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135" windowHeight="13050" activeTab="1"/>
  </bookViews>
  <sheets>
    <sheet name="库存（子SKU）" sheetId="8" r:id="rId1"/>
    <sheet name="库存（父sku）" sheetId="11" r:id="rId2"/>
    <sheet name="时间" sheetId="10" r:id="rId3"/>
  </sheets>
  <externalReferences>
    <externalReference r:id="rId4"/>
    <externalReference r:id="rId5"/>
    <externalReference r:id="rId6"/>
    <externalReference r:id="rId7"/>
  </externalReferences>
  <definedNames>
    <definedName name="_xlnm._FilterDatabase" localSheetId="0" hidden="1">'库存（子SKU）'!$C$6:$C$3289</definedName>
    <definedName name="_xlnm._FilterDatabase" localSheetId="1" hidden="1">'库存（父sku）'!$A$4:$AT$3259</definedName>
  </definedNames>
  <calcPr calcId="144525" concurrentCalc="0"/>
</workbook>
</file>

<file path=xl/sharedStrings.xml><?xml version="1.0" encoding="utf-8"?>
<sst xmlns="http://schemas.openxmlformats.org/spreadsheetml/2006/main" count="6281">
  <si>
    <t>MAIYANG CA</t>
  </si>
  <si>
    <t>销售情况</t>
  </si>
  <si>
    <t>库存</t>
  </si>
  <si>
    <t>广告曝光量</t>
  </si>
  <si>
    <t>广告点击量</t>
  </si>
  <si>
    <t>广告点击率</t>
  </si>
  <si>
    <t>广告费</t>
  </si>
  <si>
    <t>销售额占比（广告费/销售额）</t>
  </si>
  <si>
    <t>浏览次数</t>
  </si>
  <si>
    <t>转化率（销量/浏览次数）</t>
  </si>
  <si>
    <t>销售预估</t>
  </si>
  <si>
    <t>时间</t>
  </si>
  <si>
    <t>货龄报告下载日期6.19，
亚马逊后台更新日期6.13</t>
  </si>
  <si>
    <t>子SKU</t>
  </si>
  <si>
    <t>子asin</t>
  </si>
  <si>
    <t>父sku</t>
  </si>
  <si>
    <t>一周销量</t>
  </si>
  <si>
    <t>二周销量</t>
  </si>
  <si>
    <t>三周销量</t>
  </si>
  <si>
    <t>四周销量</t>
  </si>
  <si>
    <t>销售单价</t>
  </si>
  <si>
    <t>可售库存</t>
  </si>
  <si>
    <t>待签收库存</t>
  </si>
  <si>
    <t>已签收待处理</t>
  </si>
  <si>
    <t>转库中库存</t>
  </si>
  <si>
    <t>总库存</t>
  </si>
  <si>
    <t>不可售库存</t>
  </si>
  <si>
    <t>库龄大于90天库存</t>
  </si>
  <si>
    <t>一周曝光量</t>
  </si>
  <si>
    <t>二周曝光量</t>
  </si>
  <si>
    <t>三周曝光量</t>
  </si>
  <si>
    <t>四周曝光量</t>
  </si>
  <si>
    <t>一周点击量</t>
  </si>
  <si>
    <t>二周点击量</t>
  </si>
  <si>
    <t>三周点击量</t>
  </si>
  <si>
    <t>四周点击量</t>
  </si>
  <si>
    <t>一周点击率</t>
  </si>
  <si>
    <t>二周点击率</t>
  </si>
  <si>
    <t>三周点击率</t>
  </si>
  <si>
    <t>四周点击率</t>
  </si>
  <si>
    <t>一周广告费</t>
  </si>
  <si>
    <t>二周广告费</t>
  </si>
  <si>
    <t>三周广告费</t>
  </si>
  <si>
    <t>四周广告费</t>
  </si>
  <si>
    <t>预估每日销量</t>
  </si>
  <si>
    <t>预计60日销量</t>
  </si>
  <si>
    <t>预计60日后总库存</t>
  </si>
  <si>
    <t>预计可售天数</t>
  </si>
  <si>
    <t>预计可售日期</t>
  </si>
  <si>
    <t>合计</t>
  </si>
  <si>
    <t xml:space="preserve"> </t>
  </si>
  <si>
    <t>BKN-666B0L</t>
  </si>
  <si>
    <t>B01DXWQKZA</t>
  </si>
  <si>
    <t>BKN-666</t>
  </si>
  <si>
    <t/>
  </si>
  <si>
    <t>BKN-666HBL</t>
  </si>
  <si>
    <t>B01D42EBLO</t>
  </si>
  <si>
    <t>BKN-666HBS</t>
  </si>
  <si>
    <t>B01D42ECC2</t>
  </si>
  <si>
    <t>BKN-666P0M</t>
  </si>
  <si>
    <t>B01DXWQ3WA</t>
  </si>
  <si>
    <t>Bottom-5505LB-2XL</t>
  </si>
  <si>
    <t>B01MRNMCWN</t>
  </si>
  <si>
    <t>Bottom-5505</t>
  </si>
  <si>
    <t>Bottom-5505LB-XL</t>
  </si>
  <si>
    <t>B01NCAA5LV</t>
  </si>
  <si>
    <t>Bottom-5505PI-2XL</t>
  </si>
  <si>
    <t>B01MXOG1M7</t>
  </si>
  <si>
    <t>Bottom-5505PI-L</t>
  </si>
  <si>
    <t>B01NA9CZ8H</t>
  </si>
  <si>
    <t>Bottom-5505PI-XL</t>
  </si>
  <si>
    <t>B01N443WS0</t>
  </si>
  <si>
    <t>Bottom-5505ZL-L</t>
  </si>
  <si>
    <t>B01NBARH9L</t>
  </si>
  <si>
    <t>Bottom-5505ZL-S</t>
  </si>
  <si>
    <t>B01N55K6WR</t>
  </si>
  <si>
    <t>Bottom-HM7702-GZK0-2XL</t>
  </si>
  <si>
    <t>B0713YJKMX</t>
  </si>
  <si>
    <t>Bottom-HM7702</t>
  </si>
  <si>
    <t>Bottom-HM7702-GZK0-3XL</t>
  </si>
  <si>
    <t>B071YVBVW5</t>
  </si>
  <si>
    <t>Bottom-HM7702-GZK0-L</t>
  </si>
  <si>
    <t>B071DW3XN2</t>
  </si>
  <si>
    <t>Bottom-HM7702-GZK0-M</t>
  </si>
  <si>
    <t>B071HGQG62</t>
  </si>
  <si>
    <t>Bottom-HM7702-GZK0-XL</t>
  </si>
  <si>
    <t>B071HGQ8L5</t>
  </si>
  <si>
    <t>Bottom-HM7702-K0-3XL</t>
  </si>
  <si>
    <t>B071VDZBCB</t>
  </si>
  <si>
    <t>Bottom-HM7702-K0-L</t>
  </si>
  <si>
    <t>B0722QNQRV</t>
  </si>
  <si>
    <t>Bottom-HM7702-K0-XL</t>
  </si>
  <si>
    <t>B0716KJ665</t>
  </si>
  <si>
    <t>CA-BKN16024-Y0-L</t>
  </si>
  <si>
    <t>B07285NKX8</t>
  </si>
  <si>
    <t>CA-BKN16024</t>
  </si>
  <si>
    <t>CA-BKN16024-Y0-M</t>
  </si>
  <si>
    <t>B071471D72</t>
  </si>
  <si>
    <t>CA-BKN16024-Y0-S</t>
  </si>
  <si>
    <t>B0719DGF4Q</t>
  </si>
  <si>
    <t>CA-HM1727-Pi-2XL</t>
  </si>
  <si>
    <t>B06ZYBNGZP</t>
  </si>
  <si>
    <t>CA-HM1727</t>
  </si>
  <si>
    <t>有广告无销售</t>
  </si>
  <si>
    <t>CA-HM1727-Pi-3XL</t>
  </si>
  <si>
    <t>B06ZZRLK8R</t>
  </si>
  <si>
    <t>CA-HM1727-Pi-4XL</t>
  </si>
  <si>
    <t>B071XY3V7Z</t>
  </si>
  <si>
    <t>CA-HM1727-Pi-5XL</t>
  </si>
  <si>
    <t>B071XNXCJT</t>
  </si>
  <si>
    <t>CA-HM1727-Pi-L</t>
  </si>
  <si>
    <t>B06ZY2BYPX</t>
  </si>
  <si>
    <t>CA-HM1727-Pi-M</t>
  </si>
  <si>
    <t>B06ZZRTC23</t>
  </si>
  <si>
    <t>CA-HM1727-Pi-S</t>
  </si>
  <si>
    <t>B06ZYMFCVP</t>
  </si>
  <si>
    <t>CA-HM1727-Pi-XL</t>
  </si>
  <si>
    <t>B071XP6PNQ</t>
  </si>
  <si>
    <t>CA-HM1789-B0TW-2XL</t>
  </si>
  <si>
    <t>B06XXF5DLN</t>
  </si>
  <si>
    <t>CA-HM1789</t>
  </si>
  <si>
    <t>CA-HM1789-B0TW-L</t>
  </si>
  <si>
    <t>B06XXBTJRZ</t>
  </si>
  <si>
    <t>CA-HM1789-B0TW-M</t>
  </si>
  <si>
    <t>B06XWWTXPN</t>
  </si>
  <si>
    <t>CA-HM1789-B0TW-S</t>
  </si>
  <si>
    <t>B06XWWLKNP</t>
  </si>
  <si>
    <t>CA-HM1789-B0TW-XL</t>
  </si>
  <si>
    <t>B06XXBP2ZY</t>
  </si>
  <si>
    <t>CA-HM1789-B2-2XL</t>
  </si>
  <si>
    <t>B06XXDMBLP</t>
  </si>
  <si>
    <t>CA-HM1789-B2-L</t>
  </si>
  <si>
    <t>B06XWVLPRH</t>
  </si>
  <si>
    <t>CA-HM1789-B2-M</t>
  </si>
  <si>
    <t>B06XWZLBXL</t>
  </si>
  <si>
    <t>CA-HM1789-B2-S</t>
  </si>
  <si>
    <t>B06XXDYCFP</t>
  </si>
  <si>
    <t>CA-HM1789-B2-XL</t>
  </si>
  <si>
    <t>B06XX6QYT9</t>
  </si>
  <si>
    <t>CA-HM1789-Dot-2XL</t>
  </si>
  <si>
    <t>B07DFG942Y</t>
  </si>
  <si>
    <t>CA-HM1789-Dot-L</t>
  </si>
  <si>
    <t>B07DFFCKTM</t>
  </si>
  <si>
    <t>CA-HM1789-Dot-M</t>
  </si>
  <si>
    <t>B07DFB3XMF</t>
  </si>
  <si>
    <t>CA-HM1789-Dot-S</t>
  </si>
  <si>
    <t>B07DFJ57WK</t>
  </si>
  <si>
    <t>CA-HM1789-Dot-XL</t>
  </si>
  <si>
    <t>B07DFFZFR9</t>
  </si>
  <si>
    <t>CA-HM1789-FL-L</t>
  </si>
  <si>
    <t>B06XXCGWXQ</t>
  </si>
  <si>
    <t>CA-HM1789-FL-M</t>
  </si>
  <si>
    <t>B06XXBRNDB</t>
  </si>
  <si>
    <t>CA-HM1789-FL-XL</t>
  </si>
  <si>
    <t>B06XXBTHZK</t>
  </si>
  <si>
    <t>CA-HM1789-GZ-2XL</t>
  </si>
  <si>
    <t>B06XXDBZVB</t>
  </si>
  <si>
    <t>CA-HM1789-GZ-L</t>
  </si>
  <si>
    <t>B06XXGJKW1</t>
  </si>
  <si>
    <t>CA-HM1789-GZ-M</t>
  </si>
  <si>
    <t>B06XXDF459</t>
  </si>
  <si>
    <t>CA-HM1789-GZ-S</t>
  </si>
  <si>
    <t>B06XX1BZ9P</t>
  </si>
  <si>
    <t>CA-HM1789-GZ-XL</t>
  </si>
  <si>
    <t>B06XWWSHKS</t>
  </si>
  <si>
    <t>CA-HM1789-GrTW-2XL</t>
  </si>
  <si>
    <t>B06XWWR5DN</t>
  </si>
  <si>
    <t>CA-HM1789-GrTW-L</t>
  </si>
  <si>
    <t>B06XX6W772</t>
  </si>
  <si>
    <t>CA-HM1789-GrTW-M</t>
  </si>
  <si>
    <t>B06XXC15LM</t>
  </si>
  <si>
    <t>CA-HM1789-GrTW-S</t>
  </si>
  <si>
    <t>B06XXD8SKZ</t>
  </si>
  <si>
    <t>CA-HM1789-GrTW-XL</t>
  </si>
  <si>
    <t>B06XXF8QVK</t>
  </si>
  <si>
    <t>CA-HM1789-K0-2XL</t>
  </si>
  <si>
    <t>B06XXFGJ5Z</t>
  </si>
  <si>
    <t>CA-HM1789-K0-L</t>
  </si>
  <si>
    <t>B06XWZDQBF</t>
  </si>
  <si>
    <t>CA-HM1789-K0-M</t>
  </si>
  <si>
    <t>B06XXBMK3H</t>
  </si>
  <si>
    <t>CA-HM1789-K0-S</t>
  </si>
  <si>
    <t>B06XXD5D68</t>
  </si>
  <si>
    <t>CA-HM1789-K0-XL</t>
  </si>
  <si>
    <t>B06XXC71R7</t>
  </si>
  <si>
    <t>CA-HM1789-PI-2XL</t>
  </si>
  <si>
    <t>B06XXCMLCL</t>
  </si>
  <si>
    <t>CA-HM1789-PI-L</t>
  </si>
  <si>
    <t>B06XXBRM57</t>
  </si>
  <si>
    <t>CA-HM1789-PI-M</t>
  </si>
  <si>
    <t>B06XXFWS3X</t>
  </si>
  <si>
    <t>CA-HM1789-PI-S</t>
  </si>
  <si>
    <t>B06XWZPCD4</t>
  </si>
  <si>
    <t>CA-HM1789-PI-XL</t>
  </si>
  <si>
    <t>B06XX6WB5H</t>
  </si>
  <si>
    <t>CA-HM1789-PP-2XL</t>
  </si>
  <si>
    <t>B06XXDYCM1</t>
  </si>
  <si>
    <t>CA-HM1789-PP-M</t>
  </si>
  <si>
    <t>B06XXBRLF4</t>
  </si>
  <si>
    <t>CA-HM1789-PP-S</t>
  </si>
  <si>
    <t>B06XXBSCLJ</t>
  </si>
  <si>
    <t>CA-HM1789-PP-XL</t>
  </si>
  <si>
    <t>B06XXF1ZTL</t>
  </si>
  <si>
    <t>CA-HM1789-PiTW-2XL</t>
  </si>
  <si>
    <t>B06XXCGVVB</t>
  </si>
  <si>
    <t>CA-HM1789-PiTW-M</t>
  </si>
  <si>
    <t>B06XXDT473</t>
  </si>
  <si>
    <t>CA-HM1789-PiTW-S</t>
  </si>
  <si>
    <t>B06XWZJ5FX</t>
  </si>
  <si>
    <t>CA-HM1789-PiTW-XL</t>
  </si>
  <si>
    <t>B06XX6YLYZ</t>
  </si>
  <si>
    <t>CA-HM1789-R2-2XL</t>
  </si>
  <si>
    <t>B06XXDC6VV</t>
  </si>
  <si>
    <t>CA-HM1789-R2-L</t>
  </si>
  <si>
    <t>B06XXFXC2B</t>
  </si>
  <si>
    <t>CA-HM1789-R2-M</t>
  </si>
  <si>
    <t>B06XXBSFVK</t>
  </si>
  <si>
    <t>CA-HM1789-R2-S</t>
  </si>
  <si>
    <t>B06XXDNKC5</t>
  </si>
  <si>
    <t>CA-HM1789-R2-XL</t>
  </si>
  <si>
    <t>B06XXBTHN3</t>
  </si>
  <si>
    <t>CA-HM1789-W0-2XL</t>
  </si>
  <si>
    <t>B06XXFTJ3Y</t>
  </si>
  <si>
    <t>CA-HM1789-W0-L</t>
  </si>
  <si>
    <t>B06XXFPXMZ</t>
  </si>
  <si>
    <t>CA-HM1789-W0-M</t>
  </si>
  <si>
    <t>B06XWVQKJC</t>
  </si>
  <si>
    <t>CA-HM1789-W0-S</t>
  </si>
  <si>
    <t>B06XXCD9RY</t>
  </si>
  <si>
    <t>CA-HM1789-W0-XL</t>
  </si>
  <si>
    <t>B06XXD8SKQ</t>
  </si>
  <si>
    <t>CA-HM1789-ZL-2XL</t>
  </si>
  <si>
    <t>B06XXF7D82</t>
  </si>
  <si>
    <t>CA-HM1789-ZL-L</t>
  </si>
  <si>
    <t>B06XXCZS9G</t>
  </si>
  <si>
    <t>CA-HM1789-ZL-M</t>
  </si>
  <si>
    <t>B06XWZJ94M</t>
  </si>
  <si>
    <t>CA-HM1789-ZL-S</t>
  </si>
  <si>
    <t>B06XXF89VM</t>
  </si>
  <si>
    <t>CA-HM1789-ZL-XL</t>
  </si>
  <si>
    <t>B06XXDTLKL</t>
  </si>
  <si>
    <t>CA-LYQ2015FB</t>
  </si>
  <si>
    <t>B06XZ48M2X</t>
  </si>
  <si>
    <t>CA-LYQ2015</t>
  </si>
  <si>
    <t>CA-LYQ2015G0</t>
  </si>
  <si>
    <t>B06XYZQ5HH</t>
  </si>
  <si>
    <t>CA-LYQ2015K0</t>
  </si>
  <si>
    <t>B06XZ3CHRY</t>
  </si>
  <si>
    <t>CA-LYQ2015P0</t>
  </si>
  <si>
    <t>B06XYSFCJV</t>
  </si>
  <si>
    <t>CA-LYQ2015R0</t>
  </si>
  <si>
    <t>B06XZ46385</t>
  </si>
  <si>
    <t>CS-DSW002W0M</t>
  </si>
  <si>
    <t>B014QP914A</t>
  </si>
  <si>
    <t>CS-DSW002</t>
  </si>
  <si>
    <t>CS-MCCL031-R0-L</t>
  </si>
  <si>
    <t>B079B5XTJ6</t>
  </si>
  <si>
    <t>CS-MCCL031</t>
  </si>
  <si>
    <t>CS-MCCL031-R0-M</t>
  </si>
  <si>
    <t>B079BHZJJ4</t>
  </si>
  <si>
    <t>CS-MCCL031-R0-S</t>
  </si>
  <si>
    <t>B079BC8T57</t>
  </si>
  <si>
    <t>CS-MCCL031-R0-XL</t>
  </si>
  <si>
    <t>B079BP4MD1</t>
  </si>
  <si>
    <t>CS-MCCL031-R0-XXL</t>
  </si>
  <si>
    <t>B079BD349J</t>
  </si>
  <si>
    <t>CS-MCCL150-E0-2XL</t>
  </si>
  <si>
    <t>B0798Q44LZ</t>
  </si>
  <si>
    <t>CS-MCCL150</t>
  </si>
  <si>
    <t>CS-MCCL150-E0-XL</t>
  </si>
  <si>
    <t>B0798PJ2W3</t>
  </si>
  <si>
    <t>CS-MCCL150-K0-2XL</t>
  </si>
  <si>
    <t>B0798QDDBQ</t>
  </si>
  <si>
    <t>CS-MCCL150-K0-XL</t>
  </si>
  <si>
    <t>B0798NNPDY</t>
  </si>
  <si>
    <t>CS-MCCL150-R0-2XL</t>
  </si>
  <si>
    <t>B0798MWQ2N</t>
  </si>
  <si>
    <t>CS-MCCL150-R0-XL</t>
  </si>
  <si>
    <t>B0798NP7DR</t>
  </si>
  <si>
    <t>CX-MCZQP01-P0-L</t>
  </si>
  <si>
    <t>B07BM1J5HY</t>
  </si>
  <si>
    <t>CX-MCZQP01</t>
  </si>
  <si>
    <t>CX-TW401-blue-S</t>
  </si>
  <si>
    <t>B01N79SOR1</t>
  </si>
  <si>
    <t>CX-TW401</t>
  </si>
  <si>
    <t>CX-TW401-blue-XL</t>
  </si>
  <si>
    <t>B01N79T2RS</t>
  </si>
  <si>
    <t>CX-TW401-coffee-L-MX</t>
  </si>
  <si>
    <t>B01MYRB8H2</t>
  </si>
  <si>
    <t>CX-TW401-coffee-M-MX</t>
  </si>
  <si>
    <t>B01N996SYX</t>
  </si>
  <si>
    <t>CX-TW401-coffee-S-MX</t>
  </si>
  <si>
    <t>B01N45ILFK</t>
  </si>
  <si>
    <t>CX-TW401-coffee-XL-MX</t>
  </si>
  <si>
    <t>B01MRP0MTC</t>
  </si>
  <si>
    <t>CX-TW401-green-M-MX</t>
  </si>
  <si>
    <t>B01N1JWMFJ</t>
  </si>
  <si>
    <t>CX-TW401-green-S</t>
  </si>
  <si>
    <t>B01NCBTHQS</t>
  </si>
  <si>
    <t>CX-TW401-green-XL-MX</t>
  </si>
  <si>
    <t>B01MQNNSX3</t>
  </si>
  <si>
    <t>CX-TW401-grey-L-MX</t>
  </si>
  <si>
    <t>B01MZWUY7R</t>
  </si>
  <si>
    <t>CX-TW401-grey-M</t>
  </si>
  <si>
    <t>B01N996CJO</t>
  </si>
  <si>
    <t>DK-HM1789-B0TW-2XL</t>
  </si>
  <si>
    <t>B06XDLF76C</t>
  </si>
  <si>
    <t>DK-HM1789</t>
  </si>
  <si>
    <t>DK-HM1789-B0TW-L</t>
  </si>
  <si>
    <t>B06XDLFFMP</t>
  </si>
  <si>
    <t>DK-HM1789-B0TW-M</t>
  </si>
  <si>
    <t>B06XD9B536</t>
  </si>
  <si>
    <t>DK-HM1789-B0TW-S</t>
  </si>
  <si>
    <t>B06XDLG3ZL</t>
  </si>
  <si>
    <t>DK-HM1789-B0TW-XL</t>
  </si>
  <si>
    <t>B06XDMG3RP</t>
  </si>
  <si>
    <t>DK-HM1789-B2-2XL</t>
  </si>
  <si>
    <t>B01MQLNUZB</t>
  </si>
  <si>
    <t>DK-HM1789-B2-L</t>
  </si>
  <si>
    <t>B01N975EFB</t>
  </si>
  <si>
    <t>DK-HM1789-B2-M</t>
  </si>
  <si>
    <t>B01N77TW9W</t>
  </si>
  <si>
    <t>DK-HM1789-B2-S</t>
  </si>
  <si>
    <t>B01NBA0N1E</t>
  </si>
  <si>
    <t>DK-HM1789-B2-XL</t>
  </si>
  <si>
    <t>B01MXNU21J</t>
  </si>
  <si>
    <t>DK-HM1789-Dot-2XL</t>
  </si>
  <si>
    <t>B07CG7WD4G</t>
  </si>
  <si>
    <t>DK-HM1789-Dot-L</t>
  </si>
  <si>
    <t>B07CHZWGMH</t>
  </si>
  <si>
    <t>DK-HM1789-Dot-M</t>
  </si>
  <si>
    <t>B07CG6JT46</t>
  </si>
  <si>
    <t>DK-HM1789-Dot-S</t>
  </si>
  <si>
    <t>B07CJ1RHBK</t>
  </si>
  <si>
    <t>DK-HM1789-Dot-XL</t>
  </si>
  <si>
    <t>B07CGBKNK2</t>
  </si>
  <si>
    <t>DK-HM1789-FL-2XL</t>
  </si>
  <si>
    <t>B06XDLB73H</t>
  </si>
  <si>
    <t>DK-HM1789-FL-L</t>
  </si>
  <si>
    <t>B06XDL48X7</t>
  </si>
  <si>
    <t>DK-HM1789-FL-M</t>
  </si>
  <si>
    <t>B06XDL3NY9</t>
  </si>
  <si>
    <t>DK-HM1789-FL-S</t>
  </si>
  <si>
    <t>B06XXBP4CX</t>
  </si>
  <si>
    <t>DK-HM1789-FL-XL</t>
  </si>
  <si>
    <t>B06XDKRTPP</t>
  </si>
  <si>
    <t>DK-HM1789-GZ-2XL</t>
  </si>
  <si>
    <t>B06XD94LR2</t>
  </si>
  <si>
    <t>DK-HM1789-GZ-L</t>
  </si>
  <si>
    <t>B06XDLFB2J</t>
  </si>
  <si>
    <t>DK-HM1789-GZ-M</t>
  </si>
  <si>
    <t>B06XDKNWXJ</t>
  </si>
  <si>
    <t>DK-HM1789-GZ-S</t>
  </si>
  <si>
    <t>B06XDMT3W7</t>
  </si>
  <si>
    <t>DK-HM1789-GZ-XL</t>
  </si>
  <si>
    <t>B06XDMX9N9</t>
  </si>
  <si>
    <t>DK-HM1789-GrTW-2XL</t>
  </si>
  <si>
    <t>B06XDL42DB</t>
  </si>
  <si>
    <t>DK-HM1789-GrTW-L</t>
  </si>
  <si>
    <t>B06XDLPG99</t>
  </si>
  <si>
    <t>DK-HM1789-GrTW-M</t>
  </si>
  <si>
    <t>B06XD6K3ML</t>
  </si>
  <si>
    <t>DK-HM1789-GrTW-S</t>
  </si>
  <si>
    <t>B06XDMVWZV</t>
  </si>
  <si>
    <t>DK-HM1789-GrTW-XL</t>
  </si>
  <si>
    <t>B06XDH4L2G</t>
  </si>
  <si>
    <t>DK-HM1789-K0-2XL</t>
  </si>
  <si>
    <t>B01N976ZVO</t>
  </si>
  <si>
    <t>DK-HM1789-K0-L</t>
  </si>
  <si>
    <t>B01LAVARFU</t>
  </si>
  <si>
    <t>DK-HM1789-K0-M</t>
  </si>
  <si>
    <t>B01LAVAPF2</t>
  </si>
  <si>
    <t>DK-HM1789-K0-S</t>
  </si>
  <si>
    <t>B01LAVAN5Y</t>
  </si>
  <si>
    <t>DK-HM1789-K0-XL</t>
  </si>
  <si>
    <t>B01LAVATJY</t>
  </si>
  <si>
    <t>DK-HM1789-PI-2XL</t>
  </si>
  <si>
    <t>B01NA8PRNZ</t>
  </si>
  <si>
    <t>DK-HM1789-PI-L</t>
  </si>
  <si>
    <t>B01N66DBTL</t>
  </si>
  <si>
    <t>DK-HM1789-PI-M</t>
  </si>
  <si>
    <t>B01NB9JLMX</t>
  </si>
  <si>
    <t>DK-HM1789-PI-S</t>
  </si>
  <si>
    <t>B01N2JEKXQ</t>
  </si>
  <si>
    <t>DK-HM1789-PI-XL</t>
  </si>
  <si>
    <t>B01N97753Y</t>
  </si>
  <si>
    <t>DK-HM1789-PP-2XL</t>
  </si>
  <si>
    <t>B06XDKX1LP</t>
  </si>
  <si>
    <t>DK-HM1789-PP-L</t>
  </si>
  <si>
    <t>B06XDKCRWD</t>
  </si>
  <si>
    <t>DK-HM1789-PP-M</t>
  </si>
  <si>
    <t>B06XDKX6CJ</t>
  </si>
  <si>
    <t>DK-HM1789-PP-S</t>
  </si>
  <si>
    <t>B06XDKLZ92</t>
  </si>
  <si>
    <t>DK-HM1789-PP-XL</t>
  </si>
  <si>
    <t>B06XDKLZ95</t>
  </si>
  <si>
    <t>DK-HM1789-PiTW-2XL</t>
  </si>
  <si>
    <t>B06XDLJJPZ</t>
  </si>
  <si>
    <t>DK-HM1789-PiTW-L</t>
  </si>
  <si>
    <t>B06XDM5H9Y</t>
  </si>
  <si>
    <t>DK-HM1789-PiTW-M</t>
  </si>
  <si>
    <t>B06XDLFXTX</t>
  </si>
  <si>
    <t>DK-HM1789-PiTW-S</t>
  </si>
  <si>
    <t>B06XD96M6X</t>
  </si>
  <si>
    <t>DK-HM1789-PiTW-XL</t>
  </si>
  <si>
    <t>B06XDB5698</t>
  </si>
  <si>
    <t>DK-HM1789-R2-2XL</t>
  </si>
  <si>
    <t>B01NB9M5SD</t>
  </si>
  <si>
    <t>DK-HM1789-R2-L</t>
  </si>
  <si>
    <t>B01N54YUBD</t>
  </si>
  <si>
    <t>DK-HM1789-R2-M</t>
  </si>
  <si>
    <t>B01NB9ZO88</t>
  </si>
  <si>
    <t>DK-HM1789-R2-S</t>
  </si>
  <si>
    <t>B01MSOO12U</t>
  </si>
  <si>
    <t>DK-HM1789-R2-XL</t>
  </si>
  <si>
    <t>B01N1HWICE</t>
  </si>
  <si>
    <t>DK-HM1789-W0-2XL</t>
  </si>
  <si>
    <t>B01N9771OD</t>
  </si>
  <si>
    <t>DK-HM1789-W0-L</t>
  </si>
  <si>
    <t>B01NBA1SET</t>
  </si>
  <si>
    <t>DK-HM1789-W0-M</t>
  </si>
  <si>
    <t>B01NBA32V6</t>
  </si>
  <si>
    <t>DK-HM1789-W0-S</t>
  </si>
  <si>
    <t>B01N9775WM</t>
  </si>
  <si>
    <t>DK-HM1789-W0-XL</t>
  </si>
  <si>
    <t>B01NBA4LF3</t>
  </si>
  <si>
    <t>DK-HM1789-Y0-L</t>
  </si>
  <si>
    <t>B06XDLHL5W</t>
  </si>
  <si>
    <t>DK-HM1789-Y0-S</t>
  </si>
  <si>
    <t>B06XDM9GFL</t>
  </si>
  <si>
    <t>DK-HM1789-Y0-XL</t>
  </si>
  <si>
    <t>B06XDL2KS1</t>
  </si>
  <si>
    <t>DK-HM1789-ZL-2XL</t>
  </si>
  <si>
    <t>B01MXNU1U1</t>
  </si>
  <si>
    <t>DK-HM1789-ZL-L</t>
  </si>
  <si>
    <t>B01N0GFLQY</t>
  </si>
  <si>
    <t>DK-HM1789-ZL-M</t>
  </si>
  <si>
    <t>B01NB9NV4H</t>
  </si>
  <si>
    <t>DK-HM1789-ZL-S</t>
  </si>
  <si>
    <t>B01MQLNU9Y</t>
  </si>
  <si>
    <t>DK-HM1789-ZL-XL</t>
  </si>
  <si>
    <t>B01NBA4LEW</t>
  </si>
  <si>
    <t>DK-HM1790-Dot-M</t>
  </si>
  <si>
    <t>B07C89XDH9</t>
  </si>
  <si>
    <t>DK-HM1790</t>
  </si>
  <si>
    <t>DK-HM1791-Dot-L</t>
  </si>
  <si>
    <t>B07CGDW9SP</t>
  </si>
  <si>
    <t>DK-HM1791</t>
  </si>
  <si>
    <t>DK-HM1792-Dot-XL</t>
  </si>
  <si>
    <t>B07CGNBXL3</t>
  </si>
  <si>
    <t>DK-HM1792</t>
  </si>
  <si>
    <t>DK-HM1793-Dot-2XL</t>
  </si>
  <si>
    <t>B07CGDRVGK</t>
  </si>
  <si>
    <t>DK-HM1793</t>
  </si>
  <si>
    <t>DK-MCCL315-AB-2XL</t>
  </si>
  <si>
    <t>B07BGX8YX3</t>
  </si>
  <si>
    <t>DK-MCCL315</t>
  </si>
  <si>
    <t>DK-MCCL315-AB-L</t>
  </si>
  <si>
    <t>B07BGWYFT1</t>
  </si>
  <si>
    <t>DK-MCCL315-AB-M</t>
  </si>
  <si>
    <t>B07BGTVJV5</t>
  </si>
  <si>
    <t>DK-MCCL315-AB-S</t>
  </si>
  <si>
    <t>B07BGRSDDY</t>
  </si>
  <si>
    <t>DK-MCCL315-AB-XL</t>
  </si>
  <si>
    <t>B07BH1ZQY3</t>
  </si>
  <si>
    <t>DK-MCCL315-B7-2XL</t>
  </si>
  <si>
    <t>B07BGV6GF1</t>
  </si>
  <si>
    <t>DK-MCCL315-B7-L</t>
  </si>
  <si>
    <t>B07BGR6MLZ</t>
  </si>
  <si>
    <t>DK-MCCL315-B7-M</t>
  </si>
  <si>
    <t>B07BGTD779</t>
  </si>
  <si>
    <t>DK-MCCL315-B7-S</t>
  </si>
  <si>
    <t>B07BGTD4GX</t>
  </si>
  <si>
    <t>DK-MCCL315-B7-XL</t>
  </si>
  <si>
    <t>B07BGXPKH9</t>
  </si>
  <si>
    <t>DK-MCCL315-BF-2XL</t>
  </si>
  <si>
    <t>B07BGR41XW</t>
  </si>
  <si>
    <t>DK-MCCL315-BF-L</t>
  </si>
  <si>
    <t>B07BGW9GZ7</t>
  </si>
  <si>
    <t>DK-MCCL315-BF-M</t>
  </si>
  <si>
    <t>B07BGR6MM2</t>
  </si>
  <si>
    <t>DK-MCCL315-BF-S</t>
  </si>
  <si>
    <t>B07BGY76L5</t>
  </si>
  <si>
    <t>DK-MCCL315-BF-XL</t>
  </si>
  <si>
    <t>B07BGZRVRZ</t>
  </si>
  <si>
    <t>DK-MCCL315-K0-2XL</t>
  </si>
  <si>
    <t>B07BGVC2B5</t>
  </si>
  <si>
    <t>DK-MCCL315-K0-L</t>
  </si>
  <si>
    <t>B07BGV9YBD</t>
  </si>
  <si>
    <t>DK-MCCL315-K0-M</t>
  </si>
  <si>
    <t>B07BGWYFSW</t>
  </si>
  <si>
    <t>DK-MCCL315-K0-S</t>
  </si>
  <si>
    <t>B07BGWM8TJ</t>
  </si>
  <si>
    <t>DK-MCCL315-K0-XL</t>
  </si>
  <si>
    <t>B07BGRSDDX</t>
  </si>
  <si>
    <t>DK-MCCL315-P0-2XL</t>
  </si>
  <si>
    <t>B07BGYKWPD</t>
  </si>
  <si>
    <t>DK-MCCL315-P0-L</t>
  </si>
  <si>
    <t>B07BGQR5N4</t>
  </si>
  <si>
    <t>DK-MCCL315-P0-M</t>
  </si>
  <si>
    <t>B07BGWYTWC</t>
  </si>
  <si>
    <t>DK-MCCL315-P0-XL</t>
  </si>
  <si>
    <t>B07BGQQV8T</t>
  </si>
  <si>
    <t>DK-MCCL315-R0-2XL</t>
  </si>
  <si>
    <t>B07BGT52BQ</t>
  </si>
  <si>
    <t>DK-MCCL315-R0-L</t>
  </si>
  <si>
    <t>B07BGYB84Y</t>
  </si>
  <si>
    <t>DK-MCCL315-R0-M</t>
  </si>
  <si>
    <t>B07BGVBYLV</t>
  </si>
  <si>
    <t>DK-MCCL315-R0-S</t>
  </si>
  <si>
    <t>B07BGTVC5W</t>
  </si>
  <si>
    <t>DK-MCCL315-R0-XL</t>
  </si>
  <si>
    <t>B07BGVR9N5</t>
  </si>
  <si>
    <t>DK-MCCL315-RF-2XL</t>
  </si>
  <si>
    <t>B07BGXQC65</t>
  </si>
  <si>
    <t>DK-MCCL315-RF-L</t>
  </si>
  <si>
    <t>B07BGXQZSL</t>
  </si>
  <si>
    <t>DK-MCCL315-RF-M</t>
  </si>
  <si>
    <t>B07BGWLVL7</t>
  </si>
  <si>
    <t>DK-MCCL315-RF-XL</t>
  </si>
  <si>
    <t>B07BGXBPYL</t>
  </si>
  <si>
    <t>DK-MCCL315-W0-2XL</t>
  </si>
  <si>
    <t>B07BGXBD9M</t>
  </si>
  <si>
    <t>DK-MCCL315-W0-L</t>
  </si>
  <si>
    <t>B07BGT4B2J</t>
  </si>
  <si>
    <t>DK-MCCL315-W0-M</t>
  </si>
  <si>
    <t>B07BGWC6DM</t>
  </si>
  <si>
    <t>DK-MCCL315-W0-XL</t>
  </si>
  <si>
    <t>B07BGT52BM</t>
  </si>
  <si>
    <t>DK-MUCL315-AB-2XL</t>
  </si>
  <si>
    <t>B07BGWVBS5</t>
  </si>
  <si>
    <t>DK-MUCL315-B7-2XL</t>
  </si>
  <si>
    <t>B07BGW1263</t>
  </si>
  <si>
    <t>DK-MUCL315-B7-L</t>
  </si>
  <si>
    <t>B07BGVNY31</t>
  </si>
  <si>
    <t>DK-MUCL315-B7-M</t>
  </si>
  <si>
    <t>B07BGWGRFR</t>
  </si>
  <si>
    <t>DK-MUCL315-B7-S</t>
  </si>
  <si>
    <t>B07BGSMYPV</t>
  </si>
  <si>
    <t>DK-MUCL315-B7-XL</t>
  </si>
  <si>
    <t>B07BH2354Y</t>
  </si>
  <si>
    <t>DK-MUCL315-K0-2XL</t>
  </si>
  <si>
    <t>B07BGWXVHL</t>
  </si>
  <si>
    <t>DK-MUCL315-K0-L</t>
  </si>
  <si>
    <t>B07BGXG6T1</t>
  </si>
  <si>
    <t>DK-MUCL315-K0-M</t>
  </si>
  <si>
    <t>B07BGY75YJ</t>
  </si>
  <si>
    <t>DK-MUCL315-K0-S</t>
  </si>
  <si>
    <t>B07BGVJVGJ</t>
  </si>
  <si>
    <t>DK-MUCL315-K0-XL</t>
  </si>
  <si>
    <t>B07BGVQP3Q</t>
  </si>
  <si>
    <t>DK-MUCL315-P0-2XL</t>
  </si>
  <si>
    <t>B07BGT4G59</t>
  </si>
  <si>
    <t>DK-MUCL315-P0-L</t>
  </si>
  <si>
    <t>B07BH1BW56</t>
  </si>
  <si>
    <t>DK-MUCL315-P0-M</t>
  </si>
  <si>
    <t>B07BGV23P8</t>
  </si>
  <si>
    <t>DK-MUCL315-P0-S</t>
  </si>
  <si>
    <t>B07BH23PP3</t>
  </si>
  <si>
    <t>DK-MUCL315-P0-XL</t>
  </si>
  <si>
    <t>B07BGW6JY3</t>
  </si>
  <si>
    <t>DK-MUCL315-R0-2XL</t>
  </si>
  <si>
    <t>B07BGY6DH1</t>
  </si>
  <si>
    <t>DK-MUCL315-R0-L</t>
  </si>
  <si>
    <t>B07BGSCHVV</t>
  </si>
  <si>
    <t>DK-MUCL315-R0-M</t>
  </si>
  <si>
    <t>B07BGVNJ7S</t>
  </si>
  <si>
    <t>DK-MUCL315-R0-S</t>
  </si>
  <si>
    <t>B07BGSTQPJ</t>
  </si>
  <si>
    <t>DK-MUCL315-R0-XL</t>
  </si>
  <si>
    <t>B07BGS8BT9</t>
  </si>
  <si>
    <t>DK-MUCL315-RF-2XL</t>
  </si>
  <si>
    <t>B07BGR9T1H</t>
  </si>
  <si>
    <t>DK-MUCL315-RF-L</t>
  </si>
  <si>
    <t>B07BGXN7S1</t>
  </si>
  <si>
    <t>DK-MUCL315-RF-M</t>
  </si>
  <si>
    <t>B07BGWLV1B</t>
  </si>
  <si>
    <t>DK-MUCL315-RF-S</t>
  </si>
  <si>
    <t>B07BGWXVHM</t>
  </si>
  <si>
    <t>DK-MUCL315-RF-XL</t>
  </si>
  <si>
    <t>B07BGTMWTV</t>
  </si>
  <si>
    <t>DK-MUCL315-W0-2XL</t>
  </si>
  <si>
    <t>B07BGX343X</t>
  </si>
  <si>
    <t>DK-MUCL315-W0-L</t>
  </si>
  <si>
    <t>B07BGX8WCQ</t>
  </si>
  <si>
    <t>DK-MUCL315-W0-M</t>
  </si>
  <si>
    <t>B07BGXTMR6</t>
  </si>
  <si>
    <t>DK-MUCL315-W0-S</t>
  </si>
  <si>
    <t>B07BGXJ8W2</t>
  </si>
  <si>
    <t>DK-MUCL315-W0-XL</t>
  </si>
  <si>
    <t>B07BGY79YB</t>
  </si>
  <si>
    <t>DX-MU410-W0-L</t>
  </si>
  <si>
    <t>B07BFV9V5M</t>
  </si>
  <si>
    <t>DX-MU410</t>
  </si>
  <si>
    <t>DX-TW410-K0-2X</t>
  </si>
  <si>
    <t>B06Y52Y8PM</t>
  </si>
  <si>
    <t>DX-TW410</t>
  </si>
  <si>
    <t>DX-TW410-K0-M</t>
  </si>
  <si>
    <t>B06Y5L7WQH</t>
  </si>
  <si>
    <t>DX-TW410-K0-S</t>
  </si>
  <si>
    <t>B06Y5NGN8V</t>
  </si>
  <si>
    <t>FBA-YZ5505Da2L</t>
  </si>
  <si>
    <t>B017JO0OBE</t>
  </si>
  <si>
    <t>FBA-YZ5505</t>
  </si>
  <si>
    <t>FBA-YZ5505DaS</t>
  </si>
  <si>
    <t>B013OSTD48</t>
  </si>
  <si>
    <t>FBA-YZ5505DaXL</t>
  </si>
  <si>
    <t>B0154PQ95K</t>
  </si>
  <si>
    <t>GM-SJ002-Pi</t>
  </si>
  <si>
    <t>B071ZDN5RM</t>
  </si>
  <si>
    <t>GM-SJ002</t>
  </si>
  <si>
    <t>GM-SJ002B0</t>
  </si>
  <si>
    <t>B013GSZDWM</t>
  </si>
  <si>
    <t>GM-SJ002BW</t>
  </si>
  <si>
    <t>B013GV3Z7Y</t>
  </si>
  <si>
    <t>GM-SJ002W0</t>
  </si>
  <si>
    <t>B013GSZGMY</t>
  </si>
  <si>
    <t>JK-CL0137-BD-2XL</t>
  </si>
  <si>
    <t>B0765ZNY8W</t>
  </si>
  <si>
    <t>JK-CL0137</t>
  </si>
  <si>
    <t>JK-CL0137-BD-L</t>
  </si>
  <si>
    <t>B0765THS2K</t>
  </si>
  <si>
    <t>JK-CL0137-BD-S</t>
  </si>
  <si>
    <t>B0765RRNCR</t>
  </si>
  <si>
    <t>JK-CL0137-K0-L</t>
  </si>
  <si>
    <t>B0765TNY42</t>
  </si>
  <si>
    <t>JK-CL0137-K0-S</t>
  </si>
  <si>
    <t>B0765TGXTX</t>
  </si>
  <si>
    <t>LYQ--MY-MX02-K0-L</t>
  </si>
  <si>
    <t>B0761PRSBS</t>
  </si>
  <si>
    <t>LYQ--MY-MX02</t>
  </si>
  <si>
    <t>LYQ--MY-MX02-K0-M</t>
  </si>
  <si>
    <t>B0761SZPSK</t>
  </si>
  <si>
    <t>LYQ--MY-MX02-K0-S</t>
  </si>
  <si>
    <t>B0761N3ZVS</t>
  </si>
  <si>
    <t>LYQ--MY-MX02-K0-XL</t>
  </si>
  <si>
    <t>B0761NMHBK</t>
  </si>
  <si>
    <t>LYQ--MY-MX02-N0-L</t>
  </si>
  <si>
    <t>B0761MJW9H</t>
  </si>
  <si>
    <t>LYQ--MY-MX02-N0-M</t>
  </si>
  <si>
    <t>B0761NNFHG</t>
  </si>
  <si>
    <t>LYQ--MY-MX02-N0-S</t>
  </si>
  <si>
    <t>B0761NNMG1</t>
  </si>
  <si>
    <t>LYQ--MY-MX02-N0-XL</t>
  </si>
  <si>
    <t>B0761NMRVR</t>
  </si>
  <si>
    <t>LYQ--MY-MX02-P0-L</t>
  </si>
  <si>
    <t>B0761NN6K2</t>
  </si>
  <si>
    <t>LYQ--MY-MX02-P0-M</t>
  </si>
  <si>
    <t>B076211Q7F</t>
  </si>
  <si>
    <t>LYQ--MY-MX02-P0-S</t>
  </si>
  <si>
    <t>B0761N12C2</t>
  </si>
  <si>
    <t>LYQ--MY-MX02-P0-XL</t>
  </si>
  <si>
    <t>B0761RBFJS</t>
  </si>
  <si>
    <t>LYQ--MY-MX02-R0-L</t>
  </si>
  <si>
    <t>B0761RW5F2</t>
  </si>
  <si>
    <t>LYQ--MY-MX02-R0-S</t>
  </si>
  <si>
    <t>B0761NKX15</t>
  </si>
  <si>
    <t>LYQ--MY-MX02-R0-XL</t>
  </si>
  <si>
    <t>B0761MS2GG</t>
  </si>
  <si>
    <t>LYQ-1010DX-B0-2XL</t>
  </si>
  <si>
    <t>B07C3R7YLT</t>
  </si>
  <si>
    <t>LYQ-1010</t>
  </si>
  <si>
    <t>LYQ-1010DX-B0-L</t>
  </si>
  <si>
    <t>B07C3P8N1R</t>
  </si>
  <si>
    <t>LYQ-1010DX-B0-M</t>
  </si>
  <si>
    <t>B07C3R813Q</t>
  </si>
  <si>
    <t>LYQ-1010DX-B0-S</t>
  </si>
  <si>
    <t>B07C3PSBST</t>
  </si>
  <si>
    <t>LYQ-1010DX-B0-XL</t>
  </si>
  <si>
    <t>B07C3VPWQ5</t>
  </si>
  <si>
    <t>LYQ-1010DX-BD-2XL</t>
  </si>
  <si>
    <t>B07C3PRJCV</t>
  </si>
  <si>
    <t>LYQ-1010DX-BD-L</t>
  </si>
  <si>
    <t>B07C3RWY9B</t>
  </si>
  <si>
    <t>LYQ-1010DX-BD-M</t>
  </si>
  <si>
    <t>B07C3X3ZTW</t>
  </si>
  <si>
    <t>LYQ-1010DX-BD-S</t>
  </si>
  <si>
    <t>B07C3S28PL</t>
  </si>
  <si>
    <t>LYQ-1010DX-BD-XL</t>
  </si>
  <si>
    <t>B07C3NWLLN</t>
  </si>
  <si>
    <t>LYQ-1010DX-E0-2XL</t>
  </si>
  <si>
    <t>B07C3YFPWW</t>
  </si>
  <si>
    <t>LYQ-1010DX-E0-L</t>
  </si>
  <si>
    <t>B07C3R7VRS</t>
  </si>
  <si>
    <t>LYQ-1010DX-E0-M</t>
  </si>
  <si>
    <t>B07C3RHPM6</t>
  </si>
  <si>
    <t>LYQ-1010DX-E0-S</t>
  </si>
  <si>
    <t>B07C3MCWGC</t>
  </si>
  <si>
    <t>LYQ-1010DX-E0-XL</t>
  </si>
  <si>
    <t>B07C3VBDX8</t>
  </si>
  <si>
    <t>LYQ-1010DX-K0-2XL</t>
  </si>
  <si>
    <t>B07C3TJM8F</t>
  </si>
  <si>
    <t>LYQ-1010DX-K0-L</t>
  </si>
  <si>
    <t>B07C3YHJJW</t>
  </si>
  <si>
    <t>LYQ-1010DX-K0-M</t>
  </si>
  <si>
    <t>B07C3VKKGV</t>
  </si>
  <si>
    <t>LYQ-1010DX-K0-S</t>
  </si>
  <si>
    <t>B07C3RXC63</t>
  </si>
  <si>
    <t>LYQ-1010DX-K0-XL</t>
  </si>
  <si>
    <t>B07C3KYR4D</t>
  </si>
  <si>
    <t>LYQ-1010K02L</t>
  </si>
  <si>
    <t>B01KO0SDBI</t>
  </si>
  <si>
    <t>LYQ-1010K02L-MX</t>
  </si>
  <si>
    <t>LYQ-1010K03L</t>
  </si>
  <si>
    <t>B01LAURHU4</t>
  </si>
  <si>
    <t>LYQ-1010K0L</t>
  </si>
  <si>
    <t>B01KO0SBH4</t>
  </si>
  <si>
    <t>LYQ-1010K0M</t>
  </si>
  <si>
    <t>B01KO0SAIE</t>
  </si>
  <si>
    <t>LYQ-1010K0M-MX</t>
  </si>
  <si>
    <t>LYQ-1010K0S</t>
  </si>
  <si>
    <t>B01KO0S9LM</t>
  </si>
  <si>
    <t>LYQ-1010K0S-MX</t>
  </si>
  <si>
    <t>LYQ-1010K0XL</t>
  </si>
  <si>
    <t>B01KO0SCAA</t>
  </si>
  <si>
    <t>LYQ-1010K0XL-MX</t>
  </si>
  <si>
    <t>LYQ-1010N02L</t>
  </si>
  <si>
    <t>B01M7NHI4J</t>
  </si>
  <si>
    <t>LYQ-1010N03L</t>
  </si>
  <si>
    <t>B01M6UNN0N</t>
  </si>
  <si>
    <t>LYQ-1010N0L</t>
  </si>
  <si>
    <t>B01M22DT7M</t>
  </si>
  <si>
    <t>LYQ-1010N0M</t>
  </si>
  <si>
    <t>B01M59530X</t>
  </si>
  <si>
    <t>LYQ-1010N0S</t>
  </si>
  <si>
    <t>B01M22DUD3</t>
  </si>
  <si>
    <t>LYQ-1010N0S-New</t>
  </si>
  <si>
    <t>B075H7Q73T</t>
  </si>
  <si>
    <t>LYQ-1010N0XL</t>
  </si>
  <si>
    <t>B01M59507R</t>
  </si>
  <si>
    <t>LYQ-1010P02L</t>
  </si>
  <si>
    <t>B01BCZBKJ6</t>
  </si>
  <si>
    <t>LYQ-1010P02L-MX</t>
  </si>
  <si>
    <t>LYQ-1010P03L</t>
  </si>
  <si>
    <t>B01LAURFZ6</t>
  </si>
  <si>
    <t>LYQ-1010P03L-MX</t>
  </si>
  <si>
    <t>LYQ-1010P0L</t>
  </si>
  <si>
    <t>B017X47VLQ</t>
  </si>
  <si>
    <t>LYQ-1010P0M</t>
  </si>
  <si>
    <t>B017X47UK8</t>
  </si>
  <si>
    <t>LYQ-1010P0S</t>
  </si>
  <si>
    <t>B017X47TA4</t>
  </si>
  <si>
    <t>LYQ-1010P0S-MX</t>
  </si>
  <si>
    <t>LYQ-1010P0XL</t>
  </si>
  <si>
    <t>B017X47WOW</t>
  </si>
  <si>
    <t>LYQ-1010P0XL-MX</t>
  </si>
  <si>
    <t>LYQ-1010W02L</t>
  </si>
  <si>
    <t>B01KO0SDZY</t>
  </si>
  <si>
    <t>LYQ-1010W03L</t>
  </si>
  <si>
    <t>B01LAURKNS</t>
  </si>
  <si>
    <t>LYQ-1010W0L</t>
  </si>
  <si>
    <t>B01KO0SBKQ</t>
  </si>
  <si>
    <t>LYQ-1010W0M</t>
  </si>
  <si>
    <t>B01KO0SAKM</t>
  </si>
  <si>
    <t>LYQ-1010W0S</t>
  </si>
  <si>
    <t>B01KO0S9JO</t>
  </si>
  <si>
    <t>LYQ-1010W0XL</t>
  </si>
  <si>
    <t>B01KO0SCQE</t>
  </si>
  <si>
    <t>LYQ-29CA-G7-S</t>
  </si>
  <si>
    <t>B06XZ5SZS5</t>
  </si>
  <si>
    <t>LYQ-29CA</t>
  </si>
  <si>
    <t>LYQ-29CA-G7-XL</t>
  </si>
  <si>
    <t>B06XZ39LMT</t>
  </si>
  <si>
    <t>LYQ-29PHJ-BD-L</t>
  </si>
  <si>
    <t>B01LZB1X83</t>
  </si>
  <si>
    <t>LYQ-29PHJ</t>
  </si>
  <si>
    <t>LYQ-29PHJ-BD-M</t>
  </si>
  <si>
    <t>B01LXCUWPN</t>
  </si>
  <si>
    <t>LYQ-CA1377-blue-S</t>
  </si>
  <si>
    <t>B01MRY6935</t>
  </si>
  <si>
    <t>LYQ-CA1377</t>
  </si>
  <si>
    <t>LYQ-CA1377-grey1-M</t>
  </si>
  <si>
    <t>B01N4EO5QD</t>
  </si>
  <si>
    <t>LYQ-CA1377-grey1-S</t>
  </si>
  <si>
    <t>B01MU1DQP5</t>
  </si>
  <si>
    <t>LYQ-CA1377-purple-L</t>
  </si>
  <si>
    <t>B01N1SY1E2</t>
  </si>
  <si>
    <t>LYQ-CA1377-purple-M</t>
  </si>
  <si>
    <t>B01N4ELXO2</t>
  </si>
  <si>
    <t>LYQ-CA1377-purple-S</t>
  </si>
  <si>
    <t>B01N4EPTMN</t>
  </si>
  <si>
    <t>LYQ-CA1377-rose-S</t>
  </si>
  <si>
    <t>B01N4EO5Q7</t>
  </si>
  <si>
    <t>LYQ-CF352-LTBU-M</t>
  </si>
  <si>
    <t>B06Y5FC4BG</t>
  </si>
  <si>
    <t>LYQ-CF352</t>
  </si>
  <si>
    <t>LYQ-CF352-PU-L</t>
  </si>
  <si>
    <t>B06Y5321GN</t>
  </si>
  <si>
    <t>LYQ-CF352-PU-M</t>
  </si>
  <si>
    <t>B06Y5DNVJJ</t>
  </si>
  <si>
    <t>LYQ-CF352-PU-S</t>
  </si>
  <si>
    <t>B06Y52H8M7</t>
  </si>
  <si>
    <t>LYQ-CF352-PU-XL</t>
  </si>
  <si>
    <t>B06Y5DKK7H</t>
  </si>
  <si>
    <t>LYQ-CF352-RD-M</t>
  </si>
  <si>
    <t>B06Y5DLZ3W</t>
  </si>
  <si>
    <t>LYQ-CF8215-ZL-M</t>
  </si>
  <si>
    <t>B06Y6CBQYH</t>
  </si>
  <si>
    <t>LYQ-CF8215</t>
  </si>
  <si>
    <t>LYQ-CF8512-BK-S</t>
  </si>
  <si>
    <t>B0716RZKFD</t>
  </si>
  <si>
    <t>LYQ-CF8512</t>
  </si>
  <si>
    <t>LYQ-CF8512-BU-L</t>
  </si>
  <si>
    <t>B071461WGS</t>
  </si>
  <si>
    <t>LYQ-CF8512-BU-M</t>
  </si>
  <si>
    <t>B0711LC531</t>
  </si>
  <si>
    <t>LYQ-CF8512-BU-S</t>
  </si>
  <si>
    <t>B0719C9MGY</t>
  </si>
  <si>
    <t>LYQ-CF8512-BU-XL</t>
  </si>
  <si>
    <t>B072HVY9DH</t>
  </si>
  <si>
    <t>LYQ-CF8512-BU-XXL</t>
  </si>
  <si>
    <t>B071NVRW65</t>
  </si>
  <si>
    <t>LYQ-CF8512-DKGR-L</t>
  </si>
  <si>
    <t>B071NVSDQK</t>
  </si>
  <si>
    <t>LYQ-CF8512-DKGR-M</t>
  </si>
  <si>
    <t>B0719CGMD2</t>
  </si>
  <si>
    <t>LYQ-CF8512-DKGR-XL</t>
  </si>
  <si>
    <t>B072HW2LW8</t>
  </si>
  <si>
    <t>LYQ-CF8512-DKGR-XXL</t>
  </si>
  <si>
    <t>B071F3F6GV</t>
  </si>
  <si>
    <t>LYQ-CF8512-GR-L</t>
  </si>
  <si>
    <t>B071S24ZM7</t>
  </si>
  <si>
    <t>LYQ-CF8512-GR-M</t>
  </si>
  <si>
    <t>B0716RWRKQ</t>
  </si>
  <si>
    <t>LYQ-CF8512-GR-XL</t>
  </si>
  <si>
    <t>B071Z2SZDT</t>
  </si>
  <si>
    <t>LYQ-CF8512-GR-XXL</t>
  </si>
  <si>
    <t>B072HWKBTG</t>
  </si>
  <si>
    <t>LYQ-CF8512-NAVY-L</t>
  </si>
  <si>
    <t>B071F3F5S1</t>
  </si>
  <si>
    <t>LYQ-CF8512-NAVY-M</t>
  </si>
  <si>
    <t>B071NVR2GZ</t>
  </si>
  <si>
    <t>LYQ-CF8512-NAVY-S</t>
  </si>
  <si>
    <t>B071F3FKRP</t>
  </si>
  <si>
    <t>LYQ-CF8512-NAVY-XL</t>
  </si>
  <si>
    <t>B071L8QGPN</t>
  </si>
  <si>
    <t>LYQ-CF8512-WI-L</t>
  </si>
  <si>
    <t>B0711LLKG7</t>
  </si>
  <si>
    <t>LYQ-CL0127-B0-2XL</t>
  </si>
  <si>
    <t>B074SSVPNF</t>
  </si>
  <si>
    <t>LYQ-CL0127</t>
  </si>
  <si>
    <t>LYQ-CL0127-B0-3XL</t>
  </si>
  <si>
    <t>B074SV36XV</t>
  </si>
  <si>
    <t>LYQ-CL0127-B0-XL</t>
  </si>
  <si>
    <t>B074SXZRT1</t>
  </si>
  <si>
    <t>LYQ-CL0127-KQ-3XL</t>
  </si>
  <si>
    <t>B074SY1CR3</t>
  </si>
  <si>
    <t>LYQ-CL0127-KQ-XL</t>
  </si>
  <si>
    <t>B074SKGMXZ</t>
  </si>
  <si>
    <t>LYQ-CL0127-R2-2XL</t>
  </si>
  <si>
    <t>B074SM82NF</t>
  </si>
  <si>
    <t>LYQ-CL0127-R2-3XL</t>
  </si>
  <si>
    <t>B074SWDLHW</t>
  </si>
  <si>
    <t>LYQ-CL0127-R2-XL</t>
  </si>
  <si>
    <t>B074SZHTJX</t>
  </si>
  <si>
    <t>LYQ-CL90501-G7-2XL</t>
  </si>
  <si>
    <t>B075DGT9MY</t>
  </si>
  <si>
    <t>LYQ-CL90501</t>
  </si>
  <si>
    <t>LYQ-CL90501-G7-L</t>
  </si>
  <si>
    <t>B075D6KV8B</t>
  </si>
  <si>
    <t>LYQ-CL90501-G7-M</t>
  </si>
  <si>
    <t>B075D8DGL3</t>
  </si>
  <si>
    <t>LYQ-CL90501-G7-S</t>
  </si>
  <si>
    <t>B075DCVPY4</t>
  </si>
  <si>
    <t>LYQ-CL90501-G7-XL</t>
  </si>
  <si>
    <t>B075D22QWC</t>
  </si>
  <si>
    <t>LYQ-CS04-CO-2XL</t>
  </si>
  <si>
    <t>B0761PPSRV</t>
  </si>
  <si>
    <t>LYQ-CS04</t>
  </si>
  <si>
    <t>LYQ-CS04-CO-L</t>
  </si>
  <si>
    <t>B0761S91Q5</t>
  </si>
  <si>
    <t>LYQ-CS04-CO-M</t>
  </si>
  <si>
    <t>B0761PPMYR</t>
  </si>
  <si>
    <t>LYQ-CS04-CO-S</t>
  </si>
  <si>
    <t>B0761LM2W8</t>
  </si>
  <si>
    <t>LYQ-CS04-CO-XL</t>
  </si>
  <si>
    <t>B0761JX48H</t>
  </si>
  <si>
    <t>LYQ-CS04-G0-2XL</t>
  </si>
  <si>
    <t>B0761QVFVC</t>
  </si>
  <si>
    <t>LYQ-CS04-G0-L</t>
  </si>
  <si>
    <t>B0761KCTC4</t>
  </si>
  <si>
    <t>LYQ-CS04-G0-M</t>
  </si>
  <si>
    <t>B0761J63DN</t>
  </si>
  <si>
    <t>LYQ-CS04-G0-S</t>
  </si>
  <si>
    <t>B0761L9BFW</t>
  </si>
  <si>
    <t>LYQ-CS04-G0-XL</t>
  </si>
  <si>
    <t>B0761T7BDL</t>
  </si>
  <si>
    <t>LYQ-CS04-GR-2XL</t>
  </si>
  <si>
    <t>B0761MWLBP</t>
  </si>
  <si>
    <t>LYQ-CS04-GR-L</t>
  </si>
  <si>
    <t>B0761QBNNS</t>
  </si>
  <si>
    <t>LYQ-CS04-GR-M</t>
  </si>
  <si>
    <t>B0761N26DS</t>
  </si>
  <si>
    <t>LYQ-CS04-GR-S</t>
  </si>
  <si>
    <t>B0761R8Z99</t>
  </si>
  <si>
    <t>LYQ-CS04-GR-XL</t>
  </si>
  <si>
    <t>B0761RG837</t>
  </si>
  <si>
    <t>LYQ-CS04-K0-2XL</t>
  </si>
  <si>
    <t>B0761NF6SX</t>
  </si>
  <si>
    <t>LYQ-CS04-K0-L</t>
  </si>
  <si>
    <t>B0761G9C5L</t>
  </si>
  <si>
    <t>LYQ-CS04-K0-M</t>
  </si>
  <si>
    <t>B0761LC6MQ</t>
  </si>
  <si>
    <t>LYQ-CS04-K0-S</t>
  </si>
  <si>
    <t>B0761M67NL</t>
  </si>
  <si>
    <t>LYQ-CS04-K0-XL</t>
  </si>
  <si>
    <t>B0761LHQRT</t>
  </si>
  <si>
    <t>LYQ-CS04-Wi-2XL</t>
  </si>
  <si>
    <t>B0761RVCRK</t>
  </si>
  <si>
    <t>LYQ-CS04-Wi-L</t>
  </si>
  <si>
    <t>B0761HPQWW</t>
  </si>
  <si>
    <t>LYQ-CS04-Wi-M</t>
  </si>
  <si>
    <t>B0761KCJSN</t>
  </si>
  <si>
    <t>LYQ-CS04-Wi-S</t>
  </si>
  <si>
    <t>B0761P6MM1</t>
  </si>
  <si>
    <t>LYQ-CS04-Wi-XL</t>
  </si>
  <si>
    <t>B0761PCXCX</t>
  </si>
  <si>
    <t>LYQ-HB1377-blue-L</t>
  </si>
  <si>
    <t>B01MRY67C5</t>
  </si>
  <si>
    <t>LYQ-HB1377</t>
  </si>
  <si>
    <t>LYQ-HB1377-blue-M</t>
  </si>
  <si>
    <t>B01MU1E5NR</t>
  </si>
  <si>
    <t>LYQ-HB1377-grey0-M</t>
  </si>
  <si>
    <t>B01MRY5PEV</t>
  </si>
  <si>
    <t>LYQ-HB1377-grey1-M</t>
  </si>
  <si>
    <t>LYQ-HB1377-grey1-S</t>
  </si>
  <si>
    <t>LYQ-HB1377-grey1-XL</t>
  </si>
  <si>
    <t>B01N1T1TBP</t>
  </si>
  <si>
    <t>LYQ-HB1377-purple-M</t>
  </si>
  <si>
    <t>LYQ-HB1377-rose-L</t>
  </si>
  <si>
    <t>B01N5G0JFV</t>
  </si>
  <si>
    <t>LYQ-HM010-B0YH-M</t>
  </si>
  <si>
    <t>B074C4TBDT</t>
  </si>
  <si>
    <t>LYQ-HM010</t>
  </si>
  <si>
    <t>LYQ-HM010-K0-M</t>
  </si>
  <si>
    <t>B074C47GGR</t>
  </si>
  <si>
    <t>LYQ-HM1205-KH-S-CA</t>
  </si>
  <si>
    <t>B0756YM6MX</t>
  </si>
  <si>
    <t>LYQ-HM1205</t>
  </si>
  <si>
    <t>LYQ-HM1205-OR-XL-CA</t>
  </si>
  <si>
    <t>B0756ZM3FS</t>
  </si>
  <si>
    <t>LYQ-HMCX22-K0-L</t>
  </si>
  <si>
    <t>B071Y6KYPH</t>
  </si>
  <si>
    <t>LYQ-HMCX22</t>
  </si>
  <si>
    <t>LYQ-HMCX22-K0-M</t>
  </si>
  <si>
    <t>B071CNGR55</t>
  </si>
  <si>
    <t>LYQ-HMCX22-K0-S</t>
  </si>
  <si>
    <t>B071RFMZBY</t>
  </si>
  <si>
    <t>LYQ-HMCX22-W0-L</t>
  </si>
  <si>
    <t>B06ZZQGQGX</t>
  </si>
  <si>
    <t>LYQ-HMCX22-W0-S</t>
  </si>
  <si>
    <t>B071R5NGLW</t>
  </si>
  <si>
    <t>LYQ-K1010-B0-2X</t>
  </si>
  <si>
    <t>B01M2CJRHO</t>
  </si>
  <si>
    <t>LYQ-K1010</t>
  </si>
  <si>
    <t>LYQ-K1010-B0-L</t>
  </si>
  <si>
    <t>B01MDUC8WA</t>
  </si>
  <si>
    <t>LYQ-K1010-B0-M</t>
  </si>
  <si>
    <t>B01MDUDE2E</t>
  </si>
  <si>
    <t>LYQ-K1010-B0-S</t>
  </si>
  <si>
    <t>B01M5JCF70</t>
  </si>
  <si>
    <t>LYQ-K1010-B0-XL</t>
  </si>
  <si>
    <t>B01MDUDF3T</t>
  </si>
  <si>
    <t>LYQ-K1010-B0-XS</t>
  </si>
  <si>
    <t>B01M7XMBP9</t>
  </si>
  <si>
    <t>LYQ-K1010-G0-2X</t>
  </si>
  <si>
    <t>B01MRR4GGW</t>
  </si>
  <si>
    <t>LYQ-K1010-G0-L</t>
  </si>
  <si>
    <t>B01MQPQDX8</t>
  </si>
  <si>
    <t>LYQ-K1010-G0-M</t>
  </si>
  <si>
    <t>B01MQPQHB5</t>
  </si>
  <si>
    <t>LYQ-K1010-G0-S</t>
  </si>
  <si>
    <t>B06XZ3WZ4S</t>
  </si>
  <si>
    <t>LYQ-K1010-G0-XL</t>
  </si>
  <si>
    <t>B01N1LZPE7</t>
  </si>
  <si>
    <t>LYQ-K1010-G0-XS</t>
  </si>
  <si>
    <t>B01MQPQALH</t>
  </si>
  <si>
    <t>LYQ-K1010-G7-2X</t>
  </si>
  <si>
    <t>B01MS11ABV</t>
  </si>
  <si>
    <t>LYQ-K1010-G7-L</t>
  </si>
  <si>
    <t>B06XZ37QQM</t>
  </si>
  <si>
    <t>LYQ-K1010-G7-M</t>
  </si>
  <si>
    <t>B01MS11D3B</t>
  </si>
  <si>
    <t>LYQ-K1010-G7-S</t>
  </si>
  <si>
    <t>B01MZ3GE8A</t>
  </si>
  <si>
    <t>LYQ-K1010-G7-XL</t>
  </si>
  <si>
    <t>B06XZ42T58</t>
  </si>
  <si>
    <t>LYQ-K1010-G7-XS</t>
  </si>
  <si>
    <t>B01MS11C7L</t>
  </si>
  <si>
    <t>LYQ-K1010-KQ-2X</t>
  </si>
  <si>
    <t>B01N1X1M4J</t>
  </si>
  <si>
    <t>LYQ-K1010-KQ-L</t>
  </si>
  <si>
    <t>B01MZ4HIL3</t>
  </si>
  <si>
    <t>LYQ-K1010-KQ-M</t>
  </si>
  <si>
    <t>B01N2YLI1M</t>
  </si>
  <si>
    <t>LYQ-K1010-KQ-S</t>
  </si>
  <si>
    <t>B06XZ2GBMX</t>
  </si>
  <si>
    <t>LYQ-K1010-KQ-XL</t>
  </si>
  <si>
    <t>B01NH0M9O4</t>
  </si>
  <si>
    <t>LYQ-K1010-KQ-XS</t>
  </si>
  <si>
    <t>B01MT3RUVQ</t>
  </si>
  <si>
    <t>LYQ-K1010-R0-2X</t>
  </si>
  <si>
    <t>B06XZ3CJYQ</t>
  </si>
  <si>
    <t>LYQ-K1010-R0-L</t>
  </si>
  <si>
    <t>B06XYQKYNP</t>
  </si>
  <si>
    <t>LYQ-K1010-R0-M</t>
  </si>
  <si>
    <t>B01N9LAAEZ</t>
  </si>
  <si>
    <t>LYQ-K1010-R0-S</t>
  </si>
  <si>
    <t>B06XZ4THHH</t>
  </si>
  <si>
    <t>LYQ-K1010-R0-XL</t>
  </si>
  <si>
    <t>B01MT2QB36</t>
  </si>
  <si>
    <t>LYQ-K1010-R0-XS</t>
  </si>
  <si>
    <t>B01N5J3B2Z</t>
  </si>
  <si>
    <t>LYQ-K1010-Z0-2X</t>
  </si>
  <si>
    <t>B06XYRGGZJ</t>
  </si>
  <si>
    <t>LYQ-K1010-Z0-L</t>
  </si>
  <si>
    <t>B01NCE22FH</t>
  </si>
  <si>
    <t>LYQ-K1010-Z0-M</t>
  </si>
  <si>
    <t>B01MZYYG9U</t>
  </si>
  <si>
    <t>LYQ-K1010-Z0-S</t>
  </si>
  <si>
    <t>B01N0KISRL</t>
  </si>
  <si>
    <t>LYQ-K1010-Z0-XL</t>
  </si>
  <si>
    <t>B01N7BWCPD</t>
  </si>
  <si>
    <t>LYQ-K1010-Z0-XS</t>
  </si>
  <si>
    <t>B06XZ37ZL7</t>
  </si>
  <si>
    <t>LYQ-LB01-G0-S</t>
  </si>
  <si>
    <t>B0761KGMCV</t>
  </si>
  <si>
    <t>LYQ-LB01</t>
  </si>
  <si>
    <t>LYQ-LB01-K0-L</t>
  </si>
  <si>
    <t>B0761LBWMN</t>
  </si>
  <si>
    <t>LYQ-LB01-K0-M</t>
  </si>
  <si>
    <t>B0761N2RGM</t>
  </si>
  <si>
    <t>LYQ-LB01-K0-S</t>
  </si>
  <si>
    <t>B0761L4ZTG</t>
  </si>
  <si>
    <t>LYQ-LB01-K0-XL</t>
  </si>
  <si>
    <t>B0761PC3W7</t>
  </si>
  <si>
    <t>LYQ-LB01-R0-L</t>
  </si>
  <si>
    <t>B0761N4S6V</t>
  </si>
  <si>
    <t>LYQ-LB01-R0-M</t>
  </si>
  <si>
    <t>B0761QVFVD</t>
  </si>
  <si>
    <t>LYQ-LB01-R0-S</t>
  </si>
  <si>
    <t>B0761RSNBZ</t>
  </si>
  <si>
    <t>LYQ-LB01-R0-XL</t>
  </si>
  <si>
    <t>B0761JWRMV</t>
  </si>
  <si>
    <t>LYQ-LB01-Wi-L</t>
  </si>
  <si>
    <t>B0761Q8XKG</t>
  </si>
  <si>
    <t>LYQ-LB01-Wi-M</t>
  </si>
  <si>
    <t>B0761L9NXY</t>
  </si>
  <si>
    <t>LYQ-LB01-Wi-S</t>
  </si>
  <si>
    <t>B0761PMSGQ</t>
  </si>
  <si>
    <t>LYQ-LB01-Wi-XL</t>
  </si>
  <si>
    <t>B0761RY3TH</t>
  </si>
  <si>
    <t>LYQ-LS06-E0-L</t>
  </si>
  <si>
    <t>B0761PSSC7</t>
  </si>
  <si>
    <t>LYQ-LS06</t>
  </si>
  <si>
    <t>LYQ-LS06-E0-M</t>
  </si>
  <si>
    <t>B0761QYPBP</t>
  </si>
  <si>
    <t>LYQ-LS06-E0-S</t>
  </si>
  <si>
    <t>B0761P363P</t>
  </si>
  <si>
    <t>LYQ-LS06-E0-XL</t>
  </si>
  <si>
    <t>B0761R1YTC</t>
  </si>
  <si>
    <t>LYQ-LS06-K0-L</t>
  </si>
  <si>
    <t>B0761QLCKZ</t>
  </si>
  <si>
    <t>LYQ-LS06-K0-M</t>
  </si>
  <si>
    <t>B0761N1HPD</t>
  </si>
  <si>
    <t>LYQ-LS06-K0-S</t>
  </si>
  <si>
    <t>B0761PYWHQ</t>
  </si>
  <si>
    <t>LYQ-LS06-N5-L</t>
  </si>
  <si>
    <t>B0761TCRT4</t>
  </si>
  <si>
    <t>LYQ-LS06-N5-S</t>
  </si>
  <si>
    <t>B0761QK8RC</t>
  </si>
  <si>
    <t>LYQ-LS06-N5-XL</t>
  </si>
  <si>
    <t>B0761PVGZX</t>
  </si>
  <si>
    <t>LYQ-MC1058-B7-L</t>
  </si>
  <si>
    <t>B07F7PBCV5</t>
  </si>
  <si>
    <t>LYQ-MC1058</t>
  </si>
  <si>
    <t>LYQ-MC1058-B7-M</t>
  </si>
  <si>
    <t>B07F7T8C45</t>
  </si>
  <si>
    <t>LYQ-MC1058-B7-S</t>
  </si>
  <si>
    <t>B07F7SLPT9</t>
  </si>
  <si>
    <t>LYQ-MC1058-B7-XL</t>
  </si>
  <si>
    <t>B07F7V3PH9</t>
  </si>
  <si>
    <t>LYQ-MC1058-B7-XS</t>
  </si>
  <si>
    <t>B07F7Q1P9H</t>
  </si>
  <si>
    <t>LYQ-MC1058-B7-XXL</t>
  </si>
  <si>
    <t>B07F7T345Q</t>
  </si>
  <si>
    <t>LYQ-MC1058-DG-L</t>
  </si>
  <si>
    <t>B07F7R7GXL</t>
  </si>
  <si>
    <t>LYQ-MC1058-DG-M</t>
  </si>
  <si>
    <t>B07F7SH5VG</t>
  </si>
  <si>
    <t>LYQ-MC1058-DG-S</t>
  </si>
  <si>
    <t>B07F7PXSQW</t>
  </si>
  <si>
    <t>LYQ-MC1058-DG-XL</t>
  </si>
  <si>
    <t>B07F7QRWQZ</t>
  </si>
  <si>
    <t>LYQ-MC1058-DG-XS</t>
  </si>
  <si>
    <t>B07F7S7DL9</t>
  </si>
  <si>
    <t>LYQ-MC1058-DG-XXL</t>
  </si>
  <si>
    <t>B07F7Q1RYY</t>
  </si>
  <si>
    <t>LYQ-MC1058-GA-L</t>
  </si>
  <si>
    <t>B07F7QGBWB</t>
  </si>
  <si>
    <t>LYQ-MC1058-GA-M</t>
  </si>
  <si>
    <t>B07F7SR7VJ</t>
  </si>
  <si>
    <t>LYQ-MC1058-GA-S</t>
  </si>
  <si>
    <t>B07F7TLNGX</t>
  </si>
  <si>
    <t>LYQ-MC1058-GA-XL</t>
  </si>
  <si>
    <t>B07F7Q1THJ</t>
  </si>
  <si>
    <t>LYQ-MC1058-GA-XS</t>
  </si>
  <si>
    <t>B07F7QGBGB</t>
  </si>
  <si>
    <t>LYQ-MC1058-GA-XXL</t>
  </si>
  <si>
    <t>B07F7QV4YD</t>
  </si>
  <si>
    <t>LYQ-MC1058-N0-L</t>
  </si>
  <si>
    <t>B07F7T57QV</t>
  </si>
  <si>
    <t>LYQ-MC1058-N0-M</t>
  </si>
  <si>
    <t>B07F7XH2W6</t>
  </si>
  <si>
    <t>LYQ-MC1058-N0-S</t>
  </si>
  <si>
    <t>B07F7QX5QP</t>
  </si>
  <si>
    <t>LYQ-MC1058-N0-XL</t>
  </si>
  <si>
    <t>B07F7PZB3V</t>
  </si>
  <si>
    <t>LYQ-MC1058-N0-XS</t>
  </si>
  <si>
    <t>B07F7RCW95</t>
  </si>
  <si>
    <t>LYQ-MC1058-N0-XXL</t>
  </si>
  <si>
    <t>B07F7PJV1Z</t>
  </si>
  <si>
    <t>LYQ-MC1058-P0-L</t>
  </si>
  <si>
    <t>B07F7Q5VFH</t>
  </si>
  <si>
    <t>LYQ-MC1058-P0-M</t>
  </si>
  <si>
    <t>B07F7RK13D</t>
  </si>
  <si>
    <t>LYQ-MC1058-P0-S</t>
  </si>
  <si>
    <t>B07F7R9HTW</t>
  </si>
  <si>
    <t>LYQ-MC1058-P0-XL</t>
  </si>
  <si>
    <t>B07F7XFC4V</t>
  </si>
  <si>
    <t>LYQ-MC1058-P0-XS</t>
  </si>
  <si>
    <t>B07F7S8QD1</t>
  </si>
  <si>
    <t>LYQ-MC1058-P0-XXL</t>
  </si>
  <si>
    <t>B07F7W2GT5</t>
  </si>
  <si>
    <t>LYQ-MC1058-PR-L</t>
  </si>
  <si>
    <t>B07F7SQSPJ</t>
  </si>
  <si>
    <t>LYQ-MC1058-PR-M</t>
  </si>
  <si>
    <t>B07F7PLML9</t>
  </si>
  <si>
    <t>LYQ-MC1058-PR-S</t>
  </si>
  <si>
    <t>B07F7T57QY</t>
  </si>
  <si>
    <t>LYQ-MC1058-PR-XL</t>
  </si>
  <si>
    <t>B07F7PYFWY</t>
  </si>
  <si>
    <t>LYQ-MC1058-PR-XS</t>
  </si>
  <si>
    <t>B07F7QG9RJ</t>
  </si>
  <si>
    <t>LYQ-MC1058-PR-XXL</t>
  </si>
  <si>
    <t>B07F7V8V13</t>
  </si>
  <si>
    <t>LYQ-MC1058-Z0-L</t>
  </si>
  <si>
    <t>B07F7PQL3S</t>
  </si>
  <si>
    <t>LYQ-MC1058-Z0-M</t>
  </si>
  <si>
    <t>B07F7SZ6QT</t>
  </si>
  <si>
    <t>LYQ-MC1058-Z0-S</t>
  </si>
  <si>
    <t>B07F7PXN3S</t>
  </si>
  <si>
    <t>LYQ-MC1058-Z0-XL</t>
  </si>
  <si>
    <t>B07F7T8SDT</t>
  </si>
  <si>
    <t>LYQ-MC1058-Z0-XS</t>
  </si>
  <si>
    <t>B07F7RHG2G</t>
  </si>
  <si>
    <t>LYQ-MC1058-Z0-XXL</t>
  </si>
  <si>
    <t>B07F7QDG1P</t>
  </si>
  <si>
    <t>LYQ-MCCS04-CO-2XL</t>
  </si>
  <si>
    <t>LYQ-MCCS04</t>
  </si>
  <si>
    <t>LYQ-MCCS04-CO-L</t>
  </si>
  <si>
    <t>LYQ-MCCS04-CO-M</t>
  </si>
  <si>
    <t>LYQ-MCCS04-CO-XL</t>
  </si>
  <si>
    <t>LYQ-MCMX02-K0-S</t>
  </si>
  <si>
    <t>LYQ-MCMX02</t>
  </si>
  <si>
    <t>LYQ-MCMX02-N0-M</t>
  </si>
  <si>
    <t>LYQ-MCMX02-N0-S</t>
  </si>
  <si>
    <t>LYQ-MCMX02-N0-XL</t>
  </si>
  <si>
    <t>LYQ-MCMX02-P0-M</t>
  </si>
  <si>
    <t>LYQ-MCMX02-P0-S</t>
  </si>
  <si>
    <t>LYQ-MCMX02-R0-L</t>
  </si>
  <si>
    <t>LYQ-MCMX02-R0-S</t>
  </si>
  <si>
    <t>LYQ-MCTW03-B0-L</t>
  </si>
  <si>
    <t>B0761N6S5X</t>
  </si>
  <si>
    <t>LYQ-MCTW03</t>
  </si>
  <si>
    <t>LYQ-MCTW03-B0-M</t>
  </si>
  <si>
    <t>B0761PH68H</t>
  </si>
  <si>
    <t>LYQ-MCTW03-B0-S</t>
  </si>
  <si>
    <t>B0761M3L7V</t>
  </si>
  <si>
    <t>LYQ-MCTW03-B0-XL</t>
  </si>
  <si>
    <t>B0761K63CJ</t>
  </si>
  <si>
    <t>LYQ-MCTW03-B0-XXL</t>
  </si>
  <si>
    <t>B0761LYXTF</t>
  </si>
  <si>
    <t>LYQ-MCTW03-K0-L</t>
  </si>
  <si>
    <t>B0761FG333</t>
  </si>
  <si>
    <t>LYQ-MCTW03-K0-M</t>
  </si>
  <si>
    <t>B0761P5YXS</t>
  </si>
  <si>
    <t>LYQ-MCTW03-K0-S</t>
  </si>
  <si>
    <t>B0761MJRYY</t>
  </si>
  <si>
    <t>LYQ-MCTW03-K0-XL</t>
  </si>
  <si>
    <t>B0761PSCCK</t>
  </si>
  <si>
    <t>LYQ-MCTW03-K0-XXL</t>
  </si>
  <si>
    <t>B0761Q9QJD</t>
  </si>
  <si>
    <t>LYQ-MCXZ1058-B7-L</t>
  </si>
  <si>
    <t>B07CY5TMZH</t>
  </si>
  <si>
    <t>LYQ-MCXZ1058</t>
  </si>
  <si>
    <t>LYQ-MCXZ1058-B7-M</t>
  </si>
  <si>
    <t>B07CXT8274</t>
  </si>
  <si>
    <t>LYQ-MCXZ1058-B7-S</t>
  </si>
  <si>
    <t>B07CXXHYMH</t>
  </si>
  <si>
    <t>LYQ-MCXZ1058-B7-XL</t>
  </si>
  <si>
    <t>B07CXP7NL8</t>
  </si>
  <si>
    <t>LYQ-MCXZ1058-B7-XS</t>
  </si>
  <si>
    <t>B07CXQLPZG</t>
  </si>
  <si>
    <t>LYQ-MCXZ1058-B7-XXL</t>
  </si>
  <si>
    <t>B07CXQQ14Q</t>
  </si>
  <si>
    <t>LYQ-MCXZ1058-DG-L</t>
  </si>
  <si>
    <t>B07CXPCYMT</t>
  </si>
  <si>
    <t>LYQ-MCXZ1058-DG-M</t>
  </si>
  <si>
    <t>B07CXSJD98</t>
  </si>
  <si>
    <t>LYQ-MCXZ1058-DG-S</t>
  </si>
  <si>
    <t>B07CXRR113</t>
  </si>
  <si>
    <t>LYQ-MCXZ1058-DG-XL</t>
  </si>
  <si>
    <t>B07CXNBYL8</t>
  </si>
  <si>
    <t>LYQ-MCXZ1058-DG-XS</t>
  </si>
  <si>
    <t>B07CXRYGDR</t>
  </si>
  <si>
    <t>LYQ-MCXZ1058-DG-XXL</t>
  </si>
  <si>
    <t>B07CXV5NSQ</t>
  </si>
  <si>
    <t>LYQ-MCXZ1058-GA-L</t>
  </si>
  <si>
    <t>B07CXTBK7P</t>
  </si>
  <si>
    <t>LYQ-MCXZ1058-GA-M</t>
  </si>
  <si>
    <t>B07CXQ1YBQ</t>
  </si>
  <si>
    <t>LYQ-MCXZ1058-GA-S</t>
  </si>
  <si>
    <t>B07CXT1FXT</t>
  </si>
  <si>
    <t>LYQ-MCXZ1058-GA-XL</t>
  </si>
  <si>
    <t>B07CXQ1T8C</t>
  </si>
  <si>
    <t>LYQ-MCXZ1058-GA-XS</t>
  </si>
  <si>
    <t>B07CXSLPBJ</t>
  </si>
  <si>
    <t>LYQ-MCXZ1058-GA-XXL</t>
  </si>
  <si>
    <t>B07CXX2YDX</t>
  </si>
  <si>
    <t>LYQ-MCXZ1058-N0-L</t>
  </si>
  <si>
    <t>B07CXNBG1L</t>
  </si>
  <si>
    <t>LYQ-MCXZ1058-N0-M</t>
  </si>
  <si>
    <t>B07CXZD6JC</t>
  </si>
  <si>
    <t>LYQ-MCXZ1058-N0-S</t>
  </si>
  <si>
    <t>B07CXYXWGT</t>
  </si>
  <si>
    <t>LYQ-MCXZ1058-N0-XL</t>
  </si>
  <si>
    <t>B07CXYC9MH</t>
  </si>
  <si>
    <t>LYQ-MCXZ1058-N0-XS</t>
  </si>
  <si>
    <t>B07CXMRCR6</t>
  </si>
  <si>
    <t>LYQ-MCXZ1058-N0-XXL</t>
  </si>
  <si>
    <t>B07CXXHYMV</t>
  </si>
  <si>
    <t>LYQ-MCXZ1058-P0-L</t>
  </si>
  <si>
    <t>B07CXT5NS7</t>
  </si>
  <si>
    <t>LYQ-MCXZ1058-P0-M</t>
  </si>
  <si>
    <t>B07CXNCK9Y</t>
  </si>
  <si>
    <t>LYQ-MCXZ1058-P0-S</t>
  </si>
  <si>
    <t>B07CXW3T2Z</t>
  </si>
  <si>
    <t>LYQ-MCXZ1058-P0-XL</t>
  </si>
  <si>
    <t>B07CY1NCC2</t>
  </si>
  <si>
    <t>LYQ-MCXZ1058-P0-XS</t>
  </si>
  <si>
    <t>B07CXT5NS2</t>
  </si>
  <si>
    <t>LYQ-MCXZ1058-P0-XXL</t>
  </si>
  <si>
    <t>B07CXQ2LY9</t>
  </si>
  <si>
    <t>LYQ-MCXZ1058-PR-L</t>
  </si>
  <si>
    <t>B07CXZNC96</t>
  </si>
  <si>
    <t>LYQ-MCXZ1058-PR-M</t>
  </si>
  <si>
    <t>B07CXVHLHJ</t>
  </si>
  <si>
    <t>LYQ-MCXZ1058-PR-S</t>
  </si>
  <si>
    <t>B07CXQCXL6</t>
  </si>
  <si>
    <t>LYQ-MCXZ1058-PR-XL</t>
  </si>
  <si>
    <t>B07CXX4WMK</t>
  </si>
  <si>
    <t>LYQ-MCXZ1058-PR-XS</t>
  </si>
  <si>
    <t>B07CXQ1QJF</t>
  </si>
  <si>
    <t>LYQ-MCXZ1058-PR-XXL</t>
  </si>
  <si>
    <t>B07CXRD4L1</t>
  </si>
  <si>
    <t>LYQ-MCXZ1058-Z0-L</t>
  </si>
  <si>
    <t>B07CXNKJSY</t>
  </si>
  <si>
    <t>LYQ-MCXZ1058-Z0-M</t>
  </si>
  <si>
    <t>B07CY27DW9</t>
  </si>
  <si>
    <t>LYQ-MCXZ1058-Z0-S</t>
  </si>
  <si>
    <t>B07CXSX9Z8</t>
  </si>
  <si>
    <t>LYQ-MCXZ1058-Z0-XL</t>
  </si>
  <si>
    <t>B07CXN5PQM</t>
  </si>
  <si>
    <t>LYQ-MCXZ1058-Z0-XS</t>
  </si>
  <si>
    <t>B07CXX5C4H</t>
  </si>
  <si>
    <t>LYQ-MCXZ1058-Z0-XXL</t>
  </si>
  <si>
    <t>B07CXSJLZJ</t>
  </si>
  <si>
    <t>LYQ-MCZQ604-B0-L</t>
  </si>
  <si>
    <t>B07BS58FFW</t>
  </si>
  <si>
    <t>LYQ-MCZQ604</t>
  </si>
  <si>
    <t>LYQ-MCZQ604-BL-L</t>
  </si>
  <si>
    <t>B07BS4HV2H</t>
  </si>
  <si>
    <t>LYQ-MCZQ604-BL-M</t>
  </si>
  <si>
    <t>B07BS7KFZH</t>
  </si>
  <si>
    <t>LYQ-MCZQ604-BL-S</t>
  </si>
  <si>
    <t>B07BSCJJM4</t>
  </si>
  <si>
    <t>LYQ-MCZQ604-BT-L</t>
  </si>
  <si>
    <t>B07BS9NPQR</t>
  </si>
  <si>
    <t>LYQ-MCZQ604-O0-L</t>
  </si>
  <si>
    <t>B07BS92DW1</t>
  </si>
  <si>
    <t>LYQ-MCZQ604-O0-S</t>
  </si>
  <si>
    <t>B07BSCKKKN</t>
  </si>
  <si>
    <t>LYQ-MCZQ604-O0-XL</t>
  </si>
  <si>
    <t>B07BSB34TT</t>
  </si>
  <si>
    <t>LYQ-MCZQ819-ZL-S</t>
  </si>
  <si>
    <t>B0795SCLZL</t>
  </si>
  <si>
    <t>LYQ-MCZQ819</t>
  </si>
  <si>
    <t>LYQ-MU1058-B7-L</t>
  </si>
  <si>
    <t>LYQ-MU1058</t>
  </si>
  <si>
    <t>LYQ-MU1058-B7-M</t>
  </si>
  <si>
    <t>LYQ-MU1058-B7-S</t>
  </si>
  <si>
    <t>LYQ-MU1058-B7-XL</t>
  </si>
  <si>
    <t>LYQ-MU1058-B7-XS</t>
  </si>
  <si>
    <t>LYQ-MU1058-B7-XXL</t>
  </si>
  <si>
    <t>LYQ-MU1058-DG-L</t>
  </si>
  <si>
    <t>LYQ-MU1058-DG-M</t>
  </si>
  <si>
    <t>LYQ-MU1058-DG-S</t>
  </si>
  <si>
    <t>LYQ-MU1058-DG-XL</t>
  </si>
  <si>
    <t>LYQ-MU1058-DG-XS</t>
  </si>
  <si>
    <t>LYQ-MU1058-DG-XXL</t>
  </si>
  <si>
    <t>LYQ-MU1058-GA-L</t>
  </si>
  <si>
    <t>LYQ-MU1058-GA-M</t>
  </si>
  <si>
    <t>LYQ-MU1058-GA-S</t>
  </si>
  <si>
    <t>LYQ-MU1058-GA-XL</t>
  </si>
  <si>
    <t>LYQ-MU1058-GA-XS</t>
  </si>
  <si>
    <t>LYQ-MU1058-GA-XXL</t>
  </si>
  <si>
    <t>LYQ-MU1058-N0-L</t>
  </si>
  <si>
    <t>LYQ-MU1058-N0-M</t>
  </si>
  <si>
    <t>LYQ-MU1058-N0-S</t>
  </si>
  <si>
    <t>LYQ-MU1058-N0-XL</t>
  </si>
  <si>
    <t>LYQ-MU1058-N0-XS</t>
  </si>
  <si>
    <t>LYQ-MU1058-N0-XXL</t>
  </si>
  <si>
    <t>LYQ-MU1058-P0-L</t>
  </si>
  <si>
    <t>LYQ-MU1058-P0-M</t>
  </si>
  <si>
    <t>LYQ-MU1058-P0-S</t>
  </si>
  <si>
    <t>LYQ-MU1058-P0-XL</t>
  </si>
  <si>
    <t>LYQ-MU1058-P0-XS</t>
  </si>
  <si>
    <t>LYQ-MU1058-P0-XXL</t>
  </si>
  <si>
    <t>LYQ-MU1058-PR-L</t>
  </si>
  <si>
    <t>LYQ-MU1058-PR-M</t>
  </si>
  <si>
    <t>LYQ-MU1058-PR-S</t>
  </si>
  <si>
    <t>LYQ-MU1058-PR-XL</t>
  </si>
  <si>
    <t>LYQ-MU1058-PR-XS</t>
  </si>
  <si>
    <t>LYQ-MU1058-PR-XXL</t>
  </si>
  <si>
    <t>LYQ-MU1058-Z0-L</t>
  </si>
  <si>
    <t>LYQ-MU1058-Z0-M</t>
  </si>
  <si>
    <t>LYQ-MU1058-Z0-S</t>
  </si>
  <si>
    <t>LYQ-MU1058-Z0-XL</t>
  </si>
  <si>
    <t>LYQ-MU1058-Z0-XS</t>
  </si>
  <si>
    <t>LYQ-MU1058-Z0-XXL</t>
  </si>
  <si>
    <t>LYQ-MU1059-B7-2XL</t>
  </si>
  <si>
    <t>B07CYX71K5</t>
  </si>
  <si>
    <t>LYQ-MU1059</t>
  </si>
  <si>
    <t>LYQ-MU1059-B7-L</t>
  </si>
  <si>
    <t>B07CYP77M2</t>
  </si>
  <si>
    <t>LYQ-MU1059-B7-M</t>
  </si>
  <si>
    <t>B07CYMHXYL</t>
  </si>
  <si>
    <t>LYQ-MU1059-B7-S</t>
  </si>
  <si>
    <t>B07CYDBRPX</t>
  </si>
  <si>
    <t>LYQ-MU1059-B7-XL</t>
  </si>
  <si>
    <t>B07CYKH4G4</t>
  </si>
  <si>
    <t>LYQ-MU1059-B7-XS</t>
  </si>
  <si>
    <t>B07CYDQDM1</t>
  </si>
  <si>
    <t>LYQ-MU1059-DGR-2XL</t>
  </si>
  <si>
    <t>B07CYLXDDL</t>
  </si>
  <si>
    <t>LYQ-MU1059-DGR-L</t>
  </si>
  <si>
    <t>B07CYT7WR2</t>
  </si>
  <si>
    <t>LYQ-MU1059-DGR-M</t>
  </si>
  <si>
    <t>B07CYX7N5R</t>
  </si>
  <si>
    <t>LYQ-MU1059-DGR-S</t>
  </si>
  <si>
    <t>B07CYNX6Y9</t>
  </si>
  <si>
    <t>LYQ-MU1059-DGR-XL</t>
  </si>
  <si>
    <t>B07CYS84C3</t>
  </si>
  <si>
    <t>LYQ-MU1059-DGR-XS</t>
  </si>
  <si>
    <t>B07CYVX25Y</t>
  </si>
  <si>
    <t>LYQ-MU1059-GA-L</t>
  </si>
  <si>
    <t>B07CZ312WB</t>
  </si>
  <si>
    <t>LYQ-MU1059-GA-M</t>
  </si>
  <si>
    <t>B07CYS9D85</t>
  </si>
  <si>
    <t>LYQ-MU1059-GA-S</t>
  </si>
  <si>
    <t>B07CYR5YFB</t>
  </si>
  <si>
    <t>LYQ-MU1059-GA-XL</t>
  </si>
  <si>
    <t>B07CYWBVVK</t>
  </si>
  <si>
    <t>LYQ-MU1059-GA-XS</t>
  </si>
  <si>
    <t>B07CZ23T7Q</t>
  </si>
  <si>
    <t>LYQ-MU1059-GR-2XL</t>
  </si>
  <si>
    <t>B07CYNWNP9</t>
  </si>
  <si>
    <t>LYQ-MU1059-N0-2XL</t>
  </si>
  <si>
    <t>B07CYMJPP4</t>
  </si>
  <si>
    <t>LYQ-MU1059-N0-L</t>
  </si>
  <si>
    <t>B07CYR43N4</t>
  </si>
  <si>
    <t>LYQ-MU1059-N0-M</t>
  </si>
  <si>
    <t>B07CYKMJJC</t>
  </si>
  <si>
    <t>LYQ-MU1059-N0-S</t>
  </si>
  <si>
    <t>B07CYQJP8X</t>
  </si>
  <si>
    <t>LYQ-MU1059-N0-XL</t>
  </si>
  <si>
    <t>B07CYGSYLL</t>
  </si>
  <si>
    <t>LYQ-MU1059-N0-XS</t>
  </si>
  <si>
    <t>B07CYQNCS2</t>
  </si>
  <si>
    <t>LYQ-MU1059-P0-2XL</t>
  </si>
  <si>
    <t>B07CYWRV4J</t>
  </si>
  <si>
    <t>LYQ-MU1059-P0-L</t>
  </si>
  <si>
    <t>B07CYFP393</t>
  </si>
  <si>
    <t>LYQ-MU1059-P0-M</t>
  </si>
  <si>
    <t>B07CYLZT8F</t>
  </si>
  <si>
    <t>LYQ-MU1059-P0-S</t>
  </si>
  <si>
    <t>B07CYKHFB6</t>
  </si>
  <si>
    <t>LYQ-MU1059-P0-XL</t>
  </si>
  <si>
    <t>B07CZ1BNSM</t>
  </si>
  <si>
    <t>LYQ-MU1059-P0-XS</t>
  </si>
  <si>
    <t>B07CYNMN26</t>
  </si>
  <si>
    <t>LYQ-MU1059-PR-2XL</t>
  </si>
  <si>
    <t>B07CYNJ1BC</t>
  </si>
  <si>
    <t>LYQ-MU1059-PR-L</t>
  </si>
  <si>
    <t>B07CYGGG5Z</t>
  </si>
  <si>
    <t>LYQ-MU1059-PR-M</t>
  </si>
  <si>
    <t>B07CYJ4RL7</t>
  </si>
  <si>
    <t>LYQ-MU1059-PR-S</t>
  </si>
  <si>
    <t>B07CYSMRTS</t>
  </si>
  <si>
    <t>LYQ-MU1059-PR-XL</t>
  </si>
  <si>
    <t>B07CYMC3KF</t>
  </si>
  <si>
    <t>LYQ-MU1059-PR-XS</t>
  </si>
  <si>
    <t>B07CYMVYND</t>
  </si>
  <si>
    <t>LYQ-MU1059-Z0-2XL</t>
  </si>
  <si>
    <t>B07CYMNJD7</t>
  </si>
  <si>
    <t>LYQ-MU1059-Z0-L</t>
  </si>
  <si>
    <t>B07CYT7PD1</t>
  </si>
  <si>
    <t>LYQ-MU1059-Z0-M</t>
  </si>
  <si>
    <t>B07CYQ7PVY</t>
  </si>
  <si>
    <t>LYQ-MU1059-Z0-S</t>
  </si>
  <si>
    <t>B07CYNY9NG</t>
  </si>
  <si>
    <t>LYQ-MU1059-Z0-XL</t>
  </si>
  <si>
    <t>B07CYT77Z3</t>
  </si>
  <si>
    <t>LYQ-MU1059-Z0-XS</t>
  </si>
  <si>
    <t>B07CYN5LK2</t>
  </si>
  <si>
    <t>LYQ-MU18-BD-L</t>
  </si>
  <si>
    <t>B0792R4JFL</t>
  </si>
  <si>
    <t>LYQ-MU18</t>
  </si>
  <si>
    <t>LYQ-MU18-BD-M</t>
  </si>
  <si>
    <t>B0792PMVJP</t>
  </si>
  <si>
    <t>LYQ-MU18-BD-S</t>
  </si>
  <si>
    <t>B0792Q4D4Y</t>
  </si>
  <si>
    <t>LYQ-MU18-BD-XL</t>
  </si>
  <si>
    <t>B0792QCRJZ</t>
  </si>
  <si>
    <t>LYQ-MU18-G7-L</t>
  </si>
  <si>
    <t>B0792QXZRD</t>
  </si>
  <si>
    <t>LYQ-MU18-G7-M</t>
  </si>
  <si>
    <t>B0792QJHWP</t>
  </si>
  <si>
    <t>LYQ-MU18-G7-S</t>
  </si>
  <si>
    <t>B0792PP4WJ</t>
  </si>
  <si>
    <t>LYQ-MU18-G7-XL</t>
  </si>
  <si>
    <t>B0792PZQHK</t>
  </si>
  <si>
    <t>LYQ-MU18-K0-L</t>
  </si>
  <si>
    <t>B0792S5PXS</t>
  </si>
  <si>
    <t>LYQ-MU18-K0-M</t>
  </si>
  <si>
    <t>B0792Q4BXZ</t>
  </si>
  <si>
    <t>LYQ-MU18-K0-S</t>
  </si>
  <si>
    <t>B0792QMWW8</t>
  </si>
  <si>
    <t>LYQ-MU18-K0-XL</t>
  </si>
  <si>
    <t>B0792R8JYL</t>
  </si>
  <si>
    <t>LYQ-MU18-N0-L</t>
  </si>
  <si>
    <t>B0792S3RPS</t>
  </si>
  <si>
    <t>LYQ-MU18-N0-S</t>
  </si>
  <si>
    <t>B0792QCKVS</t>
  </si>
  <si>
    <t>LYQ-MU18-N0-XL</t>
  </si>
  <si>
    <t>B0792SDVYK</t>
  </si>
  <si>
    <t>LYQ-MU18-Y0-L</t>
  </si>
  <si>
    <t>B0792QNLK9</t>
  </si>
  <si>
    <t>LYQ-MU18-Y0-XL</t>
  </si>
  <si>
    <t>B0792QY26V</t>
  </si>
  <si>
    <t>LYQ-MU18-ZL-M</t>
  </si>
  <si>
    <t>B0792PS2PM</t>
  </si>
  <si>
    <t>LYQ-MU18-ZL-S</t>
  </si>
  <si>
    <t>B0792RYKS1</t>
  </si>
  <si>
    <t>LYQ-MU18-ZL-XL</t>
  </si>
  <si>
    <t>B0792Q2BH3</t>
  </si>
  <si>
    <t>LYQ-MUCL628-BD-L</t>
  </si>
  <si>
    <t>B07BWGR37K</t>
  </si>
  <si>
    <t>LYQ-MUCL628</t>
  </si>
  <si>
    <t>LYQ-MUCL628-BD-M</t>
  </si>
  <si>
    <t>B07CB4P8BQ</t>
  </si>
  <si>
    <t>LYQ-MUCL628-BD-S</t>
  </si>
  <si>
    <t>B07BWH154F</t>
  </si>
  <si>
    <t>LYQ-MUCL628-BD-XL</t>
  </si>
  <si>
    <t>B07BW1G73B</t>
  </si>
  <si>
    <t>LYQ-MUCL628-E0-L</t>
  </si>
  <si>
    <t>B07CB4G7TY</t>
  </si>
  <si>
    <t>LYQ-MUCL628-E0-M</t>
  </si>
  <si>
    <t>B07BWB2NSM</t>
  </si>
  <si>
    <t>LYQ-MUCL628-E0-S</t>
  </si>
  <si>
    <t>B07BWC2Z33</t>
  </si>
  <si>
    <t>LYQ-MUCL628-E0-XL</t>
  </si>
  <si>
    <t>B07BWFT1FW</t>
  </si>
  <si>
    <t>LYQ-MUCL628-G0-M</t>
  </si>
  <si>
    <t>B07BWD8X2V</t>
  </si>
  <si>
    <t>LYQ-MUCL628-G0-S</t>
  </si>
  <si>
    <t>B07BWBJVB6</t>
  </si>
  <si>
    <t>LYQ-MUCL628-G7-L</t>
  </si>
  <si>
    <t>B07BWF7M3X</t>
  </si>
  <si>
    <t>LYQ-MUCL628-G7-M</t>
  </si>
  <si>
    <t>B07BWH154B</t>
  </si>
  <si>
    <t>LYQ-MUCL628-G7-S</t>
  </si>
  <si>
    <t>B07BWB2C72</t>
  </si>
  <si>
    <t>LYQ-MUCL628-G7-XL</t>
  </si>
  <si>
    <t>B07BW8N1S6</t>
  </si>
  <si>
    <t>LYQ-MUCL628-K0-L</t>
  </si>
  <si>
    <t>B07BWJWFYX</t>
  </si>
  <si>
    <t>LYQ-MUCL628-K0-M</t>
  </si>
  <si>
    <t>B07BWBLL22</t>
  </si>
  <si>
    <t>LYQ-MUCL628-K0-S</t>
  </si>
  <si>
    <t>B07BWGPCYL</t>
  </si>
  <si>
    <t>LYQ-MUCL628-K0-XL</t>
  </si>
  <si>
    <t>B07BVZGRNR</t>
  </si>
  <si>
    <t>LYQ-MUCL628-OR-M</t>
  </si>
  <si>
    <t>B07BWGR37C</t>
  </si>
  <si>
    <t>LYQ-MUCL628-R0-L</t>
  </si>
  <si>
    <t>B07CDQXH89</t>
  </si>
  <si>
    <t>LYQ-MUCL628-R0-M</t>
  </si>
  <si>
    <t>B07BWDCGXB</t>
  </si>
  <si>
    <t>LYQ-MUCL628-R0-S</t>
  </si>
  <si>
    <t>B07BWH6G4Y</t>
  </si>
  <si>
    <t>LYQ-MUCL628-R0-XL</t>
  </si>
  <si>
    <t>B07CB4KW52</t>
  </si>
  <si>
    <t>LYQ-MUCL628-Y0-L</t>
  </si>
  <si>
    <t>B07BW974B8</t>
  </si>
  <si>
    <t>LYQ-MUCL628-Y0-M</t>
  </si>
  <si>
    <t>B07BWDDZPH</t>
  </si>
  <si>
    <t>LYQ-MUCL628-Y0-S</t>
  </si>
  <si>
    <t>B07BWFBHSD</t>
  </si>
  <si>
    <t>LYQ-MUCL628-Y0-XL</t>
  </si>
  <si>
    <t>B07BWFLSS2</t>
  </si>
  <si>
    <t>LYQ-MY6287-B0-L</t>
  </si>
  <si>
    <t>B074H12K9V</t>
  </si>
  <si>
    <t>LYQ-MY6287</t>
  </si>
  <si>
    <t>LYQ-MY6287-G0-M</t>
  </si>
  <si>
    <t>B074H2H1LQ</t>
  </si>
  <si>
    <t>LYQ-MY6287-P0-L</t>
  </si>
  <si>
    <t>B074GYJYHG</t>
  </si>
  <si>
    <t>LYQ-NA1010-B0-2X</t>
  </si>
  <si>
    <t>LYQ-NA1010</t>
  </si>
  <si>
    <t>LYQ-NA1010-B0-L</t>
  </si>
  <si>
    <t>LYQ-NA1010-B0-M</t>
  </si>
  <si>
    <t>LYQ-NA1010-B0-S</t>
  </si>
  <si>
    <t>LYQ-NA1010-B0-XL</t>
  </si>
  <si>
    <t>LYQ-NA1010-B0-XS</t>
  </si>
  <si>
    <t>LYQ-NA1010-G0-2X</t>
  </si>
  <si>
    <t>LYQ-NA1010-G0-M</t>
  </si>
  <si>
    <t>LYQ-NA1010-G0-S</t>
  </si>
  <si>
    <t>LYQ-NA1010-G0-XL</t>
  </si>
  <si>
    <t>LYQ-NA1010-G0-XS</t>
  </si>
  <si>
    <t>LYQ-NA1010-G7-L</t>
  </si>
  <si>
    <t>LYQ-NA1010-G7-M</t>
  </si>
  <si>
    <t>LYQ-NA1010-G7-S</t>
  </si>
  <si>
    <t>LYQ-NA1010-G7-XL</t>
  </si>
  <si>
    <t>LYQ-NA1010-G7-XS</t>
  </si>
  <si>
    <t>LYQ-NA1010-K0-2X</t>
  </si>
  <si>
    <t>LYQ-NA1010-K0-L</t>
  </si>
  <si>
    <t>LYQ-NA1010-K0-M</t>
  </si>
  <si>
    <t>LYQ-NA1010-K0-S</t>
  </si>
  <si>
    <t>LYQ-NA1010-K0-XL</t>
  </si>
  <si>
    <t>LYQ-NA1010-K0-XS</t>
  </si>
  <si>
    <t>LYQ-NA1010-KQ-2X</t>
  </si>
  <si>
    <t>LYQ-NA1010-KQ-M</t>
  </si>
  <si>
    <t>LYQ-NA1010-KQ-S</t>
  </si>
  <si>
    <t>LYQ-NA1010-KQ-XL</t>
  </si>
  <si>
    <t>LYQ-NA1010-KQ-XS</t>
  </si>
  <si>
    <t>LYQ-NA1010-N0-2X</t>
  </si>
  <si>
    <t>LYQ-NA1010-N0-L</t>
  </si>
  <si>
    <t>LYQ-NA1010-N0-M</t>
  </si>
  <si>
    <t>LYQ-NA1010-N0-S</t>
  </si>
  <si>
    <t>LYQ-NA1010-N0-XL</t>
  </si>
  <si>
    <t>LYQ-NA1010-N0-XS</t>
  </si>
  <si>
    <t>LYQ-NA1010-P0-2X</t>
  </si>
  <si>
    <t>LYQ-NA1010-P0-L</t>
  </si>
  <si>
    <t>LYQ-NA1010-P0-M</t>
  </si>
  <si>
    <t>LYQ-NA1010-P0-S</t>
  </si>
  <si>
    <t>LYQ-NA1010-P0-XL</t>
  </si>
  <si>
    <t>LYQ-NA1010-P0-XS</t>
  </si>
  <si>
    <t>LYQ-NA1010-R0-2X</t>
  </si>
  <si>
    <t>LYQ-NA1010-R0-L</t>
  </si>
  <si>
    <t>LYQ-NA1010-R0-M</t>
  </si>
  <si>
    <t>LYQ-NA1010-R0-S</t>
  </si>
  <si>
    <t>LYQ-NA1010-R0-XL</t>
  </si>
  <si>
    <t>LYQ-NA1010-R0-XS</t>
  </si>
  <si>
    <t>LYQ-NA1010-W0-2X</t>
  </si>
  <si>
    <t>LYQ-NA1010-W0-L</t>
  </si>
  <si>
    <t>LYQ-NA1010-W0-M</t>
  </si>
  <si>
    <t>LYQ-NA1010-W0-S</t>
  </si>
  <si>
    <t>LYQ-NA1010-W0-XL</t>
  </si>
  <si>
    <t>LYQ-NA1010-W0-XS</t>
  </si>
  <si>
    <t>LYQ-NA1010-Z0-2X</t>
  </si>
  <si>
    <t>LYQ-NA1010-Z0-L</t>
  </si>
  <si>
    <t>LYQ-NA1010-Z0-S</t>
  </si>
  <si>
    <t>LYQ-NA1010-Z0-XL</t>
  </si>
  <si>
    <t>LYQ-NA1010-Z0-XS</t>
  </si>
  <si>
    <t>LYQ-TW03-B0-L</t>
  </si>
  <si>
    <t>LYQ-TW03</t>
  </si>
  <si>
    <t>LYQ-TW03-B0-M</t>
  </si>
  <si>
    <t>LYQ-TW03-B0-S</t>
  </si>
  <si>
    <t>LYQ-TW03-B0-XL</t>
  </si>
  <si>
    <t>LYQ-TW03-B0-XXL</t>
  </si>
  <si>
    <t>LYQ-TW03-K0-L</t>
  </si>
  <si>
    <t>LYQ-TW03-K0-M</t>
  </si>
  <si>
    <t>LYQ-TW03-K0-S</t>
  </si>
  <si>
    <t>LYQ-TW03-K0-XL</t>
  </si>
  <si>
    <t>LYQ-TW03-K0-XXL</t>
  </si>
  <si>
    <t>LYQ-YY05-E0-L</t>
  </si>
  <si>
    <t>B0761SMDWQ</t>
  </si>
  <si>
    <t>LYQ-YY05</t>
  </si>
  <si>
    <t>LYQ-YY05-E0-M</t>
  </si>
  <si>
    <t>B0761LQ5W9</t>
  </si>
  <si>
    <t>LYQ-YY05-E0-S</t>
  </si>
  <si>
    <t>B0761MXNVR</t>
  </si>
  <si>
    <t>LYQ-YY05-E0-XL</t>
  </si>
  <si>
    <t>B0761NC3P1</t>
  </si>
  <si>
    <t>LYQ-YY05-K0-L</t>
  </si>
  <si>
    <t>B0761PJTSG</t>
  </si>
  <si>
    <t>LYQ-YY05-K0-M</t>
  </si>
  <si>
    <t>B0761N692Z</t>
  </si>
  <si>
    <t>LYQ-YY05-K0-S</t>
  </si>
  <si>
    <t>B0761NBQX3</t>
  </si>
  <si>
    <t>LYQ-YY05-K0-XL</t>
  </si>
  <si>
    <t>B0761N43R9</t>
  </si>
  <si>
    <t>LYQ-YY05-R0-L</t>
  </si>
  <si>
    <t>B0761N78N6</t>
  </si>
  <si>
    <t>LYQ-YY05-R0-M</t>
  </si>
  <si>
    <t>B0761PZ9VT</t>
  </si>
  <si>
    <t>LYQ-YY05-R0-S</t>
  </si>
  <si>
    <t>B0761MXFZ8</t>
  </si>
  <si>
    <t>LYQ-YY05-R0-XL</t>
  </si>
  <si>
    <t>B0761Q7ZKZ</t>
  </si>
  <si>
    <t>LYQ-YY05-ZL-L</t>
  </si>
  <si>
    <t>B0761SCWXR</t>
  </si>
  <si>
    <t>LYQ-YY05-ZL-M</t>
  </si>
  <si>
    <t>B0761LFRQT</t>
  </si>
  <si>
    <t>LYQ-YY05-ZL-S</t>
  </si>
  <si>
    <t>B0761WK98H</t>
  </si>
  <si>
    <t>LYQ-YY05-ZL-XL</t>
  </si>
  <si>
    <t>B0761RS5MS</t>
  </si>
  <si>
    <t>LYQ-ZQ-1188-K0-2XL</t>
  </si>
  <si>
    <t>B074NZ3NYK</t>
  </si>
  <si>
    <t>LYQ-ZQ-1188</t>
  </si>
  <si>
    <t>LYQ-ZQ-1188-K0-L</t>
  </si>
  <si>
    <t>B074NZB3MT</t>
  </si>
  <si>
    <t>LYQ-ZQ-1188-K0-M</t>
  </si>
  <si>
    <t>B074P11YWV</t>
  </si>
  <si>
    <t>LYQ-ZQ-1188-K0-S</t>
  </si>
  <si>
    <t>B074NYWMX8</t>
  </si>
  <si>
    <t>LYQ-ZQ-1188-K0-XL</t>
  </si>
  <si>
    <t>B074NTQ33X</t>
  </si>
  <si>
    <t>LYQ-ZQ-1188-P0-2XL</t>
  </si>
  <si>
    <t>B074NWYL8R</t>
  </si>
  <si>
    <t>LYQ-ZQ-1188-P0-L</t>
  </si>
  <si>
    <t>B074NWT7PV</t>
  </si>
  <si>
    <t>LYQ-ZQ-1188-P0-M</t>
  </si>
  <si>
    <t>B074NZ9LYJ</t>
  </si>
  <si>
    <t>LYQ-ZQ-1188-P0-XL</t>
  </si>
  <si>
    <t>B074NX5V9Y</t>
  </si>
  <si>
    <t>LYQ-ZQ-1188-W0-2XL</t>
  </si>
  <si>
    <t>B074NZY7MP</t>
  </si>
  <si>
    <t>LYQ-ZQ-1188-W0-L</t>
  </si>
  <si>
    <t>B074NWH7FK</t>
  </si>
  <si>
    <t>LYQ-ZQ-1188-W0-M</t>
  </si>
  <si>
    <t>B074P13QDF</t>
  </si>
  <si>
    <t>LYQ-ZQ-1188-W0-XL</t>
  </si>
  <si>
    <t>B074NX9HDL</t>
  </si>
  <si>
    <t>LYQ-ZQ-1199-K0-2XL</t>
  </si>
  <si>
    <t>B074QL1QVT</t>
  </si>
  <si>
    <t>LYQ-ZQ-1199</t>
  </si>
  <si>
    <t>LYQ-ZQ-1199-K0-L</t>
  </si>
  <si>
    <t>B074QHLM93</t>
  </si>
  <si>
    <t>LYQ-ZQ-1199-K0-M</t>
  </si>
  <si>
    <t>B074QHQRQQ</t>
  </si>
  <si>
    <t>LYQ-ZQ-1199-K0-S</t>
  </si>
  <si>
    <t>B074QLQ4DS</t>
  </si>
  <si>
    <t>LYQ-ZQ-1199-P0-2XL</t>
  </si>
  <si>
    <t>B074QJ9G95</t>
  </si>
  <si>
    <t>LYQ-ZQ-1199-P0-L</t>
  </si>
  <si>
    <t>B074QP1DST</t>
  </si>
  <si>
    <t>LYQ-ZQ-1199-P0-M</t>
  </si>
  <si>
    <t>B074QFYGPH</t>
  </si>
  <si>
    <t>LYQ-ZQ-1199-P0-S</t>
  </si>
  <si>
    <t>B074QNYZSK</t>
  </si>
  <si>
    <t>LYQ-ZQ-1199-W0-L</t>
  </si>
  <si>
    <t>B074QDM42S</t>
  </si>
  <si>
    <t>LYQ-ZQ-1199-W0-M</t>
  </si>
  <si>
    <t>B074QPYPF3</t>
  </si>
  <si>
    <t>LYQ-ZQ-1199-W0-S</t>
  </si>
  <si>
    <t>B074QJK8N4</t>
  </si>
  <si>
    <t>LYQ-ZQ-1199-ZL-2XL</t>
  </si>
  <si>
    <t>B074QN5TGR</t>
  </si>
  <si>
    <t>LYQ-ZQ-1199-ZL-M</t>
  </si>
  <si>
    <t>B074QLSSPL</t>
  </si>
  <si>
    <t>LYQ-ZQ-1199-ZL-S</t>
  </si>
  <si>
    <t>B074QNFQTY</t>
  </si>
  <si>
    <t>LYQ2015B0</t>
  </si>
  <si>
    <t>B01BY03I8K</t>
  </si>
  <si>
    <t>LYQ2015</t>
  </si>
  <si>
    <t>LYQ2015FB</t>
  </si>
  <si>
    <t>B01BY03J3O</t>
  </si>
  <si>
    <t>LYQ2015G0</t>
  </si>
  <si>
    <t>B01BY03FEM</t>
  </si>
  <si>
    <t>LYQ2015K0</t>
  </si>
  <si>
    <t>B01BY03G96</t>
  </si>
  <si>
    <t>LYQ2015P0</t>
  </si>
  <si>
    <t>B01BY03IU8</t>
  </si>
  <si>
    <t>LYQ2015W0</t>
  </si>
  <si>
    <t>B01BY03G1O</t>
  </si>
  <si>
    <t>MNQ-N7188-K0-M</t>
  </si>
  <si>
    <t>B01N2VVWDE</t>
  </si>
  <si>
    <t>MNQ-N7188</t>
  </si>
  <si>
    <t>MNQ-N7188-K0-S</t>
  </si>
  <si>
    <t>B01MQXZFP6</t>
  </si>
  <si>
    <t>MNQ-N7188-K0-XS</t>
  </si>
  <si>
    <t>B01MY079LI</t>
  </si>
  <si>
    <t>MNQ-N7188-W0-2XL</t>
  </si>
  <si>
    <t>B01N1UAIN5</t>
  </si>
  <si>
    <t>MNQ-N7188-W0-L</t>
  </si>
  <si>
    <t>B01NBMJTOI</t>
  </si>
  <si>
    <t>MNQ-N7188-W0-M</t>
  </si>
  <si>
    <t>B01N4FYEIH</t>
  </si>
  <si>
    <t>MNQ-N7188-W0-S</t>
  </si>
  <si>
    <t>B01MRZD1BB</t>
  </si>
  <si>
    <t>MNQ-N7188-W0-XS</t>
  </si>
  <si>
    <t>B01N9JKZ8Q</t>
  </si>
  <si>
    <t>MNQ-N718B2XL</t>
  </si>
  <si>
    <t>B0147Z26BY</t>
  </si>
  <si>
    <t>MNQ-N718BM</t>
  </si>
  <si>
    <t>B014V8EFGG</t>
  </si>
  <si>
    <t>MNQ-N718BS</t>
  </si>
  <si>
    <t>B014V8ECLO</t>
  </si>
  <si>
    <t>MNQ-N718BXL-1</t>
  </si>
  <si>
    <t>B0152FE5KS</t>
  </si>
  <si>
    <t>MNQ-N718BXXL</t>
  </si>
  <si>
    <t>B016WIS172</t>
  </si>
  <si>
    <t>MNQ-N718W0XL</t>
  </si>
  <si>
    <t>B016WIS3BG</t>
  </si>
  <si>
    <t>MNQ-N718WM</t>
  </si>
  <si>
    <t>B0147Z1UBG</t>
  </si>
  <si>
    <t>MNQ-N718WXL</t>
  </si>
  <si>
    <t>B0147Z1ZG6</t>
  </si>
  <si>
    <t>MY-0036NEW-B0</t>
  </si>
  <si>
    <t>B07653CXFQ</t>
  </si>
  <si>
    <t>MY-0036NEW</t>
  </si>
  <si>
    <t>MY-0036NEW-K0</t>
  </si>
  <si>
    <t>B07651DDLY</t>
  </si>
  <si>
    <t>MY-0036NEW-KA</t>
  </si>
  <si>
    <t>B07653JNDQ</t>
  </si>
  <si>
    <t>MY-0036NEW-OR</t>
  </si>
  <si>
    <t>B07655X3PR</t>
  </si>
  <si>
    <t>MY-0036NEW-PI</t>
  </si>
  <si>
    <t>B07654CLHN</t>
  </si>
  <si>
    <t>MY-CL1925-E0-L</t>
  </si>
  <si>
    <t>B07528XSQH</t>
  </si>
  <si>
    <t>MY-CL1925</t>
  </si>
  <si>
    <t>MY-CL1925-E0-M</t>
  </si>
  <si>
    <t>B07525WJC3</t>
  </si>
  <si>
    <t>MY-CL1925-E0-S</t>
  </si>
  <si>
    <t>B07529THJ8</t>
  </si>
  <si>
    <t>MY-CL1925-E0-XL</t>
  </si>
  <si>
    <t>B07523CW4Z</t>
  </si>
  <si>
    <t>MY-CL1925-G7-M</t>
  </si>
  <si>
    <t>B0752B5RN9</t>
  </si>
  <si>
    <t>MY-CL1925-G7-S</t>
  </si>
  <si>
    <t>B0752FH1P7</t>
  </si>
  <si>
    <t>MY-CL1925-R6-L</t>
  </si>
  <si>
    <t>B0752FF9R6</t>
  </si>
  <si>
    <t>MY-CL1925-R6-M</t>
  </si>
  <si>
    <t>B07527KPYJ</t>
  </si>
  <si>
    <t>MY-CL1925-R6-S</t>
  </si>
  <si>
    <t>B0752BS1TY</t>
  </si>
  <si>
    <t>MY-CL1925-W0-M</t>
  </si>
  <si>
    <t>B0752CJ6BP</t>
  </si>
  <si>
    <t>MY-HM1206-BR-M</t>
  </si>
  <si>
    <t>B075FPFDKQ</t>
  </si>
  <si>
    <t>MY-HM1206</t>
  </si>
  <si>
    <t>MY-HM1206-BR-S</t>
  </si>
  <si>
    <t>B075FQ91LS</t>
  </si>
  <si>
    <t>MY-HM1206-BR-XL</t>
  </si>
  <si>
    <t>B075FPST59</t>
  </si>
  <si>
    <t>MY-HM1206-GR-L</t>
  </si>
  <si>
    <t>B075FPMY8N</t>
  </si>
  <si>
    <t>MY-HM1206-GR-M</t>
  </si>
  <si>
    <t>B075FPQZ9W</t>
  </si>
  <si>
    <t>MY-HM1206-GR-S</t>
  </si>
  <si>
    <t>B075FQ93BX</t>
  </si>
  <si>
    <t>MY-HM1206-GR-XL</t>
  </si>
  <si>
    <t>B075FQG6VF</t>
  </si>
  <si>
    <t>MY-HM1206-K0-L</t>
  </si>
  <si>
    <t>B075FNBNG6</t>
  </si>
  <si>
    <t>MY-HM1206-K0-M</t>
  </si>
  <si>
    <t>B075FPT9Y5</t>
  </si>
  <si>
    <t>MY-HM1206-K0-S</t>
  </si>
  <si>
    <t>B075FPF652</t>
  </si>
  <si>
    <t>MY-HM1206-K0-XL</t>
  </si>
  <si>
    <t>B075FQK5BB</t>
  </si>
  <si>
    <t>MY-HM1206-KH-L</t>
  </si>
  <si>
    <t>B075FPPBRC</t>
  </si>
  <si>
    <t>MY-HM1206-KH-M</t>
  </si>
  <si>
    <t>B075FQ8554</t>
  </si>
  <si>
    <t>MY-HM1206-KH-S</t>
  </si>
  <si>
    <t>B075FLSKCB</t>
  </si>
  <si>
    <t>MY-HM1206-KH-XL</t>
  </si>
  <si>
    <t>B075FQQZHK</t>
  </si>
  <si>
    <t>MY-HM1206-OR-L</t>
  </si>
  <si>
    <t>B075FRDMYP</t>
  </si>
  <si>
    <t>MY-HM1206-OR-M</t>
  </si>
  <si>
    <t>B075FHH1V7</t>
  </si>
  <si>
    <t>MY-HM1206-OR-XL</t>
  </si>
  <si>
    <t>B075FMW1G2</t>
  </si>
  <si>
    <t>MZ-SV2843BD</t>
  </si>
  <si>
    <t>B019I2YXCQ</t>
  </si>
  <si>
    <t>MZ-SV2843</t>
  </si>
  <si>
    <t>MZ-SV2843E0</t>
  </si>
  <si>
    <t>B019I2YWJK</t>
  </si>
  <si>
    <t>MZ-SV2843K0</t>
  </si>
  <si>
    <t>B019I2Z01Y</t>
  </si>
  <si>
    <t>MZ-SV2843KQ</t>
  </si>
  <si>
    <t>B019I2YYMU</t>
  </si>
  <si>
    <t>MZ-SV2843N5</t>
  </si>
  <si>
    <t>B019I2YZ6U</t>
  </si>
  <si>
    <t>MZ-SV2843N5-CA</t>
  </si>
  <si>
    <t>B076KJ53HX</t>
  </si>
  <si>
    <t>MZ-SV2843ZL</t>
  </si>
  <si>
    <t>B019I2Z0LE</t>
  </si>
  <si>
    <t>RC-MC001-R0-L</t>
  </si>
  <si>
    <t>B07F7XKCR2</t>
  </si>
  <si>
    <t>RC-MC001</t>
  </si>
  <si>
    <t>RC-MC001-R0-M</t>
  </si>
  <si>
    <t>B07F7RD884</t>
  </si>
  <si>
    <t>RC-MC001-R0-S</t>
  </si>
  <si>
    <t>B07F7V1CQY</t>
  </si>
  <si>
    <t>RC-MC001-R0-XL</t>
  </si>
  <si>
    <t>B07F7SWCMF</t>
  </si>
  <si>
    <t>RC-MC001-Y0-L</t>
  </si>
  <si>
    <t>B07F7SQZBG</t>
  </si>
  <si>
    <t>RC-MC001-Y0-M</t>
  </si>
  <si>
    <t>B07F7SMRS7</t>
  </si>
  <si>
    <t>RC-MC001-Y0-S</t>
  </si>
  <si>
    <t>B07F7V3YD9</t>
  </si>
  <si>
    <t>RC-MC001-Y0-XL</t>
  </si>
  <si>
    <t>B07F7T34HR</t>
  </si>
  <si>
    <t>SJ-ALKQ006G0</t>
  </si>
  <si>
    <t>B010SPJS5E</t>
  </si>
  <si>
    <t>SJ-CA205-B0</t>
  </si>
  <si>
    <t>B06ZXST69F</t>
  </si>
  <si>
    <t>SJ-CA205</t>
  </si>
  <si>
    <t>SJ-CA205-B0YH</t>
  </si>
  <si>
    <t>B06ZYNCWFN</t>
  </si>
  <si>
    <t>SJ-CA205-G0</t>
  </si>
  <si>
    <t>B06ZZSRM9K</t>
  </si>
  <si>
    <t>SJ-CA205-K0</t>
  </si>
  <si>
    <t>B071CGCH2C</t>
  </si>
  <si>
    <t>SJ-CA205-R0</t>
  </si>
  <si>
    <t>B06ZYNCM56</t>
  </si>
  <si>
    <t>SJ-CA205-W0YH</t>
  </si>
  <si>
    <t>B071R7QL46</t>
  </si>
  <si>
    <t>SJ-HM071-K0G</t>
  </si>
  <si>
    <t>B0713ZQL27</t>
  </si>
  <si>
    <t>SJ-HM071</t>
  </si>
  <si>
    <t>SJ-HM205-B0</t>
  </si>
  <si>
    <t>SJ-HM205</t>
  </si>
  <si>
    <t>SJ-HM205-B0YH</t>
  </si>
  <si>
    <t>SJ-HM205-G0</t>
  </si>
  <si>
    <t>SJ-HM205-K0</t>
  </si>
  <si>
    <t>SJ-HM205-R0</t>
  </si>
  <si>
    <t>SJ-HM205-W0YH</t>
  </si>
  <si>
    <t>SJ-MC002-B0</t>
  </si>
  <si>
    <t>B07B45SPRL</t>
  </si>
  <si>
    <t>SJ-MC002</t>
  </si>
  <si>
    <t>SJ-MC002-Pi</t>
  </si>
  <si>
    <t>B07B479ZYX</t>
  </si>
  <si>
    <t>SJ-MCHM550-B0</t>
  </si>
  <si>
    <t>B07B2VQW6G</t>
  </si>
  <si>
    <t>SJ-MCHM550</t>
  </si>
  <si>
    <t>SJ-MCHM550-G0</t>
  </si>
  <si>
    <t>B07B2TFFFX</t>
  </si>
  <si>
    <t>SJ-MCHM550-K0</t>
  </si>
  <si>
    <t>B07B2V6N8F</t>
  </si>
  <si>
    <t>SJ-MCHM550-W0</t>
  </si>
  <si>
    <t>B07B2VGZJG</t>
  </si>
  <si>
    <t>SJ-MCHM550-Y0</t>
  </si>
  <si>
    <t>B07B2TN7SZ</t>
  </si>
  <si>
    <t>SJ-MCHM550-ZL</t>
  </si>
  <si>
    <t>B07B2TPKZS</t>
  </si>
  <si>
    <t>SJ-MCZQS01-B0-3XL</t>
  </si>
  <si>
    <t>B07BC7V9HL</t>
  </si>
  <si>
    <t>SJ-MCZQS01</t>
  </si>
  <si>
    <t>SJ-MCZQS12-K0-L</t>
  </si>
  <si>
    <t>B0799L65B5</t>
  </si>
  <si>
    <t>SJ-MCZQS12</t>
  </si>
  <si>
    <t>SJ-MJ002-B7</t>
  </si>
  <si>
    <t>B07FDWWT9T</t>
  </si>
  <si>
    <t>SJ-MJ002</t>
  </si>
  <si>
    <t>SJ-MU002-B0</t>
  </si>
  <si>
    <t>SJ-MU002</t>
  </si>
  <si>
    <t>SJ-MU002-Pi</t>
  </si>
  <si>
    <t>SJ-NA204-G0-2XL</t>
  </si>
  <si>
    <t>B01LY8R00U</t>
  </si>
  <si>
    <t>SJ-NA204</t>
  </si>
  <si>
    <t>SJ-NA204-G0-L</t>
  </si>
  <si>
    <t>B0136OUBO6</t>
  </si>
  <si>
    <t>SJ-NA204-G0-M</t>
  </si>
  <si>
    <t>B0136OUA60</t>
  </si>
  <si>
    <t>SJ-NA204-G0-S</t>
  </si>
  <si>
    <t>B0136OUGWS</t>
  </si>
  <si>
    <t>SJ-NA204-G0-XL</t>
  </si>
  <si>
    <t>B019O6JLG4</t>
  </si>
  <si>
    <t>SJ-NA204-G0-XS</t>
  </si>
  <si>
    <t>B010SPP3UI</t>
  </si>
  <si>
    <t>SJ-NA204-K0-2XL</t>
  </si>
  <si>
    <t>B01HGFEEFI</t>
  </si>
  <si>
    <t>SJ-NA204-K0-L</t>
  </si>
  <si>
    <t>B0136OUG1E</t>
  </si>
  <si>
    <t>SJ-NA204-K0-M</t>
  </si>
  <si>
    <t>B0136OUEKW</t>
  </si>
  <si>
    <t>SJ-NA204-K0-XL</t>
  </si>
  <si>
    <t>B0187LCMLS</t>
  </si>
  <si>
    <t>SJ-NA204-K0-XS</t>
  </si>
  <si>
    <t>B010SPPG3W</t>
  </si>
  <si>
    <t>SJ-NA204-R0-2XL</t>
  </si>
  <si>
    <t>B01LZ7UEO4</t>
  </si>
  <si>
    <t>SJ-NA204-R0-L</t>
  </si>
  <si>
    <t>B0136OUKGU</t>
  </si>
  <si>
    <t>SJ-NA204-R0-M</t>
  </si>
  <si>
    <t>B0136OUJ2K</t>
  </si>
  <si>
    <t>SJ-NA204-R0-S</t>
  </si>
  <si>
    <t>B0136OUHKY</t>
  </si>
  <si>
    <t>SJ-NA204-R0-XL</t>
  </si>
  <si>
    <t>B019O6JK2O</t>
  </si>
  <si>
    <t>SJ-NA204-R0-XS</t>
  </si>
  <si>
    <t>B010SPPNNK</t>
  </si>
  <si>
    <t>SJ-NA204-W0-2XL</t>
  </si>
  <si>
    <t>B01LZ7UJGB</t>
  </si>
  <si>
    <t>SJ-NA204-W0-L</t>
  </si>
  <si>
    <t>B0136OUFHO</t>
  </si>
  <si>
    <t>SJ-NA204-W0-M</t>
  </si>
  <si>
    <t>B0136OUDR6</t>
  </si>
  <si>
    <t>SJ-NA204-W0-S</t>
  </si>
  <si>
    <t>B0136OUC9K</t>
  </si>
  <si>
    <t>SJ-NA204-W0-XL</t>
  </si>
  <si>
    <t>B019O6JIL2</t>
  </si>
  <si>
    <t>SJ-NA204-W0-XS</t>
  </si>
  <si>
    <t>B010SPNUJ4</t>
  </si>
  <si>
    <t>SJ-NA204-ZL-2XL</t>
  </si>
  <si>
    <t>B01NBN4NKM</t>
  </si>
  <si>
    <t>SJ-NA204-ZL-L</t>
  </si>
  <si>
    <t>B01N4GHBB1</t>
  </si>
  <si>
    <t>SJ-NA204-ZL-M</t>
  </si>
  <si>
    <t>B01MZ29NSU</t>
  </si>
  <si>
    <t>SJ-NA204-ZL-S</t>
  </si>
  <si>
    <t>B01N6JCAQV</t>
  </si>
  <si>
    <t>SJ-NA204-ZL-XL</t>
  </si>
  <si>
    <t>B01N9K3ZDT</t>
  </si>
  <si>
    <t>SJ-NA204-ZL-XS</t>
  </si>
  <si>
    <t>B01MQYIU4E</t>
  </si>
  <si>
    <t>SJ-ZZN204AX</t>
  </si>
  <si>
    <t>SJ-ZZN204</t>
  </si>
  <si>
    <t>SJ-ZZN204B0-2XL</t>
  </si>
  <si>
    <t>B071Z99JF8</t>
  </si>
  <si>
    <t>SJ-ZZN204B0-L</t>
  </si>
  <si>
    <t>B0714DQZMS</t>
  </si>
  <si>
    <t>SJ-ZZN204B0-M</t>
  </si>
  <si>
    <t>B0711T4DCM</t>
  </si>
  <si>
    <t>SJ-ZZN204B0-S</t>
  </si>
  <si>
    <t>B072BY2G37</t>
  </si>
  <si>
    <t>SJ-ZZN204B0-XL</t>
  </si>
  <si>
    <t>B071FB53BV</t>
  </si>
  <si>
    <t>SJ-ZZN204B0-XS</t>
  </si>
  <si>
    <t>B071FB59DJ</t>
  </si>
  <si>
    <t>SJ-ZZN204G0</t>
  </si>
  <si>
    <t>SJ-ZZN204G02L</t>
  </si>
  <si>
    <t>SJ-ZZN204G03L</t>
  </si>
  <si>
    <t>SJ-ZZN204G04L</t>
  </si>
  <si>
    <t>SJ-ZZN204G0L</t>
  </si>
  <si>
    <t>SJ-ZZN204G0XL</t>
  </si>
  <si>
    <t>SJ-ZZN204K0</t>
  </si>
  <si>
    <t>SJ-ZZN204K02L</t>
  </si>
  <si>
    <t>SJ-ZZN204K03L</t>
  </si>
  <si>
    <t>SJ-ZZN204K04L</t>
  </si>
  <si>
    <t>SJ-ZZN204K0L</t>
  </si>
  <si>
    <t>B0136OUD6C</t>
  </si>
  <si>
    <t>SJ-ZZN204K0XL</t>
  </si>
  <si>
    <t>SJ-ZZN204LB2XL</t>
  </si>
  <si>
    <t>B07C2SP45L</t>
  </si>
  <si>
    <t>SJ-ZZN204LBL</t>
  </si>
  <si>
    <t>B07C2WKTYZ</t>
  </si>
  <si>
    <t>SJ-ZZN204LBM</t>
  </si>
  <si>
    <t>B07C2VPQ86</t>
  </si>
  <si>
    <t>SJ-ZZN204LBS</t>
  </si>
  <si>
    <t>B07C32953F</t>
  </si>
  <si>
    <t>SJ-ZZN204LBXL</t>
  </si>
  <si>
    <t>B07C2VK454</t>
  </si>
  <si>
    <t>SJ-ZZN204LBXS</t>
  </si>
  <si>
    <t>B07C2K6J6Q</t>
  </si>
  <si>
    <t>SJ-ZZN204LP2XL</t>
  </si>
  <si>
    <t>B07C326YBD</t>
  </si>
  <si>
    <t>SJ-ZZN204LPL</t>
  </si>
  <si>
    <t>B07C2TG6DM</t>
  </si>
  <si>
    <t>SJ-ZZN204LPM</t>
  </si>
  <si>
    <t>B07C3392YY</t>
  </si>
  <si>
    <t>SJ-ZZN204LPS</t>
  </si>
  <si>
    <t>B07C35CVD8</t>
  </si>
  <si>
    <t>SJ-ZZN204LPXL</t>
  </si>
  <si>
    <t>B07C2X2QXP</t>
  </si>
  <si>
    <t>SJ-ZZN204LPXS</t>
  </si>
  <si>
    <t>B07C2QRWJG</t>
  </si>
  <si>
    <t>SJ-ZZN204R02L</t>
  </si>
  <si>
    <t>SJ-ZZN204R03L</t>
  </si>
  <si>
    <t>SJ-ZZN204R04L</t>
  </si>
  <si>
    <t>SJ-ZZN204R0L</t>
  </si>
  <si>
    <t>SJ-ZZN204R0XL</t>
  </si>
  <si>
    <t>SJ-ZZN204W0</t>
  </si>
  <si>
    <t>SJ-ZZN204W02L</t>
  </si>
  <si>
    <t>SJ-ZZN204W03L</t>
  </si>
  <si>
    <t>SJ-ZZN204W04L</t>
  </si>
  <si>
    <t>SJ-ZZN204W0L</t>
  </si>
  <si>
    <t>SJ-ZZN204W0XL</t>
  </si>
  <si>
    <t>SJ-ZZN204ZL-2XL</t>
  </si>
  <si>
    <t>SJ-ZZN204ZL-L</t>
  </si>
  <si>
    <t>SJ-ZZN204ZL-M</t>
  </si>
  <si>
    <t>SJ-ZZN204ZL-S</t>
  </si>
  <si>
    <t>SJ-ZZN204ZL-XL</t>
  </si>
  <si>
    <t>SJ-ZZN204ZL-XS</t>
  </si>
  <si>
    <t>STJ-1235W0</t>
  </si>
  <si>
    <t>B01D6AY8K8</t>
  </si>
  <si>
    <t>STJ-ZS55016B0L</t>
  </si>
  <si>
    <t>B018E4CNFS</t>
  </si>
  <si>
    <t>STJ-ZS55016</t>
  </si>
  <si>
    <t>STJ-ZS55016R21X</t>
  </si>
  <si>
    <t>B018E4CUQU</t>
  </si>
  <si>
    <t>STJ-ZS55016R2L</t>
  </si>
  <si>
    <t>B018E4CSYE</t>
  </si>
  <si>
    <t>STJ-ZS55016R2XL</t>
  </si>
  <si>
    <t>B018E4CTSY</t>
  </si>
  <si>
    <t>STJ-ZS55016W0L</t>
  </si>
  <si>
    <t>B018E4CUR4</t>
  </si>
  <si>
    <t>STJ-ZS55016W0XL</t>
  </si>
  <si>
    <t>B018E4CVVY</t>
  </si>
  <si>
    <t>TK-Ad413-GR-2XL</t>
  </si>
  <si>
    <t>B0749JGGD1</t>
  </si>
  <si>
    <t>TK-Ad413</t>
  </si>
  <si>
    <t>TK-Ad413-GR-L</t>
  </si>
  <si>
    <t>B0749H3YPB</t>
  </si>
  <si>
    <t>TK-Ad413-GR-M</t>
  </si>
  <si>
    <t>B0749GSZTG</t>
  </si>
  <si>
    <t>TK-Ad413-GR-XL</t>
  </si>
  <si>
    <t>B0749GFSHH</t>
  </si>
  <si>
    <t>TK-Ad413-K0-2XL</t>
  </si>
  <si>
    <t>B0749F4CJS</t>
  </si>
  <si>
    <t>TK-Ad413-K0-L</t>
  </si>
  <si>
    <t>B0749JZC2V</t>
  </si>
  <si>
    <t>TK-Ad413-K0-M</t>
  </si>
  <si>
    <t>B0749HSSCJ</t>
  </si>
  <si>
    <t>TK-Ad413-K0-XL</t>
  </si>
  <si>
    <t>B0749HSZ2P</t>
  </si>
  <si>
    <t>TK-Ad413-SH-L</t>
  </si>
  <si>
    <t>B0749HWXH2</t>
  </si>
  <si>
    <t>TK-Ad413-SH-M</t>
  </si>
  <si>
    <t>B0749GDNCT</t>
  </si>
  <si>
    <t>TK-Ad413-SH-XL</t>
  </si>
  <si>
    <t>B0749H6PDP</t>
  </si>
  <si>
    <t>TK-Ad413SH-2XL</t>
  </si>
  <si>
    <t>B0749HXX68</t>
  </si>
  <si>
    <t>TK-C412H-GR-2XL</t>
  </si>
  <si>
    <t>B0748D7DSC</t>
  </si>
  <si>
    <t>TK-C412H</t>
  </si>
  <si>
    <t>TK-C412H-GR-L</t>
  </si>
  <si>
    <t>B0748CHX3C</t>
  </si>
  <si>
    <t>TK-C412H-GR-M</t>
  </si>
  <si>
    <t>B0748CMF77</t>
  </si>
  <si>
    <t>TK-C412H-GR-XL</t>
  </si>
  <si>
    <t>B0748C6V6F</t>
  </si>
  <si>
    <t>TK-C412H-K0-2XL</t>
  </si>
  <si>
    <t>B0748CVF93</t>
  </si>
  <si>
    <t>TK-C412H-K0-L</t>
  </si>
  <si>
    <t>B0748D1L11</t>
  </si>
  <si>
    <t>TK-C412H-K0-M</t>
  </si>
  <si>
    <t>B0748BWR5J</t>
  </si>
  <si>
    <t>TK-C412H-K0-XL</t>
  </si>
  <si>
    <t>B0748C8NW6</t>
  </si>
  <si>
    <t>TK-C412H-SH-2XL</t>
  </si>
  <si>
    <t>B0748CKSJ7</t>
  </si>
  <si>
    <t>TK-C412H-SH-L</t>
  </si>
  <si>
    <t>B0748D4MZ7</t>
  </si>
  <si>
    <t>TK-C412H-SH-M</t>
  </si>
  <si>
    <t>B0748D72Z1</t>
  </si>
  <si>
    <t>TK-C412H-SH-XL</t>
  </si>
  <si>
    <t>B0748C9C86</t>
  </si>
  <si>
    <t>TK-J01H-GR-10/12</t>
  </si>
  <si>
    <t>B072K3Y6X5</t>
  </si>
  <si>
    <t>TK-J01H</t>
  </si>
  <si>
    <t>TK-J01H-GR-14/16</t>
  </si>
  <si>
    <t>B0721B4WM8</t>
  </si>
  <si>
    <t>TK-J01H-GR-18/20</t>
  </si>
  <si>
    <t>B07218YKDT</t>
  </si>
  <si>
    <t>TK-J01H-GR-2T</t>
  </si>
  <si>
    <t>B074Z3LVBR</t>
  </si>
  <si>
    <t>TK-J01H-GR-3T</t>
  </si>
  <si>
    <t>B074Z394W5</t>
  </si>
  <si>
    <t>TK-J01H-GR-4</t>
  </si>
  <si>
    <t>B072K42VFR</t>
  </si>
  <si>
    <t>TK-J01H-GR-4T</t>
  </si>
  <si>
    <t>B074Z52RSR</t>
  </si>
  <si>
    <t>TK-J01H-GR-5/6</t>
  </si>
  <si>
    <t>B071WVZ8T6</t>
  </si>
  <si>
    <t>TK-J01H-GR-7</t>
  </si>
  <si>
    <t>B072K4BGMF</t>
  </si>
  <si>
    <t>TK-J01H-GR-8</t>
  </si>
  <si>
    <t>B071WV824C</t>
  </si>
  <si>
    <t>TK-J01H-K0-10/12</t>
  </si>
  <si>
    <t>B072K4LYMS</t>
  </si>
  <si>
    <t>TK-J01H-K0-14/16</t>
  </si>
  <si>
    <t>B0721B4SYJ</t>
  </si>
  <si>
    <t>TK-J01H-K0-18/20</t>
  </si>
  <si>
    <t>B072K4QLCC</t>
  </si>
  <si>
    <t>TK-J01H-K0-2T</t>
  </si>
  <si>
    <t>B074Z4JHBG</t>
  </si>
  <si>
    <t>TK-J01H-K0-3T</t>
  </si>
  <si>
    <t>B074Z3VJW3</t>
  </si>
  <si>
    <t>TK-J01H-K0-4</t>
  </si>
  <si>
    <t>B0721B4D44</t>
  </si>
  <si>
    <t>TK-J01H-K0-4T</t>
  </si>
  <si>
    <t>B074Z54Q66</t>
  </si>
  <si>
    <t>TK-J01H-K0-5/6</t>
  </si>
  <si>
    <t>B072MQG8P2</t>
  </si>
  <si>
    <t>TK-J01H-K0-7</t>
  </si>
  <si>
    <t>B07219QHVZ</t>
  </si>
  <si>
    <t>TK-J01H-K0-8</t>
  </si>
  <si>
    <t>B0721B379M</t>
  </si>
  <si>
    <t>TK-J01H-SH-10/12</t>
  </si>
  <si>
    <t>B071WVS3ZM</t>
  </si>
  <si>
    <t>TK-J01H-SH-14/16</t>
  </si>
  <si>
    <t>B071GBX3QZ</t>
  </si>
  <si>
    <t>TK-J01H-SH-18/20</t>
  </si>
  <si>
    <t>B0721B4S6S</t>
  </si>
  <si>
    <t>TK-J01H-SH-2T</t>
  </si>
  <si>
    <t>B074Z5SG25</t>
  </si>
  <si>
    <t>TK-J01H-SH-3T</t>
  </si>
  <si>
    <t>B074Z4QSQX</t>
  </si>
  <si>
    <t>TK-J01H-SH-4</t>
  </si>
  <si>
    <t>B072K42VFM</t>
  </si>
  <si>
    <t>TK-J01H-SH-4T</t>
  </si>
  <si>
    <t>B074Z5MHHW</t>
  </si>
  <si>
    <t>TK-J01H-SH-5/6</t>
  </si>
  <si>
    <t>B0721B4FRH</t>
  </si>
  <si>
    <t>TK-J01H-SH-7</t>
  </si>
  <si>
    <t>B071JXWM2T</t>
  </si>
  <si>
    <t>TK-J01H-SH-8</t>
  </si>
  <si>
    <t>B071WVS3ZL</t>
  </si>
  <si>
    <t>TK-J02H-GR-14/16</t>
  </si>
  <si>
    <t>B071WW3FKF</t>
  </si>
  <si>
    <t>TK-J02H</t>
  </si>
  <si>
    <t>TK-J02H-GR-18/20</t>
  </si>
  <si>
    <t>B071WW5QM6</t>
  </si>
  <si>
    <t>TK-J02H-GR-2T</t>
  </si>
  <si>
    <t>B074Z3H17W</t>
  </si>
  <si>
    <t>TK-J02H-GR-3T</t>
  </si>
  <si>
    <t>B074Z47CNR</t>
  </si>
  <si>
    <t>TK-J02H-GR-4</t>
  </si>
  <si>
    <t>B072K57HMG</t>
  </si>
  <si>
    <t>TK-J02H-GR-4T</t>
  </si>
  <si>
    <t>B074Z4JZJR</t>
  </si>
  <si>
    <t>TK-J02H-GR-5/6</t>
  </si>
  <si>
    <t>B071GBSSHQ</t>
  </si>
  <si>
    <t>TK-J02H-GR-7</t>
  </si>
  <si>
    <t>B072K5GT15</t>
  </si>
  <si>
    <t>TK-J02H-K0-10/12</t>
  </si>
  <si>
    <t>B071JXVQ39</t>
  </si>
  <si>
    <t>TK-J02H-K0-14/16</t>
  </si>
  <si>
    <t>B072K52H91</t>
  </si>
  <si>
    <t>TK-J02H-K0-18/20</t>
  </si>
  <si>
    <t>B071WW65KM</t>
  </si>
  <si>
    <t>TK-J02H-K0-2T</t>
  </si>
  <si>
    <t>B074Z4LD5F</t>
  </si>
  <si>
    <t>TK-J02H-K0-3T</t>
  </si>
  <si>
    <t>B074Z6JZPR</t>
  </si>
  <si>
    <t>TK-J02H-K0-4</t>
  </si>
  <si>
    <t>B071WW5YGH</t>
  </si>
  <si>
    <t>TK-J02H-K0-4T</t>
  </si>
  <si>
    <t>B074Z6KXS5</t>
  </si>
  <si>
    <t>TK-J02H-K0-5/6</t>
  </si>
  <si>
    <t>B072K414LR</t>
  </si>
  <si>
    <t>TK-J02H-K0-7</t>
  </si>
  <si>
    <t>B071WW5ZWF</t>
  </si>
  <si>
    <t>TK-J02H-K0-8</t>
  </si>
  <si>
    <t>B0721B7VTT</t>
  </si>
  <si>
    <t>TK-J02H-SH-10/12</t>
  </si>
  <si>
    <t>B071WVZMN9</t>
  </si>
  <si>
    <t>TK-J02H-SH-14/16</t>
  </si>
  <si>
    <t>B071GBPHL3</t>
  </si>
  <si>
    <t>TK-J02H-SH-18/20</t>
  </si>
  <si>
    <t>B072MQJHX1</t>
  </si>
  <si>
    <t>TK-J02H-SH-2T</t>
  </si>
  <si>
    <t>B074Z3CM2B</t>
  </si>
  <si>
    <t>TK-J02H-SH-3T</t>
  </si>
  <si>
    <t>B074Z6G1TG</t>
  </si>
  <si>
    <t>TK-J02H-SH-4</t>
  </si>
  <si>
    <t>B07219Y437</t>
  </si>
  <si>
    <t>TK-J02H-SH-4T</t>
  </si>
  <si>
    <t>B074Z3W6R4</t>
  </si>
  <si>
    <t>TK-J02H-SH-5/6</t>
  </si>
  <si>
    <t>B072193PDC</t>
  </si>
  <si>
    <t>TK-J02H-SH-7</t>
  </si>
  <si>
    <t>B071JY2YXB</t>
  </si>
  <si>
    <t>TK-J02H-SH-8</t>
  </si>
  <si>
    <t>B071WVSRKD</t>
  </si>
  <si>
    <t>TX-7223-CO-4041</t>
  </si>
  <si>
    <t>B01MTJU1IQ</t>
  </si>
  <si>
    <t>TX-7223</t>
  </si>
  <si>
    <t>TX-7223-CO-4243</t>
  </si>
  <si>
    <t>B01N01RZFS</t>
  </si>
  <si>
    <t>TX-7223-CO-4445</t>
  </si>
  <si>
    <t>B01MQFAN8F</t>
  </si>
  <si>
    <t>TX-7223-Da-4243</t>
  </si>
  <si>
    <t>B01MTJU1IS</t>
  </si>
  <si>
    <t>TX-7223-Da-4445</t>
  </si>
  <si>
    <t>B01N0A0UL1</t>
  </si>
  <si>
    <t>TX-7223-PI-4041</t>
  </si>
  <si>
    <t>B01MSICOJN</t>
  </si>
  <si>
    <t>TX-7223-RB-3637</t>
  </si>
  <si>
    <t>B01M5LK630</t>
  </si>
  <si>
    <t>TX-7223-RB-3839</t>
  </si>
  <si>
    <t>B01MFI21IM</t>
  </si>
  <si>
    <t>TX-7223-RB-4041</t>
  </si>
  <si>
    <t>B01MXHGQFR</t>
  </si>
  <si>
    <t>Top-5505LB-2XL</t>
  </si>
  <si>
    <t>B01N2K0Q79</t>
  </si>
  <si>
    <t>Top-5505</t>
  </si>
  <si>
    <t>Top-5505LB-XL</t>
  </si>
  <si>
    <t>B01N78F5A4</t>
  </si>
  <si>
    <t>Top-5505PI-2XL</t>
  </si>
  <si>
    <t>B01N66YUUX</t>
  </si>
  <si>
    <t>Top-5505PI-XL</t>
  </si>
  <si>
    <t>B01N55KCD9</t>
  </si>
  <si>
    <t>Top-5505ZL-L</t>
  </si>
  <si>
    <t>B01N78FATF</t>
  </si>
  <si>
    <t>Top-HM7702-GZK0-3XL</t>
  </si>
  <si>
    <t>B071NN6V4P</t>
  </si>
  <si>
    <t>Top-HM7702</t>
  </si>
  <si>
    <t>Top-HM7702-GZR0-3XL</t>
  </si>
  <si>
    <t>B0725BB3G1</t>
  </si>
  <si>
    <t>Top-HM7702-GZR0-XL</t>
  </si>
  <si>
    <t>B0727WQD68</t>
  </si>
  <si>
    <t>Top-HM7702-K0-L</t>
  </si>
  <si>
    <t>B071YVBPHJ</t>
  </si>
  <si>
    <t>Top-HM7702-K0-M</t>
  </si>
  <si>
    <t>B071YVBQP9</t>
  </si>
  <si>
    <t>Top-HM7702-W0-3XL</t>
  </si>
  <si>
    <t>B071VDZ9QM</t>
  </si>
  <si>
    <t>XZ-001E0L</t>
  </si>
  <si>
    <t>B015W6E1BA</t>
  </si>
  <si>
    <t>XZ-001</t>
  </si>
  <si>
    <t>XZ-003B0L</t>
  </si>
  <si>
    <t>B016LTZF8K</t>
  </si>
  <si>
    <t>XZ-003</t>
  </si>
  <si>
    <t>XZ-003B0M</t>
  </si>
  <si>
    <t>B016LTZDZ0</t>
  </si>
  <si>
    <t>XZ-003R0L</t>
  </si>
  <si>
    <t>B016LTZJFY</t>
  </si>
  <si>
    <t>XZ-006B0M</t>
  </si>
  <si>
    <t>B016LTZQNO</t>
  </si>
  <si>
    <t>XZ-006</t>
  </si>
  <si>
    <t>XZ-006GRM</t>
  </si>
  <si>
    <t>B019C8MLUW</t>
  </si>
  <si>
    <t>XZ-006R0S</t>
  </si>
  <si>
    <t>B016LTZKIU</t>
  </si>
  <si>
    <t>XZ-007GRXL</t>
  </si>
  <si>
    <t>B01KWOVX2C</t>
  </si>
  <si>
    <t>XZ-007</t>
  </si>
  <si>
    <t>XZ-007W0L</t>
  </si>
  <si>
    <t>B016LTZWOC</t>
  </si>
  <si>
    <t>XZ-007W0XL</t>
  </si>
  <si>
    <t>B01KWOVVWO</t>
  </si>
  <si>
    <t>XZ-011CoM</t>
  </si>
  <si>
    <t>B0191JSS1I</t>
  </si>
  <si>
    <t>XZ-011</t>
  </si>
  <si>
    <t>XZ-013-Cat-3839</t>
  </si>
  <si>
    <t>B01MQDF6W6</t>
  </si>
  <si>
    <t>XZ-013</t>
  </si>
  <si>
    <t>XZ-013-GR2-4041</t>
  </si>
  <si>
    <t>B0191JT2KO</t>
  </si>
  <si>
    <t>XZ-013-GR3-3536</t>
  </si>
  <si>
    <t>B0191K3ABK</t>
  </si>
  <si>
    <t>XZ-013-WH3-3738</t>
  </si>
  <si>
    <t>B0191K3BWS</t>
  </si>
  <si>
    <t>XZ-013-shark-3637</t>
  </si>
  <si>
    <t>B078M9KQ13</t>
  </si>
  <si>
    <t>XZ-013-shark-3839</t>
  </si>
  <si>
    <t>B078MH6BVM</t>
  </si>
  <si>
    <t>XZ-013GR1L</t>
  </si>
  <si>
    <t>B0191JTA6A</t>
  </si>
  <si>
    <t>XZ-013GR1M</t>
  </si>
  <si>
    <t>B0191JT966</t>
  </si>
  <si>
    <t>XZ-013GR1S</t>
  </si>
  <si>
    <t>B0191JT81C</t>
  </si>
  <si>
    <t>XZ-013GR1XL</t>
  </si>
  <si>
    <t>B0191JTBIM</t>
  </si>
  <si>
    <t>XZ-013GR2L</t>
  </si>
  <si>
    <t>XZ-013GR2M</t>
  </si>
  <si>
    <t>B0191JT1QE</t>
  </si>
  <si>
    <t>XZ-013GR2S</t>
  </si>
  <si>
    <t>B0191JT0MY</t>
  </si>
  <si>
    <t>XZ-013GR2XL</t>
  </si>
  <si>
    <t>B0191JT3DA</t>
  </si>
  <si>
    <t>XZ-013GR3-2XL</t>
  </si>
  <si>
    <t>B01LRZIFFS</t>
  </si>
  <si>
    <t>XZ-013GR3L</t>
  </si>
  <si>
    <t>B0191JSKL6</t>
  </si>
  <si>
    <t>XZ-013GR3M</t>
  </si>
  <si>
    <t>B0191JSJSA</t>
  </si>
  <si>
    <t>XZ-013GR3S</t>
  </si>
  <si>
    <t>XZ-013GR3XL</t>
  </si>
  <si>
    <t>B0191JSLEC</t>
  </si>
  <si>
    <t>XZ-013PI3L</t>
  </si>
  <si>
    <t>B01M5DWLUT</t>
  </si>
  <si>
    <t>XZ-013PI3M</t>
  </si>
  <si>
    <t>B01MF9ZPY8</t>
  </si>
  <si>
    <t>XZ-013PI3S</t>
  </si>
  <si>
    <t>B01M6ZD8VV</t>
  </si>
  <si>
    <t>XZ-013WH1M</t>
  </si>
  <si>
    <t>B0191JSH0U</t>
  </si>
  <si>
    <t>XZ-013WH1S</t>
  </si>
  <si>
    <t>B0191JSFZW</t>
  </si>
  <si>
    <t>XZ-013WH2M</t>
  </si>
  <si>
    <t>B0191JT52E</t>
  </si>
  <si>
    <t>XZ-013WH2S</t>
  </si>
  <si>
    <t>B0191JT498</t>
  </si>
  <si>
    <t>XZ-013WH3L</t>
  </si>
  <si>
    <t>B0191JSNBS</t>
  </si>
  <si>
    <t>XZ-013WH3M</t>
  </si>
  <si>
    <t>XZ-013WH3S</t>
  </si>
  <si>
    <t>B0191JSM82</t>
  </si>
  <si>
    <t>XZ-056-R3-S</t>
  </si>
  <si>
    <t>B01J376YM8</t>
  </si>
  <si>
    <t>XZ-056</t>
  </si>
  <si>
    <t>XZ-056-W0-S</t>
  </si>
  <si>
    <t>B01J377APS</t>
  </si>
  <si>
    <t>XZ-2115Gr35</t>
  </si>
  <si>
    <t>B019670SPO</t>
  </si>
  <si>
    <t>XZ-2115</t>
  </si>
  <si>
    <t>XZ-2115Gr36</t>
  </si>
  <si>
    <t>B01966VRO6</t>
  </si>
  <si>
    <t>XZ-2115Gr38</t>
  </si>
  <si>
    <t>B01966VTGW</t>
  </si>
  <si>
    <t>XZ-2115Li35</t>
  </si>
  <si>
    <t>B01966VV6A</t>
  </si>
  <si>
    <t>XZ-2115Li36</t>
  </si>
  <si>
    <t>B01966VWUA</t>
  </si>
  <si>
    <t>XZ-2115Li38</t>
  </si>
  <si>
    <t>B01966VYEO</t>
  </si>
  <si>
    <t>XZ-2115Pi35</t>
  </si>
  <si>
    <t>B019670NIQ</t>
  </si>
  <si>
    <t>XZ-2115Pi37</t>
  </si>
  <si>
    <t>B019670P2U</t>
  </si>
  <si>
    <t>XZ-2115Pi39</t>
  </si>
  <si>
    <t>B019670R3M</t>
  </si>
  <si>
    <t>XZ-2116BR42</t>
  </si>
  <si>
    <t>B01M2Y8C12</t>
  </si>
  <si>
    <t>XZ-2116</t>
  </si>
  <si>
    <t>XZ-2116G042</t>
  </si>
  <si>
    <t>B01M8G10Q0</t>
  </si>
  <si>
    <t>XZ-2116G044</t>
  </si>
  <si>
    <t>B01M7NEI29</t>
  </si>
  <si>
    <t>XZ-2116Pi38</t>
  </si>
  <si>
    <t>B01M5925ZH</t>
  </si>
  <si>
    <t>XZ-2116Pi40</t>
  </si>
  <si>
    <t>B01MAUBFSQ</t>
  </si>
  <si>
    <t>XZ-2116R038</t>
  </si>
  <si>
    <t>B01MF4JH5A</t>
  </si>
  <si>
    <t>XZ-2116R040</t>
  </si>
  <si>
    <t>B01M5925MU</t>
  </si>
  <si>
    <t>XZ-7178-CG0-36-37-1</t>
  </si>
  <si>
    <t>B01IOZKRGO</t>
  </si>
  <si>
    <t>XZ-7178</t>
  </si>
  <si>
    <t>XZ-7178-CP0-38-39-1</t>
  </si>
  <si>
    <t>B01IOZKZJS</t>
  </si>
  <si>
    <t>XZ-7178-CY0-40-41-1</t>
  </si>
  <si>
    <t>B01IOZKPVG</t>
  </si>
  <si>
    <t>XZ-CL01-N0-36/37</t>
  </si>
  <si>
    <t>B074M941WL</t>
  </si>
  <si>
    <t>XZ-CL01</t>
  </si>
  <si>
    <t>XZ-CL01-N0-38/39</t>
  </si>
  <si>
    <t>B074M8LVY1</t>
  </si>
  <si>
    <t>XZ-CL01-R6-38/39</t>
  </si>
  <si>
    <t>B074M8YY4B</t>
  </si>
  <si>
    <t>XZ-CL02-E0-43/44</t>
  </si>
  <si>
    <t>B074QM52VY</t>
  </si>
  <si>
    <t>XZ-CL02</t>
  </si>
  <si>
    <t>XZ-CL02-N0-43/44</t>
  </si>
  <si>
    <t>B074QLK7XS</t>
  </si>
  <si>
    <t>XZ-CL02-R2-35/36</t>
  </si>
  <si>
    <t>B074QPHF36</t>
  </si>
  <si>
    <t>XZ-CL02-R2-37/38</t>
  </si>
  <si>
    <t>B074QLC46X</t>
  </si>
  <si>
    <t>XZ-CL02-R6-35/36</t>
  </si>
  <si>
    <t>B075CVKC9S</t>
  </si>
  <si>
    <t>XZ-CL05-BE-3637</t>
  </si>
  <si>
    <t>B078HVV4XF</t>
  </si>
  <si>
    <t>XZ-CL05</t>
  </si>
  <si>
    <t>XZ-CL05-BE-3839</t>
  </si>
  <si>
    <t>B078HWBTXP</t>
  </si>
  <si>
    <t>XZ-CL05-BE-4041</t>
  </si>
  <si>
    <t>B078J2JWXQ</t>
  </si>
  <si>
    <t>XZ-CL1055E0</t>
  </si>
  <si>
    <t>B074R7SCYN</t>
  </si>
  <si>
    <t>XZ-CL1055</t>
  </si>
  <si>
    <t>XZ-CL1055W0</t>
  </si>
  <si>
    <t>B074R8JC85</t>
  </si>
  <si>
    <t>XZ-CL1537-KH-35/36</t>
  </si>
  <si>
    <t>B076WXSYY5</t>
  </si>
  <si>
    <t>XZ-CL1537</t>
  </si>
  <si>
    <t>XZ-CL1537-PI-35/36</t>
  </si>
  <si>
    <t>B076WVQPWB</t>
  </si>
  <si>
    <t>XZ-CL16022-R6-36/37</t>
  </si>
  <si>
    <t>B074RCL1SY</t>
  </si>
  <si>
    <t>XZ-CL16022</t>
  </si>
  <si>
    <t>XZ-CL1721DB-ZL-4445</t>
  </si>
  <si>
    <t>B078K4ZQZR</t>
  </si>
  <si>
    <t>XZ-CL1721DB</t>
  </si>
  <si>
    <t>XZ-CLA1-E0-38</t>
  </si>
  <si>
    <t>B074JC48F7</t>
  </si>
  <si>
    <t>XZ-CLA1</t>
  </si>
  <si>
    <t>XZ-CLA1-E0-40</t>
  </si>
  <si>
    <t>B074JBSXL6</t>
  </si>
  <si>
    <t>XZ-CLA1133DD</t>
  </si>
  <si>
    <t>B074J6VKD5</t>
  </si>
  <si>
    <t>XZ-CLA1133</t>
  </si>
  <si>
    <t>XZ-CLA177-DS-37/38</t>
  </si>
  <si>
    <t>B074J6T9G6</t>
  </si>
  <si>
    <t>XZ-CLA177</t>
  </si>
  <si>
    <t>XZ-CLA177-DS-39/40</t>
  </si>
  <si>
    <t>B074J8B5LP</t>
  </si>
  <si>
    <t>XZ-CLA177-K0-41/42</t>
  </si>
  <si>
    <t>B074J9DYSM</t>
  </si>
  <si>
    <t>XZ-CLA177-K0-43/44</t>
  </si>
  <si>
    <t>B074J4J6M2</t>
  </si>
  <si>
    <t>XZ-CLA177-ZL-41/42</t>
  </si>
  <si>
    <t>B074HZVRTF</t>
  </si>
  <si>
    <t>XZ-CLA177-ZL-43/44</t>
  </si>
  <si>
    <t>B074J8CV9H</t>
  </si>
  <si>
    <t>XZ-CLBH004-R6-M</t>
  </si>
  <si>
    <t>B075R745TJ</t>
  </si>
  <si>
    <t>XZ-CLBH004</t>
  </si>
  <si>
    <t>XZ-CLBH004-R6-S</t>
  </si>
  <si>
    <t>B075R95KJQ</t>
  </si>
  <si>
    <t>XZ-HM029-K0-41-42</t>
  </si>
  <si>
    <t>B01LSJHRMU</t>
  </si>
  <si>
    <t>XZ-HM029</t>
  </si>
  <si>
    <t>XZ-HM029-K0-43-45</t>
  </si>
  <si>
    <t>B01LSJHV8K</t>
  </si>
  <si>
    <t>XZ-HM029-W0-35-37</t>
  </si>
  <si>
    <t>B01LSJHJX2</t>
  </si>
  <si>
    <t>XZ-HM0299-GR-3637</t>
  </si>
  <si>
    <t>B01MFGBHU6</t>
  </si>
  <si>
    <t>XZ-HM0299</t>
  </si>
  <si>
    <t>XZ-HM0299-GR-4041</t>
  </si>
  <si>
    <t>B01M4RTPXZ</t>
  </si>
  <si>
    <t>XZ-HM0299-SH-4041</t>
  </si>
  <si>
    <t>B01MDUOZMH</t>
  </si>
  <si>
    <t>XZ-HM0299-SH-4243</t>
  </si>
  <si>
    <t>B01M8QX56D</t>
  </si>
  <si>
    <t>XZ-HM0299-SH-4445</t>
  </si>
  <si>
    <t>B01MFG6S9D</t>
  </si>
  <si>
    <t>XZ-HM165-CO-XL</t>
  </si>
  <si>
    <t>B01LZG1IFH</t>
  </si>
  <si>
    <t>XZ-HM165</t>
  </si>
  <si>
    <t>XZ-HM165-K0-XL</t>
  </si>
  <si>
    <t>B01LXTHZYG</t>
  </si>
  <si>
    <t>XZ-HM165-P0-XL</t>
  </si>
  <si>
    <t>B01LXTHZYN</t>
  </si>
  <si>
    <t>XZ-HM1657-DS-3536</t>
  </si>
  <si>
    <t>B076Z782Z1</t>
  </si>
  <si>
    <t>XZ-HM1657</t>
  </si>
  <si>
    <t>XZ-HM1657-N5-4344</t>
  </si>
  <si>
    <t>B076Z7GGP9</t>
  </si>
  <si>
    <t>XZ-HM1657-PI-3536</t>
  </si>
  <si>
    <t>B076Z77L7J</t>
  </si>
  <si>
    <t>XZ-HM168-CO-40/41</t>
  </si>
  <si>
    <t>B01M1DZELB</t>
  </si>
  <si>
    <t>XZ-HM168</t>
  </si>
  <si>
    <t>XZ-HM168-CO-42/43</t>
  </si>
  <si>
    <t>B01M0F8496</t>
  </si>
  <si>
    <t>XZ-HM219-PI-35-39</t>
  </si>
  <si>
    <t>B01MQISTBG</t>
  </si>
  <si>
    <t>XZ-HM219</t>
  </si>
  <si>
    <t>XZ-HM36-BE-L</t>
  </si>
  <si>
    <t>B01MG8W31K</t>
  </si>
  <si>
    <t>XZ-HM36</t>
  </si>
  <si>
    <t>XZ-HM36-BE-M</t>
  </si>
  <si>
    <t>B01MDUWRRL</t>
  </si>
  <si>
    <t>XZ-HM36-BE-XL</t>
  </si>
  <si>
    <t>B01M75FC0Y</t>
  </si>
  <si>
    <t>XZ-HM36-CO-L</t>
  </si>
  <si>
    <t>B01MDUY4GW</t>
  </si>
  <si>
    <t>XZ-HM36-CO-XL</t>
  </si>
  <si>
    <t>B01MD1YEAG</t>
  </si>
  <si>
    <t>XZ-HM6003-OR-3738</t>
  </si>
  <si>
    <t>B01M9AI29D</t>
  </si>
  <si>
    <t>XZ-HM6003</t>
  </si>
  <si>
    <t>XZ-HM6003-P0-3940</t>
  </si>
  <si>
    <t>B01M5AZIEW</t>
  </si>
  <si>
    <t>XZ-HM801-Bear-CO-3637</t>
  </si>
  <si>
    <t>B01M1CEK3T</t>
  </si>
  <si>
    <t>XZ-HM801</t>
  </si>
  <si>
    <t>XZ-HM8130-BR-4243</t>
  </si>
  <si>
    <t>B01N316EBU</t>
  </si>
  <si>
    <t>XZ-HM8130</t>
  </si>
  <si>
    <t>XZ-HM8130-BR-4445</t>
  </si>
  <si>
    <t>B01MT6CS0W</t>
  </si>
  <si>
    <t>XZ-HM8130-G0-3637</t>
  </si>
  <si>
    <t>B01N316EKM</t>
  </si>
  <si>
    <t>XZ-HM8130-G0-3839</t>
  </si>
  <si>
    <t>B01N7PGCL5</t>
  </si>
  <si>
    <t>XZ-HM8130-PI-3637</t>
  </si>
  <si>
    <t>B01MY5IGIH</t>
  </si>
  <si>
    <t>XZ-HM8130-PI-4041</t>
  </si>
  <si>
    <t>B01N7PH3E3</t>
  </si>
  <si>
    <t>XZ-HM8130-R0-3637</t>
  </si>
  <si>
    <t>B01N3162FD</t>
  </si>
  <si>
    <t>XZ-HM8130-Y0-3637</t>
  </si>
  <si>
    <t>B01N6O4XGL</t>
  </si>
  <si>
    <t>XZ-HM8130-Y0-3839</t>
  </si>
  <si>
    <t>B01N4L9O1R</t>
  </si>
  <si>
    <t>XZ-HMA119-GR-3738</t>
  </si>
  <si>
    <t>B075CH9Z9P</t>
  </si>
  <si>
    <t>XZ-HMA119</t>
  </si>
  <si>
    <t>XZ-HMA119-Pi-3738</t>
  </si>
  <si>
    <t>B075CB6LN2</t>
  </si>
  <si>
    <t>XZ-HMA119-ZL-4142</t>
  </si>
  <si>
    <t>B075CGXYSJ</t>
  </si>
  <si>
    <t>XZ-HMA185-BE-3738</t>
  </si>
  <si>
    <t>B074FRMSY6</t>
  </si>
  <si>
    <t>XZ-HMA185</t>
  </si>
  <si>
    <t>XZ-HMA185-CO-4142</t>
  </si>
  <si>
    <t>B074FVHBV4</t>
  </si>
  <si>
    <t>XZ-HMA185-CO-4344</t>
  </si>
  <si>
    <t>B074FTQQJ9</t>
  </si>
  <si>
    <t>XZ-HMA185-GR-4142</t>
  </si>
  <si>
    <t>B074FTZTZW</t>
  </si>
  <si>
    <t>XZ-HMA185-GR-4344</t>
  </si>
  <si>
    <t>B074FVT7X3</t>
  </si>
  <si>
    <t>XZ-HMA185-P0-3738</t>
  </si>
  <si>
    <t>B074FRX3R1</t>
  </si>
  <si>
    <t>XZ-HMA185-Pi-3738</t>
  </si>
  <si>
    <t>B074FW5DDN</t>
  </si>
  <si>
    <t>XZ-HMA190-B0-3738</t>
  </si>
  <si>
    <t>B074FVZ713</t>
  </si>
  <si>
    <t>XZ-HMA190</t>
  </si>
  <si>
    <t>XZ-HMA190-CO-4142</t>
  </si>
  <si>
    <t>B074FR874W</t>
  </si>
  <si>
    <t>XZ-HMA190-CO-4344</t>
  </si>
  <si>
    <t>B074FQZ53W</t>
  </si>
  <si>
    <t>XZ-HMA190-CPi-3132</t>
  </si>
  <si>
    <t>B074FWCZ2Z</t>
  </si>
  <si>
    <t>XZ-HMA190-CPi-3334</t>
  </si>
  <si>
    <t>B074FSKP6K</t>
  </si>
  <si>
    <t>XZ-HMA190-MGR-4142</t>
  </si>
  <si>
    <t>B074FRNZPP</t>
  </si>
  <si>
    <t>XZ-HMA190-MGR-4344</t>
  </si>
  <si>
    <t>B074FQH39Y</t>
  </si>
  <si>
    <t>XZ-HMA190-P0-3738</t>
  </si>
  <si>
    <t>B074FW61XM</t>
  </si>
  <si>
    <t>XZ-HMA190-Pi-3738</t>
  </si>
  <si>
    <t>B074FV2PF3</t>
  </si>
  <si>
    <t>XZ-HMA190-W0-3132</t>
  </si>
  <si>
    <t>B074FTDKMJ</t>
  </si>
  <si>
    <t>XZ-HMA190-W0-3334</t>
  </si>
  <si>
    <t>B074FSB5SX</t>
  </si>
  <si>
    <t>XZ-HMA190-W0-3536</t>
  </si>
  <si>
    <t>B074FT8Y3D</t>
  </si>
  <si>
    <t>XZ-HMA190-W0-3738</t>
  </si>
  <si>
    <t>B074FV539D</t>
  </si>
  <si>
    <t>XZ-HMA194-B0-3738</t>
  </si>
  <si>
    <t>B075CGTS1T</t>
  </si>
  <si>
    <t>XZ-HMA194</t>
  </si>
  <si>
    <t>XZ-HMA194-CO-4344</t>
  </si>
  <si>
    <t>B075CGNW3D</t>
  </si>
  <si>
    <t>XZ-HMA194-KQ-4344</t>
  </si>
  <si>
    <t>B075CGV5FL</t>
  </si>
  <si>
    <t>XZ-HMA194-Pi-3738</t>
  </si>
  <si>
    <t>B075CH23GK</t>
  </si>
  <si>
    <t>XZ-HMA194-Pi-3940</t>
  </si>
  <si>
    <t>B075CGH3W9</t>
  </si>
  <si>
    <t>XZ-HMA194-R0-3738</t>
  </si>
  <si>
    <t>B075CH9D9B</t>
  </si>
  <si>
    <t>XZ-HMA195-B0-3738</t>
  </si>
  <si>
    <t>B074FRWNTL</t>
  </si>
  <si>
    <t>XZ-HMA195</t>
  </si>
  <si>
    <t>XZ-HMA195-Pi-3738</t>
  </si>
  <si>
    <t>B074FX6F62</t>
  </si>
  <si>
    <t>XZ-HMA195-Pi-3940</t>
  </si>
  <si>
    <t>B074FSFBDS</t>
  </si>
  <si>
    <t>XZ-HMBH019-28-29</t>
  </si>
  <si>
    <t>B01MYM1PQL</t>
  </si>
  <si>
    <t>XZ-HMBH019</t>
  </si>
  <si>
    <t>XZ-HMBH019-30-31</t>
  </si>
  <si>
    <t>B01MTMRX2Z</t>
  </si>
  <si>
    <t>XZ-HMBH019-32-33</t>
  </si>
  <si>
    <t>B01MYM1UOI</t>
  </si>
  <si>
    <t>XZ-HMBH019-36-37</t>
  </si>
  <si>
    <t>B01MSLB8P2</t>
  </si>
  <si>
    <t>XZ-HMBH019-38-39</t>
  </si>
  <si>
    <t>B01N51O4TN</t>
  </si>
  <si>
    <t>XZ-HMGG29-Y0-3839</t>
  </si>
  <si>
    <t>B01MXSW78A</t>
  </si>
  <si>
    <t>XZ-HMGG29</t>
  </si>
  <si>
    <t>XZ-HMGR23-GR-3738</t>
  </si>
  <si>
    <t>B01MQO9X52</t>
  </si>
  <si>
    <t>XZ-HMGR23</t>
  </si>
  <si>
    <t>XZ-HMHX-ML299-PI-3738</t>
  </si>
  <si>
    <t>B01MT6C5AQ</t>
  </si>
  <si>
    <t>XZ-HMHX</t>
  </si>
  <si>
    <t>XZ-HMHX-QE004-GR-3738</t>
  </si>
  <si>
    <t>B01M8PFQ8M</t>
  </si>
  <si>
    <t>XZ-HMHX-QE004-GR-3940</t>
  </si>
  <si>
    <t>B01M2BNK8F</t>
  </si>
  <si>
    <t>XZ-HMHX-QE004-K0-3738</t>
  </si>
  <si>
    <t>B01M3X2B1A</t>
  </si>
  <si>
    <t>XZ-HMHX-QE004-K0-4344</t>
  </si>
  <si>
    <t>B01N0L1IYA</t>
  </si>
  <si>
    <t>XZ-HMHX-QE004-PI-3738</t>
  </si>
  <si>
    <t>B01M9I3CMC</t>
  </si>
  <si>
    <t>XZ-HMHX-QE004-PI-3940</t>
  </si>
  <si>
    <t>B01M5IFJC9</t>
  </si>
  <si>
    <t>XZ-HMLion-3637</t>
  </si>
  <si>
    <t>B01MCV6UN0</t>
  </si>
  <si>
    <t>XZ-HMLion</t>
  </si>
  <si>
    <t>XZ-HMM311-B0-4041</t>
  </si>
  <si>
    <t>B01M7VEDW6</t>
  </si>
  <si>
    <t>XZ-HMM311</t>
  </si>
  <si>
    <t>XZ-HMM311-GR-4445</t>
  </si>
  <si>
    <t>B01M5H2KVD</t>
  </si>
  <si>
    <t>XZ-HMM311-KH-4445</t>
  </si>
  <si>
    <t>B01MCZDQGB</t>
  </si>
  <si>
    <t>XZ-HMM311-W0-3637</t>
  </si>
  <si>
    <t>B01M7VEDO3</t>
  </si>
  <si>
    <t>XZ-HMM311-W0-4041</t>
  </si>
  <si>
    <t>B01M9GQLWE</t>
  </si>
  <si>
    <t>XZ-HMMX360-GR-3637</t>
  </si>
  <si>
    <t>B01M98T6LE</t>
  </si>
  <si>
    <t>XZ-HMMX360</t>
  </si>
  <si>
    <t>XZ-HMMX360-GR-3839</t>
  </si>
  <si>
    <t>B01M98T50R</t>
  </si>
  <si>
    <t>XZ-HMMX360-GR-4041</t>
  </si>
  <si>
    <t>B01M4GE8GG</t>
  </si>
  <si>
    <t>XZ-HMTZ250-CO-4445</t>
  </si>
  <si>
    <t>B075CFT1KK</t>
  </si>
  <si>
    <t>XZ-HMTZ250</t>
  </si>
  <si>
    <t>XZ-HMTZ250-P0-3637</t>
  </si>
  <si>
    <t>B075CGMJZF</t>
  </si>
  <si>
    <t>XZ-HMXX018-Y0-3637</t>
  </si>
  <si>
    <t>B01MA1MR40</t>
  </si>
  <si>
    <t>XZ-HMXX018</t>
  </si>
  <si>
    <t>XZ-HMXX018-Y0-3839</t>
  </si>
  <si>
    <t>B01M4GEPS6</t>
  </si>
  <si>
    <t>XZ-HMXX018-Y0-3940</t>
  </si>
  <si>
    <t>B01MCRF7GA</t>
  </si>
  <si>
    <t>XZ-HMYZ22-GR-35(3)</t>
  </si>
  <si>
    <t>B01N0VHR0D</t>
  </si>
  <si>
    <t>XZ-HMYZ22</t>
  </si>
  <si>
    <t>XZ-HMYZ22-GR-37(5)</t>
  </si>
  <si>
    <t>B01N4IN51X</t>
  </si>
  <si>
    <t>XZ-HMYZ22-GR-M</t>
  </si>
  <si>
    <t>B01LWPR82E</t>
  </si>
  <si>
    <t>XZ-HMYZ22-PI-37(5)</t>
  </si>
  <si>
    <t>B01N4IMUD1</t>
  </si>
  <si>
    <t>XZ-HMYZ22-PI-38(5.5)</t>
  </si>
  <si>
    <t>B01N6LHQ2C</t>
  </si>
  <si>
    <t>XZ-HMYZ22-PI-40(7)</t>
  </si>
  <si>
    <t>B01MT3PSFH</t>
  </si>
  <si>
    <t>XZ-HMYZ22-PI-41(8)</t>
  </si>
  <si>
    <t>B01N2YJGBY</t>
  </si>
  <si>
    <t>XZ-HMYZ22-PI-M</t>
  </si>
  <si>
    <t>B01M19QCNH</t>
  </si>
  <si>
    <t>XZ-MU615</t>
  </si>
  <si>
    <t>B07DVJ823D</t>
  </si>
  <si>
    <t>XZ-MU710-B0-11/12</t>
  </si>
  <si>
    <t>B07FD8BP1D</t>
  </si>
  <si>
    <t>XZ-MU710</t>
  </si>
  <si>
    <t>XZ-MU710-B0-5/6</t>
  </si>
  <si>
    <t>B07FDKCJDP</t>
  </si>
  <si>
    <t>XZ-MU710-B0-7/8</t>
  </si>
  <si>
    <t>B07FDCWHHS</t>
  </si>
  <si>
    <t>XZ-MU710-B0-9/10</t>
  </si>
  <si>
    <t>B07FD8CTHV</t>
  </si>
  <si>
    <t>XZ-MU710-BR-11/12</t>
  </si>
  <si>
    <t>B07FDCS3YZ</t>
  </si>
  <si>
    <t>XZ-MU710-BR-5/6</t>
  </si>
  <si>
    <t>B07FD6T7H5</t>
  </si>
  <si>
    <t>XZ-MU710-BR-7/8</t>
  </si>
  <si>
    <t>B07FD9KX3R</t>
  </si>
  <si>
    <t>XZ-MU710-BR-9/10</t>
  </si>
  <si>
    <t>B07FD9NN2Y</t>
  </si>
  <si>
    <t>XZ-MU710-KW-11/12</t>
  </si>
  <si>
    <t>B07FD6W2CT</t>
  </si>
  <si>
    <t>XZ-MU710-KW-5/6</t>
  </si>
  <si>
    <t>B07FJQNMRF</t>
  </si>
  <si>
    <t>XZ-MU710-KW-7/8</t>
  </si>
  <si>
    <t>B07FDCS327</t>
  </si>
  <si>
    <t>XZ-MU710-KW-9/10</t>
  </si>
  <si>
    <t>B07FD8BWSK</t>
  </si>
  <si>
    <t>XZ-MU710-PI-11/12</t>
  </si>
  <si>
    <t>B07FD8M1Z3</t>
  </si>
  <si>
    <t>XZ-MU710-PI-5/6</t>
  </si>
  <si>
    <t>B07FJPYF5L</t>
  </si>
  <si>
    <t>XZ-MU710-PI-7/8</t>
  </si>
  <si>
    <t>B07FDCY7DM</t>
  </si>
  <si>
    <t>XZ-MU710-PI-9/10</t>
  </si>
  <si>
    <t>B07FJPS5F8</t>
  </si>
  <si>
    <t>XZ-MUYM09-BE-3536</t>
  </si>
  <si>
    <t>B07FM94CS4</t>
  </si>
  <si>
    <t>XZ-MUYM09</t>
  </si>
  <si>
    <t>XZ-MUYM09-BE-3738</t>
  </si>
  <si>
    <t>B07FLZTNHN</t>
  </si>
  <si>
    <t>XZ-MUYM09-BE-3940</t>
  </si>
  <si>
    <t>B07FM2WHYM</t>
  </si>
  <si>
    <t>XZ-MUYM09-BE-4142</t>
  </si>
  <si>
    <t>B07FM2XK8R</t>
  </si>
  <si>
    <t>XZ-MUYM09-BE-4344</t>
  </si>
  <si>
    <t>B07FLWPG9H</t>
  </si>
  <si>
    <t>XZ-MUYM09-FB-3536</t>
  </si>
  <si>
    <t>B07FM1B61N</t>
  </si>
  <si>
    <t>XZ-MUYM09-FB-3738</t>
  </si>
  <si>
    <t>B07FM51QSG</t>
  </si>
  <si>
    <t>XZ-MUYM09-FB-3940</t>
  </si>
  <si>
    <t>B07FM35T1C</t>
  </si>
  <si>
    <t>XZ-MUYM09-FB-4142</t>
  </si>
  <si>
    <t>B07FMLXMP6</t>
  </si>
  <si>
    <t>XZ-MUYM09-FB-4344</t>
  </si>
  <si>
    <t>B07FMGQHJ3</t>
  </si>
  <si>
    <t>XZ-MUYM09-N5-3536</t>
  </si>
  <si>
    <t>B07FMG3KH3</t>
  </si>
  <si>
    <t>XZ-MUYM09-N5-3738</t>
  </si>
  <si>
    <t>B07FM92YD3</t>
  </si>
  <si>
    <t>XZ-MUYM09-N5-3940</t>
  </si>
  <si>
    <t>B07FM64ZW4</t>
  </si>
  <si>
    <t>XZ-MUYM09-N5-4142</t>
  </si>
  <si>
    <t>B07FLWNYH2</t>
  </si>
  <si>
    <t>XZ-MUYM09-N5-4344</t>
  </si>
  <si>
    <t>B07FMCS2HX</t>
  </si>
  <si>
    <t>XZ-MUYM09-PI-3536</t>
  </si>
  <si>
    <t>B07FM4W1RG</t>
  </si>
  <si>
    <t>XZ-MUYM09-PI-3738</t>
  </si>
  <si>
    <t>B07FM64PZF</t>
  </si>
  <si>
    <t>XZ-MUYM09-PI-3940</t>
  </si>
  <si>
    <t>B07FM2WBR1</t>
  </si>
  <si>
    <t>XZ-MUYM09-PI-4142</t>
  </si>
  <si>
    <t>B07FMFRBSX</t>
  </si>
  <si>
    <t>XZ-MUYM09-PI-4344</t>
  </si>
  <si>
    <t>B07FM585Z9</t>
  </si>
  <si>
    <t>XZ-MUYM09-ZL-3536</t>
  </si>
  <si>
    <t>B07FM52K24</t>
  </si>
  <si>
    <t>XZ-MUYM09-ZL-3738</t>
  </si>
  <si>
    <t>B07FM659DS</t>
  </si>
  <si>
    <t>XZ-MUYM09-ZL-3940</t>
  </si>
  <si>
    <t>B07FM1BFMR</t>
  </si>
  <si>
    <t>XZ-MUYM09-ZL-4142</t>
  </si>
  <si>
    <t>B07FM64K9L</t>
  </si>
  <si>
    <t>XZ-MUYM09-ZL-4344</t>
  </si>
  <si>
    <t>B07FM8B324</t>
  </si>
  <si>
    <t>XZ-YG7223Co4041</t>
  </si>
  <si>
    <t>B018Z5D8W8</t>
  </si>
  <si>
    <t>XZ-YG7223</t>
  </si>
  <si>
    <t>XZ-YG7223Co4243</t>
  </si>
  <si>
    <t>B018Z5D9QS</t>
  </si>
  <si>
    <t>XZ-YG7223Co4445</t>
  </si>
  <si>
    <t>B018Z5DB52</t>
  </si>
  <si>
    <t>XZ-YG7223Da4041</t>
  </si>
  <si>
    <t>B018Z5D5SA</t>
  </si>
  <si>
    <t>XZ-YG7223Da4243</t>
  </si>
  <si>
    <t>B018Z5D6QQ</t>
  </si>
  <si>
    <t>XZ-YG7223Da4445</t>
  </si>
  <si>
    <t>B018Z5D7VU</t>
  </si>
  <si>
    <t>XZ-YG7223Gr3637</t>
  </si>
  <si>
    <t>B018Z5B68G</t>
  </si>
  <si>
    <t>XZ-YG7223Gr3839</t>
  </si>
  <si>
    <t>B018Z5B7EO</t>
  </si>
  <si>
    <t>XZ-YG7223Gr4041</t>
  </si>
  <si>
    <t>B018Z5B8BG</t>
  </si>
  <si>
    <t>XZ-YG7223Pu3637</t>
  </si>
  <si>
    <t>B018Z5B4KG</t>
  </si>
  <si>
    <t>XZ-YG7223Pu3839-New</t>
  </si>
  <si>
    <t>B075CK2R5Z</t>
  </si>
  <si>
    <t>XZ-YG7223Pu4041</t>
  </si>
  <si>
    <t>B018Z5B5G4</t>
  </si>
  <si>
    <t>XZ-YG7223RB3637</t>
  </si>
  <si>
    <t>B018Z5B97O</t>
  </si>
  <si>
    <t>XZ-YG7223RB3839</t>
  </si>
  <si>
    <t>B018Z5BA5K</t>
  </si>
  <si>
    <t>XZ-YG7223RB4041</t>
  </si>
  <si>
    <t>B018Z5D4PE</t>
  </si>
  <si>
    <t>XZ-ZQ2176-B0-1415</t>
  </si>
  <si>
    <t>B074W6TBTV</t>
  </si>
  <si>
    <t>XZ-ZQ2176</t>
  </si>
  <si>
    <t>XZ-ZQ2176-B0-1819</t>
  </si>
  <si>
    <t>B074W7PW29</t>
  </si>
  <si>
    <t>XZ-ZQ2176-B0-21</t>
  </si>
  <si>
    <t>B074W45L7R</t>
  </si>
  <si>
    <t>XZ-ZQ2176-B0-23</t>
  </si>
  <si>
    <t>B074W61H3B</t>
  </si>
  <si>
    <t>XZ-ZQ2176-E0-20</t>
  </si>
  <si>
    <t>B074W4B84B</t>
  </si>
  <si>
    <t>XZ-ZQ2176-E0-21</t>
  </si>
  <si>
    <t>B074W5TLBF</t>
  </si>
  <si>
    <t>XZ-ZQ2176-K0-20</t>
  </si>
  <si>
    <t>B074W7K5S7</t>
  </si>
  <si>
    <t>XZ-ZQ2176-KQ-1415</t>
  </si>
  <si>
    <t>B074W7LQCW</t>
  </si>
  <si>
    <t>XZ-ZQ2176-KQ-20</t>
  </si>
  <si>
    <t>B074W779WG</t>
  </si>
  <si>
    <t>XZ-ZQ2176-KQ-21</t>
  </si>
  <si>
    <t>B074W6N9Q5</t>
  </si>
  <si>
    <t>XZ-ZQ2176-KQ-22</t>
  </si>
  <si>
    <t>B074W8NVR6</t>
  </si>
  <si>
    <t>XZ-ZQ2176-KQ-4445</t>
  </si>
  <si>
    <t>B076CFXXK2</t>
  </si>
  <si>
    <t>XZ-ZQ2176-P0-1617</t>
  </si>
  <si>
    <t>B074W7YB5F</t>
  </si>
  <si>
    <t>XZ-ZQ2176-P0-3839</t>
  </si>
  <si>
    <t>B076CJ5H2W</t>
  </si>
  <si>
    <t>XZ-ZQ2176-P0-4041</t>
  </si>
  <si>
    <t>B076CF6MTW</t>
  </si>
  <si>
    <t>XZ-ZQ2176-R1-3637</t>
  </si>
  <si>
    <t>B076CDFSJK</t>
  </si>
  <si>
    <t>XZ-ZQ2176-R1-3839</t>
  </si>
  <si>
    <t>B076C78T6R</t>
  </si>
  <si>
    <t>XZ-ZQ2176-R1-4041</t>
  </si>
  <si>
    <t>B076CFWTTM</t>
  </si>
  <si>
    <t>XZ-ZQ2182-C0-270</t>
  </si>
  <si>
    <t>B074W614DD</t>
  </si>
  <si>
    <t>XZ-ZQ2182</t>
  </si>
  <si>
    <t>XZ-ZQ2182-C0-280</t>
  </si>
  <si>
    <t>B074W614DG</t>
  </si>
  <si>
    <t>XZ-ZQ2182-C0-290</t>
  </si>
  <si>
    <t>B074W7B53C</t>
  </si>
  <si>
    <t>XZ-ZQ2182-PI-3637</t>
  </si>
  <si>
    <t>B074W7XF15</t>
  </si>
  <si>
    <t>XZ-ZQ2182-PI-3839</t>
  </si>
  <si>
    <t>B074W3X8C8</t>
  </si>
  <si>
    <t>XZ-ZQ2182-R0-3637</t>
  </si>
  <si>
    <t>B074W4SSBL</t>
  </si>
  <si>
    <t>XZ-ZQ2182-R0-3839</t>
  </si>
  <si>
    <t>B074W7GD41</t>
  </si>
  <si>
    <t>XZ-ZQ2256-B0-24</t>
  </si>
  <si>
    <t>B076VHKM64</t>
  </si>
  <si>
    <t>XZ-ZQ2256</t>
  </si>
  <si>
    <t>XZ-ZQ2256-B0-26</t>
  </si>
  <si>
    <t>B076VK48SR</t>
  </si>
  <si>
    <t>XZ-ZQ2256-G0-24</t>
  </si>
  <si>
    <t>B076VDPJ4H</t>
  </si>
  <si>
    <t>XZ-ZQ2256-G0-26</t>
  </si>
  <si>
    <t>B076VLB5YJ</t>
  </si>
  <si>
    <t>XZ-ZQ2256-K0-25</t>
  </si>
  <si>
    <t>B076VLTVG3</t>
  </si>
  <si>
    <t>XZ-ZQ2256-R0-24</t>
  </si>
  <si>
    <t>B076VJDXQG</t>
  </si>
  <si>
    <t>XZ-ZQ6001-R0-20</t>
  </si>
  <si>
    <t>B01MRUEJQQ</t>
  </si>
  <si>
    <t>XZ-ZQ6001</t>
  </si>
  <si>
    <t>XZ-ZQ6001-R0-21</t>
  </si>
  <si>
    <t>B01MYWQ08L</t>
  </si>
  <si>
    <t>XZ-ZQ6001-R0-22</t>
  </si>
  <si>
    <t>B01N0NS2G8</t>
  </si>
  <si>
    <t>XZ-ZQ6001-R1-20</t>
  </si>
  <si>
    <t>B01NAG5IA7</t>
  </si>
  <si>
    <t>XZ-ZQ6001-R1-21</t>
  </si>
  <si>
    <t>B01MQT0G1L</t>
  </si>
  <si>
    <t>XZ-ZQ6102-K0-3839</t>
  </si>
  <si>
    <t>B01MRHPWYR</t>
  </si>
  <si>
    <t>XZ-ZQ6102</t>
  </si>
  <si>
    <t>XZ-ZQ6102-K0-4243</t>
  </si>
  <si>
    <t>B01N06ULDU</t>
  </si>
  <si>
    <t>XZ-ZQ6102-KW-3637</t>
  </si>
  <si>
    <t>B01N06ULCJ</t>
  </si>
  <si>
    <t>XZ-ZQ6102-KW-3839</t>
  </si>
  <si>
    <t>B01MQG9WBZ</t>
  </si>
  <si>
    <t>XZ-ZQ6102-KW-4243</t>
  </si>
  <si>
    <t>B01MQG9W4I</t>
  </si>
  <si>
    <t>XZ-ZQ6102-KW-4445</t>
  </si>
  <si>
    <t>B01N3PTMX1</t>
  </si>
  <si>
    <t>XZ-ZQ6102-N0-4041</t>
  </si>
  <si>
    <t>B01N0AZSZQ</t>
  </si>
  <si>
    <t>XZ-ZQ6102-N0-4243</t>
  </si>
  <si>
    <t>B01N3LN00G</t>
  </si>
  <si>
    <t>XZ-ZQ6102-N0-4445</t>
  </si>
  <si>
    <t>B01N8PFPYU</t>
  </si>
  <si>
    <t>XZ-ZQ6102-R0-3637</t>
  </si>
  <si>
    <t>B01N06UL7Q</t>
  </si>
  <si>
    <t>XZ-ZQ6102-R0-3839</t>
  </si>
  <si>
    <t>B01MQG9YKW</t>
  </si>
  <si>
    <t>XZ-ZQ6102-R0-4041</t>
  </si>
  <si>
    <t>B01N8X2DT5</t>
  </si>
  <si>
    <t>XZ-ZQ6102-R1-3637</t>
  </si>
  <si>
    <t>B01N8PFO70</t>
  </si>
  <si>
    <t>XZ-ZQ6102-R1-3839</t>
  </si>
  <si>
    <t>B01N3PTH8S</t>
  </si>
  <si>
    <t>XZ-ZQ6102-R1-4041</t>
  </si>
  <si>
    <t>B01N3TVVOY</t>
  </si>
  <si>
    <t>XZ-ZQ6102-W0-4041</t>
  </si>
  <si>
    <t>B01N3LN00O</t>
  </si>
  <si>
    <t>XZ-ZQ6102-W0-4243</t>
  </si>
  <si>
    <t>B01N0AZUZS</t>
  </si>
  <si>
    <t>XZ-ZQ6102-W0-4445-New</t>
  </si>
  <si>
    <t>B075CKSM3K</t>
  </si>
  <si>
    <t>XZ-ZQ6606-C0-4445</t>
  </si>
  <si>
    <t>B075JFZXGP</t>
  </si>
  <si>
    <t>XZ-ZQ6606</t>
  </si>
  <si>
    <t>XZ-ZQ6606-E0-4445</t>
  </si>
  <si>
    <t>B075JF4GBG</t>
  </si>
  <si>
    <t>XZ-ZQ6606-P0-3839</t>
  </si>
  <si>
    <t>B075JGKVCW</t>
  </si>
  <si>
    <t>XZ-ZQ6606-PI-3637</t>
  </si>
  <si>
    <t>B075JGN8WK</t>
  </si>
  <si>
    <t>XZ-ZQ6606-PI-3839</t>
  </si>
  <si>
    <t>B075JG4F9Q</t>
  </si>
  <si>
    <t>XZ-ZQ6606-PI-4041</t>
  </si>
  <si>
    <t>B075JF67ZS</t>
  </si>
  <si>
    <t>XZ-ZQ6834-E0-18-19</t>
  </si>
  <si>
    <t>B075GKMH7R</t>
  </si>
  <si>
    <t>XZ-ZQ6834</t>
  </si>
  <si>
    <t>XZ-ZQ6834-KQ-270</t>
  </si>
  <si>
    <t>B075FQK1ZQ</t>
  </si>
  <si>
    <t>XZ-ZQ6834-KQ-290</t>
  </si>
  <si>
    <t>B075FNKD1R</t>
  </si>
  <si>
    <t>XZ-ZQ6834-R2-18-19</t>
  </si>
  <si>
    <t>B075GMTPC8</t>
  </si>
  <si>
    <t>XZ-ZQ6834-R2-250</t>
  </si>
  <si>
    <t>B075FPPGV5</t>
  </si>
  <si>
    <t>XZ-ZQ6834-R3-20</t>
  </si>
  <si>
    <t>B075GLB6KJ</t>
  </si>
  <si>
    <t>XZ-ZQ7032-K0-24</t>
  </si>
  <si>
    <t>B01MPZAUO6</t>
  </si>
  <si>
    <t>XZ-ZQ7032</t>
  </si>
  <si>
    <t>XZ-ZQ7032-K0-28</t>
  </si>
  <si>
    <t>B01M4QAPMQ</t>
  </si>
  <si>
    <t>XZ-ZQ8032-K0-1415</t>
  </si>
  <si>
    <t>B01M73X0LX</t>
  </si>
  <si>
    <t>XZ-ZQ8032-K0-1819</t>
  </si>
  <si>
    <t>B01M6B5GR2</t>
  </si>
  <si>
    <t>XZ-ZQ8032-K0-20</t>
  </si>
  <si>
    <t>B01MQFANCL</t>
  </si>
  <si>
    <t>XZ-ZQ8032-KQ-1415</t>
  </si>
  <si>
    <t>B01M34CB8D</t>
  </si>
  <si>
    <t>XZ-ZQ8032-KQ-22</t>
  </si>
  <si>
    <t>B01M6EB0BD</t>
  </si>
  <si>
    <t>XZ-ZQ8812-K0-1415</t>
  </si>
  <si>
    <t>B075V131MD</t>
  </si>
  <si>
    <t>XZ-ZQ8812</t>
  </si>
  <si>
    <t>XZ-ZQ8812-R2-1415</t>
  </si>
  <si>
    <t>B075V357XS</t>
  </si>
  <si>
    <t>XZ-ZQ8812N-K0-260</t>
  </si>
  <si>
    <t>B01N99GRIC</t>
  </si>
  <si>
    <t>XZ-ZQ9901-KW-250</t>
  </si>
  <si>
    <t>B01MT0P3IQ</t>
  </si>
  <si>
    <t>XZ-ZQ9901</t>
  </si>
  <si>
    <t>XZ-ZQ9901-KW-260</t>
  </si>
  <si>
    <t>B01N0SGKSE</t>
  </si>
  <si>
    <t>XZ-ZQ9901-KW-270</t>
  </si>
  <si>
    <t>B01N9J83XO</t>
  </si>
  <si>
    <t>XZ-ZQCB1001-C0-42</t>
  </si>
  <si>
    <t>B01N2YJBRN</t>
  </si>
  <si>
    <t>XZ-ZQCB1001</t>
  </si>
  <si>
    <t>XZ-ZQCB1001-C0-44</t>
  </si>
  <si>
    <t>B01MS20OJO</t>
  </si>
  <si>
    <t>XZ-ZQCB1001-K0-42</t>
  </si>
  <si>
    <t>B01NCQRI0G</t>
  </si>
  <si>
    <t>XZ-ZQCB1001-K0-44</t>
  </si>
  <si>
    <t>B01MY2VAT6</t>
  </si>
  <si>
    <t>XZ-ZQCB1001-R1-38</t>
  </si>
  <si>
    <t>B01N6LHS6M</t>
  </si>
  <si>
    <t>XZ-ZQCB1001-R1-40</t>
  </si>
  <si>
    <t>B01N7MUBGP</t>
  </si>
  <si>
    <t>XZ-ZQCB1001-R2-36</t>
  </si>
  <si>
    <t>B01NCQRBBV</t>
  </si>
  <si>
    <t>XZ-ZQCB1001-R2-38</t>
  </si>
  <si>
    <t>B01N0VHOOS</t>
  </si>
  <si>
    <t>XZ-ZQCB1001-R2-40</t>
  </si>
  <si>
    <t>B01N0VHO87</t>
  </si>
  <si>
    <t>XZ-ZQCB2002-C0-42</t>
  </si>
  <si>
    <t>B01MYTIM4X</t>
  </si>
  <si>
    <t>XZ-ZQCB2002</t>
  </si>
  <si>
    <t>XZ-ZQCB2002-C0-44</t>
  </si>
  <si>
    <t>B01N2NOGRS</t>
  </si>
  <si>
    <t>XZ-ZQCB2002-K0-36</t>
  </si>
  <si>
    <t>B01NBEB5YT</t>
  </si>
  <si>
    <t>XZ-ZQCB2002-K0-44</t>
  </si>
  <si>
    <t>B01MYTIK5Q</t>
  </si>
  <si>
    <t>XZ-ZQCB2002-R1-36</t>
  </si>
  <si>
    <t>B01N6AMLTG</t>
  </si>
  <si>
    <t>XZ-ZQCB2002-R1-38</t>
  </si>
  <si>
    <t>B01N1M4B7Q</t>
  </si>
  <si>
    <t>XZ-ZQCB2002-R1-40</t>
  </si>
  <si>
    <t>B01MQPV2SS</t>
  </si>
  <si>
    <t>XZ-ZQCB2002-R2-36</t>
  </si>
  <si>
    <t>B01MYTIFBQ</t>
  </si>
  <si>
    <t>XZ-ZQCB2002-R2-38</t>
  </si>
  <si>
    <t>B01NBEE0CH</t>
  </si>
  <si>
    <t>XZ-ZQCB2002-R2-40</t>
  </si>
  <si>
    <t>B01NBEE49Z</t>
  </si>
  <si>
    <t>XZ-ZQCB2056-B0-1415</t>
  </si>
  <si>
    <t>B01M9HWE17</t>
  </si>
  <si>
    <t>XZ-ZQCB2056</t>
  </si>
  <si>
    <t>XZ-ZQCB2056-B0-1617</t>
  </si>
  <si>
    <t>B01MG7FDG6</t>
  </si>
  <si>
    <t>XZ-ZQCB2056-B0-23</t>
  </si>
  <si>
    <t>B01M4Q9SV9</t>
  </si>
  <si>
    <t>XZ-ZQCB2056-E0-1819</t>
  </si>
  <si>
    <t>B01M73W5MX</t>
  </si>
  <si>
    <t>XZ-ZQCB2056-E0-22</t>
  </si>
  <si>
    <t>B01M9I2TK9</t>
  </si>
  <si>
    <t>XZ-ZQCB2056-KQ-22</t>
  </si>
  <si>
    <t>B01M73W7PR</t>
  </si>
  <si>
    <t>XZ-ZQCB2056-R1-1415</t>
  </si>
  <si>
    <t>B01M7WQJ6F</t>
  </si>
  <si>
    <t>XZ-ZQCB2056-R1-22</t>
  </si>
  <si>
    <t>B01M3X1MA4</t>
  </si>
  <si>
    <t>XZ-ZQCB2056-R2-1415</t>
  </si>
  <si>
    <t>B01MDTFR2F</t>
  </si>
  <si>
    <t>XZ-ZQCB3056-B0-25</t>
  </si>
  <si>
    <t>B01MG7KHV0</t>
  </si>
  <si>
    <t>XZ-ZQCB3056-B0-26</t>
  </si>
  <si>
    <t>B01MFETMOF</t>
  </si>
  <si>
    <t>XZ-ZQCB3056-B0-27</t>
  </si>
  <si>
    <t>B01M6B4N7G</t>
  </si>
  <si>
    <t>XZ-ZQCB3056-B0-28</t>
  </si>
  <si>
    <t>B01MG7F0CC</t>
  </si>
  <si>
    <t>XZ-ZQCB3056-E0-24</t>
  </si>
  <si>
    <t>B01M34BHSF</t>
  </si>
  <si>
    <t>XZ-ZQCB3056-E0-25</t>
  </si>
  <si>
    <t>B01M6B4OGB</t>
  </si>
  <si>
    <t>XZ-ZQCB3056-E0-26</t>
  </si>
  <si>
    <t>B01MFEU77E</t>
  </si>
  <si>
    <t>XZ-ZQCB3056-E0-27</t>
  </si>
  <si>
    <t>B01M9I34ZQ</t>
  </si>
  <si>
    <t>XZ-ZQCB3056-E0-28</t>
  </si>
  <si>
    <t>B01M7WQVPJ</t>
  </si>
  <si>
    <t>XZ-ZQCB3056-KQ-26</t>
  </si>
  <si>
    <t>B01M4QA8AJ</t>
  </si>
  <si>
    <t>XZ-ZQCB3056-KQ-28</t>
  </si>
  <si>
    <t>B01MG7I20D</t>
  </si>
  <si>
    <t>XZ-ZQCB3056-R1-24</t>
  </si>
  <si>
    <t>B01MG79DKI</t>
  </si>
  <si>
    <t>XZ-ZQCB3056-R1-26</t>
  </si>
  <si>
    <t>B01MG7ARWK</t>
  </si>
  <si>
    <t>XZ-ZQCB3056-R1-27</t>
  </si>
  <si>
    <t>B01M9I34UP</t>
  </si>
  <si>
    <t>XZ-ZQCB3056-R1-28</t>
  </si>
  <si>
    <t>B01M8PFFQD</t>
  </si>
  <si>
    <t>XZ-ZQCB3056-R2-25</t>
  </si>
  <si>
    <t>B01MG7AAT3</t>
  </si>
  <si>
    <t>XZ-ZQCB3056-R2-26</t>
  </si>
  <si>
    <t>B01M34BFGG</t>
  </si>
  <si>
    <t>XZ-ZQCB3056-R2-27</t>
  </si>
  <si>
    <t>B01MFEU6B8</t>
  </si>
  <si>
    <t>XZ-ZQCB3056-R2-28</t>
  </si>
  <si>
    <t>B01M7WQVRH</t>
  </si>
  <si>
    <t>XZ-ZQCB3056-kQ-25</t>
  </si>
  <si>
    <t>B01M9I349O</t>
  </si>
  <si>
    <t>XZ-ZQCB3056-kQ-27</t>
  </si>
  <si>
    <t>B01M2BN88E</t>
  </si>
  <si>
    <t>XZ-ZQFT730-C0-4445</t>
  </si>
  <si>
    <t>B074X4VCKB</t>
  </si>
  <si>
    <t>XZ-ZQFT730</t>
  </si>
  <si>
    <t>XZ-ZQFT730-C0-4647</t>
  </si>
  <si>
    <t>B074XDXQTY</t>
  </si>
  <si>
    <t>XZ-ZQFT730-E0-4647</t>
  </si>
  <si>
    <t>B074X8X9X5</t>
  </si>
  <si>
    <t>XZ-ZQFT730-K0-4445</t>
  </si>
  <si>
    <t>B074X4BVMT</t>
  </si>
  <si>
    <t>XZ-ZQJZ100-C0-290</t>
  </si>
  <si>
    <t>B074TB9VJR</t>
  </si>
  <si>
    <t>XZ-ZQJZ100</t>
  </si>
  <si>
    <t>XZ-ZQJZ100-G0-250</t>
  </si>
  <si>
    <t>B074TG2Y7V</t>
  </si>
  <si>
    <t>XZ-ZQJZ100-P0-290</t>
  </si>
  <si>
    <t>B074TDSMQ9</t>
  </si>
  <si>
    <t>XZ-ZQJZ100-PI-250</t>
  </si>
  <si>
    <t>B074TF3Z93</t>
  </si>
  <si>
    <t>XZ-ZQJZ100-PI-260</t>
  </si>
  <si>
    <t>B074TF2K4R</t>
  </si>
  <si>
    <t>XZ-ZQJZ120-K0-250</t>
  </si>
  <si>
    <t>B074TCXLZV</t>
  </si>
  <si>
    <t>XZ-ZQJZ120</t>
  </si>
  <si>
    <t>XZ-ZQJZ120-KQ-250</t>
  </si>
  <si>
    <t>B074TD8PTD</t>
  </si>
  <si>
    <t>XZ-ZQJZ120-KQ-270</t>
  </si>
  <si>
    <t>B074TDN365</t>
  </si>
  <si>
    <t>XZ-ZQJZ120-PE-250</t>
  </si>
  <si>
    <t>B074TD1KWN</t>
  </si>
  <si>
    <t>XZ-ZQJZ120-PE-260</t>
  </si>
  <si>
    <t>B074TB7QRV</t>
  </si>
  <si>
    <t>XZ-ZQJZ120-PE-270</t>
  </si>
  <si>
    <t>B074TB883M</t>
  </si>
  <si>
    <t>XZ-ZQJZ120-PR-250</t>
  </si>
  <si>
    <t>B074TC5DYT</t>
  </si>
  <si>
    <t>XZ-ZQJZ120-PR-260</t>
  </si>
  <si>
    <t>B074TDTJ4T</t>
  </si>
  <si>
    <t>XZ-ZQJZ120-PR-270</t>
  </si>
  <si>
    <t>B074TDFMDN</t>
  </si>
  <si>
    <t>YZ-BD1704-K0-2XL</t>
  </si>
  <si>
    <t>B06XTPTXB5</t>
  </si>
  <si>
    <t>YZ-BD1704</t>
  </si>
  <si>
    <t>YZ-BD1704-K0-L</t>
  </si>
  <si>
    <t>B06XTM86ZQ</t>
  </si>
  <si>
    <t>YZ-BD1704-K0-M</t>
  </si>
  <si>
    <t>B06XTK9L9C</t>
  </si>
  <si>
    <t>YZ-BD1704-K0-S</t>
  </si>
  <si>
    <t>B06XTKJWRL</t>
  </si>
  <si>
    <t>YZ-BD1704-K0-XL</t>
  </si>
  <si>
    <t>B06XTPVS3K</t>
  </si>
  <si>
    <t>YZ-BD1704-K0-XS</t>
  </si>
  <si>
    <t>B06XTNSVG7</t>
  </si>
  <si>
    <t>YZ-BS5119ZL2XL</t>
  </si>
  <si>
    <t>B01FXAQPZK</t>
  </si>
  <si>
    <t>YZ-BS5119</t>
  </si>
  <si>
    <t>YZ-BS5119ZL3XL</t>
  </si>
  <si>
    <t>B01FXAQRNK</t>
  </si>
  <si>
    <t>YZ-BS5119ZL4XL</t>
  </si>
  <si>
    <t>B01FXAQTLK</t>
  </si>
  <si>
    <t>YZ-BS5119ZL5XL</t>
  </si>
  <si>
    <t>B01FXAQVH2</t>
  </si>
  <si>
    <t>YZ-BS5119ZLXL</t>
  </si>
  <si>
    <t>B01FXAQNIO</t>
  </si>
  <si>
    <t>YZ-BSA160301B02XL</t>
  </si>
  <si>
    <t>B071VMPTFC</t>
  </si>
  <si>
    <t>YZ-BSA160301</t>
  </si>
  <si>
    <t>YZ-BSA160301B03XL</t>
  </si>
  <si>
    <t>B0711LQP2M</t>
  </si>
  <si>
    <t>YZ-BSA160301B0L</t>
  </si>
  <si>
    <t>B071469DGJ</t>
  </si>
  <si>
    <t>YZ-BSA160301B0M</t>
  </si>
  <si>
    <t>B071469FK1</t>
  </si>
  <si>
    <t>YZ-BSA160301B0XL</t>
  </si>
  <si>
    <t>B071Z2M75X</t>
  </si>
  <si>
    <t>YZ-BSA160301K02XL</t>
  </si>
  <si>
    <t>B01EN7V6P8</t>
  </si>
  <si>
    <t>YZ-BSA160301K03XL</t>
  </si>
  <si>
    <t>B01EN7V8SS</t>
  </si>
  <si>
    <t>YZ-BSA160301K0L</t>
  </si>
  <si>
    <t>B01EN7V3A6</t>
  </si>
  <si>
    <t>YZ-BSA160301K0M</t>
  </si>
  <si>
    <t>B01EN7V1LW</t>
  </si>
  <si>
    <t>YZ-BSA160301K0XL</t>
  </si>
  <si>
    <t>B01EN7V4TG</t>
  </si>
  <si>
    <t>YZ-BSA160301R03XL</t>
  </si>
  <si>
    <t>B071L8ZJQY</t>
  </si>
  <si>
    <t>YZ-BSA160301R0L</t>
  </si>
  <si>
    <t>B0716S4HQ1</t>
  </si>
  <si>
    <t>YZ-BSA160301R0M</t>
  </si>
  <si>
    <t>B0716S4V2W</t>
  </si>
  <si>
    <t>YZ-BSA160301R0XL</t>
  </si>
  <si>
    <t>B071S1Z4NW</t>
  </si>
  <si>
    <t>YZ-BSLLHT2XL</t>
  </si>
  <si>
    <t>B01F3E3AUY</t>
  </si>
  <si>
    <t>YZ-BSLLH</t>
  </si>
  <si>
    <t>YZ-BSLLHT3XL</t>
  </si>
  <si>
    <t>B01F3E3PYK</t>
  </si>
  <si>
    <t>YZ-BSLLHT4XL</t>
  </si>
  <si>
    <t>B01F3E3RI4</t>
  </si>
  <si>
    <t>YZ-BSLLHTL</t>
  </si>
  <si>
    <t>B01F3E3MCK</t>
  </si>
  <si>
    <t>YZ-BSLLHTM</t>
  </si>
  <si>
    <t>B01F3E3GAI</t>
  </si>
  <si>
    <t>YZ-BSLLHTXL</t>
  </si>
  <si>
    <t>B01F3E3964</t>
  </si>
  <si>
    <t>YZ-BSLLIT2XL</t>
  </si>
  <si>
    <t>B01G8H8T42</t>
  </si>
  <si>
    <t>YZ-BSLLIT</t>
  </si>
  <si>
    <t>YZ-BSLLIT3XL</t>
  </si>
  <si>
    <t>B01G8H8UUU</t>
  </si>
  <si>
    <t>YZ-BSLLIT4XL</t>
  </si>
  <si>
    <t>B01G8H8WZI</t>
  </si>
  <si>
    <t>YZ-BSLLITL</t>
  </si>
  <si>
    <t>B01G8H8WRG</t>
  </si>
  <si>
    <t>YZ-BSLLITM</t>
  </si>
  <si>
    <t>B01G8H8VAO</t>
  </si>
  <si>
    <t>YZ-BSLLITXL</t>
  </si>
  <si>
    <t>B01G8H8Z4Q</t>
  </si>
  <si>
    <t>YZ-BSLLK02XL</t>
  </si>
  <si>
    <t>B06VY8LBYP</t>
  </si>
  <si>
    <t>YZ-BSLLK</t>
  </si>
  <si>
    <t>YZ-BSLLK03XL</t>
  </si>
  <si>
    <t>B06X96LMLS</t>
  </si>
  <si>
    <t>YZ-BSLLK04XL</t>
  </si>
  <si>
    <t>B06WGVMBXD</t>
  </si>
  <si>
    <t>YZ-BSLLK0L</t>
  </si>
  <si>
    <t>B06W5K562C</t>
  </si>
  <si>
    <t>YZ-BSLLK0M</t>
  </si>
  <si>
    <t>B06W9P6JZT</t>
  </si>
  <si>
    <t>YZ-BSLLK0XL</t>
  </si>
  <si>
    <t>B06WD8MW2K</t>
  </si>
  <si>
    <t>YZ-BSY97Z2M</t>
  </si>
  <si>
    <t>B01EN7VPBI</t>
  </si>
  <si>
    <t>YZ-BSY97Z</t>
  </si>
  <si>
    <t>YZ-BSY97Z3L</t>
  </si>
  <si>
    <t>B01EN7V6I0</t>
  </si>
  <si>
    <t>YZ-BSY97Z3M</t>
  </si>
  <si>
    <t>B01EN7V4XM</t>
  </si>
  <si>
    <t>YZ-BSY97Z3XL</t>
  </si>
  <si>
    <t>B01EN7V81U</t>
  </si>
  <si>
    <t>YZ-BShyl5119-YH-2XL</t>
  </si>
  <si>
    <t>B01N30QQDJ</t>
  </si>
  <si>
    <t>YZ-BShyl5119</t>
  </si>
  <si>
    <t>YZ-BShyl5119-YH-3XL</t>
  </si>
  <si>
    <t>B01NAQ17N0</t>
  </si>
  <si>
    <t>YZ-BShyl5119-YH-4XL</t>
  </si>
  <si>
    <t>B01NCSVUOC</t>
  </si>
  <si>
    <t>YZ-BShyl5119-YH-5XL</t>
  </si>
  <si>
    <t>B01N1Z5YOP</t>
  </si>
  <si>
    <t>YZ-BShyl5119-YH-XL</t>
  </si>
  <si>
    <t>B01MR2UZI6</t>
  </si>
  <si>
    <t>YZ-BShyl5119-YT-2XL</t>
  </si>
  <si>
    <t>B01HFYMXUI</t>
  </si>
  <si>
    <t>YZ-BShyl5119-YT-3XL</t>
  </si>
  <si>
    <t>B01HFYMTRK</t>
  </si>
  <si>
    <t>YZ-BShyl5119-YT-4XL</t>
  </si>
  <si>
    <t>B01HFYMV14</t>
  </si>
  <si>
    <t>YZ-BShyl5119-YT-5XL</t>
  </si>
  <si>
    <t>B01HFYMWA4</t>
  </si>
  <si>
    <t>YZ-BShyl5119-YT-XL</t>
  </si>
  <si>
    <t>B01HFYMW04</t>
  </si>
  <si>
    <t>YZ-BShyl5119K02XL</t>
  </si>
  <si>
    <t>B01EJ5VT60</t>
  </si>
  <si>
    <t>YZ-BShyl5119K03XL</t>
  </si>
  <si>
    <t>B01EJ5VUNW</t>
  </si>
  <si>
    <t>YZ-BShyl5119K04XL</t>
  </si>
  <si>
    <t>B079DQJPCL</t>
  </si>
  <si>
    <t>YZ-BShyl5119K0L</t>
  </si>
  <si>
    <t>B01EJ5VPSW</t>
  </si>
  <si>
    <t>YZ-BShyl5119K0M</t>
  </si>
  <si>
    <t>B01EJ5VO38</t>
  </si>
  <si>
    <t>YZ-BShyl5119K0S</t>
  </si>
  <si>
    <t>B079DPS9KP</t>
  </si>
  <si>
    <t>YZ-BShyl5119K0XL</t>
  </si>
  <si>
    <t>B01EJ5VRJE</t>
  </si>
  <si>
    <t>YZ-BZ1707-B0-M</t>
  </si>
  <si>
    <t>B06XSYC4ZS</t>
  </si>
  <si>
    <t>YZ-BZ1707</t>
  </si>
  <si>
    <t>YZ-BZ1707-B0-S</t>
  </si>
  <si>
    <t>B06XT1JNK5</t>
  </si>
  <si>
    <t>YZ-BZ1707-B0-XL</t>
  </si>
  <si>
    <t>B06XSHBZLT</t>
  </si>
  <si>
    <t>YZ-BZ1707-B0-XS</t>
  </si>
  <si>
    <t>B06XT1QTPL</t>
  </si>
  <si>
    <t>YZ-CA1245001L</t>
  </si>
  <si>
    <t>B01DLSNBBC</t>
  </si>
  <si>
    <t>YZ-CA1245</t>
  </si>
  <si>
    <t>YZ-CA1245002L</t>
  </si>
  <si>
    <t>B01J71HTJM</t>
  </si>
  <si>
    <t>YZ-CA1245003L</t>
  </si>
  <si>
    <t>B01J71HPMS</t>
  </si>
  <si>
    <t>YZ-CA124500L</t>
  </si>
  <si>
    <t>B01DLSN9BY</t>
  </si>
  <si>
    <t>YZ-CA124500M</t>
  </si>
  <si>
    <t>B01DLSNDLU</t>
  </si>
  <si>
    <t>YZ-CA1245G01L</t>
  </si>
  <si>
    <t>B01DLSNF6I</t>
  </si>
  <si>
    <t>YZ-CA1245G02L</t>
  </si>
  <si>
    <t>B01J71HQRW</t>
  </si>
  <si>
    <t>YZ-CA1245G0L</t>
  </si>
  <si>
    <t>B01DLSNDZG</t>
  </si>
  <si>
    <t>YZ-CA1245G0M</t>
  </si>
  <si>
    <t>B01DLSNCJI</t>
  </si>
  <si>
    <t>YZ-CA1245W01L</t>
  </si>
  <si>
    <t>B01DLSNC8O</t>
  </si>
  <si>
    <t>YZ-CA1245W02L</t>
  </si>
  <si>
    <t>B01J71HR3U</t>
  </si>
  <si>
    <t>YZ-CA1245W03L</t>
  </si>
  <si>
    <t>B01J71HSAC</t>
  </si>
  <si>
    <t>YZ-CA1245W0L</t>
  </si>
  <si>
    <t>B01DLSNB76</t>
  </si>
  <si>
    <t>YZ-CA1245W0M</t>
  </si>
  <si>
    <t>B01DLSNA3Q</t>
  </si>
  <si>
    <t>YZ-CA160301B02XL</t>
  </si>
  <si>
    <t>YZ-CA160301</t>
  </si>
  <si>
    <t>YZ-CA160301B0M</t>
  </si>
  <si>
    <t>YZ-CA160301B0XL</t>
  </si>
  <si>
    <t>YZ-CA160301K02XL</t>
  </si>
  <si>
    <t>YZ-CA160301K0M</t>
  </si>
  <si>
    <t>YZ-CA160301K0XL</t>
  </si>
  <si>
    <t>YZ-CA160301R03XL</t>
  </si>
  <si>
    <t>YZ-CA2000-2XL</t>
  </si>
  <si>
    <t>B01G1JZ7L0</t>
  </si>
  <si>
    <t>YZ-CA2000</t>
  </si>
  <si>
    <t>YZ-CA2000-XL</t>
  </si>
  <si>
    <t>B01EJABGU4</t>
  </si>
  <si>
    <t>YZ-CA233-K0-XS</t>
  </si>
  <si>
    <t>B06XXZKZ6G</t>
  </si>
  <si>
    <t>YZ-CA233</t>
  </si>
  <si>
    <t>YZ-CA30CH-K0-L</t>
  </si>
  <si>
    <t>B06XXG6YTP</t>
  </si>
  <si>
    <t>YZ-CA30CH</t>
  </si>
  <si>
    <t>YZ-CA30CH-K0-M</t>
  </si>
  <si>
    <t>B06XWTXLNW</t>
  </si>
  <si>
    <t>YZ-CA30CH-K0-S</t>
  </si>
  <si>
    <t>B06XXD8FT8</t>
  </si>
  <si>
    <t>YZ-CA30CH-K0-XS</t>
  </si>
  <si>
    <t>B06XXHHLLC</t>
  </si>
  <si>
    <t>YZ-CA30CH-L</t>
  </si>
  <si>
    <t>B06XWW493Q</t>
  </si>
  <si>
    <t>YZ-CA30CH-M</t>
  </si>
  <si>
    <t>B06XXCVW4M</t>
  </si>
  <si>
    <t>YZ-CA30CH-S</t>
  </si>
  <si>
    <t>B06XXCT3RF</t>
  </si>
  <si>
    <t>YZ-CA30CH-XL</t>
  </si>
  <si>
    <t>B06XXF1MDP</t>
  </si>
  <si>
    <t>YZ-CA30CH-XS</t>
  </si>
  <si>
    <t>B06XXDTB6S</t>
  </si>
  <si>
    <t>YZ-CA3233-K0-M</t>
  </si>
  <si>
    <t>B06XXZZXQX</t>
  </si>
  <si>
    <t>YZ-CA3233</t>
  </si>
  <si>
    <t>YZ-CAA160301K03XL</t>
  </si>
  <si>
    <t>YZ-CAA160301</t>
  </si>
  <si>
    <t>YZ-CAY97Z2M</t>
  </si>
  <si>
    <t>YZ-CAY97Z</t>
  </si>
  <si>
    <t>YZ-CAY97Z3M</t>
  </si>
  <si>
    <t>YZ-CAY97Z3XL</t>
  </si>
  <si>
    <t>YZ-FQ008G1M</t>
  </si>
  <si>
    <t>B0191EHOXG</t>
  </si>
  <si>
    <t>YZ-FQ008G</t>
  </si>
  <si>
    <t>YZ-HE13037EZ1L</t>
  </si>
  <si>
    <t>B01AXSDADC</t>
  </si>
  <si>
    <t>YZ-HE13037</t>
  </si>
  <si>
    <t>YZ-HE13037EZ1L-MX</t>
  </si>
  <si>
    <t>YZ-HE13037EZ2L</t>
  </si>
  <si>
    <t>B01AXSDC1C</t>
  </si>
  <si>
    <t>YZ-HE13037EZ3L</t>
  </si>
  <si>
    <t>B01AXSDDFC</t>
  </si>
  <si>
    <t>YZ-HE13037EZ4L</t>
  </si>
  <si>
    <t>B01AXSDEWO</t>
  </si>
  <si>
    <t>YZ-HE13037EZ5L</t>
  </si>
  <si>
    <t>B01AXSDGJ0</t>
  </si>
  <si>
    <t>YZ-HE13037EZ6L</t>
  </si>
  <si>
    <t>B01MTO5KOB</t>
  </si>
  <si>
    <t>YZ-HE13037EZ7L</t>
  </si>
  <si>
    <t>B01N64GDNS</t>
  </si>
  <si>
    <t>YZ-HE13037EZ8L</t>
  </si>
  <si>
    <t>B01MQJOVR2</t>
  </si>
  <si>
    <t>YZ-HE13037EZ9L</t>
  </si>
  <si>
    <t>B01MXLWZ7S</t>
  </si>
  <si>
    <t>YZ-HE13037Or1L</t>
  </si>
  <si>
    <t>B01AXSD1OK</t>
  </si>
  <si>
    <t>YZ-HE13037Or1L-MX</t>
  </si>
  <si>
    <t>YZ-HE13037Or2L</t>
  </si>
  <si>
    <t>B01AXSD47E</t>
  </si>
  <si>
    <t>YZ-HE13037Or3L</t>
  </si>
  <si>
    <t>B01AXSD5KU</t>
  </si>
  <si>
    <t>YZ-HE13037Or4L</t>
  </si>
  <si>
    <t>B01AXSD6QS</t>
  </si>
  <si>
    <t>YZ-HE13037Or5L</t>
  </si>
  <si>
    <t>B01AXSD8PC</t>
  </si>
  <si>
    <t>YZ-HE13037Or6L</t>
  </si>
  <si>
    <t>B01MTO5MA8</t>
  </si>
  <si>
    <t>YZ-HE13037Or7L</t>
  </si>
  <si>
    <t>B01N41KCAA</t>
  </si>
  <si>
    <t>YZ-HE13037Or8L</t>
  </si>
  <si>
    <t>B01N94WF2D</t>
  </si>
  <si>
    <t>YZ-HE13037Or8L-MX</t>
  </si>
  <si>
    <t>YZ-HE13037Or9L</t>
  </si>
  <si>
    <t>B01N531MXS</t>
  </si>
  <si>
    <t>YZ-HE13037Pu1L</t>
  </si>
  <si>
    <t>B01AXSDB2C</t>
  </si>
  <si>
    <t>YZ-HE13037Pu1L-MX</t>
  </si>
  <si>
    <t>YZ-HE13037Pu2L</t>
  </si>
  <si>
    <t>B01AXSDCDK</t>
  </si>
  <si>
    <t>YZ-HE13037Pu3L</t>
  </si>
  <si>
    <t>B01AXSDE2E</t>
  </si>
  <si>
    <t>YZ-HE13037Pu4L</t>
  </si>
  <si>
    <t>B01AXSDFFU</t>
  </si>
  <si>
    <t>YZ-HE13037Pu5L</t>
  </si>
  <si>
    <t>B01AXSDGPY</t>
  </si>
  <si>
    <t>YZ-HE13037Pu6L</t>
  </si>
  <si>
    <t>B01NA6JJLM</t>
  </si>
  <si>
    <t>YZ-HE13037Pu7L</t>
  </si>
  <si>
    <t>B01MQJOXH7</t>
  </si>
  <si>
    <t>YZ-HE13037Pu8L</t>
  </si>
  <si>
    <t>B01N64GFM9</t>
  </si>
  <si>
    <t>YZ-HE13037Pu9L</t>
  </si>
  <si>
    <t>B01MXLWU2D</t>
  </si>
  <si>
    <t>YZ-HE13037Wi1L</t>
  </si>
  <si>
    <t>B01AXSD2IK</t>
  </si>
  <si>
    <t>YZ-HE13037Wi1L-MX</t>
  </si>
  <si>
    <t>YZ-HE13037Wi2L</t>
  </si>
  <si>
    <t>B01AXSD3V6</t>
  </si>
  <si>
    <t>YZ-HE13037Wi2L-MX</t>
  </si>
  <si>
    <t>YZ-HE13037Wi3L</t>
  </si>
  <si>
    <t>B01AXSD6KO</t>
  </si>
  <si>
    <t>YZ-HE13037Wi4L</t>
  </si>
  <si>
    <t>B01AXSD83E</t>
  </si>
  <si>
    <t>YZ-HE13037Wi5L</t>
  </si>
  <si>
    <t>B01AXSD9M4</t>
  </si>
  <si>
    <t>YZ-HE13037Wi6L</t>
  </si>
  <si>
    <t>B01MRL29E0</t>
  </si>
  <si>
    <t>YZ-HE13037Wi7L</t>
  </si>
  <si>
    <t>B01MXLWXE3</t>
  </si>
  <si>
    <t>YZ-HE13037Wi8L</t>
  </si>
  <si>
    <t>B01N1FYCZQ</t>
  </si>
  <si>
    <t>YZ-HE13037Wi8L-MX</t>
  </si>
  <si>
    <t>YZ-HE13037Wi9L</t>
  </si>
  <si>
    <t>B01MSMP0CD</t>
  </si>
  <si>
    <t>YZ-HE9007Sa1L</t>
  </si>
  <si>
    <t>B015QZNXXO</t>
  </si>
  <si>
    <t>YZ-HE9007</t>
  </si>
  <si>
    <t>YZ-HE9007Sa2L</t>
  </si>
  <si>
    <t>B015QZRNIU</t>
  </si>
  <si>
    <t>YZ-HE9007Sa3L</t>
  </si>
  <si>
    <t>B015QZRO7K</t>
  </si>
  <si>
    <t>YZ-HE9007Sa4L</t>
  </si>
  <si>
    <t>B015QZROTS</t>
  </si>
  <si>
    <t>YZ-HE9007Sa5L</t>
  </si>
  <si>
    <t>B015QZRPHO</t>
  </si>
  <si>
    <t>YZ-HE9007Sa6L</t>
  </si>
  <si>
    <t>B01N531UTZ</t>
  </si>
  <si>
    <t>YZ-HE9007Sa7L</t>
  </si>
  <si>
    <t>B01N2HHCOA</t>
  </si>
  <si>
    <t>YZ-HE9007Sa8L</t>
  </si>
  <si>
    <t>B01MQJP6LF</t>
  </si>
  <si>
    <t>YZ-HE9007Sa9L</t>
  </si>
  <si>
    <t>B01MSMPBNA</t>
  </si>
  <si>
    <t>YZ-HE9007Se1L</t>
  </si>
  <si>
    <t>B015QZRQ0U</t>
  </si>
  <si>
    <t>YZ-HE9007Se2L</t>
  </si>
  <si>
    <t>B015QZRQKU</t>
  </si>
  <si>
    <t>YZ-HE9007Se3L</t>
  </si>
  <si>
    <t>B015QZRR2C</t>
  </si>
  <si>
    <t>YZ-HE9007Se4L</t>
  </si>
  <si>
    <t>B015QZRRHW</t>
  </si>
  <si>
    <t>YZ-HE9007Se5L</t>
  </si>
  <si>
    <t>B015QZRRWW</t>
  </si>
  <si>
    <t>YZ-HE9007Se6L</t>
  </si>
  <si>
    <t>B01MQJP47N</t>
  </si>
  <si>
    <t>YZ-HE9007Se7L</t>
  </si>
  <si>
    <t>B01N64GO5L</t>
  </si>
  <si>
    <t>YZ-HE9007Se8L</t>
  </si>
  <si>
    <t>B01N1FYKHR</t>
  </si>
  <si>
    <t>YZ-HE9007Se9L</t>
  </si>
  <si>
    <t>B01N41KO05</t>
  </si>
  <si>
    <t>YZ-HE9008Sa1L</t>
  </si>
  <si>
    <t>B015QZRSF8</t>
  </si>
  <si>
    <t>YZ-HE9008</t>
  </si>
  <si>
    <t>YZ-HE9008Sa2L</t>
  </si>
  <si>
    <t>B015QZRSWG</t>
  </si>
  <si>
    <t>YZ-HE9008Sa3L</t>
  </si>
  <si>
    <t>B015QZRTB6</t>
  </si>
  <si>
    <t>YZ-HE9008Sa4L</t>
  </si>
  <si>
    <t>B015QZRTVG</t>
  </si>
  <si>
    <t>YZ-HE9008Sa5L</t>
  </si>
  <si>
    <t>B015QZRUJM</t>
  </si>
  <si>
    <t>YZ-HE9008Sa6L</t>
  </si>
  <si>
    <t>B01N1FYJS2</t>
  </si>
  <si>
    <t>YZ-HE9008Sa7L</t>
  </si>
  <si>
    <t>B01N0EHETF</t>
  </si>
  <si>
    <t>YZ-HE9008Sa8L</t>
  </si>
  <si>
    <t>B01N94EU0L</t>
  </si>
  <si>
    <t>YZ-HE9008Sa9L</t>
  </si>
  <si>
    <t>B01MRL2GKJ</t>
  </si>
  <si>
    <t>YZ-HE9008Se1L</t>
  </si>
  <si>
    <t>B015QZRV0U</t>
  </si>
  <si>
    <t>YZ-HE9008Se2L</t>
  </si>
  <si>
    <t>B015QZRVFK</t>
  </si>
  <si>
    <t>YZ-HE9008Se3L</t>
  </si>
  <si>
    <t>B015QZRW4A</t>
  </si>
  <si>
    <t>YZ-HE9008Se4L</t>
  </si>
  <si>
    <t>B015QZRWKO</t>
  </si>
  <si>
    <t>YZ-HE9008Se5L</t>
  </si>
  <si>
    <t>B015QZRXB2</t>
  </si>
  <si>
    <t>YZ-HE9008Se6L</t>
  </si>
  <si>
    <t>B01N1FYKJE</t>
  </si>
  <si>
    <t>YZ-HE9008Se7L</t>
  </si>
  <si>
    <t>B01N94R08T</t>
  </si>
  <si>
    <t>YZ-HE9008Se8L</t>
  </si>
  <si>
    <t>B01N1FYI99</t>
  </si>
  <si>
    <t>YZ-HE9008Se9L</t>
  </si>
  <si>
    <t>B01MQJP2YK</t>
  </si>
  <si>
    <t>YZ-HM0007-B0-2XL</t>
  </si>
  <si>
    <t>B071D7XMXB</t>
  </si>
  <si>
    <t>YZ-HM0007</t>
  </si>
  <si>
    <t>YZ-HM0007-B0-3XL</t>
  </si>
  <si>
    <t>B06ZYLNNZF</t>
  </si>
  <si>
    <t>YZ-HM0007-B0-L</t>
  </si>
  <si>
    <t>B06ZYLNNZG</t>
  </si>
  <si>
    <t>YZ-HM0007-K0-2XL</t>
  </si>
  <si>
    <t>B071R2GXZQ</t>
  </si>
  <si>
    <t>YZ-HM0007-K0-3XL</t>
  </si>
  <si>
    <t>B06ZY65K5P</t>
  </si>
  <si>
    <t>YZ-HM0007-K0-XL</t>
  </si>
  <si>
    <t>B06ZYWGK4P</t>
  </si>
  <si>
    <t>YZ-HM0007-R0-2XL</t>
  </si>
  <si>
    <t>B06ZZBPCXQ</t>
  </si>
  <si>
    <t>YZ-HM0007-R0-3XL</t>
  </si>
  <si>
    <t>B071CTV1V9</t>
  </si>
  <si>
    <t>YZ-HM0007-R0-L</t>
  </si>
  <si>
    <t>B06ZZQP3FK</t>
  </si>
  <si>
    <t>YZ-HM1584-K0-1XL</t>
  </si>
  <si>
    <t>B06XDLCBD1</t>
  </si>
  <si>
    <t>YZ-HM1584</t>
  </si>
  <si>
    <t>YZ-HM1584-K0-L</t>
  </si>
  <si>
    <t>B06XD93G19</t>
  </si>
  <si>
    <t>YZ-HM1584-K0-M</t>
  </si>
  <si>
    <t>B06XDLZH7M</t>
  </si>
  <si>
    <t>YZ-HM1584-K0-S</t>
  </si>
  <si>
    <t>B06XDMBV5R</t>
  </si>
  <si>
    <t>YZ-HM17015-B0-XL</t>
  </si>
  <si>
    <t>B074K1MYBJ</t>
  </si>
  <si>
    <t>YZ-HM17015</t>
  </si>
  <si>
    <t>YZ-HM17015-K0-XL</t>
  </si>
  <si>
    <t>B074JZB431</t>
  </si>
  <si>
    <t>YZ-HM17015-OR-XL</t>
  </si>
  <si>
    <t>B074JV7JC3</t>
  </si>
  <si>
    <t>YZ-HM30CH-K0-L</t>
  </si>
  <si>
    <t>B01LXLA7TK</t>
  </si>
  <si>
    <t>YZ-HM30CH</t>
  </si>
  <si>
    <t>YZ-HM30CH-K0-M</t>
  </si>
  <si>
    <t>B01LYKGU5X</t>
  </si>
  <si>
    <t>YZ-HM30CH-K0-S</t>
  </si>
  <si>
    <t>B01M1RR15U</t>
  </si>
  <si>
    <t>YZ-HM30CH-K0-XL</t>
  </si>
  <si>
    <t>B01LWM2R3S</t>
  </si>
  <si>
    <t>YZ-HM30CH-K0-XS</t>
  </si>
  <si>
    <t>B01M0IPQVW</t>
  </si>
  <si>
    <t>YZ-HM30CH-L</t>
  </si>
  <si>
    <t>B01J0S8496</t>
  </si>
  <si>
    <t>YZ-HM30CH-M</t>
  </si>
  <si>
    <t>B01J0S83CO</t>
  </si>
  <si>
    <t>YZ-HM30CH-Pi-L</t>
  </si>
  <si>
    <t>B06Y2M5BNW</t>
  </si>
  <si>
    <t>YZ-HM30CH-Pi-M</t>
  </si>
  <si>
    <t>B06Y2XFGDN</t>
  </si>
  <si>
    <t>YZ-HM30CH-Pi-S</t>
  </si>
  <si>
    <t>B06Y2VJKJ2</t>
  </si>
  <si>
    <t>YZ-HM30CH-Pi-XL</t>
  </si>
  <si>
    <t>B06Y2TVKDH</t>
  </si>
  <si>
    <t>YZ-HM30CH-Pi-XS</t>
  </si>
  <si>
    <t>B06Y2PS32G</t>
  </si>
  <si>
    <t>YZ-HM30CH-S</t>
  </si>
  <si>
    <t>B01K7C8KAC</t>
  </si>
  <si>
    <t>YZ-HM30CH-XL</t>
  </si>
  <si>
    <t>B01J0S857W</t>
  </si>
  <si>
    <t>YZ-HM30CH-XS</t>
  </si>
  <si>
    <t>B01LX9J8Z0</t>
  </si>
  <si>
    <t>YZ-HMTW001-K0-L</t>
  </si>
  <si>
    <t>B06Y3TMRGH</t>
  </si>
  <si>
    <t>YZ-HMTW001</t>
  </si>
  <si>
    <t>YZ-HMTW001-K0-M</t>
  </si>
  <si>
    <t>B06Y3WV683</t>
  </si>
  <si>
    <t>YZ-HMTW001-K0-S</t>
  </si>
  <si>
    <t>B06Y3WYZ1Z</t>
  </si>
  <si>
    <t>YZ-HMTW001-K0-XL</t>
  </si>
  <si>
    <t>B06Y3W9332</t>
  </si>
  <si>
    <t>YZ-HMTW001-K0-XS</t>
  </si>
  <si>
    <t>B06Y3PN4G5</t>
  </si>
  <si>
    <t>YZ-HT1304G01L</t>
  </si>
  <si>
    <t>B01F4P0S7A</t>
  </si>
  <si>
    <t>YZ-HT1304</t>
  </si>
  <si>
    <t>YZ-HT1304G02L</t>
  </si>
  <si>
    <t>B01F4P0SZ2</t>
  </si>
  <si>
    <t>YZ-HT1304G03L</t>
  </si>
  <si>
    <t>B01F4P0TJC</t>
  </si>
  <si>
    <t>YZ-HT1304G04L</t>
  </si>
  <si>
    <t>B01F4P0UAA</t>
  </si>
  <si>
    <t>YZ-HT1304G05L</t>
  </si>
  <si>
    <t>B01F4P0UIM</t>
  </si>
  <si>
    <t>YZ-HT1304Y01L</t>
  </si>
  <si>
    <t>B01F4P0V4A</t>
  </si>
  <si>
    <t>YZ-HT1304Y02L</t>
  </si>
  <si>
    <t>B01F4P0VTU</t>
  </si>
  <si>
    <t>YZ-HT1304Y03L</t>
  </si>
  <si>
    <t>B01F4P0W6M</t>
  </si>
  <si>
    <t>YZ-HT1304Y05L</t>
  </si>
  <si>
    <t>B01F4P0X6Q</t>
  </si>
  <si>
    <t>YZ-JG2631001L</t>
  </si>
  <si>
    <t>B01A6WG3RA</t>
  </si>
  <si>
    <t>YZ-JG2631</t>
  </si>
  <si>
    <t>YZ-JG2631002L</t>
  </si>
  <si>
    <t>B01A6WG4TW</t>
  </si>
  <si>
    <t>YZ-JG2631003L</t>
  </si>
  <si>
    <t>B01DIHNXDW</t>
  </si>
  <si>
    <t>YZ-JG263100L</t>
  </si>
  <si>
    <t>B01A6WG2QM</t>
  </si>
  <si>
    <t>YZ-JG263100M</t>
  </si>
  <si>
    <t>B01A6WG1V8</t>
  </si>
  <si>
    <t>YZ-JG2631HS1L</t>
  </si>
  <si>
    <t>B01IOEHVCS</t>
  </si>
  <si>
    <t>YZ-JG2631HSL</t>
  </si>
  <si>
    <t>B01IOEHSWQ</t>
  </si>
  <si>
    <t>YZ-JG2631HSM</t>
  </si>
  <si>
    <t>B01IOEHQOQ</t>
  </si>
  <si>
    <t>YZ-JG2631HSS</t>
  </si>
  <si>
    <t>B01IOEHO7A</t>
  </si>
  <si>
    <t>YZ-JG2631HSXS</t>
  </si>
  <si>
    <t>B01IOEHM40</t>
  </si>
  <si>
    <t>YZ-JG2631K01L</t>
  </si>
  <si>
    <t>B01A6WFZZQ</t>
  </si>
  <si>
    <t>YZ-JG2631K02L</t>
  </si>
  <si>
    <t>B01A6WG0SW</t>
  </si>
  <si>
    <t>YZ-JG2631K03L</t>
  </si>
  <si>
    <t>B01DIHNWI8</t>
  </si>
  <si>
    <t>YZ-JG2631K0L</t>
  </si>
  <si>
    <t>B01A6WFYJ8</t>
  </si>
  <si>
    <t>YZ-JG2631K0M</t>
  </si>
  <si>
    <t>B01A6WFX9Y</t>
  </si>
  <si>
    <t>YZ-JG2631R01L</t>
  </si>
  <si>
    <t>B01IOEHTKC</t>
  </si>
  <si>
    <t>YZ-JG2631R0L</t>
  </si>
  <si>
    <t>B01IOEHRBS</t>
  </si>
  <si>
    <t>YZ-JG2631R0M</t>
  </si>
  <si>
    <t>B01IOEHNK8</t>
  </si>
  <si>
    <t>YZ-JG2631R0S</t>
  </si>
  <si>
    <t>B01IOEHKXS</t>
  </si>
  <si>
    <t>YZ-JG2631R0XS</t>
  </si>
  <si>
    <t>B01IOEHIMG</t>
  </si>
  <si>
    <t>YZ-JG2631ZL1L</t>
  </si>
  <si>
    <t>B0196ETM7M</t>
  </si>
  <si>
    <t>YZ-JG2631ZL2L</t>
  </si>
  <si>
    <t>B0196ETN8U</t>
  </si>
  <si>
    <t>YZ-JG2631ZL3L</t>
  </si>
  <si>
    <t>B01B184VYA</t>
  </si>
  <si>
    <t>YZ-JG2631ZLL</t>
  </si>
  <si>
    <t>B01A6BXQDK</t>
  </si>
  <si>
    <t>YZ-JG2631ZLM</t>
  </si>
  <si>
    <t>B01A6BXN24</t>
  </si>
  <si>
    <t>YZ-JY1151-K0-L</t>
  </si>
  <si>
    <t>B01GYFABQC</t>
  </si>
  <si>
    <t>YZ-JY1151</t>
  </si>
  <si>
    <t>YZ-JY1151-K0-M</t>
  </si>
  <si>
    <t>B01GYFAA72</t>
  </si>
  <si>
    <t>YZ-JY1151-K0-XL</t>
  </si>
  <si>
    <t>B01GYFA7UC</t>
  </si>
  <si>
    <t>YZ-JY1151-R0-2XL</t>
  </si>
  <si>
    <t>B01GYFA8RO</t>
  </si>
  <si>
    <t>YZ-JY1151-R0-M</t>
  </si>
  <si>
    <t>B01GYFA4TG</t>
  </si>
  <si>
    <t>YZ-JY1151-R0-XL</t>
  </si>
  <si>
    <t>B01GYFA7BQ</t>
  </si>
  <si>
    <t>YZ-JY1151-ZL-L</t>
  </si>
  <si>
    <t>B01GYFAC4S</t>
  </si>
  <si>
    <t>YZ-JY1151-ZL-M</t>
  </si>
  <si>
    <t>B01GYFAAUO</t>
  </si>
  <si>
    <t>YZ-KL5020FL1L</t>
  </si>
  <si>
    <t>B01F4YO4B2</t>
  </si>
  <si>
    <t>YZ-KL5020</t>
  </si>
  <si>
    <t>YZ-KL5020FL2L</t>
  </si>
  <si>
    <t>B01F4YO5YI</t>
  </si>
  <si>
    <t>YZ-KL5020FL3L</t>
  </si>
  <si>
    <t>B01F4YO7XM</t>
  </si>
  <si>
    <t>YZ-KL5020FL4L</t>
  </si>
  <si>
    <t>B01F4YO9IU</t>
  </si>
  <si>
    <t>YZ-KL5020FL5L</t>
  </si>
  <si>
    <t>B01F4YOB56</t>
  </si>
  <si>
    <t>YZ-KL5020MF-2XL</t>
  </si>
  <si>
    <t>B07BMT64GD</t>
  </si>
  <si>
    <t>YZ-KL5020MF-L</t>
  </si>
  <si>
    <t>B07C8N48RB</t>
  </si>
  <si>
    <t>YZ-KL5020MF-M</t>
  </si>
  <si>
    <t>B07C8QTKHT</t>
  </si>
  <si>
    <t>YZ-KL5020MF-S</t>
  </si>
  <si>
    <t>B07BMVZS62</t>
  </si>
  <si>
    <t>YZ-KL5020MF-XL</t>
  </si>
  <si>
    <t>B07BMS1GW2</t>
  </si>
  <si>
    <t>YZ-KL5020ST1L</t>
  </si>
  <si>
    <t>B01F4YO5Y8</t>
  </si>
  <si>
    <t>YZ-KL5020ST2L</t>
  </si>
  <si>
    <t>B01F4YO7SC</t>
  </si>
  <si>
    <t>YZ-KL5020ST3L</t>
  </si>
  <si>
    <t>B01F4YO9U8</t>
  </si>
  <si>
    <t>YZ-KL5020ST4L</t>
  </si>
  <si>
    <t>B01F4YOBQK</t>
  </si>
  <si>
    <t>YZ-KL5020ST5L</t>
  </si>
  <si>
    <t>B01F4YODTU</t>
  </si>
  <si>
    <t>YZ-KL5020TW1L</t>
  </si>
  <si>
    <t>B01HPQQEZQ</t>
  </si>
  <si>
    <t>YZ-KL5020TW2L</t>
  </si>
  <si>
    <t>B01HPQQGE0</t>
  </si>
  <si>
    <t>YZ-KL5020TW3L</t>
  </si>
  <si>
    <t>B01HPQQHOY</t>
  </si>
  <si>
    <t>YZ-KL5020TW4L</t>
  </si>
  <si>
    <t>B01HPQQJ9M</t>
  </si>
  <si>
    <t>YZ-KL5020TW5L</t>
  </si>
  <si>
    <t>B01HPQQPNC</t>
  </si>
  <si>
    <t>YZ-KL5020YH1L</t>
  </si>
  <si>
    <t>B01HPQQCFS</t>
  </si>
  <si>
    <t>YZ-KL5020YH2L</t>
  </si>
  <si>
    <t>B01HPQQE6U</t>
  </si>
  <si>
    <t>YZ-KL5020YH3L</t>
  </si>
  <si>
    <t>B01HPQQF6Y</t>
  </si>
  <si>
    <t>YZ-KL5020YH4L</t>
  </si>
  <si>
    <t>B01HPQQG68</t>
  </si>
  <si>
    <t>YZ-KL5020YH5L</t>
  </si>
  <si>
    <t>B01HPQQHQ2</t>
  </si>
  <si>
    <t>YZ-LS1068B0L</t>
  </si>
  <si>
    <t>B01DF0KYBG</t>
  </si>
  <si>
    <t>YZ-LS1068</t>
  </si>
  <si>
    <t>YZ-LS1068K0S</t>
  </si>
  <si>
    <t>B01DF0KYQG</t>
  </si>
  <si>
    <t>YZ-LS1068W01L</t>
  </si>
  <si>
    <t>B01DF0L1NQ</t>
  </si>
  <si>
    <t>YZ-LS1068W0S</t>
  </si>
  <si>
    <t>B01DF0KZHO</t>
  </si>
  <si>
    <t>YZ-MAPLUS24-K0-2XL</t>
  </si>
  <si>
    <t>B07CM4NBHV</t>
  </si>
  <si>
    <t>YZ-MAPLUS24</t>
  </si>
  <si>
    <t>YZ-MAPLUS24-PI-M</t>
  </si>
  <si>
    <t>B07CM5PNSY</t>
  </si>
  <si>
    <t>YZ-MC1732-B0-M</t>
  </si>
  <si>
    <t>B07F8Q16K1</t>
  </si>
  <si>
    <t>YZ-MC1732</t>
  </si>
  <si>
    <t>YZ-MC1732-B0-XL</t>
  </si>
  <si>
    <t>B07F8MX7YH</t>
  </si>
  <si>
    <t>YZ-MC1732-K0-L</t>
  </si>
  <si>
    <t>B07F8ND658</t>
  </si>
  <si>
    <t>YZ-MC1732-K0-S</t>
  </si>
  <si>
    <t>B07F8S535M</t>
  </si>
  <si>
    <t>YZ-MC1732-K0-XL</t>
  </si>
  <si>
    <t>B07F8N1JLH</t>
  </si>
  <si>
    <t>YZ-MC1732-R0-L</t>
  </si>
  <si>
    <t>B07F8NGNZ5</t>
  </si>
  <si>
    <t>YZ-MC180-B0-2XL</t>
  </si>
  <si>
    <t>B07C5PJLTZ</t>
  </si>
  <si>
    <t>YZ-MC180</t>
  </si>
  <si>
    <t>YZ-MC180-B0-L</t>
  </si>
  <si>
    <t>B07C5MYQSM</t>
  </si>
  <si>
    <t>YZ-MC180-B0-M</t>
  </si>
  <si>
    <t>B07C63C5T5</t>
  </si>
  <si>
    <t>YZ-MC180-B0-S</t>
  </si>
  <si>
    <t>B07C5PVKL5</t>
  </si>
  <si>
    <t>YZ-MC180-B0-XL</t>
  </si>
  <si>
    <t>B07C5TQHMT</t>
  </si>
  <si>
    <t>YZ-MC180-E0-2XL</t>
  </si>
  <si>
    <t>B07C5R6NDC</t>
  </si>
  <si>
    <t>YZ-MC180-E0-L</t>
  </si>
  <si>
    <t>B07C5TH6B4</t>
  </si>
  <si>
    <t>YZ-MC180-E0-M</t>
  </si>
  <si>
    <t>B07C5LBSRZ</t>
  </si>
  <si>
    <t>YZ-MC180-E0-S</t>
  </si>
  <si>
    <t>B07CCH46TV</t>
  </si>
  <si>
    <t>YZ-MC180-E0-XL</t>
  </si>
  <si>
    <t>B07C5R3C3X</t>
  </si>
  <si>
    <t>YZ-MC180-K0-2XL</t>
  </si>
  <si>
    <t>B07CCH38L6</t>
  </si>
  <si>
    <t>YZ-MC180-K0-L</t>
  </si>
  <si>
    <t>B07C5TT7JK</t>
  </si>
  <si>
    <t>YZ-MC180-K0-M</t>
  </si>
  <si>
    <t>B07C5K76XV</t>
  </si>
  <si>
    <t>YZ-MC180-K0-S</t>
  </si>
  <si>
    <t>B07CCH6Y1S</t>
  </si>
  <si>
    <t>YZ-MC180-K0-XL</t>
  </si>
  <si>
    <t>B07C5WJ1M4</t>
  </si>
  <si>
    <t>YZ-MC180-OR-2XL</t>
  </si>
  <si>
    <t>B07C5GFBWL</t>
  </si>
  <si>
    <t>YZ-MC180-OR-L</t>
  </si>
  <si>
    <t>B07C5JH52G</t>
  </si>
  <si>
    <t>YZ-MC180-OR-M</t>
  </si>
  <si>
    <t>B07C5P5FLP</t>
  </si>
  <si>
    <t>YZ-MC180-OR-S</t>
  </si>
  <si>
    <t>B07C5LF2NN</t>
  </si>
  <si>
    <t>YZ-MC180-OR-XL</t>
  </si>
  <si>
    <t>B07C61CK7L</t>
  </si>
  <si>
    <t>YZ-MC180-WI-2XL</t>
  </si>
  <si>
    <t>B07C5YJ8P4</t>
  </si>
  <si>
    <t>YZ-MC180-WI-L</t>
  </si>
  <si>
    <t>B07C5RJP16</t>
  </si>
  <si>
    <t>YZ-MC180-WI-M</t>
  </si>
  <si>
    <t>B07C5P42N1</t>
  </si>
  <si>
    <t>YZ-MC180-WI-S</t>
  </si>
  <si>
    <t>B07C5PVKL8</t>
  </si>
  <si>
    <t>YZ-MC180-WI-XL</t>
  </si>
  <si>
    <t>B07C5LPTQB</t>
  </si>
  <si>
    <t>YZ-MC181-Gr-2XL</t>
  </si>
  <si>
    <t>B07BDG9CZ9</t>
  </si>
  <si>
    <t>YZ-MC181</t>
  </si>
  <si>
    <t>YZ-MC181-Gr-L</t>
  </si>
  <si>
    <t>B07BDJW7N7</t>
  </si>
  <si>
    <t>YZ-MC181-Gr-M</t>
  </si>
  <si>
    <t>B07BDJKGSS</t>
  </si>
  <si>
    <t>YZ-MC181-Gr-S</t>
  </si>
  <si>
    <t>B07BDFBQY8</t>
  </si>
  <si>
    <t>YZ-MC181-Gr-XL</t>
  </si>
  <si>
    <t>B07BDHFQ67</t>
  </si>
  <si>
    <t>YZ-MC181-K0-2XL</t>
  </si>
  <si>
    <t>B07BDCZJK4</t>
  </si>
  <si>
    <t>YZ-MC181-K0-L</t>
  </si>
  <si>
    <t>B07BDCH6TS</t>
  </si>
  <si>
    <t>YZ-MC181-K0-M</t>
  </si>
  <si>
    <t>B07BDDN4NR</t>
  </si>
  <si>
    <t>YZ-MC181-K0-S</t>
  </si>
  <si>
    <t>B07BDGXWJ3</t>
  </si>
  <si>
    <t>YZ-MC181-K0-XL</t>
  </si>
  <si>
    <t>B07BDD7LMG</t>
  </si>
  <si>
    <t>YZ-MC181-OR-2XL</t>
  </si>
  <si>
    <t>B07BDK27LB</t>
  </si>
  <si>
    <t>YZ-MC181-OR-L</t>
  </si>
  <si>
    <t>B07BDHNDG1</t>
  </si>
  <si>
    <t>YZ-MC181-OR-M</t>
  </si>
  <si>
    <t>B07BDJL36J</t>
  </si>
  <si>
    <t>YZ-MC181-OR-S</t>
  </si>
  <si>
    <t>B07BDCXZDR</t>
  </si>
  <si>
    <t>YZ-MC181-OR-XL</t>
  </si>
  <si>
    <t>B07BDD8DG4</t>
  </si>
  <si>
    <t>YZ-MC181-R0-2XL</t>
  </si>
  <si>
    <t>B07BDFZTJY</t>
  </si>
  <si>
    <t>YZ-MC181-R0-L</t>
  </si>
  <si>
    <t>B07BDM7YRZ</t>
  </si>
  <si>
    <t>YZ-MC181-R0-M</t>
  </si>
  <si>
    <t>B07BDJ6B11</t>
  </si>
  <si>
    <t>YZ-MC181-R0-S</t>
  </si>
  <si>
    <t>B07BDGBXYG</t>
  </si>
  <si>
    <t>YZ-MC181-R0-XL</t>
  </si>
  <si>
    <t>B07BDGSQ6W</t>
  </si>
  <si>
    <t>YZ-MC181-W0-2XL</t>
  </si>
  <si>
    <t>B07BDHFQFR</t>
  </si>
  <si>
    <t>YZ-MC181-W0-L</t>
  </si>
  <si>
    <t>B07BDCZNZ3</t>
  </si>
  <si>
    <t>YZ-MC181-W0-M</t>
  </si>
  <si>
    <t>B07BDHGV81</t>
  </si>
  <si>
    <t>YZ-MC181-W0-S</t>
  </si>
  <si>
    <t>B07BDJM2W3</t>
  </si>
  <si>
    <t>YZ-MC181-W0-XL</t>
  </si>
  <si>
    <t>B07BDBTQQQ</t>
  </si>
  <si>
    <t>YZ-MC2500-K0-L</t>
  </si>
  <si>
    <t>B07D368ZCG</t>
  </si>
  <si>
    <t>YZ-MC2500</t>
  </si>
  <si>
    <t>YZ-MC2500-K0-M</t>
  </si>
  <si>
    <t>B07D34HBS1</t>
  </si>
  <si>
    <t>YZ-MC2500-K0-S</t>
  </si>
  <si>
    <t>B07D36BVLH</t>
  </si>
  <si>
    <t>YZ-MC2500-K0-XL</t>
  </si>
  <si>
    <t>B07D35D1KR</t>
  </si>
  <si>
    <t>YZ-MC2500-R0-L</t>
  </si>
  <si>
    <t>B07D338WDP</t>
  </si>
  <si>
    <t>YZ-MC2500-R0-M</t>
  </si>
  <si>
    <t>B07D356822</t>
  </si>
  <si>
    <t>YZ-MC2500-R0-S</t>
  </si>
  <si>
    <t>B07D34C7QS</t>
  </si>
  <si>
    <t>YZ-MC2500-R0-XL</t>
  </si>
  <si>
    <t>B07D32X22F</t>
  </si>
  <si>
    <t>YZ-MC2500-W0-L</t>
  </si>
  <si>
    <t>B07D36DW7N</t>
  </si>
  <si>
    <t>YZ-MC2500-W0-M</t>
  </si>
  <si>
    <t>B07D2XYYWP</t>
  </si>
  <si>
    <t>YZ-MC2500-W0-S</t>
  </si>
  <si>
    <t>B07D34SMKB</t>
  </si>
  <si>
    <t>YZ-MC2500-W0-XL</t>
  </si>
  <si>
    <t>B07D35FGLZ</t>
  </si>
  <si>
    <t>YZ-MC5020MF-2XL</t>
  </si>
  <si>
    <t>YZ-MC5020</t>
  </si>
  <si>
    <t>YZ-MC5020MF-L</t>
  </si>
  <si>
    <t>YZ-MC5020MF-M</t>
  </si>
  <si>
    <t>YZ-MC5020MF-S</t>
  </si>
  <si>
    <t>YZ-MC5020MF-XL</t>
  </si>
  <si>
    <t>YZ-MC5020ST-2XL</t>
  </si>
  <si>
    <t>YZ-MC5020ST-L</t>
  </si>
  <si>
    <t>YZ-MC5020ST-M</t>
  </si>
  <si>
    <t>YZ-MC5020ST-S</t>
  </si>
  <si>
    <t>YZ-MC5020ST-XL</t>
  </si>
  <si>
    <t>YZ-MC5020TW-2XL</t>
  </si>
  <si>
    <t>YZ-MC5020TW-L</t>
  </si>
  <si>
    <t>YZ-MC5020TW-M</t>
  </si>
  <si>
    <t>YZ-MC5020TW-S</t>
  </si>
  <si>
    <t>YZ-MC5020TW-XL</t>
  </si>
  <si>
    <t>YZ-MC5020YH-2XL</t>
  </si>
  <si>
    <t>YZ-MC5020YH-L</t>
  </si>
  <si>
    <t>YZ-MC5020YH-M</t>
  </si>
  <si>
    <t>YZ-MC5020YH-S</t>
  </si>
  <si>
    <t>YZ-MC5020YH-XL</t>
  </si>
  <si>
    <t>YZ-MC5119-K0BD-2XL</t>
  </si>
  <si>
    <t>B07BHJG457</t>
  </si>
  <si>
    <t>YZ-MC5119</t>
  </si>
  <si>
    <t>YZ-MC5119-K0BD-3XL</t>
  </si>
  <si>
    <t>B07BHMP7JD</t>
  </si>
  <si>
    <t>YZ-MC5119-K0BD-L</t>
  </si>
  <si>
    <t>B07BHLKK45</t>
  </si>
  <si>
    <t>YZ-MC5119-K0BD-M</t>
  </si>
  <si>
    <t>B07BHLXX2Z</t>
  </si>
  <si>
    <t>YZ-MC5119-K0BD-XL</t>
  </si>
  <si>
    <t>B07BHKN4XR</t>
  </si>
  <si>
    <t>YZ-MC5119-ZLBD-2XL</t>
  </si>
  <si>
    <t>B07BHJMT22</t>
  </si>
  <si>
    <t>YZ-MC5119-ZLBD-3XL</t>
  </si>
  <si>
    <t>B07BHJSQGX</t>
  </si>
  <si>
    <t>YZ-MC5119-ZLBD-L</t>
  </si>
  <si>
    <t>B07BHL8PRT</t>
  </si>
  <si>
    <t>YZ-MC5119-ZLBD-M</t>
  </si>
  <si>
    <t>B07BHJ3QCC</t>
  </si>
  <si>
    <t>YZ-MC5119-ZLBD-XL</t>
  </si>
  <si>
    <t>B07BHJ9892</t>
  </si>
  <si>
    <t>YZ-MC5119-ZLSY-2XL</t>
  </si>
  <si>
    <t>B07BHJT4BC</t>
  </si>
  <si>
    <t>YZ-MC5119-ZLSY-3XL</t>
  </si>
  <si>
    <t>B07BHJNXF7</t>
  </si>
  <si>
    <t>YZ-MC5119-ZLSY-L</t>
  </si>
  <si>
    <t>B07BHJMB51</t>
  </si>
  <si>
    <t>YZ-MC5119-ZLSY-M</t>
  </si>
  <si>
    <t>B07BHJCSG3</t>
  </si>
  <si>
    <t>YZ-MC5119-ZLSY-XL</t>
  </si>
  <si>
    <t>B07BHLTFSJ</t>
  </si>
  <si>
    <t>YZ-MC5119-ZLYH-2XL</t>
  </si>
  <si>
    <t>B07BHKB36F</t>
  </si>
  <si>
    <t>YZ-MC5119-ZLYH-3XL</t>
  </si>
  <si>
    <t>B07BHJHX4N</t>
  </si>
  <si>
    <t>YZ-MC5119-ZLYH-L</t>
  </si>
  <si>
    <t>B07BHLNS3H</t>
  </si>
  <si>
    <t>YZ-MC5119-ZLYH-M</t>
  </si>
  <si>
    <t>B07BHJBZHH</t>
  </si>
  <si>
    <t>YZ-MC5119-ZLYH-XL</t>
  </si>
  <si>
    <t>B07BHK9VDD</t>
  </si>
  <si>
    <t>YZ-MC5119K0-4XL</t>
  </si>
  <si>
    <t>B07BHM9Y4H</t>
  </si>
  <si>
    <t>YZ-MC5119K0-S</t>
  </si>
  <si>
    <t>B07BHJLJCW</t>
  </si>
  <si>
    <t>YZ-MC5119ZL-4XL</t>
  </si>
  <si>
    <t>B07BHMDF7S</t>
  </si>
  <si>
    <t>YZ-MC5119ZL-S</t>
  </si>
  <si>
    <t>B07BHJDC8B</t>
  </si>
  <si>
    <t>YZ-MC5129-G0-2XL</t>
  </si>
  <si>
    <t>B07CL1M4FH</t>
  </si>
  <si>
    <t>YZ-MC5129</t>
  </si>
  <si>
    <t>YZ-MC5129-G0-3XL</t>
  </si>
  <si>
    <t>B07CKVX4V7</t>
  </si>
  <si>
    <t>YZ-MC5129-G0-L</t>
  </si>
  <si>
    <t>B07CLLW7XW</t>
  </si>
  <si>
    <t>YZ-MC5129-G0-M</t>
  </si>
  <si>
    <t>B07CLHTTWD</t>
  </si>
  <si>
    <t>YZ-MC5129-G0-XL</t>
  </si>
  <si>
    <t>B07CLM12L1</t>
  </si>
  <si>
    <t>YZ-MC5129-G0YH-2XL</t>
  </si>
  <si>
    <t>B07CLLBFQB</t>
  </si>
  <si>
    <t>YZ-MC5129-G0YH-3XL</t>
  </si>
  <si>
    <t>B07CL3NM4L</t>
  </si>
  <si>
    <t>YZ-MC5129-G0YH-L</t>
  </si>
  <si>
    <t>B07CLMDRC1</t>
  </si>
  <si>
    <t>YZ-MC5129-G0YH-M</t>
  </si>
  <si>
    <t>B07CKPMDMB</t>
  </si>
  <si>
    <t>YZ-MC5129-G0YH-XL</t>
  </si>
  <si>
    <t>B07CL1TBM5</t>
  </si>
  <si>
    <t>YZ-MC5129-K0-2XL</t>
  </si>
  <si>
    <t>B07CKVWVXT</t>
  </si>
  <si>
    <t>YZ-MC5129-K0-3XL</t>
  </si>
  <si>
    <t>B07CLKMQYF</t>
  </si>
  <si>
    <t>YZ-MC5129-K0-L</t>
  </si>
  <si>
    <t>B07CKTGCD3</t>
  </si>
  <si>
    <t>YZ-MC5129-K0-M</t>
  </si>
  <si>
    <t>B07CKVX5SF</t>
  </si>
  <si>
    <t>YZ-MC5129-K0-XL</t>
  </si>
  <si>
    <t>B07CKTK9W5</t>
  </si>
  <si>
    <t>YZ-MC5129-K0YH-2XL</t>
  </si>
  <si>
    <t>B07CKPKB3S</t>
  </si>
  <si>
    <t>YZ-MC5129-K0YH-3XL</t>
  </si>
  <si>
    <t>B07CL1T9PR</t>
  </si>
  <si>
    <t>YZ-MC5129-K0YH-L</t>
  </si>
  <si>
    <t>B07CL1M3YM</t>
  </si>
  <si>
    <t>YZ-MC5129-K0YH-M</t>
  </si>
  <si>
    <t>B07CKTNMC5</t>
  </si>
  <si>
    <t>YZ-MC5129-K0YH-XL</t>
  </si>
  <si>
    <t>B07CL3MCZ9</t>
  </si>
  <si>
    <t>YZ-MC5129-ZLYH-2XL</t>
  </si>
  <si>
    <t>B07CL1TFF9</t>
  </si>
  <si>
    <t>YZ-MC5129-ZLYH-3XL</t>
  </si>
  <si>
    <t>B07CKW2DBN</t>
  </si>
  <si>
    <t>YZ-MC5129-ZLYH-L</t>
  </si>
  <si>
    <t>B07CKPGYS1</t>
  </si>
  <si>
    <t>YZ-MC5129-ZLYH-M</t>
  </si>
  <si>
    <t>B07CKTKDNQ</t>
  </si>
  <si>
    <t>YZ-MC5129-ZLYH-XL</t>
  </si>
  <si>
    <t>B07CKTFTQ8</t>
  </si>
  <si>
    <t>YZ-MC666-B0-L</t>
  </si>
  <si>
    <t>YZ-MC666</t>
  </si>
  <si>
    <t>YZ-MC666-B0-M</t>
  </si>
  <si>
    <t>B01DXWQIRA</t>
  </si>
  <si>
    <t>YZ-MC666-B0-S</t>
  </si>
  <si>
    <t>B01DXWQFWS</t>
  </si>
  <si>
    <t>YZ-MC666-B0-XL</t>
  </si>
  <si>
    <t>B01DXWQP50</t>
  </si>
  <si>
    <t>YZ-MC666-B0-XS</t>
  </si>
  <si>
    <t>B01DXWQE1A</t>
  </si>
  <si>
    <t>YZ-MC666-HB-L</t>
  </si>
  <si>
    <t>YZ-MC666-HB-M</t>
  </si>
  <si>
    <t>B01D42E9OS</t>
  </si>
  <si>
    <t>YZ-MC666-HB-S</t>
  </si>
  <si>
    <t>YZ-MC666-HB-XL</t>
  </si>
  <si>
    <t>B01D42ED8K</t>
  </si>
  <si>
    <t>YZ-MC666-P0-L</t>
  </si>
  <si>
    <t>B01DXWQ69A</t>
  </si>
  <si>
    <t>YZ-MC666-P0-M</t>
  </si>
  <si>
    <t>YZ-MC666-P0-S</t>
  </si>
  <si>
    <t>B01DXWQ208</t>
  </si>
  <si>
    <t>YZ-MC666-P0-XL</t>
  </si>
  <si>
    <t>B01DXWQ86Q</t>
  </si>
  <si>
    <t>YZ-MC666-Y0-M</t>
  </si>
  <si>
    <t>B01DXWQG4U</t>
  </si>
  <si>
    <t>YZ-MCBD01-R0-XL</t>
  </si>
  <si>
    <t>B07B7KFP3L</t>
  </si>
  <si>
    <t>YZ-MCBD01</t>
  </si>
  <si>
    <t>YZ-MCBD01-R0-XS</t>
  </si>
  <si>
    <t>B07B7KFRHB</t>
  </si>
  <si>
    <t>YZ-MCBK187-B0-2XL</t>
  </si>
  <si>
    <t>B07CYR8LNW</t>
  </si>
  <si>
    <t>YZ-MCBK187</t>
  </si>
  <si>
    <t>YZ-MCBK187-B0-L</t>
  </si>
  <si>
    <t>B07CYVX7XL</t>
  </si>
  <si>
    <t>YZ-MCBK187-B0-M</t>
  </si>
  <si>
    <t>B07CZ3VGFG</t>
  </si>
  <si>
    <t>YZ-MCBK187-B0-S</t>
  </si>
  <si>
    <t>B07CYLVFCN</t>
  </si>
  <si>
    <t>YZ-MCBK187-B0-XL</t>
  </si>
  <si>
    <t>B07CYJZZCR</t>
  </si>
  <si>
    <t>YZ-MCBK187-BD-2XL</t>
  </si>
  <si>
    <t>B07BMYBBMB</t>
  </si>
  <si>
    <t>YZ-MCBK187-BD-L</t>
  </si>
  <si>
    <t>B07BMVKJ96</t>
  </si>
  <si>
    <t>YZ-MCBK187-BD-M</t>
  </si>
  <si>
    <t>B07BMX27C9</t>
  </si>
  <si>
    <t>YZ-MCBK187-BD-S</t>
  </si>
  <si>
    <t>B07BMYBDKP</t>
  </si>
  <si>
    <t>YZ-MCBK187-BD-XL</t>
  </si>
  <si>
    <t>B07BMVHY6L</t>
  </si>
  <si>
    <t>YZ-MCBK187-G7-2XL</t>
  </si>
  <si>
    <t>B07BMX1XR4</t>
  </si>
  <si>
    <t>YZ-MCBK187-G7-L</t>
  </si>
  <si>
    <t>B07BMVNCFZ</t>
  </si>
  <si>
    <t>YZ-MCBK187-G7-M</t>
  </si>
  <si>
    <t>B07C8FX8VC</t>
  </si>
  <si>
    <t>YZ-MCBK187-G7-S</t>
  </si>
  <si>
    <t>B07BMXG39H</t>
  </si>
  <si>
    <t>YZ-MCBK187-G7-XL</t>
  </si>
  <si>
    <t>B07BMVN76D</t>
  </si>
  <si>
    <t>YZ-MCBK187-K0-2XL</t>
  </si>
  <si>
    <t>B07BMTTZRC</t>
  </si>
  <si>
    <t>YZ-MCBK187-K0-L</t>
  </si>
  <si>
    <t>B07BMVNKNW</t>
  </si>
  <si>
    <t>YZ-MCBK187-K0-M</t>
  </si>
  <si>
    <t>B07C8LWXVZ</t>
  </si>
  <si>
    <t>YZ-MCBK187-K0-S</t>
  </si>
  <si>
    <t>B07BMTVWV2</t>
  </si>
  <si>
    <t>YZ-MCBK187-K0-XL</t>
  </si>
  <si>
    <t>B07C8H1946</t>
  </si>
  <si>
    <t>YZ-MCBK187-OR-2XL</t>
  </si>
  <si>
    <t>B07C8H4JLX</t>
  </si>
  <si>
    <t>YZ-MCBK187-OR-L</t>
  </si>
  <si>
    <t>B07BMVSV5Y</t>
  </si>
  <si>
    <t>YZ-MCBK187-OR-M</t>
  </si>
  <si>
    <t>B07BMV85BB</t>
  </si>
  <si>
    <t>YZ-MCBK187-OR-S</t>
  </si>
  <si>
    <t>B07BMVSGKW</t>
  </si>
  <si>
    <t>YZ-MCBK187-OR-XL</t>
  </si>
  <si>
    <t>B07BMZHNZJ</t>
  </si>
  <si>
    <t>YZ-MCBK187-P0-2XL</t>
  </si>
  <si>
    <t>B07BMYFH4Z</t>
  </si>
  <si>
    <t>YZ-MCBK187-P0-L</t>
  </si>
  <si>
    <t>B07BMWXP6M</t>
  </si>
  <si>
    <t>YZ-MCBK187-P0-M</t>
  </si>
  <si>
    <t>B07C8L8GT5</t>
  </si>
  <si>
    <t>YZ-MCBK187-P0-S</t>
  </si>
  <si>
    <t>B07BMYJ3XY</t>
  </si>
  <si>
    <t>YZ-MCBK187-P0-XL</t>
  </si>
  <si>
    <t>B07C8HSM5D</t>
  </si>
  <si>
    <t>YZ-MCBK187-R2-2XL</t>
  </si>
  <si>
    <t>B07CYKPK83</t>
  </si>
  <si>
    <t>YZ-MCBK187-R2-L</t>
  </si>
  <si>
    <t>B07CYMH8KZ</t>
  </si>
  <si>
    <t>YZ-MCBK187-R2-M</t>
  </si>
  <si>
    <t>B07CYPKD75</t>
  </si>
  <si>
    <t>YZ-MCBK187-R2-S</t>
  </si>
  <si>
    <t>B07CYJDL3T</t>
  </si>
  <si>
    <t>YZ-MCBK187-R2-XL</t>
  </si>
  <si>
    <t>B07CYL3B53</t>
  </si>
  <si>
    <t>YZ-MCBK187-Y0-2XL</t>
  </si>
  <si>
    <t>B07BMTTXBB</t>
  </si>
  <si>
    <t>YZ-MCBK187-Y0-L</t>
  </si>
  <si>
    <t>B07BMXFVDM</t>
  </si>
  <si>
    <t>YZ-MCBK187-Y0-M</t>
  </si>
  <si>
    <t>B07BMYFH4T</t>
  </si>
  <si>
    <t>YZ-MCBK187-Y0-S</t>
  </si>
  <si>
    <t>B07BMTV49H</t>
  </si>
  <si>
    <t>YZ-MCBK187-Y0-XL</t>
  </si>
  <si>
    <t>B07C8KVR3Z</t>
  </si>
  <si>
    <t>YZ-MCBKN1703-R0-L</t>
  </si>
  <si>
    <t>B06XD7Y3CX</t>
  </si>
  <si>
    <t>YZ-MCBKN1703</t>
  </si>
  <si>
    <t>YZ-MCBKN1703-R0-M</t>
  </si>
  <si>
    <t>B06XD876BR</t>
  </si>
  <si>
    <t>YZ-MCBKN1703-R0-S</t>
  </si>
  <si>
    <t>B06XCWWFRF</t>
  </si>
  <si>
    <t>YZ-MCBKN1703-R0-XL</t>
  </si>
  <si>
    <t>B06XN5QMXT</t>
  </si>
  <si>
    <t>YZ-MCBKN1703-R0-XS</t>
  </si>
  <si>
    <t>B06XCX11MF</t>
  </si>
  <si>
    <t>YZ-MCBKN30-B0YH-L</t>
  </si>
  <si>
    <t>B07F8XND92</t>
  </si>
  <si>
    <t>YZ-MCBKN30</t>
  </si>
  <si>
    <t>YZ-MCBKN30-K0YH-L</t>
  </si>
  <si>
    <t>B07F8NZVVY</t>
  </si>
  <si>
    <t>YZ-MCBKN30-K0YH-S</t>
  </si>
  <si>
    <t>B07F8R93W5</t>
  </si>
  <si>
    <t>YZ-MCBKN30-K0YH-XL</t>
  </si>
  <si>
    <t>B07F8Q7VSF</t>
  </si>
  <si>
    <t>YZ-MCBKN30-ZL-XL</t>
  </si>
  <si>
    <t>B07F8PZ5ZG</t>
  </si>
  <si>
    <t>YZ-MCCL173-K0-L</t>
  </si>
  <si>
    <t>B079NXJ2WX</t>
  </si>
  <si>
    <t>YZ-MCCL173</t>
  </si>
  <si>
    <t>YZ-MCCL173-K0-M</t>
  </si>
  <si>
    <t>B079P1TSLZ</t>
  </si>
  <si>
    <t>YZ-MCCL173-K0-S</t>
  </si>
  <si>
    <t>B079NWXH51</t>
  </si>
  <si>
    <t>YZ-MCCL173-K0-XL</t>
  </si>
  <si>
    <t>B079NSVLXQ</t>
  </si>
  <si>
    <t>YZ-MCCL173-K0-XXL</t>
  </si>
  <si>
    <t>B079NSKLJX</t>
  </si>
  <si>
    <t>YZ-MCCL173-OR-L</t>
  </si>
  <si>
    <t>B079NTDSPB</t>
  </si>
  <si>
    <t>YZ-MCCL173-OR-M</t>
  </si>
  <si>
    <t>B079NVD55S</t>
  </si>
  <si>
    <t>YZ-MCCL173-OR-S</t>
  </si>
  <si>
    <t>B079NZBJYS</t>
  </si>
  <si>
    <t>YZ-MCCL173-OR-XL</t>
  </si>
  <si>
    <t>B079NWXNZ7</t>
  </si>
  <si>
    <t>YZ-MCCL173-OR-XXL</t>
  </si>
  <si>
    <t>B079NR6CSY</t>
  </si>
  <si>
    <t>YZ-MCCL173-P0-L</t>
  </si>
  <si>
    <t>B079NTGNH4</t>
  </si>
  <si>
    <t>YZ-MCCL173-P0-M</t>
  </si>
  <si>
    <t>B079NRPFMR</t>
  </si>
  <si>
    <t>YZ-MCCL173-P0-S</t>
  </si>
  <si>
    <t>B079NSM1XK</t>
  </si>
  <si>
    <t>YZ-MCCL173-P0-XL</t>
  </si>
  <si>
    <t>B079NVPK5Y</t>
  </si>
  <si>
    <t>YZ-MCCL173-P0-XXL</t>
  </si>
  <si>
    <t>B079NXTDDF</t>
  </si>
  <si>
    <t>YZ-MCCL252-R0-2XL</t>
  </si>
  <si>
    <t>B079PTRJ7F</t>
  </si>
  <si>
    <t>YZ-MCCL252</t>
  </si>
  <si>
    <t>YZ-MCCL252-R0-4XL</t>
  </si>
  <si>
    <t>B079PPX3B3</t>
  </si>
  <si>
    <t>YZ-MCCL252-R0-XL</t>
  </si>
  <si>
    <t>B079PQZG5K</t>
  </si>
  <si>
    <t>YZ-MCCS186-G0-2XL</t>
  </si>
  <si>
    <t>B07BLV64RN</t>
  </si>
  <si>
    <t>YZ-MCCS186</t>
  </si>
  <si>
    <t>YZ-MCCS186-G0-L</t>
  </si>
  <si>
    <t>B07BLZPY3D</t>
  </si>
  <si>
    <t>YZ-MCCS186-G0-M</t>
  </si>
  <si>
    <t>B07C8GQ9YF</t>
  </si>
  <si>
    <t>YZ-MCCS186-G0-S</t>
  </si>
  <si>
    <t>B07BLYPYRD</t>
  </si>
  <si>
    <t>YZ-MCCS186-G0-XL</t>
  </si>
  <si>
    <t>B07BLX1SJB</t>
  </si>
  <si>
    <t>YZ-MCCS186-OR-2XL</t>
  </si>
  <si>
    <t>B07BLT8KKK</t>
  </si>
  <si>
    <t>YZ-MCCS186-OR-L</t>
  </si>
  <si>
    <t>B07BLRSMG6</t>
  </si>
  <si>
    <t>YZ-MCCS186-OR-M</t>
  </si>
  <si>
    <t>B07BLSQ9D2</t>
  </si>
  <si>
    <t>YZ-MCCS186-OR-S</t>
  </si>
  <si>
    <t>B07BM1NQ9Q</t>
  </si>
  <si>
    <t>YZ-MCCS186-OR-XL</t>
  </si>
  <si>
    <t>B07BLXZM8B</t>
  </si>
  <si>
    <t>YZ-MCHM111-K0-L</t>
  </si>
  <si>
    <t>B078X8LWL3</t>
  </si>
  <si>
    <t>YZ-MCHM111</t>
  </si>
  <si>
    <t>YZ-MCHM111-K0-M</t>
  </si>
  <si>
    <t>B078X88XXP</t>
  </si>
  <si>
    <t>YZ-MCHM111-K0-S</t>
  </si>
  <si>
    <t>B078X8H4W9</t>
  </si>
  <si>
    <t>YZ-MCHM111-K0-XL</t>
  </si>
  <si>
    <t>B078X8NHCV</t>
  </si>
  <si>
    <t>YZ-MCHM170-B0-L</t>
  </si>
  <si>
    <t>B078Z5YVZF</t>
  </si>
  <si>
    <t>YZ-MCHM170</t>
  </si>
  <si>
    <t>YZ-MCHM170-B0-M</t>
  </si>
  <si>
    <t>B078Z6HK79</t>
  </si>
  <si>
    <t>YZ-MCHM170-B0-S</t>
  </si>
  <si>
    <t>B078Z63C29</t>
  </si>
  <si>
    <t>YZ-MCHM170-B0-XL</t>
  </si>
  <si>
    <t>B078Z58KKV</t>
  </si>
  <si>
    <t>YZ-MCHM170-K0-L</t>
  </si>
  <si>
    <t>B078Z66MT8</t>
  </si>
  <si>
    <t>YZ-MCHM170-K0-M</t>
  </si>
  <si>
    <t>B078Z5XRQG</t>
  </si>
  <si>
    <t>YZ-MCHM170-OR-M</t>
  </si>
  <si>
    <t>B078Z5YCLG</t>
  </si>
  <si>
    <t>YZ-MCHM170-OR-S</t>
  </si>
  <si>
    <t>B078Z5L59M</t>
  </si>
  <si>
    <t>YZ-MCHM170-OR-XL</t>
  </si>
  <si>
    <t>B078Z6HRV2</t>
  </si>
  <si>
    <t>YZ-MCHM170-WI-L</t>
  </si>
  <si>
    <t>B078Z5C7DK</t>
  </si>
  <si>
    <t>YZ-MCHM170-WI-M</t>
  </si>
  <si>
    <t>B078Z6KBSV</t>
  </si>
  <si>
    <t>YZ-MCHM170-WI-S</t>
  </si>
  <si>
    <t>B078Z62LWT</t>
  </si>
  <si>
    <t>YZ-MCHM170-WI-XL</t>
  </si>
  <si>
    <t>B078Z6JW2L</t>
  </si>
  <si>
    <t>YZ-MCHM17077-B0-L</t>
  </si>
  <si>
    <t>B07BBPBJJB</t>
  </si>
  <si>
    <t>YZ-MCHM17077</t>
  </si>
  <si>
    <t>YZ-MCHM17077-B0-M</t>
  </si>
  <si>
    <t>B07BBLDJ37</t>
  </si>
  <si>
    <t>YZ-MCHM17077-B0-S</t>
  </si>
  <si>
    <t>B07BBL7J1Q</t>
  </si>
  <si>
    <t>YZ-MCHM17077-B0-XL</t>
  </si>
  <si>
    <t>B07BBLB5QY</t>
  </si>
  <si>
    <t>YZ-MCHM17077-C0-L</t>
  </si>
  <si>
    <t>B07BBNKCVN</t>
  </si>
  <si>
    <t>YZ-MCHM17077-C0-M</t>
  </si>
  <si>
    <t>B07BBJVB43</t>
  </si>
  <si>
    <t>YZ-MCHM17077-C0-S</t>
  </si>
  <si>
    <t>B07BBP8RZC</t>
  </si>
  <si>
    <t>YZ-MCHM17077-C0-XL</t>
  </si>
  <si>
    <t>B07BBN5PGF</t>
  </si>
  <si>
    <t>YZ-MCHM17077-K0-L</t>
  </si>
  <si>
    <t>B07BBPMYWR</t>
  </si>
  <si>
    <t>YZ-MCHM17077-K0-M</t>
  </si>
  <si>
    <t>B07BBM5BS7</t>
  </si>
  <si>
    <t>YZ-MCHM17077-K0-S</t>
  </si>
  <si>
    <t>B07BBLDSCV</t>
  </si>
  <si>
    <t>YZ-MCHM17077-K0-XL</t>
  </si>
  <si>
    <t>B07BBKF6QX</t>
  </si>
  <si>
    <t>YZ-MCHM17077-Pi-L</t>
  </si>
  <si>
    <t>B07BBPXFBQ</t>
  </si>
  <si>
    <t>YZ-MCHM17077-Pi-M</t>
  </si>
  <si>
    <t>B07BBP8NQ2</t>
  </si>
  <si>
    <t>YZ-MCHM17077-Pi-S</t>
  </si>
  <si>
    <t>B07BBLBZJQ</t>
  </si>
  <si>
    <t>YZ-MCHM17077-Pi-XL</t>
  </si>
  <si>
    <t>B07BBM63FG</t>
  </si>
  <si>
    <t>YZ-MCHM17077-W0-L</t>
  </si>
  <si>
    <t>B07BBNS89B</t>
  </si>
  <si>
    <t>YZ-MCHM17077-W0-M</t>
  </si>
  <si>
    <t>B07BBNDDX6</t>
  </si>
  <si>
    <t>YZ-MCHM17077-W0-S</t>
  </si>
  <si>
    <t>B07BBM5ZSW</t>
  </si>
  <si>
    <t>YZ-MCHM17077-W0-XL</t>
  </si>
  <si>
    <t>B07BBM9P4Q</t>
  </si>
  <si>
    <t>YZ-MCHM172-ZL-L</t>
  </si>
  <si>
    <t>B078X7FL96</t>
  </si>
  <si>
    <t>YZ-MCHM172</t>
  </si>
  <si>
    <t>YZ-MCHM172-ZL-M</t>
  </si>
  <si>
    <t>B078X8HY72</t>
  </si>
  <si>
    <t>YZ-MCHM172-ZL-S</t>
  </si>
  <si>
    <t>B078X77CMG</t>
  </si>
  <si>
    <t>YZ-MCHM172-ZL-XL</t>
  </si>
  <si>
    <t>B078X7KB91</t>
  </si>
  <si>
    <t>YZ-MCHM175-K0-L</t>
  </si>
  <si>
    <t>B078X8L534</t>
  </si>
  <si>
    <t>YZ-MCHM175</t>
  </si>
  <si>
    <t>YZ-MCHM175-K0-S</t>
  </si>
  <si>
    <t>B078X81YSK</t>
  </si>
  <si>
    <t>YZ-MCHM175-K0-XL</t>
  </si>
  <si>
    <t>B078X846BY</t>
  </si>
  <si>
    <t>YZ-MCHM175-Pi-L</t>
  </si>
  <si>
    <t>B078X7VLDK</t>
  </si>
  <si>
    <t>YZ-MCHM175-Pi-M</t>
  </si>
  <si>
    <t>B078X8J5CV</t>
  </si>
  <si>
    <t>YZ-MCHM175-Pi-S</t>
  </si>
  <si>
    <t>B078X8VNXZ</t>
  </si>
  <si>
    <t>YZ-MCHM175-Pi-XL</t>
  </si>
  <si>
    <t>B078X82PXX</t>
  </si>
  <si>
    <t>YZ-MCHM178-YH-L</t>
  </si>
  <si>
    <t>B07BBPQYN5</t>
  </si>
  <si>
    <t>YZ-MCHM178</t>
  </si>
  <si>
    <t>YZ-MCHM178-YH-S</t>
  </si>
  <si>
    <t>B07BBP159F</t>
  </si>
  <si>
    <t>YZ-MCHM178-YH-XL</t>
  </si>
  <si>
    <t>B07BBL8VX5</t>
  </si>
  <si>
    <t>YZ-MCHM241-DS-2XL</t>
  </si>
  <si>
    <t>B07C33BP26</t>
  </si>
  <si>
    <t>YZ-MCHM241</t>
  </si>
  <si>
    <t>YZ-MCHM241-DS-L</t>
  </si>
  <si>
    <t>B07C3PHK5Z</t>
  </si>
  <si>
    <t>YZ-MCHM241-DS-M</t>
  </si>
  <si>
    <t>B07C3FN7P9</t>
  </si>
  <si>
    <t>YZ-MCHM241-DS-XL</t>
  </si>
  <si>
    <t>B07C3LCW8Q</t>
  </si>
  <si>
    <t>YZ-MCHM241-G0-2XL</t>
  </si>
  <si>
    <t>B07C3HYPHR</t>
  </si>
  <si>
    <t>YZ-MCHM241-G0-M</t>
  </si>
  <si>
    <t>B07C3FN21C</t>
  </si>
  <si>
    <t>YZ-MCHM241-G0-S</t>
  </si>
  <si>
    <t>B07C3GTFTB</t>
  </si>
  <si>
    <t>YZ-MCHM241-G0-XL</t>
  </si>
  <si>
    <t>B07C3LMC53</t>
  </si>
  <si>
    <t>YZ-MCHM241-K0-2XL</t>
  </si>
  <si>
    <t>B07B3YZDJ5</t>
  </si>
  <si>
    <t>YZ-MCHM241-K0-L</t>
  </si>
  <si>
    <t>B07B3RF9GF</t>
  </si>
  <si>
    <t>YZ-MCHM241-K0-M</t>
  </si>
  <si>
    <t>B00V3NA5CG</t>
  </si>
  <si>
    <t>YZ-MCHM241-K0-S</t>
  </si>
  <si>
    <t>B07B3QKH42</t>
  </si>
  <si>
    <t>YZ-MCHM241-K0-XL</t>
  </si>
  <si>
    <t>B07B3L1L68</t>
  </si>
  <si>
    <t>YZ-MCHY025-B0-2XL</t>
  </si>
  <si>
    <t>B07CNHDD6P</t>
  </si>
  <si>
    <t>YZ-MCHY025</t>
  </si>
  <si>
    <t>YZ-MCHY025-B0-L</t>
  </si>
  <si>
    <t>B07CNM2LT8</t>
  </si>
  <si>
    <t>YZ-MCHY025-B0-M</t>
  </si>
  <si>
    <t>B07CNHD4XR</t>
  </si>
  <si>
    <t>YZ-MCHY025-B0-S</t>
  </si>
  <si>
    <t>B07CNN66QV</t>
  </si>
  <si>
    <t>YZ-MCHY025-B0-XL</t>
  </si>
  <si>
    <t>B07CNHD7RX</t>
  </si>
  <si>
    <t>YZ-MCHY025-K0-2XL</t>
  </si>
  <si>
    <t>B07CNHD4P3</t>
  </si>
  <si>
    <t>YZ-MCHY025-K0-L</t>
  </si>
  <si>
    <t>B07CND7JQ1</t>
  </si>
  <si>
    <t>YZ-MCHY025-K0-M</t>
  </si>
  <si>
    <t>B07CNHGT8G</t>
  </si>
  <si>
    <t>YZ-MCHY025-K0-S</t>
  </si>
  <si>
    <t>B07CNZMLZH</t>
  </si>
  <si>
    <t>YZ-MCHY025-K0-XL</t>
  </si>
  <si>
    <t>B07CNDBB4J</t>
  </si>
  <si>
    <t>YZ-MCHY025-OR-2XL</t>
  </si>
  <si>
    <t>B07CNHWLW8</t>
  </si>
  <si>
    <t>YZ-MCHY025-OR-L</t>
  </si>
  <si>
    <t>B07CNMCSL3</t>
  </si>
  <si>
    <t>YZ-MCHY025-OR-M</t>
  </si>
  <si>
    <t>B07CNHDJVY</t>
  </si>
  <si>
    <t>YZ-MCHY025-OR-S</t>
  </si>
  <si>
    <t>B07CNHWLW7</t>
  </si>
  <si>
    <t>YZ-MCHY025-OR-XL</t>
  </si>
  <si>
    <t>B07CNR7DKS</t>
  </si>
  <si>
    <t>YZ-MCHY025-R0-2XL</t>
  </si>
  <si>
    <t>B07CNZ8NTP</t>
  </si>
  <si>
    <t>YZ-MCHY025-R0-L</t>
  </si>
  <si>
    <t>B07CNZMBKX</t>
  </si>
  <si>
    <t>YZ-MCHY025-R0-M</t>
  </si>
  <si>
    <t>B07CNMCGYF</t>
  </si>
  <si>
    <t>YZ-MCHY025-R0-S</t>
  </si>
  <si>
    <t>B07CNDBH8F</t>
  </si>
  <si>
    <t>YZ-MCHY025-R0-XL</t>
  </si>
  <si>
    <t>B07CNHB118</t>
  </si>
  <si>
    <t>YZ-MCLE01-W0-L</t>
  </si>
  <si>
    <t>B07B7JL2Q5</t>
  </si>
  <si>
    <t>YZ-MCLE01</t>
  </si>
  <si>
    <t>YZ-MCLE01-W0-XL</t>
  </si>
  <si>
    <t>B07B7K21YT</t>
  </si>
  <si>
    <t>YZ-MCLE01-W0-XS</t>
  </si>
  <si>
    <t>B07B7L4RR4</t>
  </si>
  <si>
    <t>YZ-MCLK185-B0-2XL</t>
  </si>
  <si>
    <t>B07CF74521</t>
  </si>
  <si>
    <t>YZ-MCLK185</t>
  </si>
  <si>
    <t>YZ-MCLK185-B0-L</t>
  </si>
  <si>
    <t>B07C21Y9V2</t>
  </si>
  <si>
    <t>YZ-MCLK185-B0-M</t>
  </si>
  <si>
    <t>B07C22KGZB</t>
  </si>
  <si>
    <t>YZ-MCLK185-B0-S</t>
  </si>
  <si>
    <t>B07C21SNB5</t>
  </si>
  <si>
    <t>YZ-MCLK185-B0-XL</t>
  </si>
  <si>
    <t>B07C259PRQ</t>
  </si>
  <si>
    <t>YZ-MCLK185-K0-2XL</t>
  </si>
  <si>
    <t>B07BC3MSSN</t>
  </si>
  <si>
    <t>YZ-MCLK185-K0-L</t>
  </si>
  <si>
    <t>B07BCD69SP</t>
  </si>
  <si>
    <t>YZ-MCLK185-K0-M</t>
  </si>
  <si>
    <t>B07BC4YFCB</t>
  </si>
  <si>
    <t>YZ-MCLK185-K0-S</t>
  </si>
  <si>
    <t>B07BCCGMPF</t>
  </si>
  <si>
    <t>YZ-MCLK185-K0-XL</t>
  </si>
  <si>
    <t>B07BC7NPT5</t>
  </si>
  <si>
    <t>YZ-MCLK185-R0-2XL</t>
  </si>
  <si>
    <t>B07DLT12M7</t>
  </si>
  <si>
    <t>YZ-MCLK185-R0-L</t>
  </si>
  <si>
    <t>B07DLT9X6D</t>
  </si>
  <si>
    <t>YZ-MCLK185-R0-M</t>
  </si>
  <si>
    <t>B07DLT6SN3</t>
  </si>
  <si>
    <t>YZ-MCLK185-R0-S</t>
  </si>
  <si>
    <t>B07DLT658N</t>
  </si>
  <si>
    <t>YZ-MCLK185-R0-XL</t>
  </si>
  <si>
    <t>B07DLTV6XM</t>
  </si>
  <si>
    <t>YZ-MCLK185-Y9-2XL</t>
  </si>
  <si>
    <t>B07CBTGQYC</t>
  </si>
  <si>
    <t>YZ-MCLK185-Y9-L</t>
  </si>
  <si>
    <t>B07C2219CP</t>
  </si>
  <si>
    <t>YZ-MCLK185-Y9-M</t>
  </si>
  <si>
    <t>B07C1Z714J</t>
  </si>
  <si>
    <t>YZ-MCLK185-Y9-S</t>
  </si>
  <si>
    <t>B07CBTBCFM</t>
  </si>
  <si>
    <t>YZ-MCLK185-Y9-XL</t>
  </si>
  <si>
    <t>B07CBT54MZ</t>
  </si>
  <si>
    <t>YZ-MCLK185-ZL-2XL</t>
  </si>
  <si>
    <t>B07DLSLD4V</t>
  </si>
  <si>
    <t>YZ-MCLK185-ZL-L</t>
  </si>
  <si>
    <t>B07DLSBCQF</t>
  </si>
  <si>
    <t>YZ-MCLK185-ZL-M</t>
  </si>
  <si>
    <t>B07DLT7L3F</t>
  </si>
  <si>
    <t>YZ-MCLK185-ZL-S</t>
  </si>
  <si>
    <t>B07DLRLRSN</t>
  </si>
  <si>
    <t>YZ-MCLK185-ZL-XL</t>
  </si>
  <si>
    <t>B07DLTL57X</t>
  </si>
  <si>
    <t>YZ-MCLS1458-FB-3X</t>
  </si>
  <si>
    <t>B00YMGV2AK</t>
  </si>
  <si>
    <t>YZ-MCLS1458</t>
  </si>
  <si>
    <t>YZ-MCLS1458-FB-4X</t>
  </si>
  <si>
    <t>B00YMGV4MG</t>
  </si>
  <si>
    <t>YZ-MCLS1458-FB-5X</t>
  </si>
  <si>
    <t>B00YMGV72S</t>
  </si>
  <si>
    <t>YZ-MCLS1458-FB-6X</t>
  </si>
  <si>
    <t>B07BK1FYJV</t>
  </si>
  <si>
    <t>YZ-MCLS1458-K0-3X</t>
  </si>
  <si>
    <t>B00YMGUV9I</t>
  </si>
  <si>
    <t>YZ-MCLS1458-K0-4X</t>
  </si>
  <si>
    <t>B00YMGUX6Y</t>
  </si>
  <si>
    <t>YZ-MCLS1458-K0-5X</t>
  </si>
  <si>
    <t>B00YMGUZQC</t>
  </si>
  <si>
    <t>YZ-MCLS1458-K0-6X</t>
  </si>
  <si>
    <t>B07BK3GHBK</t>
  </si>
  <si>
    <t>YZ-MCLS1458-R2-3X</t>
  </si>
  <si>
    <t>B00YMGV9JO</t>
  </si>
  <si>
    <t>YZ-MCLS1458-R2-4X</t>
  </si>
  <si>
    <t>B00YMGVEV2</t>
  </si>
  <si>
    <t>YZ-MCLS1458-R2-5X</t>
  </si>
  <si>
    <t>B00YMGVH4Q</t>
  </si>
  <si>
    <t>YZ-MCLS1458-R2-6X</t>
  </si>
  <si>
    <t>B07BK2D7B1</t>
  </si>
  <si>
    <t>YZ-MCPLUS24-G0-2XL</t>
  </si>
  <si>
    <t>B07CM858TZ</t>
  </si>
  <si>
    <t>YZ-MCPLUS24</t>
  </si>
  <si>
    <t>YZ-MCPLUS24-G0-3XL</t>
  </si>
  <si>
    <t>B07CLSYBXR</t>
  </si>
  <si>
    <t>YZ-MCPLUS24-G0-L</t>
  </si>
  <si>
    <t>B07CM2GHW7</t>
  </si>
  <si>
    <t>YZ-MCPLUS24-G0-M</t>
  </si>
  <si>
    <t>B07CLSQFGC</t>
  </si>
  <si>
    <t>YZ-MCPLUS24-G0-XL</t>
  </si>
  <si>
    <t>B07CM2GRP6</t>
  </si>
  <si>
    <t>YZ-MCPLUS24-K0-2XL</t>
  </si>
  <si>
    <t>YZ-MCPLUS24-K0-3XL</t>
  </si>
  <si>
    <t>B07CLSK14R</t>
  </si>
  <si>
    <t>YZ-MCPLUS24-K0-L</t>
  </si>
  <si>
    <t>B07CM32VDZ</t>
  </si>
  <si>
    <t>YZ-MCPLUS24-K0-M</t>
  </si>
  <si>
    <t>B07CLZVBF5</t>
  </si>
  <si>
    <t>YZ-MCPLUS24-K0-XL</t>
  </si>
  <si>
    <t>B07CM2S4JB</t>
  </si>
  <si>
    <t>YZ-MCPLUS24-PI-2XL</t>
  </si>
  <si>
    <t>B07CM493VL</t>
  </si>
  <si>
    <t>YZ-MCPLUS24-PI-3XL</t>
  </si>
  <si>
    <t>B07CNBRYBD</t>
  </si>
  <si>
    <t>YZ-MCPLUS24-PI-L</t>
  </si>
  <si>
    <t>B07CM1JPQ4</t>
  </si>
  <si>
    <t>YZ-MCPLUS24-PI-M</t>
  </si>
  <si>
    <t>YZ-MCPLUS24-PI-XL</t>
  </si>
  <si>
    <t>B07CM4FRTZ</t>
  </si>
  <si>
    <t>YZ-MCPP1705-K0-L</t>
  </si>
  <si>
    <t>B06XT1G5ZL</t>
  </si>
  <si>
    <t>YZ-MCPP1705</t>
  </si>
  <si>
    <t>YZ-MCPP1705-K0-M</t>
  </si>
  <si>
    <t>B06XSG4Z8B</t>
  </si>
  <si>
    <t>YZ-MCPP1705-K0-S</t>
  </si>
  <si>
    <t>B06XT2533W</t>
  </si>
  <si>
    <t>YZ-MCPP1705-K0-XL</t>
  </si>
  <si>
    <t>B06XT2KLFS</t>
  </si>
  <si>
    <t>YZ-MCPP1705-K0-XS</t>
  </si>
  <si>
    <t>B06XT19RJS</t>
  </si>
  <si>
    <t>YZ-MCSJ1708-R0-2XL</t>
  </si>
  <si>
    <t>B06XSFWS59</t>
  </si>
  <si>
    <t>YZ-MCSJ1708</t>
  </si>
  <si>
    <t>YZ-MCSJ1708-R0-M</t>
  </si>
  <si>
    <t>B06XT2TLHG</t>
  </si>
  <si>
    <t>YZ-MCSJ1708-R0-S</t>
  </si>
  <si>
    <t>B06XSJDHB2</t>
  </si>
  <si>
    <t>YZ-MCSJ1708-R0-XL</t>
  </si>
  <si>
    <t>B06XT17PTJ</t>
  </si>
  <si>
    <t>YZ-MCSJ1708-R0-XS</t>
  </si>
  <si>
    <t>B06XSRQBT7</t>
  </si>
  <si>
    <t>YZ-MCSM807-K0-2XL</t>
  </si>
  <si>
    <t>B07C17GQ3H</t>
  </si>
  <si>
    <t>YZ-MCSM807</t>
  </si>
  <si>
    <t>YZ-MCSM807-K0-L</t>
  </si>
  <si>
    <t>B07C1KXFGX</t>
  </si>
  <si>
    <t>YZ-MCSM807-K0-M</t>
  </si>
  <si>
    <t>B07C1KXY7B</t>
  </si>
  <si>
    <t>YZ-MCSM807-K0-S</t>
  </si>
  <si>
    <t>B07C1Q5KPQ</t>
  </si>
  <si>
    <t>YZ-MCSM807-K0-XL</t>
  </si>
  <si>
    <t>B07CBQ6VQH</t>
  </si>
  <si>
    <t>YZ-MCWS32-BD-2XL</t>
  </si>
  <si>
    <t>B07CBS7R5J</t>
  </si>
  <si>
    <t>YZ-MCWS32</t>
  </si>
  <si>
    <t>YZ-MCWS32-BD-L</t>
  </si>
  <si>
    <t>B07C229DD3</t>
  </si>
  <si>
    <t>YZ-MCWS32-BD-M</t>
  </si>
  <si>
    <t>B07CF76W1T</t>
  </si>
  <si>
    <t>YZ-MCWS32-BD-S</t>
  </si>
  <si>
    <t>B07CBVR688</t>
  </si>
  <si>
    <t>YZ-MCWS32-BD-XL</t>
  </si>
  <si>
    <t>B07C1ZCCLP</t>
  </si>
  <si>
    <t>YZ-MCWS32-K0-2XL</t>
  </si>
  <si>
    <t>B07C229DTQ</t>
  </si>
  <si>
    <t>YZ-MCWS32-K0-L</t>
  </si>
  <si>
    <t>B07C22DJVX</t>
  </si>
  <si>
    <t>YZ-MCWS32-K0-M</t>
  </si>
  <si>
    <t>B07C21SJ3Y</t>
  </si>
  <si>
    <t>YZ-MCWS32-K0-S</t>
  </si>
  <si>
    <t>B07C22FDG6</t>
  </si>
  <si>
    <t>YZ-MCWS32-K0-XL</t>
  </si>
  <si>
    <t>B07C1PCBP1</t>
  </si>
  <si>
    <t>YZ-MCWS32-ZL-2XL</t>
  </si>
  <si>
    <t>B07C25Q9T4</t>
  </si>
  <si>
    <t>YZ-MCWS32-ZL-L</t>
  </si>
  <si>
    <t>B07C21FPQP</t>
  </si>
  <si>
    <t>YZ-MCWS32-ZL-M</t>
  </si>
  <si>
    <t>B07C1PPZ4L</t>
  </si>
  <si>
    <t>YZ-MCWS32-ZL-S</t>
  </si>
  <si>
    <t>B07C21WMP2</t>
  </si>
  <si>
    <t>YZ-MCWS32-ZL-XL</t>
  </si>
  <si>
    <t>B07C22DFJD</t>
  </si>
  <si>
    <t>YZ-MCXZ388-K0-L</t>
  </si>
  <si>
    <t>B07F7GDB93</t>
  </si>
  <si>
    <t>YZ-MCXZ388</t>
  </si>
  <si>
    <t>YZ-MCXZ388-K0-M</t>
  </si>
  <si>
    <t>B07F74PSJ1</t>
  </si>
  <si>
    <t>YZ-MCXZ388-K0-S</t>
  </si>
  <si>
    <t>B07F72RYHG</t>
  </si>
  <si>
    <t>YZ-MCXZ388-K0-XL</t>
  </si>
  <si>
    <t>B07F712X88</t>
  </si>
  <si>
    <t>YZ-MCXZ388-K0-XS</t>
  </si>
  <si>
    <t>B07F71W6RH</t>
  </si>
  <si>
    <t>YZ-MCXZ388-W0-L</t>
  </si>
  <si>
    <t>B07F6YXMMQ</t>
  </si>
  <si>
    <t>YZ-MCXZ388-W0-M</t>
  </si>
  <si>
    <t>B07F72GW63</t>
  </si>
  <si>
    <t>YZ-MCXZ388-W0-S</t>
  </si>
  <si>
    <t>B07F71GRRD</t>
  </si>
  <si>
    <t>YZ-MCXZ388-W0-XL</t>
  </si>
  <si>
    <t>B07F73SMLV</t>
  </si>
  <si>
    <t>YZ-MCXZ388-W0-XS</t>
  </si>
  <si>
    <t>B07F72KD2W</t>
  </si>
  <si>
    <t>YZ-MCXZCL1609-MU-L</t>
  </si>
  <si>
    <t>B07FLWMFZ4</t>
  </si>
  <si>
    <t>YZ-MCXZCL1609</t>
  </si>
  <si>
    <t>YZ-MCXZCL1609-MU-M</t>
  </si>
  <si>
    <t>B07FLWMLY6</t>
  </si>
  <si>
    <t>YZ-MCXZCL1609-MU-S</t>
  </si>
  <si>
    <t>B07FLZDJQQ</t>
  </si>
  <si>
    <t>YZ-MCXZCL1609-MU-XL</t>
  </si>
  <si>
    <t>B07FLYQQMP</t>
  </si>
  <si>
    <t>YZ-MCXZHB8995-GO-L</t>
  </si>
  <si>
    <t>B07FLV78Q3</t>
  </si>
  <si>
    <t>YZ-MCXZHB8995</t>
  </si>
  <si>
    <t>YZ-MCXZHB8995-GO-M</t>
  </si>
  <si>
    <t>B07FLTGGN3</t>
  </si>
  <si>
    <t>YZ-MCXZHB8995-GO-S</t>
  </si>
  <si>
    <t>B07FLVNXXR</t>
  </si>
  <si>
    <t>YZ-MCXZHB8995-PI-L</t>
  </si>
  <si>
    <t>B07FLZNGSZ</t>
  </si>
  <si>
    <t>YZ-MCXZHB8995-PI-M</t>
  </si>
  <si>
    <t>B07FLTG8NQ</t>
  </si>
  <si>
    <t>YZ-MCXZHB8995-PI-S</t>
  </si>
  <si>
    <t>B07FLR3HPV</t>
  </si>
  <si>
    <t>YZ-MCXZHB8995-PO-L</t>
  </si>
  <si>
    <t>B07FLVNM6W</t>
  </si>
  <si>
    <t>YZ-MCXZHB8995-PO-M</t>
  </si>
  <si>
    <t>B07FM8CDCN</t>
  </si>
  <si>
    <t>YZ-MCXZHB8995-PO-S</t>
  </si>
  <si>
    <t>B07FLTHB21</t>
  </si>
  <si>
    <t>YZ-MCXZPW2038-K0-L</t>
  </si>
  <si>
    <t>B07FF2T2T5</t>
  </si>
  <si>
    <t>YZ-MCXZPW2038</t>
  </si>
  <si>
    <t>YZ-MCXZPW2038-K0-M</t>
  </si>
  <si>
    <t>B07FDVWQ4P</t>
  </si>
  <si>
    <t>YZ-MCXZPW2038-K0-S</t>
  </si>
  <si>
    <t>B07FDRQ8SQ</t>
  </si>
  <si>
    <t>YZ-MCXZPW2038-K0-XL</t>
  </si>
  <si>
    <t>B07FDSZVQF</t>
  </si>
  <si>
    <t>YZ-MCXZPW331-GE-2L</t>
  </si>
  <si>
    <t>B07FKLW619</t>
  </si>
  <si>
    <t>YZ-MCXZPW331</t>
  </si>
  <si>
    <t>YZ-MCXZPW331-GE-3L</t>
  </si>
  <si>
    <t>B07FKK4VZY</t>
  </si>
  <si>
    <t>YZ-MCXZPW331-GE-L</t>
  </si>
  <si>
    <t>B07FKN13HN</t>
  </si>
  <si>
    <t>YZ-MCXZPW331-GE-M</t>
  </si>
  <si>
    <t>B07FKT74SK</t>
  </si>
  <si>
    <t>YZ-MCXZPW331-GE-S</t>
  </si>
  <si>
    <t>B07FKS1NF1</t>
  </si>
  <si>
    <t>YZ-MCXZPW331-GE-XL</t>
  </si>
  <si>
    <t>B07FKLXNCM</t>
  </si>
  <si>
    <t>YZ-MCXZTWA1-K0-2XL</t>
  </si>
  <si>
    <t>B07FKNR9FB</t>
  </si>
  <si>
    <t>YZ-MCXZTWA1</t>
  </si>
  <si>
    <t>YZ-MCXZTWA1-K0-3XL</t>
  </si>
  <si>
    <t>B07FKS6P3Z</t>
  </si>
  <si>
    <t>YZ-MCXZTWA1-K0-4XL</t>
  </si>
  <si>
    <t>B07FKSWW5Z</t>
  </si>
  <si>
    <t>YZ-MCXZTWA1-K0-5XL</t>
  </si>
  <si>
    <t>B07FKS29L8</t>
  </si>
  <si>
    <t>YZ-MCXZTWA1-K0-L</t>
  </si>
  <si>
    <t>B07FKWWQ4Z</t>
  </si>
  <si>
    <t>YZ-MCXZTWA1-K0-M</t>
  </si>
  <si>
    <t>B07FKLJ4XL</t>
  </si>
  <si>
    <t>YZ-MCXZTWA1-K0-S</t>
  </si>
  <si>
    <t>B07FKJSJBJ</t>
  </si>
  <si>
    <t>YZ-MCXZTWA1-K0-XL</t>
  </si>
  <si>
    <t>B07FKSGXR8</t>
  </si>
  <si>
    <t>YZ-MCYF181-B0-L</t>
  </si>
  <si>
    <t>B07BQTS416</t>
  </si>
  <si>
    <t>YZ-MCYF181</t>
  </si>
  <si>
    <t>YZ-MCYF181-B0-M</t>
  </si>
  <si>
    <t>B07BQPVZ71</t>
  </si>
  <si>
    <t>YZ-MCYF181-B0-S</t>
  </si>
  <si>
    <t>B07BQQPQJ4</t>
  </si>
  <si>
    <t>YZ-MCYF181-G0-L</t>
  </si>
  <si>
    <t>B07BQXGJWT</t>
  </si>
  <si>
    <t>YZ-MCYF181-G0-M</t>
  </si>
  <si>
    <t>B07BQWHZQ6</t>
  </si>
  <si>
    <t>YZ-MCYF181-G0-XL</t>
  </si>
  <si>
    <t>B07BQN7KM2</t>
  </si>
  <si>
    <t>YZ-MCYF181-PI-2XL</t>
  </si>
  <si>
    <t>B07BQNBH9X</t>
  </si>
  <si>
    <t>YZ-MCYF181-PI-L</t>
  </si>
  <si>
    <t>B07BQT3JSN</t>
  </si>
  <si>
    <t>YZ-MCYF181-PI-M</t>
  </si>
  <si>
    <t>B07BQZCDQS</t>
  </si>
  <si>
    <t>YZ-MCYF181-PI-S</t>
  </si>
  <si>
    <t>B07BQM3ZD5</t>
  </si>
  <si>
    <t>YZ-MCYF181-PI-XL</t>
  </si>
  <si>
    <t>B07BQPBTDX</t>
  </si>
  <si>
    <t>YZ-MCYF183-TW-2XL</t>
  </si>
  <si>
    <t>B07BQTFSFX</t>
  </si>
  <si>
    <t>YZ-MCYF183</t>
  </si>
  <si>
    <t>YZ-MCYF183-TW-L</t>
  </si>
  <si>
    <t>B07BR1PP15</t>
  </si>
  <si>
    <t>YZ-MCYF183-TW-S</t>
  </si>
  <si>
    <t>B07BQRQ22Y</t>
  </si>
  <si>
    <t>YZ-MCYF184-B0-2XL</t>
  </si>
  <si>
    <t>B07BQS6XB8</t>
  </si>
  <si>
    <t>YZ-MCYF184</t>
  </si>
  <si>
    <t>YZ-MCYF184-B0-L</t>
  </si>
  <si>
    <t>B07BQT2Q5Z</t>
  </si>
  <si>
    <t>YZ-MCYF184-B0-M</t>
  </si>
  <si>
    <t>B07BQR9LPP</t>
  </si>
  <si>
    <t>YZ-MCYF184-B0-S</t>
  </si>
  <si>
    <t>B07BQS7TPW</t>
  </si>
  <si>
    <t>YZ-MCYF184-B0-XL</t>
  </si>
  <si>
    <t>B07BR22GX5</t>
  </si>
  <si>
    <t>YZ-MCYF184-K0-2XL</t>
  </si>
  <si>
    <t>B07DJ1ZF5L</t>
  </si>
  <si>
    <t>YZ-MCYF184-K0-L</t>
  </si>
  <si>
    <t>B07DHZXJH9</t>
  </si>
  <si>
    <t>YZ-MCYF184-K0-M</t>
  </si>
  <si>
    <t>B07DHZNT31</t>
  </si>
  <si>
    <t>YZ-MCYF184-K0-S</t>
  </si>
  <si>
    <t>B07DJ1L77M</t>
  </si>
  <si>
    <t>YZ-MCYF184-K0-XL</t>
  </si>
  <si>
    <t>B07DJ1GQY5</t>
  </si>
  <si>
    <t>YZ-MCYF184-ZLBD-2XL</t>
  </si>
  <si>
    <t>B07DKGQ2G5</t>
  </si>
  <si>
    <t>YZ-MCYF184-ZLBD-L</t>
  </si>
  <si>
    <t>B07DKD8QPX</t>
  </si>
  <si>
    <t>YZ-MCYF184-ZLBD-M</t>
  </si>
  <si>
    <t>B07DKGH17T</t>
  </si>
  <si>
    <t>YZ-MCYF184-ZLBD-S</t>
  </si>
  <si>
    <t>B07DKD84MJ</t>
  </si>
  <si>
    <t>YZ-MCYF184-ZLBD-XL</t>
  </si>
  <si>
    <t>B07DKC6BTL</t>
  </si>
  <si>
    <t>YZ-MCYF185-K0-L</t>
  </si>
  <si>
    <t>B07D3K754D</t>
  </si>
  <si>
    <t>YZ-MCYF185</t>
  </si>
  <si>
    <t>YZ-MCYF185-K0-M</t>
  </si>
  <si>
    <t>B07D3K8CDB</t>
  </si>
  <si>
    <t>YZ-MCYF185-K0-S</t>
  </si>
  <si>
    <t>B07D3KY2D9</t>
  </si>
  <si>
    <t>YZ-MCYF185-K0-XL</t>
  </si>
  <si>
    <t>B07D3KR92Z</t>
  </si>
  <si>
    <t>YZ-MCYF185-K0-XXL</t>
  </si>
  <si>
    <t>B07D3KSWQX</t>
  </si>
  <si>
    <t>YZ-MCZQ112B0S</t>
  </si>
  <si>
    <t>B07921JD1H</t>
  </si>
  <si>
    <t>YZ-MCZQ112</t>
  </si>
  <si>
    <t>YZ-MCZQ159B0L</t>
  </si>
  <si>
    <t>B07BLQMDF9</t>
  </si>
  <si>
    <t>YZ-MCZQ159</t>
  </si>
  <si>
    <t>YZ-MCZQ159B0M</t>
  </si>
  <si>
    <t>B07BLQHPLB</t>
  </si>
  <si>
    <t>YZ-MCZQ161-BH-2XL</t>
  </si>
  <si>
    <t>B07922F8BR</t>
  </si>
  <si>
    <t>YZ-MCZQ161</t>
  </si>
  <si>
    <t>YZ-MCZQ161-BH-3XL</t>
  </si>
  <si>
    <t>B07923MJGT</t>
  </si>
  <si>
    <t>YZ-MCZQ161-BH-4XL</t>
  </si>
  <si>
    <t>B0791Z16F4</t>
  </si>
  <si>
    <t>YZ-MCZQ161-BH-L</t>
  </si>
  <si>
    <t>B0791VZF27</t>
  </si>
  <si>
    <t>YZ-MCZQ161-BH-M</t>
  </si>
  <si>
    <t>B07922VJ74</t>
  </si>
  <si>
    <t>YZ-MCZQ161-BH-XL</t>
  </si>
  <si>
    <t>B0791ZV5KT</t>
  </si>
  <si>
    <t>YZ-MCZQ161-K0-3XL</t>
  </si>
  <si>
    <t>B0792468JQ</t>
  </si>
  <si>
    <t>YZ-MCZQ161-K0-M</t>
  </si>
  <si>
    <t>B07922CC2M</t>
  </si>
  <si>
    <t>YZ-MCZQ161-KH-M</t>
  </si>
  <si>
    <t>B0791Y9KTC</t>
  </si>
  <si>
    <t>YZ-MCZQ161-KH-XL</t>
  </si>
  <si>
    <t>B07924TNKH</t>
  </si>
  <si>
    <t>YZ-MCZQ161-R0-2XL</t>
  </si>
  <si>
    <t>B07925BPB9</t>
  </si>
  <si>
    <t>YZ-MCZQ161-R0-XL</t>
  </si>
  <si>
    <t>B0792179ZD</t>
  </si>
  <si>
    <t>YZ-MCZQ161-ZL-2XL</t>
  </si>
  <si>
    <t>B07923C749</t>
  </si>
  <si>
    <t>YZ-MCZQ161-ZL-M</t>
  </si>
  <si>
    <t>B07923HVLY</t>
  </si>
  <si>
    <t>YZ-MCZQ165R02XL</t>
  </si>
  <si>
    <t>B078X9WW3H</t>
  </si>
  <si>
    <t>YZ-MCZQ165</t>
  </si>
  <si>
    <t>YZ-MCZQ165R03XL</t>
  </si>
  <si>
    <t>B078X9BW26</t>
  </si>
  <si>
    <t>YZ-MCZQ165R05XL</t>
  </si>
  <si>
    <t>B078X9ZV4J</t>
  </si>
  <si>
    <t>YZ-MCZQ165R0L</t>
  </si>
  <si>
    <t>B078X9NN8C</t>
  </si>
  <si>
    <t>YZ-MCZQ165R0XL</t>
  </si>
  <si>
    <t>B078X92FKH</t>
  </si>
  <si>
    <t>YZ-MCZQ187-K0-2X</t>
  </si>
  <si>
    <t>B0799KX6LR</t>
  </si>
  <si>
    <t>YZ-MCZQ187</t>
  </si>
  <si>
    <t>YZ-MCZQ187-K0-3X</t>
  </si>
  <si>
    <t>B0799M9ZJD</t>
  </si>
  <si>
    <t>YZ-MCZQ187-K0-4X</t>
  </si>
  <si>
    <t>B0799KXWMN</t>
  </si>
  <si>
    <t>YZ-MCZQ187-K0-5X</t>
  </si>
  <si>
    <t>B0799JZC83</t>
  </si>
  <si>
    <t>YZ-MCZQ187-K0-L</t>
  </si>
  <si>
    <t>B0799JX2BP</t>
  </si>
  <si>
    <t>YZ-MCZQ187-K0-S</t>
  </si>
  <si>
    <t>B0799JXYMX</t>
  </si>
  <si>
    <t>YZ-MCZQ187-K0-XL</t>
  </si>
  <si>
    <t>B0799KW69D</t>
  </si>
  <si>
    <t>YZ-MCZQ298BR3XL</t>
  </si>
  <si>
    <t>B078XBXBYK</t>
  </si>
  <si>
    <t>YZ-MCZQ298</t>
  </si>
  <si>
    <t>YZ-MCZQ298BR4XL</t>
  </si>
  <si>
    <t>B078XC6LYJ</t>
  </si>
  <si>
    <t>YZ-MCZQ298BR5XL</t>
  </si>
  <si>
    <t>B078XB7FNC</t>
  </si>
  <si>
    <t>YZ-MCZQ6667-R0-44</t>
  </si>
  <si>
    <t>B07F8PPQLY</t>
  </si>
  <si>
    <t>YZ-MCZQ6667</t>
  </si>
  <si>
    <t>YZ-MCZQ6667-R0-54</t>
  </si>
  <si>
    <t>B07F8NHKD2</t>
  </si>
  <si>
    <t>YZ-MCZQ6667-ZL-50</t>
  </si>
  <si>
    <t>B07F8LGB1L</t>
  </si>
  <si>
    <t>YZ-MCZQ789K03XL</t>
  </si>
  <si>
    <t>B078XBG4ZM</t>
  </si>
  <si>
    <t>YZ-MCZQ789</t>
  </si>
  <si>
    <t>YZ-MCZQ789K04XL</t>
  </si>
  <si>
    <t>B078X9SCBX</t>
  </si>
  <si>
    <t>YZ-MCZQ789K0XL</t>
  </si>
  <si>
    <t>B078XC37VR</t>
  </si>
  <si>
    <t>YZ-MCZQL02-G0-L</t>
  </si>
  <si>
    <t>B079N9L8W1</t>
  </si>
  <si>
    <t>YZ-MCZQL02</t>
  </si>
  <si>
    <t>YZ-MCZQL02-G0-M</t>
  </si>
  <si>
    <t>B079NKJHBP</t>
  </si>
  <si>
    <t>YZ-MCZQL02-G0-S</t>
  </si>
  <si>
    <t>B079NDDD7J</t>
  </si>
  <si>
    <t>YZ-MCZQL02-G0-XL</t>
  </si>
  <si>
    <t>B079N9RBTV</t>
  </si>
  <si>
    <t>YZ-MCZQL03-B0-2XL</t>
  </si>
  <si>
    <t>B07F9LWRMM</t>
  </si>
  <si>
    <t>YZ-MCZQL03</t>
  </si>
  <si>
    <t>YZ-MCZQL03-B0-3XL</t>
  </si>
  <si>
    <t>B07F9MGJHL</t>
  </si>
  <si>
    <t>YZ-MCZQL03-B0-L</t>
  </si>
  <si>
    <t>B07F9N3JGW</t>
  </si>
  <si>
    <t>YZ-MCZQL03-B0-M</t>
  </si>
  <si>
    <t>B07F9LZZHF</t>
  </si>
  <si>
    <t>YZ-MCZQL03-B0-S</t>
  </si>
  <si>
    <t>B07F9P7WMP</t>
  </si>
  <si>
    <t>YZ-MCZQL03-B0-XL</t>
  </si>
  <si>
    <t>B07F9P9CYQ</t>
  </si>
  <si>
    <t>YZ-MCZQL03-K0-2XL</t>
  </si>
  <si>
    <t>B07F9JJ92S</t>
  </si>
  <si>
    <t>YZ-MCZQL03-K0-3XL</t>
  </si>
  <si>
    <t>B07F9QV1S5</t>
  </si>
  <si>
    <t>YZ-MCZQL03-K0-L</t>
  </si>
  <si>
    <t>B07F9SLJ54</t>
  </si>
  <si>
    <t>YZ-MCZQL03-K0-M</t>
  </si>
  <si>
    <t>B07F9NBVL8</t>
  </si>
  <si>
    <t>YZ-MCZQL03-K0-S</t>
  </si>
  <si>
    <t>B07F9N6338</t>
  </si>
  <si>
    <t>YZ-MCZQL03-K0-XL</t>
  </si>
  <si>
    <t>B07F9KCNH4</t>
  </si>
  <si>
    <t>YZ-MCZQL03-R2-2XL</t>
  </si>
  <si>
    <t>B07F9NZHT1</t>
  </si>
  <si>
    <t>YZ-MCZQL03-R2-3XL</t>
  </si>
  <si>
    <t>B07F9P9CYY</t>
  </si>
  <si>
    <t>YZ-MCZQL03-R2-L</t>
  </si>
  <si>
    <t>B07F9N6D39</t>
  </si>
  <si>
    <t>YZ-MCZQL03-R2-M</t>
  </si>
  <si>
    <t>B07F9NRSMF</t>
  </si>
  <si>
    <t>YZ-MCZQL03-R2-S</t>
  </si>
  <si>
    <t>B07F9PT3Z2</t>
  </si>
  <si>
    <t>YZ-MCZQL03-R2-XL</t>
  </si>
  <si>
    <t>B07F9JGVJ1</t>
  </si>
  <si>
    <t>YZ-MU1702-G0-L</t>
  </si>
  <si>
    <t>B07D35HZ8D</t>
  </si>
  <si>
    <t>YZ-MU1702</t>
  </si>
  <si>
    <t>YZ-MU1702-G0-M</t>
  </si>
  <si>
    <t>B07D38BSLG</t>
  </si>
  <si>
    <t>YZ-MU1708-K0-M</t>
  </si>
  <si>
    <t>B07D36LTM8</t>
  </si>
  <si>
    <t>YZ-MU1708</t>
  </si>
  <si>
    <t>YZ-MU1708-K0-S</t>
  </si>
  <si>
    <t>B07D3685K2</t>
  </si>
  <si>
    <t>YZ-MU1708-K0-XS</t>
  </si>
  <si>
    <t>B07D36Y4C6</t>
  </si>
  <si>
    <t>YZ-MU1708-R0-2XL</t>
  </si>
  <si>
    <t>B07D381XZJ</t>
  </si>
  <si>
    <t>YZ-MU1708-R0-M</t>
  </si>
  <si>
    <t>B07D34D36D</t>
  </si>
  <si>
    <t>YZ-MU1708-R0-S</t>
  </si>
  <si>
    <t>B07D35K92B</t>
  </si>
  <si>
    <t>YZ-MU1708-R0-XS</t>
  </si>
  <si>
    <t>B07D35HXR9</t>
  </si>
  <si>
    <t>YZ-MU180-B0-2XL</t>
  </si>
  <si>
    <t>B07BF3RV68</t>
  </si>
  <si>
    <t>YZ-MU180</t>
  </si>
  <si>
    <t>YZ-MU180-B0-L</t>
  </si>
  <si>
    <t>B07BF8LMPC</t>
  </si>
  <si>
    <t>YZ-MU180-B0-M</t>
  </si>
  <si>
    <t>B07BF38C4D</t>
  </si>
  <si>
    <t>YZ-MU180-B0-S</t>
  </si>
  <si>
    <t>B07BF9SJ21</t>
  </si>
  <si>
    <t>YZ-MU180-B0-XL</t>
  </si>
  <si>
    <t>B07BF3S1ZQ</t>
  </si>
  <si>
    <t>YZ-MU180-E0-2XL</t>
  </si>
  <si>
    <t>B07BF9SZ42</t>
  </si>
  <si>
    <t>YZ-MU180-E0-L</t>
  </si>
  <si>
    <t>B07BFB28WT</t>
  </si>
  <si>
    <t>YZ-MU180-E0-M</t>
  </si>
  <si>
    <t>B07BF7XZ7H</t>
  </si>
  <si>
    <t>YZ-MU180-E0-S</t>
  </si>
  <si>
    <t>B07BF7WS2Q</t>
  </si>
  <si>
    <t>YZ-MU180-E0-XL</t>
  </si>
  <si>
    <t>B07BF81GTN</t>
  </si>
  <si>
    <t>YZ-MU180-K0-2XL</t>
  </si>
  <si>
    <t>B07BF962P1</t>
  </si>
  <si>
    <t>YZ-MU180-K0-L</t>
  </si>
  <si>
    <t>B07BF5J23T</t>
  </si>
  <si>
    <t>YZ-MU180-K0-M</t>
  </si>
  <si>
    <t>B07BFBM7MM</t>
  </si>
  <si>
    <t>YZ-MU180-K0-S</t>
  </si>
  <si>
    <t>B07BF3XYRF</t>
  </si>
  <si>
    <t>YZ-MU180-K0-XL</t>
  </si>
  <si>
    <t>B07BF5PHT7</t>
  </si>
  <si>
    <t>YZ-MU180-OR-2XL</t>
  </si>
  <si>
    <t>B07BF4NPNC</t>
  </si>
  <si>
    <t>YZ-MU180-OR-L</t>
  </si>
  <si>
    <t>B07BF7S7SS</t>
  </si>
  <si>
    <t>YZ-MU180-OR-M</t>
  </si>
  <si>
    <t>B07BF92TQM</t>
  </si>
  <si>
    <t>YZ-MU180-OR-S</t>
  </si>
  <si>
    <t>B07BF99WV7</t>
  </si>
  <si>
    <t>YZ-MU180-OR-XL</t>
  </si>
  <si>
    <t>B07BF99FQ3</t>
  </si>
  <si>
    <t>YZ-MU180-WI-2XL</t>
  </si>
  <si>
    <t>B07BF4RXZL</t>
  </si>
  <si>
    <t>YZ-MU180-WI-L</t>
  </si>
  <si>
    <t>B07BF77FF8</t>
  </si>
  <si>
    <t>YZ-MU180-WI-M</t>
  </si>
  <si>
    <t>B07BF6FBR7</t>
  </si>
  <si>
    <t>YZ-MU180-WI-S</t>
  </si>
  <si>
    <t>B07BF4N2NR</t>
  </si>
  <si>
    <t>YZ-MU180-WI-XL</t>
  </si>
  <si>
    <t>B07BF7WS2P</t>
  </si>
  <si>
    <t>YZ-MU181-B0-2XL</t>
  </si>
  <si>
    <t>B07CH2NMTB</t>
  </si>
  <si>
    <t>YZ-MU181</t>
  </si>
  <si>
    <t>YZ-MU181-B0-L</t>
  </si>
  <si>
    <t>B07CH7PVQC</t>
  </si>
  <si>
    <t>YZ-MU181-B0-M</t>
  </si>
  <si>
    <t>B07CH8WW7Y</t>
  </si>
  <si>
    <t>YZ-MU181-B0-S</t>
  </si>
  <si>
    <t>B07CH4FL95</t>
  </si>
  <si>
    <t>YZ-MU181-B0-XL</t>
  </si>
  <si>
    <t>B07CH8D57F</t>
  </si>
  <si>
    <t>YZ-MU181-G0-2XL</t>
  </si>
  <si>
    <t>B07CHC79H5</t>
  </si>
  <si>
    <t>YZ-MU181-G0-L</t>
  </si>
  <si>
    <t>B07CH1511Y</t>
  </si>
  <si>
    <t>YZ-MU181-G0-M</t>
  </si>
  <si>
    <t>B07CH8W1XM</t>
  </si>
  <si>
    <t>YZ-MU181-G0-S</t>
  </si>
  <si>
    <t>B07CJRH27K</t>
  </si>
  <si>
    <t>YZ-MU181-G0-XL</t>
  </si>
  <si>
    <t>B07CHFPVT3</t>
  </si>
  <si>
    <t>YZ-MU181-Gr-2XL</t>
  </si>
  <si>
    <t>YZ-MU181-Gr-L</t>
  </si>
  <si>
    <t>YZ-MU181-Gr-M</t>
  </si>
  <si>
    <t>YZ-MU181-Gr-S</t>
  </si>
  <si>
    <t>YZ-MU181-Gr-XL</t>
  </si>
  <si>
    <t>YZ-MU181-K0-2XL</t>
  </si>
  <si>
    <t>YZ-MU181-K0-L</t>
  </si>
  <si>
    <t>YZ-MU181-K0-M</t>
  </si>
  <si>
    <t>YZ-MU181-K0-S</t>
  </si>
  <si>
    <t>YZ-MU181-K0-XL</t>
  </si>
  <si>
    <t>YZ-MU181-OR-2XL</t>
  </si>
  <si>
    <t>YZ-MU181-OR-L</t>
  </si>
  <si>
    <t>YZ-MU181-OR-M</t>
  </si>
  <si>
    <t>YZ-MU181-OR-S</t>
  </si>
  <si>
    <t>YZ-MU181-OR-XL</t>
  </si>
  <si>
    <t>YZ-MU181-R0-2XL</t>
  </si>
  <si>
    <t>YZ-MU181-R0-L</t>
  </si>
  <si>
    <t>YZ-MU181-R0-M</t>
  </si>
  <si>
    <t>YZ-MU181-R0-S</t>
  </si>
  <si>
    <t>YZ-MU181-R0-XL</t>
  </si>
  <si>
    <t>YZ-MU181-W0-2XL</t>
  </si>
  <si>
    <t>YZ-MU181-W0-L</t>
  </si>
  <si>
    <t>YZ-MU181-W0-M</t>
  </si>
  <si>
    <t>YZ-MU181-W0-S</t>
  </si>
  <si>
    <t>YZ-MU181-W0-XL</t>
  </si>
  <si>
    <t>YZ-MU181-Wi-2XL</t>
  </si>
  <si>
    <t>B07CH77V11</t>
  </si>
  <si>
    <t>YZ-MU181-Wi-L</t>
  </si>
  <si>
    <t>B07CH13RFY</t>
  </si>
  <si>
    <t>YZ-MU181-Wi-M</t>
  </si>
  <si>
    <t>B07CH9CL36</t>
  </si>
  <si>
    <t>YZ-MU181-Wi-S</t>
  </si>
  <si>
    <t>B07CH9G4R9</t>
  </si>
  <si>
    <t>YZ-MU181-Wi-XL</t>
  </si>
  <si>
    <t>B07CH789BH</t>
  </si>
  <si>
    <t>YZ-MU2500-K0-L</t>
  </si>
  <si>
    <t>YZ-MU2500</t>
  </si>
  <si>
    <t>YZ-MU2500-K0-M</t>
  </si>
  <si>
    <t>YZ-MU2500-K0-S</t>
  </si>
  <si>
    <t>YZ-MU2500-K0-XL</t>
  </si>
  <si>
    <t>YZ-MU2500-R0-L</t>
  </si>
  <si>
    <t>YZ-MU2500-R0-M</t>
  </si>
  <si>
    <t>YZ-MU2500-R0-S</t>
  </si>
  <si>
    <t>YZ-MU2500-R0-XL</t>
  </si>
  <si>
    <t>YZ-MU2500-W0-L</t>
  </si>
  <si>
    <t>YZ-MU2500-W0-M</t>
  </si>
  <si>
    <t>YZ-MU2500-W0-S</t>
  </si>
  <si>
    <t>YZ-MU2500-W0-XL</t>
  </si>
  <si>
    <t>YZ-MU2631-K0-2XL</t>
  </si>
  <si>
    <t>B07DMFX624</t>
  </si>
  <si>
    <t>YZ-MU2631</t>
  </si>
  <si>
    <t>YZ-MU2631-K0-3XL</t>
  </si>
  <si>
    <t>B07DMD8DPH</t>
  </si>
  <si>
    <t>YZ-MU2631-OR-2XL</t>
  </si>
  <si>
    <t>B07DMFDF41</t>
  </si>
  <si>
    <t>YZ-MU2631-OR-3XL</t>
  </si>
  <si>
    <t>B07DMDMFXF</t>
  </si>
  <si>
    <t>YZ-MU2631-ZL-2XL</t>
  </si>
  <si>
    <t>B07DMFM265</t>
  </si>
  <si>
    <t>YZ-MU2631-ZL-3XL</t>
  </si>
  <si>
    <t>B07DMGQZN1</t>
  </si>
  <si>
    <t>YZ-MU30CH-K0-L</t>
  </si>
  <si>
    <t>B07B7KZ4QS</t>
  </si>
  <si>
    <t>YZ-MU30CH</t>
  </si>
  <si>
    <t>YZ-MU30CH-K0-M</t>
  </si>
  <si>
    <t>B07B7L1KS1</t>
  </si>
  <si>
    <t>YZ-MU30CH-K0-S</t>
  </si>
  <si>
    <t>B07B7LRYJ1</t>
  </si>
  <si>
    <t>YZ-MU30CH-K0-XL</t>
  </si>
  <si>
    <t>B07B7LXNDY</t>
  </si>
  <si>
    <t>YZ-MU30CH-K0-XS</t>
  </si>
  <si>
    <t>B07B7KWWL1</t>
  </si>
  <si>
    <t>YZ-MU511-K0BD-2XL</t>
  </si>
  <si>
    <t>B079DP44JF</t>
  </si>
  <si>
    <t>YZ-MU511</t>
  </si>
  <si>
    <t>YZ-MU511-K0BD-3XL</t>
  </si>
  <si>
    <t>B079DPWMTY</t>
  </si>
  <si>
    <t>YZ-MU511-K0BD-4XL</t>
  </si>
  <si>
    <t>B07D2724PY</t>
  </si>
  <si>
    <t>YZ-MU511-K0BD-L</t>
  </si>
  <si>
    <t>B079DN65B2</t>
  </si>
  <si>
    <t>YZ-MU511-K0BD-M</t>
  </si>
  <si>
    <t>B079DPSFWQ</t>
  </si>
  <si>
    <t>YZ-MU511-K0BD-XL</t>
  </si>
  <si>
    <t>B079DNYR46</t>
  </si>
  <si>
    <t>YZ-MU511-ZLBD-2XL</t>
  </si>
  <si>
    <t>B079DQ8T8R</t>
  </si>
  <si>
    <t>YZ-MU511-ZLBD-3XL</t>
  </si>
  <si>
    <t>B079DP66PS</t>
  </si>
  <si>
    <t>YZ-MU511-ZLBD-L</t>
  </si>
  <si>
    <t>B079DQDPF1</t>
  </si>
  <si>
    <t>YZ-MU511-ZLBD-M</t>
  </si>
  <si>
    <t>B079DPWR6Z</t>
  </si>
  <si>
    <t>YZ-MU511-ZLBD-XL</t>
  </si>
  <si>
    <t>B079DQKM6H</t>
  </si>
  <si>
    <t>YZ-MU511-ZLSY-2XL</t>
  </si>
  <si>
    <t>B07BHGTCLD</t>
  </si>
  <si>
    <t>YZ-MU511-ZLSY-3XL</t>
  </si>
  <si>
    <t>B07BHGN5NB</t>
  </si>
  <si>
    <t>YZ-MU511-ZLSY-L</t>
  </si>
  <si>
    <t>B07BHGQQLT</t>
  </si>
  <si>
    <t>YZ-MU511-ZLSY-M</t>
  </si>
  <si>
    <t>B07BHKG2H8</t>
  </si>
  <si>
    <t>YZ-MU511-ZLSY-XL</t>
  </si>
  <si>
    <t>B07BHGP2JX</t>
  </si>
  <si>
    <t>YZ-MU511-ZLYH-2XL</t>
  </si>
  <si>
    <t>B07BHLSSLC</t>
  </si>
  <si>
    <t>YZ-MU511-ZLYH-3XL</t>
  </si>
  <si>
    <t>B07BHKHVLJ</t>
  </si>
  <si>
    <t>YZ-MU511-ZLYH-L</t>
  </si>
  <si>
    <t>B07BHGY1VY</t>
  </si>
  <si>
    <t>YZ-MU511-ZLYH-M</t>
  </si>
  <si>
    <t>B07BHGM9NR</t>
  </si>
  <si>
    <t>YZ-MU511-ZLYH-XL</t>
  </si>
  <si>
    <t>B07BHGRSCT</t>
  </si>
  <si>
    <t>YZ-MU5119-B0-2XL</t>
  </si>
  <si>
    <t>B07DRDTMB5</t>
  </si>
  <si>
    <t>YZ-MU5119</t>
  </si>
  <si>
    <t>YZ-MU5119-B0-3XL</t>
  </si>
  <si>
    <t>B07DR6MJ1L</t>
  </si>
  <si>
    <t>YZ-MU5119-B0-L</t>
  </si>
  <si>
    <t>B07DR9M2BB</t>
  </si>
  <si>
    <t>YZ-MU5119-B0-M</t>
  </si>
  <si>
    <t>B07DRDHC1C</t>
  </si>
  <si>
    <t>YZ-MU5119-B0-XL</t>
  </si>
  <si>
    <t>B07DRDHDY6</t>
  </si>
  <si>
    <t>YZ-MU5119-R0-2XL</t>
  </si>
  <si>
    <t>B07DRGCTVD</t>
  </si>
  <si>
    <t>YZ-MU5119-R0-3XL</t>
  </si>
  <si>
    <t>B07DRC7BGY</t>
  </si>
  <si>
    <t>YZ-MU5119-R0-L</t>
  </si>
  <si>
    <t>B07DRG8387</t>
  </si>
  <si>
    <t>YZ-MU5119-R0-M</t>
  </si>
  <si>
    <t>B07DRDN6RG</t>
  </si>
  <si>
    <t>YZ-MU5119-R0-XL</t>
  </si>
  <si>
    <t>B07DR8XXZP</t>
  </si>
  <si>
    <t>YZ-MU5129-G0-2XL</t>
  </si>
  <si>
    <t>YZ-MU5129</t>
  </si>
  <si>
    <t>YZ-MU5129-G0-3XL</t>
  </si>
  <si>
    <t>YZ-MU5129-G0-L</t>
  </si>
  <si>
    <t>YZ-MU5129-G0-M</t>
  </si>
  <si>
    <t>YZ-MU5129-G0-XL</t>
  </si>
  <si>
    <t>YZ-MU5129-G0YH-2XL</t>
  </si>
  <si>
    <t>YZ-MU5129-G0YH-3XL</t>
  </si>
  <si>
    <t>YZ-MU5129-G0YH-L</t>
  </si>
  <si>
    <t>YZ-MU5129-G0YH-M</t>
  </si>
  <si>
    <t>YZ-MU5129-G0YH-XL</t>
  </si>
  <si>
    <t>YZ-MU5129-K0-2XL</t>
  </si>
  <si>
    <t>YZ-MU5129-K0-3XL</t>
  </si>
  <si>
    <t>YZ-MU5129-K0-L</t>
  </si>
  <si>
    <t>YZ-MU5129-K0-M</t>
  </si>
  <si>
    <t>YZ-MU5129-K0-XL</t>
  </si>
  <si>
    <t>YZ-MU5129-K0YH-2XL</t>
  </si>
  <si>
    <t>YZ-MU5129-K0YH-3XL</t>
  </si>
  <si>
    <t>YZ-MU5129-K0YH-L</t>
  </si>
  <si>
    <t>YZ-MU5129-K0YH-M</t>
  </si>
  <si>
    <t>YZ-MU5129-K0YH-XL</t>
  </si>
  <si>
    <t>YZ-MU5129-ZLYH-2XL</t>
  </si>
  <si>
    <t>YZ-MU5129-ZLYH-3XL</t>
  </si>
  <si>
    <t>YZ-MU5129-ZLYH-L</t>
  </si>
  <si>
    <t>YZ-MU5129-ZLYH-M</t>
  </si>
  <si>
    <t>YZ-MU5129-ZLYH-XL</t>
  </si>
  <si>
    <t>YZ-MU5506-HS-2XL</t>
  </si>
  <si>
    <t>B07CHF5SG4</t>
  </si>
  <si>
    <t>YZ-MU5506</t>
  </si>
  <si>
    <t>YZ-MU5506-HS-L</t>
  </si>
  <si>
    <t>B07CHJ5H5S</t>
  </si>
  <si>
    <t>YZ-MU5506-HS-M</t>
  </si>
  <si>
    <t>B07CHK8W2M</t>
  </si>
  <si>
    <t>YZ-MU5506-HS-S</t>
  </si>
  <si>
    <t>B07CHDWPD4</t>
  </si>
  <si>
    <t>YZ-MU5506-HS-XL</t>
  </si>
  <si>
    <t>B07CHGCC27</t>
  </si>
  <si>
    <t>YZ-MU5506-HS-XS</t>
  </si>
  <si>
    <t>B07CH4KZ7V</t>
  </si>
  <si>
    <t>YZ-MU5506-K0-2XL</t>
  </si>
  <si>
    <t>B07CHGQ24F</t>
  </si>
  <si>
    <t>YZ-MU5506-K0-L</t>
  </si>
  <si>
    <t>B07CHFY8VP</t>
  </si>
  <si>
    <t>YZ-MU5506-K0-M</t>
  </si>
  <si>
    <t>B07CJQYVT2</t>
  </si>
  <si>
    <t>YZ-MU5506-K0-S</t>
  </si>
  <si>
    <t>B07CHKJ3RY</t>
  </si>
  <si>
    <t>YZ-MU5506-K0-XL</t>
  </si>
  <si>
    <t>B07CHDNFPX</t>
  </si>
  <si>
    <t>YZ-MU5506-K0-XS</t>
  </si>
  <si>
    <t>B07CHJQXY3</t>
  </si>
  <si>
    <t>YZ-MU5506-ZL-2XL</t>
  </si>
  <si>
    <t>B07CHL724D</t>
  </si>
  <si>
    <t>YZ-MU5506-ZL-L</t>
  </si>
  <si>
    <t>B07CHF8WGV</t>
  </si>
  <si>
    <t>YZ-MU5506-ZL-M</t>
  </si>
  <si>
    <t>B07CHJW7NS</t>
  </si>
  <si>
    <t>YZ-MU5506-ZL-S</t>
  </si>
  <si>
    <t>B07CHFWVJF</t>
  </si>
  <si>
    <t>YZ-MU5506-ZL-XL</t>
  </si>
  <si>
    <t>B07CHGK311</t>
  </si>
  <si>
    <t>YZ-MU5506-ZL-XS</t>
  </si>
  <si>
    <t>B07CH3DJH5</t>
  </si>
  <si>
    <t>YZ-MU5507-HS-S</t>
  </si>
  <si>
    <t>B07CH7TVJ7</t>
  </si>
  <si>
    <t>YZ-MU5507</t>
  </si>
  <si>
    <t>YZ-MU5507-K0-S</t>
  </si>
  <si>
    <t>B07CHBFDQT</t>
  </si>
  <si>
    <t>YZ-MU5507-ZL-S</t>
  </si>
  <si>
    <t>B07CHDP8VT</t>
  </si>
  <si>
    <t>YZ-MU5508-HS-M</t>
  </si>
  <si>
    <t>B07CHD4HZP</t>
  </si>
  <si>
    <t>YZ-MU5508</t>
  </si>
  <si>
    <t>YZ-MU5508-K0-M</t>
  </si>
  <si>
    <t>B07CHFNXBG</t>
  </si>
  <si>
    <t>YZ-MU5508-ZL-M</t>
  </si>
  <si>
    <t>B07CHGR6MT</t>
  </si>
  <si>
    <t>YZ-MU5509-HS-L</t>
  </si>
  <si>
    <t>B07CHDP8W2</t>
  </si>
  <si>
    <t>YZ-MU5509</t>
  </si>
  <si>
    <t>YZ-MU5509-K0-L</t>
  </si>
  <si>
    <t>B07CHBSS5Z</t>
  </si>
  <si>
    <t>YZ-MU5509-ZL-L</t>
  </si>
  <si>
    <t>B07CH7BZ1Q</t>
  </si>
  <si>
    <t>YZ-MU5510-HS-XL</t>
  </si>
  <si>
    <t>B07CH3H6NL</t>
  </si>
  <si>
    <t>YZ-MU5510</t>
  </si>
  <si>
    <t>YZ-MU5510-K0-XL</t>
  </si>
  <si>
    <t>B07CHDB1RP</t>
  </si>
  <si>
    <t>YZ-MU5510-ZL-XL</t>
  </si>
  <si>
    <t>B07CHBX6Y2</t>
  </si>
  <si>
    <t>YZ-MU5511-HS-2XL</t>
  </si>
  <si>
    <t>B07CHGGPHV</t>
  </si>
  <si>
    <t>YZ-MU5511</t>
  </si>
  <si>
    <t>YZ-MU5511-K0-2XL</t>
  </si>
  <si>
    <t>B07CH3NJ9H</t>
  </si>
  <si>
    <t>YZ-MU5511-ZL-2XL</t>
  </si>
  <si>
    <t>B07CH7FCZF</t>
  </si>
  <si>
    <t>YZ-MU556-K0-XL</t>
  </si>
  <si>
    <t>YZ-MU556</t>
  </si>
  <si>
    <t>YZ-MU727-Pi-2XL</t>
  </si>
  <si>
    <t>B07BFWCJRP</t>
  </si>
  <si>
    <t>YZ-MU727</t>
  </si>
  <si>
    <t>YZ-MU727-Pi-3XL</t>
  </si>
  <si>
    <t>B07BFWJP55</t>
  </si>
  <si>
    <t>YZ-MU727-Pi-4XL</t>
  </si>
  <si>
    <t>B07BFWG644</t>
  </si>
  <si>
    <t>YZ-MU727-Pi-5XL</t>
  </si>
  <si>
    <t>B07BFWCCJF</t>
  </si>
  <si>
    <t>YZ-MU727-Pi-L</t>
  </si>
  <si>
    <t>B07BFWK4RD</t>
  </si>
  <si>
    <t>YZ-MU727-Pi-M</t>
  </si>
  <si>
    <t>B07BG1C3YX</t>
  </si>
  <si>
    <t>YZ-MU727-Pi-XL</t>
  </si>
  <si>
    <t>B07BFWZ7PC</t>
  </si>
  <si>
    <t>YZ-MUBD001-R0-L</t>
  </si>
  <si>
    <t>B07B7KFRHD</t>
  </si>
  <si>
    <t>YZ-MUBD001</t>
  </si>
  <si>
    <t>YZ-MUBD001-R0-M</t>
  </si>
  <si>
    <t>B07B7JY2HX</t>
  </si>
  <si>
    <t>YZ-MUBD001-R0-S</t>
  </si>
  <si>
    <t>B07B7KB2MY</t>
  </si>
  <si>
    <t>YZ-MUBD001-R0-XL</t>
  </si>
  <si>
    <t>YZ-MUBD001-R0-XS</t>
  </si>
  <si>
    <t>YZ-MUBK187-B0-2XL</t>
  </si>
  <si>
    <t>YZ-MUBK187</t>
  </si>
  <si>
    <t>YZ-MUBK187-B0-L</t>
  </si>
  <si>
    <t>YZ-MUBK187-B0-M</t>
  </si>
  <si>
    <t>YZ-MUBK187-B0-S</t>
  </si>
  <si>
    <t>YZ-MUBK187-B0-XL</t>
  </si>
  <si>
    <t>YZ-MUBK187-BD-2XL</t>
  </si>
  <si>
    <t>YZ-MUBK187-BD-L</t>
  </si>
  <si>
    <t>YZ-MUBK187-BD-M</t>
  </si>
  <si>
    <t>YZ-MUBK187-BD-S</t>
  </si>
  <si>
    <t>YZ-MUBK187-BD-XL</t>
  </si>
  <si>
    <t>YZ-MUBK187-G7-2XL</t>
  </si>
  <si>
    <t>YZ-MUBK187-G7-L</t>
  </si>
  <si>
    <t>YZ-MUBK187-G7-M</t>
  </si>
  <si>
    <t>YZ-MUBK187-G7-S</t>
  </si>
  <si>
    <t>YZ-MUBK187-G7-XL</t>
  </si>
  <si>
    <t>YZ-MUBK187-K0-2XL</t>
  </si>
  <si>
    <t>YZ-MUBK187-K0-L</t>
  </si>
  <si>
    <t>YZ-MUBK187-K0-M</t>
  </si>
  <si>
    <t>YZ-MUBK187-K0-S</t>
  </si>
  <si>
    <t>YZ-MUBK187-K0-XL</t>
  </si>
  <si>
    <t>YZ-MUBK187-OR-2XL</t>
  </si>
  <si>
    <t>YZ-MUBK187-OR-L</t>
  </si>
  <si>
    <t>YZ-MUBK187-OR-M</t>
  </si>
  <si>
    <t>YZ-MUBK187-OR-S</t>
  </si>
  <si>
    <t>YZ-MUBK187-OR-XL</t>
  </si>
  <si>
    <t>YZ-MUBK187-P0-2XL</t>
  </si>
  <si>
    <t>YZ-MUBK187-P0-L</t>
  </si>
  <si>
    <t>YZ-MUBK187-P0-M</t>
  </si>
  <si>
    <t>YZ-MUBK187-P0-S</t>
  </si>
  <si>
    <t>YZ-MUBK187-P0-XL</t>
  </si>
  <si>
    <t>YZ-MUBK187-R2-2XL</t>
  </si>
  <si>
    <t>YZ-MUBK187-R2-L</t>
  </si>
  <si>
    <t>YZ-MUBK187-R2-M</t>
  </si>
  <si>
    <t>YZ-MUBK187-R2-S</t>
  </si>
  <si>
    <t>YZ-MUBK187-R2-XL</t>
  </si>
  <si>
    <t>YZ-MUBK187-Y0-2XL</t>
  </si>
  <si>
    <t>YZ-MUBK187-Y0-L</t>
  </si>
  <si>
    <t>YZ-MUBK187-Y0-M</t>
  </si>
  <si>
    <t>YZ-MUBK187-Y0-S</t>
  </si>
  <si>
    <t>YZ-MUBK187-Y0-XL</t>
  </si>
  <si>
    <t>YZ-MUC19P-K0-2XL</t>
  </si>
  <si>
    <t>B07C828L8Q</t>
  </si>
  <si>
    <t>YZ-MUC19P</t>
  </si>
  <si>
    <t>YZ-MUC19P-K0-L</t>
  </si>
  <si>
    <t>B07C7JDNJ4</t>
  </si>
  <si>
    <t>YZ-MUC19P-K0-M</t>
  </si>
  <si>
    <t>B07C7X4NM7</t>
  </si>
  <si>
    <t>YZ-MUC19P-K0-S</t>
  </si>
  <si>
    <t>B07C82DKMN</t>
  </si>
  <si>
    <t>YZ-MUC19P-K0-XL</t>
  </si>
  <si>
    <t>B07C7X4GVJ</t>
  </si>
  <si>
    <t>YZ-MUC19P-OR-2XL</t>
  </si>
  <si>
    <t>B07C7X54V6</t>
  </si>
  <si>
    <t>YZ-MUC19P-OR-XL</t>
  </si>
  <si>
    <t>B07C7VSC95</t>
  </si>
  <si>
    <t>YZ-MUC19P-R0-2XL</t>
  </si>
  <si>
    <t>B07CGLJNYW</t>
  </si>
  <si>
    <t>YZ-MUC19P-R0-L</t>
  </si>
  <si>
    <t>B07CGLYCTM</t>
  </si>
  <si>
    <t>YZ-MUC19P-R0-M</t>
  </si>
  <si>
    <t>B07CGMFX55</t>
  </si>
  <si>
    <t>YZ-MUC19P-R0-S</t>
  </si>
  <si>
    <t>B07C7J853W</t>
  </si>
  <si>
    <t>YZ-MUC19P-R0-XL</t>
  </si>
  <si>
    <t>B07CGNLQMR</t>
  </si>
  <si>
    <t>YZ-MUC19P-W0-2XL</t>
  </si>
  <si>
    <t>B07CGPTSG5</t>
  </si>
  <si>
    <t>YZ-MUC19P-W0-L</t>
  </si>
  <si>
    <t>B07CGPLGCB</t>
  </si>
  <si>
    <t>YZ-MUC19P-W0-M</t>
  </si>
  <si>
    <t>B07C7VS3HD</t>
  </si>
  <si>
    <t>YZ-MUC19P-W0-S</t>
  </si>
  <si>
    <t>B07C7YC9JL</t>
  </si>
  <si>
    <t>YZ-MUC19P-W0-XL</t>
  </si>
  <si>
    <t>B07C824ZJR</t>
  </si>
  <si>
    <t>YZ-MUCL17015-B0-2XL</t>
  </si>
  <si>
    <t>B0795PWLYV</t>
  </si>
  <si>
    <t>YZ-MUCL17015</t>
  </si>
  <si>
    <t>YZ-MUCL17015-B0-3XL</t>
  </si>
  <si>
    <t>B0795N75DP</t>
  </si>
  <si>
    <t>YZ-MUCL17015-B0-L</t>
  </si>
  <si>
    <t>B0795K663Y</t>
  </si>
  <si>
    <t>YZ-MUCL17015-B0-XL</t>
  </si>
  <si>
    <t>B0795K3478</t>
  </si>
  <si>
    <t>YZ-MUCL17015-K0-2XL</t>
  </si>
  <si>
    <t>B0795MBYQM</t>
  </si>
  <si>
    <t>YZ-MUCL17015-K0-3XL</t>
  </si>
  <si>
    <t>B0795N3Z46</t>
  </si>
  <si>
    <t>YZ-MUCL17015-K0-L</t>
  </si>
  <si>
    <t>B0795MJT4S</t>
  </si>
  <si>
    <t>YZ-MUCL17015-K0-XL</t>
  </si>
  <si>
    <t>B0795NWYGC</t>
  </si>
  <si>
    <t>YZ-MUCL17015-P0-2XL</t>
  </si>
  <si>
    <t>B0795ZWHQY</t>
  </si>
  <si>
    <t>YZ-MUCL17015-P0-L</t>
  </si>
  <si>
    <t>B0795RJZ4P</t>
  </si>
  <si>
    <t>YZ-MUCL17015-P0-M</t>
  </si>
  <si>
    <t>B0795MBS2Z</t>
  </si>
  <si>
    <t>YZ-MUCL17015-P0-XL</t>
  </si>
  <si>
    <t>B0795P3P57</t>
  </si>
  <si>
    <t>YZ-MUCLC19-K0-2XL</t>
  </si>
  <si>
    <t>B0795DVSK4</t>
  </si>
  <si>
    <t>YZ-MUCLC19</t>
  </si>
  <si>
    <t>YZ-MUCLC19-K0-L</t>
  </si>
  <si>
    <t>B0795F6S6J</t>
  </si>
  <si>
    <t>YZ-MUCLC19-K0-M</t>
  </si>
  <si>
    <t>B0795DXKJG</t>
  </si>
  <si>
    <t>YZ-MUCLC19-K0-S</t>
  </si>
  <si>
    <t>B0795FJG67</t>
  </si>
  <si>
    <t>YZ-MUCLC19-K0-XL</t>
  </si>
  <si>
    <t>B0795FRL48</t>
  </si>
  <si>
    <t>YZ-MUCLC19-OR-2XL</t>
  </si>
  <si>
    <t>B0795DNBK6</t>
  </si>
  <si>
    <t>YZ-MUCLC19-OR-L</t>
  </si>
  <si>
    <t>B0795FP574</t>
  </si>
  <si>
    <t>YZ-MUCLC19-OR-M</t>
  </si>
  <si>
    <t>B0795FHZTP</t>
  </si>
  <si>
    <t>YZ-MUCLC19-OR-S</t>
  </si>
  <si>
    <t>B0795FM638</t>
  </si>
  <si>
    <t>YZ-MUCLC19-OR-XL</t>
  </si>
  <si>
    <t>B0795FG8DJ</t>
  </si>
  <si>
    <t>YZ-MUCLC19-R0-2XL</t>
  </si>
  <si>
    <t>B0795DZXDQ</t>
  </si>
  <si>
    <t>YZ-MUCLC19-R0-L</t>
  </si>
  <si>
    <t>B0795FFB31</t>
  </si>
  <si>
    <t>YZ-MUCLC19-R0-M</t>
  </si>
  <si>
    <t>B0795FDMPM</t>
  </si>
  <si>
    <t>YZ-MUCLC19-R0-S</t>
  </si>
  <si>
    <t>B0795G31RW</t>
  </si>
  <si>
    <t>YZ-MUCLC19-R0-XL</t>
  </si>
  <si>
    <t>B0795DL7PJ</t>
  </si>
  <si>
    <t>YZ-MUCLC19-W0-2XL</t>
  </si>
  <si>
    <t>B0795DRYVD</t>
  </si>
  <si>
    <t>YZ-MUCLC19-W0-L</t>
  </si>
  <si>
    <t>B0795FC9FY</t>
  </si>
  <si>
    <t>YZ-MUCLC19-W0-M</t>
  </si>
  <si>
    <t>B0795FQFC9</t>
  </si>
  <si>
    <t>YZ-MUCLC19-W0-S</t>
  </si>
  <si>
    <t>B0795FD395</t>
  </si>
  <si>
    <t>YZ-MUCLC19-W0-XL</t>
  </si>
  <si>
    <t>B0795DY39X</t>
  </si>
  <si>
    <t>YZ-MUCS186-G0-2XL</t>
  </si>
  <si>
    <t>YZ-MUCS186</t>
  </si>
  <si>
    <t>YZ-MUCS186-G0-L</t>
  </si>
  <si>
    <t>YZ-MUCS186-G0-M</t>
  </si>
  <si>
    <t>YZ-MUCS186-G0-S</t>
  </si>
  <si>
    <t>YZ-MUCS186-G0-XL</t>
  </si>
  <si>
    <t>YZ-MUCS186-OR-2XL</t>
  </si>
  <si>
    <t>YZ-MUCS186-OR-L</t>
  </si>
  <si>
    <t>YZ-MUCS186-OR-M</t>
  </si>
  <si>
    <t>YZ-MUCS186-OR-S</t>
  </si>
  <si>
    <t>YZ-MUCS186-OR-XL</t>
  </si>
  <si>
    <t>YZ-MUHM511-ZL-4XL</t>
  </si>
  <si>
    <t>B079DPLM98</t>
  </si>
  <si>
    <t>YZ-MUHM511</t>
  </si>
  <si>
    <t>YZ-MUHM511-ZL-S</t>
  </si>
  <si>
    <t>B079DPX5R4</t>
  </si>
  <si>
    <t>YZ-MUHY025-B0-2XL</t>
  </si>
  <si>
    <t>YZ-MUHY025</t>
  </si>
  <si>
    <t>YZ-MUHY025-B0-L</t>
  </si>
  <si>
    <t>YZ-MUHY025-B0-M</t>
  </si>
  <si>
    <t>YZ-MUHY025-B0-S</t>
  </si>
  <si>
    <t>YZ-MUHY025-B0-XL</t>
  </si>
  <si>
    <t>YZ-MUHY025-K0-2XL</t>
  </si>
  <si>
    <t>YZ-MUHY025-K0-L</t>
  </si>
  <si>
    <t>YZ-MUHY025-K0-M</t>
  </si>
  <si>
    <t>YZ-MUHY025-K0-S</t>
  </si>
  <si>
    <t>YZ-MUHY025-K0-XL</t>
  </si>
  <si>
    <t>YZ-MUHY025-OR-2XL</t>
  </si>
  <si>
    <t>YZ-MUHY025-OR-L</t>
  </si>
  <si>
    <t>YZ-MUHY025-OR-M</t>
  </si>
  <si>
    <t>YZ-MUHY025-OR-S</t>
  </si>
  <si>
    <t>YZ-MUHY025-OR-XL</t>
  </si>
  <si>
    <t>YZ-MUHY025-R0-2XL</t>
  </si>
  <si>
    <t>YZ-MUHY025-R0-L</t>
  </si>
  <si>
    <t>YZ-MUHY025-R0-M</t>
  </si>
  <si>
    <t>YZ-MUHY025-R0-S</t>
  </si>
  <si>
    <t>YZ-MUHY025-R0-XL</t>
  </si>
  <si>
    <t>YZ-MULE001-W0-L</t>
  </si>
  <si>
    <t>YZ-MULE001</t>
  </si>
  <si>
    <t>YZ-MULE001-W0-M</t>
  </si>
  <si>
    <t>B07B7L7K48</t>
  </si>
  <si>
    <t>YZ-MULE001-W0-S</t>
  </si>
  <si>
    <t>B07B7LG5CH</t>
  </si>
  <si>
    <t>YZ-MULE001-W0-XL</t>
  </si>
  <si>
    <t>YZ-MULE001-W0-XS</t>
  </si>
  <si>
    <t>YZ-MULK185-B0-2XL</t>
  </si>
  <si>
    <t>YZ-MULK185</t>
  </si>
  <si>
    <t>YZ-MULK185-B0-L</t>
  </si>
  <si>
    <t>YZ-MULK185-B0-M</t>
  </si>
  <si>
    <t>YZ-MULK185-B0-S</t>
  </si>
  <si>
    <t>YZ-MULK185-B0-XL</t>
  </si>
  <si>
    <t>YZ-MULK185-K0-2XL</t>
  </si>
  <si>
    <t>YZ-MULK185-K0-L</t>
  </si>
  <si>
    <t>YZ-MULK185-K0-M</t>
  </si>
  <si>
    <t>YZ-MULK185-K0-S</t>
  </si>
  <si>
    <t>YZ-MULK185-K0-XL</t>
  </si>
  <si>
    <t>YZ-MULK185-Y9-2XL</t>
  </si>
  <si>
    <t>YZ-MULK185-Y9-L</t>
  </si>
  <si>
    <t>YZ-MULK185-Y9-M</t>
  </si>
  <si>
    <t>YZ-MULK185-Y9-S</t>
  </si>
  <si>
    <t>YZ-MULK185-Y9-XL</t>
  </si>
  <si>
    <t>YZ-MUPLUS24-G0-2XL</t>
  </si>
  <si>
    <t>YZ-MUPLUS24</t>
  </si>
  <si>
    <t>YZ-MUPLUS24-G0-3XL</t>
  </si>
  <si>
    <t>YZ-MUPLUS24-G0-L</t>
  </si>
  <si>
    <t>YZ-MUPLUS24-G0-M</t>
  </si>
  <si>
    <t>YZ-MUPLUS24-G0-XL</t>
  </si>
  <si>
    <t>YZ-MUPLUS24-K0-2XL</t>
  </si>
  <si>
    <t>YZ-MUPLUS24-K0-3XL</t>
  </si>
  <si>
    <t>YZ-MUPLUS24-K0-L</t>
  </si>
  <si>
    <t>YZ-MUPLUS24-K0-M</t>
  </si>
  <si>
    <t>YZ-MUPLUS24-K0-XL</t>
  </si>
  <si>
    <t>YZ-MUPLUS24-PI-2XL</t>
  </si>
  <si>
    <t>YZ-MUPLUS24-PI-3XL</t>
  </si>
  <si>
    <t>YZ-MUPLUS24-PI-L</t>
  </si>
  <si>
    <t>YZ-MUPLUS24-PI-M</t>
  </si>
  <si>
    <t>YZ-MUPLUS24-PI-XL</t>
  </si>
  <si>
    <t>YZ-MUSM807-K0-2XL</t>
  </si>
  <si>
    <t>YZ-MUSM807</t>
  </si>
  <si>
    <t>YZ-MUSM807-K0-L</t>
  </si>
  <si>
    <t>YZ-MUSM807-K0-M</t>
  </si>
  <si>
    <t>YZ-MUSM807-K0-S</t>
  </si>
  <si>
    <t>YZ-MUSM807-K0-XL</t>
  </si>
  <si>
    <t>YZ-MUTW001-K0-L</t>
  </si>
  <si>
    <t>B07DWYMKW8</t>
  </si>
  <si>
    <t>YZ-MUTW001</t>
  </si>
  <si>
    <t>YZ-MUTW001-K0-M</t>
  </si>
  <si>
    <t>B07DWZ1SHC</t>
  </si>
  <si>
    <t>YZ-MUTW001-K0-S</t>
  </si>
  <si>
    <t>B07DX1QX22</t>
  </si>
  <si>
    <t>YZ-MUTW001-K0-XL</t>
  </si>
  <si>
    <t>B07DX2H4VQ</t>
  </si>
  <si>
    <t>YZ-MUTW001-K0-XS</t>
  </si>
  <si>
    <t>B07DX9PW1W</t>
  </si>
  <si>
    <t>YZ-MUTW001-K0-XXL</t>
  </si>
  <si>
    <t>B07DWY1RLR</t>
  </si>
  <si>
    <t>YZ-MUTW001-O0-L</t>
  </si>
  <si>
    <t>B07DWWHLKX</t>
  </si>
  <si>
    <t>YZ-MUTW001-O0-M</t>
  </si>
  <si>
    <t>B07DWXVS6S</t>
  </si>
  <si>
    <t>YZ-MUTW001-O0-S</t>
  </si>
  <si>
    <t>B07DWXHXYR</t>
  </si>
  <si>
    <t>YZ-MUTW001-O0-XL</t>
  </si>
  <si>
    <t>B07DWZ5DYL</t>
  </si>
  <si>
    <t>YZ-MUTW001-O0-XS</t>
  </si>
  <si>
    <t>B07DWXSG2T</t>
  </si>
  <si>
    <t>YZ-MUTW001-O0-XXL</t>
  </si>
  <si>
    <t>B07DX1Q1WG</t>
  </si>
  <si>
    <t>YZ-MUTW001-P0-L</t>
  </si>
  <si>
    <t>B07DWZ71S6</t>
  </si>
  <si>
    <t>YZ-MUTW001-P0-M</t>
  </si>
  <si>
    <t>B07DX23LPZ</t>
  </si>
  <si>
    <t>YZ-MUTW001-P0-S</t>
  </si>
  <si>
    <t>B07DWYDQR9</t>
  </si>
  <si>
    <t>YZ-MUTW001-P0-XL</t>
  </si>
  <si>
    <t>B07DWZB8JS</t>
  </si>
  <si>
    <t>YZ-MUTW001-P0-XS</t>
  </si>
  <si>
    <t>B07DX1B5T5</t>
  </si>
  <si>
    <t>YZ-MUTW001-P0-XXL</t>
  </si>
  <si>
    <t>B07DWYQV9X</t>
  </si>
  <si>
    <t>YZ-MUTW32-BTW-2XL</t>
  </si>
  <si>
    <t>B07C1MCRDX</t>
  </si>
  <si>
    <t>YZ-MUTW32</t>
  </si>
  <si>
    <t>YZ-MUTW32-BTW-L</t>
  </si>
  <si>
    <t>B07C1L2K4P</t>
  </si>
  <si>
    <t>YZ-MUTW32-BTW-M</t>
  </si>
  <si>
    <t>B07C17GLG9</t>
  </si>
  <si>
    <t>YZ-MUTW32-BTW-S</t>
  </si>
  <si>
    <t>B07C17LLPP</t>
  </si>
  <si>
    <t>YZ-MUTW32-BTW-XL</t>
  </si>
  <si>
    <t>B07C1LZKX3</t>
  </si>
  <si>
    <t>YZ-MUTW32-KTW-2XL</t>
  </si>
  <si>
    <t>B07C17JKLR</t>
  </si>
  <si>
    <t>YZ-MUTW32-KTW-L</t>
  </si>
  <si>
    <t>B07C1LZJ2P</t>
  </si>
  <si>
    <t>YZ-MUTW32-KTW-M</t>
  </si>
  <si>
    <t>B07CBP3XK5</t>
  </si>
  <si>
    <t>YZ-MUTW32-KTW-S</t>
  </si>
  <si>
    <t>B07CBRSFJ7</t>
  </si>
  <si>
    <t>YZ-MUTW32-KTW-XL</t>
  </si>
  <si>
    <t>B07C1M22MW</t>
  </si>
  <si>
    <t>YZ-MUTW32-PI-2XL</t>
  </si>
  <si>
    <t>B07C1L5LDS</t>
  </si>
  <si>
    <t>YZ-MUTW32-PI-L</t>
  </si>
  <si>
    <t>B07CBS6NC4</t>
  </si>
  <si>
    <t>YZ-MUTW32-PI-M</t>
  </si>
  <si>
    <t>B07C1MFK4Z</t>
  </si>
  <si>
    <t>YZ-MUTW32-PI-S</t>
  </si>
  <si>
    <t>B07C1L2LP3</t>
  </si>
  <si>
    <t>YZ-MUTW32-PI-XL</t>
  </si>
  <si>
    <t>B07C1KXHZC</t>
  </si>
  <si>
    <t>YZ-MUWS32-BD-2XL</t>
  </si>
  <si>
    <t>YZ-MUWS32-BD-L</t>
  </si>
  <si>
    <t>YZ-MUWS32-BD-M</t>
  </si>
  <si>
    <t>YZ-MUWS32-BD-S</t>
  </si>
  <si>
    <t>YZ-MUWS32-BD-XL</t>
  </si>
  <si>
    <t>YZ-MUWS32-K0-2XL</t>
  </si>
  <si>
    <t>YZ-MUWS32-K0-L</t>
  </si>
  <si>
    <t>YZ-MUWS32-K0-M</t>
  </si>
  <si>
    <t>YZ-MUWS32-K0-S</t>
  </si>
  <si>
    <t>YZ-MUWS32-K0-XL</t>
  </si>
  <si>
    <t>YZ-MUWS32-ZL-2XL</t>
  </si>
  <si>
    <t>YZ-MUWS32-ZL-L</t>
  </si>
  <si>
    <t>YZ-MUWS32-ZL-M</t>
  </si>
  <si>
    <t>YZ-MUWS32-ZL-S</t>
  </si>
  <si>
    <t>YZ-MUWS32-ZL-XL</t>
  </si>
  <si>
    <t>YZ-MUYF181-B0-2XL</t>
  </si>
  <si>
    <t>B079JRQ19Z</t>
  </si>
  <si>
    <t>YZ-MUYF181</t>
  </si>
  <si>
    <t>YZ-MUYF181-B0-L</t>
  </si>
  <si>
    <t>B079JVPJV5</t>
  </si>
  <si>
    <t>YZ-MUYF181-B0-M</t>
  </si>
  <si>
    <t>B079JNY4Y4</t>
  </si>
  <si>
    <t>YZ-MUYF181-B0-S</t>
  </si>
  <si>
    <t>B079JXLRKN</t>
  </si>
  <si>
    <t>YZ-MUYF181-B0-XL</t>
  </si>
  <si>
    <t>B079JNS46Q</t>
  </si>
  <si>
    <t>YZ-MUYF181-G0-2XL</t>
  </si>
  <si>
    <t>B079K4MYHW</t>
  </si>
  <si>
    <t>YZ-MUYF181-G0-L</t>
  </si>
  <si>
    <t>B079JLZKGX</t>
  </si>
  <si>
    <t>YZ-MUYF181-G0-M</t>
  </si>
  <si>
    <t>B079JQHFSL</t>
  </si>
  <si>
    <t>YZ-MUYF181-G0-S</t>
  </si>
  <si>
    <t>B079JQS92R</t>
  </si>
  <si>
    <t>YZ-MUYF181-G0-XL</t>
  </si>
  <si>
    <t>B079JVQLPK</t>
  </si>
  <si>
    <t>YZ-MUYF181-K0-2XL</t>
  </si>
  <si>
    <t>B07D27J52R</t>
  </si>
  <si>
    <t>YZ-MUYF181-K0-L</t>
  </si>
  <si>
    <t>B07D27SJJG</t>
  </si>
  <si>
    <t>YZ-MUYF181-K0-M</t>
  </si>
  <si>
    <t>B07D26WSDQ</t>
  </si>
  <si>
    <t>YZ-MUYF181-K0-S</t>
  </si>
  <si>
    <t>B07D28FSKB</t>
  </si>
  <si>
    <t>YZ-MUYF181-K0-XL</t>
  </si>
  <si>
    <t>B07D26LVQW</t>
  </si>
  <si>
    <t>YZ-MUYF181-OR-2XL</t>
  </si>
  <si>
    <t>B07DN5JL5H</t>
  </si>
  <si>
    <t>YZ-MUYF181-OR-L</t>
  </si>
  <si>
    <t>B07DN6NZDL</t>
  </si>
  <si>
    <t>YZ-MUYF181-OR-M</t>
  </si>
  <si>
    <t>B07DN65DHL</t>
  </si>
  <si>
    <t>YZ-MUYF181-OR-S</t>
  </si>
  <si>
    <t>B07DN5JHRJ</t>
  </si>
  <si>
    <t>YZ-MUYF181-OR-XL</t>
  </si>
  <si>
    <t>B07DN8MP6W</t>
  </si>
  <si>
    <t>YZ-MUYF181-PI-2XL</t>
  </si>
  <si>
    <t>B079K53ZYF</t>
  </si>
  <si>
    <t>YZ-MUYF181-PI-L</t>
  </si>
  <si>
    <t>B079K3F2MM</t>
  </si>
  <si>
    <t>YZ-MUYF181-PI-M</t>
  </si>
  <si>
    <t>B079JRQ3GM</t>
  </si>
  <si>
    <t>YZ-MUYF181-PI-S</t>
  </si>
  <si>
    <t>B079JNWFC5</t>
  </si>
  <si>
    <t>YZ-MUYF181-PI-XL</t>
  </si>
  <si>
    <t>B079JVH2PF</t>
  </si>
  <si>
    <t>YZ-MUYF181-WI-2XL</t>
  </si>
  <si>
    <t>B07DN68J98</t>
  </si>
  <si>
    <t>YZ-MUYF181-WI-L</t>
  </si>
  <si>
    <t>B07DN58Z1L</t>
  </si>
  <si>
    <t>YZ-MUYF181-WI-M</t>
  </si>
  <si>
    <t>B07DN4MGZ2</t>
  </si>
  <si>
    <t>YZ-MUYF181-WI-S</t>
  </si>
  <si>
    <t>B07DN5BSYL</t>
  </si>
  <si>
    <t>YZ-MUYF181-WI-XL</t>
  </si>
  <si>
    <t>B07DN5WXNM</t>
  </si>
  <si>
    <t>YZ-MUYF181-YH-2XL</t>
  </si>
  <si>
    <t>B07DN566JY</t>
  </si>
  <si>
    <t>YZ-MUYF181-YH-L</t>
  </si>
  <si>
    <t>B07DN562RS</t>
  </si>
  <si>
    <t>YZ-MUYF181-YH-M</t>
  </si>
  <si>
    <t>B07DN68NLB</t>
  </si>
  <si>
    <t>YZ-MUYF181-YH-S</t>
  </si>
  <si>
    <t>B07DN5R5XG</t>
  </si>
  <si>
    <t>YZ-MUYF181-YH-XL</t>
  </si>
  <si>
    <t>B07DN5HKNH</t>
  </si>
  <si>
    <t>YZ-MUYF182-R0-2XL</t>
  </si>
  <si>
    <t>B07BC4SDDT</t>
  </si>
  <si>
    <t>YZ-MUYF182</t>
  </si>
  <si>
    <t>YZ-MUYF182-R0-L</t>
  </si>
  <si>
    <t>B07BC88D2H</t>
  </si>
  <si>
    <t>YZ-MUYF182-R0-M</t>
  </si>
  <si>
    <t>B07BC97457</t>
  </si>
  <si>
    <t>YZ-MUYF182-R0-S</t>
  </si>
  <si>
    <t>B07BCDNW6R</t>
  </si>
  <si>
    <t>YZ-MUYF182-R0-XL</t>
  </si>
  <si>
    <t>B07BC4YZKL</t>
  </si>
  <si>
    <t>YZ-MUYF183-TW-2XL</t>
  </si>
  <si>
    <t>B07BCBZ36Q</t>
  </si>
  <si>
    <t>YZ-MUYF183</t>
  </si>
  <si>
    <t>YZ-MUYF183-TW-L</t>
  </si>
  <si>
    <t>B07BCBYWX5</t>
  </si>
  <si>
    <t>YZ-MUYF183-TW-M</t>
  </si>
  <si>
    <t>B07BC8F9QK</t>
  </si>
  <si>
    <t>YZ-MUYF183-TW-S</t>
  </si>
  <si>
    <t>B07BC4RLPF</t>
  </si>
  <si>
    <t>YZ-MUYF183-TW-XL</t>
  </si>
  <si>
    <t>B07BC9Q6P2</t>
  </si>
  <si>
    <t>YZ-MUYF184-B0-2XL</t>
  </si>
  <si>
    <t>B07BCBWK92</t>
  </si>
  <si>
    <t>YZ-MUYF184</t>
  </si>
  <si>
    <t>YZ-MUYF184-B0-L</t>
  </si>
  <si>
    <t>B07BC672J5</t>
  </si>
  <si>
    <t>YZ-MUYF184-B0-M</t>
  </si>
  <si>
    <t>B07BC87299</t>
  </si>
  <si>
    <t>YZ-MUYF184-B0-S</t>
  </si>
  <si>
    <t>B07BC8Z3WS</t>
  </si>
  <si>
    <t>YZ-MUYF184-B0-XL</t>
  </si>
  <si>
    <t>B07BCBB8Y4</t>
  </si>
  <si>
    <t>YZ-MUYF184-K0-2XL</t>
  </si>
  <si>
    <t>YZ-MUYF184-K0-L</t>
  </si>
  <si>
    <t>YZ-MUYF184-K0-M</t>
  </si>
  <si>
    <t>YZ-MUYF184-K0-S</t>
  </si>
  <si>
    <t>YZ-MUYF184-K0-XL</t>
  </si>
  <si>
    <t>YZ-MUYF184-ZLBD-2XL</t>
  </si>
  <si>
    <t>YZ-MUYF184-ZLBD-L</t>
  </si>
  <si>
    <t>YZ-MUYF184-ZLBD-M</t>
  </si>
  <si>
    <t>YZ-MUYF184-ZLBD-S</t>
  </si>
  <si>
    <t>YZ-MUYF184-ZLBD-XL</t>
  </si>
  <si>
    <t>YZ-MUYF185-K0-L</t>
  </si>
  <si>
    <t>YZ-MUYF185</t>
  </si>
  <si>
    <t>YZ-MUYF185-K0-M</t>
  </si>
  <si>
    <t>YZ-MUYF185-K0-S</t>
  </si>
  <si>
    <t>YZ-MUYF185-K0-XL</t>
  </si>
  <si>
    <t>YZ-MUYF185-K0-XXL</t>
  </si>
  <si>
    <t>YZ-MY-JY3233-K0-L</t>
  </si>
  <si>
    <t>B01N9OFQ1B</t>
  </si>
  <si>
    <t>YZ-MY-JY3233</t>
  </si>
  <si>
    <t>YZ-MY-JY3233-K0-M</t>
  </si>
  <si>
    <t>B01N1Z3Y8I</t>
  </si>
  <si>
    <t>YZ-MY-JY3233-K0-XL</t>
  </si>
  <si>
    <t>B01N7P036A</t>
  </si>
  <si>
    <t>YZ-MY-JY3233-K0-XS</t>
  </si>
  <si>
    <t>B01N9OFP7J</t>
  </si>
  <si>
    <t>YZ-MY1701-KO-L</t>
  </si>
  <si>
    <t>B06XCD1GV1</t>
  </si>
  <si>
    <t>YZ-MY1701</t>
  </si>
  <si>
    <t>YZ-MY1701-KO-M</t>
  </si>
  <si>
    <t>B06XCTMH6N</t>
  </si>
  <si>
    <t>YZ-MY1701-KO-S</t>
  </si>
  <si>
    <t>B06XCLZ2TD</t>
  </si>
  <si>
    <t>YZ-MY1701-KO-XL</t>
  </si>
  <si>
    <t>B06XCCYH43</t>
  </si>
  <si>
    <t>YZ-MY1701-KO-XS</t>
  </si>
  <si>
    <t>B06XCTTS4X</t>
  </si>
  <si>
    <t>YZ-MY1702-G0-L</t>
  </si>
  <si>
    <t>YZ-MY1702</t>
  </si>
  <si>
    <t>YZ-MY1702-G0-M</t>
  </si>
  <si>
    <t>YZ-MY1727-3XL</t>
  </si>
  <si>
    <t>B073QMH9FK</t>
  </si>
  <si>
    <t>YZ-MY1727</t>
  </si>
  <si>
    <t>YZ-MY1727-4XL</t>
  </si>
  <si>
    <t>B073QM6LPQ</t>
  </si>
  <si>
    <t>YZ-MY1727-S</t>
  </si>
  <si>
    <t>B073QNRSY1</t>
  </si>
  <si>
    <t>YZ-MYBKN1703-R0-L</t>
  </si>
  <si>
    <t>YZ-MYBKN1703</t>
  </si>
  <si>
    <t>YZ-MYBKN1703-R0-M</t>
  </si>
  <si>
    <t>YZ-MYBKN1703-R0-S</t>
  </si>
  <si>
    <t>YZ-MYBKN1703-R0-XL</t>
  </si>
  <si>
    <t>YZ-MYBKN1703-R0-XS</t>
  </si>
  <si>
    <t>YZ-MYQQ1706-K0-2XL</t>
  </si>
  <si>
    <t>B06XSHF51L</t>
  </si>
  <si>
    <t>YZ-MYQQ1706</t>
  </si>
  <si>
    <t>YZ-MYQQ1706-K0-M</t>
  </si>
  <si>
    <t>B06XT13L41</t>
  </si>
  <si>
    <t>YZ-MYQQ1706-K0-S</t>
  </si>
  <si>
    <t>B06XSYQZK6</t>
  </si>
  <si>
    <t>YZ-MYQQ1706-K0-XL</t>
  </si>
  <si>
    <t>B06XT16GTH</t>
  </si>
  <si>
    <t>YZ-MYQQ1706-K0-XS</t>
  </si>
  <si>
    <t>B06XSKDBD3</t>
  </si>
  <si>
    <t>YZ-MYQZ1709-K0-2XL</t>
  </si>
  <si>
    <t>B06XSYX7SG</t>
  </si>
  <si>
    <t>YZ-MYQZ1709</t>
  </si>
  <si>
    <t>YZ-MYQZ1709-K0-3XL</t>
  </si>
  <si>
    <t>B06XSTGVRF</t>
  </si>
  <si>
    <t>YZ-MYQZ1709-K0-L</t>
  </si>
  <si>
    <t>B06XSY1YCG</t>
  </si>
  <si>
    <t>YZ-MYQZ1709-K0-M</t>
  </si>
  <si>
    <t>B06XT1G4PS</t>
  </si>
  <si>
    <t>YZ-MYQZ1709-K0-S</t>
  </si>
  <si>
    <t>B06XSTGTGD</t>
  </si>
  <si>
    <t>YZ-MYQZ1709-K0-XL</t>
  </si>
  <si>
    <t>B06XSRBW8K</t>
  </si>
  <si>
    <t>YZ-MYQZ1709-K0-XS</t>
  </si>
  <si>
    <t>B06Y1Z9J7Y</t>
  </si>
  <si>
    <t>YZ-MYQZ1709-R0-2XL</t>
  </si>
  <si>
    <t>B06XSG9RYH</t>
  </si>
  <si>
    <t>YZ-MYQZ1709-R0-3XL</t>
  </si>
  <si>
    <t>B06XSRF84W</t>
  </si>
  <si>
    <t>YZ-MYQZ1709-R0-L</t>
  </si>
  <si>
    <t>B06XSR83MW</t>
  </si>
  <si>
    <t>YZ-MYQZ1709-R0-M</t>
  </si>
  <si>
    <t>B06XSYV62J</t>
  </si>
  <si>
    <t>YZ-MYQZ1709-R0-S</t>
  </si>
  <si>
    <t>B06XSRJ6K2</t>
  </si>
  <si>
    <t>YZ-MYQZ1709-R0-XL</t>
  </si>
  <si>
    <t>B06XSTGSRV</t>
  </si>
  <si>
    <t>YZ-MYQZ1709-R0-XS</t>
  </si>
  <si>
    <t>B06Y2B2H4B</t>
  </si>
  <si>
    <t>YZ-MYSJ1708-K0-M</t>
  </si>
  <si>
    <t>B06XSXSY1J</t>
  </si>
  <si>
    <t>YZ-MYSJ1708</t>
  </si>
  <si>
    <t>YZ-MYSJ1708-K0-XL</t>
  </si>
  <si>
    <t>B06XT1T22Y</t>
  </si>
  <si>
    <t>YZ-MYSJ1708-R0-2XL</t>
  </si>
  <si>
    <t>YZ-MYSJ1708-R0-L</t>
  </si>
  <si>
    <t>B06XSYWJYX</t>
  </si>
  <si>
    <t>YZ-MYSJ1708-R0-S</t>
  </si>
  <si>
    <t>YZ-MYSJ1708-R0-XL</t>
  </si>
  <si>
    <t>YZ-MYSJ1708-R0-XS</t>
  </si>
  <si>
    <t>YZ-NA13037EZ1L</t>
  </si>
  <si>
    <t>YZ-NA13037</t>
  </si>
  <si>
    <t>YZ-NA13037EZ2L</t>
  </si>
  <si>
    <t>YZ-NA13037EZ3L</t>
  </si>
  <si>
    <t>YZ-NA13037EZ4L</t>
  </si>
  <si>
    <t>YZ-NA13037EZ5L</t>
  </si>
  <si>
    <t>YZ-NA13037EZ6L</t>
  </si>
  <si>
    <t>YZ-NA13037EZ7L</t>
  </si>
  <si>
    <t>YZ-NA13037EZ8L</t>
  </si>
  <si>
    <t>YZ-NA13037EZ9L</t>
  </si>
  <si>
    <t>YZ-NA13037Or1L</t>
  </si>
  <si>
    <t>YZ-NA13037Or2L</t>
  </si>
  <si>
    <t>YZ-NA13037Or3L</t>
  </si>
  <si>
    <t>YZ-NA13037Or4L</t>
  </si>
  <si>
    <t>YZ-NA13037Or5L</t>
  </si>
  <si>
    <t>YZ-NA13037Or6L</t>
  </si>
  <si>
    <t>YZ-NA13037Or7L</t>
  </si>
  <si>
    <t>YZ-NA13037Or8L</t>
  </si>
  <si>
    <t>YZ-NA13037Or9L</t>
  </si>
  <si>
    <t>YZ-NA13037Pu1L</t>
  </si>
  <si>
    <t>YZ-NA13037Pu2L</t>
  </si>
  <si>
    <t>YZ-NA13037Pu3L</t>
  </si>
  <si>
    <t>YZ-NA13037Pu4L</t>
  </si>
  <si>
    <t>YZ-NA13037Pu5L</t>
  </si>
  <si>
    <t>YZ-NA13037Pu6L</t>
  </si>
  <si>
    <t>YZ-NA13037Pu7L</t>
  </si>
  <si>
    <t>YZ-NA13037Pu8L</t>
  </si>
  <si>
    <t>YZ-NA13037Pu9L</t>
  </si>
  <si>
    <t>YZ-NA13037Wi1L</t>
  </si>
  <si>
    <t>YZ-NA13037Wi2L</t>
  </si>
  <si>
    <t>YZ-NA13037Wi3L</t>
  </si>
  <si>
    <t>YZ-NA13037Wi4L</t>
  </si>
  <si>
    <t>YZ-NA13037Wi5L</t>
  </si>
  <si>
    <t>YZ-NA13037Wi6L</t>
  </si>
  <si>
    <t>YZ-NA13037Wi7L</t>
  </si>
  <si>
    <t>YZ-NA13037Wi8L</t>
  </si>
  <si>
    <t>YZ-NA13037Wi9L</t>
  </si>
  <si>
    <t>YZ-NA1304G01L</t>
  </si>
  <si>
    <t>YZ-NA1304</t>
  </si>
  <si>
    <t>YZ-NA1304G02L</t>
  </si>
  <si>
    <t>YZ-NA1304G03L</t>
  </si>
  <si>
    <t>YZ-NA1304G05L</t>
  </si>
  <si>
    <t>YZ-NA1304Y01L</t>
  </si>
  <si>
    <t>YZ-NA1304Y02L</t>
  </si>
  <si>
    <t>YZ-NA1304Y05L</t>
  </si>
  <si>
    <t>YZ-NA1521-BF-2XL</t>
  </si>
  <si>
    <t>B06X9M7NXQ</t>
  </si>
  <si>
    <t>YZ-NA1521</t>
  </si>
  <si>
    <t>YZ-NA1521-BF-3XL</t>
  </si>
  <si>
    <t>B06WWLKZRB</t>
  </si>
  <si>
    <t>YZ-NA1521-BF-4XL</t>
  </si>
  <si>
    <t>B06X9LF74S</t>
  </si>
  <si>
    <t>YZ-NA1521-BF-5XL</t>
  </si>
  <si>
    <t>B06X9NCVM4</t>
  </si>
  <si>
    <t>YZ-NA1521-BF-XL</t>
  </si>
  <si>
    <t>B06X9M7ZJZ</t>
  </si>
  <si>
    <t>YZ-NA1521-BL-2XL</t>
  </si>
  <si>
    <t>B06X9LB4RZ</t>
  </si>
  <si>
    <t>YZ-NA1521-BL-3XL</t>
  </si>
  <si>
    <t>B06X9NBJ2G</t>
  </si>
  <si>
    <t>YZ-NA1521-BL-4XL</t>
  </si>
  <si>
    <t>B06X9GHZBM</t>
  </si>
  <si>
    <t>YZ-NA1521-BL-5XL</t>
  </si>
  <si>
    <t>B06X9M7ZJG</t>
  </si>
  <si>
    <t>YZ-NA1521-BL-XL</t>
  </si>
  <si>
    <t>B06X9GSQGC</t>
  </si>
  <si>
    <t>YZ-NA1521-GF-2XL</t>
  </si>
  <si>
    <t>B06X9P1QZK</t>
  </si>
  <si>
    <t>YZ-NA1521-GF-3XL</t>
  </si>
  <si>
    <t>B06X9L7JK2</t>
  </si>
  <si>
    <t>YZ-NA1521-GF-4XL</t>
  </si>
  <si>
    <t>B06X9L9FDB</t>
  </si>
  <si>
    <t>YZ-NA1521-GF-5XL</t>
  </si>
  <si>
    <t>B06X9CGXPK</t>
  </si>
  <si>
    <t>YZ-NA1521-GF-XL</t>
  </si>
  <si>
    <t>B06X9FQ4JW</t>
  </si>
  <si>
    <t>YZ-NA1521-GW-2XL</t>
  </si>
  <si>
    <t>B06X9M725C</t>
  </si>
  <si>
    <t>YZ-NA1521-GW-3XL</t>
  </si>
  <si>
    <t>B06X9R23M1</t>
  </si>
  <si>
    <t>YZ-NA1521-GW-4XL</t>
  </si>
  <si>
    <t>B06X9LCD4W</t>
  </si>
  <si>
    <t>YZ-NA1521-GW-XL</t>
  </si>
  <si>
    <t>B06X9LFQWR</t>
  </si>
  <si>
    <t>YZ-NA1521-KF-2XL</t>
  </si>
  <si>
    <t>B06X9N1YP5</t>
  </si>
  <si>
    <t>YZ-NA1521-KF-3XL</t>
  </si>
  <si>
    <t>B06X9HFW1R</t>
  </si>
  <si>
    <t>YZ-NA1521-KF-4XL</t>
  </si>
  <si>
    <t>B06WWRHVCC</t>
  </si>
  <si>
    <t>YZ-NA1521-KF-5XL</t>
  </si>
  <si>
    <t>B06X9L9FDK</t>
  </si>
  <si>
    <t>YZ-NA1521-KF-XL</t>
  </si>
  <si>
    <t>B06X9GM1TS</t>
  </si>
  <si>
    <t>YZ-NA1521-RF-3XL</t>
  </si>
  <si>
    <t>B06X9PDD7C</t>
  </si>
  <si>
    <t>YZ-NA1521-RF-4XL</t>
  </si>
  <si>
    <t>B06WWLKZR5</t>
  </si>
  <si>
    <t>YZ-NA1521-RF-5XL</t>
  </si>
  <si>
    <t>B06X9H8P1F</t>
  </si>
  <si>
    <t>YZ-NA1521-RF-XL</t>
  </si>
  <si>
    <t>B06X9GNHK9</t>
  </si>
  <si>
    <t>YZ-NA1521-RL-3XL</t>
  </si>
  <si>
    <t>B06X9PYNJ7</t>
  </si>
  <si>
    <t>YZ-NA1521-RL-4XL</t>
  </si>
  <si>
    <t>B06X9P1QZC</t>
  </si>
  <si>
    <t>YZ-NA1521-RL-5XL</t>
  </si>
  <si>
    <t>B06X9QF7DK</t>
  </si>
  <si>
    <t>YZ-NA1521-RL-XL</t>
  </si>
  <si>
    <t>B06X9G7C3F</t>
  </si>
  <si>
    <t>YZ-NA1521-RM-2XL</t>
  </si>
  <si>
    <t>B06WWLKZQY</t>
  </si>
  <si>
    <t>YZ-NA1521-RM-3XL</t>
  </si>
  <si>
    <t>B06X9N8R16</t>
  </si>
  <si>
    <t>YZ-NA1521-RM-4XL</t>
  </si>
  <si>
    <t>B06X9GFQ7H</t>
  </si>
  <si>
    <t>YZ-NA1521-RM-5XL</t>
  </si>
  <si>
    <t>B06X9NZPVJ</t>
  </si>
  <si>
    <t>YZ-NA1521-RM-XL</t>
  </si>
  <si>
    <t>B06X9FYPRJ</t>
  </si>
  <si>
    <t>YZ-NA1521-WP-2XL</t>
  </si>
  <si>
    <t>B06X9GFPPM</t>
  </si>
  <si>
    <t>YZ-NA1521-WP-3XL</t>
  </si>
  <si>
    <t>B06X9N2LD5</t>
  </si>
  <si>
    <t>YZ-NA1521-WP-4XL</t>
  </si>
  <si>
    <t>B06WWPKW46</t>
  </si>
  <si>
    <t>YZ-NA1521-WP-5XL</t>
  </si>
  <si>
    <t>B06X9MW8XS</t>
  </si>
  <si>
    <t>YZ-NA1521-WP-XL</t>
  </si>
  <si>
    <t>B06X9LFBFN</t>
  </si>
  <si>
    <t>YZ-NA15827-B0-2X</t>
  </si>
  <si>
    <t>B01N98BS2V</t>
  </si>
  <si>
    <t>YZ-NA15827</t>
  </si>
  <si>
    <t>YZ-NA15827-B0-3X</t>
  </si>
  <si>
    <t>B01NA9VZB9</t>
  </si>
  <si>
    <t>YZ-NA15827-B0-4X</t>
  </si>
  <si>
    <t>B01NA9W3DM</t>
  </si>
  <si>
    <t>YZ-NA15827-B0-5X</t>
  </si>
  <si>
    <t>B01N98BSX7</t>
  </si>
  <si>
    <t>YZ-NA15827-B0-L</t>
  </si>
  <si>
    <t>B01NCB9AGE</t>
  </si>
  <si>
    <t>YZ-NA15827-B0-M</t>
  </si>
  <si>
    <t>B01N98BUDH</t>
  </si>
  <si>
    <t>YZ-NA15827-B0-S</t>
  </si>
  <si>
    <t>B01NCAZQ1E</t>
  </si>
  <si>
    <t>YZ-NA15827-K0-4X</t>
  </si>
  <si>
    <t>B01NCACZ4V</t>
  </si>
  <si>
    <t>YZ-NA15827-K0-5X</t>
  </si>
  <si>
    <t>B01MQMSY3U</t>
  </si>
  <si>
    <t>YZ-NA15827-K0-L</t>
  </si>
  <si>
    <t>B01N1J1BHL</t>
  </si>
  <si>
    <t>YZ-NA15827-K0-M</t>
  </si>
  <si>
    <t>B01N44N74S</t>
  </si>
  <si>
    <t>YZ-NA15827-K0-S</t>
  </si>
  <si>
    <t>B01N98BUDE</t>
  </si>
  <si>
    <t>YZ-NA15827-K0-XL</t>
  </si>
  <si>
    <t>B01N563260</t>
  </si>
  <si>
    <t>YZ-NA15827-R0-4X</t>
  </si>
  <si>
    <t>B01N2KK4NZ</t>
  </si>
  <si>
    <t>YZ-NA15827-R0-5X</t>
  </si>
  <si>
    <t>B01N67IEL7</t>
  </si>
  <si>
    <t>YZ-NA15827-R0-L</t>
  </si>
  <si>
    <t>B01N2KK500</t>
  </si>
  <si>
    <t>YZ-NA15827-R0-M</t>
  </si>
  <si>
    <t>B01NBBAK0K</t>
  </si>
  <si>
    <t>YZ-NA15827-R0-S</t>
  </si>
  <si>
    <t>B01N56351Q</t>
  </si>
  <si>
    <t>YZ-NA15827-SB-2X</t>
  </si>
  <si>
    <t>B06XDMHVBR</t>
  </si>
  <si>
    <t>YZ-NA15827-SB-3X</t>
  </si>
  <si>
    <t>B06XDLY8K4</t>
  </si>
  <si>
    <t>YZ-NA15827-SB-4X</t>
  </si>
  <si>
    <t>B06XDKRX68</t>
  </si>
  <si>
    <t>YZ-NA15827-SB-5X</t>
  </si>
  <si>
    <t>B06XDKH1C7</t>
  </si>
  <si>
    <t>YZ-NA15827-SB-L</t>
  </si>
  <si>
    <t>B06XDLBMCD</t>
  </si>
  <si>
    <t>YZ-NA15827-SB-M</t>
  </si>
  <si>
    <t>B06XDKF3YC</t>
  </si>
  <si>
    <t>YZ-NA15827-SB-S</t>
  </si>
  <si>
    <t>B06XDQ99QG</t>
  </si>
  <si>
    <t>YZ-NA15827-SB-XL</t>
  </si>
  <si>
    <t>B06XDLHJ5Q</t>
  </si>
  <si>
    <t>YZ-NA263100-1L</t>
  </si>
  <si>
    <t>YZ-NA2631</t>
  </si>
  <si>
    <t>YZ-NA263100-3L</t>
  </si>
  <si>
    <t>YZ-NA263100L</t>
  </si>
  <si>
    <t>YZ-NA263100M</t>
  </si>
  <si>
    <t>YZ-NA2631HS1L</t>
  </si>
  <si>
    <t>YZ-NA2631HSL</t>
  </si>
  <si>
    <t>YZ-NA2631HSM</t>
  </si>
  <si>
    <t>YZ-NA2631HSS</t>
  </si>
  <si>
    <t>YZ-NA2631HSXS</t>
  </si>
  <si>
    <t>YZ-NA2631K01L</t>
  </si>
  <si>
    <t>YZ-NA2631K02L</t>
  </si>
  <si>
    <t>YZ-NA2631K03L</t>
  </si>
  <si>
    <t>YZ-NA2631K0L</t>
  </si>
  <si>
    <t>YZ-NA2631K0M</t>
  </si>
  <si>
    <t>YZ-NA2631R01L</t>
  </si>
  <si>
    <t>YZ-NA2631R0L</t>
  </si>
  <si>
    <t>YZ-NA2631R0M</t>
  </si>
  <si>
    <t>YZ-NA2631R0S</t>
  </si>
  <si>
    <t>YZ-NA2631R0XS</t>
  </si>
  <si>
    <t>YZ-NA2631ZL1L</t>
  </si>
  <si>
    <t>YZ-NA2631ZL2L</t>
  </si>
  <si>
    <t>YZ-NA2631ZL3L</t>
  </si>
  <si>
    <t>YZ-NA2631ZLL</t>
  </si>
  <si>
    <t>YZ-NA2631ZLM</t>
  </si>
  <si>
    <t>YZ-NA5060B2</t>
  </si>
  <si>
    <t>B00YAI9GWG</t>
  </si>
  <si>
    <t>YZ-NA5060</t>
  </si>
  <si>
    <t>YZ-NA5060B21L</t>
  </si>
  <si>
    <t>B01E89VL06</t>
  </si>
  <si>
    <t>YZ-NA5060B2L</t>
  </si>
  <si>
    <t>B01E89VK3E</t>
  </si>
  <si>
    <t>YZ-NA5060B2M</t>
  </si>
  <si>
    <t>B01E89VIYA</t>
  </si>
  <si>
    <t>YZ-NA5060B2S</t>
  </si>
  <si>
    <t>B01E89VKPM</t>
  </si>
  <si>
    <t>YZ-NA5060R2</t>
  </si>
  <si>
    <t>B00YAI9KJK</t>
  </si>
  <si>
    <t>YZ-NA5060R21L</t>
  </si>
  <si>
    <t>B01FTOGZ0A</t>
  </si>
  <si>
    <t>YZ-NA5060R2L</t>
  </si>
  <si>
    <t>B01FTOGXHU</t>
  </si>
  <si>
    <t>YZ-NA5060R2M</t>
  </si>
  <si>
    <t>B01FTOGVWM</t>
  </si>
  <si>
    <t>YZ-NA5060R2S</t>
  </si>
  <si>
    <t>B01FTOGZDW</t>
  </si>
  <si>
    <t>YZ-NA5060Y0</t>
  </si>
  <si>
    <t>B00YAI9MGQ</t>
  </si>
  <si>
    <t>YZ-NA5060Y01L</t>
  </si>
  <si>
    <t>B01GJ2ARXM</t>
  </si>
  <si>
    <t>YZ-NA5060Y0L</t>
  </si>
  <si>
    <t>B01GJ2AO9E</t>
  </si>
  <si>
    <t>YZ-NA5060Y0M</t>
  </si>
  <si>
    <t>B01GJ2AKVQ</t>
  </si>
  <si>
    <t>YZ-NA5060Y0S</t>
  </si>
  <si>
    <t>B01GJ2BBKU</t>
  </si>
  <si>
    <t>YZ-NA5119-YH-2XL</t>
  </si>
  <si>
    <t>YZ-NA5119</t>
  </si>
  <si>
    <t>YZ-NA5119-YH-3XL</t>
  </si>
  <si>
    <t>YZ-NA5119-YH-4XL</t>
  </si>
  <si>
    <t>YZ-NA5119-YH-5XL</t>
  </si>
  <si>
    <t>YZ-NA5119-YH-XL</t>
  </si>
  <si>
    <t>YZ-NA5119-YT-2XL</t>
  </si>
  <si>
    <t>YZ-NA5119-YT-3XL</t>
  </si>
  <si>
    <t>YZ-NA5119-YT-4XL</t>
  </si>
  <si>
    <t>YZ-NA5119-YT-5XL</t>
  </si>
  <si>
    <t>YZ-NA5119-YT-XL</t>
  </si>
  <si>
    <t>YZ-NA5119K0-2XL</t>
  </si>
  <si>
    <t>YZ-NA5119K0-3XL</t>
  </si>
  <si>
    <t>YZ-NA5119K0-4XL</t>
  </si>
  <si>
    <t>YZ-NA5119K0-5XL</t>
  </si>
  <si>
    <t>YZ-NA5119K0-XL</t>
  </si>
  <si>
    <t>YZ-NA5119ZL2XL</t>
  </si>
  <si>
    <t>YZ-NA5119ZL3XL</t>
  </si>
  <si>
    <t>YZ-NA5119ZL4XL</t>
  </si>
  <si>
    <t>YZ-NA5119ZL5XL</t>
  </si>
  <si>
    <t>YZ-NA5119ZLXL</t>
  </si>
  <si>
    <t>YZ-NA5505-K0-L</t>
  </si>
  <si>
    <t>B071HV6ZCB</t>
  </si>
  <si>
    <t>YZ-NA5505</t>
  </si>
  <si>
    <t>YZ-NA5505-K0-M</t>
  </si>
  <si>
    <t>B071LFK69M</t>
  </si>
  <si>
    <t>YZ-NA5505-K0-S</t>
  </si>
  <si>
    <t>B071F8K78X</t>
  </si>
  <si>
    <t>YZ-NA5505-K0-XL</t>
  </si>
  <si>
    <t>B071VS9Y2M</t>
  </si>
  <si>
    <t>YZ-NA5505-K0-XS</t>
  </si>
  <si>
    <t>B0711R9KHM</t>
  </si>
  <si>
    <t>YZ-NA5505-K0-XXL</t>
  </si>
  <si>
    <t>B0711R9KHN</t>
  </si>
  <si>
    <t>YZ-NA5505Da</t>
  </si>
  <si>
    <t>B00YAIA008</t>
  </si>
  <si>
    <t>YZ-NA5505Da2L</t>
  </si>
  <si>
    <t>YZ-NA5505DaL</t>
  </si>
  <si>
    <t>B013OSTKN2</t>
  </si>
  <si>
    <t>YZ-NA5505DaM</t>
  </si>
  <si>
    <t>B013OSTFWS</t>
  </si>
  <si>
    <t>YZ-NA5505DaS</t>
  </si>
  <si>
    <t>YZ-NA5505DaXL</t>
  </si>
  <si>
    <t>YZ-NA5505JR</t>
  </si>
  <si>
    <t>B00YAIA20G</t>
  </si>
  <si>
    <t>YZ-NA5505JR2L</t>
  </si>
  <si>
    <t>B01C9TE2BW</t>
  </si>
  <si>
    <t>YZ-NA5505JRL</t>
  </si>
  <si>
    <t>B013OSTFTG</t>
  </si>
  <si>
    <t>YZ-NA5505JRM</t>
  </si>
  <si>
    <t>B013OSTD70</t>
  </si>
  <si>
    <t>YZ-NA5505JRS</t>
  </si>
  <si>
    <t>B06XYZS6NS</t>
  </si>
  <si>
    <t>YZ-NA5505JRXL</t>
  </si>
  <si>
    <t>B0154PQBZ8</t>
  </si>
  <si>
    <t>YZ-NA5505Lb0XS</t>
  </si>
  <si>
    <t>B01G3MA2TC</t>
  </si>
  <si>
    <t>YZ-NA5505LbL</t>
  </si>
  <si>
    <t>B01G3JENB8</t>
  </si>
  <si>
    <t>YZ-NA5505LbM</t>
  </si>
  <si>
    <t>B06XYZMZ9V</t>
  </si>
  <si>
    <t>YZ-NA5505LbS</t>
  </si>
  <si>
    <t>B01G3JEO62</t>
  </si>
  <si>
    <t>YZ-NA5505LbXL</t>
  </si>
  <si>
    <t>B01G3JEPKM</t>
  </si>
  <si>
    <t>YZ-NA5505LbXXL</t>
  </si>
  <si>
    <t>B01G3JERSM</t>
  </si>
  <si>
    <t>YZ-NA5505R0-2X</t>
  </si>
  <si>
    <t>B01NCIBC55</t>
  </si>
  <si>
    <t>YZ-NA5505R0-L</t>
  </si>
  <si>
    <t>B01MYWR3ET</t>
  </si>
  <si>
    <t>YZ-NA5505R0-M</t>
  </si>
  <si>
    <t>B01N7F779G</t>
  </si>
  <si>
    <t>YZ-NA5505R0-S</t>
  </si>
  <si>
    <t>B01NCIQ2XY</t>
  </si>
  <si>
    <t>YZ-NA5505R0-XL</t>
  </si>
  <si>
    <t>B06XYPJS47</t>
  </si>
  <si>
    <t>YZ-NA5505R0-XS</t>
  </si>
  <si>
    <t>B01MRUFE10</t>
  </si>
  <si>
    <t>YZ-NA9007Sa1L</t>
  </si>
  <si>
    <t>YZ-NA9007</t>
  </si>
  <si>
    <t>YZ-NA9007Sa2L</t>
  </si>
  <si>
    <t>YZ-NA9007Sa3L</t>
  </si>
  <si>
    <t>YZ-NA9007Sa4L</t>
  </si>
  <si>
    <t>YZ-NA9007Sa5L</t>
  </si>
  <si>
    <t>YZ-NA9007Sa6L</t>
  </si>
  <si>
    <t>YZ-NA9007Sa7L</t>
  </si>
  <si>
    <t>YZ-NA9007Sa8L</t>
  </si>
  <si>
    <t>YZ-NA9007Sa9L</t>
  </si>
  <si>
    <t>YZ-NA9007Se1L</t>
  </si>
  <si>
    <t>YZ-NA9007Se2L</t>
  </si>
  <si>
    <t>YZ-NA9007Se3L</t>
  </si>
  <si>
    <t>YZ-NA9007Se4L</t>
  </si>
  <si>
    <t>YZ-NA9007Se6L</t>
  </si>
  <si>
    <t>YZ-NA9007Se7L</t>
  </si>
  <si>
    <t>YZ-NA9007Se8L</t>
  </si>
  <si>
    <t>YZ-NA9007Se9L</t>
  </si>
  <si>
    <t>YZ-NA9008Sa1L</t>
  </si>
  <si>
    <t>YZ-NA9008</t>
  </si>
  <si>
    <t>YZ-NA9008Sa2L</t>
  </si>
  <si>
    <t>YZ-NA9008Sa3L</t>
  </si>
  <si>
    <t>YZ-NA9008Sa4L</t>
  </si>
  <si>
    <t>YZ-NA9008Sa5L</t>
  </si>
  <si>
    <t>YZ-NA9008Sa6L</t>
  </si>
  <si>
    <t>YZ-NA9008Sa7L</t>
  </si>
  <si>
    <t>YZ-NA9008Sa8L</t>
  </si>
  <si>
    <t>YZ-NA9008Sa9L</t>
  </si>
  <si>
    <t>YZ-NA9008Se1L</t>
  </si>
  <si>
    <t>YZ-NA9008Se2L</t>
  </si>
  <si>
    <t>YZ-NA9008Se3L</t>
  </si>
  <si>
    <t>YZ-NA9008Se4L</t>
  </si>
  <si>
    <t>YZ-NA9008Se5L</t>
  </si>
  <si>
    <t>YZ-NA9008Se6L</t>
  </si>
  <si>
    <t>YZ-NA9008Se7L</t>
  </si>
  <si>
    <t>YZ-NA9008Se8L</t>
  </si>
  <si>
    <t>YZ-NA9008Se9L</t>
  </si>
  <si>
    <t>YZ-NALLHT2XL</t>
  </si>
  <si>
    <t>YZ-NALLH</t>
  </si>
  <si>
    <t>YZ-NALLHT4XL</t>
  </si>
  <si>
    <t>YZ-NALLHTL</t>
  </si>
  <si>
    <t>YZ-NALLHTM</t>
  </si>
  <si>
    <t>YZ-NALLHTXL</t>
  </si>
  <si>
    <t>YZ-NALLIT2XL</t>
  </si>
  <si>
    <t>YZ-NALLIT</t>
  </si>
  <si>
    <t>YZ-NALLIT3XL</t>
  </si>
  <si>
    <t>YZ-NALLIT4XL</t>
  </si>
  <si>
    <t>YZ-NALLITL</t>
  </si>
  <si>
    <t>YZ-NALLITM</t>
  </si>
  <si>
    <t>YZ-NALLITXL</t>
  </si>
  <si>
    <t>YZ-NALLK03XL</t>
  </si>
  <si>
    <t>YZ-NALLK0</t>
  </si>
  <si>
    <t>YZ-NALLK04XL</t>
  </si>
  <si>
    <t>YZ-NALLK0L</t>
  </si>
  <si>
    <t>YZ-NALLK0M</t>
  </si>
  <si>
    <t>YZ-NALLK0XL</t>
  </si>
  <si>
    <t>YZ-PP1705-K0-2XL</t>
  </si>
  <si>
    <t>B06XT192BS</t>
  </si>
  <si>
    <t>YZ-PP1705</t>
  </si>
  <si>
    <t>YZ-PP1705-K0-L</t>
  </si>
  <si>
    <t>YZ-PP1705-K0-M</t>
  </si>
  <si>
    <t>YZ-RF1123-B0-2X</t>
  </si>
  <si>
    <t>YZ-RF1123</t>
  </si>
  <si>
    <t>YZ-RF1123-B0-XL</t>
  </si>
  <si>
    <t>B01MQMSXN9</t>
  </si>
  <si>
    <t>YZ-RF1123-K0-2X</t>
  </si>
  <si>
    <t>B01N5636ZN</t>
  </si>
  <si>
    <t>YZ-RF1123-K0-4X</t>
  </si>
  <si>
    <t>YZ-RF1123-K0-M</t>
  </si>
  <si>
    <t>YZ-RF1123-K0-XL</t>
  </si>
  <si>
    <t>YZ-RF1123-R0-5X</t>
  </si>
  <si>
    <t>YZ-RF1123-R0-XL</t>
  </si>
  <si>
    <t>B01N98BTEX</t>
  </si>
  <si>
    <t>YZ-RF1123-SB-3X</t>
  </si>
  <si>
    <t>YZ-RF1123-SB-4X</t>
  </si>
  <si>
    <t>YZ-RF1123-SB-M</t>
  </si>
  <si>
    <t>YZ-TJ1245-K0-L</t>
  </si>
  <si>
    <t>B07C8LF7WB</t>
  </si>
  <si>
    <t>YZ-TJ1245</t>
  </si>
  <si>
    <t>YZ-TJ1245-K0-M</t>
  </si>
  <si>
    <t>B07C8H7NXP</t>
  </si>
  <si>
    <t>YZ-TJ1245-K0-S</t>
  </si>
  <si>
    <t>B07BMY3P65</t>
  </si>
  <si>
    <t>YZ-TJ1245-K0-XL</t>
  </si>
  <si>
    <t>B07BMWL13Y</t>
  </si>
  <si>
    <t>YZ-TJ1245-K0-XS</t>
  </si>
  <si>
    <t>B07C8M1T6S</t>
  </si>
  <si>
    <t>YZ-TJ1245001L</t>
  </si>
  <si>
    <t>YZ-TJ1245002L</t>
  </si>
  <si>
    <t>YZ-TJ1245003L</t>
  </si>
  <si>
    <t>YZ-TJ124500L</t>
  </si>
  <si>
    <t>YZ-TJ124500M</t>
  </si>
  <si>
    <t>YZ-TJ1245G01L</t>
  </si>
  <si>
    <t>YZ-TJ1245G02L</t>
  </si>
  <si>
    <t>YZ-TJ1245G03L</t>
  </si>
  <si>
    <t>B01J71HRV2</t>
  </si>
  <si>
    <t>YZ-TJ1245G0L</t>
  </si>
  <si>
    <t>YZ-TJ1245G0M</t>
  </si>
  <si>
    <t>YZ-TJ1245W01L</t>
  </si>
  <si>
    <t>YZ-TJ1245W02L</t>
  </si>
  <si>
    <t>YZ-TJ1245W03L</t>
  </si>
  <si>
    <t>YZ-TJ1245W0L</t>
  </si>
  <si>
    <t>YZ-TJ1245W0M</t>
  </si>
  <si>
    <t>YZ-TW1634Pi1L</t>
  </si>
  <si>
    <t>B01ER99S70</t>
  </si>
  <si>
    <t>YZ-TW1634</t>
  </si>
  <si>
    <t>YZ-TW1919Z2-L</t>
  </si>
  <si>
    <t>B01EJ5VT2Y</t>
  </si>
  <si>
    <t>YZ-TW1919</t>
  </si>
  <si>
    <t>YZ-XQ1443K02XL</t>
  </si>
  <si>
    <t>B0144J8ONW</t>
  </si>
  <si>
    <t>YZ-XQ1443</t>
  </si>
  <si>
    <t>YZ-XQ1443K03XL</t>
  </si>
  <si>
    <t>B0144J8RNO</t>
  </si>
  <si>
    <t>YZ-XQ1443K0L</t>
  </si>
  <si>
    <t>B0144J8G2Q</t>
  </si>
  <si>
    <t>YZ-XQ1443K0M</t>
  </si>
  <si>
    <t>B0144J8CM0</t>
  </si>
  <si>
    <t>YZ-XQ1443K0XL</t>
  </si>
  <si>
    <t>B0144J8KLI</t>
  </si>
  <si>
    <t>YZ-XSW3071Feather5L</t>
  </si>
  <si>
    <t>B015XPXJOK</t>
  </si>
  <si>
    <t>YZ-XSW3071</t>
  </si>
  <si>
    <t>YZ-YGD2000-2XL</t>
  </si>
  <si>
    <t>YZ-YGD2000</t>
  </si>
  <si>
    <t>YZ-YGD2000-L</t>
  </si>
  <si>
    <t>B01EJABF9Q</t>
  </si>
  <si>
    <t>YZ-YGD2000-M</t>
  </si>
  <si>
    <t>B01EJABD7K</t>
  </si>
  <si>
    <t>YZ-YGD2000-XL</t>
  </si>
  <si>
    <t>YZ-YO1521-BF-2XL</t>
  </si>
  <si>
    <t>YZ-YO1521</t>
  </si>
  <si>
    <t>YZ-YO1521-GF-2XL</t>
  </si>
  <si>
    <t>YZ-YO1521-GF-3XL</t>
  </si>
  <si>
    <t>YZ-YO1521-GW-XL</t>
  </si>
  <si>
    <t>YZ-YO1521-RF-5XL</t>
  </si>
  <si>
    <t>YZ-YO1521-RL-4XL</t>
  </si>
  <si>
    <t>YZ-ZQ269MK0-3XL</t>
  </si>
  <si>
    <t>B01JYCAK7W</t>
  </si>
  <si>
    <t>YZ-ZQ269MK0</t>
  </si>
  <si>
    <t>YZ-ZQN9200-K0-4X</t>
  </si>
  <si>
    <t>B06XC1C7R1</t>
  </si>
  <si>
    <t>YZ-ZQN9200</t>
  </si>
  <si>
    <t>YZ-ZQNA16121R02XL</t>
  </si>
  <si>
    <t>B071RGKRRB</t>
  </si>
  <si>
    <t>YZ-ZQNA1612</t>
  </si>
  <si>
    <t>YZ-ZQNA16121R03XL</t>
  </si>
  <si>
    <t>B071YHCSCV</t>
  </si>
  <si>
    <t>YZ-ZQNA16121R0L</t>
  </si>
  <si>
    <t>B071XX713D</t>
  </si>
  <si>
    <t>YZ-ZQNA161244-Y0-L</t>
  </si>
  <si>
    <t>B071N9PKF4</t>
  </si>
  <si>
    <t>YZ1458FB3XL</t>
  </si>
  <si>
    <t>YZ1458</t>
  </si>
  <si>
    <t>YZ1458FB4XL</t>
  </si>
  <si>
    <t>YZ1458FB5XL</t>
  </si>
  <si>
    <t>YZ1458FB6XL</t>
  </si>
  <si>
    <t>YZ1458K03XL</t>
  </si>
  <si>
    <t>YZ1458K04XL</t>
  </si>
  <si>
    <t>YZ1458K05XL</t>
  </si>
  <si>
    <t>YZ1458K06XL</t>
  </si>
  <si>
    <t>YZ1458R23XL</t>
  </si>
  <si>
    <t>YZ1458R24XL</t>
  </si>
  <si>
    <t>YZ1458R25XL</t>
  </si>
  <si>
    <t>YZ1458R26XL</t>
  </si>
  <si>
    <t>YZ2216K0</t>
  </si>
  <si>
    <t>B00YAIBE76</t>
  </si>
  <si>
    <t>YZ2216</t>
  </si>
  <si>
    <t>YZ2216K01L</t>
  </si>
  <si>
    <t>B018YR55XC</t>
  </si>
  <si>
    <t>YZ2216K0L</t>
  </si>
  <si>
    <t>B018YR54GA</t>
  </si>
  <si>
    <t>YZ2216K0M</t>
  </si>
  <si>
    <t>B018YR535W</t>
  </si>
  <si>
    <t>YZ2216K0S</t>
  </si>
  <si>
    <t>B018YR51OA</t>
  </si>
  <si>
    <t>YZ2526L</t>
  </si>
  <si>
    <t>B015L0ZVKC</t>
  </si>
  <si>
    <t>YZ2526</t>
  </si>
  <si>
    <t>YZ5060B2</t>
  </si>
  <si>
    <t>YZ5060</t>
  </si>
  <si>
    <t>YZ5060B2-MX</t>
  </si>
  <si>
    <t>YZ5060B21L</t>
  </si>
  <si>
    <t>YZ5060B2L</t>
  </si>
  <si>
    <t>YZ5060B2M</t>
  </si>
  <si>
    <t>YZ5060B2S</t>
  </si>
  <si>
    <t>YZ5060R2</t>
  </si>
  <si>
    <t>YZ5060R2-MX</t>
  </si>
  <si>
    <t>YZ5060R21L</t>
  </si>
  <si>
    <t>YZ5060R2L</t>
  </si>
  <si>
    <t>YZ5060R2M</t>
  </si>
  <si>
    <t>YZ5060R2S</t>
  </si>
  <si>
    <t>YZ5060Y0</t>
  </si>
  <si>
    <t>YZ5060Y0-MX</t>
  </si>
  <si>
    <t>YZ5060Y01L</t>
  </si>
  <si>
    <t>YZ5060Y0L</t>
  </si>
  <si>
    <t>YZ5060Y0M</t>
  </si>
  <si>
    <t>YZ5060Y0S</t>
  </si>
  <si>
    <t>YZ5060Y0S-MX</t>
  </si>
  <si>
    <t>YZ5117R6</t>
  </si>
  <si>
    <t>B00YAIB20U</t>
  </si>
  <si>
    <t>YZ5117</t>
  </si>
  <si>
    <t>YZ5118Da0L</t>
  </si>
  <si>
    <t>B0162IVP2A</t>
  </si>
  <si>
    <t>YZ5118</t>
  </si>
  <si>
    <t>YZ5118Da1L</t>
  </si>
  <si>
    <t>B01664ELYY</t>
  </si>
  <si>
    <t>YZ5118DaM</t>
  </si>
  <si>
    <t>B0162IVR5U</t>
  </si>
  <si>
    <t>YZ5118DaS</t>
  </si>
  <si>
    <t>B015PZ7NH2</t>
  </si>
  <si>
    <t>YZ5118DaXS</t>
  </si>
  <si>
    <t>B0162IVP5M</t>
  </si>
  <si>
    <t>YZ5505Da</t>
  </si>
  <si>
    <t>YZ5505</t>
  </si>
  <si>
    <t>YZ5505Da2L</t>
  </si>
  <si>
    <t>YZ5505DaL</t>
  </si>
  <si>
    <t>YZ5505DaM</t>
  </si>
  <si>
    <t>YZ5505DaS</t>
  </si>
  <si>
    <t>YZ5505DaXL</t>
  </si>
  <si>
    <t>YZ5505DaXS-FBM</t>
  </si>
  <si>
    <t>YZ5505JR</t>
  </si>
  <si>
    <t>YZ5505JR0L</t>
  </si>
  <si>
    <t>YZ5505JR2L</t>
  </si>
  <si>
    <t>YZ5505JRL</t>
  </si>
  <si>
    <t>YZ5505JRM</t>
  </si>
  <si>
    <t>YZ5505JRS</t>
  </si>
  <si>
    <t>YZ5505JRXL</t>
  </si>
  <si>
    <t>YZ5505K0-2XL</t>
  </si>
  <si>
    <t>YZ5505K0-L</t>
  </si>
  <si>
    <t>YZ5505K0-M</t>
  </si>
  <si>
    <t>YZ5505K0-S</t>
  </si>
  <si>
    <t>YZ5505K0-XL</t>
  </si>
  <si>
    <t>YZ5505K0-XS</t>
  </si>
  <si>
    <t>YZ5505Lb0XS</t>
  </si>
  <si>
    <t>YZ5505Lb0XS-MX</t>
  </si>
  <si>
    <t>YZ5505LbL</t>
  </si>
  <si>
    <t>YZ5505LbM</t>
  </si>
  <si>
    <t>YZ5505LbS</t>
  </si>
  <si>
    <t>YZ5505LbS-MX</t>
  </si>
  <si>
    <t>YZ5505LbXL</t>
  </si>
  <si>
    <t>YZ5505LbXL-MX</t>
  </si>
  <si>
    <t>YZ5505LbXXL</t>
  </si>
  <si>
    <t>YZ5505R0-2X</t>
  </si>
  <si>
    <t>YZ5505R0-2X-MX</t>
  </si>
  <si>
    <t>YZ5505R0-L</t>
  </si>
  <si>
    <t>YZ5505R0-L-MX</t>
  </si>
  <si>
    <t>YZ5505R0-M</t>
  </si>
  <si>
    <t>YZ5505R0-S</t>
  </si>
  <si>
    <t>YZ5505R0-XL</t>
  </si>
  <si>
    <t>YZ5505R0-XL-MX</t>
  </si>
  <si>
    <t>YZ5505R0-XS</t>
  </si>
  <si>
    <t>YZ7438B04XL</t>
  </si>
  <si>
    <t>B01F78B2GK</t>
  </si>
  <si>
    <t>YZ7438</t>
  </si>
  <si>
    <t>YZ7438B0L</t>
  </si>
  <si>
    <t>B01F78AVPI</t>
  </si>
  <si>
    <t>YZ7438B0M</t>
  </si>
  <si>
    <t>B01F78AU72</t>
  </si>
  <si>
    <t>YZ7438B0XL</t>
  </si>
  <si>
    <t>B01F78AX2Y</t>
  </si>
  <si>
    <t>YZ7438B0XXL</t>
  </si>
  <si>
    <t>B01F78AYQY</t>
  </si>
  <si>
    <t>YZ7438B0XXXL</t>
  </si>
  <si>
    <t>B01F78B0QW</t>
  </si>
  <si>
    <t>YZ7438K0-L</t>
  </si>
  <si>
    <t>B06XCWXY45</t>
  </si>
  <si>
    <t>YZ7438K04xL</t>
  </si>
  <si>
    <t>B01F78AYPK</t>
  </si>
  <si>
    <t>YZ7438K0M</t>
  </si>
  <si>
    <t>B01F78AQYY</t>
  </si>
  <si>
    <t>YZ7438K0XL</t>
  </si>
  <si>
    <t>B01F78ATUU</t>
  </si>
  <si>
    <t>YZ7438K0XXL</t>
  </si>
  <si>
    <t>B01F78AVEO</t>
  </si>
  <si>
    <t>YZ7438K0XXXL</t>
  </si>
  <si>
    <t>B01F78AWZW</t>
  </si>
  <si>
    <t>YZCA30CH-K0-XL</t>
  </si>
  <si>
    <t>B06XXCWXDT</t>
  </si>
  <si>
    <t>YZNA11B04XL</t>
  </si>
  <si>
    <t>YZNA11</t>
  </si>
  <si>
    <t>YZNA11K0L</t>
  </si>
  <si>
    <t>B01F78ASF6</t>
  </si>
  <si>
    <t>CA-XZ-HMXX018-Y0-3839</t>
  </si>
  <si>
    <t>CA-XZ-HMXX018</t>
  </si>
  <si>
    <t>MAIAYNG CA</t>
  </si>
  <si>
    <t>广告曝光</t>
  </si>
  <si>
    <t>页面浏览次数</t>
  </si>
  <si>
    <t>转化率（销量/页面浏览次数）</t>
  </si>
  <si>
    <t>货龄报告下载日期6.18，
亚马逊后台更新日期6.13</t>
  </si>
  <si>
    <t>第一周销量</t>
  </si>
  <si>
    <t>第二周销量</t>
  </si>
  <si>
    <t>第三周销量</t>
  </si>
  <si>
    <t>第四周销量</t>
  </si>
  <si>
    <t>已签收未处理库存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</si>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</sst>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6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176" formatCode="0.00_ "/>
    <numFmt numFmtId="177" formatCode="yyyy&quot;年&quot;m&quot;月&quot;d&quot;日&quot;;@"/>
  </numFmts>
  <fonts count="25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b/>
      <sz val="16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b/>
      <sz val="9"/>
      <color theme="1"/>
      <name val="等线"/>
      <charset val="134"/>
      <scheme val="minor"/>
    </font>
    <font>
      <b/>
      <sz val="18"/>
      <color theme="1"/>
      <name val="等线"/>
      <charset val="134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8"/>
      <color theme="3"/>
      <name val="等线"/>
      <charset val="134"/>
      <scheme val="minor"/>
    </font>
    <font>
      <sz val="11"/>
      <color rgb="FF9C0006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1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u/>
      <sz val="11"/>
      <color rgb="FF0000F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FF0000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rgb="FF0061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1"/>
      <color rgb="FFFA7D00"/>
      <name val="等线"/>
      <charset val="0"/>
      <scheme val="minor"/>
    </font>
    <font>
      <b/>
      <sz val="13"/>
      <color theme="3"/>
      <name val="等线"/>
      <charset val="134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9" tint="0.599993896298105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13" fillId="12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0" fillId="5" borderId="1" applyNumberFormat="0" applyFont="0" applyAlignment="0" applyProtection="0">
      <alignment vertical="center"/>
    </xf>
    <xf numFmtId="0" fontId="6" fillId="17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2" fillId="0" borderId="7" applyNumberFormat="0" applyFill="0" applyAlignment="0" applyProtection="0">
      <alignment vertical="center"/>
    </xf>
    <xf numFmtId="0" fontId="24" fillId="0" borderId="7" applyNumberFormat="0" applyFill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12" fillId="0" borderId="8" applyNumberFormat="0" applyFill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21" fillId="20" borderId="6" applyNumberFormat="0" applyAlignment="0" applyProtection="0">
      <alignment vertical="center"/>
    </xf>
    <xf numFmtId="0" fontId="23" fillId="20" borderId="4" applyNumberFormat="0" applyAlignment="0" applyProtection="0">
      <alignment vertical="center"/>
    </xf>
    <xf numFmtId="0" fontId="11" fillId="11" borderId="3" applyNumberFormat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8" fillId="0" borderId="2" applyNumberFormat="0" applyFill="0" applyAlignment="0" applyProtection="0">
      <alignment vertical="center"/>
    </xf>
    <xf numFmtId="0" fontId="20" fillId="0" borderId="5" applyNumberFormat="0" applyFill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17" fillId="18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7" fillId="2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29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7" fillId="34" borderId="0" applyNumberFormat="0" applyBorder="0" applyAlignment="0" applyProtection="0">
      <alignment vertical="center"/>
    </xf>
    <xf numFmtId="0" fontId="6" fillId="33" borderId="0" applyNumberFormat="0" applyBorder="0" applyAlignment="0" applyProtection="0">
      <alignment vertical="center"/>
    </xf>
  </cellStyleXfs>
  <cellXfs count="39">
    <xf numFmtId="0" fontId="0" fillId="0" borderId="0" xfId="0"/>
    <xf numFmtId="0" fontId="0" fillId="0" borderId="0" xfId="0" applyFill="1" applyAlignment="1"/>
    <xf numFmtId="177" fontId="0" fillId="0" borderId="0" xfId="0" applyNumberFormat="1" applyFill="1" applyAlignment="1">
      <alignment horizontal="center"/>
    </xf>
    <xf numFmtId="177" fontId="0" fillId="0" borderId="0" xfId="0" applyNumberFormat="1" applyFill="1" applyAlignment="1">
      <alignment horizontal="right"/>
    </xf>
    <xf numFmtId="177" fontId="0" fillId="0" borderId="0" xfId="0" applyNumberFormat="1" applyFill="1" applyAlignment="1"/>
    <xf numFmtId="0" fontId="1" fillId="0" borderId="0" xfId="0" applyFont="1"/>
    <xf numFmtId="0" fontId="0" fillId="0" borderId="0" xfId="0" applyProtection="1"/>
    <xf numFmtId="176" fontId="0" fillId="0" borderId="0" xfId="0" applyNumberFormat="1" applyProtection="1"/>
    <xf numFmtId="176" fontId="0" fillId="0" borderId="0" xfId="0" applyNumberFormat="1"/>
    <xf numFmtId="0" fontId="2" fillId="0" borderId="0" xfId="0" applyFont="1" applyProtection="1"/>
    <xf numFmtId="0" fontId="2" fillId="0" borderId="0" xfId="0" applyFont="1" applyAlignment="1" applyProtection="1">
      <alignment horizontal="center"/>
    </xf>
    <xf numFmtId="0" fontId="2" fillId="0" borderId="0" xfId="0" applyFont="1" applyAlignment="1">
      <alignment horizontal="center"/>
    </xf>
    <xf numFmtId="14" fontId="0" fillId="2" borderId="0" xfId="0" applyNumberFormat="1" applyFill="1" applyProtection="1"/>
    <xf numFmtId="14" fontId="0" fillId="3" borderId="0" xfId="0" applyNumberFormat="1" applyFill="1" applyProtection="1"/>
    <xf numFmtId="0" fontId="3" fillId="0" borderId="0" xfId="0" applyFont="1" applyAlignment="1">
      <alignment horizontal="center"/>
    </xf>
    <xf numFmtId="176" fontId="0" fillId="0" borderId="0" xfId="0" applyNumberFormat="1" applyAlignment="1" applyProtection="1"/>
    <xf numFmtId="0" fontId="0" fillId="0" borderId="0" xfId="0" applyAlignment="1"/>
    <xf numFmtId="0" fontId="1" fillId="0" borderId="0" xfId="0" applyFont="1" applyProtection="1"/>
    <xf numFmtId="176" fontId="1" fillId="0" borderId="0" xfId="0" applyNumberFormat="1" applyFont="1" applyProtection="1"/>
    <xf numFmtId="0" fontId="4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applyFill="1" applyAlignment="1">
      <alignment vertical="center"/>
    </xf>
    <xf numFmtId="0" fontId="1" fillId="0" borderId="0" xfId="0" applyFont="1" applyFill="1" applyAlignment="1">
      <alignment vertical="center"/>
    </xf>
    <xf numFmtId="10" fontId="0" fillId="0" borderId="0" xfId="0" applyNumberFormat="1"/>
    <xf numFmtId="177" fontId="0" fillId="0" borderId="0" xfId="0" applyNumberFormat="1"/>
    <xf numFmtId="176" fontId="0" fillId="0" borderId="0" xfId="0" applyNumberFormat="1" applyAlignment="1">
      <alignment horizontal="center"/>
    </xf>
    <xf numFmtId="176" fontId="1" fillId="0" borderId="0" xfId="0" applyNumberFormat="1" applyFont="1"/>
    <xf numFmtId="0" fontId="0" fillId="2" borderId="0" xfId="0" applyFill="1"/>
    <xf numFmtId="0" fontId="0" fillId="0" borderId="0" xfId="0" applyFont="1"/>
    <xf numFmtId="0" fontId="5" fillId="0" borderId="0" xfId="0" applyFont="1" applyAlignment="1">
      <alignment horizontal="center"/>
    </xf>
    <xf numFmtId="14" fontId="0" fillId="2" borderId="0" xfId="0" applyNumberFormat="1" applyFill="1"/>
    <xf numFmtId="0" fontId="0" fillId="3" borderId="0" xfId="0" applyFill="1" applyAlignment="1">
      <alignment horizontal="right"/>
    </xf>
    <xf numFmtId="176" fontId="0" fillId="3" borderId="0" xfId="0" applyNumberFormat="1" applyFill="1" applyAlignment="1"/>
    <xf numFmtId="0" fontId="0" fillId="3" borderId="0" xfId="0" applyFill="1"/>
    <xf numFmtId="0" fontId="3" fillId="0" borderId="0" xfId="0" applyFont="1" applyAlignment="1"/>
    <xf numFmtId="176" fontId="0" fillId="3" borderId="0" xfId="0" applyNumberFormat="1" applyFill="1"/>
    <xf numFmtId="177" fontId="0" fillId="3" borderId="0" xfId="0" applyNumberFormat="1" applyFill="1" applyAlignment="1">
      <alignment horizontal="right"/>
    </xf>
    <xf numFmtId="0" fontId="0" fillId="0" borderId="0" xfId="0" applyAlignment="1">
      <alignment horizontal="right"/>
    </xf>
    <xf numFmtId="0" fontId="0" fillId="0" borderId="0" xfId="0" applyFill="1" applyBorder="1" applyAlignment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6">
    <dxf>
      <font>
        <color rgb="FF9C0006"/>
      </font>
      <fill>
        <patternFill patternType="solid">
          <bgColor rgb="FFFFC7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002060"/>
      </font>
      <fill>
        <patternFill patternType="solid">
          <bgColor theme="4" tint="0.8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b val="1"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tyles" Target="styles.xml"/><Relationship Id="rId8" Type="http://schemas.openxmlformats.org/officeDocument/2006/relationships/theme" Target="theme/theme1.xml"/><Relationship Id="rId7" Type="http://schemas.openxmlformats.org/officeDocument/2006/relationships/externalLink" Target="externalLinks/externalLink4.xml"/><Relationship Id="rId6" Type="http://schemas.openxmlformats.org/officeDocument/2006/relationships/externalLink" Target="externalLinks/externalLink3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</xdr:row>
          <xdr:rowOff>6350</xdr:rowOff>
        </xdr:from>
        <xdr:to>
          <xdr:col>47</xdr:col>
          <xdr:colOff>0</xdr:colOff>
          <xdr:row>2</xdr:row>
          <xdr:rowOff>304800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34432875" y="323850"/>
              <a:ext cx="676275" cy="29845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19050</xdr:rowOff>
        </xdr:from>
        <xdr:to>
          <xdr:col>4</xdr:col>
          <xdr:colOff>0</xdr:colOff>
          <xdr:row>3</xdr:row>
          <xdr:rowOff>171450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400300" y="381000"/>
              <a:ext cx="1362075" cy="3333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3376;&#29238;&#20307;SKU-&#23376;&#29238;&#20307;ASI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MiYangCA\liuliang\MiYngCA&#23376;&#21830;&#21697;&#27969;&#37327;&#21608;&#25253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MiYangCA\ad\&#24191;&#21578;&#21608;&#25253;&#21578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MiYangCA\kc\&#24211;&#23384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ku-asin（子）"/>
      <sheetName val="sku-fnsku"/>
      <sheetName val="父asin-子asin-子sku-父sku"/>
      <sheetName val="父SKU-父ASIN"/>
      <sheetName val="子sku-父sku"/>
    </sheetNames>
    <sheetDataSet>
      <sheetData sheetId="0"/>
      <sheetData sheetId="1"/>
      <sheetData sheetId="2">
        <row r="1">
          <cell r="C1" t="str">
            <v>子SKU</v>
          </cell>
          <cell r="D1" t="str">
            <v>父sku</v>
          </cell>
        </row>
        <row r="2">
          <cell r="C2" t="str">
            <v>1727-2XL</v>
          </cell>
          <cell r="D2">
            <v>1727</v>
          </cell>
        </row>
        <row r="3">
          <cell r="C3" t="str">
            <v>1727-L</v>
          </cell>
          <cell r="D3">
            <v>1727</v>
          </cell>
        </row>
        <row r="4">
          <cell r="C4" t="str">
            <v>1727-M</v>
          </cell>
          <cell r="D4">
            <v>1727</v>
          </cell>
        </row>
        <row r="5">
          <cell r="C5" t="str">
            <v>1727-S</v>
          </cell>
          <cell r="D5">
            <v>1727</v>
          </cell>
        </row>
        <row r="6">
          <cell r="C6" t="str">
            <v>BKN-666</v>
          </cell>
          <cell r="D6" t="str">
            <v>BKN-666</v>
          </cell>
        </row>
        <row r="7">
          <cell r="C7" t="str">
            <v>BKN-666B0L</v>
          </cell>
          <cell r="D7" t="str">
            <v>BKN-666</v>
          </cell>
        </row>
        <row r="8">
          <cell r="C8" t="str">
            <v>BKN-666B0M</v>
          </cell>
          <cell r="D8" t="str">
            <v>BKN-666</v>
          </cell>
        </row>
        <row r="9">
          <cell r="C9" t="str">
            <v>BKN-666B0S</v>
          </cell>
          <cell r="D9" t="str">
            <v>BKN-666</v>
          </cell>
        </row>
        <row r="10">
          <cell r="C10" t="str">
            <v>BKN-666B0XL</v>
          </cell>
          <cell r="D10" t="str">
            <v>BKN-666</v>
          </cell>
        </row>
        <row r="11">
          <cell r="C11" t="str">
            <v>BKN-666B0XS</v>
          </cell>
          <cell r="D11" t="str">
            <v>BKN-666</v>
          </cell>
        </row>
        <row r="12">
          <cell r="C12" t="str">
            <v>BKN-666HBL</v>
          </cell>
          <cell r="D12" t="str">
            <v>BKN-666</v>
          </cell>
        </row>
        <row r="13">
          <cell r="C13" t="str">
            <v>BKN-666HBM</v>
          </cell>
          <cell r="D13" t="str">
            <v>BKN-666</v>
          </cell>
        </row>
        <row r="14">
          <cell r="C14" t="str">
            <v>BKN-666HBS</v>
          </cell>
          <cell r="D14" t="str">
            <v>BKN-666</v>
          </cell>
        </row>
        <row r="15">
          <cell r="C15" t="str">
            <v>BKN-666HBXL</v>
          </cell>
          <cell r="D15" t="str">
            <v>BKN-666</v>
          </cell>
        </row>
        <row r="16">
          <cell r="C16" t="str">
            <v>BKN-666HBXS</v>
          </cell>
          <cell r="D16" t="str">
            <v>BKN-666</v>
          </cell>
        </row>
        <row r="17">
          <cell r="C17" t="str">
            <v>BKN-666P0L</v>
          </cell>
          <cell r="D17" t="str">
            <v>BKN-666</v>
          </cell>
        </row>
        <row r="18">
          <cell r="C18" t="str">
            <v>BKN-666P0M</v>
          </cell>
          <cell r="D18" t="str">
            <v>BKN-666</v>
          </cell>
        </row>
        <row r="19">
          <cell r="C19" t="str">
            <v>BKN-666P0S</v>
          </cell>
          <cell r="D19" t="str">
            <v>BKN-666</v>
          </cell>
        </row>
        <row r="20">
          <cell r="C20" t="str">
            <v>BKN-666P0XL</v>
          </cell>
          <cell r="D20" t="str">
            <v>BKN-666</v>
          </cell>
        </row>
        <row r="21">
          <cell r="C21" t="str">
            <v>BKN-666Y0M</v>
          </cell>
          <cell r="D21" t="str">
            <v>BKN-666</v>
          </cell>
        </row>
        <row r="22">
          <cell r="C22" t="str">
            <v>Bottom-5505LB-2XL</v>
          </cell>
          <cell r="D22" t="str">
            <v>FT5505</v>
          </cell>
        </row>
        <row r="23">
          <cell r="C23" t="str">
            <v>Bottom-5505LB-XL</v>
          </cell>
          <cell r="D23" t="str">
            <v>FT5505</v>
          </cell>
        </row>
        <row r="24">
          <cell r="C24" t="str">
            <v>Bottom-5505PI-2XL</v>
          </cell>
          <cell r="D24" t="str">
            <v>FT5505</v>
          </cell>
        </row>
        <row r="25">
          <cell r="C25" t="str">
            <v>Bottom-5505PI-L</v>
          </cell>
          <cell r="D25" t="str">
            <v>FT5505</v>
          </cell>
        </row>
        <row r="26">
          <cell r="C26" t="str">
            <v>Bottom-5505PI-M</v>
          </cell>
          <cell r="D26" t="str">
            <v>FT5505</v>
          </cell>
        </row>
        <row r="27">
          <cell r="C27" t="str">
            <v>Bottom-5505PI-XL</v>
          </cell>
          <cell r="D27" t="str">
            <v>FT5505</v>
          </cell>
        </row>
        <row r="28">
          <cell r="C28" t="str">
            <v>Bottom-5505ZL-2XL</v>
          </cell>
          <cell r="D28" t="str">
            <v>FT5505</v>
          </cell>
        </row>
        <row r="29">
          <cell r="C29" t="str">
            <v>Bottom-5505ZL-L</v>
          </cell>
          <cell r="D29" t="str">
            <v>FT5505</v>
          </cell>
        </row>
        <row r="30">
          <cell r="C30" t="str">
            <v>Bottom-5505ZL-M</v>
          </cell>
          <cell r="D30" t="str">
            <v>FT5505</v>
          </cell>
        </row>
        <row r="31">
          <cell r="C31" t="str">
            <v>Bottom-5505ZL-S</v>
          </cell>
          <cell r="D31" t="str">
            <v>FT5505</v>
          </cell>
        </row>
        <row r="32">
          <cell r="C32" t="str">
            <v>Bottom-5505ZL-XL</v>
          </cell>
          <cell r="D32" t="str">
            <v>FT5505</v>
          </cell>
        </row>
        <row r="33">
          <cell r="C33" t="str">
            <v>Bottom-HM7702-GZK0-2XL</v>
          </cell>
          <cell r="D33" t="str">
            <v>Top-HM7702</v>
          </cell>
        </row>
        <row r="34">
          <cell r="C34" t="str">
            <v>Bottom-HM7702-GZK0-3XL</v>
          </cell>
          <cell r="D34" t="str">
            <v>Top-HM7702</v>
          </cell>
        </row>
        <row r="35">
          <cell r="C35" t="str">
            <v>Bottom-HM7702-GZK0-L</v>
          </cell>
          <cell r="D35" t="str">
            <v>Top-HM7702</v>
          </cell>
        </row>
        <row r="36">
          <cell r="C36" t="str">
            <v>Bottom-HM7702-GZK0-M</v>
          </cell>
          <cell r="D36" t="str">
            <v>Top-HM7702</v>
          </cell>
        </row>
        <row r="37">
          <cell r="C37" t="str">
            <v>Bottom-HM7702-GZK0-XL</v>
          </cell>
          <cell r="D37" t="str">
            <v>Top-HM7702</v>
          </cell>
        </row>
        <row r="38">
          <cell r="C38" t="str">
            <v>Bottom-HM7702-GZR0-2XL</v>
          </cell>
          <cell r="D38" t="str">
            <v>Top-HM7702</v>
          </cell>
        </row>
        <row r="39">
          <cell r="C39" t="str">
            <v>Bottom-HM7702-GZR0-3XL</v>
          </cell>
          <cell r="D39" t="str">
            <v>Top-HM7702</v>
          </cell>
        </row>
        <row r="40">
          <cell r="C40" t="str">
            <v>Bottom-HM7702-K0-2XL</v>
          </cell>
          <cell r="D40" t="str">
            <v>Top-HM7702</v>
          </cell>
        </row>
        <row r="41">
          <cell r="C41" t="str">
            <v>Bottom-HM7702-K0-3XL</v>
          </cell>
          <cell r="D41" t="str">
            <v>Top-HM7702</v>
          </cell>
        </row>
        <row r="42">
          <cell r="C42" t="str">
            <v>Bottom-HM7702-K0-L</v>
          </cell>
          <cell r="D42" t="str">
            <v>Top-HM7702</v>
          </cell>
        </row>
        <row r="43">
          <cell r="C43" t="str">
            <v>Bottom-HM7702-K0-M</v>
          </cell>
          <cell r="D43" t="str">
            <v>Top-HM7702</v>
          </cell>
        </row>
        <row r="44">
          <cell r="C44" t="str">
            <v>Bottom-HM7702-K0-XL</v>
          </cell>
          <cell r="D44" t="str">
            <v>Top-HM7702</v>
          </cell>
        </row>
        <row r="45">
          <cell r="C45" t="str">
            <v>CA-BKN16024-Y0-L</v>
          </cell>
          <cell r="D45" t="str">
            <v>CA-BKN16024</v>
          </cell>
        </row>
        <row r="46">
          <cell r="C46" t="str">
            <v>CA-BKN16024-Y0-M</v>
          </cell>
          <cell r="D46" t="str">
            <v>CA-BKN16024</v>
          </cell>
        </row>
        <row r="47">
          <cell r="C47" t="str">
            <v>CA-BKN16024-Y0-S</v>
          </cell>
          <cell r="D47" t="str">
            <v>CA-BKN16024</v>
          </cell>
        </row>
        <row r="48">
          <cell r="C48" t="str">
            <v>CA-HM1727-Pi-2XL</v>
          </cell>
          <cell r="D48" t="str">
            <v>Top-HM7702</v>
          </cell>
        </row>
        <row r="49">
          <cell r="C49" t="str">
            <v>CA-HM1727-Pi-3XL</v>
          </cell>
          <cell r="D49" t="str">
            <v>CA-HM1727</v>
          </cell>
        </row>
        <row r="50">
          <cell r="C50" t="str">
            <v>CA-HM1727-Pi-4XL</v>
          </cell>
          <cell r="D50" t="str">
            <v>CA-HM1727</v>
          </cell>
        </row>
        <row r="51">
          <cell r="C51" t="str">
            <v>CA-HM1727-Pi-5XL</v>
          </cell>
          <cell r="D51" t="str">
            <v>CA-HM1727</v>
          </cell>
        </row>
        <row r="52">
          <cell r="C52" t="str">
            <v>CA-HM1727-Pi-L</v>
          </cell>
          <cell r="D52" t="str">
            <v>CA-HM1727</v>
          </cell>
        </row>
        <row r="53">
          <cell r="C53" t="str">
            <v>CA-HM1727-Pi-M</v>
          </cell>
          <cell r="D53" t="str">
            <v>CA-HM1727</v>
          </cell>
        </row>
        <row r="54">
          <cell r="C54" t="str">
            <v>CA-HM1727-Pi-S</v>
          </cell>
          <cell r="D54" t="str">
            <v>CA-HM1727</v>
          </cell>
        </row>
        <row r="55">
          <cell r="C55" t="str">
            <v>CA-HM1727-Pi-XL</v>
          </cell>
          <cell r="D55" t="str">
            <v>CA-HM1727</v>
          </cell>
        </row>
        <row r="56">
          <cell r="C56" t="str">
            <v>CA-HM1789-B0TW-2XL</v>
          </cell>
          <cell r="D56" t="str">
            <v>CA-HM1789</v>
          </cell>
        </row>
        <row r="57">
          <cell r="C57" t="str">
            <v>CA-HM1789-B0TW-L</v>
          </cell>
          <cell r="D57" t="str">
            <v>CA-HM1789</v>
          </cell>
        </row>
        <row r="58">
          <cell r="C58" t="str">
            <v>CA-HM1789-B0TW-M</v>
          </cell>
          <cell r="D58" t="str">
            <v>CA-HM1789</v>
          </cell>
        </row>
        <row r="59">
          <cell r="C59" t="str">
            <v>CA-HM1789-B0TW-S</v>
          </cell>
          <cell r="D59" t="str">
            <v>CA-HM1789</v>
          </cell>
        </row>
        <row r="60">
          <cell r="C60" t="str">
            <v>CA-HM1789-B0TW-XL</v>
          </cell>
          <cell r="D60" t="str">
            <v>CA-HM1789</v>
          </cell>
        </row>
        <row r="61">
          <cell r="C61" t="str">
            <v>CA-HM1789-B2-2XL</v>
          </cell>
          <cell r="D61" t="str">
            <v>CA-HM1789</v>
          </cell>
        </row>
        <row r="62">
          <cell r="C62" t="str">
            <v>CA-HM1789-B2-L</v>
          </cell>
          <cell r="D62" t="str">
            <v>CA-HM1789</v>
          </cell>
        </row>
        <row r="63">
          <cell r="C63" t="str">
            <v>CA-HM1789-B2-M</v>
          </cell>
          <cell r="D63" t="str">
            <v>CA-HM1789</v>
          </cell>
        </row>
        <row r="64">
          <cell r="C64" t="str">
            <v>CA-HM1789-B2-S</v>
          </cell>
          <cell r="D64" t="str">
            <v>CA-HM1789</v>
          </cell>
        </row>
        <row r="65">
          <cell r="C65" t="str">
            <v>CA-HM1789-B2-XL</v>
          </cell>
          <cell r="D65" t="str">
            <v>CA-HM1789</v>
          </cell>
        </row>
        <row r="66">
          <cell r="C66" t="str">
            <v>CA-HM1789-Dot-2XL</v>
          </cell>
          <cell r="D66" t="str">
            <v>CA-HM1789</v>
          </cell>
        </row>
        <row r="67">
          <cell r="C67" t="str">
            <v>CA-HM1789-Dot-L</v>
          </cell>
          <cell r="D67" t="str">
            <v>CA-HM1789</v>
          </cell>
        </row>
        <row r="68">
          <cell r="C68" t="str">
            <v>CA-HM1789-Dot-M</v>
          </cell>
          <cell r="D68" t="str">
            <v>CA-HM1789</v>
          </cell>
        </row>
        <row r="69">
          <cell r="C69" t="str">
            <v>CA-HM1789-Dot-S</v>
          </cell>
          <cell r="D69" t="str">
            <v>CA-HM1789</v>
          </cell>
        </row>
        <row r="70">
          <cell r="C70" t="str">
            <v>CA-HM1789-Dot-XL</v>
          </cell>
          <cell r="D70" t="str">
            <v>CA-HM1789</v>
          </cell>
        </row>
        <row r="71">
          <cell r="C71" t="str">
            <v>CA-HM1789-FL-2XL</v>
          </cell>
          <cell r="D71" t="str">
            <v>CA-HM1789</v>
          </cell>
        </row>
        <row r="72">
          <cell r="C72" t="str">
            <v>CA-HM1789-FL-L</v>
          </cell>
          <cell r="D72" t="str">
            <v>CA-HM1789</v>
          </cell>
        </row>
        <row r="73">
          <cell r="C73" t="str">
            <v>CA-HM1789-FL-M</v>
          </cell>
          <cell r="D73" t="str">
            <v>CA-HM1789</v>
          </cell>
        </row>
        <row r="74">
          <cell r="C74" t="str">
            <v>CA-HM1789-FL-S</v>
          </cell>
          <cell r="D74" t="str">
            <v>CA-HM1789</v>
          </cell>
        </row>
        <row r="75">
          <cell r="C75" t="str">
            <v>CA-HM1789-FL-XL</v>
          </cell>
          <cell r="D75" t="str">
            <v>CA-HM1789</v>
          </cell>
        </row>
        <row r="76">
          <cell r="C76" t="str">
            <v>CA-HM1789-GrTW-2XL</v>
          </cell>
          <cell r="D76" t="str">
            <v>CA-HM1789</v>
          </cell>
        </row>
        <row r="77">
          <cell r="C77" t="str">
            <v>CA-HM1789-GrTW-L</v>
          </cell>
          <cell r="D77" t="str">
            <v>CA-HM1789</v>
          </cell>
        </row>
        <row r="78">
          <cell r="C78" t="str">
            <v>CA-HM1789-GrTW-M</v>
          </cell>
          <cell r="D78" t="str">
            <v>CA-HM1789</v>
          </cell>
        </row>
        <row r="79">
          <cell r="C79" t="str">
            <v>CA-HM1789-GrTW-S</v>
          </cell>
          <cell r="D79" t="str">
            <v>CA-HM1789</v>
          </cell>
        </row>
        <row r="80">
          <cell r="C80" t="str">
            <v>CA-HM1789-GrTW-XL</v>
          </cell>
          <cell r="D80" t="str">
            <v>CA-HM1789</v>
          </cell>
        </row>
        <row r="81">
          <cell r="C81" t="str">
            <v>CA-HM1789-GZ-2XL</v>
          </cell>
          <cell r="D81" t="str">
            <v>CA-HM1789</v>
          </cell>
        </row>
        <row r="82">
          <cell r="C82" t="str">
            <v>CA-HM1789-GZ-L</v>
          </cell>
          <cell r="D82" t="str">
            <v>CA-HM1789</v>
          </cell>
        </row>
        <row r="83">
          <cell r="C83" t="str">
            <v>CA-HM1789-GZ-M</v>
          </cell>
          <cell r="D83" t="str">
            <v>CA-HM1789</v>
          </cell>
        </row>
        <row r="84">
          <cell r="C84" t="str">
            <v>CA-HM1789-GZ-S</v>
          </cell>
          <cell r="D84" t="str">
            <v>CA-HM1789</v>
          </cell>
        </row>
        <row r="85">
          <cell r="C85" t="str">
            <v>CA-HM1789-GZ-XL</v>
          </cell>
          <cell r="D85" t="str">
            <v>CA-HM1789</v>
          </cell>
        </row>
        <row r="86">
          <cell r="C86" t="str">
            <v>CA-HM1789-K0-2XL</v>
          </cell>
          <cell r="D86" t="str">
            <v>CA-HM1789</v>
          </cell>
        </row>
        <row r="87">
          <cell r="C87" t="str">
            <v>CA-HM1789-K0-L</v>
          </cell>
          <cell r="D87" t="str">
            <v>CA-HM1789</v>
          </cell>
        </row>
        <row r="88">
          <cell r="C88" t="str">
            <v>CA-HM1789-K0-M</v>
          </cell>
          <cell r="D88" t="str">
            <v>CA-HM1789</v>
          </cell>
        </row>
        <row r="89">
          <cell r="C89" t="str">
            <v>CA-HM1789-K0-S</v>
          </cell>
          <cell r="D89" t="str">
            <v>CA-HM1789</v>
          </cell>
        </row>
        <row r="90">
          <cell r="C90" t="str">
            <v>CA-HM1789-K0-XL</v>
          </cell>
          <cell r="D90" t="str">
            <v>CA-HM1789</v>
          </cell>
        </row>
        <row r="91">
          <cell r="C91" t="str">
            <v>CA-HM1789-PI-2XL</v>
          </cell>
          <cell r="D91" t="str">
            <v>CA-HM1789</v>
          </cell>
        </row>
        <row r="92">
          <cell r="C92" t="str">
            <v>CA-HM1789-PI-L</v>
          </cell>
          <cell r="D92" t="str">
            <v>CA-HM1789</v>
          </cell>
        </row>
        <row r="93">
          <cell r="C93" t="str">
            <v>CA-HM1789-PI-M</v>
          </cell>
          <cell r="D93" t="str">
            <v>CA-HM1789</v>
          </cell>
        </row>
        <row r="94">
          <cell r="C94" t="str">
            <v>CA-HM1789-PI-S</v>
          </cell>
          <cell r="D94" t="str">
            <v>CA-HM1789</v>
          </cell>
        </row>
        <row r="95">
          <cell r="C95" t="str">
            <v>CA-HM1789-PiTW-2XL</v>
          </cell>
          <cell r="D95" t="str">
            <v>CA-HM1789</v>
          </cell>
        </row>
        <row r="96">
          <cell r="C96" t="str">
            <v>CA-HM1789-PiTW-L</v>
          </cell>
          <cell r="D96" t="str">
            <v>CA-HM1789</v>
          </cell>
        </row>
        <row r="97">
          <cell r="C97" t="str">
            <v>CA-HM1789-PiTW-M</v>
          </cell>
          <cell r="D97" t="str">
            <v>CA-HM1789</v>
          </cell>
        </row>
        <row r="98">
          <cell r="C98" t="str">
            <v>CA-HM1789-PiTW-S</v>
          </cell>
          <cell r="D98" t="str">
            <v>CA-HM1789</v>
          </cell>
        </row>
        <row r="99">
          <cell r="C99" t="str">
            <v>CA-HM1789-PiTW-XL</v>
          </cell>
          <cell r="D99" t="str">
            <v>CA-HM1789</v>
          </cell>
        </row>
        <row r="100">
          <cell r="C100" t="str">
            <v>CA-HM1789-PI-XL</v>
          </cell>
          <cell r="D100" t="str">
            <v>CA-HM1789</v>
          </cell>
        </row>
        <row r="101">
          <cell r="C101" t="str">
            <v>CA-HM1789-PP-2XL</v>
          </cell>
          <cell r="D101" t="str">
            <v>CA-HM1789</v>
          </cell>
        </row>
        <row r="102">
          <cell r="C102" t="str">
            <v>CA-HM1789-PP-L</v>
          </cell>
          <cell r="D102" t="str">
            <v>CA-HM1789</v>
          </cell>
        </row>
        <row r="103">
          <cell r="C103" t="str">
            <v>CA-HM1789-PP-M</v>
          </cell>
          <cell r="D103" t="str">
            <v>CA-HM1789</v>
          </cell>
        </row>
        <row r="104">
          <cell r="C104" t="str">
            <v>CA-HM1789-PP-S</v>
          </cell>
          <cell r="D104" t="str">
            <v>CA-HM1789</v>
          </cell>
        </row>
        <row r="105">
          <cell r="C105" t="str">
            <v>CA-HM1789-PP-XL</v>
          </cell>
          <cell r="D105" t="str">
            <v>CA-HM1789</v>
          </cell>
        </row>
        <row r="106">
          <cell r="C106" t="str">
            <v>CA-HM1789-R2-2XL</v>
          </cell>
          <cell r="D106" t="str">
            <v>CA-HM1789</v>
          </cell>
        </row>
        <row r="107">
          <cell r="C107" t="str">
            <v>CA-HM1789-R2-L</v>
          </cell>
          <cell r="D107" t="str">
            <v>CA-HM1789</v>
          </cell>
        </row>
        <row r="108">
          <cell r="C108" t="str">
            <v>CA-HM1789-R2-M</v>
          </cell>
          <cell r="D108" t="str">
            <v>CA-HM1789</v>
          </cell>
        </row>
        <row r="109">
          <cell r="C109" t="str">
            <v>CA-HM1789-R2-S</v>
          </cell>
          <cell r="D109" t="str">
            <v>CA-HM1789</v>
          </cell>
        </row>
        <row r="110">
          <cell r="C110" t="str">
            <v>CA-HM1789-R2-XL</v>
          </cell>
          <cell r="D110" t="str">
            <v>CA-HM1789</v>
          </cell>
        </row>
        <row r="111">
          <cell r="C111" t="str">
            <v>CA-HM1789-W0-2XL</v>
          </cell>
          <cell r="D111" t="str">
            <v>CA-HM1789</v>
          </cell>
        </row>
        <row r="112">
          <cell r="C112" t="str">
            <v>CA-HM1789-W0-L</v>
          </cell>
          <cell r="D112" t="str">
            <v>CA-HM1789</v>
          </cell>
        </row>
        <row r="113">
          <cell r="C113" t="str">
            <v>CA-HM1789-W0-M</v>
          </cell>
          <cell r="D113" t="str">
            <v>CA-HM1789</v>
          </cell>
        </row>
        <row r="114">
          <cell r="C114" t="str">
            <v>CA-HM1789-W0-S</v>
          </cell>
          <cell r="D114" t="str">
            <v>CA-HM1789</v>
          </cell>
        </row>
        <row r="115">
          <cell r="C115" t="str">
            <v>CA-HM1789-W0-XL</v>
          </cell>
          <cell r="D115" t="str">
            <v>CA-HM1789</v>
          </cell>
        </row>
        <row r="116">
          <cell r="C116" t="str">
            <v>CA-HM1789-Y0-2XL</v>
          </cell>
          <cell r="D116" t="str">
            <v>CA-HM1789</v>
          </cell>
        </row>
        <row r="117">
          <cell r="C117" t="str">
            <v>CA-HM1789-Y0-L</v>
          </cell>
          <cell r="D117" t="str">
            <v>CA-HM1789</v>
          </cell>
        </row>
        <row r="118">
          <cell r="C118" t="str">
            <v>CA-HM1789-Y0-M</v>
          </cell>
          <cell r="D118" t="str">
            <v>CA-HM1789</v>
          </cell>
        </row>
        <row r="119">
          <cell r="C119" t="str">
            <v>CA-HM1789-Y0-S</v>
          </cell>
          <cell r="D119" t="str">
            <v>CA-HM1789</v>
          </cell>
        </row>
        <row r="120">
          <cell r="C120" t="str">
            <v>CA-HM1789-Y0-XL</v>
          </cell>
          <cell r="D120" t="str">
            <v>CA-HM1789</v>
          </cell>
        </row>
        <row r="121">
          <cell r="C121" t="str">
            <v>CA-HM1789-ZL-2XL</v>
          </cell>
          <cell r="D121" t="str">
            <v>CA-HM1789</v>
          </cell>
        </row>
        <row r="122">
          <cell r="C122" t="str">
            <v>CA-HM1789-ZL-L</v>
          </cell>
          <cell r="D122" t="str">
            <v>CA-HM1789</v>
          </cell>
        </row>
        <row r="123">
          <cell r="C123" t="str">
            <v>CA-HM1789-ZL-M</v>
          </cell>
          <cell r="D123" t="str">
            <v>CA-HM1789</v>
          </cell>
        </row>
        <row r="124">
          <cell r="C124" t="str">
            <v>CA-HM1789-ZL-S</v>
          </cell>
          <cell r="D124" t="str">
            <v>CA-HM1789</v>
          </cell>
        </row>
        <row r="125">
          <cell r="C125" t="str">
            <v>CA-HM1789-ZL-XL</v>
          </cell>
          <cell r="D125" t="str">
            <v>CA-HM1789</v>
          </cell>
        </row>
        <row r="126">
          <cell r="C126" t="str">
            <v>CA-LYQ2015B0</v>
          </cell>
          <cell r="D126" t="str">
            <v>CA-LYQ2015</v>
          </cell>
        </row>
        <row r="127">
          <cell r="C127" t="str">
            <v>CA-LYQ2015FB</v>
          </cell>
          <cell r="D127" t="str">
            <v>CA-LYQ2015</v>
          </cell>
        </row>
        <row r="128">
          <cell r="C128" t="str">
            <v>CA-LYQ2015G0</v>
          </cell>
          <cell r="D128" t="str">
            <v>CA-LYQ2015</v>
          </cell>
        </row>
        <row r="129">
          <cell r="C129" t="str">
            <v>CA-LYQ2015K0</v>
          </cell>
          <cell r="D129" t="str">
            <v>CA-LYQ2015</v>
          </cell>
        </row>
        <row r="130">
          <cell r="C130" t="str">
            <v>CA-LYQ2015P0</v>
          </cell>
          <cell r="D130" t="str">
            <v>CA-LYQ2015</v>
          </cell>
        </row>
        <row r="131">
          <cell r="C131" t="str">
            <v>CA-LYQ2015R0</v>
          </cell>
          <cell r="D131" t="str">
            <v>CA-LYQ2015</v>
          </cell>
        </row>
        <row r="132">
          <cell r="C132" t="str">
            <v>CA-LYQ2015W0</v>
          </cell>
          <cell r="D132" t="str">
            <v>CA-LYQ2015</v>
          </cell>
        </row>
        <row r="133">
          <cell r="C133" t="str">
            <v>CA-XZ-013-GR3-3940</v>
          </cell>
          <cell r="D133" t="str">
            <v>CA-XZ-013</v>
          </cell>
        </row>
        <row r="134">
          <cell r="C134" t="str">
            <v>CA-XZ-013-GR3-4344</v>
          </cell>
          <cell r="D134" t="str">
            <v>CA-XZ-013</v>
          </cell>
        </row>
        <row r="135">
          <cell r="C135" t="str">
            <v>CA-XZ-HMXX018-Y0-3637</v>
          </cell>
          <cell r="D135" t="str">
            <v>CA-XZ-HMXX018</v>
          </cell>
        </row>
        <row r="136">
          <cell r="C136" t="str">
            <v>CA-XZ-HMXX018-Y0-3839</v>
          </cell>
          <cell r="D136" t="str">
            <v>CA-XZ-HMXX018</v>
          </cell>
        </row>
        <row r="137">
          <cell r="C137" t="str">
            <v>CA-XZ-HMXX018-Y0-3940</v>
          </cell>
          <cell r="D137" t="str">
            <v>CA-XZ-HMXX018</v>
          </cell>
        </row>
        <row r="138">
          <cell r="C138" t="str">
            <v>CS-DSW002W0M</v>
          </cell>
          <cell r="D138" t="str">
            <v>CS-DSW002</v>
          </cell>
        </row>
        <row r="139">
          <cell r="C139" t="str">
            <v>CS-LY085-G912-L</v>
          </cell>
          <cell r="D139" t="str">
            <v>CS-DSW002</v>
          </cell>
        </row>
        <row r="140">
          <cell r="C140" t="str">
            <v>CS-LY085-G912-M</v>
          </cell>
          <cell r="D140" t="str">
            <v>CS-LY085</v>
          </cell>
        </row>
        <row r="141">
          <cell r="C141" t="str">
            <v>CS-LY085-G912-S</v>
          </cell>
          <cell r="D141" t="str">
            <v>CS-LY085</v>
          </cell>
        </row>
        <row r="142">
          <cell r="C142" t="str">
            <v>CS-LY085-G912-XL</v>
          </cell>
          <cell r="D142" t="str">
            <v>CS-LY085</v>
          </cell>
        </row>
        <row r="143">
          <cell r="C143" t="str">
            <v>CS-LY085-G912-XXL</v>
          </cell>
          <cell r="D143" t="str">
            <v>CS-LY085</v>
          </cell>
        </row>
        <row r="144">
          <cell r="C144" t="str">
            <v>CS-LY085-LB916-L</v>
          </cell>
          <cell r="D144" t="str">
            <v>CS-LY085</v>
          </cell>
        </row>
        <row r="145">
          <cell r="C145" t="str">
            <v>CS-LY085-LB916-M</v>
          </cell>
          <cell r="D145" t="str">
            <v>CS-LY085</v>
          </cell>
        </row>
        <row r="146">
          <cell r="C146" t="str">
            <v>CS-LY085-LB916-S</v>
          </cell>
          <cell r="D146" t="str">
            <v>CS-LY085</v>
          </cell>
        </row>
        <row r="147">
          <cell r="C147" t="str">
            <v>CS-LY085-LB916-XL</v>
          </cell>
          <cell r="D147" t="str">
            <v>CS-LY085</v>
          </cell>
        </row>
        <row r="148">
          <cell r="C148" t="str">
            <v>CS-LY085-LB916-XXL</v>
          </cell>
          <cell r="D148" t="str">
            <v>CS-LY085</v>
          </cell>
        </row>
        <row r="149">
          <cell r="C149" t="str">
            <v>CS-LY085-LG907-L</v>
          </cell>
          <cell r="D149" t="str">
            <v>CS-LY085</v>
          </cell>
        </row>
        <row r="150">
          <cell r="C150" t="str">
            <v>CS-LY085-LG907-M</v>
          </cell>
          <cell r="D150" t="str">
            <v>CS-LY085</v>
          </cell>
        </row>
        <row r="151">
          <cell r="C151" t="str">
            <v>CS-LY085-LG907-S</v>
          </cell>
          <cell r="D151" t="str">
            <v>CS-LY085</v>
          </cell>
        </row>
        <row r="152">
          <cell r="C152" t="str">
            <v>CS-LY085-LG907-XL</v>
          </cell>
          <cell r="D152" t="str">
            <v>CS-LY085</v>
          </cell>
        </row>
        <row r="153">
          <cell r="C153" t="str">
            <v>CS-LY085-LG907-XXL</v>
          </cell>
          <cell r="D153" t="str">
            <v>CS-LY085</v>
          </cell>
        </row>
        <row r="154">
          <cell r="C154" t="str">
            <v>CS-LY085-PI908-L</v>
          </cell>
          <cell r="D154" t="str">
            <v>CS-LY085</v>
          </cell>
        </row>
        <row r="155">
          <cell r="C155" t="str">
            <v>CS-LY085-PI908-M</v>
          </cell>
          <cell r="D155" t="str">
            <v>CS-LY085</v>
          </cell>
        </row>
        <row r="156">
          <cell r="C156" t="str">
            <v>CS-LY085-PI908-S</v>
          </cell>
          <cell r="D156" t="str">
            <v>CS-LY085</v>
          </cell>
        </row>
        <row r="157">
          <cell r="C157" t="str">
            <v>CS-LY085-PI908-XL</v>
          </cell>
          <cell r="D157" t="str">
            <v>CS-LY085</v>
          </cell>
        </row>
        <row r="158">
          <cell r="C158" t="str">
            <v>CS-LY085-PI908-XS</v>
          </cell>
          <cell r="D158" t="str">
            <v>CS-LY085</v>
          </cell>
        </row>
        <row r="159">
          <cell r="C159" t="str">
            <v>CS-LY085-PI908-XXL</v>
          </cell>
          <cell r="D159" t="str">
            <v>CS-LY085</v>
          </cell>
        </row>
        <row r="160">
          <cell r="C160" t="str">
            <v>CS-LY085-R901-L</v>
          </cell>
          <cell r="D160" t="str">
            <v>CS-LY085</v>
          </cell>
        </row>
        <row r="161">
          <cell r="C161" t="str">
            <v>CS-LY085-R901-M</v>
          </cell>
          <cell r="D161" t="str">
            <v>CS-LY085</v>
          </cell>
        </row>
        <row r="162">
          <cell r="C162" t="str">
            <v>CS-LY085-R901-S</v>
          </cell>
          <cell r="D162" t="str">
            <v>CS-LY085</v>
          </cell>
        </row>
        <row r="163">
          <cell r="C163" t="str">
            <v>CS-LY085-R901-XL</v>
          </cell>
          <cell r="D163" t="str">
            <v>CS-LY085</v>
          </cell>
        </row>
        <row r="164">
          <cell r="C164" t="str">
            <v>CS-LY085-R901-XXL</v>
          </cell>
          <cell r="D164" t="str">
            <v>CS-LY085</v>
          </cell>
        </row>
        <row r="165">
          <cell r="C165" t="str">
            <v>CS-LY085-Sa911-L</v>
          </cell>
          <cell r="D165" t="str">
            <v>CS-LY085</v>
          </cell>
        </row>
        <row r="166">
          <cell r="C166" t="str">
            <v>CS-LY085-Sa911-M</v>
          </cell>
          <cell r="D166" t="str">
            <v>CS-LY085</v>
          </cell>
        </row>
        <row r="167">
          <cell r="C167" t="str">
            <v>CS-LY085-Sa911-S</v>
          </cell>
          <cell r="D167" t="str">
            <v>CS-LY085</v>
          </cell>
        </row>
        <row r="168">
          <cell r="C168" t="str">
            <v>CS-LY085-Sa911-XL</v>
          </cell>
          <cell r="D168" t="str">
            <v>CS-LY085</v>
          </cell>
        </row>
        <row r="169">
          <cell r="C169" t="str">
            <v>CS-LY085-Sa911-XXL</v>
          </cell>
          <cell r="D169" t="str">
            <v>CS-LY085</v>
          </cell>
        </row>
        <row r="170">
          <cell r="C170" t="str">
            <v>CS-LY085-W902-L</v>
          </cell>
          <cell r="D170" t="str">
            <v>CS-LY085</v>
          </cell>
        </row>
        <row r="171">
          <cell r="C171" t="str">
            <v>CS-LY085-W902-M</v>
          </cell>
          <cell r="D171" t="str">
            <v>CS-LY085</v>
          </cell>
        </row>
        <row r="172">
          <cell r="C172" t="str">
            <v>CS-LY085-W902-S</v>
          </cell>
          <cell r="D172" t="str">
            <v>CS-LY085</v>
          </cell>
        </row>
        <row r="173">
          <cell r="C173" t="str">
            <v>CS-LY085-W902-XL</v>
          </cell>
          <cell r="D173" t="str">
            <v>CS-LY085</v>
          </cell>
        </row>
        <row r="174">
          <cell r="C174" t="str">
            <v>CS-LY085-W902-XXL</v>
          </cell>
          <cell r="D174" t="str">
            <v>CS-LY085</v>
          </cell>
        </row>
        <row r="175">
          <cell r="C175" t="str">
            <v>CS-LY085-WR917-L</v>
          </cell>
          <cell r="D175" t="str">
            <v>CS-LY085</v>
          </cell>
        </row>
        <row r="176">
          <cell r="C176" t="str">
            <v>CS-LY085-WR917-M</v>
          </cell>
          <cell r="D176" t="str">
            <v>CS-LY085</v>
          </cell>
        </row>
        <row r="177">
          <cell r="C177" t="str">
            <v>CS-LY085-WR917-S</v>
          </cell>
          <cell r="D177" t="str">
            <v>CS-LY085</v>
          </cell>
        </row>
        <row r="178">
          <cell r="C178" t="str">
            <v>CS-LY085-WR917-XL</v>
          </cell>
          <cell r="D178" t="str">
            <v>CS-LY085</v>
          </cell>
        </row>
        <row r="179">
          <cell r="C179" t="str">
            <v>CS-LY085-WR917-XS</v>
          </cell>
          <cell r="D179" t="str">
            <v>CS-LY085</v>
          </cell>
        </row>
        <row r="180">
          <cell r="C180" t="str">
            <v>CS-LY085-WR917-XXL</v>
          </cell>
          <cell r="D180" t="str">
            <v>CS-LY085</v>
          </cell>
        </row>
        <row r="181">
          <cell r="C181" t="str">
            <v>CS-LY085-ZL918-L</v>
          </cell>
          <cell r="D181" t="str">
            <v>CS-LY085</v>
          </cell>
        </row>
        <row r="182">
          <cell r="C182" t="str">
            <v>CS-LY085-ZL918-M</v>
          </cell>
          <cell r="D182" t="str">
            <v>CS-LY085</v>
          </cell>
        </row>
        <row r="183">
          <cell r="C183" t="str">
            <v>CS-LY085-ZL918-S</v>
          </cell>
          <cell r="D183" t="str">
            <v>CS-LY085</v>
          </cell>
        </row>
        <row r="184">
          <cell r="C184" t="str">
            <v>CS-LY085-ZL918-XL</v>
          </cell>
          <cell r="D184" t="str">
            <v>CS-LY085</v>
          </cell>
        </row>
        <row r="185">
          <cell r="C185" t="str">
            <v>CS-LY085-ZL918-XS</v>
          </cell>
          <cell r="D185" t="str">
            <v>CS-LY085</v>
          </cell>
        </row>
        <row r="186">
          <cell r="C186" t="str">
            <v>CS-LY085-ZL918-XXL</v>
          </cell>
          <cell r="D186" t="str">
            <v>CS-LY085</v>
          </cell>
        </row>
        <row r="187">
          <cell r="C187" t="str">
            <v>CS-MCCL016-B0-2XL</v>
          </cell>
          <cell r="D187" t="str">
            <v>CS-MCCL016</v>
          </cell>
        </row>
        <row r="188">
          <cell r="C188" t="str">
            <v>CS-MCCL016-B0-L</v>
          </cell>
          <cell r="D188" t="str">
            <v>CS-MCCL016</v>
          </cell>
        </row>
        <row r="189">
          <cell r="C189" t="str">
            <v>CS-MCCL016-B0-M</v>
          </cell>
          <cell r="D189" t="str">
            <v>CS-MCCL016</v>
          </cell>
        </row>
        <row r="190">
          <cell r="C190" t="str">
            <v>CS-MCCL016-B0-S</v>
          </cell>
          <cell r="D190" t="str">
            <v>CS-MCCL016</v>
          </cell>
        </row>
        <row r="191">
          <cell r="C191" t="str">
            <v>CS-MCCL016-B0-XL</v>
          </cell>
          <cell r="D191" t="str">
            <v>CS-MCCL016</v>
          </cell>
        </row>
        <row r="192">
          <cell r="C192" t="str">
            <v>CS-MCCL016-B7-2XL</v>
          </cell>
          <cell r="D192" t="str">
            <v>CS-MCCL016</v>
          </cell>
        </row>
        <row r="193">
          <cell r="C193" t="str">
            <v>CS-MCCL016-B7-L</v>
          </cell>
          <cell r="D193" t="str">
            <v>CS-MCCL016</v>
          </cell>
        </row>
        <row r="194">
          <cell r="C194" t="str">
            <v>CS-MCCL016-B7-M</v>
          </cell>
          <cell r="D194" t="str">
            <v>CS-MCCL016</v>
          </cell>
        </row>
        <row r="195">
          <cell r="C195" t="str">
            <v>CS-MCCL016-B7-S</v>
          </cell>
          <cell r="D195" t="str">
            <v>CS-MCCL016</v>
          </cell>
        </row>
        <row r="196">
          <cell r="C196" t="str">
            <v>CS-MCCL016-B7-XL</v>
          </cell>
          <cell r="D196" t="str">
            <v>CS-MCCL016</v>
          </cell>
        </row>
        <row r="197">
          <cell r="C197" t="str">
            <v>CS-MCCL016-K0-2XL</v>
          </cell>
          <cell r="D197" t="str">
            <v>CS-MCCL016</v>
          </cell>
        </row>
        <row r="198">
          <cell r="C198" t="str">
            <v>CS-MCCL016-K0-L</v>
          </cell>
          <cell r="D198" t="str">
            <v>CS-MCCL016</v>
          </cell>
        </row>
        <row r="199">
          <cell r="C199" t="str">
            <v>CS-MCCL016-K0-M</v>
          </cell>
          <cell r="D199" t="str">
            <v>CS-MCCL016</v>
          </cell>
        </row>
        <row r="200">
          <cell r="C200" t="str">
            <v>CS-MCCL016-K0-S</v>
          </cell>
          <cell r="D200" t="str">
            <v>CS-MCCL016</v>
          </cell>
        </row>
        <row r="201">
          <cell r="C201" t="str">
            <v>CS-MCCL016-K0-XL</v>
          </cell>
          <cell r="D201" t="str">
            <v>CS-MCCL016</v>
          </cell>
        </row>
        <row r="202">
          <cell r="C202" t="str">
            <v>CS-MCCL016-ZL-2XL</v>
          </cell>
          <cell r="D202" t="str">
            <v>CS-MCCL016</v>
          </cell>
        </row>
        <row r="203">
          <cell r="C203" t="str">
            <v>CS-MCCL016-ZL-L</v>
          </cell>
          <cell r="D203" t="str">
            <v>CS-MCCL016</v>
          </cell>
        </row>
        <row r="204">
          <cell r="C204" t="str">
            <v>CS-MCCL016-ZL-M</v>
          </cell>
          <cell r="D204" t="str">
            <v>CS-MCCL016</v>
          </cell>
        </row>
        <row r="205">
          <cell r="C205" t="str">
            <v>CS-MCCL016-ZL-S</v>
          </cell>
          <cell r="D205" t="str">
            <v>CS-MCCL016</v>
          </cell>
        </row>
        <row r="206">
          <cell r="C206" t="str">
            <v>CS-MCCL016-ZL-XL</v>
          </cell>
          <cell r="D206" t="str">
            <v>CS-MCCL016</v>
          </cell>
        </row>
        <row r="207">
          <cell r="C207" t="str">
            <v>CS-MCCL017-B0-M</v>
          </cell>
          <cell r="D207" t="str">
            <v>CS-MCCL017</v>
          </cell>
        </row>
        <row r="208">
          <cell r="C208" t="str">
            <v>CS-MCCL018-B0-L</v>
          </cell>
          <cell r="D208" t="str">
            <v>CS-MCCL018</v>
          </cell>
        </row>
        <row r="209">
          <cell r="C209" t="str">
            <v>CS-MCCL019-B0-XL</v>
          </cell>
          <cell r="D209" t="str">
            <v>CS-MCCL019</v>
          </cell>
        </row>
        <row r="210">
          <cell r="C210" t="str">
            <v>CS-MCCL020-B0-2XL</v>
          </cell>
          <cell r="D210" t="str">
            <v>CS-MCCL020</v>
          </cell>
        </row>
        <row r="211">
          <cell r="C211" t="str">
            <v>CS-MCCL031-G01-L</v>
          </cell>
          <cell r="D211" t="str">
            <v>CS-MCCL031</v>
          </cell>
        </row>
        <row r="212">
          <cell r="C212" t="str">
            <v>CS-MCCL031-G01-M</v>
          </cell>
          <cell r="D212" t="str">
            <v>CS-MCCL031</v>
          </cell>
        </row>
        <row r="213">
          <cell r="C213" t="str">
            <v>CS-MCCL031-G01-S</v>
          </cell>
          <cell r="D213" t="str">
            <v>CS-MCCL031</v>
          </cell>
        </row>
        <row r="214">
          <cell r="C214" t="str">
            <v>CS-MCCL031-G01-XL</v>
          </cell>
          <cell r="D214" t="str">
            <v>CS-MCCL031</v>
          </cell>
        </row>
        <row r="215">
          <cell r="C215" t="str">
            <v>CS-MCCL031-G01-XXL</v>
          </cell>
          <cell r="D215" t="str">
            <v>CS-MCCL031</v>
          </cell>
        </row>
        <row r="216">
          <cell r="C216" t="str">
            <v>CS-MCCL031-G0-L</v>
          </cell>
          <cell r="D216" t="str">
            <v>CS-MCCL031</v>
          </cell>
        </row>
        <row r="217">
          <cell r="C217" t="str">
            <v>CS-MCCL031-G0-M</v>
          </cell>
          <cell r="D217" t="str">
            <v>CS-MCCL031</v>
          </cell>
        </row>
        <row r="218">
          <cell r="C218" t="str">
            <v>CS-MCCL031-G0-S</v>
          </cell>
          <cell r="D218" t="str">
            <v>CS-MCCL031</v>
          </cell>
        </row>
        <row r="219">
          <cell r="C219" t="str">
            <v>CS-MCCL031-G0-XL</v>
          </cell>
          <cell r="D219" t="str">
            <v>CS-MCCL031</v>
          </cell>
        </row>
        <row r="220">
          <cell r="C220" t="str">
            <v>CS-MCCL031-G0-XXL</v>
          </cell>
          <cell r="D220" t="str">
            <v>CS-MCCL031</v>
          </cell>
        </row>
        <row r="221">
          <cell r="C221" t="str">
            <v>CS-MCCL031-K0-L</v>
          </cell>
          <cell r="D221" t="str">
            <v>CS-MCCL031</v>
          </cell>
        </row>
        <row r="222">
          <cell r="C222" t="str">
            <v>CS-MCCL031-K0-M</v>
          </cell>
          <cell r="D222" t="str">
            <v>CS-MCCL031</v>
          </cell>
        </row>
        <row r="223">
          <cell r="C223" t="str">
            <v>CS-MCCL031-K0-S</v>
          </cell>
          <cell r="D223" t="str">
            <v>CS-MCCL031</v>
          </cell>
        </row>
        <row r="224">
          <cell r="C224" t="str">
            <v>CS-MCCL031-K0-XL</v>
          </cell>
          <cell r="D224" t="str">
            <v>CS-MCCL031</v>
          </cell>
        </row>
        <row r="225">
          <cell r="C225" t="str">
            <v>CS-MCCL031-K0-XXL</v>
          </cell>
          <cell r="D225" t="str">
            <v>CS-MCCL031</v>
          </cell>
        </row>
        <row r="226">
          <cell r="C226" t="str">
            <v>CS-MCCL031-R01-L</v>
          </cell>
          <cell r="D226" t="str">
            <v>CS-MCCL031</v>
          </cell>
        </row>
        <row r="227">
          <cell r="C227" t="str">
            <v>CS-MCCL031-R01-M</v>
          </cell>
          <cell r="D227" t="str">
            <v>CS-MCCL031</v>
          </cell>
        </row>
        <row r="228">
          <cell r="C228" t="str">
            <v>CS-MCCL031-R01-S</v>
          </cell>
          <cell r="D228" t="str">
            <v>CS-MCCL031</v>
          </cell>
        </row>
        <row r="229">
          <cell r="C229" t="str">
            <v>CS-MCCL031-R01-XL</v>
          </cell>
          <cell r="D229" t="str">
            <v>CS-MCCL031</v>
          </cell>
        </row>
        <row r="230">
          <cell r="C230" t="str">
            <v>CS-MCCL031-R01-XXL</v>
          </cell>
          <cell r="D230" t="str">
            <v>CS-MCCL031</v>
          </cell>
        </row>
        <row r="231">
          <cell r="C231" t="str">
            <v>CS-MCCL031-R0-L</v>
          </cell>
          <cell r="D231" t="str">
            <v>CS-MCCL031</v>
          </cell>
        </row>
        <row r="232">
          <cell r="C232" t="str">
            <v>CS-MCCL031-R0-M</v>
          </cell>
          <cell r="D232" t="str">
            <v>CS-MCCL031</v>
          </cell>
        </row>
        <row r="233">
          <cell r="C233" t="str">
            <v>CS-MCCL031-R0-S</v>
          </cell>
          <cell r="D233" t="str">
            <v>CS-MCCL031</v>
          </cell>
        </row>
        <row r="234">
          <cell r="C234" t="str">
            <v>CS-MCCL031-R0-XL</v>
          </cell>
          <cell r="D234" t="str">
            <v>CS-MCCL031</v>
          </cell>
        </row>
        <row r="235">
          <cell r="C235" t="str">
            <v>CS-MCCL031-R0-XXL</v>
          </cell>
          <cell r="D235" t="str">
            <v>CS-MCCL031</v>
          </cell>
        </row>
        <row r="236">
          <cell r="C236" t="str">
            <v>CS-MCCL031-Y01-L</v>
          </cell>
          <cell r="D236" t="str">
            <v>CS-MCCL031</v>
          </cell>
        </row>
        <row r="237">
          <cell r="C237" t="str">
            <v>CS-MCCL031-Y01-M</v>
          </cell>
          <cell r="D237" t="str">
            <v>CS-MCCL031</v>
          </cell>
        </row>
        <row r="238">
          <cell r="C238" t="str">
            <v>CS-MCCL031-Y01-S</v>
          </cell>
          <cell r="D238" t="str">
            <v>CS-MCCL031</v>
          </cell>
        </row>
        <row r="239">
          <cell r="C239" t="str">
            <v>CS-MCCL031-Y01-XL</v>
          </cell>
          <cell r="D239" t="str">
            <v>CS-MCCL031</v>
          </cell>
        </row>
        <row r="240">
          <cell r="C240" t="str">
            <v>CS-MCCL031-Y01-XXL</v>
          </cell>
          <cell r="D240" t="str">
            <v>CS-MCCL031</v>
          </cell>
        </row>
        <row r="241">
          <cell r="C241" t="str">
            <v>CS-MCCL031-Y0-L</v>
          </cell>
          <cell r="D241" t="str">
            <v>CS-MCCL031</v>
          </cell>
        </row>
        <row r="242">
          <cell r="C242" t="str">
            <v>CS-MCCL031-Y0-M</v>
          </cell>
          <cell r="D242" t="str">
            <v>CS-MCCL031</v>
          </cell>
        </row>
        <row r="243">
          <cell r="C243" t="str">
            <v>CS-MCCL031-Y0-S</v>
          </cell>
          <cell r="D243" t="str">
            <v>CS-MCCL031</v>
          </cell>
        </row>
        <row r="244">
          <cell r="C244" t="str">
            <v>CS-MCCL031-Y0-XL</v>
          </cell>
          <cell r="D244" t="str">
            <v>CS-MCCL031</v>
          </cell>
        </row>
        <row r="245">
          <cell r="C245" t="str">
            <v>CS-MCCL031-Y0-XXL</v>
          </cell>
          <cell r="D245" t="str">
            <v>CS-MCCL031</v>
          </cell>
        </row>
        <row r="246">
          <cell r="C246" t="str">
            <v>CS-MCCL150-E0-2XL</v>
          </cell>
          <cell r="D246" t="str">
            <v>CS-MCCL150</v>
          </cell>
        </row>
        <row r="247">
          <cell r="C247" t="str">
            <v>CS-MCCL150-E0-L</v>
          </cell>
          <cell r="D247" t="str">
            <v>CS-MCCL150</v>
          </cell>
        </row>
        <row r="248">
          <cell r="C248" t="str">
            <v>CS-MCCL150-E0-M</v>
          </cell>
          <cell r="D248" t="str">
            <v>CS-MCCL150</v>
          </cell>
        </row>
        <row r="249">
          <cell r="C249" t="str">
            <v>CS-MCCL150-E0-S</v>
          </cell>
          <cell r="D249" t="str">
            <v>CS-MCCL150</v>
          </cell>
        </row>
        <row r="250">
          <cell r="C250" t="str">
            <v>CS-MCCL150-E0-XL</v>
          </cell>
          <cell r="D250" t="str">
            <v>CS-MCCL150</v>
          </cell>
        </row>
        <row r="251">
          <cell r="C251" t="str">
            <v>CS-MCCL150-K0-2XL</v>
          </cell>
          <cell r="D251" t="str">
            <v>CS-MCCL150</v>
          </cell>
        </row>
        <row r="252">
          <cell r="C252" t="str">
            <v>CS-MCCL150-K0-L</v>
          </cell>
          <cell r="D252" t="str">
            <v>CS-MCCL150</v>
          </cell>
        </row>
        <row r="253">
          <cell r="C253" t="str">
            <v>CS-MCCL150-K0-M</v>
          </cell>
          <cell r="D253" t="str">
            <v>CS-MCCL150</v>
          </cell>
        </row>
        <row r="254">
          <cell r="C254" t="str">
            <v>CS-MCCL150-K0-S</v>
          </cell>
          <cell r="D254" t="str">
            <v>CS-MCCL150</v>
          </cell>
        </row>
        <row r="255">
          <cell r="C255" t="str">
            <v>CS-MCCL150-K0-XL</v>
          </cell>
          <cell r="D255" t="str">
            <v>CS-MCCL150</v>
          </cell>
        </row>
        <row r="256">
          <cell r="C256" t="str">
            <v>CS-MCCL150-R0-2XL</v>
          </cell>
          <cell r="D256" t="str">
            <v>CS-MCCL150</v>
          </cell>
        </row>
        <row r="257">
          <cell r="C257" t="str">
            <v>CS-MCCL150-R0-L</v>
          </cell>
          <cell r="D257" t="str">
            <v>CS-MCCL150</v>
          </cell>
        </row>
        <row r="258">
          <cell r="C258" t="str">
            <v>CS-MCCL150-R0-M</v>
          </cell>
          <cell r="D258" t="str">
            <v>CS-MCCL150</v>
          </cell>
        </row>
        <row r="259">
          <cell r="C259" t="str">
            <v>CS-MCCL150-R0-S</v>
          </cell>
          <cell r="D259" t="str">
            <v>CS-MCCL150</v>
          </cell>
        </row>
        <row r="260">
          <cell r="C260" t="str">
            <v>CS-MCCL150-R0-XL</v>
          </cell>
          <cell r="D260" t="str">
            <v>CS-MCCL150</v>
          </cell>
        </row>
        <row r="261">
          <cell r="C261" t="str">
            <v>CS-MCCL150-W0-2XL</v>
          </cell>
          <cell r="D261" t="str">
            <v>CS-MCCL150</v>
          </cell>
        </row>
        <row r="262">
          <cell r="C262" t="str">
            <v>CS-MCCL150-W0-L</v>
          </cell>
          <cell r="D262" t="str">
            <v>CS-MCCL150</v>
          </cell>
        </row>
        <row r="263">
          <cell r="C263" t="str">
            <v>CS-MCCL150-W0-M</v>
          </cell>
          <cell r="D263" t="str">
            <v>CS-MCCL150</v>
          </cell>
        </row>
        <row r="264">
          <cell r="C264" t="str">
            <v>CS-MCCL150-W0-S</v>
          </cell>
          <cell r="D264" t="str">
            <v>CS-MCCL150</v>
          </cell>
        </row>
        <row r="265">
          <cell r="C265" t="str">
            <v>CS-MCCL150-W0-XL</v>
          </cell>
          <cell r="D265" t="str">
            <v>CS-MCCL150</v>
          </cell>
        </row>
        <row r="266">
          <cell r="C266" t="str">
            <v>CS-MCCL150-ZL-2XL</v>
          </cell>
          <cell r="D266" t="str">
            <v>CS-MCCL150</v>
          </cell>
        </row>
        <row r="267">
          <cell r="C267" t="str">
            <v>CS-MCCL150-ZL-L</v>
          </cell>
          <cell r="D267" t="str">
            <v>CS-MCCL150</v>
          </cell>
        </row>
        <row r="268">
          <cell r="C268" t="str">
            <v>CS-MCCL150-ZL-M</v>
          </cell>
          <cell r="D268" t="str">
            <v>CS-MCCL150</v>
          </cell>
        </row>
        <row r="269">
          <cell r="C269" t="str">
            <v>CS-MCCL150-ZL-S</v>
          </cell>
          <cell r="D269" t="str">
            <v>CS-MCCL150</v>
          </cell>
        </row>
        <row r="270">
          <cell r="C270" t="str">
            <v>CS-MCCL150-ZL-XL</v>
          </cell>
          <cell r="D270" t="str">
            <v>CS-MCCL150</v>
          </cell>
        </row>
        <row r="271">
          <cell r="C271" t="str">
            <v>CX-MCZQP01-P0-L</v>
          </cell>
          <cell r="D271" t="str">
            <v>CX-MCZQP01</v>
          </cell>
        </row>
        <row r="272">
          <cell r="C272" t="str">
            <v>CX-TW401-blue-L</v>
          </cell>
          <cell r="D272" t="str">
            <v>CX-TW401</v>
          </cell>
        </row>
        <row r="273">
          <cell r="C273" t="str">
            <v>CX-TW401-blue-M</v>
          </cell>
          <cell r="D273" t="str">
            <v>CX-TW401</v>
          </cell>
        </row>
        <row r="274">
          <cell r="C274" t="str">
            <v>CX-TW401-blue-S</v>
          </cell>
          <cell r="D274" t="str">
            <v>CX-TW401</v>
          </cell>
        </row>
        <row r="275">
          <cell r="C275" t="str">
            <v>CX-TW401-blue-XL</v>
          </cell>
          <cell r="D275" t="str">
            <v>CX-TW401</v>
          </cell>
        </row>
        <row r="276">
          <cell r="C276" t="str">
            <v>CX-TW401-coffee-L</v>
          </cell>
          <cell r="D276" t="str">
            <v>CX-TW401</v>
          </cell>
        </row>
        <row r="277">
          <cell r="C277" t="str">
            <v>CX-TW401-coffee-L-MX</v>
          </cell>
          <cell r="D277" t="str">
            <v>CX-TW401</v>
          </cell>
        </row>
        <row r="278">
          <cell r="C278" t="str">
            <v>CX-TW401-coffee-M</v>
          </cell>
          <cell r="D278" t="str">
            <v>CX-TW401</v>
          </cell>
        </row>
        <row r="279">
          <cell r="C279" t="str">
            <v>CX-TW401-coffee-M-MX</v>
          </cell>
          <cell r="D279" t="str">
            <v>CX-TW401</v>
          </cell>
        </row>
        <row r="280">
          <cell r="C280" t="str">
            <v>CX-TW401-coffee-S</v>
          </cell>
          <cell r="D280" t="str">
            <v>CX-TW401</v>
          </cell>
        </row>
        <row r="281">
          <cell r="C281" t="str">
            <v>CX-TW401-coffee-S-MX</v>
          </cell>
          <cell r="D281" t="str">
            <v>CX-TW401</v>
          </cell>
        </row>
        <row r="282">
          <cell r="C282" t="str">
            <v>CX-TW401-coffee-XL</v>
          </cell>
          <cell r="D282" t="str">
            <v>CX-TW401</v>
          </cell>
        </row>
        <row r="283">
          <cell r="C283" t="str">
            <v>CX-TW401-coffee-XL-MX</v>
          </cell>
          <cell r="D283" t="str">
            <v>CX-TW401</v>
          </cell>
        </row>
        <row r="284">
          <cell r="C284" t="str">
            <v>CX-TW401-green-L</v>
          </cell>
          <cell r="D284" t="str">
            <v>CX-TW401</v>
          </cell>
        </row>
        <row r="285">
          <cell r="C285" t="str">
            <v>CX-TW401-green-L-MX</v>
          </cell>
          <cell r="D285" t="str">
            <v>CX-TW401</v>
          </cell>
        </row>
        <row r="286">
          <cell r="C286" t="str">
            <v>CX-TW401-green-M</v>
          </cell>
          <cell r="D286" t="str">
            <v>CX-TW401</v>
          </cell>
        </row>
        <row r="287">
          <cell r="C287" t="str">
            <v>CX-TW401-green-M-MX</v>
          </cell>
          <cell r="D287" t="str">
            <v>CX-TW401</v>
          </cell>
        </row>
        <row r="288">
          <cell r="C288" t="str">
            <v>CX-TW401-green-S</v>
          </cell>
          <cell r="D288" t="str">
            <v>CX-TW401</v>
          </cell>
        </row>
        <row r="289">
          <cell r="C289" t="str">
            <v>CX-TW401-green-S-MX</v>
          </cell>
          <cell r="D289" t="str">
            <v>CX-TW401</v>
          </cell>
        </row>
        <row r="290">
          <cell r="C290" t="str">
            <v>CX-TW401-green-XL</v>
          </cell>
          <cell r="D290" t="str">
            <v>CX-TW401</v>
          </cell>
        </row>
        <row r="291">
          <cell r="C291" t="str">
            <v>CX-TW401-green-XL-MX</v>
          </cell>
          <cell r="D291" t="str">
            <v>CX-TW401</v>
          </cell>
        </row>
        <row r="292">
          <cell r="C292" t="str">
            <v>CX-TW401-grey-L</v>
          </cell>
          <cell r="D292" t="str">
            <v>CX-TW401</v>
          </cell>
        </row>
        <row r="293">
          <cell r="C293" t="str">
            <v>CX-TW401-grey-L-MX</v>
          </cell>
          <cell r="D293" t="str">
            <v>CX-TW401</v>
          </cell>
        </row>
        <row r="294">
          <cell r="C294" t="str">
            <v>CX-TW401-grey-M</v>
          </cell>
          <cell r="D294" t="str">
            <v>CX-TW401</v>
          </cell>
        </row>
        <row r="295">
          <cell r="C295" t="str">
            <v>CX-TW401-grey-S</v>
          </cell>
          <cell r="D295" t="str">
            <v>CX-TW401</v>
          </cell>
        </row>
        <row r="296">
          <cell r="C296" t="str">
            <v>CX-TW401-grey-XL</v>
          </cell>
          <cell r="D296" t="str">
            <v>CX-TW401</v>
          </cell>
        </row>
        <row r="297">
          <cell r="C297" t="str">
            <v>CX-TW4600-blue-M</v>
          </cell>
          <cell r="D297" t="str">
            <v>CX-TW4600</v>
          </cell>
        </row>
        <row r="298">
          <cell r="C298" t="str">
            <v>CX-TW4600-coffee-L</v>
          </cell>
          <cell r="D298" t="str">
            <v>CX-TW4600</v>
          </cell>
        </row>
        <row r="299">
          <cell r="C299" t="str">
            <v>CX-TW4600-coffee-M</v>
          </cell>
          <cell r="D299" t="str">
            <v>CX-TW4600</v>
          </cell>
        </row>
        <row r="300">
          <cell r="C300" t="str">
            <v>CX-TW4600-coffee-XL</v>
          </cell>
          <cell r="D300" t="str">
            <v>CX-TW4600</v>
          </cell>
        </row>
        <row r="301">
          <cell r="C301" t="str">
            <v>CX-TW4600-green-L</v>
          </cell>
          <cell r="D301" t="str">
            <v>CX-TW4600</v>
          </cell>
        </row>
        <row r="302">
          <cell r="C302" t="str">
            <v>CX-TW4600-green-S</v>
          </cell>
          <cell r="D302" t="str">
            <v>CX-TW4600</v>
          </cell>
        </row>
        <row r="303">
          <cell r="C303" t="str">
            <v>CX-TW4600-green-XL</v>
          </cell>
          <cell r="D303" t="str">
            <v>CX-TW4600</v>
          </cell>
        </row>
        <row r="304">
          <cell r="C304" t="str">
            <v>CX-TW4600-grey-L</v>
          </cell>
          <cell r="D304" t="str">
            <v>CX-TW4600</v>
          </cell>
        </row>
        <row r="305">
          <cell r="C305" t="str">
            <v>CX-TW4600-grey-XL</v>
          </cell>
          <cell r="D305" t="str">
            <v>CX-TW4600</v>
          </cell>
        </row>
        <row r="306">
          <cell r="C306" t="str">
            <v>DK-HM0280-G0-M</v>
          </cell>
          <cell r="D306" t="str">
            <v>DK-HM0280</v>
          </cell>
        </row>
        <row r="307">
          <cell r="C307" t="str">
            <v>DK-HM0280-OR-L</v>
          </cell>
          <cell r="D307" t="str">
            <v>DK-HM0280</v>
          </cell>
        </row>
        <row r="308">
          <cell r="C308" t="str">
            <v>DK-HM0280-OR-M</v>
          </cell>
          <cell r="D308" t="str">
            <v>DK-HM0280</v>
          </cell>
        </row>
        <row r="309">
          <cell r="C309" t="str">
            <v>DK-HM0280-R0-L</v>
          </cell>
          <cell r="D309" t="str">
            <v>DK-HM0280</v>
          </cell>
        </row>
        <row r="310">
          <cell r="C310" t="str">
            <v>DK-HM0280-R0-M</v>
          </cell>
          <cell r="D310" t="str">
            <v>DK-HM0280</v>
          </cell>
        </row>
        <row r="311">
          <cell r="C311" t="str">
            <v>DK-HM0280-YH-L</v>
          </cell>
          <cell r="D311" t="str">
            <v>DK-HM0280</v>
          </cell>
        </row>
        <row r="312">
          <cell r="C312" t="str">
            <v>DK-HM0280-YH-M</v>
          </cell>
          <cell r="D312" t="str">
            <v>DK-HM0280</v>
          </cell>
        </row>
        <row r="313">
          <cell r="C313" t="str">
            <v>DK-HM1789-B0TW-2XL</v>
          </cell>
          <cell r="D313" t="str">
            <v>DK-HM1789</v>
          </cell>
        </row>
        <row r="314">
          <cell r="C314" t="str">
            <v>DK-HM1789-B0TW-L</v>
          </cell>
          <cell r="D314" t="str">
            <v>DK-HM1789</v>
          </cell>
        </row>
        <row r="315">
          <cell r="C315" t="str">
            <v>DK-HM1789-B0TW-M</v>
          </cell>
          <cell r="D315" t="str">
            <v>DK-HM1789</v>
          </cell>
        </row>
        <row r="316">
          <cell r="C316" t="str">
            <v>DK-HM1789-B0TW-S</v>
          </cell>
          <cell r="D316" t="str">
            <v>DK-HM1789</v>
          </cell>
        </row>
        <row r="317">
          <cell r="C317" t="str">
            <v>DK-HM1789-B0TW-XL</v>
          </cell>
          <cell r="D317" t="str">
            <v>DK-HM1789</v>
          </cell>
        </row>
        <row r="318">
          <cell r="C318" t="str">
            <v>DK-HM1789-B2-2XL</v>
          </cell>
          <cell r="D318" t="str">
            <v>DK-HM1789</v>
          </cell>
        </row>
        <row r="319">
          <cell r="C319" t="str">
            <v>DK-HM1789-B2-2XL-MX</v>
          </cell>
          <cell r="D319" t="str">
            <v>DK-HM1789</v>
          </cell>
        </row>
        <row r="320">
          <cell r="C320" t="str">
            <v>DK-HM1789-B2-L</v>
          </cell>
          <cell r="D320" t="str">
            <v>DK-HM1789</v>
          </cell>
        </row>
        <row r="321">
          <cell r="C321" t="str">
            <v>DK-HM1789-B2-M</v>
          </cell>
          <cell r="D321" t="str">
            <v>DK-HM1789</v>
          </cell>
        </row>
        <row r="322">
          <cell r="C322" t="str">
            <v>DK-HM1789-B2-S</v>
          </cell>
          <cell r="D322" t="str">
            <v>DK-HM1789</v>
          </cell>
        </row>
        <row r="323">
          <cell r="C323" t="str">
            <v>DK-HM1789-B2-XL</v>
          </cell>
          <cell r="D323" t="str">
            <v>DK-HM1789</v>
          </cell>
        </row>
        <row r="324">
          <cell r="C324" t="str">
            <v>DK-HM1789-BD-2XL</v>
          </cell>
          <cell r="D324" t="str">
            <v>DK-HM1789</v>
          </cell>
        </row>
        <row r="325">
          <cell r="C325" t="str">
            <v>DK-HM1789-BD-S</v>
          </cell>
          <cell r="D325" t="str">
            <v>DK-HM1789</v>
          </cell>
        </row>
        <row r="326">
          <cell r="C326" t="str">
            <v>DK-HM1789-Dot-2XL</v>
          </cell>
          <cell r="D326" t="str">
            <v>DK-HM1789</v>
          </cell>
        </row>
        <row r="327">
          <cell r="C327" t="str">
            <v>DK-HM1789-Dot-L</v>
          </cell>
          <cell r="D327" t="str">
            <v>DK-HM1789</v>
          </cell>
        </row>
        <row r="328">
          <cell r="C328" t="str">
            <v>DK-HM1789-Dot-M</v>
          </cell>
          <cell r="D328" t="str">
            <v>DK-HM1789</v>
          </cell>
        </row>
        <row r="329">
          <cell r="C329" t="str">
            <v>DK-HM1789-Dot-S</v>
          </cell>
          <cell r="D329" t="str">
            <v>DK-HM1789</v>
          </cell>
        </row>
        <row r="330">
          <cell r="C330" t="str">
            <v>DK-HM1789-Dot-XL</v>
          </cell>
          <cell r="D330" t="str">
            <v>DK-HM1789</v>
          </cell>
        </row>
        <row r="331">
          <cell r="C331" t="str">
            <v>DK-HM1789-FL-2XL</v>
          </cell>
          <cell r="D331" t="str">
            <v>DK-HM1789</v>
          </cell>
        </row>
        <row r="332">
          <cell r="C332" t="str">
            <v>DK-HM1789-FL-L</v>
          </cell>
          <cell r="D332" t="str">
            <v>DK-HM1789</v>
          </cell>
        </row>
        <row r="333">
          <cell r="C333" t="str">
            <v>DK-HM1789-FL-M</v>
          </cell>
          <cell r="D333" t="str">
            <v>DK-HM1789</v>
          </cell>
        </row>
        <row r="334">
          <cell r="C334" t="str">
            <v>DK-HM1789-FL-S</v>
          </cell>
          <cell r="D334" t="str">
            <v>DK-HM1789</v>
          </cell>
        </row>
        <row r="335">
          <cell r="C335" t="str">
            <v>DK-HM1789-FL-XL</v>
          </cell>
          <cell r="D335" t="str">
            <v>DK-HM1789</v>
          </cell>
        </row>
        <row r="336">
          <cell r="C336" t="str">
            <v>DK-HM1789-GrTW-2XL</v>
          </cell>
          <cell r="D336" t="str">
            <v>DK-HM1789</v>
          </cell>
        </row>
        <row r="337">
          <cell r="C337" t="str">
            <v>DK-HM1789-GrTW-L</v>
          </cell>
          <cell r="D337" t="str">
            <v>DK-HM1789</v>
          </cell>
        </row>
        <row r="338">
          <cell r="C338" t="str">
            <v>DK-HM1789-GrTW-M</v>
          </cell>
          <cell r="D338" t="str">
            <v>DK-HM1789</v>
          </cell>
        </row>
        <row r="339">
          <cell r="C339" t="str">
            <v>DK-HM1789-GrTW-S</v>
          </cell>
          <cell r="D339" t="str">
            <v>DK-HM1789</v>
          </cell>
        </row>
        <row r="340">
          <cell r="C340" t="str">
            <v>DK-HM1789-GrTW-XL</v>
          </cell>
          <cell r="D340" t="str">
            <v>DK-HM1789</v>
          </cell>
        </row>
        <row r="341">
          <cell r="C341" t="str">
            <v>DK-HM1789-GZ-2XL</v>
          </cell>
          <cell r="D341" t="str">
            <v>DK-HM1789</v>
          </cell>
        </row>
        <row r="342">
          <cell r="C342" t="str">
            <v>DK-HM1789-GZ-L</v>
          </cell>
          <cell r="D342" t="str">
            <v>DK-HM1789</v>
          </cell>
        </row>
        <row r="343">
          <cell r="C343" t="str">
            <v>DK-HM1789-GZ-M</v>
          </cell>
          <cell r="D343" t="str">
            <v>DK-HM1789</v>
          </cell>
        </row>
        <row r="344">
          <cell r="C344" t="str">
            <v>DK-HM1789-GZ-S</v>
          </cell>
          <cell r="D344" t="str">
            <v>DK-HM1789</v>
          </cell>
        </row>
        <row r="345">
          <cell r="C345" t="str">
            <v>DK-HM1789-GZ-XL</v>
          </cell>
          <cell r="D345" t="str">
            <v>DK-HM1789</v>
          </cell>
        </row>
        <row r="346">
          <cell r="C346" t="str">
            <v>DK-HM1789-K0-2XL</v>
          </cell>
          <cell r="D346" t="str">
            <v>DK-HM1789</v>
          </cell>
        </row>
        <row r="347">
          <cell r="C347" t="str">
            <v>DK-HM1789-K0-2XL-MX</v>
          </cell>
          <cell r="D347" t="str">
            <v>DK-HM1789</v>
          </cell>
        </row>
        <row r="348">
          <cell r="C348" t="str">
            <v>DK-HM1789-K0-L</v>
          </cell>
          <cell r="D348" t="str">
            <v>DK-HM1789</v>
          </cell>
        </row>
        <row r="349">
          <cell r="C349" t="str">
            <v>DK-HM1789-K0-L-MX</v>
          </cell>
          <cell r="D349" t="str">
            <v>DK-HM1789</v>
          </cell>
        </row>
        <row r="350">
          <cell r="C350" t="str">
            <v>DK-HM1789-K0-M</v>
          </cell>
          <cell r="D350" t="str">
            <v>DK-HM1789</v>
          </cell>
        </row>
        <row r="351">
          <cell r="C351" t="str">
            <v>DK-HM1789-K0-M-MX</v>
          </cell>
          <cell r="D351" t="str">
            <v>DK-HM1789</v>
          </cell>
        </row>
        <row r="352">
          <cell r="C352" t="str">
            <v>DK-HM1789-K0-S</v>
          </cell>
          <cell r="D352" t="str">
            <v>DK-HM1789</v>
          </cell>
        </row>
        <row r="353">
          <cell r="C353" t="str">
            <v>DK-HM1789-K0-XL</v>
          </cell>
          <cell r="D353" t="str">
            <v>DK-HM1789</v>
          </cell>
        </row>
        <row r="354">
          <cell r="C354" t="str">
            <v>DK-HM1789-K0-XL-MX</v>
          </cell>
          <cell r="D354" t="str">
            <v>DK-HM1789</v>
          </cell>
        </row>
        <row r="355">
          <cell r="C355" t="str">
            <v>DK-HM1789-PI-2XL</v>
          </cell>
          <cell r="D355" t="str">
            <v>DK-HM1789</v>
          </cell>
        </row>
        <row r="356">
          <cell r="C356" t="str">
            <v>DK-HM1789-PI-L</v>
          </cell>
          <cell r="D356" t="str">
            <v>DK-HM1789</v>
          </cell>
        </row>
        <row r="357">
          <cell r="C357" t="str">
            <v>DK-HM1789-PI-M</v>
          </cell>
          <cell r="D357" t="str">
            <v>DK-HM1789</v>
          </cell>
        </row>
        <row r="358">
          <cell r="C358" t="str">
            <v>DK-HM1789-PI-S</v>
          </cell>
          <cell r="D358" t="str">
            <v>DK-HM1789</v>
          </cell>
        </row>
        <row r="359">
          <cell r="C359" t="str">
            <v>DK-HM1789-PiTW-2XL</v>
          </cell>
          <cell r="D359" t="str">
            <v>DK-HM1789</v>
          </cell>
        </row>
        <row r="360">
          <cell r="C360" t="str">
            <v>DK-HM1789-PiTW-L</v>
          </cell>
          <cell r="D360" t="str">
            <v>DK-HM1789</v>
          </cell>
        </row>
        <row r="361">
          <cell r="C361" t="str">
            <v>DK-HM1789-PiTW-M</v>
          </cell>
          <cell r="D361" t="str">
            <v>DK-HM1789</v>
          </cell>
        </row>
        <row r="362">
          <cell r="C362" t="str">
            <v>DK-HM1789-PiTW-S</v>
          </cell>
          <cell r="D362" t="str">
            <v>DK-HM1789</v>
          </cell>
        </row>
        <row r="363">
          <cell r="C363" t="str">
            <v>DK-HM1789-PiTW-XL</v>
          </cell>
          <cell r="D363" t="str">
            <v>DK-HM1789</v>
          </cell>
        </row>
        <row r="364">
          <cell r="C364" t="str">
            <v>DK-HM1789-PI-XL</v>
          </cell>
          <cell r="D364" t="str">
            <v>DK-HM1789</v>
          </cell>
        </row>
        <row r="365">
          <cell r="C365" t="str">
            <v>DK-HM1789-PP-2XL</v>
          </cell>
          <cell r="D365" t="str">
            <v>DK-HM1789</v>
          </cell>
        </row>
        <row r="366">
          <cell r="C366" t="str">
            <v>DK-HM1789-PP-L</v>
          </cell>
          <cell r="D366" t="str">
            <v>DK-HM1789</v>
          </cell>
        </row>
        <row r="367">
          <cell r="C367" t="str">
            <v>DK-HM1789-PP-M</v>
          </cell>
          <cell r="D367" t="str">
            <v>DK-HM1789</v>
          </cell>
        </row>
        <row r="368">
          <cell r="C368" t="str">
            <v>DK-HM1789-PP-S</v>
          </cell>
          <cell r="D368" t="str">
            <v>DK-HM1789</v>
          </cell>
        </row>
        <row r="369">
          <cell r="C369" t="str">
            <v>DK-HM1789-PP-XL</v>
          </cell>
          <cell r="D369" t="str">
            <v>DK-HM1789</v>
          </cell>
        </row>
        <row r="370">
          <cell r="C370" t="str">
            <v>DK-HM1789-R2-2XL</v>
          </cell>
          <cell r="D370" t="str">
            <v>DK-HM1789</v>
          </cell>
        </row>
        <row r="371">
          <cell r="C371" t="str">
            <v>DK-HM1789-R2-L</v>
          </cell>
          <cell r="D371" t="str">
            <v>DK-HM1789</v>
          </cell>
        </row>
        <row r="372">
          <cell r="C372" t="str">
            <v>DK-HM1789-R2-M</v>
          </cell>
          <cell r="D372" t="str">
            <v>DK-HM1789</v>
          </cell>
        </row>
        <row r="373">
          <cell r="C373" t="str">
            <v>DK-HM1789-R2-S</v>
          </cell>
          <cell r="D373" t="str">
            <v>DK-HM1789</v>
          </cell>
        </row>
        <row r="374">
          <cell r="C374" t="str">
            <v>DK-HM1789-R2-XL</v>
          </cell>
          <cell r="D374" t="str">
            <v>DK-HM1789</v>
          </cell>
        </row>
        <row r="375">
          <cell r="C375" t="str">
            <v>DK-HM1789-W0-2XL</v>
          </cell>
          <cell r="D375" t="str">
            <v>DK-HM1789</v>
          </cell>
        </row>
        <row r="376">
          <cell r="C376" t="str">
            <v>DK-HM1789-W0-L</v>
          </cell>
          <cell r="D376" t="str">
            <v>DK-HM1789</v>
          </cell>
        </row>
        <row r="377">
          <cell r="C377" t="str">
            <v>DK-HM1789-W0-M</v>
          </cell>
          <cell r="D377" t="str">
            <v>DK-HM1789</v>
          </cell>
        </row>
        <row r="378">
          <cell r="C378" t="str">
            <v>DK-HM1789-W0-S</v>
          </cell>
          <cell r="D378" t="str">
            <v>DK-HM1789</v>
          </cell>
        </row>
        <row r="379">
          <cell r="C379" t="str">
            <v>DK-HM1789-W0-XL</v>
          </cell>
          <cell r="D379" t="str">
            <v>DK-HM1789</v>
          </cell>
        </row>
        <row r="380">
          <cell r="C380" t="str">
            <v>DK-HM1789-Y0-L</v>
          </cell>
          <cell r="D380" t="str">
            <v>DK-HM1789</v>
          </cell>
        </row>
        <row r="381">
          <cell r="C381" t="str">
            <v>DK-HM1789-Y0-M</v>
          </cell>
          <cell r="D381" t="str">
            <v>DK-HM1789</v>
          </cell>
        </row>
        <row r="382">
          <cell r="C382" t="str">
            <v>DK-HM1789-Y0-S</v>
          </cell>
          <cell r="D382" t="str">
            <v>DK-HM1789</v>
          </cell>
        </row>
        <row r="383">
          <cell r="C383" t="str">
            <v>DK-HM1789-Y0-XL</v>
          </cell>
          <cell r="D383" t="str">
            <v>DK-HM1789</v>
          </cell>
        </row>
        <row r="384">
          <cell r="C384" t="str">
            <v>DK-HM1789-ZL-2XL</v>
          </cell>
          <cell r="D384" t="str">
            <v>DK-HM1789</v>
          </cell>
        </row>
        <row r="385">
          <cell r="C385" t="str">
            <v>DK-HM1789-ZL-2XL-GM</v>
          </cell>
          <cell r="D385" t="str">
            <v>DK-HM1789</v>
          </cell>
        </row>
        <row r="386">
          <cell r="C386" t="str">
            <v>DK-HM1789-ZL-L</v>
          </cell>
          <cell r="D386" t="str">
            <v>DK-HM1789</v>
          </cell>
        </row>
        <row r="387">
          <cell r="C387" t="str">
            <v>DK-HM1789-ZL-M</v>
          </cell>
          <cell r="D387" t="str">
            <v>DK-HM1789</v>
          </cell>
        </row>
        <row r="388">
          <cell r="C388" t="str">
            <v>DK-HM1789-ZL-S</v>
          </cell>
          <cell r="D388" t="str">
            <v>DK-HM1789</v>
          </cell>
        </row>
        <row r="389">
          <cell r="C389" t="str">
            <v>DK-HM1789-ZL-XL</v>
          </cell>
          <cell r="D389" t="str">
            <v>DK-HM1789</v>
          </cell>
        </row>
        <row r="390">
          <cell r="C390" t="str">
            <v>DK-HM1790-Dot-M</v>
          </cell>
          <cell r="D390" t="str">
            <v>DK-HM1790</v>
          </cell>
        </row>
        <row r="391">
          <cell r="C391" t="str">
            <v>DK-HM1791-Dot-L</v>
          </cell>
          <cell r="D391" t="str">
            <v>DK-HM1791</v>
          </cell>
        </row>
        <row r="392">
          <cell r="C392" t="str">
            <v>DK-HM1792-Dot-XL</v>
          </cell>
          <cell r="D392" t="str">
            <v>DK-HM1792</v>
          </cell>
        </row>
        <row r="393">
          <cell r="C393" t="str">
            <v>DK-HM1793-Dot-2XL</v>
          </cell>
          <cell r="D393" t="str">
            <v>DK-HM1793</v>
          </cell>
        </row>
        <row r="394">
          <cell r="C394" t="str">
            <v>DK-MCCL315-AB-2XL</v>
          </cell>
          <cell r="D394" t="str">
            <v>DK-MCCL315</v>
          </cell>
        </row>
        <row r="395">
          <cell r="C395" t="str">
            <v>DK-MCCL315-AB-L</v>
          </cell>
          <cell r="D395" t="str">
            <v>DK-MCCL315</v>
          </cell>
        </row>
        <row r="396">
          <cell r="C396" t="str">
            <v>DK-MCCL315-AB-M</v>
          </cell>
          <cell r="D396" t="str">
            <v>DK-MCCL315</v>
          </cell>
        </row>
        <row r="397">
          <cell r="C397" t="str">
            <v>DK-MCCL315-AB-S</v>
          </cell>
          <cell r="D397" t="str">
            <v>DK-MCCL315</v>
          </cell>
        </row>
        <row r="398">
          <cell r="C398" t="str">
            <v>DK-MCCL315-AB-XL</v>
          </cell>
          <cell r="D398" t="str">
            <v>DK-MCCL315</v>
          </cell>
        </row>
        <row r="399">
          <cell r="C399" t="str">
            <v>DK-MCCL315-B7-2XL</v>
          </cell>
          <cell r="D399" t="str">
            <v>DK-MCCL315</v>
          </cell>
        </row>
        <row r="400">
          <cell r="C400" t="str">
            <v>DK-MCCL315-B7-L</v>
          </cell>
          <cell r="D400" t="str">
            <v>DK-MCCL315</v>
          </cell>
        </row>
        <row r="401">
          <cell r="C401" t="str">
            <v>DK-MCCL315-B7-M</v>
          </cell>
          <cell r="D401" t="str">
            <v>DK-MCCL315</v>
          </cell>
        </row>
        <row r="402">
          <cell r="C402" t="str">
            <v>DK-MCCL315-B7-S</v>
          </cell>
          <cell r="D402" t="str">
            <v>DK-MCCL315</v>
          </cell>
        </row>
        <row r="403">
          <cell r="C403" t="str">
            <v>DK-MCCL315-B7-XL</v>
          </cell>
          <cell r="D403" t="str">
            <v>DK-MCCL315</v>
          </cell>
        </row>
        <row r="404">
          <cell r="C404" t="str">
            <v>DK-MCCL315-BF-2XL</v>
          </cell>
          <cell r="D404" t="str">
            <v>DK-MCCL315</v>
          </cell>
        </row>
        <row r="405">
          <cell r="C405" t="str">
            <v>DK-MCCL315-BF-L</v>
          </cell>
          <cell r="D405" t="str">
            <v>DK-MCCL315</v>
          </cell>
        </row>
        <row r="406">
          <cell r="C406" t="str">
            <v>DK-MCCL315-BF-M</v>
          </cell>
          <cell r="D406" t="str">
            <v>DK-MCCL315</v>
          </cell>
        </row>
        <row r="407">
          <cell r="C407" t="str">
            <v>DK-MCCL315-BF-S</v>
          </cell>
          <cell r="D407" t="str">
            <v>DK-MCCL315</v>
          </cell>
        </row>
        <row r="408">
          <cell r="C408" t="str">
            <v>DK-MCCL315-BF-XL</v>
          </cell>
          <cell r="D408" t="str">
            <v>DK-MCCL315</v>
          </cell>
        </row>
        <row r="409">
          <cell r="C409" t="str">
            <v>DK-MCCL315-K0-2XL</v>
          </cell>
          <cell r="D409" t="str">
            <v>DK-MCCL315</v>
          </cell>
        </row>
        <row r="410">
          <cell r="C410" t="str">
            <v>DK-MCCL315-K0-L</v>
          </cell>
          <cell r="D410" t="str">
            <v>DK-MCCL315</v>
          </cell>
        </row>
        <row r="411">
          <cell r="C411" t="str">
            <v>DK-MCCL315-K0-M</v>
          </cell>
          <cell r="D411" t="str">
            <v>DK-MCCL315</v>
          </cell>
        </row>
        <row r="412">
          <cell r="C412" t="str">
            <v>DK-MCCL315-K0-S</v>
          </cell>
          <cell r="D412" t="str">
            <v>DK-MCCL315</v>
          </cell>
        </row>
        <row r="413">
          <cell r="C413" t="str">
            <v>DK-MCCL315-K0-XL</v>
          </cell>
          <cell r="D413" t="str">
            <v>DK-MCCL315</v>
          </cell>
        </row>
        <row r="414">
          <cell r="C414" t="str">
            <v>DK-MCCL315-P0-2XL</v>
          </cell>
          <cell r="D414" t="str">
            <v>DK-MCCL315</v>
          </cell>
        </row>
        <row r="415">
          <cell r="C415" t="str">
            <v>DK-MCCL315-P0-L</v>
          </cell>
          <cell r="D415" t="str">
            <v>DK-MCCL315</v>
          </cell>
        </row>
        <row r="416">
          <cell r="C416" t="str">
            <v>DK-MCCL315-P0-M</v>
          </cell>
          <cell r="D416" t="str">
            <v>DK-MCCL315</v>
          </cell>
        </row>
        <row r="417">
          <cell r="C417" t="str">
            <v>DK-MCCL315-P0-S</v>
          </cell>
          <cell r="D417" t="str">
            <v>DK-MCCL315</v>
          </cell>
        </row>
        <row r="418">
          <cell r="C418" t="str">
            <v>DK-MCCL315-P0-XL</v>
          </cell>
          <cell r="D418" t="str">
            <v>DK-MCCL315</v>
          </cell>
        </row>
        <row r="419">
          <cell r="C419" t="str">
            <v>DK-MCCL315-R0-2XL</v>
          </cell>
          <cell r="D419" t="str">
            <v>DK-MCCL315</v>
          </cell>
        </row>
        <row r="420">
          <cell r="C420" t="str">
            <v>DK-MCCL315-R0-L</v>
          </cell>
          <cell r="D420" t="str">
            <v>DK-MCCL315</v>
          </cell>
        </row>
        <row r="421">
          <cell r="C421" t="str">
            <v>DK-MCCL315-R0-M</v>
          </cell>
          <cell r="D421" t="str">
            <v>DK-MCCL315</v>
          </cell>
        </row>
        <row r="422">
          <cell r="C422" t="str">
            <v>DK-MCCL315-R0-S</v>
          </cell>
          <cell r="D422" t="str">
            <v>DK-MCCL315</v>
          </cell>
        </row>
        <row r="423">
          <cell r="C423" t="str">
            <v>DK-MCCL315-R0-XL</v>
          </cell>
          <cell r="D423" t="str">
            <v>DK-MCCL315</v>
          </cell>
        </row>
        <row r="424">
          <cell r="C424" t="str">
            <v>DK-MCCL315-RF-2XL</v>
          </cell>
          <cell r="D424" t="str">
            <v>DK-MCCL315</v>
          </cell>
        </row>
        <row r="425">
          <cell r="C425" t="str">
            <v>DK-MCCL315-RF-L</v>
          </cell>
          <cell r="D425" t="str">
            <v>DK-MCCL315</v>
          </cell>
        </row>
        <row r="426">
          <cell r="C426" t="str">
            <v>DK-MCCL315-RF-M</v>
          </cell>
          <cell r="D426" t="str">
            <v>DK-MCCL315</v>
          </cell>
        </row>
        <row r="427">
          <cell r="C427" t="str">
            <v>DK-MCCL315-RF-S</v>
          </cell>
          <cell r="D427" t="str">
            <v>DK-MCCL315</v>
          </cell>
        </row>
        <row r="428">
          <cell r="C428" t="str">
            <v>DK-MCCL315-RF-XL</v>
          </cell>
          <cell r="D428" t="str">
            <v>DK-MCCL315</v>
          </cell>
        </row>
        <row r="429">
          <cell r="C429" t="str">
            <v>DK-MCCL315-W0-2XL</v>
          </cell>
          <cell r="D429" t="str">
            <v>DK-MCCL315</v>
          </cell>
        </row>
        <row r="430">
          <cell r="C430" t="str">
            <v>DK-MCCL315-W0-L</v>
          </cell>
          <cell r="D430" t="str">
            <v>DK-MCCL315</v>
          </cell>
        </row>
        <row r="431">
          <cell r="C431" t="str">
            <v>DK-MCCL315-W0-M</v>
          </cell>
          <cell r="D431" t="str">
            <v>DK-MCCL315</v>
          </cell>
        </row>
        <row r="432">
          <cell r="C432" t="str">
            <v>DK-MCCL315-W0-S</v>
          </cell>
          <cell r="D432" t="str">
            <v>DK-MCCL315</v>
          </cell>
        </row>
        <row r="433">
          <cell r="C433" t="str">
            <v>DK-MCCL315-W0-XL</v>
          </cell>
          <cell r="D433" t="str">
            <v>DK-MCCL315</v>
          </cell>
        </row>
        <row r="434">
          <cell r="C434" t="str">
            <v>DK-MUCL315-AB-2XL</v>
          </cell>
          <cell r="D434" t="str">
            <v>DK-MCCL315</v>
          </cell>
        </row>
        <row r="435">
          <cell r="C435" t="str">
            <v>DK-MUCL315-AB-L</v>
          </cell>
          <cell r="D435" t="str">
            <v>DK-MCCL315</v>
          </cell>
        </row>
        <row r="436">
          <cell r="C436" t="str">
            <v>DK-MUCL315-AB-M</v>
          </cell>
          <cell r="D436" t="str">
            <v>DK-MCCL315</v>
          </cell>
        </row>
        <row r="437">
          <cell r="C437" t="str">
            <v>DK-MUCL315-AB-S</v>
          </cell>
          <cell r="D437" t="str">
            <v>DK-MCCL315</v>
          </cell>
        </row>
        <row r="438">
          <cell r="C438" t="str">
            <v>DK-MUCL315-AB-XL</v>
          </cell>
          <cell r="D438" t="str">
            <v>DK-MCCL315</v>
          </cell>
        </row>
        <row r="439">
          <cell r="C439" t="str">
            <v>DK-MUCL315-B7-2XL</v>
          </cell>
          <cell r="D439" t="str">
            <v>DK-MCCL315</v>
          </cell>
        </row>
        <row r="440">
          <cell r="C440" t="str">
            <v>DK-MUCL315-B7-L</v>
          </cell>
          <cell r="D440" t="str">
            <v>DK-MCCL315</v>
          </cell>
        </row>
        <row r="441">
          <cell r="C441" t="str">
            <v>DK-MUCL315-B7-M</v>
          </cell>
          <cell r="D441" t="str">
            <v>DK-MCCL315</v>
          </cell>
        </row>
        <row r="442">
          <cell r="C442" t="str">
            <v>DK-MUCL315-B7-S</v>
          </cell>
          <cell r="D442" t="str">
            <v>DK-MCCL315</v>
          </cell>
        </row>
        <row r="443">
          <cell r="C443" t="str">
            <v>DK-MUCL315-B7-XL</v>
          </cell>
          <cell r="D443" t="str">
            <v>DK-MCCL315</v>
          </cell>
        </row>
        <row r="444">
          <cell r="C444" t="str">
            <v>DK-MUCL315-BF-2XL</v>
          </cell>
          <cell r="D444" t="str">
            <v>DK-MCCL315</v>
          </cell>
        </row>
        <row r="445">
          <cell r="C445" t="str">
            <v>DK-MUCL315-BF-L</v>
          </cell>
          <cell r="D445" t="str">
            <v>DK-MCCL315</v>
          </cell>
        </row>
        <row r="446">
          <cell r="C446" t="str">
            <v>DK-MUCL315-BF-M</v>
          </cell>
          <cell r="D446" t="str">
            <v>DK-MCCL315</v>
          </cell>
        </row>
        <row r="447">
          <cell r="C447" t="str">
            <v>DK-MUCL315-BF-S</v>
          </cell>
          <cell r="D447" t="str">
            <v>DK-MCCL315</v>
          </cell>
        </row>
        <row r="448">
          <cell r="C448" t="str">
            <v>DK-MUCL315-BF-XL</v>
          </cell>
          <cell r="D448" t="str">
            <v>DK-MCCL315</v>
          </cell>
        </row>
        <row r="449">
          <cell r="C449" t="str">
            <v>DK-MUCL315-K0-2XL</v>
          </cell>
          <cell r="D449" t="str">
            <v>DK-MCCL315</v>
          </cell>
        </row>
        <row r="450">
          <cell r="C450" t="str">
            <v>DK-MUCL315-K0-L</v>
          </cell>
          <cell r="D450" t="str">
            <v>DK-MCCL315</v>
          </cell>
        </row>
        <row r="451">
          <cell r="C451" t="str">
            <v>DK-MUCL315-K0-M</v>
          </cell>
          <cell r="D451" t="str">
            <v>DK-MCCL315</v>
          </cell>
        </row>
        <row r="452">
          <cell r="C452" t="str">
            <v>DK-MUCL315-K0-S</v>
          </cell>
          <cell r="D452" t="str">
            <v>DK-MCCL315</v>
          </cell>
        </row>
        <row r="453">
          <cell r="C453" t="str">
            <v>DK-MUCL315-K0-XL</v>
          </cell>
          <cell r="D453" t="str">
            <v>DK-MCCL315</v>
          </cell>
        </row>
        <row r="454">
          <cell r="C454" t="str">
            <v>DK-MUCL315-P0-2XL</v>
          </cell>
          <cell r="D454" t="str">
            <v>DK-MCCL315</v>
          </cell>
        </row>
        <row r="455">
          <cell r="C455" t="str">
            <v>DK-MUCL315-P0-L</v>
          </cell>
          <cell r="D455" t="str">
            <v>DK-MCCL315</v>
          </cell>
        </row>
        <row r="456">
          <cell r="C456" t="str">
            <v>DK-MUCL315-P0-M</v>
          </cell>
          <cell r="D456" t="str">
            <v>DK-MCCL315</v>
          </cell>
        </row>
        <row r="457">
          <cell r="C457" t="str">
            <v>DK-MUCL315-P0-S</v>
          </cell>
          <cell r="D457" t="str">
            <v>DK-MCCL315</v>
          </cell>
        </row>
        <row r="458">
          <cell r="C458" t="str">
            <v>DK-MUCL315-P0-XL</v>
          </cell>
          <cell r="D458" t="str">
            <v>DK-MCCL315</v>
          </cell>
        </row>
        <row r="459">
          <cell r="C459" t="str">
            <v>DK-MUCL315-R0-2XL</v>
          </cell>
          <cell r="D459" t="str">
            <v>DK-MCCL315</v>
          </cell>
        </row>
        <row r="460">
          <cell r="C460" t="str">
            <v>DK-MUCL315-R0-L</v>
          </cell>
          <cell r="D460" t="str">
            <v>DK-MCCL315</v>
          </cell>
        </row>
        <row r="461">
          <cell r="C461" t="str">
            <v>DK-MUCL315-R0-M</v>
          </cell>
          <cell r="D461" t="str">
            <v>DK-MCCL315</v>
          </cell>
        </row>
        <row r="462">
          <cell r="C462" t="str">
            <v>DK-MUCL315-R0-S</v>
          </cell>
          <cell r="D462" t="str">
            <v>DK-MCCL315</v>
          </cell>
        </row>
        <row r="463">
          <cell r="C463" t="str">
            <v>DK-MUCL315-R0-XL</v>
          </cell>
          <cell r="D463" t="str">
            <v>DK-MCCL315</v>
          </cell>
        </row>
        <row r="464">
          <cell r="C464" t="str">
            <v>DK-MUCL315-RF-2XL</v>
          </cell>
          <cell r="D464" t="str">
            <v>DK-MCCL315</v>
          </cell>
        </row>
        <row r="465">
          <cell r="C465" t="str">
            <v>DK-MUCL315-RF-L</v>
          </cell>
          <cell r="D465" t="str">
            <v>DK-MCCL315</v>
          </cell>
        </row>
        <row r="466">
          <cell r="C466" t="str">
            <v>DK-MUCL315-RF-M</v>
          </cell>
          <cell r="D466" t="str">
            <v>DK-MCCL315</v>
          </cell>
        </row>
        <row r="467">
          <cell r="C467" t="str">
            <v>DK-MUCL315-RF-S</v>
          </cell>
          <cell r="D467" t="str">
            <v>DK-MCCL315</v>
          </cell>
        </row>
        <row r="468">
          <cell r="C468" t="str">
            <v>DK-MUCL315-RF-XL</v>
          </cell>
          <cell r="D468" t="str">
            <v>DK-MCCL315</v>
          </cell>
        </row>
        <row r="469">
          <cell r="C469" t="str">
            <v>DK-MUCL315-W0-2XL</v>
          </cell>
          <cell r="D469" t="str">
            <v>DK-MCCL315</v>
          </cell>
        </row>
        <row r="470">
          <cell r="C470" t="str">
            <v>DK-MUCL315-W0-L</v>
          </cell>
          <cell r="D470" t="str">
            <v>DK-MCCL315</v>
          </cell>
        </row>
        <row r="471">
          <cell r="C471" t="str">
            <v>DK-MUCL315-W0-M</v>
          </cell>
          <cell r="D471" t="str">
            <v>DK-MCCL315</v>
          </cell>
        </row>
        <row r="472">
          <cell r="C472" t="str">
            <v>DK-MUCL315-W0-S</v>
          </cell>
          <cell r="D472" t="str">
            <v>DK-MCCL315</v>
          </cell>
        </row>
        <row r="473">
          <cell r="C473" t="str">
            <v>DK-MUCL315-W0-XL</v>
          </cell>
          <cell r="D473" t="str">
            <v>DK-MCCL315</v>
          </cell>
        </row>
        <row r="474">
          <cell r="C474" t="str">
            <v>DX-MU410-W0-L</v>
          </cell>
          <cell r="D474" t="str">
            <v>DX-MU410</v>
          </cell>
        </row>
        <row r="475">
          <cell r="C475" t="str">
            <v>DX-TW410-K0-2X</v>
          </cell>
          <cell r="D475" t="str">
            <v>DX-TW410</v>
          </cell>
        </row>
        <row r="476">
          <cell r="C476" t="str">
            <v>DX-TW410-K0-L</v>
          </cell>
          <cell r="D476" t="str">
            <v>DX-TW410</v>
          </cell>
        </row>
        <row r="477">
          <cell r="C477" t="str">
            <v>DX-TW410-K0-M</v>
          </cell>
          <cell r="D477" t="str">
            <v>DX-TW410</v>
          </cell>
        </row>
        <row r="478">
          <cell r="C478" t="str">
            <v>DX-TW410-K0-S</v>
          </cell>
          <cell r="D478" t="str">
            <v>DX-TW410</v>
          </cell>
        </row>
        <row r="479">
          <cell r="C479" t="str">
            <v>DX-TW410-K0-XL</v>
          </cell>
          <cell r="D479" t="str">
            <v>DX-TW410</v>
          </cell>
        </row>
        <row r="480">
          <cell r="C480" t="str">
            <v>DX-TW410-K0-XS</v>
          </cell>
          <cell r="D480" t="str">
            <v>DX-TW410</v>
          </cell>
        </row>
        <row r="481">
          <cell r="C481" t="str">
            <v>FBA-YZ5505Da2L</v>
          </cell>
          <cell r="D481" t="str">
            <v>YZ5505</v>
          </cell>
        </row>
        <row r="482">
          <cell r="C482" t="str">
            <v>FBA-YZ5505DaS</v>
          </cell>
          <cell r="D482" t="str">
            <v>YZ5505</v>
          </cell>
        </row>
        <row r="483">
          <cell r="C483" t="str">
            <v>FBA-YZ5505DaXL</v>
          </cell>
          <cell r="D483" t="str">
            <v>YZ5505</v>
          </cell>
        </row>
        <row r="484">
          <cell r="C484" t="str">
            <v>GM-SJ002B0</v>
          </cell>
          <cell r="D484" t="str">
            <v>GM-SJ002</v>
          </cell>
        </row>
        <row r="485">
          <cell r="C485" t="str">
            <v>GM-SJ002B0-GM</v>
          </cell>
          <cell r="D485" t="str">
            <v>GM-SJ002</v>
          </cell>
        </row>
        <row r="486">
          <cell r="C486" t="str">
            <v>GM-SJ002B0-MX</v>
          </cell>
          <cell r="D486" t="str">
            <v>GM-SJ002</v>
          </cell>
        </row>
        <row r="487">
          <cell r="C487" t="str">
            <v>GM-SJ002BW</v>
          </cell>
          <cell r="D487" t="str">
            <v>GM-SJ002</v>
          </cell>
        </row>
        <row r="488">
          <cell r="C488" t="str">
            <v>GM-SJ002-Pi</v>
          </cell>
          <cell r="D488" t="str">
            <v>GM-SJ002</v>
          </cell>
        </row>
        <row r="489">
          <cell r="C489" t="str">
            <v>GM-SJ002W0</v>
          </cell>
          <cell r="D489" t="str">
            <v>GM-SJ002</v>
          </cell>
        </row>
        <row r="490">
          <cell r="C490" t="str">
            <v>GM-SJ002W0-GM</v>
          </cell>
          <cell r="D490" t="str">
            <v>GM-SJ002</v>
          </cell>
        </row>
        <row r="491">
          <cell r="C491" t="str">
            <v>JK-CL0137-BD-2XL</v>
          </cell>
          <cell r="D491" t="str">
            <v>JK-CL0137</v>
          </cell>
        </row>
        <row r="492">
          <cell r="C492" t="str">
            <v>JK-CL0137-BD-3XL</v>
          </cell>
          <cell r="D492" t="str">
            <v>JK-CL0137</v>
          </cell>
        </row>
        <row r="493">
          <cell r="C493" t="str">
            <v>JK-CL0137-BD-L</v>
          </cell>
          <cell r="D493" t="str">
            <v>JK-CL0137</v>
          </cell>
        </row>
        <row r="494">
          <cell r="C494" t="str">
            <v>JK-CL0137-BD-M</v>
          </cell>
          <cell r="D494" t="str">
            <v>JK-CL0137</v>
          </cell>
        </row>
        <row r="495">
          <cell r="C495" t="str">
            <v>JK-CL0137-BD-S</v>
          </cell>
          <cell r="D495" t="str">
            <v>JK-CL0137</v>
          </cell>
        </row>
        <row r="496">
          <cell r="C496" t="str">
            <v>JK-CL0137-BD-XL</v>
          </cell>
          <cell r="D496" t="str">
            <v>JK-CL0137</v>
          </cell>
        </row>
        <row r="497">
          <cell r="C497" t="str">
            <v>JK-CL0137-G7-2XL</v>
          </cell>
          <cell r="D497" t="str">
            <v>JK-CL0137</v>
          </cell>
        </row>
        <row r="498">
          <cell r="C498" t="str">
            <v>JK-CL0137-G7-3XL</v>
          </cell>
          <cell r="D498" t="str">
            <v>JK-CL0137</v>
          </cell>
        </row>
        <row r="499">
          <cell r="C499" t="str">
            <v>JK-CL0137-G7-L</v>
          </cell>
          <cell r="D499" t="str">
            <v>JK-CL0137</v>
          </cell>
        </row>
        <row r="500">
          <cell r="C500" t="str">
            <v>JK-CL0137-G7-M</v>
          </cell>
          <cell r="D500" t="str">
            <v>JK-CL0137</v>
          </cell>
        </row>
        <row r="501">
          <cell r="C501" t="str">
            <v>JK-CL0137-G7-S</v>
          </cell>
          <cell r="D501" t="str">
            <v>JK-CL0137</v>
          </cell>
        </row>
        <row r="502">
          <cell r="C502" t="str">
            <v>JK-CL0137-G7-XL</v>
          </cell>
          <cell r="D502" t="str">
            <v>JK-CL0137</v>
          </cell>
        </row>
        <row r="503">
          <cell r="C503" t="str">
            <v>JK-CL0137-K0-2XL</v>
          </cell>
          <cell r="D503" t="str">
            <v>JK-CL0137</v>
          </cell>
        </row>
        <row r="504">
          <cell r="C504" t="str">
            <v>JK-CL0137-K0-3XL</v>
          </cell>
          <cell r="D504" t="str">
            <v>JK-CL0137</v>
          </cell>
        </row>
        <row r="505">
          <cell r="C505" t="str">
            <v>JK-CL0137-K0-L</v>
          </cell>
          <cell r="D505" t="str">
            <v>JK-CL0137</v>
          </cell>
        </row>
        <row r="506">
          <cell r="C506" t="str">
            <v>JK-CL0137-K0-M</v>
          </cell>
          <cell r="D506" t="str">
            <v>JK-CL0137</v>
          </cell>
        </row>
        <row r="507">
          <cell r="C507" t="str">
            <v>JK-CL0137-K0-S</v>
          </cell>
          <cell r="D507" t="str">
            <v>JK-CL0137</v>
          </cell>
        </row>
        <row r="508">
          <cell r="C508" t="str">
            <v>JK-CL0137-K0-XL</v>
          </cell>
          <cell r="D508" t="str">
            <v>JK-CL0137</v>
          </cell>
        </row>
        <row r="509">
          <cell r="C509" t="str">
            <v>JK-CL0137-ZL-2XL</v>
          </cell>
          <cell r="D509" t="str">
            <v>JK-CL0137</v>
          </cell>
        </row>
        <row r="510">
          <cell r="C510" t="str">
            <v>JK-CL0137-ZL-3XL</v>
          </cell>
          <cell r="D510" t="str">
            <v>JK-CL0137</v>
          </cell>
        </row>
        <row r="511">
          <cell r="C511" t="str">
            <v>JK-CL0137-ZL-L</v>
          </cell>
          <cell r="D511" t="str">
            <v>JK-CL0137</v>
          </cell>
        </row>
        <row r="512">
          <cell r="C512" t="str">
            <v>JK-CL0137-ZL-M</v>
          </cell>
          <cell r="D512" t="str">
            <v>JK-CL0137</v>
          </cell>
        </row>
        <row r="513">
          <cell r="C513" t="str">
            <v>JK-CL0137-ZL-S</v>
          </cell>
          <cell r="D513" t="str">
            <v>JK-CL0137</v>
          </cell>
        </row>
        <row r="514">
          <cell r="C514" t="str">
            <v>JK-CL0137-ZL-XL</v>
          </cell>
          <cell r="D514" t="str">
            <v>JK-CL0137</v>
          </cell>
        </row>
        <row r="515">
          <cell r="C515" t="str">
            <v>LYQ-1010</v>
          </cell>
          <cell r="D515" t="str">
            <v>LYQ-1010</v>
          </cell>
        </row>
        <row r="516">
          <cell r="C516" t="str">
            <v>LYQ-1010DX-B0-2XL</v>
          </cell>
          <cell r="D516" t="str">
            <v>LYQ-1010</v>
          </cell>
        </row>
        <row r="517">
          <cell r="C517" t="str">
            <v>LYQ-1010DX-B0-L</v>
          </cell>
          <cell r="D517" t="str">
            <v>LYQ-1010</v>
          </cell>
        </row>
        <row r="518">
          <cell r="C518" t="str">
            <v>LYQ-1010DX-B0-M</v>
          </cell>
          <cell r="D518" t="str">
            <v>LYQ-1010</v>
          </cell>
        </row>
        <row r="519">
          <cell r="C519" t="str">
            <v>LYQ-1010DX-B0-S</v>
          </cell>
          <cell r="D519" t="str">
            <v>LYQ-1010</v>
          </cell>
        </row>
        <row r="520">
          <cell r="C520" t="str">
            <v>LYQ-1010DX-B0-XL</v>
          </cell>
          <cell r="D520" t="str">
            <v>LYQ-1010</v>
          </cell>
        </row>
        <row r="521">
          <cell r="C521" t="str">
            <v>LYQ-1010DX-BD-2XL</v>
          </cell>
          <cell r="D521" t="str">
            <v>LYQ-1010</v>
          </cell>
        </row>
        <row r="522">
          <cell r="C522" t="str">
            <v>LYQ-1010DX-BD-L</v>
          </cell>
          <cell r="D522" t="str">
            <v>LYQ-1010</v>
          </cell>
        </row>
        <row r="523">
          <cell r="C523" t="str">
            <v>LYQ-1010DX-BD-M</v>
          </cell>
          <cell r="D523" t="str">
            <v>LYQ-1010</v>
          </cell>
        </row>
        <row r="524">
          <cell r="C524" t="str">
            <v>LYQ-1010DX-BD-S</v>
          </cell>
          <cell r="D524" t="str">
            <v>LYQ-1010</v>
          </cell>
        </row>
        <row r="525">
          <cell r="C525" t="str">
            <v>LYQ-1010DX-BD-XL</v>
          </cell>
          <cell r="D525" t="str">
            <v>LYQ-1010</v>
          </cell>
        </row>
        <row r="526">
          <cell r="C526" t="str">
            <v>LYQ-1010DX-C0-2XL</v>
          </cell>
          <cell r="D526" t="str">
            <v>LYQ-1010</v>
          </cell>
        </row>
        <row r="527">
          <cell r="C527" t="str">
            <v>LYQ-1010DX-C0-L</v>
          </cell>
          <cell r="D527" t="str">
            <v>LYQ-1010</v>
          </cell>
        </row>
        <row r="528">
          <cell r="C528" t="str">
            <v>LYQ-1010DX-C0-M</v>
          </cell>
          <cell r="D528" t="str">
            <v>LYQ-1010</v>
          </cell>
        </row>
        <row r="529">
          <cell r="C529" t="str">
            <v>LYQ-1010DX-C0-S</v>
          </cell>
          <cell r="D529" t="str">
            <v>LYQ-1010</v>
          </cell>
        </row>
        <row r="530">
          <cell r="C530" t="str">
            <v>LYQ-1010DX-C0-XL</v>
          </cell>
          <cell r="D530" t="str">
            <v>LYQ-1010</v>
          </cell>
        </row>
        <row r="531">
          <cell r="C531" t="str">
            <v>LYQ-1010DX-E0-2XL</v>
          </cell>
          <cell r="D531" t="str">
            <v>LYQ-1010</v>
          </cell>
        </row>
        <row r="532">
          <cell r="C532" t="str">
            <v>LYQ-1010DX-E0-L</v>
          </cell>
          <cell r="D532" t="str">
            <v>LYQ-1010</v>
          </cell>
        </row>
        <row r="533">
          <cell r="C533" t="str">
            <v>LYQ-1010DX-E0-M</v>
          </cell>
          <cell r="D533" t="str">
            <v>LYQ-1010</v>
          </cell>
        </row>
        <row r="534">
          <cell r="C534" t="str">
            <v>LYQ-1010DX-E0-S</v>
          </cell>
          <cell r="D534" t="str">
            <v>LYQ-1010</v>
          </cell>
        </row>
        <row r="535">
          <cell r="C535" t="str">
            <v>LYQ-1010DX-E0-XL</v>
          </cell>
          <cell r="D535" t="str">
            <v>LYQ-1010</v>
          </cell>
        </row>
        <row r="536">
          <cell r="C536" t="str">
            <v>LYQ-1010DX-K0-2XL</v>
          </cell>
          <cell r="D536" t="str">
            <v>LYQ-1010</v>
          </cell>
        </row>
        <row r="537">
          <cell r="C537" t="str">
            <v>LYQ-1010DX-K0-L</v>
          </cell>
          <cell r="D537" t="str">
            <v>LYQ-1010</v>
          </cell>
        </row>
        <row r="538">
          <cell r="C538" t="str">
            <v>LYQ-1010DX-K0-M</v>
          </cell>
          <cell r="D538" t="str">
            <v>LYQ-1010</v>
          </cell>
        </row>
        <row r="539">
          <cell r="C539" t="str">
            <v>LYQ-1010DX-K0-S</v>
          </cell>
          <cell r="D539" t="str">
            <v>LYQ-1010</v>
          </cell>
        </row>
        <row r="540">
          <cell r="C540" t="str">
            <v>LYQ-1010DX-K0-XL</v>
          </cell>
          <cell r="D540" t="str">
            <v>LYQ-1010</v>
          </cell>
        </row>
        <row r="541">
          <cell r="C541" t="str">
            <v>LYQ-1010DX-LP-2XL</v>
          </cell>
          <cell r="D541" t="str">
            <v>LYQ-1010</v>
          </cell>
        </row>
        <row r="542">
          <cell r="C542" t="str">
            <v>LYQ-1010DX-LP-L</v>
          </cell>
          <cell r="D542" t="str">
            <v>LYQ-1010</v>
          </cell>
        </row>
        <row r="543">
          <cell r="C543" t="str">
            <v>LYQ-1010DX-LP-M</v>
          </cell>
          <cell r="D543" t="str">
            <v>LYQ-1010</v>
          </cell>
        </row>
        <row r="544">
          <cell r="C544" t="str">
            <v>LYQ-1010DX-LP-S</v>
          </cell>
          <cell r="D544" t="str">
            <v>LYQ-1010</v>
          </cell>
        </row>
        <row r="545">
          <cell r="C545" t="str">
            <v>LYQ-1010DX-LP-XL</v>
          </cell>
          <cell r="D545" t="str">
            <v>LYQ-1010</v>
          </cell>
        </row>
        <row r="546">
          <cell r="C546" t="str">
            <v>LYQ-1010DX-P0-2XL</v>
          </cell>
          <cell r="D546" t="str">
            <v>LYQ-1010</v>
          </cell>
        </row>
        <row r="547">
          <cell r="C547" t="str">
            <v>LYQ-1010DX-P0-L</v>
          </cell>
          <cell r="D547" t="str">
            <v>LYQ-1010</v>
          </cell>
        </row>
        <row r="548">
          <cell r="C548" t="str">
            <v>LYQ-1010DX-P0-M</v>
          </cell>
          <cell r="D548" t="str">
            <v>LYQ-1010</v>
          </cell>
        </row>
        <row r="549">
          <cell r="C549" t="str">
            <v>LYQ-1010DX-P0-S</v>
          </cell>
          <cell r="D549" t="str">
            <v>LYQ-1010</v>
          </cell>
        </row>
        <row r="550">
          <cell r="C550" t="str">
            <v>LYQ-1010DX-P0-XL</v>
          </cell>
          <cell r="D550" t="str">
            <v>LYQ-1010</v>
          </cell>
        </row>
        <row r="551">
          <cell r="C551" t="str">
            <v>LYQ-1010DX-PI-2XL</v>
          </cell>
          <cell r="D551" t="str">
            <v>LYQ-1010</v>
          </cell>
        </row>
        <row r="552">
          <cell r="C552" t="str">
            <v>LYQ-1010DX-PI-L</v>
          </cell>
          <cell r="D552" t="str">
            <v>LYQ-1010</v>
          </cell>
        </row>
        <row r="553">
          <cell r="C553" t="str">
            <v>LYQ-1010DX-PI-M</v>
          </cell>
          <cell r="D553" t="str">
            <v>LYQ-1010</v>
          </cell>
        </row>
        <row r="554">
          <cell r="C554" t="str">
            <v>LYQ-1010DX-PI-S</v>
          </cell>
          <cell r="D554" t="str">
            <v>LYQ-1010</v>
          </cell>
        </row>
        <row r="555">
          <cell r="C555" t="str">
            <v>LYQ-1010DX-PI-XL</v>
          </cell>
          <cell r="D555" t="str">
            <v>LYQ-1010</v>
          </cell>
        </row>
        <row r="556">
          <cell r="C556" t="str">
            <v>LYQ-1010DX-TL-2XL</v>
          </cell>
          <cell r="D556" t="str">
            <v>LYQ-1010</v>
          </cell>
        </row>
        <row r="557">
          <cell r="C557" t="str">
            <v>LYQ-1010DX-TL-L</v>
          </cell>
          <cell r="D557" t="str">
            <v>LYQ-1010</v>
          </cell>
        </row>
        <row r="558">
          <cell r="C558" t="str">
            <v>LYQ-1010DX-TL-M</v>
          </cell>
          <cell r="D558" t="str">
            <v>LYQ-1010</v>
          </cell>
        </row>
        <row r="559">
          <cell r="C559" t="str">
            <v>LYQ-1010DX-TL-S</v>
          </cell>
          <cell r="D559" t="str">
            <v>LYQ-1010</v>
          </cell>
        </row>
        <row r="560">
          <cell r="C560" t="str">
            <v>LYQ-1010DX-TL-XL</v>
          </cell>
          <cell r="D560" t="str">
            <v>LYQ-1010</v>
          </cell>
        </row>
        <row r="561">
          <cell r="C561" t="str">
            <v>LYQ-1010DX-Y0-2XL</v>
          </cell>
          <cell r="D561" t="str">
            <v>LYQ-1010</v>
          </cell>
        </row>
        <row r="562">
          <cell r="C562" t="str">
            <v>LYQ-1010DX-Y0-L</v>
          </cell>
          <cell r="D562" t="str">
            <v>LYQ-1010</v>
          </cell>
        </row>
        <row r="563">
          <cell r="C563" t="str">
            <v>LYQ-1010DX-Y0-M</v>
          </cell>
          <cell r="D563" t="str">
            <v>LYQ-1010</v>
          </cell>
        </row>
        <row r="564">
          <cell r="C564" t="str">
            <v>LYQ-1010DX-Y0-S</v>
          </cell>
          <cell r="D564" t="str">
            <v>LYQ-1010</v>
          </cell>
        </row>
        <row r="565">
          <cell r="C565" t="str">
            <v>LYQ-1010DX-Y0-XL</v>
          </cell>
          <cell r="D565" t="str">
            <v>LYQ-1010</v>
          </cell>
        </row>
        <row r="566">
          <cell r="C566" t="str">
            <v>LYQ-1010K02L</v>
          </cell>
          <cell r="D566" t="str">
            <v>LYQ-1010</v>
          </cell>
        </row>
        <row r="567">
          <cell r="C567" t="str">
            <v>LYQ-1010K02L-MX</v>
          </cell>
          <cell r="D567" t="str">
            <v>LYQ-1010</v>
          </cell>
        </row>
        <row r="568">
          <cell r="C568" t="str">
            <v>LYQ-1010K03L</v>
          </cell>
          <cell r="D568" t="str">
            <v>LYQ-1010</v>
          </cell>
        </row>
        <row r="569">
          <cell r="C569" t="str">
            <v>LYQ-1010K03L-MX</v>
          </cell>
          <cell r="D569" t="str">
            <v>LYQ-1010</v>
          </cell>
        </row>
        <row r="570">
          <cell r="C570" t="str">
            <v>LYQ-1010K0L</v>
          </cell>
          <cell r="D570" t="str">
            <v>LYQ-1010</v>
          </cell>
        </row>
        <row r="571">
          <cell r="C571" t="str">
            <v>LYQ-1010K0L-MX</v>
          </cell>
          <cell r="D571" t="str">
            <v>LYQ-1010</v>
          </cell>
        </row>
        <row r="572">
          <cell r="C572" t="str">
            <v>LYQ-1010K0M</v>
          </cell>
          <cell r="D572" t="str">
            <v>LYQ-1010</v>
          </cell>
        </row>
        <row r="573">
          <cell r="C573" t="str">
            <v>LYQ-1010K0M-MX</v>
          </cell>
          <cell r="D573" t="str">
            <v>LYQ-1010</v>
          </cell>
        </row>
        <row r="574">
          <cell r="C574" t="str">
            <v>LYQ-1010K0S</v>
          </cell>
          <cell r="D574" t="str">
            <v>LYQ-1010</v>
          </cell>
        </row>
        <row r="575">
          <cell r="C575" t="str">
            <v>LYQ-1010K0S-MX</v>
          </cell>
          <cell r="D575" t="str">
            <v>LYQ-1010</v>
          </cell>
        </row>
        <row r="576">
          <cell r="C576" t="str">
            <v>LYQ-1010K0XL</v>
          </cell>
          <cell r="D576" t="str">
            <v>LYQ-1010</v>
          </cell>
        </row>
        <row r="577">
          <cell r="C577" t="str">
            <v>LYQ-1010K0XL-MX</v>
          </cell>
          <cell r="D577" t="str">
            <v>LYQ-1010</v>
          </cell>
        </row>
        <row r="578">
          <cell r="C578" t="str">
            <v>LYQ-1010N02L</v>
          </cell>
          <cell r="D578" t="str">
            <v>LYQ-1010</v>
          </cell>
        </row>
        <row r="579">
          <cell r="C579" t="str">
            <v>LYQ-1010N03L</v>
          </cell>
          <cell r="D579" t="str">
            <v>LYQ-1010</v>
          </cell>
        </row>
        <row r="580">
          <cell r="C580" t="str">
            <v>LYQ-1010N0L</v>
          </cell>
          <cell r="D580" t="str">
            <v>LYQ-1010</v>
          </cell>
        </row>
        <row r="581">
          <cell r="C581" t="str">
            <v>LYQ-1010N0M</v>
          </cell>
          <cell r="D581" t="str">
            <v>LYQ-1010</v>
          </cell>
        </row>
        <row r="582">
          <cell r="C582" t="str">
            <v>LYQ-1010N0S</v>
          </cell>
          <cell r="D582" t="str">
            <v>LYQ-1010</v>
          </cell>
        </row>
        <row r="583">
          <cell r="C583" t="str">
            <v>LYQ-1010N0S-New</v>
          </cell>
          <cell r="D583" t="str">
            <v>LYQ-1010</v>
          </cell>
        </row>
        <row r="584">
          <cell r="C584" t="str">
            <v>LYQ-1010N0XL</v>
          </cell>
          <cell r="D584" t="str">
            <v>LYQ-1010</v>
          </cell>
        </row>
        <row r="585">
          <cell r="C585" t="str">
            <v>LYQ-1010P02L</v>
          </cell>
          <cell r="D585" t="str">
            <v>LYQ-1010</v>
          </cell>
        </row>
        <row r="586">
          <cell r="C586" t="str">
            <v>LYQ-1010P02L-MX</v>
          </cell>
          <cell r="D586" t="str">
            <v>LYQ-1010</v>
          </cell>
        </row>
        <row r="587">
          <cell r="C587" t="str">
            <v>LYQ-1010P03L</v>
          </cell>
          <cell r="D587" t="str">
            <v>LYQ-1010</v>
          </cell>
        </row>
        <row r="588">
          <cell r="C588" t="str">
            <v>LYQ-1010P03L-MX</v>
          </cell>
          <cell r="D588" t="str">
            <v>LYQ-1010</v>
          </cell>
        </row>
        <row r="589">
          <cell r="C589" t="str">
            <v>LYQ-1010P0L</v>
          </cell>
          <cell r="D589" t="str">
            <v>LYQ-1010</v>
          </cell>
        </row>
        <row r="590">
          <cell r="C590" t="str">
            <v>LYQ-1010P0L-MX</v>
          </cell>
          <cell r="D590" t="str">
            <v>LYQ-1010</v>
          </cell>
        </row>
        <row r="591">
          <cell r="C591" t="str">
            <v>LYQ-1010P0M</v>
          </cell>
          <cell r="D591" t="str">
            <v>LYQ-1010</v>
          </cell>
        </row>
        <row r="592">
          <cell r="C592" t="str">
            <v>LYQ-1010P0M-MX</v>
          </cell>
          <cell r="D592" t="str">
            <v>LYQ-1010</v>
          </cell>
        </row>
        <row r="593">
          <cell r="C593" t="str">
            <v>LYQ-1010P0S</v>
          </cell>
          <cell r="D593" t="str">
            <v>LYQ-1010</v>
          </cell>
        </row>
        <row r="594">
          <cell r="C594" t="str">
            <v>LYQ-1010P0S-MX</v>
          </cell>
          <cell r="D594" t="str">
            <v>LYQ-1010</v>
          </cell>
        </row>
        <row r="595">
          <cell r="C595" t="str">
            <v>LYQ-1010P0XL</v>
          </cell>
          <cell r="D595" t="str">
            <v>LYQ-1010</v>
          </cell>
        </row>
        <row r="596">
          <cell r="C596" t="str">
            <v>LYQ-1010P0XL-MX</v>
          </cell>
          <cell r="D596" t="str">
            <v>LYQ-1010</v>
          </cell>
        </row>
        <row r="597">
          <cell r="C597" t="str">
            <v>LYQ-1010W02L</v>
          </cell>
          <cell r="D597" t="str">
            <v>LYQ-1010</v>
          </cell>
        </row>
        <row r="598">
          <cell r="C598" t="str">
            <v>LYQ-1010W03L</v>
          </cell>
          <cell r="D598" t="str">
            <v>LYQ-1010</v>
          </cell>
        </row>
        <row r="599">
          <cell r="C599" t="str">
            <v>LYQ-1010W0L</v>
          </cell>
          <cell r="D599" t="str">
            <v>LYQ-1010</v>
          </cell>
        </row>
        <row r="600">
          <cell r="C600" t="str">
            <v>LYQ-1010W0L-MX</v>
          </cell>
          <cell r="D600" t="str">
            <v>LYQ-1010</v>
          </cell>
        </row>
        <row r="601">
          <cell r="C601" t="str">
            <v>LYQ-1010W0M</v>
          </cell>
          <cell r="D601" t="str">
            <v>LYQ-1010</v>
          </cell>
        </row>
        <row r="602">
          <cell r="C602" t="str">
            <v>LYQ-1010W0M-GM</v>
          </cell>
          <cell r="D602" t="str">
            <v>LYQ-1010</v>
          </cell>
        </row>
        <row r="603">
          <cell r="C603" t="str">
            <v>LYQ-1010W0S</v>
          </cell>
          <cell r="D603" t="str">
            <v>LYQ-1010</v>
          </cell>
        </row>
        <row r="604">
          <cell r="C604" t="str">
            <v>LYQ-1010W0XL</v>
          </cell>
          <cell r="D604" t="str">
            <v>LYQ-1010</v>
          </cell>
        </row>
        <row r="605">
          <cell r="C605" t="str">
            <v>LYQ2015B0</v>
          </cell>
          <cell r="D605" t="str">
            <v>LYQ2015</v>
          </cell>
        </row>
        <row r="606">
          <cell r="C606" t="str">
            <v>LYQ2015FB</v>
          </cell>
          <cell r="D606" t="str">
            <v>LYQ2015</v>
          </cell>
        </row>
        <row r="607">
          <cell r="C607" t="str">
            <v>LYQ2015G0</v>
          </cell>
          <cell r="D607" t="str">
            <v>LYQ2015</v>
          </cell>
        </row>
        <row r="608">
          <cell r="C608" t="str">
            <v>LYQ2015K0</v>
          </cell>
          <cell r="D608" t="str">
            <v>LYQ2015</v>
          </cell>
        </row>
        <row r="609">
          <cell r="C609" t="str">
            <v>LYQ2015P0</v>
          </cell>
          <cell r="D609" t="str">
            <v>LYQ2015</v>
          </cell>
        </row>
        <row r="610">
          <cell r="C610" t="str">
            <v>LYQ2015R0</v>
          </cell>
          <cell r="D610" t="str">
            <v>LYQ2015</v>
          </cell>
        </row>
        <row r="611">
          <cell r="C611" t="str">
            <v>LYQ2015W0</v>
          </cell>
          <cell r="D611" t="str">
            <v>LYQ2015</v>
          </cell>
        </row>
        <row r="612">
          <cell r="C612" t="str">
            <v>LYQ2015W0-GM</v>
          </cell>
          <cell r="D612" t="str">
            <v>LYQ2015</v>
          </cell>
        </row>
        <row r="613">
          <cell r="C613" t="str">
            <v>LYQ-29CA-BD-L</v>
          </cell>
          <cell r="D613" t="str">
            <v>LYQ-29CA</v>
          </cell>
        </row>
        <row r="614">
          <cell r="C614" t="str">
            <v>LYQ-29CA-BD-S</v>
          </cell>
          <cell r="D614" t="str">
            <v>LYQ-29CA</v>
          </cell>
        </row>
        <row r="615">
          <cell r="C615" t="str">
            <v>LYQ-29CA-G7-L</v>
          </cell>
          <cell r="D615" t="str">
            <v>LYQ-29CA</v>
          </cell>
        </row>
        <row r="616">
          <cell r="C616" t="str">
            <v>LYQ-29CA-G7-M</v>
          </cell>
          <cell r="D616" t="str">
            <v>LYQ-29CA</v>
          </cell>
        </row>
        <row r="617">
          <cell r="C617" t="str">
            <v>LYQ-29CA-G7-S</v>
          </cell>
          <cell r="D617" t="str">
            <v>LYQ-29CA</v>
          </cell>
        </row>
        <row r="618">
          <cell r="C618" t="str">
            <v>LYQ-29CA-G7-XL</v>
          </cell>
          <cell r="D618" t="str">
            <v>LYQ-29CA</v>
          </cell>
        </row>
        <row r="619">
          <cell r="C619" t="str">
            <v>LYQ-29CA-K0-L</v>
          </cell>
          <cell r="D619" t="str">
            <v>LYQ-29CA</v>
          </cell>
        </row>
        <row r="620">
          <cell r="C620" t="str">
            <v>LYQ-29CA-K0-M</v>
          </cell>
          <cell r="D620" t="str">
            <v>LYQ-29CA</v>
          </cell>
        </row>
        <row r="621">
          <cell r="C621" t="str">
            <v>LYQ-29CA-K0-S</v>
          </cell>
          <cell r="D621" t="str">
            <v>LYQ-29CA</v>
          </cell>
        </row>
        <row r="622">
          <cell r="C622" t="str">
            <v>LYQ-29PHJ-BD-L</v>
          </cell>
          <cell r="D622" t="str">
            <v>LYQ-29PHJ</v>
          </cell>
        </row>
        <row r="623">
          <cell r="C623" t="str">
            <v>LYQ-29PHJ-BD-L-MX</v>
          </cell>
          <cell r="D623" t="str">
            <v>LYQ-29PHJ</v>
          </cell>
        </row>
        <row r="624">
          <cell r="C624" t="str">
            <v>LYQ-29PHJ-BD-M</v>
          </cell>
          <cell r="D624" t="str">
            <v>LYQ-29PHJ</v>
          </cell>
        </row>
        <row r="625">
          <cell r="C625" t="str">
            <v>LYQ-29PHJ-BD-M-MX</v>
          </cell>
          <cell r="D625" t="str">
            <v>LYQ-29PHJ</v>
          </cell>
        </row>
        <row r="626">
          <cell r="C626" t="str">
            <v>LYQ-29PHJ-BD-S</v>
          </cell>
          <cell r="D626" t="str">
            <v>LYQ-29PHJ</v>
          </cell>
        </row>
        <row r="627">
          <cell r="C627" t="str">
            <v>LYQ-29PHJ-BD-XL</v>
          </cell>
          <cell r="D627" t="str">
            <v>LYQ-29PHJ</v>
          </cell>
        </row>
        <row r="628">
          <cell r="C628" t="str">
            <v>LYQ-29PHJ-BD-XL-MX</v>
          </cell>
          <cell r="D628" t="str">
            <v>LYQ-29PHJ</v>
          </cell>
        </row>
        <row r="629">
          <cell r="C629" t="str">
            <v>LYQ-29PHJ-C0-M</v>
          </cell>
          <cell r="D629" t="str">
            <v>LYQ-29PHJ</v>
          </cell>
        </row>
        <row r="630">
          <cell r="C630" t="str">
            <v>LYQ-29PHJ-C0-S</v>
          </cell>
          <cell r="D630" t="str">
            <v>LYQ-29PHJ</v>
          </cell>
        </row>
        <row r="631">
          <cell r="C631" t="str">
            <v>LYQ-29PHJ-G7-L</v>
          </cell>
          <cell r="D631" t="str">
            <v>LYQ-29PHJ</v>
          </cell>
        </row>
        <row r="632">
          <cell r="C632" t="str">
            <v>LYQ-29PHJ-G7-L-MX</v>
          </cell>
          <cell r="D632" t="str">
            <v>LYQ-29PHJ</v>
          </cell>
        </row>
        <row r="633">
          <cell r="C633" t="str">
            <v>LYQ-29PHJ-G7-M</v>
          </cell>
          <cell r="D633" t="str">
            <v>LYQ-29PHJ</v>
          </cell>
        </row>
        <row r="634">
          <cell r="C634" t="str">
            <v>LYQ-29PHJ-G7-M-MX</v>
          </cell>
          <cell r="D634" t="str">
            <v>LYQ-29PHJ</v>
          </cell>
        </row>
        <row r="635">
          <cell r="C635" t="str">
            <v>LYQ-29PHJ-G7-S</v>
          </cell>
          <cell r="D635" t="str">
            <v>LYQ-29PHJ</v>
          </cell>
        </row>
        <row r="636">
          <cell r="C636" t="str">
            <v>LYQ-29PHJ-G7-S-MX</v>
          </cell>
          <cell r="D636" t="str">
            <v>LYQ-29PHJ</v>
          </cell>
        </row>
        <row r="637">
          <cell r="C637" t="str">
            <v>LYQ-29PHJ-G7-XL</v>
          </cell>
          <cell r="D637" t="str">
            <v>LYQ-29PHJ</v>
          </cell>
        </row>
        <row r="638">
          <cell r="C638" t="str">
            <v>LYQ-29PHJ-G7-XL-MX</v>
          </cell>
          <cell r="D638" t="str">
            <v>LYQ-29PHJ</v>
          </cell>
        </row>
        <row r="639">
          <cell r="C639" t="str">
            <v>LYQ-29PHJ-K0-L-MX</v>
          </cell>
          <cell r="D639" t="str">
            <v>LYQ-29PHJ</v>
          </cell>
        </row>
        <row r="640">
          <cell r="C640" t="str">
            <v>LYQ-29PHJ-K0-M</v>
          </cell>
          <cell r="D640" t="str">
            <v>LYQ-29PHJ</v>
          </cell>
        </row>
        <row r="641">
          <cell r="C641" t="str">
            <v>LYQ-29PHJ-K0-S</v>
          </cell>
          <cell r="D641" t="str">
            <v>LYQ-29PHJ</v>
          </cell>
        </row>
        <row r="642">
          <cell r="C642" t="str">
            <v>LYQ-29PHJ-K0-XL</v>
          </cell>
          <cell r="D642" t="str">
            <v>LYQ-29PHJ</v>
          </cell>
        </row>
        <row r="643">
          <cell r="C643" t="str">
            <v>LYQ-29PHJ-X0-L</v>
          </cell>
          <cell r="D643" t="str">
            <v>LYQ-29PHJ</v>
          </cell>
        </row>
        <row r="644">
          <cell r="C644" t="str">
            <v>LYQ-29PHJ-X0-L-MX</v>
          </cell>
          <cell r="D644" t="str">
            <v>LYQ-29PHJ</v>
          </cell>
        </row>
        <row r="645">
          <cell r="C645" t="str">
            <v>LYQ-29PHJ-X0-M</v>
          </cell>
          <cell r="D645" t="str">
            <v>LYQ-29PHJ</v>
          </cell>
        </row>
        <row r="646">
          <cell r="C646" t="str">
            <v>LYQ-29PHJ-X0-S</v>
          </cell>
          <cell r="D646" t="str">
            <v>LYQ-29PHJ</v>
          </cell>
        </row>
        <row r="647">
          <cell r="C647" t="str">
            <v>LYQ-29PHJ-X0-XL</v>
          </cell>
          <cell r="D647" t="str">
            <v>LYQ-29PHJ</v>
          </cell>
        </row>
        <row r="648">
          <cell r="C648" t="str">
            <v>LYQ-29PHJ-ZL-L</v>
          </cell>
          <cell r="D648" t="str">
            <v>LYQ-29PHJ</v>
          </cell>
        </row>
        <row r="649">
          <cell r="C649" t="str">
            <v>LYQ-29PHJ-ZL-M</v>
          </cell>
          <cell r="D649" t="str">
            <v>LYQ-29PHJ</v>
          </cell>
        </row>
        <row r="650">
          <cell r="C650" t="str">
            <v>LYQ-29PHJ-ZL-S</v>
          </cell>
          <cell r="D650" t="str">
            <v>LYQ-29PHJ</v>
          </cell>
        </row>
        <row r="651">
          <cell r="C651" t="str">
            <v>LYQ-29PHJ-ZL-XL</v>
          </cell>
          <cell r="D651" t="str">
            <v>LYQ-29PHJ</v>
          </cell>
        </row>
        <row r="652">
          <cell r="C652" t="str">
            <v>LYQ-CA1377-blue-L</v>
          </cell>
          <cell r="D652" t="str">
            <v>LYQ-CA1377</v>
          </cell>
        </row>
        <row r="653">
          <cell r="C653" t="str">
            <v>LYQ-CA1377-blue-M</v>
          </cell>
          <cell r="D653" t="str">
            <v>LYQ-CA1377</v>
          </cell>
        </row>
        <row r="654">
          <cell r="C654" t="str">
            <v>LYQ-CA1377-blue-S</v>
          </cell>
          <cell r="D654" t="str">
            <v>LYQ-CA1377</v>
          </cell>
        </row>
        <row r="655">
          <cell r="C655" t="str">
            <v>LYQ-CA1377-blue-XL</v>
          </cell>
          <cell r="D655" t="str">
            <v>LYQ-CA1377</v>
          </cell>
        </row>
        <row r="656">
          <cell r="C656" t="str">
            <v>LYQ-CA1377-grey0-L</v>
          </cell>
          <cell r="D656" t="str">
            <v>LYQ-CA1377</v>
          </cell>
        </row>
        <row r="657">
          <cell r="C657" t="str">
            <v>LYQ-CA1377-grey0-M</v>
          </cell>
          <cell r="D657" t="str">
            <v>LYQ-CA1377</v>
          </cell>
        </row>
        <row r="658">
          <cell r="C658" t="str">
            <v>LYQ-CA1377-grey0-S</v>
          </cell>
          <cell r="D658" t="str">
            <v>LYQ-CA1377</v>
          </cell>
        </row>
        <row r="659">
          <cell r="C659" t="str">
            <v>LYQ-CA1377-grey0-XL</v>
          </cell>
          <cell r="D659" t="str">
            <v>LYQ-CA1377</v>
          </cell>
        </row>
        <row r="660">
          <cell r="C660" t="str">
            <v>LYQ-CA1377-grey1-L</v>
          </cell>
          <cell r="D660" t="str">
            <v>LYQ-CA1377</v>
          </cell>
        </row>
        <row r="661">
          <cell r="C661" t="str">
            <v>LYQ-CA1377-grey1-M</v>
          </cell>
          <cell r="D661" t="str">
            <v>LYQ-CA1377</v>
          </cell>
        </row>
        <row r="662">
          <cell r="C662" t="str">
            <v>LYQ-CA1377-grey1-S</v>
          </cell>
          <cell r="D662" t="str">
            <v>LYQ-CA1377</v>
          </cell>
        </row>
        <row r="663">
          <cell r="C663" t="str">
            <v>LYQ-CA1377-grey1-XL</v>
          </cell>
          <cell r="D663" t="str">
            <v>LYQ-CA1377</v>
          </cell>
        </row>
        <row r="664">
          <cell r="C664" t="str">
            <v>LYQ-CA1377-purple-L</v>
          </cell>
          <cell r="D664" t="str">
            <v>LYQ-CA1377</v>
          </cell>
        </row>
        <row r="665">
          <cell r="C665" t="str">
            <v>LYQ-CA1377-purple-M</v>
          </cell>
          <cell r="D665" t="str">
            <v>LYQ-CA1377</v>
          </cell>
        </row>
        <row r="666">
          <cell r="C666" t="str">
            <v>LYQ-CA1377-purple-S</v>
          </cell>
          <cell r="D666" t="str">
            <v>LYQ-CA1377</v>
          </cell>
        </row>
        <row r="667">
          <cell r="C667" t="str">
            <v>LYQ-CA1377-rose-L</v>
          </cell>
          <cell r="D667" t="str">
            <v>LYQ-CA1377</v>
          </cell>
        </row>
        <row r="668">
          <cell r="C668" t="str">
            <v>LYQ-CA1377-rose-M</v>
          </cell>
          <cell r="D668" t="str">
            <v>LYQ-CA1377</v>
          </cell>
        </row>
        <row r="669">
          <cell r="C669" t="str">
            <v>LYQ-CA1377-rose-S</v>
          </cell>
          <cell r="D669" t="str">
            <v>LYQ-CA1377</v>
          </cell>
        </row>
        <row r="670">
          <cell r="C670" t="str">
            <v>LYQ-CA1377-rose-XL</v>
          </cell>
          <cell r="D670" t="str">
            <v>LYQ-CA1377</v>
          </cell>
        </row>
        <row r="671">
          <cell r="C671" t="str">
            <v>LYQ-CF0481-BK-2XL</v>
          </cell>
          <cell r="D671" t="str">
            <v>LYQ-CA1377</v>
          </cell>
        </row>
        <row r="672">
          <cell r="C672" t="str">
            <v>LYQ-CF0481-BK-L</v>
          </cell>
          <cell r="D672" t="str">
            <v>LYQ-CA1377</v>
          </cell>
        </row>
        <row r="673">
          <cell r="C673" t="str">
            <v>LYQ-CF0481-BK-M</v>
          </cell>
          <cell r="D673" t="str">
            <v>LYQ-CA1377</v>
          </cell>
        </row>
        <row r="674">
          <cell r="C674" t="str">
            <v>LYQ-CF0481-BK-S</v>
          </cell>
          <cell r="D674" t="str">
            <v>LYQ-CF0481</v>
          </cell>
        </row>
        <row r="675">
          <cell r="C675" t="str">
            <v>LYQ-CF0481-BK-XL</v>
          </cell>
          <cell r="D675" t="str">
            <v>LYQ-CF0481</v>
          </cell>
        </row>
        <row r="676">
          <cell r="C676" t="str">
            <v>LYQ-CF352-LTBU-L</v>
          </cell>
          <cell r="D676" t="str">
            <v>LYQ-CF352</v>
          </cell>
        </row>
        <row r="677">
          <cell r="C677" t="str">
            <v>LYQ-CF352-LTBU-M</v>
          </cell>
          <cell r="D677" t="str">
            <v>LYQ-CF352</v>
          </cell>
        </row>
        <row r="678">
          <cell r="C678" t="str">
            <v>LYQ-CF352-LTBU-S</v>
          </cell>
          <cell r="D678" t="str">
            <v>LYQ-CF352</v>
          </cell>
        </row>
        <row r="679">
          <cell r="C679" t="str">
            <v>LYQ-CF352-LTBU-XL</v>
          </cell>
          <cell r="D679" t="str">
            <v>LYQ-CF352</v>
          </cell>
        </row>
        <row r="680">
          <cell r="C680" t="str">
            <v>LYQ-CF352-OR-L</v>
          </cell>
          <cell r="D680" t="str">
            <v>LYQ-CF352</v>
          </cell>
        </row>
        <row r="681">
          <cell r="C681" t="str">
            <v>LYQ-CF352-OR-M</v>
          </cell>
          <cell r="D681" t="str">
            <v>LYQ-CF352</v>
          </cell>
        </row>
        <row r="682">
          <cell r="C682" t="str">
            <v>LYQ-CF352-OR-S</v>
          </cell>
          <cell r="D682" t="str">
            <v>LYQ-CF352</v>
          </cell>
        </row>
        <row r="683">
          <cell r="C683" t="str">
            <v>LYQ-CF352-OR-XL</v>
          </cell>
          <cell r="D683" t="str">
            <v>LYQ-CF352</v>
          </cell>
        </row>
        <row r="684">
          <cell r="C684" t="str">
            <v>LYQ-CF352-PU-L</v>
          </cell>
          <cell r="D684" t="str">
            <v>LYQ-CF352</v>
          </cell>
        </row>
        <row r="685">
          <cell r="C685" t="str">
            <v>LYQ-CF352-PU-M</v>
          </cell>
          <cell r="D685" t="str">
            <v>LYQ-CF352</v>
          </cell>
        </row>
        <row r="686">
          <cell r="C686" t="str">
            <v>LYQ-CF352-PU-S</v>
          </cell>
          <cell r="D686" t="str">
            <v>LYQ-CF352</v>
          </cell>
        </row>
        <row r="687">
          <cell r="C687" t="str">
            <v>LYQ-CF352-PU-XL</v>
          </cell>
          <cell r="D687" t="str">
            <v>LYQ-CF352</v>
          </cell>
        </row>
        <row r="688">
          <cell r="C688" t="str">
            <v>LYQ-CF352-RD-L</v>
          </cell>
          <cell r="D688" t="str">
            <v>LYQ-CF352</v>
          </cell>
        </row>
        <row r="689">
          <cell r="C689" t="str">
            <v>LYQ-CF352-RD-M</v>
          </cell>
          <cell r="D689" t="str">
            <v>LYQ-CF352</v>
          </cell>
        </row>
        <row r="690">
          <cell r="C690" t="str">
            <v>LYQ-CF352-RD-XL</v>
          </cell>
          <cell r="D690" t="str">
            <v>LYQ-CF352</v>
          </cell>
        </row>
        <row r="691">
          <cell r="C691" t="str">
            <v>LYQ-CF8215-BK-3XL</v>
          </cell>
          <cell r="D691" t="str">
            <v>LYQ-CF8215</v>
          </cell>
        </row>
        <row r="692">
          <cell r="C692" t="str">
            <v>LYQ-CF8215-BK-L</v>
          </cell>
          <cell r="D692" t="str">
            <v>LYQ-CF8215</v>
          </cell>
        </row>
        <row r="693">
          <cell r="C693" t="str">
            <v>LYQ-CF8215-BK-M</v>
          </cell>
          <cell r="D693" t="str">
            <v>LYQ-CF8215</v>
          </cell>
        </row>
        <row r="694">
          <cell r="C694" t="str">
            <v>LYQ-CF8215-BK-XL</v>
          </cell>
          <cell r="D694" t="str">
            <v>LYQ-CF8215</v>
          </cell>
        </row>
        <row r="695">
          <cell r="C695" t="str">
            <v>LYQ-CF8215-ZL-2XL</v>
          </cell>
          <cell r="D695" t="str">
            <v>LYQ-CF8215</v>
          </cell>
        </row>
        <row r="696">
          <cell r="C696" t="str">
            <v>LYQ-CF8215-ZL-L</v>
          </cell>
          <cell r="D696" t="str">
            <v>LYQ-CF8215</v>
          </cell>
        </row>
        <row r="697">
          <cell r="C697" t="str">
            <v>LYQ-CF8215-ZL-M</v>
          </cell>
          <cell r="D697" t="str">
            <v>LYQ-CF8215</v>
          </cell>
        </row>
        <row r="698">
          <cell r="C698" t="str">
            <v>LYQ-CF8215-ZL-S</v>
          </cell>
          <cell r="D698" t="str">
            <v>LYQ-CF8215</v>
          </cell>
        </row>
        <row r="699">
          <cell r="C699" t="str">
            <v>LYQ-CF8215-ZL-XL</v>
          </cell>
          <cell r="D699" t="str">
            <v>LYQ-CF8215</v>
          </cell>
        </row>
        <row r="700">
          <cell r="C700" t="str">
            <v>LYQ-CF8501-AMGR-L</v>
          </cell>
          <cell r="D700" t="str">
            <v>LYQ-CF8501</v>
          </cell>
        </row>
        <row r="701">
          <cell r="C701" t="str">
            <v>LYQ-CF8501-AMGR-M</v>
          </cell>
          <cell r="D701" t="str">
            <v>LYQ-CF8501</v>
          </cell>
        </row>
        <row r="702">
          <cell r="C702" t="str">
            <v>LYQ-CF8501-AMGR-S</v>
          </cell>
          <cell r="D702" t="str">
            <v>LYQ-CF8501</v>
          </cell>
        </row>
        <row r="703">
          <cell r="C703" t="str">
            <v>LYQ-CF8501-BK-2XL</v>
          </cell>
          <cell r="D703" t="str">
            <v>LYQ-CF8501</v>
          </cell>
        </row>
        <row r="704">
          <cell r="C704" t="str">
            <v>LYQ-CF8501-BK-3XL</v>
          </cell>
          <cell r="D704" t="str">
            <v>LYQ-CF8501</v>
          </cell>
        </row>
        <row r="705">
          <cell r="C705" t="str">
            <v>LYQ-CF8501-BK-L</v>
          </cell>
          <cell r="D705" t="str">
            <v>LYQ-CF8501</v>
          </cell>
        </row>
        <row r="706">
          <cell r="C706" t="str">
            <v>LYQ-CF8501-BK-M</v>
          </cell>
          <cell r="D706" t="str">
            <v>LYQ-CF8501</v>
          </cell>
        </row>
        <row r="707">
          <cell r="C707" t="str">
            <v>LYQ-CF8501-BK-S</v>
          </cell>
          <cell r="D707" t="str">
            <v>LYQ-CF8501</v>
          </cell>
        </row>
        <row r="708">
          <cell r="C708" t="str">
            <v>LYQ-CF8501-BK-XL</v>
          </cell>
          <cell r="D708" t="str">
            <v>LYQ-CF8501</v>
          </cell>
        </row>
        <row r="709">
          <cell r="C709" t="str">
            <v>LYQ-CF8501-WI-3XL</v>
          </cell>
          <cell r="D709" t="str">
            <v>LYQ-CF8501</v>
          </cell>
        </row>
        <row r="710">
          <cell r="C710" t="str">
            <v>LYQ-CF8501-WI-L</v>
          </cell>
          <cell r="D710" t="str">
            <v>LYQ-CF8501</v>
          </cell>
        </row>
        <row r="711">
          <cell r="C711" t="str">
            <v>LYQ-CF8501-WI-M</v>
          </cell>
          <cell r="D711" t="str">
            <v>LYQ-CF8501</v>
          </cell>
        </row>
        <row r="712">
          <cell r="C712" t="str">
            <v>LYQ-CF8501-WI-S</v>
          </cell>
          <cell r="D712" t="str">
            <v>LYQ-CF8501</v>
          </cell>
        </row>
        <row r="713">
          <cell r="C713" t="str">
            <v>LYQ-CF8501-WI-XL</v>
          </cell>
          <cell r="D713" t="str">
            <v>LYQ-CF8501</v>
          </cell>
        </row>
        <row r="714">
          <cell r="C714" t="str">
            <v>LYQ-CF8512-BK-L</v>
          </cell>
          <cell r="D714" t="str">
            <v>LYQ-CF8512</v>
          </cell>
        </row>
        <row r="715">
          <cell r="C715" t="str">
            <v>LYQ-CF8512-BK-M</v>
          </cell>
          <cell r="D715" t="str">
            <v>LYQ-CF8512</v>
          </cell>
        </row>
        <row r="716">
          <cell r="C716" t="str">
            <v>LYQ-CF8512-BK-S</v>
          </cell>
          <cell r="D716" t="str">
            <v>LYQ-CF8512</v>
          </cell>
        </row>
        <row r="717">
          <cell r="C717" t="str">
            <v>LYQ-CF8512-BK-XL</v>
          </cell>
          <cell r="D717" t="str">
            <v>LYQ-CF8512</v>
          </cell>
        </row>
        <row r="718">
          <cell r="C718" t="str">
            <v>LYQ-CF8512-BK-XXL</v>
          </cell>
          <cell r="D718" t="str">
            <v>LYQ-CF8512</v>
          </cell>
        </row>
        <row r="719">
          <cell r="C719" t="str">
            <v>LYQ-CF8512-BU-L</v>
          </cell>
          <cell r="D719" t="str">
            <v>LYQ-CF8512</v>
          </cell>
        </row>
        <row r="720">
          <cell r="C720" t="str">
            <v>LYQ-CF8512-BU-M</v>
          </cell>
          <cell r="D720" t="str">
            <v>LYQ-CF8512</v>
          </cell>
        </row>
        <row r="721">
          <cell r="C721" t="str">
            <v>LYQ-CF8512-BU-S</v>
          </cell>
          <cell r="D721" t="str">
            <v>LYQ-CF8512</v>
          </cell>
        </row>
        <row r="722">
          <cell r="C722" t="str">
            <v>LYQ-CF8512-BU-XL</v>
          </cell>
          <cell r="D722" t="str">
            <v>LYQ-CF8512</v>
          </cell>
        </row>
        <row r="723">
          <cell r="C723" t="str">
            <v>LYQ-CF8512-BU-XXL</v>
          </cell>
          <cell r="D723" t="str">
            <v>LYQ-CF8512</v>
          </cell>
        </row>
        <row r="724">
          <cell r="C724" t="str">
            <v>LYQ-CF8512-DKGR-L</v>
          </cell>
          <cell r="D724" t="str">
            <v>LYQ-CF8512</v>
          </cell>
        </row>
        <row r="725">
          <cell r="C725" t="str">
            <v>LYQ-CF8512-DKGR-M</v>
          </cell>
          <cell r="D725" t="str">
            <v>LYQ-CF8512</v>
          </cell>
        </row>
        <row r="726">
          <cell r="C726" t="str">
            <v>LYQ-CF8512-DKGR-S</v>
          </cell>
          <cell r="D726" t="str">
            <v>LYQ-CF8512</v>
          </cell>
        </row>
        <row r="727">
          <cell r="C727" t="str">
            <v>LYQ-CF8512-DKGR-XL</v>
          </cell>
          <cell r="D727" t="str">
            <v>LYQ-CF8512</v>
          </cell>
        </row>
        <row r="728">
          <cell r="C728" t="str">
            <v>LYQ-CF8512-DKGR-XXL</v>
          </cell>
          <cell r="D728" t="str">
            <v>LYQ-CF8512</v>
          </cell>
        </row>
        <row r="729">
          <cell r="C729" t="str">
            <v>LYQ-CF8512-GR-L</v>
          </cell>
          <cell r="D729" t="str">
            <v>LYQ-CF8512</v>
          </cell>
        </row>
        <row r="730">
          <cell r="C730" t="str">
            <v>LYQ-CF8512-GR-M</v>
          </cell>
          <cell r="D730" t="str">
            <v>LYQ-CF8512</v>
          </cell>
        </row>
        <row r="731">
          <cell r="C731" t="str">
            <v>LYQ-CF8512-GR-S</v>
          </cell>
          <cell r="D731" t="str">
            <v>LYQ-CF8512</v>
          </cell>
        </row>
        <row r="732">
          <cell r="C732" t="str">
            <v>LYQ-CF8512-GR-XL</v>
          </cell>
          <cell r="D732" t="str">
            <v>LYQ-CF8512</v>
          </cell>
        </row>
        <row r="733">
          <cell r="C733" t="str">
            <v>LYQ-CF8512-GR-XXL</v>
          </cell>
          <cell r="D733" t="str">
            <v>LYQ-CF8512</v>
          </cell>
        </row>
        <row r="734">
          <cell r="C734" t="str">
            <v>LYQ-CF8512-NAVY-L</v>
          </cell>
          <cell r="D734" t="str">
            <v>LYQ-CF8512</v>
          </cell>
        </row>
        <row r="735">
          <cell r="C735" t="str">
            <v>LYQ-CF8512-NAVY-M</v>
          </cell>
          <cell r="D735" t="str">
            <v>LYQ-CF8512</v>
          </cell>
        </row>
        <row r="736">
          <cell r="C736" t="str">
            <v>LYQ-CF8512-NAVY-S</v>
          </cell>
          <cell r="D736" t="str">
            <v>LYQ-CF8512</v>
          </cell>
        </row>
        <row r="737">
          <cell r="C737" t="str">
            <v>LYQ-CF8512-NAVY-XL</v>
          </cell>
          <cell r="D737" t="str">
            <v>LYQ-CF8512</v>
          </cell>
        </row>
        <row r="738">
          <cell r="C738" t="str">
            <v>LYQ-CF8512-NAVY-XXL</v>
          </cell>
          <cell r="D738" t="str">
            <v>LYQ-CF8512</v>
          </cell>
        </row>
        <row r="739">
          <cell r="C739" t="str">
            <v>LYQ-CF8512-WI-L</v>
          </cell>
          <cell r="D739" t="str">
            <v>LYQ-CF8512</v>
          </cell>
        </row>
        <row r="740">
          <cell r="C740" t="str">
            <v>LYQ-CF8512-WI-M</v>
          </cell>
          <cell r="D740" t="str">
            <v>LYQ-CF8512</v>
          </cell>
        </row>
        <row r="741">
          <cell r="C741" t="str">
            <v>LYQ-CF8512-WI-S</v>
          </cell>
          <cell r="D741" t="str">
            <v>LYQ-CF8512</v>
          </cell>
        </row>
        <row r="742">
          <cell r="C742" t="str">
            <v>LYQ-CF8512-WI-XL</v>
          </cell>
          <cell r="D742" t="str">
            <v>LYQ-CF8512</v>
          </cell>
        </row>
        <row r="743">
          <cell r="C743" t="str">
            <v>LYQ-CF8512-WI-XXL</v>
          </cell>
          <cell r="D743" t="str">
            <v>LYQ-CF8512</v>
          </cell>
        </row>
        <row r="744">
          <cell r="C744" t="str">
            <v>LYQ-CFB0516-RDPO-S</v>
          </cell>
          <cell r="D744" t="str">
            <v>LYQ-CFB0516</v>
          </cell>
        </row>
        <row r="745">
          <cell r="C745" t="str">
            <v>LYQ-CFL02-BK-2XL</v>
          </cell>
          <cell r="D745" t="str">
            <v>LYQ-CFL02</v>
          </cell>
        </row>
        <row r="746">
          <cell r="C746" t="str">
            <v>LYQ-CFL02-BK-L</v>
          </cell>
          <cell r="D746" t="str">
            <v>LYQ-CFL02</v>
          </cell>
        </row>
        <row r="747">
          <cell r="C747" t="str">
            <v>LYQ-CFL02-BK-M</v>
          </cell>
          <cell r="D747" t="str">
            <v>LYQ-CFL02</v>
          </cell>
        </row>
        <row r="748">
          <cell r="C748" t="str">
            <v>LYQ-CFL02-BK-S</v>
          </cell>
          <cell r="D748" t="str">
            <v>LYQ-CFL02</v>
          </cell>
        </row>
        <row r="749">
          <cell r="C749" t="str">
            <v>LYQ-CFL02-BK-XL</v>
          </cell>
          <cell r="D749" t="str">
            <v>LYQ-CFL02</v>
          </cell>
        </row>
        <row r="750">
          <cell r="C750" t="str">
            <v>LYQ-CL0127-B0-2XL</v>
          </cell>
          <cell r="D750" t="str">
            <v>LYQ-CL0127</v>
          </cell>
        </row>
        <row r="751">
          <cell r="C751" t="str">
            <v>LYQ-CL0127-B0-3XL</v>
          </cell>
          <cell r="D751" t="str">
            <v>LYQ-CL0127</v>
          </cell>
        </row>
        <row r="752">
          <cell r="C752" t="str">
            <v>LYQ-CL0127-B0-XL</v>
          </cell>
          <cell r="D752" t="str">
            <v>LYQ-CL0127</v>
          </cell>
        </row>
        <row r="753">
          <cell r="C753" t="str">
            <v>LYQ-CL0127-KQ-2XL</v>
          </cell>
          <cell r="D753" t="str">
            <v>LYQ-CL0127</v>
          </cell>
        </row>
        <row r="754">
          <cell r="C754" t="str">
            <v>LYQ-CL0127-KQ-3XL</v>
          </cell>
          <cell r="D754" t="str">
            <v>LYQ-CL0127</v>
          </cell>
        </row>
        <row r="755">
          <cell r="C755" t="str">
            <v>LYQ-CL0127-KQ-XL</v>
          </cell>
          <cell r="D755" t="str">
            <v>LYQ-CL0127</v>
          </cell>
        </row>
        <row r="756">
          <cell r="C756" t="str">
            <v>LYQ-CL0127-R2-2XL</v>
          </cell>
          <cell r="D756" t="str">
            <v>LYQ-CL0127</v>
          </cell>
        </row>
        <row r="757">
          <cell r="C757" t="str">
            <v>LYQ-CL0127-R2-3XL</v>
          </cell>
          <cell r="D757" t="str">
            <v>LYQ-CL0127</v>
          </cell>
        </row>
        <row r="758">
          <cell r="C758" t="str">
            <v>LYQ-CL0127-R2-XL</v>
          </cell>
          <cell r="D758" t="str">
            <v>LYQ-CL0127</v>
          </cell>
        </row>
        <row r="759">
          <cell r="C759" t="str">
            <v>LYQ-CL90501-G7-2XL</v>
          </cell>
          <cell r="D759" t="str">
            <v>LYQ-CL90501</v>
          </cell>
        </row>
        <row r="760">
          <cell r="C760" t="str">
            <v>LYQ-CL90501-G7-L</v>
          </cell>
          <cell r="D760" t="str">
            <v>LYQ-CL90501</v>
          </cell>
        </row>
        <row r="761">
          <cell r="C761" t="str">
            <v>LYQ-CL90501-G7-M</v>
          </cell>
          <cell r="D761" t="str">
            <v>LYQ-CL90501</v>
          </cell>
        </row>
        <row r="762">
          <cell r="C762" t="str">
            <v>LYQ-CL90501-G7-S</v>
          </cell>
          <cell r="D762" t="str">
            <v>LYQ-CL90501</v>
          </cell>
        </row>
        <row r="763">
          <cell r="C763" t="str">
            <v>LYQ-CL90501-G7-XL</v>
          </cell>
          <cell r="D763" t="str">
            <v>LYQ-CL90501</v>
          </cell>
        </row>
        <row r="764">
          <cell r="C764" t="str">
            <v>LYQ-CS04-CO-2XL</v>
          </cell>
          <cell r="D764" t="str">
            <v>LYQ-CS04</v>
          </cell>
        </row>
        <row r="765">
          <cell r="C765" t="str">
            <v>LYQ-CS04-CO-L</v>
          </cell>
          <cell r="D765" t="str">
            <v>LYQ-CS04</v>
          </cell>
        </row>
        <row r="766">
          <cell r="C766" t="str">
            <v>LYQ-CS04-CO-M</v>
          </cell>
          <cell r="D766" t="str">
            <v>LYQ-CS04</v>
          </cell>
        </row>
        <row r="767">
          <cell r="C767" t="str">
            <v>LYQ-CS04-CO-S</v>
          </cell>
          <cell r="D767" t="str">
            <v>LYQ-CS04</v>
          </cell>
        </row>
        <row r="768">
          <cell r="C768" t="str">
            <v>LYQ-CS04-CO-XL</v>
          </cell>
          <cell r="D768" t="str">
            <v>LYQ-CS04</v>
          </cell>
        </row>
        <row r="769">
          <cell r="C769" t="str">
            <v>LYQ-CS04-G0-2XL</v>
          </cell>
          <cell r="D769" t="str">
            <v>LYQ-CS04</v>
          </cell>
        </row>
        <row r="770">
          <cell r="C770" t="str">
            <v>LYQ-CS04-G0-L</v>
          </cell>
          <cell r="D770" t="str">
            <v>LYQ-CS04</v>
          </cell>
        </row>
        <row r="771">
          <cell r="C771" t="str">
            <v>LYQ-CS04-G0-M</v>
          </cell>
          <cell r="D771" t="str">
            <v>LYQ-CS04</v>
          </cell>
        </row>
        <row r="772">
          <cell r="C772" t="str">
            <v>LYQ-CS04-G0-S</v>
          </cell>
          <cell r="D772" t="str">
            <v>LYQ-CS04</v>
          </cell>
        </row>
        <row r="773">
          <cell r="C773" t="str">
            <v>LYQ-CS04-G0-XL</v>
          </cell>
          <cell r="D773" t="str">
            <v>LYQ-CS04</v>
          </cell>
        </row>
        <row r="774">
          <cell r="C774" t="str">
            <v>LYQ-CS04-GR-2XL</v>
          </cell>
          <cell r="D774" t="str">
            <v>LYQ-CS04</v>
          </cell>
        </row>
        <row r="775">
          <cell r="C775" t="str">
            <v>LYQ-CS04-GR-L</v>
          </cell>
          <cell r="D775" t="str">
            <v>LYQ-CS04</v>
          </cell>
        </row>
        <row r="776">
          <cell r="C776" t="str">
            <v>LYQ-CS04-GR-M</v>
          </cell>
          <cell r="D776" t="str">
            <v>LYQ-CS04</v>
          </cell>
        </row>
        <row r="777">
          <cell r="C777" t="str">
            <v>LYQ-CS04-GR-S</v>
          </cell>
          <cell r="D777" t="str">
            <v>LYQ-CS04</v>
          </cell>
        </row>
        <row r="778">
          <cell r="C778" t="str">
            <v>LYQ-CS04-GR-XL</v>
          </cell>
          <cell r="D778" t="str">
            <v>LYQ-CS04</v>
          </cell>
        </row>
        <row r="779">
          <cell r="C779" t="str">
            <v>LYQ-CS04-K0-2XL</v>
          </cell>
          <cell r="D779" t="str">
            <v>LYQ-CS04</v>
          </cell>
        </row>
        <row r="780">
          <cell r="C780" t="str">
            <v>LYQ-CS04-K0-L</v>
          </cell>
          <cell r="D780" t="str">
            <v>LYQ-CS04</v>
          </cell>
        </row>
        <row r="781">
          <cell r="C781" t="str">
            <v>LYQ-CS04-K0-M</v>
          </cell>
          <cell r="D781" t="str">
            <v>LYQ-CS04</v>
          </cell>
        </row>
        <row r="782">
          <cell r="C782" t="str">
            <v>LYQ-CS04-K0-S</v>
          </cell>
          <cell r="D782" t="str">
            <v>LYQ-CS04</v>
          </cell>
        </row>
        <row r="783">
          <cell r="C783" t="str">
            <v>LYQ-CS04-K0-XL</v>
          </cell>
          <cell r="D783" t="str">
            <v>LYQ-CS04</v>
          </cell>
        </row>
        <row r="784">
          <cell r="C784" t="str">
            <v>LYQ-CS04-Wi-2XL</v>
          </cell>
          <cell r="D784" t="str">
            <v>LYQ-CS04</v>
          </cell>
        </row>
        <row r="785">
          <cell r="C785" t="str">
            <v>LYQ-CS04-Wi-L</v>
          </cell>
          <cell r="D785" t="str">
            <v>LYQ-CS04</v>
          </cell>
        </row>
        <row r="786">
          <cell r="C786" t="str">
            <v>LYQ-CS04-Wi-M</v>
          </cell>
          <cell r="D786" t="str">
            <v>LYQ-CS04</v>
          </cell>
        </row>
        <row r="787">
          <cell r="C787" t="str">
            <v>LYQ-CS04-Wi-S</v>
          </cell>
          <cell r="D787" t="str">
            <v>LYQ-CS04</v>
          </cell>
        </row>
        <row r="788">
          <cell r="C788" t="str">
            <v>LYQ-CS04-Wi-XL</v>
          </cell>
          <cell r="D788" t="str">
            <v>LYQ-CS04</v>
          </cell>
        </row>
        <row r="789">
          <cell r="C789" t="str">
            <v>LYQ-HB1377-blue-L</v>
          </cell>
          <cell r="D789" t="str">
            <v>LYQ-HB1377</v>
          </cell>
        </row>
        <row r="790">
          <cell r="C790" t="str">
            <v>LYQ-HB1377-blue-M</v>
          </cell>
          <cell r="D790" t="str">
            <v>LYQ-HB1377</v>
          </cell>
        </row>
        <row r="791">
          <cell r="C791" t="str">
            <v>LYQ-HB1377-blue-S</v>
          </cell>
          <cell r="D791" t="str">
            <v>LYQ-HB1377</v>
          </cell>
        </row>
        <row r="792">
          <cell r="C792" t="str">
            <v>LYQ-HB1377-blue-XL</v>
          </cell>
          <cell r="D792" t="str">
            <v>LYQ-HB1377</v>
          </cell>
        </row>
        <row r="793">
          <cell r="C793" t="str">
            <v>LYQ-HB1377-grey0-L</v>
          </cell>
          <cell r="D793" t="str">
            <v>LYQ-HB1377</v>
          </cell>
        </row>
        <row r="794">
          <cell r="C794" t="str">
            <v>LYQ-HB1377-grey0-M</v>
          </cell>
          <cell r="D794" t="str">
            <v>LYQ-HB1377</v>
          </cell>
        </row>
        <row r="795">
          <cell r="C795" t="str">
            <v>LYQ-HB1377-grey0-S</v>
          </cell>
          <cell r="D795" t="str">
            <v>LYQ-HB1377</v>
          </cell>
        </row>
        <row r="796">
          <cell r="C796" t="str">
            <v>LYQ-HB1377-grey0-XL</v>
          </cell>
          <cell r="D796" t="str">
            <v>LYQ-HB1377</v>
          </cell>
        </row>
        <row r="797">
          <cell r="C797" t="str">
            <v>LYQ-HB1377-grey1-L</v>
          </cell>
          <cell r="D797" t="str">
            <v>LYQ-HB1377</v>
          </cell>
        </row>
        <row r="798">
          <cell r="C798" t="str">
            <v>LYQ-HB1377-grey1-M</v>
          </cell>
          <cell r="D798" t="str">
            <v>LYQ-HB1377</v>
          </cell>
        </row>
        <row r="799">
          <cell r="C799" t="str">
            <v>LYQ-HB1377-grey1-S</v>
          </cell>
          <cell r="D799" t="str">
            <v>LYQ-HB1377</v>
          </cell>
        </row>
        <row r="800">
          <cell r="C800" t="str">
            <v>LYQ-HB1377-grey1-XL</v>
          </cell>
          <cell r="D800" t="str">
            <v>LYQ-HB1377</v>
          </cell>
        </row>
        <row r="801">
          <cell r="C801" t="str">
            <v>LYQ-HB1377-purple-L</v>
          </cell>
          <cell r="D801" t="str">
            <v>LYQ-HB1377</v>
          </cell>
        </row>
        <row r="802">
          <cell r="C802" t="str">
            <v>LYQ-HB1377-purple-M</v>
          </cell>
          <cell r="D802" t="str">
            <v>LYQ-HB1377</v>
          </cell>
        </row>
        <row r="803">
          <cell r="C803" t="str">
            <v>LYQ-HB1377-purple-S</v>
          </cell>
          <cell r="D803" t="str">
            <v>LYQ-HB1377</v>
          </cell>
        </row>
        <row r="804">
          <cell r="C804" t="str">
            <v>LYQ-HB1377-purple-XL</v>
          </cell>
          <cell r="D804" t="str">
            <v>LYQ-HB1377</v>
          </cell>
        </row>
        <row r="805">
          <cell r="C805" t="str">
            <v>LYQ-HB1377-rose-L</v>
          </cell>
          <cell r="D805" t="str">
            <v>LYQ-HB1377</v>
          </cell>
        </row>
        <row r="806">
          <cell r="C806" t="str">
            <v>LYQ-HB1377-rose-M</v>
          </cell>
          <cell r="D806" t="str">
            <v>LYQ-HB1377</v>
          </cell>
        </row>
        <row r="807">
          <cell r="C807" t="str">
            <v>LYQ-HB1377-rose-S</v>
          </cell>
          <cell r="D807" t="str">
            <v>LYQ-HB1377</v>
          </cell>
        </row>
        <row r="808">
          <cell r="C808" t="str">
            <v>LYQ-HB1377-rose-XL</v>
          </cell>
          <cell r="D808" t="str">
            <v>LYQ-HB1377</v>
          </cell>
        </row>
        <row r="809">
          <cell r="C809" t="str">
            <v>LYQ-HM010-B0YH-L</v>
          </cell>
          <cell r="D809" t="str">
            <v>LYQ-HM010</v>
          </cell>
        </row>
        <row r="810">
          <cell r="C810" t="str">
            <v>LYQ-HM010-B0YH-M</v>
          </cell>
          <cell r="D810" t="str">
            <v>LYQ-HM010</v>
          </cell>
        </row>
        <row r="811">
          <cell r="C811" t="str">
            <v>LYQ-HM010-K0-M</v>
          </cell>
          <cell r="D811" t="str">
            <v>LYQ-HM010</v>
          </cell>
        </row>
        <row r="812">
          <cell r="C812" t="str">
            <v>LYQ-HM010-ZX-K0-XL</v>
          </cell>
          <cell r="D812" t="str">
            <v>LYQ-HM010</v>
          </cell>
        </row>
        <row r="813">
          <cell r="C813" t="str">
            <v>LYQ-HM049-G0-XL</v>
          </cell>
          <cell r="D813" t="str">
            <v>LYQ-HM049</v>
          </cell>
        </row>
        <row r="814">
          <cell r="C814" t="str">
            <v>LYQ-HM049-K0-L</v>
          </cell>
          <cell r="D814" t="str">
            <v>LYQ-HM049</v>
          </cell>
        </row>
        <row r="815">
          <cell r="C815" t="str">
            <v>LYQ-HM049-K0-M</v>
          </cell>
          <cell r="D815" t="str">
            <v>LYQ-HM049</v>
          </cell>
        </row>
        <row r="816">
          <cell r="C816" t="str">
            <v>LYQ-HM049-K0-XL</v>
          </cell>
          <cell r="D816" t="str">
            <v>LYQ-HM049</v>
          </cell>
        </row>
        <row r="817">
          <cell r="C817" t="str">
            <v>LYQ-HM049-ZL-L</v>
          </cell>
          <cell r="D817" t="str">
            <v>LYQ-HM049</v>
          </cell>
        </row>
        <row r="818">
          <cell r="C818" t="str">
            <v>LYQ-HM049-ZL-S</v>
          </cell>
          <cell r="D818" t="str">
            <v>LYQ-HM049</v>
          </cell>
        </row>
        <row r="819">
          <cell r="C819" t="str">
            <v>LYQ-HM049-ZL-XL</v>
          </cell>
          <cell r="D819" t="str">
            <v>LYQ-HM049</v>
          </cell>
        </row>
        <row r="820">
          <cell r="C820" t="str">
            <v>LYQ-HM0831-R0-L</v>
          </cell>
          <cell r="D820" t="str">
            <v>LYQ-HM0831</v>
          </cell>
        </row>
        <row r="821">
          <cell r="C821" t="str">
            <v>LYQ-HM0831-R0-M</v>
          </cell>
          <cell r="D821" t="str">
            <v>LYQ-HM0831</v>
          </cell>
        </row>
        <row r="822">
          <cell r="C822" t="str">
            <v>LYQ-HM0831-R0-S</v>
          </cell>
          <cell r="D822" t="str">
            <v>LYQ-HM0831</v>
          </cell>
        </row>
        <row r="823">
          <cell r="C823" t="str">
            <v>LYQ-HM0831-R0-XL</v>
          </cell>
          <cell r="D823" t="str">
            <v>LYQ-HM0831</v>
          </cell>
        </row>
        <row r="824">
          <cell r="C824" t="str">
            <v>LYQ-HM1205-BR-L-CA</v>
          </cell>
          <cell r="D824" t="str">
            <v>LYQ-HM1205</v>
          </cell>
        </row>
        <row r="825">
          <cell r="C825" t="str">
            <v>LYQ-HM1205-BR-M-CA</v>
          </cell>
          <cell r="D825" t="str">
            <v>LYQ-HM1205</v>
          </cell>
        </row>
        <row r="826">
          <cell r="C826" t="str">
            <v>LYQ-HM1205-BR-S-CA</v>
          </cell>
          <cell r="D826" t="str">
            <v>LYQ-HM1205</v>
          </cell>
        </row>
        <row r="827">
          <cell r="C827" t="str">
            <v>LYQ-HM1205-BR-XL-CA</v>
          </cell>
          <cell r="D827" t="str">
            <v>LYQ-HM1205</v>
          </cell>
        </row>
        <row r="828">
          <cell r="C828" t="str">
            <v>LYQ-HM1205-K0-L-CA</v>
          </cell>
          <cell r="D828" t="str">
            <v>LYQ-HM1205</v>
          </cell>
        </row>
        <row r="829">
          <cell r="C829" t="str">
            <v>LYQ-HM1205-K0-M-CA</v>
          </cell>
          <cell r="D829" t="str">
            <v>LYQ-HM1205</v>
          </cell>
        </row>
        <row r="830">
          <cell r="C830" t="str">
            <v>LYQ-HM1205-K0-S-CA</v>
          </cell>
          <cell r="D830" t="str">
            <v>LYQ-HM1205</v>
          </cell>
        </row>
        <row r="831">
          <cell r="C831" t="str">
            <v>LYQ-HM1205-K0-XL-CA</v>
          </cell>
          <cell r="D831" t="str">
            <v>LYQ-HM1205</v>
          </cell>
        </row>
        <row r="832">
          <cell r="C832" t="str">
            <v>LYQ-HM1205-KH-L-CA</v>
          </cell>
          <cell r="D832" t="str">
            <v>LYQ-HM1205</v>
          </cell>
        </row>
        <row r="833">
          <cell r="C833" t="str">
            <v>LYQ-HM1205-KH-M-CA</v>
          </cell>
          <cell r="D833" t="str">
            <v>LYQ-HM1205</v>
          </cell>
        </row>
        <row r="834">
          <cell r="C834" t="str">
            <v>LYQ-HM1205-KH-S-CA</v>
          </cell>
          <cell r="D834" t="str">
            <v>LYQ-HM1205</v>
          </cell>
        </row>
        <row r="835">
          <cell r="C835" t="str">
            <v>LYQ-HM1205-KH-XL-CA</v>
          </cell>
          <cell r="D835" t="str">
            <v>LYQ-HM1205</v>
          </cell>
        </row>
        <row r="836">
          <cell r="C836" t="str">
            <v>LYQ-HM1205-OR-L-CA</v>
          </cell>
          <cell r="D836" t="str">
            <v>LYQ-HM1205</v>
          </cell>
        </row>
        <row r="837">
          <cell r="C837" t="str">
            <v>LYQ-HM1205-OR-M-CA</v>
          </cell>
          <cell r="D837" t="str">
            <v>LYQ-HM1205</v>
          </cell>
        </row>
        <row r="838">
          <cell r="C838" t="str">
            <v>LYQ-HM1205-OR-S-CA</v>
          </cell>
          <cell r="D838" t="str">
            <v>LYQ-HM1205</v>
          </cell>
        </row>
        <row r="839">
          <cell r="C839" t="str">
            <v>LYQ-HM1205-OR-XL-CA</v>
          </cell>
          <cell r="D839" t="str">
            <v>LYQ-HM1205</v>
          </cell>
        </row>
        <row r="840">
          <cell r="C840" t="str">
            <v>LYQ-HM1205-W0-L-CA</v>
          </cell>
          <cell r="D840" t="str">
            <v>LYQ-HM1205</v>
          </cell>
        </row>
        <row r="841">
          <cell r="C841" t="str">
            <v>LYQ-HM1205-W0-M-CA</v>
          </cell>
          <cell r="D841" t="str">
            <v>LYQ-HM1205</v>
          </cell>
        </row>
        <row r="842">
          <cell r="C842" t="str">
            <v>LYQ-HM1205-W0-S-CA</v>
          </cell>
          <cell r="D842" t="str">
            <v>LYQ-HM1205</v>
          </cell>
        </row>
        <row r="843">
          <cell r="C843" t="str">
            <v>LYQ-HM1205-W0-XL-CA</v>
          </cell>
          <cell r="D843" t="str">
            <v>LYQ-HM1205</v>
          </cell>
        </row>
        <row r="844">
          <cell r="C844" t="str">
            <v>LYQ-HMAM002-ZL-L</v>
          </cell>
          <cell r="D844" t="str">
            <v>LYQ-HMAM002</v>
          </cell>
        </row>
        <row r="845">
          <cell r="C845" t="str">
            <v>LYQ-HMAM002-ZL-M</v>
          </cell>
          <cell r="D845" t="str">
            <v>LYQ-HMAM002</v>
          </cell>
        </row>
        <row r="846">
          <cell r="C846" t="str">
            <v>LYQ-HMAM002-ZL-S</v>
          </cell>
          <cell r="D846" t="str">
            <v>LYQ-HMAM002</v>
          </cell>
        </row>
        <row r="847">
          <cell r="C847" t="str">
            <v>LYQ-HMAM002-ZL-XL</v>
          </cell>
          <cell r="D847" t="str">
            <v>LYQ-HMAM002</v>
          </cell>
        </row>
        <row r="848">
          <cell r="C848" t="str">
            <v>LYQ-HMBX46-W0-L</v>
          </cell>
          <cell r="D848" t="str">
            <v>LYQ-HMBX46</v>
          </cell>
        </row>
        <row r="849">
          <cell r="C849" t="str">
            <v>LYQ-HMBX46-W0-M</v>
          </cell>
          <cell r="D849" t="str">
            <v>LYQ-HMBX46</v>
          </cell>
        </row>
        <row r="850">
          <cell r="C850" t="str">
            <v>LYQ-HMBX46-W0-S</v>
          </cell>
          <cell r="D850" t="str">
            <v>LYQ-HMBX46</v>
          </cell>
        </row>
        <row r="851">
          <cell r="C851" t="str">
            <v>LYQ-HMBX46-W0-XL</v>
          </cell>
          <cell r="D851" t="str">
            <v>LYQ-HMBX46</v>
          </cell>
        </row>
        <row r="852">
          <cell r="C852" t="str">
            <v>LYQ-HMBX46-ZXBE-L</v>
          </cell>
          <cell r="D852" t="str">
            <v>LYQ-HMBX46</v>
          </cell>
        </row>
        <row r="853">
          <cell r="C853" t="str">
            <v>LYQ-HMBX46-ZXBE-XL</v>
          </cell>
          <cell r="D853" t="str">
            <v>LYQ-HMBX46</v>
          </cell>
        </row>
        <row r="854">
          <cell r="C854" t="str">
            <v>LYQ-HMBX46-ZXK0-L</v>
          </cell>
          <cell r="D854" t="str">
            <v>LYQ-HMBX46</v>
          </cell>
        </row>
        <row r="855">
          <cell r="C855" t="str">
            <v>LYQ-HMBX46-ZXK0-M</v>
          </cell>
          <cell r="D855" t="str">
            <v>LYQ-HMBX46</v>
          </cell>
        </row>
        <row r="856">
          <cell r="C856" t="str">
            <v>LYQ-HMBX46-ZXK0-S</v>
          </cell>
          <cell r="D856" t="str">
            <v>LYQ-HMBX46</v>
          </cell>
        </row>
        <row r="857">
          <cell r="C857" t="str">
            <v>LYQ-HMBX46-ZXK0-XL</v>
          </cell>
          <cell r="D857" t="str">
            <v>LYQ-HMBX46</v>
          </cell>
        </row>
        <row r="858">
          <cell r="C858" t="str">
            <v>LYQ-HMCX22-K0-L</v>
          </cell>
          <cell r="D858" t="str">
            <v>LYQ-HMCX22</v>
          </cell>
        </row>
        <row r="859">
          <cell r="C859" t="str">
            <v>LYQ-HMCX22-K0-M</v>
          </cell>
          <cell r="D859" t="str">
            <v>LYQ-HMCX22</v>
          </cell>
        </row>
        <row r="860">
          <cell r="C860" t="str">
            <v>LYQ-HMCX22-K0-S</v>
          </cell>
          <cell r="D860" t="str">
            <v>LYQ-HMCX22</v>
          </cell>
        </row>
        <row r="861">
          <cell r="C861" t="str">
            <v>LYQ-HMCX22-K0-XS</v>
          </cell>
          <cell r="D861" t="str">
            <v>LYQ-HMCX22</v>
          </cell>
        </row>
        <row r="862">
          <cell r="C862" t="str">
            <v>LYQ-HMCX22-W0-L</v>
          </cell>
          <cell r="D862" t="str">
            <v>LYQ-HMCX22</v>
          </cell>
        </row>
        <row r="863">
          <cell r="C863" t="str">
            <v>LYQ-HMCX22-W0-M</v>
          </cell>
          <cell r="D863" t="str">
            <v>LYQ-HMCX22</v>
          </cell>
        </row>
        <row r="864">
          <cell r="C864" t="str">
            <v>LYQ-HMCX22-W0-S</v>
          </cell>
          <cell r="D864" t="str">
            <v>LYQ-HMCX22</v>
          </cell>
        </row>
        <row r="865">
          <cell r="C865" t="str">
            <v>LYQ-HMCX22-W0-XS</v>
          </cell>
          <cell r="D865" t="str">
            <v>LYQ-HMCX22</v>
          </cell>
        </row>
        <row r="866">
          <cell r="C866" t="str">
            <v>LYQ-K1010-B0-2X</v>
          </cell>
          <cell r="D866" t="str">
            <v>LYQ-1010</v>
          </cell>
        </row>
        <row r="867">
          <cell r="C867" t="str">
            <v>LYQ-K1010-B0-L</v>
          </cell>
          <cell r="D867" t="str">
            <v>LYQ-1010</v>
          </cell>
        </row>
        <row r="868">
          <cell r="C868" t="str">
            <v>LYQ-K1010-B0-M</v>
          </cell>
          <cell r="D868" t="str">
            <v>LYQ-1010</v>
          </cell>
        </row>
        <row r="869">
          <cell r="C869" t="str">
            <v>LYQ-K1010-B0-M-GM</v>
          </cell>
          <cell r="D869" t="str">
            <v>LYQ-1010</v>
          </cell>
        </row>
        <row r="870">
          <cell r="C870" t="str">
            <v>LYQ-K1010-B0-S</v>
          </cell>
          <cell r="D870" t="str">
            <v>LYQ-1010</v>
          </cell>
        </row>
        <row r="871">
          <cell r="C871" t="str">
            <v>LYQ-K1010-B0-XL</v>
          </cell>
          <cell r="D871" t="str">
            <v>LYQ-1010</v>
          </cell>
        </row>
        <row r="872">
          <cell r="C872" t="str">
            <v>LYQ-K1010-B0-XL-GM</v>
          </cell>
          <cell r="D872" t="str">
            <v>LYQ-1010</v>
          </cell>
        </row>
        <row r="873">
          <cell r="C873" t="str">
            <v>LYQ-K1010-B0-XS</v>
          </cell>
          <cell r="D873" t="str">
            <v>LYQ-1010</v>
          </cell>
        </row>
        <row r="874">
          <cell r="C874" t="str">
            <v>LYQ-K1010-G0-2X</v>
          </cell>
          <cell r="D874" t="str">
            <v>LYQ-1010</v>
          </cell>
        </row>
        <row r="875">
          <cell r="C875" t="str">
            <v>LYQ-K1010-G0-L</v>
          </cell>
          <cell r="D875" t="str">
            <v>LYQ-1010</v>
          </cell>
        </row>
        <row r="876">
          <cell r="C876" t="str">
            <v>LYQ-K1010-G0-L-GM</v>
          </cell>
          <cell r="D876" t="str">
            <v>LYQ-1010</v>
          </cell>
        </row>
        <row r="877">
          <cell r="C877" t="str">
            <v>LYQ-K1010-G0-M</v>
          </cell>
          <cell r="D877" t="str">
            <v>LYQ-1010</v>
          </cell>
        </row>
        <row r="878">
          <cell r="C878" t="str">
            <v>LYQ-K1010-G0-M-GM</v>
          </cell>
          <cell r="D878" t="str">
            <v>LYQ-1010</v>
          </cell>
        </row>
        <row r="879">
          <cell r="C879" t="str">
            <v>LYQ-K1010-G0-S</v>
          </cell>
          <cell r="D879" t="str">
            <v>LYQ-1010</v>
          </cell>
        </row>
        <row r="880">
          <cell r="C880" t="str">
            <v>LYQ-K1010-G0-XL</v>
          </cell>
          <cell r="D880" t="str">
            <v>LYQ-1010</v>
          </cell>
        </row>
        <row r="881">
          <cell r="C881" t="str">
            <v>LYQ-K1010-G0-XS</v>
          </cell>
          <cell r="D881" t="str">
            <v>LYQ-1010</v>
          </cell>
        </row>
        <row r="882">
          <cell r="C882" t="str">
            <v>LYQ-K1010-G7-2X</v>
          </cell>
          <cell r="D882" t="str">
            <v>LYQ-1010</v>
          </cell>
        </row>
        <row r="883">
          <cell r="C883" t="str">
            <v>LYQ-K1010-G7-L</v>
          </cell>
          <cell r="D883" t="str">
            <v>LYQ-1010</v>
          </cell>
        </row>
        <row r="884">
          <cell r="C884" t="str">
            <v>LYQ-K1010-G7-L-GM</v>
          </cell>
          <cell r="D884" t="str">
            <v>LYQ-1010</v>
          </cell>
        </row>
        <row r="885">
          <cell r="C885" t="str">
            <v>LYQ-K1010-G7-M</v>
          </cell>
          <cell r="D885" t="str">
            <v>LYQ-1010</v>
          </cell>
        </row>
        <row r="886">
          <cell r="C886" t="str">
            <v>LYQ-K1010-G7-M-GM</v>
          </cell>
          <cell r="D886" t="str">
            <v>LYQ-1010</v>
          </cell>
        </row>
        <row r="887">
          <cell r="C887" t="str">
            <v>LYQ-K1010-G7-S</v>
          </cell>
          <cell r="D887" t="str">
            <v>LYQ-1010</v>
          </cell>
        </row>
        <row r="888">
          <cell r="C888" t="str">
            <v>LYQ-K1010-G7-XL</v>
          </cell>
          <cell r="D888" t="str">
            <v>LYQ-1010</v>
          </cell>
        </row>
        <row r="889">
          <cell r="C889" t="str">
            <v>LYQ-K1010-G7-XL-GM</v>
          </cell>
          <cell r="D889" t="str">
            <v>LYQ-1010</v>
          </cell>
        </row>
        <row r="890">
          <cell r="C890" t="str">
            <v>LYQ-K1010-G7-XS</v>
          </cell>
          <cell r="D890" t="str">
            <v>LYQ-1010</v>
          </cell>
        </row>
        <row r="891">
          <cell r="C891" t="str">
            <v>LYQ-K1010-K0-2X</v>
          </cell>
          <cell r="D891" t="str">
            <v>LYQ-1010</v>
          </cell>
        </row>
        <row r="892">
          <cell r="C892" t="str">
            <v>LYQ-K1010-K0-M-GM</v>
          </cell>
          <cell r="D892" t="str">
            <v>LYQ-1010</v>
          </cell>
        </row>
        <row r="893">
          <cell r="C893" t="str">
            <v>LYQ-K1010-K0-S</v>
          </cell>
          <cell r="D893" t="str">
            <v>LYQ-1010</v>
          </cell>
        </row>
        <row r="894">
          <cell r="C894" t="str">
            <v>LYQ-K1010-K0-XS</v>
          </cell>
          <cell r="D894" t="str">
            <v>LYQ-1010</v>
          </cell>
        </row>
        <row r="895">
          <cell r="C895" t="str">
            <v>LYQ-K1010-KQ-2X</v>
          </cell>
          <cell r="D895" t="str">
            <v>LYQ-1010</v>
          </cell>
        </row>
        <row r="896">
          <cell r="C896" t="str">
            <v>LYQ-K1010-KQ-2X-GM</v>
          </cell>
          <cell r="D896" t="str">
            <v>LYQ-1010</v>
          </cell>
        </row>
        <row r="897">
          <cell r="C897" t="str">
            <v>LYQ-K1010-KQ-L</v>
          </cell>
          <cell r="D897" t="str">
            <v>LYQ-1010</v>
          </cell>
        </row>
        <row r="898">
          <cell r="C898" t="str">
            <v>LYQ-K1010-KQ-L-GM</v>
          </cell>
          <cell r="D898" t="str">
            <v>LYQ-1010</v>
          </cell>
        </row>
        <row r="899">
          <cell r="C899" t="str">
            <v>LYQ-K1010-KQ-M</v>
          </cell>
          <cell r="D899" t="str">
            <v>LYQ-1010</v>
          </cell>
        </row>
        <row r="900">
          <cell r="C900" t="str">
            <v>LYQ-K1010-KQ-S</v>
          </cell>
          <cell r="D900" t="str">
            <v>LYQ-1010</v>
          </cell>
        </row>
        <row r="901">
          <cell r="C901" t="str">
            <v>LYQ-K1010-KQ-S-GM</v>
          </cell>
          <cell r="D901" t="str">
            <v>LYQ-1010</v>
          </cell>
        </row>
        <row r="902">
          <cell r="C902" t="str">
            <v>LYQ-K1010-KQ-XL</v>
          </cell>
          <cell r="D902" t="str">
            <v>LYQ-1010</v>
          </cell>
        </row>
        <row r="903">
          <cell r="C903" t="str">
            <v>LYQ-K1010-KQ-XS</v>
          </cell>
          <cell r="D903" t="str">
            <v>LYQ-1010</v>
          </cell>
        </row>
        <row r="904">
          <cell r="C904" t="str">
            <v>LYQ-K1010-N0-2X</v>
          </cell>
          <cell r="D904" t="str">
            <v>LYQ-1010</v>
          </cell>
        </row>
        <row r="905">
          <cell r="C905" t="str">
            <v>LYQ-K1010-N0-L</v>
          </cell>
          <cell r="D905" t="str">
            <v>LYQ-1010</v>
          </cell>
        </row>
        <row r="906">
          <cell r="C906" t="str">
            <v>LYQ-K1010-N0-M</v>
          </cell>
          <cell r="D906" t="str">
            <v>LYQ-1010</v>
          </cell>
        </row>
        <row r="907">
          <cell r="C907" t="str">
            <v>LYQ-K1010-N0-S</v>
          </cell>
          <cell r="D907" t="str">
            <v>LYQ-1010</v>
          </cell>
        </row>
        <row r="908">
          <cell r="C908" t="str">
            <v>LYQ-K1010-N0-XL</v>
          </cell>
          <cell r="D908" t="str">
            <v>LYQ-1010</v>
          </cell>
        </row>
        <row r="909">
          <cell r="C909" t="str">
            <v>LYQ-K1010-P0-L-MX</v>
          </cell>
          <cell r="D909" t="str">
            <v>LYQ-1010</v>
          </cell>
        </row>
        <row r="910">
          <cell r="C910" t="str">
            <v>LYQ-K1010-P0-M</v>
          </cell>
          <cell r="D910" t="str">
            <v>LYQ-1010</v>
          </cell>
        </row>
        <row r="911">
          <cell r="C911" t="str">
            <v>LYQ-K1010-P0-M-MX</v>
          </cell>
          <cell r="D911" t="str">
            <v>LYQ-1010</v>
          </cell>
        </row>
        <row r="912">
          <cell r="C912" t="str">
            <v>LYQ-K1010-P0-S-MX</v>
          </cell>
          <cell r="D912" t="str">
            <v>LYQ-1010</v>
          </cell>
        </row>
        <row r="913">
          <cell r="C913" t="str">
            <v>LYQ-K1010-P0-XL</v>
          </cell>
          <cell r="D913" t="str">
            <v>LYQ-1010</v>
          </cell>
        </row>
        <row r="914">
          <cell r="C914" t="str">
            <v>LYQ-K1010-R0-2X</v>
          </cell>
          <cell r="D914" t="str">
            <v>LYQ-1010</v>
          </cell>
        </row>
        <row r="915">
          <cell r="C915" t="str">
            <v>LYQ-K1010-R0-2X-GM</v>
          </cell>
          <cell r="D915" t="str">
            <v>LYQ-1010</v>
          </cell>
        </row>
        <row r="916">
          <cell r="C916" t="str">
            <v>LYQ-K1010-R0-L</v>
          </cell>
          <cell r="D916" t="str">
            <v>LYQ-1010</v>
          </cell>
        </row>
        <row r="917">
          <cell r="C917" t="str">
            <v>LYQ-K1010-R0-L-GM</v>
          </cell>
          <cell r="D917" t="str">
            <v>LYQ-1010</v>
          </cell>
        </row>
        <row r="918">
          <cell r="C918" t="str">
            <v>LYQ-K1010-R0-M</v>
          </cell>
          <cell r="D918" t="str">
            <v>LYQ-1010</v>
          </cell>
        </row>
        <row r="919">
          <cell r="C919" t="str">
            <v>LYQ-K1010-R0-M-GM</v>
          </cell>
          <cell r="D919" t="str">
            <v>LYQ-1010</v>
          </cell>
        </row>
        <row r="920">
          <cell r="C920" t="str">
            <v>LYQ-K1010-R0-S</v>
          </cell>
          <cell r="D920" t="str">
            <v>LYQ-1010</v>
          </cell>
        </row>
        <row r="921">
          <cell r="C921" t="str">
            <v>LYQ-K1010-R0-S-GM</v>
          </cell>
          <cell r="D921" t="str">
            <v>LYQ-1010</v>
          </cell>
        </row>
        <row r="922">
          <cell r="C922" t="str">
            <v>LYQ-K1010-R0-XL</v>
          </cell>
          <cell r="D922" t="str">
            <v>LYQ-1010</v>
          </cell>
        </row>
        <row r="923">
          <cell r="C923" t="str">
            <v>LYQ-K1010-R0-XL-GM</v>
          </cell>
          <cell r="D923" t="str">
            <v>LYQ-1010</v>
          </cell>
        </row>
        <row r="924">
          <cell r="C924" t="str">
            <v>LYQ-K1010-R0-XS</v>
          </cell>
          <cell r="D924" t="str">
            <v>LYQ-1010</v>
          </cell>
        </row>
        <row r="925">
          <cell r="C925" t="str">
            <v>LYQ-K1010-W0-2X</v>
          </cell>
          <cell r="D925" t="str">
            <v>LYQ-1010</v>
          </cell>
        </row>
        <row r="926">
          <cell r="C926" t="str">
            <v>LYQ-K1010-W0-L</v>
          </cell>
          <cell r="D926" t="str">
            <v>LYQ-1010</v>
          </cell>
        </row>
        <row r="927">
          <cell r="C927" t="str">
            <v>LYQ-K1010-W0-M</v>
          </cell>
          <cell r="D927" t="str">
            <v>LYQ-1010</v>
          </cell>
        </row>
        <row r="928">
          <cell r="C928" t="str">
            <v>LYQ-K1010-W0-M-GM</v>
          </cell>
          <cell r="D928" t="str">
            <v>LYQ-1010</v>
          </cell>
        </row>
        <row r="929">
          <cell r="C929" t="str">
            <v>LYQ-K1010-W0-S</v>
          </cell>
          <cell r="D929" t="str">
            <v>LYQ-1010</v>
          </cell>
        </row>
        <row r="930">
          <cell r="C930" t="str">
            <v>LYQ-K1010-W0-XL</v>
          </cell>
          <cell r="D930" t="str">
            <v>LYQ-1010</v>
          </cell>
        </row>
        <row r="931">
          <cell r="C931" t="str">
            <v>LYQ-K1010-W0-XS</v>
          </cell>
          <cell r="D931" t="str">
            <v>LYQ-1010</v>
          </cell>
        </row>
        <row r="932">
          <cell r="C932" t="str">
            <v>LYQ-K1010-Z0-2X</v>
          </cell>
          <cell r="D932" t="str">
            <v>LYQ-1010</v>
          </cell>
        </row>
        <row r="933">
          <cell r="C933" t="str">
            <v>LYQ-K1010-Z0-L</v>
          </cell>
          <cell r="D933" t="str">
            <v>LYQ-1010</v>
          </cell>
        </row>
        <row r="934">
          <cell r="C934" t="str">
            <v>LYQ-K1010-Z0-M</v>
          </cell>
          <cell r="D934" t="str">
            <v>LYQ-1010</v>
          </cell>
        </row>
        <row r="935">
          <cell r="C935" t="str">
            <v>LYQ-K1010-Z0-M-GM</v>
          </cell>
          <cell r="D935" t="str">
            <v>LYQ-1010</v>
          </cell>
        </row>
        <row r="936">
          <cell r="C936" t="str">
            <v>LYQ-K1010-Z0-S</v>
          </cell>
          <cell r="D936" t="str">
            <v>LYQ-1010</v>
          </cell>
        </row>
        <row r="937">
          <cell r="C937" t="str">
            <v>LYQ-K1010-Z0-XL</v>
          </cell>
          <cell r="D937" t="str">
            <v>LYQ-1010</v>
          </cell>
        </row>
        <row r="938">
          <cell r="C938" t="str">
            <v>LYQ-K1010-Z0-XS</v>
          </cell>
          <cell r="D938" t="str">
            <v>LYQ-1010</v>
          </cell>
        </row>
        <row r="939">
          <cell r="C939" t="str">
            <v>LYQ-LB01-G0-L</v>
          </cell>
          <cell r="D939" t="str">
            <v>LYQ-LB01</v>
          </cell>
        </row>
        <row r="940">
          <cell r="C940" t="str">
            <v>LYQ-LB01-G0-M</v>
          </cell>
          <cell r="D940" t="str">
            <v>LYQ-LB01</v>
          </cell>
        </row>
        <row r="941">
          <cell r="C941" t="str">
            <v>LYQ-LB01-G0-S</v>
          </cell>
          <cell r="D941" t="str">
            <v>LYQ-LB01</v>
          </cell>
        </row>
        <row r="942">
          <cell r="C942" t="str">
            <v>LYQ-LB01-G0-XL</v>
          </cell>
          <cell r="D942" t="str">
            <v>LYQ-LB01</v>
          </cell>
        </row>
        <row r="943">
          <cell r="C943" t="str">
            <v>LYQ-LB01-K0-L</v>
          </cell>
          <cell r="D943" t="str">
            <v>LYQ-LB01</v>
          </cell>
        </row>
        <row r="944">
          <cell r="C944" t="str">
            <v>LYQ-LB01-K0-L-GM</v>
          </cell>
          <cell r="D944" t="str">
            <v>LYQ-LB01</v>
          </cell>
        </row>
        <row r="945">
          <cell r="C945" t="str">
            <v>LYQ-LB01-K0-M</v>
          </cell>
          <cell r="D945" t="str">
            <v>LYQ-LB01</v>
          </cell>
        </row>
        <row r="946">
          <cell r="C946" t="str">
            <v>LYQ-LB01-K0-S</v>
          </cell>
          <cell r="D946" t="str">
            <v>LYQ-LB01</v>
          </cell>
        </row>
        <row r="947">
          <cell r="C947" t="str">
            <v>LYQ-LB01-K0-XL</v>
          </cell>
          <cell r="D947" t="str">
            <v>LYQ-LB01</v>
          </cell>
        </row>
        <row r="948">
          <cell r="C948" t="str">
            <v>LYQ-LB01-K0-XL-GM</v>
          </cell>
          <cell r="D948" t="str">
            <v>LYQ-LB01</v>
          </cell>
        </row>
        <row r="949">
          <cell r="C949" t="str">
            <v>LYQ-LB01-R0-L</v>
          </cell>
          <cell r="D949" t="str">
            <v>LYQ-LB01</v>
          </cell>
        </row>
        <row r="950">
          <cell r="C950" t="str">
            <v>LYQ-LB01-R0-M</v>
          </cell>
          <cell r="D950" t="str">
            <v>LYQ-LB01</v>
          </cell>
        </row>
        <row r="951">
          <cell r="C951" t="str">
            <v>LYQ-LB01-R0-S</v>
          </cell>
          <cell r="D951" t="str">
            <v>LYQ-LB01</v>
          </cell>
        </row>
        <row r="952">
          <cell r="C952" t="str">
            <v>LYQ-LB01-R0-XL</v>
          </cell>
          <cell r="D952" t="str">
            <v>LYQ-LB01</v>
          </cell>
        </row>
        <row r="953">
          <cell r="C953" t="str">
            <v>LYQ-LB01-Wi-L</v>
          </cell>
          <cell r="D953" t="str">
            <v>LYQ-LB01</v>
          </cell>
        </row>
        <row r="954">
          <cell r="C954" t="str">
            <v>LYQ-LB01-Wi-M</v>
          </cell>
          <cell r="D954" t="str">
            <v>LYQ-LB01</v>
          </cell>
        </row>
        <row r="955">
          <cell r="C955" t="str">
            <v>LYQ-LB01-Wi-S</v>
          </cell>
          <cell r="D955" t="str">
            <v>LYQ-LB01</v>
          </cell>
        </row>
        <row r="956">
          <cell r="C956" t="str">
            <v>LYQ-LB01-Wi-XL</v>
          </cell>
          <cell r="D956" t="str">
            <v>LYQ-LB01</v>
          </cell>
        </row>
        <row r="957">
          <cell r="C957" t="str">
            <v>LYQ-LS06-E0-L</v>
          </cell>
          <cell r="D957" t="str">
            <v>LYQ-LS06</v>
          </cell>
        </row>
        <row r="958">
          <cell r="C958" t="str">
            <v>LYQ-LS06-E0-M</v>
          </cell>
          <cell r="D958" t="str">
            <v>LYQ-LS06</v>
          </cell>
        </row>
        <row r="959">
          <cell r="C959" t="str">
            <v>LYQ-LS06-E0-S</v>
          </cell>
          <cell r="D959" t="str">
            <v>LYQ-LS06</v>
          </cell>
        </row>
        <row r="960">
          <cell r="C960" t="str">
            <v>LYQ-LS06-E0-XL</v>
          </cell>
          <cell r="D960" t="str">
            <v>LYQ-LS06</v>
          </cell>
        </row>
        <row r="961">
          <cell r="C961" t="str">
            <v>LYQ-LS06-K0-L</v>
          </cell>
          <cell r="D961" t="str">
            <v>LYQ-LS06</v>
          </cell>
        </row>
        <row r="962">
          <cell r="C962" t="str">
            <v>LYQ-LS06-K0-M</v>
          </cell>
          <cell r="D962" t="str">
            <v>LYQ-LS06</v>
          </cell>
        </row>
        <row r="963">
          <cell r="C963" t="str">
            <v>LYQ-LS06-K0-S</v>
          </cell>
          <cell r="D963" t="str">
            <v>LYQ-LS06</v>
          </cell>
        </row>
        <row r="964">
          <cell r="C964" t="str">
            <v>LYQ-LS06-K0-XL</v>
          </cell>
          <cell r="D964" t="str">
            <v>LYQ-LS06</v>
          </cell>
        </row>
        <row r="965">
          <cell r="C965" t="str">
            <v>LYQ-LS06-N5-L</v>
          </cell>
          <cell r="D965" t="str">
            <v>LYQ-LS06</v>
          </cell>
        </row>
        <row r="966">
          <cell r="C966" t="str">
            <v>LYQ-LS06-N5-M</v>
          </cell>
          <cell r="D966" t="str">
            <v>LYQ-LS06</v>
          </cell>
        </row>
        <row r="967">
          <cell r="C967" t="str">
            <v>LYQ-LS06-N5-S</v>
          </cell>
          <cell r="D967" t="str">
            <v>LYQ-LS06</v>
          </cell>
        </row>
        <row r="968">
          <cell r="C968" t="str">
            <v>LYQ-LS06-N5-XL</v>
          </cell>
          <cell r="D968" t="str">
            <v>LYQ-LS06</v>
          </cell>
        </row>
        <row r="969">
          <cell r="C969" t="str">
            <v>LYQ-MCCS04-CO-2XL</v>
          </cell>
          <cell r="D969" t="str">
            <v>LYQ-MCCS04</v>
          </cell>
        </row>
        <row r="970">
          <cell r="C970" t="str">
            <v>LYQ-MCCS04-CO-L</v>
          </cell>
          <cell r="D970" t="str">
            <v>LYQ-MCCS04</v>
          </cell>
        </row>
        <row r="971">
          <cell r="C971" t="str">
            <v>LYQ-MCCS04-CO-M</v>
          </cell>
          <cell r="D971" t="str">
            <v>LYQ-MCCS04</v>
          </cell>
        </row>
        <row r="972">
          <cell r="C972" t="str">
            <v>LYQ-MCCS04-CO-S</v>
          </cell>
          <cell r="D972" t="str">
            <v>LYQ-MCCS04</v>
          </cell>
        </row>
        <row r="973">
          <cell r="C973" t="str">
            <v>LYQ-MCCS04-CO-XL</v>
          </cell>
          <cell r="D973" t="str">
            <v>LYQ-MCCS04</v>
          </cell>
        </row>
        <row r="974">
          <cell r="C974" t="str">
            <v>LYQ-MCCS04-G0-2XL</v>
          </cell>
          <cell r="D974" t="str">
            <v>LYQ-MCCS04</v>
          </cell>
        </row>
        <row r="975">
          <cell r="C975" t="str">
            <v>LYQ-MCCS04-G0-L</v>
          </cell>
          <cell r="D975" t="str">
            <v>LYQ-MCCS04</v>
          </cell>
        </row>
        <row r="976">
          <cell r="C976" t="str">
            <v>LYQ-MCCS04-G0-M</v>
          </cell>
          <cell r="D976" t="str">
            <v>LYQ-MCCS04</v>
          </cell>
        </row>
        <row r="977">
          <cell r="C977" t="str">
            <v>LYQ-MCCS04-G0-S</v>
          </cell>
          <cell r="D977" t="str">
            <v>LYQ-MCCS04</v>
          </cell>
        </row>
        <row r="978">
          <cell r="C978" t="str">
            <v>LYQ-MCCS04-G0-XL</v>
          </cell>
          <cell r="D978" t="str">
            <v>LYQ-MCCS04</v>
          </cell>
        </row>
        <row r="979">
          <cell r="C979" t="str">
            <v>LYQ-MCCS04-GR-2XL</v>
          </cell>
          <cell r="D979" t="str">
            <v>LYQ-MCCS04</v>
          </cell>
        </row>
        <row r="980">
          <cell r="C980" t="str">
            <v>LYQ-MCCS04-GR-L</v>
          </cell>
          <cell r="D980" t="str">
            <v>LYQ-MCCS04</v>
          </cell>
        </row>
        <row r="981">
          <cell r="C981" t="str">
            <v>LYQ-MCCS04-GR-M</v>
          </cell>
          <cell r="D981" t="str">
            <v>LYQ-MCCS04</v>
          </cell>
        </row>
        <row r="982">
          <cell r="C982" t="str">
            <v>LYQ-MCCS04-GR-S</v>
          </cell>
          <cell r="D982" t="str">
            <v>LYQ-MCCS04</v>
          </cell>
        </row>
        <row r="983">
          <cell r="C983" t="str">
            <v>LYQ-MCCS04-GR-XL</v>
          </cell>
          <cell r="D983" t="str">
            <v>LYQ-MCCS04</v>
          </cell>
        </row>
        <row r="984">
          <cell r="C984" t="str">
            <v>LYQ-MCCS04-K0-2XL</v>
          </cell>
          <cell r="D984" t="str">
            <v>LYQ-MCCS04</v>
          </cell>
        </row>
        <row r="985">
          <cell r="C985" t="str">
            <v>LYQ-MCCS04-K0-L</v>
          </cell>
          <cell r="D985" t="str">
            <v>LYQ-MCCS04</v>
          </cell>
        </row>
        <row r="986">
          <cell r="C986" t="str">
            <v>LYQ-MCCS04-K0-M</v>
          </cell>
          <cell r="D986" t="str">
            <v>LYQ-MCCS04</v>
          </cell>
        </row>
        <row r="987">
          <cell r="C987" t="str">
            <v>LYQ-MCCS04-K0-S</v>
          </cell>
          <cell r="D987" t="str">
            <v>LYQ-MCCS04</v>
          </cell>
        </row>
        <row r="988">
          <cell r="C988" t="str">
            <v>LYQ-MCCS04-K0-XL</v>
          </cell>
          <cell r="D988" t="str">
            <v>LYQ-MCCS04</v>
          </cell>
        </row>
        <row r="989">
          <cell r="C989" t="str">
            <v>LYQ-MCCS04-Wi-2XL</v>
          </cell>
          <cell r="D989" t="str">
            <v>LYQ-MCCS04</v>
          </cell>
        </row>
        <row r="990">
          <cell r="C990" t="str">
            <v>LYQ-MCCS04-Wi-L</v>
          </cell>
          <cell r="D990" t="str">
            <v>LYQ-MCCS04</v>
          </cell>
        </row>
        <row r="991">
          <cell r="C991" t="str">
            <v>LYQ-MCCS04-Wi-M</v>
          </cell>
          <cell r="D991" t="str">
            <v>LYQ-MCCS04</v>
          </cell>
        </row>
        <row r="992">
          <cell r="C992" t="str">
            <v>LYQ-MCCS04-Wi-S</v>
          </cell>
          <cell r="D992" t="str">
            <v>LYQ-MCCS04</v>
          </cell>
        </row>
        <row r="993">
          <cell r="C993" t="str">
            <v>LYQ-MCCS04-Wi-XL</v>
          </cell>
          <cell r="D993" t="str">
            <v>LYQ-MCCS04</v>
          </cell>
        </row>
        <row r="994">
          <cell r="C994" t="str">
            <v>LYQ-MCMX02-K0-L</v>
          </cell>
          <cell r="D994" t="str">
            <v>LYQ-MCMX02</v>
          </cell>
        </row>
        <row r="995">
          <cell r="C995" t="str">
            <v>LYQ-MCMX02-K0-M</v>
          </cell>
          <cell r="D995" t="str">
            <v>LYQ-MCMX02</v>
          </cell>
        </row>
        <row r="996">
          <cell r="C996" t="str">
            <v>LYQ-MCMX02-K0-S</v>
          </cell>
          <cell r="D996" t="str">
            <v>LYQ-MCMX02</v>
          </cell>
        </row>
        <row r="997">
          <cell r="C997" t="str">
            <v>LYQ-MCMX02-K0-XL</v>
          </cell>
          <cell r="D997" t="str">
            <v>LYQ-MCMX02</v>
          </cell>
        </row>
        <row r="998">
          <cell r="C998" t="str">
            <v>LYQ-MCMX02-N0-L</v>
          </cell>
          <cell r="D998" t="str">
            <v>LYQ-MCMX02</v>
          </cell>
        </row>
        <row r="999">
          <cell r="C999" t="str">
            <v>LYQ-MCMX02-N0-M</v>
          </cell>
          <cell r="D999" t="str">
            <v>LYQ-MCMX02</v>
          </cell>
        </row>
        <row r="1000">
          <cell r="C1000" t="str">
            <v>LYQ-MCMX02-N0-S</v>
          </cell>
          <cell r="D1000" t="str">
            <v>LYQ-MCMX02</v>
          </cell>
        </row>
        <row r="1001">
          <cell r="C1001" t="str">
            <v>LYQ-MCMX02-N0-XL</v>
          </cell>
          <cell r="D1001" t="str">
            <v>LYQ-MCMX02</v>
          </cell>
        </row>
        <row r="1002">
          <cell r="C1002" t="str">
            <v>LYQ-MCMX02-P0-L</v>
          </cell>
          <cell r="D1002" t="str">
            <v>LYQ-MCMX02</v>
          </cell>
        </row>
        <row r="1003">
          <cell r="C1003" t="str">
            <v>LYQ-MCMX02-P0-M</v>
          </cell>
          <cell r="D1003" t="str">
            <v>LYQ-MCMX02</v>
          </cell>
        </row>
        <row r="1004">
          <cell r="C1004" t="str">
            <v>LYQ-MCMX02-P0-S</v>
          </cell>
          <cell r="D1004" t="str">
            <v>LYQ-MCMX02</v>
          </cell>
        </row>
        <row r="1005">
          <cell r="C1005" t="str">
            <v>LYQ-MCMX02-P0-XL</v>
          </cell>
          <cell r="D1005" t="str">
            <v>LYQ-MCMX02</v>
          </cell>
        </row>
        <row r="1006">
          <cell r="C1006" t="str">
            <v>LYQ-MCMX02-R0-L</v>
          </cell>
          <cell r="D1006" t="str">
            <v>LYQ-MCMX02</v>
          </cell>
        </row>
        <row r="1007">
          <cell r="C1007" t="str">
            <v>LYQ-MCMX02-R0-M</v>
          </cell>
          <cell r="D1007" t="str">
            <v>LYQ-MCMX02</v>
          </cell>
        </row>
        <row r="1008">
          <cell r="C1008" t="str">
            <v>LYQ-MCMX02-R0-S</v>
          </cell>
          <cell r="D1008" t="str">
            <v>LYQ-MCMX02</v>
          </cell>
        </row>
        <row r="1009">
          <cell r="C1009" t="str">
            <v>LYQ-MCMX02-R0-XL</v>
          </cell>
          <cell r="D1009" t="str">
            <v>LYQ-MCMX02</v>
          </cell>
        </row>
        <row r="1010">
          <cell r="C1010" t="str">
            <v>LYQ-MCTW03-B0-L</v>
          </cell>
          <cell r="D1010" t="str">
            <v>LYQ-MCTW03</v>
          </cell>
        </row>
        <row r="1011">
          <cell r="C1011" t="str">
            <v>LYQ-MCTW03-B0-M</v>
          </cell>
          <cell r="D1011" t="str">
            <v>LYQ-MCTW03</v>
          </cell>
        </row>
        <row r="1012">
          <cell r="C1012" t="str">
            <v>LYQ-MCTW03-B0-S</v>
          </cell>
          <cell r="D1012" t="str">
            <v>LYQ-MCTW03</v>
          </cell>
        </row>
        <row r="1013">
          <cell r="C1013" t="str">
            <v>LYQ-MCTW03-B0-XL</v>
          </cell>
          <cell r="D1013" t="str">
            <v>LYQ-MCTW03</v>
          </cell>
        </row>
        <row r="1014">
          <cell r="C1014" t="str">
            <v>LYQ-MCTW03-B0-XXL</v>
          </cell>
          <cell r="D1014" t="str">
            <v>LYQ-MCTW03</v>
          </cell>
        </row>
        <row r="1015">
          <cell r="C1015" t="str">
            <v>LYQ-MCTW03-K0-L</v>
          </cell>
          <cell r="D1015" t="str">
            <v>LYQ-MCTW03</v>
          </cell>
        </row>
        <row r="1016">
          <cell r="C1016" t="str">
            <v>LYQ-MCTW03-K0-M</v>
          </cell>
          <cell r="D1016" t="str">
            <v>LYQ-MCTW03</v>
          </cell>
        </row>
        <row r="1017">
          <cell r="C1017" t="str">
            <v>LYQ-MCTW03-K0-S</v>
          </cell>
          <cell r="D1017" t="str">
            <v>LYQ-MCTW03</v>
          </cell>
        </row>
        <row r="1018">
          <cell r="C1018" t="str">
            <v>LYQ-MCTW03-K0-XL</v>
          </cell>
          <cell r="D1018" t="str">
            <v>LYQ-MCTW03</v>
          </cell>
        </row>
        <row r="1019">
          <cell r="C1019" t="str">
            <v>LYQ-MCTW03-K0-XXL</v>
          </cell>
          <cell r="D1019" t="str">
            <v>LYQ-MCTW03</v>
          </cell>
        </row>
        <row r="1020">
          <cell r="C1020" t="str">
            <v>LYQ-MCZQ604-B0-L</v>
          </cell>
          <cell r="D1020" t="str">
            <v>LYQ-MCZQ604</v>
          </cell>
        </row>
        <row r="1021">
          <cell r="C1021" t="str">
            <v>LYQ-MCZQ604-BL-L</v>
          </cell>
          <cell r="D1021" t="str">
            <v>LYQ-MCZQ604</v>
          </cell>
        </row>
        <row r="1022">
          <cell r="C1022" t="str">
            <v>LYQ-MCZQ604-BL-M</v>
          </cell>
          <cell r="D1022" t="str">
            <v>LYQ-MCZQ604</v>
          </cell>
        </row>
        <row r="1023">
          <cell r="C1023" t="str">
            <v>LYQ-MCZQ604-BL-S</v>
          </cell>
          <cell r="D1023" t="str">
            <v>LYQ-MCZQ604</v>
          </cell>
        </row>
        <row r="1024">
          <cell r="C1024" t="str">
            <v>LYQ-MCZQ604-BL-XL</v>
          </cell>
          <cell r="D1024" t="str">
            <v>LYQ-MCZQ604</v>
          </cell>
        </row>
        <row r="1025">
          <cell r="C1025" t="str">
            <v>LYQ-MCZQ604-BT-L</v>
          </cell>
          <cell r="D1025" t="str">
            <v>LYQ-MCZQ604</v>
          </cell>
        </row>
        <row r="1026">
          <cell r="C1026" t="str">
            <v>LYQ-MCZQ604-O0-L</v>
          </cell>
          <cell r="D1026" t="str">
            <v>LYQ-MCZQ604</v>
          </cell>
        </row>
        <row r="1027">
          <cell r="C1027" t="str">
            <v>LYQ-MCZQ604-O0-M</v>
          </cell>
          <cell r="D1027" t="str">
            <v>LYQ-MCZQ604</v>
          </cell>
        </row>
        <row r="1028">
          <cell r="C1028" t="str">
            <v>LYQ-MCZQ604-O0-S</v>
          </cell>
          <cell r="D1028" t="str">
            <v>LYQ-MCZQ604</v>
          </cell>
        </row>
        <row r="1029">
          <cell r="C1029" t="str">
            <v>LYQ-MCZQ604-O0-XL</v>
          </cell>
          <cell r="D1029" t="str">
            <v>LYQ-MCZQ604</v>
          </cell>
        </row>
        <row r="1030">
          <cell r="C1030" t="str">
            <v>LYQ-MCZQ819-L0-L</v>
          </cell>
          <cell r="D1030" t="str">
            <v>LYQ-MCZQ819</v>
          </cell>
        </row>
        <row r="1031">
          <cell r="C1031" t="str">
            <v>LYQ-MCZQ819-L0-M</v>
          </cell>
          <cell r="D1031" t="str">
            <v>LYQ-MCZQ819</v>
          </cell>
        </row>
        <row r="1032">
          <cell r="C1032" t="str">
            <v>LYQ-MCZQ819-L0-S</v>
          </cell>
          <cell r="D1032" t="str">
            <v>LYQ-MCZQ819</v>
          </cell>
        </row>
        <row r="1033">
          <cell r="C1033" t="str">
            <v>LYQ-MCZQ819-L0-XL</v>
          </cell>
          <cell r="D1033" t="str">
            <v>LYQ-MCZQ819</v>
          </cell>
        </row>
        <row r="1034">
          <cell r="C1034" t="str">
            <v>LYQ-MCZQ819-PE-L</v>
          </cell>
          <cell r="D1034" t="str">
            <v>LYQ-MCZQ819</v>
          </cell>
        </row>
        <row r="1035">
          <cell r="C1035" t="str">
            <v>LYQ-MCZQ819-PE-M</v>
          </cell>
          <cell r="D1035" t="str">
            <v>LYQ-MCZQ819</v>
          </cell>
        </row>
        <row r="1036">
          <cell r="C1036" t="str">
            <v>LYQ-MCZQ819-PE-S</v>
          </cell>
          <cell r="D1036" t="str">
            <v>LYQ-MCZQ819</v>
          </cell>
        </row>
        <row r="1037">
          <cell r="C1037" t="str">
            <v>LYQ-MCZQ819-PE-XL</v>
          </cell>
          <cell r="D1037" t="str">
            <v>LYQ-MCZQ819</v>
          </cell>
        </row>
        <row r="1038">
          <cell r="C1038" t="str">
            <v>LYQ-MCZQ819-WB-L</v>
          </cell>
          <cell r="D1038" t="str">
            <v>LYQ-MCZQ819</v>
          </cell>
        </row>
        <row r="1039">
          <cell r="C1039" t="str">
            <v>LYQ-MCZQ819-WB-M</v>
          </cell>
          <cell r="D1039" t="str">
            <v>LYQ-MCZQ819</v>
          </cell>
        </row>
        <row r="1040">
          <cell r="C1040" t="str">
            <v>LYQ-MCZQ819-WB-S</v>
          </cell>
          <cell r="D1040" t="str">
            <v>LYQ-MCZQ819</v>
          </cell>
        </row>
        <row r="1041">
          <cell r="C1041" t="str">
            <v>LYQ-MCZQ819-WB-XL</v>
          </cell>
          <cell r="D1041" t="str">
            <v>LYQ-MCZQ819</v>
          </cell>
        </row>
        <row r="1042">
          <cell r="C1042" t="str">
            <v>LYQ-MCZQ819-ZL-L</v>
          </cell>
          <cell r="D1042" t="str">
            <v>LYQ-MCZQ819</v>
          </cell>
        </row>
        <row r="1043">
          <cell r="C1043" t="str">
            <v>LYQ-MCZQ819-ZL-M</v>
          </cell>
          <cell r="D1043" t="str">
            <v>LYQ-MCZQ819</v>
          </cell>
        </row>
        <row r="1044">
          <cell r="C1044" t="str">
            <v>LYQ-MCZQ819-ZL-S</v>
          </cell>
          <cell r="D1044" t="str">
            <v>LYQ-MCZQ819</v>
          </cell>
        </row>
        <row r="1045">
          <cell r="C1045" t="str">
            <v>LYQ-MCZQ819-ZL-XL</v>
          </cell>
          <cell r="D1045" t="str">
            <v>LYQ-MCZQ819</v>
          </cell>
        </row>
        <row r="1046">
          <cell r="C1046" t="str">
            <v>LYQ-MU1058-B7-L</v>
          </cell>
          <cell r="D1046" t="str">
            <v>LYQ-MU1058</v>
          </cell>
        </row>
        <row r="1047">
          <cell r="C1047" t="str">
            <v>LYQ-MU1058-B7-M</v>
          </cell>
          <cell r="D1047" t="str">
            <v>LYQ-MU1058</v>
          </cell>
        </row>
        <row r="1048">
          <cell r="C1048" t="str">
            <v>LYQ-MU1058-B7-S</v>
          </cell>
          <cell r="D1048" t="str">
            <v>LYQ-MU1058</v>
          </cell>
        </row>
        <row r="1049">
          <cell r="C1049" t="str">
            <v>LYQ-MU1058-B7-XL</v>
          </cell>
          <cell r="D1049" t="str">
            <v>LYQ-MU1058</v>
          </cell>
        </row>
        <row r="1050">
          <cell r="C1050" t="str">
            <v>LYQ-MU1058-B7-XS</v>
          </cell>
          <cell r="D1050" t="str">
            <v>LYQ-MU1058</v>
          </cell>
        </row>
        <row r="1051">
          <cell r="C1051" t="str">
            <v>LYQ-MU1058-B7-XXL</v>
          </cell>
          <cell r="D1051" t="str">
            <v>LYQ-MU1058</v>
          </cell>
        </row>
        <row r="1052">
          <cell r="C1052" t="str">
            <v>LYQ-MU1058-DG-L</v>
          </cell>
          <cell r="D1052" t="str">
            <v>LYQ-MU1058</v>
          </cell>
        </row>
        <row r="1053">
          <cell r="C1053" t="str">
            <v>LYQ-MU1058-DG-M</v>
          </cell>
          <cell r="D1053" t="str">
            <v>LYQ-MU1058</v>
          </cell>
        </row>
        <row r="1054">
          <cell r="C1054" t="str">
            <v>LYQ-MU1058-DG-S</v>
          </cell>
          <cell r="D1054" t="str">
            <v>LYQ-MU1058</v>
          </cell>
        </row>
        <row r="1055">
          <cell r="C1055" t="str">
            <v>LYQ-MU1058-DG-XL</v>
          </cell>
          <cell r="D1055" t="str">
            <v>LYQ-MU1058</v>
          </cell>
        </row>
        <row r="1056">
          <cell r="C1056" t="str">
            <v>LYQ-MU1058-DG-XS</v>
          </cell>
          <cell r="D1056" t="str">
            <v>LYQ-MU1058</v>
          </cell>
        </row>
        <row r="1057">
          <cell r="C1057" t="str">
            <v>LYQ-MU1058-DG-XXL</v>
          </cell>
          <cell r="D1057" t="str">
            <v>LYQ-MU1058</v>
          </cell>
        </row>
        <row r="1058">
          <cell r="C1058" t="str">
            <v>LYQ-MU1058-GA-L</v>
          </cell>
          <cell r="D1058" t="str">
            <v>LYQ-MU1058</v>
          </cell>
        </row>
        <row r="1059">
          <cell r="C1059" t="str">
            <v>LYQ-MU1058-GA-M</v>
          </cell>
          <cell r="D1059" t="str">
            <v>LYQ-MU1058</v>
          </cell>
        </row>
        <row r="1060">
          <cell r="C1060" t="str">
            <v>LYQ-MU1058-GA-S</v>
          </cell>
          <cell r="D1060" t="str">
            <v>LYQ-MU1058</v>
          </cell>
        </row>
        <row r="1061">
          <cell r="C1061" t="str">
            <v>LYQ-MU1058-GA-XL</v>
          </cell>
          <cell r="D1061" t="str">
            <v>LYQ-MU1058</v>
          </cell>
        </row>
        <row r="1062">
          <cell r="C1062" t="str">
            <v>LYQ-MU1058-GA-XS</v>
          </cell>
          <cell r="D1062" t="str">
            <v>LYQ-MU1058</v>
          </cell>
        </row>
        <row r="1063">
          <cell r="C1063" t="str">
            <v>LYQ-MU1058-GA-XXL</v>
          </cell>
          <cell r="D1063" t="str">
            <v>LYQ-MU1058</v>
          </cell>
        </row>
        <row r="1064">
          <cell r="C1064" t="str">
            <v>LYQ-MU1058-N0-L</v>
          </cell>
          <cell r="D1064" t="str">
            <v>LYQ-MU1058</v>
          </cell>
        </row>
        <row r="1065">
          <cell r="C1065" t="str">
            <v>LYQ-MU1058-N0-M</v>
          </cell>
          <cell r="D1065" t="str">
            <v>LYQ-MU1058</v>
          </cell>
        </row>
        <row r="1066">
          <cell r="C1066" t="str">
            <v>LYQ-MU1058-N0-S</v>
          </cell>
          <cell r="D1066" t="str">
            <v>LYQ-MU1058</v>
          </cell>
        </row>
        <row r="1067">
          <cell r="C1067" t="str">
            <v>LYQ-MU1058-N0-XL</v>
          </cell>
          <cell r="D1067" t="str">
            <v>LYQ-MU1058</v>
          </cell>
        </row>
        <row r="1068">
          <cell r="C1068" t="str">
            <v>LYQ-MU1058-N0-XS</v>
          </cell>
          <cell r="D1068" t="str">
            <v>LYQ-MU1058</v>
          </cell>
        </row>
        <row r="1069">
          <cell r="C1069" t="str">
            <v>LYQ-MU1058-N0-XXL</v>
          </cell>
          <cell r="D1069" t="str">
            <v>LYQ-MU1058</v>
          </cell>
        </row>
        <row r="1070">
          <cell r="C1070" t="str">
            <v>LYQ-MU1058-P0-L</v>
          </cell>
          <cell r="D1070" t="str">
            <v>LYQ-MU1058</v>
          </cell>
        </row>
        <row r="1071">
          <cell r="C1071" t="str">
            <v>LYQ-MU1058-P0-M</v>
          </cell>
          <cell r="D1071" t="str">
            <v>LYQ-MU1058</v>
          </cell>
        </row>
        <row r="1072">
          <cell r="C1072" t="str">
            <v>LYQ-MU1058-P0-S</v>
          </cell>
          <cell r="D1072" t="str">
            <v>LYQ-MU1058</v>
          </cell>
        </row>
        <row r="1073">
          <cell r="C1073" t="str">
            <v>LYQ-MU1058-P0-XL</v>
          </cell>
          <cell r="D1073" t="str">
            <v>LYQ-MU1058</v>
          </cell>
        </row>
        <row r="1074">
          <cell r="C1074" t="str">
            <v>LYQ-MU1058-P0-XS</v>
          </cell>
          <cell r="D1074" t="str">
            <v>LYQ-MU1058</v>
          </cell>
        </row>
        <row r="1075">
          <cell r="C1075" t="str">
            <v>LYQ-MU1058-P0-XXL</v>
          </cell>
          <cell r="D1075" t="str">
            <v>LYQ-MU1058</v>
          </cell>
        </row>
        <row r="1076">
          <cell r="C1076" t="str">
            <v>LYQ-MU1058-PR-L</v>
          </cell>
          <cell r="D1076" t="str">
            <v>LYQ-MU1058</v>
          </cell>
        </row>
        <row r="1077">
          <cell r="C1077" t="str">
            <v>LYQ-MU1058-PR-M</v>
          </cell>
          <cell r="D1077" t="str">
            <v>LYQ-MU1058</v>
          </cell>
        </row>
        <row r="1078">
          <cell r="C1078" t="str">
            <v>LYQ-MU1058-PR-S</v>
          </cell>
          <cell r="D1078" t="str">
            <v>LYQ-MU1058</v>
          </cell>
        </row>
        <row r="1079">
          <cell r="C1079" t="str">
            <v>LYQ-MU1058-PR-XL</v>
          </cell>
          <cell r="D1079" t="str">
            <v>LYQ-MU1058</v>
          </cell>
        </row>
        <row r="1080">
          <cell r="C1080" t="str">
            <v>LYQ-MU1058-PR-XS</v>
          </cell>
          <cell r="D1080" t="str">
            <v>LYQ-MU1058</v>
          </cell>
        </row>
        <row r="1081">
          <cell r="C1081" t="str">
            <v>LYQ-MU1058-PR-XXL</v>
          </cell>
          <cell r="D1081" t="str">
            <v>LYQ-MU1058</v>
          </cell>
        </row>
        <row r="1082">
          <cell r="C1082" t="str">
            <v>LYQ-MU1058-Z0-L</v>
          </cell>
          <cell r="D1082" t="str">
            <v>LYQ-MU1058</v>
          </cell>
        </row>
        <row r="1083">
          <cell r="C1083" t="str">
            <v>LYQ-MU1058-Z0-M</v>
          </cell>
          <cell r="D1083" t="str">
            <v>LYQ-MU1058</v>
          </cell>
        </row>
        <row r="1084">
          <cell r="C1084" t="str">
            <v>LYQ-MU1058-Z0-S</v>
          </cell>
          <cell r="D1084" t="str">
            <v>LYQ-MU1058</v>
          </cell>
        </row>
        <row r="1085">
          <cell r="C1085" t="str">
            <v>LYQ-MU1058-Z0-XL</v>
          </cell>
          <cell r="D1085" t="str">
            <v>LYQ-MU1058</v>
          </cell>
        </row>
        <row r="1086">
          <cell r="C1086" t="str">
            <v>LYQ-MU1058-Z0-XS</v>
          </cell>
          <cell r="D1086" t="str">
            <v>LYQ-MU1058</v>
          </cell>
        </row>
        <row r="1087">
          <cell r="C1087" t="str">
            <v>LYQ-MU1058-Z0-XXL</v>
          </cell>
          <cell r="D1087" t="str">
            <v>LYQ-MU1058</v>
          </cell>
        </row>
        <row r="1088">
          <cell r="C1088" t="str">
            <v>LYQ-MU1059-B7-2XL</v>
          </cell>
          <cell r="D1088" t="str">
            <v>LYQ-MU1059</v>
          </cell>
        </row>
        <row r="1089">
          <cell r="C1089" t="str">
            <v>LYQ-MU1059-B7-L</v>
          </cell>
          <cell r="D1089" t="str">
            <v>LYQ-MU1059</v>
          </cell>
        </row>
        <row r="1090">
          <cell r="C1090" t="str">
            <v>LYQ-MU1059-B7-M</v>
          </cell>
          <cell r="D1090" t="str">
            <v>LYQ-MU1059</v>
          </cell>
        </row>
        <row r="1091">
          <cell r="C1091" t="str">
            <v>LYQ-MU1059-B7-S</v>
          </cell>
          <cell r="D1091" t="str">
            <v>LYQ-MU1059</v>
          </cell>
        </row>
        <row r="1092">
          <cell r="C1092" t="str">
            <v>LYQ-MU1059-B7-XL</v>
          </cell>
          <cell r="D1092" t="str">
            <v>LYQ-MU1059</v>
          </cell>
        </row>
        <row r="1093">
          <cell r="C1093" t="str">
            <v>LYQ-MU1059-B7-XS</v>
          </cell>
          <cell r="D1093" t="str">
            <v>LYQ-MU1059</v>
          </cell>
        </row>
        <row r="1094">
          <cell r="C1094" t="str">
            <v>LYQ-MU1059-DGR-2XL</v>
          </cell>
          <cell r="D1094" t="str">
            <v>LYQ-MU1059</v>
          </cell>
        </row>
        <row r="1095">
          <cell r="C1095" t="str">
            <v>LYQ-MU1059-DGR-L</v>
          </cell>
          <cell r="D1095" t="str">
            <v>LYQ-MU1059</v>
          </cell>
        </row>
        <row r="1096">
          <cell r="C1096" t="str">
            <v>LYQ-MU1059-DGR-M</v>
          </cell>
          <cell r="D1096" t="str">
            <v>LYQ-MU1059</v>
          </cell>
        </row>
        <row r="1097">
          <cell r="C1097" t="str">
            <v>LYQ-MU1059-DGR-S</v>
          </cell>
          <cell r="D1097" t="str">
            <v>LYQ-MU1059</v>
          </cell>
        </row>
        <row r="1098">
          <cell r="C1098" t="str">
            <v>LYQ-MU1059-DGR-XL</v>
          </cell>
          <cell r="D1098" t="str">
            <v>LYQ-MU1059</v>
          </cell>
        </row>
        <row r="1099">
          <cell r="C1099" t="str">
            <v>LYQ-MU1059-DGR-XS</v>
          </cell>
          <cell r="D1099" t="str">
            <v>LYQ-MU1059</v>
          </cell>
        </row>
        <row r="1100">
          <cell r="C1100" t="str">
            <v>LYQ-MU1059-GA-L</v>
          </cell>
          <cell r="D1100" t="str">
            <v>LYQ-MU1059</v>
          </cell>
        </row>
        <row r="1101">
          <cell r="C1101" t="str">
            <v>LYQ-MU1059-GA-M</v>
          </cell>
          <cell r="D1101" t="str">
            <v>LYQ-MU1059</v>
          </cell>
        </row>
        <row r="1102">
          <cell r="C1102" t="str">
            <v>LYQ-MU1059-GA-S</v>
          </cell>
          <cell r="D1102" t="str">
            <v>LYQ-MU1059</v>
          </cell>
        </row>
        <row r="1103">
          <cell r="C1103" t="str">
            <v>LYQ-MU1059-GA-XL</v>
          </cell>
          <cell r="D1103" t="str">
            <v>LYQ-MU1059</v>
          </cell>
        </row>
        <row r="1104">
          <cell r="C1104" t="str">
            <v>LYQ-MU1059-GA-XS</v>
          </cell>
          <cell r="D1104" t="str">
            <v>LYQ-MU1059</v>
          </cell>
        </row>
        <row r="1105">
          <cell r="C1105" t="str">
            <v>LYQ-MU1059-GR-2XL</v>
          </cell>
          <cell r="D1105" t="str">
            <v>LYQ-MU1059</v>
          </cell>
        </row>
        <row r="1106">
          <cell r="C1106" t="str">
            <v>LYQ-MU1059-N0-2XL</v>
          </cell>
          <cell r="D1106" t="str">
            <v>LYQ-MU1059</v>
          </cell>
        </row>
        <row r="1107">
          <cell r="C1107" t="str">
            <v>LYQ-MU1059-N0-L</v>
          </cell>
          <cell r="D1107" t="str">
            <v>LYQ-MU1059</v>
          </cell>
        </row>
        <row r="1108">
          <cell r="C1108" t="str">
            <v>LYQ-MU1059-N0-M</v>
          </cell>
          <cell r="D1108" t="str">
            <v>LYQ-MU1059</v>
          </cell>
        </row>
        <row r="1109">
          <cell r="C1109" t="str">
            <v>LYQ-MU1059-N0-S</v>
          </cell>
          <cell r="D1109" t="str">
            <v>LYQ-MU1059</v>
          </cell>
        </row>
        <row r="1110">
          <cell r="C1110" t="str">
            <v>LYQ-MU1059-N0-XL</v>
          </cell>
          <cell r="D1110" t="str">
            <v>LYQ-MU1059</v>
          </cell>
        </row>
        <row r="1111">
          <cell r="C1111" t="str">
            <v>LYQ-MU1059-N0-XS</v>
          </cell>
          <cell r="D1111" t="str">
            <v>LYQ-MU1059</v>
          </cell>
        </row>
        <row r="1112">
          <cell r="C1112" t="str">
            <v>LYQ-MU1059-P0-2XL</v>
          </cell>
          <cell r="D1112" t="str">
            <v>LYQ-MU1059</v>
          </cell>
        </row>
        <row r="1113">
          <cell r="C1113" t="str">
            <v>LYQ-MU1059-P0-L</v>
          </cell>
          <cell r="D1113" t="str">
            <v>LYQ-MU1059</v>
          </cell>
        </row>
        <row r="1114">
          <cell r="C1114" t="str">
            <v>LYQ-MU1059-P0-M</v>
          </cell>
          <cell r="D1114" t="str">
            <v>LYQ-MU1059</v>
          </cell>
        </row>
        <row r="1115">
          <cell r="C1115" t="str">
            <v>LYQ-MU1059-P0-S</v>
          </cell>
          <cell r="D1115" t="str">
            <v>LYQ-MU1059</v>
          </cell>
        </row>
        <row r="1116">
          <cell r="C1116" t="str">
            <v>LYQ-MU1059-P0-XL</v>
          </cell>
          <cell r="D1116" t="str">
            <v>LYQ-MU1059</v>
          </cell>
        </row>
        <row r="1117">
          <cell r="C1117" t="str">
            <v>LYQ-MU1059-P0-XS</v>
          </cell>
          <cell r="D1117" t="str">
            <v>LYQ-MU1059</v>
          </cell>
        </row>
        <row r="1118">
          <cell r="C1118" t="str">
            <v>LYQ-MU1059-PR-2XL</v>
          </cell>
          <cell r="D1118" t="str">
            <v>LYQ-MU1059</v>
          </cell>
        </row>
        <row r="1119">
          <cell r="C1119" t="str">
            <v>LYQ-MU1059-PR-L</v>
          </cell>
          <cell r="D1119" t="str">
            <v>LYQ-MU1059</v>
          </cell>
        </row>
        <row r="1120">
          <cell r="C1120" t="str">
            <v>LYQ-MU1059-PR-M</v>
          </cell>
          <cell r="D1120" t="str">
            <v>LYQ-MU1059</v>
          </cell>
        </row>
        <row r="1121">
          <cell r="C1121" t="str">
            <v>LYQ-MU1059-PR-S</v>
          </cell>
          <cell r="D1121" t="str">
            <v>LYQ-MU1059</v>
          </cell>
        </row>
        <row r="1122">
          <cell r="C1122" t="str">
            <v>LYQ-MU1059-PR-XL</v>
          </cell>
          <cell r="D1122" t="str">
            <v>LYQ-MU1059</v>
          </cell>
        </row>
        <row r="1123">
          <cell r="C1123" t="str">
            <v>LYQ-MU1059-PR-XS</v>
          </cell>
          <cell r="D1123" t="str">
            <v>LYQ-MU1059</v>
          </cell>
        </row>
        <row r="1124">
          <cell r="C1124" t="str">
            <v>LYQ-MU1059-Z0-2XL</v>
          </cell>
          <cell r="D1124" t="str">
            <v>LYQ-MU1059</v>
          </cell>
        </row>
        <row r="1125">
          <cell r="C1125" t="str">
            <v>LYQ-MU1059-Z0-L</v>
          </cell>
          <cell r="D1125" t="str">
            <v>LYQ-MU1059</v>
          </cell>
        </row>
        <row r="1126">
          <cell r="C1126" t="str">
            <v>LYQ-MU1059-Z0-M</v>
          </cell>
          <cell r="D1126" t="str">
            <v>LYQ-MU1059</v>
          </cell>
        </row>
        <row r="1127">
          <cell r="C1127" t="str">
            <v>LYQ-MU1059-Z0-S</v>
          </cell>
          <cell r="D1127" t="str">
            <v>LYQ-MU1059</v>
          </cell>
        </row>
        <row r="1128">
          <cell r="C1128" t="str">
            <v>LYQ-MU1059-Z0-XL</v>
          </cell>
          <cell r="D1128" t="str">
            <v>LYQ-MU1059</v>
          </cell>
        </row>
        <row r="1129">
          <cell r="C1129" t="str">
            <v>LYQ-MU1059-Z0-XS</v>
          </cell>
          <cell r="D1129" t="str">
            <v>LYQ-MU1059</v>
          </cell>
        </row>
        <row r="1130">
          <cell r="C1130" t="str">
            <v>LYQ-MU18-BD-L</v>
          </cell>
          <cell r="D1130" t="str">
            <v>LYQ-MU18</v>
          </cell>
        </row>
        <row r="1131">
          <cell r="C1131" t="str">
            <v>LYQ-MU18-BD-M</v>
          </cell>
          <cell r="D1131" t="str">
            <v>LYQ-MU18</v>
          </cell>
        </row>
        <row r="1132">
          <cell r="C1132" t="str">
            <v>LYQ-MU18-BD-S</v>
          </cell>
          <cell r="D1132" t="str">
            <v>LYQ-MU18</v>
          </cell>
        </row>
        <row r="1133">
          <cell r="C1133" t="str">
            <v>LYQ-MU18-BD-XL</v>
          </cell>
          <cell r="D1133" t="str">
            <v>LYQ-MU18</v>
          </cell>
        </row>
        <row r="1134">
          <cell r="C1134" t="str">
            <v>LYQ-MU18-G7-L</v>
          </cell>
          <cell r="D1134" t="str">
            <v>LYQ-MU18</v>
          </cell>
        </row>
        <row r="1135">
          <cell r="C1135" t="str">
            <v>LYQ-MU18-G7-M</v>
          </cell>
          <cell r="D1135" t="str">
            <v>LYQ-MU18</v>
          </cell>
        </row>
        <row r="1136">
          <cell r="C1136" t="str">
            <v>LYQ-MU18-G7-S</v>
          </cell>
          <cell r="D1136" t="str">
            <v>LYQ-MU18</v>
          </cell>
        </row>
        <row r="1137">
          <cell r="C1137" t="str">
            <v>LYQ-MU18-G7-XL</v>
          </cell>
          <cell r="D1137" t="str">
            <v>LYQ-MU18</v>
          </cell>
        </row>
        <row r="1138">
          <cell r="C1138" t="str">
            <v>LYQ-MU18-K0-L</v>
          </cell>
          <cell r="D1138" t="str">
            <v>LYQ-MU18</v>
          </cell>
        </row>
        <row r="1139">
          <cell r="C1139" t="str">
            <v>LYQ-MU18-K0-M</v>
          </cell>
          <cell r="D1139" t="str">
            <v>LYQ-MU18</v>
          </cell>
        </row>
        <row r="1140">
          <cell r="C1140" t="str">
            <v>LYQ-MU18-K0-S</v>
          </cell>
          <cell r="D1140" t="str">
            <v>LYQ-MU18</v>
          </cell>
        </row>
        <row r="1141">
          <cell r="C1141" t="str">
            <v>LYQ-MU18-K0-XL</v>
          </cell>
          <cell r="D1141" t="str">
            <v>LYQ-MU18</v>
          </cell>
        </row>
        <row r="1142">
          <cell r="C1142" t="str">
            <v>LYQ-MU18-N0-L</v>
          </cell>
          <cell r="D1142" t="str">
            <v>LYQ-MU18</v>
          </cell>
        </row>
        <row r="1143">
          <cell r="C1143" t="str">
            <v>LYQ-MU18-N0-M</v>
          </cell>
          <cell r="D1143" t="str">
            <v>LYQ-MU18</v>
          </cell>
        </row>
        <row r="1144">
          <cell r="C1144" t="str">
            <v>LYQ-MU18-N0-S</v>
          </cell>
          <cell r="D1144" t="str">
            <v>LYQ-MU18</v>
          </cell>
        </row>
        <row r="1145">
          <cell r="C1145" t="str">
            <v>LYQ-MU18-N0-XL</v>
          </cell>
          <cell r="D1145" t="str">
            <v>LYQ-MU18</v>
          </cell>
        </row>
        <row r="1146">
          <cell r="C1146" t="str">
            <v>LYQ-MU18-Y0-L</v>
          </cell>
          <cell r="D1146" t="str">
            <v>LYQ-MU18</v>
          </cell>
        </row>
        <row r="1147">
          <cell r="C1147" t="str">
            <v>LYQ-MU18-Y0-M</v>
          </cell>
          <cell r="D1147" t="str">
            <v>LYQ-MU18</v>
          </cell>
        </row>
        <row r="1148">
          <cell r="C1148" t="str">
            <v>LYQ-MU18-Y0-S</v>
          </cell>
          <cell r="D1148" t="str">
            <v>LYQ-MU18</v>
          </cell>
        </row>
        <row r="1149">
          <cell r="C1149" t="str">
            <v>LYQ-MU18-Y0-XL</v>
          </cell>
          <cell r="D1149" t="str">
            <v>LYQ-MU18</v>
          </cell>
        </row>
        <row r="1150">
          <cell r="C1150" t="str">
            <v>LYQ-MU18-ZL-L</v>
          </cell>
          <cell r="D1150" t="str">
            <v>LYQ-MU18</v>
          </cell>
        </row>
        <row r="1151">
          <cell r="C1151" t="str">
            <v>LYQ-MU18-ZL-M</v>
          </cell>
          <cell r="D1151" t="str">
            <v>LYQ-MU18</v>
          </cell>
        </row>
        <row r="1152">
          <cell r="C1152" t="str">
            <v>LYQ-MU18-ZL-S</v>
          </cell>
          <cell r="D1152" t="str">
            <v>LYQ-MU18</v>
          </cell>
        </row>
        <row r="1153">
          <cell r="C1153" t="str">
            <v>LYQ-MU18-ZL-XL</v>
          </cell>
          <cell r="D1153" t="str">
            <v>LYQ-MU18</v>
          </cell>
        </row>
        <row r="1154">
          <cell r="C1154" t="str">
            <v>LYQ-MUCL628-B0-L</v>
          </cell>
          <cell r="D1154" t="str">
            <v>LYQ-MUCL628</v>
          </cell>
        </row>
        <row r="1155">
          <cell r="C1155" t="str">
            <v>LYQ-MUCL628-B0-M</v>
          </cell>
          <cell r="D1155" t="str">
            <v>LYQ-MUCL628</v>
          </cell>
        </row>
        <row r="1156">
          <cell r="C1156" t="str">
            <v>LYQ-MUCL628-B0-S</v>
          </cell>
          <cell r="D1156" t="str">
            <v>LYQ-MUCL628</v>
          </cell>
        </row>
        <row r="1157">
          <cell r="C1157" t="str">
            <v>LYQ-MUCL628-B0-XL</v>
          </cell>
          <cell r="D1157" t="str">
            <v>LYQ-MUCL628</v>
          </cell>
        </row>
        <row r="1158">
          <cell r="C1158" t="str">
            <v>LYQ-MUCL628-BD-L</v>
          </cell>
          <cell r="D1158" t="str">
            <v>LYQ-MUCL628</v>
          </cell>
        </row>
        <row r="1159">
          <cell r="C1159" t="str">
            <v>LYQ-MUCL628-BD-M</v>
          </cell>
          <cell r="D1159" t="str">
            <v>LYQ-MUCL628</v>
          </cell>
        </row>
        <row r="1160">
          <cell r="C1160" t="str">
            <v>LYQ-MUCL628-BD-S</v>
          </cell>
          <cell r="D1160" t="str">
            <v>LYQ-MUCL628</v>
          </cell>
        </row>
        <row r="1161">
          <cell r="C1161" t="str">
            <v>LYQ-MUCL628-BD-XL</v>
          </cell>
          <cell r="D1161" t="str">
            <v>LYQ-MUCL628</v>
          </cell>
        </row>
        <row r="1162">
          <cell r="C1162" t="str">
            <v>LYQ-MUCL628-E0-L</v>
          </cell>
          <cell r="D1162" t="str">
            <v>LYQ-MUCL628</v>
          </cell>
        </row>
        <row r="1163">
          <cell r="C1163" t="str">
            <v>LYQ-MUCL628-E0-M</v>
          </cell>
          <cell r="D1163" t="str">
            <v>LYQ-MUCL628</v>
          </cell>
        </row>
        <row r="1164">
          <cell r="C1164" t="str">
            <v>LYQ-MUCL628-E0-S</v>
          </cell>
          <cell r="D1164" t="str">
            <v>LYQ-MUCL628</v>
          </cell>
        </row>
        <row r="1165">
          <cell r="C1165" t="str">
            <v>LYQ-MUCL628-E0-XL</v>
          </cell>
          <cell r="D1165" t="str">
            <v>LYQ-MUCL628</v>
          </cell>
        </row>
        <row r="1166">
          <cell r="C1166" t="str">
            <v>LYQ-MUCL628-FB-L</v>
          </cell>
          <cell r="D1166" t="str">
            <v>LYQ-MUCL628</v>
          </cell>
        </row>
        <row r="1167">
          <cell r="C1167" t="str">
            <v>LYQ-MUCL628-FB-M</v>
          </cell>
          <cell r="D1167" t="str">
            <v>LYQ-MUCL628</v>
          </cell>
        </row>
        <row r="1168">
          <cell r="C1168" t="str">
            <v>LYQ-MUCL628-FB-S</v>
          </cell>
          <cell r="D1168" t="str">
            <v>LYQ-MUCL628</v>
          </cell>
        </row>
        <row r="1169">
          <cell r="C1169" t="str">
            <v>LYQ-MUCL628-FB-XL</v>
          </cell>
          <cell r="D1169" t="str">
            <v>LYQ-MUCL628</v>
          </cell>
        </row>
        <row r="1170">
          <cell r="C1170" t="str">
            <v>LYQ-MUCL628-G0-L</v>
          </cell>
          <cell r="D1170" t="str">
            <v>LYQ-MUCL628</v>
          </cell>
        </row>
        <row r="1171">
          <cell r="C1171" t="str">
            <v>LYQ-MUCL628-G0-M</v>
          </cell>
          <cell r="D1171" t="str">
            <v>LYQ-MUCL628</v>
          </cell>
        </row>
        <row r="1172">
          <cell r="C1172" t="str">
            <v>LYQ-MUCL628-G0-S</v>
          </cell>
          <cell r="D1172" t="str">
            <v>LYQ-MUCL628</v>
          </cell>
        </row>
        <row r="1173">
          <cell r="C1173" t="str">
            <v>LYQ-MUCL628-G0-XL</v>
          </cell>
          <cell r="D1173" t="str">
            <v>LYQ-MUCL628</v>
          </cell>
        </row>
        <row r="1174">
          <cell r="C1174" t="str">
            <v>LYQ-MUCL628-G7-L</v>
          </cell>
          <cell r="D1174" t="str">
            <v>LYQ-MUCL628</v>
          </cell>
        </row>
        <row r="1175">
          <cell r="C1175" t="str">
            <v>LYQ-MUCL628-G7-M</v>
          </cell>
          <cell r="D1175" t="str">
            <v>LYQ-MUCL628</v>
          </cell>
        </row>
        <row r="1176">
          <cell r="C1176" t="str">
            <v>LYQ-MUCL628-G7-S</v>
          </cell>
          <cell r="D1176" t="str">
            <v>LYQ-MUCL628</v>
          </cell>
        </row>
        <row r="1177">
          <cell r="C1177" t="str">
            <v>LYQ-MUCL628-G7-XL</v>
          </cell>
          <cell r="D1177" t="str">
            <v>LYQ-MUCL628</v>
          </cell>
        </row>
        <row r="1178">
          <cell r="C1178" t="str">
            <v>LYQ-MUCL628-K0-L</v>
          </cell>
          <cell r="D1178" t="str">
            <v>LYQ-MUCL628</v>
          </cell>
        </row>
        <row r="1179">
          <cell r="C1179" t="str">
            <v>LYQ-MUCL628-K0-M</v>
          </cell>
          <cell r="D1179" t="str">
            <v>LYQ-MUCL628</v>
          </cell>
        </row>
        <row r="1180">
          <cell r="C1180" t="str">
            <v>LYQ-MUCL628-K0-S</v>
          </cell>
          <cell r="D1180" t="str">
            <v>LYQ-MUCL628</v>
          </cell>
        </row>
        <row r="1181">
          <cell r="C1181" t="str">
            <v>LYQ-MUCL628-K0-XL</v>
          </cell>
          <cell r="D1181" t="str">
            <v>LYQ-MUCL628</v>
          </cell>
        </row>
        <row r="1182">
          <cell r="C1182" t="str">
            <v>LYQ-MUCL628-N5-L</v>
          </cell>
          <cell r="D1182" t="str">
            <v>LYQ-MUCL628</v>
          </cell>
        </row>
        <row r="1183">
          <cell r="C1183" t="str">
            <v>LYQ-MUCL628-N5-M</v>
          </cell>
          <cell r="D1183" t="str">
            <v>LYQ-MUCL628</v>
          </cell>
        </row>
        <row r="1184">
          <cell r="C1184" t="str">
            <v>LYQ-MUCL628-N5-S</v>
          </cell>
          <cell r="D1184" t="str">
            <v>LYQ-MUCL628</v>
          </cell>
        </row>
        <row r="1185">
          <cell r="C1185" t="str">
            <v>LYQ-MUCL628-N5-XL</v>
          </cell>
          <cell r="D1185" t="str">
            <v>LYQ-MUCL628</v>
          </cell>
        </row>
        <row r="1186">
          <cell r="C1186" t="str">
            <v>LYQ-MUCL628-OR-L</v>
          </cell>
          <cell r="D1186" t="str">
            <v>LYQ-MUCL628</v>
          </cell>
        </row>
        <row r="1187">
          <cell r="C1187" t="str">
            <v>LYQ-MUCL628-OR-M</v>
          </cell>
          <cell r="D1187" t="str">
            <v>LYQ-MUCL628</v>
          </cell>
        </row>
        <row r="1188">
          <cell r="C1188" t="str">
            <v>LYQ-MUCL628-OR-S</v>
          </cell>
          <cell r="D1188" t="str">
            <v>LYQ-MUCL628</v>
          </cell>
        </row>
        <row r="1189">
          <cell r="C1189" t="str">
            <v>LYQ-MUCL628-OR-XL</v>
          </cell>
          <cell r="D1189" t="str">
            <v>LYQ-MUCL628</v>
          </cell>
        </row>
        <row r="1190">
          <cell r="C1190" t="str">
            <v>LYQ-MUCL628-P0-L</v>
          </cell>
          <cell r="D1190" t="str">
            <v>LYQ-MUCL628</v>
          </cell>
        </row>
        <row r="1191">
          <cell r="C1191" t="str">
            <v>LYQ-MUCL628-P0-M</v>
          </cell>
          <cell r="D1191" t="str">
            <v>LYQ-MUCL628</v>
          </cell>
        </row>
        <row r="1192">
          <cell r="C1192" t="str">
            <v>LYQ-MUCL628-P0-S</v>
          </cell>
          <cell r="D1192" t="str">
            <v>LYQ-MUCL628</v>
          </cell>
        </row>
        <row r="1193">
          <cell r="C1193" t="str">
            <v>LYQ-MUCL628-P0-XL</v>
          </cell>
          <cell r="D1193" t="str">
            <v>LYQ-MUCL628</v>
          </cell>
        </row>
        <row r="1194">
          <cell r="C1194" t="str">
            <v>LYQ-MUCL628-PI-L</v>
          </cell>
          <cell r="D1194" t="str">
            <v>LYQ-MUCL628</v>
          </cell>
        </row>
        <row r="1195">
          <cell r="C1195" t="str">
            <v>LYQ-MUCL628-PI-M</v>
          </cell>
          <cell r="D1195" t="str">
            <v>LYQ-MUCL628</v>
          </cell>
        </row>
        <row r="1196">
          <cell r="C1196" t="str">
            <v>LYQ-MUCL628-PI-S</v>
          </cell>
          <cell r="D1196" t="str">
            <v>LYQ-MUCL628</v>
          </cell>
        </row>
        <row r="1197">
          <cell r="C1197" t="str">
            <v>LYQ-MUCL628-PI-XL</v>
          </cell>
          <cell r="D1197" t="str">
            <v>LYQ-MUCL628</v>
          </cell>
        </row>
        <row r="1198">
          <cell r="C1198" t="str">
            <v>LYQ-MUCL628-R0-L</v>
          </cell>
          <cell r="D1198" t="str">
            <v>LYQ-MUCL628</v>
          </cell>
        </row>
        <row r="1199">
          <cell r="C1199" t="str">
            <v>LYQ-MUCL628-R0-M</v>
          </cell>
          <cell r="D1199" t="str">
            <v>LYQ-MUCL628</v>
          </cell>
        </row>
        <row r="1200">
          <cell r="C1200" t="str">
            <v>LYQ-MUCL628-R0-S</v>
          </cell>
          <cell r="D1200" t="str">
            <v>LYQ-MUCL628</v>
          </cell>
        </row>
        <row r="1201">
          <cell r="C1201" t="str">
            <v>LYQ-MUCL628-R0-XL</v>
          </cell>
          <cell r="D1201" t="str">
            <v>LYQ-MUCL628</v>
          </cell>
        </row>
        <row r="1202">
          <cell r="C1202" t="str">
            <v>LYQ-MUCL628-R2-L</v>
          </cell>
          <cell r="D1202" t="str">
            <v>LYQ-MUCL628</v>
          </cell>
        </row>
        <row r="1203">
          <cell r="C1203" t="str">
            <v>LYQ-MUCL628-R2-M</v>
          </cell>
          <cell r="D1203" t="str">
            <v>LYQ-MUCL628</v>
          </cell>
        </row>
        <row r="1204">
          <cell r="C1204" t="str">
            <v>LYQ-MUCL628-R2-S</v>
          </cell>
          <cell r="D1204" t="str">
            <v>LYQ-MUCL628</v>
          </cell>
        </row>
        <row r="1205">
          <cell r="C1205" t="str">
            <v>LYQ-MUCL628-R2-XL</v>
          </cell>
          <cell r="D1205" t="str">
            <v>LYQ-MUCL628</v>
          </cell>
        </row>
        <row r="1206">
          <cell r="C1206" t="str">
            <v>LYQ-MUCL628-W0-L</v>
          </cell>
          <cell r="D1206" t="str">
            <v>LYQ-MUCL628</v>
          </cell>
        </row>
        <row r="1207">
          <cell r="C1207" t="str">
            <v>LYQ-MUCL628-W0-M</v>
          </cell>
          <cell r="D1207" t="str">
            <v>LYQ-MUCL628</v>
          </cell>
        </row>
        <row r="1208">
          <cell r="C1208" t="str">
            <v>LYQ-MUCL628-W0-S</v>
          </cell>
          <cell r="D1208" t="str">
            <v>LYQ-MUCL628</v>
          </cell>
        </row>
        <row r="1209">
          <cell r="C1209" t="str">
            <v>LYQ-MUCL628-W0-XL</v>
          </cell>
          <cell r="D1209" t="str">
            <v>LYQ-MUCL628</v>
          </cell>
        </row>
        <row r="1210">
          <cell r="C1210" t="str">
            <v>LYQ-MUCL628-XS-L</v>
          </cell>
          <cell r="D1210" t="str">
            <v>LYQ-MUCL628</v>
          </cell>
        </row>
        <row r="1211">
          <cell r="C1211" t="str">
            <v>LYQ-MUCL628-XS-M</v>
          </cell>
          <cell r="D1211" t="str">
            <v>LYQ-MUCL628</v>
          </cell>
        </row>
        <row r="1212">
          <cell r="C1212" t="str">
            <v>LYQ-MUCL628-XS-S</v>
          </cell>
          <cell r="D1212" t="str">
            <v>LYQ-MUCL628</v>
          </cell>
        </row>
        <row r="1213">
          <cell r="C1213" t="str">
            <v>LYQ-MUCL628-XS-XL</v>
          </cell>
          <cell r="D1213" t="str">
            <v>LYQ-MUCL628</v>
          </cell>
        </row>
        <row r="1214">
          <cell r="C1214" t="str">
            <v>LYQ-MUCL628-Y0-L</v>
          </cell>
          <cell r="D1214" t="str">
            <v>LYQ-MUCL628</v>
          </cell>
        </row>
        <row r="1215">
          <cell r="C1215" t="str">
            <v>LYQ-MUCL628-Y0-M</v>
          </cell>
          <cell r="D1215" t="str">
            <v>LYQ-MUCL628</v>
          </cell>
        </row>
        <row r="1216">
          <cell r="C1216" t="str">
            <v>LYQ-MUCL628-Y0-S</v>
          </cell>
          <cell r="D1216" t="str">
            <v>LYQ-MUCL628</v>
          </cell>
        </row>
        <row r="1217">
          <cell r="C1217" t="str">
            <v>LYQ-MUCL628-Y0-XL</v>
          </cell>
          <cell r="D1217" t="str">
            <v>LYQ-MUCL628</v>
          </cell>
        </row>
        <row r="1218">
          <cell r="C1218" t="str">
            <v>LYQ-MY6287-00-L</v>
          </cell>
          <cell r="D1218" t="str">
            <v>LYQ-MY6287</v>
          </cell>
        </row>
        <row r="1219">
          <cell r="C1219" t="str">
            <v>LYQ-MY6287-00-XL</v>
          </cell>
          <cell r="D1219" t="str">
            <v>LYQ-MY6287</v>
          </cell>
        </row>
        <row r="1220">
          <cell r="C1220" t="str">
            <v>LYQ-MY6287-B0-L</v>
          </cell>
          <cell r="D1220" t="str">
            <v>LYQ-MY6287</v>
          </cell>
        </row>
        <row r="1221">
          <cell r="C1221" t="str">
            <v>LYQ-MY6287-B0-M</v>
          </cell>
          <cell r="D1221" t="str">
            <v>LYQ-MY6287</v>
          </cell>
        </row>
        <row r="1222">
          <cell r="C1222" t="str">
            <v>LYQ-MY6287-B0-S</v>
          </cell>
          <cell r="D1222" t="str">
            <v>LYQ-MY6287</v>
          </cell>
        </row>
        <row r="1223">
          <cell r="C1223" t="str">
            <v>LYQ-MY6287-B0-XL</v>
          </cell>
          <cell r="D1223" t="str">
            <v>LYQ-MY6287</v>
          </cell>
        </row>
        <row r="1224">
          <cell r="C1224" t="str">
            <v>LYQ-MY6287-BD-L</v>
          </cell>
          <cell r="D1224" t="str">
            <v>LYQ-MY6287</v>
          </cell>
        </row>
        <row r="1225">
          <cell r="C1225" t="str">
            <v>LYQ-MY6287-BD-M</v>
          </cell>
          <cell r="D1225" t="str">
            <v>LYQ-MY6287</v>
          </cell>
        </row>
        <row r="1226">
          <cell r="C1226" t="str">
            <v>LYQ-MY6287-BD-S</v>
          </cell>
          <cell r="D1226" t="str">
            <v>LYQ-MY6287</v>
          </cell>
        </row>
        <row r="1227">
          <cell r="C1227" t="str">
            <v>LYQ-MY6287-BD-XL</v>
          </cell>
          <cell r="D1227" t="str">
            <v>LYQ-MY6287</v>
          </cell>
        </row>
        <row r="1228">
          <cell r="C1228" t="str">
            <v>LYQ-MY6287-E0-L</v>
          </cell>
          <cell r="D1228" t="str">
            <v>LYQ-MY6287</v>
          </cell>
        </row>
        <row r="1229">
          <cell r="C1229" t="str">
            <v>LYQ-MY6287-E0-S</v>
          </cell>
          <cell r="D1229" t="str">
            <v>LYQ-MY6287</v>
          </cell>
        </row>
        <row r="1230">
          <cell r="C1230" t="str">
            <v>LYQ-MY6287-FB-XL</v>
          </cell>
          <cell r="D1230" t="str">
            <v>LYQ-MY6287</v>
          </cell>
        </row>
        <row r="1231">
          <cell r="C1231" t="str">
            <v>LYQ-MY6287-G0-M</v>
          </cell>
          <cell r="D1231" t="str">
            <v>LYQ-MY6287</v>
          </cell>
        </row>
        <row r="1232">
          <cell r="C1232" t="str">
            <v>LYQ-MY6287-G0-S</v>
          </cell>
          <cell r="D1232" t="str">
            <v>LYQ-MY6287</v>
          </cell>
        </row>
        <row r="1233">
          <cell r="C1233" t="str">
            <v>LYQ-MY6287-G0-XL</v>
          </cell>
          <cell r="D1233" t="str">
            <v>LYQ-MY6287</v>
          </cell>
        </row>
        <row r="1234">
          <cell r="C1234" t="str">
            <v>LYQ-MY6287-G7-L</v>
          </cell>
          <cell r="D1234" t="str">
            <v>LYQ-MY6287</v>
          </cell>
        </row>
        <row r="1235">
          <cell r="C1235" t="str">
            <v>LYQ-MY6287-G7-M</v>
          </cell>
          <cell r="D1235" t="str">
            <v>LYQ-MY6287</v>
          </cell>
        </row>
        <row r="1236">
          <cell r="C1236" t="str">
            <v>LYQ-MY6287-G7-S</v>
          </cell>
          <cell r="D1236" t="str">
            <v>LYQ-MY6287</v>
          </cell>
        </row>
        <row r="1237">
          <cell r="C1237" t="str">
            <v>LYQ-MY6287-G7-XL</v>
          </cell>
          <cell r="D1237" t="str">
            <v>LYQ-MY6287</v>
          </cell>
        </row>
        <row r="1238">
          <cell r="C1238" t="str">
            <v>LYQ-MY6287-K0-L</v>
          </cell>
          <cell r="D1238" t="str">
            <v>LYQ-MY6287</v>
          </cell>
        </row>
        <row r="1239">
          <cell r="C1239" t="str">
            <v>LYQ-MY6287-K0-M</v>
          </cell>
          <cell r="D1239" t="str">
            <v>LYQ-MY6287</v>
          </cell>
        </row>
        <row r="1240">
          <cell r="C1240" t="str">
            <v>LYQ-MY6287-K0-S</v>
          </cell>
          <cell r="D1240" t="str">
            <v>LYQ-MY6287</v>
          </cell>
        </row>
        <row r="1241">
          <cell r="C1241" t="str">
            <v>LYQ-MY6287-K0-XL</v>
          </cell>
          <cell r="D1241" t="str">
            <v>LYQ-MY6287</v>
          </cell>
        </row>
        <row r="1242">
          <cell r="C1242" t="str">
            <v>LYQ-MY6287-N5-L</v>
          </cell>
          <cell r="D1242" t="str">
            <v>LYQ-MY6287</v>
          </cell>
        </row>
        <row r="1243">
          <cell r="C1243" t="str">
            <v>LYQ-MY6287-N5-M</v>
          </cell>
          <cell r="D1243" t="str">
            <v>LYQ-MY6287</v>
          </cell>
        </row>
        <row r="1244">
          <cell r="C1244" t="str">
            <v>LYQ-MY6287-N5-XL</v>
          </cell>
          <cell r="D1244" t="str">
            <v>LYQ-MY6287</v>
          </cell>
        </row>
        <row r="1245">
          <cell r="C1245" t="str">
            <v>LYQ-MY6287-P0-L</v>
          </cell>
          <cell r="D1245" t="str">
            <v>LYQ-MY6287</v>
          </cell>
        </row>
        <row r="1246">
          <cell r="C1246" t="str">
            <v>LYQ-MY6287-P0-M</v>
          </cell>
          <cell r="D1246" t="str">
            <v>LYQ-MY6287</v>
          </cell>
        </row>
        <row r="1247">
          <cell r="C1247" t="str">
            <v>LYQ-MY6287-P0-S</v>
          </cell>
          <cell r="D1247" t="str">
            <v>LYQ-MY6287</v>
          </cell>
        </row>
        <row r="1248">
          <cell r="C1248" t="str">
            <v>LYQ-MY6287-P0-XL</v>
          </cell>
          <cell r="D1248" t="str">
            <v>LYQ-MY6287</v>
          </cell>
        </row>
        <row r="1249">
          <cell r="C1249" t="str">
            <v>LYQ-MY6287-R0-L</v>
          </cell>
          <cell r="D1249" t="str">
            <v>LYQ-MY6287</v>
          </cell>
        </row>
        <row r="1250">
          <cell r="C1250" t="str">
            <v>LYQ-MY6287-R0-M</v>
          </cell>
          <cell r="D1250" t="str">
            <v>LYQ-MY6287</v>
          </cell>
        </row>
        <row r="1251">
          <cell r="C1251" t="str">
            <v>LYQ-MY6287-R0-S</v>
          </cell>
          <cell r="D1251" t="str">
            <v>LYQ-MY6287</v>
          </cell>
        </row>
        <row r="1252">
          <cell r="C1252" t="str">
            <v>LYQ-MY6287-R0-XL</v>
          </cell>
          <cell r="D1252" t="str">
            <v>LYQ-MY6287</v>
          </cell>
        </row>
        <row r="1253">
          <cell r="C1253" t="str">
            <v>LYQ-MY6287-R2-L</v>
          </cell>
          <cell r="D1253" t="str">
            <v>LYQ-MY6287</v>
          </cell>
        </row>
        <row r="1254">
          <cell r="C1254" t="str">
            <v>LYQ-MY6287-R2-S</v>
          </cell>
          <cell r="D1254" t="str">
            <v>LYQ-MY6287</v>
          </cell>
        </row>
        <row r="1255">
          <cell r="C1255" t="str">
            <v>LYQ-MY6287-R6-L</v>
          </cell>
          <cell r="D1255" t="str">
            <v>LYQ-MY6287</v>
          </cell>
        </row>
        <row r="1256">
          <cell r="C1256" t="str">
            <v>LYQ-MY6287-W0-M</v>
          </cell>
          <cell r="D1256" t="str">
            <v>LYQ-MY6287</v>
          </cell>
        </row>
        <row r="1257">
          <cell r="C1257" t="str">
            <v>LYQ-MY6287-W0-S</v>
          </cell>
          <cell r="D1257" t="str">
            <v>LYQ-MY6287</v>
          </cell>
        </row>
        <row r="1258">
          <cell r="C1258" t="str">
            <v>LYQ-MY6287-W0-XL</v>
          </cell>
          <cell r="D1258" t="str">
            <v>LYQ-MY6287</v>
          </cell>
        </row>
        <row r="1259">
          <cell r="C1259" t="str">
            <v>LYQ-MY6287-XS-S</v>
          </cell>
          <cell r="D1259" t="str">
            <v>LYQ-MY6287</v>
          </cell>
        </row>
        <row r="1260">
          <cell r="C1260" t="str">
            <v>LYQ-MY6287-Y0-L</v>
          </cell>
          <cell r="D1260" t="str">
            <v>LYQ-MY6287</v>
          </cell>
        </row>
        <row r="1261">
          <cell r="C1261" t="str">
            <v>LYQ--MY-MX02-K0-L</v>
          </cell>
          <cell r="D1261" t="str">
            <v>LYQ--MY-MX02</v>
          </cell>
        </row>
        <row r="1262">
          <cell r="C1262" t="str">
            <v>LYQ--MY-MX02-K0-M</v>
          </cell>
          <cell r="D1262" t="str">
            <v>LYQ--MY-MX02</v>
          </cell>
        </row>
        <row r="1263">
          <cell r="C1263" t="str">
            <v>LYQ--MY-MX02-K0-S</v>
          </cell>
          <cell r="D1263" t="str">
            <v>LYQ--MY-MX02</v>
          </cell>
        </row>
        <row r="1264">
          <cell r="C1264" t="str">
            <v>LYQ--MY-MX02-K0-XL</v>
          </cell>
          <cell r="D1264" t="str">
            <v>LYQ--MY-MX02</v>
          </cell>
        </row>
        <row r="1265">
          <cell r="C1265" t="str">
            <v>LYQ--MY-MX02-N0-L</v>
          </cell>
          <cell r="D1265" t="str">
            <v>LYQ--MY-MX02</v>
          </cell>
        </row>
        <row r="1266">
          <cell r="C1266" t="str">
            <v>LYQ--MY-MX02-N0-M</v>
          </cell>
          <cell r="D1266" t="str">
            <v>LYQ--MY-MX02</v>
          </cell>
        </row>
        <row r="1267">
          <cell r="C1267" t="str">
            <v>LYQ--MY-MX02-N0-S</v>
          </cell>
          <cell r="D1267" t="str">
            <v>LYQ--MY-MX02</v>
          </cell>
        </row>
        <row r="1268">
          <cell r="C1268" t="str">
            <v>LYQ--MY-MX02-N0-XL</v>
          </cell>
          <cell r="D1268" t="str">
            <v>LYQ--MY-MX02</v>
          </cell>
        </row>
        <row r="1269">
          <cell r="C1269" t="str">
            <v>LYQ--MY-MX02-P0-L</v>
          </cell>
          <cell r="D1269" t="str">
            <v>LYQ--MY-MX02</v>
          </cell>
        </row>
        <row r="1270">
          <cell r="C1270" t="str">
            <v>LYQ--MY-MX02-P0-M</v>
          </cell>
          <cell r="D1270" t="str">
            <v>LYQ--MY-MX02</v>
          </cell>
        </row>
        <row r="1271">
          <cell r="C1271" t="str">
            <v>LYQ--MY-MX02-P0-S</v>
          </cell>
          <cell r="D1271" t="str">
            <v>LYQ--MY-MX02</v>
          </cell>
        </row>
        <row r="1272">
          <cell r="C1272" t="str">
            <v>LYQ--MY-MX02-P0-XL</v>
          </cell>
          <cell r="D1272" t="str">
            <v>LYQ--MY-MX02</v>
          </cell>
        </row>
        <row r="1273">
          <cell r="C1273" t="str">
            <v>LYQ--MY-MX02-R0-L</v>
          </cell>
          <cell r="D1273" t="str">
            <v>LYQ--MY-MX02</v>
          </cell>
        </row>
        <row r="1274">
          <cell r="C1274" t="str">
            <v>LYQ--MY-MX02-R0-M</v>
          </cell>
          <cell r="D1274" t="str">
            <v>LYQ--MY-MX02</v>
          </cell>
        </row>
        <row r="1275">
          <cell r="C1275" t="str">
            <v>LYQ--MY-MX02-R0-S</v>
          </cell>
          <cell r="D1275" t="str">
            <v>LYQ--MY-MX02</v>
          </cell>
        </row>
        <row r="1276">
          <cell r="C1276" t="str">
            <v>LYQ--MY-MX02-R0-XL</v>
          </cell>
          <cell r="D1276" t="str">
            <v>LYQ--MY-MX02</v>
          </cell>
        </row>
        <row r="1277">
          <cell r="C1277" t="str">
            <v>LYQ-NA1010-B0-2X</v>
          </cell>
          <cell r="D1277" t="str">
            <v>LYQ-NA1010</v>
          </cell>
        </row>
        <row r="1278">
          <cell r="C1278" t="str">
            <v>LYQ-NA1010-B0-L</v>
          </cell>
          <cell r="D1278" t="str">
            <v>LYQ-NA1010</v>
          </cell>
        </row>
        <row r="1279">
          <cell r="C1279" t="str">
            <v>LYQ-NA1010-B0-M</v>
          </cell>
          <cell r="D1279" t="str">
            <v>LYQ-NA1010</v>
          </cell>
        </row>
        <row r="1280">
          <cell r="C1280" t="str">
            <v>LYQ-NA1010-B0-S</v>
          </cell>
          <cell r="D1280" t="str">
            <v>LYQ-NA1010</v>
          </cell>
        </row>
        <row r="1281">
          <cell r="C1281" t="str">
            <v>LYQ-NA1010-B0-XL</v>
          </cell>
          <cell r="D1281" t="str">
            <v>LYQ-NA1010</v>
          </cell>
        </row>
        <row r="1282">
          <cell r="C1282" t="str">
            <v>LYQ-NA1010-B0-XS</v>
          </cell>
          <cell r="D1282" t="str">
            <v>LYQ-NA1010</v>
          </cell>
        </row>
        <row r="1283">
          <cell r="C1283" t="str">
            <v>LYQ-NA1010-G0-2X</v>
          </cell>
          <cell r="D1283" t="str">
            <v>LYQ-NA1010</v>
          </cell>
        </row>
        <row r="1284">
          <cell r="C1284" t="str">
            <v>LYQ-NA1010-G0-L</v>
          </cell>
          <cell r="D1284" t="str">
            <v>LYQ-NA1010</v>
          </cell>
        </row>
        <row r="1285">
          <cell r="C1285" t="str">
            <v>LYQ-NA1010-G0-M</v>
          </cell>
          <cell r="D1285" t="str">
            <v>LYQ-NA1010</v>
          </cell>
        </row>
        <row r="1286">
          <cell r="C1286" t="str">
            <v>LYQ-NA1010-G0-S</v>
          </cell>
          <cell r="D1286" t="str">
            <v>LYQ-NA1010</v>
          </cell>
        </row>
        <row r="1287">
          <cell r="C1287" t="str">
            <v>LYQ-NA1010-G0-XL</v>
          </cell>
          <cell r="D1287" t="str">
            <v>LYQ-NA1010</v>
          </cell>
        </row>
        <row r="1288">
          <cell r="C1288" t="str">
            <v>LYQ-NA1010-G0-XS</v>
          </cell>
          <cell r="D1288" t="str">
            <v>LYQ-NA1010</v>
          </cell>
        </row>
        <row r="1289">
          <cell r="C1289" t="str">
            <v>LYQ-NA1010-G7-2X</v>
          </cell>
          <cell r="D1289" t="str">
            <v>LYQ-NA1010</v>
          </cell>
        </row>
        <row r="1290">
          <cell r="C1290" t="str">
            <v>LYQ-NA1010-G7-L</v>
          </cell>
          <cell r="D1290" t="str">
            <v>LYQ-NA1010</v>
          </cell>
        </row>
        <row r="1291">
          <cell r="C1291" t="str">
            <v>LYQ-NA1010-G7-M</v>
          </cell>
          <cell r="D1291" t="str">
            <v>LYQ-NA1010</v>
          </cell>
        </row>
        <row r="1292">
          <cell r="C1292" t="str">
            <v>LYQ-NA1010-G7-S</v>
          </cell>
          <cell r="D1292" t="str">
            <v>LYQ-NA1010</v>
          </cell>
        </row>
        <row r="1293">
          <cell r="C1293" t="str">
            <v>LYQ-NA1010-G7-XL</v>
          </cell>
          <cell r="D1293" t="str">
            <v>LYQ-NA1010</v>
          </cell>
        </row>
        <row r="1294">
          <cell r="C1294" t="str">
            <v>LYQ-NA1010-G7-XS</v>
          </cell>
          <cell r="D1294" t="str">
            <v>LYQ-NA1010</v>
          </cell>
        </row>
        <row r="1295">
          <cell r="C1295" t="str">
            <v>LYQ-NA1010-K0-2X</v>
          </cell>
          <cell r="D1295" t="str">
            <v>LYQ-NA1010</v>
          </cell>
        </row>
        <row r="1296">
          <cell r="C1296" t="str">
            <v>LYQ-NA1010-K0-L</v>
          </cell>
          <cell r="D1296" t="str">
            <v>LYQ-NA1010</v>
          </cell>
        </row>
        <row r="1297">
          <cell r="C1297" t="str">
            <v>LYQ-NA1010-K0-M</v>
          </cell>
          <cell r="D1297" t="str">
            <v>LYQ-NA1010</v>
          </cell>
        </row>
        <row r="1298">
          <cell r="C1298" t="str">
            <v>LYQ-NA1010-K0-S</v>
          </cell>
          <cell r="D1298" t="str">
            <v>LYQ-NA1010</v>
          </cell>
        </row>
        <row r="1299">
          <cell r="C1299" t="str">
            <v>LYQ-NA1010-K0-XL</v>
          </cell>
          <cell r="D1299" t="str">
            <v>LYQ-NA1010</v>
          </cell>
        </row>
        <row r="1300">
          <cell r="C1300" t="str">
            <v>LYQ-NA1010-K0-XS</v>
          </cell>
          <cell r="D1300" t="str">
            <v>LYQ-NA1010</v>
          </cell>
        </row>
        <row r="1301">
          <cell r="C1301" t="str">
            <v>LYQ-NA1010-KQ-2X</v>
          </cell>
          <cell r="D1301" t="str">
            <v>LYQ-NA1010</v>
          </cell>
        </row>
        <row r="1302">
          <cell r="C1302" t="str">
            <v>LYQ-NA1010-KQ-L</v>
          </cell>
          <cell r="D1302" t="str">
            <v>LYQ-NA1010</v>
          </cell>
        </row>
        <row r="1303">
          <cell r="C1303" t="str">
            <v>LYQ-NA1010-KQ-M</v>
          </cell>
          <cell r="D1303" t="str">
            <v>LYQ-NA1010</v>
          </cell>
        </row>
        <row r="1304">
          <cell r="C1304" t="str">
            <v>LYQ-NA1010-KQ-S</v>
          </cell>
          <cell r="D1304" t="str">
            <v>LYQ-NA1010</v>
          </cell>
        </row>
        <row r="1305">
          <cell r="C1305" t="str">
            <v>LYQ-NA1010-KQ-XL</v>
          </cell>
          <cell r="D1305" t="str">
            <v>LYQ-NA1010</v>
          </cell>
        </row>
        <row r="1306">
          <cell r="C1306" t="str">
            <v>LYQ-NA1010-KQ-XS</v>
          </cell>
          <cell r="D1306" t="str">
            <v>LYQ-NA1010</v>
          </cell>
        </row>
        <row r="1307">
          <cell r="C1307" t="str">
            <v>LYQ-NA1010-N0-2X</v>
          </cell>
          <cell r="D1307" t="str">
            <v>LYQ-NA1010</v>
          </cell>
        </row>
        <row r="1308">
          <cell r="C1308" t="str">
            <v>LYQ-NA1010-N0-L</v>
          </cell>
          <cell r="D1308" t="str">
            <v>LYQ-NA1010</v>
          </cell>
        </row>
        <row r="1309">
          <cell r="C1309" t="str">
            <v>LYQ-NA1010-N0-M</v>
          </cell>
          <cell r="D1309" t="str">
            <v>LYQ-NA1010</v>
          </cell>
        </row>
        <row r="1310">
          <cell r="C1310" t="str">
            <v>LYQ-NA1010-N0-S</v>
          </cell>
          <cell r="D1310" t="str">
            <v>LYQ-NA1010</v>
          </cell>
        </row>
        <row r="1311">
          <cell r="C1311" t="str">
            <v>LYQ-NA1010-N0-XL</v>
          </cell>
          <cell r="D1311" t="str">
            <v>LYQ-NA1010</v>
          </cell>
        </row>
        <row r="1312">
          <cell r="C1312" t="str">
            <v>LYQ-NA1010-N0-XS</v>
          </cell>
          <cell r="D1312" t="str">
            <v>LYQ-NA1010</v>
          </cell>
        </row>
        <row r="1313">
          <cell r="C1313" t="str">
            <v>LYQ-NA1010-P0-2X</v>
          </cell>
          <cell r="D1313" t="str">
            <v>LYQ-NA1010</v>
          </cell>
        </row>
        <row r="1314">
          <cell r="C1314" t="str">
            <v>LYQ-NA1010-P0-L</v>
          </cell>
          <cell r="D1314" t="str">
            <v>LYQ-NA1010</v>
          </cell>
        </row>
        <row r="1315">
          <cell r="C1315" t="str">
            <v>LYQ-NA1010-P0-M</v>
          </cell>
          <cell r="D1315" t="str">
            <v>LYQ-NA1010</v>
          </cell>
        </row>
        <row r="1316">
          <cell r="C1316" t="str">
            <v>LYQ-NA1010-P0-S</v>
          </cell>
          <cell r="D1316" t="str">
            <v>LYQ-NA1010</v>
          </cell>
        </row>
        <row r="1317">
          <cell r="C1317" t="str">
            <v>LYQ-NA1010-P0-XL</v>
          </cell>
          <cell r="D1317" t="str">
            <v>LYQ-NA1010</v>
          </cell>
        </row>
        <row r="1318">
          <cell r="C1318" t="str">
            <v>LYQ-NA1010-P0-XS</v>
          </cell>
          <cell r="D1318" t="str">
            <v>LYQ-NA1010</v>
          </cell>
        </row>
        <row r="1319">
          <cell r="C1319" t="str">
            <v>LYQ-NA1010-R0-2X</v>
          </cell>
          <cell r="D1319" t="str">
            <v>LYQ-NA1010</v>
          </cell>
        </row>
        <row r="1320">
          <cell r="C1320" t="str">
            <v>LYQ-NA1010-R0-L</v>
          </cell>
          <cell r="D1320" t="str">
            <v>LYQ-NA1010</v>
          </cell>
        </row>
        <row r="1321">
          <cell r="C1321" t="str">
            <v>LYQ-NA1010-R0-M</v>
          </cell>
          <cell r="D1321" t="str">
            <v>LYQ-NA1010</v>
          </cell>
        </row>
        <row r="1322">
          <cell r="C1322" t="str">
            <v>LYQ-NA1010-R0-S</v>
          </cell>
          <cell r="D1322" t="str">
            <v>LYQ-NA1010</v>
          </cell>
        </row>
        <row r="1323">
          <cell r="C1323" t="str">
            <v>LYQ-NA1010-R0-XL</v>
          </cell>
          <cell r="D1323" t="str">
            <v>LYQ-NA1010</v>
          </cell>
        </row>
        <row r="1324">
          <cell r="C1324" t="str">
            <v>LYQ-NA1010-R0-XS</v>
          </cell>
          <cell r="D1324" t="str">
            <v>LYQ-NA1010</v>
          </cell>
        </row>
        <row r="1325">
          <cell r="C1325" t="str">
            <v>LYQ-NA1010-W0-2X</v>
          </cell>
          <cell r="D1325" t="str">
            <v>LYQ-NA1010</v>
          </cell>
        </row>
        <row r="1326">
          <cell r="C1326" t="str">
            <v>LYQ-NA1010-W0-L</v>
          </cell>
          <cell r="D1326" t="str">
            <v>LYQ-NA1010</v>
          </cell>
        </row>
        <row r="1327">
          <cell r="C1327" t="str">
            <v>LYQ-NA1010-W0-M</v>
          </cell>
          <cell r="D1327" t="str">
            <v>LYQ-NA1010</v>
          </cell>
        </row>
        <row r="1328">
          <cell r="C1328" t="str">
            <v>LYQ-NA1010-W0-S</v>
          </cell>
          <cell r="D1328" t="str">
            <v>LYQ-NA1010</v>
          </cell>
        </row>
        <row r="1329">
          <cell r="C1329" t="str">
            <v>LYQ-NA1010-W0-XL</v>
          </cell>
          <cell r="D1329" t="str">
            <v>LYQ-NA1010</v>
          </cell>
        </row>
        <row r="1330">
          <cell r="C1330" t="str">
            <v>LYQ-NA1010-W0-XS</v>
          </cell>
          <cell r="D1330" t="str">
            <v>LYQ-NA1010</v>
          </cell>
        </row>
        <row r="1331">
          <cell r="C1331" t="str">
            <v>LYQ-NA1010-Z0-2X</v>
          </cell>
          <cell r="D1331" t="str">
            <v>LYQ-NA1010</v>
          </cell>
        </row>
        <row r="1332">
          <cell r="C1332" t="str">
            <v>LYQ-NA1010-Z0-L</v>
          </cell>
          <cell r="D1332" t="str">
            <v>LYQ-NA1010</v>
          </cell>
        </row>
        <row r="1333">
          <cell r="C1333" t="str">
            <v>LYQ-NA1010-Z0-M</v>
          </cell>
          <cell r="D1333" t="str">
            <v>LYQ-NA1010</v>
          </cell>
        </row>
        <row r="1334">
          <cell r="C1334" t="str">
            <v>LYQ-NA1010-Z0-S</v>
          </cell>
          <cell r="D1334" t="str">
            <v>LYQ-NA1010</v>
          </cell>
        </row>
        <row r="1335">
          <cell r="C1335" t="str">
            <v>LYQ-NA1010-Z0-XL</v>
          </cell>
          <cell r="D1335" t="str">
            <v>LYQ-NA1010</v>
          </cell>
        </row>
        <row r="1336">
          <cell r="C1336" t="str">
            <v>LYQ-NA1010-Z0-XS</v>
          </cell>
          <cell r="D1336" t="str">
            <v>LYQ-NA1010</v>
          </cell>
        </row>
        <row r="1337">
          <cell r="C1337" t="str">
            <v>LYQ-SD16-BD-L</v>
          </cell>
          <cell r="D1337" t="str">
            <v>LYQ-SD16</v>
          </cell>
        </row>
        <row r="1338">
          <cell r="C1338" t="str">
            <v>LYQ-SD16-BD-M</v>
          </cell>
          <cell r="D1338" t="str">
            <v>LYQ-SD16</v>
          </cell>
        </row>
        <row r="1339">
          <cell r="C1339" t="str">
            <v>LYQ-SD16-BD-S</v>
          </cell>
          <cell r="D1339" t="str">
            <v>LYQ-SD16</v>
          </cell>
        </row>
        <row r="1340">
          <cell r="C1340" t="str">
            <v>LYQ-SD16-BD-XL</v>
          </cell>
          <cell r="D1340" t="str">
            <v>LYQ-SD16</v>
          </cell>
        </row>
        <row r="1341">
          <cell r="C1341" t="str">
            <v>LYQ-SD16-G7-L</v>
          </cell>
          <cell r="D1341" t="str">
            <v>LYQ-SD16</v>
          </cell>
        </row>
        <row r="1342">
          <cell r="C1342" t="str">
            <v>LYQ-SD16-G7-M</v>
          </cell>
          <cell r="D1342" t="str">
            <v>LYQ-SD16</v>
          </cell>
        </row>
        <row r="1343">
          <cell r="C1343" t="str">
            <v>LYQ-SD16-G7-S</v>
          </cell>
          <cell r="D1343" t="str">
            <v>LYQ-SD16</v>
          </cell>
        </row>
        <row r="1344">
          <cell r="C1344" t="str">
            <v>LYQ-SD16-G7-XL</v>
          </cell>
          <cell r="D1344" t="str">
            <v>LYQ-SD16</v>
          </cell>
        </row>
        <row r="1345">
          <cell r="C1345" t="str">
            <v>LYQ-SD16-K0-L</v>
          </cell>
          <cell r="D1345" t="str">
            <v>LYQ-SD16</v>
          </cell>
        </row>
        <row r="1346">
          <cell r="C1346" t="str">
            <v>LYQ-SD16-K0-M</v>
          </cell>
          <cell r="D1346" t="str">
            <v>LYQ-SD16</v>
          </cell>
        </row>
        <row r="1347">
          <cell r="C1347" t="str">
            <v>LYQ-SD16-K0-S</v>
          </cell>
          <cell r="D1347" t="str">
            <v>LYQ-SD16</v>
          </cell>
        </row>
        <row r="1348">
          <cell r="C1348" t="str">
            <v>LYQ-SD16-K0-XL</v>
          </cell>
          <cell r="D1348" t="str">
            <v>LYQ-SD16</v>
          </cell>
        </row>
        <row r="1349">
          <cell r="C1349" t="str">
            <v>LYQ-SD16-N0-L</v>
          </cell>
          <cell r="D1349" t="str">
            <v>LYQ-SD16</v>
          </cell>
        </row>
        <row r="1350">
          <cell r="C1350" t="str">
            <v>LYQ-SD16-N0-M</v>
          </cell>
          <cell r="D1350" t="str">
            <v>LYQ-SD16</v>
          </cell>
        </row>
        <row r="1351">
          <cell r="C1351" t="str">
            <v>LYQ-SD16-N0-S</v>
          </cell>
          <cell r="D1351" t="str">
            <v>LYQ-SD16</v>
          </cell>
        </row>
        <row r="1352">
          <cell r="C1352" t="str">
            <v>LYQ-SD16-N0-XL</v>
          </cell>
          <cell r="D1352" t="str">
            <v>LYQ-SD16</v>
          </cell>
        </row>
        <row r="1353">
          <cell r="C1353" t="str">
            <v>LYQ-SD16-Y0-L</v>
          </cell>
          <cell r="D1353" t="str">
            <v>LYQ-SD16</v>
          </cell>
        </row>
        <row r="1354">
          <cell r="C1354" t="str">
            <v>LYQ-SD16-Y0-M</v>
          </cell>
          <cell r="D1354" t="str">
            <v>LYQ-SD16</v>
          </cell>
        </row>
        <row r="1355">
          <cell r="C1355" t="str">
            <v>LYQ-SD16-Y0-S</v>
          </cell>
          <cell r="D1355" t="str">
            <v>LYQ-SD16</v>
          </cell>
        </row>
        <row r="1356">
          <cell r="C1356" t="str">
            <v>LYQ-SD16-Y0-XL</v>
          </cell>
          <cell r="D1356" t="str">
            <v>LYQ-SD16</v>
          </cell>
        </row>
        <row r="1357">
          <cell r="C1357" t="str">
            <v>LYQ-SD16-ZL-L</v>
          </cell>
          <cell r="D1357" t="str">
            <v>LYQ-SD16</v>
          </cell>
        </row>
        <row r="1358">
          <cell r="C1358" t="str">
            <v>LYQ-SD16-ZL-M</v>
          </cell>
          <cell r="D1358" t="str">
            <v>LYQ-SD16</v>
          </cell>
        </row>
        <row r="1359">
          <cell r="C1359" t="str">
            <v>LYQ-SD16-ZL-S</v>
          </cell>
          <cell r="D1359" t="str">
            <v>LYQ-SD16</v>
          </cell>
        </row>
        <row r="1360">
          <cell r="C1360" t="str">
            <v>LYQ-SD16-ZL-XL</v>
          </cell>
          <cell r="D1360" t="str">
            <v>LYQ-SD16</v>
          </cell>
        </row>
        <row r="1361">
          <cell r="C1361" t="str">
            <v>LYQ-TW03-B0-L</v>
          </cell>
          <cell r="D1361" t="str">
            <v>LYQ-TW03</v>
          </cell>
        </row>
        <row r="1362">
          <cell r="C1362" t="str">
            <v>LYQ-TW03-B0-M</v>
          </cell>
          <cell r="D1362" t="str">
            <v>LYQ-TW03</v>
          </cell>
        </row>
        <row r="1363">
          <cell r="C1363" t="str">
            <v>LYQ-TW03-B0-S</v>
          </cell>
          <cell r="D1363" t="str">
            <v>LYQ-TW03</v>
          </cell>
        </row>
        <row r="1364">
          <cell r="C1364" t="str">
            <v>LYQ-TW03-B0-XL</v>
          </cell>
          <cell r="D1364" t="str">
            <v>LYQ-TW03</v>
          </cell>
        </row>
        <row r="1365">
          <cell r="C1365" t="str">
            <v>LYQ-TW03-B0-XXL</v>
          </cell>
          <cell r="D1365" t="str">
            <v>LYQ-TW03</v>
          </cell>
        </row>
        <row r="1366">
          <cell r="C1366" t="str">
            <v>LYQ-TW03-K0-L</v>
          </cell>
          <cell r="D1366" t="str">
            <v>LYQ-TW03</v>
          </cell>
        </row>
        <row r="1367">
          <cell r="C1367" t="str">
            <v>LYQ-TW03-K0-M</v>
          </cell>
          <cell r="D1367" t="str">
            <v>LYQ-TW03</v>
          </cell>
        </row>
        <row r="1368">
          <cell r="C1368" t="str">
            <v>LYQ-TW03-K0-S</v>
          </cell>
          <cell r="D1368" t="str">
            <v>LYQ-TW03</v>
          </cell>
        </row>
        <row r="1369">
          <cell r="C1369" t="str">
            <v>LYQ-TW03-K0-XL</v>
          </cell>
          <cell r="D1369" t="str">
            <v>LYQ-TW03</v>
          </cell>
        </row>
        <row r="1370">
          <cell r="C1370" t="str">
            <v>LYQ-TW03-K0-XXL</v>
          </cell>
          <cell r="D1370" t="str">
            <v>LYQ-TW03</v>
          </cell>
        </row>
        <row r="1371">
          <cell r="C1371" t="str">
            <v>LYQ-YY05-E0-L</v>
          </cell>
          <cell r="D1371" t="str">
            <v>LYQ-YY05</v>
          </cell>
        </row>
        <row r="1372">
          <cell r="C1372" t="str">
            <v>LYQ-YY05-E0-M</v>
          </cell>
          <cell r="D1372" t="str">
            <v>LYQ-YY05</v>
          </cell>
        </row>
        <row r="1373">
          <cell r="C1373" t="str">
            <v>LYQ-YY05-E0-S</v>
          </cell>
          <cell r="D1373" t="str">
            <v>LYQ-YY05</v>
          </cell>
        </row>
        <row r="1374">
          <cell r="C1374" t="str">
            <v>LYQ-YY05-E0-XL</v>
          </cell>
          <cell r="D1374" t="str">
            <v>LYQ-YY05</v>
          </cell>
        </row>
        <row r="1375">
          <cell r="C1375" t="str">
            <v>LYQ-YY05-K0-L</v>
          </cell>
          <cell r="D1375" t="str">
            <v>LYQ-YY05</v>
          </cell>
        </row>
        <row r="1376">
          <cell r="C1376" t="str">
            <v>LYQ-YY05-K0-M</v>
          </cell>
          <cell r="D1376" t="str">
            <v>LYQ-YY05</v>
          </cell>
        </row>
        <row r="1377">
          <cell r="C1377" t="str">
            <v>LYQ-YY05-K0-S</v>
          </cell>
          <cell r="D1377" t="str">
            <v>LYQ-YY05</v>
          </cell>
        </row>
        <row r="1378">
          <cell r="C1378" t="str">
            <v>LYQ-YY05-K0-XL</v>
          </cell>
          <cell r="D1378" t="str">
            <v>LYQ-YY05</v>
          </cell>
        </row>
        <row r="1379">
          <cell r="C1379" t="str">
            <v>LYQ-YY05-R0-L</v>
          </cell>
          <cell r="D1379" t="str">
            <v>LYQ-YY05</v>
          </cell>
        </row>
        <row r="1380">
          <cell r="C1380" t="str">
            <v>LYQ-YY05-R0-M</v>
          </cell>
          <cell r="D1380" t="str">
            <v>LYQ-YY05</v>
          </cell>
        </row>
        <row r="1381">
          <cell r="C1381" t="str">
            <v>LYQ-YY05-R0-S</v>
          </cell>
          <cell r="D1381" t="str">
            <v>LYQ-YY05</v>
          </cell>
        </row>
        <row r="1382">
          <cell r="C1382" t="str">
            <v>LYQ-YY05-R0-XL</v>
          </cell>
          <cell r="D1382" t="str">
            <v>LYQ-YY05</v>
          </cell>
        </row>
        <row r="1383">
          <cell r="C1383" t="str">
            <v>LYQ-YY05-ZL-L</v>
          </cell>
          <cell r="D1383" t="str">
            <v>LYQ-YY05</v>
          </cell>
        </row>
        <row r="1384">
          <cell r="C1384" t="str">
            <v>LYQ-YY05-ZL-M</v>
          </cell>
          <cell r="D1384" t="str">
            <v>LYQ-YY05</v>
          </cell>
        </row>
        <row r="1385">
          <cell r="C1385" t="str">
            <v>LYQ-YY05-ZL-S</v>
          </cell>
          <cell r="D1385" t="str">
            <v>LYQ-YY05</v>
          </cell>
        </row>
        <row r="1386">
          <cell r="C1386" t="str">
            <v>LYQ-YY05-ZL-XL</v>
          </cell>
          <cell r="D1386" t="str">
            <v>LYQ-YY05</v>
          </cell>
        </row>
        <row r="1387">
          <cell r="C1387" t="str">
            <v>LYQ-ZQ-1188-K0-2XL</v>
          </cell>
          <cell r="D1387" t="str">
            <v>LYQ-ZQ-1188</v>
          </cell>
        </row>
        <row r="1388">
          <cell r="C1388" t="str">
            <v>LYQ-ZQ-1188-K0-L</v>
          </cell>
          <cell r="D1388" t="str">
            <v>LYQ-ZQ-1188</v>
          </cell>
        </row>
        <row r="1389">
          <cell r="C1389" t="str">
            <v>LYQ-ZQ-1188-K0-M</v>
          </cell>
          <cell r="D1389" t="str">
            <v>LYQ-ZQ-1188</v>
          </cell>
        </row>
        <row r="1390">
          <cell r="C1390" t="str">
            <v>LYQ-ZQ-1188-K0-S</v>
          </cell>
          <cell r="D1390" t="str">
            <v>LYQ-ZQ-1188</v>
          </cell>
        </row>
        <row r="1391">
          <cell r="C1391" t="str">
            <v>LYQ-ZQ-1188-K0-XL</v>
          </cell>
          <cell r="D1391" t="str">
            <v>LYQ-ZQ-1188</v>
          </cell>
        </row>
        <row r="1392">
          <cell r="C1392" t="str">
            <v>LYQ-ZQ-1188-P0-2XL</v>
          </cell>
          <cell r="D1392" t="str">
            <v>LYQ-ZQ-1188</v>
          </cell>
        </row>
        <row r="1393">
          <cell r="C1393" t="str">
            <v>LYQ-ZQ-1188-P0-L</v>
          </cell>
          <cell r="D1393" t="str">
            <v>LYQ-ZQ-1188</v>
          </cell>
        </row>
        <row r="1394">
          <cell r="C1394" t="str">
            <v>LYQ-ZQ-1188-P0-M</v>
          </cell>
          <cell r="D1394" t="str">
            <v>LYQ-ZQ-1188</v>
          </cell>
        </row>
        <row r="1395">
          <cell r="C1395" t="str">
            <v>LYQ-ZQ-1188-P0-S</v>
          </cell>
          <cell r="D1395" t="str">
            <v>LYQ-ZQ-1188</v>
          </cell>
        </row>
        <row r="1396">
          <cell r="C1396" t="str">
            <v>LYQ-ZQ-1188-P0-XL</v>
          </cell>
          <cell r="D1396" t="str">
            <v>LYQ-ZQ-1188</v>
          </cell>
        </row>
        <row r="1397">
          <cell r="C1397" t="str">
            <v>LYQ-ZQ-1188-W0-2XL</v>
          </cell>
          <cell r="D1397" t="str">
            <v>LYQ-ZQ-1188</v>
          </cell>
        </row>
        <row r="1398">
          <cell r="C1398" t="str">
            <v>LYQ-ZQ-1188-W0-L</v>
          </cell>
          <cell r="D1398" t="str">
            <v>LYQ-ZQ-1188</v>
          </cell>
        </row>
        <row r="1399">
          <cell r="C1399" t="str">
            <v>LYQ-ZQ-1188-W0-M</v>
          </cell>
          <cell r="D1399" t="str">
            <v>LYQ-ZQ-1188</v>
          </cell>
        </row>
        <row r="1400">
          <cell r="C1400" t="str">
            <v>LYQ-ZQ-1188-W0-S</v>
          </cell>
          <cell r="D1400" t="str">
            <v>LYQ-ZQ-1188</v>
          </cell>
        </row>
        <row r="1401">
          <cell r="C1401" t="str">
            <v>LYQ-ZQ-1188-W0-XL</v>
          </cell>
          <cell r="D1401" t="str">
            <v>LYQ-ZQ-1188</v>
          </cell>
        </row>
        <row r="1402">
          <cell r="C1402" t="str">
            <v>LYQ-ZQ-1188-ZL-2XL</v>
          </cell>
          <cell r="D1402" t="str">
            <v>LYQ-ZQ-1188</v>
          </cell>
        </row>
        <row r="1403">
          <cell r="C1403" t="str">
            <v>LYQ-ZQ-1188-ZL-L</v>
          </cell>
          <cell r="D1403" t="str">
            <v>LYQ-ZQ-1188</v>
          </cell>
        </row>
        <row r="1404">
          <cell r="C1404" t="str">
            <v>LYQ-ZQ-1188-ZL-M</v>
          </cell>
          <cell r="D1404" t="str">
            <v>LYQ-ZQ-1188</v>
          </cell>
        </row>
        <row r="1405">
          <cell r="C1405" t="str">
            <v>LYQ-ZQ-1188-ZL-S</v>
          </cell>
          <cell r="D1405" t="str">
            <v>LYQ-ZQ-1188</v>
          </cell>
        </row>
        <row r="1406">
          <cell r="C1406" t="str">
            <v>LYQ-ZQ-1188-ZL-XL</v>
          </cell>
          <cell r="D1406" t="str">
            <v>LYQ-ZQ-1188</v>
          </cell>
        </row>
        <row r="1407">
          <cell r="C1407" t="str">
            <v>LYQ-ZQ-1199-K0-2XL</v>
          </cell>
          <cell r="D1407" t="str">
            <v>LYQ-ZQ-1199</v>
          </cell>
        </row>
        <row r="1408">
          <cell r="C1408" t="str">
            <v>LYQ-ZQ-1199-K0-L</v>
          </cell>
          <cell r="D1408" t="str">
            <v>LYQ-ZQ-1199</v>
          </cell>
        </row>
        <row r="1409">
          <cell r="C1409" t="str">
            <v>LYQ-ZQ-1199-K0-M</v>
          </cell>
          <cell r="D1409" t="str">
            <v>LYQ-ZQ-1199</v>
          </cell>
        </row>
        <row r="1410">
          <cell r="C1410" t="str">
            <v>LYQ-ZQ-1199-K0-S</v>
          </cell>
          <cell r="D1410" t="str">
            <v>LYQ-ZQ-1199</v>
          </cell>
        </row>
        <row r="1411">
          <cell r="C1411" t="str">
            <v>LYQ-ZQ-1199-K0-XL</v>
          </cell>
          <cell r="D1411" t="str">
            <v>LYQ-ZQ-1199</v>
          </cell>
        </row>
        <row r="1412">
          <cell r="C1412" t="str">
            <v>LYQ-ZQ-1199-P0-2XL</v>
          </cell>
          <cell r="D1412" t="str">
            <v>LYQ-ZQ-1199</v>
          </cell>
        </row>
        <row r="1413">
          <cell r="C1413" t="str">
            <v>LYQ-ZQ-1199-P0-L</v>
          </cell>
          <cell r="D1413" t="str">
            <v>LYQ-ZQ-1199</v>
          </cell>
        </row>
        <row r="1414">
          <cell r="C1414" t="str">
            <v>LYQ-ZQ-1199-P0-M</v>
          </cell>
          <cell r="D1414" t="str">
            <v>LYQ-ZQ-1199</v>
          </cell>
        </row>
        <row r="1415">
          <cell r="C1415" t="str">
            <v>LYQ-ZQ-1199-P0-S</v>
          </cell>
          <cell r="D1415" t="str">
            <v>LYQ-ZQ-1199</v>
          </cell>
        </row>
        <row r="1416">
          <cell r="C1416" t="str">
            <v>LYQ-ZQ-1199-P0-XL</v>
          </cell>
          <cell r="D1416" t="str">
            <v>LYQ-ZQ-1199</v>
          </cell>
        </row>
        <row r="1417">
          <cell r="C1417" t="str">
            <v>LYQ-ZQ-1199-W0-L</v>
          </cell>
          <cell r="D1417" t="str">
            <v>LYQ-ZQ-1199</v>
          </cell>
        </row>
        <row r="1418">
          <cell r="C1418" t="str">
            <v>LYQ-ZQ-1199-W0-M</v>
          </cell>
          <cell r="D1418" t="str">
            <v>LYQ-ZQ-1199</v>
          </cell>
        </row>
        <row r="1419">
          <cell r="C1419" t="str">
            <v>LYQ-ZQ-1199-W0-S</v>
          </cell>
          <cell r="D1419" t="str">
            <v>LYQ-ZQ-1199</v>
          </cell>
        </row>
        <row r="1420">
          <cell r="C1420" t="str">
            <v>LYQ-ZQ-1199-W0-XL</v>
          </cell>
          <cell r="D1420" t="str">
            <v>LYQ-ZQ-1199</v>
          </cell>
        </row>
        <row r="1421">
          <cell r="C1421" t="str">
            <v>LYQ-ZQ-1199-ZL-2XL</v>
          </cell>
          <cell r="D1421" t="str">
            <v>LYQ-ZQ-1199</v>
          </cell>
        </row>
        <row r="1422">
          <cell r="C1422" t="str">
            <v>LYQ-ZQ-1199-ZL-L</v>
          </cell>
          <cell r="D1422" t="str">
            <v>LYQ-ZQ-1199</v>
          </cell>
        </row>
        <row r="1423">
          <cell r="C1423" t="str">
            <v>LYQ-ZQ-1199-ZL-M</v>
          </cell>
          <cell r="D1423" t="str">
            <v>LYQ-ZQ-1199</v>
          </cell>
        </row>
        <row r="1424">
          <cell r="C1424" t="str">
            <v>LYQ-ZQ-1199-ZL-S</v>
          </cell>
          <cell r="D1424" t="str">
            <v>LYQ-ZQ-1199</v>
          </cell>
        </row>
        <row r="1425">
          <cell r="C1425" t="str">
            <v>LYQ-ZQ-1199-ZL-XL</v>
          </cell>
          <cell r="D1425" t="str">
            <v>LYQ-ZQ-1199</v>
          </cell>
        </row>
        <row r="1426">
          <cell r="C1426" t="str">
            <v>MNQ-N7188-K0-2XL</v>
          </cell>
          <cell r="D1426" t="str">
            <v>MNQ-N7188</v>
          </cell>
        </row>
        <row r="1427">
          <cell r="C1427" t="str">
            <v>MNQ-N7188-K0-L</v>
          </cell>
          <cell r="D1427" t="str">
            <v>MNQ-N7188</v>
          </cell>
        </row>
        <row r="1428">
          <cell r="C1428" t="str">
            <v>MNQ-N7188-K0-M</v>
          </cell>
          <cell r="D1428" t="str">
            <v>MNQ-N7188</v>
          </cell>
        </row>
        <row r="1429">
          <cell r="C1429" t="str">
            <v>MNQ-N7188-K0-S</v>
          </cell>
          <cell r="D1429" t="str">
            <v>MNQ-N7188</v>
          </cell>
        </row>
        <row r="1430">
          <cell r="C1430" t="str">
            <v>MNQ-N7188-K0-XL</v>
          </cell>
          <cell r="D1430" t="str">
            <v>MNQ-N7188</v>
          </cell>
        </row>
        <row r="1431">
          <cell r="C1431" t="str">
            <v>MNQ-N7188-K0-XS</v>
          </cell>
          <cell r="D1431" t="str">
            <v>MNQ-N7188</v>
          </cell>
        </row>
        <row r="1432">
          <cell r="C1432" t="str">
            <v>MNQ-N7188-W0-2XL</v>
          </cell>
          <cell r="D1432" t="str">
            <v>MNQ-N7188</v>
          </cell>
        </row>
        <row r="1433">
          <cell r="C1433" t="str">
            <v>MNQ-N7188-W0-L</v>
          </cell>
          <cell r="D1433" t="str">
            <v>MNQ-N7188</v>
          </cell>
        </row>
        <row r="1434">
          <cell r="C1434" t="str">
            <v>MNQ-N7188-W0-M</v>
          </cell>
          <cell r="D1434" t="str">
            <v>MNQ-N7188</v>
          </cell>
        </row>
        <row r="1435">
          <cell r="C1435" t="str">
            <v>MNQ-N7188-W0-S</v>
          </cell>
          <cell r="D1435" t="str">
            <v>MNQ-N7188</v>
          </cell>
        </row>
        <row r="1436">
          <cell r="C1436" t="str">
            <v>MNQ-N7188-W0-XL</v>
          </cell>
          <cell r="D1436" t="str">
            <v>MNQ-N7188</v>
          </cell>
        </row>
        <row r="1437">
          <cell r="C1437" t="str">
            <v>MNQ-N7188-W0-XS</v>
          </cell>
          <cell r="D1437" t="str">
            <v>MNQ-N7188</v>
          </cell>
        </row>
        <row r="1438">
          <cell r="C1438" t="str">
            <v>MNQ-N718B2XL</v>
          </cell>
          <cell r="D1438" t="str">
            <v>MNQ-N718</v>
          </cell>
        </row>
        <row r="1439">
          <cell r="C1439" t="str">
            <v>MNQ-N718BM</v>
          </cell>
          <cell r="D1439" t="str">
            <v>MNQ-N718</v>
          </cell>
        </row>
        <row r="1440">
          <cell r="C1440" t="str">
            <v>MNQ-N718BS</v>
          </cell>
          <cell r="D1440" t="str">
            <v>MNQ-N718</v>
          </cell>
        </row>
        <row r="1441">
          <cell r="C1441" t="str">
            <v>MNQ-N718BXL-1</v>
          </cell>
          <cell r="D1441" t="str">
            <v>MNQ-N718</v>
          </cell>
        </row>
        <row r="1442">
          <cell r="C1442" t="str">
            <v>MNQ-N718BXXL</v>
          </cell>
          <cell r="D1442" t="str">
            <v>MNQ-N718</v>
          </cell>
        </row>
        <row r="1443">
          <cell r="C1443" t="str">
            <v>MNQ-N718W0XL</v>
          </cell>
          <cell r="D1443" t="str">
            <v>MNQ-N718</v>
          </cell>
        </row>
        <row r="1444">
          <cell r="C1444" t="str">
            <v>MNQ-N718WM</v>
          </cell>
          <cell r="D1444" t="str">
            <v>MNQ-N718</v>
          </cell>
        </row>
        <row r="1445">
          <cell r="C1445" t="str">
            <v>MNQ-N718WXL</v>
          </cell>
          <cell r="D1445" t="str">
            <v>MNQ-N718</v>
          </cell>
        </row>
        <row r="1446">
          <cell r="C1446" t="str">
            <v>MY-0036NEW-B0</v>
          </cell>
          <cell r="D1446" t="str">
            <v>MY-0036NEW</v>
          </cell>
        </row>
        <row r="1447">
          <cell r="C1447" t="str">
            <v>MY-0036NEW-GR</v>
          </cell>
          <cell r="D1447" t="str">
            <v>MY-0036NEW</v>
          </cell>
        </row>
        <row r="1448">
          <cell r="C1448" t="str">
            <v>MY-0036NEW-GR-GM</v>
          </cell>
          <cell r="D1448" t="str">
            <v>MY-0036NEW</v>
          </cell>
        </row>
        <row r="1449">
          <cell r="C1449" t="str">
            <v>MY-0036NEW-K0</v>
          </cell>
          <cell r="D1449" t="str">
            <v>MY-0036NEW</v>
          </cell>
        </row>
        <row r="1450">
          <cell r="C1450" t="str">
            <v>MY-0036NEW-KA</v>
          </cell>
          <cell r="D1450" t="str">
            <v>MY-0036NEW</v>
          </cell>
        </row>
        <row r="1451">
          <cell r="C1451" t="str">
            <v>MY-0036NEW-OR</v>
          </cell>
          <cell r="D1451" t="str">
            <v>MY-0036NEW</v>
          </cell>
        </row>
        <row r="1452">
          <cell r="C1452" t="str">
            <v>MY-0036NEW-OR-GM</v>
          </cell>
          <cell r="D1452" t="str">
            <v>MY-0036NEW</v>
          </cell>
        </row>
        <row r="1453">
          <cell r="C1453" t="str">
            <v>MY-0036NEW-PI</v>
          </cell>
          <cell r="D1453" t="str">
            <v>MY-0036NEW</v>
          </cell>
        </row>
        <row r="1454">
          <cell r="C1454" t="str">
            <v>MY-CL1925-E0-2XL</v>
          </cell>
          <cell r="D1454" t="str">
            <v>MY-CL1925</v>
          </cell>
        </row>
        <row r="1455">
          <cell r="C1455" t="str">
            <v>MY-CL1925-E0-L</v>
          </cell>
          <cell r="D1455" t="str">
            <v>MY-CL1925</v>
          </cell>
        </row>
        <row r="1456">
          <cell r="C1456" t="str">
            <v>MY-CL1925-E0-M</v>
          </cell>
          <cell r="D1456" t="str">
            <v>MY-CL1925</v>
          </cell>
        </row>
        <row r="1457">
          <cell r="C1457" t="str">
            <v>MY-CL1925-E0-S</v>
          </cell>
          <cell r="D1457" t="str">
            <v>MY-CL1925</v>
          </cell>
        </row>
        <row r="1458">
          <cell r="C1458" t="str">
            <v>MY-CL1925-E0-XL</v>
          </cell>
          <cell r="D1458" t="str">
            <v>MY-CL1925</v>
          </cell>
        </row>
        <row r="1459">
          <cell r="C1459" t="str">
            <v>MY-CL1925-G7-2XL</v>
          </cell>
          <cell r="D1459" t="str">
            <v>MY-CL1925</v>
          </cell>
        </row>
        <row r="1460">
          <cell r="C1460" t="str">
            <v>MY-CL1925-G7-L</v>
          </cell>
          <cell r="D1460" t="str">
            <v>MY-CL1925</v>
          </cell>
        </row>
        <row r="1461">
          <cell r="C1461" t="str">
            <v>MY-CL1925-G7-M</v>
          </cell>
          <cell r="D1461" t="str">
            <v>MY-CL1925</v>
          </cell>
        </row>
        <row r="1462">
          <cell r="C1462" t="str">
            <v>MY-CL1925-G7-S</v>
          </cell>
          <cell r="D1462" t="str">
            <v>MY-CL1925</v>
          </cell>
        </row>
        <row r="1463">
          <cell r="C1463" t="str">
            <v>MY-CL1925-G7-XL</v>
          </cell>
          <cell r="D1463" t="str">
            <v>MY-CL1925</v>
          </cell>
        </row>
        <row r="1464">
          <cell r="C1464" t="str">
            <v>MY-CL1925-R6-2XL</v>
          </cell>
          <cell r="D1464" t="str">
            <v>MY-CL1925</v>
          </cell>
        </row>
        <row r="1465">
          <cell r="C1465" t="str">
            <v>MY-CL1925-R6-L</v>
          </cell>
          <cell r="D1465" t="str">
            <v>MY-CL1925</v>
          </cell>
        </row>
        <row r="1466">
          <cell r="C1466" t="str">
            <v>MY-CL1925-R6-M</v>
          </cell>
          <cell r="D1466" t="str">
            <v>MY-CL1925</v>
          </cell>
        </row>
        <row r="1467">
          <cell r="C1467" t="str">
            <v>MY-CL1925-R6-S</v>
          </cell>
          <cell r="D1467" t="str">
            <v>MY-CL1925</v>
          </cell>
        </row>
        <row r="1468">
          <cell r="C1468" t="str">
            <v>MY-CL1925-R6-XL</v>
          </cell>
          <cell r="D1468" t="str">
            <v>MY-CL1925</v>
          </cell>
        </row>
        <row r="1469">
          <cell r="C1469" t="str">
            <v>MY-CL1925-W0-2XL</v>
          </cell>
          <cell r="D1469" t="str">
            <v>MY-CL1925</v>
          </cell>
        </row>
        <row r="1470">
          <cell r="C1470" t="str">
            <v>MY-CL1925-W0-L</v>
          </cell>
          <cell r="D1470" t="str">
            <v>MY-CL1925</v>
          </cell>
        </row>
        <row r="1471">
          <cell r="C1471" t="str">
            <v>MY-CL1925-W0-M</v>
          </cell>
          <cell r="D1471" t="str">
            <v>MY-CL1925</v>
          </cell>
        </row>
        <row r="1472">
          <cell r="C1472" t="str">
            <v>MY-CL1925-W0-S</v>
          </cell>
          <cell r="D1472" t="str">
            <v>MY-CL1925</v>
          </cell>
        </row>
        <row r="1473">
          <cell r="C1473" t="str">
            <v>MY-CL1925-W0-XL</v>
          </cell>
          <cell r="D1473" t="str">
            <v>MY-CL1925</v>
          </cell>
        </row>
        <row r="1474">
          <cell r="C1474" t="str">
            <v>MY-HM1206-BR-L</v>
          </cell>
          <cell r="D1474" t="str">
            <v>MY-HM1206</v>
          </cell>
        </row>
        <row r="1475">
          <cell r="C1475" t="str">
            <v>MY-HM1206-BR-L-GM</v>
          </cell>
          <cell r="D1475" t="str">
            <v>MY-HM1206</v>
          </cell>
        </row>
        <row r="1476">
          <cell r="C1476" t="str">
            <v>MY-HM1206-BR-M</v>
          </cell>
          <cell r="D1476" t="str">
            <v>MY-HM1206</v>
          </cell>
        </row>
        <row r="1477">
          <cell r="C1477" t="str">
            <v>MY-HM1206-BR-M-GM</v>
          </cell>
          <cell r="D1477" t="str">
            <v>MY-HM1206</v>
          </cell>
        </row>
        <row r="1478">
          <cell r="C1478" t="str">
            <v>MY-HM1206-BR-S</v>
          </cell>
          <cell r="D1478" t="str">
            <v>MY-HM1206</v>
          </cell>
        </row>
        <row r="1479">
          <cell r="C1479" t="str">
            <v>MY-HM1206-BR-S-GM</v>
          </cell>
          <cell r="D1479" t="str">
            <v>MY-HM1206</v>
          </cell>
        </row>
        <row r="1480">
          <cell r="C1480" t="str">
            <v>MY-HM1206-BR-XL</v>
          </cell>
          <cell r="D1480" t="str">
            <v>MY-HM1206</v>
          </cell>
        </row>
        <row r="1481">
          <cell r="C1481" t="str">
            <v>MY-HM1206-GR-L</v>
          </cell>
          <cell r="D1481" t="str">
            <v>MY-HM1206</v>
          </cell>
        </row>
        <row r="1482">
          <cell r="C1482" t="str">
            <v>MY-HM1206-GR-M</v>
          </cell>
          <cell r="D1482" t="str">
            <v>MY-HM1206</v>
          </cell>
        </row>
        <row r="1483">
          <cell r="C1483" t="str">
            <v>MY-HM1206-GR-S</v>
          </cell>
          <cell r="D1483" t="str">
            <v>MY-HM1206</v>
          </cell>
        </row>
        <row r="1484">
          <cell r="C1484" t="str">
            <v>MY-HM1206-GR-XL</v>
          </cell>
          <cell r="D1484" t="str">
            <v>MY-HM1206</v>
          </cell>
        </row>
        <row r="1485">
          <cell r="C1485" t="str">
            <v>MY-HM1206-K0-L</v>
          </cell>
          <cell r="D1485" t="str">
            <v>MY-HM1206</v>
          </cell>
        </row>
        <row r="1486">
          <cell r="C1486" t="str">
            <v>MY-HM1206-K0-M</v>
          </cell>
          <cell r="D1486" t="str">
            <v>MY-HM1206</v>
          </cell>
        </row>
        <row r="1487">
          <cell r="C1487" t="str">
            <v>MY-HM1206-K0-S</v>
          </cell>
          <cell r="D1487" t="str">
            <v>MY-HM1206</v>
          </cell>
        </row>
        <row r="1488">
          <cell r="C1488" t="str">
            <v>MY-HM1206-K0-XL</v>
          </cell>
          <cell r="D1488" t="str">
            <v>MY-HM1206</v>
          </cell>
        </row>
        <row r="1489">
          <cell r="C1489" t="str">
            <v>MY-HM1206-KH-L</v>
          </cell>
          <cell r="D1489" t="str">
            <v>MY-HM1206</v>
          </cell>
        </row>
        <row r="1490">
          <cell r="C1490" t="str">
            <v>MY-HM1206-KH-L-GM</v>
          </cell>
          <cell r="D1490" t="str">
            <v>MY-HM1206</v>
          </cell>
        </row>
        <row r="1491">
          <cell r="C1491" t="str">
            <v>MY-HM1206-KH-M</v>
          </cell>
          <cell r="D1491" t="str">
            <v>MY-HM1206</v>
          </cell>
        </row>
        <row r="1492">
          <cell r="C1492" t="str">
            <v>MY-HM1206-KH-M-GM</v>
          </cell>
          <cell r="D1492" t="str">
            <v>MY-HM1206</v>
          </cell>
        </row>
        <row r="1493">
          <cell r="C1493" t="str">
            <v>MY-HM1206-KH-S</v>
          </cell>
          <cell r="D1493" t="str">
            <v>MY-HM1206</v>
          </cell>
        </row>
        <row r="1494">
          <cell r="C1494" t="str">
            <v>MY-HM1206-KH-XL</v>
          </cell>
          <cell r="D1494" t="str">
            <v>MY-HM1206</v>
          </cell>
        </row>
        <row r="1495">
          <cell r="C1495" t="str">
            <v>MY-HM1206-OR-L</v>
          </cell>
          <cell r="D1495" t="str">
            <v>MY-HM1206</v>
          </cell>
        </row>
        <row r="1496">
          <cell r="C1496" t="str">
            <v>MY-HM1206-OR-M</v>
          </cell>
          <cell r="D1496" t="str">
            <v>MY-HM1206</v>
          </cell>
        </row>
        <row r="1497">
          <cell r="C1497" t="str">
            <v>MY-HM1206-OR-S</v>
          </cell>
          <cell r="D1497" t="str">
            <v>MY-HM1206</v>
          </cell>
        </row>
        <row r="1498">
          <cell r="C1498" t="str">
            <v>MY-HM1206-OR-XL</v>
          </cell>
          <cell r="D1498" t="str">
            <v>MY-HM1206</v>
          </cell>
        </row>
        <row r="1499">
          <cell r="C1499" t="str">
            <v>MY-HM1206-OR-XL-GM</v>
          </cell>
          <cell r="D1499" t="str">
            <v>MY-HM1206</v>
          </cell>
        </row>
        <row r="1500">
          <cell r="C1500" t="str">
            <v>MY-ZQ-TWA1-KG-2X</v>
          </cell>
          <cell r="D1500" t="str">
            <v>MY-ZQ-TWA1</v>
          </cell>
        </row>
        <row r="1501">
          <cell r="C1501" t="str">
            <v>MY-ZQ-TWA1-KG-3X</v>
          </cell>
          <cell r="D1501" t="str">
            <v>MY-ZQ-TWA1</v>
          </cell>
        </row>
        <row r="1502">
          <cell r="C1502" t="str">
            <v>MY-ZQ-TWA1-KG-4X</v>
          </cell>
          <cell r="D1502" t="str">
            <v>MY-ZQ-TWA1</v>
          </cell>
        </row>
        <row r="1503">
          <cell r="C1503" t="str">
            <v>MY-ZQ-TWA1-KG-5X</v>
          </cell>
          <cell r="D1503" t="str">
            <v>MY-ZQ-TWA1</v>
          </cell>
        </row>
        <row r="1504">
          <cell r="C1504" t="str">
            <v>MY-ZQ-TWA1-KG-L</v>
          </cell>
          <cell r="D1504" t="str">
            <v>MY-ZQ-TWA1</v>
          </cell>
        </row>
        <row r="1505">
          <cell r="C1505" t="str">
            <v>MY-ZQ-TWA1-KG-M</v>
          </cell>
          <cell r="D1505" t="str">
            <v>MY-ZQ-TWA1</v>
          </cell>
        </row>
        <row r="1506">
          <cell r="C1506" t="str">
            <v>MY-ZQ-TWA1-KG-S</v>
          </cell>
          <cell r="D1506" t="str">
            <v>MY-ZQ-TWA1</v>
          </cell>
        </row>
        <row r="1507">
          <cell r="C1507" t="str">
            <v>MY-ZQ-TWA1-KG-XL</v>
          </cell>
          <cell r="D1507" t="str">
            <v>MY-ZQ-TWA1</v>
          </cell>
        </row>
        <row r="1508">
          <cell r="C1508" t="str">
            <v>MZ-SV2843BD</v>
          </cell>
          <cell r="D1508" t="str">
            <v>MZ-SV2843</v>
          </cell>
        </row>
        <row r="1509">
          <cell r="C1509" t="str">
            <v>MZ-SV2843BD-CA</v>
          </cell>
          <cell r="D1509" t="str">
            <v>MZ-SV2843</v>
          </cell>
        </row>
        <row r="1510">
          <cell r="C1510" t="str">
            <v>MZ-SV2843E0</v>
          </cell>
          <cell r="D1510" t="str">
            <v>MZ-SV2843</v>
          </cell>
        </row>
        <row r="1511">
          <cell r="C1511" t="str">
            <v>MZ-SV2843E0-CA</v>
          </cell>
          <cell r="D1511" t="str">
            <v>MZ-SV2843</v>
          </cell>
        </row>
        <row r="1512">
          <cell r="C1512" t="str">
            <v>MZ-SV2843K0</v>
          </cell>
          <cell r="D1512" t="str">
            <v>MZ-SV2843</v>
          </cell>
        </row>
        <row r="1513">
          <cell r="C1513" t="str">
            <v>MZ-SV2843K0-CA</v>
          </cell>
          <cell r="D1513" t="str">
            <v>MZ-SV2843</v>
          </cell>
        </row>
        <row r="1514">
          <cell r="C1514" t="str">
            <v>MZ-SV2843KQ</v>
          </cell>
          <cell r="D1514" t="str">
            <v>MZ-SV2843</v>
          </cell>
        </row>
        <row r="1515">
          <cell r="C1515" t="str">
            <v>MZ-SV2843N5</v>
          </cell>
          <cell r="D1515" t="str">
            <v>MZ-SV2843</v>
          </cell>
        </row>
        <row r="1516">
          <cell r="C1516" t="str">
            <v>MZ-SV2843N5-CA</v>
          </cell>
          <cell r="D1516" t="str">
            <v>MZ-SV2843</v>
          </cell>
        </row>
        <row r="1517">
          <cell r="C1517" t="str">
            <v>MZ-SV2843ZL</v>
          </cell>
          <cell r="D1517" t="str">
            <v>MZ-SV2843</v>
          </cell>
        </row>
        <row r="1518">
          <cell r="C1518" t="str">
            <v>SJ-ALKQ006G0</v>
          </cell>
          <cell r="D1518" t="str">
            <v>MZ-SV2843</v>
          </cell>
        </row>
        <row r="1519">
          <cell r="C1519" t="str">
            <v>SJ-CA2017-KH-XXL</v>
          </cell>
          <cell r="D1519" t="str">
            <v>SJ-CA2017</v>
          </cell>
        </row>
        <row r="1520">
          <cell r="C1520" t="str">
            <v>SJ-CA2017-W0-XXL</v>
          </cell>
          <cell r="D1520" t="str">
            <v>SJ-CA2017</v>
          </cell>
        </row>
        <row r="1521">
          <cell r="C1521" t="str">
            <v>SJ-CA205-B0</v>
          </cell>
          <cell r="D1521" t="str">
            <v>SJ-CA205</v>
          </cell>
        </row>
        <row r="1522">
          <cell r="C1522" t="str">
            <v>SJ-CA205-B0YH</v>
          </cell>
          <cell r="D1522" t="str">
            <v>SJ-CA205</v>
          </cell>
        </row>
        <row r="1523">
          <cell r="C1523" t="str">
            <v>SJ-CA205-G0</v>
          </cell>
          <cell r="D1523" t="str">
            <v>SJ-CA205</v>
          </cell>
        </row>
        <row r="1524">
          <cell r="C1524" t="str">
            <v>SJ-CA205-K0</v>
          </cell>
          <cell r="D1524" t="str">
            <v>SJ-CA205</v>
          </cell>
        </row>
        <row r="1525">
          <cell r="C1525" t="str">
            <v>SJ-CA205-R0</v>
          </cell>
          <cell r="D1525" t="str">
            <v>SJ-CA205</v>
          </cell>
        </row>
        <row r="1526">
          <cell r="C1526" t="str">
            <v>SJ-CA205-W0YH</v>
          </cell>
          <cell r="D1526" t="str">
            <v>SJ-CA205</v>
          </cell>
        </row>
        <row r="1527">
          <cell r="C1527" t="str">
            <v>SJ-GM002W0</v>
          </cell>
          <cell r="D1527" t="str">
            <v>SJ-GM002</v>
          </cell>
        </row>
        <row r="1528">
          <cell r="C1528" t="str">
            <v>SJ-HM071-K0G</v>
          </cell>
          <cell r="D1528" t="str">
            <v>SJ-HM071</v>
          </cell>
        </row>
        <row r="1529">
          <cell r="C1529" t="str">
            <v>SJ-HM071-K0R2</v>
          </cell>
          <cell r="D1529" t="str">
            <v>SJ-HM071</v>
          </cell>
        </row>
        <row r="1530">
          <cell r="C1530" t="str">
            <v>SJ-HM071-R2</v>
          </cell>
          <cell r="D1530" t="str">
            <v>SJ-HM071</v>
          </cell>
        </row>
        <row r="1531">
          <cell r="C1531" t="str">
            <v>SJ-HM071-R2W0</v>
          </cell>
          <cell r="D1531" t="str">
            <v>SJ-HM071</v>
          </cell>
        </row>
        <row r="1532">
          <cell r="C1532" t="str">
            <v>SJ-HM071-W0G</v>
          </cell>
          <cell r="D1532" t="str">
            <v>SJ-HM071</v>
          </cell>
        </row>
        <row r="1533">
          <cell r="C1533" t="str">
            <v>SJ-HM071-W0R2</v>
          </cell>
          <cell r="D1533" t="str">
            <v>SJ-HM071</v>
          </cell>
        </row>
        <row r="1534">
          <cell r="C1534" t="str">
            <v>SJ-HM2017-G0-L</v>
          </cell>
          <cell r="D1534" t="str">
            <v>SJ-HM2017</v>
          </cell>
        </row>
        <row r="1535">
          <cell r="C1535" t="str">
            <v>SJ-HM2017-G0-M</v>
          </cell>
          <cell r="D1535" t="str">
            <v>SJ-HM2017</v>
          </cell>
        </row>
        <row r="1536">
          <cell r="C1536" t="str">
            <v>SJ-HM2017-G0-S</v>
          </cell>
          <cell r="D1536" t="str">
            <v>SJ-HM2017</v>
          </cell>
        </row>
        <row r="1537">
          <cell r="C1537" t="str">
            <v>SJ-HM2017-G0-XL</v>
          </cell>
          <cell r="D1537" t="str">
            <v>SJ-HM2017</v>
          </cell>
        </row>
        <row r="1538">
          <cell r="C1538" t="str">
            <v>SJ-HM2017-K0R-L</v>
          </cell>
          <cell r="D1538" t="str">
            <v>SJ-HM2017</v>
          </cell>
        </row>
        <row r="1539">
          <cell r="C1539" t="str">
            <v>SJ-HM2017-K0R-M</v>
          </cell>
          <cell r="D1539" t="str">
            <v>SJ-HM2017</v>
          </cell>
        </row>
        <row r="1540">
          <cell r="C1540" t="str">
            <v>SJ-HM2017-K0R-S</v>
          </cell>
          <cell r="D1540" t="str">
            <v>SJ-HM2017</v>
          </cell>
        </row>
        <row r="1541">
          <cell r="C1541" t="str">
            <v>SJ-HM2017-K0R-XL</v>
          </cell>
          <cell r="D1541" t="str">
            <v>SJ-HM2017</v>
          </cell>
        </row>
        <row r="1542">
          <cell r="C1542" t="str">
            <v>SJ-HM2017-K0R-XXL</v>
          </cell>
          <cell r="D1542" t="str">
            <v>SJ-HM2017</v>
          </cell>
        </row>
        <row r="1543">
          <cell r="C1543" t="str">
            <v>SJ-HM2017-K0-XL</v>
          </cell>
          <cell r="D1543" t="str">
            <v>SJ-HM2017</v>
          </cell>
        </row>
        <row r="1544">
          <cell r="C1544" t="str">
            <v>SJ-HM2017-K0-XXL</v>
          </cell>
          <cell r="D1544" t="str">
            <v>SJ-HM2017</v>
          </cell>
        </row>
        <row r="1545">
          <cell r="C1545" t="str">
            <v>SJ-HM2017-KH-L</v>
          </cell>
          <cell r="D1545" t="str">
            <v>SJ-HM2017</v>
          </cell>
        </row>
        <row r="1546">
          <cell r="C1546" t="str">
            <v>SJ-HM2017-KH-M</v>
          </cell>
          <cell r="D1546" t="str">
            <v>SJ-HM2017</v>
          </cell>
        </row>
        <row r="1547">
          <cell r="C1547" t="str">
            <v>SJ-HM2017-KH-S</v>
          </cell>
          <cell r="D1547" t="str">
            <v>SJ-HM2017</v>
          </cell>
        </row>
        <row r="1548">
          <cell r="C1548" t="str">
            <v>SJ-HM2017-KH-XL</v>
          </cell>
          <cell r="D1548" t="str">
            <v>SJ-HM2017</v>
          </cell>
        </row>
        <row r="1549">
          <cell r="C1549" t="str">
            <v>SJ-HM2017-KH-XXL</v>
          </cell>
          <cell r="D1549" t="str">
            <v>SJ-HM2017</v>
          </cell>
        </row>
        <row r="1550">
          <cell r="C1550" t="str">
            <v>SJ-HM2017-PI-L</v>
          </cell>
          <cell r="D1550" t="str">
            <v>SJ-HM2017</v>
          </cell>
        </row>
        <row r="1551">
          <cell r="C1551" t="str">
            <v>SJ-HM2017-PI-M</v>
          </cell>
          <cell r="D1551" t="str">
            <v>SJ-HM2017</v>
          </cell>
        </row>
        <row r="1552">
          <cell r="C1552" t="str">
            <v>SJ-HM2017-PI-S</v>
          </cell>
          <cell r="D1552" t="str">
            <v>SJ-HM2017</v>
          </cell>
        </row>
        <row r="1553">
          <cell r="C1553" t="str">
            <v>SJ-HM2017-PI-XL</v>
          </cell>
          <cell r="D1553" t="str">
            <v>SJ-HM2017</v>
          </cell>
        </row>
        <row r="1554">
          <cell r="C1554" t="str">
            <v>SJ-HM2017-PI-XXL</v>
          </cell>
          <cell r="D1554" t="str">
            <v>SJ-HM2017</v>
          </cell>
        </row>
        <row r="1555">
          <cell r="C1555" t="str">
            <v>SJ-HM2017-W0-XXL</v>
          </cell>
          <cell r="D1555" t="str">
            <v>SJ-HM2017</v>
          </cell>
        </row>
        <row r="1556">
          <cell r="C1556" t="str">
            <v>SJ-HM2017-ZL-S</v>
          </cell>
          <cell r="D1556" t="str">
            <v>SJ-HM2017</v>
          </cell>
        </row>
        <row r="1557">
          <cell r="C1557" t="str">
            <v>SJ-HM2017-ZL-XL</v>
          </cell>
          <cell r="D1557" t="str">
            <v>SJ-HM2017</v>
          </cell>
        </row>
        <row r="1558">
          <cell r="C1558" t="str">
            <v>SJ-HM2017-ZL-XXL</v>
          </cell>
          <cell r="D1558" t="str">
            <v>SJ-HM2017</v>
          </cell>
        </row>
        <row r="1559">
          <cell r="C1559" t="str">
            <v>SJ-HM205-B0</v>
          </cell>
          <cell r="D1559" t="str">
            <v>SJ-HM205</v>
          </cell>
        </row>
        <row r="1560">
          <cell r="C1560" t="str">
            <v>SJ-HM205-B0YH</v>
          </cell>
          <cell r="D1560" t="str">
            <v>SJ-HM205</v>
          </cell>
        </row>
        <row r="1561">
          <cell r="C1561" t="str">
            <v>SJ-HM205-G0</v>
          </cell>
          <cell r="D1561" t="str">
            <v>SJ-HM205</v>
          </cell>
        </row>
        <row r="1562">
          <cell r="C1562" t="str">
            <v>SJ-HM205-G0-MX</v>
          </cell>
          <cell r="D1562" t="str">
            <v>SJ-HM205</v>
          </cell>
        </row>
        <row r="1563">
          <cell r="C1563" t="str">
            <v>SJ-HM205-K0</v>
          </cell>
          <cell r="D1563" t="str">
            <v>SJ-HM205</v>
          </cell>
        </row>
        <row r="1564">
          <cell r="C1564" t="str">
            <v>SJ-HM205-K0-MX</v>
          </cell>
          <cell r="D1564" t="str">
            <v>SJ-HM205</v>
          </cell>
        </row>
        <row r="1565">
          <cell r="C1565" t="str">
            <v>SJ-HM205-R0</v>
          </cell>
          <cell r="D1565" t="str">
            <v>SJ-HM205</v>
          </cell>
        </row>
        <row r="1566">
          <cell r="C1566" t="str">
            <v>SJ-HM205-R0-MX</v>
          </cell>
          <cell r="D1566" t="str">
            <v>SJ-HM205</v>
          </cell>
        </row>
        <row r="1567">
          <cell r="C1567" t="str">
            <v>SJ-HM205-W0YH</v>
          </cell>
          <cell r="D1567" t="str">
            <v>SJ-HM205</v>
          </cell>
        </row>
        <row r="1568">
          <cell r="C1568" t="str">
            <v>SJ-HM2400-B0-L</v>
          </cell>
          <cell r="D1568" t="str">
            <v>SJ-HM2400</v>
          </cell>
        </row>
        <row r="1569">
          <cell r="C1569" t="str">
            <v>SJ-HM2400-B0-M</v>
          </cell>
          <cell r="D1569" t="str">
            <v>SJ-HM2400</v>
          </cell>
        </row>
        <row r="1570">
          <cell r="C1570" t="str">
            <v>SJ-HM2400-B0-S</v>
          </cell>
          <cell r="D1570" t="str">
            <v>SJ-HM2400</v>
          </cell>
        </row>
        <row r="1571">
          <cell r="C1571" t="str">
            <v>SJ-HM2400-B0-XL</v>
          </cell>
          <cell r="D1571" t="str">
            <v>SJ-HM2400</v>
          </cell>
        </row>
        <row r="1572">
          <cell r="C1572" t="str">
            <v>SJ-HM2400-B0-XXL</v>
          </cell>
          <cell r="D1572" t="str">
            <v>SJ-HM2400</v>
          </cell>
        </row>
        <row r="1573">
          <cell r="C1573" t="str">
            <v>SJ-HM2400-K0-L</v>
          </cell>
          <cell r="D1573" t="str">
            <v>SJ-HM2400</v>
          </cell>
        </row>
        <row r="1574">
          <cell r="C1574" t="str">
            <v>SJ-HM2400-K0-M</v>
          </cell>
          <cell r="D1574" t="str">
            <v>SJ-HM2400</v>
          </cell>
        </row>
        <row r="1575">
          <cell r="C1575" t="str">
            <v>SJ-HM2400-K0-S</v>
          </cell>
          <cell r="D1575" t="str">
            <v>SJ-HM2400</v>
          </cell>
        </row>
        <row r="1576">
          <cell r="C1576" t="str">
            <v>SJ-HM2400-K0-XL</v>
          </cell>
          <cell r="D1576" t="str">
            <v>SJ-HM2400</v>
          </cell>
        </row>
        <row r="1577">
          <cell r="C1577" t="str">
            <v>SJ-HM2400-K0-XXL</v>
          </cell>
          <cell r="D1577" t="str">
            <v>SJ-HM2400</v>
          </cell>
        </row>
        <row r="1578">
          <cell r="C1578" t="str">
            <v>SJ-HM2400-W0-L</v>
          </cell>
          <cell r="D1578" t="str">
            <v>SJ-HM2400</v>
          </cell>
        </row>
        <row r="1579">
          <cell r="C1579" t="str">
            <v>SJ-HM2400-W0-M</v>
          </cell>
          <cell r="D1579" t="str">
            <v>SJ-HM2400</v>
          </cell>
        </row>
        <row r="1580">
          <cell r="C1580" t="str">
            <v>SJ-HM2400-W0-S</v>
          </cell>
          <cell r="D1580" t="str">
            <v>SJ-HM2400</v>
          </cell>
        </row>
        <row r="1581">
          <cell r="C1581" t="str">
            <v>SJ-HM2400-W0-XL</v>
          </cell>
          <cell r="D1581" t="str">
            <v>SJ-HM2400</v>
          </cell>
        </row>
        <row r="1582">
          <cell r="C1582" t="str">
            <v>SJ-HM2400-W0-XXL</v>
          </cell>
          <cell r="D1582" t="str">
            <v>SJ-HM2400</v>
          </cell>
        </row>
        <row r="1583">
          <cell r="C1583" t="str">
            <v>SJ-HM2400-Y0-L</v>
          </cell>
          <cell r="D1583" t="str">
            <v>SJ-HM2400</v>
          </cell>
        </row>
        <row r="1584">
          <cell r="C1584" t="str">
            <v>SJ-HM2400-Y0-M</v>
          </cell>
          <cell r="D1584" t="str">
            <v>SJ-HM2400</v>
          </cell>
        </row>
        <row r="1585">
          <cell r="C1585" t="str">
            <v>SJ-HM2400-Y0-XL</v>
          </cell>
          <cell r="D1585" t="str">
            <v>SJ-HM2400</v>
          </cell>
        </row>
        <row r="1586">
          <cell r="C1586" t="str">
            <v>SJ-HM402-K0</v>
          </cell>
          <cell r="D1586" t="str">
            <v>SJ-HM402</v>
          </cell>
        </row>
        <row r="1587">
          <cell r="C1587" t="str">
            <v>SJ-HM402-W0</v>
          </cell>
          <cell r="D1587" t="str">
            <v>SJ-HM402</v>
          </cell>
        </row>
        <row r="1588">
          <cell r="C1588" t="str">
            <v>SJ-HM402-W1</v>
          </cell>
          <cell r="D1588" t="str">
            <v>SJ-HM402</v>
          </cell>
        </row>
        <row r="1589">
          <cell r="C1589" t="str">
            <v>SJ-HMLS42-K0-L</v>
          </cell>
          <cell r="D1589" t="str">
            <v>SJ-HMLS42</v>
          </cell>
        </row>
        <row r="1590">
          <cell r="C1590" t="str">
            <v>SJ-HMLS42-K0-XL</v>
          </cell>
          <cell r="D1590" t="str">
            <v>SJ-HMLS42</v>
          </cell>
        </row>
        <row r="1591">
          <cell r="C1591" t="str">
            <v>SJ-HMLS42-K0-XXL</v>
          </cell>
          <cell r="D1591" t="str">
            <v>SJ-HMLS42</v>
          </cell>
        </row>
        <row r="1592">
          <cell r="C1592" t="str">
            <v>SJ-HMLS42-P0-XL</v>
          </cell>
          <cell r="D1592" t="str">
            <v>SJ-HMLS42</v>
          </cell>
        </row>
        <row r="1593">
          <cell r="C1593" t="str">
            <v>SJ-HMLS42-W0-L</v>
          </cell>
          <cell r="D1593" t="str">
            <v>SJ-HMLS42</v>
          </cell>
        </row>
        <row r="1594">
          <cell r="C1594" t="str">
            <v>SJ-HMLS42-W0-XL</v>
          </cell>
          <cell r="D1594" t="str">
            <v>SJ-HMLS42</v>
          </cell>
        </row>
        <row r="1595">
          <cell r="C1595" t="str">
            <v>SJ-HMLS42-W0-XXL</v>
          </cell>
          <cell r="D1595" t="str">
            <v>SJ-HMLS42</v>
          </cell>
        </row>
        <row r="1596">
          <cell r="C1596" t="str">
            <v>SJ-MC002-B0</v>
          </cell>
          <cell r="D1596" t="str">
            <v>SJ-MC002</v>
          </cell>
        </row>
        <row r="1597">
          <cell r="C1597" t="str">
            <v>SJ-MC002-Pi</v>
          </cell>
          <cell r="D1597" t="str">
            <v>SJ-MC002</v>
          </cell>
        </row>
        <row r="1598">
          <cell r="C1598" t="str">
            <v>SJ-MCHM550-B0</v>
          </cell>
          <cell r="D1598" t="str">
            <v>SJ-MCHM550</v>
          </cell>
        </row>
        <row r="1599">
          <cell r="C1599" t="str">
            <v>SJ-MCHM550-G0</v>
          </cell>
          <cell r="D1599" t="str">
            <v>SJ-MCHM550</v>
          </cell>
        </row>
        <row r="1600">
          <cell r="C1600" t="str">
            <v>SJ-MCHM550-K0</v>
          </cell>
          <cell r="D1600" t="str">
            <v>SJ-MCHM550</v>
          </cell>
        </row>
        <row r="1601">
          <cell r="C1601" t="str">
            <v>SJ-MCHM550-R0</v>
          </cell>
          <cell r="D1601" t="str">
            <v>SJ-MCHM550</v>
          </cell>
        </row>
        <row r="1602">
          <cell r="C1602" t="str">
            <v>SJ-MCHM550-W0</v>
          </cell>
          <cell r="D1602" t="str">
            <v>SJ-MCHM550</v>
          </cell>
        </row>
        <row r="1603">
          <cell r="C1603" t="str">
            <v>SJ-MCHM550-Y0</v>
          </cell>
          <cell r="D1603" t="str">
            <v>SJ-MCHM550</v>
          </cell>
        </row>
        <row r="1604">
          <cell r="C1604" t="str">
            <v>SJ-MCHM550-ZL</v>
          </cell>
          <cell r="D1604" t="str">
            <v>SJ-MCHM550</v>
          </cell>
        </row>
        <row r="1605">
          <cell r="C1605" t="str">
            <v>SJ-MCZQS01-B0-3XL</v>
          </cell>
          <cell r="D1605" t="str">
            <v>SJ-MCZQS01</v>
          </cell>
        </row>
        <row r="1606">
          <cell r="C1606" t="str">
            <v>SJ-MCZQS12-K0-2XL</v>
          </cell>
          <cell r="D1606" t="str">
            <v>SJ-MCZQS12</v>
          </cell>
        </row>
        <row r="1607">
          <cell r="C1607" t="str">
            <v>SJ-MCZQS12-K0-3XL</v>
          </cell>
          <cell r="D1607" t="str">
            <v>SJ-MCZQS12</v>
          </cell>
        </row>
        <row r="1608">
          <cell r="C1608" t="str">
            <v>SJ-MCZQS12-K0-4XL</v>
          </cell>
          <cell r="D1608" t="str">
            <v>SJ-MCZQS12</v>
          </cell>
        </row>
        <row r="1609">
          <cell r="C1609" t="str">
            <v>SJ-MCZQS12-K0-5XL</v>
          </cell>
          <cell r="D1609" t="str">
            <v>SJ-MCZQS12</v>
          </cell>
        </row>
        <row r="1610">
          <cell r="C1610" t="str">
            <v>SJ-MCZQS12-K0-L</v>
          </cell>
          <cell r="D1610" t="str">
            <v>SJ-MCZQS12</v>
          </cell>
        </row>
        <row r="1611">
          <cell r="C1611" t="str">
            <v>SJ-MCZQS12-K0-XL</v>
          </cell>
          <cell r="D1611" t="str">
            <v>SJ-MCZQS12</v>
          </cell>
        </row>
        <row r="1612">
          <cell r="C1612" t="str">
            <v>SJ-MU002-B0</v>
          </cell>
          <cell r="D1612" t="str">
            <v>SJ-MU002</v>
          </cell>
        </row>
        <row r="1613">
          <cell r="C1613" t="str">
            <v>SJ-MU002-Pi</v>
          </cell>
          <cell r="D1613" t="str">
            <v>SJ-MU002</v>
          </cell>
        </row>
        <row r="1614">
          <cell r="C1614" t="str">
            <v>SJ-NA204-G0-2XL</v>
          </cell>
          <cell r="D1614" t="str">
            <v>SJ-NA204</v>
          </cell>
        </row>
        <row r="1615">
          <cell r="C1615" t="str">
            <v>SJ-NA204-G0-L</v>
          </cell>
          <cell r="D1615" t="str">
            <v>SJ-NA204</v>
          </cell>
        </row>
        <row r="1616">
          <cell r="C1616" t="str">
            <v>SJ-NA204-G0-M</v>
          </cell>
          <cell r="D1616" t="str">
            <v>SJ-NA204</v>
          </cell>
        </row>
        <row r="1617">
          <cell r="C1617" t="str">
            <v>SJ-NA204-G0-S</v>
          </cell>
          <cell r="D1617" t="str">
            <v>SJ-NA204</v>
          </cell>
        </row>
        <row r="1618">
          <cell r="C1618" t="str">
            <v>SJ-NA204-G0-XL</v>
          </cell>
          <cell r="D1618" t="str">
            <v>SJ-NA204</v>
          </cell>
        </row>
        <row r="1619">
          <cell r="C1619" t="str">
            <v>SJ-NA204-G0-XS</v>
          </cell>
          <cell r="D1619" t="str">
            <v>SJ-NA204</v>
          </cell>
        </row>
        <row r="1620">
          <cell r="C1620" t="str">
            <v>SJ-NA204-K0-2XL</v>
          </cell>
          <cell r="D1620" t="str">
            <v>SJ-NA204</v>
          </cell>
        </row>
        <row r="1621">
          <cell r="C1621" t="str">
            <v>SJ-NA204-K0-L</v>
          </cell>
          <cell r="D1621" t="str">
            <v>SJ-NA204</v>
          </cell>
        </row>
        <row r="1622">
          <cell r="C1622" t="str">
            <v>SJ-NA204-K0-M</v>
          </cell>
          <cell r="D1622" t="str">
            <v>SJ-NA204</v>
          </cell>
        </row>
        <row r="1623">
          <cell r="C1623" t="str">
            <v>SJ-NA204-K0-S</v>
          </cell>
          <cell r="D1623" t="str">
            <v>SJ-NA204</v>
          </cell>
        </row>
        <row r="1624">
          <cell r="C1624" t="str">
            <v>SJ-NA204-K0-XL</v>
          </cell>
          <cell r="D1624" t="str">
            <v>SJ-NA204</v>
          </cell>
        </row>
        <row r="1625">
          <cell r="C1625" t="str">
            <v>SJ-NA204-K0-XS</v>
          </cell>
          <cell r="D1625" t="str">
            <v>SJ-NA204</v>
          </cell>
        </row>
        <row r="1626">
          <cell r="C1626" t="str">
            <v>SJ-NA204-R0-2XL</v>
          </cell>
          <cell r="D1626" t="str">
            <v>SJ-NA204</v>
          </cell>
        </row>
        <row r="1627">
          <cell r="C1627" t="str">
            <v>SJ-NA204-R0-L</v>
          </cell>
          <cell r="D1627" t="str">
            <v>SJ-NA204</v>
          </cell>
        </row>
        <row r="1628">
          <cell r="C1628" t="str">
            <v>SJ-NA204-R0-M</v>
          </cell>
          <cell r="D1628" t="str">
            <v>SJ-NA204</v>
          </cell>
        </row>
        <row r="1629">
          <cell r="C1629" t="str">
            <v>SJ-NA204-R0-S</v>
          </cell>
          <cell r="D1629" t="str">
            <v>SJ-NA204</v>
          </cell>
        </row>
        <row r="1630">
          <cell r="C1630" t="str">
            <v>SJ-NA204-R0-XL</v>
          </cell>
          <cell r="D1630" t="str">
            <v>SJ-NA204</v>
          </cell>
        </row>
        <row r="1631">
          <cell r="C1631" t="str">
            <v>SJ-NA204-R0-XS</v>
          </cell>
          <cell r="D1631" t="str">
            <v>SJ-NA204</v>
          </cell>
        </row>
        <row r="1632">
          <cell r="C1632" t="str">
            <v>SJ-NA204-W0-2XL</v>
          </cell>
          <cell r="D1632" t="str">
            <v>SJ-NA204</v>
          </cell>
        </row>
        <row r="1633">
          <cell r="C1633" t="str">
            <v>SJ-NA204-W0-L</v>
          </cell>
          <cell r="D1633" t="str">
            <v>SJ-NA204</v>
          </cell>
        </row>
        <row r="1634">
          <cell r="C1634" t="str">
            <v>SJ-NA204-W0-M</v>
          </cell>
          <cell r="D1634" t="str">
            <v>SJ-NA204</v>
          </cell>
        </row>
        <row r="1635">
          <cell r="C1635" t="str">
            <v>SJ-NA204-W0-S</v>
          </cell>
          <cell r="D1635" t="str">
            <v>SJ-NA204</v>
          </cell>
        </row>
        <row r="1636">
          <cell r="C1636" t="str">
            <v>SJ-NA204-W0-XL</v>
          </cell>
          <cell r="D1636" t="str">
            <v>SJ-NA204</v>
          </cell>
        </row>
        <row r="1637">
          <cell r="C1637" t="str">
            <v>SJ-NA204-W0-XS</v>
          </cell>
          <cell r="D1637" t="str">
            <v>SJ-NA204</v>
          </cell>
        </row>
        <row r="1638">
          <cell r="C1638" t="str">
            <v>SJ-NA204-ZL-2XL</v>
          </cell>
          <cell r="D1638" t="str">
            <v>SJ-NA204</v>
          </cell>
        </row>
        <row r="1639">
          <cell r="C1639" t="str">
            <v>SJ-NA204-ZL-L</v>
          </cell>
          <cell r="D1639" t="str">
            <v>SJ-NA204</v>
          </cell>
        </row>
        <row r="1640">
          <cell r="C1640" t="str">
            <v>SJ-NA204-ZL-M</v>
          </cell>
          <cell r="D1640" t="str">
            <v>SJ-NA204</v>
          </cell>
        </row>
        <row r="1641">
          <cell r="C1641" t="str">
            <v>SJ-NA204-ZL-S</v>
          </cell>
          <cell r="D1641" t="str">
            <v>SJ-NA204</v>
          </cell>
        </row>
        <row r="1642">
          <cell r="C1642" t="str">
            <v>SJ-NA204-ZL-XL</v>
          </cell>
          <cell r="D1642" t="str">
            <v>SJ-NA204</v>
          </cell>
        </row>
        <row r="1643">
          <cell r="C1643" t="str">
            <v>SJ-NA204-ZL-XS</v>
          </cell>
          <cell r="D1643" t="str">
            <v>SJ-NA204</v>
          </cell>
        </row>
        <row r="1644">
          <cell r="C1644" t="str">
            <v>SJ-ZQZ1701-K0-2XL</v>
          </cell>
          <cell r="D1644" t="str">
            <v>SJ-NA204</v>
          </cell>
        </row>
        <row r="1645">
          <cell r="C1645" t="str">
            <v>SJ-ZQZ1701-K0-L</v>
          </cell>
          <cell r="D1645" t="str">
            <v>SJ-NA204</v>
          </cell>
        </row>
        <row r="1646">
          <cell r="C1646" t="str">
            <v>SJ-ZZN204</v>
          </cell>
          <cell r="D1646" t="str">
            <v>SJ-NA204</v>
          </cell>
        </row>
        <row r="1647">
          <cell r="C1647" t="str">
            <v>SJ-ZZN204AX</v>
          </cell>
          <cell r="D1647" t="str">
            <v>SJ-NA204</v>
          </cell>
        </row>
        <row r="1648">
          <cell r="C1648" t="str">
            <v>SJ-ZZN204B0-2XL</v>
          </cell>
          <cell r="D1648" t="str">
            <v>SJ-NA204</v>
          </cell>
        </row>
        <row r="1649">
          <cell r="C1649" t="str">
            <v>SJ-ZZN204B0-L</v>
          </cell>
          <cell r="D1649" t="str">
            <v>SJ-NA204</v>
          </cell>
        </row>
        <row r="1650">
          <cell r="C1650" t="str">
            <v>SJ-ZZN204B0-M</v>
          </cell>
          <cell r="D1650" t="str">
            <v>SJ-NA204</v>
          </cell>
        </row>
        <row r="1651">
          <cell r="C1651" t="str">
            <v>SJ-ZZN204B0-S</v>
          </cell>
          <cell r="D1651" t="str">
            <v>SJ-NA204</v>
          </cell>
        </row>
        <row r="1652">
          <cell r="C1652" t="str">
            <v>SJ-ZZN204B0-XL</v>
          </cell>
          <cell r="D1652" t="str">
            <v>SJ-NA204</v>
          </cell>
        </row>
        <row r="1653">
          <cell r="C1653" t="str">
            <v>SJ-ZZN204B0-XS</v>
          </cell>
          <cell r="D1653" t="str">
            <v>SJ-NA204</v>
          </cell>
        </row>
        <row r="1654">
          <cell r="C1654" t="str">
            <v>SJ-ZZN204G0</v>
          </cell>
          <cell r="D1654" t="str">
            <v>SJ-NA204</v>
          </cell>
        </row>
        <row r="1655">
          <cell r="C1655" t="str">
            <v>SJ-ZZN204G02L</v>
          </cell>
          <cell r="D1655" t="str">
            <v>SJ-NA204</v>
          </cell>
        </row>
        <row r="1656">
          <cell r="C1656" t="str">
            <v>SJ-ZZN204G03L</v>
          </cell>
          <cell r="D1656" t="str">
            <v>SJ-NA204</v>
          </cell>
        </row>
        <row r="1657">
          <cell r="C1657" t="str">
            <v>SJ-ZZN204G04L</v>
          </cell>
          <cell r="D1657" t="str">
            <v>SJ-NA204</v>
          </cell>
        </row>
        <row r="1658">
          <cell r="C1658" t="str">
            <v>SJ-ZZN204G0L</v>
          </cell>
          <cell r="D1658" t="str">
            <v>SJ-NA204</v>
          </cell>
        </row>
        <row r="1659">
          <cell r="C1659" t="str">
            <v>SJ-ZZN204G0XL</v>
          </cell>
          <cell r="D1659" t="str">
            <v>SJ-NA204</v>
          </cell>
        </row>
        <row r="1660">
          <cell r="C1660" t="str">
            <v>SJ-ZZN204K0</v>
          </cell>
          <cell r="D1660" t="str">
            <v>SJ-NA204</v>
          </cell>
        </row>
        <row r="1661">
          <cell r="C1661" t="str">
            <v>SJ-ZZN204K02L</v>
          </cell>
          <cell r="D1661" t="str">
            <v>SJ-NA204</v>
          </cell>
        </row>
        <row r="1662">
          <cell r="C1662" t="str">
            <v>SJ-ZZN204K03L</v>
          </cell>
          <cell r="D1662" t="str">
            <v>SJ-NA204</v>
          </cell>
        </row>
        <row r="1663">
          <cell r="C1663" t="str">
            <v>SJ-ZZN204K03L-MX</v>
          </cell>
          <cell r="D1663" t="str">
            <v>SJ-ZZN204</v>
          </cell>
        </row>
        <row r="1664">
          <cell r="C1664" t="str">
            <v>SJ-ZZN204K04L</v>
          </cell>
          <cell r="D1664" t="str">
            <v>SJ-ZZN204</v>
          </cell>
        </row>
        <row r="1665">
          <cell r="C1665" t="str">
            <v>SJ-ZZN204K04L-GM</v>
          </cell>
          <cell r="D1665" t="str">
            <v>SJ-ZZN204</v>
          </cell>
        </row>
        <row r="1666">
          <cell r="C1666" t="str">
            <v>SJ-ZZN204K04L-MX</v>
          </cell>
          <cell r="D1666" t="str">
            <v>SJ-ZZN204</v>
          </cell>
        </row>
        <row r="1667">
          <cell r="C1667" t="str">
            <v>SJ-ZZN204K0-GM</v>
          </cell>
          <cell r="D1667" t="str">
            <v>SJ-ZZN204</v>
          </cell>
        </row>
        <row r="1668">
          <cell r="C1668" t="str">
            <v>SJ-ZZN204K0L</v>
          </cell>
          <cell r="D1668" t="str">
            <v>SJ-ZZN204</v>
          </cell>
        </row>
        <row r="1669">
          <cell r="C1669" t="str">
            <v>SJ-ZZN204K0L-GM</v>
          </cell>
          <cell r="D1669" t="str">
            <v>SJ-ZZN204</v>
          </cell>
        </row>
        <row r="1670">
          <cell r="C1670" t="str">
            <v>SJ-ZZN204K0XL</v>
          </cell>
          <cell r="D1670" t="str">
            <v>SJ-ZZN204</v>
          </cell>
        </row>
        <row r="1671">
          <cell r="C1671" t="str">
            <v>SJ-ZZN204K0XL-MX</v>
          </cell>
          <cell r="D1671" t="str">
            <v>SJ-ZZN204</v>
          </cell>
        </row>
        <row r="1672">
          <cell r="C1672" t="str">
            <v>SJ-ZZN204LB2XL</v>
          </cell>
          <cell r="D1672" t="str">
            <v>SJ-ZZN204</v>
          </cell>
        </row>
        <row r="1673">
          <cell r="C1673" t="str">
            <v>SJ-ZZN204LBL</v>
          </cell>
          <cell r="D1673" t="str">
            <v>SJ-ZZN204</v>
          </cell>
        </row>
        <row r="1674">
          <cell r="C1674" t="str">
            <v>SJ-ZZN204LBM</v>
          </cell>
          <cell r="D1674" t="str">
            <v>SJ-ZZN204</v>
          </cell>
        </row>
        <row r="1675">
          <cell r="C1675" t="str">
            <v>SJ-ZZN204LBS</v>
          </cell>
          <cell r="D1675" t="str">
            <v>SJ-ZZN204</v>
          </cell>
        </row>
        <row r="1676">
          <cell r="C1676" t="str">
            <v>SJ-ZZN204LBXL</v>
          </cell>
          <cell r="D1676" t="str">
            <v>SJ-ZZN204</v>
          </cell>
        </row>
        <row r="1677">
          <cell r="C1677" t="str">
            <v>SJ-ZZN204LBXS</v>
          </cell>
          <cell r="D1677" t="str">
            <v>SJ-ZZN204</v>
          </cell>
        </row>
        <row r="1678">
          <cell r="C1678" t="str">
            <v>SJ-ZZN204LP2XL</v>
          </cell>
          <cell r="D1678" t="str">
            <v>SJ-ZZN204</v>
          </cell>
        </row>
        <row r="1679">
          <cell r="C1679" t="str">
            <v>SJ-ZZN204LPL</v>
          </cell>
          <cell r="D1679" t="str">
            <v>SJ-ZZN204</v>
          </cell>
        </row>
        <row r="1680">
          <cell r="C1680" t="str">
            <v>SJ-ZZN204LPM</v>
          </cell>
          <cell r="D1680" t="str">
            <v>SJ-ZZN204</v>
          </cell>
        </row>
        <row r="1681">
          <cell r="C1681" t="str">
            <v>SJ-ZZN204LPS</v>
          </cell>
          <cell r="D1681" t="str">
            <v>SJ-ZZN204</v>
          </cell>
        </row>
        <row r="1682">
          <cell r="C1682" t="str">
            <v>SJ-ZZN204LPXL</v>
          </cell>
          <cell r="D1682" t="str">
            <v>SJ-ZZN204</v>
          </cell>
        </row>
        <row r="1683">
          <cell r="C1683" t="str">
            <v>SJ-ZZN204LPXS</v>
          </cell>
          <cell r="D1683" t="str">
            <v>SJ-ZZN204</v>
          </cell>
        </row>
        <row r="1684">
          <cell r="C1684" t="str">
            <v>SJ-ZZN204R02L</v>
          </cell>
          <cell r="D1684" t="str">
            <v>SJ-ZZN204</v>
          </cell>
        </row>
        <row r="1685">
          <cell r="C1685" t="str">
            <v>SJ-ZZN204R03L</v>
          </cell>
          <cell r="D1685" t="str">
            <v>SJ-ZZN204</v>
          </cell>
        </row>
        <row r="1686">
          <cell r="C1686" t="str">
            <v>SJ-ZZN204R04L</v>
          </cell>
          <cell r="D1686" t="str">
            <v>SJ-ZZN204</v>
          </cell>
        </row>
        <row r="1687">
          <cell r="C1687" t="str">
            <v>SJ-ZZN204R04L-MX</v>
          </cell>
          <cell r="D1687" t="str">
            <v>SJ-ZZN204</v>
          </cell>
        </row>
        <row r="1688">
          <cell r="C1688" t="str">
            <v>SJ-ZZN204R0L</v>
          </cell>
          <cell r="D1688" t="str">
            <v>SJ-ZZN204</v>
          </cell>
        </row>
        <row r="1689">
          <cell r="C1689" t="str">
            <v>SJ-ZZN204R0L-GM</v>
          </cell>
          <cell r="D1689" t="str">
            <v>SJ-ZZN204</v>
          </cell>
        </row>
        <row r="1690">
          <cell r="C1690" t="str">
            <v>SJ-ZZN204R0XL</v>
          </cell>
          <cell r="D1690" t="str">
            <v>SJ-ZZN204</v>
          </cell>
        </row>
        <row r="1691">
          <cell r="C1691" t="str">
            <v>SJ-ZZN204R0XL-MX</v>
          </cell>
          <cell r="D1691" t="str">
            <v>SJ-ZZN204</v>
          </cell>
        </row>
        <row r="1692">
          <cell r="C1692" t="str">
            <v>SJ-ZZN204W0</v>
          </cell>
          <cell r="D1692" t="str">
            <v>SJ-ZZN204</v>
          </cell>
        </row>
        <row r="1693">
          <cell r="C1693" t="str">
            <v>SJ-ZZN204W02L</v>
          </cell>
          <cell r="D1693" t="str">
            <v>SJ-ZZN204</v>
          </cell>
        </row>
        <row r="1694">
          <cell r="C1694" t="str">
            <v>SJ-ZZN204W03L</v>
          </cell>
          <cell r="D1694" t="str">
            <v>SJ-ZZN204</v>
          </cell>
        </row>
        <row r="1695">
          <cell r="C1695" t="str">
            <v>SJ-ZZN204W04L</v>
          </cell>
          <cell r="D1695" t="str">
            <v>SJ-ZZN204</v>
          </cell>
        </row>
        <row r="1696">
          <cell r="C1696" t="str">
            <v>SJ-ZZN204W04L-MX</v>
          </cell>
          <cell r="D1696" t="str">
            <v>SJ-ZZN204</v>
          </cell>
        </row>
        <row r="1697">
          <cell r="C1697" t="str">
            <v>SJ-ZZN204W0L</v>
          </cell>
          <cell r="D1697" t="str">
            <v>SJ-ZZN204</v>
          </cell>
        </row>
        <row r="1698">
          <cell r="C1698" t="str">
            <v>SJ-ZZN204W0-MX</v>
          </cell>
          <cell r="D1698" t="str">
            <v>SJ-ZZN204</v>
          </cell>
        </row>
        <row r="1699">
          <cell r="C1699" t="str">
            <v>SJ-ZZN204W0XL</v>
          </cell>
          <cell r="D1699" t="str">
            <v>SJ-ZZN204</v>
          </cell>
        </row>
        <row r="1700">
          <cell r="C1700" t="str">
            <v>SJ-ZZN204W0XL-GM</v>
          </cell>
          <cell r="D1700" t="str">
            <v>SJ-ZZN204</v>
          </cell>
        </row>
        <row r="1701">
          <cell r="C1701" t="str">
            <v>SJ-ZZN204ZL-2XL</v>
          </cell>
          <cell r="D1701" t="str">
            <v>SJ-ZZN204</v>
          </cell>
        </row>
        <row r="1702">
          <cell r="C1702" t="str">
            <v>SJ-ZZN204ZL-2XL-GM</v>
          </cell>
          <cell r="D1702" t="str">
            <v>SJ-ZZN204</v>
          </cell>
        </row>
        <row r="1703">
          <cell r="C1703" t="str">
            <v>SJ-ZZN204ZL-2XL-MX</v>
          </cell>
          <cell r="D1703" t="str">
            <v>SJ-ZZN204</v>
          </cell>
        </row>
        <row r="1704">
          <cell r="C1704" t="str">
            <v>SJ-ZZN204ZL-L</v>
          </cell>
          <cell r="D1704" t="str">
            <v>SJ-ZZN204</v>
          </cell>
        </row>
        <row r="1705">
          <cell r="C1705" t="str">
            <v>SJ-ZZN204ZL-L-MX</v>
          </cell>
          <cell r="D1705" t="str">
            <v>SJ-ZZN204</v>
          </cell>
        </row>
        <row r="1706">
          <cell r="C1706" t="str">
            <v>SJ-ZZN204ZL-M</v>
          </cell>
          <cell r="D1706" t="str">
            <v>SJ-ZZN204</v>
          </cell>
        </row>
        <row r="1707">
          <cell r="C1707" t="str">
            <v>SJ-ZZN204ZL-S</v>
          </cell>
          <cell r="D1707" t="str">
            <v>SJ-ZZN204</v>
          </cell>
        </row>
        <row r="1708">
          <cell r="C1708" t="str">
            <v>SJ-ZZN204ZL-S-GM</v>
          </cell>
          <cell r="D1708" t="str">
            <v>SJ-ZZN204</v>
          </cell>
        </row>
        <row r="1709">
          <cell r="C1709" t="str">
            <v>SJ-ZZN204ZL-XL</v>
          </cell>
          <cell r="D1709" t="str">
            <v>SJ-ZZN204</v>
          </cell>
        </row>
        <row r="1710">
          <cell r="C1710" t="str">
            <v>SJ-ZZN204ZL-XS</v>
          </cell>
          <cell r="D1710" t="str">
            <v>SJ-ZZN204</v>
          </cell>
        </row>
        <row r="1711">
          <cell r="C1711" t="str">
            <v>STJ-1235W0</v>
          </cell>
          <cell r="D1711" t="str">
            <v>STJ-1235</v>
          </cell>
        </row>
        <row r="1712">
          <cell r="C1712" t="str">
            <v>STJ-CF1245-BK</v>
          </cell>
          <cell r="D1712" t="str">
            <v>STJ-CF1245</v>
          </cell>
        </row>
        <row r="1713">
          <cell r="C1713" t="str">
            <v>STJ-CF1245-SUMMERTIME-BK</v>
          </cell>
          <cell r="D1713" t="str">
            <v>STJ-CF1245</v>
          </cell>
        </row>
        <row r="1714">
          <cell r="C1714" t="str">
            <v>STJ-CF1245-SUMMERTIME-BUGR</v>
          </cell>
          <cell r="D1714" t="str">
            <v>STJ-CF1245</v>
          </cell>
        </row>
        <row r="1715">
          <cell r="C1715" t="str">
            <v>STJ-CF1245-SUMMERTIME-WH</v>
          </cell>
          <cell r="D1715" t="str">
            <v>STJ-CF1245</v>
          </cell>
        </row>
        <row r="1716">
          <cell r="C1716" t="str">
            <v>STJ-CF1245-WHOSAID-LTBU</v>
          </cell>
          <cell r="D1716" t="str">
            <v>STJ-CF1245</v>
          </cell>
        </row>
        <row r="1717">
          <cell r="C1717" t="str">
            <v>STJ-ZS55016B0L</v>
          </cell>
          <cell r="D1717" t="str">
            <v>STJ-ZS55016</v>
          </cell>
        </row>
        <row r="1718">
          <cell r="C1718" t="str">
            <v>STJ-ZS55016R21X</v>
          </cell>
          <cell r="D1718" t="str">
            <v>STJ-ZS55016</v>
          </cell>
        </row>
        <row r="1719">
          <cell r="C1719" t="str">
            <v>STJ-ZS55016R2L</v>
          </cell>
          <cell r="D1719" t="str">
            <v>STJ-ZS55016</v>
          </cell>
        </row>
        <row r="1720">
          <cell r="C1720" t="str">
            <v>STJ-ZS55016R2XL</v>
          </cell>
          <cell r="D1720" t="str">
            <v>STJ-ZS55016</v>
          </cell>
        </row>
        <row r="1721">
          <cell r="C1721" t="str">
            <v>STJ-ZS55016W0L</v>
          </cell>
          <cell r="D1721" t="str">
            <v>STJ-ZS55016</v>
          </cell>
        </row>
        <row r="1722">
          <cell r="C1722" t="str">
            <v>STJ-ZS55016W0XL</v>
          </cell>
          <cell r="D1722" t="str">
            <v>STJ-ZS55016</v>
          </cell>
        </row>
        <row r="1723">
          <cell r="C1723" t="str">
            <v>STJ-ZS55016Y0M</v>
          </cell>
          <cell r="D1723" t="str">
            <v>STJ-ZS55016</v>
          </cell>
        </row>
        <row r="1724">
          <cell r="C1724" t="str">
            <v>SY-CL0001-DAD-2XL</v>
          </cell>
          <cell r="D1724" t="str">
            <v>SY-CL0001</v>
          </cell>
        </row>
        <row r="1725">
          <cell r="C1725" t="str">
            <v>SY-CL0001-DAD-2XL-GM</v>
          </cell>
          <cell r="D1725" t="str">
            <v>SY-CL0001</v>
          </cell>
        </row>
        <row r="1726">
          <cell r="C1726" t="str">
            <v>SY-CL0001-DAD-L</v>
          </cell>
          <cell r="D1726" t="str">
            <v>SY-CL0001</v>
          </cell>
        </row>
        <row r="1727">
          <cell r="C1727" t="str">
            <v>SY-CL0001-DAD-L-GM</v>
          </cell>
          <cell r="D1727" t="str">
            <v>SY-CL0001</v>
          </cell>
        </row>
        <row r="1728">
          <cell r="C1728" t="str">
            <v>SY-CL0001-DAD-M</v>
          </cell>
          <cell r="D1728" t="str">
            <v>SY-CL0001</v>
          </cell>
        </row>
        <row r="1729">
          <cell r="C1729" t="str">
            <v>SY-CL0001-DAD-M-GM</v>
          </cell>
          <cell r="D1729" t="str">
            <v>SY-CL0001</v>
          </cell>
        </row>
        <row r="1730">
          <cell r="C1730" t="str">
            <v>SY-CL0001-DAD-S</v>
          </cell>
          <cell r="D1730" t="str">
            <v>SY-CL0001</v>
          </cell>
        </row>
        <row r="1731">
          <cell r="C1731" t="str">
            <v>SY-CL0001-DAD-XL</v>
          </cell>
          <cell r="D1731" t="str">
            <v>SY-CL0001</v>
          </cell>
        </row>
        <row r="1732">
          <cell r="C1732" t="str">
            <v>SY-CL0001-DAD-XL-GM</v>
          </cell>
          <cell r="D1732" t="str">
            <v>SY-CL0001</v>
          </cell>
        </row>
        <row r="1733">
          <cell r="C1733" t="str">
            <v>SY-CL0001-KD-2T</v>
          </cell>
          <cell r="D1733" t="str">
            <v>SY-CL0001</v>
          </cell>
        </row>
        <row r="1734">
          <cell r="C1734" t="str">
            <v>SY-CL0001-KD-3T</v>
          </cell>
          <cell r="D1734" t="str">
            <v>SY-CL0001</v>
          </cell>
        </row>
        <row r="1735">
          <cell r="C1735" t="str">
            <v>SY-CL0001-KD-3T-GM</v>
          </cell>
          <cell r="D1735" t="str">
            <v>SY-CL0001</v>
          </cell>
        </row>
        <row r="1736">
          <cell r="C1736" t="str">
            <v>SY-CL0001-KD-4T</v>
          </cell>
          <cell r="D1736" t="str">
            <v>SY-CL0001</v>
          </cell>
        </row>
        <row r="1737">
          <cell r="C1737" t="str">
            <v>SY-CL0001-KD-4T-GM</v>
          </cell>
          <cell r="D1737" t="str">
            <v>SY-CL0001</v>
          </cell>
        </row>
        <row r="1738">
          <cell r="C1738" t="str">
            <v>SY-CL0001-KD-5T</v>
          </cell>
          <cell r="D1738" t="str">
            <v>SY-CL0001</v>
          </cell>
        </row>
        <row r="1739">
          <cell r="C1739" t="str">
            <v>SY-CL0001-KD-5T-GM</v>
          </cell>
          <cell r="D1739" t="str">
            <v>SY-CL0001</v>
          </cell>
        </row>
        <row r="1740">
          <cell r="C1740" t="str">
            <v>SY-CL0001-KD-6T</v>
          </cell>
          <cell r="D1740" t="str">
            <v>SY-CL0001</v>
          </cell>
        </row>
        <row r="1741">
          <cell r="C1741" t="str">
            <v>SY-CL0001-KD-6T-GM</v>
          </cell>
          <cell r="D1741" t="str">
            <v>SY-CL0001</v>
          </cell>
        </row>
        <row r="1742">
          <cell r="C1742" t="str">
            <v>SY-CL0001-KD-7T</v>
          </cell>
          <cell r="D1742" t="str">
            <v>SY-CL0001</v>
          </cell>
        </row>
        <row r="1743">
          <cell r="C1743" t="str">
            <v>SY-CL0001-KD-7T-GM</v>
          </cell>
          <cell r="D1743" t="str">
            <v>SY-CL0001</v>
          </cell>
        </row>
        <row r="1744">
          <cell r="C1744" t="str">
            <v>SY-CL0001-MOM-2XL</v>
          </cell>
          <cell r="D1744" t="str">
            <v>SY-CL0001</v>
          </cell>
        </row>
        <row r="1745">
          <cell r="C1745" t="str">
            <v>SY-CL0001-MOM-2XL-GM</v>
          </cell>
          <cell r="D1745" t="str">
            <v>SY-CL0001</v>
          </cell>
        </row>
        <row r="1746">
          <cell r="C1746" t="str">
            <v>SY-CL0001-MOM-L</v>
          </cell>
          <cell r="D1746" t="str">
            <v>SY-CL0001</v>
          </cell>
        </row>
        <row r="1747">
          <cell r="C1747" t="str">
            <v>SY-CL0001-MOM-L-GM</v>
          </cell>
          <cell r="D1747" t="str">
            <v>SY-CL0001</v>
          </cell>
        </row>
        <row r="1748">
          <cell r="C1748" t="str">
            <v>SY-CL0001-MOM-M</v>
          </cell>
          <cell r="D1748" t="str">
            <v>SY-CL0001</v>
          </cell>
        </row>
        <row r="1749">
          <cell r="C1749" t="str">
            <v>SY-CL0001-MOM-M-02</v>
          </cell>
          <cell r="D1749" t="str">
            <v>SY-CL0001</v>
          </cell>
        </row>
        <row r="1750">
          <cell r="C1750" t="str">
            <v>SY-CL0001-MOM-M-02GM</v>
          </cell>
          <cell r="D1750" t="str">
            <v>SY-CL0001</v>
          </cell>
        </row>
        <row r="1751">
          <cell r="C1751" t="str">
            <v>SY-CL0001-MOM-M-GM</v>
          </cell>
          <cell r="D1751" t="str">
            <v>SY-CL0001</v>
          </cell>
        </row>
        <row r="1752">
          <cell r="C1752" t="str">
            <v>SY-CL0001-MOM-S</v>
          </cell>
          <cell r="D1752" t="str">
            <v>SY-CL0001</v>
          </cell>
        </row>
        <row r="1753">
          <cell r="C1753" t="str">
            <v>SY-CL0001-MOM-S-GM</v>
          </cell>
          <cell r="D1753" t="str">
            <v>SY-CL0001</v>
          </cell>
        </row>
        <row r="1754">
          <cell r="C1754" t="str">
            <v>SY-CL0001-MOM-XL</v>
          </cell>
          <cell r="D1754" t="str">
            <v>SY-CL0001</v>
          </cell>
        </row>
        <row r="1755">
          <cell r="C1755" t="str">
            <v>SY-CL0001-MOM-XL-GM</v>
          </cell>
          <cell r="D1755" t="str">
            <v>SY-CL0001</v>
          </cell>
        </row>
        <row r="1756">
          <cell r="C1756" t="str">
            <v>SY-CL00021-MOM-M</v>
          </cell>
          <cell r="D1756" t="str">
            <v>SY-CL00021</v>
          </cell>
        </row>
        <row r="1757">
          <cell r="C1757" t="str">
            <v>SY-CL0002-DAD-2XL</v>
          </cell>
          <cell r="D1757" t="str">
            <v>SY-CL0002</v>
          </cell>
        </row>
        <row r="1758">
          <cell r="C1758" t="str">
            <v>SY-CL0002-DAD-XL</v>
          </cell>
          <cell r="D1758" t="str">
            <v>SY-CL0002</v>
          </cell>
        </row>
        <row r="1759">
          <cell r="C1759" t="str">
            <v>SY-CL0002-KD-8Y</v>
          </cell>
          <cell r="D1759" t="str">
            <v>SY-CL0002</v>
          </cell>
        </row>
        <row r="1760">
          <cell r="C1760" t="str">
            <v>SY-CLY12-DAD-LGR100XL</v>
          </cell>
          <cell r="D1760" t="str">
            <v>SY-CLY12</v>
          </cell>
        </row>
        <row r="1761">
          <cell r="C1761" t="str">
            <v>SY-CLY12-DAD-LGR101XL</v>
          </cell>
          <cell r="D1761" t="str">
            <v>SY-CLY12</v>
          </cell>
        </row>
        <row r="1762">
          <cell r="C1762" t="str">
            <v>SY-CLY12-DAD-LGR102XL</v>
          </cell>
          <cell r="D1762" t="str">
            <v>SY-CLY12</v>
          </cell>
        </row>
        <row r="1763">
          <cell r="C1763" t="str">
            <v>SY-CLY12-DAD-LGR103XL</v>
          </cell>
          <cell r="D1763" t="str">
            <v>SY-CLY12</v>
          </cell>
        </row>
        <row r="1764">
          <cell r="C1764" t="str">
            <v>SY-CLY12-DAD-LGR104XL</v>
          </cell>
          <cell r="D1764" t="str">
            <v>SY-CLY12</v>
          </cell>
        </row>
        <row r="1765">
          <cell r="C1765" t="str">
            <v>SY-CLY12-DAD-LGR105XL</v>
          </cell>
          <cell r="D1765" t="str">
            <v>SY-CLY12</v>
          </cell>
        </row>
        <row r="1766">
          <cell r="C1766" t="str">
            <v>SY-CLY12-DAD-LGR106XL</v>
          </cell>
          <cell r="D1766" t="str">
            <v>SY-CLY12</v>
          </cell>
        </row>
        <row r="1767">
          <cell r="C1767" t="str">
            <v>SY-CLY12-DAD-LGR107XL</v>
          </cell>
          <cell r="D1767" t="str">
            <v>SY-CLY12</v>
          </cell>
        </row>
        <row r="1768">
          <cell r="C1768" t="str">
            <v>SY-CLY12-DAD-LGR108XL</v>
          </cell>
          <cell r="D1768" t="str">
            <v>SY-CLY12</v>
          </cell>
        </row>
        <row r="1769">
          <cell r="C1769" t="str">
            <v>SY-CLY12-DAD-LGR109XL</v>
          </cell>
          <cell r="D1769" t="str">
            <v>SY-CLY12</v>
          </cell>
        </row>
        <row r="1770">
          <cell r="C1770" t="str">
            <v>SY-CLY12-DAD-LGR10XL</v>
          </cell>
          <cell r="D1770" t="str">
            <v>SY-CLY12</v>
          </cell>
        </row>
        <row r="1771">
          <cell r="C1771" t="str">
            <v>SY-CLY12-DAD-LGR110XL</v>
          </cell>
          <cell r="D1771" t="str">
            <v>SY-CLY12</v>
          </cell>
        </row>
        <row r="1772">
          <cell r="C1772" t="str">
            <v>SY-CLY12-DAD-LGR111XL</v>
          </cell>
          <cell r="D1772" t="str">
            <v>SY-CLY12</v>
          </cell>
        </row>
        <row r="1773">
          <cell r="C1773" t="str">
            <v>SY-CLY12-DAD-LGR112XL</v>
          </cell>
          <cell r="D1773" t="str">
            <v>SY-CLY12</v>
          </cell>
        </row>
        <row r="1774">
          <cell r="C1774" t="str">
            <v>SY-CLY12-DAD-LGR113XL</v>
          </cell>
          <cell r="D1774" t="str">
            <v>SY-CLY12</v>
          </cell>
        </row>
        <row r="1775">
          <cell r="C1775" t="str">
            <v>SY-CLY12-DAD-LGR114XL</v>
          </cell>
          <cell r="D1775" t="str">
            <v>SY-CLY12</v>
          </cell>
        </row>
        <row r="1776">
          <cell r="C1776" t="str">
            <v>SY-CLY12-DAD-LGR115XL</v>
          </cell>
          <cell r="D1776" t="str">
            <v>SY-CLY12</v>
          </cell>
        </row>
        <row r="1777">
          <cell r="C1777" t="str">
            <v>SY-CLY12-DAD-LGR116XL</v>
          </cell>
          <cell r="D1777" t="str">
            <v>SY-CLY12</v>
          </cell>
        </row>
        <row r="1778">
          <cell r="C1778" t="str">
            <v>SY-CLY12-DAD-LGR117XL</v>
          </cell>
          <cell r="D1778" t="str">
            <v>SY-CLY12</v>
          </cell>
        </row>
        <row r="1779">
          <cell r="C1779" t="str">
            <v>SY-CLY12-DAD-LGR118XL</v>
          </cell>
          <cell r="D1779" t="str">
            <v>SY-CLY12</v>
          </cell>
        </row>
        <row r="1780">
          <cell r="C1780" t="str">
            <v>SY-CLY12-DAD-LGR119XL</v>
          </cell>
          <cell r="D1780" t="str">
            <v>SY-CLY12</v>
          </cell>
        </row>
        <row r="1781">
          <cell r="C1781" t="str">
            <v>SY-CLY12-DAD-LGR11XL</v>
          </cell>
          <cell r="D1781" t="str">
            <v>SY-CLY12</v>
          </cell>
        </row>
        <row r="1782">
          <cell r="C1782" t="str">
            <v>SY-CLY12-DAD-LGR120XL</v>
          </cell>
          <cell r="D1782" t="str">
            <v>SY-CLY12</v>
          </cell>
        </row>
        <row r="1783">
          <cell r="C1783" t="str">
            <v>SY-CLY12-DAD-LGR121XL</v>
          </cell>
          <cell r="D1783" t="str">
            <v>SY-CLY12</v>
          </cell>
        </row>
        <row r="1784">
          <cell r="C1784" t="str">
            <v>SY-CLY12-DAD-LGR122XL</v>
          </cell>
          <cell r="D1784" t="str">
            <v>SY-CLY12</v>
          </cell>
        </row>
        <row r="1785">
          <cell r="C1785" t="str">
            <v>SY-CLY12-DAD-LGR123XL</v>
          </cell>
          <cell r="D1785" t="str">
            <v>SY-CLY12</v>
          </cell>
        </row>
        <row r="1786">
          <cell r="C1786" t="str">
            <v>SY-CLY12-DAD-LGR124XL</v>
          </cell>
          <cell r="D1786" t="str">
            <v>SY-CLY12</v>
          </cell>
        </row>
        <row r="1787">
          <cell r="C1787" t="str">
            <v>SY-CLY12-DAD-LGR125XL</v>
          </cell>
          <cell r="D1787" t="str">
            <v>SY-CLY12</v>
          </cell>
        </row>
        <row r="1788">
          <cell r="C1788" t="str">
            <v>SY-CLY12-DAD-LGR126XL</v>
          </cell>
          <cell r="D1788" t="str">
            <v>SY-CLY12</v>
          </cell>
        </row>
        <row r="1789">
          <cell r="C1789" t="str">
            <v>SY-CLY12-DAD-LGR127XL</v>
          </cell>
          <cell r="D1789" t="str">
            <v>SY-CLY12</v>
          </cell>
        </row>
        <row r="1790">
          <cell r="C1790" t="str">
            <v>SY-CLY12-DAD-LGR128XL</v>
          </cell>
          <cell r="D1790" t="str">
            <v>SY-CLY12</v>
          </cell>
        </row>
        <row r="1791">
          <cell r="C1791" t="str">
            <v>SY-CLY12-DAD-LGR129XL</v>
          </cell>
          <cell r="D1791" t="str">
            <v>SY-CLY12</v>
          </cell>
        </row>
        <row r="1792">
          <cell r="C1792" t="str">
            <v>SY-CLY12-DAD-LGR12XL</v>
          </cell>
          <cell r="D1792" t="str">
            <v>SY-CLY12</v>
          </cell>
        </row>
        <row r="1793">
          <cell r="C1793" t="str">
            <v>SY-CLY12-DAD-LGR130XL</v>
          </cell>
          <cell r="D1793" t="str">
            <v>SY-CLY12</v>
          </cell>
        </row>
        <row r="1794">
          <cell r="C1794" t="str">
            <v>SY-CLY12-DAD-LGR131XL</v>
          </cell>
          <cell r="D1794" t="str">
            <v>SY-CLY12</v>
          </cell>
        </row>
        <row r="1795">
          <cell r="C1795" t="str">
            <v>SY-CLY12-DAD-LGR132XL</v>
          </cell>
          <cell r="D1795" t="str">
            <v>SY-CLY12</v>
          </cell>
        </row>
        <row r="1796">
          <cell r="C1796" t="str">
            <v>SY-CLY12-DAD-LGR133XL</v>
          </cell>
          <cell r="D1796" t="str">
            <v>SY-CLY12</v>
          </cell>
        </row>
        <row r="1797">
          <cell r="C1797" t="str">
            <v>SY-CLY12-DAD-LGR134XL</v>
          </cell>
          <cell r="D1797" t="str">
            <v>SY-CLY12</v>
          </cell>
        </row>
        <row r="1798">
          <cell r="C1798" t="str">
            <v>SY-CLY12-DAD-LGR135XL</v>
          </cell>
          <cell r="D1798" t="str">
            <v>SY-CLY12</v>
          </cell>
        </row>
        <row r="1799">
          <cell r="C1799" t="str">
            <v>SY-CLY12-DAD-LGR136XL</v>
          </cell>
          <cell r="D1799" t="str">
            <v>SY-CLY12</v>
          </cell>
        </row>
        <row r="1800">
          <cell r="C1800" t="str">
            <v>SY-CLY12-DAD-LGR137XL</v>
          </cell>
          <cell r="D1800" t="str">
            <v>SY-CLY12</v>
          </cell>
        </row>
        <row r="1801">
          <cell r="C1801" t="str">
            <v>SY-CLY12-DAD-LGR138XL</v>
          </cell>
          <cell r="D1801" t="str">
            <v>SY-CLY12</v>
          </cell>
        </row>
        <row r="1802">
          <cell r="C1802" t="str">
            <v>SY-CLY12-DAD-LGR139XL</v>
          </cell>
          <cell r="D1802" t="str">
            <v>SY-CLY12</v>
          </cell>
        </row>
        <row r="1803">
          <cell r="C1803" t="str">
            <v>SY-CLY12-DAD-LGR13XL</v>
          </cell>
          <cell r="D1803" t="str">
            <v>SY-CLY12</v>
          </cell>
        </row>
        <row r="1804">
          <cell r="C1804" t="str">
            <v>SY-CLY12-DAD-LGR140XL</v>
          </cell>
          <cell r="D1804" t="str">
            <v>SY-CLY12</v>
          </cell>
        </row>
        <row r="1805">
          <cell r="C1805" t="str">
            <v>SY-CLY12-DAD-LGR141XL</v>
          </cell>
          <cell r="D1805" t="str">
            <v>SY-CLY12</v>
          </cell>
        </row>
        <row r="1806">
          <cell r="C1806" t="str">
            <v>SY-CLY12-DAD-LGR142XL</v>
          </cell>
          <cell r="D1806" t="str">
            <v>SY-CLY12</v>
          </cell>
        </row>
        <row r="1807">
          <cell r="C1807" t="str">
            <v>SY-CLY12-DAD-LGR143XL</v>
          </cell>
          <cell r="D1807" t="str">
            <v>SY-CLY12</v>
          </cell>
        </row>
        <row r="1808">
          <cell r="C1808" t="str">
            <v>SY-CLY12-DAD-LGR144XL</v>
          </cell>
          <cell r="D1808" t="str">
            <v>SY-CLY12</v>
          </cell>
        </row>
        <row r="1809">
          <cell r="C1809" t="str">
            <v>SY-CLY12-DAD-LGR145XL</v>
          </cell>
          <cell r="D1809" t="str">
            <v>SY-CLY12</v>
          </cell>
        </row>
        <row r="1810">
          <cell r="C1810" t="str">
            <v>SY-CLY12-DAD-LGR146XL</v>
          </cell>
          <cell r="D1810" t="str">
            <v>SY-CLY12</v>
          </cell>
        </row>
        <row r="1811">
          <cell r="C1811" t="str">
            <v>SY-CLY12-DAD-LGR147XL</v>
          </cell>
          <cell r="D1811" t="str">
            <v>SY-CLY12</v>
          </cell>
        </row>
        <row r="1812">
          <cell r="C1812" t="str">
            <v>SY-CLY12-DAD-LGR148XL</v>
          </cell>
          <cell r="D1812" t="str">
            <v>SY-CLY12</v>
          </cell>
        </row>
        <row r="1813">
          <cell r="C1813" t="str">
            <v>SY-CLY12-DAD-LGR149XL</v>
          </cell>
          <cell r="D1813" t="str">
            <v>SY-CLY12</v>
          </cell>
        </row>
        <row r="1814">
          <cell r="C1814" t="str">
            <v>SY-CLY12-DAD-LGR14XL</v>
          </cell>
          <cell r="D1814" t="str">
            <v>SY-CLY12</v>
          </cell>
        </row>
        <row r="1815">
          <cell r="C1815" t="str">
            <v>SY-CLY12-DAD-LGR150XL</v>
          </cell>
          <cell r="D1815" t="str">
            <v>SY-CLY12</v>
          </cell>
        </row>
        <row r="1816">
          <cell r="C1816" t="str">
            <v>SY-CLY12-DAD-LGR151XL</v>
          </cell>
          <cell r="D1816" t="str">
            <v>SY-CLY12</v>
          </cell>
        </row>
        <row r="1817">
          <cell r="C1817" t="str">
            <v>SY-CLY12-DAD-LGR152XL</v>
          </cell>
          <cell r="D1817" t="str">
            <v>SY-CLY12</v>
          </cell>
        </row>
        <row r="1818">
          <cell r="C1818" t="str">
            <v>SY-CLY12-DAD-LGR153XL</v>
          </cell>
          <cell r="D1818" t="str">
            <v>SY-CLY12</v>
          </cell>
        </row>
        <row r="1819">
          <cell r="C1819" t="str">
            <v>SY-CLY12-DAD-LGR154XL</v>
          </cell>
          <cell r="D1819" t="str">
            <v>SY-CLY12</v>
          </cell>
        </row>
        <row r="1820">
          <cell r="C1820" t="str">
            <v>SY-CLY12-DAD-LGR155XL</v>
          </cell>
          <cell r="D1820" t="str">
            <v>SY-CLY12</v>
          </cell>
        </row>
        <row r="1821">
          <cell r="C1821" t="str">
            <v>SY-CLY12-DAD-LGR156XL</v>
          </cell>
          <cell r="D1821" t="str">
            <v>SY-CLY12</v>
          </cell>
        </row>
        <row r="1822">
          <cell r="C1822" t="str">
            <v>SY-CLY12-DAD-LGR157XL</v>
          </cell>
          <cell r="D1822" t="str">
            <v>SY-CLY12</v>
          </cell>
        </row>
        <row r="1823">
          <cell r="C1823" t="str">
            <v>SY-CLY12-DAD-LGR158XL</v>
          </cell>
          <cell r="D1823" t="str">
            <v>SY-CLY12</v>
          </cell>
        </row>
        <row r="1824">
          <cell r="C1824" t="str">
            <v>SY-CLY12-DAD-LGR159XL</v>
          </cell>
          <cell r="D1824" t="str">
            <v>SY-CLY12</v>
          </cell>
        </row>
        <row r="1825">
          <cell r="C1825" t="str">
            <v>SY-CLY12-DAD-LGR15XL</v>
          </cell>
          <cell r="D1825" t="str">
            <v>SY-CLY12</v>
          </cell>
        </row>
        <row r="1826">
          <cell r="C1826" t="str">
            <v>SY-CLY12-DAD-LGR160XL</v>
          </cell>
          <cell r="D1826" t="str">
            <v>SY-CLY12</v>
          </cell>
        </row>
        <row r="1827">
          <cell r="C1827" t="str">
            <v>SY-CLY12-DAD-LGR161XL</v>
          </cell>
          <cell r="D1827" t="str">
            <v>SY-CLY12</v>
          </cell>
        </row>
        <row r="1828">
          <cell r="C1828" t="str">
            <v>SY-CLY12-DAD-LGR162XL</v>
          </cell>
          <cell r="D1828" t="str">
            <v>SY-CLY12</v>
          </cell>
        </row>
        <row r="1829">
          <cell r="C1829" t="str">
            <v>SY-CLY12-DAD-LGR163XL</v>
          </cell>
          <cell r="D1829" t="str">
            <v>SY-CLY12</v>
          </cell>
        </row>
        <row r="1830">
          <cell r="C1830" t="str">
            <v>SY-CLY12-DAD-LGR164XL</v>
          </cell>
          <cell r="D1830" t="str">
            <v>SY-CLY12</v>
          </cell>
        </row>
        <row r="1831">
          <cell r="C1831" t="str">
            <v>SY-CLY12-DAD-LGR165XL</v>
          </cell>
          <cell r="D1831" t="str">
            <v>SY-CLY12</v>
          </cell>
        </row>
        <row r="1832">
          <cell r="C1832" t="str">
            <v>SY-CLY12-DAD-LGR166XL</v>
          </cell>
          <cell r="D1832" t="str">
            <v>SY-CLY12</v>
          </cell>
        </row>
        <row r="1833">
          <cell r="C1833" t="str">
            <v>SY-CLY12-DAD-LGR167XL</v>
          </cell>
          <cell r="D1833" t="str">
            <v>SY-CLY12</v>
          </cell>
        </row>
        <row r="1834">
          <cell r="C1834" t="str">
            <v>SY-CLY12-DAD-LGR168XL</v>
          </cell>
          <cell r="D1834" t="str">
            <v>SY-CLY12</v>
          </cell>
        </row>
        <row r="1835">
          <cell r="C1835" t="str">
            <v>SY-CLY12-DAD-LGR169XL</v>
          </cell>
          <cell r="D1835" t="str">
            <v>SY-CLY12</v>
          </cell>
        </row>
        <row r="1836">
          <cell r="C1836" t="str">
            <v>SY-CLY12-DAD-LGR16XL</v>
          </cell>
          <cell r="D1836" t="str">
            <v>SY-CLY12</v>
          </cell>
        </row>
        <row r="1837">
          <cell r="C1837" t="str">
            <v>SY-CLY12-DAD-LGR170XL</v>
          </cell>
          <cell r="D1837" t="str">
            <v>SY-CLY12</v>
          </cell>
        </row>
        <row r="1838">
          <cell r="C1838" t="str">
            <v>SY-CLY12-DAD-LGR171XL</v>
          </cell>
          <cell r="D1838" t="str">
            <v>SY-CLY12</v>
          </cell>
        </row>
        <row r="1839">
          <cell r="C1839" t="str">
            <v>SY-CLY12-DAD-LGR172XL</v>
          </cell>
          <cell r="D1839" t="str">
            <v>SY-CLY12</v>
          </cell>
        </row>
        <row r="1840">
          <cell r="C1840" t="str">
            <v>SY-CLY12-DAD-LGR173XL</v>
          </cell>
          <cell r="D1840" t="str">
            <v>SY-CLY12</v>
          </cell>
        </row>
        <row r="1841">
          <cell r="C1841" t="str">
            <v>SY-CLY12-DAD-LGR174XL</v>
          </cell>
          <cell r="D1841" t="str">
            <v>SY-CLY12</v>
          </cell>
        </row>
        <row r="1842">
          <cell r="C1842" t="str">
            <v>SY-CLY12-DAD-LGR175XL</v>
          </cell>
          <cell r="D1842" t="str">
            <v>SY-CLY12</v>
          </cell>
        </row>
        <row r="1843">
          <cell r="C1843" t="str">
            <v>SY-CLY12-DAD-LGR176XL</v>
          </cell>
          <cell r="D1843" t="str">
            <v>SY-CLY12</v>
          </cell>
        </row>
        <row r="1844">
          <cell r="C1844" t="str">
            <v>SY-CLY12-DAD-LGR177XL</v>
          </cell>
          <cell r="D1844" t="str">
            <v>SY-CLY12</v>
          </cell>
        </row>
        <row r="1845">
          <cell r="C1845" t="str">
            <v>SY-CLY12-DAD-LGR178XL</v>
          </cell>
          <cell r="D1845" t="str">
            <v>SY-CLY12</v>
          </cell>
        </row>
        <row r="1846">
          <cell r="C1846" t="str">
            <v>SY-CLY12-DAD-LGR179XL</v>
          </cell>
          <cell r="D1846" t="str">
            <v>SY-CLY12</v>
          </cell>
        </row>
        <row r="1847">
          <cell r="C1847" t="str">
            <v>SY-CLY12-DAD-LGR17XL</v>
          </cell>
          <cell r="D1847" t="str">
            <v>SY-CLY12</v>
          </cell>
        </row>
        <row r="1848">
          <cell r="C1848" t="str">
            <v>SY-CLY12-DAD-LGR180XL</v>
          </cell>
          <cell r="D1848" t="str">
            <v>SY-CLY12</v>
          </cell>
        </row>
        <row r="1849">
          <cell r="C1849" t="str">
            <v>SY-CLY12-DAD-LGR181XL</v>
          </cell>
          <cell r="D1849" t="str">
            <v>SY-CLY12</v>
          </cell>
        </row>
        <row r="1850">
          <cell r="C1850" t="str">
            <v>SY-CLY12-DAD-LGR182XL</v>
          </cell>
          <cell r="D1850" t="str">
            <v>SY-CLY12</v>
          </cell>
        </row>
        <row r="1851">
          <cell r="C1851" t="str">
            <v>SY-CLY12-DAD-LGR183XL</v>
          </cell>
          <cell r="D1851" t="str">
            <v>SY-CLY12</v>
          </cell>
        </row>
        <row r="1852">
          <cell r="C1852" t="str">
            <v>SY-CLY12-DAD-LGR184XL</v>
          </cell>
          <cell r="D1852" t="str">
            <v>SY-CLY12</v>
          </cell>
        </row>
        <row r="1853">
          <cell r="C1853" t="str">
            <v>SY-CLY12-DAD-LGR185XL</v>
          </cell>
          <cell r="D1853" t="str">
            <v>SY-CLY12</v>
          </cell>
        </row>
        <row r="1854">
          <cell r="C1854" t="str">
            <v>SY-CLY12-DAD-LGR186XL</v>
          </cell>
          <cell r="D1854" t="str">
            <v>SY-CLY12</v>
          </cell>
        </row>
        <row r="1855">
          <cell r="C1855" t="str">
            <v>SY-CLY12-DAD-LGR187XL</v>
          </cell>
          <cell r="D1855" t="str">
            <v>SY-CLY12</v>
          </cell>
        </row>
        <row r="1856">
          <cell r="C1856" t="str">
            <v>SY-CLY12-DAD-LGR188XL</v>
          </cell>
          <cell r="D1856" t="str">
            <v>SY-CLY12</v>
          </cell>
        </row>
        <row r="1857">
          <cell r="C1857" t="str">
            <v>SY-CLY12-DAD-LGR189XL</v>
          </cell>
          <cell r="D1857" t="str">
            <v>SY-CLY12</v>
          </cell>
        </row>
        <row r="1858">
          <cell r="C1858" t="str">
            <v>SY-CLY12-DAD-LGR18XL</v>
          </cell>
          <cell r="D1858" t="str">
            <v>SY-CLY12</v>
          </cell>
        </row>
        <row r="1859">
          <cell r="C1859" t="str">
            <v>SY-CLY12-DAD-LGR190XL</v>
          </cell>
          <cell r="D1859" t="str">
            <v>SY-CLY12</v>
          </cell>
        </row>
        <row r="1860">
          <cell r="C1860" t="str">
            <v>SY-CLY12-DAD-LGR191XL</v>
          </cell>
          <cell r="D1860" t="str">
            <v>SY-CLY12</v>
          </cell>
        </row>
        <row r="1861">
          <cell r="C1861" t="str">
            <v>SY-CLY12-DAD-LGR192XL</v>
          </cell>
          <cell r="D1861" t="str">
            <v>SY-CLY12</v>
          </cell>
        </row>
        <row r="1862">
          <cell r="C1862" t="str">
            <v>SY-CLY12-DAD-LGR193XL</v>
          </cell>
          <cell r="D1862" t="str">
            <v>SY-CLY12</v>
          </cell>
        </row>
        <row r="1863">
          <cell r="C1863" t="str">
            <v>SY-CLY12-DAD-LGR194XL</v>
          </cell>
          <cell r="D1863" t="str">
            <v>SY-CLY12</v>
          </cell>
        </row>
        <row r="1864">
          <cell r="C1864" t="str">
            <v>SY-CLY12-DAD-LGR195XL</v>
          </cell>
          <cell r="D1864" t="str">
            <v>SY-CLY12</v>
          </cell>
        </row>
        <row r="1865">
          <cell r="C1865" t="str">
            <v>SY-CLY12-DAD-LGR196XL</v>
          </cell>
          <cell r="D1865" t="str">
            <v>SY-CLY12</v>
          </cell>
        </row>
        <row r="1866">
          <cell r="C1866" t="str">
            <v>SY-CLY12-DAD-LGR197XL</v>
          </cell>
          <cell r="D1866" t="str">
            <v>SY-CLY12</v>
          </cell>
        </row>
        <row r="1867">
          <cell r="C1867" t="str">
            <v>SY-CLY12-DAD-LGR198XL</v>
          </cell>
          <cell r="D1867" t="str">
            <v>SY-CLY12</v>
          </cell>
        </row>
        <row r="1868">
          <cell r="C1868" t="str">
            <v>SY-CLY12-DAD-LGR199XL</v>
          </cell>
          <cell r="D1868" t="str">
            <v>SY-CLY12</v>
          </cell>
        </row>
        <row r="1869">
          <cell r="C1869" t="str">
            <v>SY-CLY12-DAD-LGR19XL</v>
          </cell>
          <cell r="D1869" t="str">
            <v>SY-CLY12</v>
          </cell>
        </row>
        <row r="1870">
          <cell r="C1870" t="str">
            <v>SY-CLY12-DAD-LGR200XL</v>
          </cell>
          <cell r="D1870" t="str">
            <v>SY-CLY12</v>
          </cell>
        </row>
        <row r="1871">
          <cell r="C1871" t="str">
            <v>SY-CLY12-DAD-LGR201XL</v>
          </cell>
          <cell r="D1871" t="str">
            <v>SY-CLY12</v>
          </cell>
        </row>
        <row r="1872">
          <cell r="C1872" t="str">
            <v>SY-CLY12-DAD-LGR202XL</v>
          </cell>
          <cell r="D1872" t="str">
            <v>SY-CLY12</v>
          </cell>
        </row>
        <row r="1873">
          <cell r="C1873" t="str">
            <v>SY-CLY12-DAD-LGR203XL</v>
          </cell>
          <cell r="D1873" t="str">
            <v>SY-CLY12</v>
          </cell>
        </row>
        <row r="1874">
          <cell r="C1874" t="str">
            <v>SY-CLY12-DAD-LGR204XL</v>
          </cell>
          <cell r="D1874" t="str">
            <v>SY-CLY12</v>
          </cell>
        </row>
        <row r="1875">
          <cell r="C1875" t="str">
            <v>SY-CLY12-DAD-LGR205XL</v>
          </cell>
          <cell r="D1875" t="str">
            <v>SY-CLY12</v>
          </cell>
        </row>
        <row r="1876">
          <cell r="C1876" t="str">
            <v>SY-CLY12-DAD-LGR206XL</v>
          </cell>
          <cell r="D1876" t="str">
            <v>SY-CLY12</v>
          </cell>
        </row>
        <row r="1877">
          <cell r="C1877" t="str">
            <v>SY-CLY12-DAD-LGR207XL</v>
          </cell>
          <cell r="D1877" t="str">
            <v>SY-CLY12</v>
          </cell>
        </row>
        <row r="1878">
          <cell r="C1878" t="str">
            <v>SY-CLY12-DAD-LGR208XL</v>
          </cell>
          <cell r="D1878" t="str">
            <v>SY-CLY12</v>
          </cell>
        </row>
        <row r="1879">
          <cell r="C1879" t="str">
            <v>SY-CLY12-DAD-LGR209XL</v>
          </cell>
          <cell r="D1879" t="str">
            <v>SY-CLY12</v>
          </cell>
        </row>
        <row r="1880">
          <cell r="C1880" t="str">
            <v>SY-CLY12-DAD-LGR20XL</v>
          </cell>
          <cell r="D1880" t="str">
            <v>SY-CLY12</v>
          </cell>
        </row>
        <row r="1881">
          <cell r="C1881" t="str">
            <v>SY-CLY12-DAD-LGR210XL</v>
          </cell>
          <cell r="D1881" t="str">
            <v>SY-CLY12</v>
          </cell>
        </row>
        <row r="1882">
          <cell r="C1882" t="str">
            <v>SY-CLY12-DAD-LGR211XL</v>
          </cell>
          <cell r="D1882" t="str">
            <v>SY-CLY12</v>
          </cell>
        </row>
        <row r="1883">
          <cell r="C1883" t="str">
            <v>SY-CLY12-DAD-LGR212XL</v>
          </cell>
          <cell r="D1883" t="str">
            <v>SY-CLY12</v>
          </cell>
        </row>
        <row r="1884">
          <cell r="C1884" t="str">
            <v>SY-CLY12-DAD-LGR213XL</v>
          </cell>
          <cell r="D1884" t="str">
            <v>SY-CLY12</v>
          </cell>
        </row>
        <row r="1885">
          <cell r="C1885" t="str">
            <v>SY-CLY12-DAD-LGR214XL</v>
          </cell>
          <cell r="D1885" t="str">
            <v>SY-CLY12</v>
          </cell>
        </row>
        <row r="1886">
          <cell r="C1886" t="str">
            <v>SY-CLY12-DAD-LGR215XL</v>
          </cell>
          <cell r="D1886" t="str">
            <v>SY-CLY12</v>
          </cell>
        </row>
        <row r="1887">
          <cell r="C1887" t="str">
            <v>SY-CLY12-DAD-LGR216XL</v>
          </cell>
          <cell r="D1887" t="str">
            <v>SY-CLY12</v>
          </cell>
        </row>
        <row r="1888">
          <cell r="C1888" t="str">
            <v>SY-CLY12-DAD-LGR217XL</v>
          </cell>
          <cell r="D1888" t="str">
            <v>SY-CLY12</v>
          </cell>
        </row>
        <row r="1889">
          <cell r="C1889" t="str">
            <v>SY-CLY12-DAD-LGR218XL</v>
          </cell>
          <cell r="D1889" t="str">
            <v>SY-CLY12</v>
          </cell>
        </row>
        <row r="1890">
          <cell r="C1890" t="str">
            <v>SY-CLY12-DAD-LGR219XL</v>
          </cell>
          <cell r="D1890" t="str">
            <v>SY-CLY12</v>
          </cell>
        </row>
        <row r="1891">
          <cell r="C1891" t="str">
            <v>SY-CLY12-DAD-LGR21XL</v>
          </cell>
          <cell r="D1891" t="str">
            <v>SY-CLY12</v>
          </cell>
        </row>
        <row r="1892">
          <cell r="C1892" t="str">
            <v>SY-CLY12-DAD-LGR220XL</v>
          </cell>
          <cell r="D1892" t="str">
            <v>SY-CLY12</v>
          </cell>
        </row>
        <row r="1893">
          <cell r="C1893" t="str">
            <v>SY-CLY12-DAD-LGR221XL</v>
          </cell>
          <cell r="D1893" t="str">
            <v>SY-CLY12</v>
          </cell>
        </row>
        <row r="1894">
          <cell r="C1894" t="str">
            <v>SY-CLY12-DAD-LGR222XL</v>
          </cell>
          <cell r="D1894" t="str">
            <v>SY-CLY12</v>
          </cell>
        </row>
        <row r="1895">
          <cell r="C1895" t="str">
            <v>SY-CLY12-DAD-LGR223XL</v>
          </cell>
          <cell r="D1895" t="str">
            <v>SY-CLY12</v>
          </cell>
        </row>
        <row r="1896">
          <cell r="C1896" t="str">
            <v>SY-CLY12-DAD-LGR224XL</v>
          </cell>
          <cell r="D1896" t="str">
            <v>SY-CLY12</v>
          </cell>
        </row>
        <row r="1897">
          <cell r="C1897" t="str">
            <v>SY-CLY12-DAD-LGR225XL</v>
          </cell>
          <cell r="D1897" t="str">
            <v>SY-CLY12</v>
          </cell>
        </row>
        <row r="1898">
          <cell r="C1898" t="str">
            <v>SY-CLY12-DAD-LGR226XL</v>
          </cell>
          <cell r="D1898" t="str">
            <v>SY-CLY12</v>
          </cell>
        </row>
        <row r="1899">
          <cell r="C1899" t="str">
            <v>SY-CLY12-DAD-LGR227XL</v>
          </cell>
          <cell r="D1899" t="str">
            <v>SY-CLY12</v>
          </cell>
        </row>
        <row r="1900">
          <cell r="C1900" t="str">
            <v>SY-CLY12-DAD-LGR228XL</v>
          </cell>
          <cell r="D1900" t="str">
            <v>SY-CLY12</v>
          </cell>
        </row>
        <row r="1901">
          <cell r="C1901" t="str">
            <v>SY-CLY12-DAD-LGR229XL</v>
          </cell>
          <cell r="D1901" t="str">
            <v>SY-CLY12</v>
          </cell>
        </row>
        <row r="1902">
          <cell r="C1902" t="str">
            <v>SY-CLY12-DAD-LGR22XL</v>
          </cell>
          <cell r="D1902" t="str">
            <v>SY-CLY12</v>
          </cell>
        </row>
        <row r="1903">
          <cell r="C1903" t="str">
            <v>SY-CLY12-DAD-LGR230XL</v>
          </cell>
          <cell r="D1903" t="str">
            <v>SY-CLY12</v>
          </cell>
        </row>
        <row r="1904">
          <cell r="C1904" t="str">
            <v>SY-CLY12-DAD-LGR231XL</v>
          </cell>
          <cell r="D1904" t="str">
            <v>SY-CLY12</v>
          </cell>
        </row>
        <row r="1905">
          <cell r="C1905" t="str">
            <v>SY-CLY12-DAD-LGR232XL</v>
          </cell>
          <cell r="D1905" t="str">
            <v>SY-CLY12</v>
          </cell>
        </row>
        <row r="1906">
          <cell r="C1906" t="str">
            <v>SY-CLY12-DAD-LGR233XL</v>
          </cell>
          <cell r="D1906" t="str">
            <v>SY-CLY12</v>
          </cell>
        </row>
        <row r="1907">
          <cell r="C1907" t="str">
            <v>SY-CLY12-DAD-LGR234XL</v>
          </cell>
          <cell r="D1907" t="str">
            <v>SY-CLY12</v>
          </cell>
        </row>
        <row r="1908">
          <cell r="C1908" t="str">
            <v>SY-CLY12-DAD-LGR235XL</v>
          </cell>
          <cell r="D1908" t="str">
            <v>SY-CLY12</v>
          </cell>
        </row>
        <row r="1909">
          <cell r="C1909" t="str">
            <v>SY-CLY12-DAD-LGR236XL</v>
          </cell>
          <cell r="D1909" t="str">
            <v>SY-CLY12</v>
          </cell>
        </row>
        <row r="1910">
          <cell r="C1910" t="str">
            <v>SY-CLY12-DAD-LGR237XL</v>
          </cell>
          <cell r="D1910" t="str">
            <v>SY-CLY12</v>
          </cell>
        </row>
        <row r="1911">
          <cell r="C1911" t="str">
            <v>SY-CLY12-DAD-LGR238XL</v>
          </cell>
          <cell r="D1911" t="str">
            <v>SY-CLY12</v>
          </cell>
        </row>
        <row r="1912">
          <cell r="C1912" t="str">
            <v>SY-CLY12-DAD-LGR239XL</v>
          </cell>
          <cell r="D1912" t="str">
            <v>SY-CLY12</v>
          </cell>
        </row>
        <row r="1913">
          <cell r="C1913" t="str">
            <v>SY-CLY12-DAD-LGR23XL</v>
          </cell>
          <cell r="D1913" t="str">
            <v>SY-CLY12</v>
          </cell>
        </row>
        <row r="1914">
          <cell r="C1914" t="str">
            <v>SY-CLY12-DAD-LGR240XL</v>
          </cell>
          <cell r="D1914" t="str">
            <v>SY-CLY12</v>
          </cell>
        </row>
        <row r="1915">
          <cell r="C1915" t="str">
            <v>SY-CLY12-DAD-LGR241XL</v>
          </cell>
          <cell r="D1915" t="str">
            <v>SY-CLY12</v>
          </cell>
        </row>
        <row r="1916">
          <cell r="C1916" t="str">
            <v>SY-CLY12-DAD-LGR242XL</v>
          </cell>
          <cell r="D1916" t="str">
            <v>SY-CLY12</v>
          </cell>
        </row>
        <row r="1917">
          <cell r="C1917" t="str">
            <v>SY-CLY12-DAD-LGR243XL</v>
          </cell>
          <cell r="D1917" t="str">
            <v>SY-CLY12</v>
          </cell>
        </row>
        <row r="1918">
          <cell r="C1918" t="str">
            <v>SY-CLY12-DAD-LGR244XL</v>
          </cell>
          <cell r="D1918" t="str">
            <v>SY-CLY12</v>
          </cell>
        </row>
        <row r="1919">
          <cell r="C1919" t="str">
            <v>SY-CLY12-DAD-LGR245XL</v>
          </cell>
          <cell r="D1919" t="str">
            <v>SY-CLY12</v>
          </cell>
        </row>
        <row r="1920">
          <cell r="C1920" t="str">
            <v>SY-CLY12-DAD-LGR246XL</v>
          </cell>
          <cell r="D1920" t="str">
            <v>SY-CLY12</v>
          </cell>
        </row>
        <row r="1921">
          <cell r="C1921" t="str">
            <v>SY-CLY12-DAD-LGR247XL</v>
          </cell>
          <cell r="D1921" t="str">
            <v>SY-CLY12</v>
          </cell>
        </row>
        <row r="1922">
          <cell r="C1922" t="str">
            <v>SY-CLY12-DAD-LGR248XL</v>
          </cell>
          <cell r="D1922" t="str">
            <v>SY-CLY12</v>
          </cell>
        </row>
        <row r="1923">
          <cell r="C1923" t="str">
            <v>SY-CLY12-DAD-LGR249XL</v>
          </cell>
          <cell r="D1923" t="str">
            <v>SY-CLY12</v>
          </cell>
        </row>
        <row r="1924">
          <cell r="C1924" t="str">
            <v>SY-CLY12-DAD-LGR24XL</v>
          </cell>
          <cell r="D1924" t="str">
            <v>SY-CLY12</v>
          </cell>
        </row>
        <row r="1925">
          <cell r="C1925" t="str">
            <v>SY-CLY12-DAD-LGR250XL</v>
          </cell>
          <cell r="D1925" t="str">
            <v>SY-CLY12</v>
          </cell>
        </row>
        <row r="1926">
          <cell r="C1926" t="str">
            <v>SY-CLY12-DAD-LGR251XL</v>
          </cell>
          <cell r="D1926" t="str">
            <v>SY-CLY12</v>
          </cell>
        </row>
        <row r="1927">
          <cell r="C1927" t="str">
            <v>SY-CLY12-DAD-LGR252XL</v>
          </cell>
          <cell r="D1927" t="str">
            <v>SY-CLY12</v>
          </cell>
        </row>
        <row r="1928">
          <cell r="C1928" t="str">
            <v>SY-CLY12-DAD-LGR253XL</v>
          </cell>
          <cell r="D1928" t="str">
            <v>SY-CLY12</v>
          </cell>
        </row>
        <row r="1929">
          <cell r="C1929" t="str">
            <v>SY-CLY12-DAD-LGR254XL</v>
          </cell>
          <cell r="D1929" t="str">
            <v>SY-CLY12</v>
          </cell>
        </row>
        <row r="1930">
          <cell r="C1930" t="str">
            <v>SY-CLY12-DAD-LGR255XL</v>
          </cell>
          <cell r="D1930" t="str">
            <v>SY-CLY12</v>
          </cell>
        </row>
        <row r="1931">
          <cell r="C1931" t="str">
            <v>SY-CLY12-DAD-LGR256XL</v>
          </cell>
          <cell r="D1931" t="str">
            <v>SY-CLY12</v>
          </cell>
        </row>
        <row r="1932">
          <cell r="C1932" t="str">
            <v>SY-CLY12-DAD-LGR257XL</v>
          </cell>
          <cell r="D1932" t="str">
            <v>SY-CLY12</v>
          </cell>
        </row>
        <row r="1933">
          <cell r="C1933" t="str">
            <v>SY-CLY12-DAD-LGR258XL</v>
          </cell>
          <cell r="D1933" t="str">
            <v>SY-CLY12</v>
          </cell>
        </row>
        <row r="1934">
          <cell r="C1934" t="str">
            <v>SY-CLY12-DAD-LGR259XL</v>
          </cell>
          <cell r="D1934" t="str">
            <v>SY-CLY12</v>
          </cell>
        </row>
        <row r="1935">
          <cell r="C1935" t="str">
            <v>SY-CLY12-DAD-LGR25XL</v>
          </cell>
          <cell r="D1935" t="str">
            <v>SY-CLY12</v>
          </cell>
        </row>
        <row r="1936">
          <cell r="C1936" t="str">
            <v>SY-CLY12-DAD-LGR260XL</v>
          </cell>
          <cell r="D1936" t="str">
            <v>SY-CLY12</v>
          </cell>
        </row>
        <row r="1937">
          <cell r="C1937" t="str">
            <v>SY-CLY12-DAD-LGR261XL</v>
          </cell>
          <cell r="D1937" t="str">
            <v>SY-CLY12</v>
          </cell>
        </row>
        <row r="1938">
          <cell r="C1938" t="str">
            <v>SY-CLY12-DAD-LGR262XL</v>
          </cell>
          <cell r="D1938" t="str">
            <v>SY-CLY12</v>
          </cell>
        </row>
        <row r="1939">
          <cell r="C1939" t="str">
            <v>SY-CLY12-DAD-LGR263XL</v>
          </cell>
          <cell r="D1939" t="str">
            <v>SY-CLY12</v>
          </cell>
        </row>
        <row r="1940">
          <cell r="C1940" t="str">
            <v>SY-CLY12-DAD-LGR264XL</v>
          </cell>
          <cell r="D1940" t="str">
            <v>SY-CLY12</v>
          </cell>
        </row>
        <row r="1941">
          <cell r="C1941" t="str">
            <v>SY-CLY12-DAD-LGR265XL</v>
          </cell>
          <cell r="D1941" t="str">
            <v>SY-CLY12</v>
          </cell>
        </row>
        <row r="1942">
          <cell r="C1942" t="str">
            <v>SY-CLY12-DAD-LGR266XL</v>
          </cell>
          <cell r="D1942" t="str">
            <v>SY-CLY12</v>
          </cell>
        </row>
        <row r="1943">
          <cell r="C1943" t="str">
            <v>SY-CLY12-DAD-LGR267XL</v>
          </cell>
          <cell r="D1943" t="str">
            <v>SY-CLY12</v>
          </cell>
        </row>
        <row r="1944">
          <cell r="C1944" t="str">
            <v>SY-CLY12-DAD-LGR268XL</v>
          </cell>
          <cell r="D1944" t="str">
            <v>SY-CLY12</v>
          </cell>
        </row>
        <row r="1945">
          <cell r="C1945" t="str">
            <v>SY-CLY12-DAD-LGR269XL</v>
          </cell>
          <cell r="D1945" t="str">
            <v>SY-CLY12</v>
          </cell>
        </row>
        <row r="1946">
          <cell r="C1946" t="str">
            <v>SY-CLY12-DAD-LGR26XL</v>
          </cell>
          <cell r="D1946" t="str">
            <v>SY-CLY12</v>
          </cell>
        </row>
        <row r="1947">
          <cell r="C1947" t="str">
            <v>SY-CLY12-DAD-LGR270XL</v>
          </cell>
          <cell r="D1947" t="str">
            <v>SY-CLY12</v>
          </cell>
        </row>
        <row r="1948">
          <cell r="C1948" t="str">
            <v>SY-CLY12-DAD-LGR271XL</v>
          </cell>
          <cell r="D1948" t="str">
            <v>SY-CLY12</v>
          </cell>
        </row>
        <row r="1949">
          <cell r="C1949" t="str">
            <v>SY-CLY12-DAD-LGR272XL</v>
          </cell>
          <cell r="D1949" t="str">
            <v>SY-CLY12</v>
          </cell>
        </row>
        <row r="1950">
          <cell r="C1950" t="str">
            <v>SY-CLY12-DAD-LGR273XL</v>
          </cell>
          <cell r="D1950" t="str">
            <v>SY-CLY12</v>
          </cell>
        </row>
        <row r="1951">
          <cell r="C1951" t="str">
            <v>SY-CLY12-DAD-LGR274XL</v>
          </cell>
          <cell r="D1951" t="str">
            <v>SY-CLY12</v>
          </cell>
        </row>
        <row r="1952">
          <cell r="C1952" t="str">
            <v>SY-CLY12-DAD-LGR275XL</v>
          </cell>
          <cell r="D1952" t="str">
            <v>SY-CLY12</v>
          </cell>
        </row>
        <row r="1953">
          <cell r="C1953" t="str">
            <v>SY-CLY12-DAD-LGR276XL</v>
          </cell>
          <cell r="D1953" t="str">
            <v>SY-CLY12</v>
          </cell>
        </row>
        <row r="1954">
          <cell r="C1954" t="str">
            <v>SY-CLY12-DAD-LGR277XL</v>
          </cell>
          <cell r="D1954" t="str">
            <v>SY-CLY12</v>
          </cell>
        </row>
        <row r="1955">
          <cell r="C1955" t="str">
            <v>SY-CLY12-DAD-LGR278XL</v>
          </cell>
          <cell r="D1955" t="str">
            <v>SY-CLY12</v>
          </cell>
        </row>
        <row r="1956">
          <cell r="C1956" t="str">
            <v>SY-CLY12-DAD-LGR279XL</v>
          </cell>
          <cell r="D1956" t="str">
            <v>SY-CLY12</v>
          </cell>
        </row>
        <row r="1957">
          <cell r="C1957" t="str">
            <v>SY-CLY12-DAD-LGR27XL</v>
          </cell>
          <cell r="D1957" t="str">
            <v>SY-CLY12</v>
          </cell>
        </row>
        <row r="1958">
          <cell r="C1958" t="str">
            <v>SY-CLY12-DAD-LGR280XL</v>
          </cell>
          <cell r="D1958" t="str">
            <v>SY-CLY12</v>
          </cell>
        </row>
        <row r="1959">
          <cell r="C1959" t="str">
            <v>SY-CLY12-DAD-LGR281XL</v>
          </cell>
          <cell r="D1959" t="str">
            <v>SY-CLY12</v>
          </cell>
        </row>
        <row r="1960">
          <cell r="C1960" t="str">
            <v>SY-CLY12-DAD-LGR282XL</v>
          </cell>
          <cell r="D1960" t="str">
            <v>SY-CLY12</v>
          </cell>
        </row>
        <row r="1961">
          <cell r="C1961" t="str">
            <v>SY-CLY12-DAD-LGR283XL</v>
          </cell>
          <cell r="D1961" t="str">
            <v>SY-CLY12</v>
          </cell>
        </row>
        <row r="1962">
          <cell r="C1962" t="str">
            <v>SY-CLY12-DAD-LGR284XL</v>
          </cell>
          <cell r="D1962" t="str">
            <v>SY-CLY12</v>
          </cell>
        </row>
        <row r="1963">
          <cell r="C1963" t="str">
            <v>SY-CLY12-DAD-LGR28XL</v>
          </cell>
          <cell r="D1963" t="str">
            <v>SY-CLY12</v>
          </cell>
        </row>
        <row r="1964">
          <cell r="C1964" t="str">
            <v>SY-CLY12-DAD-LGR29XL</v>
          </cell>
          <cell r="D1964" t="str">
            <v>SY-CLY12</v>
          </cell>
        </row>
        <row r="1965">
          <cell r="C1965" t="str">
            <v>SY-CLY12-DAD-LGR2XL</v>
          </cell>
          <cell r="D1965" t="str">
            <v>SY-CLY12</v>
          </cell>
        </row>
        <row r="1966">
          <cell r="C1966" t="str">
            <v>SY-CLY12-DAD-LGR30XL</v>
          </cell>
          <cell r="D1966" t="str">
            <v>SY-CLY12</v>
          </cell>
        </row>
        <row r="1967">
          <cell r="C1967" t="str">
            <v>SY-CLY12-DAD-LGR31XL</v>
          </cell>
          <cell r="D1967" t="str">
            <v>SY-CLY12</v>
          </cell>
        </row>
        <row r="1968">
          <cell r="C1968" t="str">
            <v>SY-CLY12-DAD-LGR32XL</v>
          </cell>
          <cell r="D1968" t="str">
            <v>SY-CLY12</v>
          </cell>
        </row>
        <row r="1969">
          <cell r="C1969" t="str">
            <v>SY-CLY12-DAD-LGR33XL</v>
          </cell>
          <cell r="D1969" t="str">
            <v>SY-CLY12</v>
          </cell>
        </row>
        <row r="1970">
          <cell r="C1970" t="str">
            <v>SY-CLY12-DAD-LGR34XL</v>
          </cell>
          <cell r="D1970" t="str">
            <v>SY-CLY12</v>
          </cell>
        </row>
        <row r="1971">
          <cell r="C1971" t="str">
            <v>SY-CLY12-DAD-LGR35XL</v>
          </cell>
          <cell r="D1971" t="str">
            <v>SY-CLY12</v>
          </cell>
        </row>
        <row r="1972">
          <cell r="C1972" t="str">
            <v>SY-CLY12-DAD-LGR36XL</v>
          </cell>
          <cell r="D1972" t="str">
            <v>SY-CLY12</v>
          </cell>
        </row>
        <row r="1973">
          <cell r="C1973" t="str">
            <v>SY-CLY12-DAD-LGR37XL</v>
          </cell>
          <cell r="D1973" t="str">
            <v>SY-CLY12</v>
          </cell>
        </row>
        <row r="1974">
          <cell r="C1974" t="str">
            <v>SY-CLY12-DAD-LGR38XL</v>
          </cell>
          <cell r="D1974" t="str">
            <v>SY-CLY12</v>
          </cell>
        </row>
        <row r="1975">
          <cell r="C1975" t="str">
            <v>SY-CLY12-DAD-LGR39XL</v>
          </cell>
          <cell r="D1975" t="str">
            <v>SY-CLY12</v>
          </cell>
        </row>
        <row r="1976">
          <cell r="C1976" t="str">
            <v>SY-CLY12-DAD-LGR3XL</v>
          </cell>
          <cell r="D1976" t="str">
            <v>SY-CLY12</v>
          </cell>
        </row>
        <row r="1977">
          <cell r="C1977" t="str">
            <v>SY-CLY12-DAD-LGR40XL</v>
          </cell>
          <cell r="D1977" t="str">
            <v>SY-CLY12</v>
          </cell>
        </row>
        <row r="1978">
          <cell r="C1978" t="str">
            <v>SY-CLY12-DAD-LGR41XL</v>
          </cell>
          <cell r="D1978" t="str">
            <v>SY-CLY12</v>
          </cell>
        </row>
        <row r="1979">
          <cell r="C1979" t="str">
            <v>SY-CLY12-DAD-LGR42XL</v>
          </cell>
          <cell r="D1979" t="str">
            <v>SY-CLY12</v>
          </cell>
        </row>
        <row r="1980">
          <cell r="C1980" t="str">
            <v>SY-CLY12-DAD-LGR43XL</v>
          </cell>
          <cell r="D1980" t="str">
            <v>SY-CLY12</v>
          </cell>
        </row>
        <row r="1981">
          <cell r="C1981" t="str">
            <v>SY-CLY12-DAD-LGR44XL</v>
          </cell>
          <cell r="D1981" t="str">
            <v>SY-CLY12</v>
          </cell>
        </row>
        <row r="1982">
          <cell r="C1982" t="str">
            <v>SY-CLY12-DAD-LGR45XL</v>
          </cell>
          <cell r="D1982" t="str">
            <v>SY-CLY12</v>
          </cell>
        </row>
        <row r="1983">
          <cell r="C1983" t="str">
            <v>SY-CLY12-DAD-LGR46XL</v>
          </cell>
          <cell r="D1983" t="str">
            <v>SY-CLY12</v>
          </cell>
        </row>
        <row r="1984">
          <cell r="C1984" t="str">
            <v>SY-CLY12-DAD-LGR47XL</v>
          </cell>
          <cell r="D1984" t="str">
            <v>SY-CLY12</v>
          </cell>
        </row>
        <row r="1985">
          <cell r="C1985" t="str">
            <v>SY-CLY12-DAD-LGR48XL</v>
          </cell>
          <cell r="D1985" t="str">
            <v>SY-CLY12</v>
          </cell>
        </row>
        <row r="1986">
          <cell r="C1986" t="str">
            <v>SY-CLY12-DAD-LGR49XL</v>
          </cell>
          <cell r="D1986" t="str">
            <v>SY-CLY12</v>
          </cell>
        </row>
        <row r="1987">
          <cell r="C1987" t="str">
            <v>SY-CLY12-DAD-LGR4XL</v>
          </cell>
          <cell r="D1987" t="str">
            <v>SY-CLY12</v>
          </cell>
        </row>
        <row r="1988">
          <cell r="C1988" t="str">
            <v>SY-CLY12-DAD-LGR50XL</v>
          </cell>
          <cell r="D1988" t="str">
            <v>SY-CLY12</v>
          </cell>
        </row>
        <row r="1989">
          <cell r="C1989" t="str">
            <v>SY-CLY12-DAD-LGR51XL</v>
          </cell>
          <cell r="D1989" t="str">
            <v>SY-CLY12</v>
          </cell>
        </row>
        <row r="1990">
          <cell r="C1990" t="str">
            <v>SY-CLY12-DAD-LGR52XL</v>
          </cell>
          <cell r="D1990" t="str">
            <v>SY-CLY12</v>
          </cell>
        </row>
        <row r="1991">
          <cell r="C1991" t="str">
            <v>SY-CLY12-DAD-LGR53XL</v>
          </cell>
          <cell r="D1991" t="str">
            <v>SY-CLY12</v>
          </cell>
        </row>
        <row r="1992">
          <cell r="C1992" t="str">
            <v>SY-CLY12-DAD-LGR54XL</v>
          </cell>
          <cell r="D1992" t="str">
            <v>SY-CLY12</v>
          </cell>
        </row>
        <row r="1993">
          <cell r="C1993" t="str">
            <v>SY-CLY12-DAD-LGR55XL</v>
          </cell>
          <cell r="D1993" t="str">
            <v>SY-CLY12</v>
          </cell>
        </row>
        <row r="1994">
          <cell r="C1994" t="str">
            <v>SY-CLY12-DAD-LGR56XL</v>
          </cell>
          <cell r="D1994" t="str">
            <v>SY-CLY12</v>
          </cell>
        </row>
        <row r="1995">
          <cell r="C1995" t="str">
            <v>SY-CLY12-DAD-LGR57XL</v>
          </cell>
          <cell r="D1995" t="str">
            <v>SY-CLY12</v>
          </cell>
        </row>
        <row r="1996">
          <cell r="C1996" t="str">
            <v>SY-CLY12-DAD-LGR58XL</v>
          </cell>
          <cell r="D1996" t="str">
            <v>SY-CLY12</v>
          </cell>
        </row>
        <row r="1997">
          <cell r="C1997" t="str">
            <v>SY-CLY12-DAD-LGR59XL</v>
          </cell>
          <cell r="D1997" t="str">
            <v>SY-CLY12</v>
          </cell>
        </row>
        <row r="1998">
          <cell r="C1998" t="str">
            <v>SY-CLY12-DAD-LGR5XL</v>
          </cell>
          <cell r="D1998" t="str">
            <v>SY-CLY12</v>
          </cell>
        </row>
        <row r="1999">
          <cell r="C1999" t="str">
            <v>SY-CLY12-DAD-LGR60XL</v>
          </cell>
          <cell r="D1999" t="str">
            <v>SY-CLY12</v>
          </cell>
        </row>
        <row r="2000">
          <cell r="C2000" t="str">
            <v>SY-CLY12-DAD-LGR61XL</v>
          </cell>
          <cell r="D2000" t="str">
            <v>SY-CLY12</v>
          </cell>
        </row>
        <row r="2001">
          <cell r="C2001" t="str">
            <v>SY-CLY12-DAD-LGR62XL</v>
          </cell>
          <cell r="D2001" t="str">
            <v>SY-CLY12</v>
          </cell>
        </row>
        <row r="2002">
          <cell r="C2002" t="str">
            <v>SY-CLY12-DAD-LGR63XL</v>
          </cell>
          <cell r="D2002" t="str">
            <v>SY-CLY12</v>
          </cell>
        </row>
        <row r="2003">
          <cell r="C2003" t="str">
            <v>SY-CLY12-DAD-LGR64XL</v>
          </cell>
          <cell r="D2003" t="str">
            <v>SY-CLY12</v>
          </cell>
        </row>
        <row r="2004">
          <cell r="C2004" t="str">
            <v>SY-CLY12-DAD-LGR65XL</v>
          </cell>
          <cell r="D2004" t="str">
            <v>SY-CLY12</v>
          </cell>
        </row>
        <row r="2005">
          <cell r="C2005" t="str">
            <v>SY-CLY12-DAD-LGR66XL</v>
          </cell>
          <cell r="D2005" t="str">
            <v>SY-CLY12</v>
          </cell>
        </row>
        <row r="2006">
          <cell r="C2006" t="str">
            <v>SY-CLY12-DAD-LGR67XL</v>
          </cell>
          <cell r="D2006" t="str">
            <v>SY-CLY12</v>
          </cell>
        </row>
        <row r="2007">
          <cell r="C2007" t="str">
            <v>SY-CLY12-DAD-LGR68XL</v>
          </cell>
          <cell r="D2007" t="str">
            <v>SY-CLY12</v>
          </cell>
        </row>
        <row r="2008">
          <cell r="C2008" t="str">
            <v>SY-CLY12-DAD-LGR69XL</v>
          </cell>
          <cell r="D2008" t="str">
            <v>SY-CLY12</v>
          </cell>
        </row>
        <row r="2009">
          <cell r="C2009" t="str">
            <v>SY-CLY12-DAD-LGR6XL</v>
          </cell>
          <cell r="D2009" t="str">
            <v>SY-CLY12</v>
          </cell>
        </row>
        <row r="2010">
          <cell r="C2010" t="str">
            <v>SY-CLY12-DAD-LGR70XL</v>
          </cell>
          <cell r="D2010" t="str">
            <v>SY-CLY12</v>
          </cell>
        </row>
        <row r="2011">
          <cell r="C2011" t="str">
            <v>SY-CLY12-DAD-LGR71XL</v>
          </cell>
          <cell r="D2011" t="str">
            <v>SY-CLY12</v>
          </cell>
        </row>
        <row r="2012">
          <cell r="C2012" t="str">
            <v>SY-CLY12-DAD-LGR72XL</v>
          </cell>
          <cell r="D2012" t="str">
            <v>SY-CLY12</v>
          </cell>
        </row>
        <row r="2013">
          <cell r="C2013" t="str">
            <v>SY-CLY12-DAD-LGR73XL</v>
          </cell>
          <cell r="D2013" t="str">
            <v>SY-CLY12</v>
          </cell>
        </row>
        <row r="2014">
          <cell r="C2014" t="str">
            <v>SY-CLY12-DAD-LGR74XL</v>
          </cell>
          <cell r="D2014" t="str">
            <v>SY-CLY12</v>
          </cell>
        </row>
        <row r="2015">
          <cell r="C2015" t="str">
            <v>SY-CLY12-DAD-LGR75XL</v>
          </cell>
          <cell r="D2015" t="str">
            <v>SY-CLY12</v>
          </cell>
        </row>
        <row r="2016">
          <cell r="C2016" t="str">
            <v>SY-CLY12-DAD-LGR76XL</v>
          </cell>
          <cell r="D2016" t="str">
            <v>SY-CLY12</v>
          </cell>
        </row>
        <row r="2017">
          <cell r="C2017" t="str">
            <v>SY-CLY12-DAD-LGR77XL</v>
          </cell>
          <cell r="D2017" t="str">
            <v>SY-CLY12</v>
          </cell>
        </row>
        <row r="2018">
          <cell r="C2018" t="str">
            <v>SY-CLY12-DAD-LGR78XL</v>
          </cell>
          <cell r="D2018" t="str">
            <v>SY-CLY12</v>
          </cell>
        </row>
        <row r="2019">
          <cell r="C2019" t="str">
            <v>SY-CLY12-DAD-LGR79XL</v>
          </cell>
          <cell r="D2019" t="str">
            <v>SY-CLY12</v>
          </cell>
        </row>
        <row r="2020">
          <cell r="C2020" t="str">
            <v>SY-CLY12-DAD-LGR7XL</v>
          </cell>
          <cell r="D2020" t="str">
            <v>SY-CLY12</v>
          </cell>
        </row>
        <row r="2021">
          <cell r="C2021" t="str">
            <v>SY-CLY12-DAD-LGR80XL</v>
          </cell>
          <cell r="D2021" t="str">
            <v>SY-CLY12</v>
          </cell>
        </row>
        <row r="2022">
          <cell r="C2022" t="str">
            <v>SY-CLY12-DAD-LGR81XL</v>
          </cell>
          <cell r="D2022" t="str">
            <v>SY-CLY12</v>
          </cell>
        </row>
        <row r="2023">
          <cell r="C2023" t="str">
            <v>SY-CLY12-DAD-LGR82XL</v>
          </cell>
          <cell r="D2023" t="str">
            <v>SY-CLY12</v>
          </cell>
        </row>
        <row r="2024">
          <cell r="C2024" t="str">
            <v>SY-CLY12-DAD-LGR83XL</v>
          </cell>
          <cell r="D2024" t="str">
            <v>SY-CLY12</v>
          </cell>
        </row>
        <row r="2025">
          <cell r="C2025" t="str">
            <v>SY-CLY12-DAD-LGR84XL</v>
          </cell>
          <cell r="D2025" t="str">
            <v>SY-CLY12</v>
          </cell>
        </row>
        <row r="2026">
          <cell r="C2026" t="str">
            <v>SY-CLY12-DAD-LGR85XL</v>
          </cell>
          <cell r="D2026" t="str">
            <v>SY-CLY12</v>
          </cell>
        </row>
        <row r="2027">
          <cell r="C2027" t="str">
            <v>SY-CLY12-DAD-LGR86XL</v>
          </cell>
          <cell r="D2027" t="str">
            <v>SY-CLY12</v>
          </cell>
        </row>
        <row r="2028">
          <cell r="C2028" t="str">
            <v>SY-CLY12-DAD-LGR87XL</v>
          </cell>
          <cell r="D2028" t="str">
            <v>SY-CLY12</v>
          </cell>
        </row>
        <row r="2029">
          <cell r="C2029" t="str">
            <v>SY-CLY12-DAD-LGR88XL</v>
          </cell>
          <cell r="D2029" t="str">
            <v>SY-CLY12</v>
          </cell>
        </row>
        <row r="2030">
          <cell r="C2030" t="str">
            <v>SY-CLY12-DAD-LGR89XL</v>
          </cell>
          <cell r="D2030" t="str">
            <v>SY-CLY12</v>
          </cell>
        </row>
        <row r="2031">
          <cell r="C2031" t="str">
            <v>SY-CLY12-DAD-LGR8XL</v>
          </cell>
          <cell r="D2031" t="str">
            <v>SY-CLY12</v>
          </cell>
        </row>
        <row r="2032">
          <cell r="C2032" t="str">
            <v>SY-CLY12-DAD-LGR90XL</v>
          </cell>
          <cell r="D2032" t="str">
            <v>SY-CLY12</v>
          </cell>
        </row>
        <row r="2033">
          <cell r="C2033" t="str">
            <v>SY-CLY12-DAD-LGR91XL</v>
          </cell>
          <cell r="D2033" t="str">
            <v>SY-CLY12</v>
          </cell>
        </row>
        <row r="2034">
          <cell r="C2034" t="str">
            <v>SY-CLY12-DAD-LGR92XL</v>
          </cell>
          <cell r="D2034" t="str">
            <v>SY-CLY12</v>
          </cell>
        </row>
        <row r="2035">
          <cell r="C2035" t="str">
            <v>SY-CLY12-DAD-LGR93XL</v>
          </cell>
          <cell r="D2035" t="str">
            <v>SY-CLY12</v>
          </cell>
        </row>
        <row r="2036">
          <cell r="C2036" t="str">
            <v>SY-CLY12-DAD-LGR94XL</v>
          </cell>
          <cell r="D2036" t="str">
            <v>SY-CLY12</v>
          </cell>
        </row>
        <row r="2037">
          <cell r="C2037" t="str">
            <v>SY-CLY12-DAD-LGR95XL</v>
          </cell>
          <cell r="D2037" t="str">
            <v>SY-CLY12</v>
          </cell>
        </row>
        <row r="2038">
          <cell r="C2038" t="str">
            <v>SY-CLY12-DAD-LGR96XL</v>
          </cell>
          <cell r="D2038" t="str">
            <v>SY-CLY12</v>
          </cell>
        </row>
        <row r="2039">
          <cell r="C2039" t="str">
            <v>SY-CLY12-DAD-LGR97XL</v>
          </cell>
          <cell r="D2039" t="str">
            <v>SY-CLY12</v>
          </cell>
        </row>
        <row r="2040">
          <cell r="C2040" t="str">
            <v>SY-CLY12-DAD-LGR98XL</v>
          </cell>
          <cell r="D2040" t="str">
            <v>SY-CLY12</v>
          </cell>
        </row>
        <row r="2041">
          <cell r="C2041" t="str">
            <v>SY-CLY12-DAD-LGR99XL</v>
          </cell>
          <cell r="D2041" t="str">
            <v>SY-CLY12</v>
          </cell>
        </row>
        <row r="2042">
          <cell r="C2042" t="str">
            <v>SY-CLY12-DAD-LGR9XL</v>
          </cell>
          <cell r="D2042" t="str">
            <v>SY-CLY12</v>
          </cell>
        </row>
        <row r="2043">
          <cell r="C2043" t="str">
            <v>SY-CLY12-DAD-LGRM</v>
          </cell>
          <cell r="D2043" t="str">
            <v>SY-CLY12</v>
          </cell>
        </row>
        <row r="2044">
          <cell r="C2044" t="str">
            <v>SY-CLY12-DAD-R0XL</v>
          </cell>
          <cell r="D2044" t="str">
            <v>SY-CLY12</v>
          </cell>
        </row>
        <row r="2045">
          <cell r="C2045" t="str">
            <v>SY-CLY12-KD-LGR10Y</v>
          </cell>
          <cell r="D2045" t="str">
            <v>SY-CLY12</v>
          </cell>
        </row>
        <row r="2046">
          <cell r="C2046" t="str">
            <v>SY-CLY12-MOM-LGR2XL</v>
          </cell>
          <cell r="D2046" t="str">
            <v>SY-CLY12</v>
          </cell>
        </row>
        <row r="2047">
          <cell r="C2047" t="str">
            <v>SY-CLY12-MOM-LGRM</v>
          </cell>
          <cell r="D2047" t="str">
            <v>SY-CLY12</v>
          </cell>
        </row>
        <row r="2048">
          <cell r="C2048" t="str">
            <v>TK-Ad413-GR-2XL</v>
          </cell>
          <cell r="D2048" t="str">
            <v>TK-Ad413</v>
          </cell>
        </row>
        <row r="2049">
          <cell r="C2049" t="str">
            <v>TK-Ad413-GR-L</v>
          </cell>
          <cell r="D2049" t="str">
            <v>TK-Ad413</v>
          </cell>
        </row>
        <row r="2050">
          <cell r="C2050" t="str">
            <v>TK-Ad413-GR-M</v>
          </cell>
          <cell r="D2050" t="str">
            <v>TK-Ad413</v>
          </cell>
        </row>
        <row r="2051">
          <cell r="C2051" t="str">
            <v>TK-Ad413-GR-XL</v>
          </cell>
          <cell r="D2051" t="str">
            <v>TK-Ad413</v>
          </cell>
        </row>
        <row r="2052">
          <cell r="C2052" t="str">
            <v>TK-Ad413-K0-2XL</v>
          </cell>
          <cell r="D2052" t="str">
            <v>TK-Ad413</v>
          </cell>
        </row>
        <row r="2053">
          <cell r="C2053" t="str">
            <v>TK-Ad413-K0-L</v>
          </cell>
          <cell r="D2053" t="str">
            <v>TK-Ad413</v>
          </cell>
        </row>
        <row r="2054">
          <cell r="C2054" t="str">
            <v>TK-Ad413-K0-M</v>
          </cell>
          <cell r="D2054" t="str">
            <v>TK-Ad413</v>
          </cell>
        </row>
        <row r="2055">
          <cell r="C2055" t="str">
            <v>TK-Ad413-K0-XL</v>
          </cell>
          <cell r="D2055" t="str">
            <v>TK-Ad413</v>
          </cell>
        </row>
        <row r="2056">
          <cell r="C2056" t="str">
            <v>TK-Ad413SH-2XL</v>
          </cell>
          <cell r="D2056" t="str">
            <v>TK-Ad413</v>
          </cell>
        </row>
        <row r="2057">
          <cell r="C2057" t="str">
            <v>TK-Ad413-SH-L</v>
          </cell>
          <cell r="D2057" t="str">
            <v>TK-Ad413</v>
          </cell>
        </row>
        <row r="2058">
          <cell r="C2058" t="str">
            <v>TK-Ad413-SH-M</v>
          </cell>
          <cell r="D2058" t="str">
            <v>TK-Ad413</v>
          </cell>
        </row>
        <row r="2059">
          <cell r="C2059" t="str">
            <v>TK-Ad413-SH-XL</v>
          </cell>
          <cell r="D2059" t="str">
            <v>TK-Ad413</v>
          </cell>
        </row>
        <row r="2060">
          <cell r="C2060" t="str">
            <v>TK-C412H-GR-2XL</v>
          </cell>
          <cell r="D2060" t="str">
            <v>TK-C412H</v>
          </cell>
        </row>
        <row r="2061">
          <cell r="C2061" t="str">
            <v>TK-C412H-GR-L</v>
          </cell>
          <cell r="D2061" t="str">
            <v>TK-C412H</v>
          </cell>
        </row>
        <row r="2062">
          <cell r="C2062" t="str">
            <v>TK-C412H-GR-M</v>
          </cell>
          <cell r="D2062" t="str">
            <v>TK-C412H</v>
          </cell>
        </row>
        <row r="2063">
          <cell r="C2063" t="str">
            <v>TK-C412H-GR-XL</v>
          </cell>
          <cell r="D2063" t="str">
            <v>TK-C412H</v>
          </cell>
        </row>
        <row r="2064">
          <cell r="C2064" t="str">
            <v>TK-C412H-K0-2XL</v>
          </cell>
          <cell r="D2064" t="str">
            <v>TK-C412H</v>
          </cell>
        </row>
        <row r="2065">
          <cell r="C2065" t="str">
            <v>TK-C412H-K0-L</v>
          </cell>
          <cell r="D2065" t="str">
            <v>TK-C412H</v>
          </cell>
        </row>
        <row r="2066">
          <cell r="C2066" t="str">
            <v>TK-C412H-K0-M</v>
          </cell>
          <cell r="D2066" t="str">
            <v>TK-C412H</v>
          </cell>
        </row>
        <row r="2067">
          <cell r="C2067" t="str">
            <v>TK-C412H-K0-XL</v>
          </cell>
          <cell r="D2067" t="str">
            <v>TK-C412H</v>
          </cell>
        </row>
        <row r="2068">
          <cell r="C2068" t="str">
            <v>TK-C412H-SH-2XL</v>
          </cell>
          <cell r="D2068" t="str">
            <v>TK-C412H</v>
          </cell>
        </row>
        <row r="2069">
          <cell r="C2069" t="str">
            <v>TK-C412H-SH-L</v>
          </cell>
          <cell r="D2069" t="str">
            <v>TK-C412H</v>
          </cell>
        </row>
        <row r="2070">
          <cell r="C2070" t="str">
            <v>TK-C412H-SH-M</v>
          </cell>
          <cell r="D2070" t="str">
            <v>TK-C412H</v>
          </cell>
        </row>
        <row r="2071">
          <cell r="C2071" t="str">
            <v>TK-C412H-SH-XL</v>
          </cell>
          <cell r="D2071" t="str">
            <v>TK-C412H</v>
          </cell>
        </row>
        <row r="2072">
          <cell r="C2072" t="str">
            <v>TK-J01H-GR-10/12</v>
          </cell>
          <cell r="D2072" t="str">
            <v>TK-J0102</v>
          </cell>
        </row>
        <row r="2073">
          <cell r="C2073" t="str">
            <v>TK-J01H-GR-10/12-GM</v>
          </cell>
          <cell r="D2073" t="str">
            <v>TK-J0102</v>
          </cell>
        </row>
        <row r="2074">
          <cell r="C2074" t="str">
            <v>TK-J01H-GR-14/16</v>
          </cell>
          <cell r="D2074" t="str">
            <v>TK-J0102</v>
          </cell>
        </row>
        <row r="2075">
          <cell r="C2075" t="str">
            <v>TK-J01H-GR-18/20</v>
          </cell>
          <cell r="D2075" t="str">
            <v>TK-J0102</v>
          </cell>
        </row>
        <row r="2076">
          <cell r="C2076" t="str">
            <v>TK-J01H-GR-2T</v>
          </cell>
          <cell r="D2076" t="str">
            <v>TK-J0102</v>
          </cell>
        </row>
        <row r="2077">
          <cell r="C2077" t="str">
            <v>TK-J01H-GR-3T</v>
          </cell>
          <cell r="D2077" t="str">
            <v>TK-J0102</v>
          </cell>
        </row>
        <row r="2078">
          <cell r="C2078" t="str">
            <v>TK-J01H-GR-4</v>
          </cell>
          <cell r="D2078" t="str">
            <v>TK-J0102</v>
          </cell>
        </row>
        <row r="2079">
          <cell r="C2079" t="str">
            <v>TK-J01H-GR-4T</v>
          </cell>
          <cell r="D2079" t="str">
            <v>TK-J0102</v>
          </cell>
        </row>
        <row r="2080">
          <cell r="C2080" t="str">
            <v>TK-J01H-GR-5/6</v>
          </cell>
          <cell r="D2080" t="str">
            <v>TK-J0102</v>
          </cell>
        </row>
        <row r="2081">
          <cell r="C2081" t="str">
            <v>TK-J01H-GR-7</v>
          </cell>
          <cell r="D2081" t="str">
            <v>TK-J0102</v>
          </cell>
        </row>
        <row r="2082">
          <cell r="C2082" t="str">
            <v>TK-J01H-GR-8</v>
          </cell>
          <cell r="D2082" t="str">
            <v>TK-J0102</v>
          </cell>
        </row>
        <row r="2083">
          <cell r="C2083" t="str">
            <v>TK-J01H-GR-8-GM</v>
          </cell>
          <cell r="D2083" t="str">
            <v>TK-J0102</v>
          </cell>
        </row>
        <row r="2084">
          <cell r="C2084" t="str">
            <v>TK-J01H-K0-10/12</v>
          </cell>
          <cell r="D2084" t="str">
            <v>TK-J0102</v>
          </cell>
        </row>
        <row r="2085">
          <cell r="C2085" t="str">
            <v>TK-J01H-K0-14/16</v>
          </cell>
          <cell r="D2085" t="str">
            <v>TK-J0102</v>
          </cell>
        </row>
        <row r="2086">
          <cell r="C2086" t="str">
            <v>TK-J01H-K0-18/20</v>
          </cell>
          <cell r="D2086" t="str">
            <v>TK-J0102</v>
          </cell>
        </row>
        <row r="2087">
          <cell r="C2087" t="str">
            <v>TK-J01H-K0-2T</v>
          </cell>
          <cell r="D2087" t="str">
            <v>TK-J0102</v>
          </cell>
        </row>
        <row r="2088">
          <cell r="C2088" t="str">
            <v>TK-J01H-K0-3T</v>
          </cell>
          <cell r="D2088" t="str">
            <v>TK-J0102</v>
          </cell>
        </row>
        <row r="2089">
          <cell r="C2089" t="str">
            <v>TK-J01H-K0-4</v>
          </cell>
          <cell r="D2089" t="str">
            <v>TK-J0102</v>
          </cell>
        </row>
        <row r="2090">
          <cell r="C2090" t="str">
            <v>TK-J01H-K0-4T</v>
          </cell>
          <cell r="D2090" t="str">
            <v>TK-J0102</v>
          </cell>
        </row>
        <row r="2091">
          <cell r="C2091" t="str">
            <v>TK-J01H-K0-5/6</v>
          </cell>
          <cell r="D2091" t="str">
            <v>TK-J0102</v>
          </cell>
        </row>
        <row r="2092">
          <cell r="C2092" t="str">
            <v>TK-J01H-K0-7</v>
          </cell>
          <cell r="D2092" t="str">
            <v>TK-J0102</v>
          </cell>
        </row>
        <row r="2093">
          <cell r="C2093" t="str">
            <v>TK-J01H-K0-8</v>
          </cell>
          <cell r="D2093" t="str">
            <v>TK-J0102</v>
          </cell>
        </row>
        <row r="2094">
          <cell r="C2094" t="str">
            <v>TK-J01H-SH-10/12</v>
          </cell>
          <cell r="D2094" t="str">
            <v>TK-J0102</v>
          </cell>
        </row>
        <row r="2095">
          <cell r="C2095" t="str">
            <v>TK-J01H-SH-14/16</v>
          </cell>
          <cell r="D2095" t="str">
            <v>TK-J0102</v>
          </cell>
        </row>
        <row r="2096">
          <cell r="C2096" t="str">
            <v>TK-J01H-SH-18/20</v>
          </cell>
          <cell r="D2096" t="str">
            <v>TK-J0102</v>
          </cell>
        </row>
        <row r="2097">
          <cell r="C2097" t="str">
            <v>TK-J01H-SH-2T</v>
          </cell>
          <cell r="D2097" t="str">
            <v>TK-J0102</v>
          </cell>
        </row>
        <row r="2098">
          <cell r="C2098" t="str">
            <v>TK-J01H-SH-3T</v>
          </cell>
          <cell r="D2098" t="str">
            <v>TK-J0102</v>
          </cell>
        </row>
        <row r="2099">
          <cell r="C2099" t="str">
            <v>TK-J01H-SH-4</v>
          </cell>
          <cell r="D2099" t="str">
            <v>TK-J0102</v>
          </cell>
        </row>
        <row r="2100">
          <cell r="C2100" t="str">
            <v>TK-J01H-SH-4T</v>
          </cell>
          <cell r="D2100" t="str">
            <v>TK-J0102</v>
          </cell>
        </row>
        <row r="2101">
          <cell r="C2101" t="str">
            <v>TK-J01H-SH-5/6</v>
          </cell>
          <cell r="D2101" t="str">
            <v>TK-J0102</v>
          </cell>
        </row>
        <row r="2102">
          <cell r="C2102" t="str">
            <v>TK-J01H-SH-7</v>
          </cell>
          <cell r="D2102" t="str">
            <v>TK-J0102</v>
          </cell>
        </row>
        <row r="2103">
          <cell r="C2103" t="str">
            <v>TK-J01H-SH-8</v>
          </cell>
          <cell r="D2103" t="str">
            <v>TK-J0102</v>
          </cell>
        </row>
        <row r="2104">
          <cell r="C2104" t="str">
            <v>TK-J02H-GR-10/12</v>
          </cell>
          <cell r="D2104" t="str">
            <v>TK-J0102</v>
          </cell>
        </row>
        <row r="2105">
          <cell r="C2105" t="str">
            <v>TK-J02H-GR-14/16</v>
          </cell>
          <cell r="D2105" t="str">
            <v>TK-J0102</v>
          </cell>
        </row>
        <row r="2106">
          <cell r="C2106" t="str">
            <v>TK-J02H-GR-14/16-GM</v>
          </cell>
          <cell r="D2106" t="str">
            <v>TK-J0102</v>
          </cell>
        </row>
        <row r="2107">
          <cell r="C2107" t="str">
            <v>TK-J02H-GR-18/20</v>
          </cell>
          <cell r="D2107" t="str">
            <v>TK-J0102</v>
          </cell>
        </row>
        <row r="2108">
          <cell r="C2108" t="str">
            <v>TK-J02H-GR-2T</v>
          </cell>
          <cell r="D2108" t="str">
            <v>TK-J0102</v>
          </cell>
        </row>
        <row r="2109">
          <cell r="C2109" t="str">
            <v>TK-J02H-GR-3T</v>
          </cell>
          <cell r="D2109" t="str">
            <v>TK-J0102</v>
          </cell>
        </row>
        <row r="2110">
          <cell r="C2110" t="str">
            <v>TK-J02H-GR-4</v>
          </cell>
          <cell r="D2110" t="str">
            <v>TK-J0102</v>
          </cell>
        </row>
        <row r="2111">
          <cell r="C2111" t="str">
            <v>TK-J02H-GR-4T</v>
          </cell>
          <cell r="D2111" t="str">
            <v>TK-J0102</v>
          </cell>
        </row>
        <row r="2112">
          <cell r="C2112" t="str">
            <v>TK-J02H-GR-5/6</v>
          </cell>
          <cell r="D2112" t="str">
            <v>TK-J0102</v>
          </cell>
        </row>
        <row r="2113">
          <cell r="C2113" t="str">
            <v>TK-J02H-GR-7</v>
          </cell>
          <cell r="D2113" t="str">
            <v>TK-J0102</v>
          </cell>
        </row>
        <row r="2114">
          <cell r="C2114" t="str">
            <v>TK-J02H-GR-8</v>
          </cell>
          <cell r="D2114" t="str">
            <v>TK-J0102</v>
          </cell>
        </row>
        <row r="2115">
          <cell r="C2115" t="str">
            <v>TK-J02H-K0-10/12</v>
          </cell>
          <cell r="D2115" t="str">
            <v>TK-J0102</v>
          </cell>
        </row>
        <row r="2116">
          <cell r="C2116" t="str">
            <v>TK-J02H-K0-14/16</v>
          </cell>
          <cell r="D2116" t="str">
            <v>TK-J0102</v>
          </cell>
        </row>
        <row r="2117">
          <cell r="C2117" t="str">
            <v>TK-J02H-K0-18/20</v>
          </cell>
          <cell r="D2117" t="str">
            <v>TK-J0102</v>
          </cell>
        </row>
        <row r="2118">
          <cell r="C2118" t="str">
            <v>TK-J02H-K0-2T</v>
          </cell>
          <cell r="D2118" t="str">
            <v>TK-J0102</v>
          </cell>
        </row>
        <row r="2119">
          <cell r="C2119" t="str">
            <v>TK-J02H-K0-3T</v>
          </cell>
          <cell r="D2119" t="str">
            <v>TK-J0102</v>
          </cell>
        </row>
        <row r="2120">
          <cell r="C2120" t="str">
            <v>TK-J02H-K0-4</v>
          </cell>
          <cell r="D2120" t="str">
            <v>TK-J0102</v>
          </cell>
        </row>
        <row r="2121">
          <cell r="C2121" t="str">
            <v>TK-J02H-K0-4T</v>
          </cell>
          <cell r="D2121" t="str">
            <v>TK-J0102</v>
          </cell>
        </row>
        <row r="2122">
          <cell r="C2122" t="str">
            <v>TK-J02H-K0-5/6</v>
          </cell>
          <cell r="D2122" t="str">
            <v>TK-J0102</v>
          </cell>
        </row>
        <row r="2123">
          <cell r="C2123" t="str">
            <v>TK-J02H-K0-7</v>
          </cell>
          <cell r="D2123" t="str">
            <v>TK-J0102</v>
          </cell>
        </row>
        <row r="2124">
          <cell r="C2124" t="str">
            <v>TK-J02H-K0-8</v>
          </cell>
          <cell r="D2124" t="str">
            <v>TK-J0102</v>
          </cell>
        </row>
        <row r="2125">
          <cell r="C2125" t="str">
            <v>TK-J02H-SH-10/12</v>
          </cell>
          <cell r="D2125" t="str">
            <v>TK-J0102</v>
          </cell>
        </row>
        <row r="2126">
          <cell r="C2126" t="str">
            <v>TK-J02H-SH-10/12-GM</v>
          </cell>
          <cell r="D2126" t="str">
            <v>TK-J0102</v>
          </cell>
        </row>
        <row r="2127">
          <cell r="C2127" t="str">
            <v>TK-J02H-SH-14/16</v>
          </cell>
          <cell r="D2127" t="str">
            <v>TK-J0102</v>
          </cell>
        </row>
        <row r="2128">
          <cell r="C2128" t="str">
            <v>TK-J02H-SH-18/20</v>
          </cell>
          <cell r="D2128" t="str">
            <v>TK-J0102</v>
          </cell>
        </row>
        <row r="2129">
          <cell r="C2129" t="str">
            <v>TK-J02H-SH-2T</v>
          </cell>
          <cell r="D2129" t="str">
            <v>TK-J0102</v>
          </cell>
        </row>
        <row r="2130">
          <cell r="C2130" t="str">
            <v>TK-J02H-SH-3T</v>
          </cell>
          <cell r="D2130" t="str">
            <v>TK-J0102</v>
          </cell>
        </row>
        <row r="2131">
          <cell r="C2131" t="str">
            <v>TK-J02H-SH-4</v>
          </cell>
          <cell r="D2131" t="str">
            <v>TK-J0102</v>
          </cell>
        </row>
        <row r="2132">
          <cell r="C2132" t="str">
            <v>TK-J02H-SH-4T</v>
          </cell>
          <cell r="D2132" t="str">
            <v>TK-J0102</v>
          </cell>
        </row>
        <row r="2133">
          <cell r="C2133" t="str">
            <v>TK-J02H-SH-5/6</v>
          </cell>
          <cell r="D2133" t="str">
            <v>TK-J0102</v>
          </cell>
        </row>
        <row r="2134">
          <cell r="C2134" t="str">
            <v>TK-J02H-SH-7</v>
          </cell>
          <cell r="D2134" t="str">
            <v>TK-J0102</v>
          </cell>
        </row>
        <row r="2135">
          <cell r="C2135" t="str">
            <v>TK-J02H-SH-8</v>
          </cell>
          <cell r="D2135" t="str">
            <v>TK-J0102</v>
          </cell>
        </row>
        <row r="2136">
          <cell r="C2136" t="str">
            <v>TOP-401-B0-M</v>
          </cell>
          <cell r="D2136" t="str">
            <v>TOP-401</v>
          </cell>
        </row>
        <row r="2137">
          <cell r="C2137" t="str">
            <v>TOP-401-B0-XL</v>
          </cell>
          <cell r="D2137" t="str">
            <v>TOP-401</v>
          </cell>
        </row>
        <row r="2138">
          <cell r="C2138" t="str">
            <v>TOP-401-E0-L</v>
          </cell>
          <cell r="D2138" t="str">
            <v>TOP-401</v>
          </cell>
        </row>
        <row r="2139">
          <cell r="C2139" t="str">
            <v>TOP-401-E0-M</v>
          </cell>
          <cell r="D2139" t="str">
            <v>TOP-401</v>
          </cell>
        </row>
        <row r="2140">
          <cell r="C2140" t="str">
            <v>TOP-401-E0-S</v>
          </cell>
          <cell r="D2140" t="str">
            <v>TOP-401</v>
          </cell>
        </row>
        <row r="2141">
          <cell r="C2141" t="str">
            <v>TOP-401-E0-XL</v>
          </cell>
          <cell r="D2141" t="str">
            <v>TOP-401</v>
          </cell>
        </row>
        <row r="2142">
          <cell r="C2142" t="str">
            <v>TOP-401-G0-L</v>
          </cell>
          <cell r="D2142" t="str">
            <v>TOP-401</v>
          </cell>
        </row>
        <row r="2143">
          <cell r="C2143" t="str">
            <v>TOP-401-G0-M</v>
          </cell>
          <cell r="D2143" t="str">
            <v>TOP-401</v>
          </cell>
        </row>
        <row r="2144">
          <cell r="C2144" t="str">
            <v>TOP-401-G0-S</v>
          </cell>
          <cell r="D2144" t="str">
            <v>TOP-401</v>
          </cell>
        </row>
        <row r="2145">
          <cell r="C2145" t="str">
            <v>TOP-401-G0-XL</v>
          </cell>
          <cell r="D2145" t="str">
            <v>TOP-401</v>
          </cell>
        </row>
        <row r="2146">
          <cell r="C2146" t="str">
            <v>TOP-401-grey-L</v>
          </cell>
          <cell r="D2146" t="str">
            <v>TOP-401</v>
          </cell>
        </row>
        <row r="2147">
          <cell r="C2147" t="str">
            <v>TOP-401-grey-M</v>
          </cell>
          <cell r="D2147" t="str">
            <v>TOP-401</v>
          </cell>
        </row>
        <row r="2148">
          <cell r="C2148" t="str">
            <v>TOP-401-grey-S</v>
          </cell>
          <cell r="D2148" t="str">
            <v>TOP-401</v>
          </cell>
        </row>
        <row r="2149">
          <cell r="C2149" t="str">
            <v>TOP-401-grey-XL</v>
          </cell>
          <cell r="D2149" t="str">
            <v>TOP-401</v>
          </cell>
        </row>
        <row r="2150">
          <cell r="C2150" t="str">
            <v>TOP-401-N5-L</v>
          </cell>
          <cell r="D2150" t="str">
            <v>TOP-401</v>
          </cell>
        </row>
        <row r="2151">
          <cell r="C2151" t="str">
            <v>TOP-401-N5-S</v>
          </cell>
          <cell r="D2151" t="str">
            <v>TOP-401</v>
          </cell>
        </row>
        <row r="2152">
          <cell r="C2152" t="str">
            <v>TOP-401-N5-XL</v>
          </cell>
          <cell r="D2152" t="str">
            <v>TOP-401</v>
          </cell>
        </row>
        <row r="2153">
          <cell r="C2153" t="str">
            <v>TOP-41-B0-L</v>
          </cell>
          <cell r="D2153" t="str">
            <v>TOP-41</v>
          </cell>
        </row>
        <row r="2154">
          <cell r="C2154" t="str">
            <v>TOP-41-B0-S</v>
          </cell>
          <cell r="D2154" t="str">
            <v>TOP-41</v>
          </cell>
        </row>
        <row r="2155">
          <cell r="C2155" t="str">
            <v>TOP-41-N5-M</v>
          </cell>
          <cell r="D2155" t="str">
            <v>TOP-41</v>
          </cell>
        </row>
        <row r="2156">
          <cell r="C2156" t="str">
            <v>Top-5505LB-2XL</v>
          </cell>
          <cell r="D2156" t="str">
            <v>FT5505</v>
          </cell>
        </row>
        <row r="2157">
          <cell r="C2157" t="str">
            <v>Top-5505LB-L</v>
          </cell>
          <cell r="D2157" t="str">
            <v>FT5505</v>
          </cell>
        </row>
        <row r="2158">
          <cell r="C2158" t="str">
            <v>Top-5505LB-XL</v>
          </cell>
          <cell r="D2158" t="str">
            <v>FT5505</v>
          </cell>
        </row>
        <row r="2159">
          <cell r="C2159" t="str">
            <v>Top-5505PI-2XL</v>
          </cell>
          <cell r="D2159" t="str">
            <v>FT5505</v>
          </cell>
        </row>
        <row r="2160">
          <cell r="C2160" t="str">
            <v>Top-5505PI-L</v>
          </cell>
          <cell r="D2160" t="str">
            <v>FT5505</v>
          </cell>
        </row>
        <row r="2161">
          <cell r="C2161" t="str">
            <v>Top-5505PI-M</v>
          </cell>
          <cell r="D2161" t="str">
            <v>FT5505</v>
          </cell>
        </row>
        <row r="2162">
          <cell r="C2162" t="str">
            <v>Top-5505PI-XL</v>
          </cell>
          <cell r="D2162" t="str">
            <v>FT5505</v>
          </cell>
        </row>
        <row r="2163">
          <cell r="C2163" t="str">
            <v>Top-5505ZL-2XL</v>
          </cell>
          <cell r="D2163" t="str">
            <v>FT5505</v>
          </cell>
        </row>
        <row r="2164">
          <cell r="C2164" t="str">
            <v>Top-5505ZL-L</v>
          </cell>
          <cell r="D2164" t="str">
            <v>FT5505</v>
          </cell>
        </row>
        <row r="2165">
          <cell r="C2165" t="str">
            <v>Top-5505ZL-M</v>
          </cell>
          <cell r="D2165" t="str">
            <v>FT5505</v>
          </cell>
        </row>
        <row r="2166">
          <cell r="C2166" t="str">
            <v>Top-5505ZL-S</v>
          </cell>
          <cell r="D2166" t="str">
            <v>FT5505</v>
          </cell>
        </row>
        <row r="2167">
          <cell r="C2167" t="str">
            <v>Top-5505ZL-XL</v>
          </cell>
          <cell r="D2167" t="str">
            <v>FT5505</v>
          </cell>
        </row>
        <row r="2168">
          <cell r="C2168" t="str">
            <v>Top-HM7702-GZK0-2XL</v>
          </cell>
          <cell r="D2168" t="str">
            <v>Top-HM7702</v>
          </cell>
        </row>
        <row r="2169">
          <cell r="C2169" t="str">
            <v>Top-HM7702-GZK0-3XL</v>
          </cell>
          <cell r="D2169" t="str">
            <v>Top-HM7702</v>
          </cell>
        </row>
        <row r="2170">
          <cell r="C2170" t="str">
            <v>Top-HM7702-GZK0-L</v>
          </cell>
          <cell r="D2170" t="str">
            <v>Top-HM7702</v>
          </cell>
        </row>
        <row r="2171">
          <cell r="C2171" t="str">
            <v>Top-HM7702-GZK0-M</v>
          </cell>
          <cell r="D2171" t="str">
            <v>Top-HM7702</v>
          </cell>
        </row>
        <row r="2172">
          <cell r="C2172" t="str">
            <v>Top-HM7702-GZK0-S</v>
          </cell>
          <cell r="D2172" t="str">
            <v>Top-HM7702</v>
          </cell>
        </row>
        <row r="2173">
          <cell r="C2173" t="str">
            <v>Top-HM7702-GZK0-XL</v>
          </cell>
          <cell r="D2173" t="str">
            <v>Top-HM7702</v>
          </cell>
        </row>
        <row r="2174">
          <cell r="C2174" t="str">
            <v>Top-HM7702-GZR0-2XL</v>
          </cell>
          <cell r="D2174" t="str">
            <v>Top-HM7702</v>
          </cell>
        </row>
        <row r="2175">
          <cell r="C2175" t="str">
            <v>Top-HM7702-GZR0-3XL</v>
          </cell>
          <cell r="D2175" t="str">
            <v>Top-HM7702</v>
          </cell>
        </row>
        <row r="2176">
          <cell r="C2176" t="str">
            <v>Top-HM7702-GZR0-L</v>
          </cell>
          <cell r="D2176" t="str">
            <v>Top-HM7702</v>
          </cell>
        </row>
        <row r="2177">
          <cell r="C2177" t="str">
            <v>Top-HM7702-GZR0-M</v>
          </cell>
          <cell r="D2177" t="str">
            <v>Top-HM7702</v>
          </cell>
        </row>
        <row r="2178">
          <cell r="C2178" t="str">
            <v>Top-HM7702-GZR0-S</v>
          </cell>
          <cell r="D2178" t="str">
            <v>Top-HM7702</v>
          </cell>
        </row>
        <row r="2179">
          <cell r="C2179" t="str">
            <v>Top-HM7702-GZR0-XL</v>
          </cell>
          <cell r="D2179" t="str">
            <v>Top-HM7702</v>
          </cell>
        </row>
        <row r="2180">
          <cell r="C2180" t="str">
            <v>Top-HM7702-K0-2XL</v>
          </cell>
          <cell r="D2180" t="str">
            <v>Top-HM7702</v>
          </cell>
        </row>
        <row r="2181">
          <cell r="C2181" t="str">
            <v>Top-HM7702-K0-3XL</v>
          </cell>
          <cell r="D2181" t="str">
            <v>Top-HM7702</v>
          </cell>
        </row>
        <row r="2182">
          <cell r="C2182" t="str">
            <v>Top-HM7702-K0-L</v>
          </cell>
          <cell r="D2182" t="str">
            <v>Top-HM7702</v>
          </cell>
        </row>
        <row r="2183">
          <cell r="C2183" t="str">
            <v>Top-HM7702-K0-M</v>
          </cell>
          <cell r="D2183" t="str">
            <v>Top-HM7702</v>
          </cell>
        </row>
        <row r="2184">
          <cell r="C2184" t="str">
            <v>Top-HM7702-K0-XL</v>
          </cell>
          <cell r="D2184" t="str">
            <v>Top-HM7702</v>
          </cell>
        </row>
        <row r="2185">
          <cell r="C2185" t="str">
            <v>Top-HM7702-W0-2XL</v>
          </cell>
          <cell r="D2185" t="str">
            <v>Top-HM7702</v>
          </cell>
        </row>
        <row r="2186">
          <cell r="C2186" t="str">
            <v>Top-HM7702-W0-3XL</v>
          </cell>
          <cell r="D2186" t="str">
            <v>Top-HM7702</v>
          </cell>
        </row>
        <row r="2187">
          <cell r="C2187" t="str">
            <v>Top-HM7702-W0-L</v>
          </cell>
          <cell r="D2187" t="str">
            <v>Top-HM7702</v>
          </cell>
        </row>
        <row r="2188">
          <cell r="C2188" t="str">
            <v>Top-HM7702-W0-M</v>
          </cell>
          <cell r="D2188" t="str">
            <v>Top-HM7702</v>
          </cell>
        </row>
        <row r="2189">
          <cell r="C2189" t="str">
            <v>Top-HM7702-W0-S</v>
          </cell>
          <cell r="D2189" t="str">
            <v>Top-HM7702</v>
          </cell>
        </row>
        <row r="2190">
          <cell r="C2190" t="str">
            <v>Top-HM7702-W0-XL</v>
          </cell>
          <cell r="D2190" t="str">
            <v>Top-HM7702</v>
          </cell>
        </row>
        <row r="2191">
          <cell r="C2191" t="str">
            <v>Top-HM7702-Y0-3XL</v>
          </cell>
          <cell r="D2191" t="str">
            <v>Top-HM7702</v>
          </cell>
        </row>
        <row r="2192">
          <cell r="C2192" t="str">
            <v>TX-7223-CO-4041</v>
          </cell>
          <cell r="D2192" t="str">
            <v>XZ-YG7223</v>
          </cell>
        </row>
        <row r="2193">
          <cell r="C2193" t="str">
            <v>TX-7223-CO-4243</v>
          </cell>
          <cell r="D2193" t="str">
            <v>XZ-YG7223</v>
          </cell>
        </row>
        <row r="2194">
          <cell r="C2194" t="str">
            <v>TX-7223-CO-4445</v>
          </cell>
          <cell r="D2194" t="str">
            <v>XZ-YG7223</v>
          </cell>
        </row>
        <row r="2195">
          <cell r="C2195" t="str">
            <v>TX-7223-Da-4243</v>
          </cell>
          <cell r="D2195" t="str">
            <v>XZ-YG7223</v>
          </cell>
        </row>
        <row r="2196">
          <cell r="C2196" t="str">
            <v>TX-7223-Da-4445</v>
          </cell>
          <cell r="D2196" t="str">
            <v>XZ-YG7223</v>
          </cell>
        </row>
        <row r="2197">
          <cell r="C2197" t="str">
            <v>TX-7223-Gr-3637</v>
          </cell>
          <cell r="D2197" t="str">
            <v>XZ-YG7223</v>
          </cell>
        </row>
        <row r="2198">
          <cell r="C2198" t="str">
            <v>TX-7223-PI-3637</v>
          </cell>
          <cell r="D2198" t="str">
            <v>XZ-YG7223</v>
          </cell>
        </row>
        <row r="2199">
          <cell r="C2199" t="str">
            <v>TX-7223-PI-4041</v>
          </cell>
          <cell r="D2199" t="str">
            <v>XZ-YG7223</v>
          </cell>
        </row>
        <row r="2200">
          <cell r="C2200" t="str">
            <v>TX-7223-RB-3637</v>
          </cell>
          <cell r="D2200" t="str">
            <v>XZ-YG7223</v>
          </cell>
        </row>
        <row r="2201">
          <cell r="C2201" t="str">
            <v>TX-7223-RB-3839</v>
          </cell>
          <cell r="D2201" t="str">
            <v>XZ-YG7223</v>
          </cell>
        </row>
        <row r="2202">
          <cell r="C2202" t="str">
            <v>TX-7223-RB-4041</v>
          </cell>
          <cell r="D2202" t="str">
            <v>XZ-YG7223</v>
          </cell>
        </row>
        <row r="2203">
          <cell r="C2203" t="str">
            <v>XYZ-082-G0-L</v>
          </cell>
          <cell r="D2203" t="str">
            <v>XYZ-082</v>
          </cell>
        </row>
        <row r="2204">
          <cell r="C2204" t="str">
            <v>XYZ-082-G0-M</v>
          </cell>
          <cell r="D2204" t="str">
            <v>XYZ-082</v>
          </cell>
        </row>
        <row r="2205">
          <cell r="C2205" t="str">
            <v>XYZ-082-G0-S</v>
          </cell>
          <cell r="D2205" t="str">
            <v>XYZ-082</v>
          </cell>
        </row>
        <row r="2206">
          <cell r="C2206" t="str">
            <v>XYZ-082-G0-XL</v>
          </cell>
          <cell r="D2206" t="str">
            <v>XYZ-082</v>
          </cell>
        </row>
        <row r="2207">
          <cell r="C2207" t="str">
            <v>XYZ-082-G0-XXL</v>
          </cell>
          <cell r="D2207" t="str">
            <v>XYZ-082</v>
          </cell>
        </row>
        <row r="2208">
          <cell r="C2208" t="str">
            <v>XYZ-082-K0-L</v>
          </cell>
          <cell r="D2208" t="str">
            <v>XYZ-082</v>
          </cell>
        </row>
        <row r="2209">
          <cell r="C2209" t="str">
            <v>XYZ-082-K0-M</v>
          </cell>
          <cell r="D2209" t="str">
            <v>XYZ-082</v>
          </cell>
        </row>
        <row r="2210">
          <cell r="C2210" t="str">
            <v>XYZ-082-K0-S</v>
          </cell>
          <cell r="D2210" t="str">
            <v>XYZ-082</v>
          </cell>
        </row>
        <row r="2211">
          <cell r="C2211" t="str">
            <v>XYZ-082-K0-XL</v>
          </cell>
          <cell r="D2211" t="str">
            <v>XYZ-082</v>
          </cell>
        </row>
        <row r="2212">
          <cell r="C2212" t="str">
            <v>XYZ-082-K0-XXL</v>
          </cell>
          <cell r="D2212" t="str">
            <v>XYZ-082</v>
          </cell>
        </row>
        <row r="2213">
          <cell r="C2213" t="str">
            <v>XYZ-082-R0-L</v>
          </cell>
          <cell r="D2213" t="str">
            <v>XYZ-082</v>
          </cell>
        </row>
        <row r="2214">
          <cell r="C2214" t="str">
            <v>XYZ-082-R0-M</v>
          </cell>
          <cell r="D2214" t="str">
            <v>XYZ-082</v>
          </cell>
        </row>
        <row r="2215">
          <cell r="C2215" t="str">
            <v>XYZ-082-R0-S</v>
          </cell>
          <cell r="D2215" t="str">
            <v>XYZ-082</v>
          </cell>
        </row>
        <row r="2216">
          <cell r="C2216" t="str">
            <v>XYZ-082-R0-XL</v>
          </cell>
          <cell r="D2216" t="str">
            <v>XYZ-082</v>
          </cell>
        </row>
        <row r="2217">
          <cell r="C2217" t="str">
            <v>XYZ-082-R0-XXL</v>
          </cell>
          <cell r="D2217" t="str">
            <v>XYZ-082</v>
          </cell>
        </row>
        <row r="2218">
          <cell r="C2218" t="str">
            <v>XYZ-085-G912-L</v>
          </cell>
          <cell r="D2218" t="str">
            <v>XYZ-085</v>
          </cell>
        </row>
        <row r="2219">
          <cell r="C2219" t="str">
            <v>XYZ-085-G912-M</v>
          </cell>
          <cell r="D2219" t="str">
            <v>XYZ-085</v>
          </cell>
        </row>
        <row r="2220">
          <cell r="C2220" t="str">
            <v>XYZ-085-G912-S</v>
          </cell>
          <cell r="D2220" t="str">
            <v>XYZ-085</v>
          </cell>
        </row>
        <row r="2221">
          <cell r="C2221" t="str">
            <v>XYZ-085-G912-XL</v>
          </cell>
          <cell r="D2221" t="str">
            <v>XYZ-085</v>
          </cell>
        </row>
        <row r="2222">
          <cell r="C2222" t="str">
            <v>XYZ-085-G912-XXL</v>
          </cell>
          <cell r="D2222" t="str">
            <v>XYZ-085</v>
          </cell>
        </row>
        <row r="2223">
          <cell r="C2223" t="str">
            <v>XYZ-085-LB916-L</v>
          </cell>
          <cell r="D2223" t="str">
            <v>XYZ-085</v>
          </cell>
        </row>
        <row r="2224">
          <cell r="C2224" t="str">
            <v>XYZ-085-LB916-M</v>
          </cell>
          <cell r="D2224" t="str">
            <v>XYZ-085</v>
          </cell>
        </row>
        <row r="2225">
          <cell r="C2225" t="str">
            <v>XYZ-085-LB916-S</v>
          </cell>
          <cell r="D2225" t="str">
            <v>XYZ-085</v>
          </cell>
        </row>
        <row r="2226">
          <cell r="C2226" t="str">
            <v>XYZ-085-LB916-XL</v>
          </cell>
          <cell r="D2226" t="str">
            <v>XYZ-085</v>
          </cell>
        </row>
        <row r="2227">
          <cell r="C2227" t="str">
            <v>XYZ-085-LB916-XXL</v>
          </cell>
          <cell r="D2227" t="str">
            <v>XYZ-085</v>
          </cell>
        </row>
        <row r="2228">
          <cell r="C2228" t="str">
            <v>XYZ-085-LG907-L</v>
          </cell>
          <cell r="D2228" t="str">
            <v>XYZ-085</v>
          </cell>
        </row>
        <row r="2229">
          <cell r="C2229" t="str">
            <v>XYZ-085-LG907-M</v>
          </cell>
          <cell r="D2229" t="str">
            <v>XYZ-085</v>
          </cell>
        </row>
        <row r="2230">
          <cell r="C2230" t="str">
            <v>XYZ-085-LG907-S</v>
          </cell>
          <cell r="D2230" t="str">
            <v>XYZ-085</v>
          </cell>
        </row>
        <row r="2231">
          <cell r="C2231" t="str">
            <v>XYZ-085-LG907-XL</v>
          </cell>
          <cell r="D2231" t="str">
            <v>XYZ-085</v>
          </cell>
        </row>
        <row r="2232">
          <cell r="C2232" t="str">
            <v>XYZ-085-LG907-XXL</v>
          </cell>
          <cell r="D2232" t="str">
            <v>XYZ-085</v>
          </cell>
        </row>
        <row r="2233">
          <cell r="C2233" t="str">
            <v>XYZ-085-PI908-L</v>
          </cell>
          <cell r="D2233" t="str">
            <v>XYZ-085</v>
          </cell>
        </row>
        <row r="2234">
          <cell r="C2234" t="str">
            <v>XYZ-085-PI908-M</v>
          </cell>
          <cell r="D2234" t="str">
            <v>XYZ-085</v>
          </cell>
        </row>
        <row r="2235">
          <cell r="C2235" t="str">
            <v>XYZ-085-PI908-S</v>
          </cell>
          <cell r="D2235" t="str">
            <v>XYZ-085</v>
          </cell>
        </row>
        <row r="2236">
          <cell r="C2236" t="str">
            <v>XYZ-085-PI908-XL</v>
          </cell>
          <cell r="D2236" t="str">
            <v>XYZ-085</v>
          </cell>
        </row>
        <row r="2237">
          <cell r="C2237" t="str">
            <v>XYZ-085-PI908-XS</v>
          </cell>
          <cell r="D2237" t="str">
            <v>XYZ-085</v>
          </cell>
        </row>
        <row r="2238">
          <cell r="C2238" t="str">
            <v>XYZ-085-PI908-XXL</v>
          </cell>
          <cell r="D2238" t="str">
            <v>XYZ-085</v>
          </cell>
        </row>
        <row r="2239">
          <cell r="C2239" t="str">
            <v>XYZ-085-R901-L</v>
          </cell>
          <cell r="D2239" t="str">
            <v>XYZ-085</v>
          </cell>
        </row>
        <row r="2240">
          <cell r="C2240" t="str">
            <v>XYZ-085-R901-M</v>
          </cell>
          <cell r="D2240" t="str">
            <v>XYZ-085</v>
          </cell>
        </row>
        <row r="2241">
          <cell r="C2241" t="str">
            <v>XYZ-085-R901-S</v>
          </cell>
          <cell r="D2241" t="str">
            <v>XYZ-085</v>
          </cell>
        </row>
        <row r="2242">
          <cell r="C2242" t="str">
            <v>XYZ-085-R901-XL</v>
          </cell>
          <cell r="D2242" t="str">
            <v>XYZ-085</v>
          </cell>
        </row>
        <row r="2243">
          <cell r="C2243" t="str">
            <v>XYZ-085-R901-XXL</v>
          </cell>
          <cell r="D2243" t="str">
            <v>XYZ-085</v>
          </cell>
        </row>
        <row r="2244">
          <cell r="C2244" t="str">
            <v>XYZ-085-Sa911-L</v>
          </cell>
          <cell r="D2244" t="str">
            <v>XYZ-085</v>
          </cell>
        </row>
        <row r="2245">
          <cell r="C2245" t="str">
            <v>XYZ-085-Sa911-M</v>
          </cell>
          <cell r="D2245" t="str">
            <v>XYZ-085</v>
          </cell>
        </row>
        <row r="2246">
          <cell r="C2246" t="str">
            <v>XYZ-085-Sa911-S</v>
          </cell>
          <cell r="D2246" t="str">
            <v>XYZ-085</v>
          </cell>
        </row>
        <row r="2247">
          <cell r="C2247" t="str">
            <v>XYZ-085-Sa911-XL</v>
          </cell>
          <cell r="D2247" t="str">
            <v>XYZ-085</v>
          </cell>
        </row>
        <row r="2248">
          <cell r="C2248" t="str">
            <v>XYZ-085-Sa911-XXL</v>
          </cell>
          <cell r="D2248" t="str">
            <v>XYZ-085</v>
          </cell>
        </row>
        <row r="2249">
          <cell r="C2249" t="str">
            <v>XYZ-085-W902-L</v>
          </cell>
          <cell r="D2249" t="str">
            <v>XYZ-085</v>
          </cell>
        </row>
        <row r="2250">
          <cell r="C2250" t="str">
            <v>XYZ-085-W902-M</v>
          </cell>
          <cell r="D2250" t="str">
            <v>XYZ-085</v>
          </cell>
        </row>
        <row r="2251">
          <cell r="C2251" t="str">
            <v>XYZ-085-W902-S</v>
          </cell>
          <cell r="D2251" t="str">
            <v>XYZ-085</v>
          </cell>
        </row>
        <row r="2252">
          <cell r="C2252" t="str">
            <v>XYZ-085-W902-XL</v>
          </cell>
          <cell r="D2252" t="str">
            <v>XYZ-085</v>
          </cell>
        </row>
        <row r="2253">
          <cell r="C2253" t="str">
            <v>XYZ-085-W902-XXL</v>
          </cell>
          <cell r="D2253" t="str">
            <v>XYZ-085</v>
          </cell>
        </row>
        <row r="2254">
          <cell r="C2254" t="str">
            <v>XYZ-085-WR917-L</v>
          </cell>
          <cell r="D2254" t="str">
            <v>XYZ-085</v>
          </cell>
        </row>
        <row r="2255">
          <cell r="C2255" t="str">
            <v>XYZ-085-WR917-M</v>
          </cell>
          <cell r="D2255" t="str">
            <v>XYZ-085</v>
          </cell>
        </row>
        <row r="2256">
          <cell r="C2256" t="str">
            <v>XYZ-085-WR917-S</v>
          </cell>
          <cell r="D2256" t="str">
            <v>XYZ-085</v>
          </cell>
        </row>
        <row r="2257">
          <cell r="C2257" t="str">
            <v>XYZ-085-WR917-XL</v>
          </cell>
          <cell r="D2257" t="str">
            <v>XYZ-085</v>
          </cell>
        </row>
        <row r="2258">
          <cell r="C2258" t="str">
            <v>XYZ-085-WR917-XS</v>
          </cell>
          <cell r="D2258" t="str">
            <v>XYZ-085</v>
          </cell>
        </row>
        <row r="2259">
          <cell r="C2259" t="str">
            <v>XYZ-085-WR917-XXL</v>
          </cell>
          <cell r="D2259" t="str">
            <v>XYZ-085</v>
          </cell>
        </row>
        <row r="2260">
          <cell r="C2260" t="str">
            <v>XYZ-085-ZL918-L</v>
          </cell>
          <cell r="D2260" t="str">
            <v>XYZ-085</v>
          </cell>
        </row>
        <row r="2261">
          <cell r="C2261" t="str">
            <v>XYZ-085-ZL918-M</v>
          </cell>
          <cell r="D2261" t="str">
            <v>XYZ-085</v>
          </cell>
        </row>
        <row r="2262">
          <cell r="C2262" t="str">
            <v>XYZ-085-ZL918-S</v>
          </cell>
          <cell r="D2262" t="str">
            <v>XYZ-085</v>
          </cell>
        </row>
        <row r="2263">
          <cell r="C2263" t="str">
            <v>XYZ-085-ZL918-XL</v>
          </cell>
          <cell r="D2263" t="str">
            <v>XYZ-085</v>
          </cell>
        </row>
        <row r="2264">
          <cell r="C2264" t="str">
            <v>XYZ-085-ZL918-XS</v>
          </cell>
          <cell r="D2264" t="str">
            <v>XYZ-085</v>
          </cell>
        </row>
        <row r="2265">
          <cell r="C2265" t="str">
            <v>XYZ-085-ZL918-XXL</v>
          </cell>
          <cell r="D2265" t="str">
            <v>XYZ-085</v>
          </cell>
        </row>
        <row r="2266">
          <cell r="C2266" t="str">
            <v>XYZ-166-B28-1-L</v>
          </cell>
          <cell r="D2266" t="str">
            <v>XYZ-166</v>
          </cell>
        </row>
        <row r="2267">
          <cell r="C2267" t="str">
            <v>XYZ-166-B28-1-M</v>
          </cell>
          <cell r="D2267" t="str">
            <v>XYZ-166</v>
          </cell>
        </row>
        <row r="2268">
          <cell r="C2268" t="str">
            <v>XYZ-166-B28-1-S</v>
          </cell>
          <cell r="D2268" t="str">
            <v>XYZ-166</v>
          </cell>
        </row>
        <row r="2269">
          <cell r="C2269" t="str">
            <v>XYZ-166-B28-1-XL</v>
          </cell>
          <cell r="D2269" t="str">
            <v>XYZ-166</v>
          </cell>
        </row>
        <row r="2270">
          <cell r="C2270" t="str">
            <v>XYZ-166-B28-1-XXL</v>
          </cell>
          <cell r="D2270" t="str">
            <v>XYZ-166</v>
          </cell>
        </row>
        <row r="2271">
          <cell r="C2271" t="str">
            <v>XYZ-166-B28-3-L</v>
          </cell>
          <cell r="D2271" t="str">
            <v>XYZ-166</v>
          </cell>
        </row>
        <row r="2272">
          <cell r="C2272" t="str">
            <v>XYZ-166-B28-3-M</v>
          </cell>
          <cell r="D2272" t="str">
            <v>XYZ-166</v>
          </cell>
        </row>
        <row r="2273">
          <cell r="C2273" t="str">
            <v>XYZ-166-B28-3-S</v>
          </cell>
          <cell r="D2273" t="str">
            <v>XYZ-166</v>
          </cell>
        </row>
        <row r="2274">
          <cell r="C2274" t="str">
            <v>XYZ-166-B28-3-XL</v>
          </cell>
          <cell r="D2274" t="str">
            <v>XYZ-166</v>
          </cell>
        </row>
        <row r="2275">
          <cell r="C2275" t="str">
            <v>XYZ-166-B28-3-XXL</v>
          </cell>
          <cell r="D2275" t="str">
            <v>XYZ-166</v>
          </cell>
        </row>
        <row r="2276">
          <cell r="C2276" t="str">
            <v>XYZ-166-B28-4-L</v>
          </cell>
          <cell r="D2276" t="str">
            <v>XYZ-166</v>
          </cell>
        </row>
        <row r="2277">
          <cell r="C2277" t="str">
            <v>XYZ-166-B28-4-M</v>
          </cell>
          <cell r="D2277" t="str">
            <v>XYZ-166</v>
          </cell>
        </row>
        <row r="2278">
          <cell r="C2278" t="str">
            <v>XYZ-166-B28-4-S</v>
          </cell>
          <cell r="D2278" t="str">
            <v>XYZ-166</v>
          </cell>
        </row>
        <row r="2279">
          <cell r="C2279" t="str">
            <v>XYZ-166-B28-4-XL</v>
          </cell>
          <cell r="D2279" t="str">
            <v>XYZ-166</v>
          </cell>
        </row>
        <row r="2280">
          <cell r="C2280" t="str">
            <v>XYZ-166-B28-4-XXL</v>
          </cell>
          <cell r="D2280" t="str">
            <v>XYZ-166</v>
          </cell>
        </row>
        <row r="2281">
          <cell r="C2281" t="str">
            <v>XYZ-166-B28-5-L</v>
          </cell>
          <cell r="D2281" t="str">
            <v>XYZ-166</v>
          </cell>
        </row>
        <row r="2282">
          <cell r="C2282" t="str">
            <v>XYZ-166-B28-5-M</v>
          </cell>
          <cell r="D2282" t="str">
            <v>XYZ-166</v>
          </cell>
        </row>
        <row r="2283">
          <cell r="C2283" t="str">
            <v>XYZ-166-B28-5-S</v>
          </cell>
          <cell r="D2283" t="str">
            <v>XYZ-166</v>
          </cell>
        </row>
        <row r="2284">
          <cell r="C2284" t="str">
            <v>XYZ-166-B28-5-XL</v>
          </cell>
          <cell r="D2284" t="str">
            <v>XYZ-166</v>
          </cell>
        </row>
        <row r="2285">
          <cell r="C2285" t="str">
            <v>XYZ-166-B28-5-XXL</v>
          </cell>
          <cell r="D2285" t="str">
            <v>XYZ-166</v>
          </cell>
        </row>
        <row r="2286">
          <cell r="C2286" t="str">
            <v>XYZ-166-K33-1-L</v>
          </cell>
          <cell r="D2286" t="str">
            <v>XYZ-166</v>
          </cell>
        </row>
        <row r="2287">
          <cell r="C2287" t="str">
            <v>XYZ-166-K33-1-M</v>
          </cell>
          <cell r="D2287" t="str">
            <v>XYZ-166</v>
          </cell>
        </row>
        <row r="2288">
          <cell r="C2288" t="str">
            <v>XYZ-166-K33-1-S</v>
          </cell>
          <cell r="D2288" t="str">
            <v>XYZ-166</v>
          </cell>
        </row>
        <row r="2289">
          <cell r="C2289" t="str">
            <v>XYZ-166-K33-1-XL</v>
          </cell>
          <cell r="D2289" t="str">
            <v>XYZ-166</v>
          </cell>
        </row>
        <row r="2290">
          <cell r="C2290" t="str">
            <v>XYZ-166-K33-1-XXL</v>
          </cell>
          <cell r="D2290" t="str">
            <v>XYZ-166</v>
          </cell>
        </row>
        <row r="2291">
          <cell r="C2291" t="str">
            <v>XYZ-166-K33-2-L</v>
          </cell>
          <cell r="D2291" t="str">
            <v>XYZ-166</v>
          </cell>
        </row>
        <row r="2292">
          <cell r="C2292" t="str">
            <v>XYZ-166-K33-2-M</v>
          </cell>
          <cell r="D2292" t="str">
            <v>XYZ-166</v>
          </cell>
        </row>
        <row r="2293">
          <cell r="C2293" t="str">
            <v>XYZ-166-K33-2-S</v>
          </cell>
          <cell r="D2293" t="str">
            <v>XYZ-166</v>
          </cell>
        </row>
        <row r="2294">
          <cell r="C2294" t="str">
            <v>XYZ-166-K33-2-XL</v>
          </cell>
          <cell r="D2294" t="str">
            <v>XYZ-166</v>
          </cell>
        </row>
        <row r="2295">
          <cell r="C2295" t="str">
            <v>XYZ-166-K33-2-XXL</v>
          </cell>
          <cell r="D2295" t="str">
            <v>XYZ-166</v>
          </cell>
        </row>
        <row r="2296">
          <cell r="C2296" t="str">
            <v>XYZ-166-K33-4-L</v>
          </cell>
          <cell r="D2296" t="str">
            <v>XYZ-166</v>
          </cell>
        </row>
        <row r="2297">
          <cell r="C2297" t="str">
            <v>XYZ-166-K33-4-M</v>
          </cell>
          <cell r="D2297" t="str">
            <v>XYZ-166</v>
          </cell>
        </row>
        <row r="2298">
          <cell r="C2298" t="str">
            <v>XYZ-166-K33-4-S</v>
          </cell>
          <cell r="D2298" t="str">
            <v>XYZ-166</v>
          </cell>
        </row>
        <row r="2299">
          <cell r="C2299" t="str">
            <v>XYZ-166-K33-4-XL</v>
          </cell>
          <cell r="D2299" t="str">
            <v>XYZ-166</v>
          </cell>
        </row>
        <row r="2300">
          <cell r="C2300" t="str">
            <v>XYZ-166-K33-4-XXL</v>
          </cell>
          <cell r="D2300" t="str">
            <v>XYZ-166</v>
          </cell>
        </row>
        <row r="2301">
          <cell r="C2301" t="str">
            <v>XYZ-166-K73-1-L</v>
          </cell>
          <cell r="D2301" t="str">
            <v>XYZ-166</v>
          </cell>
        </row>
        <row r="2302">
          <cell r="C2302" t="str">
            <v>XYZ-166-K73-1-M</v>
          </cell>
          <cell r="D2302" t="str">
            <v>XYZ-166</v>
          </cell>
        </row>
        <row r="2303">
          <cell r="C2303" t="str">
            <v>XYZ-166-K73-1-S</v>
          </cell>
          <cell r="D2303" t="str">
            <v>XYZ-166</v>
          </cell>
        </row>
        <row r="2304">
          <cell r="C2304" t="str">
            <v>XYZ-166-K73-1-XL</v>
          </cell>
          <cell r="D2304" t="str">
            <v>XYZ-166</v>
          </cell>
        </row>
        <row r="2305">
          <cell r="C2305" t="str">
            <v>XYZ-166-K73-1-XXL</v>
          </cell>
          <cell r="D2305" t="str">
            <v>XYZ-166</v>
          </cell>
        </row>
        <row r="2306">
          <cell r="C2306" t="str">
            <v>XYZ-166-K73-2-L</v>
          </cell>
          <cell r="D2306" t="str">
            <v>XYZ-166</v>
          </cell>
        </row>
        <row r="2307">
          <cell r="C2307" t="str">
            <v>XYZ-166-K73-2-M</v>
          </cell>
          <cell r="D2307" t="str">
            <v>XYZ-166</v>
          </cell>
        </row>
        <row r="2308">
          <cell r="C2308" t="str">
            <v>XYZ-166-K73-2-S</v>
          </cell>
          <cell r="D2308" t="str">
            <v>XYZ-166</v>
          </cell>
        </row>
        <row r="2309">
          <cell r="C2309" t="str">
            <v>XYZ-166-K73-2-XL</v>
          </cell>
          <cell r="D2309" t="str">
            <v>XYZ-166</v>
          </cell>
        </row>
        <row r="2310">
          <cell r="C2310" t="str">
            <v>XYZ-166-K73-2-XXL</v>
          </cell>
          <cell r="D2310" t="str">
            <v>XYZ-166</v>
          </cell>
        </row>
        <row r="2311">
          <cell r="C2311" t="str">
            <v>XYZ-170-G912-L</v>
          </cell>
          <cell r="D2311" t="str">
            <v>XYZ-170</v>
          </cell>
        </row>
        <row r="2312">
          <cell r="C2312" t="str">
            <v>XYZ-170-G912-M</v>
          </cell>
          <cell r="D2312" t="str">
            <v>XYZ-170</v>
          </cell>
        </row>
        <row r="2313">
          <cell r="C2313" t="str">
            <v>XYZ-170-G912-S</v>
          </cell>
          <cell r="D2313" t="str">
            <v>XYZ-170</v>
          </cell>
        </row>
        <row r="2314">
          <cell r="C2314" t="str">
            <v>XYZ-170-G912-XL</v>
          </cell>
          <cell r="D2314" t="str">
            <v>XYZ-170</v>
          </cell>
        </row>
        <row r="2315">
          <cell r="C2315" t="str">
            <v>XYZ-170-G912-XXL</v>
          </cell>
          <cell r="D2315" t="str">
            <v>XYZ-170</v>
          </cell>
        </row>
        <row r="2316">
          <cell r="C2316" t="str">
            <v>XYZ-170-LB916-L</v>
          </cell>
          <cell r="D2316" t="str">
            <v>XYZ-170</v>
          </cell>
        </row>
        <row r="2317">
          <cell r="C2317" t="str">
            <v>XYZ-170-LB916-M</v>
          </cell>
          <cell r="D2317" t="str">
            <v>XYZ-170</v>
          </cell>
        </row>
        <row r="2318">
          <cell r="C2318" t="str">
            <v>XYZ-170-LB916-S</v>
          </cell>
          <cell r="D2318" t="str">
            <v>XYZ-170</v>
          </cell>
        </row>
        <row r="2319">
          <cell r="C2319" t="str">
            <v>XYZ-170-LB916-XL</v>
          </cell>
          <cell r="D2319" t="str">
            <v>XYZ-170</v>
          </cell>
        </row>
        <row r="2320">
          <cell r="C2320" t="str">
            <v>XYZ-170-LB916-XXL</v>
          </cell>
          <cell r="D2320" t="str">
            <v>XYZ-170</v>
          </cell>
        </row>
        <row r="2321">
          <cell r="C2321" t="str">
            <v>XYZ-170-LG907-L</v>
          </cell>
          <cell r="D2321" t="str">
            <v>XYZ-170</v>
          </cell>
        </row>
        <row r="2322">
          <cell r="C2322" t="str">
            <v>XYZ-170-LG907-M</v>
          </cell>
          <cell r="D2322" t="str">
            <v>XYZ-170</v>
          </cell>
        </row>
        <row r="2323">
          <cell r="C2323" t="str">
            <v>XYZ-170-LG907-S</v>
          </cell>
          <cell r="D2323" t="str">
            <v>XYZ-170</v>
          </cell>
        </row>
        <row r="2324">
          <cell r="C2324" t="str">
            <v>XYZ-170-LG907-XL</v>
          </cell>
          <cell r="D2324" t="str">
            <v>XYZ-170</v>
          </cell>
        </row>
        <row r="2325">
          <cell r="C2325" t="str">
            <v>XYZ-170-LG907-XXL</v>
          </cell>
          <cell r="D2325" t="str">
            <v>XYZ-170</v>
          </cell>
        </row>
        <row r="2326">
          <cell r="C2326" t="str">
            <v>XYZ-170-PI908-L</v>
          </cell>
          <cell r="D2326" t="str">
            <v>XYZ-170</v>
          </cell>
        </row>
        <row r="2327">
          <cell r="C2327" t="str">
            <v>XYZ-170-PI908-M</v>
          </cell>
          <cell r="D2327" t="str">
            <v>XYZ-170</v>
          </cell>
        </row>
        <row r="2328">
          <cell r="C2328" t="str">
            <v>XYZ-170-PI908-S</v>
          </cell>
          <cell r="D2328" t="str">
            <v>XYZ-170</v>
          </cell>
        </row>
        <row r="2329">
          <cell r="C2329" t="str">
            <v>XYZ-170-PI908-XL</v>
          </cell>
          <cell r="D2329" t="str">
            <v>XYZ-170</v>
          </cell>
        </row>
        <row r="2330">
          <cell r="C2330" t="str">
            <v>XYZ-170-PI908-XXL</v>
          </cell>
          <cell r="D2330" t="str">
            <v>XYZ-170</v>
          </cell>
        </row>
        <row r="2331">
          <cell r="C2331" t="str">
            <v>XYZ-170-Sa911-L</v>
          </cell>
          <cell r="D2331" t="str">
            <v>XYZ-170</v>
          </cell>
        </row>
        <row r="2332">
          <cell r="C2332" t="str">
            <v>XYZ-170-Sa911-M</v>
          </cell>
          <cell r="D2332" t="str">
            <v>XYZ-170</v>
          </cell>
        </row>
        <row r="2333">
          <cell r="C2333" t="str">
            <v>XYZ-170-Sa911-S</v>
          </cell>
          <cell r="D2333" t="str">
            <v>XYZ-170</v>
          </cell>
        </row>
        <row r="2334">
          <cell r="C2334" t="str">
            <v>XYZ-170-Sa911-XL</v>
          </cell>
          <cell r="D2334" t="str">
            <v>XYZ-170</v>
          </cell>
        </row>
        <row r="2335">
          <cell r="C2335" t="str">
            <v>XYZ-170-Sa911-XXL</v>
          </cell>
          <cell r="D2335" t="str">
            <v>XYZ-170</v>
          </cell>
        </row>
        <row r="2336">
          <cell r="C2336" t="str">
            <v>XYZ-170-W902-L</v>
          </cell>
          <cell r="D2336" t="str">
            <v>XYZ-170</v>
          </cell>
        </row>
        <row r="2337">
          <cell r="C2337" t="str">
            <v>XYZ-170-W902-M</v>
          </cell>
          <cell r="D2337" t="str">
            <v>XYZ-170</v>
          </cell>
        </row>
        <row r="2338">
          <cell r="C2338" t="str">
            <v>XYZ-170-W902-S</v>
          </cell>
          <cell r="D2338" t="str">
            <v>XYZ-170</v>
          </cell>
        </row>
        <row r="2339">
          <cell r="C2339" t="str">
            <v>XYZ-170-W902-XL</v>
          </cell>
          <cell r="D2339" t="str">
            <v>XYZ-170</v>
          </cell>
        </row>
        <row r="2340">
          <cell r="C2340" t="str">
            <v>XYZ-170-W902-XXL</v>
          </cell>
          <cell r="D2340" t="str">
            <v>XYZ-170</v>
          </cell>
        </row>
        <row r="2341">
          <cell r="C2341" t="str">
            <v>XYZ-170-WR917-L</v>
          </cell>
          <cell r="D2341" t="str">
            <v>XYZ-170</v>
          </cell>
        </row>
        <row r="2342">
          <cell r="C2342" t="str">
            <v>XYZ-170-WR917-M</v>
          </cell>
          <cell r="D2342" t="str">
            <v>XYZ-170</v>
          </cell>
        </row>
        <row r="2343">
          <cell r="C2343" t="str">
            <v>XYZ-170-WR917-S</v>
          </cell>
          <cell r="D2343" t="str">
            <v>XYZ-170</v>
          </cell>
        </row>
        <row r="2344">
          <cell r="C2344" t="str">
            <v>XYZ-170-WR917-XL</v>
          </cell>
          <cell r="D2344" t="str">
            <v>XYZ-170</v>
          </cell>
        </row>
        <row r="2345">
          <cell r="C2345" t="str">
            <v>XYZ-170-WR917-XXL</v>
          </cell>
          <cell r="D2345" t="str">
            <v>XYZ-170</v>
          </cell>
        </row>
        <row r="2346">
          <cell r="C2346" t="str">
            <v>XYZ-170-ZL918-L</v>
          </cell>
          <cell r="D2346" t="str">
            <v>XYZ-170</v>
          </cell>
        </row>
        <row r="2347">
          <cell r="C2347" t="str">
            <v>XYZ-170-ZL918-M</v>
          </cell>
          <cell r="D2347" t="str">
            <v>XYZ-170</v>
          </cell>
        </row>
        <row r="2348">
          <cell r="C2348" t="str">
            <v>XYZ-170-ZL918-S</v>
          </cell>
          <cell r="D2348" t="str">
            <v>XYZ-170</v>
          </cell>
        </row>
        <row r="2349">
          <cell r="C2349" t="str">
            <v>XYZ-170-ZL918-XL</v>
          </cell>
          <cell r="D2349" t="str">
            <v>XYZ-170</v>
          </cell>
        </row>
        <row r="2350">
          <cell r="C2350" t="str">
            <v>XYZ-170-ZL918-XXL</v>
          </cell>
          <cell r="D2350" t="str">
            <v>XYZ-170</v>
          </cell>
        </row>
        <row r="2351">
          <cell r="C2351" t="str">
            <v>XYZ-171-G912-L</v>
          </cell>
          <cell r="D2351" t="str">
            <v>XYZ-171</v>
          </cell>
        </row>
        <row r="2352">
          <cell r="C2352" t="str">
            <v>XYZ-171-G912-M</v>
          </cell>
          <cell r="D2352" t="str">
            <v>XYZ-171</v>
          </cell>
        </row>
        <row r="2353">
          <cell r="C2353" t="str">
            <v>XYZ-171-G912-S</v>
          </cell>
          <cell r="D2353" t="str">
            <v>XYZ-171</v>
          </cell>
        </row>
        <row r="2354">
          <cell r="C2354" t="str">
            <v>XYZ-171-G912-XL</v>
          </cell>
          <cell r="D2354" t="str">
            <v>XYZ-171</v>
          </cell>
        </row>
        <row r="2355">
          <cell r="C2355" t="str">
            <v>XYZ-171-G912-XXL</v>
          </cell>
          <cell r="D2355" t="str">
            <v>XYZ-171</v>
          </cell>
        </row>
        <row r="2356">
          <cell r="C2356" t="str">
            <v>XYZ-171-LB916-L</v>
          </cell>
          <cell r="D2356" t="str">
            <v>XYZ-171</v>
          </cell>
        </row>
        <row r="2357">
          <cell r="C2357" t="str">
            <v>XYZ-171-LB916-M</v>
          </cell>
          <cell r="D2357" t="str">
            <v>XYZ-171</v>
          </cell>
        </row>
        <row r="2358">
          <cell r="C2358" t="str">
            <v>XYZ-171-LB916-S</v>
          </cell>
          <cell r="D2358" t="str">
            <v>XYZ-171</v>
          </cell>
        </row>
        <row r="2359">
          <cell r="C2359" t="str">
            <v>XYZ-171-LB916-XL</v>
          </cell>
          <cell r="D2359" t="str">
            <v>XYZ-171</v>
          </cell>
        </row>
        <row r="2360">
          <cell r="C2360" t="str">
            <v>XYZ-171-LB916-XXL</v>
          </cell>
          <cell r="D2360" t="str">
            <v>XYZ-171</v>
          </cell>
        </row>
        <row r="2361">
          <cell r="C2361" t="str">
            <v>XYZ-171-LG907-L</v>
          </cell>
          <cell r="D2361" t="str">
            <v>XYZ-171</v>
          </cell>
        </row>
        <row r="2362">
          <cell r="C2362" t="str">
            <v>XYZ-171-LG907-M</v>
          </cell>
          <cell r="D2362" t="str">
            <v>XYZ-171</v>
          </cell>
        </row>
        <row r="2363">
          <cell r="C2363" t="str">
            <v>XYZ-171-LG907-S</v>
          </cell>
          <cell r="D2363" t="str">
            <v>XYZ-171</v>
          </cell>
        </row>
        <row r="2364">
          <cell r="C2364" t="str">
            <v>XYZ-171-LG907-XL</v>
          </cell>
          <cell r="D2364" t="str">
            <v>XYZ-171</v>
          </cell>
        </row>
        <row r="2365">
          <cell r="C2365" t="str">
            <v>XYZ-171-LG907-XXL</v>
          </cell>
          <cell r="D2365" t="str">
            <v>XYZ-171</v>
          </cell>
        </row>
        <row r="2366">
          <cell r="C2366" t="str">
            <v>XYZ-171-PI908-L</v>
          </cell>
          <cell r="D2366" t="str">
            <v>XYZ-171</v>
          </cell>
        </row>
        <row r="2367">
          <cell r="C2367" t="str">
            <v>XYZ-171-PI908-M</v>
          </cell>
          <cell r="D2367" t="str">
            <v>XYZ-171</v>
          </cell>
        </row>
        <row r="2368">
          <cell r="C2368" t="str">
            <v>XYZ-171-PI908-S</v>
          </cell>
          <cell r="D2368" t="str">
            <v>XYZ-171</v>
          </cell>
        </row>
        <row r="2369">
          <cell r="C2369" t="str">
            <v>XYZ-171-PI908-XL</v>
          </cell>
          <cell r="D2369" t="str">
            <v>XYZ-171</v>
          </cell>
        </row>
        <row r="2370">
          <cell r="C2370" t="str">
            <v>XYZ-171-PI908-XXL</v>
          </cell>
          <cell r="D2370" t="str">
            <v>XYZ-171</v>
          </cell>
        </row>
        <row r="2371">
          <cell r="C2371" t="str">
            <v>XYZ-171-Sa911-L</v>
          </cell>
          <cell r="D2371" t="str">
            <v>XYZ-171</v>
          </cell>
        </row>
        <row r="2372">
          <cell r="C2372" t="str">
            <v>XYZ-171-Sa911-M</v>
          </cell>
          <cell r="D2372" t="str">
            <v>XYZ-171</v>
          </cell>
        </row>
        <row r="2373">
          <cell r="C2373" t="str">
            <v>XYZ-171-Sa911-S</v>
          </cell>
          <cell r="D2373" t="str">
            <v>XYZ-171</v>
          </cell>
        </row>
        <row r="2374">
          <cell r="C2374" t="str">
            <v>XYZ-171-Sa911-XL</v>
          </cell>
          <cell r="D2374" t="str">
            <v>XYZ-171</v>
          </cell>
        </row>
        <row r="2375">
          <cell r="C2375" t="str">
            <v>XYZ-171-Sa911-XXL</v>
          </cell>
          <cell r="D2375" t="str">
            <v>XYZ-171</v>
          </cell>
        </row>
        <row r="2376">
          <cell r="C2376" t="str">
            <v>XYZ-171-W902-L</v>
          </cell>
          <cell r="D2376" t="str">
            <v>XYZ-171</v>
          </cell>
        </row>
        <row r="2377">
          <cell r="C2377" t="str">
            <v>XYZ-171-W902-M</v>
          </cell>
          <cell r="D2377" t="str">
            <v>XYZ-171</v>
          </cell>
        </row>
        <row r="2378">
          <cell r="C2378" t="str">
            <v>XYZ-171-W902-S</v>
          </cell>
          <cell r="D2378" t="str">
            <v>XYZ-171</v>
          </cell>
        </row>
        <row r="2379">
          <cell r="C2379" t="str">
            <v>XYZ-171-W902-XL</v>
          </cell>
          <cell r="D2379" t="str">
            <v>XYZ-171</v>
          </cell>
        </row>
        <row r="2380">
          <cell r="C2380" t="str">
            <v>XYZ-171-W902-XXL</v>
          </cell>
          <cell r="D2380" t="str">
            <v>XYZ-171</v>
          </cell>
        </row>
        <row r="2381">
          <cell r="C2381" t="str">
            <v>XYZ-171-WR917-L</v>
          </cell>
          <cell r="D2381" t="str">
            <v>XYZ-171</v>
          </cell>
        </row>
        <row r="2382">
          <cell r="C2382" t="str">
            <v>XYZ-171-WR917-M</v>
          </cell>
          <cell r="D2382" t="str">
            <v>XYZ-171</v>
          </cell>
        </row>
        <row r="2383">
          <cell r="C2383" t="str">
            <v>XYZ-171-WR917-S</v>
          </cell>
          <cell r="D2383" t="str">
            <v>XYZ-171</v>
          </cell>
        </row>
        <row r="2384">
          <cell r="C2384" t="str">
            <v>XYZ-171-WR917-XL</v>
          </cell>
          <cell r="D2384" t="str">
            <v>XYZ-171</v>
          </cell>
        </row>
        <row r="2385">
          <cell r="C2385" t="str">
            <v>XYZ-171-WR917-XXL</v>
          </cell>
          <cell r="D2385" t="str">
            <v>XYZ-171</v>
          </cell>
        </row>
        <row r="2386">
          <cell r="C2386" t="str">
            <v>XYZ-171-ZL918-L</v>
          </cell>
          <cell r="D2386" t="str">
            <v>XYZ-171</v>
          </cell>
        </row>
        <row r="2387">
          <cell r="C2387" t="str">
            <v>XYZ-171-ZL918-M</v>
          </cell>
          <cell r="D2387" t="str">
            <v>XYZ-171</v>
          </cell>
        </row>
        <row r="2388">
          <cell r="C2388" t="str">
            <v>XYZ-171-ZL918-S</v>
          </cell>
          <cell r="D2388" t="str">
            <v>XYZ-171</v>
          </cell>
        </row>
        <row r="2389">
          <cell r="C2389" t="str">
            <v>XYZ-171-ZL918-XL</v>
          </cell>
          <cell r="D2389" t="str">
            <v>XYZ-171</v>
          </cell>
        </row>
        <row r="2390">
          <cell r="C2390" t="str">
            <v>XYZ-171-ZL918-XXL</v>
          </cell>
          <cell r="D2390" t="str">
            <v>XYZ-171</v>
          </cell>
        </row>
        <row r="2391">
          <cell r="C2391" t="str">
            <v>XYZ-181-G912-L</v>
          </cell>
          <cell r="D2391" t="str">
            <v>XYZ-181</v>
          </cell>
        </row>
        <row r="2392">
          <cell r="C2392" t="str">
            <v>XYZ-181-G912-M</v>
          </cell>
          <cell r="D2392" t="str">
            <v>XYZ-181</v>
          </cell>
        </row>
        <row r="2393">
          <cell r="C2393" t="str">
            <v>XYZ-181-G912-S</v>
          </cell>
          <cell r="D2393" t="str">
            <v>XYZ-181</v>
          </cell>
        </row>
        <row r="2394">
          <cell r="C2394" t="str">
            <v>XYZ-181-G912-XL</v>
          </cell>
          <cell r="D2394" t="str">
            <v>XYZ-181</v>
          </cell>
        </row>
        <row r="2395">
          <cell r="C2395" t="str">
            <v>XYZ-181-G912-XXL</v>
          </cell>
          <cell r="D2395" t="str">
            <v>XYZ-181</v>
          </cell>
        </row>
        <row r="2396">
          <cell r="C2396" t="str">
            <v>XYZ-181-LB916-L</v>
          </cell>
          <cell r="D2396" t="str">
            <v>XYZ-181</v>
          </cell>
        </row>
        <row r="2397">
          <cell r="C2397" t="str">
            <v>XYZ-181-LB916-M</v>
          </cell>
          <cell r="D2397" t="str">
            <v>XYZ-181</v>
          </cell>
        </row>
        <row r="2398">
          <cell r="C2398" t="str">
            <v>XYZ-181-LB916-S</v>
          </cell>
          <cell r="D2398" t="str">
            <v>XYZ-181</v>
          </cell>
        </row>
        <row r="2399">
          <cell r="C2399" t="str">
            <v>XYZ-181-LB916-XL</v>
          </cell>
          <cell r="D2399" t="str">
            <v>XYZ-181</v>
          </cell>
        </row>
        <row r="2400">
          <cell r="C2400" t="str">
            <v>XYZ-181-LB916-XXL</v>
          </cell>
          <cell r="D2400" t="str">
            <v>XYZ-181</v>
          </cell>
        </row>
        <row r="2401">
          <cell r="C2401" t="str">
            <v>XYZ-181-LG907-L</v>
          </cell>
          <cell r="D2401" t="str">
            <v>XYZ-181</v>
          </cell>
        </row>
        <row r="2402">
          <cell r="C2402" t="str">
            <v>XYZ-181-LG907-M</v>
          </cell>
          <cell r="D2402" t="str">
            <v>XYZ-181</v>
          </cell>
        </row>
        <row r="2403">
          <cell r="C2403" t="str">
            <v>XYZ-181-LG907-S</v>
          </cell>
          <cell r="D2403" t="str">
            <v>XYZ-181</v>
          </cell>
        </row>
        <row r="2404">
          <cell r="C2404" t="str">
            <v>XYZ-181-LG907-XL</v>
          </cell>
          <cell r="D2404" t="str">
            <v>XYZ-181</v>
          </cell>
        </row>
        <row r="2405">
          <cell r="C2405" t="str">
            <v>XYZ-181-LG907-XXL</v>
          </cell>
          <cell r="D2405" t="str">
            <v>XYZ-181</v>
          </cell>
        </row>
        <row r="2406">
          <cell r="C2406" t="str">
            <v>XYZ-181-PI908-L</v>
          </cell>
          <cell r="D2406" t="str">
            <v>XYZ-181</v>
          </cell>
        </row>
        <row r="2407">
          <cell r="C2407" t="str">
            <v>XYZ-181-PI908-M</v>
          </cell>
          <cell r="D2407" t="str">
            <v>XYZ-181</v>
          </cell>
        </row>
        <row r="2408">
          <cell r="C2408" t="str">
            <v>XYZ-181-PI908-S</v>
          </cell>
          <cell r="D2408" t="str">
            <v>XYZ-181</v>
          </cell>
        </row>
        <row r="2409">
          <cell r="C2409" t="str">
            <v>XYZ-181-PI908-XL</v>
          </cell>
          <cell r="D2409" t="str">
            <v>XYZ-181</v>
          </cell>
        </row>
        <row r="2410">
          <cell r="C2410" t="str">
            <v>XYZ-181-PI908-XXL</v>
          </cell>
          <cell r="D2410" t="str">
            <v>XYZ-181</v>
          </cell>
        </row>
        <row r="2411">
          <cell r="C2411" t="str">
            <v>XYZ-181-Sa911-L</v>
          </cell>
          <cell r="D2411" t="str">
            <v>XYZ-181</v>
          </cell>
        </row>
        <row r="2412">
          <cell r="C2412" t="str">
            <v>XYZ-181-Sa911-M</v>
          </cell>
          <cell r="D2412" t="str">
            <v>XYZ-181</v>
          </cell>
        </row>
        <row r="2413">
          <cell r="C2413" t="str">
            <v>XYZ-181-Sa911-S</v>
          </cell>
          <cell r="D2413" t="str">
            <v>XYZ-181</v>
          </cell>
        </row>
        <row r="2414">
          <cell r="C2414" t="str">
            <v>XYZ-181-Sa911-XL</v>
          </cell>
          <cell r="D2414" t="str">
            <v>XYZ-181</v>
          </cell>
        </row>
        <row r="2415">
          <cell r="C2415" t="str">
            <v>XYZ-181-Sa911-XXL</v>
          </cell>
          <cell r="D2415" t="str">
            <v>XYZ-181</v>
          </cell>
        </row>
        <row r="2416">
          <cell r="C2416" t="str">
            <v>XYZ-181-W902-L</v>
          </cell>
          <cell r="D2416" t="str">
            <v>XYZ-181</v>
          </cell>
        </row>
        <row r="2417">
          <cell r="C2417" t="str">
            <v>XYZ-181-W902-M</v>
          </cell>
          <cell r="D2417" t="str">
            <v>XYZ-181</v>
          </cell>
        </row>
        <row r="2418">
          <cell r="C2418" t="str">
            <v>XYZ-181-W902-S</v>
          </cell>
          <cell r="D2418" t="str">
            <v>XYZ-181</v>
          </cell>
        </row>
        <row r="2419">
          <cell r="C2419" t="str">
            <v>XYZ-181-W902-XL</v>
          </cell>
          <cell r="D2419" t="str">
            <v>XYZ-181</v>
          </cell>
        </row>
        <row r="2420">
          <cell r="C2420" t="str">
            <v>XYZ-181-W902-XXL</v>
          </cell>
          <cell r="D2420" t="str">
            <v>XYZ-181</v>
          </cell>
        </row>
        <row r="2421">
          <cell r="C2421" t="str">
            <v>XYZ-181-WR917-L</v>
          </cell>
          <cell r="D2421" t="str">
            <v>XYZ-181</v>
          </cell>
        </row>
        <row r="2422">
          <cell r="C2422" t="str">
            <v>XYZ-181-WR917-M</v>
          </cell>
          <cell r="D2422" t="str">
            <v>XYZ-181</v>
          </cell>
        </row>
        <row r="2423">
          <cell r="C2423" t="str">
            <v>XYZ-181-WR917-S</v>
          </cell>
          <cell r="D2423" t="str">
            <v>XYZ-181</v>
          </cell>
        </row>
        <row r="2424">
          <cell r="C2424" t="str">
            <v>XYZ-181-WR917-XL</v>
          </cell>
          <cell r="D2424" t="str">
            <v>XYZ-181</v>
          </cell>
        </row>
        <row r="2425">
          <cell r="C2425" t="str">
            <v>XYZ-181-WR917-XXL</v>
          </cell>
          <cell r="D2425" t="str">
            <v>XYZ-181</v>
          </cell>
        </row>
        <row r="2426">
          <cell r="C2426" t="str">
            <v>XYZ-181-ZL918-L</v>
          </cell>
          <cell r="D2426" t="str">
            <v>XYZ-181</v>
          </cell>
        </row>
        <row r="2427">
          <cell r="C2427" t="str">
            <v>XYZ-181-ZL918-M</v>
          </cell>
          <cell r="D2427" t="str">
            <v>XYZ-181</v>
          </cell>
        </row>
        <row r="2428">
          <cell r="C2428" t="str">
            <v>XYZ-181-ZL918-S</v>
          </cell>
          <cell r="D2428" t="str">
            <v>XYZ-181</v>
          </cell>
        </row>
        <row r="2429">
          <cell r="C2429" t="str">
            <v>XYZ-181-ZL918-XL</v>
          </cell>
          <cell r="D2429" t="str">
            <v>XYZ-181</v>
          </cell>
        </row>
        <row r="2430">
          <cell r="C2430" t="str">
            <v>XYZ-181-ZL918-XXL</v>
          </cell>
          <cell r="D2430" t="str">
            <v>XYZ-181</v>
          </cell>
        </row>
        <row r="2431">
          <cell r="C2431" t="str">
            <v>XZ-001E0L</v>
          </cell>
          <cell r="D2431" t="str">
            <v>XZ-001</v>
          </cell>
        </row>
        <row r="2432">
          <cell r="C2432" t="str">
            <v>XZ-003B0L</v>
          </cell>
          <cell r="D2432" t="str">
            <v>XZ-003</v>
          </cell>
        </row>
        <row r="2433">
          <cell r="C2433" t="str">
            <v>XZ-003B0M</v>
          </cell>
          <cell r="D2433" t="str">
            <v>XZ-003</v>
          </cell>
        </row>
        <row r="2434">
          <cell r="C2434" t="str">
            <v>XZ-003R0L</v>
          </cell>
          <cell r="D2434" t="str">
            <v>XZ-003</v>
          </cell>
        </row>
        <row r="2435">
          <cell r="C2435" t="str">
            <v>XZ-003R0M</v>
          </cell>
          <cell r="D2435" t="str">
            <v>XZ-003</v>
          </cell>
        </row>
        <row r="2436">
          <cell r="C2436" t="str">
            <v>XZ-004BOL</v>
          </cell>
          <cell r="D2436" t="str">
            <v>XZ-004</v>
          </cell>
        </row>
        <row r="2437">
          <cell r="C2437" t="str">
            <v>XZ-004G0M</v>
          </cell>
          <cell r="D2437" t="str">
            <v>XZ-004</v>
          </cell>
        </row>
        <row r="2438">
          <cell r="C2438" t="str">
            <v>XZ-004K0L</v>
          </cell>
          <cell r="D2438" t="str">
            <v>XZ-004</v>
          </cell>
        </row>
        <row r="2439">
          <cell r="C2439" t="str">
            <v>XZ-004K0S</v>
          </cell>
          <cell r="D2439" t="str">
            <v>XZ-004</v>
          </cell>
        </row>
        <row r="2440">
          <cell r="C2440" t="str">
            <v>XZ-004R0M</v>
          </cell>
          <cell r="D2440" t="str">
            <v>XZ-004</v>
          </cell>
        </row>
        <row r="2441">
          <cell r="C2441" t="str">
            <v>XZ-004SLL</v>
          </cell>
          <cell r="D2441" t="str">
            <v>XZ-004</v>
          </cell>
        </row>
        <row r="2442">
          <cell r="C2442" t="str">
            <v>XZ-004SLM</v>
          </cell>
          <cell r="D2442" t="str">
            <v>XZ-004</v>
          </cell>
        </row>
        <row r="2443">
          <cell r="C2443" t="str">
            <v>XZ-005Y0S</v>
          </cell>
          <cell r="D2443" t="str">
            <v>XZ-005</v>
          </cell>
        </row>
        <row r="2444">
          <cell r="C2444" t="str">
            <v>XZ-006B0L</v>
          </cell>
          <cell r="D2444" t="str">
            <v>XZ-006</v>
          </cell>
        </row>
        <row r="2445">
          <cell r="C2445" t="str">
            <v>XZ-006B0M</v>
          </cell>
          <cell r="D2445" t="str">
            <v>XZ-006</v>
          </cell>
        </row>
        <row r="2446">
          <cell r="C2446" t="str">
            <v>XZ-006GRL</v>
          </cell>
          <cell r="D2446" t="str">
            <v>XZ-006</v>
          </cell>
        </row>
        <row r="2447">
          <cell r="C2447" t="str">
            <v>XZ-006GRM</v>
          </cell>
          <cell r="D2447" t="str">
            <v>XZ-006</v>
          </cell>
        </row>
        <row r="2448">
          <cell r="C2448" t="str">
            <v>XZ-006R0L</v>
          </cell>
          <cell r="D2448" t="str">
            <v>XZ-006</v>
          </cell>
        </row>
        <row r="2449">
          <cell r="C2449" t="str">
            <v>XZ-006R0M</v>
          </cell>
          <cell r="D2449" t="str">
            <v>XZ-006</v>
          </cell>
        </row>
        <row r="2450">
          <cell r="C2450" t="str">
            <v>XZ-006R0S</v>
          </cell>
          <cell r="D2450" t="str">
            <v>XZ-006</v>
          </cell>
        </row>
        <row r="2451">
          <cell r="C2451" t="str">
            <v>XZ-007GRL</v>
          </cell>
          <cell r="D2451" t="str">
            <v>XZ-007</v>
          </cell>
        </row>
        <row r="2452">
          <cell r="C2452" t="str">
            <v>XZ-007GRM</v>
          </cell>
          <cell r="D2452" t="str">
            <v>XZ-007</v>
          </cell>
        </row>
        <row r="2453">
          <cell r="C2453" t="str">
            <v>XZ-007GRS</v>
          </cell>
          <cell r="D2453" t="str">
            <v>XZ-007</v>
          </cell>
        </row>
        <row r="2454">
          <cell r="C2454" t="str">
            <v>XZ-007GRXL</v>
          </cell>
          <cell r="D2454" t="str">
            <v>XZ-007</v>
          </cell>
        </row>
        <row r="2455">
          <cell r="C2455" t="str">
            <v>XZ-007W0L</v>
          </cell>
          <cell r="D2455" t="str">
            <v>XZ-007</v>
          </cell>
        </row>
        <row r="2456">
          <cell r="C2456" t="str">
            <v>XZ-007W0M</v>
          </cell>
          <cell r="D2456" t="str">
            <v>XZ-007</v>
          </cell>
        </row>
        <row r="2457">
          <cell r="C2457" t="str">
            <v>XZ-007W0S</v>
          </cell>
          <cell r="D2457" t="str">
            <v>XZ-007</v>
          </cell>
        </row>
        <row r="2458">
          <cell r="C2458" t="str">
            <v>XZ-007W0XL</v>
          </cell>
          <cell r="D2458" t="str">
            <v>XZ-007</v>
          </cell>
        </row>
        <row r="2459">
          <cell r="C2459" t="str">
            <v>XZ-011CoM</v>
          </cell>
          <cell r="D2459" t="str">
            <v>XZ-011</v>
          </cell>
        </row>
        <row r="2460">
          <cell r="C2460" t="str">
            <v>XZ-011CoS</v>
          </cell>
          <cell r="D2460" t="str">
            <v>XZ-011</v>
          </cell>
        </row>
        <row r="2461">
          <cell r="C2461" t="str">
            <v>XZ-011CoXL</v>
          </cell>
          <cell r="D2461" t="str">
            <v>XZ-011</v>
          </cell>
        </row>
        <row r="2462">
          <cell r="C2462" t="str">
            <v>XZ-013</v>
          </cell>
          <cell r="D2462" t="str">
            <v>XZ-013</v>
          </cell>
        </row>
        <row r="2463">
          <cell r="C2463" t="str">
            <v>XZ-013-Cat-3637</v>
          </cell>
          <cell r="D2463" t="str">
            <v>XZ-013</v>
          </cell>
        </row>
        <row r="2464">
          <cell r="C2464" t="str">
            <v>XZ-013-Cat-3839</v>
          </cell>
          <cell r="D2464" t="str">
            <v>XZ-013</v>
          </cell>
        </row>
        <row r="2465">
          <cell r="C2465" t="str">
            <v>XZ-013-GR1-3637</v>
          </cell>
          <cell r="D2465" t="str">
            <v>XZ-013</v>
          </cell>
        </row>
        <row r="2466">
          <cell r="C2466" t="str">
            <v>XZ-013-GR1-3839</v>
          </cell>
          <cell r="D2466" t="str">
            <v>XZ-013</v>
          </cell>
        </row>
        <row r="2467">
          <cell r="C2467" t="str">
            <v>XZ-013-GR1-4041</v>
          </cell>
          <cell r="D2467" t="str">
            <v>XZ-013</v>
          </cell>
        </row>
        <row r="2468">
          <cell r="C2468" t="str">
            <v>XZ-013-GR1-4243</v>
          </cell>
          <cell r="D2468" t="str">
            <v>XZ-013</v>
          </cell>
        </row>
        <row r="2469">
          <cell r="C2469" t="str">
            <v>XZ-013GR1L</v>
          </cell>
          <cell r="D2469" t="str">
            <v>XZ-013</v>
          </cell>
        </row>
        <row r="2470">
          <cell r="C2470" t="str">
            <v>XZ-013GR1M</v>
          </cell>
          <cell r="D2470" t="str">
            <v>XZ-013</v>
          </cell>
        </row>
        <row r="2471">
          <cell r="C2471" t="str">
            <v>XZ-013GR1S</v>
          </cell>
          <cell r="D2471" t="str">
            <v>XZ-013</v>
          </cell>
        </row>
        <row r="2472">
          <cell r="C2472" t="str">
            <v>XZ-013GR1XL</v>
          </cell>
          <cell r="D2472" t="str">
            <v>XZ-013</v>
          </cell>
        </row>
        <row r="2473">
          <cell r="C2473" t="str">
            <v>XZ-013-GR2-3637</v>
          </cell>
          <cell r="D2473" t="str">
            <v>XZ-013</v>
          </cell>
        </row>
        <row r="2474">
          <cell r="C2474" t="str">
            <v>XZ-013-GR2-3839</v>
          </cell>
          <cell r="D2474" t="str">
            <v>XZ-013</v>
          </cell>
        </row>
        <row r="2475">
          <cell r="C2475" t="str">
            <v>XZ-013-GR2-4041</v>
          </cell>
          <cell r="D2475" t="str">
            <v>XZ-013</v>
          </cell>
        </row>
        <row r="2476">
          <cell r="C2476" t="str">
            <v>XZ-013-GR2-4243</v>
          </cell>
          <cell r="D2476" t="str">
            <v>XZ-013</v>
          </cell>
        </row>
        <row r="2477">
          <cell r="C2477" t="str">
            <v>XZ-013GR2L</v>
          </cell>
          <cell r="D2477" t="str">
            <v>XZ-013</v>
          </cell>
        </row>
        <row r="2478">
          <cell r="C2478" t="str">
            <v>XZ-013GR2M</v>
          </cell>
          <cell r="D2478" t="str">
            <v>XZ-013</v>
          </cell>
        </row>
        <row r="2479">
          <cell r="C2479" t="str">
            <v>XZ-013GR2S</v>
          </cell>
          <cell r="D2479" t="str">
            <v>XZ-013</v>
          </cell>
        </row>
        <row r="2480">
          <cell r="C2480" t="str">
            <v>XZ-013GR2XL</v>
          </cell>
          <cell r="D2480" t="str">
            <v>XZ-013</v>
          </cell>
        </row>
        <row r="2481">
          <cell r="C2481" t="str">
            <v>XZ-013GR3-2XL</v>
          </cell>
          <cell r="D2481" t="str">
            <v>XZ-013</v>
          </cell>
        </row>
        <row r="2482">
          <cell r="C2482" t="str">
            <v>XZ-013-GR3-3536</v>
          </cell>
          <cell r="D2482" t="str">
            <v>XZ-013</v>
          </cell>
        </row>
        <row r="2483">
          <cell r="C2483" t="str">
            <v>XZ-013-GR3-3738</v>
          </cell>
          <cell r="D2483" t="str">
            <v>XZ-013</v>
          </cell>
        </row>
        <row r="2484">
          <cell r="C2484" t="str">
            <v>XZ-013-GR3-3940</v>
          </cell>
          <cell r="D2484" t="str">
            <v>XZ-013</v>
          </cell>
        </row>
        <row r="2485">
          <cell r="C2485" t="str">
            <v>XZ-013-GR3-4142</v>
          </cell>
          <cell r="D2485" t="str">
            <v>XZ-013</v>
          </cell>
        </row>
        <row r="2486">
          <cell r="C2486" t="str">
            <v>XZ-013-GR3-4344</v>
          </cell>
          <cell r="D2486" t="str">
            <v>XZ-013</v>
          </cell>
        </row>
        <row r="2487">
          <cell r="C2487" t="str">
            <v>XZ-013GR3L</v>
          </cell>
          <cell r="D2487" t="str">
            <v>XZ-013</v>
          </cell>
        </row>
        <row r="2488">
          <cell r="C2488" t="str">
            <v>XZ-013GR3M</v>
          </cell>
          <cell r="D2488" t="str">
            <v>XZ-013</v>
          </cell>
        </row>
        <row r="2489">
          <cell r="C2489" t="str">
            <v>XZ-013GR3S</v>
          </cell>
          <cell r="D2489" t="str">
            <v>XZ-013</v>
          </cell>
        </row>
        <row r="2490">
          <cell r="C2490" t="str">
            <v>XZ-013GR3XL</v>
          </cell>
          <cell r="D2490" t="str">
            <v>XZ-013</v>
          </cell>
        </row>
        <row r="2491">
          <cell r="C2491" t="str">
            <v>XZ-013-Owl-3637</v>
          </cell>
          <cell r="D2491" t="str">
            <v>XZ-013</v>
          </cell>
        </row>
        <row r="2492">
          <cell r="C2492" t="str">
            <v>XZ-013-Owl-3839</v>
          </cell>
          <cell r="D2492" t="str">
            <v>XZ-013</v>
          </cell>
        </row>
        <row r="2493">
          <cell r="C2493" t="str">
            <v>XZ-013-PI3-3536</v>
          </cell>
          <cell r="D2493" t="str">
            <v>XZ-013</v>
          </cell>
        </row>
        <row r="2494">
          <cell r="C2494" t="str">
            <v>XZ-013-PI3-3738</v>
          </cell>
          <cell r="D2494" t="str">
            <v>XZ-013</v>
          </cell>
        </row>
        <row r="2495">
          <cell r="C2495" t="str">
            <v>XZ-013-PI3-3940</v>
          </cell>
          <cell r="D2495" t="str">
            <v>XZ-013</v>
          </cell>
        </row>
        <row r="2496">
          <cell r="C2496" t="str">
            <v>XZ-013PI3L</v>
          </cell>
          <cell r="D2496" t="str">
            <v>XZ-013</v>
          </cell>
        </row>
        <row r="2497">
          <cell r="C2497" t="str">
            <v>XZ-013PI3M</v>
          </cell>
          <cell r="D2497" t="str">
            <v>XZ-013</v>
          </cell>
        </row>
        <row r="2498">
          <cell r="C2498" t="str">
            <v>XZ-013PI3S</v>
          </cell>
          <cell r="D2498" t="str">
            <v>XZ-013</v>
          </cell>
        </row>
        <row r="2499">
          <cell r="C2499" t="str">
            <v>XZ-013-shark-3637</v>
          </cell>
          <cell r="D2499" t="str">
            <v>XZ-013</v>
          </cell>
        </row>
        <row r="2500">
          <cell r="C2500" t="str">
            <v>XZ-013-shark-3839</v>
          </cell>
          <cell r="D2500" t="str">
            <v>XZ-013</v>
          </cell>
        </row>
        <row r="2501">
          <cell r="C2501" t="str">
            <v>XZ-013-WH1-3637</v>
          </cell>
          <cell r="D2501" t="str">
            <v>XZ-013</v>
          </cell>
        </row>
        <row r="2502">
          <cell r="C2502" t="str">
            <v>XZ-013-WH1-3637-NEW</v>
          </cell>
          <cell r="D2502" t="str">
            <v>XZ-013</v>
          </cell>
        </row>
        <row r="2503">
          <cell r="C2503" t="str">
            <v>XZ-013-WH1-3839</v>
          </cell>
          <cell r="D2503" t="str">
            <v>XZ-013</v>
          </cell>
        </row>
        <row r="2504">
          <cell r="C2504" t="str">
            <v>XZ-013WH1M</v>
          </cell>
          <cell r="D2504" t="str">
            <v>XZ-013</v>
          </cell>
        </row>
        <row r="2505">
          <cell r="C2505" t="str">
            <v>XZ-013WH1S</v>
          </cell>
          <cell r="D2505" t="str">
            <v>XZ-013</v>
          </cell>
        </row>
        <row r="2506">
          <cell r="C2506" t="str">
            <v>XZ-013-WH2-3839</v>
          </cell>
          <cell r="D2506" t="str">
            <v>XZ-013</v>
          </cell>
        </row>
        <row r="2507">
          <cell r="C2507" t="str">
            <v>XZ-013WH2M</v>
          </cell>
          <cell r="D2507" t="str">
            <v>XZ-013</v>
          </cell>
        </row>
        <row r="2508">
          <cell r="C2508" t="str">
            <v>XZ-013WH2S</v>
          </cell>
          <cell r="D2508" t="str">
            <v>XZ-013</v>
          </cell>
        </row>
        <row r="2509">
          <cell r="C2509" t="str">
            <v>XZ-013-WH3-3536</v>
          </cell>
          <cell r="D2509" t="str">
            <v>XZ-013</v>
          </cell>
        </row>
        <row r="2510">
          <cell r="C2510" t="str">
            <v>XZ-013-WH3-3738</v>
          </cell>
          <cell r="D2510" t="str">
            <v>XZ-013</v>
          </cell>
        </row>
        <row r="2511">
          <cell r="C2511" t="str">
            <v>XZ-013-WH3-3940</v>
          </cell>
          <cell r="D2511" t="str">
            <v>XZ-013</v>
          </cell>
        </row>
        <row r="2512">
          <cell r="C2512" t="str">
            <v>XZ-013WH3L</v>
          </cell>
          <cell r="D2512" t="str">
            <v>XZ-013</v>
          </cell>
        </row>
        <row r="2513">
          <cell r="C2513" t="str">
            <v>XZ-013WH3M</v>
          </cell>
          <cell r="D2513" t="str">
            <v>XZ-013</v>
          </cell>
        </row>
        <row r="2514">
          <cell r="C2514" t="str">
            <v>XZ-013WH3S</v>
          </cell>
          <cell r="D2514" t="str">
            <v>XZ-013</v>
          </cell>
        </row>
        <row r="2515">
          <cell r="C2515" t="str">
            <v>XZ-056-G0-L</v>
          </cell>
          <cell r="D2515" t="str">
            <v>XZ-056</v>
          </cell>
        </row>
        <row r="2516">
          <cell r="C2516" t="str">
            <v>XZ-056-G0-M</v>
          </cell>
          <cell r="D2516" t="str">
            <v>XZ-056</v>
          </cell>
        </row>
        <row r="2517">
          <cell r="C2517" t="str">
            <v>XZ-056-G0-S</v>
          </cell>
          <cell r="D2517" t="str">
            <v>XZ-056</v>
          </cell>
        </row>
        <row r="2518">
          <cell r="C2518" t="str">
            <v>XZ-056-R3-L</v>
          </cell>
          <cell r="D2518" t="str">
            <v>XZ-056</v>
          </cell>
        </row>
        <row r="2519">
          <cell r="C2519" t="str">
            <v>XZ-056-R3-M</v>
          </cell>
          <cell r="D2519" t="str">
            <v>XZ-056</v>
          </cell>
        </row>
        <row r="2520">
          <cell r="C2520" t="str">
            <v>XZ-056-R3-S</v>
          </cell>
          <cell r="D2520" t="str">
            <v>XZ-056</v>
          </cell>
        </row>
        <row r="2521">
          <cell r="C2521" t="str">
            <v>XZ-056-W0-L</v>
          </cell>
          <cell r="D2521" t="str">
            <v>XZ-056</v>
          </cell>
        </row>
        <row r="2522">
          <cell r="C2522" t="str">
            <v>XZ-056-W0-M</v>
          </cell>
          <cell r="D2522" t="str">
            <v>XZ-056</v>
          </cell>
        </row>
        <row r="2523">
          <cell r="C2523" t="str">
            <v>XZ-056-W0-S</v>
          </cell>
          <cell r="D2523" t="str">
            <v>XZ-056</v>
          </cell>
        </row>
        <row r="2524">
          <cell r="C2524" t="str">
            <v>XZ-2115Gr35</v>
          </cell>
          <cell r="D2524" t="str">
            <v>XZ-2115</v>
          </cell>
        </row>
        <row r="2525">
          <cell r="C2525" t="str">
            <v>XZ-2115Gr36</v>
          </cell>
          <cell r="D2525" t="str">
            <v>XZ-2115</v>
          </cell>
        </row>
        <row r="2526">
          <cell r="C2526" t="str">
            <v>XZ-2115Gr38</v>
          </cell>
          <cell r="D2526" t="str">
            <v>XZ-2115</v>
          </cell>
        </row>
        <row r="2527">
          <cell r="C2527" t="str">
            <v>XZ-2115Li35</v>
          </cell>
          <cell r="D2527" t="str">
            <v>XZ-2115</v>
          </cell>
        </row>
        <row r="2528">
          <cell r="C2528" t="str">
            <v>XZ-2115Li36</v>
          </cell>
          <cell r="D2528" t="str">
            <v>XZ-2115</v>
          </cell>
        </row>
        <row r="2529">
          <cell r="C2529" t="str">
            <v>XZ-2115Li38</v>
          </cell>
          <cell r="D2529" t="str">
            <v>XZ-2115</v>
          </cell>
        </row>
        <row r="2530">
          <cell r="C2530" t="str">
            <v>XZ-2115Pi35</v>
          </cell>
          <cell r="D2530" t="str">
            <v>XZ-2115</v>
          </cell>
        </row>
        <row r="2531">
          <cell r="C2531" t="str">
            <v>XZ-2115Pi37</v>
          </cell>
          <cell r="D2531" t="str">
            <v>XZ-2115</v>
          </cell>
        </row>
        <row r="2532">
          <cell r="C2532" t="str">
            <v>XZ-2115Pi39</v>
          </cell>
          <cell r="D2532" t="str">
            <v>XZ-2115</v>
          </cell>
        </row>
        <row r="2533">
          <cell r="C2533" t="str">
            <v>XZ-2116BR42</v>
          </cell>
          <cell r="D2533" t="str">
            <v>XZ-2116</v>
          </cell>
        </row>
        <row r="2534">
          <cell r="C2534" t="str">
            <v>XZ-2116BR44</v>
          </cell>
          <cell r="D2534" t="str">
            <v>XZ-2116</v>
          </cell>
        </row>
        <row r="2535">
          <cell r="C2535" t="str">
            <v>XZ-2116G042</v>
          </cell>
          <cell r="D2535" t="str">
            <v>XZ-2116</v>
          </cell>
        </row>
        <row r="2536">
          <cell r="C2536" t="str">
            <v>XZ-2116G044</v>
          </cell>
          <cell r="D2536" t="str">
            <v>XZ-2116</v>
          </cell>
        </row>
        <row r="2537">
          <cell r="C2537" t="str">
            <v>XZ-2116Pi38</v>
          </cell>
          <cell r="D2537" t="str">
            <v>XZ-2116</v>
          </cell>
        </row>
        <row r="2538">
          <cell r="C2538" t="str">
            <v>XZ-2116Pi40</v>
          </cell>
          <cell r="D2538" t="str">
            <v>XZ-2116</v>
          </cell>
        </row>
        <row r="2539">
          <cell r="C2539" t="str">
            <v>XZ-2116R038</v>
          </cell>
          <cell r="D2539" t="str">
            <v>XZ-2116</v>
          </cell>
        </row>
        <row r="2540">
          <cell r="C2540" t="str">
            <v>XZ-2116R040</v>
          </cell>
          <cell r="D2540" t="str">
            <v>XZ-2116</v>
          </cell>
        </row>
        <row r="2541">
          <cell r="C2541" t="str">
            <v>XZ-2116Y038</v>
          </cell>
          <cell r="D2541" t="str">
            <v>XZ-2116</v>
          </cell>
        </row>
        <row r="2542">
          <cell r="C2542" t="str">
            <v>XZ-2116Y040</v>
          </cell>
          <cell r="D2542" t="str">
            <v>XZ-2116</v>
          </cell>
        </row>
        <row r="2543">
          <cell r="C2543" t="str">
            <v>XZ-7178-CG0-36-37</v>
          </cell>
          <cell r="D2543" t="str">
            <v>XZ-7178</v>
          </cell>
        </row>
        <row r="2544">
          <cell r="C2544" t="str">
            <v>XZ-7178-CG0-36-37-1</v>
          </cell>
          <cell r="D2544" t="str">
            <v>XZ-7178</v>
          </cell>
        </row>
        <row r="2545">
          <cell r="C2545" t="str">
            <v>XZ-7178-CG0-38-39</v>
          </cell>
          <cell r="D2545" t="str">
            <v>XZ-7178</v>
          </cell>
        </row>
        <row r="2546">
          <cell r="C2546" t="str">
            <v>XZ-7178-CG0-38-39-1</v>
          </cell>
          <cell r="D2546" t="str">
            <v>XZ-7178</v>
          </cell>
        </row>
        <row r="2547">
          <cell r="C2547" t="str">
            <v>XZ-7178-CG0-40-41</v>
          </cell>
          <cell r="D2547" t="str">
            <v>XZ-7178</v>
          </cell>
        </row>
        <row r="2548">
          <cell r="C2548" t="str">
            <v>XZ-7178-CG0-40-41-1</v>
          </cell>
          <cell r="D2548" t="str">
            <v>XZ-7178</v>
          </cell>
        </row>
        <row r="2549">
          <cell r="C2549" t="str">
            <v>XZ-7178-CP0-36-37</v>
          </cell>
          <cell r="D2549" t="str">
            <v>XZ-7178</v>
          </cell>
        </row>
        <row r="2550">
          <cell r="C2550" t="str">
            <v>XZ-7178-CP0-36-37-1</v>
          </cell>
          <cell r="D2550" t="str">
            <v>XZ-7178</v>
          </cell>
        </row>
        <row r="2551">
          <cell r="C2551" t="str">
            <v>XZ-7178-CP0-38-39</v>
          </cell>
          <cell r="D2551" t="str">
            <v>XZ-7178</v>
          </cell>
        </row>
        <row r="2552">
          <cell r="C2552" t="str">
            <v>XZ-7178-CP0-38-39-1</v>
          </cell>
          <cell r="D2552" t="str">
            <v>XZ-7178</v>
          </cell>
        </row>
        <row r="2553">
          <cell r="C2553" t="str">
            <v>XZ-7178-CP0-40-41</v>
          </cell>
          <cell r="D2553" t="str">
            <v>XZ-7178</v>
          </cell>
        </row>
        <row r="2554">
          <cell r="C2554" t="str">
            <v>XZ-7178-CP0-40-41-1</v>
          </cell>
          <cell r="D2554" t="str">
            <v>XZ-7178</v>
          </cell>
        </row>
        <row r="2555">
          <cell r="C2555" t="str">
            <v>XZ-7178-CY0-36-37</v>
          </cell>
          <cell r="D2555" t="str">
            <v>XZ-7178</v>
          </cell>
        </row>
        <row r="2556">
          <cell r="C2556" t="str">
            <v>XZ-7178-CY0-36-37-1</v>
          </cell>
          <cell r="D2556" t="str">
            <v>XZ-7178</v>
          </cell>
        </row>
        <row r="2557">
          <cell r="C2557" t="str">
            <v>XZ-7178-CY0-38-39</v>
          </cell>
          <cell r="D2557" t="str">
            <v>XZ-7178</v>
          </cell>
        </row>
        <row r="2558">
          <cell r="C2558" t="str">
            <v>XZ-7178-CY0-38-39-1</v>
          </cell>
          <cell r="D2558" t="str">
            <v>XZ-7178</v>
          </cell>
        </row>
        <row r="2559">
          <cell r="C2559" t="str">
            <v>XZ-7178-CY0-40-41</v>
          </cell>
          <cell r="D2559" t="str">
            <v>XZ-7178</v>
          </cell>
        </row>
        <row r="2560">
          <cell r="C2560" t="str">
            <v>XZ-7178-CY0-40-41-1</v>
          </cell>
          <cell r="D2560" t="str">
            <v>XZ-7178</v>
          </cell>
        </row>
        <row r="2561">
          <cell r="C2561" t="str">
            <v>XZ-CL01-E0-36/37</v>
          </cell>
          <cell r="D2561" t="str">
            <v>XZ-CL01</v>
          </cell>
        </row>
        <row r="2562">
          <cell r="C2562" t="str">
            <v>XZ-CL01-E0-38/39</v>
          </cell>
          <cell r="D2562" t="str">
            <v>XZ-CL01</v>
          </cell>
        </row>
        <row r="2563">
          <cell r="C2563" t="str">
            <v>XZ-CL01-E0-40/41</v>
          </cell>
          <cell r="D2563" t="str">
            <v>XZ-CL01</v>
          </cell>
        </row>
        <row r="2564">
          <cell r="C2564" t="str">
            <v>XZ-CL01-N0-36/37</v>
          </cell>
          <cell r="D2564" t="str">
            <v>XZ-CL01</v>
          </cell>
        </row>
        <row r="2565">
          <cell r="C2565" t="str">
            <v>XZ-CL01-N0-38/39</v>
          </cell>
          <cell r="D2565" t="str">
            <v>XZ-CL01</v>
          </cell>
        </row>
        <row r="2566">
          <cell r="C2566" t="str">
            <v>XZ-CL01-N0-40/41</v>
          </cell>
          <cell r="D2566" t="str">
            <v>XZ-CL01</v>
          </cell>
        </row>
        <row r="2567">
          <cell r="C2567" t="str">
            <v>XZ-CL01-R6-36/37</v>
          </cell>
          <cell r="D2567" t="str">
            <v>XZ-CL01</v>
          </cell>
        </row>
        <row r="2568">
          <cell r="C2568" t="str">
            <v>XZ-CL01-R6-38/39</v>
          </cell>
          <cell r="D2568" t="str">
            <v>XZ-CL01</v>
          </cell>
        </row>
        <row r="2569">
          <cell r="C2569" t="str">
            <v>XZ-CL01-R6-40/41</v>
          </cell>
          <cell r="D2569" t="str">
            <v>XZ-CL01</v>
          </cell>
        </row>
        <row r="2570">
          <cell r="C2570" t="str">
            <v>XZ-CL02-E0-41/42</v>
          </cell>
          <cell r="D2570" t="str">
            <v>XZ-CL02</v>
          </cell>
        </row>
        <row r="2571">
          <cell r="C2571" t="str">
            <v>XZ-CL02-E0-43/44</v>
          </cell>
          <cell r="D2571" t="str">
            <v>XZ-CL02</v>
          </cell>
        </row>
        <row r="2572">
          <cell r="C2572" t="str">
            <v>XZ-CL02-N0-41/42</v>
          </cell>
          <cell r="D2572" t="str">
            <v>XZ-CL02</v>
          </cell>
        </row>
        <row r="2573">
          <cell r="C2573" t="str">
            <v>XZ-CL02-N0-43/44</v>
          </cell>
          <cell r="D2573" t="str">
            <v>XZ-CL02</v>
          </cell>
        </row>
        <row r="2574">
          <cell r="C2574" t="str">
            <v>XZ-CL02-R2-35/36</v>
          </cell>
          <cell r="D2574" t="str">
            <v>XZ-CL02</v>
          </cell>
        </row>
        <row r="2575">
          <cell r="C2575" t="str">
            <v>XZ-CL02-R2-37/38</v>
          </cell>
          <cell r="D2575" t="str">
            <v>XZ-CL02</v>
          </cell>
        </row>
        <row r="2576">
          <cell r="C2576" t="str">
            <v>XZ-CL02-R2-39/40</v>
          </cell>
          <cell r="D2576" t="str">
            <v>XZ-CL02</v>
          </cell>
        </row>
        <row r="2577">
          <cell r="C2577" t="str">
            <v>XZ-CL02-R6-35/36</v>
          </cell>
          <cell r="D2577" t="str">
            <v>XZ-CL02</v>
          </cell>
        </row>
        <row r="2578">
          <cell r="C2578" t="str">
            <v>XZ-CL02-R6-37/38</v>
          </cell>
          <cell r="D2578" t="str">
            <v>XZ-CL02</v>
          </cell>
        </row>
        <row r="2579">
          <cell r="C2579" t="str">
            <v>XZ-CL02-R6-39/40</v>
          </cell>
          <cell r="D2579" t="str">
            <v>XZ-CL02</v>
          </cell>
        </row>
        <row r="2580">
          <cell r="C2580" t="str">
            <v>XZ-CL05-36/37</v>
          </cell>
          <cell r="D2580" t="str">
            <v>XZ-CL05</v>
          </cell>
        </row>
        <row r="2581">
          <cell r="C2581" t="str">
            <v>XZ-CL05-38/39</v>
          </cell>
          <cell r="D2581" t="str">
            <v>XZ-CL05</v>
          </cell>
        </row>
        <row r="2582">
          <cell r="C2582" t="str">
            <v>XZ-CL05-38/39-GM</v>
          </cell>
          <cell r="D2582" t="str">
            <v>XZ-CL05</v>
          </cell>
        </row>
        <row r="2583">
          <cell r="C2583" t="str">
            <v>XZ-CL05-40/41</v>
          </cell>
          <cell r="D2583" t="str">
            <v>XZ-CL05</v>
          </cell>
        </row>
        <row r="2584">
          <cell r="C2584" t="str">
            <v>XZ-CL05-40/41-GM</v>
          </cell>
          <cell r="D2584" t="str">
            <v>XZ-CL05</v>
          </cell>
        </row>
        <row r="2585">
          <cell r="C2585" t="str">
            <v>XZ-CL05-BE-3637</v>
          </cell>
          <cell r="D2585" t="str">
            <v>XZ-CL05</v>
          </cell>
        </row>
        <row r="2586">
          <cell r="C2586" t="str">
            <v>XZ-CL05-BE-3839</v>
          </cell>
          <cell r="D2586" t="str">
            <v>XZ-CL05</v>
          </cell>
        </row>
        <row r="2587">
          <cell r="C2587" t="str">
            <v>XZ-CL05-BE-3839-GM</v>
          </cell>
          <cell r="D2587" t="str">
            <v>XZ-CL05</v>
          </cell>
        </row>
        <row r="2588">
          <cell r="C2588" t="str">
            <v>XZ-CL05-BE-4041</v>
          </cell>
          <cell r="D2588" t="str">
            <v>XZ-CL05</v>
          </cell>
        </row>
        <row r="2589">
          <cell r="C2589" t="str">
            <v>XZ-CL05-BE-4041-GM</v>
          </cell>
          <cell r="D2589" t="str">
            <v>XZ-CL05</v>
          </cell>
        </row>
        <row r="2590">
          <cell r="C2590" t="str">
            <v>XZ-CL1055E0</v>
          </cell>
          <cell r="D2590" t="str">
            <v>XZ-CL1055</v>
          </cell>
        </row>
        <row r="2591">
          <cell r="C2591" t="str">
            <v>XZ-CL1055E2</v>
          </cell>
          <cell r="D2591" t="str">
            <v>XZ-CL1055</v>
          </cell>
        </row>
        <row r="2592">
          <cell r="C2592" t="str">
            <v>XZ-CL1055R6</v>
          </cell>
          <cell r="D2592" t="str">
            <v>XZ-CL1055</v>
          </cell>
        </row>
        <row r="2593">
          <cell r="C2593" t="str">
            <v>XZ-CL1055W0</v>
          </cell>
          <cell r="D2593" t="str">
            <v>XZ-CL1055</v>
          </cell>
        </row>
        <row r="2594">
          <cell r="C2594" t="str">
            <v>XZ-CL1537-CO-35/36</v>
          </cell>
          <cell r="D2594" t="str">
            <v>XZ-CL1537</v>
          </cell>
        </row>
        <row r="2595">
          <cell r="C2595" t="str">
            <v>XZ-CL1537-CO-37/38</v>
          </cell>
          <cell r="D2595" t="str">
            <v>XZ-CL1537</v>
          </cell>
        </row>
        <row r="2596">
          <cell r="C2596" t="str">
            <v>XZ-CL1537-CO-39/40</v>
          </cell>
          <cell r="D2596" t="str">
            <v>XZ-CL1537</v>
          </cell>
        </row>
        <row r="2597">
          <cell r="C2597" t="str">
            <v>XZ-CL1537-E0-41/42</v>
          </cell>
          <cell r="D2597" t="str">
            <v>XZ-CL1537</v>
          </cell>
        </row>
        <row r="2598">
          <cell r="C2598" t="str">
            <v>XZ-CL1537-E0-43/44</v>
          </cell>
          <cell r="D2598" t="str">
            <v>XZ-CL1537</v>
          </cell>
        </row>
        <row r="2599">
          <cell r="C2599" t="str">
            <v>XZ-CL1537-E0-45/46</v>
          </cell>
          <cell r="D2599" t="str">
            <v>XZ-CL1537</v>
          </cell>
        </row>
        <row r="2600">
          <cell r="C2600" t="str">
            <v>XZ-CL1537-KH-35/36</v>
          </cell>
          <cell r="D2600" t="str">
            <v>XZ-CL1537</v>
          </cell>
        </row>
        <row r="2601">
          <cell r="C2601" t="str">
            <v>XZ-CL1537-KH-37/38</v>
          </cell>
          <cell r="D2601" t="str">
            <v>XZ-CL1537</v>
          </cell>
        </row>
        <row r="2602">
          <cell r="C2602" t="str">
            <v>XZ-CL1537-KH-39/40</v>
          </cell>
          <cell r="D2602" t="str">
            <v>XZ-CL1537</v>
          </cell>
        </row>
        <row r="2603">
          <cell r="C2603" t="str">
            <v>XZ-CL1537-N5-41/42</v>
          </cell>
          <cell r="D2603" t="str">
            <v>XZ-CL1537</v>
          </cell>
        </row>
        <row r="2604">
          <cell r="C2604" t="str">
            <v>XZ-CL1537-N5-43/44</v>
          </cell>
          <cell r="D2604" t="str">
            <v>XZ-CL1537</v>
          </cell>
        </row>
        <row r="2605">
          <cell r="C2605" t="str">
            <v>XZ-CL1537-N5-45/46</v>
          </cell>
          <cell r="D2605" t="str">
            <v>XZ-CL1537</v>
          </cell>
        </row>
        <row r="2606">
          <cell r="C2606" t="str">
            <v>XZ-CL1537-PI-35/36</v>
          </cell>
          <cell r="D2606" t="str">
            <v>XZ-CL1537</v>
          </cell>
        </row>
        <row r="2607">
          <cell r="C2607" t="str">
            <v>XZ-CL1537-PI-37/38</v>
          </cell>
          <cell r="D2607" t="str">
            <v>XZ-CL1537</v>
          </cell>
        </row>
        <row r="2608">
          <cell r="C2608" t="str">
            <v>XZ-CL1537-PI-39/40</v>
          </cell>
          <cell r="D2608" t="str">
            <v>XZ-CL1537</v>
          </cell>
        </row>
        <row r="2609">
          <cell r="C2609" t="str">
            <v>XZ-CL16011</v>
          </cell>
          <cell r="D2609" t="str">
            <v>XZ-CL1537</v>
          </cell>
        </row>
        <row r="2610">
          <cell r="C2610" t="str">
            <v>XZ-CL16011-E0-36/37</v>
          </cell>
          <cell r="D2610" t="str">
            <v>XZ-CL1537</v>
          </cell>
        </row>
        <row r="2611">
          <cell r="C2611" t="str">
            <v>XZ-CL16011-E0-40/41</v>
          </cell>
          <cell r="D2611" t="str">
            <v>XZ-CL1537</v>
          </cell>
        </row>
        <row r="2612">
          <cell r="C2612" t="str">
            <v>XZ-CL16011-E1-38/39</v>
          </cell>
          <cell r="D2612" t="str">
            <v>XZ-CL16011</v>
          </cell>
        </row>
        <row r="2613">
          <cell r="C2613" t="str">
            <v>XZ-CL16011-E1-42/43</v>
          </cell>
          <cell r="D2613" t="str">
            <v>XZ-CL16011</v>
          </cell>
        </row>
        <row r="2614">
          <cell r="C2614" t="str">
            <v>XZ-CL16011-N0-36/37</v>
          </cell>
          <cell r="D2614" t="str">
            <v>XZ-CL16011</v>
          </cell>
        </row>
        <row r="2615">
          <cell r="C2615" t="str">
            <v>XZ-CL16011-N0-38/39</v>
          </cell>
          <cell r="D2615" t="str">
            <v>XZ-CL16011</v>
          </cell>
        </row>
        <row r="2616">
          <cell r="C2616" t="str">
            <v>XZ-CL16011-N0-40/41</v>
          </cell>
          <cell r="D2616" t="str">
            <v>XZ-CL16011</v>
          </cell>
        </row>
        <row r="2617">
          <cell r="C2617" t="str">
            <v>XZ-CL16011-N0-42/43</v>
          </cell>
          <cell r="D2617" t="str">
            <v>XZ-CL16011</v>
          </cell>
        </row>
        <row r="2618">
          <cell r="C2618" t="str">
            <v>XZ-CL16011-N1-36/37</v>
          </cell>
          <cell r="D2618" t="str">
            <v>XZ-CL16011</v>
          </cell>
        </row>
        <row r="2619">
          <cell r="C2619" t="str">
            <v>XZ-CL16011-N1-38/39</v>
          </cell>
          <cell r="D2619" t="str">
            <v>XZ-CL16011</v>
          </cell>
        </row>
        <row r="2620">
          <cell r="C2620" t="str">
            <v>XZ-CL16011-N2-36/37</v>
          </cell>
          <cell r="D2620" t="str">
            <v>XZ-CL16011</v>
          </cell>
        </row>
        <row r="2621">
          <cell r="C2621" t="str">
            <v>XZ-CL16011-R0-36/37</v>
          </cell>
          <cell r="D2621" t="str">
            <v>XZ-CL16011</v>
          </cell>
        </row>
        <row r="2622">
          <cell r="C2622" t="str">
            <v>XZ-CL16011-R0-40/41</v>
          </cell>
          <cell r="D2622" t="str">
            <v>XZ-CL16011</v>
          </cell>
        </row>
        <row r="2623">
          <cell r="C2623" t="str">
            <v>XZ-CL16011-R2-40/41</v>
          </cell>
          <cell r="D2623" t="str">
            <v>XZ-CL16018</v>
          </cell>
        </row>
        <row r="2624">
          <cell r="C2624" t="str">
            <v>XZ-CL16018-BC-36/37</v>
          </cell>
          <cell r="D2624" t="str">
            <v>XZ-CL16018</v>
          </cell>
        </row>
        <row r="2625">
          <cell r="C2625" t="str">
            <v>XZ-CL16018-BP-38/39</v>
          </cell>
          <cell r="D2625" t="str">
            <v>XZ-CL16018</v>
          </cell>
        </row>
        <row r="2626">
          <cell r="C2626" t="str">
            <v>XZ-CL16018-BP-40/41</v>
          </cell>
          <cell r="D2626" t="str">
            <v>XZ-CL16018</v>
          </cell>
        </row>
        <row r="2627">
          <cell r="C2627" t="str">
            <v>XZ-CL16018-BP-42/43</v>
          </cell>
          <cell r="D2627" t="str">
            <v>XZ-CL16018</v>
          </cell>
        </row>
        <row r="2628">
          <cell r="C2628" t="str">
            <v>XZ-CL16018-GP-36-37</v>
          </cell>
          <cell r="D2628" t="str">
            <v>XZ-CL16018</v>
          </cell>
        </row>
        <row r="2629">
          <cell r="C2629" t="str">
            <v>XZ-CL16018-GP-38/39</v>
          </cell>
          <cell r="D2629" t="str">
            <v>XZ-CL16018</v>
          </cell>
        </row>
        <row r="2630">
          <cell r="C2630" t="str">
            <v>XZ-CL16018-GP-40/41</v>
          </cell>
          <cell r="D2630" t="str">
            <v>XZ-CL16018</v>
          </cell>
        </row>
        <row r="2631">
          <cell r="C2631" t="str">
            <v>XZ-CL16018-GP-42/43</v>
          </cell>
          <cell r="D2631" t="str">
            <v>XZ-CL16018</v>
          </cell>
        </row>
        <row r="2632">
          <cell r="C2632" t="str">
            <v>XZ-CL16018-PC-40/41</v>
          </cell>
          <cell r="D2632" t="str">
            <v>XZ-CL16018</v>
          </cell>
        </row>
        <row r="2633">
          <cell r="C2633" t="str">
            <v>XZ-CL16018-PP-36-37</v>
          </cell>
          <cell r="D2633" t="str">
            <v>XZ-CL16018</v>
          </cell>
        </row>
        <row r="2634">
          <cell r="C2634" t="str">
            <v>XZ-CL16018-PP-38/39</v>
          </cell>
          <cell r="D2634" t="str">
            <v>XZ-CL16018</v>
          </cell>
        </row>
        <row r="2635">
          <cell r="C2635" t="str">
            <v>XZ-CL16022-E0-36/37</v>
          </cell>
          <cell r="D2635" t="str">
            <v>XZ-CL16022</v>
          </cell>
        </row>
        <row r="2636">
          <cell r="C2636" t="str">
            <v>XZ-CL16022-E0-38/39</v>
          </cell>
          <cell r="D2636" t="str">
            <v>XZ-CL16022</v>
          </cell>
        </row>
        <row r="2637">
          <cell r="C2637" t="str">
            <v>XZ-CL16022-E0-40/41</v>
          </cell>
          <cell r="D2637" t="str">
            <v>XZ-CL16022</v>
          </cell>
        </row>
        <row r="2638">
          <cell r="C2638" t="str">
            <v>XZ-CL16022-E0-42/43</v>
          </cell>
          <cell r="D2638" t="str">
            <v>XZ-CL16022</v>
          </cell>
        </row>
        <row r="2639">
          <cell r="C2639" t="str">
            <v>XZ-CL16022-K0-36/37</v>
          </cell>
          <cell r="D2639" t="str">
            <v>XZ-CL16022</v>
          </cell>
        </row>
        <row r="2640">
          <cell r="C2640" t="str">
            <v>XZ-CL16022-K0-38/39</v>
          </cell>
          <cell r="D2640" t="str">
            <v>XZ-CL16022</v>
          </cell>
        </row>
        <row r="2641">
          <cell r="C2641" t="str">
            <v>XZ-CL16022-K0-40/41</v>
          </cell>
          <cell r="D2641" t="str">
            <v>XZ-CL16022</v>
          </cell>
        </row>
        <row r="2642">
          <cell r="C2642" t="str">
            <v>XZ-CL16022-K0-42/43</v>
          </cell>
          <cell r="D2642" t="str">
            <v>XZ-CL16022</v>
          </cell>
        </row>
        <row r="2643">
          <cell r="C2643" t="str">
            <v>XZ-CL16022-R6-36/37</v>
          </cell>
          <cell r="D2643" t="str">
            <v>XZ-CL16022</v>
          </cell>
        </row>
        <row r="2644">
          <cell r="C2644" t="str">
            <v>XZ-CL16022-R6-38/39</v>
          </cell>
          <cell r="D2644" t="str">
            <v>XZ-CL16022</v>
          </cell>
        </row>
        <row r="2645">
          <cell r="C2645" t="str">
            <v>XZ-CL16022-R6-40/41</v>
          </cell>
          <cell r="D2645" t="str">
            <v>XZ-CL16022</v>
          </cell>
        </row>
        <row r="2646">
          <cell r="C2646" t="str">
            <v>XZ-CL16022-W1-36/37</v>
          </cell>
          <cell r="D2646" t="str">
            <v>XZ-CL16022</v>
          </cell>
        </row>
        <row r="2647">
          <cell r="C2647" t="str">
            <v>XZ-CL16022-W1-38/39</v>
          </cell>
          <cell r="D2647" t="str">
            <v>XZ-CL16022</v>
          </cell>
        </row>
        <row r="2648">
          <cell r="C2648" t="str">
            <v>XZ-CL16022-W1-40/41</v>
          </cell>
          <cell r="D2648" t="str">
            <v>XZ-CL16022</v>
          </cell>
        </row>
        <row r="2649">
          <cell r="C2649" t="str">
            <v>XZ-CL1721DB-E0-3637</v>
          </cell>
          <cell r="D2649" t="str">
            <v>XZ-CL1721</v>
          </cell>
        </row>
        <row r="2650">
          <cell r="C2650" t="str">
            <v>XZ-CL1721DB-E0-3839</v>
          </cell>
          <cell r="D2650" t="str">
            <v>XZ-CL1721</v>
          </cell>
        </row>
        <row r="2651">
          <cell r="C2651" t="str">
            <v>XZ-CL1721DB-E0-4041</v>
          </cell>
          <cell r="D2651" t="str">
            <v>XZ-CL1721</v>
          </cell>
        </row>
        <row r="2652">
          <cell r="C2652" t="str">
            <v>XZ-CL1721DB-K0-4041</v>
          </cell>
          <cell r="D2652" t="str">
            <v>XZ-CL1721</v>
          </cell>
        </row>
        <row r="2653">
          <cell r="C2653" t="str">
            <v>XZ-CL1721DB-K0-4243</v>
          </cell>
          <cell r="D2653" t="str">
            <v>XZ-CL1721</v>
          </cell>
        </row>
        <row r="2654">
          <cell r="C2654" t="str">
            <v>XZ-CL1721DB-K0-44/45</v>
          </cell>
          <cell r="D2654" t="str">
            <v>XZ-CL1721</v>
          </cell>
        </row>
        <row r="2655">
          <cell r="C2655" t="str">
            <v>XZ-CL1721DB-N5-4041</v>
          </cell>
          <cell r="D2655" t="str">
            <v>XZ-CL1721</v>
          </cell>
        </row>
        <row r="2656">
          <cell r="C2656" t="str">
            <v>XZ-CL1721DB-N5-4243</v>
          </cell>
          <cell r="D2656" t="str">
            <v>XZ-CL1721</v>
          </cell>
        </row>
        <row r="2657">
          <cell r="C2657" t="str">
            <v>XZ-CL1721DB-N5-4445</v>
          </cell>
          <cell r="D2657" t="str">
            <v>XZ-CL1721</v>
          </cell>
        </row>
        <row r="2658">
          <cell r="C2658" t="str">
            <v>XZ-CL1721DB-PP-3637</v>
          </cell>
          <cell r="D2658" t="str">
            <v>XZ-CL1721</v>
          </cell>
        </row>
        <row r="2659">
          <cell r="C2659" t="str">
            <v>XZ-CL1721DB-PP-3839</v>
          </cell>
          <cell r="D2659" t="str">
            <v>XZ-CL1721</v>
          </cell>
        </row>
        <row r="2660">
          <cell r="C2660" t="str">
            <v>XZ-CL1721DB-PP-4041</v>
          </cell>
          <cell r="D2660" t="str">
            <v>XZ-CL1721</v>
          </cell>
        </row>
        <row r="2661">
          <cell r="C2661" t="str">
            <v>XZ-CL1721DB-R6-3637</v>
          </cell>
          <cell r="D2661" t="str">
            <v>XZ-CL1721</v>
          </cell>
        </row>
        <row r="2662">
          <cell r="C2662" t="str">
            <v>XZ-CL1721DB-R6-3839</v>
          </cell>
          <cell r="D2662" t="str">
            <v>XZ-CL1721</v>
          </cell>
        </row>
        <row r="2663">
          <cell r="C2663" t="str">
            <v>XZ-CL1721DB-R6-4041</v>
          </cell>
          <cell r="D2663" t="str">
            <v>XZ-CL1721</v>
          </cell>
        </row>
        <row r="2664">
          <cell r="C2664" t="str">
            <v>XZ-CL1721DB-ZL-4041</v>
          </cell>
          <cell r="D2664" t="str">
            <v>XZ-CL1721</v>
          </cell>
        </row>
        <row r="2665">
          <cell r="C2665" t="str">
            <v>XZ-CL1721DB-ZL-4243</v>
          </cell>
          <cell r="D2665" t="str">
            <v>XZ-CL1721</v>
          </cell>
        </row>
        <row r="2666">
          <cell r="C2666" t="str">
            <v>XZ-CL1721DB-ZL-4445</v>
          </cell>
          <cell r="D2666" t="str">
            <v>XZ-CL1721</v>
          </cell>
        </row>
        <row r="2667">
          <cell r="C2667" t="str">
            <v>XZ-CL1721GB-E0-3637</v>
          </cell>
          <cell r="D2667" t="str">
            <v>XZ-CL1721</v>
          </cell>
        </row>
        <row r="2668">
          <cell r="C2668" t="str">
            <v>XZ-CL1721GB-E0-3839</v>
          </cell>
          <cell r="D2668" t="str">
            <v>XZ-CL1721</v>
          </cell>
        </row>
        <row r="2669">
          <cell r="C2669" t="str">
            <v>XZ-CL1721GB-E0-4041</v>
          </cell>
          <cell r="D2669" t="str">
            <v>XZ-CL1721</v>
          </cell>
        </row>
        <row r="2670">
          <cell r="C2670" t="str">
            <v>XZ-CL1721GB-K0-4041</v>
          </cell>
          <cell r="D2670" t="str">
            <v>XZ-CL1721</v>
          </cell>
        </row>
        <row r="2671">
          <cell r="C2671" t="str">
            <v>XZ-CL1721GB-K0-4243</v>
          </cell>
          <cell r="D2671" t="str">
            <v>XZ-CL1721</v>
          </cell>
        </row>
        <row r="2672">
          <cell r="C2672" t="str">
            <v>XZ-CL1721GB-K0-4445</v>
          </cell>
          <cell r="D2672" t="str">
            <v>XZ-CL1721</v>
          </cell>
        </row>
        <row r="2673">
          <cell r="C2673" t="str">
            <v>XZ-CL1721GB-N5-4041</v>
          </cell>
          <cell r="D2673" t="str">
            <v>XZ-CL1721</v>
          </cell>
        </row>
        <row r="2674">
          <cell r="C2674" t="str">
            <v>XZ-CL1721GB-N5-4243</v>
          </cell>
          <cell r="D2674" t="str">
            <v>XZ-CL1721</v>
          </cell>
        </row>
        <row r="2675">
          <cell r="C2675" t="str">
            <v>XZ-CL1721GB-N5-4445</v>
          </cell>
          <cell r="D2675" t="str">
            <v>XZ-CL1721</v>
          </cell>
        </row>
        <row r="2676">
          <cell r="C2676" t="str">
            <v>XZ-CL1721GB-PP-3637</v>
          </cell>
          <cell r="D2676" t="str">
            <v>XZ-CL1721</v>
          </cell>
        </row>
        <row r="2677">
          <cell r="C2677" t="str">
            <v>XZ-CL1721GB-PP-3839</v>
          </cell>
          <cell r="D2677" t="str">
            <v>XZ-CL1721</v>
          </cell>
        </row>
        <row r="2678">
          <cell r="C2678" t="str">
            <v>XZ-CL1721GB-PP-4041</v>
          </cell>
          <cell r="D2678" t="str">
            <v>XZ-CL1721</v>
          </cell>
        </row>
        <row r="2679">
          <cell r="C2679" t="str">
            <v>XZ-CL1721GB-R6-3637</v>
          </cell>
          <cell r="D2679" t="str">
            <v>XZ-CL1721</v>
          </cell>
        </row>
        <row r="2680">
          <cell r="C2680" t="str">
            <v>XZ-CL1721GB-R6-3839</v>
          </cell>
          <cell r="D2680" t="str">
            <v>XZ-CL1721</v>
          </cell>
        </row>
        <row r="2681">
          <cell r="C2681" t="str">
            <v>XZ-CL1721GB-R6-4041</v>
          </cell>
          <cell r="D2681" t="str">
            <v>XZ-CL1721</v>
          </cell>
        </row>
        <row r="2682">
          <cell r="C2682" t="str">
            <v>XZ-CL1721GB-ZL-4041</v>
          </cell>
          <cell r="D2682" t="str">
            <v>XZ-CL1721</v>
          </cell>
        </row>
        <row r="2683">
          <cell r="C2683" t="str">
            <v>XZ-CL1721GB-ZL-4243</v>
          </cell>
          <cell r="D2683" t="str">
            <v>XZ-CL1721</v>
          </cell>
        </row>
        <row r="2684">
          <cell r="C2684" t="str">
            <v>XZ-CL1721GB-ZL-4445</v>
          </cell>
          <cell r="D2684" t="str">
            <v>XZ-CL1721</v>
          </cell>
        </row>
        <row r="2685">
          <cell r="C2685" t="str">
            <v>XZ-CLA1133DD</v>
          </cell>
          <cell r="D2685" t="str">
            <v>XZ-CLA1133</v>
          </cell>
        </row>
        <row r="2686">
          <cell r="C2686" t="str">
            <v>XZ-CLA1133R6</v>
          </cell>
          <cell r="D2686" t="str">
            <v>XZ-CLA1133</v>
          </cell>
        </row>
        <row r="2687">
          <cell r="C2687" t="str">
            <v>XZ-CLA1133W0</v>
          </cell>
          <cell r="D2687" t="str">
            <v>XZ-CLA1133</v>
          </cell>
        </row>
        <row r="2688">
          <cell r="C2688" t="str">
            <v>XZ-CLA177-DS-37/38</v>
          </cell>
          <cell r="D2688" t="str">
            <v>XZ-CLA177</v>
          </cell>
        </row>
        <row r="2689">
          <cell r="C2689" t="str">
            <v>XZ-CLA177-DS-39/40</v>
          </cell>
          <cell r="D2689" t="str">
            <v>XZ-CLA177</v>
          </cell>
        </row>
        <row r="2690">
          <cell r="C2690" t="str">
            <v>XZ-CLA177-E2-37/38</v>
          </cell>
          <cell r="D2690" t="str">
            <v>XZ-CLA177</v>
          </cell>
        </row>
        <row r="2691">
          <cell r="C2691" t="str">
            <v>XZ-CLA177-E2-39/40</v>
          </cell>
          <cell r="D2691" t="str">
            <v>XZ-CLA177</v>
          </cell>
        </row>
        <row r="2692">
          <cell r="C2692" t="str">
            <v>XZ-CLA177-E4-41/42</v>
          </cell>
          <cell r="D2692" t="str">
            <v>XZ-CLA177</v>
          </cell>
        </row>
        <row r="2693">
          <cell r="C2693" t="str">
            <v>XZ-CLA177-E4-43/44</v>
          </cell>
          <cell r="D2693" t="str">
            <v>XZ-CLA177</v>
          </cell>
        </row>
        <row r="2694">
          <cell r="C2694" t="str">
            <v>XZ-CLA177-K0-41/42</v>
          </cell>
          <cell r="D2694" t="str">
            <v>XZ-CLA177</v>
          </cell>
        </row>
        <row r="2695">
          <cell r="C2695" t="str">
            <v>XZ-CLA177-K0-43/44</v>
          </cell>
          <cell r="D2695" t="str">
            <v>XZ-CLA177</v>
          </cell>
        </row>
        <row r="2696">
          <cell r="C2696" t="str">
            <v>XZ-CLA177-R6-37/38</v>
          </cell>
          <cell r="D2696" t="str">
            <v>XZ-CLA177</v>
          </cell>
        </row>
        <row r="2697">
          <cell r="C2697" t="str">
            <v>XZ-CLA177-R6-39/40</v>
          </cell>
          <cell r="D2697" t="str">
            <v>XZ-CLA177</v>
          </cell>
        </row>
        <row r="2698">
          <cell r="C2698" t="str">
            <v>XZ-CLA177-ZL-41/42</v>
          </cell>
          <cell r="D2698" t="str">
            <v>XZ-CLA177</v>
          </cell>
        </row>
        <row r="2699">
          <cell r="C2699" t="str">
            <v>XZ-CLA177-ZL-43/44</v>
          </cell>
          <cell r="D2699" t="str">
            <v>XZ-CLA177</v>
          </cell>
        </row>
        <row r="2700">
          <cell r="C2700" t="str">
            <v>XZ-CLA1-E0-35</v>
          </cell>
          <cell r="D2700" t="str">
            <v>XZ-CLA1</v>
          </cell>
        </row>
        <row r="2701">
          <cell r="C2701" t="str">
            <v>XZ-CLA1-E0-36</v>
          </cell>
          <cell r="D2701" t="str">
            <v>XZ-CLA1</v>
          </cell>
        </row>
        <row r="2702">
          <cell r="C2702" t="str">
            <v>XZ-CLA1-E0-38</v>
          </cell>
          <cell r="D2702" t="str">
            <v>XZ-CLA1</v>
          </cell>
        </row>
        <row r="2703">
          <cell r="C2703" t="str">
            <v>XZ-CLA1-E0-39</v>
          </cell>
          <cell r="D2703" t="str">
            <v>XZ-CLA1</v>
          </cell>
        </row>
        <row r="2704">
          <cell r="C2704" t="str">
            <v>XZ-CLA1-E0-40</v>
          </cell>
          <cell r="D2704" t="str">
            <v>XZ-CLA1</v>
          </cell>
        </row>
        <row r="2705">
          <cell r="C2705" t="str">
            <v>XZ-CLA1-K0-38</v>
          </cell>
          <cell r="D2705" t="str">
            <v>XZ-CLA1</v>
          </cell>
        </row>
        <row r="2706">
          <cell r="C2706" t="str">
            <v>XZ-CLA1-K0-39</v>
          </cell>
          <cell r="D2706" t="str">
            <v>XZ-CLA1</v>
          </cell>
        </row>
        <row r="2707">
          <cell r="C2707" t="str">
            <v>XZ-CLA1-K0-40</v>
          </cell>
          <cell r="D2707" t="str">
            <v>XZ-CLA1</v>
          </cell>
        </row>
        <row r="2708">
          <cell r="C2708" t="str">
            <v>XZ-CLBH004-B0-L</v>
          </cell>
          <cell r="D2708" t="str">
            <v>XZ-CLBH004</v>
          </cell>
        </row>
        <row r="2709">
          <cell r="C2709" t="str">
            <v>XZ-CLBH004-B0-M</v>
          </cell>
          <cell r="D2709" t="str">
            <v>XZ-CLBH004</v>
          </cell>
        </row>
        <row r="2710">
          <cell r="C2710" t="str">
            <v>XZ-CLBH004-B0-S</v>
          </cell>
          <cell r="D2710" t="str">
            <v>XZ-CLBH004</v>
          </cell>
        </row>
        <row r="2711">
          <cell r="C2711" t="str">
            <v>XZ-CLBH004-R6-L</v>
          </cell>
          <cell r="D2711" t="str">
            <v>XZ-CLBH004</v>
          </cell>
        </row>
        <row r="2712">
          <cell r="C2712" t="str">
            <v>XZ-CLBH004-R6-M</v>
          </cell>
          <cell r="D2712" t="str">
            <v>XZ-CLBH004</v>
          </cell>
        </row>
        <row r="2713">
          <cell r="C2713" t="str">
            <v>XZ-CLBH004-R6-S</v>
          </cell>
          <cell r="D2713" t="str">
            <v>XZ-CLBH004</v>
          </cell>
        </row>
        <row r="2714">
          <cell r="C2714" t="str">
            <v>XZ-HM0299-GR-3637</v>
          </cell>
          <cell r="D2714" t="str">
            <v>XZ-HM029</v>
          </cell>
        </row>
        <row r="2715">
          <cell r="C2715" t="str">
            <v>XZ-HM0299-GR-3839</v>
          </cell>
          <cell r="D2715" t="str">
            <v>XZ-HM029</v>
          </cell>
        </row>
        <row r="2716">
          <cell r="C2716" t="str">
            <v>XZ-HM0299-GR-4041</v>
          </cell>
          <cell r="D2716" t="str">
            <v>XZ-HM029</v>
          </cell>
        </row>
        <row r="2717">
          <cell r="C2717" t="str">
            <v>XZ-HM0299-SH-4041</v>
          </cell>
          <cell r="D2717" t="str">
            <v>XZ-HM029</v>
          </cell>
        </row>
        <row r="2718">
          <cell r="C2718" t="str">
            <v>XZ-HM0299-SH-4243</v>
          </cell>
          <cell r="D2718" t="str">
            <v>XZ-HM029</v>
          </cell>
        </row>
        <row r="2719">
          <cell r="C2719" t="str">
            <v>XZ-HM0299-SH-4445</v>
          </cell>
          <cell r="D2719" t="str">
            <v>XZ-HM029</v>
          </cell>
        </row>
        <row r="2720">
          <cell r="C2720" t="str">
            <v>XZ-HM029-K0-41-42</v>
          </cell>
          <cell r="D2720" t="str">
            <v>XZ-HM029</v>
          </cell>
        </row>
        <row r="2721">
          <cell r="C2721" t="str">
            <v>XZ-HM029-K0-43-45</v>
          </cell>
          <cell r="D2721" t="str">
            <v>XZ-HM029</v>
          </cell>
        </row>
        <row r="2722">
          <cell r="C2722" t="str">
            <v>XZ-HM029-W0-35-37</v>
          </cell>
          <cell r="D2722" t="str">
            <v>XZ-HM029</v>
          </cell>
        </row>
        <row r="2723">
          <cell r="C2723" t="str">
            <v>XZ-HM029-W0-38-40</v>
          </cell>
          <cell r="D2723" t="str">
            <v>XZ-HM029</v>
          </cell>
        </row>
        <row r="2724">
          <cell r="C2724" t="str">
            <v>XZ-HM1200-BR-M</v>
          </cell>
          <cell r="D2724" t="str">
            <v>XZ-HM1200</v>
          </cell>
        </row>
        <row r="2725">
          <cell r="C2725" t="str">
            <v>XZ-HM1613-BR-L</v>
          </cell>
          <cell r="D2725" t="str">
            <v>XZ-HM1613</v>
          </cell>
        </row>
        <row r="2726">
          <cell r="C2726" t="str">
            <v>XZ-HM1613-BR-XL</v>
          </cell>
          <cell r="D2726" t="str">
            <v>XZ-HM1613</v>
          </cell>
        </row>
        <row r="2727">
          <cell r="C2727" t="str">
            <v>XZ-HM1613-GR-XL</v>
          </cell>
          <cell r="D2727" t="str">
            <v>XZ-HM1613</v>
          </cell>
        </row>
        <row r="2728">
          <cell r="C2728" t="str">
            <v>XZ-HM1613-W0-M</v>
          </cell>
          <cell r="D2728" t="str">
            <v>XZ-HM1613</v>
          </cell>
        </row>
        <row r="2729">
          <cell r="C2729" t="str">
            <v>XZ-HM1613-ZL-L</v>
          </cell>
          <cell r="D2729" t="str">
            <v>XZ-HM1613</v>
          </cell>
        </row>
        <row r="2730">
          <cell r="C2730" t="str">
            <v>XZ-HM1613-ZL-XL</v>
          </cell>
          <cell r="D2730" t="str">
            <v>XZ-HM1613</v>
          </cell>
        </row>
        <row r="2731">
          <cell r="C2731" t="str">
            <v>XZ-HM1657-DS-3536</v>
          </cell>
          <cell r="D2731" t="str">
            <v>XZ-HM1657</v>
          </cell>
        </row>
        <row r="2732">
          <cell r="C2732" t="str">
            <v>XZ-HM1657-DS-3738</v>
          </cell>
          <cell r="D2732" t="str">
            <v>XZ-HM1657</v>
          </cell>
        </row>
        <row r="2733">
          <cell r="C2733" t="str">
            <v>XZ-HM1657-DS-3940</v>
          </cell>
          <cell r="D2733" t="str">
            <v>XZ-HM1657</v>
          </cell>
        </row>
        <row r="2734">
          <cell r="C2734" t="str">
            <v>XZ-HM1657-E0-4142</v>
          </cell>
          <cell r="D2734" t="str">
            <v>XZ-HM1657</v>
          </cell>
        </row>
        <row r="2735">
          <cell r="C2735" t="str">
            <v>XZ-HM1657-E0-4344</v>
          </cell>
          <cell r="D2735" t="str">
            <v>XZ-HM1657</v>
          </cell>
        </row>
        <row r="2736">
          <cell r="C2736" t="str">
            <v>XZ-HM1657-N5-4142</v>
          </cell>
          <cell r="D2736" t="str">
            <v>XZ-HM1657</v>
          </cell>
        </row>
        <row r="2737">
          <cell r="C2737" t="str">
            <v>XZ-HM1657-N5-4344</v>
          </cell>
          <cell r="D2737" t="str">
            <v>XZ-HM1657</v>
          </cell>
        </row>
        <row r="2738">
          <cell r="C2738" t="str">
            <v>XZ-HM1657-PI-3536</v>
          </cell>
          <cell r="D2738" t="str">
            <v>XZ-HM1657</v>
          </cell>
        </row>
        <row r="2739">
          <cell r="C2739" t="str">
            <v>XZ-HM1657-PI-3738</v>
          </cell>
          <cell r="D2739" t="str">
            <v>XZ-HM1657</v>
          </cell>
        </row>
        <row r="2740">
          <cell r="C2740" t="str">
            <v>XZ-HM1657-PI-3940</v>
          </cell>
          <cell r="D2740" t="str">
            <v>XZ-HM1657</v>
          </cell>
        </row>
        <row r="2741">
          <cell r="C2741" t="str">
            <v>XZ-HM165-CO-L</v>
          </cell>
          <cell r="D2741" t="str">
            <v>XZ-HM165</v>
          </cell>
        </row>
        <row r="2742">
          <cell r="C2742" t="str">
            <v>XZ-HM165-CO-XL</v>
          </cell>
          <cell r="D2742" t="str">
            <v>XZ-HM165</v>
          </cell>
        </row>
        <row r="2743">
          <cell r="C2743" t="str">
            <v>XZ-HM165-K0-XL</v>
          </cell>
          <cell r="D2743" t="str">
            <v>XZ-HM165</v>
          </cell>
        </row>
        <row r="2744">
          <cell r="C2744" t="str">
            <v>XZ-HM165-P0-XL</v>
          </cell>
          <cell r="D2744" t="str">
            <v>XZ-HM165</v>
          </cell>
        </row>
        <row r="2745">
          <cell r="C2745" t="str">
            <v>XZ-HM168-CO-40/41</v>
          </cell>
          <cell r="D2745" t="str">
            <v>XZ-HM168</v>
          </cell>
        </row>
        <row r="2746">
          <cell r="C2746" t="str">
            <v>XZ-HM168-CO-42/43</v>
          </cell>
          <cell r="D2746" t="str">
            <v>XZ-HM168</v>
          </cell>
        </row>
        <row r="2747">
          <cell r="C2747" t="str">
            <v>XZ-HM168-R0-38/39</v>
          </cell>
          <cell r="D2747" t="str">
            <v>XZ-HM168</v>
          </cell>
        </row>
        <row r="2748">
          <cell r="C2748" t="str">
            <v>XZ-HM219-GR-40-43</v>
          </cell>
          <cell r="D2748" t="str">
            <v>XZ-HM219</v>
          </cell>
        </row>
        <row r="2749">
          <cell r="C2749" t="str">
            <v>XZ-HM219-GR-40-43-GM</v>
          </cell>
          <cell r="D2749" t="str">
            <v>XZ-HM219</v>
          </cell>
        </row>
        <row r="2750">
          <cell r="C2750" t="str">
            <v>XZ-HM219-PI-35-39</v>
          </cell>
          <cell r="D2750" t="str">
            <v>XZ-HM219</v>
          </cell>
        </row>
        <row r="2751">
          <cell r="C2751" t="str">
            <v>XZ-HM36-BE-L</v>
          </cell>
          <cell r="D2751" t="str">
            <v>XZ-HM36</v>
          </cell>
        </row>
        <row r="2752">
          <cell r="C2752" t="str">
            <v>XZ-HM36-BE-M</v>
          </cell>
          <cell r="D2752" t="str">
            <v>XZ-HM36</v>
          </cell>
        </row>
        <row r="2753">
          <cell r="C2753" t="str">
            <v>XZ-HM36-BE-XL</v>
          </cell>
          <cell r="D2753" t="str">
            <v>XZ-HM36</v>
          </cell>
        </row>
        <row r="2754">
          <cell r="C2754" t="str">
            <v>XZ-HM36-CO-L</v>
          </cell>
          <cell r="D2754" t="str">
            <v>XZ-HM36</v>
          </cell>
        </row>
        <row r="2755">
          <cell r="C2755" t="str">
            <v>XZ-HM36-CO-XL</v>
          </cell>
          <cell r="D2755" t="str">
            <v>XZ-HM36</v>
          </cell>
        </row>
        <row r="2756">
          <cell r="C2756" t="str">
            <v>XZ-HM36-PI-M</v>
          </cell>
          <cell r="D2756" t="str">
            <v>XZ-HM36</v>
          </cell>
        </row>
        <row r="2757">
          <cell r="C2757" t="str">
            <v>XZ-HM36-PI-S</v>
          </cell>
          <cell r="D2757" t="str">
            <v>XZ-HM36</v>
          </cell>
        </row>
        <row r="2758">
          <cell r="C2758" t="str">
            <v>XZ-HM6003-BR-4142</v>
          </cell>
          <cell r="D2758" t="str">
            <v>XZ-HM6003</v>
          </cell>
        </row>
        <row r="2759">
          <cell r="C2759" t="str">
            <v>XZ-HM6003-BR-4344</v>
          </cell>
          <cell r="D2759" t="str">
            <v>XZ-HM6003</v>
          </cell>
        </row>
        <row r="2760">
          <cell r="C2760" t="str">
            <v>XZ-HM6003-GR-4142</v>
          </cell>
          <cell r="D2760" t="str">
            <v>XZ-HM6003</v>
          </cell>
        </row>
        <row r="2761">
          <cell r="C2761" t="str">
            <v>XZ-HM6003-GR-4344</v>
          </cell>
          <cell r="D2761" t="str">
            <v>XZ-HM6003</v>
          </cell>
        </row>
        <row r="2762">
          <cell r="C2762" t="str">
            <v>XZ-HM6003-OR-3738</v>
          </cell>
          <cell r="D2762" t="str">
            <v>XZ-HM6003</v>
          </cell>
        </row>
        <row r="2763">
          <cell r="C2763" t="str">
            <v>XZ-HM6003-OR-3940</v>
          </cell>
          <cell r="D2763" t="str">
            <v>XZ-HM6003</v>
          </cell>
        </row>
        <row r="2764">
          <cell r="C2764" t="str">
            <v>XZ-HM6003-P0-3738</v>
          </cell>
          <cell r="D2764" t="str">
            <v>XZ-HM6003</v>
          </cell>
        </row>
        <row r="2765">
          <cell r="C2765" t="str">
            <v>XZ-HM6003-P0-3940</v>
          </cell>
          <cell r="D2765" t="str">
            <v>XZ-HM6003</v>
          </cell>
        </row>
        <row r="2766">
          <cell r="C2766" t="str">
            <v>XZ-HM6003-P2-3738</v>
          </cell>
          <cell r="D2766" t="str">
            <v>XZ-HM6003</v>
          </cell>
        </row>
        <row r="2767">
          <cell r="C2767" t="str">
            <v>XZ-HM801-Bear-CO-3637</v>
          </cell>
          <cell r="D2767" t="str">
            <v>XZ-HM801</v>
          </cell>
        </row>
        <row r="2768">
          <cell r="C2768" t="str">
            <v>XZ-HM801-Bear-CO-3839</v>
          </cell>
          <cell r="D2768" t="str">
            <v>XZ-HM801</v>
          </cell>
        </row>
        <row r="2769">
          <cell r="C2769" t="str">
            <v>XZ-HM801-Bear-CO-4041</v>
          </cell>
          <cell r="D2769" t="str">
            <v>XZ-HM801</v>
          </cell>
        </row>
        <row r="2770">
          <cell r="C2770" t="str">
            <v>XZ-HM801-PI-3637</v>
          </cell>
          <cell r="D2770" t="str">
            <v>XZ-HM801</v>
          </cell>
        </row>
        <row r="2771">
          <cell r="C2771" t="str">
            <v>XZ-HM8130-B0-4041</v>
          </cell>
          <cell r="D2771" t="str">
            <v>XZ-HM8130</v>
          </cell>
        </row>
        <row r="2772">
          <cell r="C2772" t="str">
            <v>XZ-HM8130-BR-4041</v>
          </cell>
          <cell r="D2772" t="str">
            <v>XZ-HM8130</v>
          </cell>
        </row>
        <row r="2773">
          <cell r="C2773" t="str">
            <v>XZ-HM8130-BR-4243</v>
          </cell>
          <cell r="D2773" t="str">
            <v>XZ-HM8130</v>
          </cell>
        </row>
        <row r="2774">
          <cell r="C2774" t="str">
            <v>XZ-HM8130-BR-4445</v>
          </cell>
          <cell r="D2774" t="str">
            <v>XZ-HM8130</v>
          </cell>
        </row>
        <row r="2775">
          <cell r="C2775" t="str">
            <v>XZ-HM8130-G0-3637</v>
          </cell>
          <cell r="D2775" t="str">
            <v>XZ-HM8130</v>
          </cell>
        </row>
        <row r="2776">
          <cell r="C2776" t="str">
            <v>XZ-HM8130-G0-3839</v>
          </cell>
          <cell r="D2776" t="str">
            <v>XZ-HM8130</v>
          </cell>
        </row>
        <row r="2777">
          <cell r="C2777" t="str">
            <v>XZ-HM8130-G0-4041</v>
          </cell>
          <cell r="D2777" t="str">
            <v>XZ-HM8130</v>
          </cell>
        </row>
        <row r="2778">
          <cell r="C2778" t="str">
            <v>XZ-HM8130-GR-4041</v>
          </cell>
          <cell r="D2778" t="str">
            <v>XZ-HM8130</v>
          </cell>
        </row>
        <row r="2779">
          <cell r="C2779" t="str">
            <v>XZ-HM8130-GR-4243</v>
          </cell>
          <cell r="D2779" t="str">
            <v>XZ-HM8130</v>
          </cell>
        </row>
        <row r="2780">
          <cell r="C2780" t="str">
            <v>XZ-HM8130-GR-4445</v>
          </cell>
          <cell r="D2780" t="str">
            <v>XZ-HM8130</v>
          </cell>
        </row>
        <row r="2781">
          <cell r="C2781" t="str">
            <v>XZ-HM8130-PI-3637</v>
          </cell>
          <cell r="D2781" t="str">
            <v>XZ-HM8130</v>
          </cell>
        </row>
        <row r="2782">
          <cell r="C2782" t="str">
            <v>XZ-HM8130-PI-3839</v>
          </cell>
          <cell r="D2782" t="str">
            <v>XZ-HM8130</v>
          </cell>
        </row>
        <row r="2783">
          <cell r="C2783" t="str">
            <v>XZ-HM8130-PI-4041</v>
          </cell>
          <cell r="D2783" t="str">
            <v>XZ-HM8130</v>
          </cell>
        </row>
        <row r="2784">
          <cell r="C2784" t="str">
            <v>XZ-HM8130-R0-3637</v>
          </cell>
          <cell r="D2784" t="str">
            <v>XZ-HM8130</v>
          </cell>
        </row>
        <row r="2785">
          <cell r="C2785" t="str">
            <v>XZ-HM8130-R0-3839</v>
          </cell>
          <cell r="D2785" t="str">
            <v>XZ-HM8130</v>
          </cell>
        </row>
        <row r="2786">
          <cell r="C2786" t="str">
            <v>XZ-HM8130-R0-4041</v>
          </cell>
          <cell r="D2786" t="str">
            <v>XZ-HM8130</v>
          </cell>
        </row>
        <row r="2787">
          <cell r="C2787" t="str">
            <v>XZ-HM8130-Y0-3637</v>
          </cell>
          <cell r="D2787" t="str">
            <v>XZ-HM8130</v>
          </cell>
        </row>
        <row r="2788">
          <cell r="C2788" t="str">
            <v>XZ-HM8130-Y0-3839</v>
          </cell>
          <cell r="D2788" t="str">
            <v>XZ-HM8130</v>
          </cell>
        </row>
        <row r="2789">
          <cell r="C2789" t="str">
            <v>XZ-HM8130-Y0-4041</v>
          </cell>
          <cell r="D2789" t="str">
            <v>XZ-HM8130</v>
          </cell>
        </row>
        <row r="2790">
          <cell r="C2790" t="str">
            <v>XZ-HMA119-GR-3738</v>
          </cell>
          <cell r="D2790" t="str">
            <v>XZ-HMA119</v>
          </cell>
        </row>
        <row r="2791">
          <cell r="C2791" t="str">
            <v>XZ-HMA119-GR-3940</v>
          </cell>
          <cell r="D2791" t="str">
            <v>XZ-HMA119</v>
          </cell>
        </row>
        <row r="2792">
          <cell r="C2792" t="str">
            <v>XZ-HMA119-Pi-3738</v>
          </cell>
          <cell r="D2792" t="str">
            <v>XZ-HMA119</v>
          </cell>
        </row>
        <row r="2793">
          <cell r="C2793" t="str">
            <v>XZ-HMA119-Pi-3940</v>
          </cell>
          <cell r="D2793" t="str">
            <v>XZ-HMA119</v>
          </cell>
        </row>
        <row r="2794">
          <cell r="C2794" t="str">
            <v>XZ-HMA119-SH-4142</v>
          </cell>
          <cell r="D2794" t="str">
            <v>XZ-HMA119</v>
          </cell>
        </row>
        <row r="2795">
          <cell r="C2795" t="str">
            <v>XZ-HMA119-SH-4344</v>
          </cell>
          <cell r="D2795" t="str">
            <v>XZ-HMA119</v>
          </cell>
        </row>
        <row r="2796">
          <cell r="C2796" t="str">
            <v>XZ-HMA119-ZL-4142</v>
          </cell>
          <cell r="D2796" t="str">
            <v>XZ-HMA119</v>
          </cell>
        </row>
        <row r="2797">
          <cell r="C2797" t="str">
            <v>XZ-HMA119-ZL-4344</v>
          </cell>
          <cell r="D2797" t="str">
            <v>XZ-HMA119</v>
          </cell>
        </row>
        <row r="2798">
          <cell r="C2798" t="str">
            <v>XZ-HMA185-BE-3738</v>
          </cell>
          <cell r="D2798" t="str">
            <v>XZ-HMA185</v>
          </cell>
        </row>
        <row r="2799">
          <cell r="C2799" t="str">
            <v>XZ-HMA185-BE-3940</v>
          </cell>
          <cell r="D2799" t="str">
            <v>XZ-HMA185</v>
          </cell>
        </row>
        <row r="2800">
          <cell r="C2800" t="str">
            <v>XZ-HMA185-CO-4142</v>
          </cell>
          <cell r="D2800" t="str">
            <v>XZ-HMA185</v>
          </cell>
        </row>
        <row r="2801">
          <cell r="C2801" t="str">
            <v>XZ-HMA185-CO-4344</v>
          </cell>
          <cell r="D2801" t="str">
            <v>XZ-HMA185</v>
          </cell>
        </row>
        <row r="2802">
          <cell r="C2802" t="str">
            <v>XZ-HMA185-GR-4142</v>
          </cell>
          <cell r="D2802" t="str">
            <v>XZ-HMA185</v>
          </cell>
        </row>
        <row r="2803">
          <cell r="C2803" t="str">
            <v>XZ-HMA185-GR-4344</v>
          </cell>
          <cell r="D2803" t="str">
            <v>XZ-HMA185</v>
          </cell>
        </row>
        <row r="2804">
          <cell r="C2804" t="str">
            <v>XZ-HMA185-P0-3738</v>
          </cell>
          <cell r="D2804" t="str">
            <v>XZ-HMA185</v>
          </cell>
        </row>
        <row r="2805">
          <cell r="C2805" t="str">
            <v>XZ-HMA185-P0-3940</v>
          </cell>
          <cell r="D2805" t="str">
            <v>XZ-HMA185</v>
          </cell>
        </row>
        <row r="2806">
          <cell r="C2806" t="str">
            <v>XZ-HMA185-Pi-3738</v>
          </cell>
          <cell r="D2806" t="str">
            <v>XZ-HMA185</v>
          </cell>
        </row>
        <row r="2807">
          <cell r="C2807" t="str">
            <v>XZ-HMA185-Pi-3940</v>
          </cell>
          <cell r="D2807" t="str">
            <v>XZ-HMA185</v>
          </cell>
        </row>
        <row r="2808">
          <cell r="C2808" t="str">
            <v>XZ-HMA190-B0-3738</v>
          </cell>
          <cell r="D2808" t="str">
            <v>XZ-HMA190</v>
          </cell>
        </row>
        <row r="2809">
          <cell r="C2809" t="str">
            <v>XZ-HMA190-B0-3940</v>
          </cell>
          <cell r="D2809" t="str">
            <v>XZ-HMA190</v>
          </cell>
        </row>
        <row r="2810">
          <cell r="C2810" t="str">
            <v>XZ-HMA190-BR-4142</v>
          </cell>
          <cell r="D2810" t="str">
            <v>XZ-HMA190</v>
          </cell>
        </row>
        <row r="2811">
          <cell r="C2811" t="str">
            <v>XZ-HMA190-BR-4344</v>
          </cell>
          <cell r="D2811" t="str">
            <v>XZ-HMA190</v>
          </cell>
        </row>
        <row r="2812">
          <cell r="C2812" t="str">
            <v>XZ-HMA190-CO-4142</v>
          </cell>
          <cell r="D2812" t="str">
            <v>XZ-HMA190</v>
          </cell>
        </row>
        <row r="2813">
          <cell r="C2813" t="str">
            <v>XZ-HMA190-CO-4344</v>
          </cell>
          <cell r="D2813" t="str">
            <v>XZ-HMA190</v>
          </cell>
        </row>
        <row r="2814">
          <cell r="C2814" t="str">
            <v>XZ-HMA190-CPi-3132</v>
          </cell>
          <cell r="D2814" t="str">
            <v>XZ-HMA190</v>
          </cell>
        </row>
        <row r="2815">
          <cell r="C2815" t="str">
            <v>XZ-HMA190-CPi-3334</v>
          </cell>
          <cell r="D2815" t="str">
            <v>XZ-HMA190</v>
          </cell>
        </row>
        <row r="2816">
          <cell r="C2816" t="str">
            <v>XZ-HMA190-CPi-3536</v>
          </cell>
          <cell r="D2816" t="str">
            <v>XZ-HMA190</v>
          </cell>
        </row>
        <row r="2817">
          <cell r="C2817" t="str">
            <v>XZ-HMA190-Gr-3738</v>
          </cell>
          <cell r="D2817" t="str">
            <v>XZ-HMA190</v>
          </cell>
        </row>
        <row r="2818">
          <cell r="C2818" t="str">
            <v>XZ-HMA190-Gr-3940</v>
          </cell>
          <cell r="D2818" t="str">
            <v>XZ-HMA190</v>
          </cell>
        </row>
        <row r="2819">
          <cell r="C2819" t="str">
            <v>XZ-HMA190-MGR-4142</v>
          </cell>
          <cell r="D2819" t="str">
            <v>XZ-HMA190</v>
          </cell>
        </row>
        <row r="2820">
          <cell r="C2820" t="str">
            <v>XZ-HMA190-MGR-4344</v>
          </cell>
          <cell r="D2820" t="str">
            <v>XZ-HMA190</v>
          </cell>
        </row>
        <row r="2821">
          <cell r="C2821" t="str">
            <v>XZ-HMA190-P0-3738</v>
          </cell>
          <cell r="D2821" t="str">
            <v>XZ-HMA190</v>
          </cell>
        </row>
        <row r="2822">
          <cell r="C2822" t="str">
            <v>XZ-HMA190-P0-3940</v>
          </cell>
          <cell r="D2822" t="str">
            <v>XZ-HMA190</v>
          </cell>
        </row>
        <row r="2823">
          <cell r="C2823" t="str">
            <v>XZ-HMA190-Pi-3738</v>
          </cell>
          <cell r="D2823" t="str">
            <v>XZ-HMA190</v>
          </cell>
        </row>
        <row r="2824">
          <cell r="C2824" t="str">
            <v>XZ-HMA190-Pi-3940</v>
          </cell>
          <cell r="D2824" t="str">
            <v>XZ-HMA190</v>
          </cell>
        </row>
        <row r="2825">
          <cell r="C2825" t="str">
            <v>XZ-HMA190-W0-3132</v>
          </cell>
          <cell r="D2825" t="str">
            <v>XZ-HMA190</v>
          </cell>
        </row>
        <row r="2826">
          <cell r="C2826" t="str">
            <v>XZ-HMA190-W0-3334</v>
          </cell>
          <cell r="D2826" t="str">
            <v>XZ-HMA190</v>
          </cell>
        </row>
        <row r="2827">
          <cell r="C2827" t="str">
            <v>XZ-HMA190-W0-3536</v>
          </cell>
          <cell r="D2827" t="str">
            <v>XZ-HMA190</v>
          </cell>
        </row>
        <row r="2828">
          <cell r="C2828" t="str">
            <v>XZ-HMA190-W0-3738</v>
          </cell>
          <cell r="D2828" t="str">
            <v>XZ-HMA190</v>
          </cell>
        </row>
        <row r="2829">
          <cell r="C2829" t="str">
            <v>XZ-HMA190-W0-3940</v>
          </cell>
          <cell r="D2829" t="str">
            <v>XZ-HMA190</v>
          </cell>
        </row>
        <row r="2830">
          <cell r="C2830" t="str">
            <v>XZ-HMA194-B0-3738</v>
          </cell>
          <cell r="D2830" t="str">
            <v>XZ-HMA194</v>
          </cell>
        </row>
        <row r="2831">
          <cell r="C2831" t="str">
            <v>XZ-HMA194-B0-3940</v>
          </cell>
          <cell r="D2831" t="str">
            <v>XZ-HMA194</v>
          </cell>
        </row>
        <row r="2832">
          <cell r="C2832" t="str">
            <v>XZ-HMA194-CO-4142</v>
          </cell>
          <cell r="D2832" t="str">
            <v>XZ-HMA194</v>
          </cell>
        </row>
        <row r="2833">
          <cell r="C2833" t="str">
            <v>XZ-HMA194-CO-4344</v>
          </cell>
          <cell r="D2833" t="str">
            <v>XZ-HMA194</v>
          </cell>
        </row>
        <row r="2834">
          <cell r="C2834" t="str">
            <v>XZ-HMA194-GR-4142</v>
          </cell>
          <cell r="D2834" t="str">
            <v>XZ-HMA194</v>
          </cell>
        </row>
        <row r="2835">
          <cell r="C2835" t="str">
            <v>XZ-HMA194-GR-4344</v>
          </cell>
          <cell r="D2835" t="str">
            <v>XZ-HMA194</v>
          </cell>
        </row>
        <row r="2836">
          <cell r="C2836" t="str">
            <v>XZ-HMA194-KQ-4142</v>
          </cell>
          <cell r="D2836" t="str">
            <v>XZ-HMA194</v>
          </cell>
        </row>
        <row r="2837">
          <cell r="C2837" t="str">
            <v>XZ-HMA194-KQ-4344</v>
          </cell>
          <cell r="D2837" t="str">
            <v>XZ-HMA194</v>
          </cell>
        </row>
        <row r="2838">
          <cell r="C2838" t="str">
            <v>XZ-HMA194-Pi-3738</v>
          </cell>
          <cell r="D2838" t="str">
            <v>XZ-HMA194</v>
          </cell>
        </row>
        <row r="2839">
          <cell r="C2839" t="str">
            <v>XZ-HMA194-Pi-3940</v>
          </cell>
          <cell r="D2839" t="str">
            <v>XZ-HMA194</v>
          </cell>
        </row>
        <row r="2840">
          <cell r="C2840" t="str">
            <v>XZ-HMA194-R0-3738</v>
          </cell>
          <cell r="D2840" t="str">
            <v>XZ-HMA195</v>
          </cell>
        </row>
        <row r="2841">
          <cell r="C2841" t="str">
            <v>XZ-HMA194-R0-3940</v>
          </cell>
          <cell r="D2841" t="str">
            <v>XZ-HMA195</v>
          </cell>
        </row>
        <row r="2842">
          <cell r="C2842" t="str">
            <v>XZ-HMA195-B0-3738</v>
          </cell>
          <cell r="D2842" t="str">
            <v>XZ-HMA195</v>
          </cell>
        </row>
        <row r="2843">
          <cell r="C2843" t="str">
            <v>XZ-HMA195-B0-3940</v>
          </cell>
          <cell r="D2843" t="str">
            <v>XZ-HMA195</v>
          </cell>
        </row>
        <row r="2844">
          <cell r="C2844" t="str">
            <v>XZ-HMA195-Pi-3738</v>
          </cell>
          <cell r="D2844" t="str">
            <v>XZ-HMA195</v>
          </cell>
        </row>
        <row r="2845">
          <cell r="C2845" t="str">
            <v>XZ-HMA195-Pi-3940</v>
          </cell>
          <cell r="D2845" t="str">
            <v>XZ-HMA195</v>
          </cell>
        </row>
        <row r="2846">
          <cell r="C2846" t="str">
            <v>XZ-HMA204-B0-3738</v>
          </cell>
          <cell r="D2846" t="str">
            <v>XZ-HMA204</v>
          </cell>
        </row>
        <row r="2847">
          <cell r="C2847" t="str">
            <v>XZ-HMA204-B0-3940</v>
          </cell>
          <cell r="D2847" t="str">
            <v>XZ-HMA204</v>
          </cell>
        </row>
        <row r="2848">
          <cell r="C2848" t="str">
            <v>XZ-HMA204-Pi-3738</v>
          </cell>
          <cell r="D2848" t="str">
            <v>XZ-HMA204</v>
          </cell>
        </row>
        <row r="2849">
          <cell r="C2849" t="str">
            <v>XZ-HMA204-Pi-3940</v>
          </cell>
          <cell r="D2849" t="str">
            <v>XZ-HMA204</v>
          </cell>
        </row>
        <row r="2850">
          <cell r="C2850" t="str">
            <v>XZ-HMA204-R0-3738</v>
          </cell>
          <cell r="D2850" t="str">
            <v>XZ-HMA204</v>
          </cell>
        </row>
        <row r="2851">
          <cell r="C2851" t="str">
            <v>XZ-HMA204-R0-3940</v>
          </cell>
          <cell r="D2851" t="str">
            <v>XZ-HMA204</v>
          </cell>
        </row>
        <row r="2852">
          <cell r="C2852" t="str">
            <v>XZ-HMA204-W0-3738</v>
          </cell>
          <cell r="D2852" t="str">
            <v>XZ-HMA204</v>
          </cell>
        </row>
        <row r="2853">
          <cell r="C2853" t="str">
            <v>XZ-HMA204-W0-3940</v>
          </cell>
          <cell r="D2853" t="str">
            <v>XZ-HMA204</v>
          </cell>
        </row>
        <row r="2854">
          <cell r="C2854" t="str">
            <v>XZ-HMAS2002-BE-L</v>
          </cell>
          <cell r="D2854" t="str">
            <v>XZ-HMAS2002</v>
          </cell>
        </row>
        <row r="2855">
          <cell r="C2855" t="str">
            <v>XZ-HMAS2002-BE-XL</v>
          </cell>
          <cell r="D2855" t="str">
            <v>XZ-HMAS2002</v>
          </cell>
        </row>
        <row r="2856">
          <cell r="C2856" t="str">
            <v>XZ-HMAS2002-BR-L</v>
          </cell>
          <cell r="D2856" t="str">
            <v>XZ-HMAS2002</v>
          </cell>
        </row>
        <row r="2857">
          <cell r="C2857" t="str">
            <v>XZ-HMAS2002-BR-XL</v>
          </cell>
          <cell r="D2857" t="str">
            <v>XZ-HMAS2002</v>
          </cell>
        </row>
        <row r="2858">
          <cell r="C2858" t="str">
            <v>XZ-HMBH019-28-29</v>
          </cell>
          <cell r="D2858" t="str">
            <v>XZ-HMBH019</v>
          </cell>
        </row>
        <row r="2859">
          <cell r="C2859" t="str">
            <v>XZ-HMBH019-30-31</v>
          </cell>
          <cell r="D2859" t="str">
            <v>XZ-HMBH019</v>
          </cell>
        </row>
        <row r="2860">
          <cell r="C2860" t="str">
            <v>XZ-HMBH019-32-33</v>
          </cell>
          <cell r="D2860" t="str">
            <v>XZ-HMBH019</v>
          </cell>
        </row>
        <row r="2861">
          <cell r="C2861" t="str">
            <v>XZ-HMBH019-36-37</v>
          </cell>
          <cell r="D2861" t="str">
            <v>XZ-HMBH019</v>
          </cell>
        </row>
        <row r="2862">
          <cell r="C2862" t="str">
            <v>XZ-HMBH019-38-39</v>
          </cell>
          <cell r="D2862" t="str">
            <v>XZ-HMBH019</v>
          </cell>
        </row>
        <row r="2863">
          <cell r="C2863" t="str">
            <v>XZ-HMBH019-40-41</v>
          </cell>
          <cell r="D2863" t="str">
            <v>XZ-HMBH019</v>
          </cell>
        </row>
        <row r="2864">
          <cell r="C2864" t="str">
            <v>XZ-HMCAT250-CO-4041</v>
          </cell>
          <cell r="D2864" t="str">
            <v>XZ-HMCAT250</v>
          </cell>
        </row>
        <row r="2865">
          <cell r="C2865" t="str">
            <v>XZ-HMCAT250-CO-4243</v>
          </cell>
          <cell r="D2865" t="str">
            <v>XZ-HMCAT250</v>
          </cell>
        </row>
        <row r="2866">
          <cell r="C2866" t="str">
            <v>XZ-HMCAT250-CO-4445</v>
          </cell>
          <cell r="D2866" t="str">
            <v>XZ-HMCAT250</v>
          </cell>
        </row>
        <row r="2867">
          <cell r="C2867" t="str">
            <v>XZ-HMCAT250-GR-4041</v>
          </cell>
          <cell r="D2867" t="str">
            <v>XZ-HMCAT250</v>
          </cell>
        </row>
        <row r="2868">
          <cell r="C2868" t="str">
            <v>XZ-HMCAT250-GR-4243</v>
          </cell>
          <cell r="D2868" t="str">
            <v>XZ-HMCAT250</v>
          </cell>
        </row>
        <row r="2869">
          <cell r="C2869" t="str">
            <v>XZ-HMCAT250-GR-4445</v>
          </cell>
          <cell r="D2869" t="str">
            <v>XZ-HMCAT250</v>
          </cell>
        </row>
        <row r="2870">
          <cell r="C2870" t="str">
            <v>XZ-HMCAT250-Pi-3637</v>
          </cell>
          <cell r="D2870" t="str">
            <v>XZ-HMCAT250</v>
          </cell>
        </row>
        <row r="2871">
          <cell r="C2871" t="str">
            <v>XZ-HMCAT250-Pi-3839</v>
          </cell>
          <cell r="D2871" t="str">
            <v>XZ-HMCAT250</v>
          </cell>
        </row>
        <row r="2872">
          <cell r="C2872" t="str">
            <v>XZ-HMCAT250-Pi-4041</v>
          </cell>
          <cell r="D2872" t="str">
            <v>XZ-HMCAT250</v>
          </cell>
        </row>
        <row r="2873">
          <cell r="C2873" t="str">
            <v>XZ-HMCAT250-W0-3637</v>
          </cell>
          <cell r="D2873" t="str">
            <v>XZ-HMCAT250</v>
          </cell>
        </row>
        <row r="2874">
          <cell r="C2874" t="str">
            <v>XZ-HMCAT250-W0-3839</v>
          </cell>
          <cell r="D2874" t="str">
            <v>XZ-HMCAT250</v>
          </cell>
        </row>
        <row r="2875">
          <cell r="C2875" t="str">
            <v>XZ-HMCAT250-W0-4041</v>
          </cell>
          <cell r="D2875" t="str">
            <v>XZ-HMCAT250</v>
          </cell>
        </row>
        <row r="2876">
          <cell r="C2876" t="str">
            <v>XZ-HMCAT255-CO-4041</v>
          </cell>
          <cell r="D2876" t="str">
            <v>XZ-HMCAT255</v>
          </cell>
        </row>
        <row r="2877">
          <cell r="C2877" t="str">
            <v>XZ-HMCAT255-CO-4243</v>
          </cell>
          <cell r="D2877" t="str">
            <v>XZ-HMCAT255</v>
          </cell>
        </row>
        <row r="2878">
          <cell r="C2878" t="str">
            <v>XZ-HMCAT255-CO-4445</v>
          </cell>
          <cell r="D2878" t="str">
            <v>XZ-HMCAT255</v>
          </cell>
        </row>
        <row r="2879">
          <cell r="C2879" t="str">
            <v>XZ-HMCAT255-GR-4041</v>
          </cell>
          <cell r="D2879" t="str">
            <v>XZ-HMCAT255</v>
          </cell>
        </row>
        <row r="2880">
          <cell r="C2880" t="str">
            <v>XZ-HMCAT255-GR-4243</v>
          </cell>
          <cell r="D2880" t="str">
            <v>XZ-HMCAT255</v>
          </cell>
        </row>
        <row r="2881">
          <cell r="C2881" t="str">
            <v>XZ-HMCAT255-GR-4445</v>
          </cell>
          <cell r="D2881" t="str">
            <v>XZ-HMCAT255</v>
          </cell>
        </row>
        <row r="2882">
          <cell r="C2882" t="str">
            <v>XZ-HMCAT255-Pi-3637</v>
          </cell>
          <cell r="D2882" t="str">
            <v>XZ-HMCAT255</v>
          </cell>
        </row>
        <row r="2883">
          <cell r="C2883" t="str">
            <v>XZ-HMCAT255-Pi-3839</v>
          </cell>
          <cell r="D2883" t="str">
            <v>XZ-HMCAT255</v>
          </cell>
        </row>
        <row r="2884">
          <cell r="C2884" t="str">
            <v>XZ-HMCAT255-Pi-4041</v>
          </cell>
          <cell r="D2884" t="str">
            <v>XZ-HMCAT255</v>
          </cell>
        </row>
        <row r="2885">
          <cell r="C2885" t="str">
            <v>XZ-HMCAT255-W0-3637</v>
          </cell>
          <cell r="D2885" t="str">
            <v>XZ-HMCAT255</v>
          </cell>
        </row>
        <row r="2886">
          <cell r="C2886" t="str">
            <v>XZ-HMCAT255-W0-3839</v>
          </cell>
          <cell r="D2886" t="str">
            <v>XZ-HMCAT255</v>
          </cell>
        </row>
        <row r="2887">
          <cell r="C2887" t="str">
            <v>XZ-HMCAT255-W0-4041</v>
          </cell>
          <cell r="D2887" t="str">
            <v>XZ-HMCAT255</v>
          </cell>
        </row>
        <row r="2888">
          <cell r="C2888" t="str">
            <v>XZ-HMFox2200-B0-16/17</v>
          </cell>
          <cell r="D2888" t="str">
            <v>XZ-HMFox2200</v>
          </cell>
        </row>
        <row r="2889">
          <cell r="C2889" t="str">
            <v>XZ-HMFox2200-B0-20</v>
          </cell>
          <cell r="D2889" t="str">
            <v>XZ-HMFox2200</v>
          </cell>
        </row>
        <row r="2890">
          <cell r="C2890" t="str">
            <v>XZ-HMFox2200-G0-16/17</v>
          </cell>
          <cell r="D2890" t="str">
            <v>XZ-HMFox2200</v>
          </cell>
        </row>
        <row r="2891">
          <cell r="C2891" t="str">
            <v>XZ-HMFox2200-G0-18/19</v>
          </cell>
          <cell r="D2891" t="str">
            <v>XZ-HMFox2200</v>
          </cell>
        </row>
        <row r="2892">
          <cell r="C2892" t="str">
            <v>XZ-HMFox2200-R0-14/15</v>
          </cell>
          <cell r="D2892" t="str">
            <v>XZ-HMFox2200</v>
          </cell>
        </row>
        <row r="2893">
          <cell r="C2893" t="str">
            <v>XZ-HMFox2200-R0-16/17</v>
          </cell>
          <cell r="D2893" t="str">
            <v>XZ-HMFox2200</v>
          </cell>
        </row>
        <row r="2894">
          <cell r="C2894" t="str">
            <v>XZ-HMFox2200-R0-20</v>
          </cell>
          <cell r="D2894" t="str">
            <v>XZ-HMFox2200</v>
          </cell>
        </row>
        <row r="2895">
          <cell r="C2895" t="str">
            <v>XZ-HMGG29-Y0-3637</v>
          </cell>
          <cell r="D2895" t="str">
            <v>XZ-HMGG29</v>
          </cell>
        </row>
        <row r="2896">
          <cell r="C2896" t="str">
            <v>XZ-HMGG29-Y0-3839</v>
          </cell>
          <cell r="D2896" t="str">
            <v>XZ-HMGG29</v>
          </cell>
        </row>
        <row r="2897">
          <cell r="C2897" t="str">
            <v>XZ-HMGR23-GR-3536</v>
          </cell>
          <cell r="D2897" t="str">
            <v>XZ-HMGR23</v>
          </cell>
        </row>
        <row r="2898">
          <cell r="C2898" t="str">
            <v>XZ-HMGR23-GR-3738</v>
          </cell>
          <cell r="D2898" t="str">
            <v>XZ-HMGR23</v>
          </cell>
        </row>
        <row r="2899">
          <cell r="C2899" t="str">
            <v>XZ-HMGR23-GR-3940</v>
          </cell>
          <cell r="D2899" t="str">
            <v>XZ-HMGR23</v>
          </cell>
        </row>
        <row r="2900">
          <cell r="C2900" t="str">
            <v>XZ-HMHM0133-W0-3637</v>
          </cell>
          <cell r="D2900" t="str">
            <v>XZ-HMHM0133</v>
          </cell>
        </row>
        <row r="2901">
          <cell r="C2901" t="str">
            <v>XZ-HMHM0133-W0-3839</v>
          </cell>
          <cell r="D2901" t="str">
            <v>XZ-HMHM0133</v>
          </cell>
        </row>
        <row r="2902">
          <cell r="C2902" t="str">
            <v>XZ-HMHX-ML299-B0-3536</v>
          </cell>
          <cell r="D2902" t="str">
            <v>XZ-HMHX-ML299</v>
          </cell>
        </row>
        <row r="2903">
          <cell r="C2903" t="str">
            <v>XZ-HMHX-ML299-B0-3738</v>
          </cell>
          <cell r="D2903" t="str">
            <v>XZ-HMHX-ML299</v>
          </cell>
        </row>
        <row r="2904">
          <cell r="C2904" t="str">
            <v>XZ-HMHX-ML299-B0-3940</v>
          </cell>
          <cell r="D2904" t="str">
            <v>XZ-HMHX-ML299</v>
          </cell>
        </row>
        <row r="2905">
          <cell r="C2905" t="str">
            <v>XZ-HMHX-ML299-PI-3536</v>
          </cell>
          <cell r="D2905" t="str">
            <v>XZ-HMHX-ML299</v>
          </cell>
        </row>
        <row r="2906">
          <cell r="C2906" t="str">
            <v>XZ-HMHX-ML299-PI-3738</v>
          </cell>
          <cell r="D2906" t="str">
            <v>XZ-HMHX-ML299</v>
          </cell>
        </row>
        <row r="2907">
          <cell r="C2907" t="str">
            <v>XZ-HMHX-ML299-PI-3940</v>
          </cell>
          <cell r="D2907" t="str">
            <v>XZ-HMHX-ML299</v>
          </cell>
        </row>
        <row r="2908">
          <cell r="C2908" t="str">
            <v>XZ-HMHX-ML299-PU-3536</v>
          </cell>
          <cell r="D2908" t="str">
            <v>XZ-HMHX-ML299</v>
          </cell>
        </row>
        <row r="2909">
          <cell r="C2909" t="str">
            <v>XZ-HMHX-ML299-PU-3738</v>
          </cell>
          <cell r="D2909" t="str">
            <v>XZ-HMHX-ML299</v>
          </cell>
        </row>
        <row r="2910">
          <cell r="C2910" t="str">
            <v>XZ-HMHX-ML299-PU-3940</v>
          </cell>
          <cell r="D2910" t="str">
            <v>XZ-HMHX-ML299</v>
          </cell>
        </row>
        <row r="2911">
          <cell r="C2911" t="str">
            <v>XZ-HMHX-QE004-GR-3536</v>
          </cell>
          <cell r="D2911" t="str">
            <v>XZ-HMHX-QE004</v>
          </cell>
        </row>
        <row r="2912">
          <cell r="C2912" t="str">
            <v>XZ-HMHX-QE004-GR-3738</v>
          </cell>
          <cell r="D2912" t="str">
            <v>XZ-HMHX-QE004</v>
          </cell>
        </row>
        <row r="2913">
          <cell r="C2913" t="str">
            <v>XZ-HMHX-QE004-GR-3940</v>
          </cell>
          <cell r="D2913" t="str">
            <v>XZ-HMHX-QE004</v>
          </cell>
        </row>
        <row r="2914">
          <cell r="C2914" t="str">
            <v>XZ-HMHX-QE004-GR-3940-GM</v>
          </cell>
          <cell r="D2914" t="str">
            <v>XZ-HMHX-QE004</v>
          </cell>
        </row>
        <row r="2915">
          <cell r="C2915" t="str">
            <v>XZ-HMHX-QE004-GR-4142</v>
          </cell>
          <cell r="D2915" t="str">
            <v>XZ-HMHX-QE004</v>
          </cell>
        </row>
        <row r="2916">
          <cell r="C2916" t="str">
            <v>XZ-HMHX-QE004-GR-4344</v>
          </cell>
          <cell r="D2916" t="str">
            <v>XZ-HMHX-QE004</v>
          </cell>
        </row>
        <row r="2917">
          <cell r="C2917" t="str">
            <v>XZ-HMHX-QE004-K0-3536</v>
          </cell>
          <cell r="D2917" t="str">
            <v>XZ-HMHX-QE004</v>
          </cell>
        </row>
        <row r="2918">
          <cell r="C2918" t="str">
            <v>XZ-HMHX-QE004-K0-3738</v>
          </cell>
          <cell r="D2918" t="str">
            <v>XZ-HMHX-QE004</v>
          </cell>
        </row>
        <row r="2919">
          <cell r="C2919" t="str">
            <v>XZ-HMHX-QE004-K0-3940</v>
          </cell>
          <cell r="D2919" t="str">
            <v>XZ-HMHX-QE004</v>
          </cell>
        </row>
        <row r="2920">
          <cell r="C2920" t="str">
            <v>XZ-HMHX-QE004-K0-3940-GM</v>
          </cell>
          <cell r="D2920" t="str">
            <v>XZ-HMHX-QE004</v>
          </cell>
        </row>
        <row r="2921">
          <cell r="C2921" t="str">
            <v>XZ-HMHX-QE004-K0-4142</v>
          </cell>
          <cell r="D2921" t="str">
            <v>XZ-HMHX-QE004</v>
          </cell>
        </row>
        <row r="2922">
          <cell r="C2922" t="str">
            <v>XZ-HMHX-QE004-K0-4344</v>
          </cell>
          <cell r="D2922" t="str">
            <v>XZ-HMHX-QE004</v>
          </cell>
        </row>
        <row r="2923">
          <cell r="C2923" t="str">
            <v>XZ-HMHX-QE004-PI-3536</v>
          </cell>
          <cell r="D2923" t="str">
            <v>XZ-HMHX-QE004</v>
          </cell>
        </row>
        <row r="2924">
          <cell r="C2924" t="str">
            <v>XZ-HMHX-QE004-PI-3738</v>
          </cell>
          <cell r="D2924" t="str">
            <v>XZ-HMHX-QE004</v>
          </cell>
        </row>
        <row r="2925">
          <cell r="C2925" t="str">
            <v>XZ-HMHX-QE004-PI-3940</v>
          </cell>
          <cell r="D2925" t="str">
            <v>XZ-HMHX-QE004</v>
          </cell>
        </row>
        <row r="2926">
          <cell r="C2926" t="str">
            <v>XZ-HMKid-XP04-BE-21</v>
          </cell>
          <cell r="D2926" t="str">
            <v>XZ-HMKid-XP04</v>
          </cell>
        </row>
        <row r="2927">
          <cell r="C2927" t="str">
            <v>XZ-HMKid-XP04-BE-22</v>
          </cell>
          <cell r="D2927" t="str">
            <v>XZ-HMKid-XP04</v>
          </cell>
        </row>
        <row r="2928">
          <cell r="C2928" t="str">
            <v>XZ-HMKid-XP04-CO-21</v>
          </cell>
          <cell r="D2928" t="str">
            <v>XZ-HMKid-XP04</v>
          </cell>
        </row>
        <row r="2929">
          <cell r="C2929" t="str">
            <v>XZ-HMKid-XP04-PI-20</v>
          </cell>
          <cell r="D2929" t="str">
            <v>XZ-HMKid-XP04</v>
          </cell>
        </row>
        <row r="2930">
          <cell r="C2930" t="str">
            <v>XZ-HMKid-XP04-PI-21</v>
          </cell>
          <cell r="D2930" t="str">
            <v>XZ-HMKid-XP04</v>
          </cell>
        </row>
        <row r="2931">
          <cell r="C2931" t="str">
            <v>XZ-HMLion-3637</v>
          </cell>
          <cell r="D2931" t="str">
            <v>XZ-HMLion</v>
          </cell>
        </row>
        <row r="2932">
          <cell r="C2932" t="str">
            <v>XZ-HMLion-4041</v>
          </cell>
          <cell r="D2932" t="str">
            <v>XZ-HMLion</v>
          </cell>
        </row>
        <row r="2933">
          <cell r="C2933" t="str">
            <v>XZ-HMM311-B0-3637</v>
          </cell>
          <cell r="D2933" t="str">
            <v>XZ-HMM311</v>
          </cell>
        </row>
        <row r="2934">
          <cell r="C2934" t="str">
            <v>XZ-HMM311-B0-3839</v>
          </cell>
          <cell r="D2934" t="str">
            <v>XZ-HMM311</v>
          </cell>
        </row>
        <row r="2935">
          <cell r="C2935" t="str">
            <v>XZ-HMM311-B0-4041</v>
          </cell>
          <cell r="D2935" t="str">
            <v>XZ-HMM311</v>
          </cell>
        </row>
        <row r="2936">
          <cell r="C2936" t="str">
            <v>XZ-HMM311-GR-4243</v>
          </cell>
          <cell r="D2936" t="str">
            <v>XZ-HMM311</v>
          </cell>
        </row>
        <row r="2937">
          <cell r="C2937" t="str">
            <v>XZ-HMM311-GR-4445</v>
          </cell>
          <cell r="D2937" t="str">
            <v>XZ-HMM311</v>
          </cell>
        </row>
        <row r="2938">
          <cell r="C2938" t="str">
            <v>XZ-HMM311-KH-4243</v>
          </cell>
          <cell r="D2938" t="str">
            <v>XZ-HMM311</v>
          </cell>
        </row>
        <row r="2939">
          <cell r="C2939" t="str">
            <v>XZ-HMM311-KH-4445</v>
          </cell>
          <cell r="D2939" t="str">
            <v>XZ-HMM311</v>
          </cell>
        </row>
        <row r="2940">
          <cell r="C2940" t="str">
            <v>XZ-HMM311-PI-3637</v>
          </cell>
          <cell r="D2940" t="str">
            <v>XZ-HMM311</v>
          </cell>
        </row>
        <row r="2941">
          <cell r="C2941" t="str">
            <v>XZ-HMM311-PI-3839</v>
          </cell>
          <cell r="D2941" t="str">
            <v>XZ-HMM311</v>
          </cell>
        </row>
        <row r="2942">
          <cell r="C2942" t="str">
            <v>XZ-HMM311-PI-4041</v>
          </cell>
          <cell r="D2942" t="str">
            <v>XZ-HMM311</v>
          </cell>
        </row>
        <row r="2943">
          <cell r="C2943" t="str">
            <v>XZ-HMM311-W0-3637</v>
          </cell>
          <cell r="D2943" t="str">
            <v>XZ-HMM311</v>
          </cell>
        </row>
        <row r="2944">
          <cell r="C2944" t="str">
            <v>XZ-HMM311-W0-3839</v>
          </cell>
          <cell r="D2944" t="str">
            <v>XZ-HMM311</v>
          </cell>
        </row>
        <row r="2945">
          <cell r="C2945" t="str">
            <v>XZ-HMM311-W0-4041</v>
          </cell>
          <cell r="D2945" t="str">
            <v>XZ-HMM311</v>
          </cell>
        </row>
        <row r="2946">
          <cell r="C2946" t="str">
            <v>XZ-HMMC32-MC-3637</v>
          </cell>
          <cell r="D2946" t="str">
            <v>XZ-HMMC32</v>
          </cell>
        </row>
        <row r="2947">
          <cell r="C2947" t="str">
            <v>XZ-HMMC32-MC-3839</v>
          </cell>
          <cell r="D2947" t="str">
            <v>XZ-HMMC32</v>
          </cell>
        </row>
        <row r="2948">
          <cell r="C2948" t="str">
            <v>XZ-HMMC32-MC-4243</v>
          </cell>
          <cell r="D2948" t="str">
            <v>XZ-HMMC32</v>
          </cell>
        </row>
        <row r="2949">
          <cell r="C2949" t="str">
            <v>XZ-HMMC32-MC-4445</v>
          </cell>
          <cell r="D2949" t="str">
            <v>XZ-HMMC32</v>
          </cell>
        </row>
        <row r="2950">
          <cell r="C2950" t="str">
            <v>XZ-HMMG60-GRH-30-31</v>
          </cell>
          <cell r="D2950" t="str">
            <v>XZ-HMMG60</v>
          </cell>
        </row>
        <row r="2951">
          <cell r="C2951" t="str">
            <v>XZ-HMMG60-GRH-32-33</v>
          </cell>
          <cell r="D2951" t="str">
            <v>XZ-HMMG60</v>
          </cell>
        </row>
        <row r="2952">
          <cell r="C2952" t="str">
            <v>XZ-HMMG60-GRH-34-35</v>
          </cell>
          <cell r="D2952" t="str">
            <v>XZ-HMMG60</v>
          </cell>
        </row>
        <row r="2953">
          <cell r="C2953" t="str">
            <v>XZ-HMMG60-GRH-40-41</v>
          </cell>
          <cell r="D2953" t="str">
            <v>XZ-HMMG60</v>
          </cell>
        </row>
        <row r="2954">
          <cell r="C2954" t="str">
            <v>XZ-HMMG60-GRH-42-43</v>
          </cell>
          <cell r="D2954" t="str">
            <v>XZ-HMMG60</v>
          </cell>
        </row>
        <row r="2955">
          <cell r="C2955" t="str">
            <v>XZ-HMMG60-PIB-34-35</v>
          </cell>
          <cell r="D2955" t="str">
            <v>XZ-HMMG60</v>
          </cell>
        </row>
        <row r="2956">
          <cell r="C2956" t="str">
            <v>XZ-HMMG60-PIH-34-35</v>
          </cell>
          <cell r="D2956" t="str">
            <v>XZ-HMMG60</v>
          </cell>
        </row>
        <row r="2957">
          <cell r="C2957" t="str">
            <v>XZ-HMMG60-PIH-36-37</v>
          </cell>
          <cell r="D2957" t="str">
            <v>XZ-HMMG60</v>
          </cell>
        </row>
        <row r="2958">
          <cell r="C2958" t="str">
            <v>XZ-HMMG60-PIH-38-39</v>
          </cell>
          <cell r="D2958" t="str">
            <v>XZ-HMMG60</v>
          </cell>
        </row>
        <row r="2959">
          <cell r="C2959" t="str">
            <v>XZ-HMMG60-PIH-40-41</v>
          </cell>
          <cell r="D2959" t="str">
            <v>XZ-HMMG60</v>
          </cell>
        </row>
        <row r="2960">
          <cell r="C2960" t="str">
            <v>XZ-HMMX360-GR-3637</v>
          </cell>
          <cell r="D2960" t="str">
            <v>XZ-HMMX360</v>
          </cell>
        </row>
        <row r="2961">
          <cell r="C2961" t="str">
            <v>XZ-HMMX360-GR-3839</v>
          </cell>
          <cell r="D2961" t="str">
            <v>XZ-HMMX360</v>
          </cell>
        </row>
        <row r="2962">
          <cell r="C2962" t="str">
            <v>XZ-HMMX360-GR-4041</v>
          </cell>
          <cell r="D2962" t="str">
            <v>XZ-HMMX360</v>
          </cell>
        </row>
        <row r="2963">
          <cell r="C2963" t="str">
            <v>XZ-HMSD269-K0-24</v>
          </cell>
          <cell r="D2963" t="str">
            <v>XZ-HMSD269</v>
          </cell>
        </row>
        <row r="2964">
          <cell r="C2964" t="str">
            <v>XZ-HMSD269-R0-25</v>
          </cell>
          <cell r="D2964" t="str">
            <v>XZ-HMSD269</v>
          </cell>
        </row>
        <row r="2965">
          <cell r="C2965" t="str">
            <v>XZ-HMSD269-R0-26</v>
          </cell>
          <cell r="D2965" t="str">
            <v>XZ-HMSD269</v>
          </cell>
        </row>
        <row r="2966">
          <cell r="C2966" t="str">
            <v>XZ-HMSD269-R0-28</v>
          </cell>
          <cell r="D2966" t="str">
            <v>XZ-HMSD269</v>
          </cell>
        </row>
        <row r="2967">
          <cell r="C2967" t="str">
            <v>XZ-HMTZ219-GR-4041</v>
          </cell>
          <cell r="D2967" t="str">
            <v>XZ-HM219</v>
          </cell>
        </row>
        <row r="2968">
          <cell r="C2968" t="str">
            <v>XZ-HMTZ250-CO-4041</v>
          </cell>
          <cell r="D2968" t="str">
            <v>XZ-HMTZ250</v>
          </cell>
        </row>
        <row r="2969">
          <cell r="C2969" t="str">
            <v>XZ-HMTZ250-CO-4243</v>
          </cell>
          <cell r="D2969" t="str">
            <v>XZ-HMTZ250</v>
          </cell>
        </row>
        <row r="2970">
          <cell r="C2970" t="str">
            <v>XZ-HMTZ250-CO-4445</v>
          </cell>
          <cell r="D2970" t="str">
            <v>XZ-HMTZ250</v>
          </cell>
        </row>
        <row r="2971">
          <cell r="C2971" t="str">
            <v>XZ-HMTZ250-GR-4041</v>
          </cell>
          <cell r="D2971" t="str">
            <v>XZ-HMTZ250</v>
          </cell>
        </row>
        <row r="2972">
          <cell r="C2972" t="str">
            <v>XZ-HMTZ250-GR-4243</v>
          </cell>
          <cell r="D2972" t="str">
            <v>XZ-HMTZ250</v>
          </cell>
        </row>
        <row r="2973">
          <cell r="C2973" t="str">
            <v>XZ-HMTZ250-GR-4445</v>
          </cell>
          <cell r="D2973" t="str">
            <v>XZ-HMTZ250</v>
          </cell>
        </row>
        <row r="2974">
          <cell r="C2974" t="str">
            <v>XZ-HMTZ250-P0-3637</v>
          </cell>
          <cell r="D2974" t="str">
            <v>XZ-HMTZ250</v>
          </cell>
        </row>
        <row r="2975">
          <cell r="C2975" t="str">
            <v>XZ-HMTZ250-P0-3839</v>
          </cell>
          <cell r="D2975" t="str">
            <v>XZ-HMTZ250</v>
          </cell>
        </row>
        <row r="2976">
          <cell r="C2976" t="str">
            <v>XZ-HMTZ250-P0-4041</v>
          </cell>
          <cell r="D2976" t="str">
            <v>XZ-HMTZ250</v>
          </cell>
        </row>
        <row r="2977">
          <cell r="C2977" t="str">
            <v>XZ-HMTZ250-Pi-3637</v>
          </cell>
          <cell r="D2977" t="str">
            <v>XZ-HMTZ250</v>
          </cell>
        </row>
        <row r="2978">
          <cell r="C2978" t="str">
            <v>XZ-HMTZ250-Pi-3839</v>
          </cell>
          <cell r="D2978" t="str">
            <v>XZ-HMTZ250</v>
          </cell>
        </row>
        <row r="2979">
          <cell r="C2979" t="str">
            <v>XZ-HMTZ250-Pi-4041</v>
          </cell>
          <cell r="D2979" t="str">
            <v>XZ-HMTZ250</v>
          </cell>
        </row>
        <row r="2980">
          <cell r="C2980" t="str">
            <v>XZ-HMXX018-BR-3839</v>
          </cell>
          <cell r="D2980" t="str">
            <v>XZ-HMXX018</v>
          </cell>
        </row>
        <row r="2981">
          <cell r="C2981" t="str">
            <v>XZ-HMXX018-Y0-3637</v>
          </cell>
          <cell r="D2981" t="str">
            <v>XZ-HMXX018</v>
          </cell>
        </row>
        <row r="2982">
          <cell r="C2982" t="str">
            <v>XZ-HMXX018-Y0-3637-GM</v>
          </cell>
          <cell r="D2982" t="str">
            <v>XZ-HMXX018</v>
          </cell>
        </row>
        <row r="2983">
          <cell r="C2983" t="str">
            <v>XZ-HMXX018-Y0-3839</v>
          </cell>
          <cell r="D2983" t="str">
            <v>XZ-HMXX018</v>
          </cell>
        </row>
        <row r="2984">
          <cell r="C2984" t="str">
            <v>XZ-HMXX018-Y0-3839-GM</v>
          </cell>
          <cell r="D2984" t="str">
            <v>XZ-HMXX018</v>
          </cell>
        </row>
        <row r="2985">
          <cell r="C2985" t="str">
            <v>XZ-HMXX018-Y0-3940</v>
          </cell>
          <cell r="D2985" t="str">
            <v>XZ-HMXX018</v>
          </cell>
        </row>
        <row r="2986">
          <cell r="C2986" t="str">
            <v>XZ-HMXX018-Y0-3940-GM</v>
          </cell>
          <cell r="D2986" t="str">
            <v>XZ-HMXX018</v>
          </cell>
        </row>
        <row r="2987">
          <cell r="C2987" t="str">
            <v>XZ-HMXY21-R0-3637</v>
          </cell>
          <cell r="D2987" t="str">
            <v>XZ-HMXY21</v>
          </cell>
        </row>
        <row r="2988">
          <cell r="C2988" t="str">
            <v>XZ-HMXY21-R0-3839</v>
          </cell>
          <cell r="D2988" t="str">
            <v>XZ-HMXY21</v>
          </cell>
        </row>
        <row r="2989">
          <cell r="C2989" t="str">
            <v>XZ-HMXY21-ZL-3637</v>
          </cell>
          <cell r="D2989" t="str">
            <v>XZ-HMXY21</v>
          </cell>
        </row>
        <row r="2990">
          <cell r="C2990" t="str">
            <v>XZ-HMYZ22-GR-35(3)</v>
          </cell>
          <cell r="D2990" t="str">
            <v>XZ-HMYZ22</v>
          </cell>
        </row>
        <row r="2991">
          <cell r="C2991" t="str">
            <v>XZ-HMYZ22-GR-36(4)</v>
          </cell>
          <cell r="D2991" t="str">
            <v>XZ-HMYZ22</v>
          </cell>
        </row>
        <row r="2992">
          <cell r="C2992" t="str">
            <v>XZ-HMYZ22-GR-37(5)</v>
          </cell>
          <cell r="D2992" t="str">
            <v>XZ-HMYZ22</v>
          </cell>
        </row>
        <row r="2993">
          <cell r="C2993" t="str">
            <v>XZ-HMYZ22-GR-38(5.5)</v>
          </cell>
          <cell r="D2993" t="str">
            <v>XZ-HMYZ22</v>
          </cell>
        </row>
        <row r="2994">
          <cell r="C2994" t="str">
            <v>XZ-HMYZ22-GR-39(6)</v>
          </cell>
          <cell r="D2994" t="str">
            <v>XZ-HMYZ22</v>
          </cell>
        </row>
        <row r="2995">
          <cell r="C2995" t="str">
            <v>XZ-HMYZ22-GR-40(7)</v>
          </cell>
          <cell r="D2995" t="str">
            <v>XZ-HMYZ22</v>
          </cell>
        </row>
        <row r="2996">
          <cell r="C2996" t="str">
            <v>XZ-HMYZ22-GR-41(8)</v>
          </cell>
          <cell r="D2996" t="str">
            <v>XZ-HMYZ22</v>
          </cell>
        </row>
        <row r="2997">
          <cell r="C2997" t="str">
            <v>XZ-HMYZ22-GR-L</v>
          </cell>
          <cell r="D2997" t="str">
            <v>XZ-HMYZ22</v>
          </cell>
        </row>
        <row r="2998">
          <cell r="C2998" t="str">
            <v>XZ-HMYZ22-GR-M</v>
          </cell>
          <cell r="D2998" t="str">
            <v>XZ-HMYZ22</v>
          </cell>
        </row>
        <row r="2999">
          <cell r="C2999" t="str">
            <v>XZ-HMYZ22-GR-M+</v>
          </cell>
          <cell r="D2999" t="str">
            <v>XZ-HMYZ22</v>
          </cell>
        </row>
        <row r="3000">
          <cell r="C3000" t="str">
            <v>XZ-HMYZ22-GR-S</v>
          </cell>
          <cell r="D3000" t="str">
            <v>XZ-HMYZ22</v>
          </cell>
        </row>
        <row r="3001">
          <cell r="C3001" t="str">
            <v>XZ-HMYZ22-GR-XL</v>
          </cell>
          <cell r="D3001" t="str">
            <v>XZ-HMYZ22</v>
          </cell>
        </row>
        <row r="3002">
          <cell r="C3002" t="str">
            <v>XZ-HMYZ22-GR-XL+</v>
          </cell>
          <cell r="D3002" t="str">
            <v>XZ-HMYZ22</v>
          </cell>
        </row>
        <row r="3003">
          <cell r="C3003" t="str">
            <v>XZ-HMYZ22-PI-35(3)</v>
          </cell>
          <cell r="D3003" t="str">
            <v>XZ-HMYZ22</v>
          </cell>
        </row>
        <row r="3004">
          <cell r="C3004" t="str">
            <v>XZ-HMYZ22-PI-36(4)</v>
          </cell>
          <cell r="D3004" t="str">
            <v>XZ-HMYZ22</v>
          </cell>
        </row>
        <row r="3005">
          <cell r="C3005" t="str">
            <v>XZ-HMYZ22-PI-37(5)</v>
          </cell>
          <cell r="D3005" t="str">
            <v>XZ-HMYZ22</v>
          </cell>
        </row>
        <row r="3006">
          <cell r="C3006" t="str">
            <v>XZ-HMYZ22-PI-38(5.5)</v>
          </cell>
          <cell r="D3006" t="str">
            <v>XZ-HMYZ22</v>
          </cell>
        </row>
        <row r="3007">
          <cell r="C3007" t="str">
            <v>XZ-HMYZ22-PI-39(6)</v>
          </cell>
          <cell r="D3007" t="str">
            <v>XZ-HMYZ22</v>
          </cell>
        </row>
        <row r="3008">
          <cell r="C3008" t="str">
            <v>XZ-HMYZ22-PI-40(7)</v>
          </cell>
          <cell r="D3008" t="str">
            <v>XZ-HMYZ22</v>
          </cell>
        </row>
        <row r="3009">
          <cell r="C3009" t="str">
            <v>XZ-HMYZ22-PI-41(8)</v>
          </cell>
          <cell r="D3009" t="str">
            <v>XZ-HMYZ22</v>
          </cell>
        </row>
        <row r="3010">
          <cell r="C3010" t="str">
            <v>XZ-HMYZ22-PI-L</v>
          </cell>
          <cell r="D3010" t="str">
            <v>XZ-HMYZ22</v>
          </cell>
        </row>
        <row r="3011">
          <cell r="C3011" t="str">
            <v>XZ-HMYZ22-PI-M</v>
          </cell>
          <cell r="D3011" t="str">
            <v>XZ-HMYZ22</v>
          </cell>
        </row>
        <row r="3012">
          <cell r="C3012" t="str">
            <v>XZ-HMYZ22-PI-M+</v>
          </cell>
          <cell r="D3012" t="str">
            <v>XZ-HMYZ22</v>
          </cell>
        </row>
        <row r="3013">
          <cell r="C3013" t="str">
            <v>XZ-HMYZ22-PI-S</v>
          </cell>
          <cell r="D3013" t="str">
            <v>XZ-HMYZ22</v>
          </cell>
        </row>
        <row r="3014">
          <cell r="C3014" t="str">
            <v>XZ-HMYZ22-PI-XL</v>
          </cell>
          <cell r="D3014" t="str">
            <v>XZ-HMYZ22</v>
          </cell>
        </row>
        <row r="3015">
          <cell r="C3015" t="str">
            <v>XZ-HMYZ22-PI-XL+</v>
          </cell>
          <cell r="D3015" t="str">
            <v>XZ-HMYZ22</v>
          </cell>
        </row>
        <row r="3016">
          <cell r="C3016" t="str">
            <v>XZ-HMZJ23-GR-3637</v>
          </cell>
          <cell r="D3016" t="str">
            <v>XZ-HMZJ23</v>
          </cell>
        </row>
        <row r="3017">
          <cell r="C3017" t="str">
            <v>XZ-HMZJ23-GR-3839</v>
          </cell>
          <cell r="D3017" t="str">
            <v>XZ-HMZJ23</v>
          </cell>
        </row>
        <row r="3018">
          <cell r="C3018" t="str">
            <v>XZ-HMZJ23-GR-4041</v>
          </cell>
          <cell r="D3018" t="str">
            <v>XZ-HMZJ23</v>
          </cell>
        </row>
        <row r="3019">
          <cell r="C3019" t="str">
            <v>XZ-HMZJ23-GR-4243</v>
          </cell>
          <cell r="D3019" t="str">
            <v>XZ-HMZJ23</v>
          </cell>
        </row>
        <row r="3020">
          <cell r="C3020" t="str">
            <v>XZ-YG7223</v>
          </cell>
          <cell r="D3020" t="str">
            <v>XZ-YG7223</v>
          </cell>
        </row>
        <row r="3021">
          <cell r="C3021" t="str">
            <v>XZ-YG7223Co4041</v>
          </cell>
          <cell r="D3021" t="str">
            <v>XZ-YG7223</v>
          </cell>
        </row>
        <row r="3022">
          <cell r="C3022" t="str">
            <v>XZ-YG7223Co4041-GM</v>
          </cell>
          <cell r="D3022" t="str">
            <v>XZ-YG7223</v>
          </cell>
        </row>
        <row r="3023">
          <cell r="C3023" t="str">
            <v>XZ-YG7223Co4243</v>
          </cell>
          <cell r="D3023" t="str">
            <v>XZ-YG7223</v>
          </cell>
        </row>
        <row r="3024">
          <cell r="C3024" t="str">
            <v>XZ-YG7223Co4243-GM</v>
          </cell>
          <cell r="D3024" t="str">
            <v>XZ-YG7223</v>
          </cell>
        </row>
        <row r="3025">
          <cell r="C3025" t="str">
            <v>XZ-YG7223Co4445</v>
          </cell>
          <cell r="D3025" t="str">
            <v>XZ-YG7223</v>
          </cell>
        </row>
        <row r="3026">
          <cell r="C3026" t="str">
            <v>XZ-YG7223Da3637</v>
          </cell>
          <cell r="D3026" t="str">
            <v>XZ-YG7223</v>
          </cell>
        </row>
        <row r="3027">
          <cell r="C3027" t="str">
            <v>XZ-YG7223Da3839</v>
          </cell>
          <cell r="D3027" t="str">
            <v>XZ-YG7223</v>
          </cell>
        </row>
        <row r="3028">
          <cell r="C3028" t="str">
            <v>XZ-YG7223Da4041</v>
          </cell>
          <cell r="D3028" t="str">
            <v>XZ-YG7223</v>
          </cell>
        </row>
        <row r="3029">
          <cell r="C3029" t="str">
            <v>XZ-YG7223Da4041-GM</v>
          </cell>
          <cell r="D3029" t="str">
            <v>XZ-YG7223</v>
          </cell>
        </row>
        <row r="3030">
          <cell r="C3030" t="str">
            <v>XZ-YG7223Da4243</v>
          </cell>
          <cell r="D3030" t="str">
            <v>XZ-YG7223</v>
          </cell>
        </row>
        <row r="3031">
          <cell r="C3031" t="str">
            <v>XZ-YG7223Da4243-GM</v>
          </cell>
          <cell r="D3031" t="str">
            <v>XZ-YG7223</v>
          </cell>
        </row>
        <row r="3032">
          <cell r="C3032" t="str">
            <v>XZ-YG7223Da4445</v>
          </cell>
          <cell r="D3032" t="str">
            <v>XZ-YG7223</v>
          </cell>
        </row>
        <row r="3033">
          <cell r="C3033" t="str">
            <v>XZ-YG7223Da4445-GM</v>
          </cell>
          <cell r="D3033" t="str">
            <v>XZ-YG7223</v>
          </cell>
        </row>
        <row r="3034">
          <cell r="C3034" t="str">
            <v>XZ-YG7223Gr3637</v>
          </cell>
          <cell r="D3034" t="str">
            <v>XZ-YG7223</v>
          </cell>
        </row>
        <row r="3035">
          <cell r="C3035" t="str">
            <v>XZ-YG7223Gr3637-GM</v>
          </cell>
          <cell r="D3035" t="str">
            <v>XZ-YG7223</v>
          </cell>
        </row>
        <row r="3036">
          <cell r="C3036" t="str">
            <v>XZ-YG7223Gr3839</v>
          </cell>
          <cell r="D3036" t="str">
            <v>XZ-YG7223</v>
          </cell>
        </row>
        <row r="3037">
          <cell r="C3037" t="str">
            <v>XZ-YG7223Gr3839-GM</v>
          </cell>
          <cell r="D3037" t="str">
            <v>XZ-YG7223</v>
          </cell>
        </row>
        <row r="3038">
          <cell r="C3038" t="str">
            <v>XZ-YG7223Gr4041</v>
          </cell>
          <cell r="D3038" t="str">
            <v>XZ-YG7223</v>
          </cell>
        </row>
        <row r="3039">
          <cell r="C3039" t="str">
            <v>XZ-YG7223Gr4041-GM</v>
          </cell>
          <cell r="D3039" t="str">
            <v>XZ-YG7223</v>
          </cell>
        </row>
        <row r="3040">
          <cell r="C3040" t="str">
            <v>XZ-YG7223Pu3637</v>
          </cell>
          <cell r="D3040" t="str">
            <v>XZ-YG7223</v>
          </cell>
        </row>
        <row r="3041">
          <cell r="C3041" t="str">
            <v>XZ-YG7223Pu3637-GM</v>
          </cell>
          <cell r="D3041" t="str">
            <v>XZ-YG7223</v>
          </cell>
        </row>
        <row r="3042">
          <cell r="C3042" t="str">
            <v>XZ-YG7223Pu3839</v>
          </cell>
          <cell r="D3042" t="str">
            <v>XZ-YG7223</v>
          </cell>
        </row>
        <row r="3043">
          <cell r="C3043" t="str">
            <v>XZ-YG7223Pu3839-GM</v>
          </cell>
          <cell r="D3043" t="str">
            <v>XZ-YG7223</v>
          </cell>
        </row>
        <row r="3044">
          <cell r="C3044" t="str">
            <v>XZ-YG7223Pu3839-New</v>
          </cell>
          <cell r="D3044" t="str">
            <v>XZ-YG7223</v>
          </cell>
        </row>
        <row r="3045">
          <cell r="C3045" t="str">
            <v>XZ-YG7223Pu4041</v>
          </cell>
          <cell r="D3045" t="str">
            <v>XZ-YG7223</v>
          </cell>
        </row>
        <row r="3046">
          <cell r="C3046" t="str">
            <v>XZ-YG7223Pu4041-GM</v>
          </cell>
          <cell r="D3046" t="str">
            <v>XZ-YG7223</v>
          </cell>
        </row>
        <row r="3047">
          <cell r="C3047" t="str">
            <v>XZ-YG7223RB3637</v>
          </cell>
          <cell r="D3047" t="str">
            <v>XZ-YG7223</v>
          </cell>
        </row>
        <row r="3048">
          <cell r="C3048" t="str">
            <v>XZ-YG7223RB3637-GM</v>
          </cell>
          <cell r="D3048" t="str">
            <v>XZ-YG7223</v>
          </cell>
        </row>
        <row r="3049">
          <cell r="C3049" t="str">
            <v>XZ-YG7223RB3839</v>
          </cell>
          <cell r="D3049" t="str">
            <v>XZ-YG7223</v>
          </cell>
        </row>
        <row r="3050">
          <cell r="C3050" t="str">
            <v>XZ-YG7223RB3839-GM</v>
          </cell>
          <cell r="D3050" t="str">
            <v>XZ-YG7223</v>
          </cell>
        </row>
        <row r="3051">
          <cell r="C3051" t="str">
            <v>XZ-YG7223RB4041</v>
          </cell>
          <cell r="D3051" t="str">
            <v>XZ-YG7223</v>
          </cell>
        </row>
        <row r="3052">
          <cell r="C3052" t="str">
            <v>XZ-ZQ1121-C0-2829</v>
          </cell>
          <cell r="D3052" t="str">
            <v>XZ-ZQ1121</v>
          </cell>
        </row>
        <row r="3053">
          <cell r="C3053" t="str">
            <v>XZ-ZQ1121-E0-3031</v>
          </cell>
          <cell r="D3053" t="str">
            <v>XZ-ZQ1121</v>
          </cell>
        </row>
        <row r="3054">
          <cell r="C3054" t="str">
            <v>XZ-ZQ1121-K0-3233</v>
          </cell>
          <cell r="D3054" t="str">
            <v>XZ-ZQ1121</v>
          </cell>
        </row>
        <row r="3055">
          <cell r="C3055" t="str">
            <v>XZ-ZQ1121-PH-3233</v>
          </cell>
          <cell r="D3055" t="str">
            <v>XZ-ZQ1121</v>
          </cell>
        </row>
        <row r="3056">
          <cell r="C3056" t="str">
            <v>XZ-ZQ1121-PI-3233</v>
          </cell>
          <cell r="D3056" t="str">
            <v>XZ-ZQ1121</v>
          </cell>
        </row>
        <row r="3057">
          <cell r="C3057" t="str">
            <v>XZ-ZQ1603-DS-280</v>
          </cell>
          <cell r="D3057" t="str">
            <v>XZ-ZQ1603</v>
          </cell>
        </row>
        <row r="3058">
          <cell r="C3058" t="str">
            <v>XZ-ZQ1603-DS-290</v>
          </cell>
          <cell r="D3058" t="str">
            <v>XZ-ZQ1603</v>
          </cell>
        </row>
        <row r="3059">
          <cell r="C3059" t="str">
            <v>XZ-ZQ1603-E0-270</v>
          </cell>
          <cell r="D3059" t="str">
            <v>XZ-ZQ1603</v>
          </cell>
        </row>
        <row r="3060">
          <cell r="C3060" t="str">
            <v>XZ-ZQ1603-E0-290</v>
          </cell>
          <cell r="D3060" t="str">
            <v>XZ-ZQ1603</v>
          </cell>
        </row>
        <row r="3061">
          <cell r="C3061" t="str">
            <v>XZ-ZQ1603-KQ-240</v>
          </cell>
          <cell r="D3061" t="str">
            <v>XZ-ZQ1603</v>
          </cell>
        </row>
        <row r="3062">
          <cell r="C3062" t="str">
            <v>XZ-ZQ1603-R2-260</v>
          </cell>
          <cell r="D3062" t="str">
            <v>XZ-ZQ1603</v>
          </cell>
        </row>
        <row r="3063">
          <cell r="C3063" t="str">
            <v>XZ-ZQ2176-B0-1415</v>
          </cell>
          <cell r="D3063" t="str">
            <v>XZ-ZQ2176</v>
          </cell>
        </row>
        <row r="3064">
          <cell r="C3064" t="str">
            <v>XZ-ZQ2176-B0-1617</v>
          </cell>
          <cell r="D3064" t="str">
            <v>XZ-ZQ2176</v>
          </cell>
        </row>
        <row r="3065">
          <cell r="C3065" t="str">
            <v>XZ-ZQ2176-B0-1819</v>
          </cell>
          <cell r="D3065" t="str">
            <v>XZ-ZQ2176</v>
          </cell>
        </row>
        <row r="3066">
          <cell r="C3066" t="str">
            <v>XZ-ZQ2176-B0-21</v>
          </cell>
          <cell r="D3066" t="str">
            <v>XZ-ZQ2176</v>
          </cell>
        </row>
        <row r="3067">
          <cell r="C3067" t="str">
            <v>XZ-ZQ2176-B0-22</v>
          </cell>
          <cell r="D3067" t="str">
            <v>XZ-ZQ2176</v>
          </cell>
        </row>
        <row r="3068">
          <cell r="C3068" t="str">
            <v>XZ-ZQ2176-B0-23</v>
          </cell>
          <cell r="D3068" t="str">
            <v>XZ-ZQ2176</v>
          </cell>
        </row>
        <row r="3069">
          <cell r="C3069" t="str">
            <v>XZ-ZQ2176-E0-1415</v>
          </cell>
          <cell r="D3069" t="str">
            <v>XZ-ZQ2176</v>
          </cell>
        </row>
        <row r="3070">
          <cell r="C3070" t="str">
            <v>XZ-ZQ2176-E0-1617</v>
          </cell>
          <cell r="D3070" t="str">
            <v>XZ-ZQ2176</v>
          </cell>
        </row>
        <row r="3071">
          <cell r="C3071" t="str">
            <v>XZ-ZQ2176-E0-1819</v>
          </cell>
          <cell r="D3071" t="str">
            <v>XZ-ZQ2176</v>
          </cell>
        </row>
        <row r="3072">
          <cell r="C3072" t="str">
            <v>XZ-ZQ2176-E0-20</v>
          </cell>
          <cell r="D3072" t="str">
            <v>XZ-ZQ2176</v>
          </cell>
        </row>
        <row r="3073">
          <cell r="C3073" t="str">
            <v>XZ-ZQ2176-E0-21</v>
          </cell>
          <cell r="D3073" t="str">
            <v>XZ-ZQ2176</v>
          </cell>
        </row>
        <row r="3074">
          <cell r="C3074" t="str">
            <v>XZ-ZQ2176-E0-22</v>
          </cell>
          <cell r="D3074" t="str">
            <v>XZ-ZQ2176</v>
          </cell>
        </row>
        <row r="3075">
          <cell r="C3075" t="str">
            <v>XZ-ZQ2176-E0-4041</v>
          </cell>
          <cell r="D3075" t="str">
            <v>XZ-ZQ2176</v>
          </cell>
        </row>
        <row r="3076">
          <cell r="C3076" t="str">
            <v>XZ-ZQ2176-E0-4243</v>
          </cell>
          <cell r="D3076" t="str">
            <v>XZ-ZQ2176</v>
          </cell>
        </row>
        <row r="3077">
          <cell r="C3077" t="str">
            <v>XZ-ZQ2176-E0-4445</v>
          </cell>
          <cell r="D3077" t="str">
            <v>XZ-ZQ2176</v>
          </cell>
        </row>
        <row r="3078">
          <cell r="C3078" t="str">
            <v>XZ-ZQ2176-K0-1415</v>
          </cell>
          <cell r="D3078" t="str">
            <v>XZ-ZQ2176</v>
          </cell>
        </row>
        <row r="3079">
          <cell r="C3079" t="str">
            <v>XZ-ZQ2176-K0-1617</v>
          </cell>
          <cell r="D3079" t="str">
            <v>XZ-ZQ2176</v>
          </cell>
        </row>
        <row r="3080">
          <cell r="C3080" t="str">
            <v>XZ-ZQ2176-K0-1819</v>
          </cell>
          <cell r="D3080" t="str">
            <v>XZ-ZQ2176</v>
          </cell>
        </row>
        <row r="3081">
          <cell r="C3081" t="str">
            <v>XZ-ZQ2176-K0-20</v>
          </cell>
          <cell r="D3081" t="str">
            <v>XZ-ZQ2176</v>
          </cell>
        </row>
        <row r="3082">
          <cell r="C3082" t="str">
            <v>XZ-ZQ2176-K0-21</v>
          </cell>
          <cell r="D3082" t="str">
            <v>XZ-ZQ2176</v>
          </cell>
        </row>
        <row r="3083">
          <cell r="C3083" t="str">
            <v>XZ-ZQ2176-K0-22</v>
          </cell>
          <cell r="D3083" t="str">
            <v>XZ-ZQ2176</v>
          </cell>
        </row>
        <row r="3084">
          <cell r="C3084" t="str">
            <v>XZ-ZQ2176-KQ-1415</v>
          </cell>
          <cell r="D3084" t="str">
            <v>XZ-ZQ2176</v>
          </cell>
        </row>
        <row r="3085">
          <cell r="C3085" t="str">
            <v>XZ-ZQ2176-KQ-1617</v>
          </cell>
          <cell r="D3085" t="str">
            <v>XZ-ZQ2176</v>
          </cell>
        </row>
        <row r="3086">
          <cell r="C3086" t="str">
            <v>XZ-ZQ2176-KQ-1819</v>
          </cell>
          <cell r="D3086" t="str">
            <v>XZ-ZQ2176</v>
          </cell>
        </row>
        <row r="3087">
          <cell r="C3087" t="str">
            <v>XZ-ZQ2176-KQ-20</v>
          </cell>
          <cell r="D3087" t="str">
            <v>XZ-ZQ2176</v>
          </cell>
        </row>
        <row r="3088">
          <cell r="C3088" t="str">
            <v>XZ-ZQ2176-KQ-21</v>
          </cell>
          <cell r="D3088" t="str">
            <v>XZ-ZQ2176</v>
          </cell>
        </row>
        <row r="3089">
          <cell r="C3089" t="str">
            <v>XZ-ZQ2176-KQ-22</v>
          </cell>
          <cell r="D3089" t="str">
            <v>XZ-ZQ2176</v>
          </cell>
        </row>
        <row r="3090">
          <cell r="C3090" t="str">
            <v>XZ-ZQ2176-KQ-4041</v>
          </cell>
          <cell r="D3090" t="str">
            <v>XZ-ZQ2176</v>
          </cell>
        </row>
        <row r="3091">
          <cell r="C3091" t="str">
            <v>XZ-ZQ2176-KQ-4243</v>
          </cell>
          <cell r="D3091" t="str">
            <v>XZ-ZQ2176</v>
          </cell>
        </row>
        <row r="3092">
          <cell r="C3092" t="str">
            <v>XZ-ZQ2176-KQ-4445</v>
          </cell>
          <cell r="D3092" t="str">
            <v>XZ-ZQ2176</v>
          </cell>
        </row>
        <row r="3093">
          <cell r="C3093" t="str">
            <v>XZ-ZQ2176-P0-1415</v>
          </cell>
          <cell r="D3093" t="str">
            <v>XZ-ZQ2176</v>
          </cell>
        </row>
        <row r="3094">
          <cell r="C3094" t="str">
            <v>XZ-ZQ2176-P0-1415-GM</v>
          </cell>
          <cell r="D3094" t="str">
            <v>XZ-ZQ2176</v>
          </cell>
        </row>
        <row r="3095">
          <cell r="C3095" t="str">
            <v>XZ-ZQ2176-P0-1617</v>
          </cell>
          <cell r="D3095" t="str">
            <v>XZ-ZQ2176</v>
          </cell>
        </row>
        <row r="3096">
          <cell r="C3096" t="str">
            <v>XZ-ZQ2176-P0-1617-GM</v>
          </cell>
          <cell r="D3096" t="str">
            <v>XZ-ZQ2176</v>
          </cell>
        </row>
        <row r="3097">
          <cell r="C3097" t="str">
            <v>XZ-ZQ2176-P0-1819</v>
          </cell>
          <cell r="D3097" t="str">
            <v>XZ-ZQ2176</v>
          </cell>
        </row>
        <row r="3098">
          <cell r="C3098" t="str">
            <v>XZ-ZQ2176-P0-1819-GM</v>
          </cell>
          <cell r="D3098" t="str">
            <v>XZ-ZQ2176</v>
          </cell>
        </row>
        <row r="3099">
          <cell r="C3099" t="str">
            <v>XZ-ZQ2176-P0-20</v>
          </cell>
          <cell r="D3099" t="str">
            <v>XZ-ZQ2176</v>
          </cell>
        </row>
        <row r="3100">
          <cell r="C3100" t="str">
            <v>XZ-ZQ2176-P0-20-GM</v>
          </cell>
          <cell r="D3100" t="str">
            <v>XZ-ZQ2176</v>
          </cell>
        </row>
        <row r="3101">
          <cell r="C3101" t="str">
            <v>XZ-ZQ2176-P0-21</v>
          </cell>
          <cell r="D3101" t="str">
            <v>XZ-ZQ2176</v>
          </cell>
        </row>
        <row r="3102">
          <cell r="C3102" t="str">
            <v>XZ-ZQ2176-P0-21-GM</v>
          </cell>
          <cell r="D3102" t="str">
            <v>XZ-ZQ2176</v>
          </cell>
        </row>
        <row r="3103">
          <cell r="C3103" t="str">
            <v>XZ-ZQ2176-P0-22</v>
          </cell>
          <cell r="D3103" t="str">
            <v>XZ-ZQ2176</v>
          </cell>
        </row>
        <row r="3104">
          <cell r="C3104" t="str">
            <v>XZ-ZQ2176-P0-22-GM</v>
          </cell>
          <cell r="D3104" t="str">
            <v>XZ-ZQ2176</v>
          </cell>
        </row>
        <row r="3105">
          <cell r="C3105" t="str">
            <v>XZ-ZQ2176-P0-3637</v>
          </cell>
          <cell r="D3105" t="str">
            <v>XZ-ZQ2176</v>
          </cell>
        </row>
        <row r="3106">
          <cell r="C3106" t="str">
            <v>XZ-ZQ2176-P0-3839</v>
          </cell>
          <cell r="D3106" t="str">
            <v>XZ-ZQ2176</v>
          </cell>
        </row>
        <row r="3107">
          <cell r="C3107" t="str">
            <v>XZ-ZQ2176-P0-4041</v>
          </cell>
          <cell r="D3107" t="str">
            <v>XZ-ZQ2176</v>
          </cell>
        </row>
        <row r="3108">
          <cell r="C3108" t="str">
            <v>XZ-ZQ2176-R1-1415</v>
          </cell>
          <cell r="D3108" t="str">
            <v>XZ-ZQ2176</v>
          </cell>
        </row>
        <row r="3109">
          <cell r="C3109" t="str">
            <v>XZ-ZQ2176-R1-1415-GM</v>
          </cell>
          <cell r="D3109" t="str">
            <v>XZ-ZQ2176</v>
          </cell>
        </row>
        <row r="3110">
          <cell r="C3110" t="str">
            <v>XZ-ZQ2176-R1-1617</v>
          </cell>
          <cell r="D3110" t="str">
            <v>XZ-ZQ2176</v>
          </cell>
        </row>
        <row r="3111">
          <cell r="C3111" t="str">
            <v>XZ-ZQ2176-R1-1617-GM</v>
          </cell>
          <cell r="D3111" t="str">
            <v>XZ-ZQ2176</v>
          </cell>
        </row>
        <row r="3112">
          <cell r="C3112" t="str">
            <v>XZ-ZQ2176-R1-1819</v>
          </cell>
          <cell r="D3112" t="str">
            <v>XZ-ZQ2176</v>
          </cell>
        </row>
        <row r="3113">
          <cell r="C3113" t="str">
            <v>XZ-ZQ2176-R1-20</v>
          </cell>
          <cell r="D3113" t="str">
            <v>XZ-ZQ2176</v>
          </cell>
        </row>
        <row r="3114">
          <cell r="C3114" t="str">
            <v>XZ-ZQ2176-R1-21</v>
          </cell>
          <cell r="D3114" t="str">
            <v>XZ-ZQ2176</v>
          </cell>
        </row>
        <row r="3115">
          <cell r="C3115" t="str">
            <v>XZ-ZQ2176-R1-22</v>
          </cell>
          <cell r="D3115" t="str">
            <v>XZ-ZQ2176</v>
          </cell>
        </row>
        <row r="3116">
          <cell r="C3116" t="str">
            <v>XZ-ZQ2176-R1-3637</v>
          </cell>
          <cell r="D3116" t="str">
            <v>XZ-ZQ2176</v>
          </cell>
        </row>
        <row r="3117">
          <cell r="C3117" t="str">
            <v>XZ-ZQ2176-R1-3839</v>
          </cell>
          <cell r="D3117" t="str">
            <v>XZ-ZQ2176</v>
          </cell>
        </row>
        <row r="3118">
          <cell r="C3118" t="str">
            <v>XZ-ZQ2176-R1-4041</v>
          </cell>
          <cell r="D3118" t="str">
            <v>XZ-ZQ2176</v>
          </cell>
        </row>
        <row r="3119">
          <cell r="C3119" t="str">
            <v>XZ-ZQ2176-R1-4041-GM</v>
          </cell>
          <cell r="D3119" t="str">
            <v>XZ-ZQ2176</v>
          </cell>
        </row>
        <row r="3120">
          <cell r="C3120" t="str">
            <v>XZ-ZQ2182-B0-270</v>
          </cell>
          <cell r="D3120" t="str">
            <v>XZ-ZQ2182</v>
          </cell>
        </row>
        <row r="3121">
          <cell r="C3121" t="str">
            <v>XZ-ZQ2182-B0-280</v>
          </cell>
          <cell r="D3121" t="str">
            <v>XZ-ZQ2182</v>
          </cell>
        </row>
        <row r="3122">
          <cell r="C3122" t="str">
            <v>XZ-ZQ2182-B0-290</v>
          </cell>
          <cell r="D3122" t="str">
            <v>XZ-ZQ2182</v>
          </cell>
        </row>
        <row r="3123">
          <cell r="C3123" t="str">
            <v>XZ-ZQ2182-C0-270</v>
          </cell>
          <cell r="D3123" t="str">
            <v>XZ-ZQ2182</v>
          </cell>
        </row>
        <row r="3124">
          <cell r="C3124" t="str">
            <v>XZ-ZQ2182-C0-280</v>
          </cell>
          <cell r="D3124" t="str">
            <v>XZ-ZQ2182</v>
          </cell>
        </row>
        <row r="3125">
          <cell r="C3125" t="str">
            <v>XZ-ZQ2182-C0-290</v>
          </cell>
          <cell r="D3125" t="str">
            <v>XZ-ZQ2182</v>
          </cell>
        </row>
        <row r="3126">
          <cell r="C3126" t="str">
            <v>XZ-ZQ2182-E0-270</v>
          </cell>
          <cell r="D3126" t="str">
            <v>XZ-ZQ2182</v>
          </cell>
        </row>
        <row r="3127">
          <cell r="C3127" t="str">
            <v>XZ-ZQ2182-E0-280</v>
          </cell>
          <cell r="D3127" t="str">
            <v>XZ-ZQ2182</v>
          </cell>
        </row>
        <row r="3128">
          <cell r="C3128" t="str">
            <v>XZ-ZQ2182-E0-290</v>
          </cell>
          <cell r="D3128" t="str">
            <v>XZ-ZQ2182</v>
          </cell>
        </row>
        <row r="3129">
          <cell r="C3129" t="str">
            <v>XZ-ZQ2182-G0-3839</v>
          </cell>
          <cell r="D3129" t="str">
            <v>XZ-ZQ2182</v>
          </cell>
        </row>
        <row r="3130">
          <cell r="C3130" t="str">
            <v>XZ-ZQ2182-PI-3637</v>
          </cell>
          <cell r="D3130" t="str">
            <v>XZ-ZQ2182</v>
          </cell>
        </row>
        <row r="3131">
          <cell r="C3131" t="str">
            <v>XZ-ZQ2182-PI-3839</v>
          </cell>
          <cell r="D3131" t="str">
            <v>XZ-ZQ2182</v>
          </cell>
        </row>
        <row r="3132">
          <cell r="C3132" t="str">
            <v>XZ-ZQ2182-PI-4041</v>
          </cell>
          <cell r="D3132" t="str">
            <v>XZ-ZQ2182</v>
          </cell>
        </row>
        <row r="3133">
          <cell r="C3133" t="str">
            <v>XZ-ZQ2182-R0-3637</v>
          </cell>
          <cell r="D3133" t="str">
            <v>XZ-ZQ2182</v>
          </cell>
        </row>
        <row r="3134">
          <cell r="C3134" t="str">
            <v>XZ-ZQ2182-R0-3839</v>
          </cell>
          <cell r="D3134" t="str">
            <v>XZ-ZQ2182</v>
          </cell>
        </row>
        <row r="3135">
          <cell r="C3135" t="str">
            <v>XZ-ZQ2182-R0-4041</v>
          </cell>
          <cell r="D3135" t="str">
            <v>XZ-ZQ2182</v>
          </cell>
        </row>
        <row r="3136">
          <cell r="C3136" t="str">
            <v>XZ-ZQ2256-B0-1415</v>
          </cell>
          <cell r="D3136" t="str">
            <v>XZ-ZQ2256</v>
          </cell>
        </row>
        <row r="3137">
          <cell r="C3137" t="str">
            <v>XZ-ZQ2256-B0-1415-GM</v>
          </cell>
          <cell r="D3137" t="str">
            <v>XZ-ZQ2256</v>
          </cell>
        </row>
        <row r="3138">
          <cell r="C3138" t="str">
            <v>XZ-ZQ2256-B0-1617</v>
          </cell>
          <cell r="D3138" t="str">
            <v>XZ-ZQ2256</v>
          </cell>
        </row>
        <row r="3139">
          <cell r="C3139" t="str">
            <v>XZ-ZQ2256-B0-1617-GM</v>
          </cell>
          <cell r="D3139" t="str">
            <v>XZ-ZQ2256</v>
          </cell>
        </row>
        <row r="3140">
          <cell r="C3140" t="str">
            <v>XZ-ZQ2256-B0-1819</v>
          </cell>
          <cell r="D3140" t="str">
            <v>XZ-ZQ2256</v>
          </cell>
        </row>
        <row r="3141">
          <cell r="C3141" t="str">
            <v>XZ-ZQ2256-B0-1819-GM</v>
          </cell>
          <cell r="D3141" t="str">
            <v>XZ-ZQ2256</v>
          </cell>
        </row>
        <row r="3142">
          <cell r="C3142" t="str">
            <v>XZ-ZQ2256-B0-20</v>
          </cell>
          <cell r="D3142" t="str">
            <v>XZ-ZQ2256</v>
          </cell>
        </row>
        <row r="3143">
          <cell r="C3143" t="str">
            <v>XZ-ZQ2256-B0-20-GM</v>
          </cell>
          <cell r="D3143" t="str">
            <v>XZ-ZQ2256</v>
          </cell>
        </row>
        <row r="3144">
          <cell r="C3144" t="str">
            <v>XZ-ZQ2256-B0-21</v>
          </cell>
          <cell r="D3144" t="str">
            <v>XZ-ZQ2256</v>
          </cell>
        </row>
        <row r="3145">
          <cell r="C3145" t="str">
            <v>XZ-ZQ2256-B0-21-GM</v>
          </cell>
          <cell r="D3145" t="str">
            <v>XZ-ZQ2256</v>
          </cell>
        </row>
        <row r="3146">
          <cell r="C3146" t="str">
            <v>XZ-ZQ2256-B0-22</v>
          </cell>
          <cell r="D3146" t="str">
            <v>XZ-ZQ2256</v>
          </cell>
        </row>
        <row r="3147">
          <cell r="C3147" t="str">
            <v>XZ-ZQ2256-B0-22-GM</v>
          </cell>
          <cell r="D3147" t="str">
            <v>XZ-ZQ2256</v>
          </cell>
        </row>
        <row r="3148">
          <cell r="C3148" t="str">
            <v>XZ-ZQ2256-B0-24</v>
          </cell>
          <cell r="D3148" t="str">
            <v>XZ-ZQ2256</v>
          </cell>
        </row>
        <row r="3149">
          <cell r="C3149" t="str">
            <v>XZ-ZQ2256-B0-24-GM</v>
          </cell>
          <cell r="D3149" t="str">
            <v>XZ-ZQ2256</v>
          </cell>
        </row>
        <row r="3150">
          <cell r="C3150" t="str">
            <v>XZ-ZQ2256-B0-25</v>
          </cell>
          <cell r="D3150" t="str">
            <v>XZ-ZQ2256</v>
          </cell>
        </row>
        <row r="3151">
          <cell r="C3151" t="str">
            <v>XZ-ZQ2256-B0-26</v>
          </cell>
          <cell r="D3151" t="str">
            <v>XZ-ZQ2256</v>
          </cell>
        </row>
        <row r="3152">
          <cell r="C3152" t="str">
            <v>XZ-ZQ2256-B0-27</v>
          </cell>
          <cell r="D3152" t="str">
            <v>XZ-ZQ2256</v>
          </cell>
        </row>
        <row r="3153">
          <cell r="C3153" t="str">
            <v>XZ-ZQ2256-B0-27-GM</v>
          </cell>
          <cell r="D3153" t="str">
            <v>XZ-ZQ2256</v>
          </cell>
        </row>
        <row r="3154">
          <cell r="C3154" t="str">
            <v>XZ-ZQ2256-B0-28</v>
          </cell>
          <cell r="D3154" t="str">
            <v>XZ-ZQ2256</v>
          </cell>
        </row>
        <row r="3155">
          <cell r="C3155" t="str">
            <v>XZ-ZQ2256-G0-1415</v>
          </cell>
          <cell r="D3155" t="str">
            <v>XZ-ZQ2256</v>
          </cell>
        </row>
        <row r="3156">
          <cell r="C3156" t="str">
            <v>XZ-ZQ2256-G0-1415-GM</v>
          </cell>
          <cell r="D3156" t="str">
            <v>XZ-ZQ2256</v>
          </cell>
        </row>
        <row r="3157">
          <cell r="C3157" t="str">
            <v>XZ-ZQ2256-G0-1617</v>
          </cell>
          <cell r="D3157" t="str">
            <v>XZ-ZQ2256</v>
          </cell>
        </row>
        <row r="3158">
          <cell r="C3158" t="str">
            <v>XZ-ZQ2256-G0-1617-GM</v>
          </cell>
          <cell r="D3158" t="str">
            <v>XZ-ZQ2256</v>
          </cell>
        </row>
        <row r="3159">
          <cell r="C3159" t="str">
            <v>XZ-ZQ2256-G0-1819</v>
          </cell>
          <cell r="D3159" t="str">
            <v>XZ-ZQ2256</v>
          </cell>
        </row>
        <row r="3160">
          <cell r="C3160" t="str">
            <v>XZ-ZQ2256-G0-1819-GM</v>
          </cell>
          <cell r="D3160" t="str">
            <v>XZ-ZQ2256</v>
          </cell>
        </row>
        <row r="3161">
          <cell r="C3161" t="str">
            <v>XZ-ZQ2256-G0-20</v>
          </cell>
          <cell r="D3161" t="str">
            <v>XZ-ZQ2256</v>
          </cell>
        </row>
        <row r="3162">
          <cell r="C3162" t="str">
            <v>XZ-ZQ2256-G0-20-GM</v>
          </cell>
          <cell r="D3162" t="str">
            <v>XZ-ZQ2256</v>
          </cell>
        </row>
        <row r="3163">
          <cell r="C3163" t="str">
            <v>XZ-ZQ2256-G0-21</v>
          </cell>
          <cell r="D3163" t="str">
            <v>XZ-ZQ2256</v>
          </cell>
        </row>
        <row r="3164">
          <cell r="C3164" t="str">
            <v>XZ-ZQ2256-G0-21-GM</v>
          </cell>
          <cell r="D3164" t="str">
            <v>XZ-ZQ2256</v>
          </cell>
        </row>
        <row r="3165">
          <cell r="C3165" t="str">
            <v>XZ-ZQ2256-G0-22</v>
          </cell>
          <cell r="D3165" t="str">
            <v>XZ-ZQ2256</v>
          </cell>
        </row>
        <row r="3166">
          <cell r="C3166" t="str">
            <v>XZ-ZQ2256-G0-22-GM</v>
          </cell>
          <cell r="D3166" t="str">
            <v>XZ-ZQ2256</v>
          </cell>
        </row>
        <row r="3167">
          <cell r="C3167" t="str">
            <v>XZ-ZQ2256-G0-24</v>
          </cell>
          <cell r="D3167" t="str">
            <v>XZ-ZQ2256</v>
          </cell>
        </row>
        <row r="3168">
          <cell r="C3168" t="str">
            <v>XZ-ZQ2256-G0-25</v>
          </cell>
          <cell r="D3168" t="str">
            <v>XZ-ZQ2256</v>
          </cell>
        </row>
        <row r="3169">
          <cell r="C3169" t="str">
            <v>XZ-ZQ2256-G0-25-GM</v>
          </cell>
          <cell r="D3169" t="str">
            <v>XZ-ZQ2256</v>
          </cell>
        </row>
        <row r="3170">
          <cell r="C3170" t="str">
            <v>XZ-ZQ2256-G0-26</v>
          </cell>
          <cell r="D3170" t="str">
            <v>XZ-ZQ2256</v>
          </cell>
        </row>
        <row r="3171">
          <cell r="C3171" t="str">
            <v>XZ-ZQ2256-G0-26-GM</v>
          </cell>
          <cell r="D3171" t="str">
            <v>XZ-ZQ2256</v>
          </cell>
        </row>
        <row r="3172">
          <cell r="C3172" t="str">
            <v>XZ-ZQ2256-G0-27</v>
          </cell>
          <cell r="D3172" t="str">
            <v>XZ-ZQ2256</v>
          </cell>
        </row>
        <row r="3173">
          <cell r="C3173" t="str">
            <v>XZ-ZQ2256-G0-27-GM</v>
          </cell>
          <cell r="D3173" t="str">
            <v>XZ-ZQ2256</v>
          </cell>
        </row>
        <row r="3174">
          <cell r="C3174" t="str">
            <v>XZ-ZQ2256-G0-28</v>
          </cell>
          <cell r="D3174" t="str">
            <v>XZ-ZQ2256</v>
          </cell>
        </row>
        <row r="3175">
          <cell r="C3175" t="str">
            <v>XZ-ZQ2256-K0-1415</v>
          </cell>
          <cell r="D3175" t="str">
            <v>XZ-ZQ2256</v>
          </cell>
        </row>
        <row r="3176">
          <cell r="C3176" t="str">
            <v>XZ-ZQ2256-K0-1415-GM</v>
          </cell>
          <cell r="D3176" t="str">
            <v>XZ-ZQ2256</v>
          </cell>
        </row>
        <row r="3177">
          <cell r="C3177" t="str">
            <v>XZ-ZQ2256-K0-1617</v>
          </cell>
          <cell r="D3177" t="str">
            <v>XZ-ZQ2256</v>
          </cell>
        </row>
        <row r="3178">
          <cell r="C3178" t="str">
            <v>XZ-ZQ2256-K0-1617-GM</v>
          </cell>
          <cell r="D3178" t="str">
            <v>XZ-ZQ2256</v>
          </cell>
        </row>
        <row r="3179">
          <cell r="C3179" t="str">
            <v>XZ-ZQ2256-K0-1819</v>
          </cell>
          <cell r="D3179" t="str">
            <v>XZ-ZQ2256</v>
          </cell>
        </row>
        <row r="3180">
          <cell r="C3180" t="str">
            <v>XZ-ZQ2256-K0-1819-GM</v>
          </cell>
          <cell r="D3180" t="str">
            <v>XZ-ZQ2256</v>
          </cell>
        </row>
        <row r="3181">
          <cell r="C3181" t="str">
            <v>XZ-ZQ2256-K0-20</v>
          </cell>
          <cell r="D3181" t="str">
            <v>XZ-ZQ2256</v>
          </cell>
        </row>
        <row r="3182">
          <cell r="C3182" t="str">
            <v>XZ-ZQ2256-K0-20-GM</v>
          </cell>
          <cell r="D3182" t="str">
            <v>XZ-ZQ2256</v>
          </cell>
        </row>
        <row r="3183">
          <cell r="C3183" t="str">
            <v>XZ-ZQ2256-K0-21</v>
          </cell>
          <cell r="D3183" t="str">
            <v>XZ-ZQ2256</v>
          </cell>
        </row>
        <row r="3184">
          <cell r="C3184" t="str">
            <v>XZ-ZQ2256-K0-21-GM</v>
          </cell>
          <cell r="D3184" t="str">
            <v>XZ-ZQ2256</v>
          </cell>
        </row>
        <row r="3185">
          <cell r="C3185" t="str">
            <v>XZ-ZQ2256-K0-22</v>
          </cell>
          <cell r="D3185" t="str">
            <v>XZ-ZQ2256</v>
          </cell>
        </row>
        <row r="3186">
          <cell r="C3186" t="str">
            <v>XZ-ZQ2256-K0-22-GM</v>
          </cell>
          <cell r="D3186" t="str">
            <v>XZ-ZQ2256</v>
          </cell>
        </row>
        <row r="3187">
          <cell r="C3187" t="str">
            <v>XZ-ZQ2256-K0-24</v>
          </cell>
          <cell r="D3187" t="str">
            <v>XZ-ZQ2256</v>
          </cell>
        </row>
        <row r="3188">
          <cell r="C3188" t="str">
            <v>XZ-ZQ2256-K0-24-GM</v>
          </cell>
          <cell r="D3188" t="str">
            <v>XZ-ZQ2256</v>
          </cell>
        </row>
        <row r="3189">
          <cell r="C3189" t="str">
            <v>XZ-ZQ2256-K0-25</v>
          </cell>
          <cell r="D3189" t="str">
            <v>XZ-ZQ2256</v>
          </cell>
        </row>
        <row r="3190">
          <cell r="C3190" t="str">
            <v>XZ-ZQ2256-K0-25-GM</v>
          </cell>
          <cell r="D3190" t="str">
            <v>XZ-ZQ2256</v>
          </cell>
        </row>
        <row r="3191">
          <cell r="C3191" t="str">
            <v>XZ-ZQ2256-K0-26</v>
          </cell>
          <cell r="D3191" t="str">
            <v>XZ-ZQ2256</v>
          </cell>
        </row>
        <row r="3192">
          <cell r="C3192" t="str">
            <v>XZ-ZQ2256-K0-26-GM</v>
          </cell>
          <cell r="D3192" t="str">
            <v>XZ-ZQ2256</v>
          </cell>
        </row>
        <row r="3193">
          <cell r="C3193" t="str">
            <v>XZ-ZQ2256-K0-27</v>
          </cell>
          <cell r="D3193" t="str">
            <v>XZ-ZQ2256</v>
          </cell>
        </row>
        <row r="3194">
          <cell r="C3194" t="str">
            <v>XZ-ZQ2256-K0-27-GM</v>
          </cell>
          <cell r="D3194" t="str">
            <v>XZ-ZQ2256</v>
          </cell>
        </row>
        <row r="3195">
          <cell r="C3195" t="str">
            <v>XZ-ZQ2256-K0-28</v>
          </cell>
          <cell r="D3195" t="str">
            <v>XZ-ZQ2256</v>
          </cell>
        </row>
        <row r="3196">
          <cell r="C3196" t="str">
            <v>XZ-ZQ2256-R0-1415</v>
          </cell>
          <cell r="D3196" t="str">
            <v>XZ-ZQ2256</v>
          </cell>
        </row>
        <row r="3197">
          <cell r="C3197" t="str">
            <v>XZ-ZQ2256-R0-1415-GM</v>
          </cell>
          <cell r="D3197" t="str">
            <v>XZ-ZQ2256</v>
          </cell>
        </row>
        <row r="3198">
          <cell r="C3198" t="str">
            <v>XZ-ZQ2256-R0-1617</v>
          </cell>
          <cell r="D3198" t="str">
            <v>XZ-ZQ2256</v>
          </cell>
        </row>
        <row r="3199">
          <cell r="C3199" t="str">
            <v>XZ-ZQ2256-R0-1617-GM</v>
          </cell>
          <cell r="D3199" t="str">
            <v>XZ-ZQ2256</v>
          </cell>
        </row>
        <row r="3200">
          <cell r="C3200" t="str">
            <v>XZ-ZQ2256-R0-1819</v>
          </cell>
          <cell r="D3200" t="str">
            <v>XZ-ZQ2256</v>
          </cell>
        </row>
        <row r="3201">
          <cell r="C3201" t="str">
            <v>XZ-ZQ2256-R0-1819-GM</v>
          </cell>
          <cell r="D3201" t="str">
            <v>XZ-ZQ2256</v>
          </cell>
        </row>
        <row r="3202">
          <cell r="C3202" t="str">
            <v>XZ-ZQ2256-R0-20</v>
          </cell>
          <cell r="D3202" t="str">
            <v>XZ-ZQ2256</v>
          </cell>
        </row>
        <row r="3203">
          <cell r="C3203" t="str">
            <v>XZ-ZQ2256-R0-20-GM</v>
          </cell>
          <cell r="D3203" t="str">
            <v>XZ-ZQ2256</v>
          </cell>
        </row>
        <row r="3204">
          <cell r="C3204" t="str">
            <v>XZ-ZQ2256-R0-21</v>
          </cell>
          <cell r="D3204" t="str">
            <v>XZ-ZQ2256</v>
          </cell>
        </row>
        <row r="3205">
          <cell r="C3205" t="str">
            <v>XZ-ZQ2256-R0-21-GM</v>
          </cell>
          <cell r="D3205" t="str">
            <v>XZ-ZQ2256</v>
          </cell>
        </row>
        <row r="3206">
          <cell r="C3206" t="str">
            <v>XZ-ZQ2256-R0-22</v>
          </cell>
          <cell r="D3206" t="str">
            <v>XZ-ZQ2256</v>
          </cell>
        </row>
        <row r="3207">
          <cell r="C3207" t="str">
            <v>XZ-ZQ2256-R0-22-GM</v>
          </cell>
          <cell r="D3207" t="str">
            <v>XZ-ZQ2256</v>
          </cell>
        </row>
        <row r="3208">
          <cell r="C3208" t="str">
            <v>XZ-ZQ2256-R0-24</v>
          </cell>
          <cell r="D3208" t="str">
            <v>XZ-ZQ2256</v>
          </cell>
        </row>
        <row r="3209">
          <cell r="C3209" t="str">
            <v>XZ-ZQ2256-R0-24-GM</v>
          </cell>
          <cell r="D3209" t="str">
            <v>XZ-ZQ2256</v>
          </cell>
        </row>
        <row r="3210">
          <cell r="C3210" t="str">
            <v>XZ-ZQ2256-R0-25</v>
          </cell>
          <cell r="D3210" t="str">
            <v>XZ-ZQ2256</v>
          </cell>
        </row>
        <row r="3211">
          <cell r="C3211" t="str">
            <v>XZ-ZQ2256-R0-26</v>
          </cell>
          <cell r="D3211" t="str">
            <v>XZ-ZQ2256</v>
          </cell>
        </row>
        <row r="3212">
          <cell r="C3212" t="str">
            <v>XZ-ZQ2256-R1-1415</v>
          </cell>
          <cell r="D3212" t="str">
            <v>XZ-ZQ2256</v>
          </cell>
        </row>
        <row r="3213">
          <cell r="C3213" t="str">
            <v>XZ-ZQ2256-R1-1415-GM</v>
          </cell>
          <cell r="D3213" t="str">
            <v>XZ-ZQ2256</v>
          </cell>
        </row>
        <row r="3214">
          <cell r="C3214" t="str">
            <v>XZ-ZQ2256-R1-1617</v>
          </cell>
          <cell r="D3214" t="str">
            <v>XZ-ZQ2256</v>
          </cell>
        </row>
        <row r="3215">
          <cell r="C3215" t="str">
            <v>XZ-ZQ2256-R1-1617-GM</v>
          </cell>
          <cell r="D3215" t="str">
            <v>XZ-ZQ2256</v>
          </cell>
        </row>
        <row r="3216">
          <cell r="C3216" t="str">
            <v>XZ-ZQ2256-R1-1819</v>
          </cell>
          <cell r="D3216" t="str">
            <v>XZ-ZQ2256</v>
          </cell>
        </row>
        <row r="3217">
          <cell r="C3217" t="str">
            <v>XZ-ZQ2256-R1-1819-GM</v>
          </cell>
          <cell r="D3217" t="str">
            <v>XZ-ZQ2256</v>
          </cell>
        </row>
        <row r="3218">
          <cell r="C3218" t="str">
            <v>XZ-ZQ2256-R1-20</v>
          </cell>
          <cell r="D3218" t="str">
            <v>XZ-ZQ2256</v>
          </cell>
        </row>
        <row r="3219">
          <cell r="C3219" t="str">
            <v>XZ-ZQ2256-R1-20-GM</v>
          </cell>
          <cell r="D3219" t="str">
            <v>XZ-ZQ2256</v>
          </cell>
        </row>
        <row r="3220">
          <cell r="C3220" t="str">
            <v>XZ-ZQ2256-R1-21</v>
          </cell>
          <cell r="D3220" t="str">
            <v>XZ-ZQ2256</v>
          </cell>
        </row>
        <row r="3221">
          <cell r="C3221" t="str">
            <v>XZ-ZQ2256-R1-21-GM</v>
          </cell>
          <cell r="D3221" t="str">
            <v>XZ-ZQ2256</v>
          </cell>
        </row>
        <row r="3222">
          <cell r="C3222" t="str">
            <v>XZ-ZQ2256-R1-22</v>
          </cell>
          <cell r="D3222" t="str">
            <v>XZ-ZQ2256</v>
          </cell>
        </row>
        <row r="3223">
          <cell r="C3223" t="str">
            <v>XZ-ZQ2256-R1-22-GM</v>
          </cell>
          <cell r="D3223" t="str">
            <v>XZ-ZQ2256</v>
          </cell>
        </row>
        <row r="3224">
          <cell r="C3224" t="str">
            <v>XZ-ZQ2256-R1-24</v>
          </cell>
          <cell r="D3224" t="str">
            <v>XZ-ZQ2256</v>
          </cell>
        </row>
        <row r="3225">
          <cell r="C3225" t="str">
            <v>XZ-ZQ2256-R1-25</v>
          </cell>
          <cell r="D3225" t="str">
            <v>XZ-ZQ2256</v>
          </cell>
        </row>
        <row r="3226">
          <cell r="C3226" t="str">
            <v>XZ-ZQ2256-R1-26</v>
          </cell>
          <cell r="D3226" t="str">
            <v>XZ-ZQ2256</v>
          </cell>
        </row>
        <row r="3227">
          <cell r="C3227" t="str">
            <v>XZ-ZQ3115-B0-4142</v>
          </cell>
          <cell r="D3227" t="str">
            <v>XZ-ZQ3115</v>
          </cell>
        </row>
        <row r="3228">
          <cell r="C3228" t="str">
            <v>XZ-ZQ3115-B0-4344</v>
          </cell>
          <cell r="D3228" t="str">
            <v>XZ-ZQ3115</v>
          </cell>
        </row>
        <row r="3229">
          <cell r="C3229" t="str">
            <v>XZ-ZQ4176-GE-250</v>
          </cell>
          <cell r="D3229" t="str">
            <v>XZ-ZQ4176</v>
          </cell>
        </row>
        <row r="3230">
          <cell r="C3230" t="str">
            <v>XZ-ZQ4176-KQ-280</v>
          </cell>
          <cell r="D3230" t="str">
            <v>XZ-ZQ4176</v>
          </cell>
        </row>
        <row r="3231">
          <cell r="C3231" t="str">
            <v>XZ-ZQ4176-KQ-290</v>
          </cell>
          <cell r="D3231" t="str">
            <v>XZ-ZQ4176</v>
          </cell>
        </row>
        <row r="3232">
          <cell r="C3232" t="str">
            <v>XZ-ZQ4176-R1-260</v>
          </cell>
          <cell r="D3232" t="str">
            <v>XZ-ZQ4176</v>
          </cell>
        </row>
        <row r="3233">
          <cell r="C3233" t="str">
            <v>XZ-ZQ4176-R2-240</v>
          </cell>
          <cell r="D3233" t="str">
            <v>XZ-ZQ4176</v>
          </cell>
        </row>
        <row r="3234">
          <cell r="C3234" t="str">
            <v>XZ-ZQ4176-R2-250</v>
          </cell>
          <cell r="D3234" t="str">
            <v>XZ-ZQ4176</v>
          </cell>
        </row>
        <row r="3235">
          <cell r="C3235" t="str">
            <v>XZ-ZQ5012-BD-20</v>
          </cell>
          <cell r="D3235" t="str">
            <v>XZ-ZQ5012</v>
          </cell>
        </row>
        <row r="3236">
          <cell r="C3236" t="str">
            <v>XZ-ZQ5012-C0-21</v>
          </cell>
          <cell r="D3236" t="str">
            <v>XZ-ZQ5012</v>
          </cell>
        </row>
        <row r="3237">
          <cell r="C3237" t="str">
            <v>XZ-ZQ5012-G0-20</v>
          </cell>
          <cell r="D3237" t="str">
            <v>XZ-ZQ5012</v>
          </cell>
        </row>
        <row r="3238">
          <cell r="C3238" t="str">
            <v>XZ-ZQ5012-PI-21</v>
          </cell>
          <cell r="D3238" t="str">
            <v>XZ-ZQ5012</v>
          </cell>
        </row>
        <row r="3239">
          <cell r="C3239" t="str">
            <v>XZ-ZQ6001-B0-1415</v>
          </cell>
          <cell r="D3239" t="str">
            <v>XZ-ZQ6001</v>
          </cell>
        </row>
        <row r="3240">
          <cell r="C3240" t="str">
            <v>XZ-ZQ6001-B0-1819</v>
          </cell>
          <cell r="D3240" t="str">
            <v>XZ-ZQ6001</v>
          </cell>
        </row>
        <row r="3241">
          <cell r="C3241" t="str">
            <v>XZ-ZQ6001-B0-20</v>
          </cell>
          <cell r="D3241" t="str">
            <v>XZ-ZQ6001</v>
          </cell>
        </row>
        <row r="3242">
          <cell r="C3242" t="str">
            <v>XZ-ZQ6001-B0-21</v>
          </cell>
          <cell r="D3242" t="str">
            <v>XZ-ZQ6001</v>
          </cell>
        </row>
        <row r="3243">
          <cell r="C3243" t="str">
            <v>XZ-ZQ6001-B0-23</v>
          </cell>
          <cell r="D3243" t="str">
            <v>XZ-ZQ6001</v>
          </cell>
        </row>
        <row r="3244">
          <cell r="C3244" t="str">
            <v>XZ-ZQ6001-KQ-20</v>
          </cell>
          <cell r="D3244" t="str">
            <v>XZ-ZQ6001</v>
          </cell>
        </row>
        <row r="3245">
          <cell r="C3245" t="str">
            <v>XZ-ZQ6001-KQ-21</v>
          </cell>
          <cell r="D3245" t="str">
            <v>XZ-ZQ6001</v>
          </cell>
        </row>
        <row r="3246">
          <cell r="C3246" t="str">
            <v>XZ-ZQ6001-KQ-22</v>
          </cell>
          <cell r="D3246" t="str">
            <v>XZ-ZQ6001</v>
          </cell>
        </row>
        <row r="3247">
          <cell r="C3247" t="str">
            <v>XZ-ZQ6001-R0-20</v>
          </cell>
          <cell r="D3247" t="str">
            <v>XZ-ZQ6001</v>
          </cell>
        </row>
        <row r="3248">
          <cell r="C3248" t="str">
            <v>XZ-ZQ6001-R0-21</v>
          </cell>
          <cell r="D3248" t="str">
            <v>XZ-ZQ6001</v>
          </cell>
        </row>
        <row r="3249">
          <cell r="C3249" t="str">
            <v>XZ-ZQ6001-R0-22</v>
          </cell>
          <cell r="D3249" t="str">
            <v>XZ-ZQ6001</v>
          </cell>
        </row>
        <row r="3250">
          <cell r="C3250" t="str">
            <v>XZ-ZQ6001-R1-1415</v>
          </cell>
          <cell r="D3250" t="str">
            <v>XZ-ZQ6001</v>
          </cell>
        </row>
        <row r="3251">
          <cell r="C3251" t="str">
            <v>XZ-ZQ6001-R1-1617</v>
          </cell>
          <cell r="D3251" t="str">
            <v>XZ-ZQ6001</v>
          </cell>
        </row>
        <row r="3252">
          <cell r="C3252" t="str">
            <v>XZ-ZQ6001-R1-1819</v>
          </cell>
          <cell r="D3252" t="str">
            <v>XZ-ZQ6001</v>
          </cell>
        </row>
        <row r="3253">
          <cell r="C3253" t="str">
            <v>XZ-ZQ6001-R1-20</v>
          </cell>
          <cell r="D3253" t="str">
            <v>XZ-ZQ6001</v>
          </cell>
        </row>
        <row r="3254">
          <cell r="C3254" t="str">
            <v>XZ-ZQ6001-R1-21</v>
          </cell>
          <cell r="D3254" t="str">
            <v>XZ-ZQ6001</v>
          </cell>
        </row>
        <row r="3255">
          <cell r="C3255" t="str">
            <v>XZ-ZQ6001-R1-22</v>
          </cell>
          <cell r="D3255" t="str">
            <v>XZ-ZQ6001</v>
          </cell>
        </row>
        <row r="3256">
          <cell r="C3256" t="str">
            <v>XZ-ZQ6102-K0-3637</v>
          </cell>
          <cell r="D3256" t="str">
            <v>XZ-ZQ6102</v>
          </cell>
        </row>
        <row r="3257">
          <cell r="C3257" t="str">
            <v>XZ-ZQ6102-K0-3839</v>
          </cell>
          <cell r="D3257" t="str">
            <v>XZ-ZQ6102</v>
          </cell>
        </row>
        <row r="3258">
          <cell r="C3258" t="str">
            <v>XZ-ZQ6102-K0-4041</v>
          </cell>
          <cell r="D3258" t="str">
            <v>XZ-ZQ6102</v>
          </cell>
        </row>
        <row r="3259">
          <cell r="C3259" t="str">
            <v>XZ-ZQ6102-K0-4243</v>
          </cell>
          <cell r="D3259" t="str">
            <v>XZ-ZQ6102</v>
          </cell>
        </row>
        <row r="3260">
          <cell r="C3260" t="str">
            <v>XZ-ZQ6102-K0-4445</v>
          </cell>
          <cell r="D3260" t="str">
            <v>XZ-ZQ6102</v>
          </cell>
        </row>
        <row r="3261">
          <cell r="C3261" t="str">
            <v>XZ-ZQ6102-KW-3637</v>
          </cell>
          <cell r="D3261" t="str">
            <v>XZ-ZQ6102</v>
          </cell>
        </row>
        <row r="3262">
          <cell r="C3262" t="str">
            <v>XZ-ZQ6102-KW-3839</v>
          </cell>
          <cell r="D3262" t="str">
            <v>XZ-ZQ6102</v>
          </cell>
        </row>
        <row r="3263">
          <cell r="C3263" t="str">
            <v>XZ-ZQ6102-KW-4041</v>
          </cell>
          <cell r="D3263" t="str">
            <v>XZ-ZQ6102</v>
          </cell>
        </row>
        <row r="3264">
          <cell r="C3264" t="str">
            <v>XZ-ZQ6102-KW-4243</v>
          </cell>
          <cell r="D3264" t="str">
            <v>XZ-ZQ6102</v>
          </cell>
        </row>
        <row r="3265">
          <cell r="C3265" t="str">
            <v>XZ-ZQ6102-KW-4445</v>
          </cell>
          <cell r="D3265" t="str">
            <v>XZ-ZQ6102</v>
          </cell>
        </row>
        <row r="3266">
          <cell r="C3266" t="str">
            <v>XZ-ZQ6102-N0-4041</v>
          </cell>
          <cell r="D3266" t="str">
            <v>XZ-ZQ6102</v>
          </cell>
        </row>
        <row r="3267">
          <cell r="C3267" t="str">
            <v>XZ-ZQ6102-N0-4243</v>
          </cell>
          <cell r="D3267" t="str">
            <v>XZ-ZQ6102</v>
          </cell>
        </row>
        <row r="3268">
          <cell r="C3268" t="str">
            <v>XZ-ZQ6102-N0-4445</v>
          </cell>
          <cell r="D3268" t="str">
            <v>XZ-ZQ6102</v>
          </cell>
        </row>
        <row r="3269">
          <cell r="C3269" t="str">
            <v>XZ-ZQ6102-R0-3637</v>
          </cell>
          <cell r="D3269" t="str">
            <v>XZ-ZQ6102</v>
          </cell>
        </row>
        <row r="3270">
          <cell r="C3270" t="str">
            <v>XZ-ZQ6102-R0-3839</v>
          </cell>
          <cell r="D3270" t="str">
            <v>XZ-ZQ6102</v>
          </cell>
        </row>
        <row r="3271">
          <cell r="C3271" t="str">
            <v>XZ-ZQ6102-R0-4041</v>
          </cell>
          <cell r="D3271" t="str">
            <v>XZ-ZQ6102</v>
          </cell>
        </row>
        <row r="3272">
          <cell r="C3272" t="str">
            <v>XZ-ZQ6102-R1-3637</v>
          </cell>
          <cell r="D3272" t="str">
            <v>XZ-ZQ6102</v>
          </cell>
        </row>
        <row r="3273">
          <cell r="C3273" t="str">
            <v>XZ-ZQ6102-R1-3839</v>
          </cell>
          <cell r="D3273" t="str">
            <v>XZ-ZQ6102</v>
          </cell>
        </row>
        <row r="3274">
          <cell r="C3274" t="str">
            <v>XZ-ZQ6102-R1-4041</v>
          </cell>
          <cell r="D3274" t="str">
            <v>XZ-ZQ6102</v>
          </cell>
        </row>
        <row r="3275">
          <cell r="C3275" t="str">
            <v>XZ-ZQ6102-W0-3637</v>
          </cell>
          <cell r="D3275" t="str">
            <v>XZ-ZQ6102</v>
          </cell>
        </row>
        <row r="3276">
          <cell r="C3276" t="str">
            <v>XZ-ZQ6102-W0-3839</v>
          </cell>
          <cell r="D3276" t="str">
            <v>XZ-ZQ6102</v>
          </cell>
        </row>
        <row r="3277">
          <cell r="C3277" t="str">
            <v>XZ-ZQ6102-W0-4041</v>
          </cell>
          <cell r="D3277" t="str">
            <v>XZ-ZQ6102</v>
          </cell>
        </row>
        <row r="3278">
          <cell r="C3278" t="str">
            <v>XZ-ZQ6102-W0-4243</v>
          </cell>
          <cell r="D3278" t="str">
            <v>XZ-ZQ6102</v>
          </cell>
        </row>
        <row r="3279">
          <cell r="C3279" t="str">
            <v>XZ-ZQ6102-W0-4445</v>
          </cell>
          <cell r="D3279" t="str">
            <v>XZ-ZQ6102</v>
          </cell>
        </row>
        <row r="3280">
          <cell r="C3280" t="str">
            <v>XZ-ZQ6102-W0-4445-New</v>
          </cell>
          <cell r="D3280" t="str">
            <v>XZ-ZQ6102</v>
          </cell>
        </row>
        <row r="3281">
          <cell r="C3281" t="str">
            <v>XZ-ZQ6601-B0-3839</v>
          </cell>
          <cell r="D3281" t="str">
            <v>XZ-ZQ6601</v>
          </cell>
        </row>
        <row r="3282">
          <cell r="C3282" t="str">
            <v>XZ-ZQ6601-C0-4445</v>
          </cell>
          <cell r="D3282" t="str">
            <v>XZ-ZQ6601</v>
          </cell>
        </row>
        <row r="3283">
          <cell r="C3283" t="str">
            <v>XZ-ZQ6601-E0-4445</v>
          </cell>
          <cell r="D3283" t="str">
            <v>XZ-ZQ6601</v>
          </cell>
        </row>
        <row r="3284">
          <cell r="C3284" t="str">
            <v>XZ-ZQ6601-P2-4041</v>
          </cell>
          <cell r="D3284" t="str">
            <v>XZ-ZQ6601</v>
          </cell>
        </row>
        <row r="3285">
          <cell r="C3285" t="str">
            <v>XZ-ZQ6601-PI-3839</v>
          </cell>
          <cell r="D3285" t="str">
            <v>XZ-ZQ6601</v>
          </cell>
        </row>
        <row r="3286">
          <cell r="C3286" t="str">
            <v>XZ-ZQ6603-B0-3637</v>
          </cell>
          <cell r="D3286" t="str">
            <v>XZ-ZQ6603</v>
          </cell>
        </row>
        <row r="3287">
          <cell r="C3287" t="str">
            <v>XZ-ZQ6603-E0-4243</v>
          </cell>
          <cell r="D3287" t="str">
            <v>XZ-ZQ6603</v>
          </cell>
        </row>
        <row r="3288">
          <cell r="C3288" t="str">
            <v>XZ-ZQ6606-C0-4041</v>
          </cell>
          <cell r="D3288" t="str">
            <v>XZ-ZQ6606</v>
          </cell>
        </row>
        <row r="3289">
          <cell r="C3289" t="str">
            <v>XZ-ZQ6606-C0-4243</v>
          </cell>
          <cell r="D3289" t="str">
            <v>XZ-ZQ6606</v>
          </cell>
        </row>
        <row r="3290">
          <cell r="C3290" t="str">
            <v>XZ-ZQ6606-C0-4445</v>
          </cell>
          <cell r="D3290" t="str">
            <v>XZ-ZQ6606</v>
          </cell>
        </row>
        <row r="3291">
          <cell r="C3291" t="str">
            <v>XZ-ZQ6606-E0-4041</v>
          </cell>
          <cell r="D3291" t="str">
            <v>XZ-ZQ6606</v>
          </cell>
        </row>
        <row r="3292">
          <cell r="C3292" t="str">
            <v>XZ-ZQ6606-E0-4243</v>
          </cell>
          <cell r="D3292" t="str">
            <v>XZ-ZQ6606</v>
          </cell>
        </row>
        <row r="3293">
          <cell r="C3293" t="str">
            <v>XZ-ZQ6606-E0-4445</v>
          </cell>
          <cell r="D3293" t="str">
            <v>XZ-ZQ6606</v>
          </cell>
        </row>
        <row r="3294">
          <cell r="C3294" t="str">
            <v>XZ-ZQ6606-E0-4445-GM</v>
          </cell>
          <cell r="D3294" t="str">
            <v>XZ-ZQ6606</v>
          </cell>
        </row>
        <row r="3295">
          <cell r="C3295" t="str">
            <v>XZ-ZQ6606-P0-3637</v>
          </cell>
          <cell r="D3295" t="str">
            <v>XZ-ZQ6606</v>
          </cell>
        </row>
        <row r="3296">
          <cell r="C3296" t="str">
            <v>XZ-ZQ6606-P0-3839</v>
          </cell>
          <cell r="D3296" t="str">
            <v>XZ-ZQ6606</v>
          </cell>
        </row>
        <row r="3297">
          <cell r="C3297" t="str">
            <v>XZ-ZQ6606-P0-4041</v>
          </cell>
          <cell r="D3297" t="str">
            <v>XZ-ZQ6606</v>
          </cell>
        </row>
        <row r="3298">
          <cell r="C3298" t="str">
            <v>XZ-ZQ6606-P2-3637</v>
          </cell>
          <cell r="D3298" t="str">
            <v>XZ-ZQ6606</v>
          </cell>
        </row>
        <row r="3299">
          <cell r="C3299" t="str">
            <v>XZ-ZQ6606-P2-3839</v>
          </cell>
          <cell r="D3299" t="str">
            <v>XZ-ZQ6606</v>
          </cell>
        </row>
        <row r="3300">
          <cell r="C3300" t="str">
            <v>XZ-ZQ6606-P2-4041</v>
          </cell>
          <cell r="D3300" t="str">
            <v>XZ-ZQ6606</v>
          </cell>
        </row>
        <row r="3301">
          <cell r="C3301" t="str">
            <v>XZ-ZQ6606-PI-3637</v>
          </cell>
          <cell r="D3301" t="str">
            <v>XZ-ZQ6606</v>
          </cell>
        </row>
        <row r="3302">
          <cell r="C3302" t="str">
            <v>XZ-ZQ6606-PI-3839</v>
          </cell>
          <cell r="D3302" t="str">
            <v>XZ-ZQ6606</v>
          </cell>
        </row>
        <row r="3303">
          <cell r="C3303" t="str">
            <v>XZ-ZQ6606-PI-4041</v>
          </cell>
          <cell r="D3303" t="str">
            <v>XZ-ZQ6606</v>
          </cell>
        </row>
        <row r="3304">
          <cell r="C3304" t="str">
            <v>XZ-ZQ6625-C0-4243</v>
          </cell>
          <cell r="D3304" t="str">
            <v>XZ-ZQ6625</v>
          </cell>
        </row>
        <row r="3305">
          <cell r="C3305" t="str">
            <v>XZ-ZQ6625-E0-4243</v>
          </cell>
          <cell r="D3305" t="str">
            <v>XZ-ZQ6625</v>
          </cell>
        </row>
        <row r="3306">
          <cell r="C3306" t="str">
            <v>XZ-ZQ6625-P0-4041</v>
          </cell>
          <cell r="D3306" t="str">
            <v>XZ-ZQ6625</v>
          </cell>
        </row>
        <row r="3307">
          <cell r="C3307" t="str">
            <v>XZ-ZQ6625-R2-3637</v>
          </cell>
          <cell r="D3307" t="str">
            <v>XZ-ZQ6625</v>
          </cell>
        </row>
        <row r="3308">
          <cell r="C3308" t="str">
            <v>XZ-ZQ6834-E0-14-15</v>
          </cell>
          <cell r="D3308" t="str">
            <v>XZ-ZQ6834</v>
          </cell>
        </row>
        <row r="3309">
          <cell r="C3309" t="str">
            <v>XZ-ZQ6834-E0-16-17</v>
          </cell>
          <cell r="D3309" t="str">
            <v>XZ-ZQ6834</v>
          </cell>
        </row>
        <row r="3310">
          <cell r="C3310" t="str">
            <v>XZ-ZQ6834-E0-18-19</v>
          </cell>
          <cell r="D3310" t="str">
            <v>XZ-ZQ6834</v>
          </cell>
        </row>
        <row r="3311">
          <cell r="C3311" t="str">
            <v>XZ-ZQ6834-E0-20</v>
          </cell>
          <cell r="D3311" t="str">
            <v>XZ-ZQ6834</v>
          </cell>
        </row>
        <row r="3312">
          <cell r="C3312" t="str">
            <v>XZ-ZQ6834-E0-21</v>
          </cell>
          <cell r="D3312" t="str">
            <v>XZ-ZQ6834</v>
          </cell>
        </row>
        <row r="3313">
          <cell r="C3313" t="str">
            <v>XZ-ZQ6834-E0-22</v>
          </cell>
          <cell r="D3313" t="str">
            <v>XZ-ZQ6834</v>
          </cell>
        </row>
        <row r="3314">
          <cell r="C3314" t="str">
            <v>XZ-ZQ6834-E0-22-GM</v>
          </cell>
          <cell r="D3314" t="str">
            <v>XZ-ZQ6834</v>
          </cell>
        </row>
        <row r="3315">
          <cell r="C3315" t="str">
            <v>XZ-ZQ6834-E0-270</v>
          </cell>
          <cell r="D3315" t="str">
            <v>XZ-ZQ6834</v>
          </cell>
        </row>
        <row r="3316">
          <cell r="C3316" t="str">
            <v>XZ-ZQ6834-E0-270-GM</v>
          </cell>
          <cell r="D3316" t="str">
            <v>XZ-ZQ6834</v>
          </cell>
        </row>
        <row r="3317">
          <cell r="C3317" t="str">
            <v>XZ-ZQ6834-E0-280</v>
          </cell>
          <cell r="D3317" t="str">
            <v>XZ-ZQ6834</v>
          </cell>
        </row>
        <row r="3318">
          <cell r="C3318" t="str">
            <v>XZ-ZQ6834-E0-280-GM</v>
          </cell>
          <cell r="D3318" t="str">
            <v>XZ-ZQ6834</v>
          </cell>
        </row>
        <row r="3319">
          <cell r="C3319" t="str">
            <v>XZ-ZQ6834-E0-290</v>
          </cell>
          <cell r="D3319" t="str">
            <v>XZ-ZQ6834</v>
          </cell>
        </row>
        <row r="3320">
          <cell r="C3320" t="str">
            <v>XZ-ZQ6834-GE-14-15</v>
          </cell>
          <cell r="D3320" t="str">
            <v>XZ-ZQ6834</v>
          </cell>
        </row>
        <row r="3321">
          <cell r="C3321" t="str">
            <v>XZ-ZQ6834-GE-16-17</v>
          </cell>
          <cell r="D3321" t="str">
            <v>XZ-ZQ6834</v>
          </cell>
        </row>
        <row r="3322">
          <cell r="C3322" t="str">
            <v>XZ-ZQ6834-GE-18-19</v>
          </cell>
          <cell r="D3322" t="str">
            <v>XZ-ZQ6834</v>
          </cell>
        </row>
        <row r="3323">
          <cell r="C3323" t="str">
            <v>XZ-ZQ6834-GE-20</v>
          </cell>
          <cell r="D3323" t="str">
            <v>XZ-ZQ6834</v>
          </cell>
        </row>
        <row r="3324">
          <cell r="C3324" t="str">
            <v>XZ-ZQ6834-GE-21</v>
          </cell>
          <cell r="D3324" t="str">
            <v>XZ-ZQ6834</v>
          </cell>
        </row>
        <row r="3325">
          <cell r="C3325" t="str">
            <v>XZ-ZQ6834-GE-22</v>
          </cell>
          <cell r="D3325" t="str">
            <v>XZ-ZQ6834</v>
          </cell>
        </row>
        <row r="3326">
          <cell r="C3326" t="str">
            <v>XZ-ZQ6834-GE-22-GM</v>
          </cell>
          <cell r="D3326" t="str">
            <v>XZ-ZQ6834</v>
          </cell>
        </row>
        <row r="3327">
          <cell r="C3327" t="str">
            <v>XZ-ZQ6834-GE-240</v>
          </cell>
          <cell r="D3327" t="str">
            <v>XZ-ZQ6834</v>
          </cell>
        </row>
        <row r="3328">
          <cell r="C3328" t="str">
            <v>XZ-ZQ6834-GE-250</v>
          </cell>
          <cell r="D3328" t="str">
            <v>XZ-ZQ6834</v>
          </cell>
        </row>
        <row r="3329">
          <cell r="C3329" t="str">
            <v>XZ-ZQ6834-GE-260</v>
          </cell>
          <cell r="D3329" t="str">
            <v>XZ-ZQ6834</v>
          </cell>
        </row>
        <row r="3330">
          <cell r="C3330" t="str">
            <v>XZ-ZQ6834-KQ-14-15</v>
          </cell>
          <cell r="D3330" t="str">
            <v>XZ-ZQ6834</v>
          </cell>
        </row>
        <row r="3331">
          <cell r="C3331" t="str">
            <v>XZ-ZQ6834-KQ-16-17</v>
          </cell>
          <cell r="D3331" t="str">
            <v>XZ-ZQ6834</v>
          </cell>
        </row>
        <row r="3332">
          <cell r="C3332" t="str">
            <v>XZ-ZQ6834-KQ-18-19</v>
          </cell>
          <cell r="D3332" t="str">
            <v>XZ-ZQ6834</v>
          </cell>
        </row>
        <row r="3333">
          <cell r="C3333" t="str">
            <v>XZ-ZQ6834-KQ-20</v>
          </cell>
          <cell r="D3333" t="str">
            <v>XZ-ZQ6834</v>
          </cell>
        </row>
        <row r="3334">
          <cell r="C3334" t="str">
            <v>XZ-ZQ6834-KQ-21</v>
          </cell>
          <cell r="D3334" t="str">
            <v>XZ-ZQ6834</v>
          </cell>
        </row>
        <row r="3335">
          <cell r="C3335" t="str">
            <v>XZ-ZQ6834-KQ-21-GM</v>
          </cell>
          <cell r="D3335" t="str">
            <v>XZ-ZQ6834</v>
          </cell>
        </row>
        <row r="3336">
          <cell r="C3336" t="str">
            <v>XZ-ZQ6834-KQ-22</v>
          </cell>
          <cell r="D3336" t="str">
            <v>XZ-ZQ6834</v>
          </cell>
        </row>
        <row r="3337">
          <cell r="C3337" t="str">
            <v>XZ-ZQ6834-KQ-270</v>
          </cell>
          <cell r="D3337" t="str">
            <v>XZ-ZQ6834</v>
          </cell>
        </row>
        <row r="3338">
          <cell r="C3338" t="str">
            <v>XZ-ZQ6834-KQ-280</v>
          </cell>
          <cell r="D3338" t="str">
            <v>XZ-ZQ6834</v>
          </cell>
        </row>
        <row r="3339">
          <cell r="C3339" t="str">
            <v>XZ-ZQ6834-KQ-290</v>
          </cell>
          <cell r="D3339" t="str">
            <v>XZ-ZQ6834</v>
          </cell>
        </row>
        <row r="3340">
          <cell r="C3340" t="str">
            <v>XZ-ZQ6834-R1-14-15</v>
          </cell>
          <cell r="D3340" t="str">
            <v>XZ-ZQ6834</v>
          </cell>
        </row>
        <row r="3341">
          <cell r="C3341" t="str">
            <v>XZ-ZQ6834-R1-14-15-GM</v>
          </cell>
          <cell r="D3341" t="str">
            <v>XZ-ZQ6834</v>
          </cell>
        </row>
        <row r="3342">
          <cell r="C3342" t="str">
            <v>XZ-ZQ6834-R1-16-17</v>
          </cell>
          <cell r="D3342" t="str">
            <v>XZ-ZQ6834</v>
          </cell>
        </row>
        <row r="3343">
          <cell r="C3343" t="str">
            <v>XZ-ZQ6834-R1-18-19</v>
          </cell>
          <cell r="D3343" t="str">
            <v>XZ-ZQ6834</v>
          </cell>
        </row>
        <row r="3344">
          <cell r="C3344" t="str">
            <v>XZ-ZQ6834-R1-20</v>
          </cell>
          <cell r="D3344" t="str">
            <v>XZ-ZQ6834</v>
          </cell>
        </row>
        <row r="3345">
          <cell r="C3345" t="str">
            <v>XZ-ZQ6834-R1-21</v>
          </cell>
          <cell r="D3345" t="str">
            <v>XZ-ZQ6834</v>
          </cell>
        </row>
        <row r="3346">
          <cell r="C3346" t="str">
            <v>XZ-ZQ6834-R1-21-GM</v>
          </cell>
          <cell r="D3346" t="str">
            <v>XZ-ZQ6834</v>
          </cell>
        </row>
        <row r="3347">
          <cell r="C3347" t="str">
            <v>XZ-ZQ6834-R1-22</v>
          </cell>
          <cell r="D3347" t="str">
            <v>XZ-ZQ6834</v>
          </cell>
        </row>
        <row r="3348">
          <cell r="C3348" t="str">
            <v>XZ-ZQ6834-R1-22-GM</v>
          </cell>
          <cell r="D3348" t="str">
            <v>XZ-ZQ6834</v>
          </cell>
        </row>
        <row r="3349">
          <cell r="C3349" t="str">
            <v>XZ-ZQ6834-R1-240</v>
          </cell>
          <cell r="D3349" t="str">
            <v>XZ-ZQ6834</v>
          </cell>
        </row>
        <row r="3350">
          <cell r="C3350" t="str">
            <v>XZ-ZQ6834-R1-240-GM</v>
          </cell>
          <cell r="D3350" t="str">
            <v>XZ-ZQ6834</v>
          </cell>
        </row>
        <row r="3351">
          <cell r="C3351" t="str">
            <v>XZ-ZQ6834-R1-250</v>
          </cell>
          <cell r="D3351" t="str">
            <v>XZ-ZQ6834</v>
          </cell>
        </row>
        <row r="3352">
          <cell r="C3352" t="str">
            <v>XZ-ZQ6834-R1-250-GM</v>
          </cell>
          <cell r="D3352" t="str">
            <v>XZ-ZQ6834</v>
          </cell>
        </row>
        <row r="3353">
          <cell r="C3353" t="str">
            <v>XZ-ZQ6834-R1-260</v>
          </cell>
          <cell r="D3353" t="str">
            <v>XZ-ZQ6834</v>
          </cell>
        </row>
        <row r="3354">
          <cell r="C3354" t="str">
            <v>XZ-ZQ6834-R1-260-GM</v>
          </cell>
          <cell r="D3354" t="str">
            <v>XZ-ZQ6834</v>
          </cell>
        </row>
        <row r="3355">
          <cell r="C3355" t="str">
            <v>XZ-ZQ6834-R2-14-15</v>
          </cell>
          <cell r="D3355" t="str">
            <v>XZ-ZQ6834</v>
          </cell>
        </row>
        <row r="3356">
          <cell r="C3356" t="str">
            <v>XZ-ZQ6834-R2-16-17</v>
          </cell>
          <cell r="D3356" t="str">
            <v>XZ-ZQ6834</v>
          </cell>
        </row>
        <row r="3357">
          <cell r="C3357" t="str">
            <v>XZ-ZQ6834-R2-18-19</v>
          </cell>
          <cell r="D3357" t="str">
            <v>XZ-ZQ6834</v>
          </cell>
        </row>
        <row r="3358">
          <cell r="C3358" t="str">
            <v>XZ-ZQ6834-R2-20</v>
          </cell>
          <cell r="D3358" t="str">
            <v>XZ-ZQ6834</v>
          </cell>
        </row>
        <row r="3359">
          <cell r="C3359" t="str">
            <v>XZ-ZQ6834-R2-20-GM</v>
          </cell>
          <cell r="D3359" t="str">
            <v>XZ-ZQ6834</v>
          </cell>
        </row>
        <row r="3360">
          <cell r="C3360" t="str">
            <v>XZ-ZQ6834-R2-21</v>
          </cell>
          <cell r="D3360" t="str">
            <v>XZ-ZQ6834</v>
          </cell>
        </row>
        <row r="3361">
          <cell r="C3361" t="str">
            <v>XZ-ZQ6834-R2-21-GM</v>
          </cell>
          <cell r="D3361" t="str">
            <v>XZ-ZQ6834</v>
          </cell>
        </row>
        <row r="3362">
          <cell r="C3362" t="str">
            <v>XZ-ZQ6834-R2-22</v>
          </cell>
          <cell r="D3362" t="str">
            <v>XZ-ZQ6834</v>
          </cell>
        </row>
        <row r="3363">
          <cell r="C3363" t="str">
            <v>XZ-ZQ6834-R2-22-GM</v>
          </cell>
          <cell r="D3363" t="str">
            <v>XZ-ZQ6834</v>
          </cell>
        </row>
        <row r="3364">
          <cell r="C3364" t="str">
            <v>XZ-ZQ6834-R2-240</v>
          </cell>
          <cell r="D3364" t="str">
            <v>XZ-ZQ6834</v>
          </cell>
        </row>
        <row r="3365">
          <cell r="C3365" t="str">
            <v>XZ-ZQ6834-R2-240-GM</v>
          </cell>
          <cell r="D3365" t="str">
            <v>XZ-ZQ6834</v>
          </cell>
        </row>
        <row r="3366">
          <cell r="C3366" t="str">
            <v>XZ-ZQ6834-R2-250</v>
          </cell>
          <cell r="D3366" t="str">
            <v>XZ-ZQ6834</v>
          </cell>
        </row>
        <row r="3367">
          <cell r="C3367" t="str">
            <v>XZ-ZQ6834-R2-260</v>
          </cell>
          <cell r="D3367" t="str">
            <v>XZ-ZQ6834</v>
          </cell>
        </row>
        <row r="3368">
          <cell r="C3368" t="str">
            <v>XZ-ZQ6834-R2-260-GM</v>
          </cell>
          <cell r="D3368" t="str">
            <v>XZ-ZQ6834</v>
          </cell>
        </row>
        <row r="3369">
          <cell r="C3369" t="str">
            <v>XZ-ZQ6834-R3-14-15</v>
          </cell>
          <cell r="D3369" t="str">
            <v>XZ-ZQ6834</v>
          </cell>
        </row>
        <row r="3370">
          <cell r="C3370" t="str">
            <v>XZ-ZQ6834-R3-16-17</v>
          </cell>
          <cell r="D3370" t="str">
            <v>XZ-ZQ6834</v>
          </cell>
        </row>
        <row r="3371">
          <cell r="C3371" t="str">
            <v>XZ-ZQ6834-R3-18-19</v>
          </cell>
          <cell r="D3371" t="str">
            <v>XZ-ZQ6834</v>
          </cell>
        </row>
        <row r="3372">
          <cell r="C3372" t="str">
            <v>XZ-ZQ6834-R3-18-19-GM</v>
          </cell>
          <cell r="D3372" t="str">
            <v>XZ-ZQ6834</v>
          </cell>
        </row>
        <row r="3373">
          <cell r="C3373" t="str">
            <v>XZ-ZQ6834-R3-20</v>
          </cell>
          <cell r="D3373" t="str">
            <v>XZ-ZQ6834</v>
          </cell>
        </row>
        <row r="3374">
          <cell r="C3374" t="str">
            <v>XZ-ZQ6834-R3-21</v>
          </cell>
          <cell r="D3374" t="str">
            <v>XZ-ZQ6834</v>
          </cell>
        </row>
        <row r="3375">
          <cell r="C3375" t="str">
            <v>XZ-ZQ6834-R3-22</v>
          </cell>
          <cell r="D3375" t="str">
            <v>XZ-ZQ6834</v>
          </cell>
        </row>
        <row r="3376">
          <cell r="C3376" t="str">
            <v>XZ-ZQ6834-R3-22-GM</v>
          </cell>
          <cell r="D3376" t="str">
            <v>XZ-ZQ6834</v>
          </cell>
        </row>
        <row r="3377">
          <cell r="C3377" t="str">
            <v>XZ-ZQ6834-R3-240</v>
          </cell>
          <cell r="D3377" t="str">
            <v>XZ-ZQ6834</v>
          </cell>
        </row>
        <row r="3378">
          <cell r="C3378" t="str">
            <v>XZ-ZQ6834-R3-240-GM</v>
          </cell>
          <cell r="D3378" t="str">
            <v>XZ-ZQ6834</v>
          </cell>
        </row>
        <row r="3379">
          <cell r="C3379" t="str">
            <v>XZ-ZQ6834-R3-250</v>
          </cell>
          <cell r="D3379" t="str">
            <v>XZ-ZQ6834</v>
          </cell>
        </row>
        <row r="3380">
          <cell r="C3380" t="str">
            <v>XZ-ZQ6834-R3-260</v>
          </cell>
          <cell r="D3380" t="str">
            <v>XZ-ZQ6834</v>
          </cell>
        </row>
        <row r="3381">
          <cell r="C3381" t="str">
            <v>XZ-ZQ6834-R3-260-GM</v>
          </cell>
          <cell r="D3381" t="str">
            <v>XZ-ZQ6834</v>
          </cell>
        </row>
        <row r="3382">
          <cell r="C3382" t="str">
            <v>XZ-ZQ7032-B0-24</v>
          </cell>
          <cell r="D3382" t="str">
            <v>XZ-ZQ7032</v>
          </cell>
        </row>
        <row r="3383">
          <cell r="C3383" t="str">
            <v>XZ-ZQ7032-B0-26</v>
          </cell>
          <cell r="D3383" t="str">
            <v>XZ-ZQ7032</v>
          </cell>
        </row>
        <row r="3384">
          <cell r="C3384" t="str">
            <v>XZ-ZQ7032-K0-24</v>
          </cell>
          <cell r="D3384" t="str">
            <v>XZ-ZQ7032</v>
          </cell>
        </row>
        <row r="3385">
          <cell r="C3385" t="str">
            <v>XZ-ZQ7032-K0-25</v>
          </cell>
          <cell r="D3385" t="str">
            <v>XZ-ZQ7032</v>
          </cell>
        </row>
        <row r="3386">
          <cell r="C3386" t="str">
            <v>XZ-ZQ7032-K0-26</v>
          </cell>
          <cell r="D3386" t="str">
            <v>XZ-ZQ7032</v>
          </cell>
        </row>
        <row r="3387">
          <cell r="C3387" t="str">
            <v>XZ-ZQ7032-K0-27</v>
          </cell>
          <cell r="D3387" t="str">
            <v>XZ-ZQ7032</v>
          </cell>
        </row>
        <row r="3388">
          <cell r="C3388" t="str">
            <v>XZ-ZQ7032-K0-28</v>
          </cell>
          <cell r="D3388" t="str">
            <v>XZ-ZQ7032</v>
          </cell>
        </row>
        <row r="3389">
          <cell r="C3389" t="str">
            <v>XZ-ZQ8032-B0-1415</v>
          </cell>
          <cell r="D3389" t="str">
            <v>XZ-ZQ8032</v>
          </cell>
        </row>
        <row r="3390">
          <cell r="C3390" t="str">
            <v>XZ-ZQ8032-B0-1617</v>
          </cell>
          <cell r="D3390" t="str">
            <v>XZ-ZQ8032</v>
          </cell>
        </row>
        <row r="3391">
          <cell r="C3391" t="str">
            <v>XZ-ZQ8032-B0-1819</v>
          </cell>
          <cell r="D3391" t="str">
            <v>XZ-ZQ8032</v>
          </cell>
        </row>
        <row r="3392">
          <cell r="C3392" t="str">
            <v>XZ-ZQ8032-B0-20</v>
          </cell>
          <cell r="D3392" t="str">
            <v>XZ-ZQ8032</v>
          </cell>
        </row>
        <row r="3393">
          <cell r="C3393" t="str">
            <v>XZ-ZQ8032-B0-21</v>
          </cell>
          <cell r="D3393" t="str">
            <v>XZ-ZQ8032</v>
          </cell>
        </row>
        <row r="3394">
          <cell r="C3394" t="str">
            <v>XZ-ZQ8032-B0-22</v>
          </cell>
          <cell r="D3394" t="str">
            <v>XZ-ZQ8032</v>
          </cell>
        </row>
        <row r="3395">
          <cell r="C3395" t="str">
            <v>XZ-ZQ8032-K0-1415</v>
          </cell>
          <cell r="D3395" t="str">
            <v>XZ-ZQ8032</v>
          </cell>
        </row>
        <row r="3396">
          <cell r="C3396" t="str">
            <v>XZ-ZQ8032-K0-1617</v>
          </cell>
          <cell r="D3396" t="str">
            <v>XZ-ZQ8032</v>
          </cell>
        </row>
        <row r="3397">
          <cell r="C3397" t="str">
            <v>XZ-ZQ8032-K0-1617-GM</v>
          </cell>
          <cell r="D3397" t="str">
            <v>XZ-ZQ8032</v>
          </cell>
        </row>
        <row r="3398">
          <cell r="C3398" t="str">
            <v>XZ-ZQ8032-K0-1819</v>
          </cell>
          <cell r="D3398" t="str">
            <v>XZ-ZQ8032</v>
          </cell>
        </row>
        <row r="3399">
          <cell r="C3399" t="str">
            <v>XZ-ZQ8032-K0-1819-GM</v>
          </cell>
          <cell r="D3399" t="str">
            <v>XZ-ZQ8032</v>
          </cell>
        </row>
        <row r="3400">
          <cell r="C3400" t="str">
            <v>XZ-ZQ8032-K0-20</v>
          </cell>
          <cell r="D3400" t="str">
            <v>XZ-ZQ8032</v>
          </cell>
        </row>
        <row r="3401">
          <cell r="C3401" t="str">
            <v>XZ-ZQ8032-K0-20-GM</v>
          </cell>
          <cell r="D3401" t="str">
            <v>XZ-ZQ8032</v>
          </cell>
        </row>
        <row r="3402">
          <cell r="C3402" t="str">
            <v>XZ-ZQ8032-K0-21</v>
          </cell>
          <cell r="D3402" t="str">
            <v>XZ-ZQ8032</v>
          </cell>
        </row>
        <row r="3403">
          <cell r="C3403" t="str">
            <v>XZ-ZQ8032-K0-21-GM</v>
          </cell>
          <cell r="D3403" t="str">
            <v>XZ-ZQ8032</v>
          </cell>
        </row>
        <row r="3404">
          <cell r="C3404" t="str">
            <v>XZ-ZQ8032-K0-22</v>
          </cell>
          <cell r="D3404" t="str">
            <v>XZ-ZQ8032</v>
          </cell>
        </row>
        <row r="3405">
          <cell r="C3405" t="str">
            <v>XZ-ZQ8032-K0-22-GM</v>
          </cell>
          <cell r="D3405" t="str">
            <v>XZ-ZQ8032</v>
          </cell>
        </row>
        <row r="3406">
          <cell r="C3406" t="str">
            <v>XZ-ZQ8032-KQ-1415</v>
          </cell>
          <cell r="D3406" t="str">
            <v>XZ-ZQ8032</v>
          </cell>
        </row>
        <row r="3407">
          <cell r="C3407" t="str">
            <v>XZ-ZQ8032-KQ-1617</v>
          </cell>
          <cell r="D3407" t="str">
            <v>XZ-ZQ8032</v>
          </cell>
        </row>
        <row r="3408">
          <cell r="C3408" t="str">
            <v>XZ-ZQ8032-KQ-1819</v>
          </cell>
          <cell r="D3408" t="str">
            <v>XZ-ZQ8032</v>
          </cell>
        </row>
        <row r="3409">
          <cell r="C3409" t="str">
            <v>XZ-ZQ8032-KQ-20</v>
          </cell>
          <cell r="D3409" t="str">
            <v>XZ-ZQ8032</v>
          </cell>
        </row>
        <row r="3410">
          <cell r="C3410" t="str">
            <v>XZ-ZQ8032-KQ-21</v>
          </cell>
          <cell r="D3410" t="str">
            <v>XZ-ZQ8032</v>
          </cell>
        </row>
        <row r="3411">
          <cell r="C3411" t="str">
            <v>XZ-ZQ8032-KQ-22</v>
          </cell>
          <cell r="D3411" t="str">
            <v>XZ-ZQ8032</v>
          </cell>
        </row>
        <row r="3412">
          <cell r="C3412" t="str">
            <v>XZ-ZQ8032-R1-1415</v>
          </cell>
          <cell r="D3412" t="str">
            <v>XZ-ZQ8032</v>
          </cell>
        </row>
        <row r="3413">
          <cell r="C3413" t="str">
            <v>XZ-ZQ8032-R1-1617</v>
          </cell>
          <cell r="D3413" t="str">
            <v>XZ-ZQ8032</v>
          </cell>
        </row>
        <row r="3414">
          <cell r="C3414" t="str">
            <v>XZ-ZQ8032-R1-1819</v>
          </cell>
          <cell r="D3414" t="str">
            <v>XZ-ZQ8032</v>
          </cell>
        </row>
        <row r="3415">
          <cell r="C3415" t="str">
            <v>XZ-ZQ8032-R1-20</v>
          </cell>
          <cell r="D3415" t="str">
            <v>XZ-ZQ8032</v>
          </cell>
        </row>
        <row r="3416">
          <cell r="C3416" t="str">
            <v>XZ-ZQ8032-R1-21</v>
          </cell>
          <cell r="D3416" t="str">
            <v>XZ-ZQ8032</v>
          </cell>
        </row>
        <row r="3417">
          <cell r="C3417" t="str">
            <v>XZ-ZQ8032-R1-21-GM</v>
          </cell>
          <cell r="D3417" t="str">
            <v>XZ-ZQ8032</v>
          </cell>
        </row>
        <row r="3418">
          <cell r="C3418" t="str">
            <v>XZ-ZQ8032-R1-22</v>
          </cell>
          <cell r="D3418" t="str">
            <v>XZ-ZQ8032</v>
          </cell>
        </row>
        <row r="3419">
          <cell r="C3419" t="str">
            <v>XZ-ZQ8032-R1-22-GM</v>
          </cell>
          <cell r="D3419" t="str">
            <v>XZ-ZQ8032</v>
          </cell>
        </row>
        <row r="3420">
          <cell r="C3420" t="str">
            <v>XZ-ZQ8812-B0-22</v>
          </cell>
          <cell r="D3420" t="str">
            <v>XZ-ZQ8812</v>
          </cell>
        </row>
        <row r="3421">
          <cell r="C3421" t="str">
            <v>XZ-ZQ8812-K0-1415</v>
          </cell>
          <cell r="D3421" t="str">
            <v>XZ-ZQ8812</v>
          </cell>
        </row>
        <row r="3422">
          <cell r="C3422" t="str">
            <v>XZ-ZQ8812-K0-1617</v>
          </cell>
          <cell r="D3422" t="str">
            <v>XZ-ZQ8812</v>
          </cell>
        </row>
        <row r="3423">
          <cell r="C3423" t="str">
            <v>XZ-ZQ8812-K0-1819</v>
          </cell>
          <cell r="D3423" t="str">
            <v>XZ-ZQ8812</v>
          </cell>
        </row>
        <row r="3424">
          <cell r="C3424" t="str">
            <v>XZ-ZQ8812-K0-20</v>
          </cell>
          <cell r="D3424" t="str">
            <v>XZ-ZQ8812</v>
          </cell>
        </row>
        <row r="3425">
          <cell r="C3425" t="str">
            <v>XZ-ZQ8812-K0-21</v>
          </cell>
          <cell r="D3425" t="str">
            <v>XZ-ZQ8812</v>
          </cell>
        </row>
        <row r="3426">
          <cell r="C3426" t="str">
            <v>XZ-ZQ8812-K0-22</v>
          </cell>
          <cell r="D3426" t="str">
            <v>XZ-ZQ8812</v>
          </cell>
        </row>
        <row r="3427">
          <cell r="C3427" t="str">
            <v>XZ-ZQ8812-K0-240</v>
          </cell>
          <cell r="D3427" t="str">
            <v>XZ-ZQ8812</v>
          </cell>
        </row>
        <row r="3428">
          <cell r="C3428" t="str">
            <v>XZ-ZQ8812-K0-250</v>
          </cell>
          <cell r="D3428" t="str">
            <v>XZ-ZQ8812</v>
          </cell>
        </row>
        <row r="3429">
          <cell r="C3429" t="str">
            <v>XZ-ZQ8812-K0-260</v>
          </cell>
          <cell r="D3429" t="str">
            <v>XZ-ZQ8812</v>
          </cell>
        </row>
        <row r="3430">
          <cell r="C3430" t="str">
            <v>XZ-ZQ8812-KW-20</v>
          </cell>
          <cell r="D3430" t="str">
            <v>XZ-ZQ8812</v>
          </cell>
        </row>
        <row r="3431">
          <cell r="C3431" t="str">
            <v>XZ-ZQ8812-KW-22</v>
          </cell>
          <cell r="D3431" t="str">
            <v>XZ-ZQ8812</v>
          </cell>
        </row>
        <row r="3432">
          <cell r="C3432" t="str">
            <v>XZ-ZQ8812N-K0-260</v>
          </cell>
          <cell r="D3432" t="str">
            <v>XZ-ZQ8812</v>
          </cell>
        </row>
        <row r="3433">
          <cell r="C3433" t="str">
            <v>XZ-ZQ8812N-K0-270</v>
          </cell>
          <cell r="D3433" t="str">
            <v>XZ-ZQ8812</v>
          </cell>
        </row>
        <row r="3434">
          <cell r="C3434" t="str">
            <v>XZ-ZQ8812N-K0-280</v>
          </cell>
          <cell r="D3434" t="str">
            <v>XZ-ZQ8812</v>
          </cell>
        </row>
        <row r="3435">
          <cell r="C3435" t="str">
            <v>XZ-ZQ8812-R0-240</v>
          </cell>
          <cell r="D3435" t="str">
            <v>XZ-ZQ8812</v>
          </cell>
        </row>
        <row r="3436">
          <cell r="C3436" t="str">
            <v>XZ-ZQ8812-R0-250</v>
          </cell>
          <cell r="D3436" t="str">
            <v>XZ-ZQ8812</v>
          </cell>
        </row>
        <row r="3437">
          <cell r="C3437" t="str">
            <v>XZ-ZQ8812-R0-260</v>
          </cell>
          <cell r="D3437" t="str">
            <v>XZ-ZQ8812</v>
          </cell>
        </row>
        <row r="3438">
          <cell r="C3438" t="str">
            <v>XZ-ZQ8812-R1-1415</v>
          </cell>
          <cell r="D3438" t="str">
            <v>XZ-ZQ8812</v>
          </cell>
        </row>
        <row r="3439">
          <cell r="C3439" t="str">
            <v>XZ-ZQ8812-R1-1617</v>
          </cell>
          <cell r="D3439" t="str">
            <v>XZ-ZQ8812</v>
          </cell>
        </row>
        <row r="3440">
          <cell r="C3440" t="str">
            <v>XZ-ZQ8812-R1-1819</v>
          </cell>
          <cell r="D3440" t="str">
            <v>XZ-ZQ8812</v>
          </cell>
        </row>
        <row r="3441">
          <cell r="C3441" t="str">
            <v>XZ-ZQ8812-R1-20</v>
          </cell>
          <cell r="D3441" t="str">
            <v>XZ-ZQ8812</v>
          </cell>
        </row>
        <row r="3442">
          <cell r="C3442" t="str">
            <v>XZ-ZQ8812-R1-21</v>
          </cell>
          <cell r="D3442" t="str">
            <v>XZ-ZQ8812</v>
          </cell>
        </row>
        <row r="3443">
          <cell r="C3443" t="str">
            <v>XZ-ZQ8812-R1-22</v>
          </cell>
          <cell r="D3443" t="str">
            <v>XZ-ZQ8812</v>
          </cell>
        </row>
        <row r="3444">
          <cell r="C3444" t="str">
            <v>XZ-ZQ8812-R2-1415</v>
          </cell>
          <cell r="D3444" t="str">
            <v>XZ-ZQ8812</v>
          </cell>
        </row>
        <row r="3445">
          <cell r="C3445" t="str">
            <v>XZ-ZQ8812-R2-1617</v>
          </cell>
          <cell r="D3445" t="str">
            <v>XZ-ZQ8812</v>
          </cell>
        </row>
        <row r="3446">
          <cell r="C3446" t="str">
            <v>XZ-ZQ8812-R2-1819</v>
          </cell>
          <cell r="D3446" t="str">
            <v>XZ-ZQ8812</v>
          </cell>
        </row>
        <row r="3447">
          <cell r="C3447" t="str">
            <v>XZ-ZQ8812-R2-20</v>
          </cell>
          <cell r="D3447" t="str">
            <v>XZ-ZQ8812</v>
          </cell>
        </row>
        <row r="3448">
          <cell r="C3448" t="str">
            <v>XZ-ZQ8812-R2-21</v>
          </cell>
          <cell r="D3448" t="str">
            <v>XZ-ZQ8812</v>
          </cell>
        </row>
        <row r="3449">
          <cell r="C3449" t="str">
            <v>XZ-ZQ8812-R2-22</v>
          </cell>
          <cell r="D3449" t="str">
            <v>XZ-ZQ8812</v>
          </cell>
        </row>
        <row r="3450">
          <cell r="C3450" t="str">
            <v>XZ-ZQ9901-K0-240</v>
          </cell>
          <cell r="D3450" t="str">
            <v>XZ-ZQ9901</v>
          </cell>
        </row>
        <row r="3451">
          <cell r="C3451" t="str">
            <v>XZ-ZQ9901-K0-250</v>
          </cell>
          <cell r="D3451" t="str">
            <v>XZ-ZQ9901</v>
          </cell>
        </row>
        <row r="3452">
          <cell r="C3452" t="str">
            <v>XZ-ZQ9901-K0-260</v>
          </cell>
          <cell r="D3452" t="str">
            <v>XZ-ZQ9901</v>
          </cell>
        </row>
        <row r="3453">
          <cell r="C3453" t="str">
            <v>XZ-ZQ9901-K0-270</v>
          </cell>
          <cell r="D3453" t="str">
            <v>XZ-ZQ9901</v>
          </cell>
        </row>
        <row r="3454">
          <cell r="C3454" t="str">
            <v>XZ-ZQ9901-K0-280</v>
          </cell>
          <cell r="D3454" t="str">
            <v>XZ-ZQ9901</v>
          </cell>
        </row>
        <row r="3455">
          <cell r="C3455" t="str">
            <v>XZ-ZQ9901-KW-240</v>
          </cell>
          <cell r="D3455" t="str">
            <v>XZ-ZQ9901</v>
          </cell>
        </row>
        <row r="3456">
          <cell r="C3456" t="str">
            <v>XZ-ZQ9901-KW-250</v>
          </cell>
          <cell r="D3456" t="str">
            <v>XZ-ZQ9901</v>
          </cell>
        </row>
        <row r="3457">
          <cell r="C3457" t="str">
            <v>XZ-ZQ9901-KW-260</v>
          </cell>
          <cell r="D3457" t="str">
            <v>XZ-ZQ9901</v>
          </cell>
        </row>
        <row r="3458">
          <cell r="C3458" t="str">
            <v>XZ-ZQ9901-KW-270</v>
          </cell>
          <cell r="D3458" t="str">
            <v>XZ-ZQ9901</v>
          </cell>
        </row>
        <row r="3459">
          <cell r="C3459" t="str">
            <v>XZ-ZQ9901-KW-280</v>
          </cell>
          <cell r="D3459" t="str">
            <v>XZ-ZQ9901</v>
          </cell>
        </row>
        <row r="3460">
          <cell r="C3460" t="str">
            <v>XZ-ZQ9901-W0-240</v>
          </cell>
          <cell r="D3460" t="str">
            <v>XZ-ZQ9901</v>
          </cell>
        </row>
        <row r="3461">
          <cell r="C3461" t="str">
            <v>XZ-ZQ9901-W0-250</v>
          </cell>
          <cell r="D3461" t="str">
            <v>XZ-ZQ9901</v>
          </cell>
        </row>
        <row r="3462">
          <cell r="C3462" t="str">
            <v>XZ-ZQ9901-W0-260</v>
          </cell>
          <cell r="D3462" t="str">
            <v>XZ-ZQ9901</v>
          </cell>
        </row>
        <row r="3463">
          <cell r="C3463" t="str">
            <v>XZ-ZQ9901-W0-270</v>
          </cell>
          <cell r="D3463" t="str">
            <v>XZ-ZQ9901</v>
          </cell>
        </row>
        <row r="3464">
          <cell r="C3464" t="str">
            <v>XZ-ZQ9901-W0-280</v>
          </cell>
          <cell r="D3464" t="str">
            <v>XZ-ZQ9901</v>
          </cell>
        </row>
        <row r="3465">
          <cell r="C3465" t="str">
            <v>XZ-ZQCB1001-C0-40</v>
          </cell>
          <cell r="D3465" t="str">
            <v>XZ-ZQCB1001</v>
          </cell>
        </row>
        <row r="3466">
          <cell r="C3466" t="str">
            <v>XZ-ZQCB1001-C0-42</v>
          </cell>
          <cell r="D3466" t="str">
            <v>XZ-ZQCB1001</v>
          </cell>
        </row>
        <row r="3467">
          <cell r="C3467" t="str">
            <v>XZ-ZQCB1001-C0-44</v>
          </cell>
          <cell r="D3467" t="str">
            <v>XZ-ZQCB1001</v>
          </cell>
        </row>
        <row r="3468">
          <cell r="C3468" t="str">
            <v>XZ-ZQCB1001-K0-36</v>
          </cell>
          <cell r="D3468" t="str">
            <v>XZ-ZQCB1001</v>
          </cell>
        </row>
        <row r="3469">
          <cell r="C3469" t="str">
            <v>XZ-ZQCB1001-K0-38</v>
          </cell>
          <cell r="D3469" t="str">
            <v>XZ-ZQCB1001</v>
          </cell>
        </row>
        <row r="3470">
          <cell r="C3470" t="str">
            <v>XZ-ZQCB1001-K0-40</v>
          </cell>
          <cell r="D3470" t="str">
            <v>XZ-ZQCB1001</v>
          </cell>
        </row>
        <row r="3471">
          <cell r="C3471" t="str">
            <v>XZ-ZQCB1001-K0-42</v>
          </cell>
          <cell r="D3471" t="str">
            <v>XZ-ZQCB1001</v>
          </cell>
        </row>
        <row r="3472">
          <cell r="C3472" t="str">
            <v>XZ-ZQCB1001-K0-44</v>
          </cell>
          <cell r="D3472" t="str">
            <v>XZ-ZQCB1001</v>
          </cell>
        </row>
        <row r="3473">
          <cell r="C3473" t="str">
            <v>XZ-ZQCB1001-R1-36</v>
          </cell>
          <cell r="D3473" t="str">
            <v>XZ-ZQCB1001</v>
          </cell>
        </row>
        <row r="3474">
          <cell r="C3474" t="str">
            <v>XZ-ZQCB1001-R1-38</v>
          </cell>
          <cell r="D3474" t="str">
            <v>XZ-ZQCB1001</v>
          </cell>
        </row>
        <row r="3475">
          <cell r="C3475" t="str">
            <v>XZ-ZQCB1001-R1-40</v>
          </cell>
          <cell r="D3475" t="str">
            <v>XZ-ZQCB1001</v>
          </cell>
        </row>
        <row r="3476">
          <cell r="C3476" t="str">
            <v>XZ-ZQCB1001-R2-36</v>
          </cell>
          <cell r="D3476" t="str">
            <v>XZ-ZQCB1001</v>
          </cell>
        </row>
        <row r="3477">
          <cell r="C3477" t="str">
            <v>XZ-ZQCB1001-R2-38</v>
          </cell>
          <cell r="D3477" t="str">
            <v>XZ-ZQCB1001</v>
          </cell>
        </row>
        <row r="3478">
          <cell r="C3478" t="str">
            <v>XZ-ZQCB1001-R2-40</v>
          </cell>
          <cell r="D3478" t="str">
            <v>XZ-ZQCB1001</v>
          </cell>
        </row>
        <row r="3479">
          <cell r="C3479" t="str">
            <v>XZ-ZQCB2002-C0-40</v>
          </cell>
          <cell r="D3479" t="str">
            <v>XZ-ZQCB2002</v>
          </cell>
        </row>
        <row r="3480">
          <cell r="C3480" t="str">
            <v>XZ-ZQCB2002-C0-42</v>
          </cell>
          <cell r="D3480" t="str">
            <v>XZ-ZQCB2002</v>
          </cell>
        </row>
        <row r="3481">
          <cell r="C3481" t="str">
            <v>XZ-ZQCB2002-C0-44</v>
          </cell>
          <cell r="D3481" t="str">
            <v>XZ-ZQCB2002</v>
          </cell>
        </row>
        <row r="3482">
          <cell r="C3482" t="str">
            <v>XZ-ZQCB2002-K0-36</v>
          </cell>
          <cell r="D3482" t="str">
            <v>XZ-ZQCB2002</v>
          </cell>
        </row>
        <row r="3483">
          <cell r="C3483" t="str">
            <v>XZ-ZQCB2002-K0-38</v>
          </cell>
          <cell r="D3483" t="str">
            <v>XZ-ZQCB2002</v>
          </cell>
        </row>
        <row r="3484">
          <cell r="C3484" t="str">
            <v>XZ-ZQCB2002-K0-40</v>
          </cell>
          <cell r="D3484" t="str">
            <v>XZ-ZQCB2002</v>
          </cell>
        </row>
        <row r="3485">
          <cell r="C3485" t="str">
            <v>XZ-ZQCB2002-K0-42</v>
          </cell>
          <cell r="D3485" t="str">
            <v>XZ-ZQCB2002</v>
          </cell>
        </row>
        <row r="3486">
          <cell r="C3486" t="str">
            <v>XZ-ZQCB2002-K0-44</v>
          </cell>
          <cell r="D3486" t="str">
            <v>XZ-ZQCB2002</v>
          </cell>
        </row>
        <row r="3487">
          <cell r="C3487" t="str">
            <v>XZ-ZQCB2002-R1-36</v>
          </cell>
          <cell r="D3487" t="str">
            <v>XZ-ZQCB2002</v>
          </cell>
        </row>
        <row r="3488">
          <cell r="C3488" t="str">
            <v>XZ-ZQCB2002-R1-38</v>
          </cell>
          <cell r="D3488" t="str">
            <v>XZ-ZQCB2002</v>
          </cell>
        </row>
        <row r="3489">
          <cell r="C3489" t="str">
            <v>XZ-ZQCB2002-R1-40</v>
          </cell>
          <cell r="D3489" t="str">
            <v>XZ-ZQCB2002</v>
          </cell>
        </row>
        <row r="3490">
          <cell r="C3490" t="str">
            <v>XZ-ZQCB2002-R2-36</v>
          </cell>
          <cell r="D3490" t="str">
            <v>XZ-ZQCB2002</v>
          </cell>
        </row>
        <row r="3491">
          <cell r="C3491" t="str">
            <v>XZ-ZQCB2002-R2-38</v>
          </cell>
          <cell r="D3491" t="str">
            <v>XZ-ZQCB2002</v>
          </cell>
        </row>
        <row r="3492">
          <cell r="C3492" t="str">
            <v>XZ-ZQCB2002-R2-40</v>
          </cell>
          <cell r="D3492" t="str">
            <v>XZ-ZQCB2002</v>
          </cell>
        </row>
        <row r="3493">
          <cell r="C3493" t="str">
            <v>XZ-ZQCB2056-B0-1415</v>
          </cell>
          <cell r="D3493" t="str">
            <v>XZ-ZQCB3056</v>
          </cell>
        </row>
        <row r="3494">
          <cell r="C3494" t="str">
            <v>XZ-ZQCB2056-B0-1617</v>
          </cell>
          <cell r="D3494" t="str">
            <v>XZ-ZQCB3056</v>
          </cell>
        </row>
        <row r="3495">
          <cell r="C3495" t="str">
            <v>XZ-ZQCB2056-B0-1617-GM</v>
          </cell>
          <cell r="D3495" t="str">
            <v>XZ-ZQCB3056</v>
          </cell>
        </row>
        <row r="3496">
          <cell r="C3496" t="str">
            <v>XZ-ZQCB2056-B0-1819</v>
          </cell>
          <cell r="D3496" t="str">
            <v>XZ-ZQCB3056</v>
          </cell>
        </row>
        <row r="3497">
          <cell r="C3497" t="str">
            <v>XZ-ZQCB2056-B0-20-CS</v>
          </cell>
          <cell r="D3497" t="str">
            <v>XZ-ZQCB3056</v>
          </cell>
        </row>
        <row r="3498">
          <cell r="C3498" t="str">
            <v>XZ-ZQCB2056-B0-21</v>
          </cell>
          <cell r="D3498" t="str">
            <v>XZ-ZQCB3056</v>
          </cell>
        </row>
        <row r="3499">
          <cell r="C3499" t="str">
            <v>XZ-ZQCB2056-B0-21-CS</v>
          </cell>
          <cell r="D3499" t="str">
            <v>XZ-ZQCB3056</v>
          </cell>
        </row>
        <row r="3500">
          <cell r="C3500" t="str">
            <v>XZ-ZQCB2056-B0-22</v>
          </cell>
          <cell r="D3500" t="str">
            <v>XZ-ZQCB3056</v>
          </cell>
        </row>
        <row r="3501">
          <cell r="C3501" t="str">
            <v>XZ-ZQCB2056-B0-22-CS</v>
          </cell>
          <cell r="D3501" t="str">
            <v>XZ-ZQCB3056</v>
          </cell>
        </row>
        <row r="3502">
          <cell r="C3502" t="str">
            <v>XZ-ZQCB2056-B0-23</v>
          </cell>
          <cell r="D3502" t="str">
            <v>XZ-ZQCB3056</v>
          </cell>
        </row>
        <row r="3503">
          <cell r="C3503" t="str">
            <v>XZ-ZQCB2056-E0-1415</v>
          </cell>
          <cell r="D3503" t="str">
            <v>XZ-ZQCB3056</v>
          </cell>
        </row>
        <row r="3504">
          <cell r="C3504" t="str">
            <v>XZ-ZQCB2056-E0-1415-GM</v>
          </cell>
          <cell r="D3504" t="str">
            <v>XZ-ZQCB3056</v>
          </cell>
        </row>
        <row r="3505">
          <cell r="C3505" t="str">
            <v>XZ-ZQCB2056-E0-1617</v>
          </cell>
          <cell r="D3505" t="str">
            <v>XZ-ZQCB3056</v>
          </cell>
        </row>
        <row r="3506">
          <cell r="C3506" t="str">
            <v>XZ-ZQCB2056-E0-1617-GM</v>
          </cell>
          <cell r="D3506" t="str">
            <v>XZ-ZQCB3056</v>
          </cell>
        </row>
        <row r="3507">
          <cell r="C3507" t="str">
            <v>XZ-ZQCB2056-E0-1819</v>
          </cell>
          <cell r="D3507" t="str">
            <v>XZ-ZQCB3056</v>
          </cell>
        </row>
        <row r="3508">
          <cell r="C3508" t="str">
            <v>XZ-ZQCB2056-E0-1819-GM</v>
          </cell>
          <cell r="D3508" t="str">
            <v>XZ-ZQCB3056</v>
          </cell>
        </row>
        <row r="3509">
          <cell r="C3509" t="str">
            <v>XZ-ZQCB2056-E0-21</v>
          </cell>
          <cell r="D3509" t="str">
            <v>XZ-ZQCB3056</v>
          </cell>
        </row>
        <row r="3510">
          <cell r="C3510" t="str">
            <v>XZ-ZQCB2056-E0-21-CS</v>
          </cell>
          <cell r="D3510" t="str">
            <v>XZ-ZQCB3056</v>
          </cell>
        </row>
        <row r="3511">
          <cell r="C3511" t="str">
            <v>XZ-ZQCB2056-E0-22</v>
          </cell>
          <cell r="D3511" t="str">
            <v>XZ-ZQCB3056</v>
          </cell>
        </row>
        <row r="3512">
          <cell r="C3512" t="str">
            <v>XZ-ZQCB2056-E0-22-CS</v>
          </cell>
          <cell r="D3512" t="str">
            <v>XZ-ZQCB3056</v>
          </cell>
        </row>
        <row r="3513">
          <cell r="C3513" t="str">
            <v>XZ-ZQCB2056-E0-23</v>
          </cell>
          <cell r="D3513" t="str">
            <v>XZ-ZQCB3056</v>
          </cell>
        </row>
        <row r="3514">
          <cell r="C3514" t="str">
            <v>XZ-ZQCB2056-E0-23-GM</v>
          </cell>
          <cell r="D3514" t="str">
            <v>XZ-ZQCB3056</v>
          </cell>
        </row>
        <row r="3515">
          <cell r="C3515" t="str">
            <v>XZ-ZQCB2056-KQ-1415</v>
          </cell>
          <cell r="D3515" t="str">
            <v>XZ-ZQCB3056</v>
          </cell>
        </row>
        <row r="3516">
          <cell r="C3516" t="str">
            <v>XZ-ZQCB2056-KQ-1617</v>
          </cell>
          <cell r="D3516" t="str">
            <v>XZ-ZQCB3056</v>
          </cell>
        </row>
        <row r="3517">
          <cell r="C3517" t="str">
            <v>XZ-ZQCB2056-KQ-1617-GM</v>
          </cell>
          <cell r="D3517" t="str">
            <v>XZ-ZQCB3056</v>
          </cell>
        </row>
        <row r="3518">
          <cell r="C3518" t="str">
            <v>XZ-ZQCB2056-KQ-1819</v>
          </cell>
          <cell r="D3518" t="str">
            <v>XZ-ZQCB3056</v>
          </cell>
        </row>
        <row r="3519">
          <cell r="C3519" t="str">
            <v>XZ-ZQCB2056-KQ-20-CS</v>
          </cell>
          <cell r="D3519" t="str">
            <v>XZ-ZQCB3056</v>
          </cell>
        </row>
        <row r="3520">
          <cell r="C3520" t="str">
            <v>XZ-ZQCB2056-KQ-21</v>
          </cell>
          <cell r="D3520" t="str">
            <v>XZ-ZQCB3056</v>
          </cell>
        </row>
        <row r="3521">
          <cell r="C3521" t="str">
            <v>XZ-ZQCB2056-KQ-21-NEW</v>
          </cell>
          <cell r="D3521" t="str">
            <v>XZ-ZQCB3056</v>
          </cell>
        </row>
        <row r="3522">
          <cell r="C3522" t="str">
            <v>XZ-ZQCB2056-KQ-22</v>
          </cell>
          <cell r="D3522" t="str">
            <v>XZ-ZQCB3056</v>
          </cell>
        </row>
        <row r="3523">
          <cell r="C3523" t="str">
            <v>XZ-ZQCB2056-KQ-22-CS</v>
          </cell>
          <cell r="D3523" t="str">
            <v>XZ-ZQCB3056</v>
          </cell>
        </row>
        <row r="3524">
          <cell r="C3524" t="str">
            <v>XZ-ZQCB2056-KQ-23</v>
          </cell>
          <cell r="D3524" t="str">
            <v>XZ-ZQCB3056</v>
          </cell>
        </row>
        <row r="3525">
          <cell r="C3525" t="str">
            <v>XZ-ZQCB2056-R1-1415</v>
          </cell>
          <cell r="D3525" t="str">
            <v>XZ-ZQCB3056</v>
          </cell>
        </row>
        <row r="3526">
          <cell r="C3526" t="str">
            <v>XZ-ZQCB2056-R1-1415-GM</v>
          </cell>
          <cell r="D3526" t="str">
            <v>XZ-ZQCB3056</v>
          </cell>
        </row>
        <row r="3527">
          <cell r="C3527" t="str">
            <v>XZ-ZQCB2056-R1-1617</v>
          </cell>
          <cell r="D3527" t="str">
            <v>XZ-ZQCB3056</v>
          </cell>
        </row>
        <row r="3528">
          <cell r="C3528" t="str">
            <v>XZ-ZQCB2056-R1-1617-GM</v>
          </cell>
          <cell r="D3528" t="str">
            <v>XZ-ZQCB3056</v>
          </cell>
        </row>
        <row r="3529">
          <cell r="C3529" t="str">
            <v>XZ-ZQCB2056-R1-1819</v>
          </cell>
          <cell r="D3529" t="str">
            <v>XZ-ZQCB3056</v>
          </cell>
        </row>
        <row r="3530">
          <cell r="C3530" t="str">
            <v>XZ-ZQCB2056-R1-1819-GM</v>
          </cell>
          <cell r="D3530" t="str">
            <v>XZ-ZQCB3056</v>
          </cell>
        </row>
        <row r="3531">
          <cell r="C3531" t="str">
            <v>XZ-ZQCB2056-R1-20-CS</v>
          </cell>
          <cell r="D3531" t="str">
            <v>XZ-ZQCB3056</v>
          </cell>
        </row>
        <row r="3532">
          <cell r="C3532" t="str">
            <v>XZ-ZQCB2056-R1-21</v>
          </cell>
          <cell r="D3532" t="str">
            <v>XZ-ZQCB3056</v>
          </cell>
        </row>
        <row r="3533">
          <cell r="C3533" t="str">
            <v>XZ-ZQCB2056-R1-22</v>
          </cell>
          <cell r="D3533" t="str">
            <v>XZ-ZQCB3056</v>
          </cell>
        </row>
        <row r="3534">
          <cell r="C3534" t="str">
            <v>XZ-ZQCB2056-R1-22-CS</v>
          </cell>
          <cell r="D3534" t="str">
            <v>XZ-ZQCB3056</v>
          </cell>
        </row>
        <row r="3535">
          <cell r="C3535" t="str">
            <v>XZ-ZQCB2056-R1-23</v>
          </cell>
          <cell r="D3535" t="str">
            <v>XZ-ZQCB3056</v>
          </cell>
        </row>
        <row r="3536">
          <cell r="C3536" t="str">
            <v>XZ-ZQCB2056-R2-1415</v>
          </cell>
          <cell r="D3536" t="str">
            <v>XZ-ZQCB3056</v>
          </cell>
        </row>
        <row r="3537">
          <cell r="C3537" t="str">
            <v>XZ-ZQCB2056-R2-1617</v>
          </cell>
          <cell r="D3537" t="str">
            <v>XZ-ZQCB3056</v>
          </cell>
        </row>
        <row r="3538">
          <cell r="C3538" t="str">
            <v>XZ-ZQCB2056-R2-1617-GM</v>
          </cell>
          <cell r="D3538" t="str">
            <v>XZ-ZQCB3056</v>
          </cell>
        </row>
        <row r="3539">
          <cell r="C3539" t="str">
            <v>XZ-ZQCB2056-R2-1819</v>
          </cell>
          <cell r="D3539" t="str">
            <v>XZ-ZQCB3056</v>
          </cell>
        </row>
        <row r="3540">
          <cell r="C3540" t="str">
            <v>XZ-ZQCB2056-R2-1819-GM</v>
          </cell>
          <cell r="D3540" t="str">
            <v>XZ-ZQCB3056</v>
          </cell>
        </row>
        <row r="3541">
          <cell r="C3541" t="str">
            <v>XZ-ZQCB2056-R2-21</v>
          </cell>
          <cell r="D3541" t="str">
            <v>XZ-ZQCB3056</v>
          </cell>
        </row>
        <row r="3542">
          <cell r="C3542" t="str">
            <v>XZ-ZQCB2056-R2-21-CS</v>
          </cell>
          <cell r="D3542" t="str">
            <v>XZ-ZQCB3056</v>
          </cell>
        </row>
        <row r="3543">
          <cell r="C3543" t="str">
            <v>XZ-ZQCB2056-R2-22</v>
          </cell>
          <cell r="D3543" t="str">
            <v>XZ-ZQCB3056</v>
          </cell>
        </row>
        <row r="3544">
          <cell r="C3544" t="str">
            <v>XZ-ZQCB2056-R2-23</v>
          </cell>
          <cell r="D3544" t="str">
            <v>XZ-ZQCB3056</v>
          </cell>
        </row>
        <row r="3545">
          <cell r="C3545" t="str">
            <v>XZ-ZQCB3056-B0-24</v>
          </cell>
          <cell r="D3545" t="str">
            <v>XZ-ZQCB3056</v>
          </cell>
        </row>
        <row r="3546">
          <cell r="C3546" t="str">
            <v>XZ-ZQCB3056-B0-25</v>
          </cell>
          <cell r="D3546" t="str">
            <v>XZ-ZQCB3056</v>
          </cell>
        </row>
        <row r="3547">
          <cell r="C3547" t="str">
            <v>XZ-ZQCB3056-B0-25-GM</v>
          </cell>
          <cell r="D3547" t="str">
            <v>XZ-ZQCB3056</v>
          </cell>
        </row>
        <row r="3548">
          <cell r="C3548" t="str">
            <v>XZ-ZQCB3056-B0-26</v>
          </cell>
          <cell r="D3548" t="str">
            <v>XZ-ZQCB3056</v>
          </cell>
        </row>
        <row r="3549">
          <cell r="C3549" t="str">
            <v>XZ-ZQCB3056-B0-27</v>
          </cell>
          <cell r="D3549" t="str">
            <v>XZ-ZQCB3056</v>
          </cell>
        </row>
        <row r="3550">
          <cell r="C3550" t="str">
            <v>XZ-ZQCB3056-B0-28</v>
          </cell>
          <cell r="D3550" t="str">
            <v>XZ-ZQCB3056</v>
          </cell>
        </row>
        <row r="3551">
          <cell r="C3551" t="str">
            <v>XZ-ZQCB3056-E0-24</v>
          </cell>
          <cell r="D3551" t="str">
            <v>XZ-ZQCB3056</v>
          </cell>
        </row>
        <row r="3552">
          <cell r="C3552" t="str">
            <v>XZ-ZQCB3056-E0-25</v>
          </cell>
          <cell r="D3552" t="str">
            <v>XZ-ZQCB3056</v>
          </cell>
        </row>
        <row r="3553">
          <cell r="C3553" t="str">
            <v>XZ-ZQCB3056-E0-26</v>
          </cell>
          <cell r="D3553" t="str">
            <v>XZ-ZQCB3056</v>
          </cell>
        </row>
        <row r="3554">
          <cell r="C3554" t="str">
            <v>XZ-ZQCB3056-E0-26-GM</v>
          </cell>
          <cell r="D3554" t="str">
            <v>XZ-ZQCB3056</v>
          </cell>
        </row>
        <row r="3555">
          <cell r="C3555" t="str">
            <v>XZ-ZQCB3056-E0-27</v>
          </cell>
          <cell r="D3555" t="str">
            <v>XZ-ZQCB3056</v>
          </cell>
        </row>
        <row r="3556">
          <cell r="C3556" t="str">
            <v>XZ-ZQCB3056-E0-27-GM</v>
          </cell>
          <cell r="D3556" t="str">
            <v>XZ-ZQCB3056</v>
          </cell>
        </row>
        <row r="3557">
          <cell r="C3557" t="str">
            <v>XZ-ZQCB3056-E0-28</v>
          </cell>
          <cell r="D3557" t="str">
            <v>XZ-ZQCB3056</v>
          </cell>
        </row>
        <row r="3558">
          <cell r="C3558" t="str">
            <v>XZ-ZQCB3056-E0-28-GM</v>
          </cell>
          <cell r="D3558" t="str">
            <v>XZ-ZQCB3056</v>
          </cell>
        </row>
        <row r="3559">
          <cell r="C3559" t="str">
            <v>XZ-ZQCB3056-kQ-24</v>
          </cell>
          <cell r="D3559" t="str">
            <v>XZ-ZQCB3056</v>
          </cell>
        </row>
        <row r="3560">
          <cell r="C3560" t="str">
            <v>XZ-ZQCB3056-kQ-25</v>
          </cell>
          <cell r="D3560" t="str">
            <v>XZ-ZQCB3056</v>
          </cell>
        </row>
        <row r="3561">
          <cell r="C3561" t="str">
            <v>XZ-ZQCB3056-KQ-26</v>
          </cell>
          <cell r="D3561" t="str">
            <v>XZ-ZQCB3056</v>
          </cell>
        </row>
        <row r="3562">
          <cell r="C3562" t="str">
            <v>XZ-ZQCB3056-KQ-26-GM</v>
          </cell>
          <cell r="D3562" t="str">
            <v>XZ-ZQCB3056</v>
          </cell>
        </row>
        <row r="3563">
          <cell r="C3563" t="str">
            <v>XZ-ZQCB3056-kQ-27</v>
          </cell>
          <cell r="D3563" t="str">
            <v>XZ-ZQCB3056</v>
          </cell>
        </row>
        <row r="3564">
          <cell r="C3564" t="str">
            <v>XZ-ZQCB3056-KQ-28</v>
          </cell>
          <cell r="D3564" t="str">
            <v>XZ-ZQCB3056</v>
          </cell>
        </row>
        <row r="3565">
          <cell r="C3565" t="str">
            <v>XZ-ZQCB3056-R1-24</v>
          </cell>
          <cell r="D3565" t="str">
            <v>XZ-ZQCB3056</v>
          </cell>
        </row>
        <row r="3566">
          <cell r="C3566" t="str">
            <v>XZ-ZQCB3056-R1-24-GM</v>
          </cell>
          <cell r="D3566" t="str">
            <v>XZ-ZQCB3056</v>
          </cell>
        </row>
        <row r="3567">
          <cell r="C3567" t="str">
            <v>XZ-ZQCB3056-R1-24-New</v>
          </cell>
          <cell r="D3567" t="str">
            <v>XZ-ZQCB3056</v>
          </cell>
        </row>
        <row r="3568">
          <cell r="C3568" t="str">
            <v>XZ-ZQCB3056-R1-25</v>
          </cell>
          <cell r="D3568" t="str">
            <v>XZ-ZQCB3056</v>
          </cell>
        </row>
        <row r="3569">
          <cell r="C3569" t="str">
            <v>XZ-ZQCB3056-R1-26</v>
          </cell>
          <cell r="D3569" t="str">
            <v>XZ-ZQCB3056</v>
          </cell>
        </row>
        <row r="3570">
          <cell r="C3570" t="str">
            <v>XZ-ZQCB3056-R1-26-GM</v>
          </cell>
          <cell r="D3570" t="str">
            <v>XZ-ZQCB3056</v>
          </cell>
        </row>
        <row r="3571">
          <cell r="C3571" t="str">
            <v>XZ-ZQCB3056-R1-27</v>
          </cell>
          <cell r="D3571" t="str">
            <v>XZ-ZQCB3056</v>
          </cell>
        </row>
        <row r="3572">
          <cell r="C3572" t="str">
            <v>XZ-ZQCB3056-R1-28</v>
          </cell>
          <cell r="D3572" t="str">
            <v>XZ-ZQCB3056</v>
          </cell>
        </row>
        <row r="3573">
          <cell r="C3573" t="str">
            <v>XZ-ZQCB3056-R2-24</v>
          </cell>
          <cell r="D3573" t="str">
            <v>XZ-ZQCB3056</v>
          </cell>
        </row>
        <row r="3574">
          <cell r="C3574" t="str">
            <v>XZ-ZQCB3056-R2-24-GM</v>
          </cell>
          <cell r="D3574" t="str">
            <v>XZ-ZQCB3056</v>
          </cell>
        </row>
        <row r="3575">
          <cell r="C3575" t="str">
            <v>XZ-ZQCB3056-R2-25</v>
          </cell>
          <cell r="D3575" t="str">
            <v>XZ-ZQCB3056</v>
          </cell>
        </row>
        <row r="3576">
          <cell r="C3576" t="str">
            <v>XZ-ZQCB3056-R2-26</v>
          </cell>
          <cell r="D3576" t="str">
            <v>XZ-ZQCB3056</v>
          </cell>
        </row>
        <row r="3577">
          <cell r="C3577" t="str">
            <v>XZ-ZQCB3056-R2-27</v>
          </cell>
          <cell r="D3577" t="str">
            <v>XZ-ZQCB3056</v>
          </cell>
        </row>
        <row r="3578">
          <cell r="C3578" t="str">
            <v>XZ-ZQCB3056-R2-28</v>
          </cell>
          <cell r="D3578" t="str">
            <v>XZ-ZQCB3056</v>
          </cell>
        </row>
        <row r="3579">
          <cell r="C3579" t="str">
            <v>XZ-ZQFT720-B0-4243</v>
          </cell>
          <cell r="D3579" t="str">
            <v>XZ-ZQFT720</v>
          </cell>
        </row>
        <row r="3580">
          <cell r="C3580" t="str">
            <v>XZ-ZQFT720-BD-4041</v>
          </cell>
          <cell r="D3580" t="str">
            <v>XZ-ZQFT720</v>
          </cell>
        </row>
        <row r="3581">
          <cell r="C3581" t="str">
            <v>XZ-ZQFT720-C0-3839</v>
          </cell>
          <cell r="D3581" t="str">
            <v>XZ-ZQFT720</v>
          </cell>
        </row>
        <row r="3582">
          <cell r="C3582" t="str">
            <v>XZ-ZQFT720-C0-4243</v>
          </cell>
          <cell r="D3582" t="str">
            <v>XZ-ZQFT720</v>
          </cell>
        </row>
        <row r="3583">
          <cell r="C3583" t="str">
            <v>XZ-ZQFT720-N0-4243</v>
          </cell>
          <cell r="D3583" t="str">
            <v>XZ-ZQFT720</v>
          </cell>
        </row>
        <row r="3584">
          <cell r="C3584" t="str">
            <v>XZ-ZQFT720-PI-3839</v>
          </cell>
          <cell r="D3584" t="str">
            <v>XZ-ZQFT720</v>
          </cell>
        </row>
        <row r="3585">
          <cell r="C3585" t="str">
            <v>XZ-ZQFT720-PI-4041</v>
          </cell>
          <cell r="D3585" t="str">
            <v>XZ-ZQFT720</v>
          </cell>
        </row>
        <row r="3586">
          <cell r="C3586" t="str">
            <v>XZ-ZQFT730-B0-3637</v>
          </cell>
          <cell r="D3586" t="str">
            <v>XZ-ZQFT730</v>
          </cell>
        </row>
        <row r="3587">
          <cell r="C3587" t="str">
            <v>XZ-ZQFT730-B0-3839</v>
          </cell>
          <cell r="D3587" t="str">
            <v>XZ-ZQFT730</v>
          </cell>
        </row>
        <row r="3588">
          <cell r="C3588" t="str">
            <v>XZ-ZQFT730-B0-4041</v>
          </cell>
          <cell r="D3588" t="str">
            <v>XZ-ZQFT730</v>
          </cell>
        </row>
        <row r="3589">
          <cell r="C3589" t="str">
            <v>XZ-ZQFT730-C0-4243</v>
          </cell>
          <cell r="D3589" t="str">
            <v>XZ-ZQFT730</v>
          </cell>
        </row>
        <row r="3590">
          <cell r="C3590" t="str">
            <v>XZ-ZQFT730-C0-4445</v>
          </cell>
          <cell r="D3590" t="str">
            <v>XZ-ZQFT730</v>
          </cell>
        </row>
        <row r="3591">
          <cell r="C3591" t="str">
            <v>XZ-ZQFT730-C0-4647</v>
          </cell>
          <cell r="D3591" t="str">
            <v>XZ-ZQFT730</v>
          </cell>
        </row>
        <row r="3592">
          <cell r="C3592" t="str">
            <v>XZ-ZQFT730-E0-4243</v>
          </cell>
          <cell r="D3592" t="str">
            <v>XZ-ZQFT730</v>
          </cell>
        </row>
        <row r="3593">
          <cell r="C3593" t="str">
            <v>XZ-ZQFT730-E0-4445</v>
          </cell>
          <cell r="D3593" t="str">
            <v>XZ-ZQFT730</v>
          </cell>
        </row>
        <row r="3594">
          <cell r="C3594" t="str">
            <v>XZ-ZQFT730-E0-4647</v>
          </cell>
          <cell r="D3594" t="str">
            <v>XZ-ZQFT730</v>
          </cell>
        </row>
        <row r="3595">
          <cell r="C3595" t="str">
            <v>XZ-ZQFT730-K0-3637</v>
          </cell>
          <cell r="D3595" t="str">
            <v>XZ-ZQFT730</v>
          </cell>
        </row>
        <row r="3596">
          <cell r="C3596" t="str">
            <v>XZ-ZQFT730-K0-3839</v>
          </cell>
          <cell r="D3596" t="str">
            <v>XZ-ZQFT730</v>
          </cell>
        </row>
        <row r="3597">
          <cell r="C3597" t="str">
            <v>XZ-ZQFT730-K0-4041</v>
          </cell>
          <cell r="D3597" t="str">
            <v>XZ-ZQFT730</v>
          </cell>
        </row>
        <row r="3598">
          <cell r="C3598" t="str">
            <v>XZ-ZQFT730-K0-4243</v>
          </cell>
          <cell r="D3598" t="str">
            <v>XZ-ZQFT730</v>
          </cell>
        </row>
        <row r="3599">
          <cell r="C3599" t="str">
            <v>XZ-ZQFT730-K0-4445</v>
          </cell>
          <cell r="D3599" t="str">
            <v>XZ-ZQFT730</v>
          </cell>
        </row>
        <row r="3600">
          <cell r="C3600" t="str">
            <v>XZ-ZQFT730-K0-4647</v>
          </cell>
          <cell r="D3600" t="str">
            <v>XZ-ZQFT730</v>
          </cell>
        </row>
        <row r="3601">
          <cell r="C3601" t="str">
            <v>XZ-ZQFT730-P0-3637</v>
          </cell>
          <cell r="D3601" t="str">
            <v>XZ-ZQFT730</v>
          </cell>
        </row>
        <row r="3602">
          <cell r="C3602" t="str">
            <v>XZ-ZQFT730-P0-3839</v>
          </cell>
          <cell r="D3602" t="str">
            <v>XZ-ZQFT730</v>
          </cell>
        </row>
        <row r="3603">
          <cell r="C3603" t="str">
            <v>XZ-ZQFT730-P0-4041</v>
          </cell>
          <cell r="D3603" t="str">
            <v>XZ-ZQFT730</v>
          </cell>
        </row>
        <row r="3604">
          <cell r="C3604" t="str">
            <v>XZ-ZQFT730-PI-3637</v>
          </cell>
          <cell r="D3604" t="str">
            <v>XZ-ZQFT730</v>
          </cell>
        </row>
        <row r="3605">
          <cell r="C3605" t="str">
            <v>XZ-ZQFT730-PI-3839</v>
          </cell>
          <cell r="D3605" t="str">
            <v>XZ-ZQFT730</v>
          </cell>
        </row>
        <row r="3606">
          <cell r="C3606" t="str">
            <v>XZ-ZQFT730-PI-4041</v>
          </cell>
          <cell r="D3606" t="str">
            <v>XZ-ZQFT730</v>
          </cell>
        </row>
        <row r="3607">
          <cell r="C3607" t="str">
            <v>XZ-ZQFT730-R1-3637</v>
          </cell>
          <cell r="D3607" t="str">
            <v>XZ-ZQFT730</v>
          </cell>
        </row>
        <row r="3608">
          <cell r="C3608" t="str">
            <v>XZ-ZQFT730-R1-3839</v>
          </cell>
          <cell r="D3608" t="str">
            <v>XZ-ZQFT730</v>
          </cell>
        </row>
        <row r="3609">
          <cell r="C3609" t="str">
            <v>XZ-ZQFT730-R1-4041</v>
          </cell>
          <cell r="D3609" t="str">
            <v>XZ-ZQFT730</v>
          </cell>
        </row>
        <row r="3610">
          <cell r="C3610" t="str">
            <v>XZ-ZQFT730-R2-3637</v>
          </cell>
          <cell r="D3610" t="str">
            <v>XZ-ZQFT730</v>
          </cell>
        </row>
        <row r="3611">
          <cell r="C3611" t="str">
            <v>XZ-ZQFT730-R2-3839</v>
          </cell>
          <cell r="D3611" t="str">
            <v>XZ-ZQFT730</v>
          </cell>
        </row>
        <row r="3612">
          <cell r="C3612" t="str">
            <v>XZ-ZQFT730-R2-4041</v>
          </cell>
          <cell r="D3612" t="str">
            <v>XZ-ZQFT730</v>
          </cell>
        </row>
        <row r="3613">
          <cell r="C3613" t="str">
            <v>XZ-ZQFT730-ZL-4243</v>
          </cell>
          <cell r="D3613" t="str">
            <v>XZ-ZQFT730</v>
          </cell>
        </row>
        <row r="3614">
          <cell r="C3614" t="str">
            <v>XZ-ZQFT730-ZL-4445</v>
          </cell>
          <cell r="D3614" t="str">
            <v>XZ-ZQFT730</v>
          </cell>
        </row>
        <row r="3615">
          <cell r="C3615" t="str">
            <v>XZ-ZQFT730-ZL-4647</v>
          </cell>
          <cell r="D3615" t="str">
            <v>XZ-ZQFT730</v>
          </cell>
        </row>
        <row r="3616">
          <cell r="C3616" t="str">
            <v>XZ-ZQJZ100-C0-270</v>
          </cell>
          <cell r="D3616" t="str">
            <v>XZ-ZQJZ100</v>
          </cell>
        </row>
        <row r="3617">
          <cell r="C3617" t="str">
            <v>XZ-ZQJZ100-C0-280</v>
          </cell>
          <cell r="D3617" t="str">
            <v>XZ-ZQJZ100</v>
          </cell>
        </row>
        <row r="3618">
          <cell r="C3618" t="str">
            <v>XZ-ZQJZ100-C0-290</v>
          </cell>
          <cell r="D3618" t="str">
            <v>XZ-ZQJZ100</v>
          </cell>
        </row>
        <row r="3619">
          <cell r="C3619" t="str">
            <v>XZ-ZQJZ100-G0-250</v>
          </cell>
          <cell r="D3619" t="str">
            <v>XZ-ZQJZ100</v>
          </cell>
        </row>
        <row r="3620">
          <cell r="C3620" t="str">
            <v>XZ-ZQJZ100-G0-260</v>
          </cell>
          <cell r="D3620" t="str">
            <v>XZ-ZQJZ100</v>
          </cell>
        </row>
        <row r="3621">
          <cell r="C3621" t="str">
            <v>XZ-ZQJZ100-G0-270</v>
          </cell>
          <cell r="D3621" t="str">
            <v>XZ-ZQJZ100</v>
          </cell>
        </row>
        <row r="3622">
          <cell r="C3622" t="str">
            <v>XZ-ZQJZ100-P0-270</v>
          </cell>
          <cell r="D3622" t="str">
            <v>XZ-ZQJZ100</v>
          </cell>
        </row>
        <row r="3623">
          <cell r="C3623" t="str">
            <v>XZ-ZQJZ100-P0-280</v>
          </cell>
          <cell r="D3623" t="str">
            <v>XZ-ZQJZ100</v>
          </cell>
        </row>
        <row r="3624">
          <cell r="C3624" t="str">
            <v>XZ-ZQJZ100-P0-290</v>
          </cell>
          <cell r="D3624" t="str">
            <v>XZ-ZQJZ100</v>
          </cell>
        </row>
        <row r="3625">
          <cell r="C3625" t="str">
            <v>XZ-ZQJZ100-PI-250</v>
          </cell>
          <cell r="D3625" t="str">
            <v>XZ-ZQJZ100</v>
          </cell>
        </row>
        <row r="3626">
          <cell r="C3626" t="str">
            <v>XZ-ZQJZ100-PI-260</v>
          </cell>
          <cell r="D3626" t="str">
            <v>XZ-ZQJZ100</v>
          </cell>
        </row>
        <row r="3627">
          <cell r="C3627" t="str">
            <v>XZ-ZQJZ100-PI-270</v>
          </cell>
          <cell r="D3627" t="str">
            <v>XZ-ZQJZ100</v>
          </cell>
        </row>
        <row r="3628">
          <cell r="C3628" t="str">
            <v>XZ-ZQJZ100-R0-250</v>
          </cell>
          <cell r="D3628" t="str">
            <v>XZ-ZQJZ100</v>
          </cell>
        </row>
        <row r="3629">
          <cell r="C3629" t="str">
            <v>XZ-ZQJZ100-R0-260</v>
          </cell>
          <cell r="D3629" t="str">
            <v>XZ-ZQJZ100</v>
          </cell>
        </row>
        <row r="3630">
          <cell r="C3630" t="str">
            <v>XZ-ZQJZ100-R0-270</v>
          </cell>
          <cell r="D3630" t="str">
            <v>XZ-ZQJZ100</v>
          </cell>
        </row>
        <row r="3631">
          <cell r="C3631" t="str">
            <v>XZ-ZQJZ120-K0-250</v>
          </cell>
          <cell r="D3631" t="str">
            <v>XZ-ZQJZ120</v>
          </cell>
        </row>
        <row r="3632">
          <cell r="C3632" t="str">
            <v>XZ-ZQJZ120-K0-260</v>
          </cell>
          <cell r="D3632" t="str">
            <v>XZ-ZQJZ120</v>
          </cell>
        </row>
        <row r="3633">
          <cell r="C3633" t="str">
            <v>XZ-ZQJZ120-K0-270</v>
          </cell>
          <cell r="D3633" t="str">
            <v>XZ-ZQJZ120</v>
          </cell>
        </row>
        <row r="3634">
          <cell r="C3634" t="str">
            <v>XZ-ZQJZ120-KQ-250</v>
          </cell>
          <cell r="D3634" t="str">
            <v>XZ-ZQJZ120</v>
          </cell>
        </row>
        <row r="3635">
          <cell r="C3635" t="str">
            <v>XZ-ZQJZ120-KQ-260</v>
          </cell>
          <cell r="D3635" t="str">
            <v>XZ-ZQJZ120</v>
          </cell>
        </row>
        <row r="3636">
          <cell r="C3636" t="str">
            <v>XZ-ZQJZ120-KQ-270</v>
          </cell>
          <cell r="D3636" t="str">
            <v>XZ-ZQJZ120</v>
          </cell>
        </row>
        <row r="3637">
          <cell r="C3637" t="str">
            <v>XZ-ZQJZ120-PE-250</v>
          </cell>
          <cell r="D3637" t="str">
            <v>XZ-ZQJZ120</v>
          </cell>
        </row>
        <row r="3638">
          <cell r="C3638" t="str">
            <v>XZ-ZQJZ120-PE-260</v>
          </cell>
          <cell r="D3638" t="str">
            <v>XZ-ZQJZ120</v>
          </cell>
        </row>
        <row r="3639">
          <cell r="C3639" t="str">
            <v>XZ-ZQJZ120-PE-270</v>
          </cell>
          <cell r="D3639" t="str">
            <v>XZ-ZQJZ120</v>
          </cell>
        </row>
        <row r="3640">
          <cell r="C3640" t="str">
            <v>XZ-ZQJZ120-PR-250</v>
          </cell>
          <cell r="D3640" t="str">
            <v>XZ-ZQJZ120</v>
          </cell>
        </row>
        <row r="3641">
          <cell r="C3641" t="str">
            <v>XZ-ZQJZ120-PR-260</v>
          </cell>
          <cell r="D3641" t="str">
            <v>XZ-ZQJZ120</v>
          </cell>
        </row>
        <row r="3642">
          <cell r="C3642" t="str">
            <v>XZ-ZQJZ120-PR-270</v>
          </cell>
          <cell r="D3642" t="str">
            <v>XZ-ZQJZ120</v>
          </cell>
        </row>
        <row r="3643">
          <cell r="C3643" t="str">
            <v>XZ-ZQJZ609-BD-250</v>
          </cell>
          <cell r="D3643" t="str">
            <v>XZ-ZQJZ609</v>
          </cell>
        </row>
        <row r="3644">
          <cell r="C3644" t="str">
            <v>XZ-ZQJZ609-BD-260</v>
          </cell>
          <cell r="D3644" t="str">
            <v>XZ-ZQJZ609</v>
          </cell>
        </row>
        <row r="3645">
          <cell r="C3645" t="str">
            <v>XZ-ZQJZ609-BD-270</v>
          </cell>
          <cell r="D3645" t="str">
            <v>XZ-ZQJZ609</v>
          </cell>
        </row>
        <row r="3646">
          <cell r="C3646" t="str">
            <v>XZ-ZQJZ609-C0-270</v>
          </cell>
          <cell r="D3646" t="str">
            <v>XZ-ZQJZ609</v>
          </cell>
        </row>
        <row r="3647">
          <cell r="C3647" t="str">
            <v>XZ-ZQJZ609-C0-280</v>
          </cell>
          <cell r="D3647" t="str">
            <v>XZ-ZQJZ609</v>
          </cell>
        </row>
        <row r="3648">
          <cell r="C3648" t="str">
            <v>XZ-ZQJZ609-C0-290</v>
          </cell>
          <cell r="D3648" t="str">
            <v>XZ-ZQJZ609</v>
          </cell>
        </row>
        <row r="3649">
          <cell r="C3649" t="str">
            <v>XZ-ZQJZ609-E0-270</v>
          </cell>
          <cell r="D3649" t="str">
            <v>XZ-ZQJZ609</v>
          </cell>
        </row>
        <row r="3650">
          <cell r="C3650" t="str">
            <v>XZ-ZQJZ609-E0-280</v>
          </cell>
          <cell r="D3650" t="str">
            <v>XZ-ZQJZ609</v>
          </cell>
        </row>
        <row r="3651">
          <cell r="C3651" t="str">
            <v>XZ-ZQJZ609-E0-290</v>
          </cell>
          <cell r="D3651" t="str">
            <v>XZ-ZQJZ609</v>
          </cell>
        </row>
        <row r="3652">
          <cell r="C3652" t="str">
            <v>XZ-ZQJZ609-P0-250</v>
          </cell>
          <cell r="D3652" t="str">
            <v>XZ-ZQJZ609</v>
          </cell>
        </row>
        <row r="3653">
          <cell r="C3653" t="str">
            <v>XZ-ZQJZ609-P0-260</v>
          </cell>
          <cell r="D3653" t="str">
            <v>XZ-ZQJZ609</v>
          </cell>
        </row>
        <row r="3654">
          <cell r="C3654" t="str">
            <v>XZ-ZQJZ609-P0-270</v>
          </cell>
          <cell r="D3654" t="str">
            <v>XZ-ZQJZ609</v>
          </cell>
        </row>
        <row r="3655">
          <cell r="C3655" t="str">
            <v>XZ-ZQJZ609-PI-250</v>
          </cell>
          <cell r="D3655" t="str">
            <v>XZ-ZQJZ609</v>
          </cell>
        </row>
        <row r="3656">
          <cell r="C3656" t="str">
            <v>XZ-ZQJZ609-PI-260</v>
          </cell>
          <cell r="D3656" t="str">
            <v>XZ-ZQJZ609</v>
          </cell>
        </row>
        <row r="3657">
          <cell r="C3657" t="str">
            <v>XZ-ZQJZ609-PI-270</v>
          </cell>
          <cell r="D3657" t="str">
            <v>XZ-ZQJZ609</v>
          </cell>
        </row>
        <row r="3658">
          <cell r="C3658" t="str">
            <v>YZ1458DJ3XL</v>
          </cell>
          <cell r="D3658" t="str">
            <v>YZ1458</v>
          </cell>
        </row>
        <row r="3659">
          <cell r="C3659" t="str">
            <v>YZ1458FB3XL</v>
          </cell>
          <cell r="D3659" t="str">
            <v>YZ1458</v>
          </cell>
        </row>
        <row r="3660">
          <cell r="C3660" t="str">
            <v>YZ1458FB4XL</v>
          </cell>
          <cell r="D3660" t="str">
            <v>YZ1458</v>
          </cell>
        </row>
        <row r="3661">
          <cell r="C3661" t="str">
            <v>YZ1458FB5XL</v>
          </cell>
          <cell r="D3661" t="str">
            <v>YZ1458</v>
          </cell>
        </row>
        <row r="3662">
          <cell r="C3662" t="str">
            <v>YZ1458FB6XL</v>
          </cell>
          <cell r="D3662" t="str">
            <v>YZ1458</v>
          </cell>
        </row>
        <row r="3663">
          <cell r="C3663" t="str">
            <v>YZ1458K03XL</v>
          </cell>
          <cell r="D3663" t="str">
            <v>YZ1458</v>
          </cell>
        </row>
        <row r="3664">
          <cell r="C3664" t="str">
            <v>YZ1458K04XL</v>
          </cell>
          <cell r="D3664" t="str">
            <v>YZ1458</v>
          </cell>
        </row>
        <row r="3665">
          <cell r="C3665" t="str">
            <v>YZ1458K05XL</v>
          </cell>
          <cell r="D3665" t="str">
            <v>YZ1458</v>
          </cell>
        </row>
        <row r="3666">
          <cell r="C3666" t="str">
            <v>YZ1458K06XL</v>
          </cell>
          <cell r="D3666" t="str">
            <v>YZ1458</v>
          </cell>
        </row>
        <row r="3667">
          <cell r="C3667" t="str">
            <v>YZ1458R23XL</v>
          </cell>
          <cell r="D3667" t="str">
            <v>YZ1458</v>
          </cell>
        </row>
        <row r="3668">
          <cell r="C3668" t="str">
            <v>YZ1458R24XL</v>
          </cell>
          <cell r="D3668" t="str">
            <v>YZ1458</v>
          </cell>
        </row>
        <row r="3669">
          <cell r="C3669" t="str">
            <v>YZ1458R25XL</v>
          </cell>
          <cell r="D3669" t="str">
            <v>YZ1458</v>
          </cell>
        </row>
        <row r="3670">
          <cell r="C3670" t="str">
            <v>YZ1458R26XL</v>
          </cell>
          <cell r="D3670" t="str">
            <v>YZ1458</v>
          </cell>
        </row>
        <row r="3671">
          <cell r="C3671" t="str">
            <v>YZ2216K0</v>
          </cell>
          <cell r="D3671" t="str">
            <v>YZ2216</v>
          </cell>
        </row>
        <row r="3672">
          <cell r="C3672" t="str">
            <v>YZ2216K01L</v>
          </cell>
          <cell r="D3672" t="str">
            <v>YZ2216</v>
          </cell>
        </row>
        <row r="3673">
          <cell r="C3673" t="str">
            <v>YZ2216K0L</v>
          </cell>
          <cell r="D3673" t="str">
            <v>YZ2216</v>
          </cell>
        </row>
        <row r="3674">
          <cell r="C3674" t="str">
            <v>YZ2216K0M</v>
          </cell>
          <cell r="D3674" t="str">
            <v>YZ2216</v>
          </cell>
        </row>
        <row r="3675">
          <cell r="C3675" t="str">
            <v>YZ2216K0S</v>
          </cell>
          <cell r="D3675" t="str">
            <v>YZ2216</v>
          </cell>
        </row>
        <row r="3676">
          <cell r="C3676" t="str">
            <v>YZ2526L</v>
          </cell>
          <cell r="D3676" t="str">
            <v>YZ2526</v>
          </cell>
        </row>
        <row r="3677">
          <cell r="C3677" t="str">
            <v>YZ5060B2</v>
          </cell>
          <cell r="D3677" t="str">
            <v>YZ5060</v>
          </cell>
        </row>
        <row r="3678">
          <cell r="C3678" t="str">
            <v>YZ5060B21L</v>
          </cell>
          <cell r="D3678" t="str">
            <v>YZ5060</v>
          </cell>
        </row>
        <row r="3679">
          <cell r="C3679" t="str">
            <v>YZ5060B21L-GM</v>
          </cell>
          <cell r="D3679" t="str">
            <v>YZ5060</v>
          </cell>
        </row>
        <row r="3680">
          <cell r="C3680" t="str">
            <v>YZ5060B2L</v>
          </cell>
          <cell r="D3680" t="str">
            <v>YZ5060</v>
          </cell>
        </row>
        <row r="3681">
          <cell r="C3681" t="str">
            <v>YZ5060B2M</v>
          </cell>
          <cell r="D3681" t="str">
            <v>YZ5060</v>
          </cell>
        </row>
        <row r="3682">
          <cell r="C3682" t="str">
            <v>YZ5060B2M-MX</v>
          </cell>
          <cell r="D3682" t="str">
            <v>YZ5060</v>
          </cell>
        </row>
        <row r="3683">
          <cell r="C3683" t="str">
            <v>YZ5060B2-MX</v>
          </cell>
          <cell r="D3683" t="str">
            <v>YZ5060</v>
          </cell>
        </row>
        <row r="3684">
          <cell r="C3684" t="str">
            <v>YZ5060B2S</v>
          </cell>
          <cell r="D3684" t="str">
            <v>YZ5060</v>
          </cell>
        </row>
        <row r="3685">
          <cell r="C3685" t="str">
            <v>YZ5060B2S-MX</v>
          </cell>
          <cell r="D3685" t="str">
            <v>YZ5060</v>
          </cell>
        </row>
        <row r="3686">
          <cell r="C3686" t="str">
            <v>YZ5060R2</v>
          </cell>
          <cell r="D3686" t="str">
            <v>YZ5060</v>
          </cell>
        </row>
        <row r="3687">
          <cell r="C3687" t="str">
            <v>YZ5060R21L</v>
          </cell>
          <cell r="D3687" t="str">
            <v>YZ5060</v>
          </cell>
        </row>
        <row r="3688">
          <cell r="C3688" t="str">
            <v>YZ5060R2L</v>
          </cell>
          <cell r="D3688" t="str">
            <v>YZ5060</v>
          </cell>
        </row>
        <row r="3689">
          <cell r="C3689" t="str">
            <v>YZ5060R2L-GM</v>
          </cell>
          <cell r="D3689" t="str">
            <v>YZ5060</v>
          </cell>
        </row>
        <row r="3690">
          <cell r="C3690" t="str">
            <v>YZ5060R2L-MX</v>
          </cell>
          <cell r="D3690" t="str">
            <v>YZ5060</v>
          </cell>
        </row>
        <row r="3691">
          <cell r="C3691" t="str">
            <v>YZ5060R2M</v>
          </cell>
          <cell r="D3691" t="str">
            <v>YZ5060</v>
          </cell>
        </row>
        <row r="3692">
          <cell r="C3692" t="str">
            <v>YZ5060R2M-GM</v>
          </cell>
          <cell r="D3692" t="str">
            <v>YZ5060</v>
          </cell>
        </row>
        <row r="3693">
          <cell r="C3693" t="str">
            <v>YZ5060R2M-MX</v>
          </cell>
          <cell r="D3693" t="str">
            <v>YZ5060</v>
          </cell>
        </row>
        <row r="3694">
          <cell r="C3694" t="str">
            <v>YZ5060R2-MX</v>
          </cell>
          <cell r="D3694" t="str">
            <v>YZ5060</v>
          </cell>
        </row>
        <row r="3695">
          <cell r="C3695" t="str">
            <v>YZ5060R2S</v>
          </cell>
          <cell r="D3695" t="str">
            <v>YZ5060</v>
          </cell>
        </row>
        <row r="3696">
          <cell r="C3696" t="str">
            <v>YZ5060R2S-MX</v>
          </cell>
          <cell r="D3696" t="str">
            <v>YZ5060</v>
          </cell>
        </row>
        <row r="3697">
          <cell r="C3697" t="str">
            <v>YZ5060Y0</v>
          </cell>
          <cell r="D3697" t="str">
            <v>YZ5060</v>
          </cell>
        </row>
        <row r="3698">
          <cell r="C3698" t="str">
            <v>YZ5060Y01L</v>
          </cell>
          <cell r="D3698" t="str">
            <v>YZ5060</v>
          </cell>
        </row>
        <row r="3699">
          <cell r="C3699" t="str">
            <v>YZ5060Y01L-GM</v>
          </cell>
          <cell r="D3699" t="str">
            <v>YZ5060</v>
          </cell>
        </row>
        <row r="3700">
          <cell r="C3700" t="str">
            <v>YZ5060Y01L-MX</v>
          </cell>
          <cell r="D3700" t="str">
            <v>YZ5060</v>
          </cell>
        </row>
        <row r="3701">
          <cell r="C3701" t="str">
            <v>YZ5060Y0L</v>
          </cell>
          <cell r="D3701" t="str">
            <v>YZ5060</v>
          </cell>
        </row>
        <row r="3702">
          <cell r="C3702" t="str">
            <v>YZ5060Y0L-MX</v>
          </cell>
          <cell r="D3702" t="str">
            <v>YZ5060</v>
          </cell>
        </row>
        <row r="3703">
          <cell r="C3703" t="str">
            <v>YZ5060Y0M</v>
          </cell>
          <cell r="D3703" t="str">
            <v>YZ5060</v>
          </cell>
        </row>
        <row r="3704">
          <cell r="C3704" t="str">
            <v>YZ5060Y0-MX</v>
          </cell>
          <cell r="D3704" t="str">
            <v>YZ5060</v>
          </cell>
        </row>
        <row r="3705">
          <cell r="C3705" t="str">
            <v>YZ5060Y0S</v>
          </cell>
          <cell r="D3705" t="str">
            <v>YZ5060</v>
          </cell>
        </row>
        <row r="3706">
          <cell r="C3706" t="str">
            <v>YZ5060Y0S-MX</v>
          </cell>
          <cell r="D3706" t="str">
            <v>YZ5060</v>
          </cell>
        </row>
        <row r="3707">
          <cell r="C3707" t="str">
            <v>YZ5117R6</v>
          </cell>
          <cell r="D3707" t="str">
            <v>YZ5117</v>
          </cell>
        </row>
        <row r="3708">
          <cell r="C3708" t="str">
            <v>YZ5118Da0L</v>
          </cell>
          <cell r="D3708" t="str">
            <v>YZ5118</v>
          </cell>
        </row>
        <row r="3709">
          <cell r="C3709" t="str">
            <v>YZ5118Da1L</v>
          </cell>
          <cell r="D3709" t="str">
            <v>YZ5118</v>
          </cell>
        </row>
        <row r="3710">
          <cell r="C3710" t="str">
            <v>YZ5118DaM</v>
          </cell>
          <cell r="D3710" t="str">
            <v>YZ5118</v>
          </cell>
        </row>
        <row r="3711">
          <cell r="C3711" t="str">
            <v>YZ5118DaS</v>
          </cell>
          <cell r="D3711" t="str">
            <v>YZ5118</v>
          </cell>
        </row>
        <row r="3712">
          <cell r="C3712" t="str">
            <v>YZ5118DaXS</v>
          </cell>
          <cell r="D3712" t="str">
            <v>YZ5118</v>
          </cell>
        </row>
        <row r="3713">
          <cell r="C3713" t="str">
            <v>YZ5505Da</v>
          </cell>
          <cell r="D3713" t="str">
            <v>YZ5505</v>
          </cell>
        </row>
        <row r="3714">
          <cell r="C3714" t="str">
            <v>YZ5505Da2L</v>
          </cell>
          <cell r="D3714" t="str">
            <v>YZ5505</v>
          </cell>
        </row>
        <row r="3715">
          <cell r="C3715" t="str">
            <v>YZ5505Da2L-GM</v>
          </cell>
          <cell r="D3715" t="str">
            <v>YZ5505</v>
          </cell>
        </row>
        <row r="3716">
          <cell r="C3716" t="str">
            <v>YZ5505DaL</v>
          </cell>
          <cell r="D3716" t="str">
            <v>YZ5505</v>
          </cell>
        </row>
        <row r="3717">
          <cell r="C3717" t="str">
            <v>YZ5505DaL-GM</v>
          </cell>
          <cell r="D3717" t="str">
            <v>YZ5505</v>
          </cell>
        </row>
        <row r="3718">
          <cell r="C3718" t="str">
            <v>YZ5505DaL-Non Prime</v>
          </cell>
          <cell r="D3718" t="str">
            <v>YZ5505</v>
          </cell>
        </row>
        <row r="3719">
          <cell r="C3719" t="str">
            <v>YZ5505DaM</v>
          </cell>
          <cell r="D3719" t="str">
            <v>YZ5505</v>
          </cell>
        </row>
        <row r="3720">
          <cell r="C3720" t="str">
            <v>YZ5505Da-Non Prime</v>
          </cell>
          <cell r="D3720" t="str">
            <v>YZ5505</v>
          </cell>
        </row>
        <row r="3721">
          <cell r="C3721" t="str">
            <v>YZ5505DaS</v>
          </cell>
          <cell r="D3721" t="str">
            <v>YZ5505</v>
          </cell>
        </row>
        <row r="3722">
          <cell r="C3722" t="str">
            <v>YZ5505DaS-Non Prime</v>
          </cell>
          <cell r="D3722" t="str">
            <v>YZ5505</v>
          </cell>
        </row>
        <row r="3723">
          <cell r="C3723" t="str">
            <v>YZ5505DaXL</v>
          </cell>
          <cell r="D3723" t="str">
            <v>YZ5505</v>
          </cell>
        </row>
        <row r="3724">
          <cell r="C3724" t="str">
            <v>YZ5505DaXS-FBM</v>
          </cell>
          <cell r="D3724" t="str">
            <v>YZ5505</v>
          </cell>
        </row>
        <row r="3725">
          <cell r="C3725" t="str">
            <v>YZ5505JR</v>
          </cell>
          <cell r="D3725" t="str">
            <v>YZ5505</v>
          </cell>
        </row>
        <row r="3726">
          <cell r="C3726" t="str">
            <v>YZ5505JR0L</v>
          </cell>
          <cell r="D3726" t="str">
            <v>YZ5505</v>
          </cell>
        </row>
        <row r="3727">
          <cell r="C3727" t="str">
            <v>YZ5505JR2L</v>
          </cell>
          <cell r="D3727" t="str">
            <v>YZ5505</v>
          </cell>
        </row>
        <row r="3728">
          <cell r="C3728" t="str">
            <v>YZ5505JR2L-GM</v>
          </cell>
          <cell r="D3728" t="str">
            <v>YZ5505</v>
          </cell>
        </row>
        <row r="3729">
          <cell r="C3729" t="str">
            <v>YZ5505JRL</v>
          </cell>
          <cell r="D3729" t="str">
            <v>YZ5505</v>
          </cell>
        </row>
        <row r="3730">
          <cell r="C3730" t="str">
            <v>YZ5505JRM</v>
          </cell>
          <cell r="D3730" t="str">
            <v>YZ5505</v>
          </cell>
        </row>
        <row r="3731">
          <cell r="C3731" t="str">
            <v>YZ5505JRS</v>
          </cell>
          <cell r="D3731" t="str">
            <v>YZ5505</v>
          </cell>
        </row>
        <row r="3732">
          <cell r="C3732" t="str">
            <v>YZ5505JRXL</v>
          </cell>
          <cell r="D3732" t="str">
            <v>YZ5505</v>
          </cell>
        </row>
        <row r="3733">
          <cell r="C3733" t="str">
            <v>YZ5505JRXL-GM</v>
          </cell>
          <cell r="D3733" t="str">
            <v>YZ5505</v>
          </cell>
        </row>
        <row r="3734">
          <cell r="C3734" t="str">
            <v>YZ5505K0-2XL</v>
          </cell>
          <cell r="D3734" t="str">
            <v>YZ5505</v>
          </cell>
        </row>
        <row r="3735">
          <cell r="C3735" t="str">
            <v>YZ5505K0-2XL-Non Prime</v>
          </cell>
          <cell r="D3735" t="str">
            <v>YZ5505</v>
          </cell>
        </row>
        <row r="3736">
          <cell r="C3736" t="str">
            <v>YZ5505K0-L</v>
          </cell>
          <cell r="D3736" t="str">
            <v>YZ5505</v>
          </cell>
        </row>
        <row r="3737">
          <cell r="C3737" t="str">
            <v>YZ5505K0-L-GM</v>
          </cell>
          <cell r="D3737" t="str">
            <v>YZ5505</v>
          </cell>
        </row>
        <row r="3738">
          <cell r="C3738" t="str">
            <v>YZ5505K0-L-Non Prime</v>
          </cell>
          <cell r="D3738" t="str">
            <v>YZ5505</v>
          </cell>
        </row>
        <row r="3739">
          <cell r="C3739" t="str">
            <v>YZ5505K0-M</v>
          </cell>
          <cell r="D3739" t="str">
            <v>YZ5505</v>
          </cell>
        </row>
        <row r="3740">
          <cell r="C3740" t="str">
            <v>YZ5505K0-M-Non Prime</v>
          </cell>
          <cell r="D3740" t="str">
            <v>YZ5505</v>
          </cell>
        </row>
        <row r="3741">
          <cell r="C3741" t="str">
            <v>YZ5505K0-S</v>
          </cell>
          <cell r="D3741" t="str">
            <v>YZ5505</v>
          </cell>
        </row>
        <row r="3742">
          <cell r="C3742" t="str">
            <v>YZ5505K0-S-Non Prime</v>
          </cell>
          <cell r="D3742" t="str">
            <v>YZ5505</v>
          </cell>
        </row>
        <row r="3743">
          <cell r="C3743" t="str">
            <v>YZ5505K0-XL</v>
          </cell>
          <cell r="D3743" t="str">
            <v>YZ5505</v>
          </cell>
        </row>
        <row r="3744">
          <cell r="C3744" t="str">
            <v>YZ5505K0-XL-Non Prime</v>
          </cell>
          <cell r="D3744" t="str">
            <v>YZ5505</v>
          </cell>
        </row>
        <row r="3745">
          <cell r="C3745" t="str">
            <v>YZ5505K0-XS</v>
          </cell>
          <cell r="D3745" t="str">
            <v>YZ5505</v>
          </cell>
        </row>
        <row r="3746">
          <cell r="C3746" t="str">
            <v>YZ5505K0-XS-Non Prime</v>
          </cell>
          <cell r="D3746" t="str">
            <v>YZ5505</v>
          </cell>
        </row>
        <row r="3747">
          <cell r="C3747" t="str">
            <v>YZ5505Lb0XS</v>
          </cell>
          <cell r="D3747" t="str">
            <v>YZ5505</v>
          </cell>
        </row>
        <row r="3748">
          <cell r="C3748" t="str">
            <v>YZ5505Lb0XS-MX</v>
          </cell>
          <cell r="D3748" t="str">
            <v>YZ5505</v>
          </cell>
        </row>
        <row r="3749">
          <cell r="C3749" t="str">
            <v>YZ5505LbL</v>
          </cell>
          <cell r="D3749" t="str">
            <v>YZ5505</v>
          </cell>
        </row>
        <row r="3750">
          <cell r="C3750" t="str">
            <v>YZ5505LbL-GM</v>
          </cell>
          <cell r="D3750" t="str">
            <v>YZ5505</v>
          </cell>
        </row>
        <row r="3751">
          <cell r="C3751" t="str">
            <v>YZ5505LbL-MX</v>
          </cell>
          <cell r="D3751" t="str">
            <v>YZ5505</v>
          </cell>
        </row>
        <row r="3752">
          <cell r="C3752" t="str">
            <v>YZ5505LbL-Non Prime</v>
          </cell>
          <cell r="D3752" t="str">
            <v>YZ5505</v>
          </cell>
        </row>
        <row r="3753">
          <cell r="C3753" t="str">
            <v>YZ5505LbM</v>
          </cell>
          <cell r="D3753" t="str">
            <v>YZ5505</v>
          </cell>
        </row>
        <row r="3754">
          <cell r="C3754" t="str">
            <v>YZ5505LbM-MX</v>
          </cell>
          <cell r="D3754" t="str">
            <v>YZ5505</v>
          </cell>
        </row>
        <row r="3755">
          <cell r="C3755" t="str">
            <v>YZ5505LbS</v>
          </cell>
          <cell r="D3755" t="str">
            <v>YZ5505</v>
          </cell>
        </row>
        <row r="3756">
          <cell r="C3756" t="str">
            <v>YZ5505LbS-MX</v>
          </cell>
          <cell r="D3756" t="str">
            <v>YZ5505</v>
          </cell>
        </row>
        <row r="3757">
          <cell r="C3757" t="str">
            <v>YZ5505LbXL</v>
          </cell>
          <cell r="D3757" t="str">
            <v>YZ5505</v>
          </cell>
        </row>
        <row r="3758">
          <cell r="C3758" t="str">
            <v>YZ5505LbXL-MX</v>
          </cell>
          <cell r="D3758" t="str">
            <v>YZ5505</v>
          </cell>
        </row>
        <row r="3759">
          <cell r="C3759" t="str">
            <v>YZ5505LbXXL</v>
          </cell>
          <cell r="D3759" t="str">
            <v>YZ5505</v>
          </cell>
        </row>
        <row r="3760">
          <cell r="C3760" t="str">
            <v>YZ5505LbXXL-MX</v>
          </cell>
          <cell r="D3760" t="str">
            <v>YZ5505</v>
          </cell>
        </row>
        <row r="3761">
          <cell r="C3761" t="str">
            <v>YZ5505LbXXL-Non Prime</v>
          </cell>
          <cell r="D3761" t="str">
            <v>YZ5505</v>
          </cell>
        </row>
        <row r="3762">
          <cell r="C3762" t="str">
            <v>YZ5505R0-2X</v>
          </cell>
          <cell r="D3762" t="str">
            <v>YZ5505</v>
          </cell>
        </row>
        <row r="3763">
          <cell r="C3763" t="str">
            <v>YZ5505R0-2X-MX</v>
          </cell>
          <cell r="D3763" t="str">
            <v>YZ5505</v>
          </cell>
        </row>
        <row r="3764">
          <cell r="C3764" t="str">
            <v>YZ5505R0-2X-Non Prime</v>
          </cell>
          <cell r="D3764" t="str">
            <v>YZ5505</v>
          </cell>
        </row>
        <row r="3765">
          <cell r="C3765" t="str">
            <v>YZ5505R0-L</v>
          </cell>
          <cell r="D3765" t="str">
            <v>YZ5505</v>
          </cell>
        </row>
        <row r="3766">
          <cell r="C3766" t="str">
            <v>YZ5505R0-L-GM</v>
          </cell>
          <cell r="D3766" t="str">
            <v>YZ5505</v>
          </cell>
        </row>
        <row r="3767">
          <cell r="C3767" t="str">
            <v>YZ5505R0-L-MX</v>
          </cell>
          <cell r="D3767" t="str">
            <v>YZ5505</v>
          </cell>
        </row>
        <row r="3768">
          <cell r="C3768" t="str">
            <v>YZ5505R0-M</v>
          </cell>
          <cell r="D3768" t="str">
            <v>YZ5505</v>
          </cell>
        </row>
        <row r="3769">
          <cell r="C3769" t="str">
            <v>YZ5505R0-M-GM</v>
          </cell>
          <cell r="D3769" t="str">
            <v>YZ5505</v>
          </cell>
        </row>
        <row r="3770">
          <cell r="C3770" t="str">
            <v>YZ5505R0-M-MX</v>
          </cell>
          <cell r="D3770" t="str">
            <v>YZ5505</v>
          </cell>
        </row>
        <row r="3771">
          <cell r="C3771" t="str">
            <v>YZ5505R0-S</v>
          </cell>
          <cell r="D3771" t="str">
            <v>YZ5505</v>
          </cell>
        </row>
        <row r="3772">
          <cell r="C3772" t="str">
            <v>YZ5505R0-S-MX</v>
          </cell>
          <cell r="D3772" t="str">
            <v>YZ5505</v>
          </cell>
        </row>
        <row r="3773">
          <cell r="C3773" t="str">
            <v>YZ5505R0-S-Non Prime</v>
          </cell>
          <cell r="D3773" t="str">
            <v>YZ5505</v>
          </cell>
        </row>
        <row r="3774">
          <cell r="C3774" t="str">
            <v>YZ5505R0-XL</v>
          </cell>
          <cell r="D3774" t="str">
            <v>YZ5505</v>
          </cell>
        </row>
        <row r="3775">
          <cell r="C3775" t="str">
            <v>YZ5505R0-XL-GM</v>
          </cell>
          <cell r="D3775" t="str">
            <v>YZ5505</v>
          </cell>
        </row>
        <row r="3776">
          <cell r="C3776" t="str">
            <v>YZ5505R0-XL-MX</v>
          </cell>
          <cell r="D3776" t="str">
            <v>YZ5505</v>
          </cell>
        </row>
        <row r="3777">
          <cell r="C3777" t="str">
            <v>YZ5505R0-XS</v>
          </cell>
          <cell r="D3777" t="str">
            <v>YZ5505</v>
          </cell>
        </row>
        <row r="3778">
          <cell r="C3778" t="str">
            <v>YZ-6010B0-L</v>
          </cell>
          <cell r="D3778" t="str">
            <v>YZ-6010</v>
          </cell>
        </row>
        <row r="3779">
          <cell r="C3779" t="str">
            <v>YZ-6010B0-XL</v>
          </cell>
          <cell r="D3779" t="str">
            <v>YZ-6010</v>
          </cell>
        </row>
        <row r="3780">
          <cell r="C3780" t="str">
            <v>YZ-6010R6-2XL</v>
          </cell>
          <cell r="D3780" t="str">
            <v>YZ-6010</v>
          </cell>
        </row>
        <row r="3781">
          <cell r="C3781" t="str">
            <v>YZ-6010R6-L</v>
          </cell>
          <cell r="D3781" t="str">
            <v>YZ-6010</v>
          </cell>
        </row>
        <row r="3782">
          <cell r="C3782" t="str">
            <v>YZ7438B04XL</v>
          </cell>
          <cell r="D3782" t="str">
            <v>YZ7438</v>
          </cell>
        </row>
        <row r="3783">
          <cell r="C3783" t="str">
            <v>YZ7438B0L</v>
          </cell>
          <cell r="D3783" t="str">
            <v>YZ7438</v>
          </cell>
        </row>
        <row r="3784">
          <cell r="C3784" t="str">
            <v>YZ7438B0M</v>
          </cell>
          <cell r="D3784" t="str">
            <v>YZ7438</v>
          </cell>
        </row>
        <row r="3785">
          <cell r="C3785" t="str">
            <v>YZ7438B0XL</v>
          </cell>
          <cell r="D3785" t="str">
            <v>YZ7438</v>
          </cell>
        </row>
        <row r="3786">
          <cell r="C3786" t="str">
            <v>YZ7438B0XXL</v>
          </cell>
          <cell r="D3786" t="str">
            <v>YZ7438</v>
          </cell>
        </row>
        <row r="3787">
          <cell r="C3787" t="str">
            <v>YZ7438B0XXXL</v>
          </cell>
          <cell r="D3787" t="str">
            <v>YZ7438</v>
          </cell>
        </row>
        <row r="3788">
          <cell r="C3788" t="str">
            <v>YZ7438K04xL</v>
          </cell>
          <cell r="D3788" t="str">
            <v>YZ7438</v>
          </cell>
        </row>
        <row r="3789">
          <cell r="C3789" t="str">
            <v>YZ7438K0L</v>
          </cell>
          <cell r="D3789" t="str">
            <v>YZ7438</v>
          </cell>
        </row>
        <row r="3790">
          <cell r="C3790" t="str">
            <v>YZ7438K0-L</v>
          </cell>
          <cell r="D3790" t="str">
            <v>YZ7438</v>
          </cell>
        </row>
        <row r="3791">
          <cell r="C3791" t="str">
            <v>YZ7438K0M</v>
          </cell>
          <cell r="D3791" t="str">
            <v>YZ7438</v>
          </cell>
        </row>
        <row r="3792">
          <cell r="C3792" t="str">
            <v>YZ7438K0XL</v>
          </cell>
          <cell r="D3792" t="str">
            <v>YZ7438</v>
          </cell>
        </row>
        <row r="3793">
          <cell r="C3793" t="str">
            <v>YZ7438K0XXL</v>
          </cell>
          <cell r="D3793" t="str">
            <v>YZ7438</v>
          </cell>
        </row>
        <row r="3794">
          <cell r="C3794" t="str">
            <v>YZ7438K0XXXL</v>
          </cell>
          <cell r="D3794" t="str">
            <v>YZ7438</v>
          </cell>
        </row>
        <row r="3795">
          <cell r="C3795" t="str">
            <v>YZ-BD1704-K0-2XL</v>
          </cell>
          <cell r="D3795" t="str">
            <v>YZ-BD1704</v>
          </cell>
        </row>
        <row r="3796">
          <cell r="C3796" t="str">
            <v>YZ-BD1704-K0-L</v>
          </cell>
          <cell r="D3796" t="str">
            <v>YZ-BD1704</v>
          </cell>
        </row>
        <row r="3797">
          <cell r="C3797" t="str">
            <v>YZ-BD1704-K0-M</v>
          </cell>
          <cell r="D3797" t="str">
            <v>YZ-BD1704</v>
          </cell>
        </row>
        <row r="3798">
          <cell r="C3798" t="str">
            <v>YZ-BD1704-K0-S</v>
          </cell>
          <cell r="D3798" t="str">
            <v>YZ-BD1704</v>
          </cell>
        </row>
        <row r="3799">
          <cell r="C3799" t="str">
            <v>YZ-BD1704-K0-XL</v>
          </cell>
          <cell r="D3799" t="str">
            <v>YZ-BD1704</v>
          </cell>
        </row>
        <row r="3800">
          <cell r="C3800" t="str">
            <v>YZ-BD1704-K0-XS</v>
          </cell>
          <cell r="D3800" t="str">
            <v>YZ-BD1704</v>
          </cell>
        </row>
        <row r="3801">
          <cell r="C3801" t="str">
            <v>YZ-BS11112R0XL</v>
          </cell>
          <cell r="D3801" t="str">
            <v>YZ-BS11112</v>
          </cell>
        </row>
        <row r="3802">
          <cell r="C3802" t="str">
            <v>YZ-BS5119ZL2XL</v>
          </cell>
          <cell r="D3802" t="str">
            <v>YZ-BShyl5119</v>
          </cell>
        </row>
        <row r="3803">
          <cell r="C3803" t="str">
            <v>YZ-BS5119ZL2XL-GM</v>
          </cell>
          <cell r="D3803" t="str">
            <v>YZ-BShyl5119</v>
          </cell>
        </row>
        <row r="3804">
          <cell r="C3804" t="str">
            <v>YZ-BS5119ZL3XL</v>
          </cell>
          <cell r="D3804" t="str">
            <v>YZ-BShyl5119</v>
          </cell>
        </row>
        <row r="3805">
          <cell r="C3805" t="str">
            <v>YZ-BS5119ZL3XL-MX</v>
          </cell>
          <cell r="D3805" t="str">
            <v>YZ-BShyl5119</v>
          </cell>
        </row>
        <row r="3806">
          <cell r="C3806" t="str">
            <v>YZ-BS5119ZL4XL</v>
          </cell>
          <cell r="D3806" t="str">
            <v>YZ-BShyl5119</v>
          </cell>
        </row>
        <row r="3807">
          <cell r="C3807" t="str">
            <v>YZ-BS5119ZL5XL</v>
          </cell>
          <cell r="D3807" t="str">
            <v>YZ-BShyl5119</v>
          </cell>
        </row>
        <row r="3808">
          <cell r="C3808" t="str">
            <v>YZ-BS5119ZL5XL-MX</v>
          </cell>
          <cell r="D3808" t="str">
            <v>YZ-BShyl5119</v>
          </cell>
        </row>
        <row r="3809">
          <cell r="C3809" t="str">
            <v>YZ-BS5119ZLXL</v>
          </cell>
          <cell r="D3809" t="str">
            <v>YZ-BShyl5119</v>
          </cell>
        </row>
        <row r="3810">
          <cell r="C3810" t="str">
            <v>YZ-BSA160301B02XL</v>
          </cell>
          <cell r="D3810" t="str">
            <v>YZ-BSA160301</v>
          </cell>
        </row>
        <row r="3811">
          <cell r="C3811" t="str">
            <v>YZ-BSA160301B03XL</v>
          </cell>
          <cell r="D3811" t="str">
            <v>YZ-BSA160301</v>
          </cell>
        </row>
        <row r="3812">
          <cell r="C3812" t="str">
            <v>YZ-BSA160301B0L</v>
          </cell>
          <cell r="D3812" t="str">
            <v>YZ-BSA160301</v>
          </cell>
        </row>
        <row r="3813">
          <cell r="C3813" t="str">
            <v>YZ-BSA160301B0M</v>
          </cell>
          <cell r="D3813" t="str">
            <v>YZ-BSA160301</v>
          </cell>
        </row>
        <row r="3814">
          <cell r="C3814" t="str">
            <v>YZ-BSA160301B0XL</v>
          </cell>
          <cell r="D3814" t="str">
            <v>YZ-BSA160301</v>
          </cell>
        </row>
        <row r="3815">
          <cell r="C3815" t="str">
            <v>YZ-BSA160301K02XL</v>
          </cell>
          <cell r="D3815" t="str">
            <v>YZ-BSA160301</v>
          </cell>
        </row>
        <row r="3816">
          <cell r="C3816" t="str">
            <v>YZ-BSA160301K03XL</v>
          </cell>
          <cell r="D3816" t="str">
            <v>YZ-BSA160301</v>
          </cell>
        </row>
        <row r="3817">
          <cell r="C3817" t="str">
            <v>YZ-BSA160301K0L</v>
          </cell>
          <cell r="D3817" t="str">
            <v>YZ-BSA160301</v>
          </cell>
        </row>
        <row r="3818">
          <cell r="C3818" t="str">
            <v>YZ-BSA160301K0M</v>
          </cell>
          <cell r="D3818" t="str">
            <v>YZ-BSA160301</v>
          </cell>
        </row>
        <row r="3819">
          <cell r="C3819" t="str">
            <v>YZ-BSA160301K0XL</v>
          </cell>
          <cell r="D3819" t="str">
            <v>YZ-BSA160301</v>
          </cell>
        </row>
        <row r="3820">
          <cell r="C3820" t="str">
            <v>YZ-BSA160301R02XL</v>
          </cell>
          <cell r="D3820" t="str">
            <v>YZ-BSA160301</v>
          </cell>
        </row>
        <row r="3821">
          <cell r="C3821" t="str">
            <v>YZ-BSA160301R03XL</v>
          </cell>
          <cell r="D3821" t="str">
            <v>YZ-BSA160301</v>
          </cell>
        </row>
        <row r="3822">
          <cell r="C3822" t="str">
            <v>YZ-BSA160301R0L</v>
          </cell>
          <cell r="D3822" t="str">
            <v>YZ-BSA160301</v>
          </cell>
        </row>
        <row r="3823">
          <cell r="C3823" t="str">
            <v>YZ-BSA160301R0M</v>
          </cell>
          <cell r="D3823" t="str">
            <v>YZ-BSA160301</v>
          </cell>
        </row>
        <row r="3824">
          <cell r="C3824" t="str">
            <v>YZ-BSA160301R0XL</v>
          </cell>
          <cell r="D3824" t="str">
            <v>YZ-BSA160301</v>
          </cell>
        </row>
        <row r="3825">
          <cell r="C3825" t="str">
            <v>YZ-BShyl5119K02XL</v>
          </cell>
          <cell r="D3825" t="str">
            <v>YZ-BShyl5119</v>
          </cell>
        </row>
        <row r="3826">
          <cell r="C3826" t="str">
            <v>YZ-BShyl5119K02XL-GM</v>
          </cell>
          <cell r="D3826" t="str">
            <v>YZ-BShyl5119</v>
          </cell>
        </row>
        <row r="3827">
          <cell r="C3827" t="str">
            <v>YZ-BShyl5119K03XL</v>
          </cell>
          <cell r="D3827" t="str">
            <v>YZ-BShyl5119</v>
          </cell>
        </row>
        <row r="3828">
          <cell r="C3828" t="str">
            <v>YZ-BShyl5119K03XL-GM</v>
          </cell>
          <cell r="D3828" t="str">
            <v>YZ-BShyl5119</v>
          </cell>
        </row>
        <row r="3829">
          <cell r="C3829" t="str">
            <v>YZ-BShyl5119K03XL-MX</v>
          </cell>
          <cell r="D3829" t="str">
            <v>YZ-BShyl5119</v>
          </cell>
        </row>
        <row r="3830">
          <cell r="C3830" t="str">
            <v>YZ-BShyl5119K04XL</v>
          </cell>
          <cell r="D3830" t="str">
            <v>YZ-BShyl5119</v>
          </cell>
        </row>
        <row r="3831">
          <cell r="C3831" t="str">
            <v>YZ-BShyl5119K0L</v>
          </cell>
          <cell r="D3831" t="str">
            <v>YZ-BShyl5119</v>
          </cell>
        </row>
        <row r="3832">
          <cell r="C3832" t="str">
            <v>YZ-BShyl5119K0M</v>
          </cell>
          <cell r="D3832" t="str">
            <v>YZ-BShyl5119</v>
          </cell>
        </row>
        <row r="3833">
          <cell r="C3833" t="str">
            <v>YZ-BShyl5119K0M-GM</v>
          </cell>
          <cell r="D3833" t="str">
            <v>YZ-BShyl5119</v>
          </cell>
        </row>
        <row r="3834">
          <cell r="C3834" t="str">
            <v>YZ-BShyl5119K0S</v>
          </cell>
          <cell r="D3834" t="str">
            <v>YZ-BShyl5119</v>
          </cell>
        </row>
        <row r="3835">
          <cell r="C3835" t="str">
            <v>YZ-BShyl5119K0XL</v>
          </cell>
          <cell r="D3835" t="str">
            <v>YZ-BShyl5119</v>
          </cell>
        </row>
        <row r="3836">
          <cell r="C3836" t="str">
            <v>YZ-BShyl5119-YH-2XL</v>
          </cell>
          <cell r="D3836" t="str">
            <v>YZ-BShyl5119</v>
          </cell>
        </row>
        <row r="3837">
          <cell r="C3837" t="str">
            <v>YZ-BShyl5119-YH-3XL</v>
          </cell>
          <cell r="D3837" t="str">
            <v>YZ-BShyl5119</v>
          </cell>
        </row>
        <row r="3838">
          <cell r="C3838" t="str">
            <v>YZ-BShyl5119-YH-4XL</v>
          </cell>
          <cell r="D3838" t="str">
            <v>YZ-BShyl5119</v>
          </cell>
        </row>
        <row r="3839">
          <cell r="C3839" t="str">
            <v>YZ-BShyl5119-YH-5XL</v>
          </cell>
          <cell r="D3839" t="str">
            <v>YZ-BShyl5119</v>
          </cell>
        </row>
        <row r="3840">
          <cell r="C3840" t="str">
            <v>YZ-BShyl5119-YH-XL</v>
          </cell>
          <cell r="D3840" t="str">
            <v>YZ-BShyl5119</v>
          </cell>
        </row>
        <row r="3841">
          <cell r="C3841" t="str">
            <v>YZ-BShyl5119-YT-2XL</v>
          </cell>
          <cell r="D3841" t="str">
            <v>YZ-BShyl5119</v>
          </cell>
        </row>
        <row r="3842">
          <cell r="C3842" t="str">
            <v>YZ-BShyl5119-YT-3XL</v>
          </cell>
          <cell r="D3842" t="str">
            <v>YZ-BShyl5119</v>
          </cell>
        </row>
        <row r="3843">
          <cell r="C3843" t="str">
            <v>YZ-BShyl5119-YT-3XL-GM</v>
          </cell>
          <cell r="D3843" t="str">
            <v>YZ-BShyl5119</v>
          </cell>
        </row>
        <row r="3844">
          <cell r="C3844" t="str">
            <v>YZ-BShyl5119-YT-4XL</v>
          </cell>
          <cell r="D3844" t="str">
            <v>YZ-BShyl5119</v>
          </cell>
        </row>
        <row r="3845">
          <cell r="C3845" t="str">
            <v>YZ-BShyl5119-YT-5XL</v>
          </cell>
          <cell r="D3845" t="str">
            <v>YZ-BShyl5119</v>
          </cell>
        </row>
        <row r="3846">
          <cell r="C3846" t="str">
            <v>YZ-BShyl5119-YT-5XL-GM</v>
          </cell>
          <cell r="D3846" t="str">
            <v>YZ-BShyl5119</v>
          </cell>
        </row>
        <row r="3847">
          <cell r="C3847" t="str">
            <v>YZ-BShyl5119-YT-XL</v>
          </cell>
          <cell r="D3847" t="str">
            <v>YZ-BShyl5119</v>
          </cell>
        </row>
        <row r="3848">
          <cell r="C3848" t="str">
            <v>YZ-BSLLHT2XL</v>
          </cell>
          <cell r="D3848" t="str">
            <v>YZ-BSLL</v>
          </cell>
        </row>
        <row r="3849">
          <cell r="C3849" t="str">
            <v>YZ-BSLLHT3XL</v>
          </cell>
          <cell r="D3849" t="str">
            <v>YZ-BSLL</v>
          </cell>
        </row>
        <row r="3850">
          <cell r="C3850" t="str">
            <v>YZ-BSLLHT4XL</v>
          </cell>
          <cell r="D3850" t="str">
            <v>YZ-BSLL</v>
          </cell>
        </row>
        <row r="3851">
          <cell r="C3851" t="str">
            <v>YZ-BSLLHTL</v>
          </cell>
          <cell r="D3851" t="str">
            <v>YZ-BSLL</v>
          </cell>
        </row>
        <row r="3852">
          <cell r="C3852" t="str">
            <v>YZ-BSLLHTM</v>
          </cell>
          <cell r="D3852" t="str">
            <v>YZ-BSLL</v>
          </cell>
        </row>
        <row r="3853">
          <cell r="C3853" t="str">
            <v>YZ-BSLLHTM-GM</v>
          </cell>
          <cell r="D3853" t="str">
            <v>YZ-BSLL</v>
          </cell>
        </row>
        <row r="3854">
          <cell r="C3854" t="str">
            <v>YZ-BSLLHTS</v>
          </cell>
          <cell r="D3854" t="str">
            <v>YZ-BSLL</v>
          </cell>
        </row>
        <row r="3855">
          <cell r="C3855" t="str">
            <v>YZ-BSLLHTXL</v>
          </cell>
          <cell r="D3855" t="str">
            <v>YZ-BSLL</v>
          </cell>
        </row>
        <row r="3856">
          <cell r="C3856" t="str">
            <v>YZ-BSLLIT2XL</v>
          </cell>
          <cell r="D3856" t="str">
            <v>YZ-BSLL</v>
          </cell>
        </row>
        <row r="3857">
          <cell r="C3857" t="str">
            <v>YZ-BSLLIT3XL</v>
          </cell>
          <cell r="D3857" t="str">
            <v>YZ-BSLL</v>
          </cell>
        </row>
        <row r="3858">
          <cell r="C3858" t="str">
            <v>YZ-BSLLIT4XL</v>
          </cell>
          <cell r="D3858" t="str">
            <v>YZ-BSLL</v>
          </cell>
        </row>
        <row r="3859">
          <cell r="C3859" t="str">
            <v>YZ-BSLLITL</v>
          </cell>
          <cell r="D3859" t="str">
            <v>YZ-BSLL</v>
          </cell>
        </row>
        <row r="3860">
          <cell r="C3860" t="str">
            <v>YZ-BSLLITM</v>
          </cell>
          <cell r="D3860" t="str">
            <v>YZ-BSLL</v>
          </cell>
        </row>
        <row r="3861">
          <cell r="C3861" t="str">
            <v>YZ-BSLLITS</v>
          </cell>
          <cell r="D3861" t="str">
            <v>YZ-BSLL</v>
          </cell>
        </row>
        <row r="3862">
          <cell r="C3862" t="str">
            <v>YZ-BSLLITXL</v>
          </cell>
          <cell r="D3862" t="str">
            <v>YZ-BSLL</v>
          </cell>
        </row>
        <row r="3863">
          <cell r="C3863" t="str">
            <v>YZ-BSLLK02XL</v>
          </cell>
          <cell r="D3863" t="str">
            <v>YZ-BSLL</v>
          </cell>
        </row>
        <row r="3864">
          <cell r="C3864" t="str">
            <v>YZ-BSLLK03XL</v>
          </cell>
          <cell r="D3864" t="str">
            <v>YZ-BSLL</v>
          </cell>
        </row>
        <row r="3865">
          <cell r="C3865" t="str">
            <v>YZ-BSLLK04XL</v>
          </cell>
          <cell r="D3865" t="str">
            <v>YZ-BSLL</v>
          </cell>
        </row>
        <row r="3866">
          <cell r="C3866" t="str">
            <v>YZ-BSLLK0L</v>
          </cell>
          <cell r="D3866" t="str">
            <v>YZ-BSLL</v>
          </cell>
        </row>
        <row r="3867">
          <cell r="C3867" t="str">
            <v>YZ-BSLLK0M</v>
          </cell>
          <cell r="D3867" t="str">
            <v>YZ-BSLL</v>
          </cell>
        </row>
        <row r="3868">
          <cell r="C3868" t="str">
            <v>YZ-BSLLK0XL</v>
          </cell>
          <cell r="D3868" t="str">
            <v>YZ-BSLL</v>
          </cell>
        </row>
        <row r="3869">
          <cell r="C3869" t="str">
            <v>YZ-BSY97Z2L</v>
          </cell>
          <cell r="D3869" t="str">
            <v>YZ-BSY97</v>
          </cell>
        </row>
        <row r="3870">
          <cell r="C3870" t="str">
            <v>YZ-BSY97Z2M</v>
          </cell>
          <cell r="D3870" t="str">
            <v>YZ-BSY97</v>
          </cell>
        </row>
        <row r="3871">
          <cell r="C3871" t="str">
            <v>YZ-BSY97Z2XL</v>
          </cell>
          <cell r="D3871" t="str">
            <v>YZ-BSY97</v>
          </cell>
        </row>
        <row r="3872">
          <cell r="C3872" t="str">
            <v>YZ-BSY97Z3L</v>
          </cell>
          <cell r="D3872" t="str">
            <v>YZ-BSY97</v>
          </cell>
        </row>
        <row r="3873">
          <cell r="C3873" t="str">
            <v>YZ-BSY97Z3M</v>
          </cell>
          <cell r="D3873" t="str">
            <v>YZ-BSY97</v>
          </cell>
        </row>
        <row r="3874">
          <cell r="C3874" t="str">
            <v>YZ-BSY97Z3XL</v>
          </cell>
          <cell r="D3874" t="str">
            <v>YZ-BSY97</v>
          </cell>
        </row>
        <row r="3875">
          <cell r="C3875" t="str">
            <v>YZ-BX1443Bl0L</v>
          </cell>
          <cell r="D3875" t="str">
            <v>YZ-BX1443</v>
          </cell>
        </row>
        <row r="3876">
          <cell r="C3876" t="str">
            <v>YZ-BX1443Bl2L</v>
          </cell>
          <cell r="D3876" t="str">
            <v>YZ-BX1443</v>
          </cell>
        </row>
        <row r="3877">
          <cell r="C3877" t="str">
            <v>YZ-BX1443Bl3XL</v>
          </cell>
          <cell r="D3877" t="str">
            <v>YZ-BX1443</v>
          </cell>
        </row>
        <row r="3878">
          <cell r="C3878" t="str">
            <v>YZ-BX1443BlM</v>
          </cell>
          <cell r="D3878" t="str">
            <v>YZ-BX1443</v>
          </cell>
        </row>
        <row r="3879">
          <cell r="C3879" t="str">
            <v>YZ-BZ1707-B0-2XL</v>
          </cell>
          <cell r="D3879" t="str">
            <v>YZ-BZ1707</v>
          </cell>
        </row>
        <row r="3880">
          <cell r="C3880" t="str">
            <v>YZ-BZ1707-B0-L</v>
          </cell>
          <cell r="D3880" t="str">
            <v>YZ-BZ1707</v>
          </cell>
        </row>
        <row r="3881">
          <cell r="C3881" t="str">
            <v>YZ-BZ1707-B0-M</v>
          </cell>
          <cell r="D3881" t="str">
            <v>YZ-BZ1707</v>
          </cell>
        </row>
        <row r="3882">
          <cell r="C3882" t="str">
            <v>YZ-BZ1707-B0-S</v>
          </cell>
          <cell r="D3882" t="str">
            <v>YZ-BZ1707</v>
          </cell>
        </row>
        <row r="3883">
          <cell r="C3883" t="str">
            <v>YZ-BZ1707-B0-XL</v>
          </cell>
          <cell r="D3883" t="str">
            <v>YZ-BZ1707</v>
          </cell>
        </row>
        <row r="3884">
          <cell r="C3884" t="str">
            <v>YZ-BZ1707-B0-XS</v>
          </cell>
          <cell r="D3884" t="str">
            <v>YZ-BZ1707</v>
          </cell>
        </row>
        <row r="3885">
          <cell r="C3885" t="str">
            <v>YZ-CA1245001L</v>
          </cell>
          <cell r="D3885" t="str">
            <v>YZ-CA1245</v>
          </cell>
        </row>
        <row r="3886">
          <cell r="C3886" t="str">
            <v>YZ-CA1245002L</v>
          </cell>
          <cell r="D3886" t="str">
            <v>YZ-CA1245</v>
          </cell>
        </row>
        <row r="3887">
          <cell r="C3887" t="str">
            <v>YZ-CA1245003L</v>
          </cell>
          <cell r="D3887" t="str">
            <v>YZ-CA1245</v>
          </cell>
        </row>
        <row r="3888">
          <cell r="C3888" t="str">
            <v>YZ-CA124500L</v>
          </cell>
          <cell r="D3888" t="str">
            <v>YZ-CA1245</v>
          </cell>
        </row>
        <row r="3889">
          <cell r="C3889" t="str">
            <v>YZ-CA124500M</v>
          </cell>
          <cell r="D3889" t="str">
            <v>YZ-CA1245</v>
          </cell>
        </row>
        <row r="3890">
          <cell r="C3890" t="str">
            <v>YZ-CA1245G01L</v>
          </cell>
          <cell r="D3890" t="str">
            <v>YZ-CA1245</v>
          </cell>
        </row>
        <row r="3891">
          <cell r="C3891" t="str">
            <v>YZ-CA1245G02L</v>
          </cell>
          <cell r="D3891" t="str">
            <v>YZ-CA1245</v>
          </cell>
        </row>
        <row r="3892">
          <cell r="C3892" t="str">
            <v>YZ-CA1245G03L</v>
          </cell>
          <cell r="D3892" t="str">
            <v>YZ-CA1245</v>
          </cell>
        </row>
        <row r="3893">
          <cell r="C3893" t="str">
            <v>YZ-CA1245G0L</v>
          </cell>
          <cell r="D3893" t="str">
            <v>YZ-CA1245</v>
          </cell>
        </row>
        <row r="3894">
          <cell r="C3894" t="str">
            <v>YZ-CA1245G0M</v>
          </cell>
          <cell r="D3894" t="str">
            <v>YZ-CA1245</v>
          </cell>
        </row>
        <row r="3895">
          <cell r="C3895" t="str">
            <v>YZ-CA1245W01L</v>
          </cell>
          <cell r="D3895" t="str">
            <v>YZ-CA1245</v>
          </cell>
        </row>
        <row r="3896">
          <cell r="C3896" t="str">
            <v>YZ-CA1245W02L</v>
          </cell>
          <cell r="D3896" t="str">
            <v>YZ-CA1245</v>
          </cell>
        </row>
        <row r="3897">
          <cell r="C3897" t="str">
            <v>YZ-CA1245W03L</v>
          </cell>
          <cell r="D3897" t="str">
            <v>YZ-CA1245</v>
          </cell>
        </row>
        <row r="3898">
          <cell r="C3898" t="str">
            <v>YZ-CA1245W0L</v>
          </cell>
          <cell r="D3898" t="str">
            <v>YZ-CA1245</v>
          </cell>
        </row>
        <row r="3899">
          <cell r="C3899" t="str">
            <v>YZ-CA1245W0M</v>
          </cell>
          <cell r="D3899" t="str">
            <v>YZ-CA1245</v>
          </cell>
        </row>
        <row r="3900">
          <cell r="C3900" t="str">
            <v>YZ-CA1521-BF-2XL</v>
          </cell>
          <cell r="D3900" t="str">
            <v>YZ-CA1521</v>
          </cell>
        </row>
        <row r="3901">
          <cell r="C3901" t="str">
            <v>YZ-CA1521-BF-3XL</v>
          </cell>
          <cell r="D3901" t="str">
            <v>YZ-CA1521</v>
          </cell>
        </row>
        <row r="3902">
          <cell r="C3902" t="str">
            <v>YZ-CA1521-BF-4XL</v>
          </cell>
          <cell r="D3902" t="str">
            <v>YZ-CA1521</v>
          </cell>
        </row>
        <row r="3903">
          <cell r="C3903" t="str">
            <v>YZ-CA1521-BF-5XL</v>
          </cell>
          <cell r="D3903" t="str">
            <v>YZ-CA1521</v>
          </cell>
        </row>
        <row r="3904">
          <cell r="C3904" t="str">
            <v>YZ-CA1521-BF-XL</v>
          </cell>
          <cell r="D3904" t="str">
            <v>YZ-CA1521</v>
          </cell>
        </row>
        <row r="3905">
          <cell r="C3905" t="str">
            <v>YZ-CA1521-BL-2XL</v>
          </cell>
          <cell r="D3905" t="str">
            <v>YZ-CA1521</v>
          </cell>
        </row>
        <row r="3906">
          <cell r="C3906" t="str">
            <v>YZ-CA1521-BL-3XL</v>
          </cell>
          <cell r="D3906" t="str">
            <v>YZ-CA1521</v>
          </cell>
        </row>
        <row r="3907">
          <cell r="C3907" t="str">
            <v>YZ-CA1521-BL-4XL</v>
          </cell>
          <cell r="D3907" t="str">
            <v>YZ-CA1521</v>
          </cell>
        </row>
        <row r="3908">
          <cell r="C3908" t="str">
            <v>YZ-CA1521-BL-5XL</v>
          </cell>
          <cell r="D3908" t="str">
            <v>YZ-CA1521</v>
          </cell>
        </row>
        <row r="3909">
          <cell r="C3909" t="str">
            <v>YZ-CA1521-BL-XL</v>
          </cell>
          <cell r="D3909" t="str">
            <v>YZ-CA1521</v>
          </cell>
        </row>
        <row r="3910">
          <cell r="C3910" t="str">
            <v>YZ-CA1521-GF-2XL</v>
          </cell>
          <cell r="D3910" t="str">
            <v>YZ-CA1521</v>
          </cell>
        </row>
        <row r="3911">
          <cell r="C3911" t="str">
            <v>YZ-CA1521-GF-3XL</v>
          </cell>
          <cell r="D3911" t="str">
            <v>YZ-CA1521</v>
          </cell>
        </row>
        <row r="3912">
          <cell r="C3912" t="str">
            <v>YZ-CA1521-GF-4XL</v>
          </cell>
          <cell r="D3912" t="str">
            <v>YZ-CA1521</v>
          </cell>
        </row>
        <row r="3913">
          <cell r="C3913" t="str">
            <v>YZ-CA1521-GF-5XL</v>
          </cell>
          <cell r="D3913" t="str">
            <v>YZ-CA1521</v>
          </cell>
        </row>
        <row r="3914">
          <cell r="C3914" t="str">
            <v>YZ-CA1521-GF-XL</v>
          </cell>
          <cell r="D3914" t="str">
            <v>YZ-CA1521</v>
          </cell>
        </row>
        <row r="3915">
          <cell r="C3915" t="str">
            <v>YZ-CA1521-GW-2XL</v>
          </cell>
          <cell r="D3915" t="str">
            <v>YZ-CA1521</v>
          </cell>
        </row>
        <row r="3916">
          <cell r="C3916" t="str">
            <v>YZ-CA1521-GW-3XL</v>
          </cell>
          <cell r="D3916" t="str">
            <v>YZ-CA1521</v>
          </cell>
        </row>
        <row r="3917">
          <cell r="C3917" t="str">
            <v>YZ-CA1521-GW-4XL</v>
          </cell>
          <cell r="D3917" t="str">
            <v>YZ-CA1521</v>
          </cell>
        </row>
        <row r="3918">
          <cell r="C3918" t="str">
            <v>YZ-CA1521-GW-5XL</v>
          </cell>
          <cell r="D3918" t="str">
            <v>YZ-CA1521</v>
          </cell>
        </row>
        <row r="3919">
          <cell r="C3919" t="str">
            <v>YZ-CA1521-GW-XL</v>
          </cell>
          <cell r="D3919" t="str">
            <v>YZ-CA1521</v>
          </cell>
        </row>
        <row r="3920">
          <cell r="C3920" t="str">
            <v>YZ-CA1521-KF-2XL</v>
          </cell>
          <cell r="D3920" t="str">
            <v>YZ-CA1521</v>
          </cell>
        </row>
        <row r="3921">
          <cell r="C3921" t="str">
            <v>YZ-CA1521-KF-3XL</v>
          </cell>
          <cell r="D3921" t="str">
            <v>YZ-CA1521</v>
          </cell>
        </row>
        <row r="3922">
          <cell r="C3922" t="str">
            <v>YZ-CA1521-KF-4XL</v>
          </cell>
          <cell r="D3922" t="str">
            <v>YZ-CA1521</v>
          </cell>
        </row>
        <row r="3923">
          <cell r="C3923" t="str">
            <v>YZ-CA1521-KF-5XL</v>
          </cell>
          <cell r="D3923" t="str">
            <v>YZ-CA1521</v>
          </cell>
        </row>
        <row r="3924">
          <cell r="C3924" t="str">
            <v>YZ-CA1521-KF-XL</v>
          </cell>
          <cell r="D3924" t="str">
            <v>YZ-CA1521</v>
          </cell>
        </row>
        <row r="3925">
          <cell r="C3925" t="str">
            <v>YZ-CA1521-RF-2XL</v>
          </cell>
          <cell r="D3925" t="str">
            <v>YZ-CA1521</v>
          </cell>
        </row>
        <row r="3926">
          <cell r="C3926" t="str">
            <v>YZ-CA1521-RF-3XL</v>
          </cell>
          <cell r="D3926" t="str">
            <v>YZ-CA1521</v>
          </cell>
        </row>
        <row r="3927">
          <cell r="C3927" t="str">
            <v>YZ-CA1521-RF-4XL</v>
          </cell>
          <cell r="D3927" t="str">
            <v>YZ-CA1521</v>
          </cell>
        </row>
        <row r="3928">
          <cell r="C3928" t="str">
            <v>YZ-CA1521-RF-5XL</v>
          </cell>
          <cell r="D3928" t="str">
            <v>YZ-CA1521</v>
          </cell>
        </row>
        <row r="3929">
          <cell r="C3929" t="str">
            <v>YZ-CA1521-RF-XL</v>
          </cell>
          <cell r="D3929" t="str">
            <v>YZ-CA1521</v>
          </cell>
        </row>
        <row r="3930">
          <cell r="C3930" t="str">
            <v>YZ-CA1521-RL-2XL</v>
          </cell>
          <cell r="D3930" t="str">
            <v>YZ-CA1521</v>
          </cell>
        </row>
        <row r="3931">
          <cell r="C3931" t="str">
            <v>YZ-CA1521-RL-3XL</v>
          </cell>
          <cell r="D3931" t="str">
            <v>YZ-CA1521</v>
          </cell>
        </row>
        <row r="3932">
          <cell r="C3932" t="str">
            <v>YZ-CA1521-RL-4XL</v>
          </cell>
          <cell r="D3932" t="str">
            <v>YZ-CA1521</v>
          </cell>
        </row>
        <row r="3933">
          <cell r="C3933" t="str">
            <v>YZ-CA1521-RL-5XL</v>
          </cell>
          <cell r="D3933" t="str">
            <v>YZ-CA1521</v>
          </cell>
        </row>
        <row r="3934">
          <cell r="C3934" t="str">
            <v>YZ-CA1521-RL-XL</v>
          </cell>
          <cell r="D3934" t="str">
            <v>YZ-CA1521</v>
          </cell>
        </row>
        <row r="3935">
          <cell r="C3935" t="str">
            <v>YZ-CA1521-RM-2XL</v>
          </cell>
          <cell r="D3935" t="str">
            <v>YZ-CA1521</v>
          </cell>
        </row>
        <row r="3936">
          <cell r="C3936" t="str">
            <v>YZ-CA1521-RM-3XL</v>
          </cell>
          <cell r="D3936" t="str">
            <v>YZ-CA1521</v>
          </cell>
        </row>
        <row r="3937">
          <cell r="C3937" t="str">
            <v>YZ-CA1521-RM-4XL</v>
          </cell>
          <cell r="D3937" t="str">
            <v>YZ-CA1521</v>
          </cell>
        </row>
        <row r="3938">
          <cell r="C3938" t="str">
            <v>YZ-CA1521-RM-5XL</v>
          </cell>
          <cell r="D3938" t="str">
            <v>YZ-CA1521</v>
          </cell>
        </row>
        <row r="3939">
          <cell r="C3939" t="str">
            <v>YZ-CA1521-RM-XL</v>
          </cell>
          <cell r="D3939" t="str">
            <v>YZ-CA1521</v>
          </cell>
        </row>
        <row r="3940">
          <cell r="C3940" t="str">
            <v>YZ-CA1521-WP-2XL</v>
          </cell>
          <cell r="D3940" t="str">
            <v>YZ-CA1521</v>
          </cell>
        </row>
        <row r="3941">
          <cell r="C3941" t="str">
            <v>YZ-CA1521-WP-3XL</v>
          </cell>
          <cell r="D3941" t="str">
            <v>YZ-CA1521</v>
          </cell>
        </row>
        <row r="3942">
          <cell r="C3942" t="str">
            <v>YZ-CA1521-WP-4XL</v>
          </cell>
          <cell r="D3942" t="str">
            <v>YZ-CA1521</v>
          </cell>
        </row>
        <row r="3943">
          <cell r="C3943" t="str">
            <v>YZ-CA1521-WP-5XL</v>
          </cell>
          <cell r="D3943" t="str">
            <v>YZ-CA1521</v>
          </cell>
        </row>
        <row r="3944">
          <cell r="C3944" t="str">
            <v>YZ-CA1521-WP-XL</v>
          </cell>
          <cell r="D3944" t="str">
            <v>YZ-CA1521</v>
          </cell>
        </row>
        <row r="3945">
          <cell r="C3945" t="str">
            <v>YZ-CA160301B02XL</v>
          </cell>
          <cell r="D3945" t="str">
            <v>YZ-CA160301</v>
          </cell>
        </row>
        <row r="3946">
          <cell r="C3946" t="str">
            <v>YZ-CA160301B03XL</v>
          </cell>
          <cell r="D3946" t="str">
            <v>YZ-CA160301</v>
          </cell>
        </row>
        <row r="3947">
          <cell r="C3947" t="str">
            <v>YZ-CA160301B0L</v>
          </cell>
          <cell r="D3947" t="str">
            <v>YZ-CA160301</v>
          </cell>
        </row>
        <row r="3948">
          <cell r="C3948" t="str">
            <v>YZ-CA160301B0M</v>
          </cell>
          <cell r="D3948" t="str">
            <v>YZ-CA160301</v>
          </cell>
        </row>
        <row r="3949">
          <cell r="C3949" t="str">
            <v>YZ-CA160301B0XL</v>
          </cell>
          <cell r="D3949" t="str">
            <v>YZ-CA160301</v>
          </cell>
        </row>
        <row r="3950">
          <cell r="C3950" t="str">
            <v>YZ-CA160301K02XL</v>
          </cell>
          <cell r="D3950" t="str">
            <v>YZ-CA160301</v>
          </cell>
        </row>
        <row r="3951">
          <cell r="C3951" t="str">
            <v>YZ-CA160301K0L</v>
          </cell>
          <cell r="D3951" t="str">
            <v>YZ-CA160301</v>
          </cell>
        </row>
        <row r="3952">
          <cell r="C3952" t="str">
            <v>YZ-CA160301K0M</v>
          </cell>
          <cell r="D3952" t="str">
            <v>YZ-CA160301</v>
          </cell>
        </row>
        <row r="3953">
          <cell r="C3953" t="str">
            <v>YZ-CA160301K0XL</v>
          </cell>
          <cell r="D3953" t="str">
            <v>YZ-CA160301</v>
          </cell>
        </row>
        <row r="3954">
          <cell r="C3954" t="str">
            <v>YZ-CA160301R02XL</v>
          </cell>
          <cell r="D3954" t="str">
            <v>YZ-CA160301</v>
          </cell>
        </row>
        <row r="3955">
          <cell r="C3955" t="str">
            <v>YZ-CA160301R03XL</v>
          </cell>
          <cell r="D3955" t="str">
            <v>YZ-CA160301</v>
          </cell>
        </row>
        <row r="3956">
          <cell r="C3956" t="str">
            <v>YZ-CA160301R0L</v>
          </cell>
          <cell r="D3956" t="str">
            <v>YZ-CA160301</v>
          </cell>
        </row>
        <row r="3957">
          <cell r="C3957" t="str">
            <v>YZ-CA160301R0M</v>
          </cell>
          <cell r="D3957" t="str">
            <v>YZ-CA160301</v>
          </cell>
        </row>
        <row r="3958">
          <cell r="C3958" t="str">
            <v>YZ-CA160301R0XL</v>
          </cell>
          <cell r="D3958" t="str">
            <v>YZ-CA160301</v>
          </cell>
        </row>
        <row r="3959">
          <cell r="C3959" t="str">
            <v>YZ-CA2000-2XL</v>
          </cell>
          <cell r="D3959" t="str">
            <v>YZ-CA2000</v>
          </cell>
        </row>
        <row r="3960">
          <cell r="C3960" t="str">
            <v>YZ-CA2000-3XL</v>
          </cell>
          <cell r="D3960" t="str">
            <v>YZ-CA2000</v>
          </cell>
        </row>
        <row r="3961">
          <cell r="C3961" t="str">
            <v>YZ-CA2000-M</v>
          </cell>
          <cell r="D3961" t="str">
            <v>YZ-CA2000</v>
          </cell>
        </row>
        <row r="3962">
          <cell r="C3962" t="str">
            <v>YZ-CA2000-XL</v>
          </cell>
          <cell r="D3962" t="str">
            <v>YZ-CA2000</v>
          </cell>
        </row>
        <row r="3963">
          <cell r="C3963" t="str">
            <v>YZ-CA233-K0-XS</v>
          </cell>
          <cell r="D3963" t="str">
            <v>YZ-CA233</v>
          </cell>
        </row>
        <row r="3964">
          <cell r="C3964" t="str">
            <v>YZ-CA30CH-K0-L</v>
          </cell>
          <cell r="D3964" t="str">
            <v>YZ-HM30CH</v>
          </cell>
        </row>
        <row r="3965">
          <cell r="C3965" t="str">
            <v>YZ-CA30CH-K0-M</v>
          </cell>
          <cell r="D3965" t="str">
            <v>YZ-HM30CH</v>
          </cell>
        </row>
        <row r="3966">
          <cell r="C3966" t="str">
            <v>YZ-CA30CH-K0-S</v>
          </cell>
          <cell r="D3966" t="str">
            <v>YZ-HM30CH</v>
          </cell>
        </row>
        <row r="3967">
          <cell r="C3967" t="str">
            <v>YZCA30CH-K0-XL</v>
          </cell>
          <cell r="D3967" t="str">
            <v>YZ-HM30CH</v>
          </cell>
        </row>
        <row r="3968">
          <cell r="C3968" t="str">
            <v>YZ-CA30CH-K0-XS</v>
          </cell>
          <cell r="D3968" t="str">
            <v>YZ-HM30CH</v>
          </cell>
        </row>
        <row r="3969">
          <cell r="C3969" t="str">
            <v>YZ-CA30CH-L</v>
          </cell>
          <cell r="D3969" t="str">
            <v>YZ-HM30CH</v>
          </cell>
        </row>
        <row r="3970">
          <cell r="C3970" t="str">
            <v>YZ-CA30CH-M</v>
          </cell>
          <cell r="D3970" t="str">
            <v>YZ-HM30CH</v>
          </cell>
        </row>
        <row r="3971">
          <cell r="C3971" t="str">
            <v>YZ-CA30CH-S</v>
          </cell>
          <cell r="D3971" t="str">
            <v>YZ-HM30CH</v>
          </cell>
        </row>
        <row r="3972">
          <cell r="C3972" t="str">
            <v>YZ-CA30CH-XL</v>
          </cell>
          <cell r="D3972" t="str">
            <v>YZ-HM30CH</v>
          </cell>
        </row>
        <row r="3973">
          <cell r="C3973" t="str">
            <v>YZ-CA30CH-XS</v>
          </cell>
          <cell r="D3973" t="str">
            <v>YZ-HM30CH</v>
          </cell>
        </row>
        <row r="3974">
          <cell r="C3974" t="str">
            <v>YZ-CA3233-K0-M</v>
          </cell>
          <cell r="D3974" t="str">
            <v>YZ-CA3233</v>
          </cell>
        </row>
        <row r="3975">
          <cell r="C3975" t="str">
            <v>YZ-CA3233-K0-S</v>
          </cell>
          <cell r="D3975" t="str">
            <v>YZ-CA3233</v>
          </cell>
        </row>
        <row r="3976">
          <cell r="C3976" t="str">
            <v>YZ-CA3233-K0-XL</v>
          </cell>
          <cell r="D3976" t="str">
            <v>YZ-CA3233</v>
          </cell>
        </row>
        <row r="3977">
          <cell r="C3977" t="str">
            <v>YZ-CAA160301K03XL</v>
          </cell>
          <cell r="D3977" t="str">
            <v>YZ-CAA160301</v>
          </cell>
        </row>
        <row r="3978">
          <cell r="C3978" t="str">
            <v>YZ-CAY97Z2L</v>
          </cell>
          <cell r="D3978" t="str">
            <v>YZ-CAY97</v>
          </cell>
        </row>
        <row r="3979">
          <cell r="C3979" t="str">
            <v>YZ-CAY97Z2M</v>
          </cell>
          <cell r="D3979" t="str">
            <v>YZ-CAY97</v>
          </cell>
        </row>
        <row r="3980">
          <cell r="C3980" t="str">
            <v>YZ-CAY97Z2XL</v>
          </cell>
          <cell r="D3980" t="str">
            <v>YZ-CAY97</v>
          </cell>
        </row>
        <row r="3981">
          <cell r="C3981" t="str">
            <v>YZ-CAY97Z3L</v>
          </cell>
          <cell r="D3981" t="str">
            <v>YZ-CAY97</v>
          </cell>
        </row>
        <row r="3982">
          <cell r="C3982" t="str">
            <v>YZ-CAY97Z3M</v>
          </cell>
          <cell r="D3982" t="str">
            <v>YZ-CAY97</v>
          </cell>
        </row>
        <row r="3983">
          <cell r="C3983" t="str">
            <v>YZ-CAY97Z3XL</v>
          </cell>
          <cell r="D3983" t="str">
            <v>YZ-CAY97</v>
          </cell>
        </row>
        <row r="3984">
          <cell r="C3984" t="str">
            <v>YZ-FQ008G11L</v>
          </cell>
          <cell r="D3984" t="str">
            <v>YZ-FQ008</v>
          </cell>
        </row>
        <row r="3985">
          <cell r="C3985" t="str">
            <v>YZ-FQ008G12L</v>
          </cell>
          <cell r="D3985" t="str">
            <v>YZ-FQ008</v>
          </cell>
        </row>
        <row r="3986">
          <cell r="C3986" t="str">
            <v>YZ-FQ008G13L</v>
          </cell>
          <cell r="D3986" t="str">
            <v>YZ-FQ008</v>
          </cell>
        </row>
        <row r="3987">
          <cell r="C3987" t="str">
            <v>YZ-FQ008G1M</v>
          </cell>
          <cell r="D3987" t="str">
            <v>YZ-FQ008</v>
          </cell>
        </row>
        <row r="3988">
          <cell r="C3988" t="str">
            <v>YZ-FQ008K02L</v>
          </cell>
          <cell r="D3988" t="str">
            <v>YZ-FQ008</v>
          </cell>
        </row>
        <row r="3989">
          <cell r="C3989" t="str">
            <v>YZ-FQ008R22L</v>
          </cell>
          <cell r="D3989" t="str">
            <v>YZ-FQ008</v>
          </cell>
        </row>
        <row r="3990">
          <cell r="C3990" t="str">
            <v>YZ-FQ008R23L</v>
          </cell>
          <cell r="D3990" t="str">
            <v>YZ-FQ008</v>
          </cell>
        </row>
        <row r="3991">
          <cell r="C3991" t="str">
            <v>YZ-HE13037EZ1L</v>
          </cell>
          <cell r="D3991" t="str">
            <v>YZ-HE13037</v>
          </cell>
        </row>
        <row r="3992">
          <cell r="C3992" t="str">
            <v>YZ-HE13037EZ1L-MX</v>
          </cell>
          <cell r="D3992" t="str">
            <v>YZ-HE13037</v>
          </cell>
        </row>
        <row r="3993">
          <cell r="C3993" t="str">
            <v>YZ-HE13037EZ2L</v>
          </cell>
          <cell r="D3993" t="str">
            <v>YZ-HE13037</v>
          </cell>
        </row>
        <row r="3994">
          <cell r="C3994" t="str">
            <v>YZ-HE13037EZ3L</v>
          </cell>
          <cell r="D3994" t="str">
            <v>YZ-HE13037</v>
          </cell>
        </row>
        <row r="3995">
          <cell r="C3995" t="str">
            <v>YZ-HE13037EZ4L</v>
          </cell>
          <cell r="D3995" t="str">
            <v>YZ-HE13037</v>
          </cell>
        </row>
        <row r="3996">
          <cell r="C3996" t="str">
            <v>YZ-HE13037EZ5L</v>
          </cell>
          <cell r="D3996" t="str">
            <v>YZ-HE13037</v>
          </cell>
        </row>
        <row r="3997">
          <cell r="C3997" t="str">
            <v>YZ-HE13037EZ6L</v>
          </cell>
          <cell r="D3997" t="str">
            <v>YZ-HE13037</v>
          </cell>
        </row>
        <row r="3998">
          <cell r="C3998" t="str">
            <v>YZ-HE13037EZ6L-GM</v>
          </cell>
          <cell r="D3998" t="str">
            <v>YZ-HE13037</v>
          </cell>
        </row>
        <row r="3999">
          <cell r="C3999" t="str">
            <v>YZ-HE13037EZ6L-MX</v>
          </cell>
          <cell r="D3999" t="str">
            <v>YZ-HE13037</v>
          </cell>
        </row>
        <row r="4000">
          <cell r="C4000" t="str">
            <v>YZ-HE13037EZ7L</v>
          </cell>
          <cell r="D4000" t="str">
            <v>YZ-HE13037</v>
          </cell>
        </row>
        <row r="4001">
          <cell r="C4001" t="str">
            <v>YZ-HE13037EZ7L-MX</v>
          </cell>
          <cell r="D4001" t="str">
            <v>YZ-HE13037</v>
          </cell>
        </row>
        <row r="4002">
          <cell r="C4002" t="str">
            <v>YZ-HE13037EZ8L</v>
          </cell>
          <cell r="D4002" t="str">
            <v>YZ-HE13037</v>
          </cell>
        </row>
        <row r="4003">
          <cell r="C4003" t="str">
            <v>YZ-HE13037EZ8L-GM</v>
          </cell>
          <cell r="D4003" t="str">
            <v>YZ-HE13037</v>
          </cell>
        </row>
        <row r="4004">
          <cell r="C4004" t="str">
            <v>YZ-HE13037EZ9L</v>
          </cell>
          <cell r="D4004" t="str">
            <v>YZ-HE13037</v>
          </cell>
        </row>
        <row r="4005">
          <cell r="C4005" t="str">
            <v>YZ-HE13037Or1L</v>
          </cell>
          <cell r="D4005" t="str">
            <v>YZ-HE13037</v>
          </cell>
        </row>
        <row r="4006">
          <cell r="C4006" t="str">
            <v>YZ-HE13037Or1L-MX</v>
          </cell>
          <cell r="D4006" t="str">
            <v>YZ-HE13037</v>
          </cell>
        </row>
        <row r="4007">
          <cell r="C4007" t="str">
            <v>YZ-HE13037Or2L</v>
          </cell>
          <cell r="D4007" t="str">
            <v>YZ-HE13037</v>
          </cell>
        </row>
        <row r="4008">
          <cell r="C4008" t="str">
            <v>YZ-HE13037Or3L</v>
          </cell>
          <cell r="D4008" t="str">
            <v>YZ-HE13037</v>
          </cell>
        </row>
        <row r="4009">
          <cell r="C4009" t="str">
            <v>YZ-HE13037Or4L</v>
          </cell>
          <cell r="D4009" t="str">
            <v>YZ-HE13037</v>
          </cell>
        </row>
        <row r="4010">
          <cell r="C4010" t="str">
            <v>YZ-HE13037Or5L</v>
          </cell>
          <cell r="D4010" t="str">
            <v>YZ-HE13037</v>
          </cell>
        </row>
        <row r="4011">
          <cell r="C4011" t="str">
            <v>YZ-HE13037Or6L</v>
          </cell>
          <cell r="D4011" t="str">
            <v>YZ-HE13037</v>
          </cell>
        </row>
        <row r="4012">
          <cell r="C4012" t="str">
            <v>YZ-HE13037Or6L-GM</v>
          </cell>
          <cell r="D4012" t="str">
            <v>YZ-HE13037</v>
          </cell>
        </row>
        <row r="4013">
          <cell r="C4013" t="str">
            <v>YZ-HE13037Or7L</v>
          </cell>
          <cell r="D4013" t="str">
            <v>YZ-HE13037</v>
          </cell>
        </row>
        <row r="4014">
          <cell r="C4014" t="str">
            <v>YZ-HE13037Or7L-MX</v>
          </cell>
          <cell r="D4014" t="str">
            <v>YZ-HE13037</v>
          </cell>
        </row>
        <row r="4015">
          <cell r="C4015" t="str">
            <v>YZ-HE13037Or8L</v>
          </cell>
          <cell r="D4015" t="str">
            <v>YZ-HE13037</v>
          </cell>
        </row>
        <row r="4016">
          <cell r="C4016" t="str">
            <v>YZ-HE13037Or8L-MX</v>
          </cell>
          <cell r="D4016" t="str">
            <v>YZ-HE13037</v>
          </cell>
        </row>
        <row r="4017">
          <cell r="C4017" t="str">
            <v>YZ-HE13037Or9L</v>
          </cell>
          <cell r="D4017" t="str">
            <v>YZ-HE13037</v>
          </cell>
        </row>
        <row r="4018">
          <cell r="C4018" t="str">
            <v>YZ-HE13037Pu1L</v>
          </cell>
          <cell r="D4018" t="str">
            <v>YZ-HE13037</v>
          </cell>
        </row>
        <row r="4019">
          <cell r="C4019" t="str">
            <v>YZ-HE13037Pu1L-MX</v>
          </cell>
          <cell r="D4019" t="str">
            <v>YZ-HE13037</v>
          </cell>
        </row>
        <row r="4020">
          <cell r="C4020" t="str">
            <v>YZ-HE13037Pu2L</v>
          </cell>
          <cell r="D4020" t="str">
            <v>YZ-HE13037</v>
          </cell>
        </row>
        <row r="4021">
          <cell r="C4021" t="str">
            <v>YZ-HE13037Pu3L</v>
          </cell>
          <cell r="D4021" t="str">
            <v>YZ-HE13037</v>
          </cell>
        </row>
        <row r="4022">
          <cell r="C4022" t="str">
            <v>YZ-HE13037Pu4L</v>
          </cell>
          <cell r="D4022" t="str">
            <v>YZ-HE13037</v>
          </cell>
        </row>
        <row r="4023">
          <cell r="C4023" t="str">
            <v>YZ-HE13037Pu4L-MX</v>
          </cell>
          <cell r="D4023" t="str">
            <v>YZ-HE13037</v>
          </cell>
        </row>
        <row r="4024">
          <cell r="C4024" t="str">
            <v>YZ-HE13037Pu5L</v>
          </cell>
          <cell r="D4024" t="str">
            <v>YZ-HE13037</v>
          </cell>
        </row>
        <row r="4025">
          <cell r="C4025" t="str">
            <v>YZ-HE13037Pu6L</v>
          </cell>
          <cell r="D4025" t="str">
            <v>YZ-HE13037</v>
          </cell>
        </row>
        <row r="4026">
          <cell r="C4026" t="str">
            <v>YZ-HE13037Pu7L</v>
          </cell>
          <cell r="D4026" t="str">
            <v>YZ-HE13037</v>
          </cell>
        </row>
        <row r="4027">
          <cell r="C4027" t="str">
            <v>YZ-HE13037Pu8L</v>
          </cell>
          <cell r="D4027" t="str">
            <v>YZ-HE13037</v>
          </cell>
        </row>
        <row r="4028">
          <cell r="C4028" t="str">
            <v>YZ-HE13037Pu9L</v>
          </cell>
          <cell r="D4028" t="str">
            <v>YZ-HE13037</v>
          </cell>
        </row>
        <row r="4029">
          <cell r="C4029" t="str">
            <v>YZ-HE13037Pu9L-GM</v>
          </cell>
          <cell r="D4029" t="str">
            <v>YZ-HE13037</v>
          </cell>
        </row>
        <row r="4030">
          <cell r="C4030" t="str">
            <v>YZ-HE13037Wi1L</v>
          </cell>
          <cell r="D4030" t="str">
            <v>YZ-HE13037</v>
          </cell>
        </row>
        <row r="4031">
          <cell r="C4031" t="str">
            <v>YZ-HE13037Wi1L-MX</v>
          </cell>
          <cell r="D4031" t="str">
            <v>YZ-HE13037</v>
          </cell>
        </row>
        <row r="4032">
          <cell r="C4032" t="str">
            <v>YZ-HE13037Wi2L</v>
          </cell>
          <cell r="D4032" t="str">
            <v>YZ-HE13037</v>
          </cell>
        </row>
        <row r="4033">
          <cell r="C4033" t="str">
            <v>YZ-HE13037Wi2L-MX</v>
          </cell>
          <cell r="D4033" t="str">
            <v>YZ-HE13037</v>
          </cell>
        </row>
        <row r="4034">
          <cell r="C4034" t="str">
            <v>YZ-HE13037Wi3L</v>
          </cell>
          <cell r="D4034" t="str">
            <v>YZ-HE13037</v>
          </cell>
        </row>
        <row r="4035">
          <cell r="C4035" t="str">
            <v>YZ-HE13037Wi4L</v>
          </cell>
          <cell r="D4035" t="str">
            <v>YZ-HE13037</v>
          </cell>
        </row>
        <row r="4036">
          <cell r="C4036" t="str">
            <v>YZ-HE13037Wi5L</v>
          </cell>
          <cell r="D4036" t="str">
            <v>YZ-HE13037</v>
          </cell>
        </row>
        <row r="4037">
          <cell r="C4037" t="str">
            <v>YZ-HE13037Wi5L-MX</v>
          </cell>
          <cell r="D4037" t="str">
            <v>YZ-HE13037</v>
          </cell>
        </row>
        <row r="4038">
          <cell r="C4038" t="str">
            <v>YZ-HE13037Wi6L</v>
          </cell>
          <cell r="D4038" t="str">
            <v>YZ-HE13037</v>
          </cell>
        </row>
        <row r="4039">
          <cell r="C4039" t="str">
            <v>YZ-HE13037Wi7L</v>
          </cell>
          <cell r="D4039" t="str">
            <v>YZ-HE13037</v>
          </cell>
        </row>
        <row r="4040">
          <cell r="C4040" t="str">
            <v>YZ-HE13037Wi7L-MX</v>
          </cell>
          <cell r="D4040" t="str">
            <v>YZ-HE13037</v>
          </cell>
        </row>
        <row r="4041">
          <cell r="C4041" t="str">
            <v>YZ-HE13037Wi8L</v>
          </cell>
          <cell r="D4041" t="str">
            <v>YZ-HE13037</v>
          </cell>
        </row>
        <row r="4042">
          <cell r="C4042" t="str">
            <v>YZ-HE13037Wi8L-MX</v>
          </cell>
          <cell r="D4042" t="str">
            <v>YZ-HE13037</v>
          </cell>
        </row>
        <row r="4043">
          <cell r="C4043" t="str">
            <v>YZ-HE13037Wi9L</v>
          </cell>
          <cell r="D4043" t="str">
            <v>YZ-HE13037</v>
          </cell>
        </row>
        <row r="4044">
          <cell r="C4044" t="str">
            <v>YZ-HE9007Sa1L</v>
          </cell>
          <cell r="D4044" t="str">
            <v>YZ-HE9007</v>
          </cell>
        </row>
        <row r="4045">
          <cell r="C4045" t="str">
            <v>YZ-HE9007Sa2L</v>
          </cell>
          <cell r="D4045" t="str">
            <v>YZ-HE9007</v>
          </cell>
        </row>
        <row r="4046">
          <cell r="C4046" t="str">
            <v>YZ-HE9007Sa3L</v>
          </cell>
          <cell r="D4046" t="str">
            <v>YZ-HE9007</v>
          </cell>
        </row>
        <row r="4047">
          <cell r="C4047" t="str">
            <v>YZ-HE9007Sa4L</v>
          </cell>
          <cell r="D4047" t="str">
            <v>YZ-HE9007</v>
          </cell>
        </row>
        <row r="4048">
          <cell r="C4048" t="str">
            <v>YZ-HE9007Sa5L</v>
          </cell>
          <cell r="D4048" t="str">
            <v>YZ-HE9007</v>
          </cell>
        </row>
        <row r="4049">
          <cell r="C4049" t="str">
            <v>YZ-HE9007Sa5L-MX</v>
          </cell>
          <cell r="D4049" t="str">
            <v>YZ-HE9007</v>
          </cell>
        </row>
        <row r="4050">
          <cell r="C4050" t="str">
            <v>YZ-HE9007Sa6L</v>
          </cell>
          <cell r="D4050" t="str">
            <v>YZ-HE9007</v>
          </cell>
        </row>
        <row r="4051">
          <cell r="C4051" t="str">
            <v>YZ-HE9007Sa7L</v>
          </cell>
          <cell r="D4051" t="str">
            <v>YZ-HE9007</v>
          </cell>
        </row>
        <row r="4052">
          <cell r="C4052" t="str">
            <v>YZ-HE9007Sa8L</v>
          </cell>
          <cell r="D4052" t="str">
            <v>YZ-HE9007</v>
          </cell>
        </row>
        <row r="4053">
          <cell r="C4053" t="str">
            <v>YZ-HE9007Sa9L</v>
          </cell>
          <cell r="D4053" t="str">
            <v>YZ-HE9007</v>
          </cell>
        </row>
        <row r="4054">
          <cell r="C4054" t="str">
            <v>YZ-HE9007Se1L</v>
          </cell>
          <cell r="D4054" t="str">
            <v>YZ-HE9007</v>
          </cell>
        </row>
        <row r="4055">
          <cell r="C4055" t="str">
            <v>YZ-HE9007Se2L</v>
          </cell>
          <cell r="D4055" t="str">
            <v>YZ-HE9007</v>
          </cell>
        </row>
        <row r="4056">
          <cell r="C4056" t="str">
            <v>YZ-HE9007Se3L</v>
          </cell>
          <cell r="D4056" t="str">
            <v>YZ-HE9007</v>
          </cell>
        </row>
        <row r="4057">
          <cell r="C4057" t="str">
            <v>YZ-HE9007Se4L</v>
          </cell>
          <cell r="D4057" t="str">
            <v>YZ-HE9007</v>
          </cell>
        </row>
        <row r="4058">
          <cell r="C4058" t="str">
            <v>YZ-HE9007Se5L</v>
          </cell>
          <cell r="D4058" t="str">
            <v>YZ-HE9007</v>
          </cell>
        </row>
        <row r="4059">
          <cell r="C4059" t="str">
            <v>YZ-HE9007Se6L</v>
          </cell>
          <cell r="D4059" t="str">
            <v>YZ-HE9007</v>
          </cell>
        </row>
        <row r="4060">
          <cell r="C4060" t="str">
            <v>YZ-HE9007Se7L</v>
          </cell>
          <cell r="D4060" t="str">
            <v>YZ-HE9007</v>
          </cell>
        </row>
        <row r="4061">
          <cell r="C4061" t="str">
            <v>YZ-HE9007Se8L</v>
          </cell>
          <cell r="D4061" t="str">
            <v>YZ-HE9007</v>
          </cell>
        </row>
        <row r="4062">
          <cell r="C4062" t="str">
            <v>YZ-HE9007Se9L</v>
          </cell>
          <cell r="D4062" t="str">
            <v>YZ-HE9007</v>
          </cell>
        </row>
        <row r="4063">
          <cell r="C4063" t="str">
            <v>YZ-HE9008Sa1L</v>
          </cell>
          <cell r="D4063" t="str">
            <v>YZ-HE9008</v>
          </cell>
        </row>
        <row r="4064">
          <cell r="C4064" t="str">
            <v>YZ-HE9008Sa2L</v>
          </cell>
          <cell r="D4064" t="str">
            <v>YZ-HE9008</v>
          </cell>
        </row>
        <row r="4065">
          <cell r="C4065" t="str">
            <v>YZ-HE9008Sa3L</v>
          </cell>
          <cell r="D4065" t="str">
            <v>YZ-HE9008</v>
          </cell>
        </row>
        <row r="4066">
          <cell r="C4066" t="str">
            <v>YZ-HE9008Sa4L</v>
          </cell>
          <cell r="D4066" t="str">
            <v>YZ-HE9008</v>
          </cell>
        </row>
        <row r="4067">
          <cell r="C4067" t="str">
            <v>YZ-HE9008Sa5L</v>
          </cell>
          <cell r="D4067" t="str">
            <v>YZ-HE9008</v>
          </cell>
        </row>
        <row r="4068">
          <cell r="C4068" t="str">
            <v>YZ-HE9008Sa6L</v>
          </cell>
          <cell r="D4068" t="str">
            <v>YZ-HE9008</v>
          </cell>
        </row>
        <row r="4069">
          <cell r="C4069" t="str">
            <v>YZ-HE9008Sa7L</v>
          </cell>
          <cell r="D4069" t="str">
            <v>YZ-HE9008</v>
          </cell>
        </row>
        <row r="4070">
          <cell r="C4070" t="str">
            <v>YZ-HE9008Sa8L</v>
          </cell>
          <cell r="D4070" t="str">
            <v>YZ-HE9008</v>
          </cell>
        </row>
        <row r="4071">
          <cell r="C4071" t="str">
            <v>YZ-HE9008Sa9L</v>
          </cell>
          <cell r="D4071" t="str">
            <v>YZ-HE9008</v>
          </cell>
        </row>
        <row r="4072">
          <cell r="C4072" t="str">
            <v>YZ-HE9008Se1L</v>
          </cell>
          <cell r="D4072" t="str">
            <v>YZ-HE9008</v>
          </cell>
        </row>
        <row r="4073">
          <cell r="C4073" t="str">
            <v>YZ-HE9008Se2L</v>
          </cell>
          <cell r="D4073" t="str">
            <v>YZ-HE9008</v>
          </cell>
        </row>
        <row r="4074">
          <cell r="C4074" t="str">
            <v>YZ-HE9008Se3L</v>
          </cell>
          <cell r="D4074" t="str">
            <v>YZ-HE9008</v>
          </cell>
        </row>
        <row r="4075">
          <cell r="C4075" t="str">
            <v>YZ-HE9008Se4L</v>
          </cell>
          <cell r="D4075" t="str">
            <v>YZ-HE9008</v>
          </cell>
        </row>
        <row r="4076">
          <cell r="C4076" t="str">
            <v>YZ-HE9008Se5L</v>
          </cell>
          <cell r="D4076" t="str">
            <v>YZ-HE9008</v>
          </cell>
        </row>
        <row r="4077">
          <cell r="C4077" t="str">
            <v>YZ-HE9008Se5L-MX</v>
          </cell>
          <cell r="D4077" t="str">
            <v>YZ-HE9008</v>
          </cell>
        </row>
        <row r="4078">
          <cell r="C4078" t="str">
            <v>YZ-HE9008Se6L</v>
          </cell>
          <cell r="D4078" t="str">
            <v>YZ-HE9008</v>
          </cell>
        </row>
        <row r="4079">
          <cell r="C4079" t="str">
            <v>YZ-HE9008Se7L</v>
          </cell>
          <cell r="D4079" t="str">
            <v>YZ-HE9008</v>
          </cell>
        </row>
        <row r="4080">
          <cell r="C4080" t="str">
            <v>YZ-HE9008Se7L-GM</v>
          </cell>
          <cell r="D4080" t="str">
            <v>YZ-HE9008</v>
          </cell>
        </row>
        <row r="4081">
          <cell r="C4081" t="str">
            <v>YZ-HE9008Se8L</v>
          </cell>
          <cell r="D4081" t="str">
            <v>YZ-HE9008</v>
          </cell>
        </row>
        <row r="4082">
          <cell r="C4082" t="str">
            <v>YZ-HE9008Se9L</v>
          </cell>
          <cell r="D4082" t="str">
            <v>YZ-HE9008</v>
          </cell>
        </row>
        <row r="4083">
          <cell r="C4083" t="str">
            <v>YZ-HM0007-B0-2XL</v>
          </cell>
          <cell r="D4083" t="str">
            <v>YZ-HM0007</v>
          </cell>
        </row>
        <row r="4084">
          <cell r="C4084" t="str">
            <v>YZ-HM0007-B0-3XL</v>
          </cell>
          <cell r="D4084" t="str">
            <v>YZ-HM0007</v>
          </cell>
        </row>
        <row r="4085">
          <cell r="C4085" t="str">
            <v>YZ-HM0007-B0-L</v>
          </cell>
          <cell r="D4085" t="str">
            <v>YZ-HM0007</v>
          </cell>
        </row>
        <row r="4086">
          <cell r="C4086" t="str">
            <v>YZ-HM0007-B0-XL</v>
          </cell>
          <cell r="D4086" t="str">
            <v>YZ-HM0007</v>
          </cell>
        </row>
        <row r="4087">
          <cell r="C4087" t="str">
            <v>YZ-HM0007-K0-2XL</v>
          </cell>
          <cell r="D4087" t="str">
            <v>YZ-HM0007</v>
          </cell>
        </row>
        <row r="4088">
          <cell r="C4088" t="str">
            <v>YZ-HM0007-K0-3XL</v>
          </cell>
          <cell r="D4088" t="str">
            <v>YZ-HM0007</v>
          </cell>
        </row>
        <row r="4089">
          <cell r="C4089" t="str">
            <v>YZ-HM0007-K0-L</v>
          </cell>
          <cell r="D4089" t="str">
            <v>YZ-HM0007</v>
          </cell>
        </row>
        <row r="4090">
          <cell r="C4090" t="str">
            <v>YZ-HM0007-K0-XL</v>
          </cell>
          <cell r="D4090" t="str">
            <v>YZ-HM0007</v>
          </cell>
        </row>
        <row r="4091">
          <cell r="C4091" t="str">
            <v>YZ-HM0007-R0-2XL</v>
          </cell>
          <cell r="D4091" t="str">
            <v>YZ-HM0007</v>
          </cell>
        </row>
        <row r="4092">
          <cell r="C4092" t="str">
            <v>YZ-HM0007-R0-3XL</v>
          </cell>
          <cell r="D4092" t="str">
            <v>YZ-HM0007</v>
          </cell>
        </row>
        <row r="4093">
          <cell r="C4093" t="str">
            <v>YZ-HM0007-R0-L</v>
          </cell>
          <cell r="D4093" t="str">
            <v>YZ-HM0007</v>
          </cell>
        </row>
        <row r="4094">
          <cell r="C4094" t="str">
            <v>YZ-HM0007-R0-XL</v>
          </cell>
          <cell r="D4094" t="str">
            <v>YZ-HM0007</v>
          </cell>
        </row>
        <row r="4095">
          <cell r="C4095" t="str">
            <v>YZ-HM1534-G0-L</v>
          </cell>
          <cell r="D4095" t="str">
            <v>YZ-HM1534</v>
          </cell>
        </row>
        <row r="4096">
          <cell r="C4096" t="str">
            <v>YZ-HM1534-G0-M</v>
          </cell>
          <cell r="D4096" t="str">
            <v>YZ-HM1534</v>
          </cell>
        </row>
        <row r="4097">
          <cell r="C4097" t="str">
            <v>YZ-HM1534-YH-L</v>
          </cell>
          <cell r="D4097" t="str">
            <v>YZ-HM1534</v>
          </cell>
        </row>
        <row r="4098">
          <cell r="C4098" t="str">
            <v>YZ-HM1534-YH-M</v>
          </cell>
          <cell r="D4098" t="str">
            <v>YZ-HM1534</v>
          </cell>
        </row>
        <row r="4099">
          <cell r="C4099" t="str">
            <v>YZ-HM1584-K0-1XL</v>
          </cell>
          <cell r="D4099" t="str">
            <v>YZ-HM1584</v>
          </cell>
        </row>
        <row r="4100">
          <cell r="C4100" t="str">
            <v>YZ-HM1584-K0-2XL</v>
          </cell>
          <cell r="D4100" t="str">
            <v>YZ-HM1584</v>
          </cell>
        </row>
        <row r="4101">
          <cell r="C4101" t="str">
            <v>YZ-HM1584-K0-3XL</v>
          </cell>
          <cell r="D4101" t="str">
            <v>YZ-HM1584</v>
          </cell>
        </row>
        <row r="4102">
          <cell r="C4102" t="str">
            <v>YZ-HM1584-K0-L</v>
          </cell>
          <cell r="D4102" t="str">
            <v>YZ-HM1584</v>
          </cell>
        </row>
        <row r="4103">
          <cell r="C4103" t="str">
            <v>YZ-HM1584-K0-M</v>
          </cell>
          <cell r="D4103" t="str">
            <v>YZ-HM1584</v>
          </cell>
        </row>
        <row r="4104">
          <cell r="C4104" t="str">
            <v>YZ-HM1584-K0-S</v>
          </cell>
          <cell r="D4104" t="str">
            <v>YZ-HM1584</v>
          </cell>
        </row>
        <row r="4105">
          <cell r="C4105" t="str">
            <v>YZ-HM1625-BD-2XL</v>
          </cell>
          <cell r="D4105" t="str">
            <v>YZ-HM1625</v>
          </cell>
        </row>
        <row r="4106">
          <cell r="C4106" t="str">
            <v>YZ-HM1625-BD-3XL</v>
          </cell>
          <cell r="D4106" t="str">
            <v>YZ-HM1625</v>
          </cell>
        </row>
        <row r="4107">
          <cell r="C4107" t="str">
            <v>YZ-HM1625-BD-S</v>
          </cell>
          <cell r="D4107" t="str">
            <v>YZ-HM1625</v>
          </cell>
        </row>
        <row r="4108">
          <cell r="C4108" t="str">
            <v>YZ-HM1625-BD-XL</v>
          </cell>
          <cell r="D4108" t="str">
            <v>YZ-HM1625</v>
          </cell>
        </row>
        <row r="4109">
          <cell r="C4109" t="str">
            <v>YZ-HM1625-G0-2XL</v>
          </cell>
          <cell r="D4109" t="str">
            <v>YZ-HM1625</v>
          </cell>
        </row>
        <row r="4110">
          <cell r="C4110" t="str">
            <v>YZ-HM1625-G0-3XL</v>
          </cell>
          <cell r="D4110" t="str">
            <v>YZ-HM1625</v>
          </cell>
        </row>
        <row r="4111">
          <cell r="C4111" t="str">
            <v>YZ-HM1625-G0-L</v>
          </cell>
          <cell r="D4111" t="str">
            <v>YZ-HM1625</v>
          </cell>
        </row>
        <row r="4112">
          <cell r="C4112" t="str">
            <v>YZ-HM1625-G0-M</v>
          </cell>
          <cell r="D4112" t="str">
            <v>YZ-HM1625</v>
          </cell>
        </row>
        <row r="4113">
          <cell r="C4113" t="str">
            <v>YZ-HM1625-G0-XL</v>
          </cell>
          <cell r="D4113" t="str">
            <v>YZ-HM1625</v>
          </cell>
        </row>
        <row r="4114">
          <cell r="C4114" t="str">
            <v>YZ-HM1625-GR-2XL</v>
          </cell>
          <cell r="D4114" t="str">
            <v>YZ-HM1625</v>
          </cell>
        </row>
        <row r="4115">
          <cell r="C4115" t="str">
            <v>YZ-HM1625-GR-3XL</v>
          </cell>
          <cell r="D4115" t="str">
            <v>YZ-HM1625</v>
          </cell>
        </row>
        <row r="4116">
          <cell r="C4116" t="str">
            <v>YZ-HM1625-GR-L</v>
          </cell>
          <cell r="D4116" t="str">
            <v>YZ-HM1625</v>
          </cell>
        </row>
        <row r="4117">
          <cell r="C4117" t="str">
            <v>YZ-HM1625-GR-XL</v>
          </cell>
          <cell r="D4117" t="str">
            <v>YZ-HM1625</v>
          </cell>
        </row>
        <row r="4118">
          <cell r="C4118" t="str">
            <v>YZ-HM1625-R0-L</v>
          </cell>
          <cell r="D4118" t="str">
            <v>YZ-HM1625</v>
          </cell>
        </row>
        <row r="4119">
          <cell r="C4119" t="str">
            <v>YZ-HM1625-R0-XL</v>
          </cell>
          <cell r="D4119" t="str">
            <v>YZ-HM1625</v>
          </cell>
        </row>
        <row r="4120">
          <cell r="C4120" t="str">
            <v>YZ-HM1625-YT-3XL</v>
          </cell>
          <cell r="D4120" t="str">
            <v>YZ-HM1625</v>
          </cell>
        </row>
        <row r="4121">
          <cell r="C4121" t="str">
            <v>YZ-HM1625-YT-XL</v>
          </cell>
          <cell r="D4121" t="str">
            <v>YZ-HM1625</v>
          </cell>
        </row>
        <row r="4122">
          <cell r="C4122" t="str">
            <v>YZ-HM1625-ZL-2XL</v>
          </cell>
          <cell r="D4122" t="str">
            <v>YZ-HM1625</v>
          </cell>
        </row>
        <row r="4123">
          <cell r="C4123" t="str">
            <v>YZ-HM1625-ZL-L</v>
          </cell>
          <cell r="D4123" t="str">
            <v>YZ-HM1625</v>
          </cell>
        </row>
        <row r="4124">
          <cell r="C4124" t="str">
            <v>YZ-HM1625-ZL-M</v>
          </cell>
          <cell r="D4124" t="str">
            <v>YZ-HM1625</v>
          </cell>
        </row>
        <row r="4125">
          <cell r="C4125" t="str">
            <v>YZ-HM17015-B0-L</v>
          </cell>
          <cell r="D4125" t="str">
            <v>YZ-HM17015</v>
          </cell>
        </row>
        <row r="4126">
          <cell r="C4126" t="str">
            <v>YZ-HM17015-B0-M</v>
          </cell>
          <cell r="D4126" t="str">
            <v>YZ-HM17015</v>
          </cell>
        </row>
        <row r="4127">
          <cell r="C4127" t="str">
            <v>YZ-HM17015-B0-S</v>
          </cell>
          <cell r="D4127" t="str">
            <v>YZ-HM17015</v>
          </cell>
        </row>
        <row r="4128">
          <cell r="C4128" t="str">
            <v>YZ-HM17015-B0-XL</v>
          </cell>
          <cell r="D4128" t="str">
            <v>YZ-HM17015</v>
          </cell>
        </row>
        <row r="4129">
          <cell r="C4129" t="str">
            <v>YZ-HM17015-K0-L</v>
          </cell>
          <cell r="D4129" t="str">
            <v>YZ-HM17015</v>
          </cell>
        </row>
        <row r="4130">
          <cell r="C4130" t="str">
            <v>YZ-HM17015-K0-M</v>
          </cell>
          <cell r="D4130" t="str">
            <v>YZ-HM17015</v>
          </cell>
        </row>
        <row r="4131">
          <cell r="C4131" t="str">
            <v>YZ-HM17015-K0-S</v>
          </cell>
          <cell r="D4131" t="str">
            <v>YZ-HM17015</v>
          </cell>
        </row>
        <row r="4132">
          <cell r="C4132" t="str">
            <v>YZ-HM17015-K0-XL</v>
          </cell>
          <cell r="D4132" t="str">
            <v>YZ-HM17015</v>
          </cell>
        </row>
        <row r="4133">
          <cell r="C4133" t="str">
            <v>YZ-HM17015-OR-L</v>
          </cell>
          <cell r="D4133" t="str">
            <v>YZ-HM17015</v>
          </cell>
        </row>
        <row r="4134">
          <cell r="C4134" t="str">
            <v>YZ-HM17015-OR-M</v>
          </cell>
          <cell r="D4134" t="str">
            <v>YZ-HM17015</v>
          </cell>
        </row>
        <row r="4135">
          <cell r="C4135" t="str">
            <v>YZ-HM17015-OR-S</v>
          </cell>
          <cell r="D4135" t="str">
            <v>YZ-HM17015</v>
          </cell>
        </row>
        <row r="4136">
          <cell r="C4136" t="str">
            <v>YZ-HM17015-OR-XL</v>
          </cell>
          <cell r="D4136" t="str">
            <v>YZ-HM17015</v>
          </cell>
        </row>
        <row r="4137">
          <cell r="C4137" t="str">
            <v>YZ-HM17015-WI-L</v>
          </cell>
          <cell r="D4137" t="str">
            <v>YZ-HM17015</v>
          </cell>
        </row>
        <row r="4138">
          <cell r="C4138" t="str">
            <v>YZ-HM17015-WI-M</v>
          </cell>
          <cell r="D4138" t="str">
            <v>YZ-HM17015</v>
          </cell>
        </row>
        <row r="4139">
          <cell r="C4139" t="str">
            <v>YZ-HM17015-WI-S</v>
          </cell>
          <cell r="D4139" t="str">
            <v>YZ-HM17015</v>
          </cell>
        </row>
        <row r="4140">
          <cell r="C4140" t="str">
            <v>YZ-HM17015-WI-XL</v>
          </cell>
          <cell r="D4140" t="str">
            <v>YZ-HM17015</v>
          </cell>
        </row>
        <row r="4141">
          <cell r="C4141" t="str">
            <v>YZ-HM1718-R0-L</v>
          </cell>
          <cell r="D4141" t="str">
            <v>YZ-HM1718</v>
          </cell>
        </row>
        <row r="4142">
          <cell r="C4142" t="str">
            <v>YZ-HM1718-R0-M</v>
          </cell>
          <cell r="D4142" t="str">
            <v>YZ-HM1718</v>
          </cell>
        </row>
        <row r="4143">
          <cell r="C4143" t="str">
            <v>YZ-HM1718-R0-S</v>
          </cell>
          <cell r="D4143" t="str">
            <v>YZ-HM1718</v>
          </cell>
        </row>
        <row r="4144">
          <cell r="C4144" t="str">
            <v>YZ-HM1718-R0-XL</v>
          </cell>
          <cell r="D4144" t="str">
            <v>YZ-HM1718</v>
          </cell>
        </row>
        <row r="4145">
          <cell r="C4145" t="str">
            <v>YZ-HM30CH-K0-L</v>
          </cell>
          <cell r="D4145" t="str">
            <v>YZ-HM30CH</v>
          </cell>
        </row>
        <row r="4146">
          <cell r="C4146" t="str">
            <v>YZ-HM30CH-K0-M</v>
          </cell>
          <cell r="D4146" t="str">
            <v>YZ-HM30CH</v>
          </cell>
        </row>
        <row r="4147">
          <cell r="C4147" t="str">
            <v>YZ-HM30CH-K0-S</v>
          </cell>
          <cell r="D4147" t="str">
            <v>YZ-HM30CH</v>
          </cell>
        </row>
        <row r="4148">
          <cell r="C4148" t="str">
            <v>YZ-HM30CH-K0-S-GM</v>
          </cell>
          <cell r="D4148" t="str">
            <v>YZ-HM30CH</v>
          </cell>
        </row>
        <row r="4149">
          <cell r="C4149" t="str">
            <v>YZ-HM30CH-K0-XL</v>
          </cell>
          <cell r="D4149" t="str">
            <v>YZ-HM30CH</v>
          </cell>
        </row>
        <row r="4150">
          <cell r="C4150" t="str">
            <v>YZ-HM30CH-K0-XS</v>
          </cell>
          <cell r="D4150" t="str">
            <v>YZ-HM30CH</v>
          </cell>
        </row>
        <row r="4151">
          <cell r="C4151" t="str">
            <v>YZ-HM30CH-L</v>
          </cell>
          <cell r="D4151" t="str">
            <v>YZ-HM30CH</v>
          </cell>
        </row>
        <row r="4152">
          <cell r="C4152" t="str">
            <v>YZ-HM30CH-M</v>
          </cell>
          <cell r="D4152" t="str">
            <v>YZ-HM30CH</v>
          </cell>
        </row>
        <row r="4153">
          <cell r="C4153" t="str">
            <v>YZ-HM30CH-Pi-L</v>
          </cell>
          <cell r="D4153" t="str">
            <v>YZ-HM30CH</v>
          </cell>
        </row>
        <row r="4154">
          <cell r="C4154" t="str">
            <v>YZ-HM30CH-Pi-M</v>
          </cell>
          <cell r="D4154" t="str">
            <v>YZ-HM30CH</v>
          </cell>
        </row>
        <row r="4155">
          <cell r="C4155" t="str">
            <v>YZ-HM30CH-Pi-S</v>
          </cell>
          <cell r="D4155" t="str">
            <v>YZ-HM30CH</v>
          </cell>
        </row>
        <row r="4156">
          <cell r="C4156" t="str">
            <v>YZ-HM30CH-Pi-XL</v>
          </cell>
          <cell r="D4156" t="str">
            <v>YZ-HM30CH</v>
          </cell>
        </row>
        <row r="4157">
          <cell r="C4157" t="str">
            <v>YZ-HM30CH-Pi-XS</v>
          </cell>
          <cell r="D4157" t="str">
            <v>YZ-HM30CH</v>
          </cell>
        </row>
        <row r="4158">
          <cell r="C4158" t="str">
            <v>YZ-HM30CH-S</v>
          </cell>
          <cell r="D4158" t="str">
            <v>YZ-HM30CH</v>
          </cell>
        </row>
        <row r="4159">
          <cell r="C4159" t="str">
            <v>YZ-HM30CH-XL</v>
          </cell>
          <cell r="D4159" t="str">
            <v>YZ-HM30CH</v>
          </cell>
        </row>
        <row r="4160">
          <cell r="C4160" t="str">
            <v>YZ-HM30CH-XL-GMM</v>
          </cell>
          <cell r="D4160" t="str">
            <v>YZ-HM30CH</v>
          </cell>
        </row>
        <row r="4161">
          <cell r="C4161" t="str">
            <v>YZ-HM30CH-XS</v>
          </cell>
          <cell r="D4161" t="str">
            <v>YZ-HM30CH</v>
          </cell>
        </row>
        <row r="4162">
          <cell r="C4162" t="str">
            <v>YZ-HM30CH-XS-GM</v>
          </cell>
          <cell r="D4162" t="str">
            <v>YZ-HM30CH</v>
          </cell>
        </row>
        <row r="4163">
          <cell r="C4163" t="str">
            <v>YZ-HMBKN1209-L</v>
          </cell>
          <cell r="D4163" t="str">
            <v>YZ-HMBKN1209</v>
          </cell>
        </row>
        <row r="4164">
          <cell r="C4164" t="str">
            <v>YZ-HMBKN1209-M</v>
          </cell>
          <cell r="D4164" t="str">
            <v>YZ-HMBKN1209</v>
          </cell>
        </row>
        <row r="4165">
          <cell r="C4165" t="str">
            <v>YZ-HMBKN1209-S</v>
          </cell>
          <cell r="D4165" t="str">
            <v>YZ-HMBKN1209</v>
          </cell>
        </row>
        <row r="4166">
          <cell r="C4166" t="str">
            <v>YZ-HMBKN1209-XL</v>
          </cell>
          <cell r="D4166" t="str">
            <v>YZ-HMBKN1209</v>
          </cell>
        </row>
        <row r="4167">
          <cell r="C4167" t="str">
            <v>YZ-HMBKN1209-XXL</v>
          </cell>
          <cell r="D4167" t="str">
            <v>YZ-HMBKN1209</v>
          </cell>
        </row>
        <row r="4168">
          <cell r="C4168" t="str">
            <v>YZ-HMTW001-K0-L</v>
          </cell>
          <cell r="D4168" t="str">
            <v>YZ-HMTW001</v>
          </cell>
        </row>
        <row r="4169">
          <cell r="C4169" t="str">
            <v>YZ-HMTW001-K0-M</v>
          </cell>
          <cell r="D4169" t="str">
            <v>YZ-HMTW001</v>
          </cell>
        </row>
        <row r="4170">
          <cell r="C4170" t="str">
            <v>YZ-HMTW001-K0-S</v>
          </cell>
          <cell r="D4170" t="str">
            <v>YZ-HMTW001</v>
          </cell>
        </row>
        <row r="4171">
          <cell r="C4171" t="str">
            <v>YZ-HMTW001-K0-XL</v>
          </cell>
          <cell r="D4171" t="str">
            <v>YZ-HMTW001</v>
          </cell>
        </row>
        <row r="4172">
          <cell r="C4172" t="str">
            <v>YZ-HMTW001-K0-XS</v>
          </cell>
          <cell r="D4172" t="str">
            <v>YZ-HMTW001</v>
          </cell>
        </row>
        <row r="4173">
          <cell r="C4173" t="str">
            <v>YZ-HN6902BD1L</v>
          </cell>
          <cell r="D4173" t="str">
            <v>YZ-HN6902</v>
          </cell>
        </row>
        <row r="4174">
          <cell r="C4174" t="str">
            <v>YZ-HN6902BD2L</v>
          </cell>
          <cell r="D4174" t="str">
            <v>YZ-HN6902</v>
          </cell>
        </row>
        <row r="4175">
          <cell r="C4175" t="str">
            <v>YZ-HN6902BDL</v>
          </cell>
          <cell r="D4175" t="str">
            <v>YZ-HN6902</v>
          </cell>
        </row>
        <row r="4176">
          <cell r="C4176" t="str">
            <v>YZ-HN6902BDM</v>
          </cell>
          <cell r="D4176" t="str">
            <v>YZ-HN6902</v>
          </cell>
        </row>
        <row r="4177">
          <cell r="C4177" t="str">
            <v>YZ-HN6902K01L</v>
          </cell>
          <cell r="D4177" t="str">
            <v>YZ-HN6902</v>
          </cell>
        </row>
        <row r="4178">
          <cell r="C4178" t="str">
            <v>YZ-HN6902K02L</v>
          </cell>
          <cell r="D4178" t="str">
            <v>YZ-HN6902</v>
          </cell>
        </row>
        <row r="4179">
          <cell r="C4179" t="str">
            <v>YZ-HN6902K0L</v>
          </cell>
          <cell r="D4179" t="str">
            <v>YZ-HN6902</v>
          </cell>
        </row>
        <row r="4180">
          <cell r="C4180" t="str">
            <v>YZ-HN6902K0M</v>
          </cell>
          <cell r="D4180" t="str">
            <v>YZ-HN6902</v>
          </cell>
        </row>
        <row r="4181">
          <cell r="C4181" t="str">
            <v>YZ-HT1304G01L</v>
          </cell>
          <cell r="D4181" t="str">
            <v>YZ-HT1304</v>
          </cell>
        </row>
        <row r="4182">
          <cell r="C4182" t="str">
            <v>YZ-HT1304G02L</v>
          </cell>
          <cell r="D4182" t="str">
            <v>YZ-HT1304</v>
          </cell>
        </row>
        <row r="4183">
          <cell r="C4183" t="str">
            <v>YZ-HT1304G03L</v>
          </cell>
          <cell r="D4183" t="str">
            <v>YZ-HT1304</v>
          </cell>
        </row>
        <row r="4184">
          <cell r="C4184" t="str">
            <v>YZ-HT1304G04L</v>
          </cell>
          <cell r="D4184" t="str">
            <v>YZ-HT1304</v>
          </cell>
        </row>
        <row r="4185">
          <cell r="C4185" t="str">
            <v>YZ-HT1304G05L</v>
          </cell>
          <cell r="D4185" t="str">
            <v>YZ-HT1304</v>
          </cell>
        </row>
        <row r="4186">
          <cell r="C4186" t="str">
            <v>YZ-HT1304Y01L</v>
          </cell>
          <cell r="D4186" t="str">
            <v>YZ-HT1304</v>
          </cell>
        </row>
        <row r="4187">
          <cell r="C4187" t="str">
            <v>YZ-HT1304Y02L</v>
          </cell>
          <cell r="D4187" t="str">
            <v>YZ-HT1304</v>
          </cell>
        </row>
        <row r="4188">
          <cell r="C4188" t="str">
            <v>YZ-HT1304Y03L</v>
          </cell>
          <cell r="D4188" t="str">
            <v>YZ-HT1304</v>
          </cell>
        </row>
        <row r="4189">
          <cell r="C4189" t="str">
            <v>YZ-HT1304Y04L</v>
          </cell>
          <cell r="D4189" t="str">
            <v>YZ-HT1304</v>
          </cell>
        </row>
        <row r="4190">
          <cell r="C4190" t="str">
            <v>YZ-HT1304Y05L</v>
          </cell>
          <cell r="D4190" t="str">
            <v>YZ-HT1304</v>
          </cell>
        </row>
        <row r="4191">
          <cell r="C4191" t="str">
            <v>YZ-JG2631001L</v>
          </cell>
          <cell r="D4191" t="str">
            <v>YZ-JG2631</v>
          </cell>
        </row>
        <row r="4192">
          <cell r="C4192" t="str">
            <v>YZ-JG2631001L-GM</v>
          </cell>
          <cell r="D4192" t="str">
            <v>YZ-JG2631</v>
          </cell>
        </row>
        <row r="4193">
          <cell r="C4193" t="str">
            <v>YZ-JG2631002L</v>
          </cell>
          <cell r="D4193" t="str">
            <v>YZ-JG2631</v>
          </cell>
        </row>
        <row r="4194">
          <cell r="C4194" t="str">
            <v>YZ-JG2631002L-GM</v>
          </cell>
          <cell r="D4194" t="str">
            <v>YZ-JG2631</v>
          </cell>
        </row>
        <row r="4195">
          <cell r="C4195" t="str">
            <v>YZ-JG2631003L</v>
          </cell>
          <cell r="D4195" t="str">
            <v>YZ-JG2631</v>
          </cell>
        </row>
        <row r="4196">
          <cell r="C4196" t="str">
            <v>YZ-JG263100L</v>
          </cell>
          <cell r="D4196" t="str">
            <v>YZ-JG2631</v>
          </cell>
        </row>
        <row r="4197">
          <cell r="C4197" t="str">
            <v>YZ-JG263100M</v>
          </cell>
          <cell r="D4197" t="str">
            <v>YZ-JG2631</v>
          </cell>
        </row>
        <row r="4198">
          <cell r="C4198" t="str">
            <v>YZ-JG2631HS1L</v>
          </cell>
          <cell r="D4198" t="str">
            <v>YZ-JG2631</v>
          </cell>
        </row>
        <row r="4199">
          <cell r="C4199" t="str">
            <v>YZ-JG2631HSL</v>
          </cell>
          <cell r="D4199" t="str">
            <v>YZ-JG2631</v>
          </cell>
        </row>
        <row r="4200">
          <cell r="C4200" t="str">
            <v>YZ-JG2631HSM</v>
          </cell>
          <cell r="D4200" t="str">
            <v>YZ-JG2631</v>
          </cell>
        </row>
        <row r="4201">
          <cell r="C4201" t="str">
            <v>YZ-JG2631HSM-GM</v>
          </cell>
          <cell r="D4201" t="str">
            <v>YZ-JG2631</v>
          </cell>
        </row>
        <row r="4202">
          <cell r="C4202" t="str">
            <v>YZ-JG2631HSS</v>
          </cell>
          <cell r="D4202" t="str">
            <v>YZ-JG2631</v>
          </cell>
        </row>
        <row r="4203">
          <cell r="C4203" t="str">
            <v>YZ-JG2631HSXS</v>
          </cell>
          <cell r="D4203" t="str">
            <v>YZ-JG2631</v>
          </cell>
        </row>
        <row r="4204">
          <cell r="C4204" t="str">
            <v>YZ-JG2631K01L</v>
          </cell>
          <cell r="D4204" t="str">
            <v>YZ-JG2631</v>
          </cell>
        </row>
        <row r="4205">
          <cell r="C4205" t="str">
            <v>YZ-JG2631K01L-MX</v>
          </cell>
          <cell r="D4205" t="str">
            <v>YZ-JG2631</v>
          </cell>
        </row>
        <row r="4206">
          <cell r="C4206" t="str">
            <v>YZ-JG2631K02L</v>
          </cell>
          <cell r="D4206" t="str">
            <v>YZ-JG2631</v>
          </cell>
        </row>
        <row r="4207">
          <cell r="C4207" t="str">
            <v>YZ-JG2631K02L-GM</v>
          </cell>
          <cell r="D4207" t="str">
            <v>YZ-JG2631</v>
          </cell>
        </row>
        <row r="4208">
          <cell r="C4208" t="str">
            <v>YZ-JG2631K03L</v>
          </cell>
          <cell r="D4208" t="str">
            <v>YZ-JG2631</v>
          </cell>
        </row>
        <row r="4209">
          <cell r="C4209" t="str">
            <v>YZ-JG2631K0L</v>
          </cell>
          <cell r="D4209" t="str">
            <v>YZ-JG2631</v>
          </cell>
        </row>
        <row r="4210">
          <cell r="C4210" t="str">
            <v>YZ-JG2631K0M</v>
          </cell>
          <cell r="D4210" t="str">
            <v>YZ-JG2631</v>
          </cell>
        </row>
        <row r="4211">
          <cell r="C4211" t="str">
            <v>YZ-JG2631R01L</v>
          </cell>
          <cell r="D4211" t="str">
            <v>YZ-JG2631</v>
          </cell>
        </row>
        <row r="4212">
          <cell r="C4212" t="str">
            <v>YZ-JG2631R0L</v>
          </cell>
          <cell r="D4212" t="str">
            <v>YZ-JG2631</v>
          </cell>
        </row>
        <row r="4213">
          <cell r="C4213" t="str">
            <v>YZ-JG2631R0M</v>
          </cell>
          <cell r="D4213" t="str">
            <v>YZ-JG2631</v>
          </cell>
        </row>
        <row r="4214">
          <cell r="C4214" t="str">
            <v>YZ-JG2631R0S</v>
          </cell>
          <cell r="D4214" t="str">
            <v>YZ-JG2631</v>
          </cell>
        </row>
        <row r="4215">
          <cell r="C4215" t="str">
            <v>YZ-JG2631R0XS</v>
          </cell>
          <cell r="D4215" t="str">
            <v>YZ-JG2631</v>
          </cell>
        </row>
        <row r="4216">
          <cell r="C4216" t="str">
            <v>YZ-JG2631ZL1L</v>
          </cell>
          <cell r="D4216" t="str">
            <v>YZ-JG2631</v>
          </cell>
        </row>
        <row r="4217">
          <cell r="C4217" t="str">
            <v>YZ-JG2631ZL2L</v>
          </cell>
          <cell r="D4217" t="str">
            <v>YZ-JG2631</v>
          </cell>
        </row>
        <row r="4218">
          <cell r="C4218" t="str">
            <v>YZ-JG2631ZL3L</v>
          </cell>
          <cell r="D4218" t="str">
            <v>YZ-JG2631</v>
          </cell>
        </row>
        <row r="4219">
          <cell r="C4219" t="str">
            <v>YZ-JG2631ZLL</v>
          </cell>
          <cell r="D4219" t="str">
            <v>YZ-JG2631</v>
          </cell>
        </row>
        <row r="4220">
          <cell r="C4220" t="str">
            <v>YZ-JG2631ZLM</v>
          </cell>
          <cell r="D4220" t="str">
            <v>YZ-JG2631</v>
          </cell>
        </row>
        <row r="4221">
          <cell r="C4221" t="str">
            <v>YZ-JY1151-K0-2XL</v>
          </cell>
          <cell r="D4221" t="str">
            <v>YZ-JY1151</v>
          </cell>
        </row>
        <row r="4222">
          <cell r="C4222" t="str">
            <v>YZ-JY1151-K0-L</v>
          </cell>
          <cell r="D4222" t="str">
            <v>YZ-JY1151</v>
          </cell>
        </row>
        <row r="4223">
          <cell r="C4223" t="str">
            <v>YZ-JY1151-K0-M</v>
          </cell>
          <cell r="D4223" t="str">
            <v>YZ-JY1151</v>
          </cell>
        </row>
        <row r="4224">
          <cell r="C4224" t="str">
            <v>YZ-JY1151-K0-XL</v>
          </cell>
          <cell r="D4224" t="str">
            <v>YZ-JY1151</v>
          </cell>
        </row>
        <row r="4225">
          <cell r="C4225" t="str">
            <v>YZ-JY1151-R0-2XL</v>
          </cell>
          <cell r="D4225" t="str">
            <v>YZ-JY1151</v>
          </cell>
        </row>
        <row r="4226">
          <cell r="C4226" t="str">
            <v>YZ-JY1151-R0-L</v>
          </cell>
          <cell r="D4226" t="str">
            <v>YZ-JY1151</v>
          </cell>
        </row>
        <row r="4227">
          <cell r="C4227" t="str">
            <v>YZ-JY1151-R0-M</v>
          </cell>
          <cell r="D4227" t="str">
            <v>YZ-JY1151</v>
          </cell>
        </row>
        <row r="4228">
          <cell r="C4228" t="str">
            <v>YZ-JY1151-R0-XL</v>
          </cell>
          <cell r="D4228" t="str">
            <v>YZ-JY1151</v>
          </cell>
        </row>
        <row r="4229">
          <cell r="C4229" t="str">
            <v>YZ-JY1151-ZL-2XL</v>
          </cell>
          <cell r="D4229" t="str">
            <v>YZ-JY1151</v>
          </cell>
        </row>
        <row r="4230">
          <cell r="C4230" t="str">
            <v>YZ-JY1151-ZL-L</v>
          </cell>
          <cell r="D4230" t="str">
            <v>YZ-JY1151</v>
          </cell>
        </row>
        <row r="4231">
          <cell r="C4231" t="str">
            <v>YZ-JY1151-ZL-M</v>
          </cell>
          <cell r="D4231" t="str">
            <v>YZ-JY1151</v>
          </cell>
        </row>
        <row r="4232">
          <cell r="C4232" t="str">
            <v>YZ-JY1151-ZL-XL</v>
          </cell>
          <cell r="D4232" t="str">
            <v>YZ-JY1151</v>
          </cell>
        </row>
        <row r="4233">
          <cell r="C4233" t="str">
            <v>YZ-KL5020FL1L</v>
          </cell>
          <cell r="D4233" t="str">
            <v>YZ-KL5020</v>
          </cell>
        </row>
        <row r="4234">
          <cell r="C4234" t="str">
            <v>YZ-KL5020FL2L</v>
          </cell>
          <cell r="D4234" t="str">
            <v>YZ-KL5020</v>
          </cell>
        </row>
        <row r="4235">
          <cell r="C4235" t="str">
            <v>YZ-KL5020FL3L</v>
          </cell>
          <cell r="D4235" t="str">
            <v>YZ-KL5020</v>
          </cell>
        </row>
        <row r="4236">
          <cell r="C4236" t="str">
            <v>YZ-KL5020FL4L</v>
          </cell>
          <cell r="D4236" t="str">
            <v>YZ-KL5020</v>
          </cell>
        </row>
        <row r="4237">
          <cell r="C4237" t="str">
            <v>YZ-KL5020FL5L</v>
          </cell>
          <cell r="D4237" t="str">
            <v>YZ-KL5020</v>
          </cell>
        </row>
        <row r="4238">
          <cell r="C4238" t="str">
            <v>YZ-KL5020MF-2XL</v>
          </cell>
          <cell r="D4238" t="str">
            <v>YZ-KL5020</v>
          </cell>
        </row>
        <row r="4239">
          <cell r="C4239" t="str">
            <v>YZ-KL5020MF-L</v>
          </cell>
          <cell r="D4239" t="str">
            <v>YZ-KL5020</v>
          </cell>
        </row>
        <row r="4240">
          <cell r="C4240" t="str">
            <v>YZ-KL5020MF-M</v>
          </cell>
          <cell r="D4240" t="str">
            <v>YZ-KL5020</v>
          </cell>
        </row>
        <row r="4241">
          <cell r="C4241" t="str">
            <v>YZ-KL5020MF-S</v>
          </cell>
          <cell r="D4241" t="str">
            <v>YZ-KL5020</v>
          </cell>
        </row>
        <row r="4242">
          <cell r="C4242" t="str">
            <v>YZ-KL5020MF-XL</v>
          </cell>
          <cell r="D4242" t="str">
            <v>YZ-KL5020</v>
          </cell>
        </row>
        <row r="4243">
          <cell r="C4243" t="str">
            <v>YZ-KL5020ST1L</v>
          </cell>
          <cell r="D4243" t="str">
            <v>YZ-KL5020</v>
          </cell>
        </row>
        <row r="4244">
          <cell r="C4244" t="str">
            <v>YZ-KL5020ST2L</v>
          </cell>
          <cell r="D4244" t="str">
            <v>YZ-KL5020</v>
          </cell>
        </row>
        <row r="4245">
          <cell r="C4245" t="str">
            <v>YZ-KL5020ST3L</v>
          </cell>
          <cell r="D4245" t="str">
            <v>YZ-KL5020</v>
          </cell>
        </row>
        <row r="4246">
          <cell r="C4246" t="str">
            <v>YZ-KL5020ST4L</v>
          </cell>
          <cell r="D4246" t="str">
            <v>YZ-KL5020</v>
          </cell>
        </row>
        <row r="4247">
          <cell r="C4247" t="str">
            <v>YZ-KL5020ST5L</v>
          </cell>
          <cell r="D4247" t="str">
            <v>YZ-KL5020</v>
          </cell>
        </row>
        <row r="4248">
          <cell r="C4248" t="str">
            <v>YZ-KL5020TW1L</v>
          </cell>
          <cell r="D4248" t="str">
            <v>YZ-KL5020</v>
          </cell>
        </row>
        <row r="4249">
          <cell r="C4249" t="str">
            <v>YZ-KL5020TW2L</v>
          </cell>
          <cell r="D4249" t="str">
            <v>YZ-KL5020</v>
          </cell>
        </row>
        <row r="4250">
          <cell r="C4250" t="str">
            <v>YZ-KL5020TW3L</v>
          </cell>
          <cell r="D4250" t="str">
            <v>YZ-KL5020</v>
          </cell>
        </row>
        <row r="4251">
          <cell r="C4251" t="str">
            <v>YZ-KL5020TW4L</v>
          </cell>
          <cell r="D4251" t="str">
            <v>YZ-KL5020</v>
          </cell>
        </row>
        <row r="4252">
          <cell r="C4252" t="str">
            <v>YZ-KL5020TW5L</v>
          </cell>
          <cell r="D4252" t="str">
            <v>YZ-KL5020</v>
          </cell>
        </row>
        <row r="4253">
          <cell r="C4253" t="str">
            <v>YZ-KL5020YH1L</v>
          </cell>
          <cell r="D4253" t="str">
            <v>YZ-KL5020</v>
          </cell>
        </row>
        <row r="4254">
          <cell r="C4254" t="str">
            <v>YZ-KL5020YH2L</v>
          </cell>
          <cell r="D4254" t="str">
            <v>YZ-KL5020</v>
          </cell>
        </row>
        <row r="4255">
          <cell r="C4255" t="str">
            <v>YZ-KL5020YH3L</v>
          </cell>
          <cell r="D4255" t="str">
            <v>YZ-KL5020</v>
          </cell>
        </row>
        <row r="4256">
          <cell r="C4256" t="str">
            <v>YZ-KL5020YH3L-GM</v>
          </cell>
          <cell r="D4256" t="str">
            <v>YZ-KL5020</v>
          </cell>
        </row>
        <row r="4257">
          <cell r="C4257" t="str">
            <v>YZ-KL5020YH4L</v>
          </cell>
          <cell r="D4257" t="str">
            <v>YZ-KL5020</v>
          </cell>
        </row>
        <row r="4258">
          <cell r="C4258" t="str">
            <v>YZ-KL5020YH5L</v>
          </cell>
          <cell r="D4258" t="str">
            <v>YZ-KL5020</v>
          </cell>
        </row>
        <row r="4259">
          <cell r="C4259" t="str">
            <v>YZ-KL5020YH5L-GM</v>
          </cell>
          <cell r="D4259" t="str">
            <v>YZ-KL5020</v>
          </cell>
        </row>
        <row r="4260">
          <cell r="C4260" t="str">
            <v>YZ-LS1068B01L</v>
          </cell>
          <cell r="D4260" t="str">
            <v>YZ-LS1068</v>
          </cell>
        </row>
        <row r="4261">
          <cell r="C4261" t="str">
            <v>YZ-LS1068B0L</v>
          </cell>
          <cell r="D4261" t="str">
            <v>YZ-LS1068</v>
          </cell>
        </row>
        <row r="4262">
          <cell r="C4262" t="str">
            <v>YZ-LS1068B0M</v>
          </cell>
          <cell r="D4262" t="str">
            <v>YZ-LS1068</v>
          </cell>
        </row>
        <row r="4263">
          <cell r="C4263" t="str">
            <v>YZ-LS1068B0S</v>
          </cell>
          <cell r="D4263" t="str">
            <v>YZ-LS1068</v>
          </cell>
        </row>
        <row r="4264">
          <cell r="C4264" t="str">
            <v>YZ-LS1068K01L</v>
          </cell>
          <cell r="D4264" t="str">
            <v>YZ-LS1068</v>
          </cell>
        </row>
        <row r="4265">
          <cell r="C4265" t="str">
            <v>YZ-LS1068K0L</v>
          </cell>
          <cell r="D4265" t="str">
            <v>YZ-LS1068</v>
          </cell>
        </row>
        <row r="4266">
          <cell r="C4266" t="str">
            <v>YZ-LS1068K0S</v>
          </cell>
          <cell r="D4266" t="str">
            <v>YZ-LS1068</v>
          </cell>
        </row>
        <row r="4267">
          <cell r="C4267" t="str">
            <v>YZ-LS1068KOM</v>
          </cell>
          <cell r="D4267" t="str">
            <v>YZ-LS1068</v>
          </cell>
        </row>
        <row r="4268">
          <cell r="C4268" t="str">
            <v>YZ-LS1068W01L</v>
          </cell>
          <cell r="D4268" t="str">
            <v>YZ-LS1068</v>
          </cell>
        </row>
        <row r="4269">
          <cell r="C4269" t="str">
            <v>YZ-LS1068W0S</v>
          </cell>
          <cell r="D4269" t="str">
            <v>YZ-LS1068</v>
          </cell>
        </row>
        <row r="4270">
          <cell r="C4270" t="str">
            <v>YZ-LS1068WOL</v>
          </cell>
          <cell r="D4270" t="str">
            <v>YZ-LS1068</v>
          </cell>
        </row>
        <row r="4271">
          <cell r="C4271" t="str">
            <v>YZ-LS1068WOM</v>
          </cell>
          <cell r="D4271" t="str">
            <v>YZ-LS1068</v>
          </cell>
        </row>
        <row r="4272">
          <cell r="C4272" t="str">
            <v>YZ-MC180-B0-2XL</v>
          </cell>
          <cell r="D4272" t="str">
            <v>YZ-MC180</v>
          </cell>
        </row>
        <row r="4273">
          <cell r="C4273" t="str">
            <v>YZ-MC180-B0-L</v>
          </cell>
          <cell r="D4273" t="str">
            <v>YZ-MC180</v>
          </cell>
        </row>
        <row r="4274">
          <cell r="C4274" t="str">
            <v>YZ-MC180-B0-M</v>
          </cell>
          <cell r="D4274" t="str">
            <v>YZ-MC180</v>
          </cell>
        </row>
        <row r="4275">
          <cell r="C4275" t="str">
            <v>YZ-MC180-B0-S</v>
          </cell>
          <cell r="D4275" t="str">
            <v>YZ-MC180</v>
          </cell>
        </row>
        <row r="4276">
          <cell r="C4276" t="str">
            <v>YZ-MC180-B0-XL</v>
          </cell>
          <cell r="D4276" t="str">
            <v>YZ-MC180</v>
          </cell>
        </row>
        <row r="4277">
          <cell r="C4277" t="str">
            <v>YZ-MC180-E0-2XL</v>
          </cell>
          <cell r="D4277" t="str">
            <v>YZ-MC180</v>
          </cell>
        </row>
        <row r="4278">
          <cell r="C4278" t="str">
            <v>YZ-MC180-E0-L</v>
          </cell>
          <cell r="D4278" t="str">
            <v>YZ-MC180</v>
          </cell>
        </row>
        <row r="4279">
          <cell r="C4279" t="str">
            <v>YZ-MC180-E0-M</v>
          </cell>
          <cell r="D4279" t="str">
            <v>YZ-MC180</v>
          </cell>
        </row>
        <row r="4280">
          <cell r="C4280" t="str">
            <v>YZ-MC180-E0-S</v>
          </cell>
          <cell r="D4280" t="str">
            <v>YZ-MC180</v>
          </cell>
        </row>
        <row r="4281">
          <cell r="C4281" t="str">
            <v>YZ-MC180-E0-XL</v>
          </cell>
          <cell r="D4281" t="str">
            <v>YZ-MC180</v>
          </cell>
        </row>
        <row r="4282">
          <cell r="C4282" t="str">
            <v>YZ-MC180-K0-2XL</v>
          </cell>
          <cell r="D4282" t="str">
            <v>YZ-MC180</v>
          </cell>
        </row>
        <row r="4283">
          <cell r="C4283" t="str">
            <v>YZ-MC180-K0-L</v>
          </cell>
          <cell r="D4283" t="str">
            <v>YZ-MC180</v>
          </cell>
        </row>
        <row r="4284">
          <cell r="C4284" t="str">
            <v>YZ-MC180-K0-M</v>
          </cell>
          <cell r="D4284" t="str">
            <v>YZ-MC180</v>
          </cell>
        </row>
        <row r="4285">
          <cell r="C4285" t="str">
            <v>YZ-MC180-K0-S</v>
          </cell>
          <cell r="D4285" t="str">
            <v>YZ-MC180</v>
          </cell>
        </row>
        <row r="4286">
          <cell r="C4286" t="str">
            <v>YZ-MC180-K0-XL</v>
          </cell>
          <cell r="D4286" t="str">
            <v>YZ-MC180</v>
          </cell>
        </row>
        <row r="4287">
          <cell r="C4287" t="str">
            <v>YZ-MC180-OR-2XL</v>
          </cell>
          <cell r="D4287" t="str">
            <v>YZ-MC180</v>
          </cell>
        </row>
        <row r="4288">
          <cell r="C4288" t="str">
            <v>YZ-MC180-OR-L</v>
          </cell>
          <cell r="D4288" t="str">
            <v>YZ-MC180</v>
          </cell>
        </row>
        <row r="4289">
          <cell r="C4289" t="str">
            <v>YZ-MC180-OR-M</v>
          </cell>
          <cell r="D4289" t="str">
            <v>YZ-MC180</v>
          </cell>
        </row>
        <row r="4290">
          <cell r="C4290" t="str">
            <v>YZ-MC180-OR-S</v>
          </cell>
          <cell r="D4290" t="str">
            <v>YZ-MC180</v>
          </cell>
        </row>
        <row r="4291">
          <cell r="C4291" t="str">
            <v>YZ-MC180-OR-XL</v>
          </cell>
          <cell r="D4291" t="str">
            <v>YZ-MC180</v>
          </cell>
        </row>
        <row r="4292">
          <cell r="C4292" t="str">
            <v>YZ-MC180-WI-2XL</v>
          </cell>
          <cell r="D4292" t="str">
            <v>YZ-MC180</v>
          </cell>
        </row>
        <row r="4293">
          <cell r="C4293" t="str">
            <v>YZ-MC180-WI-L</v>
          </cell>
          <cell r="D4293" t="str">
            <v>YZ-MC180</v>
          </cell>
        </row>
        <row r="4294">
          <cell r="C4294" t="str">
            <v>YZ-MC180-WI-M</v>
          </cell>
          <cell r="D4294" t="str">
            <v>YZ-MC180</v>
          </cell>
        </row>
        <row r="4295">
          <cell r="C4295" t="str">
            <v>YZ-MC180-WI-S</v>
          </cell>
          <cell r="D4295" t="str">
            <v>YZ-MC180</v>
          </cell>
        </row>
        <row r="4296">
          <cell r="C4296" t="str">
            <v>YZ-MC180-WI-XL</v>
          </cell>
          <cell r="D4296" t="str">
            <v>YZ-MC180</v>
          </cell>
        </row>
        <row r="4297">
          <cell r="C4297" t="str">
            <v>YZ-MC181-Gr-2XL</v>
          </cell>
          <cell r="D4297" t="str">
            <v>YZ-MC181</v>
          </cell>
        </row>
        <row r="4298">
          <cell r="C4298" t="str">
            <v>YZ-MC181-Gr-L</v>
          </cell>
          <cell r="D4298" t="str">
            <v>YZ-MC181</v>
          </cell>
        </row>
        <row r="4299">
          <cell r="C4299" t="str">
            <v>YZ-MC181-Gr-M</v>
          </cell>
          <cell r="D4299" t="str">
            <v>YZ-MC181</v>
          </cell>
        </row>
        <row r="4300">
          <cell r="C4300" t="str">
            <v>YZ-MC181-Gr-S</v>
          </cell>
          <cell r="D4300" t="str">
            <v>YZ-MC181</v>
          </cell>
        </row>
        <row r="4301">
          <cell r="C4301" t="str">
            <v>YZ-MC181-Gr-XL</v>
          </cell>
          <cell r="D4301" t="str">
            <v>YZ-MC181</v>
          </cell>
        </row>
        <row r="4302">
          <cell r="C4302" t="str">
            <v>YZ-MC181-K0-2XL</v>
          </cell>
          <cell r="D4302" t="str">
            <v>YZ-MC181</v>
          </cell>
        </row>
        <row r="4303">
          <cell r="C4303" t="str">
            <v>YZ-MC181-K0-L</v>
          </cell>
          <cell r="D4303" t="str">
            <v>YZ-MC181</v>
          </cell>
        </row>
        <row r="4304">
          <cell r="C4304" t="str">
            <v>YZ-MC181-K0-M</v>
          </cell>
          <cell r="D4304" t="str">
            <v>YZ-MC181</v>
          </cell>
        </row>
        <row r="4305">
          <cell r="C4305" t="str">
            <v>YZ-MC181-K0-S</v>
          </cell>
          <cell r="D4305" t="str">
            <v>YZ-MC181</v>
          </cell>
        </row>
        <row r="4306">
          <cell r="C4306" t="str">
            <v>YZ-MC181-K0-XL</v>
          </cell>
          <cell r="D4306" t="str">
            <v>YZ-MC181</v>
          </cell>
        </row>
        <row r="4307">
          <cell r="C4307" t="str">
            <v>YZ-MC181-OR-2XL</v>
          </cell>
          <cell r="D4307" t="str">
            <v>YZ-MC181</v>
          </cell>
        </row>
        <row r="4308">
          <cell r="C4308" t="str">
            <v>YZ-MC181-OR-L</v>
          </cell>
          <cell r="D4308" t="str">
            <v>YZ-MC181</v>
          </cell>
        </row>
        <row r="4309">
          <cell r="C4309" t="str">
            <v>YZ-MC181-OR-M</v>
          </cell>
          <cell r="D4309" t="str">
            <v>YZ-MC181</v>
          </cell>
        </row>
        <row r="4310">
          <cell r="C4310" t="str">
            <v>YZ-MC181-OR-S</v>
          </cell>
          <cell r="D4310" t="str">
            <v>YZ-MC181</v>
          </cell>
        </row>
        <row r="4311">
          <cell r="C4311" t="str">
            <v>YZ-MC181-OR-XL</v>
          </cell>
          <cell r="D4311" t="str">
            <v>YZ-MC181</v>
          </cell>
        </row>
        <row r="4312">
          <cell r="C4312" t="str">
            <v>YZ-MC181-R0-2XL</v>
          </cell>
          <cell r="D4312" t="str">
            <v>YZ-MC181</v>
          </cell>
        </row>
        <row r="4313">
          <cell r="C4313" t="str">
            <v>YZ-MC181-R0-L</v>
          </cell>
          <cell r="D4313" t="str">
            <v>YZ-MC181</v>
          </cell>
        </row>
        <row r="4314">
          <cell r="C4314" t="str">
            <v>YZ-MC181-R0-M</v>
          </cell>
          <cell r="D4314" t="str">
            <v>YZ-MC181</v>
          </cell>
        </row>
        <row r="4315">
          <cell r="C4315" t="str">
            <v>YZ-MC181-R0-S</v>
          </cell>
          <cell r="D4315" t="str">
            <v>YZ-MC181</v>
          </cell>
        </row>
        <row r="4316">
          <cell r="C4316" t="str">
            <v>YZ-MC181-R0-XL</v>
          </cell>
          <cell r="D4316" t="str">
            <v>YZ-MC181</v>
          </cell>
        </row>
        <row r="4317">
          <cell r="C4317" t="str">
            <v>YZ-MC181-W0-2XL</v>
          </cell>
          <cell r="D4317" t="str">
            <v>YZ-MC181</v>
          </cell>
        </row>
        <row r="4318">
          <cell r="C4318" t="str">
            <v>YZ-MC181-W0-L</v>
          </cell>
          <cell r="D4318" t="str">
            <v>YZ-MC181</v>
          </cell>
        </row>
        <row r="4319">
          <cell r="C4319" t="str">
            <v>YZ-MC181-W0-M</v>
          </cell>
          <cell r="D4319" t="str">
            <v>YZ-MC181</v>
          </cell>
        </row>
        <row r="4320">
          <cell r="C4320" t="str">
            <v>YZ-MC181-W0-S</v>
          </cell>
          <cell r="D4320" t="str">
            <v>YZ-MC181</v>
          </cell>
        </row>
        <row r="4321">
          <cell r="C4321" t="str">
            <v>YZ-MC181-W0-XL</v>
          </cell>
          <cell r="D4321" t="str">
            <v>YZ-MC181</v>
          </cell>
        </row>
        <row r="4322">
          <cell r="C4322" t="str">
            <v>YZ-MC2500-K0-S</v>
          </cell>
          <cell r="D4322" t="str">
            <v>YZ-MC2500</v>
          </cell>
        </row>
        <row r="4323">
          <cell r="C4323" t="str">
            <v>YZ-MC2500-W0-S</v>
          </cell>
          <cell r="D4323" t="str">
            <v>YZ-MC2500</v>
          </cell>
        </row>
        <row r="4324">
          <cell r="C4324" t="str">
            <v>YZ-MC5119K0-4XL</v>
          </cell>
          <cell r="D4324" t="str">
            <v>YZ-MC5119</v>
          </cell>
        </row>
        <row r="4325">
          <cell r="C4325" t="str">
            <v>YZ-MC5119-K0BD-2XL</v>
          </cell>
          <cell r="D4325" t="str">
            <v>YZ-MC5119</v>
          </cell>
        </row>
        <row r="4326">
          <cell r="C4326" t="str">
            <v>YZ-MC5119-K0BD-3XL</v>
          </cell>
          <cell r="D4326" t="str">
            <v>YZ-MC5119</v>
          </cell>
        </row>
        <row r="4327">
          <cell r="C4327" t="str">
            <v>YZ-MC5119-K0BD-L</v>
          </cell>
          <cell r="D4327" t="str">
            <v>YZ-MC5119</v>
          </cell>
        </row>
        <row r="4328">
          <cell r="C4328" t="str">
            <v>YZ-MC5119-K0BD-M</v>
          </cell>
          <cell r="D4328" t="str">
            <v>YZ-MC5119</v>
          </cell>
        </row>
        <row r="4329">
          <cell r="C4329" t="str">
            <v>YZ-MC5119-K0BD-XL</v>
          </cell>
          <cell r="D4329" t="str">
            <v>YZ-MC5119</v>
          </cell>
        </row>
        <row r="4330">
          <cell r="C4330" t="str">
            <v>YZ-MC5119K0-S</v>
          </cell>
          <cell r="D4330" t="str">
            <v>YZ-MC5119</v>
          </cell>
        </row>
        <row r="4331">
          <cell r="C4331" t="str">
            <v>YZ-MC5119ZL-4XL</v>
          </cell>
          <cell r="D4331" t="str">
            <v>YZ-MC5119</v>
          </cell>
        </row>
        <row r="4332">
          <cell r="C4332" t="str">
            <v>YZ-MC5119-ZLBD-2XL</v>
          </cell>
          <cell r="D4332" t="str">
            <v>YZ-MC5119</v>
          </cell>
        </row>
        <row r="4333">
          <cell r="C4333" t="str">
            <v>YZ-MC5119-ZLBD-3XL</v>
          </cell>
          <cell r="D4333" t="str">
            <v>YZ-MC5119</v>
          </cell>
        </row>
        <row r="4334">
          <cell r="C4334" t="str">
            <v>YZ-MC5119-ZLBD-L</v>
          </cell>
          <cell r="D4334" t="str">
            <v>YZ-MC5119</v>
          </cell>
        </row>
        <row r="4335">
          <cell r="C4335" t="str">
            <v>YZ-MC5119-ZLBD-M</v>
          </cell>
          <cell r="D4335" t="str">
            <v>YZ-MC5119</v>
          </cell>
        </row>
        <row r="4336">
          <cell r="C4336" t="str">
            <v>YZ-MC5119-ZLBD-XL</v>
          </cell>
          <cell r="D4336" t="str">
            <v>YZ-MC5119</v>
          </cell>
        </row>
        <row r="4337">
          <cell r="C4337" t="str">
            <v>YZ-MC5119ZL-S</v>
          </cell>
          <cell r="D4337" t="str">
            <v>YZ-MC5119</v>
          </cell>
        </row>
        <row r="4338">
          <cell r="C4338" t="str">
            <v>YZ-MC5119-ZLSY-2XL</v>
          </cell>
          <cell r="D4338" t="str">
            <v>YZ-MC5119</v>
          </cell>
        </row>
        <row r="4339">
          <cell r="C4339" t="str">
            <v>YZ-MC5119-ZLSY-3XL</v>
          </cell>
          <cell r="D4339" t="str">
            <v>YZ-MC5119</v>
          </cell>
        </row>
        <row r="4340">
          <cell r="C4340" t="str">
            <v>YZ-MC5119-ZLSY-L</v>
          </cell>
          <cell r="D4340" t="str">
            <v>YZ-MC5119</v>
          </cell>
        </row>
        <row r="4341">
          <cell r="C4341" t="str">
            <v>YZ-MC5119-ZLSY-M</v>
          </cell>
          <cell r="D4341" t="str">
            <v>YZ-MC5119</v>
          </cell>
        </row>
        <row r="4342">
          <cell r="C4342" t="str">
            <v>YZ-MC5119-ZLSY-XL</v>
          </cell>
          <cell r="D4342" t="str">
            <v>YZ-MC5119</v>
          </cell>
        </row>
        <row r="4343">
          <cell r="C4343" t="str">
            <v>YZ-MC5119-ZLYH-2XL</v>
          </cell>
          <cell r="D4343" t="str">
            <v>YZ-MC5119</v>
          </cell>
        </row>
        <row r="4344">
          <cell r="C4344" t="str">
            <v>YZ-MC5119-ZLYH-3XL</v>
          </cell>
          <cell r="D4344" t="str">
            <v>YZ-MC5119</v>
          </cell>
        </row>
        <row r="4345">
          <cell r="C4345" t="str">
            <v>YZ-MC5119-ZLYH-L</v>
          </cell>
          <cell r="D4345" t="str">
            <v>YZ-MC5119</v>
          </cell>
        </row>
        <row r="4346">
          <cell r="C4346" t="str">
            <v>YZ-MC5119-ZLYH-M</v>
          </cell>
          <cell r="D4346" t="str">
            <v>YZ-MC5119</v>
          </cell>
        </row>
        <row r="4347">
          <cell r="C4347" t="str">
            <v>YZ-MC5119-ZLYH-XL</v>
          </cell>
          <cell r="D4347" t="str">
            <v>YZ-MC5119</v>
          </cell>
        </row>
        <row r="4348">
          <cell r="C4348" t="str">
            <v>YZ-MC5129-G0-2XL</v>
          </cell>
          <cell r="D4348" t="str">
            <v>YZ-MC5119</v>
          </cell>
        </row>
        <row r="4349">
          <cell r="C4349" t="str">
            <v>YZ-MC5129-G0-3XL</v>
          </cell>
          <cell r="D4349" t="str">
            <v>YZ-MC5119</v>
          </cell>
        </row>
        <row r="4350">
          <cell r="C4350" t="str">
            <v>YZ-MC5129-G0YH-2XL</v>
          </cell>
          <cell r="D4350" t="str">
            <v>YZ-MC5119</v>
          </cell>
        </row>
        <row r="4351">
          <cell r="C4351" t="str">
            <v>YZ-MC5129-K0YH-3XL</v>
          </cell>
          <cell r="D4351" t="str">
            <v>YZ-MC5119</v>
          </cell>
        </row>
        <row r="4352">
          <cell r="C4352" t="str">
            <v>YZ-MC5129-K0YH-XL</v>
          </cell>
          <cell r="D4352" t="str">
            <v>YZ-MC5119</v>
          </cell>
        </row>
        <row r="4353">
          <cell r="C4353" t="str">
            <v>YZ-MC666-B0-L</v>
          </cell>
          <cell r="D4353" t="str">
            <v>YZ-MC666</v>
          </cell>
        </row>
        <row r="4354">
          <cell r="C4354" t="str">
            <v>YZ-MC666-B0-M</v>
          </cell>
          <cell r="D4354" t="str">
            <v>YZ-MC666</v>
          </cell>
        </row>
        <row r="4355">
          <cell r="C4355" t="str">
            <v>YZ-MC666-B0-S</v>
          </cell>
          <cell r="D4355" t="str">
            <v>YZ-MC666</v>
          </cell>
        </row>
        <row r="4356">
          <cell r="C4356" t="str">
            <v>YZ-MC666-B0-XL</v>
          </cell>
          <cell r="D4356" t="str">
            <v>YZ-MC666</v>
          </cell>
        </row>
        <row r="4357">
          <cell r="C4357" t="str">
            <v>YZ-MC666-B0-XS</v>
          </cell>
          <cell r="D4357" t="str">
            <v>YZ-MC666</v>
          </cell>
        </row>
        <row r="4358">
          <cell r="C4358" t="str">
            <v>YZ-MC666-HB-L</v>
          </cell>
          <cell r="D4358" t="str">
            <v>YZ-MC666</v>
          </cell>
        </row>
        <row r="4359">
          <cell r="C4359" t="str">
            <v>YZ-MC666-HB-M</v>
          </cell>
          <cell r="D4359" t="str">
            <v>YZ-MC666</v>
          </cell>
        </row>
        <row r="4360">
          <cell r="C4360" t="str">
            <v>YZ-MC666-HB-S</v>
          </cell>
          <cell r="D4360" t="str">
            <v>YZ-MC666</v>
          </cell>
        </row>
        <row r="4361">
          <cell r="C4361" t="str">
            <v>YZ-MC666-HB-XL</v>
          </cell>
          <cell r="D4361" t="str">
            <v>YZ-MC666</v>
          </cell>
        </row>
        <row r="4362">
          <cell r="C4362" t="str">
            <v>YZ-MC666-HB-XS</v>
          </cell>
          <cell r="D4362" t="str">
            <v>YZ-MC666</v>
          </cell>
        </row>
        <row r="4363">
          <cell r="C4363" t="str">
            <v>YZ-MC666-P0-L</v>
          </cell>
          <cell r="D4363" t="str">
            <v>YZ-MC666</v>
          </cell>
        </row>
        <row r="4364">
          <cell r="C4364" t="str">
            <v>YZ-MC666-P0-M</v>
          </cell>
          <cell r="D4364" t="str">
            <v>YZ-MC666</v>
          </cell>
        </row>
        <row r="4365">
          <cell r="C4365" t="str">
            <v>YZ-MC666-P0-S</v>
          </cell>
          <cell r="D4365" t="str">
            <v>YZ-MC666</v>
          </cell>
        </row>
        <row r="4366">
          <cell r="C4366" t="str">
            <v>YZ-MC666-P0-XL</v>
          </cell>
          <cell r="D4366" t="str">
            <v>YZ-MC666</v>
          </cell>
        </row>
        <row r="4367">
          <cell r="C4367" t="str">
            <v>YZ-MC666-P0--XS</v>
          </cell>
          <cell r="D4367" t="str">
            <v>YZ-MC666</v>
          </cell>
        </row>
        <row r="4368">
          <cell r="C4368" t="str">
            <v>YZ-MC666-Y0-L</v>
          </cell>
          <cell r="D4368" t="str">
            <v>YZ-MC666</v>
          </cell>
        </row>
        <row r="4369">
          <cell r="C4369" t="str">
            <v>YZ-MC666-Y0-M</v>
          </cell>
          <cell r="D4369" t="str">
            <v>YZ-MC666</v>
          </cell>
        </row>
        <row r="4370">
          <cell r="C4370" t="str">
            <v>YZ-MC666-Y0-S</v>
          </cell>
          <cell r="D4370" t="str">
            <v>YZ-MC666</v>
          </cell>
        </row>
        <row r="4371">
          <cell r="C4371" t="str">
            <v>YZ-MC666-Y0-XL</v>
          </cell>
          <cell r="D4371" t="str">
            <v>YZ-MC666</v>
          </cell>
        </row>
        <row r="4372">
          <cell r="C4372" t="str">
            <v>YZ-MC666-Y0-XS</v>
          </cell>
          <cell r="D4372" t="str">
            <v>YZ-MC666</v>
          </cell>
        </row>
        <row r="4373">
          <cell r="C4373" t="str">
            <v>YZ-MCBD001-R0-L</v>
          </cell>
          <cell r="D4373" t="str">
            <v>YZ-MCBD001</v>
          </cell>
        </row>
        <row r="4374">
          <cell r="C4374" t="str">
            <v>YZ-MCBD001-R0-M</v>
          </cell>
          <cell r="D4374" t="str">
            <v>YZ-MCBD001</v>
          </cell>
        </row>
        <row r="4375">
          <cell r="C4375" t="str">
            <v>YZ-MCBD001-R0-S</v>
          </cell>
          <cell r="D4375" t="str">
            <v>YZ-MCBD001</v>
          </cell>
        </row>
        <row r="4376">
          <cell r="C4376" t="str">
            <v>YZ-MCBD001-R0-XS</v>
          </cell>
          <cell r="D4376" t="str">
            <v>YZ-MCBD001</v>
          </cell>
        </row>
        <row r="4377">
          <cell r="C4377" t="str">
            <v>YZ-MCBD01-R0-L</v>
          </cell>
          <cell r="D4377" t="str">
            <v>YZ-MCBD01</v>
          </cell>
        </row>
        <row r="4378">
          <cell r="C4378" t="str">
            <v>YZ-MCBD01-R0-M</v>
          </cell>
          <cell r="D4378" t="str">
            <v>YZ-MCBD01</v>
          </cell>
        </row>
        <row r="4379">
          <cell r="C4379" t="str">
            <v>YZ-MCBD01-R0-S</v>
          </cell>
          <cell r="D4379" t="str">
            <v>YZ-MCBD01</v>
          </cell>
        </row>
        <row r="4380">
          <cell r="C4380" t="str">
            <v>YZ-MCBD01-R0-XL</v>
          </cell>
          <cell r="D4380" t="str">
            <v>YZ-MCBD01</v>
          </cell>
        </row>
        <row r="4381">
          <cell r="C4381" t="str">
            <v>YZ-MCBD01-R0-XS</v>
          </cell>
          <cell r="D4381" t="str">
            <v>YZ-MCBD01</v>
          </cell>
        </row>
        <row r="4382">
          <cell r="C4382" t="str">
            <v>YZ-MCBK187-BD-S</v>
          </cell>
          <cell r="D4382" t="str">
            <v>YZ-MCBK187</v>
          </cell>
        </row>
        <row r="4383">
          <cell r="C4383" t="str">
            <v>YZ-MCBK187-BD-XL</v>
          </cell>
          <cell r="D4383" t="str">
            <v>YZ-MCBK187</v>
          </cell>
        </row>
        <row r="4384">
          <cell r="C4384" t="str">
            <v>YZ-MCBK187-K0-L</v>
          </cell>
          <cell r="D4384" t="str">
            <v>YZ-MCBK187</v>
          </cell>
        </row>
        <row r="4385">
          <cell r="C4385" t="str">
            <v>YZ-MCBK187-OR-2XL</v>
          </cell>
          <cell r="D4385" t="str">
            <v>YZ-MCBK187</v>
          </cell>
        </row>
        <row r="4386">
          <cell r="C4386" t="str">
            <v>YZ-MCBK187-Y0-XL</v>
          </cell>
          <cell r="D4386" t="str">
            <v>YZ-MCBK187</v>
          </cell>
        </row>
        <row r="4387">
          <cell r="C4387" t="str">
            <v>YZ-MCBKN1703-R0-L</v>
          </cell>
          <cell r="D4387" t="str">
            <v>YZ-MCBKN1703</v>
          </cell>
        </row>
        <row r="4388">
          <cell r="C4388" t="str">
            <v>YZ-MCBKN1703-R0-M</v>
          </cell>
          <cell r="D4388" t="str">
            <v>YZ-MCBKN1703</v>
          </cell>
        </row>
        <row r="4389">
          <cell r="C4389" t="str">
            <v>YZ-MCBKN1703-R0-S</v>
          </cell>
          <cell r="D4389" t="str">
            <v>YZ-MCBKN1703</v>
          </cell>
        </row>
        <row r="4390">
          <cell r="C4390" t="str">
            <v>YZ-MCBKN1703-R0-XL</v>
          </cell>
          <cell r="D4390" t="str">
            <v>YZ-MCBKN1703</v>
          </cell>
        </row>
        <row r="4391">
          <cell r="C4391" t="str">
            <v>YZ-MCBKN1703-R0-XS</v>
          </cell>
          <cell r="D4391" t="str">
            <v>YZ-MCBKN1703</v>
          </cell>
        </row>
        <row r="4392">
          <cell r="C4392" t="str">
            <v>YZ-MCCL173-K0-L</v>
          </cell>
          <cell r="D4392" t="str">
            <v>YZ-MCCL173</v>
          </cell>
        </row>
        <row r="4393">
          <cell r="C4393" t="str">
            <v>YZ-MCCL173-K0-M</v>
          </cell>
          <cell r="D4393" t="str">
            <v>YZ-MCCL173</v>
          </cell>
        </row>
        <row r="4394">
          <cell r="C4394" t="str">
            <v>YZ-MCCL173-K0-S</v>
          </cell>
          <cell r="D4394" t="str">
            <v>YZ-MCCL173</v>
          </cell>
        </row>
        <row r="4395">
          <cell r="C4395" t="str">
            <v>YZ-MCCL173-K0-XL</v>
          </cell>
          <cell r="D4395" t="str">
            <v>YZ-MCCL173</v>
          </cell>
        </row>
        <row r="4396">
          <cell r="C4396" t="str">
            <v>YZ-MCCL173-K0-XXL</v>
          </cell>
          <cell r="D4396" t="str">
            <v>YZ-MCCL173</v>
          </cell>
        </row>
        <row r="4397">
          <cell r="C4397" t="str">
            <v>YZ-MCCL173-OR-L</v>
          </cell>
          <cell r="D4397" t="str">
            <v>YZ-MCCL173</v>
          </cell>
        </row>
        <row r="4398">
          <cell r="C4398" t="str">
            <v>YZ-MCCL173-OR-M</v>
          </cell>
          <cell r="D4398" t="str">
            <v>YZ-MCCL173</v>
          </cell>
        </row>
        <row r="4399">
          <cell r="C4399" t="str">
            <v>YZ-MCCL173-OR-S</v>
          </cell>
          <cell r="D4399" t="str">
            <v>YZ-MCCL173</v>
          </cell>
        </row>
        <row r="4400">
          <cell r="C4400" t="str">
            <v>YZ-MCCL173-OR-XL</v>
          </cell>
          <cell r="D4400" t="str">
            <v>YZ-MCCL173</v>
          </cell>
        </row>
        <row r="4401">
          <cell r="C4401" t="str">
            <v>YZ-MCCL173-OR-XXL</v>
          </cell>
          <cell r="D4401" t="str">
            <v>YZ-MCCL173</v>
          </cell>
        </row>
        <row r="4402">
          <cell r="C4402" t="str">
            <v>YZ-MCCL173-P0-L</v>
          </cell>
          <cell r="D4402" t="str">
            <v>YZ-MCCL173</v>
          </cell>
        </row>
        <row r="4403">
          <cell r="C4403" t="str">
            <v>YZ-MCCL173-P0-M</v>
          </cell>
          <cell r="D4403" t="str">
            <v>YZ-MCCL173</v>
          </cell>
        </row>
        <row r="4404">
          <cell r="C4404" t="str">
            <v>YZ-MCCL173-P0-S</v>
          </cell>
          <cell r="D4404" t="str">
            <v>YZ-MCCL173</v>
          </cell>
        </row>
        <row r="4405">
          <cell r="C4405" t="str">
            <v>YZ-MCCL173-P0-XL</v>
          </cell>
          <cell r="D4405" t="str">
            <v>YZ-MCCL173</v>
          </cell>
        </row>
        <row r="4406">
          <cell r="C4406" t="str">
            <v>YZ-MCCL173-P0-XXL</v>
          </cell>
          <cell r="D4406" t="str">
            <v>YZ-MCCL173</v>
          </cell>
        </row>
        <row r="4407">
          <cell r="C4407" t="str">
            <v>YZ-MCCL252-R0-2XL</v>
          </cell>
          <cell r="D4407" t="str">
            <v>YZ-MCCL173</v>
          </cell>
        </row>
        <row r="4408">
          <cell r="C4408" t="str">
            <v>YZ-MCCL252-R0-3XL</v>
          </cell>
          <cell r="D4408" t="str">
            <v>YZ-MCCL173</v>
          </cell>
        </row>
        <row r="4409">
          <cell r="C4409" t="str">
            <v>YZ-MCCL252-R0-4XL</v>
          </cell>
          <cell r="D4409" t="str">
            <v>YZ-MCCL173</v>
          </cell>
        </row>
        <row r="4410">
          <cell r="C4410" t="str">
            <v>YZ-MCCL252-R0-XL</v>
          </cell>
          <cell r="D4410" t="str">
            <v>YZ-MCCL173</v>
          </cell>
        </row>
        <row r="4411">
          <cell r="C4411" t="str">
            <v>YZ-MCHM111-K0-L</v>
          </cell>
          <cell r="D4411" t="str">
            <v>YZ-MCCL173</v>
          </cell>
        </row>
        <row r="4412">
          <cell r="C4412" t="str">
            <v>YZ-MCHM111-K0-M</v>
          </cell>
          <cell r="D4412" t="str">
            <v>YZ-MCCL173</v>
          </cell>
        </row>
        <row r="4413">
          <cell r="C4413" t="str">
            <v>YZ-MCHM111-K0-S</v>
          </cell>
          <cell r="D4413" t="str">
            <v>YZ-MCCL173</v>
          </cell>
        </row>
        <row r="4414">
          <cell r="C4414" t="str">
            <v>YZ-MCHM111-K0-XL</v>
          </cell>
          <cell r="D4414" t="str">
            <v>YZ-MCCL173</v>
          </cell>
        </row>
        <row r="4415">
          <cell r="C4415" t="str">
            <v>YZ-MCHM17077-B0-L</v>
          </cell>
          <cell r="D4415" t="str">
            <v>YZ-MCHM17077</v>
          </cell>
        </row>
        <row r="4416">
          <cell r="C4416" t="str">
            <v>YZ-MCHM17077-B0-M</v>
          </cell>
          <cell r="D4416" t="str">
            <v>YZ-MCHM17077</v>
          </cell>
        </row>
        <row r="4417">
          <cell r="C4417" t="str">
            <v>YZ-MCHM17077-B0-S</v>
          </cell>
          <cell r="D4417" t="str">
            <v>YZ-MCHM17077</v>
          </cell>
        </row>
        <row r="4418">
          <cell r="C4418" t="str">
            <v>YZ-MCHM17077-B0-XL</v>
          </cell>
          <cell r="D4418" t="str">
            <v>YZ-MCHM17077</v>
          </cell>
        </row>
        <row r="4419">
          <cell r="C4419" t="str">
            <v>YZ-MCHM17077-C0-L</v>
          </cell>
          <cell r="D4419" t="str">
            <v>YZ-MCHM17077</v>
          </cell>
        </row>
        <row r="4420">
          <cell r="C4420" t="str">
            <v>YZ-MCHM17077-C0-M</v>
          </cell>
          <cell r="D4420" t="str">
            <v>YZ-MCHM17077</v>
          </cell>
        </row>
        <row r="4421">
          <cell r="C4421" t="str">
            <v>YZ-MCHM17077-C0-S</v>
          </cell>
          <cell r="D4421" t="str">
            <v>YZ-MCHM17077</v>
          </cell>
        </row>
        <row r="4422">
          <cell r="C4422" t="str">
            <v>YZ-MCHM17077-C0-XL</v>
          </cell>
          <cell r="D4422" t="str">
            <v>YZ-MCHM17077</v>
          </cell>
        </row>
        <row r="4423">
          <cell r="C4423" t="str">
            <v>YZ-MCHM17077-K0-L</v>
          </cell>
          <cell r="D4423" t="str">
            <v>YZ-MCHM17077</v>
          </cell>
        </row>
        <row r="4424">
          <cell r="C4424" t="str">
            <v>YZ-MCHM17077-K0-M</v>
          </cell>
          <cell r="D4424" t="str">
            <v>YZ-MCHM17077</v>
          </cell>
        </row>
        <row r="4425">
          <cell r="C4425" t="str">
            <v>YZ-MCHM17077-K0-S</v>
          </cell>
          <cell r="D4425" t="str">
            <v>YZ-MCHM17077</v>
          </cell>
        </row>
        <row r="4426">
          <cell r="C4426" t="str">
            <v>YZ-MCHM17077-K0-XL</v>
          </cell>
          <cell r="D4426" t="str">
            <v>YZ-MCHM17077</v>
          </cell>
        </row>
        <row r="4427">
          <cell r="C4427" t="str">
            <v>YZ-MCHM17077-Pi-L</v>
          </cell>
          <cell r="D4427" t="str">
            <v>YZ-MCHM17077</v>
          </cell>
        </row>
        <row r="4428">
          <cell r="C4428" t="str">
            <v>YZ-MCHM17077-Pi-M</v>
          </cell>
          <cell r="D4428" t="str">
            <v>YZ-MCHM17077</v>
          </cell>
        </row>
        <row r="4429">
          <cell r="C4429" t="str">
            <v>YZ-MCHM17077-Pi-S</v>
          </cell>
          <cell r="D4429" t="str">
            <v>YZ-MCHM17077</v>
          </cell>
        </row>
        <row r="4430">
          <cell r="C4430" t="str">
            <v>YZ-MCHM17077-Pi-XL</v>
          </cell>
          <cell r="D4430" t="str">
            <v>YZ-MCHM17077</v>
          </cell>
        </row>
        <row r="4431">
          <cell r="C4431" t="str">
            <v>YZ-MCHM17077-W0-L</v>
          </cell>
          <cell r="D4431" t="str">
            <v>YZ-MCHM17077</v>
          </cell>
        </row>
        <row r="4432">
          <cell r="C4432" t="str">
            <v>YZ-MCHM17077-W0-M</v>
          </cell>
          <cell r="D4432" t="str">
            <v>YZ-MCHM17077</v>
          </cell>
        </row>
        <row r="4433">
          <cell r="C4433" t="str">
            <v>YZ-MCHM17077-W0-S</v>
          </cell>
          <cell r="D4433" t="str">
            <v>YZ-MCHM17077</v>
          </cell>
        </row>
        <row r="4434">
          <cell r="C4434" t="str">
            <v>YZ-MCHM17077-W0-XL</v>
          </cell>
          <cell r="D4434" t="str">
            <v>YZ-MCHM17077</v>
          </cell>
        </row>
        <row r="4435">
          <cell r="C4435" t="str">
            <v>YZ-MCHM170-B0-2XL</v>
          </cell>
          <cell r="D4435" t="str">
            <v>YZ-MCHM170</v>
          </cell>
        </row>
        <row r="4436">
          <cell r="C4436" t="str">
            <v>YZ-MCHM170-B0-L</v>
          </cell>
          <cell r="D4436" t="str">
            <v>YZ-MCHM170</v>
          </cell>
        </row>
        <row r="4437">
          <cell r="C4437" t="str">
            <v>YZ-MCHM170-B0-M</v>
          </cell>
          <cell r="D4437" t="str">
            <v>YZ-MCHM170</v>
          </cell>
        </row>
        <row r="4438">
          <cell r="C4438" t="str">
            <v>YZ-MCHM170-B0-S</v>
          </cell>
          <cell r="D4438" t="str">
            <v>YZ-MCHM170</v>
          </cell>
        </row>
        <row r="4439">
          <cell r="C4439" t="str">
            <v>YZ-MCHM170-B0-XL</v>
          </cell>
          <cell r="D4439" t="str">
            <v>YZ-MCHM170</v>
          </cell>
        </row>
        <row r="4440">
          <cell r="C4440" t="str">
            <v>YZ-MCHM170-K0-2XL</v>
          </cell>
          <cell r="D4440" t="str">
            <v>YZ-MCHM170</v>
          </cell>
        </row>
        <row r="4441">
          <cell r="C4441" t="str">
            <v>YZ-MCHM170-K0-L</v>
          </cell>
          <cell r="D4441" t="str">
            <v>YZ-MCHM170</v>
          </cell>
        </row>
        <row r="4442">
          <cell r="C4442" t="str">
            <v>YZ-MCHM170-K0-M</v>
          </cell>
          <cell r="D4442" t="str">
            <v>YZ-MCHM170</v>
          </cell>
        </row>
        <row r="4443">
          <cell r="C4443" t="str">
            <v>YZ-MCHM170-K0-S</v>
          </cell>
          <cell r="D4443" t="str">
            <v>YZ-MCHM170</v>
          </cell>
        </row>
        <row r="4444">
          <cell r="C4444" t="str">
            <v>YZ-MCHM170-K0-XL</v>
          </cell>
          <cell r="D4444" t="str">
            <v>YZ-MCHM170</v>
          </cell>
        </row>
        <row r="4445">
          <cell r="C4445" t="str">
            <v>YZ-MCHM170-OR-2XL</v>
          </cell>
          <cell r="D4445" t="str">
            <v>YZ-MCHM170</v>
          </cell>
        </row>
        <row r="4446">
          <cell r="C4446" t="str">
            <v>YZ-MCHM170-OR-L</v>
          </cell>
          <cell r="D4446" t="str">
            <v>YZ-MCHM170</v>
          </cell>
        </row>
        <row r="4447">
          <cell r="C4447" t="str">
            <v>YZ-MCHM170-OR-M</v>
          </cell>
          <cell r="D4447" t="str">
            <v>YZ-MCHM170</v>
          </cell>
        </row>
        <row r="4448">
          <cell r="C4448" t="str">
            <v>YZ-MCHM170-OR-S</v>
          </cell>
          <cell r="D4448" t="str">
            <v>YZ-MCHM170</v>
          </cell>
        </row>
        <row r="4449">
          <cell r="C4449" t="str">
            <v>YZ-MCHM170-OR-XL</v>
          </cell>
          <cell r="D4449" t="str">
            <v>YZ-MCHM170</v>
          </cell>
        </row>
        <row r="4450">
          <cell r="C4450" t="str">
            <v>YZ-MCHM170-WI-2XL</v>
          </cell>
          <cell r="D4450" t="str">
            <v>YZ-MCHM170</v>
          </cell>
        </row>
        <row r="4451">
          <cell r="C4451" t="str">
            <v>YZ-MCHM170-WI-L</v>
          </cell>
          <cell r="D4451" t="str">
            <v>YZ-MCHM170</v>
          </cell>
        </row>
        <row r="4452">
          <cell r="C4452" t="str">
            <v>YZ-MCHM170-WI-M</v>
          </cell>
          <cell r="D4452" t="str">
            <v>YZ-MCHM170</v>
          </cell>
        </row>
        <row r="4453">
          <cell r="C4453" t="str">
            <v>YZ-MCHM170-WI-S</v>
          </cell>
          <cell r="D4453" t="str">
            <v>YZ-MCHM170</v>
          </cell>
        </row>
        <row r="4454">
          <cell r="C4454" t="str">
            <v>YZ-MCHM170-WI-XL</v>
          </cell>
          <cell r="D4454" t="str">
            <v>YZ-MCHM170</v>
          </cell>
        </row>
        <row r="4455">
          <cell r="C4455" t="str">
            <v>YZ-MCHM172-ZL-L</v>
          </cell>
          <cell r="D4455" t="str">
            <v>YZ-MCHM172</v>
          </cell>
        </row>
        <row r="4456">
          <cell r="C4456" t="str">
            <v>YZ-MCHM172-ZL-M</v>
          </cell>
          <cell r="D4456" t="str">
            <v>YZ-MCHM172</v>
          </cell>
        </row>
        <row r="4457">
          <cell r="C4457" t="str">
            <v>YZ-MCHM172-ZL-S</v>
          </cell>
          <cell r="D4457" t="str">
            <v>YZ-MCHM172</v>
          </cell>
        </row>
        <row r="4458">
          <cell r="C4458" t="str">
            <v>YZ-MCHM172-ZL-XL</v>
          </cell>
          <cell r="D4458" t="str">
            <v>YZ-MCHM172</v>
          </cell>
        </row>
        <row r="4459">
          <cell r="C4459" t="str">
            <v>YZ-MCHM175-K0-L</v>
          </cell>
          <cell r="D4459" t="str">
            <v>YZ-HM17015</v>
          </cell>
        </row>
        <row r="4460">
          <cell r="C4460" t="str">
            <v>YZ-MCHM175-K0-M</v>
          </cell>
          <cell r="D4460" t="str">
            <v>YZ-HM17015</v>
          </cell>
        </row>
        <row r="4461">
          <cell r="C4461" t="str">
            <v>YZ-MCHM175-K0-S</v>
          </cell>
          <cell r="D4461" t="str">
            <v>YZ-HM17015</v>
          </cell>
        </row>
        <row r="4462">
          <cell r="C4462" t="str">
            <v>YZ-MCHM175-K0-XL</v>
          </cell>
          <cell r="D4462" t="str">
            <v>YZ-HM17015</v>
          </cell>
        </row>
        <row r="4463">
          <cell r="C4463" t="str">
            <v>YZ-MCHM175-Pi-L</v>
          </cell>
          <cell r="D4463" t="str">
            <v>YZ-HM17015</v>
          </cell>
        </row>
        <row r="4464">
          <cell r="C4464" t="str">
            <v>YZ-MCHM175-Pi-M</v>
          </cell>
          <cell r="D4464" t="str">
            <v>YZ-HM17015</v>
          </cell>
        </row>
        <row r="4465">
          <cell r="C4465" t="str">
            <v>YZ-MCHM175-Pi-S</v>
          </cell>
          <cell r="D4465" t="str">
            <v>YZ-HM17015</v>
          </cell>
        </row>
        <row r="4466">
          <cell r="C4466" t="str">
            <v>YZ-MCHM175-Pi-XL</v>
          </cell>
          <cell r="D4466" t="str">
            <v>YZ-HM17015</v>
          </cell>
        </row>
        <row r="4467">
          <cell r="C4467" t="str">
            <v>YZ-MCHM178-YH-L</v>
          </cell>
          <cell r="D4467" t="str">
            <v>YZ-MCHM178</v>
          </cell>
        </row>
        <row r="4468">
          <cell r="C4468" t="str">
            <v>YZ-MCHM178-YH-M</v>
          </cell>
          <cell r="D4468" t="str">
            <v>YZ-MCHM178</v>
          </cell>
        </row>
        <row r="4469">
          <cell r="C4469" t="str">
            <v>YZ-MCHM178-YH-S</v>
          </cell>
          <cell r="D4469" t="str">
            <v>YZ-MCHM178</v>
          </cell>
        </row>
        <row r="4470">
          <cell r="C4470" t="str">
            <v>YZ-MCHM178-YH-XL</v>
          </cell>
          <cell r="D4470" t="str">
            <v>YZ-MCHM178</v>
          </cell>
        </row>
        <row r="4471">
          <cell r="C4471" t="str">
            <v>YZ-MCHM241-DS-2XL</v>
          </cell>
          <cell r="D4471" t="str">
            <v>YZ-MCHM241</v>
          </cell>
        </row>
        <row r="4472">
          <cell r="C4472" t="str">
            <v>YZ-MCHM241-DS-L</v>
          </cell>
          <cell r="D4472" t="str">
            <v>YZ-MCHM241</v>
          </cell>
        </row>
        <row r="4473">
          <cell r="C4473" t="str">
            <v>YZ-MCHM241-DS-M</v>
          </cell>
          <cell r="D4473" t="str">
            <v>YZ-MCHM241</v>
          </cell>
        </row>
        <row r="4474">
          <cell r="C4474" t="str">
            <v>YZ-MCHM241-DS-S</v>
          </cell>
          <cell r="D4474" t="str">
            <v>YZ-MCHM241</v>
          </cell>
        </row>
        <row r="4475">
          <cell r="C4475" t="str">
            <v>YZ-MCHM241-DS-XL</v>
          </cell>
          <cell r="D4475" t="str">
            <v>YZ-MCHM241</v>
          </cell>
        </row>
        <row r="4476">
          <cell r="C4476" t="str">
            <v>YZ-MCHM241-G0-2XL</v>
          </cell>
          <cell r="D4476" t="str">
            <v>YZ-MCHM241</v>
          </cell>
        </row>
        <row r="4477">
          <cell r="C4477" t="str">
            <v>YZ-MCHM241-G0-L</v>
          </cell>
          <cell r="D4477" t="str">
            <v>YZ-MCHM241</v>
          </cell>
        </row>
        <row r="4478">
          <cell r="C4478" t="str">
            <v>YZ-MCHM241-G0-M</v>
          </cell>
          <cell r="D4478" t="str">
            <v>YZ-MCHM241</v>
          </cell>
        </row>
        <row r="4479">
          <cell r="C4479" t="str">
            <v>YZ-MCHM241-G0-S</v>
          </cell>
          <cell r="D4479" t="str">
            <v>YZ-MCHM241</v>
          </cell>
        </row>
        <row r="4480">
          <cell r="C4480" t="str">
            <v>YZ-MCHM241-G0-XL</v>
          </cell>
          <cell r="D4480" t="str">
            <v>YZ-MCHM241</v>
          </cell>
        </row>
        <row r="4481">
          <cell r="C4481" t="str">
            <v>YZ-MCHM241-K0-2XL</v>
          </cell>
          <cell r="D4481" t="str">
            <v>YZ-MCHM241</v>
          </cell>
        </row>
        <row r="4482">
          <cell r="C4482" t="str">
            <v>YZ-MCHM241-K0-L</v>
          </cell>
          <cell r="D4482" t="str">
            <v>YZ-MCHM241</v>
          </cell>
        </row>
        <row r="4483">
          <cell r="C4483" t="str">
            <v>YZ-MCHM241-K0-M</v>
          </cell>
          <cell r="D4483" t="str">
            <v>YZ-MCHM241</v>
          </cell>
        </row>
        <row r="4484">
          <cell r="C4484" t="str">
            <v>YZ-MCHM241-K0-S</v>
          </cell>
          <cell r="D4484" t="str">
            <v>YZ-MCHM241</v>
          </cell>
        </row>
        <row r="4485">
          <cell r="C4485" t="str">
            <v>YZ-MCHM241-K0-XL</v>
          </cell>
          <cell r="D4485" t="str">
            <v>YZ-MCHM241</v>
          </cell>
        </row>
        <row r="4486">
          <cell r="C4486" t="str">
            <v>YZ-MCHY025-B0-S</v>
          </cell>
          <cell r="D4486" t="str">
            <v>YZ-MCHY025</v>
          </cell>
        </row>
        <row r="4487">
          <cell r="C4487" t="str">
            <v>YZ-MCHY025-B0-XL</v>
          </cell>
          <cell r="D4487" t="str">
            <v>YZ-MCHY025</v>
          </cell>
        </row>
        <row r="4488">
          <cell r="C4488" t="str">
            <v>YZ-MCHY025-OR-2XL</v>
          </cell>
          <cell r="D4488" t="str">
            <v>YZ-MCHY025</v>
          </cell>
        </row>
        <row r="4489">
          <cell r="C4489" t="str">
            <v>YZ-MCHY025-OR-S</v>
          </cell>
          <cell r="D4489" t="str">
            <v>YZ-MCHY025</v>
          </cell>
        </row>
        <row r="4490">
          <cell r="C4490" t="str">
            <v>YZ-MCHY025-OR-XL</v>
          </cell>
          <cell r="D4490" t="str">
            <v>YZ-MCHY025</v>
          </cell>
        </row>
        <row r="4491">
          <cell r="C4491" t="str">
            <v>YZ-MCHY025-R0-S</v>
          </cell>
          <cell r="D4491" t="str">
            <v>YZ-MCHY025</v>
          </cell>
        </row>
        <row r="4492">
          <cell r="C4492" t="str">
            <v>YZ-MCHY025-R0-XL</v>
          </cell>
          <cell r="D4492" t="str">
            <v>YZ-MCHY025</v>
          </cell>
        </row>
        <row r="4493">
          <cell r="C4493" t="str">
            <v>YZ-MCLE001-W0-L</v>
          </cell>
          <cell r="D4493" t="str">
            <v>YZ-MCLE001</v>
          </cell>
        </row>
        <row r="4494">
          <cell r="C4494" t="str">
            <v>YZ-MCLE001-W0-M</v>
          </cell>
          <cell r="D4494" t="str">
            <v>YZ-MCLE001</v>
          </cell>
        </row>
        <row r="4495">
          <cell r="C4495" t="str">
            <v>YZ-MCLE001-W0-S</v>
          </cell>
          <cell r="D4495" t="str">
            <v>YZ-MCLE001</v>
          </cell>
        </row>
        <row r="4496">
          <cell r="C4496" t="str">
            <v>YZ-MCLE001-W0-XL</v>
          </cell>
          <cell r="D4496" t="str">
            <v>YZ-MCLE001</v>
          </cell>
        </row>
        <row r="4497">
          <cell r="C4497" t="str">
            <v>YZ-MCLE001-W0-XS</v>
          </cell>
          <cell r="D4497" t="str">
            <v>YZ-MCLE001</v>
          </cell>
        </row>
        <row r="4498">
          <cell r="C4498" t="str">
            <v>YZ-MCLE01-W0-L</v>
          </cell>
          <cell r="D4498" t="str">
            <v>YZ-MCLE01</v>
          </cell>
        </row>
        <row r="4499">
          <cell r="C4499" t="str">
            <v>YZ-MCLE01-W0-M</v>
          </cell>
          <cell r="D4499" t="str">
            <v>YZ-MCLE01</v>
          </cell>
        </row>
        <row r="4500">
          <cell r="C4500" t="str">
            <v>YZ-MCLE01-W0-S</v>
          </cell>
          <cell r="D4500" t="str">
            <v>YZ-MCLE01</v>
          </cell>
        </row>
        <row r="4501">
          <cell r="C4501" t="str">
            <v>YZ-MCLE01-W0-XL</v>
          </cell>
          <cell r="D4501" t="str">
            <v>YZ-MCLE01</v>
          </cell>
        </row>
        <row r="4502">
          <cell r="C4502" t="str">
            <v>YZ-MCLE01-W0-XS</v>
          </cell>
          <cell r="D4502" t="str">
            <v>YZ-MCLE01</v>
          </cell>
        </row>
        <row r="4503">
          <cell r="C4503" t="str">
            <v>YZ-MCLK185-B0-2XL</v>
          </cell>
          <cell r="D4503" t="str">
            <v>YZ-MCLK185</v>
          </cell>
        </row>
        <row r="4504">
          <cell r="C4504" t="str">
            <v>YZ-MCLK185-Y9-XL</v>
          </cell>
          <cell r="D4504" t="str">
            <v>YZ-MCLK185</v>
          </cell>
        </row>
        <row r="4505">
          <cell r="C4505" t="str">
            <v>YZ-MCLK185-ZL-M</v>
          </cell>
          <cell r="D4505" t="str">
            <v>YZ-MCLK185</v>
          </cell>
        </row>
        <row r="4506">
          <cell r="C4506" t="str">
            <v>YZ-MCPP1705-K0-L</v>
          </cell>
          <cell r="D4506" t="str">
            <v>YZ-MCPP1705</v>
          </cell>
        </row>
        <row r="4507">
          <cell r="C4507" t="str">
            <v>YZ-MCPP1705-K0-M</v>
          </cell>
          <cell r="D4507" t="str">
            <v>YZ-MCPP1705</v>
          </cell>
        </row>
        <row r="4508">
          <cell r="C4508" t="str">
            <v>YZ-MCPP1705-K0-S</v>
          </cell>
          <cell r="D4508" t="str">
            <v>YZ-MCPP1705</v>
          </cell>
        </row>
        <row r="4509">
          <cell r="C4509" t="str">
            <v>YZ-MCPP1705-K0-XL</v>
          </cell>
          <cell r="D4509" t="str">
            <v>YZ-MCPP1705</v>
          </cell>
        </row>
        <row r="4510">
          <cell r="C4510" t="str">
            <v>YZ-MCPP1705-K0-XS</v>
          </cell>
          <cell r="D4510" t="str">
            <v>YZ-MCPP1705</v>
          </cell>
        </row>
        <row r="4511">
          <cell r="C4511" t="str">
            <v>YZ-MCSJ1708-K0-2XL</v>
          </cell>
          <cell r="D4511" t="str">
            <v>YZ-MCSJ1708</v>
          </cell>
        </row>
        <row r="4512">
          <cell r="C4512" t="str">
            <v>YZ-MCSJ1708-K0-L</v>
          </cell>
          <cell r="D4512" t="str">
            <v>YZ-MCSJ1708</v>
          </cell>
        </row>
        <row r="4513">
          <cell r="C4513" t="str">
            <v>YZ-MCSJ1708-K0-M</v>
          </cell>
          <cell r="D4513" t="str">
            <v>YZ-MCSJ1708</v>
          </cell>
        </row>
        <row r="4514">
          <cell r="C4514" t="str">
            <v>YZ-MCSJ1708-K0-S</v>
          </cell>
          <cell r="D4514" t="str">
            <v>YZ-MCSJ1708</v>
          </cell>
        </row>
        <row r="4515">
          <cell r="C4515" t="str">
            <v>YZ-MCSJ1708-K0-XL</v>
          </cell>
          <cell r="D4515" t="str">
            <v>YZ-MCSJ1708</v>
          </cell>
        </row>
        <row r="4516">
          <cell r="C4516" t="str">
            <v>YZ-MCSJ1708-K0-XS</v>
          </cell>
          <cell r="D4516" t="str">
            <v>YZ-MCSJ1708</v>
          </cell>
        </row>
        <row r="4517">
          <cell r="C4517" t="str">
            <v>YZ-MCSJ1708-R0-2XL</v>
          </cell>
          <cell r="D4517" t="str">
            <v>YZ-MCSJ1708</v>
          </cell>
        </row>
        <row r="4518">
          <cell r="C4518" t="str">
            <v>YZ-MCSJ1708-R0-L</v>
          </cell>
          <cell r="D4518" t="str">
            <v>YZ-MCSJ1708</v>
          </cell>
        </row>
        <row r="4519">
          <cell r="C4519" t="str">
            <v>YZ-MCSJ1708-R0-M</v>
          </cell>
          <cell r="D4519" t="str">
            <v>YZ-MCSJ1708</v>
          </cell>
        </row>
        <row r="4520">
          <cell r="C4520" t="str">
            <v>YZ-MCSJ1708-R0-S</v>
          </cell>
          <cell r="D4520" t="str">
            <v>YZ-MCSJ1708</v>
          </cell>
        </row>
        <row r="4521">
          <cell r="C4521" t="str">
            <v>YZ-MCSJ1708-R0-XL</v>
          </cell>
          <cell r="D4521" t="str">
            <v>YZ-MCSJ1708</v>
          </cell>
        </row>
        <row r="4522">
          <cell r="C4522" t="str">
            <v>YZ-MCSJ1708-R0-XS</v>
          </cell>
          <cell r="D4522" t="str">
            <v>YZ-MCSJ1708</v>
          </cell>
        </row>
        <row r="4523">
          <cell r="C4523" t="str">
            <v>YZ-MCSM807-K0-2XL</v>
          </cell>
          <cell r="D4523" t="str">
            <v>YZ-MCSJ1708</v>
          </cell>
        </row>
        <row r="4524">
          <cell r="C4524" t="str">
            <v>YZ-MCSM807-K0-L</v>
          </cell>
          <cell r="D4524" t="str">
            <v>YZ-MCSJ1708</v>
          </cell>
        </row>
        <row r="4525">
          <cell r="C4525" t="str">
            <v>YZ-MCSM807-K0-M</v>
          </cell>
          <cell r="D4525" t="str">
            <v>YZ-MCSJ1708</v>
          </cell>
        </row>
        <row r="4526">
          <cell r="C4526" t="str">
            <v>YZ-MCSM807-K0-S</v>
          </cell>
          <cell r="D4526" t="str">
            <v>YZ-MCSJ1708</v>
          </cell>
        </row>
        <row r="4527">
          <cell r="C4527" t="str">
            <v>YZ-MCSM807-K0-XL</v>
          </cell>
          <cell r="D4527" t="str">
            <v>YZ-MCSJ1708</v>
          </cell>
        </row>
        <row r="4528">
          <cell r="C4528" t="str">
            <v>YZ-MCWS32-BD-S</v>
          </cell>
          <cell r="D4528" t="str">
            <v>YZ-MCWS32</v>
          </cell>
        </row>
        <row r="4529">
          <cell r="C4529" t="str">
            <v>YZ-MCWS32-K0-M</v>
          </cell>
          <cell r="D4529" t="str">
            <v>YZ-MCWS32</v>
          </cell>
        </row>
        <row r="4530">
          <cell r="C4530" t="str">
            <v>YZ-MCYF181-B0-2XL</v>
          </cell>
          <cell r="D4530" t="str">
            <v>YZ-MCYF181</v>
          </cell>
        </row>
        <row r="4531">
          <cell r="C4531" t="str">
            <v>YZ-MCYF181-B0-L</v>
          </cell>
          <cell r="D4531" t="str">
            <v>YZ-MCYF181</v>
          </cell>
        </row>
        <row r="4532">
          <cell r="C4532" t="str">
            <v>YZ-MCYF181-B0-M</v>
          </cell>
          <cell r="D4532" t="str">
            <v>YZ-MCYF181</v>
          </cell>
        </row>
        <row r="4533">
          <cell r="C4533" t="str">
            <v>YZ-MCYF181-B0-S</v>
          </cell>
          <cell r="D4533" t="str">
            <v>YZ-MCYF181</v>
          </cell>
        </row>
        <row r="4534">
          <cell r="C4534" t="str">
            <v>YZ-MCYF181-B0-XL</v>
          </cell>
          <cell r="D4534" t="str">
            <v>YZ-MCYF181</v>
          </cell>
        </row>
        <row r="4535">
          <cell r="C4535" t="str">
            <v>YZ-MCYF181-G0-2XL</v>
          </cell>
          <cell r="D4535" t="str">
            <v>YZ-MCYF181</v>
          </cell>
        </row>
        <row r="4536">
          <cell r="C4536" t="str">
            <v>YZ-MCYF181-G0-L</v>
          </cell>
          <cell r="D4536" t="str">
            <v>YZ-MCYF181</v>
          </cell>
        </row>
        <row r="4537">
          <cell r="C4537" t="str">
            <v>YZ-MCYF181-G0-M</v>
          </cell>
          <cell r="D4537" t="str">
            <v>YZ-MCYF181</v>
          </cell>
        </row>
        <row r="4538">
          <cell r="C4538" t="str">
            <v>YZ-MCYF181-G0-S</v>
          </cell>
          <cell r="D4538" t="str">
            <v>YZ-MCYF181</v>
          </cell>
        </row>
        <row r="4539">
          <cell r="C4539" t="str">
            <v>YZ-MCYF181-G0-XL</v>
          </cell>
          <cell r="D4539" t="str">
            <v>YZ-MCYF181</v>
          </cell>
        </row>
        <row r="4540">
          <cell r="C4540" t="str">
            <v>YZ-MCYF181-PI-2XL</v>
          </cell>
          <cell r="D4540" t="str">
            <v>YZ-MCYF181</v>
          </cell>
        </row>
        <row r="4541">
          <cell r="C4541" t="str">
            <v>YZ-MCYF181-PI-L</v>
          </cell>
          <cell r="D4541" t="str">
            <v>YZ-MCYF181</v>
          </cell>
        </row>
        <row r="4542">
          <cell r="C4542" t="str">
            <v>YZ-MCYF181-PI-M</v>
          </cell>
          <cell r="D4542" t="str">
            <v>YZ-MCYF181</v>
          </cell>
        </row>
        <row r="4543">
          <cell r="C4543" t="str">
            <v>YZ-MCYF181-PI-S</v>
          </cell>
          <cell r="D4543" t="str">
            <v>YZ-MCYF181</v>
          </cell>
        </row>
        <row r="4544">
          <cell r="C4544" t="str">
            <v>YZ-MCYF181-PI-XL</v>
          </cell>
          <cell r="D4544" t="str">
            <v>YZ-MCYF181</v>
          </cell>
        </row>
        <row r="4545">
          <cell r="C4545" t="str">
            <v>YZ-MCYF182-R0-2XL</v>
          </cell>
          <cell r="D4545" t="str">
            <v>YZ-MCYF182</v>
          </cell>
        </row>
        <row r="4546">
          <cell r="C4546" t="str">
            <v>YZ-MCYF182-R0-L</v>
          </cell>
          <cell r="D4546" t="str">
            <v>YZ-MCYF182</v>
          </cell>
        </row>
        <row r="4547">
          <cell r="C4547" t="str">
            <v>YZ-MCYF182-R0-M</v>
          </cell>
          <cell r="D4547" t="str">
            <v>YZ-MCYF182</v>
          </cell>
        </row>
        <row r="4548">
          <cell r="C4548" t="str">
            <v>YZ-MCYF182-R0-S</v>
          </cell>
          <cell r="D4548" t="str">
            <v>YZ-MCYF182</v>
          </cell>
        </row>
        <row r="4549">
          <cell r="C4549" t="str">
            <v>YZ-MCYF182-R0-XL</v>
          </cell>
          <cell r="D4549" t="str">
            <v>YZ-MCYF182</v>
          </cell>
        </row>
        <row r="4550">
          <cell r="C4550" t="str">
            <v>YZ-MCYF183-TW-2XL</v>
          </cell>
          <cell r="D4550" t="str">
            <v>YZ-MCYF183</v>
          </cell>
        </row>
        <row r="4551">
          <cell r="C4551" t="str">
            <v>YZ-MCYF183-TW-L</v>
          </cell>
          <cell r="D4551" t="str">
            <v>YZ-MCYF183</v>
          </cell>
        </row>
        <row r="4552">
          <cell r="C4552" t="str">
            <v>YZ-MCYF183-TW-M</v>
          </cell>
          <cell r="D4552" t="str">
            <v>YZ-MCYF183</v>
          </cell>
        </row>
        <row r="4553">
          <cell r="C4553" t="str">
            <v>YZ-MCYF183-TW-S</v>
          </cell>
          <cell r="D4553" t="str">
            <v>YZ-MCYF183</v>
          </cell>
        </row>
        <row r="4554">
          <cell r="C4554" t="str">
            <v>YZ-MCYF183-TW-XL</v>
          </cell>
          <cell r="D4554" t="str">
            <v>YZ-MCYF183</v>
          </cell>
        </row>
        <row r="4555">
          <cell r="C4555" t="str">
            <v>YZ-MCYF184-B0-2XL</v>
          </cell>
          <cell r="D4555" t="str">
            <v>YZ-MCYF184</v>
          </cell>
        </row>
        <row r="4556">
          <cell r="C4556" t="str">
            <v>YZ-MCYF184-B0-L</v>
          </cell>
          <cell r="D4556" t="str">
            <v>YZ-MCYF184</v>
          </cell>
        </row>
        <row r="4557">
          <cell r="C4557" t="str">
            <v>YZ-MCYF184-B0-M</v>
          </cell>
          <cell r="D4557" t="str">
            <v>YZ-MCYF184</v>
          </cell>
        </row>
        <row r="4558">
          <cell r="C4558" t="str">
            <v>YZ-MCYF184-B0-S</v>
          </cell>
          <cell r="D4558" t="str">
            <v>YZ-MCYF184</v>
          </cell>
        </row>
        <row r="4559">
          <cell r="C4559" t="str">
            <v>YZ-MCYF184-B0-XL</v>
          </cell>
          <cell r="D4559" t="str">
            <v>YZ-MCYF184</v>
          </cell>
        </row>
        <row r="4560">
          <cell r="C4560" t="str">
            <v>YZ-MCYF184-K0-M</v>
          </cell>
          <cell r="D4560" t="str">
            <v>YZ-MCYF184</v>
          </cell>
        </row>
        <row r="4561">
          <cell r="C4561" t="str">
            <v>YZ-MCYF184-K0-S</v>
          </cell>
          <cell r="D4561" t="str">
            <v>YZ-MCYF184</v>
          </cell>
        </row>
        <row r="4562">
          <cell r="C4562" t="str">
            <v>YZ-MCYF184-ZLBD-XL</v>
          </cell>
          <cell r="D4562" t="str">
            <v>YZ-MCYF184</v>
          </cell>
        </row>
        <row r="4563">
          <cell r="C4563" t="str">
            <v>YZ-MCZQ112B0L</v>
          </cell>
          <cell r="D4563" t="str">
            <v>YZ-MCZQ112</v>
          </cell>
        </row>
        <row r="4564">
          <cell r="C4564" t="str">
            <v>YZ-MCZQ112B0M</v>
          </cell>
          <cell r="D4564" t="str">
            <v>YZ-MCZQ112</v>
          </cell>
        </row>
        <row r="4565">
          <cell r="C4565" t="str">
            <v>YZ-MCZQ112B0S</v>
          </cell>
          <cell r="D4565" t="str">
            <v>YZ-MCZQ112</v>
          </cell>
        </row>
        <row r="4566">
          <cell r="C4566" t="str">
            <v>YZ-MCZQ112B0XL</v>
          </cell>
          <cell r="D4566" t="str">
            <v>YZ-MCZQ112</v>
          </cell>
        </row>
        <row r="4567">
          <cell r="C4567" t="str">
            <v>YZ-MCZQ159B0L</v>
          </cell>
          <cell r="D4567" t="str">
            <v>YZ-MCZQ159</v>
          </cell>
        </row>
        <row r="4568">
          <cell r="C4568" t="str">
            <v>YZ-MCZQ159B0M</v>
          </cell>
          <cell r="D4568" t="str">
            <v>YZ-MCZQ159</v>
          </cell>
        </row>
        <row r="4569">
          <cell r="C4569" t="str">
            <v>YZ-MCZQ161-BH-2XL</v>
          </cell>
          <cell r="D4569" t="str">
            <v>YZ-MCZQ161</v>
          </cell>
        </row>
        <row r="4570">
          <cell r="C4570" t="str">
            <v>YZ-MCZQ161-BH-3XL</v>
          </cell>
          <cell r="D4570" t="str">
            <v>YZ-MCZQ161</v>
          </cell>
        </row>
        <row r="4571">
          <cell r="C4571" t="str">
            <v>YZ-MCZQ161-BH-4XL</v>
          </cell>
          <cell r="D4571" t="str">
            <v>YZ-MCZQ161</v>
          </cell>
        </row>
        <row r="4572">
          <cell r="C4572" t="str">
            <v>YZ-MCZQ161-BH-L</v>
          </cell>
          <cell r="D4572" t="str">
            <v>YZ-MCZQ161</v>
          </cell>
        </row>
        <row r="4573">
          <cell r="C4573" t="str">
            <v>YZ-MCZQ161-BH-M</v>
          </cell>
          <cell r="D4573" t="str">
            <v>YZ-MCZQ161</v>
          </cell>
        </row>
        <row r="4574">
          <cell r="C4574" t="str">
            <v>YZ-MCZQ161-BH-XL</v>
          </cell>
          <cell r="D4574" t="str">
            <v>YZ-MCZQ161</v>
          </cell>
        </row>
        <row r="4575">
          <cell r="C4575" t="str">
            <v>YZ-MCZQ161-K0-2XL</v>
          </cell>
          <cell r="D4575" t="str">
            <v>YZ-MCZQ161</v>
          </cell>
        </row>
        <row r="4576">
          <cell r="C4576" t="str">
            <v>YZ-MCZQ161-K0-3XL</v>
          </cell>
          <cell r="D4576" t="str">
            <v>YZ-MCZQ161</v>
          </cell>
        </row>
        <row r="4577">
          <cell r="C4577" t="str">
            <v>YZ-MCZQ161-K0-4XL</v>
          </cell>
          <cell r="D4577" t="str">
            <v>YZ-MCZQ161</v>
          </cell>
        </row>
        <row r="4578">
          <cell r="C4578" t="str">
            <v>YZ-MCZQ161-K0-L</v>
          </cell>
          <cell r="D4578" t="str">
            <v>YZ-MCZQ161</v>
          </cell>
        </row>
        <row r="4579">
          <cell r="C4579" t="str">
            <v>YZ-MCZQ161-K0-M</v>
          </cell>
          <cell r="D4579" t="str">
            <v>YZ-MCZQ161</v>
          </cell>
        </row>
        <row r="4580">
          <cell r="C4580" t="str">
            <v>YZ-MCZQ161-K0-XL</v>
          </cell>
          <cell r="D4580" t="str">
            <v>YZ-MCZQ161</v>
          </cell>
        </row>
        <row r="4581">
          <cell r="C4581" t="str">
            <v>YZ-MCZQ161-KH-2XL</v>
          </cell>
          <cell r="D4581" t="str">
            <v>YZ-MCZQ161</v>
          </cell>
        </row>
        <row r="4582">
          <cell r="C4582" t="str">
            <v>YZ-MCZQ161-KH-3XL</v>
          </cell>
          <cell r="D4582" t="str">
            <v>YZ-MCZQ161</v>
          </cell>
        </row>
        <row r="4583">
          <cell r="C4583" t="str">
            <v>YZ-MCZQ161-KH-4XL</v>
          </cell>
          <cell r="D4583" t="str">
            <v>YZ-MCZQ161</v>
          </cell>
        </row>
        <row r="4584">
          <cell r="C4584" t="str">
            <v>YZ-MCZQ161-KH-L</v>
          </cell>
          <cell r="D4584" t="str">
            <v>YZ-MCZQ161</v>
          </cell>
        </row>
        <row r="4585">
          <cell r="C4585" t="str">
            <v>YZ-MCZQ161-KH-M</v>
          </cell>
          <cell r="D4585" t="str">
            <v>YZ-MCZQ161</v>
          </cell>
        </row>
        <row r="4586">
          <cell r="C4586" t="str">
            <v>YZ-MCZQ161-KH-XL</v>
          </cell>
          <cell r="D4586" t="str">
            <v>YZ-MCZQ161</v>
          </cell>
        </row>
        <row r="4587">
          <cell r="C4587" t="str">
            <v>YZ-MCZQ161-R0-2XL</v>
          </cell>
          <cell r="D4587" t="str">
            <v>YZ-MCZQ161</v>
          </cell>
        </row>
        <row r="4588">
          <cell r="C4588" t="str">
            <v>YZ-MCZQ161-R0-3XL</v>
          </cell>
          <cell r="D4588" t="str">
            <v>YZ-MCZQ161</v>
          </cell>
        </row>
        <row r="4589">
          <cell r="C4589" t="str">
            <v>YZ-MCZQ161-R0-4XL</v>
          </cell>
          <cell r="D4589" t="str">
            <v>YZ-MCZQ161</v>
          </cell>
        </row>
        <row r="4590">
          <cell r="C4590" t="str">
            <v>YZ-MCZQ161-R0-L</v>
          </cell>
          <cell r="D4590" t="str">
            <v>YZ-MCZQ161</v>
          </cell>
        </row>
        <row r="4591">
          <cell r="C4591" t="str">
            <v>YZ-MCZQ161-R0-M</v>
          </cell>
          <cell r="D4591" t="str">
            <v>YZ-MCZQ161</v>
          </cell>
        </row>
        <row r="4592">
          <cell r="C4592" t="str">
            <v>YZ-MCZQ161-R0-XL</v>
          </cell>
          <cell r="D4592" t="str">
            <v>YZ-MCZQ161</v>
          </cell>
        </row>
        <row r="4593">
          <cell r="C4593" t="str">
            <v>YZ-MCZQ161-ZL-2XL</v>
          </cell>
          <cell r="D4593" t="str">
            <v>YZ-MCZQ161</v>
          </cell>
        </row>
        <row r="4594">
          <cell r="C4594" t="str">
            <v>YZ-MCZQ161-ZL-3XL</v>
          </cell>
          <cell r="D4594" t="str">
            <v>YZ-MCZQ161</v>
          </cell>
        </row>
        <row r="4595">
          <cell r="C4595" t="str">
            <v>YZ-MCZQ161-ZL-4XL</v>
          </cell>
          <cell r="D4595" t="str">
            <v>YZ-MCZQ161</v>
          </cell>
        </row>
        <row r="4596">
          <cell r="C4596" t="str">
            <v>YZ-MCZQ161-ZL-L</v>
          </cell>
          <cell r="D4596" t="str">
            <v>YZ-MCZQ161</v>
          </cell>
        </row>
        <row r="4597">
          <cell r="C4597" t="str">
            <v>YZ-MCZQ161-ZL-M</v>
          </cell>
          <cell r="D4597" t="str">
            <v>YZ-MCZQ161</v>
          </cell>
        </row>
        <row r="4598">
          <cell r="C4598" t="str">
            <v>YZ-MCZQ161-ZL-XL</v>
          </cell>
          <cell r="D4598" t="str">
            <v>YZ-MCZQ165</v>
          </cell>
        </row>
        <row r="4599">
          <cell r="C4599" t="str">
            <v>YZ-MCZQ165R02XL</v>
          </cell>
          <cell r="D4599" t="str">
            <v>YZ-MCZQ165</v>
          </cell>
        </row>
        <row r="4600">
          <cell r="C4600" t="str">
            <v>YZ-MCZQ165R03XL</v>
          </cell>
          <cell r="D4600" t="str">
            <v>YZ-MCZQ165</v>
          </cell>
        </row>
        <row r="4601">
          <cell r="C4601" t="str">
            <v>YZ-MCZQ165R04XL</v>
          </cell>
          <cell r="D4601" t="str">
            <v>YZ-MCZQ165</v>
          </cell>
        </row>
        <row r="4602">
          <cell r="C4602" t="str">
            <v>YZ-MCZQ165R05XL</v>
          </cell>
          <cell r="D4602" t="str">
            <v>YZ-MCZQ165</v>
          </cell>
        </row>
        <row r="4603">
          <cell r="C4603" t="str">
            <v>YZ-MCZQ165R0L</v>
          </cell>
          <cell r="D4603" t="str">
            <v>YZ-MCZQ165</v>
          </cell>
        </row>
        <row r="4604">
          <cell r="C4604" t="str">
            <v>YZ-MCZQ165R0XL</v>
          </cell>
          <cell r="D4604" t="str">
            <v>YZ-MCZQ165</v>
          </cell>
        </row>
        <row r="4605">
          <cell r="C4605" t="str">
            <v>YZ-MCZQ187-K0-2X</v>
          </cell>
          <cell r="D4605" t="str">
            <v>YZ-MCZQ187</v>
          </cell>
        </row>
        <row r="4606">
          <cell r="C4606" t="str">
            <v>YZ-MCZQ187-K0-3X</v>
          </cell>
          <cell r="D4606" t="str">
            <v>YZ-MCZQ187</v>
          </cell>
        </row>
        <row r="4607">
          <cell r="C4607" t="str">
            <v>YZ-MCZQ187-K0-4X</v>
          </cell>
          <cell r="D4607" t="str">
            <v>YZ-MCZQ187</v>
          </cell>
        </row>
        <row r="4608">
          <cell r="C4608" t="str">
            <v>YZ-MCZQ187-K0-5X</v>
          </cell>
          <cell r="D4608" t="str">
            <v>YZ-MCZQ187</v>
          </cell>
        </row>
        <row r="4609">
          <cell r="C4609" t="str">
            <v>YZ-MCZQ187-K0-L</v>
          </cell>
          <cell r="D4609" t="str">
            <v>YZ-MCZQ187</v>
          </cell>
        </row>
        <row r="4610">
          <cell r="C4610" t="str">
            <v>YZ-MCZQ187-K0-M</v>
          </cell>
          <cell r="D4610" t="str">
            <v>YZ-MCZQ187</v>
          </cell>
        </row>
        <row r="4611">
          <cell r="C4611" t="str">
            <v>YZ-MCZQ187-K0-S</v>
          </cell>
          <cell r="D4611" t="str">
            <v>YZ-MCZQ187</v>
          </cell>
        </row>
        <row r="4612">
          <cell r="C4612" t="str">
            <v>YZ-MCZQ187-K0-XL</v>
          </cell>
          <cell r="D4612" t="str">
            <v>YZ-MCZQ187</v>
          </cell>
        </row>
        <row r="4613">
          <cell r="C4613" t="str">
            <v>YZ-MCZQ298BR2XL</v>
          </cell>
          <cell r="D4613" t="str">
            <v>YZ-MCZQ298</v>
          </cell>
        </row>
        <row r="4614">
          <cell r="C4614" t="str">
            <v>YZ-MCZQ298BR3XL</v>
          </cell>
          <cell r="D4614" t="str">
            <v>YZ-MCZQ298</v>
          </cell>
        </row>
        <row r="4615">
          <cell r="C4615" t="str">
            <v>YZ-MCZQ298BR4XL</v>
          </cell>
          <cell r="D4615" t="str">
            <v>YZ-MCZQ298</v>
          </cell>
        </row>
        <row r="4616">
          <cell r="C4616" t="str">
            <v>YZ-MCZQ298BR5XL</v>
          </cell>
          <cell r="D4616" t="str">
            <v>YZ-MCZQ298</v>
          </cell>
        </row>
        <row r="4617">
          <cell r="C4617" t="str">
            <v>YZ-MCZQ298BRXL</v>
          </cell>
          <cell r="D4617" t="str">
            <v>YZ-MCZQ298</v>
          </cell>
        </row>
        <row r="4618">
          <cell r="C4618" t="str">
            <v>YZ-MCZQ511K03XL</v>
          </cell>
          <cell r="D4618" t="str">
            <v>YZ-MCZQ511</v>
          </cell>
        </row>
        <row r="4619">
          <cell r="C4619" t="str">
            <v>YZ-MCZQ511K06XL</v>
          </cell>
          <cell r="D4619" t="str">
            <v>YZ-MCZQ511</v>
          </cell>
        </row>
        <row r="4620">
          <cell r="C4620" t="str">
            <v>YZ-MCZQ511R2XL</v>
          </cell>
          <cell r="D4620" t="str">
            <v>YZ-MCZQ511</v>
          </cell>
        </row>
        <row r="4621">
          <cell r="C4621" t="str">
            <v>YZ-MCZQ511Z23XL</v>
          </cell>
          <cell r="D4621" t="str">
            <v>YZ-MCZQ511</v>
          </cell>
        </row>
        <row r="4622">
          <cell r="C4622" t="str">
            <v>YZ-MCZQ789K02XL</v>
          </cell>
          <cell r="D4622" t="str">
            <v>YZ-MCZQ789</v>
          </cell>
        </row>
        <row r="4623">
          <cell r="C4623" t="str">
            <v>YZ-MCZQ789K03XL</v>
          </cell>
          <cell r="D4623" t="str">
            <v>YZ-MCZQ789</v>
          </cell>
        </row>
        <row r="4624">
          <cell r="C4624" t="str">
            <v>YZ-MCZQ789K04XL</v>
          </cell>
          <cell r="D4624" t="str">
            <v>YZ-MCZQ789</v>
          </cell>
        </row>
        <row r="4625">
          <cell r="C4625" t="str">
            <v>YZ-MCZQ789K05XL</v>
          </cell>
          <cell r="D4625" t="str">
            <v>YZ-MCZQ789</v>
          </cell>
        </row>
        <row r="4626">
          <cell r="C4626" t="str">
            <v>YZ-MCZQ789K0L</v>
          </cell>
          <cell r="D4626" t="str">
            <v>YZ-MCZQ789</v>
          </cell>
        </row>
        <row r="4627">
          <cell r="C4627" t="str">
            <v>YZ-MCZQ789K0XL</v>
          </cell>
          <cell r="D4627" t="str">
            <v>YZ-MCZQ789</v>
          </cell>
        </row>
        <row r="4628">
          <cell r="C4628" t="str">
            <v>YZ-MCZQL02-G0-L</v>
          </cell>
          <cell r="D4628" t="str">
            <v>YZ-MCZQL02</v>
          </cell>
        </row>
        <row r="4629">
          <cell r="C4629" t="str">
            <v>YZ-MCZQL02-G0-M</v>
          </cell>
          <cell r="D4629" t="str">
            <v>YZ-MCZQL02</v>
          </cell>
        </row>
        <row r="4630">
          <cell r="C4630" t="str">
            <v>YZ-MCZQL02-G0-S</v>
          </cell>
          <cell r="D4630" t="str">
            <v>YZ-MCZQL02</v>
          </cell>
        </row>
        <row r="4631">
          <cell r="C4631" t="str">
            <v>YZ-MCZQL02-G0-XL</v>
          </cell>
          <cell r="D4631" t="str">
            <v>YZ-MCZQL02</v>
          </cell>
        </row>
        <row r="4632">
          <cell r="C4632" t="str">
            <v>YZ-MU1702-G0-L</v>
          </cell>
          <cell r="D4632" t="str">
            <v>YZ-MU1702</v>
          </cell>
        </row>
        <row r="4633">
          <cell r="C4633" t="str">
            <v>YZ-MU1702-G0-M</v>
          </cell>
          <cell r="D4633" t="str">
            <v>YZ-MU1702</v>
          </cell>
        </row>
        <row r="4634">
          <cell r="C4634" t="str">
            <v>YZ-MU1708-K0-M</v>
          </cell>
          <cell r="D4634" t="str">
            <v>YZ-MU1708</v>
          </cell>
        </row>
        <row r="4635">
          <cell r="C4635" t="str">
            <v>YZ-MU1708-K0-S</v>
          </cell>
          <cell r="D4635" t="str">
            <v>YZ-MU1708</v>
          </cell>
        </row>
        <row r="4636">
          <cell r="C4636" t="str">
            <v>YZ-MU1708-K0-XS</v>
          </cell>
          <cell r="D4636" t="str">
            <v>YZ-MU1708</v>
          </cell>
        </row>
        <row r="4637">
          <cell r="C4637" t="str">
            <v>YZ-MU1708-R0-2XL</v>
          </cell>
          <cell r="D4637" t="str">
            <v>YZ-MU1708</v>
          </cell>
        </row>
        <row r="4638">
          <cell r="C4638" t="str">
            <v>YZ-MU1708-R0-M</v>
          </cell>
          <cell r="D4638" t="str">
            <v>YZ-MU1708</v>
          </cell>
        </row>
        <row r="4639">
          <cell r="C4639" t="str">
            <v>YZ-MU1708-R0-S</v>
          </cell>
          <cell r="D4639" t="str">
            <v>YZ-MU1708</v>
          </cell>
        </row>
        <row r="4640">
          <cell r="C4640" t="str">
            <v>YZ-MU1708-R0-XS</v>
          </cell>
          <cell r="D4640" t="str">
            <v>YZ-MU1708</v>
          </cell>
        </row>
        <row r="4641">
          <cell r="C4641" t="str">
            <v>YZ-MU180-B0-2XL</v>
          </cell>
          <cell r="D4641" t="str">
            <v>YZ-MU180</v>
          </cell>
        </row>
        <row r="4642">
          <cell r="C4642" t="str">
            <v>YZ-MU180-B0-L</v>
          </cell>
          <cell r="D4642" t="str">
            <v>YZ-MU180</v>
          </cell>
        </row>
        <row r="4643">
          <cell r="C4643" t="str">
            <v>YZ-MU180-B0-M</v>
          </cell>
          <cell r="D4643" t="str">
            <v>YZ-MU180</v>
          </cell>
        </row>
        <row r="4644">
          <cell r="C4644" t="str">
            <v>YZ-MU180-B0-S</v>
          </cell>
          <cell r="D4644" t="str">
            <v>YZ-MU180</v>
          </cell>
        </row>
        <row r="4645">
          <cell r="C4645" t="str">
            <v>YZ-MU180-B0-XL</v>
          </cell>
          <cell r="D4645" t="str">
            <v>YZ-MU180</v>
          </cell>
        </row>
        <row r="4646">
          <cell r="C4646" t="str">
            <v>YZ-MU180-E0-2XL</v>
          </cell>
          <cell r="D4646" t="str">
            <v>YZ-MU180</v>
          </cell>
        </row>
        <row r="4647">
          <cell r="C4647" t="str">
            <v>YZ-MU180-E0-L</v>
          </cell>
          <cell r="D4647" t="str">
            <v>YZ-MU180</v>
          </cell>
        </row>
        <row r="4648">
          <cell r="C4648" t="str">
            <v>YZ-MU180-E0-M</v>
          </cell>
          <cell r="D4648" t="str">
            <v>YZ-MU180</v>
          </cell>
        </row>
        <row r="4649">
          <cell r="C4649" t="str">
            <v>YZ-MU180-E0-S</v>
          </cell>
          <cell r="D4649" t="str">
            <v>YZ-MU180</v>
          </cell>
        </row>
        <row r="4650">
          <cell r="C4650" t="str">
            <v>YZ-MU180-E0-XL</v>
          </cell>
          <cell r="D4650" t="str">
            <v>YZ-MU180</v>
          </cell>
        </row>
        <row r="4651">
          <cell r="C4651" t="str">
            <v>YZ-MU180-K0-2XL</v>
          </cell>
          <cell r="D4651" t="str">
            <v>YZ-MU180</v>
          </cell>
        </row>
        <row r="4652">
          <cell r="C4652" t="str">
            <v>YZ-MU180-K0-L</v>
          </cell>
          <cell r="D4652" t="str">
            <v>YZ-MU180</v>
          </cell>
        </row>
        <row r="4653">
          <cell r="C4653" t="str">
            <v>YZ-MU180-K0-M</v>
          </cell>
          <cell r="D4653" t="str">
            <v>YZ-MU180</v>
          </cell>
        </row>
        <row r="4654">
          <cell r="C4654" t="str">
            <v>YZ-MU180-K0-S</v>
          </cell>
          <cell r="D4654" t="str">
            <v>YZ-MU180</v>
          </cell>
        </row>
        <row r="4655">
          <cell r="C4655" t="str">
            <v>YZ-MU180-K0-XL</v>
          </cell>
          <cell r="D4655" t="str">
            <v>YZ-MU180</v>
          </cell>
        </row>
        <row r="4656">
          <cell r="C4656" t="str">
            <v>YZ-MU180-OR-2XL</v>
          </cell>
          <cell r="D4656" t="str">
            <v>YZ-MU180</v>
          </cell>
        </row>
        <row r="4657">
          <cell r="C4657" t="str">
            <v>YZ-MU180-OR-L</v>
          </cell>
          <cell r="D4657" t="str">
            <v>YZ-MU180</v>
          </cell>
        </row>
        <row r="4658">
          <cell r="C4658" t="str">
            <v>YZ-MU180-OR-M</v>
          </cell>
          <cell r="D4658" t="str">
            <v>YZ-MU180</v>
          </cell>
        </row>
        <row r="4659">
          <cell r="C4659" t="str">
            <v>YZ-MU180-OR-S</v>
          </cell>
          <cell r="D4659" t="str">
            <v>YZ-MU180</v>
          </cell>
        </row>
        <row r="4660">
          <cell r="C4660" t="str">
            <v>YZ-MU180-OR-XL</v>
          </cell>
          <cell r="D4660" t="str">
            <v>YZ-MU180</v>
          </cell>
        </row>
        <row r="4661">
          <cell r="C4661" t="str">
            <v>YZ-MU180-WI-2XL</v>
          </cell>
          <cell r="D4661" t="str">
            <v>YZ-MU180</v>
          </cell>
        </row>
        <row r="4662">
          <cell r="C4662" t="str">
            <v>YZ-MU180-WI-L</v>
          </cell>
          <cell r="D4662" t="str">
            <v>YZ-MU180</v>
          </cell>
        </row>
        <row r="4663">
          <cell r="C4663" t="str">
            <v>YZ-MU180-WI-M</v>
          </cell>
          <cell r="D4663" t="str">
            <v>YZ-MU180</v>
          </cell>
        </row>
        <row r="4664">
          <cell r="C4664" t="str">
            <v>YZ-MU180-WI-S</v>
          </cell>
          <cell r="D4664" t="str">
            <v>YZ-MU180</v>
          </cell>
        </row>
        <row r="4665">
          <cell r="C4665" t="str">
            <v>YZ-MU180-WI-XL</v>
          </cell>
          <cell r="D4665" t="str">
            <v>YZ-MU180</v>
          </cell>
        </row>
        <row r="4666">
          <cell r="C4666" t="str">
            <v>YZ-MU181-B0-2XL</v>
          </cell>
          <cell r="D4666" t="str">
            <v>YZ-MU181</v>
          </cell>
        </row>
        <row r="4667">
          <cell r="C4667" t="str">
            <v>YZ-MU181-B0-L</v>
          </cell>
          <cell r="D4667" t="str">
            <v>YZ-MU181</v>
          </cell>
        </row>
        <row r="4668">
          <cell r="C4668" t="str">
            <v>YZ-MU181-B0-M</v>
          </cell>
          <cell r="D4668" t="str">
            <v>YZ-MU181</v>
          </cell>
        </row>
        <row r="4669">
          <cell r="C4669" t="str">
            <v>YZ-MU181-B0-S</v>
          </cell>
          <cell r="D4669" t="str">
            <v>YZ-MU181</v>
          </cell>
        </row>
        <row r="4670">
          <cell r="C4670" t="str">
            <v>YZ-MU181-B0-XL</v>
          </cell>
          <cell r="D4670" t="str">
            <v>YZ-MU181</v>
          </cell>
        </row>
        <row r="4671">
          <cell r="C4671" t="str">
            <v>YZ-MU181-G0-2XL</v>
          </cell>
          <cell r="D4671" t="str">
            <v>YZ-MU181</v>
          </cell>
        </row>
        <row r="4672">
          <cell r="C4672" t="str">
            <v>YZ-MU181-G0-L</v>
          </cell>
          <cell r="D4672" t="str">
            <v>YZ-MU181</v>
          </cell>
        </row>
        <row r="4673">
          <cell r="C4673" t="str">
            <v>YZ-MU181-G0-M</v>
          </cell>
          <cell r="D4673" t="str">
            <v>YZ-MU181</v>
          </cell>
        </row>
        <row r="4674">
          <cell r="C4674" t="str">
            <v>YZ-MU181-G0-S</v>
          </cell>
          <cell r="D4674" t="str">
            <v>YZ-MU181</v>
          </cell>
        </row>
        <row r="4675">
          <cell r="C4675" t="str">
            <v>YZ-MU181-G0-XL</v>
          </cell>
          <cell r="D4675" t="str">
            <v>YZ-MU181</v>
          </cell>
        </row>
        <row r="4676">
          <cell r="C4676" t="str">
            <v>YZ-MU181-Gr-2XL</v>
          </cell>
          <cell r="D4676" t="str">
            <v>YZ-MU181</v>
          </cell>
        </row>
        <row r="4677">
          <cell r="C4677" t="str">
            <v>YZ-MU181-Gr-L</v>
          </cell>
          <cell r="D4677" t="str">
            <v>YZ-MU181</v>
          </cell>
        </row>
        <row r="4678">
          <cell r="C4678" t="str">
            <v>YZ-MU181-Gr-M</v>
          </cell>
          <cell r="D4678" t="str">
            <v>YZ-MU181</v>
          </cell>
        </row>
        <row r="4679">
          <cell r="C4679" t="str">
            <v>YZ-MU181-Gr-S</v>
          </cell>
          <cell r="D4679" t="str">
            <v>YZ-MU181</v>
          </cell>
        </row>
        <row r="4680">
          <cell r="C4680" t="str">
            <v>YZ-MU181-Gr-XL</v>
          </cell>
          <cell r="D4680" t="str">
            <v>YZ-MU181</v>
          </cell>
        </row>
        <row r="4681">
          <cell r="C4681" t="str">
            <v>YZ-MU181-Gr-XS</v>
          </cell>
          <cell r="D4681" t="str">
            <v>YZ-MU181</v>
          </cell>
        </row>
        <row r="4682">
          <cell r="C4682" t="str">
            <v>YZ-MU181-K0-2XL</v>
          </cell>
          <cell r="D4682" t="str">
            <v>YZ-MU181</v>
          </cell>
        </row>
        <row r="4683">
          <cell r="C4683" t="str">
            <v>YZ-MU181-K0-L</v>
          </cell>
          <cell r="D4683" t="str">
            <v>YZ-MU181</v>
          </cell>
        </row>
        <row r="4684">
          <cell r="C4684" t="str">
            <v>YZ-MU181-K0-M</v>
          </cell>
          <cell r="D4684" t="str">
            <v>YZ-MU181</v>
          </cell>
        </row>
        <row r="4685">
          <cell r="C4685" t="str">
            <v>YZ-MU181-K0-S</v>
          </cell>
          <cell r="D4685" t="str">
            <v>YZ-MU181</v>
          </cell>
        </row>
        <row r="4686">
          <cell r="C4686" t="str">
            <v>YZ-MU181-K0-XL</v>
          </cell>
          <cell r="D4686" t="str">
            <v>YZ-MU181</v>
          </cell>
        </row>
        <row r="4687">
          <cell r="C4687" t="str">
            <v>YZ-MU181-K0-XS</v>
          </cell>
          <cell r="D4687" t="str">
            <v>YZ-MU181</v>
          </cell>
        </row>
        <row r="4688">
          <cell r="C4688" t="str">
            <v>YZ-MU181-OR-2XL</v>
          </cell>
          <cell r="D4688" t="str">
            <v>YZ-MU181</v>
          </cell>
        </row>
        <row r="4689">
          <cell r="C4689" t="str">
            <v>YZ-MU181-OR-L</v>
          </cell>
          <cell r="D4689" t="str">
            <v>YZ-MU181</v>
          </cell>
        </row>
        <row r="4690">
          <cell r="C4690" t="str">
            <v>YZ-MU181-OR-M</v>
          </cell>
          <cell r="D4690" t="str">
            <v>YZ-MU181</v>
          </cell>
        </row>
        <row r="4691">
          <cell r="C4691" t="str">
            <v>YZ-MU181-OR-S</v>
          </cell>
          <cell r="D4691" t="str">
            <v>YZ-MU181</v>
          </cell>
        </row>
        <row r="4692">
          <cell r="C4692" t="str">
            <v>YZ-MU181-OR-XL</v>
          </cell>
          <cell r="D4692" t="str">
            <v>YZ-MU181</v>
          </cell>
        </row>
        <row r="4693">
          <cell r="C4693" t="str">
            <v>YZ-MU181-OR-XS</v>
          </cell>
          <cell r="D4693" t="str">
            <v>YZ-MU181</v>
          </cell>
        </row>
        <row r="4694">
          <cell r="C4694" t="str">
            <v>YZ-MU181-R0-2XL</v>
          </cell>
          <cell r="D4694" t="str">
            <v>YZ-MU181</v>
          </cell>
        </row>
        <row r="4695">
          <cell r="C4695" t="str">
            <v>YZ-MU181-R0-L</v>
          </cell>
          <cell r="D4695" t="str">
            <v>YZ-MU181</v>
          </cell>
        </row>
        <row r="4696">
          <cell r="C4696" t="str">
            <v>YZ-MU181-R0-M</v>
          </cell>
          <cell r="D4696" t="str">
            <v>YZ-MU181</v>
          </cell>
        </row>
        <row r="4697">
          <cell r="C4697" t="str">
            <v>YZ-MU181-R0-S</v>
          </cell>
          <cell r="D4697" t="str">
            <v>YZ-MU181</v>
          </cell>
        </row>
        <row r="4698">
          <cell r="C4698" t="str">
            <v>YZ-MU181-R0-XL</v>
          </cell>
          <cell r="D4698" t="str">
            <v>YZ-MU181</v>
          </cell>
        </row>
        <row r="4699">
          <cell r="C4699" t="str">
            <v>YZ-MU181-R0-XS</v>
          </cell>
          <cell r="D4699" t="str">
            <v>YZ-MU181</v>
          </cell>
        </row>
        <row r="4700">
          <cell r="C4700" t="str">
            <v>YZ-MU181-W0-2XL</v>
          </cell>
          <cell r="D4700" t="str">
            <v>YZ-MU181</v>
          </cell>
        </row>
        <row r="4701">
          <cell r="C4701" t="str">
            <v>YZ-MU181-W0-L</v>
          </cell>
          <cell r="D4701" t="str">
            <v>YZ-MU181</v>
          </cell>
        </row>
        <row r="4702">
          <cell r="C4702" t="str">
            <v>YZ-MU181-W0-M</v>
          </cell>
          <cell r="D4702" t="str">
            <v>YZ-MU181</v>
          </cell>
        </row>
        <row r="4703">
          <cell r="C4703" t="str">
            <v>YZ-MU181-W0-S</v>
          </cell>
          <cell r="D4703" t="str">
            <v>YZ-MU181</v>
          </cell>
        </row>
        <row r="4704">
          <cell r="C4704" t="str">
            <v>YZ-MU181-W0-XL</v>
          </cell>
          <cell r="D4704" t="str">
            <v>YZ-MU181</v>
          </cell>
        </row>
        <row r="4705">
          <cell r="C4705" t="str">
            <v>YZ-MU181-W0-XS</v>
          </cell>
          <cell r="D4705" t="str">
            <v>YZ-MU181</v>
          </cell>
        </row>
        <row r="4706">
          <cell r="C4706" t="str">
            <v>YZ-MU181-Wi-2XL</v>
          </cell>
          <cell r="D4706" t="str">
            <v>YZ-MU181</v>
          </cell>
        </row>
        <row r="4707">
          <cell r="C4707" t="str">
            <v>YZ-MU181-Wi-L</v>
          </cell>
          <cell r="D4707" t="str">
            <v>YZ-MU181</v>
          </cell>
        </row>
        <row r="4708">
          <cell r="C4708" t="str">
            <v>YZ-MU181-Wi-M</v>
          </cell>
          <cell r="D4708" t="str">
            <v>YZ-MU181</v>
          </cell>
        </row>
        <row r="4709">
          <cell r="C4709" t="str">
            <v>YZ-MU181-Wi-S</v>
          </cell>
          <cell r="D4709" t="str">
            <v>YZ-MU181</v>
          </cell>
        </row>
        <row r="4710">
          <cell r="C4710" t="str">
            <v>YZ-MU181-Wi-XL</v>
          </cell>
          <cell r="D4710" t="str">
            <v>YZ-MU181</v>
          </cell>
        </row>
        <row r="4711">
          <cell r="C4711" t="str">
            <v>YZ-MU2500-K0-L</v>
          </cell>
          <cell r="D4711" t="str">
            <v>YZ-MU2500</v>
          </cell>
        </row>
        <row r="4712">
          <cell r="C4712" t="str">
            <v>YZ-MU2500-K0-M</v>
          </cell>
          <cell r="D4712" t="str">
            <v>YZ-MU2500</v>
          </cell>
        </row>
        <row r="4713">
          <cell r="C4713" t="str">
            <v>YZ-MU2500-K0-S</v>
          </cell>
          <cell r="D4713" t="str">
            <v>YZ-MU2500</v>
          </cell>
        </row>
        <row r="4714">
          <cell r="C4714" t="str">
            <v>YZ-MU2500-K0-XL</v>
          </cell>
          <cell r="D4714" t="str">
            <v>YZ-MU2500</v>
          </cell>
        </row>
        <row r="4715">
          <cell r="C4715" t="str">
            <v>YZ-MU2500-R0-L</v>
          </cell>
          <cell r="D4715" t="str">
            <v>YZ-MU2500</v>
          </cell>
        </row>
        <row r="4716">
          <cell r="C4716" t="str">
            <v>YZ-MU2500-R0-M</v>
          </cell>
          <cell r="D4716" t="str">
            <v>YZ-MU2500</v>
          </cell>
        </row>
        <row r="4717">
          <cell r="C4717" t="str">
            <v>YZ-MU2500-R0-S</v>
          </cell>
          <cell r="D4717" t="str">
            <v>YZ-MU2500</v>
          </cell>
        </row>
        <row r="4718">
          <cell r="C4718" t="str">
            <v>YZ-MU2500-R0-XL</v>
          </cell>
          <cell r="D4718" t="str">
            <v>YZ-MU2500</v>
          </cell>
        </row>
        <row r="4719">
          <cell r="C4719" t="str">
            <v>YZ-MU2500-W0-L</v>
          </cell>
          <cell r="D4719" t="str">
            <v>YZ-MU2500</v>
          </cell>
        </row>
        <row r="4720">
          <cell r="C4720" t="str">
            <v>YZ-MU2500-W0-M</v>
          </cell>
          <cell r="D4720" t="str">
            <v>YZ-MU2500</v>
          </cell>
        </row>
        <row r="4721">
          <cell r="C4721" t="str">
            <v>YZ-MU2500-W0-S</v>
          </cell>
          <cell r="D4721" t="str">
            <v>YZ-MU2500</v>
          </cell>
        </row>
        <row r="4722">
          <cell r="C4722" t="str">
            <v>YZ-MU2500-W0-XL</v>
          </cell>
          <cell r="D4722" t="str">
            <v>YZ-MU2500</v>
          </cell>
        </row>
        <row r="4723">
          <cell r="C4723" t="str">
            <v>YZ-MU30CH-K0-L</v>
          </cell>
          <cell r="D4723" t="str">
            <v>YZ-MU30CH</v>
          </cell>
        </row>
        <row r="4724">
          <cell r="C4724" t="str">
            <v>YZ-MU30CH-K0-M</v>
          </cell>
          <cell r="D4724" t="str">
            <v>YZ-MU30CH</v>
          </cell>
        </row>
        <row r="4725">
          <cell r="C4725" t="str">
            <v>YZ-MU30CH-K0-S</v>
          </cell>
          <cell r="D4725" t="str">
            <v>YZ-MU30CH</v>
          </cell>
        </row>
        <row r="4726">
          <cell r="C4726" t="str">
            <v>YZ-MU30CH-K0-XL</v>
          </cell>
          <cell r="D4726" t="str">
            <v>YZ-MU30CH</v>
          </cell>
        </row>
        <row r="4727">
          <cell r="C4727" t="str">
            <v>YZ-MU30CH-K0-XS</v>
          </cell>
          <cell r="D4727" t="str">
            <v>YZ-MU30CH</v>
          </cell>
        </row>
        <row r="4728">
          <cell r="C4728" t="str">
            <v>YZ-MU5119-B0-2XL</v>
          </cell>
          <cell r="D4728" t="str">
            <v>YZ-MU5119</v>
          </cell>
        </row>
        <row r="4729">
          <cell r="C4729" t="str">
            <v>YZ-MU5119-R0-M</v>
          </cell>
          <cell r="D4729" t="str">
            <v>YZ-MU5119</v>
          </cell>
        </row>
        <row r="4730">
          <cell r="C4730" t="str">
            <v>YZ-MU5119-R0-XL</v>
          </cell>
          <cell r="D4730" t="str">
            <v>YZ-MU5119</v>
          </cell>
        </row>
        <row r="4731">
          <cell r="C4731" t="str">
            <v>YZ-MU511-K0BD-2XL</v>
          </cell>
          <cell r="D4731" t="str">
            <v>YZ-MU511</v>
          </cell>
        </row>
        <row r="4732">
          <cell r="C4732" t="str">
            <v>YZ-MU511-K0BD-3XL</v>
          </cell>
          <cell r="D4732" t="str">
            <v>YZ-MU511</v>
          </cell>
        </row>
        <row r="4733">
          <cell r="C4733" t="str">
            <v>YZ-MU511-K0BD-4XL</v>
          </cell>
          <cell r="D4733" t="str">
            <v>YZ-MU511</v>
          </cell>
        </row>
        <row r="4734">
          <cell r="C4734" t="str">
            <v>YZ-MU511-K0BD-L</v>
          </cell>
          <cell r="D4734" t="str">
            <v>YZ-MU511</v>
          </cell>
        </row>
        <row r="4735">
          <cell r="C4735" t="str">
            <v>YZ-MU511-K0BD-M</v>
          </cell>
          <cell r="D4735" t="str">
            <v>YZ-MU511</v>
          </cell>
        </row>
        <row r="4736">
          <cell r="C4736" t="str">
            <v>YZ-MU511-K0BD-XL</v>
          </cell>
          <cell r="D4736" t="str">
            <v>YZ-MU511</v>
          </cell>
        </row>
        <row r="4737">
          <cell r="C4737" t="str">
            <v>YZ-MU511-ZLBD-2XL</v>
          </cell>
          <cell r="D4737" t="str">
            <v>YZ-MU511</v>
          </cell>
        </row>
        <row r="4738">
          <cell r="C4738" t="str">
            <v>YZ-MU511-ZLBD-3XL</v>
          </cell>
          <cell r="D4738" t="str">
            <v>YZ-MU511</v>
          </cell>
        </row>
        <row r="4739">
          <cell r="C4739" t="str">
            <v>YZ-MU511-ZLBD-L</v>
          </cell>
          <cell r="D4739" t="str">
            <v>YZ-MU511</v>
          </cell>
        </row>
        <row r="4740">
          <cell r="C4740" t="str">
            <v>YZ-MU511-ZLBD-M</v>
          </cell>
          <cell r="D4740" t="str">
            <v>YZ-MU511</v>
          </cell>
        </row>
        <row r="4741">
          <cell r="C4741" t="str">
            <v>YZ-MU511-ZLBD-XL</v>
          </cell>
          <cell r="D4741" t="str">
            <v>YZ-MU511</v>
          </cell>
        </row>
        <row r="4742">
          <cell r="C4742" t="str">
            <v>YZ-MU511-ZLSY-2XL</v>
          </cell>
          <cell r="D4742" t="str">
            <v>YZ-MU511</v>
          </cell>
        </row>
        <row r="4743">
          <cell r="C4743" t="str">
            <v>YZ-MU511-ZLSY-3XL</v>
          </cell>
          <cell r="D4743" t="str">
            <v>YZ-MU511</v>
          </cell>
        </row>
        <row r="4744">
          <cell r="C4744" t="str">
            <v>YZ-MU511-ZLSY-L</v>
          </cell>
          <cell r="D4744" t="str">
            <v>YZ-MU511</v>
          </cell>
        </row>
        <row r="4745">
          <cell r="C4745" t="str">
            <v>YZ-MU511-ZLSY-M</v>
          </cell>
          <cell r="D4745" t="str">
            <v>YZ-MU511</v>
          </cell>
        </row>
        <row r="4746">
          <cell r="C4746" t="str">
            <v>YZ-MU511-ZLSY-XL</v>
          </cell>
          <cell r="D4746" t="str">
            <v>YZ-MU511</v>
          </cell>
        </row>
        <row r="4747">
          <cell r="C4747" t="str">
            <v>YZ-MU511-ZLYH-2XL</v>
          </cell>
          <cell r="D4747" t="str">
            <v>YZ-MU511</v>
          </cell>
        </row>
        <row r="4748">
          <cell r="C4748" t="str">
            <v>YZ-MU511-ZLYH-3XL</v>
          </cell>
          <cell r="D4748" t="str">
            <v>YZ-MU511</v>
          </cell>
        </row>
        <row r="4749">
          <cell r="C4749" t="str">
            <v>YZ-MU511-ZLYH-L</v>
          </cell>
          <cell r="D4749" t="str">
            <v>YZ-MU511</v>
          </cell>
        </row>
        <row r="4750">
          <cell r="C4750" t="str">
            <v>YZ-MU511-ZLYH-M</v>
          </cell>
          <cell r="D4750" t="str">
            <v>YZ-MU511</v>
          </cell>
        </row>
        <row r="4751">
          <cell r="C4751" t="str">
            <v>YZ-MU511-ZLYH-XL</v>
          </cell>
          <cell r="D4751" t="str">
            <v>YZ-MU511</v>
          </cell>
        </row>
        <row r="4752">
          <cell r="C4752" t="str">
            <v>YZ-MU5129-G0-2XL</v>
          </cell>
          <cell r="D4752" t="str">
            <v>YZ-MU5129</v>
          </cell>
        </row>
        <row r="4753">
          <cell r="C4753" t="str">
            <v>YZ-MU5129-G0-3XL</v>
          </cell>
          <cell r="D4753" t="str">
            <v>YZ-MU5129</v>
          </cell>
        </row>
        <row r="4754">
          <cell r="C4754" t="str">
            <v>YZ-MU5129-G0-L</v>
          </cell>
          <cell r="D4754" t="str">
            <v>YZ-MU5129</v>
          </cell>
        </row>
        <row r="4755">
          <cell r="C4755" t="str">
            <v>YZ-MU5129-G0-M</v>
          </cell>
          <cell r="D4755" t="str">
            <v>YZ-MU5129</v>
          </cell>
        </row>
        <row r="4756">
          <cell r="C4756" t="str">
            <v>YZ-MU5129-G0-XL</v>
          </cell>
          <cell r="D4756" t="str">
            <v>YZ-MU5129</v>
          </cell>
        </row>
        <row r="4757">
          <cell r="C4757" t="str">
            <v>YZ-MU5129-G0YH-2XL</v>
          </cell>
          <cell r="D4757" t="str">
            <v>YZ-MU5129</v>
          </cell>
        </row>
        <row r="4758">
          <cell r="C4758" t="str">
            <v>YZ-MU5129-G0YH-3XL</v>
          </cell>
          <cell r="D4758" t="str">
            <v>YZ-MU5129</v>
          </cell>
        </row>
        <row r="4759">
          <cell r="C4759" t="str">
            <v>YZ-MU5129-G0YH-L</v>
          </cell>
          <cell r="D4759" t="str">
            <v>YZ-MU5129</v>
          </cell>
        </row>
        <row r="4760">
          <cell r="C4760" t="str">
            <v>YZ-MU5129-G0YH-M</v>
          </cell>
          <cell r="D4760" t="str">
            <v>YZ-MU5129</v>
          </cell>
        </row>
        <row r="4761">
          <cell r="C4761" t="str">
            <v>YZ-MU5129-G0YH-XL</v>
          </cell>
          <cell r="D4761" t="str">
            <v>YZ-MU5129</v>
          </cell>
        </row>
        <row r="4762">
          <cell r="C4762" t="str">
            <v>YZ-MU5129-K0-2XL</v>
          </cell>
          <cell r="D4762" t="str">
            <v>YZ-MU5129</v>
          </cell>
        </row>
        <row r="4763">
          <cell r="C4763" t="str">
            <v>YZ-MU5129-K0-3XL</v>
          </cell>
          <cell r="D4763" t="str">
            <v>YZ-MU5129</v>
          </cell>
        </row>
        <row r="4764">
          <cell r="C4764" t="str">
            <v>YZ-MU5129-K0-L</v>
          </cell>
          <cell r="D4764" t="str">
            <v>YZ-MU5129</v>
          </cell>
        </row>
        <row r="4765">
          <cell r="C4765" t="str">
            <v>YZ-MU5129-K0-M</v>
          </cell>
          <cell r="D4765" t="str">
            <v>YZ-MU5129</v>
          </cell>
        </row>
        <row r="4766">
          <cell r="C4766" t="str">
            <v>YZ-MU5129-K0-XL</v>
          </cell>
          <cell r="D4766" t="str">
            <v>YZ-MU5129</v>
          </cell>
        </row>
        <row r="4767">
          <cell r="C4767" t="str">
            <v>YZ-MU5129-K0YH-2XL</v>
          </cell>
          <cell r="D4767" t="str">
            <v>YZ-MU5129</v>
          </cell>
        </row>
        <row r="4768">
          <cell r="C4768" t="str">
            <v>YZ-MU5129-K0YH-3XL</v>
          </cell>
          <cell r="D4768" t="str">
            <v>YZ-MU5129</v>
          </cell>
        </row>
        <row r="4769">
          <cell r="C4769" t="str">
            <v>YZ-MU5129-K0YH-L</v>
          </cell>
          <cell r="D4769" t="str">
            <v>YZ-MU5129</v>
          </cell>
        </row>
        <row r="4770">
          <cell r="C4770" t="str">
            <v>YZ-MU5129-K0YH-M</v>
          </cell>
          <cell r="D4770" t="str">
            <v>YZ-MU5129</v>
          </cell>
        </row>
        <row r="4771">
          <cell r="C4771" t="str">
            <v>YZ-MU5129-K0YH-XL</v>
          </cell>
          <cell r="D4771" t="str">
            <v>YZ-MU5129</v>
          </cell>
        </row>
        <row r="4772">
          <cell r="C4772" t="str">
            <v>YZ-MU5129-ZLYH-2XL</v>
          </cell>
          <cell r="D4772" t="str">
            <v>YZ-MU5129</v>
          </cell>
        </row>
        <row r="4773">
          <cell r="C4773" t="str">
            <v>YZ-MU5129-ZLYH-3XL</v>
          </cell>
          <cell r="D4773" t="str">
            <v>YZ-MU5129</v>
          </cell>
        </row>
        <row r="4774">
          <cell r="C4774" t="str">
            <v>YZ-MU5129-ZLYH-L</v>
          </cell>
          <cell r="D4774" t="str">
            <v>YZ-MU5129</v>
          </cell>
        </row>
        <row r="4775">
          <cell r="C4775" t="str">
            <v>YZ-MU5129-ZLYH-M</v>
          </cell>
          <cell r="D4775" t="str">
            <v>YZ-MU5129</v>
          </cell>
        </row>
        <row r="4776">
          <cell r="C4776" t="str">
            <v>YZ-MU5129-ZLYH-XL</v>
          </cell>
          <cell r="D4776" t="str">
            <v>YZ-MU5129</v>
          </cell>
        </row>
        <row r="4777">
          <cell r="C4777" t="str">
            <v>YZ-MU5506-HS-2XL</v>
          </cell>
          <cell r="D4777" t="str">
            <v>YZ-MU5506</v>
          </cell>
        </row>
        <row r="4778">
          <cell r="C4778" t="str">
            <v>YZ-MU5506-HS-L</v>
          </cell>
          <cell r="D4778" t="str">
            <v>YZ-MU5506</v>
          </cell>
        </row>
        <row r="4779">
          <cell r="C4779" t="str">
            <v>YZ-MU5506-HS-M</v>
          </cell>
          <cell r="D4779" t="str">
            <v>YZ-MU5506</v>
          </cell>
        </row>
        <row r="4780">
          <cell r="C4780" t="str">
            <v>YZ-MU5506-HS-S</v>
          </cell>
          <cell r="D4780" t="str">
            <v>YZ-MU5506</v>
          </cell>
        </row>
        <row r="4781">
          <cell r="C4781" t="str">
            <v>YZ-MU5506-HS-XL</v>
          </cell>
          <cell r="D4781" t="str">
            <v>YZ-MU5506</v>
          </cell>
        </row>
        <row r="4782">
          <cell r="C4782" t="str">
            <v>YZ-MU5506-HS-XS</v>
          </cell>
          <cell r="D4782" t="str">
            <v>YZ-MU5506</v>
          </cell>
        </row>
        <row r="4783">
          <cell r="C4783" t="str">
            <v>YZ-MU5506-K0-2XL</v>
          </cell>
          <cell r="D4783" t="str">
            <v>YZ-MU5506</v>
          </cell>
        </row>
        <row r="4784">
          <cell r="C4784" t="str">
            <v>YZ-MU5506-K0-L</v>
          </cell>
          <cell r="D4784" t="str">
            <v>YZ-MU5506</v>
          </cell>
        </row>
        <row r="4785">
          <cell r="C4785" t="str">
            <v>YZ-MU5506-K0-M</v>
          </cell>
          <cell r="D4785" t="str">
            <v>YZ-MU5506</v>
          </cell>
        </row>
        <row r="4786">
          <cell r="C4786" t="str">
            <v>YZ-MU5506-K0-S</v>
          </cell>
          <cell r="D4786" t="str">
            <v>YZ-MU5506</v>
          </cell>
        </row>
        <row r="4787">
          <cell r="C4787" t="str">
            <v>YZ-MU5506-K0-XL</v>
          </cell>
          <cell r="D4787" t="str">
            <v>YZ-MU5506</v>
          </cell>
        </row>
        <row r="4788">
          <cell r="C4788" t="str">
            <v>YZ-MU5506-K0-XS</v>
          </cell>
          <cell r="D4788" t="str">
            <v>YZ-MU5506</v>
          </cell>
        </row>
        <row r="4789">
          <cell r="C4789" t="str">
            <v>YZ-MU5506-ZL-2XL</v>
          </cell>
          <cell r="D4789" t="str">
            <v>YZ-MU5506</v>
          </cell>
        </row>
        <row r="4790">
          <cell r="C4790" t="str">
            <v>YZ-MU5506-ZL-L</v>
          </cell>
          <cell r="D4790" t="str">
            <v>YZ-MU5506</v>
          </cell>
        </row>
        <row r="4791">
          <cell r="C4791" t="str">
            <v>YZ-MU5506-ZL-M</v>
          </cell>
          <cell r="D4791" t="str">
            <v>YZ-MU5506</v>
          </cell>
        </row>
        <row r="4792">
          <cell r="C4792" t="str">
            <v>YZ-MU5506-ZL-S</v>
          </cell>
          <cell r="D4792" t="str">
            <v>YZ-MU5506</v>
          </cell>
        </row>
        <row r="4793">
          <cell r="C4793" t="str">
            <v>YZ-MU5506-ZL-XL</v>
          </cell>
          <cell r="D4793" t="str">
            <v>YZ-MU5506</v>
          </cell>
        </row>
        <row r="4794">
          <cell r="C4794" t="str">
            <v>YZ-MU5506-ZL-XS</v>
          </cell>
          <cell r="D4794" t="str">
            <v>YZ-MU5506</v>
          </cell>
        </row>
        <row r="4795">
          <cell r="C4795" t="str">
            <v>YZ-MU5507-HS-S</v>
          </cell>
          <cell r="D4795" t="str">
            <v>YZ-MU5507</v>
          </cell>
        </row>
        <row r="4796">
          <cell r="C4796" t="str">
            <v>YZ-MU5507-K0-S</v>
          </cell>
          <cell r="D4796" t="str">
            <v>YZ-MU5507</v>
          </cell>
        </row>
        <row r="4797">
          <cell r="C4797" t="str">
            <v>YZ-MU5507-ZL-S</v>
          </cell>
          <cell r="D4797" t="str">
            <v>YZ-MU5507</v>
          </cell>
        </row>
        <row r="4798">
          <cell r="C4798" t="str">
            <v>YZ-MU5508-HS-M</v>
          </cell>
          <cell r="D4798" t="str">
            <v>YZ-MU5508</v>
          </cell>
        </row>
        <row r="4799">
          <cell r="C4799" t="str">
            <v>YZ-MU5508-K0-M</v>
          </cell>
          <cell r="D4799" t="str">
            <v>YZ-MU5508</v>
          </cell>
        </row>
        <row r="4800">
          <cell r="C4800" t="str">
            <v>YZ-MU5508-ZL-M</v>
          </cell>
          <cell r="D4800" t="str">
            <v>YZ-MU5508</v>
          </cell>
        </row>
        <row r="4801">
          <cell r="C4801" t="str">
            <v>YZ-MU5509-HS-L</v>
          </cell>
          <cell r="D4801" t="str">
            <v>YZ-MU5509</v>
          </cell>
        </row>
        <row r="4802">
          <cell r="C4802" t="str">
            <v>YZ-MU5509-K0-L</v>
          </cell>
          <cell r="D4802" t="str">
            <v>YZ-MU5509</v>
          </cell>
        </row>
        <row r="4803">
          <cell r="C4803" t="str">
            <v>YZ-MU5509-ZL-L</v>
          </cell>
          <cell r="D4803" t="str">
            <v>YZ-MU5509</v>
          </cell>
        </row>
        <row r="4804">
          <cell r="C4804" t="str">
            <v>YZ-MU5510-HS-XL</v>
          </cell>
          <cell r="D4804" t="str">
            <v>YZ-MU5510</v>
          </cell>
        </row>
        <row r="4805">
          <cell r="C4805" t="str">
            <v>YZ-MU5510-K0-XL</v>
          </cell>
          <cell r="D4805" t="str">
            <v>YZ-MU5510</v>
          </cell>
        </row>
        <row r="4806">
          <cell r="C4806" t="str">
            <v>YZ-MU5510-ZL-XL</v>
          </cell>
          <cell r="D4806" t="str">
            <v>YZ-MU5510</v>
          </cell>
        </row>
        <row r="4807">
          <cell r="C4807" t="str">
            <v>YZ-MU5511-HS-2XL</v>
          </cell>
          <cell r="D4807" t="str">
            <v>YZ-MU5511</v>
          </cell>
        </row>
        <row r="4808">
          <cell r="C4808" t="str">
            <v>YZ-MU5511-K0-2XL</v>
          </cell>
          <cell r="D4808" t="str">
            <v>YZ-MU5511</v>
          </cell>
        </row>
        <row r="4809">
          <cell r="C4809" t="str">
            <v>YZ-MU5511-ZL-2XL</v>
          </cell>
          <cell r="D4809" t="str">
            <v>YZ-MU5511</v>
          </cell>
        </row>
        <row r="4810">
          <cell r="C4810" t="str">
            <v>YZ-MU556-K0-XL</v>
          </cell>
          <cell r="D4810" t="str">
            <v>YZ-MU556</v>
          </cell>
        </row>
        <row r="4811">
          <cell r="C4811" t="str">
            <v>YZ-MU727-Pi-2XL</v>
          </cell>
          <cell r="D4811" t="str">
            <v>YZ-MU727</v>
          </cell>
        </row>
        <row r="4812">
          <cell r="C4812" t="str">
            <v>YZ-MU727-Pi-3XL</v>
          </cell>
          <cell r="D4812" t="str">
            <v>YZ-MU727</v>
          </cell>
        </row>
        <row r="4813">
          <cell r="C4813" t="str">
            <v>YZ-MU727-Pi-4XL</v>
          </cell>
          <cell r="D4813" t="str">
            <v>YZ-MU727</v>
          </cell>
        </row>
        <row r="4814">
          <cell r="C4814" t="str">
            <v>YZ-MU727-Pi-5XL</v>
          </cell>
          <cell r="D4814" t="str">
            <v>YZ-MU727</v>
          </cell>
        </row>
        <row r="4815">
          <cell r="C4815" t="str">
            <v>YZ-MU727-Pi-L</v>
          </cell>
          <cell r="D4815" t="str">
            <v>YZ-MU727</v>
          </cell>
        </row>
        <row r="4816">
          <cell r="C4816" t="str">
            <v>YZ-MU727-Pi-M</v>
          </cell>
          <cell r="D4816" t="str">
            <v>YZ-MU727</v>
          </cell>
        </row>
        <row r="4817">
          <cell r="C4817" t="str">
            <v>YZ-MU727-Pi-S</v>
          </cell>
          <cell r="D4817" t="str">
            <v>YZ-MU727</v>
          </cell>
        </row>
        <row r="4818">
          <cell r="C4818" t="str">
            <v>YZ-MU727-Pi-XL</v>
          </cell>
          <cell r="D4818" t="str">
            <v>YZ-MU727</v>
          </cell>
        </row>
        <row r="4819">
          <cell r="C4819" t="str">
            <v>YZ-MUBD001-R0-L</v>
          </cell>
          <cell r="D4819" t="str">
            <v>YZ-MUBD001</v>
          </cell>
        </row>
        <row r="4820">
          <cell r="C4820" t="str">
            <v>YZ-MUBD001-R0-M</v>
          </cell>
          <cell r="D4820" t="str">
            <v>YZ-MUBD001</v>
          </cell>
        </row>
        <row r="4821">
          <cell r="C4821" t="str">
            <v>YZ-MUBD001-R0-S</v>
          </cell>
          <cell r="D4821" t="str">
            <v>YZ-MUBD001</v>
          </cell>
        </row>
        <row r="4822">
          <cell r="C4822" t="str">
            <v>YZ-MUBD001-R0-XL</v>
          </cell>
          <cell r="D4822" t="str">
            <v>YZ-MUBD001</v>
          </cell>
        </row>
        <row r="4823">
          <cell r="C4823" t="str">
            <v>YZ-MUBD001-R0-XS</v>
          </cell>
          <cell r="D4823" t="str">
            <v>YZ-MUBD001</v>
          </cell>
        </row>
        <row r="4824">
          <cell r="C4824" t="str">
            <v>YZ-MUBK187-B0-2XL</v>
          </cell>
          <cell r="D4824" t="str">
            <v>YZ-MUBK187</v>
          </cell>
        </row>
        <row r="4825">
          <cell r="C4825" t="str">
            <v>YZ-MUBK187-B0-L</v>
          </cell>
          <cell r="D4825" t="str">
            <v>YZ-MUBK187</v>
          </cell>
        </row>
        <row r="4826">
          <cell r="C4826" t="str">
            <v>YZ-MUBK187-B0-M</v>
          </cell>
          <cell r="D4826" t="str">
            <v>YZ-MUBK187</v>
          </cell>
        </row>
        <row r="4827">
          <cell r="C4827" t="str">
            <v>YZ-MUBK187-B0-S</v>
          </cell>
          <cell r="D4827" t="str">
            <v>YZ-MUBK187</v>
          </cell>
        </row>
        <row r="4828">
          <cell r="C4828" t="str">
            <v>YZ-MUBK187-B0-XL</v>
          </cell>
          <cell r="D4828" t="str">
            <v>YZ-MUBK187</v>
          </cell>
        </row>
        <row r="4829">
          <cell r="C4829" t="str">
            <v>YZ-MUBK187-BD-2XL</v>
          </cell>
          <cell r="D4829" t="str">
            <v>YZ-MUBK187</v>
          </cell>
        </row>
        <row r="4830">
          <cell r="C4830" t="str">
            <v>YZ-MUBK187-BD-L</v>
          </cell>
          <cell r="D4830" t="str">
            <v>YZ-MUBK187</v>
          </cell>
        </row>
        <row r="4831">
          <cell r="C4831" t="str">
            <v>YZ-MUBK187-BD-M</v>
          </cell>
          <cell r="D4831" t="str">
            <v>YZ-MUBK187</v>
          </cell>
        </row>
        <row r="4832">
          <cell r="C4832" t="str">
            <v>YZ-MUBK187-BD-S</v>
          </cell>
          <cell r="D4832" t="str">
            <v>YZ-MUBK187</v>
          </cell>
        </row>
        <row r="4833">
          <cell r="C4833" t="str">
            <v>YZ-MUBK187-BD-XL</v>
          </cell>
          <cell r="D4833" t="str">
            <v>YZ-MUBK187</v>
          </cell>
        </row>
        <row r="4834">
          <cell r="C4834" t="str">
            <v>YZ-MUBK187-G7-2XL</v>
          </cell>
          <cell r="D4834" t="str">
            <v>YZ-MUBK187</v>
          </cell>
        </row>
        <row r="4835">
          <cell r="C4835" t="str">
            <v>YZ-MUBK187-G7-L</v>
          </cell>
          <cell r="D4835" t="str">
            <v>YZ-MUBK187</v>
          </cell>
        </row>
        <row r="4836">
          <cell r="C4836" t="str">
            <v>YZ-MUBK187-G7-M</v>
          </cell>
          <cell r="D4836" t="str">
            <v>YZ-MUBK187</v>
          </cell>
        </row>
        <row r="4837">
          <cell r="C4837" t="str">
            <v>YZ-MUBK187-G7-S</v>
          </cell>
          <cell r="D4837" t="str">
            <v>YZ-MUBK187</v>
          </cell>
        </row>
        <row r="4838">
          <cell r="C4838" t="str">
            <v>YZ-MUBK187-G7-XL</v>
          </cell>
          <cell r="D4838" t="str">
            <v>YZ-MUBK187</v>
          </cell>
        </row>
        <row r="4839">
          <cell r="C4839" t="str">
            <v>YZ-MUBK187-K0-2XL</v>
          </cell>
          <cell r="D4839" t="str">
            <v>YZ-MUBK187</v>
          </cell>
        </row>
        <row r="4840">
          <cell r="C4840" t="str">
            <v>YZ-MUBK187-K0-L</v>
          </cell>
          <cell r="D4840" t="str">
            <v>YZ-MUBK187</v>
          </cell>
        </row>
        <row r="4841">
          <cell r="C4841" t="str">
            <v>YZ-MUBK187-K0-M</v>
          </cell>
          <cell r="D4841" t="str">
            <v>YZ-MUBK187</v>
          </cell>
        </row>
        <row r="4842">
          <cell r="C4842" t="str">
            <v>YZ-MUBK187-K0-S</v>
          </cell>
          <cell r="D4842" t="str">
            <v>YZ-MUBK187</v>
          </cell>
        </row>
        <row r="4843">
          <cell r="C4843" t="str">
            <v>YZ-MUBK187-K0-XL</v>
          </cell>
          <cell r="D4843" t="str">
            <v>YZ-MUBK187</v>
          </cell>
        </row>
        <row r="4844">
          <cell r="C4844" t="str">
            <v>YZ-MUBK187-OR-2XL</v>
          </cell>
          <cell r="D4844" t="str">
            <v>YZ-MUBK187</v>
          </cell>
        </row>
        <row r="4845">
          <cell r="C4845" t="str">
            <v>YZ-MUBK187-OR-L</v>
          </cell>
          <cell r="D4845" t="str">
            <v>YZ-MUBK187</v>
          </cell>
        </row>
        <row r="4846">
          <cell r="C4846" t="str">
            <v>YZ-MUBK187-OR-M</v>
          </cell>
          <cell r="D4846" t="str">
            <v>YZ-MUBK187</v>
          </cell>
        </row>
        <row r="4847">
          <cell r="C4847" t="str">
            <v>YZ-MUBK187-OR-S</v>
          </cell>
          <cell r="D4847" t="str">
            <v>YZ-MUBK187</v>
          </cell>
        </row>
        <row r="4848">
          <cell r="C4848" t="str">
            <v>YZ-MUBK187-OR-XL</v>
          </cell>
          <cell r="D4848" t="str">
            <v>YZ-MUBK187</v>
          </cell>
        </row>
        <row r="4849">
          <cell r="C4849" t="str">
            <v>YZ-MUBK187-P0-2XL</v>
          </cell>
          <cell r="D4849" t="str">
            <v>YZ-MUBK187</v>
          </cell>
        </row>
        <row r="4850">
          <cell r="C4850" t="str">
            <v>YZ-MUBK187-P0-L</v>
          </cell>
          <cell r="D4850" t="str">
            <v>YZ-MUBK187</v>
          </cell>
        </row>
        <row r="4851">
          <cell r="C4851" t="str">
            <v>YZ-MUBK187-P0-M</v>
          </cell>
          <cell r="D4851" t="str">
            <v>YZ-MUBK187</v>
          </cell>
        </row>
        <row r="4852">
          <cell r="C4852" t="str">
            <v>YZ-MUBK187-P0-S</v>
          </cell>
          <cell r="D4852" t="str">
            <v>YZ-MUBK187</v>
          </cell>
        </row>
        <row r="4853">
          <cell r="C4853" t="str">
            <v>YZ-MUBK187-P0-XL</v>
          </cell>
          <cell r="D4853" t="str">
            <v>YZ-MUBK187</v>
          </cell>
        </row>
        <row r="4854">
          <cell r="C4854" t="str">
            <v>YZ-MUBK187-R2-2XL</v>
          </cell>
          <cell r="D4854" t="str">
            <v>YZ-MUBK187</v>
          </cell>
        </row>
        <row r="4855">
          <cell r="C4855" t="str">
            <v>YZ-MUBK187-R2-L</v>
          </cell>
          <cell r="D4855" t="str">
            <v>YZ-MUBK187</v>
          </cell>
        </row>
        <row r="4856">
          <cell r="C4856" t="str">
            <v>YZ-MUBK187-R2-M</v>
          </cell>
          <cell r="D4856" t="str">
            <v>YZ-MUBK187</v>
          </cell>
        </row>
        <row r="4857">
          <cell r="C4857" t="str">
            <v>YZ-MUBK187-R2-S</v>
          </cell>
          <cell r="D4857" t="str">
            <v>YZ-MUBK187</v>
          </cell>
        </row>
        <row r="4858">
          <cell r="C4858" t="str">
            <v>YZ-MUBK187-R2-XL</v>
          </cell>
          <cell r="D4858" t="str">
            <v>YZ-MUBK187</v>
          </cell>
        </row>
        <row r="4859">
          <cell r="C4859" t="str">
            <v>YZ-MUBK187-Y0-2XL</v>
          </cell>
          <cell r="D4859" t="str">
            <v>YZ-MUBK187</v>
          </cell>
        </row>
        <row r="4860">
          <cell r="C4860" t="str">
            <v>YZ-MUBK187-Y0-L</v>
          </cell>
          <cell r="D4860" t="str">
            <v>YZ-MUBK187</v>
          </cell>
        </row>
        <row r="4861">
          <cell r="C4861" t="str">
            <v>YZ-MUBK187-Y0-M</v>
          </cell>
          <cell r="D4861" t="str">
            <v>YZ-MUBK187</v>
          </cell>
        </row>
        <row r="4862">
          <cell r="C4862" t="str">
            <v>YZ-MUBK187-Y0-S</v>
          </cell>
          <cell r="D4862" t="str">
            <v>YZ-MUBK187</v>
          </cell>
        </row>
        <row r="4863">
          <cell r="C4863" t="str">
            <v>YZ-MUBK187-Y0-XL</v>
          </cell>
          <cell r="D4863" t="str">
            <v>YZ-MUBK187</v>
          </cell>
        </row>
        <row r="4864">
          <cell r="C4864" t="str">
            <v>YZ-MUC19P-K0-2XL</v>
          </cell>
          <cell r="D4864" t="str">
            <v>YZ-MUC19P</v>
          </cell>
        </row>
        <row r="4865">
          <cell r="C4865" t="str">
            <v>YZ-MUC19P-K0-L</v>
          </cell>
          <cell r="D4865" t="str">
            <v>YZ-MUC19P</v>
          </cell>
        </row>
        <row r="4866">
          <cell r="C4866" t="str">
            <v>YZ-MUC19P-K0-M</v>
          </cell>
          <cell r="D4866" t="str">
            <v>YZ-MUC19P</v>
          </cell>
        </row>
        <row r="4867">
          <cell r="C4867" t="str">
            <v>YZ-MUC19P-K0-S</v>
          </cell>
          <cell r="D4867" t="str">
            <v>YZ-MUC19P</v>
          </cell>
        </row>
        <row r="4868">
          <cell r="C4868" t="str">
            <v>YZ-MUC19P-K0-XL</v>
          </cell>
          <cell r="D4868" t="str">
            <v>YZ-MUC19P</v>
          </cell>
        </row>
        <row r="4869">
          <cell r="C4869" t="str">
            <v>YZ-MUC19P-OR-2XL</v>
          </cell>
          <cell r="D4869" t="str">
            <v>YZ-MUC19P</v>
          </cell>
        </row>
        <row r="4870">
          <cell r="C4870" t="str">
            <v>YZ-MUC19P-OR-L</v>
          </cell>
          <cell r="D4870" t="str">
            <v>YZ-MUC19P</v>
          </cell>
        </row>
        <row r="4871">
          <cell r="C4871" t="str">
            <v>YZ-MUC19P-OR-M</v>
          </cell>
          <cell r="D4871" t="str">
            <v>YZ-MUC19P</v>
          </cell>
        </row>
        <row r="4872">
          <cell r="C4872" t="str">
            <v>YZ-MUC19P-OR-S</v>
          </cell>
          <cell r="D4872" t="str">
            <v>YZ-MUC19P</v>
          </cell>
        </row>
        <row r="4873">
          <cell r="C4873" t="str">
            <v>YZ-MUC19P-OR-XL</v>
          </cell>
          <cell r="D4873" t="str">
            <v>YZ-MUC19P</v>
          </cell>
        </row>
        <row r="4874">
          <cell r="C4874" t="str">
            <v>YZ-MUC19P-R0-2XL</v>
          </cell>
          <cell r="D4874" t="str">
            <v>YZ-MUC19P</v>
          </cell>
        </row>
        <row r="4875">
          <cell r="C4875" t="str">
            <v>YZ-MUC19P-R0-L</v>
          </cell>
          <cell r="D4875" t="str">
            <v>YZ-MUC19P</v>
          </cell>
        </row>
        <row r="4876">
          <cell r="C4876" t="str">
            <v>YZ-MUC19P-R0-M</v>
          </cell>
          <cell r="D4876" t="str">
            <v>YZ-MUC19P</v>
          </cell>
        </row>
        <row r="4877">
          <cell r="C4877" t="str">
            <v>YZ-MUC19P-R0-S</v>
          </cell>
          <cell r="D4877" t="str">
            <v>YZ-MUC19P</v>
          </cell>
        </row>
        <row r="4878">
          <cell r="C4878" t="str">
            <v>YZ-MUC19P-R0-XL</v>
          </cell>
          <cell r="D4878" t="str">
            <v>YZ-MUC19P</v>
          </cell>
        </row>
        <row r="4879">
          <cell r="C4879" t="str">
            <v>YZ-MUC19P-W0-2XL</v>
          </cell>
          <cell r="D4879" t="str">
            <v>YZ-MUC19P</v>
          </cell>
        </row>
        <row r="4880">
          <cell r="C4880" t="str">
            <v>YZ-MUC19P-W0-L</v>
          </cell>
          <cell r="D4880" t="str">
            <v>YZ-MUC19P</v>
          </cell>
        </row>
        <row r="4881">
          <cell r="C4881" t="str">
            <v>YZ-MUC19P-W0-M</v>
          </cell>
          <cell r="D4881" t="str">
            <v>YZ-MUC19P</v>
          </cell>
        </row>
        <row r="4882">
          <cell r="C4882" t="str">
            <v>YZ-MUC19P-W0-S</v>
          </cell>
          <cell r="D4882" t="str">
            <v>YZ-MUC19P</v>
          </cell>
        </row>
        <row r="4883">
          <cell r="C4883" t="str">
            <v>YZ-MUC19P-W0-XL</v>
          </cell>
          <cell r="D4883" t="str">
            <v>YZ-MUC19P</v>
          </cell>
        </row>
        <row r="4884">
          <cell r="C4884" t="str">
            <v>YZ-MUCL17015-B0-2XL</v>
          </cell>
          <cell r="D4884" t="str">
            <v>YZ-MUCL17015</v>
          </cell>
        </row>
        <row r="4885">
          <cell r="C4885" t="str">
            <v>YZ-MUCL17015-B0-3XL</v>
          </cell>
          <cell r="D4885" t="str">
            <v>YZ-MUCL17015</v>
          </cell>
        </row>
        <row r="4886">
          <cell r="C4886" t="str">
            <v>YZ-MUCL17015-B0-L</v>
          </cell>
          <cell r="D4886" t="str">
            <v>YZ-MUCL17015</v>
          </cell>
        </row>
        <row r="4887">
          <cell r="C4887" t="str">
            <v>YZ-MUCL17015-B0-M</v>
          </cell>
          <cell r="D4887" t="str">
            <v>YZ-MUCL17015</v>
          </cell>
        </row>
        <row r="4888">
          <cell r="C4888" t="str">
            <v>YZ-MUCL17015-B0-XL</v>
          </cell>
          <cell r="D4888" t="str">
            <v>YZ-MUCL17015</v>
          </cell>
        </row>
        <row r="4889">
          <cell r="C4889" t="str">
            <v>YZ-MUCL17015-K0-2XL</v>
          </cell>
          <cell r="D4889" t="str">
            <v>YZ-MUCL17015</v>
          </cell>
        </row>
        <row r="4890">
          <cell r="C4890" t="str">
            <v>YZ-MUCL17015-K0-3XL</v>
          </cell>
          <cell r="D4890" t="str">
            <v>YZ-MUCL17015</v>
          </cell>
        </row>
        <row r="4891">
          <cell r="C4891" t="str">
            <v>YZ-MUCL17015-K0-L</v>
          </cell>
          <cell r="D4891" t="str">
            <v>YZ-MUCL17015</v>
          </cell>
        </row>
        <row r="4892">
          <cell r="C4892" t="str">
            <v>YZ-MUCL17015-K0-M</v>
          </cell>
          <cell r="D4892" t="str">
            <v>YZ-MUCL17015</v>
          </cell>
        </row>
        <row r="4893">
          <cell r="C4893" t="str">
            <v>YZ-MUCL17015-K0-XL</v>
          </cell>
          <cell r="D4893" t="str">
            <v>YZ-MUCL17015</v>
          </cell>
        </row>
        <row r="4894">
          <cell r="C4894" t="str">
            <v>YZ-MUCL17015-N5-2XL</v>
          </cell>
          <cell r="D4894" t="str">
            <v>YZ-MUCL17015</v>
          </cell>
        </row>
        <row r="4895">
          <cell r="C4895" t="str">
            <v>YZ-MUCL17015-N5-3XL</v>
          </cell>
          <cell r="D4895" t="str">
            <v>YZ-MUCL17015</v>
          </cell>
        </row>
        <row r="4896">
          <cell r="C4896" t="str">
            <v>YZ-MUCL17015-N5-L</v>
          </cell>
          <cell r="D4896" t="str">
            <v>YZ-MUCL17015</v>
          </cell>
        </row>
        <row r="4897">
          <cell r="C4897" t="str">
            <v>YZ-MUCL17015-N5-M</v>
          </cell>
          <cell r="D4897" t="str">
            <v>YZ-MUCL17015</v>
          </cell>
        </row>
        <row r="4898">
          <cell r="C4898" t="str">
            <v>YZ-MUCL17015-N5-XL</v>
          </cell>
          <cell r="D4898" t="str">
            <v>YZ-MUCL17015</v>
          </cell>
        </row>
        <row r="4899">
          <cell r="C4899" t="str">
            <v>YZ-MUCL17015-P0-2XL</v>
          </cell>
          <cell r="D4899" t="str">
            <v>YZ-MUCL17015</v>
          </cell>
        </row>
        <row r="4900">
          <cell r="C4900" t="str">
            <v>YZ-MUCL17015-P0-3XL</v>
          </cell>
          <cell r="D4900" t="str">
            <v>YZ-MUCL17015</v>
          </cell>
        </row>
        <row r="4901">
          <cell r="C4901" t="str">
            <v>YZ-MUCL17015-P0-L</v>
          </cell>
          <cell r="D4901" t="str">
            <v>YZ-MUCL17015</v>
          </cell>
        </row>
        <row r="4902">
          <cell r="C4902" t="str">
            <v>YZ-MUCL17015-P0-M</v>
          </cell>
          <cell r="D4902" t="str">
            <v>YZ-MUCL17015</v>
          </cell>
        </row>
        <row r="4903">
          <cell r="C4903" t="str">
            <v>YZ-MUCL17015-P0-XL</v>
          </cell>
          <cell r="D4903" t="str">
            <v>YZ-MUCL17015</v>
          </cell>
        </row>
        <row r="4904">
          <cell r="C4904" t="str">
            <v>YZ-MUCL17015-P4-2XL</v>
          </cell>
          <cell r="D4904" t="str">
            <v>YZ-MUCL17015</v>
          </cell>
        </row>
        <row r="4905">
          <cell r="C4905" t="str">
            <v>YZ-MUCL17015-P4-3XL</v>
          </cell>
          <cell r="D4905" t="str">
            <v>YZ-MUCL17015</v>
          </cell>
        </row>
        <row r="4906">
          <cell r="C4906" t="str">
            <v>YZ-MUCL17015-P4-L</v>
          </cell>
          <cell r="D4906" t="str">
            <v>YZ-MUCL17015</v>
          </cell>
        </row>
        <row r="4907">
          <cell r="C4907" t="str">
            <v>YZ-MUCL17015-P4-M</v>
          </cell>
          <cell r="D4907" t="str">
            <v>YZ-MUCL17015</v>
          </cell>
        </row>
        <row r="4908">
          <cell r="C4908" t="str">
            <v>YZ-MUCL17015-P4-XL</v>
          </cell>
          <cell r="D4908" t="str">
            <v>YZ-MUCL17015</v>
          </cell>
        </row>
        <row r="4909">
          <cell r="C4909" t="str">
            <v>YZ-MUCL17015-ZL-2XL</v>
          </cell>
          <cell r="D4909" t="str">
            <v>YZ-MUCL17015</v>
          </cell>
        </row>
        <row r="4910">
          <cell r="C4910" t="str">
            <v>YZ-MUCL17015-ZL-3XL</v>
          </cell>
          <cell r="D4910" t="str">
            <v>YZ-MUCL17015</v>
          </cell>
        </row>
        <row r="4911">
          <cell r="C4911" t="str">
            <v>YZ-MUCL17015-ZL-L</v>
          </cell>
          <cell r="D4911" t="str">
            <v>YZ-MUCL17015</v>
          </cell>
        </row>
        <row r="4912">
          <cell r="C4912" t="str">
            <v>YZ-MUCL17015-ZL-M</v>
          </cell>
          <cell r="D4912" t="str">
            <v>YZ-MUCL17015</v>
          </cell>
        </row>
        <row r="4913">
          <cell r="C4913" t="str">
            <v>YZ-MUCL17015-ZL-XL</v>
          </cell>
          <cell r="D4913" t="str">
            <v>YZ-MUCL17015</v>
          </cell>
        </row>
        <row r="4914">
          <cell r="C4914" t="str">
            <v>YZ-MUCLC19-K0-2XL</v>
          </cell>
          <cell r="D4914" t="str">
            <v>YZ-MUCLC19</v>
          </cell>
        </row>
        <row r="4915">
          <cell r="C4915" t="str">
            <v>YZ-MUCLC19-K0-L</v>
          </cell>
          <cell r="D4915" t="str">
            <v>YZ-MUCLC19</v>
          </cell>
        </row>
        <row r="4916">
          <cell r="C4916" t="str">
            <v>YZ-MUCLC19-K0-M</v>
          </cell>
          <cell r="D4916" t="str">
            <v>YZ-MUCLC19</v>
          </cell>
        </row>
        <row r="4917">
          <cell r="C4917" t="str">
            <v>YZ-MUCLC19-K0-S</v>
          </cell>
          <cell r="D4917" t="str">
            <v>YZ-MUCLC19</v>
          </cell>
        </row>
        <row r="4918">
          <cell r="C4918" t="str">
            <v>YZ-MUCLC19-K0-XL</v>
          </cell>
          <cell r="D4918" t="str">
            <v>YZ-MUCLC19</v>
          </cell>
        </row>
        <row r="4919">
          <cell r="C4919" t="str">
            <v>YZ-MUCLC19-OR-2XL</v>
          </cell>
          <cell r="D4919" t="str">
            <v>YZ-MUCLC19</v>
          </cell>
        </row>
        <row r="4920">
          <cell r="C4920" t="str">
            <v>YZ-MUCLC19-OR-L</v>
          </cell>
          <cell r="D4920" t="str">
            <v>YZ-MUCLC19</v>
          </cell>
        </row>
        <row r="4921">
          <cell r="C4921" t="str">
            <v>YZ-MUCLC19-OR-M</v>
          </cell>
          <cell r="D4921" t="str">
            <v>YZ-MUCLC19</v>
          </cell>
        </row>
        <row r="4922">
          <cell r="C4922" t="str">
            <v>YZ-MUCLC19-OR-S</v>
          </cell>
          <cell r="D4922" t="str">
            <v>YZ-MUCLC19</v>
          </cell>
        </row>
        <row r="4923">
          <cell r="C4923" t="str">
            <v>YZ-MUCLC19-OR-XL</v>
          </cell>
          <cell r="D4923" t="str">
            <v>YZ-MUCLC19</v>
          </cell>
        </row>
        <row r="4924">
          <cell r="C4924" t="str">
            <v>YZ-MUCLC19-R0-2XL</v>
          </cell>
          <cell r="D4924" t="str">
            <v>YZ-MUCLC19</v>
          </cell>
        </row>
        <row r="4925">
          <cell r="C4925" t="str">
            <v>YZ-MUCLC19-R0-L</v>
          </cell>
          <cell r="D4925" t="str">
            <v>YZ-MUCLC19</v>
          </cell>
        </row>
        <row r="4926">
          <cell r="C4926" t="str">
            <v>YZ-MUCLC19-R0-M</v>
          </cell>
          <cell r="D4926" t="str">
            <v>YZ-MUCLC19</v>
          </cell>
        </row>
        <row r="4927">
          <cell r="C4927" t="str">
            <v>YZ-MUCLC19-R0-S</v>
          </cell>
          <cell r="D4927" t="str">
            <v>YZ-MUCLC19</v>
          </cell>
        </row>
        <row r="4928">
          <cell r="C4928" t="str">
            <v>YZ-MUCLC19-R0-XL</v>
          </cell>
          <cell r="D4928" t="str">
            <v>YZ-MUCLC19</v>
          </cell>
        </row>
        <row r="4929">
          <cell r="C4929" t="str">
            <v>YZ-MUCLC19-W0-2XL</v>
          </cell>
          <cell r="D4929" t="str">
            <v>YZ-MUCLC19</v>
          </cell>
        </row>
        <row r="4930">
          <cell r="C4930" t="str">
            <v>YZ-MUCLC19-W0-L</v>
          </cell>
          <cell r="D4930" t="str">
            <v>YZ-MUCLC19</v>
          </cell>
        </row>
        <row r="4931">
          <cell r="C4931" t="str">
            <v>YZ-MUCLC19-W0-M</v>
          </cell>
          <cell r="D4931" t="str">
            <v>YZ-MUCLC19</v>
          </cell>
        </row>
        <row r="4932">
          <cell r="C4932" t="str">
            <v>YZ-MUCLC19-W0-S</v>
          </cell>
          <cell r="D4932" t="str">
            <v>YZ-MUCLC19</v>
          </cell>
        </row>
        <row r="4933">
          <cell r="C4933" t="str">
            <v>YZ-MUCLC19-W0-XL</v>
          </cell>
          <cell r="D4933" t="str">
            <v>YZ-MUCLC19</v>
          </cell>
        </row>
        <row r="4934">
          <cell r="C4934" t="str">
            <v>YZ-MUCS186-G0-2XL</v>
          </cell>
          <cell r="D4934" t="str">
            <v>YZ-MUCS186</v>
          </cell>
        </row>
        <row r="4935">
          <cell r="C4935" t="str">
            <v>YZ-MUCS186-G0-L</v>
          </cell>
          <cell r="D4935" t="str">
            <v>YZ-MUCS186</v>
          </cell>
        </row>
        <row r="4936">
          <cell r="C4936" t="str">
            <v>YZ-MUCS186-G0-M</v>
          </cell>
          <cell r="D4936" t="str">
            <v>YZ-MUCS186</v>
          </cell>
        </row>
        <row r="4937">
          <cell r="C4937" t="str">
            <v>YZ-MUCS186-G0-S</v>
          </cell>
          <cell r="D4937" t="str">
            <v>YZ-MUCS186</v>
          </cell>
        </row>
        <row r="4938">
          <cell r="C4938" t="str">
            <v>YZ-MUCS186-G0-XL</v>
          </cell>
          <cell r="D4938" t="str">
            <v>YZ-MUCS186</v>
          </cell>
        </row>
        <row r="4939">
          <cell r="C4939" t="str">
            <v>YZ-MUCS186-OR-2XL</v>
          </cell>
          <cell r="D4939" t="str">
            <v>YZ-MUCS186</v>
          </cell>
        </row>
        <row r="4940">
          <cell r="C4940" t="str">
            <v>YZ-MUCS186-OR-L</v>
          </cell>
          <cell r="D4940" t="str">
            <v>YZ-MUCS186</v>
          </cell>
        </row>
        <row r="4941">
          <cell r="C4941" t="str">
            <v>YZ-MUCS186-OR-M</v>
          </cell>
          <cell r="D4941" t="str">
            <v>YZ-MUCS186</v>
          </cell>
        </row>
        <row r="4942">
          <cell r="C4942" t="str">
            <v>YZ-MUCS186-OR-S</v>
          </cell>
          <cell r="D4942" t="str">
            <v>YZ-MUCS186</v>
          </cell>
        </row>
        <row r="4943">
          <cell r="C4943" t="str">
            <v>YZ-MUCS186-OR-XL</v>
          </cell>
          <cell r="D4943" t="str">
            <v>YZ-MUCS186</v>
          </cell>
        </row>
        <row r="4944">
          <cell r="C4944" t="str">
            <v>YZ-MUHM511-K0-2XL</v>
          </cell>
          <cell r="D4944" t="str">
            <v>YZ-MUHM511</v>
          </cell>
        </row>
        <row r="4945">
          <cell r="C4945" t="str">
            <v>YZ-MUHM511-K0-3XL</v>
          </cell>
          <cell r="D4945" t="str">
            <v>YZ-MUHM511</v>
          </cell>
        </row>
        <row r="4946">
          <cell r="C4946" t="str">
            <v>YZ-MUHM511-K0-L</v>
          </cell>
          <cell r="D4946" t="str">
            <v>YZ-MUHM511</v>
          </cell>
        </row>
        <row r="4947">
          <cell r="C4947" t="str">
            <v>YZ-MUHM511-K0-M</v>
          </cell>
          <cell r="D4947" t="str">
            <v>YZ-MUHM511</v>
          </cell>
        </row>
        <row r="4948">
          <cell r="C4948" t="str">
            <v>YZ-MUHM511-K0-XL</v>
          </cell>
          <cell r="D4948" t="str">
            <v>YZ-MUHM511</v>
          </cell>
        </row>
        <row r="4949">
          <cell r="C4949" t="str">
            <v>YZ-MUHM511-ZL-2XL</v>
          </cell>
          <cell r="D4949" t="str">
            <v>YZ-MUHM511</v>
          </cell>
        </row>
        <row r="4950">
          <cell r="C4950" t="str">
            <v>YZ-MUHM511-ZL-3XL</v>
          </cell>
          <cell r="D4950" t="str">
            <v>YZ-MUHM511</v>
          </cell>
        </row>
        <row r="4951">
          <cell r="C4951" t="str">
            <v>YZ-MUHM511-ZL-4XL</v>
          </cell>
          <cell r="D4951" t="str">
            <v>YZ-MUHM511</v>
          </cell>
        </row>
        <row r="4952">
          <cell r="C4952" t="str">
            <v>YZ-MUHM511-ZL-L</v>
          </cell>
          <cell r="D4952" t="str">
            <v>YZ-MUHM511</v>
          </cell>
        </row>
        <row r="4953">
          <cell r="C4953" t="str">
            <v>YZ-MUHM511-ZL-M</v>
          </cell>
          <cell r="D4953" t="str">
            <v>YZ-MUHM511</v>
          </cell>
        </row>
        <row r="4954">
          <cell r="C4954" t="str">
            <v>YZ-MUHM511-ZL-S</v>
          </cell>
          <cell r="D4954" t="str">
            <v>YZ-MUHM511</v>
          </cell>
        </row>
        <row r="4955">
          <cell r="C4955" t="str">
            <v>YZ-MUHM511-ZL-XL</v>
          </cell>
          <cell r="D4955" t="str">
            <v>YZ-MUHM511</v>
          </cell>
        </row>
        <row r="4956">
          <cell r="C4956" t="str">
            <v>YZ-MUHY025-B0-2XL</v>
          </cell>
          <cell r="D4956" t="str">
            <v>YZ-MUHY025</v>
          </cell>
        </row>
        <row r="4957">
          <cell r="C4957" t="str">
            <v>YZ-MUHY025-B0-L</v>
          </cell>
          <cell r="D4957" t="str">
            <v>YZ-MUHY025</v>
          </cell>
        </row>
        <row r="4958">
          <cell r="C4958" t="str">
            <v>YZ-MUHY025-B0-M</v>
          </cell>
          <cell r="D4958" t="str">
            <v>YZ-MUHY025</v>
          </cell>
        </row>
        <row r="4959">
          <cell r="C4959" t="str">
            <v>YZ-MUHY025-B0-S</v>
          </cell>
          <cell r="D4959" t="str">
            <v>YZ-MUHY025</v>
          </cell>
        </row>
        <row r="4960">
          <cell r="C4960" t="str">
            <v>YZ-MUHY025-B0-XL</v>
          </cell>
          <cell r="D4960" t="str">
            <v>YZ-MUHY025</v>
          </cell>
        </row>
        <row r="4961">
          <cell r="C4961" t="str">
            <v>YZ-MUHY025-K0-2XL</v>
          </cell>
          <cell r="D4961" t="str">
            <v>YZ-MUHY025</v>
          </cell>
        </row>
        <row r="4962">
          <cell r="C4962" t="str">
            <v>YZ-MUHY025-K0-L</v>
          </cell>
          <cell r="D4962" t="str">
            <v>YZ-MUHY025</v>
          </cell>
        </row>
        <row r="4963">
          <cell r="C4963" t="str">
            <v>YZ-MUHY025-K0-M</v>
          </cell>
          <cell r="D4963" t="str">
            <v>YZ-MUHY025</v>
          </cell>
        </row>
        <row r="4964">
          <cell r="C4964" t="str">
            <v>YZ-MUHY025-K0-S</v>
          </cell>
          <cell r="D4964" t="str">
            <v>YZ-MUHY025</v>
          </cell>
        </row>
        <row r="4965">
          <cell r="C4965" t="str">
            <v>YZ-MUHY025-K0-XL</v>
          </cell>
          <cell r="D4965" t="str">
            <v>YZ-MUHY025</v>
          </cell>
        </row>
        <row r="4966">
          <cell r="C4966" t="str">
            <v>YZ-MUHY025-OR-2XL</v>
          </cell>
          <cell r="D4966" t="str">
            <v>YZ-MUHY025</v>
          </cell>
        </row>
        <row r="4967">
          <cell r="C4967" t="str">
            <v>YZ-MUHY025-OR-L</v>
          </cell>
          <cell r="D4967" t="str">
            <v>YZ-MUHY025</v>
          </cell>
        </row>
        <row r="4968">
          <cell r="C4968" t="str">
            <v>YZ-MUHY025-OR-M</v>
          </cell>
          <cell r="D4968" t="str">
            <v>YZ-MUHY025</v>
          </cell>
        </row>
        <row r="4969">
          <cell r="C4969" t="str">
            <v>YZ-MUHY025-OR-S</v>
          </cell>
          <cell r="D4969" t="str">
            <v>YZ-MUHY025</v>
          </cell>
        </row>
        <row r="4970">
          <cell r="C4970" t="str">
            <v>YZ-MUHY025-OR-XL</v>
          </cell>
          <cell r="D4970" t="str">
            <v>YZ-MUHY025</v>
          </cell>
        </row>
        <row r="4971">
          <cell r="C4971" t="str">
            <v>YZ-MUHY025-R0-2XL</v>
          </cell>
          <cell r="D4971" t="str">
            <v>YZ-MUHY025</v>
          </cell>
        </row>
        <row r="4972">
          <cell r="C4972" t="str">
            <v>YZ-MUHY025-R0-L</v>
          </cell>
          <cell r="D4972" t="str">
            <v>YZ-MUHY025</v>
          </cell>
        </row>
        <row r="4973">
          <cell r="C4973" t="str">
            <v>YZ-MUHY025-R0-M</v>
          </cell>
          <cell r="D4973" t="str">
            <v>YZ-MUHY025</v>
          </cell>
        </row>
        <row r="4974">
          <cell r="C4974" t="str">
            <v>YZ-MUHY025-R0-S</v>
          </cell>
          <cell r="D4974" t="str">
            <v>YZ-MUHY025</v>
          </cell>
        </row>
        <row r="4975">
          <cell r="C4975" t="str">
            <v>YZ-MUHY025-R0-XL</v>
          </cell>
          <cell r="D4975" t="str">
            <v>YZ-MUHY025</v>
          </cell>
        </row>
        <row r="4976">
          <cell r="C4976" t="str">
            <v>YZ-MULE001-W0-L</v>
          </cell>
          <cell r="D4976" t="str">
            <v>YZ-MULE001</v>
          </cell>
        </row>
        <row r="4977">
          <cell r="C4977" t="str">
            <v>YZ-MULE001-W0-M</v>
          </cell>
          <cell r="D4977" t="str">
            <v>YZ-MULE001</v>
          </cell>
        </row>
        <row r="4978">
          <cell r="C4978" t="str">
            <v>YZ-MULE001-W0-S</v>
          </cell>
          <cell r="D4978" t="str">
            <v>YZ-MULE001</v>
          </cell>
        </row>
        <row r="4979">
          <cell r="C4979" t="str">
            <v>YZ-MULE001-W0-XL</v>
          </cell>
          <cell r="D4979" t="str">
            <v>YZ-MULE001</v>
          </cell>
        </row>
        <row r="4980">
          <cell r="C4980" t="str">
            <v>YZ-MULE001-W0-XS</v>
          </cell>
          <cell r="D4980" t="str">
            <v>YZ-MULE001</v>
          </cell>
        </row>
        <row r="4981">
          <cell r="C4981" t="str">
            <v>YZ-MULK185-B0-2XL</v>
          </cell>
          <cell r="D4981" t="str">
            <v>YZ-MULK185</v>
          </cell>
        </row>
        <row r="4982">
          <cell r="C4982" t="str">
            <v>YZ-MULK185-B0-L</v>
          </cell>
          <cell r="D4982" t="str">
            <v>YZ-MULK185</v>
          </cell>
        </row>
        <row r="4983">
          <cell r="C4983" t="str">
            <v>YZ-MULK185-B0-M</v>
          </cell>
          <cell r="D4983" t="str">
            <v>YZ-MULK185</v>
          </cell>
        </row>
        <row r="4984">
          <cell r="C4984" t="str">
            <v>YZ-MULK185-B0-S</v>
          </cell>
          <cell r="D4984" t="str">
            <v>YZ-MULK185</v>
          </cell>
        </row>
        <row r="4985">
          <cell r="C4985" t="str">
            <v>YZ-MULK185-B0-XL</v>
          </cell>
          <cell r="D4985" t="str">
            <v>YZ-MULK185</v>
          </cell>
        </row>
        <row r="4986">
          <cell r="C4986" t="str">
            <v>YZ-MULK185-K0-2XL</v>
          </cell>
          <cell r="D4986" t="str">
            <v>YZ-MULK185</v>
          </cell>
        </row>
        <row r="4987">
          <cell r="C4987" t="str">
            <v>YZ-MULK185-K0-L</v>
          </cell>
          <cell r="D4987" t="str">
            <v>YZ-MULK185</v>
          </cell>
        </row>
        <row r="4988">
          <cell r="C4988" t="str">
            <v>YZ-MULK185-K0-M</v>
          </cell>
          <cell r="D4988" t="str">
            <v>YZ-MULK185</v>
          </cell>
        </row>
        <row r="4989">
          <cell r="C4989" t="str">
            <v>YZ-MULK185-K0-S</v>
          </cell>
          <cell r="D4989" t="str">
            <v>YZ-MULK185</v>
          </cell>
        </row>
        <row r="4990">
          <cell r="C4990" t="str">
            <v>YZ-MULK185-K0-XL</v>
          </cell>
          <cell r="D4990" t="str">
            <v>YZ-MULK185</v>
          </cell>
        </row>
        <row r="4991">
          <cell r="C4991" t="str">
            <v>YZ-MULK185-R0-2XL</v>
          </cell>
          <cell r="D4991" t="str">
            <v>YZ-MULK185</v>
          </cell>
        </row>
        <row r="4992">
          <cell r="C4992" t="str">
            <v>YZ-MULK185-R0-L</v>
          </cell>
          <cell r="D4992" t="str">
            <v>YZ-MULK185</v>
          </cell>
        </row>
        <row r="4993">
          <cell r="C4993" t="str">
            <v>YZ-MULK185-R0-M</v>
          </cell>
          <cell r="D4993" t="str">
            <v>YZ-MULK185</v>
          </cell>
        </row>
        <row r="4994">
          <cell r="C4994" t="str">
            <v>YZ-MULK185-R0-S</v>
          </cell>
          <cell r="D4994" t="str">
            <v>YZ-MULK185</v>
          </cell>
        </row>
        <row r="4995">
          <cell r="C4995" t="str">
            <v>YZ-MULK185-R0-XL</v>
          </cell>
          <cell r="D4995" t="str">
            <v>YZ-MULK185</v>
          </cell>
        </row>
        <row r="4996">
          <cell r="C4996" t="str">
            <v>YZ-MULK185-Y9-2XL</v>
          </cell>
          <cell r="D4996" t="str">
            <v>YZ-MULK185</v>
          </cell>
        </row>
        <row r="4997">
          <cell r="C4997" t="str">
            <v>YZ-MULK185-Y9-L</v>
          </cell>
          <cell r="D4997" t="str">
            <v>YZ-MULK185</v>
          </cell>
        </row>
        <row r="4998">
          <cell r="C4998" t="str">
            <v>YZ-MULK185-Y9-M</v>
          </cell>
          <cell r="D4998" t="str">
            <v>YZ-MULK185</v>
          </cell>
        </row>
        <row r="4999">
          <cell r="C4999" t="str">
            <v>YZ-MULK185-Y9-S</v>
          </cell>
          <cell r="D4999" t="str">
            <v>YZ-MULK185</v>
          </cell>
        </row>
        <row r="5000">
          <cell r="C5000" t="str">
            <v>YZ-MULK185-Y9-XL</v>
          </cell>
          <cell r="D5000" t="str">
            <v>YZ-MULK185</v>
          </cell>
        </row>
        <row r="5001">
          <cell r="C5001" t="str">
            <v>YZ-MULK185-ZL-2XL</v>
          </cell>
          <cell r="D5001" t="str">
            <v>YZ-MULK185</v>
          </cell>
        </row>
        <row r="5002">
          <cell r="C5002" t="str">
            <v>YZ-MULK185-ZL-L</v>
          </cell>
          <cell r="D5002" t="str">
            <v>YZ-MULK185</v>
          </cell>
        </row>
        <row r="5003">
          <cell r="C5003" t="str">
            <v>YZ-MULK185-ZL-M</v>
          </cell>
          <cell r="D5003" t="str">
            <v>YZ-MULK185</v>
          </cell>
        </row>
        <row r="5004">
          <cell r="C5004" t="str">
            <v>YZ-MULK185-ZL-S</v>
          </cell>
          <cell r="D5004" t="str">
            <v>YZ-MULK185</v>
          </cell>
        </row>
        <row r="5005">
          <cell r="C5005" t="str">
            <v>YZ-MULK185-ZL-XL</v>
          </cell>
          <cell r="D5005" t="str">
            <v>YZ-MULK185</v>
          </cell>
        </row>
        <row r="5006">
          <cell r="C5006" t="str">
            <v>YZ-MUPLUS24-G0-2XL</v>
          </cell>
          <cell r="D5006" t="str">
            <v>YZ-MUPLUS24</v>
          </cell>
        </row>
        <row r="5007">
          <cell r="C5007" t="str">
            <v>YZ-MUPLUS24-G0-3XL</v>
          </cell>
          <cell r="D5007" t="str">
            <v>YZ-MUPLUS24</v>
          </cell>
        </row>
        <row r="5008">
          <cell r="C5008" t="str">
            <v>YZ-MUPLUS24-G0-L</v>
          </cell>
          <cell r="D5008" t="str">
            <v>YZ-MUPLUS24</v>
          </cell>
        </row>
        <row r="5009">
          <cell r="C5009" t="str">
            <v>YZ-MUPLUS24-G0-M</v>
          </cell>
          <cell r="D5009" t="str">
            <v>YZ-MUPLUS24</v>
          </cell>
        </row>
        <row r="5010">
          <cell r="C5010" t="str">
            <v>YZ-MUPLUS24-G0-XL</v>
          </cell>
          <cell r="D5010" t="str">
            <v>YZ-MUPLUS24</v>
          </cell>
        </row>
        <row r="5011">
          <cell r="C5011" t="str">
            <v>YZ-MUPLUS24-K0-2XL</v>
          </cell>
          <cell r="D5011" t="str">
            <v>YZ-MUPLUS24</v>
          </cell>
        </row>
        <row r="5012">
          <cell r="C5012" t="str">
            <v>YZ-MUPLUS24-K0-3XL</v>
          </cell>
          <cell r="D5012" t="str">
            <v>YZ-MUPLUS24</v>
          </cell>
        </row>
        <row r="5013">
          <cell r="C5013" t="str">
            <v>YZ-MUPLUS24-K0-L</v>
          </cell>
          <cell r="D5013" t="str">
            <v>YZ-MUPLUS24</v>
          </cell>
        </row>
        <row r="5014">
          <cell r="C5014" t="str">
            <v>YZ-MUPLUS24-K0-M</v>
          </cell>
          <cell r="D5014" t="str">
            <v>YZ-MUPLUS24</v>
          </cell>
        </row>
        <row r="5015">
          <cell r="C5015" t="str">
            <v>YZ-MUPLUS24-K0-XL</v>
          </cell>
          <cell r="D5015" t="str">
            <v>YZ-MUPLUS24</v>
          </cell>
        </row>
        <row r="5016">
          <cell r="C5016" t="str">
            <v>YZ-MUPLUS24-PI-2XL</v>
          </cell>
          <cell r="D5016" t="str">
            <v>YZ-MUPLUS24</v>
          </cell>
        </row>
        <row r="5017">
          <cell r="C5017" t="str">
            <v>YZ-MUPLUS24-PI-3XL</v>
          </cell>
          <cell r="D5017" t="str">
            <v>YZ-MUPLUS24</v>
          </cell>
        </row>
        <row r="5018">
          <cell r="C5018" t="str">
            <v>YZ-MUPLUS24-PI-L</v>
          </cell>
          <cell r="D5018" t="str">
            <v>YZ-MUPLUS24</v>
          </cell>
        </row>
        <row r="5019">
          <cell r="C5019" t="str">
            <v>YZ-MUPLUS24-PI-M</v>
          </cell>
          <cell r="D5019" t="str">
            <v>YZ-MUPLUS24</v>
          </cell>
        </row>
        <row r="5020">
          <cell r="C5020" t="str">
            <v>YZ-MUPLUS24-PI-XL</v>
          </cell>
          <cell r="D5020" t="str">
            <v>YZ-MUPLUS24</v>
          </cell>
        </row>
        <row r="5021">
          <cell r="C5021" t="str">
            <v>YZ-MUSM807-K0-2XL</v>
          </cell>
          <cell r="D5021" t="str">
            <v>YZ-MUSM807</v>
          </cell>
        </row>
        <row r="5022">
          <cell r="C5022" t="str">
            <v>YZ-MUSM807-K0-L</v>
          </cell>
          <cell r="D5022" t="str">
            <v>YZ-MUSM807</v>
          </cell>
        </row>
        <row r="5023">
          <cell r="C5023" t="str">
            <v>YZ-MUSM807-K0-M</v>
          </cell>
          <cell r="D5023" t="str">
            <v>YZ-MUSM807</v>
          </cell>
        </row>
        <row r="5024">
          <cell r="C5024" t="str">
            <v>YZ-MUSM807-K0-S</v>
          </cell>
          <cell r="D5024" t="str">
            <v>YZ-MUSM807</v>
          </cell>
        </row>
        <row r="5025">
          <cell r="C5025" t="str">
            <v>YZ-MUSM807-K0-XL</v>
          </cell>
          <cell r="D5025" t="str">
            <v>YZ-MUSM807</v>
          </cell>
        </row>
        <row r="5026">
          <cell r="C5026" t="str">
            <v>YZ-MUTW32-BTW-2XL</v>
          </cell>
          <cell r="D5026" t="str">
            <v>YZ-MUTW32</v>
          </cell>
        </row>
        <row r="5027">
          <cell r="C5027" t="str">
            <v>YZ-MUTW32-BTW-L</v>
          </cell>
          <cell r="D5027" t="str">
            <v>YZ-MUTW32</v>
          </cell>
        </row>
        <row r="5028">
          <cell r="C5028" t="str">
            <v>YZ-MUTW32-BTW-M</v>
          </cell>
          <cell r="D5028" t="str">
            <v>YZ-MUTW32</v>
          </cell>
        </row>
        <row r="5029">
          <cell r="C5029" t="str">
            <v>YZ-MUTW32-BTW-S</v>
          </cell>
          <cell r="D5029" t="str">
            <v>YZ-MUTW32</v>
          </cell>
        </row>
        <row r="5030">
          <cell r="C5030" t="str">
            <v>YZ-MUTW32-BTW-XL</v>
          </cell>
          <cell r="D5030" t="str">
            <v>YZ-MUTW32</v>
          </cell>
        </row>
        <row r="5031">
          <cell r="C5031" t="str">
            <v>YZ-MUTW32-KTW-2XL</v>
          </cell>
          <cell r="D5031" t="str">
            <v>YZ-MUTW32</v>
          </cell>
        </row>
        <row r="5032">
          <cell r="C5032" t="str">
            <v>YZ-MUTW32-KTW-L</v>
          </cell>
          <cell r="D5032" t="str">
            <v>YZ-MUTW32</v>
          </cell>
        </row>
        <row r="5033">
          <cell r="C5033" t="str">
            <v>YZ-MUTW32-KTW-M</v>
          </cell>
          <cell r="D5033" t="str">
            <v>YZ-MUTW32</v>
          </cell>
        </row>
        <row r="5034">
          <cell r="C5034" t="str">
            <v>YZ-MUTW32-KTW-S</v>
          </cell>
          <cell r="D5034" t="str">
            <v>YZ-MUTW32</v>
          </cell>
        </row>
        <row r="5035">
          <cell r="C5035" t="str">
            <v>YZ-MUTW32-KTW-XL</v>
          </cell>
          <cell r="D5035" t="str">
            <v>YZ-MUTW32</v>
          </cell>
        </row>
        <row r="5036">
          <cell r="C5036" t="str">
            <v>YZ-MUTW32-PI-2XL</v>
          </cell>
          <cell r="D5036" t="str">
            <v>YZ-MUTW32</v>
          </cell>
        </row>
        <row r="5037">
          <cell r="C5037" t="str">
            <v>YZ-MUTW32-PI-L</v>
          </cell>
          <cell r="D5037" t="str">
            <v>YZ-MUTW32</v>
          </cell>
        </row>
        <row r="5038">
          <cell r="C5038" t="str">
            <v>YZ-MUTW32-PI-M</v>
          </cell>
          <cell r="D5038" t="str">
            <v>YZ-MUTW32</v>
          </cell>
        </row>
        <row r="5039">
          <cell r="C5039" t="str">
            <v>YZ-MUTW32-PI-S</v>
          </cell>
          <cell r="D5039" t="str">
            <v>YZ-MUTW32</v>
          </cell>
        </row>
        <row r="5040">
          <cell r="C5040" t="str">
            <v>YZ-MUTW32-PI-XL</v>
          </cell>
          <cell r="D5040" t="str">
            <v>YZ-MUTW32</v>
          </cell>
        </row>
        <row r="5041">
          <cell r="C5041" t="str">
            <v>YZ-MUWS32-BD-2XL</v>
          </cell>
          <cell r="D5041" t="str">
            <v>YZ-MUTW32</v>
          </cell>
        </row>
        <row r="5042">
          <cell r="C5042" t="str">
            <v>YZ-MUWS32-BD-L</v>
          </cell>
          <cell r="D5042" t="str">
            <v>YZ-MUTW32</v>
          </cell>
        </row>
        <row r="5043">
          <cell r="C5043" t="str">
            <v>YZ-MUWS32-BD-M</v>
          </cell>
          <cell r="D5043" t="str">
            <v>YZ-MUTW32</v>
          </cell>
        </row>
        <row r="5044">
          <cell r="C5044" t="str">
            <v>YZ-MUWS32-BD-S</v>
          </cell>
          <cell r="D5044" t="str">
            <v>YZ-MUTW32</v>
          </cell>
        </row>
        <row r="5045">
          <cell r="C5045" t="str">
            <v>YZ-MUWS32-BD-XL</v>
          </cell>
          <cell r="D5045" t="str">
            <v>YZ-MUTW32</v>
          </cell>
        </row>
        <row r="5046">
          <cell r="C5046" t="str">
            <v>YZ-MUWS32-K0-2XL</v>
          </cell>
          <cell r="D5046" t="str">
            <v>YZ-MUTW32</v>
          </cell>
        </row>
        <row r="5047">
          <cell r="C5047" t="str">
            <v>YZ-MUWS32-K0-L</v>
          </cell>
          <cell r="D5047" t="str">
            <v>YZ-MUTW32</v>
          </cell>
        </row>
        <row r="5048">
          <cell r="C5048" t="str">
            <v>YZ-MUWS32-K0-M</v>
          </cell>
          <cell r="D5048" t="str">
            <v>YZ-MUTW32</v>
          </cell>
        </row>
        <row r="5049">
          <cell r="C5049" t="str">
            <v>YZ-MUWS32-K0-S</v>
          </cell>
          <cell r="D5049" t="str">
            <v>YZ-MUTW32</v>
          </cell>
        </row>
        <row r="5050">
          <cell r="C5050" t="str">
            <v>YZ-MUWS32-K0-XL</v>
          </cell>
          <cell r="D5050" t="str">
            <v>YZ-MUTW32</v>
          </cell>
        </row>
        <row r="5051">
          <cell r="C5051" t="str">
            <v>YZ-MUWS32-ZL-2XL</v>
          </cell>
          <cell r="D5051" t="str">
            <v>YZ-MUTW32</v>
          </cell>
        </row>
        <row r="5052">
          <cell r="C5052" t="str">
            <v>YZ-MUWS32-ZL-L</v>
          </cell>
          <cell r="D5052" t="str">
            <v>YZ-MUTW32</v>
          </cell>
        </row>
        <row r="5053">
          <cell r="C5053" t="str">
            <v>YZ-MUWS32-ZL-M</v>
          </cell>
          <cell r="D5053" t="str">
            <v>YZ-MUTW32</v>
          </cell>
        </row>
        <row r="5054">
          <cell r="C5054" t="str">
            <v>YZ-MUWS32-ZL-S</v>
          </cell>
          <cell r="D5054" t="str">
            <v>YZ-MUTW32</v>
          </cell>
        </row>
        <row r="5055">
          <cell r="C5055" t="str">
            <v>YZ-MUWS32-ZL-XL</v>
          </cell>
          <cell r="D5055" t="str">
            <v>YZ-MUTW32</v>
          </cell>
        </row>
        <row r="5056">
          <cell r="C5056" t="str">
            <v>YZ-MUYF181-B0-2XL</v>
          </cell>
          <cell r="D5056" t="str">
            <v>YZ-MUYF181</v>
          </cell>
        </row>
        <row r="5057">
          <cell r="C5057" t="str">
            <v>YZ-MUYF181-B0-L</v>
          </cell>
          <cell r="D5057" t="str">
            <v>YZ-MUYF181</v>
          </cell>
        </row>
        <row r="5058">
          <cell r="C5058" t="str">
            <v>YZ-MUYF181-B0-M</v>
          </cell>
          <cell r="D5058" t="str">
            <v>YZ-MUYF181</v>
          </cell>
        </row>
        <row r="5059">
          <cell r="C5059" t="str">
            <v>YZ-MUYF181-B0-S</v>
          </cell>
          <cell r="D5059" t="str">
            <v>YZ-MUYF181</v>
          </cell>
        </row>
        <row r="5060">
          <cell r="C5060" t="str">
            <v>YZ-MUYF181-B0-XL</v>
          </cell>
          <cell r="D5060" t="str">
            <v>YZ-MUYF181</v>
          </cell>
        </row>
        <row r="5061">
          <cell r="C5061" t="str">
            <v>YZ-MUYF181-G0-2XL</v>
          </cell>
          <cell r="D5061" t="str">
            <v>YZ-MUYF181</v>
          </cell>
        </row>
        <row r="5062">
          <cell r="C5062" t="str">
            <v>YZ-MUYF181-G0-L</v>
          </cell>
          <cell r="D5062" t="str">
            <v>YZ-MUYF181</v>
          </cell>
        </row>
        <row r="5063">
          <cell r="C5063" t="str">
            <v>YZ-MUYF181-G0-M</v>
          </cell>
          <cell r="D5063" t="str">
            <v>YZ-MUYF181</v>
          </cell>
        </row>
        <row r="5064">
          <cell r="C5064" t="str">
            <v>YZ-MUYF181-G0-S</v>
          </cell>
          <cell r="D5064" t="str">
            <v>YZ-MUYF181</v>
          </cell>
        </row>
        <row r="5065">
          <cell r="C5065" t="str">
            <v>YZ-MUYF181-G0-XL</v>
          </cell>
          <cell r="D5065" t="str">
            <v>YZ-MUYF181</v>
          </cell>
        </row>
        <row r="5066">
          <cell r="C5066" t="str">
            <v>YZ-MUYF181-K0-2XL</v>
          </cell>
          <cell r="D5066" t="str">
            <v>YZ-MUYF181</v>
          </cell>
        </row>
        <row r="5067">
          <cell r="C5067" t="str">
            <v>YZ-MUYF181-K0-L</v>
          </cell>
          <cell r="D5067" t="str">
            <v>YZ-MUYF181</v>
          </cell>
        </row>
        <row r="5068">
          <cell r="C5068" t="str">
            <v>YZ-MUYF181-K0-M</v>
          </cell>
          <cell r="D5068" t="str">
            <v>YZ-MUYF181</v>
          </cell>
        </row>
        <row r="5069">
          <cell r="C5069" t="str">
            <v>YZ-MUYF181-K0-S</v>
          </cell>
          <cell r="D5069" t="str">
            <v>YZ-MUYF181</v>
          </cell>
        </row>
        <row r="5070">
          <cell r="C5070" t="str">
            <v>YZ-MUYF181-K0-XL</v>
          </cell>
          <cell r="D5070" t="str">
            <v>YZ-MUYF181</v>
          </cell>
        </row>
        <row r="5071">
          <cell r="C5071" t="str">
            <v>YZ-MUYF181-OR-L</v>
          </cell>
          <cell r="D5071" t="str">
            <v>YZ-MUYF181</v>
          </cell>
        </row>
        <row r="5072">
          <cell r="C5072" t="str">
            <v>YZ-MUYF181-PI-2XL</v>
          </cell>
          <cell r="D5072" t="str">
            <v>YZ-MUYF181</v>
          </cell>
        </row>
        <row r="5073">
          <cell r="C5073" t="str">
            <v>YZ-MUYF181-PI-L</v>
          </cell>
          <cell r="D5073" t="str">
            <v>YZ-MUYF181</v>
          </cell>
        </row>
        <row r="5074">
          <cell r="C5074" t="str">
            <v>YZ-MUYF181-PI-M</v>
          </cell>
          <cell r="D5074" t="str">
            <v>YZ-MUYF181</v>
          </cell>
        </row>
        <row r="5075">
          <cell r="C5075" t="str">
            <v>YZ-MUYF181-PI-S</v>
          </cell>
          <cell r="D5075" t="str">
            <v>YZ-MUYF181</v>
          </cell>
        </row>
        <row r="5076">
          <cell r="C5076" t="str">
            <v>YZ-MUYF181-PI-XL</v>
          </cell>
          <cell r="D5076" t="str">
            <v>YZ-MUYF181</v>
          </cell>
        </row>
        <row r="5077">
          <cell r="C5077" t="str">
            <v>YZ-MUYF181-WI-XL</v>
          </cell>
          <cell r="D5077" t="str">
            <v>YZ-MUYF181</v>
          </cell>
        </row>
        <row r="5078">
          <cell r="C5078" t="str">
            <v>YZ-MUYF182-PI-M</v>
          </cell>
          <cell r="D5078" t="str">
            <v>YZ-MUYF182</v>
          </cell>
        </row>
        <row r="5079">
          <cell r="C5079" t="str">
            <v>YZ-MUYF182-R0-2XL</v>
          </cell>
          <cell r="D5079" t="str">
            <v>YZ-MUYF182</v>
          </cell>
        </row>
        <row r="5080">
          <cell r="C5080" t="str">
            <v>YZ-MUYF182-R0-L</v>
          </cell>
          <cell r="D5080" t="str">
            <v>YZ-MUYF182</v>
          </cell>
        </row>
        <row r="5081">
          <cell r="C5081" t="str">
            <v>YZ-MUYF182-R0-M</v>
          </cell>
          <cell r="D5081" t="str">
            <v>YZ-MUYF182</v>
          </cell>
        </row>
        <row r="5082">
          <cell r="C5082" t="str">
            <v>YZ-MUYF182-R0-S</v>
          </cell>
          <cell r="D5082" t="str">
            <v>YZ-MUYF182</v>
          </cell>
        </row>
        <row r="5083">
          <cell r="C5083" t="str">
            <v>YZ-MUYF182-R0-XL</v>
          </cell>
          <cell r="D5083" t="str">
            <v>YZ-MUYF182</v>
          </cell>
        </row>
        <row r="5084">
          <cell r="C5084" t="str">
            <v>YZ-MUYF183-PI-L</v>
          </cell>
          <cell r="D5084" t="str">
            <v>YZ-MUYF183</v>
          </cell>
        </row>
        <row r="5085">
          <cell r="C5085" t="str">
            <v>YZ-MUYF183-TW-2XL</v>
          </cell>
          <cell r="D5085" t="str">
            <v>YZ-MUYF183</v>
          </cell>
        </row>
        <row r="5086">
          <cell r="C5086" t="str">
            <v>YZ-MUYF183-TW-L</v>
          </cell>
          <cell r="D5086" t="str">
            <v>YZ-MUYF183</v>
          </cell>
        </row>
        <row r="5087">
          <cell r="C5087" t="str">
            <v>YZ-MUYF183-TW-M</v>
          </cell>
          <cell r="D5087" t="str">
            <v>YZ-MUYF183</v>
          </cell>
        </row>
        <row r="5088">
          <cell r="C5088" t="str">
            <v>YZ-MUYF183-TW-S</v>
          </cell>
          <cell r="D5088" t="str">
            <v>YZ-MUYF183</v>
          </cell>
        </row>
        <row r="5089">
          <cell r="C5089" t="str">
            <v>YZ-MUYF183-TW-XL</v>
          </cell>
          <cell r="D5089" t="str">
            <v>YZ-MUYF183</v>
          </cell>
        </row>
        <row r="5090">
          <cell r="C5090" t="str">
            <v>YZ-MUYF184-B0-2XL</v>
          </cell>
          <cell r="D5090" t="str">
            <v>YZ-MUYF184</v>
          </cell>
        </row>
        <row r="5091">
          <cell r="C5091" t="str">
            <v>YZ-MUYF184-B0-L</v>
          </cell>
          <cell r="D5091" t="str">
            <v>YZ-MUYF184</v>
          </cell>
        </row>
        <row r="5092">
          <cell r="C5092" t="str">
            <v>YZ-MUYF184-B0-M</v>
          </cell>
          <cell r="D5092" t="str">
            <v>YZ-MUYF184</v>
          </cell>
        </row>
        <row r="5093">
          <cell r="C5093" t="str">
            <v>YZ-MUYF184-B0-S</v>
          </cell>
          <cell r="D5093" t="str">
            <v>YZ-MUYF184</v>
          </cell>
        </row>
        <row r="5094">
          <cell r="C5094" t="str">
            <v>YZ-MUYF184-B0-XL</v>
          </cell>
          <cell r="D5094" t="str">
            <v>YZ-MUYF184</v>
          </cell>
        </row>
        <row r="5095">
          <cell r="C5095" t="str">
            <v>YZ-MUYF184-K0-2XL</v>
          </cell>
          <cell r="D5095" t="str">
            <v>YZ-MUYF184</v>
          </cell>
        </row>
        <row r="5096">
          <cell r="C5096" t="str">
            <v>YZ-MUYF184-K0-L</v>
          </cell>
          <cell r="D5096" t="str">
            <v>YZ-MUYF184</v>
          </cell>
        </row>
        <row r="5097">
          <cell r="C5097" t="str">
            <v>YZ-MUYF184-K0-M</v>
          </cell>
          <cell r="D5097" t="str">
            <v>YZ-MUYF184</v>
          </cell>
        </row>
        <row r="5098">
          <cell r="C5098" t="str">
            <v>YZ-MUYF184-K0-S</v>
          </cell>
          <cell r="D5098" t="str">
            <v>YZ-MUYF184</v>
          </cell>
        </row>
        <row r="5099">
          <cell r="C5099" t="str">
            <v>YZ-MUYF184-K0-XL</v>
          </cell>
          <cell r="D5099" t="str">
            <v>YZ-MUYF184</v>
          </cell>
        </row>
        <row r="5100">
          <cell r="C5100" t="str">
            <v>YZ-MUYF184-PI-XL</v>
          </cell>
          <cell r="D5100" t="str">
            <v>YZ-MUYF184</v>
          </cell>
        </row>
        <row r="5101">
          <cell r="C5101" t="str">
            <v>YZ-MUYF184-ZLBD-2XL</v>
          </cell>
          <cell r="D5101" t="str">
            <v>YZ-MUYF184</v>
          </cell>
        </row>
        <row r="5102">
          <cell r="C5102" t="str">
            <v>YZ-MUYF184-ZLBD-XL</v>
          </cell>
          <cell r="D5102" t="str">
            <v>YZ-MUYF184</v>
          </cell>
        </row>
        <row r="5103">
          <cell r="C5103" t="str">
            <v>YZ-MUYF185-K0-L</v>
          </cell>
          <cell r="D5103" t="str">
            <v>YZ-MUYF185</v>
          </cell>
        </row>
        <row r="5104">
          <cell r="C5104" t="str">
            <v>YZ-MUYF185-K0-M</v>
          </cell>
          <cell r="D5104" t="str">
            <v>YZ-MUYF185</v>
          </cell>
        </row>
        <row r="5105">
          <cell r="C5105" t="str">
            <v>YZ-MUYF185-K0-S</v>
          </cell>
          <cell r="D5105" t="str">
            <v>YZ-MUYF185</v>
          </cell>
        </row>
        <row r="5106">
          <cell r="C5106" t="str">
            <v>YZ-MUYF185-K0-XL</v>
          </cell>
          <cell r="D5106" t="str">
            <v>YZ-MUYF185</v>
          </cell>
        </row>
        <row r="5107">
          <cell r="C5107" t="str">
            <v>YZ-MUYF185-K0-XXL</v>
          </cell>
          <cell r="D5107" t="str">
            <v>YZ-MUYF185</v>
          </cell>
        </row>
        <row r="5108">
          <cell r="C5108" t="str">
            <v>YZ-MUYF185-PI-2XL</v>
          </cell>
          <cell r="D5108" t="str">
            <v>YZ-MUYF185</v>
          </cell>
        </row>
        <row r="5109">
          <cell r="C5109" t="str">
            <v>YZ-MY1701-KO-L</v>
          </cell>
          <cell r="D5109" t="str">
            <v>YZ-MY1701</v>
          </cell>
        </row>
        <row r="5110">
          <cell r="C5110" t="str">
            <v>YZ-MY1701-KO-M</v>
          </cell>
          <cell r="D5110" t="str">
            <v>YZ-MY1701</v>
          </cell>
        </row>
        <row r="5111">
          <cell r="C5111" t="str">
            <v>YZ-MY1701-KO-S</v>
          </cell>
          <cell r="D5111" t="str">
            <v>YZ-MY1701</v>
          </cell>
        </row>
        <row r="5112">
          <cell r="C5112" t="str">
            <v>YZ-MY1701-KO-XL</v>
          </cell>
          <cell r="D5112" t="str">
            <v>YZ-MY1701</v>
          </cell>
        </row>
        <row r="5113">
          <cell r="C5113" t="str">
            <v>YZ-MY1701-KO-XS</v>
          </cell>
          <cell r="D5113" t="str">
            <v>YZ-MY1701</v>
          </cell>
        </row>
        <row r="5114">
          <cell r="C5114" t="str">
            <v>YZ-MY1702-G0-L</v>
          </cell>
          <cell r="D5114" t="str">
            <v>YZ-MY1702</v>
          </cell>
        </row>
        <row r="5115">
          <cell r="C5115" t="str">
            <v>YZ-MY1702-G0-M</v>
          </cell>
          <cell r="D5115" t="str">
            <v>YZ-MY1702</v>
          </cell>
        </row>
        <row r="5116">
          <cell r="C5116" t="str">
            <v>YZ-MY1702-GO-L</v>
          </cell>
          <cell r="D5116" t="str">
            <v>YZ-MY1702</v>
          </cell>
        </row>
        <row r="5117">
          <cell r="C5117" t="str">
            <v>YZ-MY1702-GO-M</v>
          </cell>
          <cell r="D5117" t="str">
            <v>YZ-MY1702</v>
          </cell>
        </row>
        <row r="5118">
          <cell r="C5118" t="str">
            <v>YZ-MY1702-GO-S</v>
          </cell>
          <cell r="D5118" t="str">
            <v>YZ-MY1702</v>
          </cell>
        </row>
        <row r="5119">
          <cell r="C5119" t="str">
            <v>YZ-MY1702-GO-XL</v>
          </cell>
          <cell r="D5119" t="str">
            <v>YZ-MY1702</v>
          </cell>
        </row>
        <row r="5120">
          <cell r="C5120" t="str">
            <v>YZ-MY1702-GO-XS</v>
          </cell>
          <cell r="D5120" t="str">
            <v>YZ-MY1702</v>
          </cell>
        </row>
        <row r="5121">
          <cell r="C5121" t="str">
            <v>YZ-MY1727-2XL</v>
          </cell>
          <cell r="D5121" t="str">
            <v>YZ-MY1727</v>
          </cell>
        </row>
        <row r="5122">
          <cell r="C5122" t="str">
            <v>YZ-MY1727-3XL</v>
          </cell>
          <cell r="D5122" t="str">
            <v>YZ-MY1727</v>
          </cell>
        </row>
        <row r="5123">
          <cell r="C5123" t="str">
            <v>YZ-MY1727-4XL</v>
          </cell>
          <cell r="D5123" t="str">
            <v>YZ-MY1727</v>
          </cell>
        </row>
        <row r="5124">
          <cell r="C5124" t="str">
            <v>YZ-MY1727-5XL</v>
          </cell>
          <cell r="D5124" t="str">
            <v>YZ-MY1727</v>
          </cell>
        </row>
        <row r="5125">
          <cell r="C5125" t="str">
            <v>YZ-MY1727-L</v>
          </cell>
          <cell r="D5125" t="str">
            <v>YZ-MY1727</v>
          </cell>
        </row>
        <row r="5126">
          <cell r="C5126" t="str">
            <v>YZ-MY1727-M</v>
          </cell>
          <cell r="D5126" t="str">
            <v>YZ-MY1727</v>
          </cell>
        </row>
        <row r="5127">
          <cell r="C5127" t="str">
            <v>YZ-MY1727-S</v>
          </cell>
          <cell r="D5127" t="str">
            <v>YZ-MY1727</v>
          </cell>
        </row>
        <row r="5128">
          <cell r="C5128" t="str">
            <v>YZ-MY1727-XL</v>
          </cell>
          <cell r="D5128" t="str">
            <v>YZ-MY1727</v>
          </cell>
        </row>
        <row r="5129">
          <cell r="C5129" t="str">
            <v>YZ-MYBKN1703-R0-L</v>
          </cell>
          <cell r="D5129" t="str">
            <v>YZ-MYBKN1703</v>
          </cell>
        </row>
        <row r="5130">
          <cell r="C5130" t="str">
            <v>YZ-MYBKN1703-R0-M</v>
          </cell>
          <cell r="D5130" t="str">
            <v>YZ-MYBKN1703</v>
          </cell>
        </row>
        <row r="5131">
          <cell r="C5131" t="str">
            <v>YZ-MYBKN1703-R0-S</v>
          </cell>
          <cell r="D5131" t="str">
            <v>YZ-MYBKN1703</v>
          </cell>
        </row>
        <row r="5132">
          <cell r="C5132" t="str">
            <v>YZ-MYBKN1703-R0-XL</v>
          </cell>
          <cell r="D5132" t="str">
            <v>YZ-MYBKN1703</v>
          </cell>
        </row>
        <row r="5133">
          <cell r="C5133" t="str">
            <v>YZ-MYBKN1703-R0-XS</v>
          </cell>
          <cell r="D5133" t="str">
            <v>YZ-MYBKN1703</v>
          </cell>
        </row>
        <row r="5134">
          <cell r="C5134" t="str">
            <v>YZ-MY-JY3233-K0-L</v>
          </cell>
          <cell r="D5134" t="str">
            <v>YZ-MY-JY3233</v>
          </cell>
        </row>
        <row r="5135">
          <cell r="C5135" t="str">
            <v>YZ-MY-JY3233-K0-M</v>
          </cell>
          <cell r="D5135" t="str">
            <v>YZ-MY-JY3233</v>
          </cell>
        </row>
        <row r="5136">
          <cell r="C5136" t="str">
            <v>YZ-MY-JY3233-K0-S</v>
          </cell>
          <cell r="D5136" t="str">
            <v>YZ-MY-JY3233</v>
          </cell>
        </row>
        <row r="5137">
          <cell r="C5137" t="str">
            <v>YZ-MY-JY3233-K0-XL</v>
          </cell>
          <cell r="D5137" t="str">
            <v>YZ-MY-JY3233</v>
          </cell>
        </row>
        <row r="5138">
          <cell r="C5138" t="str">
            <v>YZ-MY-JY3233-K0-XS</v>
          </cell>
          <cell r="D5138" t="str">
            <v>YZ-MY-JY3233</v>
          </cell>
        </row>
        <row r="5139">
          <cell r="C5139" t="str">
            <v>YZ-MYQQ1706-K0-2XL</v>
          </cell>
          <cell r="D5139" t="str">
            <v>YZ-MYQQ1706</v>
          </cell>
        </row>
        <row r="5140">
          <cell r="C5140" t="str">
            <v>YZ-MYQQ1706-K0-L</v>
          </cell>
          <cell r="D5140" t="str">
            <v>YZ-MYQQ1706</v>
          </cell>
        </row>
        <row r="5141">
          <cell r="C5141" t="str">
            <v>YZ-MYQQ1706-K0-M</v>
          </cell>
          <cell r="D5141" t="str">
            <v>YZ-MYQQ1706</v>
          </cell>
        </row>
        <row r="5142">
          <cell r="C5142" t="str">
            <v>YZ-MYQQ1706-K0-S</v>
          </cell>
          <cell r="D5142" t="str">
            <v>YZ-MYQQ1706</v>
          </cell>
        </row>
        <row r="5143">
          <cell r="C5143" t="str">
            <v>YZ-MYQQ1706-K0-XL</v>
          </cell>
          <cell r="D5143" t="str">
            <v>YZ-MYQQ1706</v>
          </cell>
        </row>
        <row r="5144">
          <cell r="C5144" t="str">
            <v>YZ-MYQQ1706-K0-XS</v>
          </cell>
          <cell r="D5144" t="str">
            <v>YZ-MYQQ1706</v>
          </cell>
        </row>
        <row r="5145">
          <cell r="C5145" t="str">
            <v>YZ-MYQZ1709-K0-2XL</v>
          </cell>
          <cell r="D5145" t="str">
            <v>YZ-MYQZ1709</v>
          </cell>
        </row>
        <row r="5146">
          <cell r="C5146" t="str">
            <v>YZ-MYQZ1709-K0-3XL</v>
          </cell>
          <cell r="D5146" t="str">
            <v>YZ-MYQZ1709</v>
          </cell>
        </row>
        <row r="5147">
          <cell r="C5147" t="str">
            <v>YZ-MYQZ1709-K0-L</v>
          </cell>
          <cell r="D5147" t="str">
            <v>YZ-MYQZ1709</v>
          </cell>
        </row>
        <row r="5148">
          <cell r="C5148" t="str">
            <v>YZ-MYQZ1709-K0-M</v>
          </cell>
          <cell r="D5148" t="str">
            <v>YZ-MYQZ1709</v>
          </cell>
        </row>
        <row r="5149">
          <cell r="C5149" t="str">
            <v>YZ-MYQZ1709-K0-S</v>
          </cell>
          <cell r="D5149" t="str">
            <v>YZ-MYQZ1709</v>
          </cell>
        </row>
        <row r="5150">
          <cell r="C5150" t="str">
            <v>YZ-MYQZ1709-K0-XL</v>
          </cell>
          <cell r="D5150" t="str">
            <v>YZ-MYQZ1709</v>
          </cell>
        </row>
        <row r="5151">
          <cell r="C5151" t="str">
            <v>YZ-MYQZ1709-K0-XS</v>
          </cell>
          <cell r="D5151" t="str">
            <v>YZ-MYQZ1709</v>
          </cell>
        </row>
        <row r="5152">
          <cell r="C5152" t="str">
            <v>YZ-MYQZ1709-R0-2XL</v>
          </cell>
          <cell r="D5152" t="str">
            <v>YZ-MYQZ1709</v>
          </cell>
        </row>
        <row r="5153">
          <cell r="C5153" t="str">
            <v>YZ-MYQZ1709-R0-3XL</v>
          </cell>
          <cell r="D5153" t="str">
            <v>YZ-MYQZ1709</v>
          </cell>
        </row>
        <row r="5154">
          <cell r="C5154" t="str">
            <v>YZ-MYQZ1709-R0-L</v>
          </cell>
          <cell r="D5154" t="str">
            <v>YZ-MYQZ1709</v>
          </cell>
        </row>
        <row r="5155">
          <cell r="C5155" t="str">
            <v>YZ-MYQZ1709-R0-M</v>
          </cell>
          <cell r="D5155" t="str">
            <v>YZ-MYQZ1709</v>
          </cell>
        </row>
        <row r="5156">
          <cell r="C5156" t="str">
            <v>YZ-MYQZ1709-R0-S</v>
          </cell>
          <cell r="D5156" t="str">
            <v>YZ-MYQZ1709</v>
          </cell>
        </row>
        <row r="5157">
          <cell r="C5157" t="str">
            <v>YZ-MYQZ1709-R0-XL</v>
          </cell>
          <cell r="D5157" t="str">
            <v>YZ-MYQZ1709</v>
          </cell>
        </row>
        <row r="5158">
          <cell r="C5158" t="str">
            <v>YZ-MYQZ1709-R0-XS</v>
          </cell>
          <cell r="D5158" t="str">
            <v>YZ-MYQZ1709</v>
          </cell>
        </row>
        <row r="5159">
          <cell r="C5159" t="str">
            <v>YZ-MYSJ1708-K0-2XL</v>
          </cell>
          <cell r="D5159" t="str">
            <v>YZ-MYSJ1708</v>
          </cell>
        </row>
        <row r="5160">
          <cell r="C5160" t="str">
            <v>YZ-MYSJ1708-K0-L</v>
          </cell>
          <cell r="D5160" t="str">
            <v>YZ-MYSJ1708</v>
          </cell>
        </row>
        <row r="5161">
          <cell r="C5161" t="str">
            <v>YZ-MYSJ1708-K0-M</v>
          </cell>
          <cell r="D5161" t="str">
            <v>YZ-MYSJ1708</v>
          </cell>
        </row>
        <row r="5162">
          <cell r="C5162" t="str">
            <v>YZ-MYSJ1708-K0-S</v>
          </cell>
          <cell r="D5162" t="str">
            <v>YZ-MYSJ1708</v>
          </cell>
        </row>
        <row r="5163">
          <cell r="C5163" t="str">
            <v>YZ-MYSJ1708-K0-XL</v>
          </cell>
          <cell r="D5163" t="str">
            <v>YZ-MYSJ1708</v>
          </cell>
        </row>
        <row r="5164">
          <cell r="C5164" t="str">
            <v>YZ-MYSJ1708-K0-XS</v>
          </cell>
          <cell r="D5164" t="str">
            <v>YZ-MYSJ1708</v>
          </cell>
        </row>
        <row r="5165">
          <cell r="C5165" t="str">
            <v>YZ-MYSJ1708-R0-2XL</v>
          </cell>
          <cell r="D5165" t="str">
            <v>YZ-MYSJ1708</v>
          </cell>
        </row>
        <row r="5166">
          <cell r="C5166" t="str">
            <v>YZ-MYSJ1708-R0-L</v>
          </cell>
          <cell r="D5166" t="str">
            <v>YZ-MYSJ1708</v>
          </cell>
        </row>
        <row r="5167">
          <cell r="C5167" t="str">
            <v>YZ-MYSJ1708-R0-M</v>
          </cell>
          <cell r="D5167" t="str">
            <v>YZ-MYSJ1708</v>
          </cell>
        </row>
        <row r="5168">
          <cell r="C5168" t="str">
            <v>YZ-MYSJ1708-R0-S</v>
          </cell>
          <cell r="D5168" t="str">
            <v>YZ-MYSJ1708</v>
          </cell>
        </row>
        <row r="5169">
          <cell r="C5169" t="str">
            <v>YZ-MYSJ1708-R0-XL</v>
          </cell>
          <cell r="D5169" t="str">
            <v>YZ-MYSJ1708</v>
          </cell>
        </row>
        <row r="5170">
          <cell r="C5170" t="str">
            <v>YZ-MYSJ1708-R0-XS</v>
          </cell>
          <cell r="D5170" t="str">
            <v>YZ-MYSJ1708</v>
          </cell>
        </row>
        <row r="5171">
          <cell r="C5171" t="str">
            <v>YZNA11B04XL</v>
          </cell>
          <cell r="D5171" t="str">
            <v>YZNA11</v>
          </cell>
        </row>
        <row r="5172">
          <cell r="C5172" t="str">
            <v>YZNA11B0L</v>
          </cell>
          <cell r="D5172" t="str">
            <v>YZNA11</v>
          </cell>
        </row>
        <row r="5173">
          <cell r="C5173" t="str">
            <v>YZNA11B0M</v>
          </cell>
          <cell r="D5173" t="str">
            <v>YZNA11</v>
          </cell>
        </row>
        <row r="5174">
          <cell r="C5174" t="str">
            <v>YZNA11B0XL</v>
          </cell>
          <cell r="D5174" t="str">
            <v>YZNA11</v>
          </cell>
        </row>
        <row r="5175">
          <cell r="C5175" t="str">
            <v>YZNA11B0XXL</v>
          </cell>
          <cell r="D5175" t="str">
            <v>YZNA11</v>
          </cell>
        </row>
        <row r="5176">
          <cell r="C5176" t="str">
            <v>YZNA11B0XXXL</v>
          </cell>
          <cell r="D5176" t="str">
            <v>YZNA11</v>
          </cell>
        </row>
        <row r="5177">
          <cell r="C5177" t="str">
            <v>YZNA11K04xL</v>
          </cell>
          <cell r="D5177" t="str">
            <v>YZNA11</v>
          </cell>
        </row>
        <row r="5178">
          <cell r="C5178" t="str">
            <v>YZNA11K0L</v>
          </cell>
          <cell r="D5178" t="str">
            <v>YZNA11</v>
          </cell>
        </row>
        <row r="5179">
          <cell r="C5179" t="str">
            <v>YZNA11K0M</v>
          </cell>
          <cell r="D5179" t="str">
            <v>YZNA11</v>
          </cell>
        </row>
        <row r="5180">
          <cell r="C5180" t="str">
            <v>YZNA11K0XL</v>
          </cell>
          <cell r="D5180" t="str">
            <v>YZNA11</v>
          </cell>
        </row>
        <row r="5181">
          <cell r="C5181" t="str">
            <v>YZNA11K0XXL</v>
          </cell>
          <cell r="D5181" t="str">
            <v>YZNA11</v>
          </cell>
        </row>
        <row r="5182">
          <cell r="C5182" t="str">
            <v>YZNA11K0XXXL</v>
          </cell>
          <cell r="D5182" t="str">
            <v>YZNA11</v>
          </cell>
        </row>
        <row r="5183">
          <cell r="C5183" t="str">
            <v>YZ-NA13037EZ1L</v>
          </cell>
          <cell r="D5183" t="str">
            <v>YZ-NA13037</v>
          </cell>
        </row>
        <row r="5184">
          <cell r="C5184" t="str">
            <v>YZ-NA13037EZ2L</v>
          </cell>
          <cell r="D5184" t="str">
            <v>YZ-NA13037</v>
          </cell>
        </row>
        <row r="5185">
          <cell r="C5185" t="str">
            <v>YZ-NA13037EZ3L</v>
          </cell>
          <cell r="D5185" t="str">
            <v>YZ-NA13037</v>
          </cell>
        </row>
        <row r="5186">
          <cell r="C5186" t="str">
            <v>YZ-NA13037EZ4L</v>
          </cell>
          <cell r="D5186" t="str">
            <v>YZ-NA13037</v>
          </cell>
        </row>
        <row r="5187">
          <cell r="C5187" t="str">
            <v>YZ-NA13037EZ5L</v>
          </cell>
          <cell r="D5187" t="str">
            <v>YZ-NA13037</v>
          </cell>
        </row>
        <row r="5188">
          <cell r="C5188" t="str">
            <v>YZ-NA13037EZ6L</v>
          </cell>
          <cell r="D5188" t="str">
            <v>YZ-NA13037</v>
          </cell>
        </row>
        <row r="5189">
          <cell r="C5189" t="str">
            <v>YZ-NA13037EZ7L</v>
          </cell>
          <cell r="D5189" t="str">
            <v>YZ-NA13037</v>
          </cell>
        </row>
        <row r="5190">
          <cell r="C5190" t="str">
            <v>YZ-NA13037EZ8L</v>
          </cell>
          <cell r="D5190" t="str">
            <v>YZ-NA13037</v>
          </cell>
        </row>
        <row r="5191">
          <cell r="C5191" t="str">
            <v>YZ-NA13037EZ9L</v>
          </cell>
          <cell r="D5191" t="str">
            <v>YZ-NA13037</v>
          </cell>
        </row>
        <row r="5192">
          <cell r="C5192" t="str">
            <v>YZ-NA13037Or1L</v>
          </cell>
          <cell r="D5192" t="str">
            <v>YZ-NA13037</v>
          </cell>
        </row>
        <row r="5193">
          <cell r="C5193" t="str">
            <v>YZ-NA13037Or2L</v>
          </cell>
          <cell r="D5193" t="str">
            <v>YZ-NA13037</v>
          </cell>
        </row>
        <row r="5194">
          <cell r="C5194" t="str">
            <v>YZ-NA13037Or3L</v>
          </cell>
          <cell r="D5194" t="str">
            <v>YZ-NA13037</v>
          </cell>
        </row>
        <row r="5195">
          <cell r="C5195" t="str">
            <v>YZ-NA13037Or4L</v>
          </cell>
          <cell r="D5195" t="str">
            <v>YZ-NA13037</v>
          </cell>
        </row>
        <row r="5196">
          <cell r="C5196" t="str">
            <v>YZ-NA13037Or5L</v>
          </cell>
          <cell r="D5196" t="str">
            <v>YZ-NA13037</v>
          </cell>
        </row>
        <row r="5197">
          <cell r="C5197" t="str">
            <v>YZ-NA13037Or6L</v>
          </cell>
          <cell r="D5197" t="str">
            <v>YZ-NA13037</v>
          </cell>
        </row>
        <row r="5198">
          <cell r="C5198" t="str">
            <v>YZ-NA13037Or7L</v>
          </cell>
          <cell r="D5198" t="str">
            <v>YZ-NA13037</v>
          </cell>
        </row>
        <row r="5199">
          <cell r="C5199" t="str">
            <v>YZ-NA13037Or8L</v>
          </cell>
          <cell r="D5199" t="str">
            <v>YZ-NA13037</v>
          </cell>
        </row>
        <row r="5200">
          <cell r="C5200" t="str">
            <v>YZ-NA13037Or9L</v>
          </cell>
          <cell r="D5200" t="str">
            <v>YZ-NA13037</v>
          </cell>
        </row>
        <row r="5201">
          <cell r="C5201" t="str">
            <v>YZ-NA13037Pu1L</v>
          </cell>
          <cell r="D5201" t="str">
            <v>YZ-NA13037</v>
          </cell>
        </row>
        <row r="5202">
          <cell r="C5202" t="str">
            <v>YZ-NA13037Pu2L</v>
          </cell>
          <cell r="D5202" t="str">
            <v>YZ-NA13037</v>
          </cell>
        </row>
        <row r="5203">
          <cell r="C5203" t="str">
            <v>YZ-NA13037Pu3L</v>
          </cell>
          <cell r="D5203" t="str">
            <v>YZ-NA13037</v>
          </cell>
        </row>
        <row r="5204">
          <cell r="C5204" t="str">
            <v>YZ-NA13037Pu4L</v>
          </cell>
          <cell r="D5204" t="str">
            <v>YZ-NA13037</v>
          </cell>
        </row>
        <row r="5205">
          <cell r="C5205" t="str">
            <v>YZ-NA13037Pu5L</v>
          </cell>
          <cell r="D5205" t="str">
            <v>YZ-NA13037</v>
          </cell>
        </row>
        <row r="5206">
          <cell r="C5206" t="str">
            <v>YZ-NA13037Pu6L</v>
          </cell>
          <cell r="D5206" t="str">
            <v>YZ-NA13037</v>
          </cell>
        </row>
        <row r="5207">
          <cell r="C5207" t="str">
            <v>YZ-NA13037Pu7L</v>
          </cell>
          <cell r="D5207" t="str">
            <v>YZ-NA13037</v>
          </cell>
        </row>
        <row r="5208">
          <cell r="C5208" t="str">
            <v>YZ-NA13037Pu8L</v>
          </cell>
          <cell r="D5208" t="str">
            <v>YZ-NA13037</v>
          </cell>
        </row>
        <row r="5209">
          <cell r="C5209" t="str">
            <v>YZ-NA13037Pu9L</v>
          </cell>
          <cell r="D5209" t="str">
            <v>YZ-NA13037</v>
          </cell>
        </row>
        <row r="5210">
          <cell r="C5210" t="str">
            <v>YZ-NA13037Wi1L</v>
          </cell>
          <cell r="D5210" t="str">
            <v>YZ-NA13037</v>
          </cell>
        </row>
        <row r="5211">
          <cell r="C5211" t="str">
            <v>YZ-NA13037Wi2L</v>
          </cell>
          <cell r="D5211" t="str">
            <v>YZ-NA13037</v>
          </cell>
        </row>
        <row r="5212">
          <cell r="C5212" t="str">
            <v>YZ-NA13037Wi3L</v>
          </cell>
          <cell r="D5212" t="str">
            <v>YZ-NA13037</v>
          </cell>
        </row>
        <row r="5213">
          <cell r="C5213" t="str">
            <v>YZ-NA13037Wi4L</v>
          </cell>
          <cell r="D5213" t="str">
            <v>YZ-NA13037</v>
          </cell>
        </row>
        <row r="5214">
          <cell r="C5214" t="str">
            <v>YZ-NA13037Wi5L</v>
          </cell>
          <cell r="D5214" t="str">
            <v>YZ-NA13037</v>
          </cell>
        </row>
        <row r="5215">
          <cell r="C5215" t="str">
            <v>YZ-NA13037Wi6L</v>
          </cell>
          <cell r="D5215" t="str">
            <v>YZ-NA13037</v>
          </cell>
        </row>
        <row r="5216">
          <cell r="C5216" t="str">
            <v>YZ-NA13037Wi7L</v>
          </cell>
          <cell r="D5216" t="str">
            <v>YZ-NA13037</v>
          </cell>
        </row>
        <row r="5217">
          <cell r="C5217" t="str">
            <v>YZ-NA13037Wi8L</v>
          </cell>
          <cell r="D5217" t="str">
            <v>YZ-NA13037</v>
          </cell>
        </row>
        <row r="5218">
          <cell r="C5218" t="str">
            <v>YZ-NA13037Wi9L</v>
          </cell>
          <cell r="D5218" t="str">
            <v>YZ-NA13037</v>
          </cell>
        </row>
        <row r="5219">
          <cell r="C5219" t="str">
            <v>YZ-NA1304G01L</v>
          </cell>
          <cell r="D5219" t="str">
            <v>YZ-NA13037</v>
          </cell>
        </row>
        <row r="5220">
          <cell r="C5220" t="str">
            <v>YZ-NA1304G02L</v>
          </cell>
          <cell r="D5220" t="str">
            <v>YZ-NA13037</v>
          </cell>
        </row>
        <row r="5221">
          <cell r="C5221" t="str">
            <v>YZ-NA1304G03L</v>
          </cell>
          <cell r="D5221" t="str">
            <v>YZ-NA13037</v>
          </cell>
        </row>
        <row r="5222">
          <cell r="C5222" t="str">
            <v>YZ-NA1304G04L</v>
          </cell>
          <cell r="D5222" t="str">
            <v>YZ-NA13037</v>
          </cell>
        </row>
        <row r="5223">
          <cell r="C5223" t="str">
            <v>YZ-NA1304G05L</v>
          </cell>
          <cell r="D5223" t="str">
            <v>YZ-NA13037</v>
          </cell>
        </row>
        <row r="5224">
          <cell r="C5224" t="str">
            <v>YZ-NA1304Y01L</v>
          </cell>
          <cell r="D5224" t="str">
            <v>YZ-NA13037</v>
          </cell>
        </row>
        <row r="5225">
          <cell r="C5225" t="str">
            <v>YZ-NA1304Y02L</v>
          </cell>
          <cell r="D5225" t="str">
            <v>YZ-NA13037</v>
          </cell>
        </row>
        <row r="5226">
          <cell r="C5226" t="str">
            <v>YZ-NA1304Y03L</v>
          </cell>
          <cell r="D5226" t="str">
            <v>YZ-NA13037</v>
          </cell>
        </row>
        <row r="5227">
          <cell r="C5227" t="str">
            <v>YZ-NA1304Y04L</v>
          </cell>
          <cell r="D5227" t="str">
            <v>YZ-NA13037</v>
          </cell>
        </row>
        <row r="5228">
          <cell r="C5228" t="str">
            <v>YZ-NA1304Y05L</v>
          </cell>
          <cell r="D5228" t="str">
            <v>YZ-NA13037</v>
          </cell>
        </row>
        <row r="5229">
          <cell r="C5229" t="str">
            <v>YZ-NA1521-BF-2XL</v>
          </cell>
          <cell r="D5229" t="str">
            <v>YZ-NA1521</v>
          </cell>
        </row>
        <row r="5230">
          <cell r="C5230" t="str">
            <v>YZ-NA1521-BF-3XL</v>
          </cell>
          <cell r="D5230" t="str">
            <v>YZ-NA1521</v>
          </cell>
        </row>
        <row r="5231">
          <cell r="C5231" t="str">
            <v>YZ-NA1521-BF-4XL</v>
          </cell>
          <cell r="D5231" t="str">
            <v>YZ-NA1521</v>
          </cell>
        </row>
        <row r="5232">
          <cell r="C5232" t="str">
            <v>YZ-NA1521-BF-5XL</v>
          </cell>
          <cell r="D5232" t="str">
            <v>YZ-NA1521</v>
          </cell>
        </row>
        <row r="5233">
          <cell r="C5233" t="str">
            <v>YZ-NA1521-BF-XL</v>
          </cell>
          <cell r="D5233" t="str">
            <v>YZ-NA1521</v>
          </cell>
        </row>
        <row r="5234">
          <cell r="C5234" t="str">
            <v>YZ-NA1521-BL-2XL</v>
          </cell>
          <cell r="D5234" t="str">
            <v>YZ-NA1521</v>
          </cell>
        </row>
        <row r="5235">
          <cell r="C5235" t="str">
            <v>YZ-NA1521-BL-3XL</v>
          </cell>
          <cell r="D5235" t="str">
            <v>YZ-NA1521</v>
          </cell>
        </row>
        <row r="5236">
          <cell r="C5236" t="str">
            <v>YZ-NA1521-BL-4XL</v>
          </cell>
          <cell r="D5236" t="str">
            <v>YZ-NA1521</v>
          </cell>
        </row>
        <row r="5237">
          <cell r="C5237" t="str">
            <v>YZ-NA1521-BL-5XL</v>
          </cell>
          <cell r="D5237" t="str">
            <v>YZ-NA1521</v>
          </cell>
        </row>
        <row r="5238">
          <cell r="C5238" t="str">
            <v>YZ-NA1521-BL-XL</v>
          </cell>
          <cell r="D5238" t="str">
            <v>YZ-NA1521</v>
          </cell>
        </row>
        <row r="5239">
          <cell r="C5239" t="str">
            <v>YZ-NA1521-GF-2XL</v>
          </cell>
          <cell r="D5239" t="str">
            <v>YZ-NA1521</v>
          </cell>
        </row>
        <row r="5240">
          <cell r="C5240" t="str">
            <v>YZ-NA1521-GF-3XL</v>
          </cell>
          <cell r="D5240" t="str">
            <v>YZ-NA1521</v>
          </cell>
        </row>
        <row r="5241">
          <cell r="C5241" t="str">
            <v>YZ-NA1521-GF-4XL</v>
          </cell>
          <cell r="D5241" t="str">
            <v>YZ-NA1521</v>
          </cell>
        </row>
        <row r="5242">
          <cell r="C5242" t="str">
            <v>YZ-NA1521-GF-5XL</v>
          </cell>
          <cell r="D5242" t="str">
            <v>YZ-NA1521</v>
          </cell>
        </row>
        <row r="5243">
          <cell r="C5243" t="str">
            <v>YZ-NA1521-GF-XL</v>
          </cell>
          <cell r="D5243" t="str">
            <v>YZ-NA1521</v>
          </cell>
        </row>
        <row r="5244">
          <cell r="C5244" t="str">
            <v>YZ-NA1521-GW-2XL</v>
          </cell>
          <cell r="D5244" t="str">
            <v>YZ-NA1521</v>
          </cell>
        </row>
        <row r="5245">
          <cell r="C5245" t="str">
            <v>YZ-NA1521-GW-3XL</v>
          </cell>
          <cell r="D5245" t="str">
            <v>YZ-NA1521</v>
          </cell>
        </row>
        <row r="5246">
          <cell r="C5246" t="str">
            <v>YZ-NA1521-GW-4XL</v>
          </cell>
          <cell r="D5246" t="str">
            <v>YZ-NA1521</v>
          </cell>
        </row>
        <row r="5247">
          <cell r="C5247" t="str">
            <v>YZ-NA1521-GW-5XL</v>
          </cell>
          <cell r="D5247" t="str">
            <v>YZ-NA1521</v>
          </cell>
        </row>
        <row r="5248">
          <cell r="C5248" t="str">
            <v>YZ-NA1521-GW-XL</v>
          </cell>
          <cell r="D5248" t="str">
            <v>YZ-NA1521</v>
          </cell>
        </row>
        <row r="5249">
          <cell r="C5249" t="str">
            <v>YZ-NA1521-KF-2XL</v>
          </cell>
          <cell r="D5249" t="str">
            <v>YZ-NA1521</v>
          </cell>
        </row>
        <row r="5250">
          <cell r="C5250" t="str">
            <v>YZ-NA1521-KF-3XL</v>
          </cell>
          <cell r="D5250" t="str">
            <v>YZ-NA1521</v>
          </cell>
        </row>
        <row r="5251">
          <cell r="C5251" t="str">
            <v>YZ-NA1521-KF-4XL</v>
          </cell>
          <cell r="D5251" t="str">
            <v>YZ-NA1521</v>
          </cell>
        </row>
        <row r="5252">
          <cell r="C5252" t="str">
            <v>YZ-NA1521-KF-5XL</v>
          </cell>
          <cell r="D5252" t="str">
            <v>YZ-NA1521</v>
          </cell>
        </row>
        <row r="5253">
          <cell r="C5253" t="str">
            <v>YZ-NA1521-KF-XL</v>
          </cell>
          <cell r="D5253" t="str">
            <v>YZ-NA1521</v>
          </cell>
        </row>
        <row r="5254">
          <cell r="C5254" t="str">
            <v>YZ-NA1521-RF-2XL</v>
          </cell>
          <cell r="D5254" t="str">
            <v>YZ-NA1521</v>
          </cell>
        </row>
        <row r="5255">
          <cell r="C5255" t="str">
            <v>YZ-NA1521-RF-3XL</v>
          </cell>
          <cell r="D5255" t="str">
            <v>YZ-NA1521</v>
          </cell>
        </row>
        <row r="5256">
          <cell r="C5256" t="str">
            <v>YZ-NA1521-RF-4XL</v>
          </cell>
          <cell r="D5256" t="str">
            <v>YZ-NA1521</v>
          </cell>
        </row>
        <row r="5257">
          <cell r="C5257" t="str">
            <v>YZ-NA1521-RF-5XL</v>
          </cell>
          <cell r="D5257" t="str">
            <v>YZ-NA1521</v>
          </cell>
        </row>
        <row r="5258">
          <cell r="C5258" t="str">
            <v>YZ-NA1521-RF-XL</v>
          </cell>
          <cell r="D5258" t="str">
            <v>YZ-NA1521</v>
          </cell>
        </row>
        <row r="5259">
          <cell r="C5259" t="str">
            <v>YZ-NA1521-RL-2XL</v>
          </cell>
          <cell r="D5259" t="str">
            <v>YZ-NA1521</v>
          </cell>
        </row>
        <row r="5260">
          <cell r="C5260" t="str">
            <v>YZ-NA1521-RL-3XL</v>
          </cell>
          <cell r="D5260" t="str">
            <v>YZ-NA1521</v>
          </cell>
        </row>
        <row r="5261">
          <cell r="C5261" t="str">
            <v>YZ-NA1521-RL-4XL</v>
          </cell>
          <cell r="D5261" t="str">
            <v>YZ-NA1521</v>
          </cell>
        </row>
        <row r="5262">
          <cell r="C5262" t="str">
            <v>YZ-NA1521-RL-5XL</v>
          </cell>
          <cell r="D5262" t="str">
            <v>YZ-NA1521</v>
          </cell>
        </row>
        <row r="5263">
          <cell r="C5263" t="str">
            <v>YZ-NA1521-RL-XL</v>
          </cell>
          <cell r="D5263" t="str">
            <v>YZ-NA1521</v>
          </cell>
        </row>
        <row r="5264">
          <cell r="C5264" t="str">
            <v>YZ-NA1521-RM-2XL</v>
          </cell>
          <cell r="D5264" t="str">
            <v>YZ-NA1521</v>
          </cell>
        </row>
        <row r="5265">
          <cell r="C5265" t="str">
            <v>YZ-NA1521-RM-3XL</v>
          </cell>
          <cell r="D5265" t="str">
            <v>YZ-NA1521</v>
          </cell>
        </row>
        <row r="5266">
          <cell r="C5266" t="str">
            <v>YZ-NA1521-RM-4XL</v>
          </cell>
          <cell r="D5266" t="str">
            <v>YZ-NA1521</v>
          </cell>
        </row>
        <row r="5267">
          <cell r="C5267" t="str">
            <v>YZ-NA1521-RM-5XL</v>
          </cell>
          <cell r="D5267" t="str">
            <v>YZ-NA1521</v>
          </cell>
        </row>
        <row r="5268">
          <cell r="C5268" t="str">
            <v>YZ-NA1521-RM-XL</v>
          </cell>
          <cell r="D5268" t="str">
            <v>YZ-NA1521</v>
          </cell>
        </row>
        <row r="5269">
          <cell r="C5269" t="str">
            <v>YZ-NA1521-WP-2XL</v>
          </cell>
          <cell r="D5269" t="str">
            <v>YZ-NA1521</v>
          </cell>
        </row>
        <row r="5270">
          <cell r="C5270" t="str">
            <v>YZ-NA1521-WP-3XL</v>
          </cell>
          <cell r="D5270" t="str">
            <v>YZ-NA1521</v>
          </cell>
        </row>
        <row r="5271">
          <cell r="C5271" t="str">
            <v>YZ-NA1521-WP-4XL</v>
          </cell>
          <cell r="D5271" t="str">
            <v>YZ-NA1521</v>
          </cell>
        </row>
        <row r="5272">
          <cell r="C5272" t="str">
            <v>YZ-NA1521-WP-5XL</v>
          </cell>
          <cell r="D5272" t="str">
            <v>YZ-NA1521</v>
          </cell>
        </row>
        <row r="5273">
          <cell r="C5273" t="str">
            <v>YZ-NA1521-WP-XL</v>
          </cell>
          <cell r="D5273" t="str">
            <v>YZ-NA1521</v>
          </cell>
        </row>
        <row r="5274">
          <cell r="C5274" t="str">
            <v>YZ-NA15827-B0-2X</v>
          </cell>
          <cell r="D5274" t="str">
            <v>YZ-NA15827</v>
          </cell>
        </row>
        <row r="5275">
          <cell r="C5275" t="str">
            <v>YZ-NA15827-B0-3X</v>
          </cell>
          <cell r="D5275" t="str">
            <v>YZ-NA15827</v>
          </cell>
        </row>
        <row r="5276">
          <cell r="C5276" t="str">
            <v>YZ-NA15827-B0-4X</v>
          </cell>
          <cell r="D5276" t="str">
            <v>YZ-NA15827</v>
          </cell>
        </row>
        <row r="5277">
          <cell r="C5277" t="str">
            <v>YZ-NA15827-B0-5X</v>
          </cell>
          <cell r="D5277" t="str">
            <v>YZ-NA15827</v>
          </cell>
        </row>
        <row r="5278">
          <cell r="C5278" t="str">
            <v>YZ-NA15827-B0-L</v>
          </cell>
          <cell r="D5278" t="str">
            <v>YZ-NA15827</v>
          </cell>
        </row>
        <row r="5279">
          <cell r="C5279" t="str">
            <v>YZ-NA15827-B0-M</v>
          </cell>
          <cell r="D5279" t="str">
            <v>YZ-NA15827</v>
          </cell>
        </row>
        <row r="5280">
          <cell r="C5280" t="str">
            <v>YZ-NA15827-B0-S</v>
          </cell>
          <cell r="D5280" t="str">
            <v>YZ-NA15827</v>
          </cell>
        </row>
        <row r="5281">
          <cell r="C5281" t="str">
            <v>YZ-NA15827-B0-XL</v>
          </cell>
          <cell r="D5281" t="str">
            <v>YZ-NA15827</v>
          </cell>
        </row>
        <row r="5282">
          <cell r="C5282" t="str">
            <v>YZ-NA15827-K0-2X</v>
          </cell>
          <cell r="D5282" t="str">
            <v>YZ-NA15827</v>
          </cell>
        </row>
        <row r="5283">
          <cell r="C5283" t="str">
            <v>YZ-NA15827-K0-3X</v>
          </cell>
          <cell r="D5283" t="str">
            <v>YZ-NA15827</v>
          </cell>
        </row>
        <row r="5284">
          <cell r="C5284" t="str">
            <v>YZ-NA15827-K0-4X</v>
          </cell>
          <cell r="D5284" t="str">
            <v>YZ-NA15827</v>
          </cell>
        </row>
        <row r="5285">
          <cell r="C5285" t="str">
            <v>YZ-NA15827-K0-5X</v>
          </cell>
          <cell r="D5285" t="str">
            <v>YZ-NA15827</v>
          </cell>
        </row>
        <row r="5286">
          <cell r="C5286" t="str">
            <v>YZ-NA15827-K0-L</v>
          </cell>
          <cell r="D5286" t="str">
            <v>YZ-NA15827</v>
          </cell>
        </row>
        <row r="5287">
          <cell r="C5287" t="str">
            <v>YZ-NA15827-K0-M</v>
          </cell>
          <cell r="D5287" t="str">
            <v>YZ-NA15827</v>
          </cell>
        </row>
        <row r="5288">
          <cell r="C5288" t="str">
            <v>YZ-NA15827-K0-S</v>
          </cell>
          <cell r="D5288" t="str">
            <v>YZ-NA15827</v>
          </cell>
        </row>
        <row r="5289">
          <cell r="C5289" t="str">
            <v>YZ-NA15827-K0-XL</v>
          </cell>
          <cell r="D5289" t="str">
            <v>YZ-NA15827</v>
          </cell>
        </row>
        <row r="5290">
          <cell r="C5290" t="str">
            <v>YZ-NA15827-R0-2X</v>
          </cell>
          <cell r="D5290" t="str">
            <v>YZ-NA15827</v>
          </cell>
        </row>
        <row r="5291">
          <cell r="C5291" t="str">
            <v>YZ-NA15827-R0-3X</v>
          </cell>
          <cell r="D5291" t="str">
            <v>YZ-NA15827</v>
          </cell>
        </row>
        <row r="5292">
          <cell r="C5292" t="str">
            <v>YZ-NA15827-R0-4X</v>
          </cell>
          <cell r="D5292" t="str">
            <v>YZ-NA15827</v>
          </cell>
        </row>
        <row r="5293">
          <cell r="C5293" t="str">
            <v>YZ-NA15827-R0-5X</v>
          </cell>
          <cell r="D5293" t="str">
            <v>YZ-NA15827</v>
          </cell>
        </row>
        <row r="5294">
          <cell r="C5294" t="str">
            <v>YZ-NA15827-R0-L</v>
          </cell>
          <cell r="D5294" t="str">
            <v>YZ-NA15827</v>
          </cell>
        </row>
        <row r="5295">
          <cell r="C5295" t="str">
            <v>YZ-NA15827-R0-M</v>
          </cell>
          <cell r="D5295" t="str">
            <v>YZ-NA15827</v>
          </cell>
        </row>
        <row r="5296">
          <cell r="C5296" t="str">
            <v>YZ-NA15827-R0-S</v>
          </cell>
          <cell r="D5296" t="str">
            <v>YZ-NA15827</v>
          </cell>
        </row>
        <row r="5297">
          <cell r="C5297" t="str">
            <v>YZ-NA15827-R0-XL</v>
          </cell>
          <cell r="D5297" t="str">
            <v>YZ-NA15827</v>
          </cell>
        </row>
        <row r="5298">
          <cell r="C5298" t="str">
            <v>YZ-NA15827-SB-2X</v>
          </cell>
          <cell r="D5298" t="str">
            <v>YZ-NA15827</v>
          </cell>
        </row>
        <row r="5299">
          <cell r="C5299" t="str">
            <v>YZ-NA15827-SB-3X</v>
          </cell>
          <cell r="D5299" t="str">
            <v>YZ-NA15827</v>
          </cell>
        </row>
        <row r="5300">
          <cell r="C5300" t="str">
            <v>YZ-NA15827-SB-4X</v>
          </cell>
          <cell r="D5300" t="str">
            <v>YZ-NA15827</v>
          </cell>
        </row>
        <row r="5301">
          <cell r="C5301" t="str">
            <v>YZ-NA15827-SB-5X</v>
          </cell>
          <cell r="D5301" t="str">
            <v>YZ-NA15827</v>
          </cell>
        </row>
        <row r="5302">
          <cell r="C5302" t="str">
            <v>YZ-NA15827-SB-L</v>
          </cell>
          <cell r="D5302" t="str">
            <v>YZ-NA15827</v>
          </cell>
        </row>
        <row r="5303">
          <cell r="C5303" t="str">
            <v>YZ-NA15827-SB-M</v>
          </cell>
          <cell r="D5303" t="str">
            <v>YZ-NA15827</v>
          </cell>
        </row>
        <row r="5304">
          <cell r="C5304" t="str">
            <v>YZ-NA15827-SB-S</v>
          </cell>
          <cell r="D5304" t="str">
            <v>YZ-NA15827</v>
          </cell>
        </row>
        <row r="5305">
          <cell r="C5305" t="str">
            <v>YZ-NA15827-SB-XL</v>
          </cell>
          <cell r="D5305" t="str">
            <v>YZ-NA15827</v>
          </cell>
        </row>
        <row r="5306">
          <cell r="C5306" t="str">
            <v>YZ-NA263100-1L</v>
          </cell>
          <cell r="D5306" t="str">
            <v>YZ-NA263100</v>
          </cell>
        </row>
        <row r="5307">
          <cell r="C5307" t="str">
            <v>YZ-NA263100-2L</v>
          </cell>
          <cell r="D5307" t="str">
            <v>YZ-NA263100</v>
          </cell>
        </row>
        <row r="5308">
          <cell r="C5308" t="str">
            <v>YZ-NA263100-3L</v>
          </cell>
          <cell r="D5308" t="str">
            <v>YZ-NA263100</v>
          </cell>
        </row>
        <row r="5309">
          <cell r="C5309" t="str">
            <v>YZ-NA263100L</v>
          </cell>
          <cell r="D5309" t="str">
            <v>YZ-NA263100</v>
          </cell>
        </row>
        <row r="5310">
          <cell r="C5310" t="str">
            <v>YZ-NA263100M</v>
          </cell>
          <cell r="D5310" t="str">
            <v>YZ-NA263100</v>
          </cell>
        </row>
        <row r="5311">
          <cell r="C5311" t="str">
            <v>YZ-NA2631HS1L</v>
          </cell>
          <cell r="D5311" t="str">
            <v>YZ-NA2631</v>
          </cell>
        </row>
        <row r="5312">
          <cell r="C5312" t="str">
            <v>YZ-NA2631HSL</v>
          </cell>
          <cell r="D5312" t="str">
            <v>YZ-NA2631</v>
          </cell>
        </row>
        <row r="5313">
          <cell r="C5313" t="str">
            <v>YZ-NA2631HSM</v>
          </cell>
          <cell r="D5313" t="str">
            <v>YZ-NA2631</v>
          </cell>
        </row>
        <row r="5314">
          <cell r="C5314" t="str">
            <v>YZ-NA2631HSS</v>
          </cell>
          <cell r="D5314" t="str">
            <v>YZ-NA2631</v>
          </cell>
        </row>
        <row r="5315">
          <cell r="C5315" t="str">
            <v>YZ-NA2631HSXS</v>
          </cell>
          <cell r="D5315" t="str">
            <v>YZ-NA2631</v>
          </cell>
        </row>
        <row r="5316">
          <cell r="C5316" t="str">
            <v>YZ-NA2631K01L</v>
          </cell>
          <cell r="D5316" t="str">
            <v>YZ-NA2631</v>
          </cell>
        </row>
        <row r="5317">
          <cell r="C5317" t="str">
            <v>YZ-NA2631K02L</v>
          </cell>
          <cell r="D5317" t="str">
            <v>YZ-NA2631</v>
          </cell>
        </row>
        <row r="5318">
          <cell r="C5318" t="str">
            <v>YZ-NA2631K03L</v>
          </cell>
          <cell r="D5318" t="str">
            <v>YZ-NA2631</v>
          </cell>
        </row>
        <row r="5319">
          <cell r="C5319" t="str">
            <v>YZ-NA2631K0L</v>
          </cell>
          <cell r="D5319" t="str">
            <v>YZ-NA2631</v>
          </cell>
        </row>
        <row r="5320">
          <cell r="C5320" t="str">
            <v>YZ-NA2631K0M</v>
          </cell>
          <cell r="D5320" t="str">
            <v>YZ-NA2631</v>
          </cell>
        </row>
        <row r="5321">
          <cell r="C5321" t="str">
            <v>YZ-NA2631R01L</v>
          </cell>
          <cell r="D5321" t="str">
            <v>YZ-NA2631</v>
          </cell>
        </row>
        <row r="5322">
          <cell r="C5322" t="str">
            <v>YZ-NA2631R0L</v>
          </cell>
          <cell r="D5322" t="str">
            <v>YZ-NA2631</v>
          </cell>
        </row>
        <row r="5323">
          <cell r="C5323" t="str">
            <v>YZ-NA2631R0M</v>
          </cell>
          <cell r="D5323" t="str">
            <v>YZ-NA2631</v>
          </cell>
        </row>
        <row r="5324">
          <cell r="C5324" t="str">
            <v>YZ-NA2631R0S</v>
          </cell>
          <cell r="D5324" t="str">
            <v>YZ-NA2631</v>
          </cell>
        </row>
        <row r="5325">
          <cell r="C5325" t="str">
            <v>YZ-NA2631R0XS</v>
          </cell>
          <cell r="D5325" t="str">
            <v>YZ-NA2631</v>
          </cell>
        </row>
        <row r="5326">
          <cell r="C5326" t="str">
            <v>YZ-NA2631ZL1L</v>
          </cell>
          <cell r="D5326" t="str">
            <v>YZ-NA2631</v>
          </cell>
        </row>
        <row r="5327">
          <cell r="C5327" t="str">
            <v>YZ-NA2631ZL2L</v>
          </cell>
          <cell r="D5327" t="str">
            <v>YZ-NA2631</v>
          </cell>
        </row>
        <row r="5328">
          <cell r="C5328" t="str">
            <v>YZ-NA2631ZL3L</v>
          </cell>
          <cell r="D5328" t="str">
            <v>YZ-NA2631</v>
          </cell>
        </row>
        <row r="5329">
          <cell r="C5329" t="str">
            <v>YZ-NA2631ZLL</v>
          </cell>
          <cell r="D5329" t="str">
            <v>YZ-NA2631</v>
          </cell>
        </row>
        <row r="5330">
          <cell r="C5330" t="str">
            <v>YZ-NA2631ZLM</v>
          </cell>
          <cell r="D5330" t="str">
            <v>YZ-NA2631</v>
          </cell>
        </row>
        <row r="5331">
          <cell r="C5331" t="str">
            <v>YZ-NA5060B2</v>
          </cell>
          <cell r="D5331" t="str">
            <v>YZ-NA5060</v>
          </cell>
        </row>
        <row r="5332">
          <cell r="C5332" t="str">
            <v>YZ-NA5060B21L</v>
          </cell>
          <cell r="D5332" t="str">
            <v>YZ-NA5060</v>
          </cell>
        </row>
        <row r="5333">
          <cell r="C5333" t="str">
            <v>YZ-NA5060B2L</v>
          </cell>
          <cell r="D5333" t="str">
            <v>YZ-NA5060</v>
          </cell>
        </row>
        <row r="5334">
          <cell r="C5334" t="str">
            <v>YZ-NA5060B2M</v>
          </cell>
          <cell r="D5334" t="str">
            <v>YZ-NA5060</v>
          </cell>
        </row>
        <row r="5335">
          <cell r="C5335" t="str">
            <v>YZ-NA5060B2S</v>
          </cell>
          <cell r="D5335" t="str">
            <v>YZ-NA5060</v>
          </cell>
        </row>
        <row r="5336">
          <cell r="C5336" t="str">
            <v>YZ-NA5060R2</v>
          </cell>
          <cell r="D5336" t="str">
            <v>YZ-NA5060</v>
          </cell>
        </row>
        <row r="5337">
          <cell r="C5337" t="str">
            <v>YZ-NA5060R21L</v>
          </cell>
          <cell r="D5337" t="str">
            <v>YZ-NA5060</v>
          </cell>
        </row>
        <row r="5338">
          <cell r="C5338" t="str">
            <v>YZ-NA5060R2L</v>
          </cell>
          <cell r="D5338" t="str">
            <v>YZ-NA5060</v>
          </cell>
        </row>
        <row r="5339">
          <cell r="C5339" t="str">
            <v>YZ-NA5060R2M</v>
          </cell>
          <cell r="D5339" t="str">
            <v>YZ-NA5060</v>
          </cell>
        </row>
        <row r="5340">
          <cell r="C5340" t="str">
            <v>YZ-NA5060R2S</v>
          </cell>
          <cell r="D5340" t="str">
            <v>YZ-NA5060</v>
          </cell>
        </row>
        <row r="5341">
          <cell r="C5341" t="str">
            <v>YZ-NA5060Y0</v>
          </cell>
          <cell r="D5341" t="str">
            <v>YZ-NA5060</v>
          </cell>
        </row>
        <row r="5342">
          <cell r="C5342" t="str">
            <v>YZ-NA5060Y01L</v>
          </cell>
          <cell r="D5342" t="str">
            <v>YZ-NA5060</v>
          </cell>
        </row>
        <row r="5343">
          <cell r="C5343" t="str">
            <v>YZ-NA5060Y0L</v>
          </cell>
          <cell r="D5343" t="str">
            <v>YZ-NA5060</v>
          </cell>
        </row>
        <row r="5344">
          <cell r="C5344" t="str">
            <v>YZ-NA5060Y0M</v>
          </cell>
          <cell r="D5344" t="str">
            <v>YZ-NA5060</v>
          </cell>
        </row>
        <row r="5345">
          <cell r="C5345" t="str">
            <v>YZ-NA5060Y0S</v>
          </cell>
          <cell r="D5345" t="str">
            <v>YZ-NA5060</v>
          </cell>
        </row>
        <row r="5346">
          <cell r="C5346" t="str">
            <v>YZ-NA5119K0-2XL</v>
          </cell>
          <cell r="D5346" t="str">
            <v>YZ-NA5119</v>
          </cell>
        </row>
        <row r="5347">
          <cell r="C5347" t="str">
            <v>YZ-NA5119K0-3XL</v>
          </cell>
          <cell r="D5347" t="str">
            <v>YZ-NA5119</v>
          </cell>
        </row>
        <row r="5348">
          <cell r="C5348" t="str">
            <v>YZ-NA5119K0-4XL</v>
          </cell>
          <cell r="D5348" t="str">
            <v>YZ-NA5119</v>
          </cell>
        </row>
        <row r="5349">
          <cell r="C5349" t="str">
            <v>YZ-NA5119K0-5XL</v>
          </cell>
          <cell r="D5349" t="str">
            <v>YZ-NA5119</v>
          </cell>
        </row>
        <row r="5350">
          <cell r="C5350" t="str">
            <v>YZ-NA5119K0-XL</v>
          </cell>
          <cell r="D5350" t="str">
            <v>YZ-NA5119</v>
          </cell>
        </row>
        <row r="5351">
          <cell r="C5351" t="str">
            <v>YZ-NA5119-YH-2XL</v>
          </cell>
          <cell r="D5351" t="str">
            <v>YZ-NA5119</v>
          </cell>
        </row>
        <row r="5352">
          <cell r="C5352" t="str">
            <v>YZ-NA5119-YH-3XL</v>
          </cell>
          <cell r="D5352" t="str">
            <v>YZ-NA5119</v>
          </cell>
        </row>
        <row r="5353">
          <cell r="C5353" t="str">
            <v>YZ-NA5119-YH-4XL</v>
          </cell>
          <cell r="D5353" t="str">
            <v>YZ-NA5119</v>
          </cell>
        </row>
        <row r="5354">
          <cell r="C5354" t="str">
            <v>YZ-NA5119-YH-5XL</v>
          </cell>
          <cell r="D5354" t="str">
            <v>YZ-NA5119</v>
          </cell>
        </row>
        <row r="5355">
          <cell r="C5355" t="str">
            <v>YZ-NA5119-YH-XL</v>
          </cell>
          <cell r="D5355" t="str">
            <v>YZ-NA5119</v>
          </cell>
        </row>
        <row r="5356">
          <cell r="C5356" t="str">
            <v>YZ-NA5119-YT-2XL</v>
          </cell>
          <cell r="D5356" t="str">
            <v>YZ-NA5119</v>
          </cell>
        </row>
        <row r="5357">
          <cell r="C5357" t="str">
            <v>YZ-NA5119-YT-3XL</v>
          </cell>
          <cell r="D5357" t="str">
            <v>YZ-NA5119</v>
          </cell>
        </row>
        <row r="5358">
          <cell r="C5358" t="str">
            <v>YZ-NA5119-YT-4XL</v>
          </cell>
          <cell r="D5358" t="str">
            <v>YZ-NA5119</v>
          </cell>
        </row>
        <row r="5359">
          <cell r="C5359" t="str">
            <v>YZ-NA5119-YT-5XL</v>
          </cell>
          <cell r="D5359" t="str">
            <v>YZ-NA5119</v>
          </cell>
        </row>
        <row r="5360">
          <cell r="C5360" t="str">
            <v>YZ-NA5119-YT-XL</v>
          </cell>
          <cell r="D5360" t="str">
            <v>YZ-NA5119</v>
          </cell>
        </row>
        <row r="5361">
          <cell r="C5361" t="str">
            <v>YZ-NA5119ZL2XL</v>
          </cell>
          <cell r="D5361" t="str">
            <v>YZ-NA5119</v>
          </cell>
        </row>
        <row r="5362">
          <cell r="C5362" t="str">
            <v>YZ-NA5119ZL3XL</v>
          </cell>
          <cell r="D5362" t="str">
            <v>YZ-NA5119</v>
          </cell>
        </row>
        <row r="5363">
          <cell r="C5363" t="str">
            <v>YZ-NA5119ZL4XL</v>
          </cell>
          <cell r="D5363" t="str">
            <v>YZ-NA5119</v>
          </cell>
        </row>
        <row r="5364">
          <cell r="C5364" t="str">
            <v>YZ-NA5119ZL5XL</v>
          </cell>
          <cell r="D5364" t="str">
            <v>YZ-NA5119</v>
          </cell>
        </row>
        <row r="5365">
          <cell r="C5365" t="str">
            <v>YZ-NA5119ZLXL</v>
          </cell>
          <cell r="D5365" t="str">
            <v>YZ-NA5119</v>
          </cell>
        </row>
        <row r="5366">
          <cell r="C5366" t="str">
            <v>YZ-NA5505Da</v>
          </cell>
          <cell r="D5366" t="str">
            <v>YZ-NA5505</v>
          </cell>
        </row>
        <row r="5367">
          <cell r="C5367" t="str">
            <v>YZ-NA5505Da2L</v>
          </cell>
          <cell r="D5367" t="str">
            <v>YZ-NA5505</v>
          </cell>
        </row>
        <row r="5368">
          <cell r="C5368" t="str">
            <v>YZ-NA5505DaL</v>
          </cell>
          <cell r="D5368" t="str">
            <v>YZ-NA5505</v>
          </cell>
        </row>
        <row r="5369">
          <cell r="C5369" t="str">
            <v>YZ-NA5505DaM</v>
          </cell>
          <cell r="D5369" t="str">
            <v>YZ-NA5505</v>
          </cell>
        </row>
        <row r="5370">
          <cell r="C5370" t="str">
            <v>YZ-NA5505DaS</v>
          </cell>
          <cell r="D5370" t="str">
            <v>YZ-NA5505</v>
          </cell>
        </row>
        <row r="5371">
          <cell r="C5371" t="str">
            <v>YZ-NA5505DaXL</v>
          </cell>
          <cell r="D5371" t="str">
            <v>YZ-NA5505</v>
          </cell>
        </row>
        <row r="5372">
          <cell r="C5372" t="str">
            <v>YZ-NA5505JR</v>
          </cell>
          <cell r="D5372" t="str">
            <v>YZ-NA5505</v>
          </cell>
        </row>
        <row r="5373">
          <cell r="C5373" t="str">
            <v>YZ-NA5505JR2L</v>
          </cell>
          <cell r="D5373" t="str">
            <v>YZ-NA5505</v>
          </cell>
        </row>
        <row r="5374">
          <cell r="C5374" t="str">
            <v>YZ-NA5505JRL</v>
          </cell>
          <cell r="D5374" t="str">
            <v>YZ-NA5505</v>
          </cell>
        </row>
        <row r="5375">
          <cell r="C5375" t="str">
            <v>YZ-NA5505JRM</v>
          </cell>
          <cell r="D5375" t="str">
            <v>YZ-NA5505</v>
          </cell>
        </row>
        <row r="5376">
          <cell r="C5376" t="str">
            <v>YZ-NA5505JRS</v>
          </cell>
          <cell r="D5376" t="str">
            <v>YZ-NA5505</v>
          </cell>
        </row>
        <row r="5377">
          <cell r="C5377" t="str">
            <v>YZ-NA5505JRXL</v>
          </cell>
          <cell r="D5377" t="str">
            <v>YZ-NA5505</v>
          </cell>
        </row>
        <row r="5378">
          <cell r="C5378" t="str">
            <v>YZ-NA5505-K0-L</v>
          </cell>
          <cell r="D5378" t="str">
            <v>YZ-NA5505</v>
          </cell>
        </row>
        <row r="5379">
          <cell r="C5379" t="str">
            <v>YZ-NA5505-K0-M</v>
          </cell>
          <cell r="D5379" t="str">
            <v>YZ-NA5505</v>
          </cell>
        </row>
        <row r="5380">
          <cell r="C5380" t="str">
            <v>YZ-NA5505-K0-S</v>
          </cell>
          <cell r="D5380" t="str">
            <v>YZ-NA5505</v>
          </cell>
        </row>
        <row r="5381">
          <cell r="C5381" t="str">
            <v>YZ-NA5505-K0-XL</v>
          </cell>
          <cell r="D5381" t="str">
            <v>YZ-NA5505</v>
          </cell>
        </row>
        <row r="5382">
          <cell r="C5382" t="str">
            <v>YZ-NA5505-K0-XS</v>
          </cell>
          <cell r="D5382" t="str">
            <v>YZ-NA5505</v>
          </cell>
        </row>
        <row r="5383">
          <cell r="C5383" t="str">
            <v>YZ-NA5505-K0-XXL</v>
          </cell>
          <cell r="D5383" t="str">
            <v>YZ-NA5505</v>
          </cell>
        </row>
        <row r="5384">
          <cell r="C5384" t="str">
            <v>YZ-NA5505Lb0XS</v>
          </cell>
          <cell r="D5384" t="str">
            <v>YZ-NA5505</v>
          </cell>
        </row>
        <row r="5385">
          <cell r="C5385" t="str">
            <v>YZ-NA5505LbL</v>
          </cell>
          <cell r="D5385" t="str">
            <v>YZ-NA5505</v>
          </cell>
        </row>
        <row r="5386">
          <cell r="C5386" t="str">
            <v>YZ-NA5505LbM</v>
          </cell>
          <cell r="D5386" t="str">
            <v>YZ-NA5505</v>
          </cell>
        </row>
        <row r="5387">
          <cell r="C5387" t="str">
            <v>YZ-NA5505LbS</v>
          </cell>
          <cell r="D5387" t="str">
            <v>YZ-NA5505</v>
          </cell>
        </row>
        <row r="5388">
          <cell r="C5388" t="str">
            <v>YZ-NA5505LbXL</v>
          </cell>
          <cell r="D5388" t="str">
            <v>YZ-NA5505</v>
          </cell>
        </row>
        <row r="5389">
          <cell r="C5389" t="str">
            <v>YZ-NA5505LbXXL</v>
          </cell>
          <cell r="D5389" t="str">
            <v>YZ-NA5505</v>
          </cell>
        </row>
        <row r="5390">
          <cell r="C5390" t="str">
            <v>YZ-NA5505R0-2X</v>
          </cell>
          <cell r="D5390" t="str">
            <v>YZ-NA5505</v>
          </cell>
        </row>
        <row r="5391">
          <cell r="C5391" t="str">
            <v>YZ-NA5505R0-L</v>
          </cell>
          <cell r="D5391" t="str">
            <v>YZ-NA5505</v>
          </cell>
        </row>
        <row r="5392">
          <cell r="C5392" t="str">
            <v>YZ-NA5505R0-M</v>
          </cell>
          <cell r="D5392" t="str">
            <v>YZ-NA5505</v>
          </cell>
        </row>
        <row r="5393">
          <cell r="C5393" t="str">
            <v>YZ-NA5505R0-S</v>
          </cell>
          <cell r="D5393" t="str">
            <v>YZ-NA5505</v>
          </cell>
        </row>
        <row r="5394">
          <cell r="C5394" t="str">
            <v>YZ-NA5505R0-XL</v>
          </cell>
          <cell r="D5394" t="str">
            <v>YZ-NA5505</v>
          </cell>
        </row>
        <row r="5395">
          <cell r="C5395" t="str">
            <v>YZ-NA5505R0-XS</v>
          </cell>
          <cell r="D5395" t="str">
            <v>YZ-NA5505</v>
          </cell>
        </row>
        <row r="5396">
          <cell r="C5396" t="str">
            <v>YZ-NA9007Sa1L</v>
          </cell>
          <cell r="D5396" t="str">
            <v>YZ-NA9007</v>
          </cell>
        </row>
        <row r="5397">
          <cell r="C5397" t="str">
            <v>YZ-NA9007Sa2L</v>
          </cell>
          <cell r="D5397" t="str">
            <v>YZ-NA9007</v>
          </cell>
        </row>
        <row r="5398">
          <cell r="C5398" t="str">
            <v>YZ-NA9007Sa3L</v>
          </cell>
          <cell r="D5398" t="str">
            <v>YZ-NA9007</v>
          </cell>
        </row>
        <row r="5399">
          <cell r="C5399" t="str">
            <v>YZ-NA9007Sa4L</v>
          </cell>
          <cell r="D5399" t="str">
            <v>YZ-NA9007</v>
          </cell>
        </row>
        <row r="5400">
          <cell r="C5400" t="str">
            <v>YZ-NA9007Sa5L</v>
          </cell>
          <cell r="D5400" t="str">
            <v>YZ-NA9007</v>
          </cell>
        </row>
        <row r="5401">
          <cell r="C5401" t="str">
            <v>YZ-NA9007Sa6L</v>
          </cell>
          <cell r="D5401" t="str">
            <v>YZ-NA9007</v>
          </cell>
        </row>
        <row r="5402">
          <cell r="C5402" t="str">
            <v>YZ-NA9007Sa7L</v>
          </cell>
          <cell r="D5402" t="str">
            <v>YZ-NA9007</v>
          </cell>
        </row>
        <row r="5403">
          <cell r="C5403" t="str">
            <v>YZ-NA9007Sa8L</v>
          </cell>
          <cell r="D5403" t="str">
            <v>YZ-NA9007</v>
          </cell>
        </row>
        <row r="5404">
          <cell r="C5404" t="str">
            <v>YZ-NA9007Sa9L</v>
          </cell>
          <cell r="D5404" t="str">
            <v>YZ-NA9007</v>
          </cell>
        </row>
        <row r="5405">
          <cell r="C5405" t="str">
            <v>YZ-NA9007Se1L</v>
          </cell>
          <cell r="D5405" t="str">
            <v>YZ-NA9007</v>
          </cell>
        </row>
        <row r="5406">
          <cell r="C5406" t="str">
            <v>YZ-NA9007Se2L</v>
          </cell>
          <cell r="D5406" t="str">
            <v>YZ-NA9007</v>
          </cell>
        </row>
        <row r="5407">
          <cell r="C5407" t="str">
            <v>YZ-NA9007Se3L</v>
          </cell>
          <cell r="D5407" t="str">
            <v>YZ-NA9007</v>
          </cell>
        </row>
        <row r="5408">
          <cell r="C5408" t="str">
            <v>YZ-NA9007Se4L</v>
          </cell>
          <cell r="D5408" t="str">
            <v>YZ-NA9007</v>
          </cell>
        </row>
        <row r="5409">
          <cell r="C5409" t="str">
            <v>YZ-NA9007Se5L</v>
          </cell>
          <cell r="D5409" t="str">
            <v>YZ-NA9007</v>
          </cell>
        </row>
        <row r="5410">
          <cell r="C5410" t="str">
            <v>YZ-NA9007Se6L</v>
          </cell>
          <cell r="D5410" t="str">
            <v>YZ-NA9007</v>
          </cell>
        </row>
        <row r="5411">
          <cell r="C5411" t="str">
            <v>YZ-NA9007Se7L</v>
          </cell>
          <cell r="D5411" t="str">
            <v>YZ-NA9007</v>
          </cell>
        </row>
        <row r="5412">
          <cell r="C5412" t="str">
            <v>YZ-NA9007Se8L</v>
          </cell>
          <cell r="D5412" t="str">
            <v>YZ-NA9007</v>
          </cell>
        </row>
        <row r="5413">
          <cell r="C5413" t="str">
            <v>YZ-NA9007Se9L</v>
          </cell>
          <cell r="D5413" t="str">
            <v>YZ-NA9007</v>
          </cell>
        </row>
        <row r="5414">
          <cell r="C5414" t="str">
            <v>YZ-NA9008Sa1L</v>
          </cell>
          <cell r="D5414" t="str">
            <v>YZ-NA9008</v>
          </cell>
        </row>
        <row r="5415">
          <cell r="C5415" t="str">
            <v>YZ-NA9008Sa2L</v>
          </cell>
          <cell r="D5415" t="str">
            <v>YZ-NA9008</v>
          </cell>
        </row>
        <row r="5416">
          <cell r="C5416" t="str">
            <v>YZ-NA9008Sa3L</v>
          </cell>
          <cell r="D5416" t="str">
            <v>YZ-NA9008</v>
          </cell>
        </row>
        <row r="5417">
          <cell r="C5417" t="str">
            <v>YZ-NA9008Sa4L</v>
          </cell>
          <cell r="D5417" t="str">
            <v>YZ-NA9008</v>
          </cell>
        </row>
        <row r="5418">
          <cell r="C5418" t="str">
            <v>YZ-NA9008Sa5L</v>
          </cell>
          <cell r="D5418" t="str">
            <v>YZ-NA9008</v>
          </cell>
        </row>
        <row r="5419">
          <cell r="C5419" t="str">
            <v>YZ-NA9008Sa6L</v>
          </cell>
          <cell r="D5419" t="str">
            <v>YZ-NA9008</v>
          </cell>
        </row>
        <row r="5420">
          <cell r="C5420" t="str">
            <v>YZ-NA9008Sa7L</v>
          </cell>
          <cell r="D5420" t="str">
            <v>YZ-NA9008</v>
          </cell>
        </row>
        <row r="5421">
          <cell r="C5421" t="str">
            <v>YZ-NA9008Sa8L</v>
          </cell>
          <cell r="D5421" t="str">
            <v>YZ-NA9008</v>
          </cell>
        </row>
        <row r="5422">
          <cell r="C5422" t="str">
            <v>YZ-NA9008Sa9L</v>
          </cell>
          <cell r="D5422" t="str">
            <v>YZ-NA9008</v>
          </cell>
        </row>
        <row r="5423">
          <cell r="C5423" t="str">
            <v>YZ-NA9008Se1L</v>
          </cell>
          <cell r="D5423" t="str">
            <v>YZ-NA9008</v>
          </cell>
        </row>
        <row r="5424">
          <cell r="C5424" t="str">
            <v>YZ-NA9008Se2L</v>
          </cell>
          <cell r="D5424" t="str">
            <v>YZ-NA9008</v>
          </cell>
        </row>
        <row r="5425">
          <cell r="C5425" t="str">
            <v>YZ-NA9008Se3L</v>
          </cell>
          <cell r="D5425" t="str">
            <v>YZ-NA9008</v>
          </cell>
        </row>
        <row r="5426">
          <cell r="C5426" t="str">
            <v>YZ-NA9008Se4L</v>
          </cell>
          <cell r="D5426" t="str">
            <v>YZ-NA9008</v>
          </cell>
        </row>
        <row r="5427">
          <cell r="C5427" t="str">
            <v>YZ-NA9008Se5L</v>
          </cell>
          <cell r="D5427" t="str">
            <v>YZ-NA9008</v>
          </cell>
        </row>
        <row r="5428">
          <cell r="C5428" t="str">
            <v>YZ-NA9008Se6L</v>
          </cell>
          <cell r="D5428" t="str">
            <v>YZ-NA9008</v>
          </cell>
        </row>
        <row r="5429">
          <cell r="C5429" t="str">
            <v>YZ-NA9008Se7L</v>
          </cell>
          <cell r="D5429" t="str">
            <v>YZ-NA9008</v>
          </cell>
        </row>
        <row r="5430">
          <cell r="C5430" t="str">
            <v>YZ-NA9008Se8L</v>
          </cell>
          <cell r="D5430" t="str">
            <v>YZ-NA9008</v>
          </cell>
        </row>
        <row r="5431">
          <cell r="C5431" t="str">
            <v>YZ-NA9008Se9L</v>
          </cell>
          <cell r="D5431" t="str">
            <v>YZ-NA9008</v>
          </cell>
        </row>
        <row r="5432">
          <cell r="C5432" t="str">
            <v>YZ-NALLHT2XL</v>
          </cell>
          <cell r="D5432" t="str">
            <v>YZ-NALL</v>
          </cell>
        </row>
        <row r="5433">
          <cell r="C5433" t="str">
            <v>YZ-NALLHT3XL</v>
          </cell>
          <cell r="D5433" t="str">
            <v>YZ-NALL</v>
          </cell>
        </row>
        <row r="5434">
          <cell r="C5434" t="str">
            <v>YZ-NALLHT4XL</v>
          </cell>
          <cell r="D5434" t="str">
            <v>YZ-NALL</v>
          </cell>
        </row>
        <row r="5435">
          <cell r="C5435" t="str">
            <v>YZ-NALLHTL</v>
          </cell>
          <cell r="D5435" t="str">
            <v>YZ-NALL</v>
          </cell>
        </row>
        <row r="5436">
          <cell r="C5436" t="str">
            <v>YZ-NALLHTM</v>
          </cell>
          <cell r="D5436" t="str">
            <v>YZ-NALL</v>
          </cell>
        </row>
        <row r="5437">
          <cell r="C5437" t="str">
            <v>YZ-NALLHTS</v>
          </cell>
          <cell r="D5437" t="str">
            <v>YZ-NALL</v>
          </cell>
        </row>
        <row r="5438">
          <cell r="C5438" t="str">
            <v>YZ-NALLHTXL</v>
          </cell>
          <cell r="D5438" t="str">
            <v>YZ-NALL</v>
          </cell>
        </row>
        <row r="5439">
          <cell r="C5439" t="str">
            <v>YZ-NALLIT2XL</v>
          </cell>
          <cell r="D5439" t="str">
            <v>YZ-NALL</v>
          </cell>
        </row>
        <row r="5440">
          <cell r="C5440" t="str">
            <v>YZ-NALLIT3XL</v>
          </cell>
          <cell r="D5440" t="str">
            <v>YZ-NALL</v>
          </cell>
        </row>
        <row r="5441">
          <cell r="C5441" t="str">
            <v>YZ-NALLIT4XL</v>
          </cell>
          <cell r="D5441" t="str">
            <v>YZ-NALL</v>
          </cell>
        </row>
        <row r="5442">
          <cell r="C5442" t="str">
            <v>YZ-NALLITL</v>
          </cell>
          <cell r="D5442" t="str">
            <v>YZ-NALL</v>
          </cell>
        </row>
        <row r="5443">
          <cell r="C5443" t="str">
            <v>YZ-NALLITM</v>
          </cell>
          <cell r="D5443" t="str">
            <v>YZ-NALL</v>
          </cell>
        </row>
        <row r="5444">
          <cell r="C5444" t="str">
            <v>YZ-NALLITS</v>
          </cell>
          <cell r="D5444" t="str">
            <v>YZ-NALL</v>
          </cell>
        </row>
        <row r="5445">
          <cell r="C5445" t="str">
            <v>YZ-NALLITXL</v>
          </cell>
          <cell r="D5445" t="str">
            <v>YZ-NALL</v>
          </cell>
        </row>
        <row r="5446">
          <cell r="C5446" t="str">
            <v>YZ-NALLK02XL</v>
          </cell>
          <cell r="D5446" t="str">
            <v>YZ-NALL</v>
          </cell>
        </row>
        <row r="5447">
          <cell r="C5447" t="str">
            <v>YZ-NALLK03XL</v>
          </cell>
          <cell r="D5447" t="str">
            <v>YZ-NALL</v>
          </cell>
        </row>
        <row r="5448">
          <cell r="C5448" t="str">
            <v>YZ-NALLK04XL</v>
          </cell>
          <cell r="D5448" t="str">
            <v>YZ-NALL</v>
          </cell>
        </row>
        <row r="5449">
          <cell r="C5449" t="str">
            <v>YZ-NALLK0L</v>
          </cell>
          <cell r="D5449" t="str">
            <v>YZ-NALL</v>
          </cell>
        </row>
        <row r="5450">
          <cell r="C5450" t="str">
            <v>YZ-NALLK0M</v>
          </cell>
          <cell r="D5450" t="str">
            <v>YZ-NALL</v>
          </cell>
        </row>
        <row r="5451">
          <cell r="C5451" t="str">
            <v>YZ-NALLK0XL</v>
          </cell>
          <cell r="D5451" t="str">
            <v>YZ-NALL</v>
          </cell>
        </row>
        <row r="5452">
          <cell r="C5452" t="str">
            <v>YZ-PP1705-K0-2XL</v>
          </cell>
          <cell r="D5452" t="str">
            <v>YZ-PP1705</v>
          </cell>
        </row>
        <row r="5453">
          <cell r="C5453" t="str">
            <v>YZ-PP1705-K0-L</v>
          </cell>
          <cell r="D5453" t="str">
            <v>YZ-PP1705</v>
          </cell>
        </row>
        <row r="5454">
          <cell r="C5454" t="str">
            <v>YZ-PP1705-K0-M</v>
          </cell>
          <cell r="D5454" t="str">
            <v>YZ-PP1705</v>
          </cell>
        </row>
        <row r="5455">
          <cell r="C5455" t="str">
            <v>YZ-PP1705-K0-S</v>
          </cell>
          <cell r="D5455" t="str">
            <v>YZ-PP1705</v>
          </cell>
        </row>
        <row r="5456">
          <cell r="C5456" t="str">
            <v>YZ-PP1705-K0-XL</v>
          </cell>
          <cell r="D5456" t="str">
            <v>YZ-PP1705</v>
          </cell>
        </row>
        <row r="5457">
          <cell r="C5457" t="str">
            <v>YZ-PP1705-K0-XS</v>
          </cell>
          <cell r="D5457" t="str">
            <v>YZ-PP1705</v>
          </cell>
        </row>
        <row r="5458">
          <cell r="C5458" t="str">
            <v>YZ-RF1123-B0-2X</v>
          </cell>
          <cell r="D5458" t="str">
            <v>YZ-RF1123</v>
          </cell>
        </row>
        <row r="5459">
          <cell r="C5459" t="str">
            <v>YZ-RF1123-B0-3X</v>
          </cell>
          <cell r="D5459" t="str">
            <v>YZ-RF1123</v>
          </cell>
        </row>
        <row r="5460">
          <cell r="C5460" t="str">
            <v>YZ-RF1123-B0-4X</v>
          </cell>
          <cell r="D5460" t="str">
            <v>YZ-RF1123</v>
          </cell>
        </row>
        <row r="5461">
          <cell r="C5461" t="str">
            <v>YZ-RF1123-B0-5X</v>
          </cell>
          <cell r="D5461" t="str">
            <v>YZ-RF1123</v>
          </cell>
        </row>
        <row r="5462">
          <cell r="C5462" t="str">
            <v>YZ-RF1123-B0-L</v>
          </cell>
          <cell r="D5462" t="str">
            <v>YZ-RF1123</v>
          </cell>
        </row>
        <row r="5463">
          <cell r="C5463" t="str">
            <v>YZ-RF1123-B0-M</v>
          </cell>
          <cell r="D5463" t="str">
            <v>YZ-RF1123</v>
          </cell>
        </row>
        <row r="5464">
          <cell r="C5464" t="str">
            <v>YZ-RF1123-B0-XL</v>
          </cell>
          <cell r="D5464" t="str">
            <v>YZ-RF1123</v>
          </cell>
        </row>
        <row r="5465">
          <cell r="C5465" t="str">
            <v>YZ-RF1123-K0-2X</v>
          </cell>
          <cell r="D5465" t="str">
            <v>YZ-RF1123</v>
          </cell>
        </row>
        <row r="5466">
          <cell r="C5466" t="str">
            <v>YZ-RF1123-K0-3X</v>
          </cell>
          <cell r="D5466" t="str">
            <v>YZ-RF1123</v>
          </cell>
        </row>
        <row r="5467">
          <cell r="C5467" t="str">
            <v>YZ-RF1123-K0-4X</v>
          </cell>
          <cell r="D5467" t="str">
            <v>YZ-RF1123</v>
          </cell>
        </row>
        <row r="5468">
          <cell r="C5468" t="str">
            <v>YZ-RF1123-K0-5X</v>
          </cell>
          <cell r="D5468" t="str">
            <v>YZ-RF1123</v>
          </cell>
        </row>
        <row r="5469">
          <cell r="C5469" t="str">
            <v>YZ-RF1123-K0-L</v>
          </cell>
          <cell r="D5469" t="str">
            <v>YZ-RF1123</v>
          </cell>
        </row>
        <row r="5470">
          <cell r="C5470" t="str">
            <v>YZ-RF1123-K0-M</v>
          </cell>
          <cell r="D5470" t="str">
            <v>YZ-RF1123</v>
          </cell>
        </row>
        <row r="5471">
          <cell r="C5471" t="str">
            <v>YZ-RF1123-K0-S</v>
          </cell>
          <cell r="D5471" t="str">
            <v>YZ-RF1123</v>
          </cell>
        </row>
        <row r="5472">
          <cell r="C5472" t="str">
            <v>YZ-RF1123-K0-XL</v>
          </cell>
          <cell r="D5472" t="str">
            <v>YZ-RF1123</v>
          </cell>
        </row>
        <row r="5473">
          <cell r="C5473" t="str">
            <v>YZ-RF1123-R0-2X</v>
          </cell>
          <cell r="D5473" t="str">
            <v>YZ-RF1123</v>
          </cell>
        </row>
        <row r="5474">
          <cell r="C5474" t="str">
            <v>YZ-RF1123-R0-3X</v>
          </cell>
          <cell r="D5474" t="str">
            <v>YZ-RF1123</v>
          </cell>
        </row>
        <row r="5475">
          <cell r="C5475" t="str">
            <v>YZ-RF1123-R0-4X</v>
          </cell>
          <cell r="D5475" t="str">
            <v>YZ-RF1123</v>
          </cell>
        </row>
        <row r="5476">
          <cell r="C5476" t="str">
            <v>YZ-RF1123-R0-5X</v>
          </cell>
          <cell r="D5476" t="str">
            <v>YZ-RF1123</v>
          </cell>
        </row>
        <row r="5477">
          <cell r="C5477" t="str">
            <v>YZ-RF1123-R0-L</v>
          </cell>
          <cell r="D5477" t="str">
            <v>YZ-RF1123</v>
          </cell>
        </row>
        <row r="5478">
          <cell r="C5478" t="str">
            <v>YZ-RF1123-R0-M</v>
          </cell>
          <cell r="D5478" t="str">
            <v>YZ-RF1123</v>
          </cell>
        </row>
        <row r="5479">
          <cell r="C5479" t="str">
            <v>YZ-RF1123-R0-S</v>
          </cell>
          <cell r="D5479" t="str">
            <v>YZ-RF1123</v>
          </cell>
        </row>
        <row r="5480">
          <cell r="C5480" t="str">
            <v>YZ-RF1123-R0-XL</v>
          </cell>
          <cell r="D5480" t="str">
            <v>YZ-RF1123</v>
          </cell>
        </row>
        <row r="5481">
          <cell r="C5481" t="str">
            <v>YZ-RF1123-SB-2X</v>
          </cell>
          <cell r="D5481" t="str">
            <v>YZ-RF1123</v>
          </cell>
        </row>
        <row r="5482">
          <cell r="C5482" t="str">
            <v>YZ-RF1123-SB-3X</v>
          </cell>
          <cell r="D5482" t="str">
            <v>YZ-RF1123</v>
          </cell>
        </row>
        <row r="5483">
          <cell r="C5483" t="str">
            <v>YZ-RF1123-SB-4X</v>
          </cell>
          <cell r="D5483" t="str">
            <v>YZ-RF1123</v>
          </cell>
        </row>
        <row r="5484">
          <cell r="C5484" t="str">
            <v>YZ-RF1123-SB-5X</v>
          </cell>
          <cell r="D5484" t="str">
            <v>YZ-RF1123</v>
          </cell>
        </row>
        <row r="5485">
          <cell r="C5485" t="str">
            <v>YZ-RF1123-SB-L</v>
          </cell>
          <cell r="D5485" t="str">
            <v>YZ-RF1123</v>
          </cell>
        </row>
        <row r="5486">
          <cell r="C5486" t="str">
            <v>YZ-RF1123-SB-M</v>
          </cell>
          <cell r="D5486" t="str">
            <v>YZ-RF1123</v>
          </cell>
        </row>
        <row r="5487">
          <cell r="C5487" t="str">
            <v>YZ-RF1123-SB-S</v>
          </cell>
          <cell r="D5487" t="str">
            <v>YZ-RF1123</v>
          </cell>
        </row>
        <row r="5488">
          <cell r="C5488" t="str">
            <v>YZ-RF1123-SB-XL</v>
          </cell>
          <cell r="D5488" t="str">
            <v>YZ-RF1123</v>
          </cell>
        </row>
        <row r="5489">
          <cell r="C5489" t="str">
            <v>YZ-S6006TP4M</v>
          </cell>
          <cell r="D5489" t="str">
            <v>YZ-S6006</v>
          </cell>
        </row>
        <row r="5490">
          <cell r="C5490" t="str">
            <v>YZ-S6006TP4S</v>
          </cell>
          <cell r="D5490" t="str">
            <v>YZ-S6006</v>
          </cell>
        </row>
        <row r="5491">
          <cell r="C5491" t="str">
            <v>YZ-TJ1245001L</v>
          </cell>
          <cell r="D5491" t="str">
            <v>YZ-TJ1245</v>
          </cell>
        </row>
        <row r="5492">
          <cell r="C5492" t="str">
            <v>YZ-TJ1245002L</v>
          </cell>
          <cell r="D5492" t="str">
            <v>YZ-TJ1245</v>
          </cell>
        </row>
        <row r="5493">
          <cell r="C5493" t="str">
            <v>YZ-TJ1245003L</v>
          </cell>
          <cell r="D5493" t="str">
            <v>YZ-TJ1245</v>
          </cell>
        </row>
        <row r="5494">
          <cell r="C5494" t="str">
            <v>YZ-TJ1245003L-GM</v>
          </cell>
          <cell r="D5494" t="str">
            <v>YZ-TJ1245</v>
          </cell>
        </row>
        <row r="5495">
          <cell r="C5495" t="str">
            <v>YZ-TJ124500L</v>
          </cell>
          <cell r="D5495" t="str">
            <v>YZ-TJ1245</v>
          </cell>
        </row>
        <row r="5496">
          <cell r="C5496" t="str">
            <v>YZ-TJ124500M</v>
          </cell>
          <cell r="D5496" t="str">
            <v>YZ-TJ1245</v>
          </cell>
        </row>
        <row r="5497">
          <cell r="C5497" t="str">
            <v>YZ-TJ1245G01L</v>
          </cell>
          <cell r="D5497" t="str">
            <v>YZ-TJ1245</v>
          </cell>
        </row>
        <row r="5498">
          <cell r="C5498" t="str">
            <v>YZ-TJ1245G02L</v>
          </cell>
          <cell r="D5498" t="str">
            <v>YZ-TJ1245</v>
          </cell>
        </row>
        <row r="5499">
          <cell r="C5499" t="str">
            <v>YZ-TJ1245G03L</v>
          </cell>
          <cell r="D5499" t="str">
            <v>YZ-TJ1245</v>
          </cell>
        </row>
        <row r="5500">
          <cell r="C5500" t="str">
            <v>YZ-TJ1245G03L-GM</v>
          </cell>
          <cell r="D5500" t="str">
            <v>YZ-TJ1245</v>
          </cell>
        </row>
        <row r="5501">
          <cell r="C5501" t="str">
            <v>YZ-TJ1245G0L</v>
          </cell>
          <cell r="D5501" t="str">
            <v>YZ-TJ1245</v>
          </cell>
        </row>
        <row r="5502">
          <cell r="C5502" t="str">
            <v>YZ-TJ1245G0M</v>
          </cell>
          <cell r="D5502" t="str">
            <v>YZ-TJ1245</v>
          </cell>
        </row>
        <row r="5503">
          <cell r="C5503" t="str">
            <v>YZ-TJ1245-K0-L</v>
          </cell>
          <cell r="D5503" t="str">
            <v>YZ-TJ1245</v>
          </cell>
        </row>
        <row r="5504">
          <cell r="C5504" t="str">
            <v>YZ-TJ1245-K0-M</v>
          </cell>
          <cell r="D5504" t="str">
            <v>YZ-TJ1245</v>
          </cell>
        </row>
        <row r="5505">
          <cell r="C5505" t="str">
            <v>YZ-TJ1245-K0-S</v>
          </cell>
          <cell r="D5505" t="str">
            <v>YZ-TJ1245</v>
          </cell>
        </row>
        <row r="5506">
          <cell r="C5506" t="str">
            <v>YZ-TJ1245-K0-XL</v>
          </cell>
          <cell r="D5506" t="str">
            <v>YZ-TJ1245</v>
          </cell>
        </row>
        <row r="5507">
          <cell r="C5507" t="str">
            <v>YZ-TJ1245-K0-XS</v>
          </cell>
          <cell r="D5507" t="str">
            <v>YZ-TJ1245</v>
          </cell>
        </row>
        <row r="5508">
          <cell r="C5508" t="str">
            <v>YZ-TJ1245W01L</v>
          </cell>
          <cell r="D5508" t="str">
            <v>YZ-TJ1245</v>
          </cell>
        </row>
        <row r="5509">
          <cell r="C5509" t="str">
            <v>YZ-TJ1245W02L</v>
          </cell>
          <cell r="D5509" t="str">
            <v>YZ-TJ1245</v>
          </cell>
        </row>
        <row r="5510">
          <cell r="C5510" t="str">
            <v>YZ-TJ1245W03L</v>
          </cell>
          <cell r="D5510" t="str">
            <v>YZ-TJ1245</v>
          </cell>
        </row>
        <row r="5511">
          <cell r="C5511" t="str">
            <v>YZ-TJ1245W0L</v>
          </cell>
          <cell r="D5511" t="str">
            <v>YZ-TJ1245</v>
          </cell>
        </row>
        <row r="5512">
          <cell r="C5512" t="str">
            <v>YZ-TJ1245W0M</v>
          </cell>
          <cell r="D5512" t="str">
            <v>YZ-TJ1245</v>
          </cell>
        </row>
        <row r="5513">
          <cell r="C5513" t="str">
            <v>YZ-TW1634Pi1L</v>
          </cell>
          <cell r="D5513" t="str">
            <v>YZ-TW1634</v>
          </cell>
        </row>
        <row r="5514">
          <cell r="C5514" t="str">
            <v>YZ-TW1919Z2-L</v>
          </cell>
          <cell r="D5514" t="str">
            <v>YZ-TW1919</v>
          </cell>
        </row>
        <row r="5515">
          <cell r="C5515" t="str">
            <v>YZ-XQ1443K02XL</v>
          </cell>
          <cell r="D5515" t="str">
            <v>YZ-XQ1443</v>
          </cell>
        </row>
        <row r="5516">
          <cell r="C5516" t="str">
            <v>YZ-XQ1443K03XL</v>
          </cell>
          <cell r="D5516" t="str">
            <v>YZ-XQ1443</v>
          </cell>
        </row>
        <row r="5517">
          <cell r="C5517" t="str">
            <v>YZ-XQ1443K0L</v>
          </cell>
          <cell r="D5517" t="str">
            <v>YZ-XQ1443</v>
          </cell>
        </row>
        <row r="5518">
          <cell r="C5518" t="str">
            <v>YZ-XQ1443K0M</v>
          </cell>
          <cell r="D5518" t="str">
            <v>YZ-XQ1443</v>
          </cell>
        </row>
        <row r="5519">
          <cell r="C5519" t="str">
            <v>YZ-XQ1443K0XL</v>
          </cell>
          <cell r="D5519" t="str">
            <v>YZ-XQ1443</v>
          </cell>
        </row>
        <row r="5520">
          <cell r="C5520" t="str">
            <v>YZ-XSW3071Feather5L</v>
          </cell>
          <cell r="D5520" t="str">
            <v>YZ-XSW3071</v>
          </cell>
        </row>
        <row r="5521">
          <cell r="C5521" t="str">
            <v>YZ-YGD2000-2XL</v>
          </cell>
          <cell r="D5521" t="str">
            <v>YZ-YGD2000</v>
          </cell>
        </row>
        <row r="5522">
          <cell r="C5522" t="str">
            <v>YZ-YGD2000-3XL</v>
          </cell>
          <cell r="D5522" t="str">
            <v>YZ-YGD2000</v>
          </cell>
        </row>
        <row r="5523">
          <cell r="C5523" t="str">
            <v>YZ-YGD2000-L</v>
          </cell>
          <cell r="D5523" t="str">
            <v>YZ-YGD2000</v>
          </cell>
        </row>
        <row r="5524">
          <cell r="C5524" t="str">
            <v>YZ-YGD2000-M</v>
          </cell>
          <cell r="D5524" t="str">
            <v>YZ-YGD2000</v>
          </cell>
        </row>
        <row r="5525">
          <cell r="C5525" t="str">
            <v>YZ-YGD2000-XL</v>
          </cell>
          <cell r="D5525" t="str">
            <v>YZ-YGD2000</v>
          </cell>
        </row>
        <row r="5526">
          <cell r="C5526" t="str">
            <v>YZ-YO1521-BF-2XL</v>
          </cell>
          <cell r="D5526" t="str">
            <v>YZ-YO1521</v>
          </cell>
        </row>
        <row r="5527">
          <cell r="C5527" t="str">
            <v>YZ-YO1521-BF-3XL</v>
          </cell>
          <cell r="D5527" t="str">
            <v>YZ-YO1521</v>
          </cell>
        </row>
        <row r="5528">
          <cell r="C5528" t="str">
            <v>YZ-YO1521-BF-4XL</v>
          </cell>
          <cell r="D5528" t="str">
            <v>YZ-YO1521</v>
          </cell>
        </row>
        <row r="5529">
          <cell r="C5529" t="str">
            <v>YZ-YO1521-BF-5XL</v>
          </cell>
          <cell r="D5529" t="str">
            <v>YZ-YO1521</v>
          </cell>
        </row>
        <row r="5530">
          <cell r="C5530" t="str">
            <v>YZ-YO1521-BF-XL</v>
          </cell>
          <cell r="D5530" t="str">
            <v>YZ-YO1521</v>
          </cell>
        </row>
        <row r="5531">
          <cell r="C5531" t="str">
            <v>YZ-YO1521-BL-2XL</v>
          </cell>
          <cell r="D5531" t="str">
            <v>YZ-YO1521</v>
          </cell>
        </row>
        <row r="5532">
          <cell r="C5532" t="str">
            <v>YZ-YO1521-BL-3XL</v>
          </cell>
          <cell r="D5532" t="str">
            <v>YZ-YO1521</v>
          </cell>
        </row>
        <row r="5533">
          <cell r="C5533" t="str">
            <v>YZ-YO1521-BL-4XL</v>
          </cell>
          <cell r="D5533" t="str">
            <v>YZ-YO1521</v>
          </cell>
        </row>
        <row r="5534">
          <cell r="C5534" t="str">
            <v>YZ-YO1521-BL-5XL</v>
          </cell>
          <cell r="D5534" t="str">
            <v>YZ-YO1521</v>
          </cell>
        </row>
        <row r="5535">
          <cell r="C5535" t="str">
            <v>YZ-YO1521-BL-XL</v>
          </cell>
          <cell r="D5535" t="str">
            <v>YZ-YO1521</v>
          </cell>
        </row>
        <row r="5536">
          <cell r="C5536" t="str">
            <v>YZ-YO1521-GF-2XL</v>
          </cell>
          <cell r="D5536" t="str">
            <v>YZ-YO1521</v>
          </cell>
        </row>
        <row r="5537">
          <cell r="C5537" t="str">
            <v>YZ-YO1521-GF-3XL</v>
          </cell>
          <cell r="D5537" t="str">
            <v>YZ-YO1521</v>
          </cell>
        </row>
        <row r="5538">
          <cell r="C5538" t="str">
            <v>YZ-YO1521-GF-4XL</v>
          </cell>
          <cell r="D5538" t="str">
            <v>YZ-YO1521</v>
          </cell>
        </row>
        <row r="5539">
          <cell r="C5539" t="str">
            <v>YZ-YO1521-GF-5XL</v>
          </cell>
          <cell r="D5539" t="str">
            <v>YZ-YO1521</v>
          </cell>
        </row>
        <row r="5540">
          <cell r="C5540" t="str">
            <v>YZ-YO1521-GW-2XL</v>
          </cell>
          <cell r="D5540" t="str">
            <v>YZ-YO1521</v>
          </cell>
        </row>
        <row r="5541">
          <cell r="C5541" t="str">
            <v>YZ-YO1521-GW-3XL</v>
          </cell>
          <cell r="D5541" t="str">
            <v>YZ-YO1521</v>
          </cell>
        </row>
        <row r="5542">
          <cell r="C5542" t="str">
            <v>YZ-YO1521-GW-4XL</v>
          </cell>
          <cell r="D5542" t="str">
            <v>YZ-YO1521</v>
          </cell>
        </row>
        <row r="5543">
          <cell r="C5543" t="str">
            <v>YZ-YO1521-GW-5XL</v>
          </cell>
          <cell r="D5543" t="str">
            <v>YZ-YO1521</v>
          </cell>
        </row>
        <row r="5544">
          <cell r="C5544" t="str">
            <v>YZ-YO1521-GW-XL</v>
          </cell>
          <cell r="D5544" t="str">
            <v>YZ-YO1521</v>
          </cell>
        </row>
        <row r="5545">
          <cell r="C5545" t="str">
            <v>YZ-YO1521-KF-2XL</v>
          </cell>
          <cell r="D5545" t="str">
            <v>YZ-YO1521</v>
          </cell>
        </row>
        <row r="5546">
          <cell r="C5546" t="str">
            <v>YZ-YO1521-KF-3XL</v>
          </cell>
          <cell r="D5546" t="str">
            <v>YZ-YO1521</v>
          </cell>
        </row>
        <row r="5547">
          <cell r="C5547" t="str">
            <v>YZ-YO1521-KF-4XL</v>
          </cell>
          <cell r="D5547" t="str">
            <v>YZ-YO1521</v>
          </cell>
        </row>
        <row r="5548">
          <cell r="C5548" t="str">
            <v>YZ-YO1521-KF-5XL</v>
          </cell>
          <cell r="D5548" t="str">
            <v>YZ-YO1521</v>
          </cell>
        </row>
        <row r="5549">
          <cell r="C5549" t="str">
            <v>YZ-YO1521-KF-XL</v>
          </cell>
          <cell r="D5549" t="str">
            <v>YZ-YO1521</v>
          </cell>
        </row>
        <row r="5550">
          <cell r="C5550" t="str">
            <v>YZ-YO1521-RF-2XL</v>
          </cell>
          <cell r="D5550" t="str">
            <v>YZ-YO1521</v>
          </cell>
        </row>
        <row r="5551">
          <cell r="C5551" t="str">
            <v>YZ-YO1521-RF-3XL</v>
          </cell>
          <cell r="D5551" t="str">
            <v>YZ-YO1521</v>
          </cell>
        </row>
        <row r="5552">
          <cell r="C5552" t="str">
            <v>YZ-YO1521-RF-4XL</v>
          </cell>
          <cell r="D5552" t="str">
            <v>YZ-YO1521</v>
          </cell>
        </row>
        <row r="5553">
          <cell r="C5553" t="str">
            <v>YZ-YO1521-RF-5XL</v>
          </cell>
          <cell r="D5553" t="str">
            <v>YZ-YO1521</v>
          </cell>
        </row>
        <row r="5554">
          <cell r="C5554" t="str">
            <v>YZ-YO1521-RF-XL</v>
          </cell>
          <cell r="D5554" t="str">
            <v>YZ-YO1521</v>
          </cell>
        </row>
        <row r="5555">
          <cell r="C5555" t="str">
            <v>YZ-YO1521-RL-2XL</v>
          </cell>
          <cell r="D5555" t="str">
            <v>YZ-YO1521</v>
          </cell>
        </row>
        <row r="5556">
          <cell r="C5556" t="str">
            <v>YZ-YO1521-RL-3XL</v>
          </cell>
          <cell r="D5556" t="str">
            <v>YZ-YO1521</v>
          </cell>
        </row>
        <row r="5557">
          <cell r="C5557" t="str">
            <v>YZ-YO1521-RL-4XL</v>
          </cell>
          <cell r="D5557" t="str">
            <v>YZ-YO1521</v>
          </cell>
        </row>
        <row r="5558">
          <cell r="C5558" t="str">
            <v>YZ-YO1521-RL-5XL</v>
          </cell>
          <cell r="D5558" t="str">
            <v>YZ-YO1521</v>
          </cell>
        </row>
        <row r="5559">
          <cell r="C5559" t="str">
            <v>YZ-YO1521-RM-2XL</v>
          </cell>
          <cell r="D5559" t="str">
            <v>YZ-YO1521</v>
          </cell>
        </row>
        <row r="5560">
          <cell r="C5560" t="str">
            <v>YZ-YO1521-RM-3XL</v>
          </cell>
          <cell r="D5560" t="str">
            <v>YZ-YO1521</v>
          </cell>
        </row>
        <row r="5561">
          <cell r="C5561" t="str">
            <v>YZ-YO1521-RM-4XL</v>
          </cell>
          <cell r="D5561" t="str">
            <v>YZ-YO1521</v>
          </cell>
        </row>
        <row r="5562">
          <cell r="C5562" t="str">
            <v>YZ-YO1521-RM-5XL</v>
          </cell>
          <cell r="D5562" t="str">
            <v>YZ-YO1521</v>
          </cell>
        </row>
        <row r="5563">
          <cell r="C5563" t="str">
            <v>YZ-YO1521-RM-XL</v>
          </cell>
          <cell r="D5563" t="str">
            <v>YZ-YO1521</v>
          </cell>
        </row>
        <row r="5564">
          <cell r="C5564" t="str">
            <v>YZ-YO1521-WP-2XL</v>
          </cell>
          <cell r="D5564" t="str">
            <v>YZ-YO1521</v>
          </cell>
        </row>
        <row r="5565">
          <cell r="C5565" t="str">
            <v>YZ-YO1521-WP-3XL</v>
          </cell>
          <cell r="D5565" t="str">
            <v>YZ-YO1521</v>
          </cell>
        </row>
        <row r="5566">
          <cell r="C5566" t="str">
            <v>YZ-YO1521-WP-4XL</v>
          </cell>
          <cell r="D5566" t="str">
            <v>YZ-YO1521</v>
          </cell>
        </row>
        <row r="5567">
          <cell r="C5567" t="str">
            <v>YZ-YO1521-WP-5XL</v>
          </cell>
          <cell r="D5567" t="str">
            <v>YZ-YO1521</v>
          </cell>
        </row>
        <row r="5568">
          <cell r="C5568" t="str">
            <v>YZ-YO1521-WP-XL</v>
          </cell>
          <cell r="D5568" t="str">
            <v>YZ-YO1521</v>
          </cell>
        </row>
        <row r="5569">
          <cell r="C5569" t="str">
            <v>YZ-ZQ1803-K0-L</v>
          </cell>
          <cell r="D5569" t="str">
            <v>YZ-ZQ1803</v>
          </cell>
        </row>
        <row r="5570">
          <cell r="C5570" t="str">
            <v>YZ-ZQ1803-K0-M</v>
          </cell>
          <cell r="D5570" t="str">
            <v>YZ-ZQ1803</v>
          </cell>
        </row>
        <row r="5571">
          <cell r="C5571" t="str">
            <v>YZ-ZQ1803-K0-XL</v>
          </cell>
          <cell r="D5571" t="str">
            <v>YZ-ZQ1803</v>
          </cell>
        </row>
        <row r="5572">
          <cell r="C5572" t="str">
            <v>YZ-ZQ269MK0-3XL</v>
          </cell>
          <cell r="D5572" t="str">
            <v>YZ-ZQ269</v>
          </cell>
        </row>
        <row r="5573">
          <cell r="C5573" t="str">
            <v>YZ-ZQN9002-G0-2X</v>
          </cell>
          <cell r="D5573" t="str">
            <v>YZ-ZQN9002</v>
          </cell>
        </row>
        <row r="5574">
          <cell r="C5574" t="str">
            <v>YZ-ZQN9002-G0-3X</v>
          </cell>
          <cell r="D5574" t="str">
            <v>YZ-ZQN9002</v>
          </cell>
        </row>
        <row r="5575">
          <cell r="C5575" t="str">
            <v>YZ-ZQN9002-G0-4X</v>
          </cell>
          <cell r="D5575" t="str">
            <v>YZ-ZQN9002</v>
          </cell>
        </row>
        <row r="5576">
          <cell r="C5576" t="str">
            <v>YZ-ZQN9002-G0-5X</v>
          </cell>
          <cell r="D5576" t="str">
            <v>YZ-ZQN9002</v>
          </cell>
        </row>
        <row r="5577">
          <cell r="C5577" t="str">
            <v>YZ-ZQN9002-G0-L</v>
          </cell>
          <cell r="D5577" t="str">
            <v>YZ-ZQN9002</v>
          </cell>
        </row>
        <row r="5578">
          <cell r="C5578" t="str">
            <v>YZ-ZQN9002-G0-XL</v>
          </cell>
          <cell r="D5578" t="str">
            <v>YZ-ZQN9002</v>
          </cell>
        </row>
        <row r="5579">
          <cell r="C5579" t="str">
            <v>YZ-ZQN9002-ND-3X</v>
          </cell>
          <cell r="D5579" t="str">
            <v>YZ-ZQN9002</v>
          </cell>
        </row>
        <row r="5580">
          <cell r="C5580" t="str">
            <v>YZ-ZQN9002-ND-4X</v>
          </cell>
          <cell r="D5580" t="str">
            <v>YZ-ZQN9002</v>
          </cell>
        </row>
        <row r="5581">
          <cell r="C5581" t="str">
            <v>YZ-ZQN9002-ND-5X</v>
          </cell>
          <cell r="D5581" t="str">
            <v>YZ-ZQN9002</v>
          </cell>
        </row>
        <row r="5582">
          <cell r="C5582" t="str">
            <v>YZ-ZQN9002-TL-L</v>
          </cell>
          <cell r="D5582" t="str">
            <v>YZ-ZQN9002</v>
          </cell>
        </row>
        <row r="5583">
          <cell r="C5583" t="str">
            <v>YZ-ZQN9002-TL-XL</v>
          </cell>
          <cell r="D5583" t="str">
            <v>YZ-ZQN9002</v>
          </cell>
        </row>
        <row r="5584">
          <cell r="C5584" t="str">
            <v>YZ-ZQN9003-B0-4X</v>
          </cell>
          <cell r="D5584" t="str">
            <v>YZ-ZQN9003</v>
          </cell>
        </row>
        <row r="5585">
          <cell r="C5585" t="str">
            <v>YZ-ZQN9003-B0-L</v>
          </cell>
          <cell r="D5585" t="str">
            <v>YZ-ZQN9003</v>
          </cell>
        </row>
        <row r="5586">
          <cell r="C5586" t="str">
            <v>YZ-ZQN9003-B0-M</v>
          </cell>
          <cell r="D5586" t="str">
            <v>YZ-ZQN9003</v>
          </cell>
        </row>
        <row r="5587">
          <cell r="C5587" t="str">
            <v>YZ-ZQN9003-K0-4X</v>
          </cell>
          <cell r="D5587" t="str">
            <v>YZ-ZQN9003</v>
          </cell>
        </row>
        <row r="5588">
          <cell r="C5588" t="str">
            <v>YZ-ZQN9003-K0-L</v>
          </cell>
          <cell r="D5588" t="str">
            <v>YZ-ZQN9003</v>
          </cell>
        </row>
        <row r="5589">
          <cell r="C5589" t="str">
            <v>YZ-ZQN9003-ZL-4X</v>
          </cell>
          <cell r="D5589" t="str">
            <v>YZ-ZQN9003</v>
          </cell>
        </row>
        <row r="5590">
          <cell r="C5590" t="str">
            <v>YZ-ZQN9003-ZL-L</v>
          </cell>
          <cell r="D5590" t="str">
            <v>YZ-ZQN9003</v>
          </cell>
        </row>
        <row r="5591">
          <cell r="C5591" t="str">
            <v>YZ-ZQN9200-K0-3X</v>
          </cell>
          <cell r="D5591" t="str">
            <v>YZ-ZQN9200</v>
          </cell>
        </row>
        <row r="5592">
          <cell r="C5592" t="str">
            <v>YZ-ZQN9200-K0-4X</v>
          </cell>
          <cell r="D5592" t="str">
            <v>YZ-ZQN9200</v>
          </cell>
        </row>
        <row r="5593">
          <cell r="C5593" t="str">
            <v>YZ-ZQN9200-K0-L</v>
          </cell>
          <cell r="D5593" t="str">
            <v>YZ-ZQN9200</v>
          </cell>
        </row>
        <row r="5594">
          <cell r="C5594" t="str">
            <v>YZ-ZQN9200-K0-M</v>
          </cell>
          <cell r="D5594" t="str">
            <v>YZ-ZQN9200</v>
          </cell>
        </row>
        <row r="5595">
          <cell r="C5595" t="str">
            <v>YZ-ZQN9200-K0-XL</v>
          </cell>
          <cell r="D5595" t="str">
            <v>YZ-ZQN9200</v>
          </cell>
        </row>
        <row r="5596">
          <cell r="C5596" t="str">
            <v>YZ-ZQNA16121E02XL</v>
          </cell>
          <cell r="D5596" t="str">
            <v>YZ-ZQNA16121</v>
          </cell>
        </row>
        <row r="5597">
          <cell r="C5597" t="str">
            <v>YZ-ZQNA16121E03XL</v>
          </cell>
          <cell r="D5597" t="str">
            <v>YZ-ZQNA16121</v>
          </cell>
        </row>
        <row r="5598">
          <cell r="C5598" t="str">
            <v>YZ-ZQNA16121E0L</v>
          </cell>
          <cell r="D5598" t="str">
            <v>YZ-ZQNA16121</v>
          </cell>
        </row>
        <row r="5599">
          <cell r="C5599" t="str">
            <v>YZ-ZQNA16121E0XL</v>
          </cell>
          <cell r="D5599" t="str">
            <v>YZ-ZQNA16121</v>
          </cell>
        </row>
        <row r="5600">
          <cell r="C5600" t="str">
            <v>YZ-ZQNA16121R02XL</v>
          </cell>
          <cell r="D5600" t="str">
            <v>YZ-ZQNA16121</v>
          </cell>
        </row>
        <row r="5601">
          <cell r="C5601" t="str">
            <v>YZ-ZQNA16121R03XL</v>
          </cell>
          <cell r="D5601" t="str">
            <v>YZ-ZQNA16121</v>
          </cell>
        </row>
        <row r="5602">
          <cell r="C5602" t="str">
            <v>YZ-ZQNA16121R0L</v>
          </cell>
          <cell r="D5602" t="str">
            <v>YZ-ZQNA16121</v>
          </cell>
        </row>
        <row r="5603">
          <cell r="C5603" t="str">
            <v>YZ-ZQNA161244-Y0-2XL</v>
          </cell>
          <cell r="D5603" t="str">
            <v>YZ-ZQNA161244</v>
          </cell>
        </row>
        <row r="5604">
          <cell r="C5604" t="str">
            <v>YZ-ZQNA161244-Y0-L</v>
          </cell>
          <cell r="D5604" t="str">
            <v>YZ-ZQNA161244</v>
          </cell>
        </row>
        <row r="5605">
          <cell r="C5605" t="str">
            <v>YZ-ZQNA161244-Y0-XL</v>
          </cell>
          <cell r="D5605" t="str">
            <v>YZ-ZQNA161244</v>
          </cell>
        </row>
        <row r="5606">
          <cell r="C5606" t="str">
            <v>ZS-JY2300-BL-JM</v>
          </cell>
          <cell r="D5606" t="str">
            <v>ZS-JY2300</v>
          </cell>
        </row>
        <row r="5607">
          <cell r="C5607" t="str">
            <v>ZS-JY2300-ZL-JM</v>
          </cell>
          <cell r="D5607" t="str">
            <v>ZS-JY2300</v>
          </cell>
        </row>
      </sheetData>
      <sheetData sheetId="3"/>
      <sheetData sheetId="4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子商品流量"/>
      <sheetName val="库存报告使用数据"/>
      <sheetName val="日期"/>
    </sheetNames>
    <sheetDataSet>
      <sheetData sheetId="0"/>
      <sheetData sheetId="1">
        <row r="1">
          <cell r="A1" t="str">
            <v>子asin</v>
          </cell>
          <cell r="B1" t="str">
            <v>第一周页面浏览次数</v>
          </cell>
          <cell r="C1" t="str">
            <v>第二周页面浏览次数</v>
          </cell>
          <cell r="D1" t="str">
            <v>第三周页面浏览次数</v>
          </cell>
          <cell r="E1" t="str">
            <v>第四周页面浏览次数</v>
          </cell>
        </row>
        <row r="2">
          <cell r="A2" t="str">
            <v>B06XWZDQBF</v>
          </cell>
          <cell r="B2">
            <v>60</v>
          </cell>
          <cell r="C2">
            <v>78</v>
          </cell>
          <cell r="D2">
            <v>121</v>
          </cell>
          <cell r="E2">
            <v>110</v>
          </cell>
        </row>
        <row r="3">
          <cell r="A3" t="str">
            <v>B06XXC71R7</v>
          </cell>
          <cell r="B3">
            <v>53</v>
          </cell>
          <cell r="C3">
            <v>107</v>
          </cell>
          <cell r="D3">
            <v>79</v>
          </cell>
          <cell r="E3">
            <v>89</v>
          </cell>
        </row>
        <row r="4">
          <cell r="A4" t="str">
            <v>B06XXBMK3H</v>
          </cell>
          <cell r="B4">
            <v>66</v>
          </cell>
          <cell r="C4">
            <v>0</v>
          </cell>
          <cell r="D4">
            <v>61</v>
          </cell>
          <cell r="E4">
            <v>78</v>
          </cell>
        </row>
        <row r="5">
          <cell r="A5" t="str">
            <v>B06XXFGJ5Z</v>
          </cell>
          <cell r="B5">
            <v>31</v>
          </cell>
          <cell r="C5">
            <v>64</v>
          </cell>
          <cell r="D5">
            <v>67</v>
          </cell>
          <cell r="E5">
            <v>66</v>
          </cell>
        </row>
        <row r="6">
          <cell r="A6" t="str">
            <v>B06XWZJ94M</v>
          </cell>
          <cell r="B6">
            <v>9</v>
          </cell>
          <cell r="C6">
            <v>79</v>
          </cell>
          <cell r="D6">
            <v>66</v>
          </cell>
          <cell r="E6">
            <v>35</v>
          </cell>
        </row>
        <row r="7">
          <cell r="A7" t="str">
            <v>B06XXD5D68</v>
          </cell>
          <cell r="B7">
            <v>102</v>
          </cell>
          <cell r="C7">
            <v>194</v>
          </cell>
          <cell r="D7">
            <v>191</v>
          </cell>
          <cell r="E7">
            <v>116</v>
          </cell>
        </row>
        <row r="8">
          <cell r="A8" t="str">
            <v>B079NXJ2WX</v>
          </cell>
          <cell r="B8">
            <v>89</v>
          </cell>
          <cell r="C8">
            <v>55</v>
          </cell>
          <cell r="D8">
            <v>11</v>
          </cell>
          <cell r="E8">
            <v>52</v>
          </cell>
        </row>
        <row r="9">
          <cell r="A9" t="str">
            <v>B078Z6HK79</v>
          </cell>
          <cell r="B9">
            <v>0</v>
          </cell>
          <cell r="C9">
            <v>0</v>
          </cell>
          <cell r="D9">
            <v>0</v>
          </cell>
          <cell r="E9">
            <v>40</v>
          </cell>
        </row>
        <row r="10">
          <cell r="A10" t="str">
            <v>B07BHMP7JD</v>
          </cell>
          <cell r="B10">
            <v>24</v>
          </cell>
          <cell r="C10">
            <v>0</v>
          </cell>
          <cell r="D10">
            <v>2</v>
          </cell>
          <cell r="E10">
            <v>25</v>
          </cell>
        </row>
        <row r="11">
          <cell r="A11" t="str">
            <v>B07DFB3XMF</v>
          </cell>
          <cell r="B11">
            <v>10</v>
          </cell>
          <cell r="C11">
            <v>84</v>
          </cell>
          <cell r="D11">
            <v>64</v>
          </cell>
          <cell r="E11">
            <v>20</v>
          </cell>
        </row>
        <row r="12">
          <cell r="A12" t="str">
            <v>B07BDJ6B11</v>
          </cell>
          <cell r="B12">
            <v>28</v>
          </cell>
          <cell r="C12">
            <v>0</v>
          </cell>
          <cell r="D12">
            <v>12</v>
          </cell>
          <cell r="E12">
            <v>8</v>
          </cell>
        </row>
        <row r="13">
          <cell r="A13" t="str">
            <v>B01AXSD9M4</v>
          </cell>
          <cell r="B13">
            <v>14</v>
          </cell>
          <cell r="C13">
            <v>6</v>
          </cell>
          <cell r="D13">
            <v>0</v>
          </cell>
          <cell r="E13">
            <v>11</v>
          </cell>
        </row>
        <row r="14">
          <cell r="A14" t="str">
            <v>B01N1Z5YOP</v>
          </cell>
          <cell r="B14">
            <v>24</v>
          </cell>
          <cell r="C14">
            <v>27</v>
          </cell>
          <cell r="D14">
            <v>24</v>
          </cell>
          <cell r="E14">
            <v>23</v>
          </cell>
        </row>
        <row r="15">
          <cell r="A15" t="str">
            <v>B06XXCD9RY</v>
          </cell>
          <cell r="B15">
            <v>36</v>
          </cell>
          <cell r="C15">
            <v>13</v>
          </cell>
          <cell r="D15">
            <v>12</v>
          </cell>
          <cell r="E15">
            <v>10</v>
          </cell>
        </row>
        <row r="16">
          <cell r="A16" t="str">
            <v>B06XXCZS9G</v>
          </cell>
          <cell r="B16">
            <v>15</v>
          </cell>
          <cell r="C16">
            <v>64</v>
          </cell>
          <cell r="D16">
            <v>46</v>
          </cell>
          <cell r="E16">
            <v>29</v>
          </cell>
        </row>
        <row r="17">
          <cell r="A17" t="str">
            <v>B06XXDTLKL</v>
          </cell>
          <cell r="B17">
            <v>15</v>
          </cell>
          <cell r="C17">
            <v>29</v>
          </cell>
          <cell r="D17">
            <v>28</v>
          </cell>
          <cell r="E17">
            <v>18</v>
          </cell>
        </row>
        <row r="18">
          <cell r="A18" t="str">
            <v>B06XXF89VM</v>
          </cell>
          <cell r="B18">
            <v>41</v>
          </cell>
          <cell r="C18">
            <v>122</v>
          </cell>
          <cell r="D18">
            <v>99</v>
          </cell>
          <cell r="E18">
            <v>51</v>
          </cell>
        </row>
        <row r="19">
          <cell r="A19" t="str">
            <v>B078X8HY72</v>
          </cell>
          <cell r="B19">
            <v>9</v>
          </cell>
          <cell r="C19">
            <v>64</v>
          </cell>
          <cell r="D19">
            <v>28</v>
          </cell>
          <cell r="E19">
            <v>16</v>
          </cell>
        </row>
        <row r="20">
          <cell r="A20" t="str">
            <v>B0799M9ZJD</v>
          </cell>
          <cell r="B20">
            <v>8</v>
          </cell>
          <cell r="C20">
            <v>4</v>
          </cell>
          <cell r="D20">
            <v>1</v>
          </cell>
          <cell r="E20">
            <v>10</v>
          </cell>
        </row>
        <row r="21">
          <cell r="A21" t="str">
            <v>B079NTDSPB</v>
          </cell>
          <cell r="B21">
            <v>40</v>
          </cell>
          <cell r="C21">
            <v>103</v>
          </cell>
          <cell r="D21">
            <v>5</v>
          </cell>
          <cell r="E21">
            <v>67</v>
          </cell>
        </row>
        <row r="22">
          <cell r="A22" t="str">
            <v>B079P1TSLZ</v>
          </cell>
          <cell r="B22">
            <v>79</v>
          </cell>
          <cell r="C22">
            <v>89</v>
          </cell>
          <cell r="D22">
            <v>53</v>
          </cell>
          <cell r="E22">
            <v>192</v>
          </cell>
        </row>
        <row r="23">
          <cell r="A23" t="str">
            <v>B07BDJM2W3</v>
          </cell>
          <cell r="B23">
            <v>40</v>
          </cell>
          <cell r="C23">
            <v>0</v>
          </cell>
          <cell r="D23">
            <v>5</v>
          </cell>
          <cell r="E23">
            <v>15</v>
          </cell>
        </row>
        <row r="24">
          <cell r="A24" t="str">
            <v>B07DFFCKTM</v>
          </cell>
          <cell r="B24">
            <v>20</v>
          </cell>
          <cell r="C24">
            <v>60</v>
          </cell>
          <cell r="D24">
            <v>26</v>
          </cell>
          <cell r="E24">
            <v>20</v>
          </cell>
        </row>
        <row r="25">
          <cell r="A25" t="str">
            <v>B07DFFZFR9</v>
          </cell>
          <cell r="B25">
            <v>12</v>
          </cell>
          <cell r="C25">
            <v>25</v>
          </cell>
          <cell r="D25">
            <v>23</v>
          </cell>
          <cell r="E25">
            <v>21</v>
          </cell>
        </row>
        <row r="26">
          <cell r="A26" t="str">
            <v>B01FXAQTLK</v>
          </cell>
          <cell r="B26">
            <v>41</v>
          </cell>
          <cell r="C26">
            <v>41</v>
          </cell>
          <cell r="D26">
            <v>27</v>
          </cell>
          <cell r="E26">
            <v>41</v>
          </cell>
        </row>
        <row r="27">
          <cell r="A27" t="str">
            <v>B06X9GHZBM</v>
          </cell>
          <cell r="B27">
            <v>0</v>
          </cell>
          <cell r="C27">
            <v>0</v>
          </cell>
          <cell r="D27">
            <v>0</v>
          </cell>
          <cell r="E27">
            <v>17</v>
          </cell>
        </row>
        <row r="28">
          <cell r="A28" t="str">
            <v>B06XX6QYT9</v>
          </cell>
          <cell r="B28">
            <v>7</v>
          </cell>
          <cell r="C28">
            <v>14</v>
          </cell>
          <cell r="D28">
            <v>19</v>
          </cell>
          <cell r="E28">
            <v>6</v>
          </cell>
        </row>
        <row r="29">
          <cell r="A29" t="str">
            <v>B06XXBTHN3</v>
          </cell>
          <cell r="B29">
            <v>7</v>
          </cell>
          <cell r="C29">
            <v>12</v>
          </cell>
          <cell r="D29">
            <v>7</v>
          </cell>
          <cell r="E29">
            <v>11</v>
          </cell>
        </row>
        <row r="30">
          <cell r="A30" t="str">
            <v>B06XXCVW4M</v>
          </cell>
          <cell r="B30">
            <v>3</v>
          </cell>
          <cell r="C30">
            <v>33</v>
          </cell>
          <cell r="D30">
            <v>0</v>
          </cell>
          <cell r="E30">
            <v>16</v>
          </cell>
        </row>
        <row r="31">
          <cell r="A31" t="str">
            <v>B06XXF7D82</v>
          </cell>
          <cell r="B31">
            <v>11</v>
          </cell>
          <cell r="C31">
            <v>27</v>
          </cell>
          <cell r="D31">
            <v>28</v>
          </cell>
          <cell r="E31">
            <v>11</v>
          </cell>
        </row>
        <row r="32">
          <cell r="A32" t="str">
            <v>B06XXFPXMZ</v>
          </cell>
          <cell r="B32">
            <v>4</v>
          </cell>
          <cell r="C32">
            <v>12</v>
          </cell>
          <cell r="D32">
            <v>9</v>
          </cell>
          <cell r="E32">
            <v>14</v>
          </cell>
        </row>
        <row r="33">
          <cell r="A33" t="str">
            <v>B071HV6ZCB</v>
          </cell>
          <cell r="B33">
            <v>53</v>
          </cell>
          <cell r="C33">
            <v>38</v>
          </cell>
          <cell r="D33">
            <v>10</v>
          </cell>
          <cell r="E33">
            <v>23</v>
          </cell>
        </row>
        <row r="34">
          <cell r="A34" t="str">
            <v>B078X8LWL3</v>
          </cell>
          <cell r="B34">
            <v>0</v>
          </cell>
          <cell r="C34">
            <v>0</v>
          </cell>
          <cell r="D34">
            <v>0</v>
          </cell>
          <cell r="E34">
            <v>12</v>
          </cell>
        </row>
        <row r="35">
          <cell r="A35" t="str">
            <v>B079N9L8W1</v>
          </cell>
          <cell r="B35">
            <v>0</v>
          </cell>
          <cell r="C35">
            <v>10</v>
          </cell>
          <cell r="D35">
            <v>25</v>
          </cell>
          <cell r="E35">
            <v>7</v>
          </cell>
        </row>
        <row r="36">
          <cell r="A36" t="str">
            <v>B079NXTDDF</v>
          </cell>
          <cell r="B36">
            <v>0</v>
          </cell>
          <cell r="C36">
            <v>0</v>
          </cell>
          <cell r="D36">
            <v>0</v>
          </cell>
          <cell r="E36">
            <v>27</v>
          </cell>
        </row>
        <row r="37">
          <cell r="A37" t="str">
            <v>B07BHJ9892</v>
          </cell>
          <cell r="B37">
            <v>0</v>
          </cell>
          <cell r="C37">
            <v>0</v>
          </cell>
          <cell r="D37">
            <v>10</v>
          </cell>
          <cell r="E37">
            <v>30</v>
          </cell>
        </row>
        <row r="38">
          <cell r="A38" t="str">
            <v>B07BHJMB51</v>
          </cell>
          <cell r="B38">
            <v>12</v>
          </cell>
          <cell r="C38">
            <v>11</v>
          </cell>
          <cell r="D38">
            <v>16</v>
          </cell>
          <cell r="E38">
            <v>13</v>
          </cell>
        </row>
        <row r="39">
          <cell r="A39" t="str">
            <v>B07BHMDF7S</v>
          </cell>
          <cell r="B39">
            <v>21</v>
          </cell>
          <cell r="C39">
            <v>0</v>
          </cell>
          <cell r="D39">
            <v>22</v>
          </cell>
          <cell r="E39">
            <v>22</v>
          </cell>
        </row>
        <row r="40">
          <cell r="A40" t="str">
            <v>B013OSTD48</v>
          </cell>
          <cell r="B40">
            <v>5</v>
          </cell>
          <cell r="C40">
            <v>9</v>
          </cell>
          <cell r="D40">
            <v>2</v>
          </cell>
          <cell r="E40">
            <v>18</v>
          </cell>
        </row>
        <row r="41">
          <cell r="A41" t="str">
            <v>B0154PQ95K</v>
          </cell>
          <cell r="B41">
            <v>35</v>
          </cell>
          <cell r="C41">
            <v>0</v>
          </cell>
          <cell r="D41">
            <v>0</v>
          </cell>
          <cell r="E41">
            <v>8</v>
          </cell>
        </row>
        <row r="42">
          <cell r="A42" t="str">
            <v>B01DLSNC8O</v>
          </cell>
          <cell r="B42">
            <v>4</v>
          </cell>
          <cell r="C42">
            <v>0</v>
          </cell>
          <cell r="D42">
            <v>0</v>
          </cell>
          <cell r="E42">
            <v>2</v>
          </cell>
        </row>
        <row r="43">
          <cell r="A43" t="str">
            <v>B01EJ5VT60</v>
          </cell>
          <cell r="B43">
            <v>67</v>
          </cell>
          <cell r="C43">
            <v>69</v>
          </cell>
          <cell r="D43">
            <v>41</v>
          </cell>
          <cell r="E43">
            <v>29</v>
          </cell>
        </row>
        <row r="44">
          <cell r="A44" t="str">
            <v>B01EN7V8SS</v>
          </cell>
          <cell r="B44">
            <v>0</v>
          </cell>
          <cell r="C44">
            <v>0</v>
          </cell>
          <cell r="D44">
            <v>0</v>
          </cell>
          <cell r="E44">
            <v>11</v>
          </cell>
        </row>
        <row r="45">
          <cell r="A45" t="str">
            <v>B01F3E3AUY</v>
          </cell>
          <cell r="B45">
            <v>15</v>
          </cell>
          <cell r="C45">
            <v>0</v>
          </cell>
          <cell r="D45">
            <v>0</v>
          </cell>
          <cell r="E45">
            <v>21</v>
          </cell>
        </row>
        <row r="46">
          <cell r="A46" t="str">
            <v>B01HFYMXUI</v>
          </cell>
          <cell r="B46">
            <v>36</v>
          </cell>
          <cell r="C46">
            <v>25</v>
          </cell>
          <cell r="D46">
            <v>13</v>
          </cell>
          <cell r="E46">
            <v>29</v>
          </cell>
        </row>
        <row r="47">
          <cell r="A47" t="str">
            <v>B01J71HTJM</v>
          </cell>
          <cell r="B47">
            <v>0</v>
          </cell>
          <cell r="C47">
            <v>0</v>
          </cell>
          <cell r="D47">
            <v>0</v>
          </cell>
          <cell r="E47">
            <v>61</v>
          </cell>
        </row>
        <row r="48">
          <cell r="A48" t="str">
            <v>B01KO0SBKQ</v>
          </cell>
          <cell r="B48">
            <v>6</v>
          </cell>
          <cell r="C48">
            <v>3</v>
          </cell>
          <cell r="D48">
            <v>1</v>
          </cell>
          <cell r="E48">
            <v>3</v>
          </cell>
        </row>
        <row r="49">
          <cell r="A49" t="str">
            <v>B01MTO5MA8</v>
          </cell>
          <cell r="B49">
            <v>0</v>
          </cell>
          <cell r="C49">
            <v>2</v>
          </cell>
          <cell r="D49">
            <v>9</v>
          </cell>
          <cell r="E49">
            <v>12</v>
          </cell>
        </row>
        <row r="50">
          <cell r="A50" t="str">
            <v>B01MXLWU2D</v>
          </cell>
          <cell r="B50">
            <v>0</v>
          </cell>
          <cell r="C50">
            <v>0</v>
          </cell>
          <cell r="D50">
            <v>0</v>
          </cell>
          <cell r="E50">
            <v>8</v>
          </cell>
        </row>
        <row r="51">
          <cell r="A51" t="str">
            <v>B01NCSVUOC</v>
          </cell>
          <cell r="B51">
            <v>18</v>
          </cell>
          <cell r="C51">
            <v>3</v>
          </cell>
          <cell r="D51">
            <v>0</v>
          </cell>
          <cell r="E51">
            <v>5</v>
          </cell>
        </row>
        <row r="52">
          <cell r="A52" t="str">
            <v>B06WWPKW46</v>
          </cell>
          <cell r="B52">
            <v>16</v>
          </cell>
          <cell r="C52">
            <v>4</v>
          </cell>
          <cell r="D52">
            <v>69</v>
          </cell>
          <cell r="E52">
            <v>66</v>
          </cell>
        </row>
        <row r="53">
          <cell r="A53" t="str">
            <v>B06X9L9FDB</v>
          </cell>
          <cell r="B53">
            <v>13</v>
          </cell>
          <cell r="C53">
            <v>0</v>
          </cell>
          <cell r="D53">
            <v>0</v>
          </cell>
          <cell r="E53">
            <v>12</v>
          </cell>
        </row>
        <row r="54">
          <cell r="A54" t="str">
            <v>B06X9N2LD5</v>
          </cell>
          <cell r="B54">
            <v>6</v>
          </cell>
          <cell r="C54">
            <v>33</v>
          </cell>
          <cell r="D54">
            <v>7</v>
          </cell>
          <cell r="E54">
            <v>22</v>
          </cell>
        </row>
        <row r="55">
          <cell r="A55" t="str">
            <v>B06XWTXLNW</v>
          </cell>
          <cell r="B55">
            <v>4</v>
          </cell>
          <cell r="C55">
            <v>11</v>
          </cell>
          <cell r="D55">
            <v>3</v>
          </cell>
          <cell r="E55">
            <v>4</v>
          </cell>
        </row>
        <row r="56">
          <cell r="A56" t="str">
            <v>B06XWVQKJC</v>
          </cell>
          <cell r="B56">
            <v>0</v>
          </cell>
          <cell r="C56">
            <v>18</v>
          </cell>
          <cell r="D56">
            <v>8</v>
          </cell>
          <cell r="E56">
            <v>11</v>
          </cell>
        </row>
        <row r="57">
          <cell r="A57" t="str">
            <v>B06XWWSHKS</v>
          </cell>
          <cell r="B57">
            <v>3</v>
          </cell>
          <cell r="C57">
            <v>6</v>
          </cell>
          <cell r="D57">
            <v>8</v>
          </cell>
          <cell r="E57">
            <v>10</v>
          </cell>
        </row>
        <row r="58">
          <cell r="A58" t="str">
            <v>B06XXD8SKZ</v>
          </cell>
          <cell r="B58">
            <v>9</v>
          </cell>
          <cell r="C58">
            <v>31</v>
          </cell>
          <cell r="D58">
            <v>0</v>
          </cell>
          <cell r="E58">
            <v>7</v>
          </cell>
        </row>
        <row r="59">
          <cell r="A59" t="str">
            <v>B06XXDF459</v>
          </cell>
          <cell r="B59">
            <v>0</v>
          </cell>
          <cell r="C59">
            <v>8</v>
          </cell>
          <cell r="D59">
            <v>2</v>
          </cell>
          <cell r="E59">
            <v>4</v>
          </cell>
        </row>
        <row r="60">
          <cell r="A60" t="str">
            <v>B06XXDYCFP</v>
          </cell>
          <cell r="B60">
            <v>17</v>
          </cell>
          <cell r="C60">
            <v>14</v>
          </cell>
          <cell r="D60">
            <v>22</v>
          </cell>
          <cell r="E60">
            <v>11</v>
          </cell>
        </row>
        <row r="61">
          <cell r="A61" t="str">
            <v>B06XXFXC2B</v>
          </cell>
          <cell r="B61">
            <v>12</v>
          </cell>
          <cell r="C61">
            <v>17</v>
          </cell>
          <cell r="D61">
            <v>13</v>
          </cell>
          <cell r="E61">
            <v>11</v>
          </cell>
        </row>
        <row r="62">
          <cell r="A62" t="str">
            <v>B071F8K78X</v>
          </cell>
          <cell r="B62">
            <v>17</v>
          </cell>
          <cell r="C62">
            <v>21</v>
          </cell>
          <cell r="D62">
            <v>11</v>
          </cell>
          <cell r="E62">
            <v>23</v>
          </cell>
        </row>
        <row r="63">
          <cell r="A63" t="str">
            <v>B071VS9Y2M</v>
          </cell>
          <cell r="B63">
            <v>43</v>
          </cell>
          <cell r="C63">
            <v>43</v>
          </cell>
          <cell r="D63">
            <v>4</v>
          </cell>
          <cell r="E63">
            <v>6</v>
          </cell>
        </row>
        <row r="64">
          <cell r="A64" t="str">
            <v>B078X77CMG</v>
          </cell>
          <cell r="B64">
            <v>0</v>
          </cell>
          <cell r="C64">
            <v>5</v>
          </cell>
          <cell r="D64">
            <v>17</v>
          </cell>
          <cell r="E64">
            <v>22</v>
          </cell>
        </row>
        <row r="65">
          <cell r="A65" t="str">
            <v>B078X7FL96</v>
          </cell>
          <cell r="B65">
            <v>53</v>
          </cell>
          <cell r="C65">
            <v>67</v>
          </cell>
          <cell r="D65">
            <v>35</v>
          </cell>
          <cell r="E65">
            <v>7</v>
          </cell>
        </row>
        <row r="66">
          <cell r="A66" t="str">
            <v>B078XB7FNC</v>
          </cell>
          <cell r="B66">
            <v>32</v>
          </cell>
          <cell r="C66">
            <v>5</v>
          </cell>
          <cell r="D66">
            <v>3</v>
          </cell>
          <cell r="E66">
            <v>3</v>
          </cell>
        </row>
        <row r="67">
          <cell r="A67" t="str">
            <v>B078Z5YVZF</v>
          </cell>
          <cell r="B67">
            <v>11</v>
          </cell>
          <cell r="C67">
            <v>6</v>
          </cell>
          <cell r="D67">
            <v>27</v>
          </cell>
          <cell r="E67">
            <v>11</v>
          </cell>
        </row>
        <row r="68">
          <cell r="A68" t="str">
            <v>B078Z6HRV2</v>
          </cell>
          <cell r="B68">
            <v>0</v>
          </cell>
          <cell r="C68">
            <v>24</v>
          </cell>
          <cell r="D68">
            <v>24</v>
          </cell>
          <cell r="E68">
            <v>12</v>
          </cell>
        </row>
        <row r="69">
          <cell r="A69" t="str">
            <v>B078Z6JW2L</v>
          </cell>
          <cell r="B69">
            <v>3</v>
          </cell>
          <cell r="C69">
            <v>34</v>
          </cell>
          <cell r="D69">
            <v>12</v>
          </cell>
          <cell r="E69">
            <v>3</v>
          </cell>
        </row>
        <row r="70">
          <cell r="A70" t="str">
            <v>B0799KXWMN</v>
          </cell>
          <cell r="B70">
            <v>4</v>
          </cell>
          <cell r="C70">
            <v>13</v>
          </cell>
          <cell r="D70">
            <v>28</v>
          </cell>
          <cell r="E70">
            <v>5</v>
          </cell>
        </row>
        <row r="71">
          <cell r="A71" t="str">
            <v>B0799L65B5</v>
          </cell>
          <cell r="B71">
            <v>0</v>
          </cell>
          <cell r="C71">
            <v>0</v>
          </cell>
          <cell r="D71">
            <v>0</v>
          </cell>
          <cell r="E71">
            <v>12</v>
          </cell>
        </row>
        <row r="72">
          <cell r="A72" t="str">
            <v>B079NDDD7J</v>
          </cell>
          <cell r="B72">
            <v>42</v>
          </cell>
          <cell r="C72">
            <v>25</v>
          </cell>
          <cell r="D72">
            <v>5</v>
          </cell>
          <cell r="E72">
            <v>8</v>
          </cell>
        </row>
        <row r="73">
          <cell r="A73" t="str">
            <v>B079NWXH51</v>
          </cell>
          <cell r="B73">
            <v>88</v>
          </cell>
          <cell r="C73">
            <v>123</v>
          </cell>
          <cell r="D73">
            <v>65</v>
          </cell>
          <cell r="E73">
            <v>15</v>
          </cell>
        </row>
        <row r="74">
          <cell r="A74" t="str">
            <v>B07BBLDSCV</v>
          </cell>
          <cell r="B74">
            <v>9</v>
          </cell>
          <cell r="C74">
            <v>4</v>
          </cell>
          <cell r="D74">
            <v>0</v>
          </cell>
          <cell r="E74">
            <v>14</v>
          </cell>
        </row>
        <row r="75">
          <cell r="A75" t="str">
            <v>B07BDD8DG4</v>
          </cell>
          <cell r="B75">
            <v>34</v>
          </cell>
          <cell r="C75">
            <v>0</v>
          </cell>
          <cell r="D75">
            <v>0</v>
          </cell>
          <cell r="E75">
            <v>3</v>
          </cell>
        </row>
        <row r="76">
          <cell r="A76" t="str">
            <v>B07BDGBXYG</v>
          </cell>
          <cell r="B76">
            <v>87</v>
          </cell>
          <cell r="C76">
            <v>0</v>
          </cell>
          <cell r="D76">
            <v>1</v>
          </cell>
          <cell r="E76">
            <v>36</v>
          </cell>
        </row>
        <row r="77">
          <cell r="A77" t="str">
            <v>B07BDHGV81</v>
          </cell>
          <cell r="B77">
            <v>33</v>
          </cell>
          <cell r="C77">
            <v>0</v>
          </cell>
          <cell r="D77">
            <v>0</v>
          </cell>
          <cell r="E77">
            <v>22</v>
          </cell>
        </row>
        <row r="78">
          <cell r="A78" t="str">
            <v>B07BHJDC8B</v>
          </cell>
          <cell r="B78">
            <v>28</v>
          </cell>
          <cell r="C78">
            <v>36</v>
          </cell>
          <cell r="D78">
            <v>6</v>
          </cell>
          <cell r="E78">
            <v>23</v>
          </cell>
        </row>
        <row r="79">
          <cell r="A79" t="str">
            <v>B07BHJT4BC</v>
          </cell>
          <cell r="B79">
            <v>16</v>
          </cell>
          <cell r="C79">
            <v>28</v>
          </cell>
          <cell r="D79">
            <v>21</v>
          </cell>
          <cell r="E79">
            <v>25</v>
          </cell>
        </row>
        <row r="80">
          <cell r="A80" t="str">
            <v>B07BHL8PRT</v>
          </cell>
          <cell r="B80">
            <v>0</v>
          </cell>
          <cell r="C80">
            <v>32</v>
          </cell>
          <cell r="D80">
            <v>30</v>
          </cell>
          <cell r="E80">
            <v>22</v>
          </cell>
        </row>
        <row r="81">
          <cell r="A81" t="str">
            <v>B07BHLKK45</v>
          </cell>
          <cell r="B81">
            <v>0</v>
          </cell>
          <cell r="C81">
            <v>0</v>
          </cell>
          <cell r="D81">
            <v>4</v>
          </cell>
          <cell r="E81">
            <v>12</v>
          </cell>
        </row>
        <row r="82">
          <cell r="A82" t="str">
            <v>B07C22DJVX</v>
          </cell>
          <cell r="B82">
            <v>21</v>
          </cell>
          <cell r="C82">
            <v>0</v>
          </cell>
          <cell r="D82">
            <v>0</v>
          </cell>
          <cell r="E82">
            <v>7</v>
          </cell>
        </row>
        <row r="83">
          <cell r="A83" t="str">
            <v>B07C3LCW8Q</v>
          </cell>
          <cell r="B83">
            <v>14</v>
          </cell>
          <cell r="C83">
            <v>12</v>
          </cell>
          <cell r="D83">
            <v>3</v>
          </cell>
          <cell r="E83">
            <v>3</v>
          </cell>
        </row>
        <row r="84">
          <cell r="A84" t="str">
            <v>B07C5P5FLP</v>
          </cell>
          <cell r="B84">
            <v>0</v>
          </cell>
          <cell r="C84">
            <v>0</v>
          </cell>
          <cell r="D84">
            <v>0</v>
          </cell>
          <cell r="E84">
            <v>2</v>
          </cell>
        </row>
        <row r="85">
          <cell r="A85" t="str">
            <v>B07C5PVKL5</v>
          </cell>
          <cell r="B85">
            <v>0</v>
          </cell>
          <cell r="C85">
            <v>8</v>
          </cell>
          <cell r="D85">
            <v>0</v>
          </cell>
          <cell r="E85">
            <v>9</v>
          </cell>
        </row>
        <row r="86">
          <cell r="A86" t="str">
            <v>B07CKTFTQ8</v>
          </cell>
          <cell r="B86">
            <v>15</v>
          </cell>
          <cell r="C86">
            <v>5</v>
          </cell>
          <cell r="D86">
            <v>5</v>
          </cell>
          <cell r="E86">
            <v>10</v>
          </cell>
        </row>
        <row r="87">
          <cell r="A87" t="str">
            <v>B07CKVWVXT</v>
          </cell>
          <cell r="B87">
            <v>33</v>
          </cell>
          <cell r="C87">
            <v>24</v>
          </cell>
          <cell r="D87">
            <v>5</v>
          </cell>
          <cell r="E87">
            <v>12</v>
          </cell>
        </row>
        <row r="88">
          <cell r="A88" t="str">
            <v>B07CKVX5SF</v>
          </cell>
          <cell r="B88">
            <v>21</v>
          </cell>
          <cell r="C88">
            <v>50</v>
          </cell>
          <cell r="D88">
            <v>34</v>
          </cell>
          <cell r="E88">
            <v>9</v>
          </cell>
        </row>
        <row r="89">
          <cell r="A89" t="str">
            <v>B07CL1M4FH</v>
          </cell>
          <cell r="B89">
            <v>26</v>
          </cell>
          <cell r="C89">
            <v>31</v>
          </cell>
          <cell r="D89">
            <v>0</v>
          </cell>
          <cell r="E89">
            <v>10</v>
          </cell>
        </row>
        <row r="90">
          <cell r="A90" t="str">
            <v>B07CL3NM4L</v>
          </cell>
          <cell r="B90">
            <v>8</v>
          </cell>
          <cell r="C90">
            <v>22</v>
          </cell>
          <cell r="D90">
            <v>0</v>
          </cell>
          <cell r="E90">
            <v>4</v>
          </cell>
        </row>
        <row r="91">
          <cell r="A91" t="str">
            <v>B07CLKMQYF</v>
          </cell>
          <cell r="B91">
            <v>21</v>
          </cell>
          <cell r="C91">
            <v>52</v>
          </cell>
          <cell r="D91">
            <v>16</v>
          </cell>
          <cell r="E91">
            <v>4</v>
          </cell>
        </row>
        <row r="92">
          <cell r="A92" t="str">
            <v>B07CLLBFQB</v>
          </cell>
          <cell r="B92">
            <v>23</v>
          </cell>
          <cell r="C92">
            <v>18</v>
          </cell>
          <cell r="D92">
            <v>0</v>
          </cell>
          <cell r="E92">
            <v>19</v>
          </cell>
        </row>
        <row r="93">
          <cell r="A93" t="str">
            <v>B00YAI9KJK</v>
          </cell>
          <cell r="B93">
            <v>0</v>
          </cell>
          <cell r="C93">
            <v>0</v>
          </cell>
          <cell r="D93">
            <v>0</v>
          </cell>
          <cell r="E93">
            <v>10</v>
          </cell>
        </row>
        <row r="94">
          <cell r="A94" t="str">
            <v>B0136OUEKW</v>
          </cell>
          <cell r="B94">
            <v>2</v>
          </cell>
          <cell r="C94">
            <v>1</v>
          </cell>
          <cell r="D94">
            <v>6</v>
          </cell>
          <cell r="E94">
            <v>4</v>
          </cell>
        </row>
        <row r="95">
          <cell r="A95" t="str">
            <v>B013OSTKN2</v>
          </cell>
          <cell r="B95">
            <v>3</v>
          </cell>
          <cell r="C95">
            <v>47</v>
          </cell>
          <cell r="D95">
            <v>21</v>
          </cell>
          <cell r="E95">
            <v>2</v>
          </cell>
        </row>
        <row r="96">
          <cell r="A96" t="str">
            <v>B0154PQBZ8</v>
          </cell>
          <cell r="B96">
            <v>10</v>
          </cell>
          <cell r="C96">
            <v>0</v>
          </cell>
          <cell r="D96">
            <v>0</v>
          </cell>
          <cell r="E96">
            <v>2</v>
          </cell>
        </row>
        <row r="97">
          <cell r="A97" t="str">
            <v>B015QZRPHO</v>
          </cell>
          <cell r="B97">
            <v>0</v>
          </cell>
          <cell r="C97">
            <v>2</v>
          </cell>
          <cell r="D97">
            <v>1</v>
          </cell>
          <cell r="E97">
            <v>3</v>
          </cell>
        </row>
        <row r="98">
          <cell r="A98" t="str">
            <v>B015QZRVFK</v>
          </cell>
          <cell r="B98">
            <v>0</v>
          </cell>
          <cell r="C98">
            <v>1</v>
          </cell>
          <cell r="D98">
            <v>0</v>
          </cell>
          <cell r="E98">
            <v>2</v>
          </cell>
        </row>
        <row r="99">
          <cell r="A99" t="str">
            <v>B017JO0OBE</v>
          </cell>
          <cell r="B99">
            <v>12</v>
          </cell>
          <cell r="C99">
            <v>17</v>
          </cell>
          <cell r="D99">
            <v>9</v>
          </cell>
          <cell r="E99">
            <v>6</v>
          </cell>
        </row>
        <row r="100">
          <cell r="A100" t="str">
            <v>B017X47WOW</v>
          </cell>
          <cell r="B100">
            <v>2</v>
          </cell>
          <cell r="C100">
            <v>1</v>
          </cell>
          <cell r="D100">
            <v>2</v>
          </cell>
          <cell r="E100">
            <v>1</v>
          </cell>
        </row>
        <row r="101">
          <cell r="A101" t="str">
            <v>B019O6JK2O</v>
          </cell>
          <cell r="B101">
            <v>9</v>
          </cell>
          <cell r="C101">
            <v>7</v>
          </cell>
          <cell r="D101">
            <v>7</v>
          </cell>
          <cell r="E101">
            <v>5</v>
          </cell>
        </row>
        <row r="102">
          <cell r="A102" t="str">
            <v>B01A6BXN24</v>
          </cell>
          <cell r="B102">
            <v>4</v>
          </cell>
          <cell r="C102">
            <v>11</v>
          </cell>
          <cell r="D102">
            <v>9</v>
          </cell>
          <cell r="E102">
            <v>6</v>
          </cell>
        </row>
        <row r="103">
          <cell r="A103" t="str">
            <v>B01A6WFX9Y</v>
          </cell>
          <cell r="B103">
            <v>0</v>
          </cell>
          <cell r="C103">
            <v>0</v>
          </cell>
          <cell r="D103">
            <v>6</v>
          </cell>
          <cell r="E103">
            <v>9</v>
          </cell>
        </row>
        <row r="104">
          <cell r="A104" t="str">
            <v>B01A6WFYJ8</v>
          </cell>
          <cell r="B104">
            <v>3</v>
          </cell>
          <cell r="C104">
            <v>8</v>
          </cell>
          <cell r="D104">
            <v>17</v>
          </cell>
          <cell r="E104">
            <v>13</v>
          </cell>
        </row>
        <row r="105">
          <cell r="A105" t="str">
            <v>B01AXSD2IK</v>
          </cell>
          <cell r="B105">
            <v>0</v>
          </cell>
          <cell r="C105">
            <v>0</v>
          </cell>
          <cell r="D105">
            <v>0</v>
          </cell>
          <cell r="E105">
            <v>3</v>
          </cell>
        </row>
        <row r="106">
          <cell r="A106" t="str">
            <v>B01AXSD3V6</v>
          </cell>
          <cell r="B106">
            <v>12</v>
          </cell>
          <cell r="C106">
            <v>1</v>
          </cell>
          <cell r="D106">
            <v>9</v>
          </cell>
          <cell r="E106">
            <v>3</v>
          </cell>
        </row>
        <row r="107">
          <cell r="A107" t="str">
            <v>B01AXSD8PC</v>
          </cell>
          <cell r="B107">
            <v>14</v>
          </cell>
          <cell r="C107">
            <v>0</v>
          </cell>
          <cell r="D107">
            <v>4</v>
          </cell>
          <cell r="E107">
            <v>13</v>
          </cell>
        </row>
        <row r="108">
          <cell r="A108" t="str">
            <v>B01AXSDC1C</v>
          </cell>
          <cell r="B108">
            <v>35</v>
          </cell>
          <cell r="C108">
            <v>12</v>
          </cell>
          <cell r="D108">
            <v>11</v>
          </cell>
          <cell r="E108">
            <v>42</v>
          </cell>
        </row>
        <row r="109">
          <cell r="A109" t="str">
            <v>B01AXSDE2E</v>
          </cell>
          <cell r="B109">
            <v>19</v>
          </cell>
          <cell r="C109">
            <v>26</v>
          </cell>
          <cell r="D109">
            <v>8</v>
          </cell>
          <cell r="E109">
            <v>5</v>
          </cell>
        </row>
        <row r="110">
          <cell r="A110" t="str">
            <v>B01AXSDFFU</v>
          </cell>
          <cell r="B110">
            <v>0</v>
          </cell>
          <cell r="C110">
            <v>8</v>
          </cell>
          <cell r="D110">
            <v>0</v>
          </cell>
          <cell r="E110">
            <v>3</v>
          </cell>
        </row>
        <row r="111">
          <cell r="A111" t="str">
            <v>B01AXSDGJ0</v>
          </cell>
          <cell r="B111">
            <v>13</v>
          </cell>
          <cell r="C111">
            <v>4</v>
          </cell>
          <cell r="D111">
            <v>1</v>
          </cell>
          <cell r="E111">
            <v>0</v>
          </cell>
        </row>
        <row r="112">
          <cell r="A112" t="str">
            <v>B01AXSDGPY</v>
          </cell>
          <cell r="B112">
            <v>4</v>
          </cell>
          <cell r="C112">
            <v>4</v>
          </cell>
          <cell r="D112">
            <v>0</v>
          </cell>
          <cell r="E112">
            <v>2</v>
          </cell>
        </row>
        <row r="113">
          <cell r="A113" t="str">
            <v>B01DLSNDLU</v>
          </cell>
          <cell r="B113">
            <v>5</v>
          </cell>
          <cell r="C113">
            <v>0</v>
          </cell>
          <cell r="D113">
            <v>0</v>
          </cell>
          <cell r="E113">
            <v>1</v>
          </cell>
        </row>
        <row r="114">
          <cell r="A114" t="str">
            <v>B01DXWQFWS</v>
          </cell>
          <cell r="B114">
            <v>0</v>
          </cell>
          <cell r="C114">
            <v>2</v>
          </cell>
          <cell r="D114">
            <v>3</v>
          </cell>
          <cell r="E114">
            <v>0</v>
          </cell>
        </row>
        <row r="115">
          <cell r="A115" t="str">
            <v>B01E89VIYA</v>
          </cell>
          <cell r="B115">
            <v>7</v>
          </cell>
          <cell r="C115">
            <v>1</v>
          </cell>
          <cell r="D115">
            <v>0</v>
          </cell>
          <cell r="E115">
            <v>4</v>
          </cell>
        </row>
        <row r="116">
          <cell r="A116" t="str">
            <v>B01EJ5VPSW</v>
          </cell>
          <cell r="B116">
            <v>49</v>
          </cell>
          <cell r="C116">
            <v>49</v>
          </cell>
          <cell r="D116">
            <v>27</v>
          </cell>
          <cell r="E116">
            <v>7</v>
          </cell>
        </row>
        <row r="117">
          <cell r="A117" t="str">
            <v>B01F3E3964</v>
          </cell>
          <cell r="B117">
            <v>1</v>
          </cell>
          <cell r="C117">
            <v>0</v>
          </cell>
          <cell r="D117">
            <v>0</v>
          </cell>
          <cell r="E117">
            <v>0</v>
          </cell>
        </row>
        <row r="118">
          <cell r="A118" t="str">
            <v>B01F3E3GAI</v>
          </cell>
          <cell r="B118">
            <v>0</v>
          </cell>
          <cell r="C118">
            <v>8</v>
          </cell>
          <cell r="D118">
            <v>4</v>
          </cell>
          <cell r="E118">
            <v>7</v>
          </cell>
        </row>
        <row r="119">
          <cell r="A119" t="str">
            <v>B01FXAQNIO</v>
          </cell>
          <cell r="B119">
            <v>10</v>
          </cell>
          <cell r="C119">
            <v>18</v>
          </cell>
          <cell r="D119">
            <v>13</v>
          </cell>
          <cell r="E119">
            <v>9</v>
          </cell>
        </row>
        <row r="120">
          <cell r="A120" t="str">
            <v>B01FXAQPZK</v>
          </cell>
          <cell r="B120">
            <v>58</v>
          </cell>
          <cell r="C120">
            <v>72</v>
          </cell>
          <cell r="D120">
            <v>69</v>
          </cell>
          <cell r="E120">
            <v>80</v>
          </cell>
        </row>
        <row r="121">
          <cell r="A121" t="str">
            <v>B01G3JENB8</v>
          </cell>
          <cell r="B121">
            <v>0</v>
          </cell>
          <cell r="C121">
            <v>0</v>
          </cell>
          <cell r="D121">
            <v>0</v>
          </cell>
          <cell r="E121">
            <v>4</v>
          </cell>
        </row>
        <row r="122">
          <cell r="A122" t="str">
            <v>B01G3JEPKM</v>
          </cell>
          <cell r="B122">
            <v>11</v>
          </cell>
          <cell r="C122">
            <v>16</v>
          </cell>
          <cell r="D122">
            <v>6</v>
          </cell>
          <cell r="E122">
            <v>6</v>
          </cell>
        </row>
        <row r="123">
          <cell r="A123" t="str">
            <v>B01G3MA2TC</v>
          </cell>
          <cell r="B123">
            <v>13</v>
          </cell>
          <cell r="C123">
            <v>16</v>
          </cell>
          <cell r="D123">
            <v>9</v>
          </cell>
          <cell r="E123">
            <v>3</v>
          </cell>
        </row>
        <row r="124">
          <cell r="A124" t="str">
            <v>B01G8H8T42</v>
          </cell>
          <cell r="B124">
            <v>0</v>
          </cell>
          <cell r="C124">
            <v>0</v>
          </cell>
          <cell r="D124">
            <v>0</v>
          </cell>
          <cell r="E124">
            <v>4</v>
          </cell>
        </row>
        <row r="125">
          <cell r="A125" t="str">
            <v>B01HFYMWA4</v>
          </cell>
          <cell r="B125">
            <v>0</v>
          </cell>
          <cell r="C125">
            <v>0</v>
          </cell>
          <cell r="D125">
            <v>22</v>
          </cell>
          <cell r="E125">
            <v>10</v>
          </cell>
        </row>
        <row r="126">
          <cell r="A126" t="str">
            <v>B01IOEHIMG</v>
          </cell>
          <cell r="B126">
            <v>2</v>
          </cell>
          <cell r="C126">
            <v>5</v>
          </cell>
          <cell r="D126">
            <v>7</v>
          </cell>
          <cell r="E126">
            <v>9</v>
          </cell>
        </row>
        <row r="127">
          <cell r="A127" t="str">
            <v>B01IOEHM40</v>
          </cell>
          <cell r="B127">
            <v>5</v>
          </cell>
          <cell r="C127">
            <v>11</v>
          </cell>
          <cell r="D127">
            <v>4</v>
          </cell>
          <cell r="E127">
            <v>10</v>
          </cell>
        </row>
        <row r="128">
          <cell r="A128" t="str">
            <v>B01IOEHRBS</v>
          </cell>
          <cell r="B128">
            <v>0</v>
          </cell>
          <cell r="C128">
            <v>11</v>
          </cell>
          <cell r="D128">
            <v>3</v>
          </cell>
          <cell r="E128">
            <v>5</v>
          </cell>
        </row>
        <row r="129">
          <cell r="A129" t="str">
            <v>B01IOEHSWQ</v>
          </cell>
          <cell r="B129">
            <v>2</v>
          </cell>
          <cell r="C129">
            <v>0</v>
          </cell>
          <cell r="D129">
            <v>7</v>
          </cell>
          <cell r="E129">
            <v>2</v>
          </cell>
        </row>
        <row r="130">
          <cell r="A130" t="str">
            <v>B01IOEHTKC</v>
          </cell>
          <cell r="B130">
            <v>0</v>
          </cell>
          <cell r="C130">
            <v>0</v>
          </cell>
          <cell r="D130">
            <v>0</v>
          </cell>
          <cell r="E130">
            <v>5</v>
          </cell>
        </row>
        <row r="131">
          <cell r="A131" t="str">
            <v>B01IOEHVCS</v>
          </cell>
          <cell r="B131">
            <v>0</v>
          </cell>
          <cell r="C131">
            <v>14</v>
          </cell>
          <cell r="D131">
            <v>28</v>
          </cell>
          <cell r="E131">
            <v>4</v>
          </cell>
        </row>
        <row r="132">
          <cell r="A132" t="str">
            <v>B01KO0SBH4</v>
          </cell>
          <cell r="B132">
            <v>0</v>
          </cell>
          <cell r="C132">
            <v>1</v>
          </cell>
          <cell r="D132">
            <v>0</v>
          </cell>
          <cell r="E132">
            <v>4</v>
          </cell>
        </row>
        <row r="133">
          <cell r="A133" t="str">
            <v>B01KO0SCAA</v>
          </cell>
          <cell r="B133">
            <v>2</v>
          </cell>
          <cell r="C133">
            <v>1</v>
          </cell>
          <cell r="D133">
            <v>0</v>
          </cell>
          <cell r="E133">
            <v>3</v>
          </cell>
        </row>
        <row r="134">
          <cell r="A134" t="str">
            <v>B01KO0SDBI</v>
          </cell>
          <cell r="B134">
            <v>0</v>
          </cell>
          <cell r="C134">
            <v>0</v>
          </cell>
          <cell r="D134">
            <v>0</v>
          </cell>
          <cell r="E134">
            <v>0</v>
          </cell>
        </row>
        <row r="135">
          <cell r="A135" t="str">
            <v>B01LY8R00U</v>
          </cell>
          <cell r="B135">
            <v>10</v>
          </cell>
          <cell r="C135">
            <v>6</v>
          </cell>
          <cell r="D135">
            <v>5</v>
          </cell>
          <cell r="E135">
            <v>12</v>
          </cell>
        </row>
        <row r="136">
          <cell r="A136" t="str">
            <v>B01M4GEPS6</v>
          </cell>
          <cell r="B136">
            <v>1</v>
          </cell>
          <cell r="C136">
            <v>5</v>
          </cell>
          <cell r="D136">
            <v>1</v>
          </cell>
          <cell r="E136">
            <v>1</v>
          </cell>
        </row>
        <row r="137">
          <cell r="A137" t="str">
            <v>B01MDUDE2E</v>
          </cell>
          <cell r="B137">
            <v>0</v>
          </cell>
          <cell r="C137">
            <v>0</v>
          </cell>
          <cell r="D137">
            <v>0</v>
          </cell>
          <cell r="E137">
            <v>2</v>
          </cell>
        </row>
        <row r="138">
          <cell r="A138" t="str">
            <v>B01MQJOVR2</v>
          </cell>
          <cell r="B138">
            <v>0</v>
          </cell>
          <cell r="C138">
            <v>0</v>
          </cell>
          <cell r="D138">
            <v>4</v>
          </cell>
          <cell r="E138">
            <v>5</v>
          </cell>
        </row>
        <row r="139">
          <cell r="A139" t="str">
            <v>B01MS11D3B</v>
          </cell>
          <cell r="B139">
            <v>0</v>
          </cell>
          <cell r="C139">
            <v>1</v>
          </cell>
          <cell r="D139">
            <v>0</v>
          </cell>
          <cell r="E139">
            <v>2</v>
          </cell>
        </row>
        <row r="140">
          <cell r="A140" t="str">
            <v>B01MSMP0CD</v>
          </cell>
          <cell r="B140">
            <v>10</v>
          </cell>
          <cell r="C140">
            <v>14</v>
          </cell>
          <cell r="D140">
            <v>4</v>
          </cell>
          <cell r="E140">
            <v>9</v>
          </cell>
        </row>
        <row r="141">
          <cell r="A141" t="str">
            <v>B01MXLWXE3</v>
          </cell>
          <cell r="B141">
            <v>11</v>
          </cell>
          <cell r="C141">
            <v>9</v>
          </cell>
          <cell r="D141">
            <v>10</v>
          </cell>
          <cell r="E141">
            <v>2</v>
          </cell>
        </row>
        <row r="142">
          <cell r="A142" t="str">
            <v>B01MYWR3ET</v>
          </cell>
          <cell r="B142">
            <v>0</v>
          </cell>
          <cell r="C142">
            <v>9</v>
          </cell>
          <cell r="D142">
            <v>5</v>
          </cell>
          <cell r="E142">
            <v>2</v>
          </cell>
        </row>
        <row r="143">
          <cell r="A143" t="str">
            <v>B01N1FYCZQ</v>
          </cell>
          <cell r="B143">
            <v>8</v>
          </cell>
          <cell r="C143">
            <v>4</v>
          </cell>
          <cell r="D143">
            <v>0</v>
          </cell>
          <cell r="E143">
            <v>3</v>
          </cell>
        </row>
        <row r="144">
          <cell r="A144" t="str">
            <v>B01N1LZPE7</v>
          </cell>
          <cell r="B144">
            <v>1</v>
          </cell>
          <cell r="C144">
            <v>0</v>
          </cell>
          <cell r="D144">
            <v>0</v>
          </cell>
          <cell r="E144">
            <v>1</v>
          </cell>
        </row>
        <row r="145">
          <cell r="A145" t="str">
            <v>B01N4EO5QD</v>
          </cell>
          <cell r="B145">
            <v>0</v>
          </cell>
          <cell r="C145">
            <v>0</v>
          </cell>
          <cell r="D145">
            <v>0</v>
          </cell>
          <cell r="E145">
            <v>0</v>
          </cell>
        </row>
        <row r="146">
          <cell r="A146" t="str">
            <v>B01N531MXS</v>
          </cell>
          <cell r="B146">
            <v>12</v>
          </cell>
          <cell r="C146">
            <v>15</v>
          </cell>
          <cell r="D146">
            <v>6</v>
          </cell>
          <cell r="E146">
            <v>12</v>
          </cell>
        </row>
        <row r="147">
          <cell r="A147" t="str">
            <v>B01N64GDNS</v>
          </cell>
          <cell r="B147">
            <v>0</v>
          </cell>
          <cell r="C147">
            <v>0</v>
          </cell>
          <cell r="D147">
            <v>5</v>
          </cell>
          <cell r="E147">
            <v>6</v>
          </cell>
        </row>
        <row r="148">
          <cell r="A148" t="str">
            <v>B01NA6JJLM</v>
          </cell>
          <cell r="B148">
            <v>0</v>
          </cell>
          <cell r="C148">
            <v>12</v>
          </cell>
          <cell r="D148">
            <v>18</v>
          </cell>
          <cell r="E148">
            <v>7</v>
          </cell>
        </row>
        <row r="149">
          <cell r="A149" t="str">
            <v>B01NAQ17N0</v>
          </cell>
          <cell r="B149">
            <v>34</v>
          </cell>
          <cell r="C149">
            <v>0</v>
          </cell>
          <cell r="D149">
            <v>0</v>
          </cell>
          <cell r="E149">
            <v>5</v>
          </cell>
        </row>
        <row r="150">
          <cell r="A150" t="str">
            <v>B06WWLKZQY</v>
          </cell>
          <cell r="B150">
            <v>18</v>
          </cell>
          <cell r="C150">
            <v>14</v>
          </cell>
          <cell r="D150">
            <v>36</v>
          </cell>
          <cell r="E150">
            <v>13</v>
          </cell>
        </row>
        <row r="151">
          <cell r="A151" t="str">
            <v>B06WWLKZRB</v>
          </cell>
          <cell r="B151">
            <v>20</v>
          </cell>
          <cell r="C151">
            <v>17</v>
          </cell>
          <cell r="D151">
            <v>8</v>
          </cell>
          <cell r="E151">
            <v>3</v>
          </cell>
        </row>
        <row r="152">
          <cell r="A152" t="str">
            <v>B06X9CGXPK</v>
          </cell>
          <cell r="B152">
            <v>0</v>
          </cell>
          <cell r="C152">
            <v>24</v>
          </cell>
          <cell r="D152">
            <v>1</v>
          </cell>
          <cell r="E152">
            <v>6</v>
          </cell>
        </row>
        <row r="153">
          <cell r="A153" t="str">
            <v>B06X9LCD4W</v>
          </cell>
          <cell r="B153">
            <v>0</v>
          </cell>
          <cell r="C153">
            <v>8</v>
          </cell>
          <cell r="D153">
            <v>0</v>
          </cell>
          <cell r="E153">
            <v>4</v>
          </cell>
        </row>
        <row r="154">
          <cell r="A154" t="str">
            <v>B06X9LF74S</v>
          </cell>
          <cell r="B154">
            <v>0</v>
          </cell>
          <cell r="C154">
            <v>0</v>
          </cell>
          <cell r="D154">
            <v>0</v>
          </cell>
          <cell r="E154">
            <v>0</v>
          </cell>
        </row>
        <row r="155">
          <cell r="A155" t="str">
            <v>B06X9PDD7C</v>
          </cell>
          <cell r="B155">
            <v>21</v>
          </cell>
          <cell r="C155">
            <v>17</v>
          </cell>
          <cell r="D155">
            <v>10</v>
          </cell>
          <cell r="E155">
            <v>6</v>
          </cell>
        </row>
        <row r="156">
          <cell r="A156" t="str">
            <v>B06XWZLBXL</v>
          </cell>
          <cell r="B156">
            <v>13</v>
          </cell>
          <cell r="C156">
            <v>26</v>
          </cell>
          <cell r="D156">
            <v>28</v>
          </cell>
          <cell r="E156">
            <v>11</v>
          </cell>
        </row>
        <row r="157">
          <cell r="A157" t="str">
            <v>B06XXBRLF4</v>
          </cell>
          <cell r="B157">
            <v>7</v>
          </cell>
          <cell r="C157">
            <v>20</v>
          </cell>
          <cell r="D157">
            <v>5</v>
          </cell>
          <cell r="E157">
            <v>8</v>
          </cell>
        </row>
        <row r="158">
          <cell r="A158" t="str">
            <v>B06XXBRM57</v>
          </cell>
          <cell r="B158">
            <v>3</v>
          </cell>
          <cell r="C158">
            <v>25</v>
          </cell>
          <cell r="D158">
            <v>17</v>
          </cell>
          <cell r="E158">
            <v>4</v>
          </cell>
        </row>
        <row r="159">
          <cell r="A159" t="str">
            <v>B06XXBSCLJ</v>
          </cell>
          <cell r="B159">
            <v>4</v>
          </cell>
          <cell r="C159">
            <v>0</v>
          </cell>
          <cell r="D159">
            <v>0</v>
          </cell>
          <cell r="E159">
            <v>0</v>
          </cell>
        </row>
        <row r="160">
          <cell r="A160" t="str">
            <v>B06XXBTHZK</v>
          </cell>
          <cell r="B160">
            <v>0</v>
          </cell>
          <cell r="C160">
            <v>0</v>
          </cell>
          <cell r="D160">
            <v>0</v>
          </cell>
          <cell r="E160">
            <v>6</v>
          </cell>
        </row>
        <row r="161">
          <cell r="A161" t="str">
            <v>B06XXCGVVB</v>
          </cell>
          <cell r="B161">
            <v>4</v>
          </cell>
          <cell r="C161">
            <v>20</v>
          </cell>
          <cell r="D161">
            <v>6</v>
          </cell>
          <cell r="E161">
            <v>14</v>
          </cell>
        </row>
        <row r="162">
          <cell r="A162" t="str">
            <v>B06XXCT3RF</v>
          </cell>
          <cell r="B162">
            <v>0</v>
          </cell>
          <cell r="C162">
            <v>0</v>
          </cell>
          <cell r="D162">
            <v>0</v>
          </cell>
          <cell r="E162">
            <v>0</v>
          </cell>
        </row>
        <row r="163">
          <cell r="A163" t="str">
            <v>B06XXD8SKQ</v>
          </cell>
          <cell r="B163">
            <v>7</v>
          </cell>
          <cell r="C163">
            <v>12</v>
          </cell>
          <cell r="D163">
            <v>10</v>
          </cell>
          <cell r="E163">
            <v>10</v>
          </cell>
        </row>
        <row r="164">
          <cell r="A164" t="str">
            <v>B06XXDC6VV</v>
          </cell>
          <cell r="B164">
            <v>9</v>
          </cell>
          <cell r="C164">
            <v>8</v>
          </cell>
          <cell r="D164">
            <v>8</v>
          </cell>
          <cell r="E164">
            <v>23</v>
          </cell>
        </row>
        <row r="165">
          <cell r="A165" t="str">
            <v>B06XXDMBLP</v>
          </cell>
          <cell r="B165">
            <v>4</v>
          </cell>
          <cell r="C165">
            <v>10</v>
          </cell>
          <cell r="D165">
            <v>13</v>
          </cell>
          <cell r="E165">
            <v>9</v>
          </cell>
        </row>
        <row r="166">
          <cell r="A166" t="str">
            <v>B06XXDNKC5</v>
          </cell>
          <cell r="B166">
            <v>14</v>
          </cell>
          <cell r="C166">
            <v>28</v>
          </cell>
          <cell r="D166">
            <v>31</v>
          </cell>
          <cell r="E166">
            <v>11</v>
          </cell>
        </row>
        <row r="167">
          <cell r="A167" t="str">
            <v>B06XXF5DLN</v>
          </cell>
          <cell r="B167">
            <v>8</v>
          </cell>
          <cell r="C167">
            <v>12</v>
          </cell>
          <cell r="D167">
            <v>6</v>
          </cell>
          <cell r="E167">
            <v>7</v>
          </cell>
        </row>
        <row r="168">
          <cell r="A168" t="str">
            <v>B06XXFTJ3Y</v>
          </cell>
          <cell r="B168">
            <v>1</v>
          </cell>
          <cell r="C168">
            <v>13</v>
          </cell>
          <cell r="D168">
            <v>17</v>
          </cell>
          <cell r="E168">
            <v>4</v>
          </cell>
        </row>
        <row r="169">
          <cell r="A169" t="str">
            <v>B06XXFWS3X</v>
          </cell>
          <cell r="B169">
            <v>0</v>
          </cell>
          <cell r="C169">
            <v>0</v>
          </cell>
          <cell r="D169">
            <v>5</v>
          </cell>
          <cell r="E169">
            <v>0</v>
          </cell>
        </row>
        <row r="170">
          <cell r="A170" t="str">
            <v>B06XXGJKW1</v>
          </cell>
          <cell r="B170">
            <v>0</v>
          </cell>
          <cell r="C170">
            <v>25</v>
          </cell>
          <cell r="D170">
            <v>34</v>
          </cell>
          <cell r="E170">
            <v>9</v>
          </cell>
        </row>
        <row r="171">
          <cell r="A171" t="str">
            <v>B06XZ4THHH</v>
          </cell>
          <cell r="B171">
            <v>0</v>
          </cell>
          <cell r="C171">
            <v>0</v>
          </cell>
          <cell r="D171">
            <v>0</v>
          </cell>
          <cell r="E171">
            <v>1</v>
          </cell>
        </row>
        <row r="172">
          <cell r="A172" t="str">
            <v>B0711R9KHM</v>
          </cell>
          <cell r="B172">
            <v>16</v>
          </cell>
          <cell r="C172">
            <v>8</v>
          </cell>
          <cell r="D172">
            <v>12</v>
          </cell>
          <cell r="E172">
            <v>1</v>
          </cell>
        </row>
        <row r="173">
          <cell r="A173" t="str">
            <v>B0711R9KHN</v>
          </cell>
          <cell r="B173">
            <v>21</v>
          </cell>
          <cell r="C173">
            <v>16</v>
          </cell>
          <cell r="D173">
            <v>8</v>
          </cell>
          <cell r="E173">
            <v>9</v>
          </cell>
        </row>
        <row r="174">
          <cell r="A174" t="str">
            <v>B0719DGF4Q</v>
          </cell>
          <cell r="B174">
            <v>0</v>
          </cell>
          <cell r="C174">
            <v>0</v>
          </cell>
          <cell r="D174">
            <v>0</v>
          </cell>
          <cell r="E174">
            <v>0</v>
          </cell>
        </row>
        <row r="175">
          <cell r="A175" t="str">
            <v>B071CGCH2C</v>
          </cell>
          <cell r="B175">
            <v>0</v>
          </cell>
          <cell r="C175">
            <v>0</v>
          </cell>
          <cell r="D175">
            <v>0</v>
          </cell>
          <cell r="E175">
            <v>0</v>
          </cell>
        </row>
        <row r="176">
          <cell r="A176" t="str">
            <v>B078X7KB91</v>
          </cell>
          <cell r="B176">
            <v>39</v>
          </cell>
          <cell r="C176">
            <v>38</v>
          </cell>
          <cell r="D176">
            <v>24</v>
          </cell>
          <cell r="E176">
            <v>3</v>
          </cell>
        </row>
        <row r="177">
          <cell r="A177" t="str">
            <v>B078X81YSK</v>
          </cell>
          <cell r="B177">
            <v>2</v>
          </cell>
          <cell r="C177">
            <v>0</v>
          </cell>
          <cell r="D177">
            <v>1</v>
          </cell>
          <cell r="E177">
            <v>4</v>
          </cell>
        </row>
        <row r="178">
          <cell r="A178" t="str">
            <v>B078X8H4W9</v>
          </cell>
          <cell r="B178">
            <v>57</v>
          </cell>
          <cell r="C178">
            <v>26</v>
          </cell>
          <cell r="D178">
            <v>19</v>
          </cell>
          <cell r="E178">
            <v>18</v>
          </cell>
        </row>
        <row r="179">
          <cell r="A179" t="str">
            <v>B078XC6LYJ</v>
          </cell>
          <cell r="B179">
            <v>0</v>
          </cell>
          <cell r="C179">
            <v>52</v>
          </cell>
          <cell r="D179">
            <v>23</v>
          </cell>
          <cell r="E179">
            <v>11</v>
          </cell>
        </row>
        <row r="180">
          <cell r="A180" t="str">
            <v>B078Z58KKV</v>
          </cell>
          <cell r="B180">
            <v>12</v>
          </cell>
          <cell r="C180">
            <v>14</v>
          </cell>
          <cell r="D180">
            <v>3</v>
          </cell>
          <cell r="E180">
            <v>2</v>
          </cell>
        </row>
        <row r="181">
          <cell r="A181" t="str">
            <v>B078Z5C7DK</v>
          </cell>
          <cell r="B181">
            <v>19</v>
          </cell>
          <cell r="C181">
            <v>6</v>
          </cell>
          <cell r="D181">
            <v>22</v>
          </cell>
          <cell r="E181">
            <v>37</v>
          </cell>
        </row>
        <row r="182">
          <cell r="A182" t="str">
            <v>B078Z5L59M</v>
          </cell>
          <cell r="B182">
            <v>0</v>
          </cell>
          <cell r="C182">
            <v>0</v>
          </cell>
          <cell r="D182">
            <v>0</v>
          </cell>
          <cell r="E182">
            <v>6</v>
          </cell>
        </row>
        <row r="183">
          <cell r="A183" t="str">
            <v>B07925BPB9</v>
          </cell>
          <cell r="B183">
            <v>0</v>
          </cell>
          <cell r="C183">
            <v>0</v>
          </cell>
          <cell r="D183">
            <v>0</v>
          </cell>
          <cell r="E183">
            <v>1</v>
          </cell>
        </row>
        <row r="184">
          <cell r="A184" t="str">
            <v>B0798NNPDY</v>
          </cell>
          <cell r="B184">
            <v>0</v>
          </cell>
          <cell r="C184">
            <v>0</v>
          </cell>
          <cell r="D184">
            <v>0</v>
          </cell>
          <cell r="E184">
            <v>0</v>
          </cell>
        </row>
        <row r="185">
          <cell r="A185" t="str">
            <v>B079NSM1XK</v>
          </cell>
          <cell r="B185">
            <v>81</v>
          </cell>
          <cell r="C185">
            <v>93</v>
          </cell>
          <cell r="D185">
            <v>44</v>
          </cell>
          <cell r="E185">
            <v>27</v>
          </cell>
        </row>
        <row r="186">
          <cell r="A186" t="str">
            <v>B079NVD55S</v>
          </cell>
          <cell r="B186">
            <v>63</v>
          </cell>
          <cell r="C186">
            <v>0</v>
          </cell>
          <cell r="D186">
            <v>58</v>
          </cell>
          <cell r="E186">
            <v>17</v>
          </cell>
        </row>
        <row r="187">
          <cell r="A187" t="str">
            <v>B079NVPK5Y</v>
          </cell>
          <cell r="B187">
            <v>40</v>
          </cell>
          <cell r="C187">
            <v>7</v>
          </cell>
          <cell r="D187">
            <v>43</v>
          </cell>
          <cell r="E187">
            <v>0</v>
          </cell>
        </row>
        <row r="188">
          <cell r="A188" t="str">
            <v>B07B2TFFFX</v>
          </cell>
          <cell r="B188">
            <v>33</v>
          </cell>
          <cell r="C188">
            <v>52</v>
          </cell>
          <cell r="D188">
            <v>29</v>
          </cell>
          <cell r="E188">
            <v>6</v>
          </cell>
        </row>
        <row r="189">
          <cell r="A189" t="str">
            <v>B07B2TN7SZ</v>
          </cell>
          <cell r="B189">
            <v>27</v>
          </cell>
          <cell r="C189">
            <v>21</v>
          </cell>
          <cell r="D189">
            <v>15</v>
          </cell>
          <cell r="E189">
            <v>6</v>
          </cell>
        </row>
        <row r="190">
          <cell r="A190" t="str">
            <v>B07B2V6N8F</v>
          </cell>
          <cell r="B190">
            <v>0</v>
          </cell>
          <cell r="C190">
            <v>4</v>
          </cell>
          <cell r="D190">
            <v>0</v>
          </cell>
          <cell r="E190">
            <v>8</v>
          </cell>
        </row>
        <row r="191">
          <cell r="A191" t="str">
            <v>B07B3RF9GF</v>
          </cell>
          <cell r="B191">
            <v>0</v>
          </cell>
          <cell r="C191">
            <v>0</v>
          </cell>
          <cell r="D191">
            <v>11</v>
          </cell>
          <cell r="E191">
            <v>1</v>
          </cell>
        </row>
        <row r="192">
          <cell r="A192" t="str">
            <v>B07BBKF6QX</v>
          </cell>
          <cell r="B192">
            <v>7</v>
          </cell>
          <cell r="C192">
            <v>3</v>
          </cell>
          <cell r="D192">
            <v>6</v>
          </cell>
          <cell r="E192">
            <v>8</v>
          </cell>
        </row>
        <row r="193">
          <cell r="A193" t="str">
            <v>B07BBL7J1Q</v>
          </cell>
          <cell r="B193">
            <v>0</v>
          </cell>
          <cell r="C193">
            <v>0</v>
          </cell>
          <cell r="D193">
            <v>0</v>
          </cell>
          <cell r="E193">
            <v>7</v>
          </cell>
        </row>
        <row r="194">
          <cell r="A194" t="str">
            <v>B07BBLB5QY</v>
          </cell>
          <cell r="B194">
            <v>4</v>
          </cell>
          <cell r="C194">
            <v>0</v>
          </cell>
          <cell r="D194">
            <v>0</v>
          </cell>
          <cell r="E194">
            <v>2</v>
          </cell>
        </row>
        <row r="195">
          <cell r="A195" t="str">
            <v>B07BBNDDX6</v>
          </cell>
          <cell r="B195">
            <v>0</v>
          </cell>
          <cell r="C195">
            <v>0</v>
          </cell>
          <cell r="D195">
            <v>1</v>
          </cell>
          <cell r="E195">
            <v>2</v>
          </cell>
        </row>
        <row r="196">
          <cell r="A196" t="str">
            <v>B07BBNKCVN</v>
          </cell>
          <cell r="B196">
            <v>22</v>
          </cell>
          <cell r="C196">
            <v>6</v>
          </cell>
          <cell r="D196">
            <v>3</v>
          </cell>
          <cell r="E196">
            <v>13</v>
          </cell>
        </row>
        <row r="197">
          <cell r="A197" t="str">
            <v>B07BBPXFBQ</v>
          </cell>
          <cell r="B197">
            <v>7</v>
          </cell>
          <cell r="C197">
            <v>0</v>
          </cell>
          <cell r="D197">
            <v>0</v>
          </cell>
          <cell r="E197">
            <v>0</v>
          </cell>
        </row>
        <row r="198">
          <cell r="A198" t="str">
            <v>B07BDDN4NR</v>
          </cell>
          <cell r="B198">
            <v>17</v>
          </cell>
          <cell r="C198">
            <v>0</v>
          </cell>
          <cell r="D198">
            <v>14</v>
          </cell>
          <cell r="E198">
            <v>9</v>
          </cell>
        </row>
        <row r="199">
          <cell r="A199" t="str">
            <v>B07BDFBQY8</v>
          </cell>
          <cell r="B199">
            <v>85</v>
          </cell>
          <cell r="C199">
            <v>0</v>
          </cell>
          <cell r="D199">
            <v>13</v>
          </cell>
          <cell r="E199">
            <v>30</v>
          </cell>
        </row>
        <row r="200">
          <cell r="A200" t="str">
            <v>B07BDJL36J</v>
          </cell>
          <cell r="B200">
            <v>0</v>
          </cell>
          <cell r="C200">
            <v>0</v>
          </cell>
          <cell r="D200">
            <v>22</v>
          </cell>
          <cell r="E200">
            <v>6</v>
          </cell>
        </row>
        <row r="201">
          <cell r="A201" t="str">
            <v>B07BDM7YRZ</v>
          </cell>
          <cell r="B201">
            <v>71</v>
          </cell>
          <cell r="C201">
            <v>63</v>
          </cell>
          <cell r="D201">
            <v>14</v>
          </cell>
          <cell r="E201">
            <v>2</v>
          </cell>
        </row>
        <row r="202">
          <cell r="A202" t="str">
            <v>B07BGVC2B5</v>
          </cell>
          <cell r="B202">
            <v>0</v>
          </cell>
          <cell r="C202">
            <v>0</v>
          </cell>
          <cell r="D202">
            <v>0</v>
          </cell>
          <cell r="E202">
            <v>16</v>
          </cell>
        </row>
        <row r="203">
          <cell r="A203" t="str">
            <v>B07BHJG457</v>
          </cell>
          <cell r="B203">
            <v>0</v>
          </cell>
          <cell r="C203">
            <v>23</v>
          </cell>
          <cell r="D203">
            <v>16</v>
          </cell>
          <cell r="E203">
            <v>12</v>
          </cell>
        </row>
        <row r="204">
          <cell r="A204" t="str">
            <v>B07BHJHX4N</v>
          </cell>
          <cell r="B204">
            <v>0</v>
          </cell>
          <cell r="C204">
            <v>0</v>
          </cell>
          <cell r="D204">
            <v>0</v>
          </cell>
          <cell r="E204">
            <v>0</v>
          </cell>
        </row>
        <row r="205">
          <cell r="A205" t="str">
            <v>B07BHJMT22</v>
          </cell>
          <cell r="B205">
            <v>7</v>
          </cell>
          <cell r="C205">
            <v>24</v>
          </cell>
          <cell r="D205">
            <v>25</v>
          </cell>
          <cell r="E205">
            <v>7</v>
          </cell>
        </row>
        <row r="206">
          <cell r="A206" t="str">
            <v>B07BHJSQGX</v>
          </cell>
          <cell r="B206">
            <v>0</v>
          </cell>
          <cell r="C206">
            <v>0</v>
          </cell>
          <cell r="D206">
            <v>11</v>
          </cell>
          <cell r="E206">
            <v>6</v>
          </cell>
        </row>
        <row r="207">
          <cell r="A207" t="str">
            <v>B07BHKB36F</v>
          </cell>
          <cell r="B207">
            <v>0</v>
          </cell>
          <cell r="C207">
            <v>0</v>
          </cell>
          <cell r="D207">
            <v>0</v>
          </cell>
          <cell r="E207">
            <v>15</v>
          </cell>
        </row>
        <row r="208">
          <cell r="A208" t="str">
            <v>B07BHKN4XR</v>
          </cell>
          <cell r="B208">
            <v>0</v>
          </cell>
          <cell r="C208">
            <v>0</v>
          </cell>
          <cell r="D208">
            <v>10</v>
          </cell>
          <cell r="E208">
            <v>16</v>
          </cell>
        </row>
        <row r="209">
          <cell r="A209" t="str">
            <v>B07BMTTZRC</v>
          </cell>
          <cell r="B209">
            <v>8</v>
          </cell>
          <cell r="C209">
            <v>4</v>
          </cell>
          <cell r="D209">
            <v>0</v>
          </cell>
          <cell r="E209">
            <v>4</v>
          </cell>
        </row>
        <row r="210">
          <cell r="A210" t="str">
            <v>B07BQS6XB8</v>
          </cell>
          <cell r="B210">
            <v>8</v>
          </cell>
          <cell r="C210">
            <v>4</v>
          </cell>
          <cell r="D210">
            <v>12</v>
          </cell>
          <cell r="E210">
            <v>52</v>
          </cell>
        </row>
        <row r="211">
          <cell r="A211" t="str">
            <v>B07BQT3JSN</v>
          </cell>
          <cell r="B211">
            <v>0</v>
          </cell>
          <cell r="C211">
            <v>0</v>
          </cell>
          <cell r="D211">
            <v>0</v>
          </cell>
          <cell r="E211">
            <v>2</v>
          </cell>
        </row>
        <row r="212">
          <cell r="A212" t="str">
            <v>B07BS58FFW</v>
          </cell>
          <cell r="B212">
            <v>0</v>
          </cell>
          <cell r="C212">
            <v>4</v>
          </cell>
          <cell r="D212">
            <v>2</v>
          </cell>
          <cell r="E212">
            <v>0</v>
          </cell>
        </row>
        <row r="213">
          <cell r="A213" t="str">
            <v>B07C1PPZ4L</v>
          </cell>
          <cell r="B213">
            <v>11</v>
          </cell>
          <cell r="C213">
            <v>0</v>
          </cell>
          <cell r="D213">
            <v>4</v>
          </cell>
          <cell r="E213">
            <v>3</v>
          </cell>
        </row>
        <row r="214">
          <cell r="A214" t="str">
            <v>B07C21FPQP</v>
          </cell>
          <cell r="B214">
            <v>25</v>
          </cell>
          <cell r="C214">
            <v>0</v>
          </cell>
          <cell r="D214">
            <v>10</v>
          </cell>
          <cell r="E214">
            <v>8</v>
          </cell>
        </row>
        <row r="215">
          <cell r="A215" t="str">
            <v>B07C259PRQ</v>
          </cell>
          <cell r="B215">
            <v>4</v>
          </cell>
          <cell r="C215">
            <v>1</v>
          </cell>
          <cell r="D215">
            <v>2</v>
          </cell>
          <cell r="E215">
            <v>2</v>
          </cell>
        </row>
        <row r="216">
          <cell r="A216" t="str">
            <v>B07C33BP26</v>
          </cell>
          <cell r="B216">
            <v>0</v>
          </cell>
          <cell r="C216">
            <v>0</v>
          </cell>
          <cell r="D216">
            <v>0</v>
          </cell>
          <cell r="E216">
            <v>0</v>
          </cell>
        </row>
        <row r="217">
          <cell r="A217" t="str">
            <v>B07C3LMC53</v>
          </cell>
          <cell r="B217">
            <v>0</v>
          </cell>
          <cell r="C217">
            <v>0</v>
          </cell>
          <cell r="D217">
            <v>1</v>
          </cell>
          <cell r="E217">
            <v>15</v>
          </cell>
        </row>
        <row r="218">
          <cell r="A218" t="str">
            <v>B07C5TQHMT</v>
          </cell>
          <cell r="B218">
            <v>0</v>
          </cell>
          <cell r="C218">
            <v>0</v>
          </cell>
          <cell r="D218">
            <v>1</v>
          </cell>
          <cell r="E218">
            <v>1</v>
          </cell>
        </row>
        <row r="219">
          <cell r="A219" t="str">
            <v>B07C63C5T5</v>
          </cell>
          <cell r="B219">
            <v>4</v>
          </cell>
          <cell r="C219">
            <v>5</v>
          </cell>
          <cell r="D219">
            <v>4</v>
          </cell>
          <cell r="E219">
            <v>2</v>
          </cell>
        </row>
        <row r="220">
          <cell r="A220" t="str">
            <v>B07CKPGYS1</v>
          </cell>
          <cell r="B220">
            <v>7</v>
          </cell>
          <cell r="C220">
            <v>24</v>
          </cell>
          <cell r="D220">
            <v>1</v>
          </cell>
          <cell r="E220">
            <v>10</v>
          </cell>
        </row>
        <row r="221">
          <cell r="A221" t="str">
            <v>B07CKPKB3S</v>
          </cell>
          <cell r="B221">
            <v>23</v>
          </cell>
          <cell r="C221">
            <v>0</v>
          </cell>
          <cell r="D221">
            <v>21</v>
          </cell>
          <cell r="E221">
            <v>8</v>
          </cell>
        </row>
        <row r="222">
          <cell r="A222" t="str">
            <v>B07CKVX4V7</v>
          </cell>
          <cell r="B222">
            <v>14</v>
          </cell>
          <cell r="C222">
            <v>26</v>
          </cell>
          <cell r="D222">
            <v>10</v>
          </cell>
          <cell r="E222">
            <v>11</v>
          </cell>
        </row>
        <row r="223">
          <cell r="A223" t="str">
            <v>B07CKW2DBN</v>
          </cell>
          <cell r="B223">
            <v>7</v>
          </cell>
          <cell r="C223">
            <v>12</v>
          </cell>
          <cell r="D223">
            <v>1</v>
          </cell>
          <cell r="E223">
            <v>13</v>
          </cell>
        </row>
        <row r="224">
          <cell r="A224" t="str">
            <v>B07CLHTTWD</v>
          </cell>
          <cell r="B224">
            <v>14</v>
          </cell>
          <cell r="C224">
            <v>18</v>
          </cell>
          <cell r="D224">
            <v>2</v>
          </cell>
          <cell r="E224">
            <v>16</v>
          </cell>
        </row>
        <row r="225">
          <cell r="A225" t="str">
            <v>B07CLM12L1</v>
          </cell>
          <cell r="B225">
            <v>7</v>
          </cell>
          <cell r="C225">
            <v>22</v>
          </cell>
          <cell r="D225">
            <v>1</v>
          </cell>
          <cell r="E225">
            <v>16</v>
          </cell>
        </row>
        <row r="226">
          <cell r="A226" t="str">
            <v>B07DFJ57WK</v>
          </cell>
          <cell r="B226">
            <v>28</v>
          </cell>
          <cell r="C226">
            <v>59</v>
          </cell>
          <cell r="D226">
            <v>43</v>
          </cell>
          <cell r="E226">
            <v>19</v>
          </cell>
        </row>
        <row r="227">
          <cell r="A227" t="str">
            <v>B00V3NA5CG</v>
          </cell>
          <cell r="B227">
            <v>7</v>
          </cell>
          <cell r="C227">
            <v>1</v>
          </cell>
          <cell r="D227">
            <v>5</v>
          </cell>
          <cell r="E227">
            <v>11</v>
          </cell>
        </row>
        <row r="228">
          <cell r="A228" t="str">
            <v>B00YAI9GWG</v>
          </cell>
          <cell r="B228">
            <v>17</v>
          </cell>
          <cell r="C228">
            <v>7</v>
          </cell>
          <cell r="D228">
            <v>3</v>
          </cell>
          <cell r="E228">
            <v>5</v>
          </cell>
        </row>
        <row r="229">
          <cell r="A229" t="str">
            <v>B00YAI9MGQ</v>
          </cell>
          <cell r="B229">
            <v>13</v>
          </cell>
          <cell r="C229">
            <v>3</v>
          </cell>
          <cell r="D229">
            <v>4</v>
          </cell>
          <cell r="E229">
            <v>3</v>
          </cell>
        </row>
        <row r="230">
          <cell r="A230" t="str">
            <v>B00YAIA20G</v>
          </cell>
          <cell r="B230">
            <v>7</v>
          </cell>
          <cell r="C230">
            <v>7</v>
          </cell>
          <cell r="D230">
            <v>5</v>
          </cell>
          <cell r="E230">
            <v>11</v>
          </cell>
        </row>
        <row r="231">
          <cell r="A231" t="str">
            <v>B010SPPG3W</v>
          </cell>
          <cell r="B231">
            <v>5</v>
          </cell>
          <cell r="C231">
            <v>6</v>
          </cell>
          <cell r="D231">
            <v>10</v>
          </cell>
          <cell r="E231">
            <v>1</v>
          </cell>
        </row>
        <row r="232">
          <cell r="A232" t="str">
            <v>B010SPPNNK</v>
          </cell>
          <cell r="B232">
            <v>1</v>
          </cell>
          <cell r="C232">
            <v>1</v>
          </cell>
          <cell r="D232">
            <v>1</v>
          </cell>
          <cell r="E232">
            <v>1</v>
          </cell>
        </row>
        <row r="233">
          <cell r="A233" t="str">
            <v>B0136OUA60</v>
          </cell>
          <cell r="B233">
            <v>5</v>
          </cell>
          <cell r="C233">
            <v>0</v>
          </cell>
          <cell r="D233">
            <v>3</v>
          </cell>
          <cell r="E233">
            <v>1</v>
          </cell>
        </row>
        <row r="234">
          <cell r="A234" t="str">
            <v>B0136OUG1E</v>
          </cell>
          <cell r="B234">
            <v>0</v>
          </cell>
          <cell r="C234">
            <v>36</v>
          </cell>
          <cell r="D234">
            <v>21</v>
          </cell>
          <cell r="E234">
            <v>8</v>
          </cell>
        </row>
        <row r="235">
          <cell r="A235" t="str">
            <v>B0136OUJ2K</v>
          </cell>
          <cell r="B235">
            <v>1</v>
          </cell>
          <cell r="C235">
            <v>4</v>
          </cell>
          <cell r="D235">
            <v>1</v>
          </cell>
          <cell r="E235">
            <v>1</v>
          </cell>
        </row>
        <row r="236">
          <cell r="A236" t="str">
            <v>B015QZNXXO</v>
          </cell>
          <cell r="B236">
            <v>2</v>
          </cell>
          <cell r="C236">
            <v>5</v>
          </cell>
          <cell r="D236">
            <v>3</v>
          </cell>
          <cell r="E236">
            <v>1</v>
          </cell>
        </row>
        <row r="237">
          <cell r="A237" t="str">
            <v>B015QZRO7K</v>
          </cell>
          <cell r="B237">
            <v>3</v>
          </cell>
          <cell r="C237">
            <v>4</v>
          </cell>
          <cell r="D237">
            <v>3</v>
          </cell>
          <cell r="E237">
            <v>2</v>
          </cell>
        </row>
        <row r="238">
          <cell r="A238" t="str">
            <v>B015QZRUJM</v>
          </cell>
          <cell r="B238">
            <v>1</v>
          </cell>
          <cell r="C238">
            <v>4</v>
          </cell>
          <cell r="D238">
            <v>1</v>
          </cell>
          <cell r="E238">
            <v>2</v>
          </cell>
        </row>
        <row r="239">
          <cell r="A239" t="str">
            <v>B017X47TA4</v>
          </cell>
          <cell r="B239">
            <v>1</v>
          </cell>
          <cell r="C239">
            <v>1</v>
          </cell>
          <cell r="D239">
            <v>0</v>
          </cell>
          <cell r="E239">
            <v>2</v>
          </cell>
        </row>
        <row r="240">
          <cell r="A240" t="str">
            <v>B017X47UK8</v>
          </cell>
          <cell r="B240">
            <v>0</v>
          </cell>
          <cell r="C240">
            <v>1</v>
          </cell>
          <cell r="D240">
            <v>0</v>
          </cell>
          <cell r="E240">
            <v>2</v>
          </cell>
        </row>
        <row r="241">
          <cell r="A241" t="str">
            <v>B019O6JIL2</v>
          </cell>
          <cell r="B241">
            <v>6</v>
          </cell>
          <cell r="C241">
            <v>8</v>
          </cell>
          <cell r="D241">
            <v>9</v>
          </cell>
          <cell r="E241">
            <v>1</v>
          </cell>
        </row>
        <row r="242">
          <cell r="A242" t="str">
            <v>B019O6JLG4</v>
          </cell>
          <cell r="B242">
            <v>1</v>
          </cell>
          <cell r="C242">
            <v>3</v>
          </cell>
          <cell r="D242">
            <v>0</v>
          </cell>
          <cell r="E242">
            <v>4</v>
          </cell>
        </row>
        <row r="243">
          <cell r="A243" t="str">
            <v>B01A6WFZZQ</v>
          </cell>
          <cell r="B243">
            <v>1</v>
          </cell>
          <cell r="C243">
            <v>13</v>
          </cell>
          <cell r="D243">
            <v>33</v>
          </cell>
          <cell r="E243">
            <v>2</v>
          </cell>
        </row>
        <row r="244">
          <cell r="A244" t="str">
            <v>B01A6WG1V8</v>
          </cell>
          <cell r="B244">
            <v>10</v>
          </cell>
          <cell r="C244">
            <v>14</v>
          </cell>
          <cell r="D244">
            <v>3</v>
          </cell>
          <cell r="E244">
            <v>6</v>
          </cell>
        </row>
        <row r="245">
          <cell r="A245" t="str">
            <v>B01A6WG3RA</v>
          </cell>
          <cell r="B245">
            <v>1</v>
          </cell>
          <cell r="C245">
            <v>17</v>
          </cell>
          <cell r="D245">
            <v>60</v>
          </cell>
          <cell r="E245">
            <v>2</v>
          </cell>
        </row>
        <row r="246">
          <cell r="A246" t="str">
            <v>B01AXSD1OK</v>
          </cell>
          <cell r="B246">
            <v>27</v>
          </cell>
          <cell r="C246">
            <v>24</v>
          </cell>
          <cell r="D246">
            <v>17</v>
          </cell>
          <cell r="E246">
            <v>17</v>
          </cell>
        </row>
        <row r="247">
          <cell r="A247" t="str">
            <v>B01AXSD47E</v>
          </cell>
          <cell r="B247">
            <v>5</v>
          </cell>
          <cell r="C247">
            <v>0</v>
          </cell>
          <cell r="D247">
            <v>4</v>
          </cell>
          <cell r="E247">
            <v>2</v>
          </cell>
        </row>
        <row r="248">
          <cell r="A248" t="str">
            <v>B01AXSD5KU</v>
          </cell>
          <cell r="B248">
            <v>5</v>
          </cell>
          <cell r="C248">
            <v>0</v>
          </cell>
          <cell r="D248">
            <v>7</v>
          </cell>
          <cell r="E248">
            <v>13</v>
          </cell>
        </row>
        <row r="249">
          <cell r="A249" t="str">
            <v>B01AXSD6KO</v>
          </cell>
          <cell r="B249">
            <v>8</v>
          </cell>
          <cell r="C249">
            <v>24</v>
          </cell>
          <cell r="D249">
            <v>7</v>
          </cell>
          <cell r="E249">
            <v>3</v>
          </cell>
        </row>
        <row r="250">
          <cell r="A250" t="str">
            <v>B01AXSDADC</v>
          </cell>
          <cell r="B250">
            <v>0</v>
          </cell>
          <cell r="C250">
            <v>9</v>
          </cell>
          <cell r="D250">
            <v>14</v>
          </cell>
          <cell r="E250">
            <v>12</v>
          </cell>
        </row>
        <row r="251">
          <cell r="A251" t="str">
            <v>B01AXSDB2C</v>
          </cell>
          <cell r="B251">
            <v>1</v>
          </cell>
          <cell r="C251">
            <v>12</v>
          </cell>
          <cell r="D251">
            <v>26</v>
          </cell>
          <cell r="E251">
            <v>7</v>
          </cell>
        </row>
        <row r="252">
          <cell r="A252" t="str">
            <v>B01AXSDDFC</v>
          </cell>
          <cell r="B252">
            <v>0</v>
          </cell>
          <cell r="C252">
            <v>10</v>
          </cell>
          <cell r="D252">
            <v>19</v>
          </cell>
          <cell r="E252">
            <v>12</v>
          </cell>
        </row>
        <row r="253">
          <cell r="A253" t="str">
            <v>B01C9TE2BW</v>
          </cell>
          <cell r="B253">
            <v>8</v>
          </cell>
          <cell r="C253">
            <v>9</v>
          </cell>
          <cell r="D253">
            <v>5</v>
          </cell>
          <cell r="E253">
            <v>2</v>
          </cell>
        </row>
        <row r="254">
          <cell r="A254" t="str">
            <v>B01D42ECC2</v>
          </cell>
          <cell r="B254">
            <v>0</v>
          </cell>
          <cell r="C254">
            <v>2</v>
          </cell>
          <cell r="D254">
            <v>0</v>
          </cell>
          <cell r="E254">
            <v>1</v>
          </cell>
        </row>
        <row r="255">
          <cell r="A255" t="str">
            <v>B01DIHNXDW</v>
          </cell>
          <cell r="B255">
            <v>0</v>
          </cell>
          <cell r="C255">
            <v>8</v>
          </cell>
          <cell r="D255">
            <v>13</v>
          </cell>
          <cell r="E255">
            <v>1</v>
          </cell>
        </row>
        <row r="256">
          <cell r="A256" t="str">
            <v>B01DLSN9BY</v>
          </cell>
          <cell r="B256">
            <v>0</v>
          </cell>
          <cell r="C256">
            <v>2</v>
          </cell>
          <cell r="D256">
            <v>1</v>
          </cell>
          <cell r="E256">
            <v>2</v>
          </cell>
        </row>
        <row r="257">
          <cell r="A257" t="str">
            <v>B01DLSNA3Q</v>
          </cell>
          <cell r="B257">
            <v>10</v>
          </cell>
          <cell r="C257">
            <v>7</v>
          </cell>
          <cell r="D257">
            <v>13</v>
          </cell>
          <cell r="E257">
            <v>2</v>
          </cell>
        </row>
        <row r="258">
          <cell r="A258" t="str">
            <v>B01DLSNBBC</v>
          </cell>
          <cell r="B258">
            <v>7</v>
          </cell>
          <cell r="C258">
            <v>1</v>
          </cell>
          <cell r="D258">
            <v>4</v>
          </cell>
          <cell r="E258">
            <v>7</v>
          </cell>
        </row>
        <row r="259">
          <cell r="A259" t="str">
            <v>B01DLSNCJI</v>
          </cell>
          <cell r="B259">
            <v>4</v>
          </cell>
          <cell r="C259">
            <v>6</v>
          </cell>
          <cell r="D259">
            <v>6</v>
          </cell>
          <cell r="E259">
            <v>4</v>
          </cell>
        </row>
        <row r="260">
          <cell r="A260" t="str">
            <v>B01DLSNDZG</v>
          </cell>
          <cell r="B260">
            <v>2</v>
          </cell>
          <cell r="C260">
            <v>2</v>
          </cell>
          <cell r="D260">
            <v>1</v>
          </cell>
          <cell r="E260">
            <v>1</v>
          </cell>
        </row>
        <row r="261">
          <cell r="A261" t="str">
            <v>B01DXWQIRA</v>
          </cell>
          <cell r="B261">
            <v>2</v>
          </cell>
          <cell r="C261">
            <v>4</v>
          </cell>
          <cell r="D261">
            <v>1</v>
          </cell>
          <cell r="E261">
            <v>4</v>
          </cell>
        </row>
        <row r="262">
          <cell r="A262" t="str">
            <v>B01E89VKPM</v>
          </cell>
          <cell r="B262">
            <v>1</v>
          </cell>
          <cell r="C262">
            <v>8</v>
          </cell>
          <cell r="D262">
            <v>4</v>
          </cell>
          <cell r="E262">
            <v>1</v>
          </cell>
        </row>
        <row r="263">
          <cell r="A263" t="str">
            <v>B01E89VL06</v>
          </cell>
          <cell r="B263">
            <v>0</v>
          </cell>
          <cell r="C263">
            <v>18</v>
          </cell>
          <cell r="D263">
            <v>16</v>
          </cell>
          <cell r="E263">
            <v>10</v>
          </cell>
        </row>
        <row r="264">
          <cell r="A264" t="str">
            <v>B01EJ5VO38</v>
          </cell>
          <cell r="B264">
            <v>14</v>
          </cell>
          <cell r="C264">
            <v>27</v>
          </cell>
          <cell r="D264">
            <v>19</v>
          </cell>
          <cell r="E264">
            <v>16</v>
          </cell>
        </row>
        <row r="265">
          <cell r="A265" t="str">
            <v>B01EJ5VUNW</v>
          </cell>
          <cell r="B265">
            <v>20</v>
          </cell>
          <cell r="C265">
            <v>29</v>
          </cell>
          <cell r="D265">
            <v>28</v>
          </cell>
          <cell r="E265">
            <v>8</v>
          </cell>
        </row>
        <row r="266">
          <cell r="A266" t="str">
            <v>B01EN7V1LW</v>
          </cell>
          <cell r="B266">
            <v>16</v>
          </cell>
          <cell r="C266">
            <v>14</v>
          </cell>
          <cell r="D266">
            <v>6</v>
          </cell>
          <cell r="E266">
            <v>6</v>
          </cell>
        </row>
        <row r="267">
          <cell r="A267" t="str">
            <v>B01EN7V4XM</v>
          </cell>
          <cell r="B267">
            <v>4</v>
          </cell>
          <cell r="C267">
            <v>5</v>
          </cell>
          <cell r="D267">
            <v>1</v>
          </cell>
          <cell r="E267">
            <v>4</v>
          </cell>
        </row>
        <row r="268">
          <cell r="A268" t="str">
            <v>B01EN7VPBI</v>
          </cell>
          <cell r="B268">
            <v>3</v>
          </cell>
          <cell r="C268">
            <v>7</v>
          </cell>
          <cell r="D268">
            <v>4</v>
          </cell>
          <cell r="E268">
            <v>4</v>
          </cell>
        </row>
        <row r="269">
          <cell r="A269" t="str">
            <v>B01F3E3MCK</v>
          </cell>
          <cell r="B269">
            <v>0</v>
          </cell>
          <cell r="C269">
            <v>3</v>
          </cell>
          <cell r="D269">
            <v>0</v>
          </cell>
          <cell r="E269">
            <v>1</v>
          </cell>
        </row>
        <row r="270">
          <cell r="A270" t="str">
            <v>B01F4P0S7A</v>
          </cell>
          <cell r="B270">
            <v>12</v>
          </cell>
          <cell r="C270">
            <v>6</v>
          </cell>
          <cell r="D270">
            <v>6</v>
          </cell>
          <cell r="E270">
            <v>6</v>
          </cell>
        </row>
        <row r="271">
          <cell r="A271" t="str">
            <v>B01F4P0SZ2</v>
          </cell>
          <cell r="B271">
            <v>4</v>
          </cell>
          <cell r="C271">
            <v>3</v>
          </cell>
          <cell r="D271">
            <v>4</v>
          </cell>
          <cell r="E271">
            <v>2</v>
          </cell>
        </row>
        <row r="272">
          <cell r="A272" t="str">
            <v>B01F4P0TJC</v>
          </cell>
          <cell r="B272">
            <v>4</v>
          </cell>
          <cell r="C272">
            <v>10</v>
          </cell>
          <cell r="D272">
            <v>6</v>
          </cell>
          <cell r="E272">
            <v>3</v>
          </cell>
        </row>
        <row r="273">
          <cell r="A273" t="str">
            <v>B01F4P0V4A</v>
          </cell>
          <cell r="B273">
            <v>12</v>
          </cell>
          <cell r="C273">
            <v>8</v>
          </cell>
          <cell r="D273">
            <v>6</v>
          </cell>
          <cell r="E273">
            <v>6</v>
          </cell>
        </row>
        <row r="274">
          <cell r="A274" t="str">
            <v>B01F78ASF6</v>
          </cell>
          <cell r="B274">
            <v>0</v>
          </cell>
          <cell r="C274">
            <v>3</v>
          </cell>
          <cell r="D274">
            <v>0</v>
          </cell>
          <cell r="E274">
            <v>1</v>
          </cell>
        </row>
        <row r="275">
          <cell r="A275" t="str">
            <v>B01F78AYPK</v>
          </cell>
          <cell r="B275">
            <v>0</v>
          </cell>
          <cell r="C275">
            <v>0</v>
          </cell>
          <cell r="D275">
            <v>1</v>
          </cell>
          <cell r="E275">
            <v>1</v>
          </cell>
        </row>
        <row r="276">
          <cell r="A276" t="str">
            <v>B01FXAQVH2</v>
          </cell>
          <cell r="B276">
            <v>19</v>
          </cell>
          <cell r="C276">
            <v>52</v>
          </cell>
          <cell r="D276">
            <v>22</v>
          </cell>
          <cell r="E276">
            <v>6</v>
          </cell>
        </row>
        <row r="277">
          <cell r="A277" t="str">
            <v>B01G3JERSM</v>
          </cell>
          <cell r="B277">
            <v>2</v>
          </cell>
          <cell r="C277">
            <v>6</v>
          </cell>
          <cell r="D277">
            <v>5</v>
          </cell>
          <cell r="E277">
            <v>4</v>
          </cell>
        </row>
        <row r="278">
          <cell r="A278" t="str">
            <v>B01G8H8WRG</v>
          </cell>
          <cell r="B278">
            <v>1</v>
          </cell>
          <cell r="C278">
            <v>6</v>
          </cell>
          <cell r="D278">
            <v>1</v>
          </cell>
          <cell r="E278">
            <v>2</v>
          </cell>
        </row>
        <row r="279">
          <cell r="A279" t="str">
            <v>B01GJ2AO9E</v>
          </cell>
          <cell r="B279">
            <v>4</v>
          </cell>
          <cell r="C279">
            <v>10</v>
          </cell>
          <cell r="D279">
            <v>4</v>
          </cell>
          <cell r="E279">
            <v>1</v>
          </cell>
        </row>
        <row r="280">
          <cell r="A280" t="str">
            <v>B01GJ2ARXM</v>
          </cell>
          <cell r="B280">
            <v>12</v>
          </cell>
          <cell r="C280">
            <v>18</v>
          </cell>
          <cell r="D280">
            <v>7</v>
          </cell>
          <cell r="E280">
            <v>9</v>
          </cell>
        </row>
        <row r="281">
          <cell r="A281" t="str">
            <v>B01HFYMW04</v>
          </cell>
          <cell r="B281">
            <v>37</v>
          </cell>
          <cell r="C281">
            <v>43</v>
          </cell>
          <cell r="D281">
            <v>26</v>
          </cell>
          <cell r="E281">
            <v>29</v>
          </cell>
        </row>
        <row r="282">
          <cell r="A282" t="str">
            <v>B01IOEHKXS</v>
          </cell>
          <cell r="B282">
            <v>0</v>
          </cell>
          <cell r="C282">
            <v>1</v>
          </cell>
          <cell r="D282">
            <v>15</v>
          </cell>
          <cell r="E282">
            <v>3</v>
          </cell>
        </row>
        <row r="283">
          <cell r="A283" t="str">
            <v>B01IOEHNK8</v>
          </cell>
          <cell r="B283">
            <v>3</v>
          </cell>
          <cell r="C283">
            <v>7</v>
          </cell>
          <cell r="D283">
            <v>11</v>
          </cell>
          <cell r="E283">
            <v>1</v>
          </cell>
        </row>
        <row r="284">
          <cell r="A284" t="str">
            <v>B01KO0S9JO</v>
          </cell>
          <cell r="B284">
            <v>0</v>
          </cell>
          <cell r="C284">
            <v>1</v>
          </cell>
          <cell r="D284">
            <v>2</v>
          </cell>
          <cell r="E284">
            <v>2</v>
          </cell>
        </row>
        <row r="285">
          <cell r="A285" t="str">
            <v>B01KO0SAIE</v>
          </cell>
          <cell r="B285">
            <v>0</v>
          </cell>
          <cell r="C285">
            <v>0</v>
          </cell>
          <cell r="D285">
            <v>2</v>
          </cell>
          <cell r="E285">
            <v>1</v>
          </cell>
        </row>
        <row r="286">
          <cell r="A286" t="str">
            <v>B01KO0SCQE</v>
          </cell>
          <cell r="B286">
            <v>2</v>
          </cell>
          <cell r="C286">
            <v>7</v>
          </cell>
          <cell r="D286">
            <v>2</v>
          </cell>
          <cell r="E286">
            <v>2</v>
          </cell>
        </row>
        <row r="287">
          <cell r="A287" t="str">
            <v>B01KO0SDZY</v>
          </cell>
          <cell r="B287">
            <v>3</v>
          </cell>
          <cell r="C287">
            <v>0</v>
          </cell>
          <cell r="D287">
            <v>1</v>
          </cell>
          <cell r="E287">
            <v>1</v>
          </cell>
        </row>
        <row r="288">
          <cell r="A288" t="str">
            <v>B01LAURFZ6</v>
          </cell>
          <cell r="B288">
            <v>1</v>
          </cell>
          <cell r="C288">
            <v>0</v>
          </cell>
          <cell r="D288">
            <v>0</v>
          </cell>
          <cell r="E288">
            <v>1</v>
          </cell>
        </row>
        <row r="289">
          <cell r="A289" t="str">
            <v>B01LAURKNS</v>
          </cell>
          <cell r="B289">
            <v>5</v>
          </cell>
          <cell r="C289">
            <v>0</v>
          </cell>
          <cell r="D289">
            <v>3</v>
          </cell>
          <cell r="E289">
            <v>3</v>
          </cell>
        </row>
        <row r="290">
          <cell r="A290" t="str">
            <v>B01LX2T9AR</v>
          </cell>
          <cell r="B290">
            <v>54</v>
          </cell>
          <cell r="C290">
            <v>61</v>
          </cell>
          <cell r="D290">
            <v>64</v>
          </cell>
          <cell r="E290">
            <v>22</v>
          </cell>
        </row>
        <row r="291">
          <cell r="A291" t="str">
            <v>B01LZ7UJGB</v>
          </cell>
          <cell r="B291">
            <v>2</v>
          </cell>
          <cell r="C291">
            <v>3</v>
          </cell>
          <cell r="D291">
            <v>4</v>
          </cell>
          <cell r="E291">
            <v>1</v>
          </cell>
        </row>
        <row r="292">
          <cell r="A292" t="str">
            <v>B01LZNUF5M</v>
          </cell>
          <cell r="B292">
            <v>2</v>
          </cell>
          <cell r="C292">
            <v>8</v>
          </cell>
          <cell r="D292">
            <v>4</v>
          </cell>
          <cell r="E292">
            <v>1</v>
          </cell>
        </row>
        <row r="293">
          <cell r="A293" t="str">
            <v>B01M22DT7M</v>
          </cell>
          <cell r="B293">
            <v>1</v>
          </cell>
          <cell r="C293">
            <v>2</v>
          </cell>
          <cell r="D293">
            <v>4</v>
          </cell>
          <cell r="E293">
            <v>1</v>
          </cell>
        </row>
        <row r="294">
          <cell r="A294" t="str">
            <v>B01M22DUD3</v>
          </cell>
          <cell r="B294">
            <v>1</v>
          </cell>
          <cell r="C294">
            <v>5</v>
          </cell>
          <cell r="D294">
            <v>2</v>
          </cell>
          <cell r="E294">
            <v>1</v>
          </cell>
        </row>
        <row r="295">
          <cell r="A295" t="str">
            <v>B01M256ILK</v>
          </cell>
          <cell r="B295">
            <v>166</v>
          </cell>
          <cell r="C295">
            <v>85</v>
          </cell>
          <cell r="D295">
            <v>85</v>
          </cell>
          <cell r="E295">
            <v>98</v>
          </cell>
        </row>
        <row r="296">
          <cell r="A296" t="str">
            <v>B01M4LAA8J</v>
          </cell>
          <cell r="B296">
            <v>334</v>
          </cell>
          <cell r="C296">
            <v>356</v>
          </cell>
          <cell r="D296">
            <v>222</v>
          </cell>
          <cell r="E296">
            <v>156</v>
          </cell>
        </row>
        <row r="297">
          <cell r="A297" t="str">
            <v>B01M4LQZL4</v>
          </cell>
          <cell r="B297">
            <v>77</v>
          </cell>
          <cell r="C297">
            <v>149</v>
          </cell>
          <cell r="D297">
            <v>88</v>
          </cell>
          <cell r="E297">
            <v>77</v>
          </cell>
        </row>
        <row r="298">
          <cell r="A298" t="str">
            <v>B01M4NM99X</v>
          </cell>
          <cell r="B298">
            <v>788</v>
          </cell>
          <cell r="C298">
            <v>1035</v>
          </cell>
          <cell r="D298">
            <v>724</v>
          </cell>
          <cell r="E298">
            <v>706</v>
          </cell>
        </row>
        <row r="299">
          <cell r="A299" t="str">
            <v>B01M5JCF70</v>
          </cell>
          <cell r="B299">
            <v>0</v>
          </cell>
          <cell r="C299">
            <v>0</v>
          </cell>
          <cell r="D299">
            <v>2</v>
          </cell>
          <cell r="E299">
            <v>1</v>
          </cell>
        </row>
        <row r="300">
          <cell r="A300" t="str">
            <v>B01M6UNN0N</v>
          </cell>
          <cell r="B300">
            <v>1</v>
          </cell>
          <cell r="C300">
            <v>1</v>
          </cell>
          <cell r="D300">
            <v>0</v>
          </cell>
          <cell r="E300">
            <v>1</v>
          </cell>
        </row>
        <row r="301">
          <cell r="A301" t="str">
            <v>B01M6WKAND</v>
          </cell>
          <cell r="B301">
            <v>57</v>
          </cell>
          <cell r="C301">
            <v>102</v>
          </cell>
          <cell r="D301">
            <v>58</v>
          </cell>
          <cell r="E301">
            <v>30</v>
          </cell>
        </row>
        <row r="302">
          <cell r="A302" t="str">
            <v>B01M7XMBP9</v>
          </cell>
          <cell r="B302">
            <v>0</v>
          </cell>
          <cell r="C302">
            <v>2</v>
          </cell>
          <cell r="D302">
            <v>0</v>
          </cell>
          <cell r="E302">
            <v>3</v>
          </cell>
        </row>
        <row r="303">
          <cell r="A303" t="str">
            <v>B01M8KNHIV</v>
          </cell>
          <cell r="B303">
            <v>53</v>
          </cell>
          <cell r="C303">
            <v>119</v>
          </cell>
          <cell r="D303">
            <v>48</v>
          </cell>
          <cell r="E303">
            <v>48</v>
          </cell>
        </row>
        <row r="304">
          <cell r="A304" t="str">
            <v>B01M8QW10I</v>
          </cell>
          <cell r="B304">
            <v>19</v>
          </cell>
          <cell r="C304">
            <v>19</v>
          </cell>
          <cell r="D304">
            <v>7</v>
          </cell>
          <cell r="E304">
            <v>4</v>
          </cell>
        </row>
        <row r="305">
          <cell r="A305" t="str">
            <v>B01M98IB8X</v>
          </cell>
          <cell r="B305">
            <v>84</v>
          </cell>
          <cell r="C305">
            <v>215</v>
          </cell>
          <cell r="D305">
            <v>147</v>
          </cell>
          <cell r="E305">
            <v>102</v>
          </cell>
        </row>
        <row r="306">
          <cell r="A306" t="str">
            <v>B01M9D35Z3</v>
          </cell>
          <cell r="B306">
            <v>83</v>
          </cell>
          <cell r="C306">
            <v>93</v>
          </cell>
          <cell r="D306">
            <v>70</v>
          </cell>
          <cell r="E306">
            <v>61</v>
          </cell>
        </row>
        <row r="307">
          <cell r="A307" t="str">
            <v>B01MDUC8WA</v>
          </cell>
          <cell r="B307">
            <v>2</v>
          </cell>
          <cell r="C307">
            <v>0</v>
          </cell>
          <cell r="D307">
            <v>1</v>
          </cell>
          <cell r="E307">
            <v>1</v>
          </cell>
        </row>
        <row r="308">
          <cell r="A308" t="str">
            <v>B01MDUDF3T</v>
          </cell>
          <cell r="B308">
            <v>1</v>
          </cell>
          <cell r="C308">
            <v>2</v>
          </cell>
          <cell r="D308">
            <v>0</v>
          </cell>
          <cell r="E308">
            <v>4</v>
          </cell>
        </row>
        <row r="309">
          <cell r="A309" t="str">
            <v>B01MECWEF9</v>
          </cell>
          <cell r="B309">
            <v>90</v>
          </cell>
          <cell r="C309">
            <v>125</v>
          </cell>
          <cell r="D309">
            <v>63</v>
          </cell>
          <cell r="E309">
            <v>35</v>
          </cell>
        </row>
        <row r="310">
          <cell r="A310" t="str">
            <v>B01MQJOXH7</v>
          </cell>
          <cell r="B310">
            <v>0</v>
          </cell>
          <cell r="C310">
            <v>10</v>
          </cell>
          <cell r="D310">
            <v>25</v>
          </cell>
          <cell r="E310">
            <v>7</v>
          </cell>
        </row>
        <row r="311">
          <cell r="A311" t="str">
            <v>B01MQJP2YK</v>
          </cell>
          <cell r="B311">
            <v>5</v>
          </cell>
          <cell r="C311">
            <v>1</v>
          </cell>
          <cell r="D311">
            <v>1</v>
          </cell>
          <cell r="E311">
            <v>1</v>
          </cell>
        </row>
        <row r="312">
          <cell r="A312" t="str">
            <v>B01MQJP47N</v>
          </cell>
          <cell r="B312">
            <v>1</v>
          </cell>
          <cell r="C312">
            <v>3</v>
          </cell>
          <cell r="D312">
            <v>2</v>
          </cell>
          <cell r="E312">
            <v>1</v>
          </cell>
        </row>
        <row r="313">
          <cell r="A313" t="str">
            <v>B01MQJP6LF</v>
          </cell>
          <cell r="B313">
            <v>0</v>
          </cell>
          <cell r="C313">
            <v>0</v>
          </cell>
          <cell r="D313">
            <v>0</v>
          </cell>
          <cell r="E313">
            <v>3</v>
          </cell>
        </row>
        <row r="314">
          <cell r="A314" t="str">
            <v>B01MQPQALH</v>
          </cell>
          <cell r="B314">
            <v>0</v>
          </cell>
          <cell r="C314">
            <v>2</v>
          </cell>
          <cell r="D314">
            <v>0</v>
          </cell>
          <cell r="E314">
            <v>1</v>
          </cell>
        </row>
        <row r="315">
          <cell r="A315" t="str">
            <v>B01MQPQHB5</v>
          </cell>
          <cell r="B315">
            <v>2</v>
          </cell>
          <cell r="C315">
            <v>3</v>
          </cell>
          <cell r="D315">
            <v>0</v>
          </cell>
          <cell r="E315">
            <v>4</v>
          </cell>
        </row>
        <row r="316">
          <cell r="A316" t="str">
            <v>B01MRL29E0</v>
          </cell>
          <cell r="B316">
            <v>11</v>
          </cell>
          <cell r="C316">
            <v>13</v>
          </cell>
          <cell r="D316">
            <v>8</v>
          </cell>
          <cell r="E316">
            <v>9</v>
          </cell>
        </row>
        <row r="317">
          <cell r="A317" t="str">
            <v>B01MRUFE10</v>
          </cell>
          <cell r="B317">
            <v>12</v>
          </cell>
          <cell r="C317">
            <v>14</v>
          </cell>
          <cell r="D317">
            <v>7</v>
          </cell>
          <cell r="E317">
            <v>6</v>
          </cell>
        </row>
        <row r="318">
          <cell r="A318" t="str">
            <v>B01MSMPBNA</v>
          </cell>
          <cell r="B318">
            <v>2</v>
          </cell>
          <cell r="C318">
            <v>2</v>
          </cell>
          <cell r="D318">
            <v>2</v>
          </cell>
          <cell r="E318">
            <v>1</v>
          </cell>
        </row>
        <row r="319">
          <cell r="A319" t="str">
            <v>B01MT3RUVQ</v>
          </cell>
          <cell r="B319">
            <v>0</v>
          </cell>
          <cell r="C319">
            <v>0</v>
          </cell>
          <cell r="D319">
            <v>0</v>
          </cell>
          <cell r="E319">
            <v>1</v>
          </cell>
        </row>
        <row r="320">
          <cell r="A320" t="str">
            <v>B01MXLWZ7S</v>
          </cell>
          <cell r="B320">
            <v>10</v>
          </cell>
          <cell r="C320">
            <v>6</v>
          </cell>
          <cell r="D320">
            <v>4</v>
          </cell>
          <cell r="E320">
            <v>5</v>
          </cell>
        </row>
        <row r="321">
          <cell r="A321" t="str">
            <v>B01N2YLI1M</v>
          </cell>
          <cell r="B321">
            <v>0</v>
          </cell>
          <cell r="C321">
            <v>1</v>
          </cell>
          <cell r="D321">
            <v>0</v>
          </cell>
          <cell r="E321">
            <v>1</v>
          </cell>
        </row>
        <row r="322">
          <cell r="A322" t="str">
            <v>B01N41KCAA</v>
          </cell>
          <cell r="B322">
            <v>13</v>
          </cell>
          <cell r="C322">
            <v>13</v>
          </cell>
          <cell r="D322">
            <v>6</v>
          </cell>
          <cell r="E322">
            <v>3</v>
          </cell>
        </row>
        <row r="323">
          <cell r="A323" t="str">
            <v>B01N4GHBB1</v>
          </cell>
          <cell r="B323">
            <v>1</v>
          </cell>
          <cell r="C323">
            <v>3</v>
          </cell>
          <cell r="D323">
            <v>2</v>
          </cell>
          <cell r="E323">
            <v>1</v>
          </cell>
        </row>
        <row r="324">
          <cell r="A324" t="str">
            <v>B01N5J3B2Z</v>
          </cell>
          <cell r="B324">
            <v>0</v>
          </cell>
          <cell r="C324">
            <v>0</v>
          </cell>
          <cell r="D324">
            <v>0</v>
          </cell>
          <cell r="E324">
            <v>4</v>
          </cell>
        </row>
        <row r="325">
          <cell r="A325" t="str">
            <v>B01N64GO5L</v>
          </cell>
          <cell r="B325">
            <v>3</v>
          </cell>
          <cell r="C325">
            <v>1</v>
          </cell>
          <cell r="D325">
            <v>1</v>
          </cell>
          <cell r="E325">
            <v>2</v>
          </cell>
        </row>
        <row r="326">
          <cell r="A326" t="str">
            <v>B01N7F779G</v>
          </cell>
          <cell r="B326">
            <v>13</v>
          </cell>
          <cell r="C326">
            <v>16</v>
          </cell>
          <cell r="D326">
            <v>5</v>
          </cell>
          <cell r="E326">
            <v>7</v>
          </cell>
        </row>
        <row r="327">
          <cell r="A327" t="str">
            <v>B01N94WF2D</v>
          </cell>
          <cell r="B327">
            <v>9</v>
          </cell>
          <cell r="C327">
            <v>6</v>
          </cell>
          <cell r="D327">
            <v>4</v>
          </cell>
          <cell r="E327">
            <v>3</v>
          </cell>
        </row>
        <row r="328">
          <cell r="A328" t="str">
            <v>B01N98BS2V</v>
          </cell>
          <cell r="B328">
            <v>0</v>
          </cell>
          <cell r="C328">
            <v>0</v>
          </cell>
          <cell r="D328">
            <v>1</v>
          </cell>
          <cell r="E328">
            <v>1</v>
          </cell>
        </row>
        <row r="329">
          <cell r="A329" t="str">
            <v>B01N9K3ZDT</v>
          </cell>
          <cell r="B329">
            <v>2</v>
          </cell>
          <cell r="C329">
            <v>5</v>
          </cell>
          <cell r="D329">
            <v>4</v>
          </cell>
          <cell r="E329">
            <v>1</v>
          </cell>
        </row>
        <row r="330">
          <cell r="A330" t="str">
            <v>B01N9LAAEZ</v>
          </cell>
          <cell r="B330">
            <v>0</v>
          </cell>
          <cell r="C330">
            <v>0</v>
          </cell>
          <cell r="D330">
            <v>0</v>
          </cell>
          <cell r="E330">
            <v>2</v>
          </cell>
        </row>
        <row r="331">
          <cell r="A331" t="str">
            <v>B01N9T4PYF</v>
          </cell>
          <cell r="B331">
            <v>356</v>
          </cell>
          <cell r="C331">
            <v>420</v>
          </cell>
          <cell r="D331">
            <v>247</v>
          </cell>
          <cell r="E331">
            <v>189</v>
          </cell>
        </row>
        <row r="332">
          <cell r="A332" t="str">
            <v>B01NCE22FH</v>
          </cell>
          <cell r="B332">
            <v>3</v>
          </cell>
          <cell r="C332">
            <v>0</v>
          </cell>
          <cell r="D332">
            <v>3</v>
          </cell>
          <cell r="E332">
            <v>2</v>
          </cell>
        </row>
        <row r="333">
          <cell r="A333" t="str">
            <v>B01NCIBC55</v>
          </cell>
          <cell r="B333">
            <v>10</v>
          </cell>
          <cell r="C333">
            <v>14</v>
          </cell>
          <cell r="D333">
            <v>30</v>
          </cell>
          <cell r="E333">
            <v>12</v>
          </cell>
        </row>
        <row r="334">
          <cell r="A334" t="str">
            <v>B01NCIQ2XY</v>
          </cell>
          <cell r="B334">
            <v>5</v>
          </cell>
          <cell r="C334">
            <v>8</v>
          </cell>
          <cell r="D334">
            <v>4</v>
          </cell>
          <cell r="E334">
            <v>2</v>
          </cell>
        </row>
        <row r="335">
          <cell r="A335" t="str">
            <v>B06W5K562C</v>
          </cell>
          <cell r="B335">
            <v>0</v>
          </cell>
          <cell r="C335">
            <v>7</v>
          </cell>
          <cell r="D335">
            <v>1</v>
          </cell>
          <cell r="E335">
            <v>1</v>
          </cell>
        </row>
        <row r="336">
          <cell r="A336" t="str">
            <v>B06W9P6JZT</v>
          </cell>
          <cell r="B336">
            <v>3</v>
          </cell>
          <cell r="C336">
            <v>6</v>
          </cell>
          <cell r="D336">
            <v>5</v>
          </cell>
          <cell r="E336">
            <v>1</v>
          </cell>
        </row>
        <row r="337">
          <cell r="A337" t="str">
            <v>B06WWRHVCC</v>
          </cell>
          <cell r="B337">
            <v>22</v>
          </cell>
          <cell r="C337">
            <v>0</v>
          </cell>
          <cell r="D337">
            <v>17</v>
          </cell>
          <cell r="E337">
            <v>4</v>
          </cell>
        </row>
        <row r="338">
          <cell r="A338" t="str">
            <v>B06X9FQ4JW</v>
          </cell>
          <cell r="B338">
            <v>13</v>
          </cell>
          <cell r="C338">
            <v>14</v>
          </cell>
          <cell r="D338">
            <v>11</v>
          </cell>
          <cell r="E338">
            <v>4</v>
          </cell>
        </row>
        <row r="339">
          <cell r="A339" t="str">
            <v>B06X9G7C3F</v>
          </cell>
          <cell r="B339">
            <v>12</v>
          </cell>
          <cell r="C339">
            <v>17</v>
          </cell>
          <cell r="D339">
            <v>7</v>
          </cell>
          <cell r="E339">
            <v>9</v>
          </cell>
        </row>
        <row r="340">
          <cell r="A340" t="str">
            <v>B06X9GM1TS</v>
          </cell>
          <cell r="B340">
            <v>17</v>
          </cell>
          <cell r="C340">
            <v>20</v>
          </cell>
          <cell r="D340">
            <v>13</v>
          </cell>
          <cell r="E340">
            <v>8</v>
          </cell>
        </row>
        <row r="341">
          <cell r="A341" t="str">
            <v>B06X9GNHK9</v>
          </cell>
          <cell r="B341">
            <v>15</v>
          </cell>
          <cell r="C341">
            <v>38</v>
          </cell>
          <cell r="D341">
            <v>28</v>
          </cell>
          <cell r="E341">
            <v>15</v>
          </cell>
        </row>
        <row r="342">
          <cell r="A342" t="str">
            <v>B06X9GSQGC</v>
          </cell>
          <cell r="B342">
            <v>9</v>
          </cell>
          <cell r="C342">
            <v>15</v>
          </cell>
          <cell r="D342">
            <v>12</v>
          </cell>
          <cell r="E342">
            <v>3</v>
          </cell>
        </row>
        <row r="343">
          <cell r="A343" t="str">
            <v>B06X9HFW1R</v>
          </cell>
          <cell r="B343">
            <v>14</v>
          </cell>
          <cell r="C343">
            <v>20</v>
          </cell>
          <cell r="D343">
            <v>8</v>
          </cell>
          <cell r="E343">
            <v>6</v>
          </cell>
        </row>
        <row r="344">
          <cell r="A344" t="str">
            <v>B06X9L7JK2</v>
          </cell>
          <cell r="B344">
            <v>11</v>
          </cell>
          <cell r="C344">
            <v>16</v>
          </cell>
          <cell r="D344">
            <v>7</v>
          </cell>
          <cell r="E344">
            <v>8</v>
          </cell>
        </row>
        <row r="345">
          <cell r="A345" t="str">
            <v>B06X9LB4RZ</v>
          </cell>
          <cell r="B345">
            <v>22</v>
          </cell>
          <cell r="C345">
            <v>8</v>
          </cell>
          <cell r="D345">
            <v>10</v>
          </cell>
          <cell r="E345">
            <v>2</v>
          </cell>
        </row>
        <row r="346">
          <cell r="A346" t="str">
            <v>B06X9LFQWR</v>
          </cell>
          <cell r="B346">
            <v>8</v>
          </cell>
          <cell r="C346">
            <v>14</v>
          </cell>
          <cell r="D346">
            <v>7</v>
          </cell>
          <cell r="E346">
            <v>6</v>
          </cell>
        </row>
        <row r="347">
          <cell r="A347" t="str">
            <v>B06X9M7NXQ</v>
          </cell>
          <cell r="B347">
            <v>8</v>
          </cell>
          <cell r="C347">
            <v>10</v>
          </cell>
          <cell r="D347">
            <v>16</v>
          </cell>
          <cell r="E347">
            <v>8</v>
          </cell>
        </row>
        <row r="348">
          <cell r="A348" t="str">
            <v>B06X9N1YP5</v>
          </cell>
          <cell r="B348">
            <v>6</v>
          </cell>
          <cell r="C348">
            <v>7</v>
          </cell>
          <cell r="D348">
            <v>2</v>
          </cell>
          <cell r="E348">
            <v>3</v>
          </cell>
        </row>
        <row r="349">
          <cell r="A349" t="str">
            <v>B06X9N8R16</v>
          </cell>
          <cell r="B349">
            <v>14</v>
          </cell>
          <cell r="C349">
            <v>25</v>
          </cell>
          <cell r="D349">
            <v>17</v>
          </cell>
          <cell r="E349">
            <v>5</v>
          </cell>
        </row>
        <row r="350">
          <cell r="A350" t="str">
            <v>B06X9NBJ2G</v>
          </cell>
          <cell r="B350">
            <v>14</v>
          </cell>
          <cell r="C350">
            <v>18</v>
          </cell>
          <cell r="D350">
            <v>12</v>
          </cell>
          <cell r="E350">
            <v>4</v>
          </cell>
        </row>
        <row r="351">
          <cell r="A351" t="str">
            <v>B06X9NCVM4</v>
          </cell>
          <cell r="B351">
            <v>20</v>
          </cell>
          <cell r="C351">
            <v>33</v>
          </cell>
          <cell r="D351">
            <v>22</v>
          </cell>
          <cell r="E351">
            <v>3</v>
          </cell>
        </row>
        <row r="352">
          <cell r="A352" t="str">
            <v>B06X9NZPVJ</v>
          </cell>
          <cell r="B352">
            <v>27</v>
          </cell>
          <cell r="C352">
            <v>0</v>
          </cell>
          <cell r="D352">
            <v>16</v>
          </cell>
          <cell r="E352">
            <v>2</v>
          </cell>
        </row>
        <row r="353">
          <cell r="A353" t="str">
            <v>B06X9P1QZC</v>
          </cell>
          <cell r="B353">
            <v>0</v>
          </cell>
          <cell r="C353">
            <v>0</v>
          </cell>
          <cell r="D353">
            <v>0</v>
          </cell>
          <cell r="E353">
            <v>3</v>
          </cell>
        </row>
        <row r="354">
          <cell r="A354" t="str">
            <v>B06X9P1QZK</v>
          </cell>
          <cell r="B354">
            <v>0</v>
          </cell>
          <cell r="C354">
            <v>0</v>
          </cell>
          <cell r="D354">
            <v>8</v>
          </cell>
          <cell r="E354">
            <v>1</v>
          </cell>
        </row>
        <row r="355">
          <cell r="A355" t="str">
            <v>B06X9PYNJ7</v>
          </cell>
          <cell r="B355">
            <v>19</v>
          </cell>
          <cell r="C355">
            <v>46</v>
          </cell>
          <cell r="D355">
            <v>5</v>
          </cell>
          <cell r="E355">
            <v>10</v>
          </cell>
        </row>
        <row r="356">
          <cell r="A356" t="str">
            <v>B06X9R23M1</v>
          </cell>
          <cell r="B356">
            <v>14</v>
          </cell>
          <cell r="C356">
            <v>9</v>
          </cell>
          <cell r="D356">
            <v>5</v>
          </cell>
          <cell r="E356">
            <v>2</v>
          </cell>
        </row>
        <row r="357">
          <cell r="A357" t="str">
            <v>B06XD876BR</v>
          </cell>
          <cell r="B357">
            <v>6</v>
          </cell>
          <cell r="C357">
            <v>5</v>
          </cell>
          <cell r="D357">
            <v>15</v>
          </cell>
          <cell r="E357">
            <v>3</v>
          </cell>
        </row>
        <row r="358">
          <cell r="A358" t="str">
            <v>B06XDKF3YC</v>
          </cell>
          <cell r="B358">
            <v>1</v>
          </cell>
          <cell r="C358">
            <v>0</v>
          </cell>
          <cell r="D358">
            <v>1</v>
          </cell>
          <cell r="E358">
            <v>1</v>
          </cell>
        </row>
        <row r="359">
          <cell r="A359" t="str">
            <v>B06XDLHJ5Q</v>
          </cell>
          <cell r="B359">
            <v>3</v>
          </cell>
          <cell r="C359">
            <v>2</v>
          </cell>
          <cell r="D359">
            <v>0</v>
          </cell>
          <cell r="E359">
            <v>2</v>
          </cell>
        </row>
        <row r="360">
          <cell r="A360" t="str">
            <v>B06XKBP27V</v>
          </cell>
          <cell r="B360">
            <v>7</v>
          </cell>
          <cell r="C360">
            <v>6</v>
          </cell>
          <cell r="D360">
            <v>1</v>
          </cell>
          <cell r="E360">
            <v>2</v>
          </cell>
        </row>
        <row r="361">
          <cell r="A361" t="str">
            <v>B06XSRQBT7</v>
          </cell>
          <cell r="B361">
            <v>0</v>
          </cell>
          <cell r="C361">
            <v>0</v>
          </cell>
          <cell r="D361">
            <v>0</v>
          </cell>
          <cell r="E361">
            <v>1</v>
          </cell>
        </row>
        <row r="362">
          <cell r="A362" t="str">
            <v>B06XT17PTJ</v>
          </cell>
          <cell r="B362">
            <v>1</v>
          </cell>
          <cell r="C362">
            <v>0</v>
          </cell>
          <cell r="D362">
            <v>2</v>
          </cell>
          <cell r="E362">
            <v>1</v>
          </cell>
        </row>
        <row r="363">
          <cell r="A363" t="str">
            <v>B06XT1G5ZL</v>
          </cell>
          <cell r="B363">
            <v>1</v>
          </cell>
          <cell r="C363">
            <v>1</v>
          </cell>
          <cell r="D363">
            <v>1</v>
          </cell>
          <cell r="E363">
            <v>2</v>
          </cell>
        </row>
        <row r="364">
          <cell r="A364" t="str">
            <v>B06XT2533W</v>
          </cell>
          <cell r="B364">
            <v>1</v>
          </cell>
          <cell r="C364">
            <v>0</v>
          </cell>
          <cell r="D364">
            <v>2</v>
          </cell>
          <cell r="E364">
            <v>3</v>
          </cell>
        </row>
        <row r="365">
          <cell r="A365" t="str">
            <v>B06XWVLPRH</v>
          </cell>
          <cell r="B365">
            <v>11</v>
          </cell>
          <cell r="C365">
            <v>19</v>
          </cell>
          <cell r="D365">
            <v>13</v>
          </cell>
          <cell r="E365">
            <v>15</v>
          </cell>
        </row>
        <row r="366">
          <cell r="A366" t="str">
            <v>B06XWWLKNP</v>
          </cell>
          <cell r="B366">
            <v>22</v>
          </cell>
          <cell r="C366">
            <v>10</v>
          </cell>
          <cell r="D366">
            <v>28</v>
          </cell>
          <cell r="E366">
            <v>16</v>
          </cell>
        </row>
        <row r="367">
          <cell r="A367" t="str">
            <v>B06XWWR5DN</v>
          </cell>
          <cell r="B367">
            <v>4</v>
          </cell>
          <cell r="C367">
            <v>4</v>
          </cell>
          <cell r="D367">
            <v>5</v>
          </cell>
          <cell r="E367">
            <v>5</v>
          </cell>
        </row>
        <row r="368">
          <cell r="A368" t="str">
            <v>B06XWWTXPN</v>
          </cell>
          <cell r="B368">
            <v>0</v>
          </cell>
          <cell r="C368">
            <v>0</v>
          </cell>
          <cell r="D368">
            <v>8</v>
          </cell>
          <cell r="E368">
            <v>4</v>
          </cell>
        </row>
        <row r="369">
          <cell r="A369" t="str">
            <v>B06XX186BB</v>
          </cell>
          <cell r="B369">
            <v>435</v>
          </cell>
          <cell r="C369">
            <v>860</v>
          </cell>
          <cell r="D369">
            <v>854</v>
          </cell>
          <cell r="E369">
            <v>650</v>
          </cell>
        </row>
        <row r="370">
          <cell r="A370" t="str">
            <v>B06XX1BZ9P</v>
          </cell>
          <cell r="B370">
            <v>5</v>
          </cell>
          <cell r="C370">
            <v>5</v>
          </cell>
          <cell r="D370">
            <v>7</v>
          </cell>
          <cell r="E370">
            <v>6</v>
          </cell>
        </row>
        <row r="371">
          <cell r="A371" t="str">
            <v>B06XX6WB5H</v>
          </cell>
          <cell r="B371">
            <v>8</v>
          </cell>
          <cell r="C371">
            <v>13</v>
          </cell>
          <cell r="D371">
            <v>4</v>
          </cell>
          <cell r="E371">
            <v>5</v>
          </cell>
        </row>
        <row r="372">
          <cell r="A372" t="str">
            <v>B06XXBSFVK</v>
          </cell>
          <cell r="B372">
            <v>20</v>
          </cell>
          <cell r="C372">
            <v>26</v>
          </cell>
          <cell r="D372">
            <v>24</v>
          </cell>
          <cell r="E372">
            <v>14</v>
          </cell>
        </row>
        <row r="373">
          <cell r="A373" t="str">
            <v>B06XXBTJRZ</v>
          </cell>
          <cell r="B373">
            <v>7</v>
          </cell>
          <cell r="C373">
            <v>6</v>
          </cell>
          <cell r="D373">
            <v>14</v>
          </cell>
          <cell r="E373">
            <v>20</v>
          </cell>
        </row>
        <row r="374">
          <cell r="A374" t="str">
            <v>B06XXCMLCL</v>
          </cell>
          <cell r="B374">
            <v>2</v>
          </cell>
          <cell r="C374">
            <v>5</v>
          </cell>
          <cell r="D374">
            <v>5</v>
          </cell>
          <cell r="E374">
            <v>16</v>
          </cell>
        </row>
        <row r="375">
          <cell r="A375" t="str">
            <v>B06XXCWXDT</v>
          </cell>
          <cell r="B375">
            <v>0</v>
          </cell>
          <cell r="C375">
            <v>6</v>
          </cell>
          <cell r="D375">
            <v>3</v>
          </cell>
          <cell r="E375">
            <v>2</v>
          </cell>
        </row>
        <row r="376">
          <cell r="A376" t="str">
            <v>B06XXDBZVB</v>
          </cell>
          <cell r="B376">
            <v>0</v>
          </cell>
          <cell r="C376">
            <v>4</v>
          </cell>
          <cell r="D376">
            <v>5</v>
          </cell>
          <cell r="E376">
            <v>4</v>
          </cell>
        </row>
        <row r="377">
          <cell r="A377" t="str">
            <v>B06XXDYCM1</v>
          </cell>
          <cell r="B377">
            <v>2</v>
          </cell>
          <cell r="C377">
            <v>7</v>
          </cell>
          <cell r="D377">
            <v>0</v>
          </cell>
          <cell r="E377">
            <v>2</v>
          </cell>
        </row>
        <row r="378">
          <cell r="A378" t="str">
            <v>B06XXDZVHV</v>
          </cell>
          <cell r="B378">
            <v>18</v>
          </cell>
          <cell r="C378">
            <v>79</v>
          </cell>
          <cell r="D378">
            <v>47</v>
          </cell>
          <cell r="E378">
            <v>49</v>
          </cell>
        </row>
        <row r="379">
          <cell r="A379" t="str">
            <v>B06XXF1ZTL</v>
          </cell>
          <cell r="B379">
            <v>2</v>
          </cell>
          <cell r="C379">
            <v>13</v>
          </cell>
          <cell r="D379">
            <v>3</v>
          </cell>
          <cell r="E379">
            <v>6</v>
          </cell>
        </row>
        <row r="380">
          <cell r="A380" t="str">
            <v>B06XXF8QVK</v>
          </cell>
          <cell r="B380">
            <v>3</v>
          </cell>
          <cell r="C380">
            <v>5</v>
          </cell>
          <cell r="D380">
            <v>4</v>
          </cell>
          <cell r="E380">
            <v>2</v>
          </cell>
        </row>
        <row r="381">
          <cell r="A381" t="str">
            <v>B06XXHHLLC</v>
          </cell>
          <cell r="B381">
            <v>17</v>
          </cell>
          <cell r="C381">
            <v>20</v>
          </cell>
          <cell r="D381">
            <v>5</v>
          </cell>
          <cell r="E381">
            <v>7</v>
          </cell>
        </row>
        <row r="382">
          <cell r="A382" t="str">
            <v>B06XXZZXQX</v>
          </cell>
          <cell r="B382">
            <v>56</v>
          </cell>
          <cell r="C382">
            <v>17</v>
          </cell>
          <cell r="D382">
            <v>12</v>
          </cell>
          <cell r="E382">
            <v>18</v>
          </cell>
        </row>
        <row r="383">
          <cell r="A383" t="str">
            <v>B06XYQKYNP</v>
          </cell>
          <cell r="B383">
            <v>2</v>
          </cell>
          <cell r="C383">
            <v>0</v>
          </cell>
          <cell r="D383">
            <v>0</v>
          </cell>
          <cell r="E383">
            <v>1</v>
          </cell>
        </row>
        <row r="384">
          <cell r="A384" t="str">
            <v>B06XZ37QQM</v>
          </cell>
          <cell r="B384">
            <v>3</v>
          </cell>
          <cell r="C384">
            <v>1</v>
          </cell>
          <cell r="D384">
            <v>0</v>
          </cell>
          <cell r="E384">
            <v>1</v>
          </cell>
        </row>
        <row r="385">
          <cell r="A385" t="str">
            <v>B06XZ37ZL7</v>
          </cell>
          <cell r="B385">
            <v>2</v>
          </cell>
          <cell r="C385">
            <v>1</v>
          </cell>
          <cell r="D385">
            <v>0</v>
          </cell>
          <cell r="E385">
            <v>4</v>
          </cell>
        </row>
        <row r="386">
          <cell r="A386" t="str">
            <v>B06XZ3WZ4S</v>
          </cell>
          <cell r="B386">
            <v>0</v>
          </cell>
          <cell r="C386">
            <v>0</v>
          </cell>
          <cell r="D386">
            <v>0</v>
          </cell>
          <cell r="E386">
            <v>1</v>
          </cell>
        </row>
        <row r="387">
          <cell r="A387" t="str">
            <v>B06XZ48M2X</v>
          </cell>
          <cell r="B387">
            <v>4</v>
          </cell>
          <cell r="C387">
            <v>2</v>
          </cell>
          <cell r="D387">
            <v>1</v>
          </cell>
          <cell r="E387">
            <v>1</v>
          </cell>
        </row>
        <row r="388">
          <cell r="A388" t="str">
            <v>B06XZ5SZS5</v>
          </cell>
          <cell r="B388">
            <v>7</v>
          </cell>
          <cell r="C388">
            <v>4</v>
          </cell>
          <cell r="D388">
            <v>4</v>
          </cell>
          <cell r="E388">
            <v>2</v>
          </cell>
        </row>
        <row r="389">
          <cell r="A389" t="str">
            <v>B06Y2Y9VT6</v>
          </cell>
          <cell r="B389">
            <v>478</v>
          </cell>
          <cell r="C389">
            <v>535</v>
          </cell>
          <cell r="D389">
            <v>185</v>
          </cell>
          <cell r="E389">
            <v>244</v>
          </cell>
        </row>
        <row r="390">
          <cell r="A390" t="str">
            <v>B06ZZSRM9K</v>
          </cell>
          <cell r="B390">
            <v>23</v>
          </cell>
          <cell r="C390">
            <v>14</v>
          </cell>
          <cell r="D390">
            <v>5</v>
          </cell>
          <cell r="E390">
            <v>7</v>
          </cell>
        </row>
        <row r="391">
          <cell r="A391" t="str">
            <v>B071D8QVJZ</v>
          </cell>
          <cell r="B391">
            <v>5</v>
          </cell>
          <cell r="C391">
            <v>2</v>
          </cell>
          <cell r="D391">
            <v>1</v>
          </cell>
          <cell r="E391">
            <v>1</v>
          </cell>
        </row>
        <row r="392">
          <cell r="A392" t="str">
            <v>B071L3J16X</v>
          </cell>
          <cell r="B392">
            <v>8</v>
          </cell>
          <cell r="C392">
            <v>6</v>
          </cell>
          <cell r="D392">
            <v>10</v>
          </cell>
          <cell r="E392">
            <v>6</v>
          </cell>
        </row>
        <row r="393">
          <cell r="A393" t="str">
            <v>B071L9MYSN</v>
          </cell>
          <cell r="B393">
            <v>4</v>
          </cell>
          <cell r="C393">
            <v>9</v>
          </cell>
          <cell r="D393">
            <v>6</v>
          </cell>
          <cell r="E393">
            <v>7</v>
          </cell>
        </row>
        <row r="394">
          <cell r="A394" t="str">
            <v>B071N9PKF4</v>
          </cell>
          <cell r="B394">
            <v>25</v>
          </cell>
          <cell r="C394">
            <v>37</v>
          </cell>
          <cell r="D394">
            <v>18</v>
          </cell>
          <cell r="E394">
            <v>19</v>
          </cell>
        </row>
        <row r="395">
          <cell r="A395" t="str">
            <v>B071R725TZ</v>
          </cell>
          <cell r="B395">
            <v>6</v>
          </cell>
          <cell r="C395">
            <v>2</v>
          </cell>
          <cell r="D395">
            <v>1</v>
          </cell>
          <cell r="E395">
            <v>3</v>
          </cell>
        </row>
        <row r="396">
          <cell r="A396" t="str">
            <v>B071V6TFBN</v>
          </cell>
          <cell r="B396">
            <v>2</v>
          </cell>
          <cell r="C396">
            <v>8</v>
          </cell>
          <cell r="D396">
            <v>4</v>
          </cell>
          <cell r="E396">
            <v>6</v>
          </cell>
        </row>
        <row r="397">
          <cell r="A397" t="str">
            <v>B071XX713D</v>
          </cell>
          <cell r="B397">
            <v>56</v>
          </cell>
          <cell r="C397">
            <v>83</v>
          </cell>
          <cell r="D397">
            <v>56</v>
          </cell>
          <cell r="E397">
            <v>33</v>
          </cell>
        </row>
        <row r="398">
          <cell r="A398" t="str">
            <v>B0756WDC8R</v>
          </cell>
          <cell r="B398">
            <v>2</v>
          </cell>
          <cell r="C398">
            <v>0</v>
          </cell>
          <cell r="D398">
            <v>6</v>
          </cell>
          <cell r="E398">
            <v>2</v>
          </cell>
        </row>
        <row r="399">
          <cell r="A399" t="str">
            <v>B0761M3L7V</v>
          </cell>
          <cell r="B399">
            <v>1</v>
          </cell>
          <cell r="C399">
            <v>0</v>
          </cell>
          <cell r="D399">
            <v>0</v>
          </cell>
          <cell r="E399">
            <v>1</v>
          </cell>
        </row>
        <row r="400">
          <cell r="A400" t="str">
            <v>B0761MJRYY</v>
          </cell>
          <cell r="B400">
            <v>0</v>
          </cell>
          <cell r="C400">
            <v>0</v>
          </cell>
          <cell r="D400">
            <v>0</v>
          </cell>
          <cell r="E400">
            <v>1</v>
          </cell>
        </row>
        <row r="401">
          <cell r="A401" t="str">
            <v>B0761NKX15</v>
          </cell>
          <cell r="B401">
            <v>0</v>
          </cell>
          <cell r="C401">
            <v>1</v>
          </cell>
          <cell r="D401">
            <v>0</v>
          </cell>
          <cell r="E401">
            <v>1</v>
          </cell>
        </row>
        <row r="402">
          <cell r="A402" t="str">
            <v>B0761P5YXS</v>
          </cell>
          <cell r="B402">
            <v>0</v>
          </cell>
          <cell r="C402">
            <v>0</v>
          </cell>
          <cell r="D402">
            <v>0</v>
          </cell>
          <cell r="E402">
            <v>2</v>
          </cell>
        </row>
        <row r="403">
          <cell r="A403" t="str">
            <v>B0761PH68H</v>
          </cell>
          <cell r="B403">
            <v>0</v>
          </cell>
          <cell r="C403">
            <v>5</v>
          </cell>
          <cell r="D403">
            <v>3</v>
          </cell>
          <cell r="E403">
            <v>11</v>
          </cell>
        </row>
        <row r="404">
          <cell r="A404" t="str">
            <v>B07694KFC6</v>
          </cell>
          <cell r="B404">
            <v>1</v>
          </cell>
          <cell r="C404">
            <v>2</v>
          </cell>
          <cell r="D404">
            <v>0</v>
          </cell>
          <cell r="E404">
            <v>1</v>
          </cell>
        </row>
        <row r="405">
          <cell r="A405" t="str">
            <v>B076H15X4G</v>
          </cell>
          <cell r="B405">
            <v>3</v>
          </cell>
          <cell r="C405">
            <v>1</v>
          </cell>
          <cell r="D405">
            <v>0</v>
          </cell>
          <cell r="E405">
            <v>2</v>
          </cell>
        </row>
        <row r="406">
          <cell r="A406" t="str">
            <v>B078X7DQS2</v>
          </cell>
          <cell r="B406">
            <v>351</v>
          </cell>
          <cell r="C406">
            <v>412</v>
          </cell>
          <cell r="D406">
            <v>218</v>
          </cell>
          <cell r="E406">
            <v>77</v>
          </cell>
        </row>
        <row r="407">
          <cell r="A407" t="str">
            <v>B078X846BY</v>
          </cell>
          <cell r="B407">
            <v>1</v>
          </cell>
          <cell r="C407">
            <v>2</v>
          </cell>
          <cell r="D407">
            <v>1</v>
          </cell>
          <cell r="E407">
            <v>3</v>
          </cell>
        </row>
        <row r="408">
          <cell r="A408" t="str">
            <v>B078X8KW4X</v>
          </cell>
          <cell r="B408">
            <v>160</v>
          </cell>
          <cell r="C408">
            <v>176</v>
          </cell>
          <cell r="D408">
            <v>102</v>
          </cell>
          <cell r="E408">
            <v>121</v>
          </cell>
        </row>
        <row r="409">
          <cell r="A409" t="str">
            <v>B078X8RHLV</v>
          </cell>
          <cell r="B409">
            <v>7</v>
          </cell>
          <cell r="C409">
            <v>10</v>
          </cell>
          <cell r="D409">
            <v>3</v>
          </cell>
          <cell r="E409">
            <v>9</v>
          </cell>
        </row>
        <row r="410">
          <cell r="A410" t="str">
            <v>B078X92FKH</v>
          </cell>
          <cell r="B410">
            <v>0</v>
          </cell>
          <cell r="C410">
            <v>0</v>
          </cell>
          <cell r="D410">
            <v>0</v>
          </cell>
          <cell r="E410">
            <v>1</v>
          </cell>
        </row>
        <row r="411">
          <cell r="A411" t="str">
            <v>B078X9JDLH</v>
          </cell>
          <cell r="B411">
            <v>0</v>
          </cell>
          <cell r="C411">
            <v>1</v>
          </cell>
          <cell r="D411">
            <v>1</v>
          </cell>
          <cell r="E411">
            <v>1</v>
          </cell>
        </row>
        <row r="412">
          <cell r="A412" t="str">
            <v>B078X9NN8C</v>
          </cell>
          <cell r="B412">
            <v>1</v>
          </cell>
          <cell r="C412">
            <v>1</v>
          </cell>
          <cell r="D412">
            <v>0</v>
          </cell>
          <cell r="E412">
            <v>1</v>
          </cell>
        </row>
        <row r="413">
          <cell r="A413" t="str">
            <v>B078X9SCBX</v>
          </cell>
          <cell r="B413">
            <v>10</v>
          </cell>
          <cell r="C413">
            <v>5</v>
          </cell>
          <cell r="D413">
            <v>1</v>
          </cell>
          <cell r="E413">
            <v>2</v>
          </cell>
        </row>
        <row r="414">
          <cell r="A414" t="str">
            <v>B078XBZ5CK</v>
          </cell>
          <cell r="B414">
            <v>43</v>
          </cell>
          <cell r="C414">
            <v>56</v>
          </cell>
          <cell r="D414">
            <v>24</v>
          </cell>
          <cell r="E414">
            <v>14</v>
          </cell>
        </row>
        <row r="415">
          <cell r="A415" t="str">
            <v>B078XBZCQP</v>
          </cell>
          <cell r="B415">
            <v>0</v>
          </cell>
          <cell r="C415">
            <v>23</v>
          </cell>
          <cell r="D415">
            <v>26</v>
          </cell>
          <cell r="E415">
            <v>24</v>
          </cell>
        </row>
        <row r="416">
          <cell r="A416" t="str">
            <v>B078XC37VR</v>
          </cell>
          <cell r="B416">
            <v>2</v>
          </cell>
          <cell r="C416">
            <v>11</v>
          </cell>
          <cell r="D416">
            <v>7</v>
          </cell>
          <cell r="E416">
            <v>2</v>
          </cell>
        </row>
        <row r="417">
          <cell r="A417" t="str">
            <v>B078Z64ZP4</v>
          </cell>
          <cell r="B417">
            <v>159</v>
          </cell>
          <cell r="C417">
            <v>227</v>
          </cell>
          <cell r="D417">
            <v>303</v>
          </cell>
          <cell r="E417">
            <v>300</v>
          </cell>
        </row>
        <row r="418">
          <cell r="A418" t="str">
            <v>B0791VZF27</v>
          </cell>
          <cell r="B418">
            <v>6</v>
          </cell>
          <cell r="C418">
            <v>7</v>
          </cell>
          <cell r="D418">
            <v>3</v>
          </cell>
          <cell r="E418">
            <v>6</v>
          </cell>
        </row>
        <row r="419">
          <cell r="A419" t="str">
            <v>B0791Y9KTC</v>
          </cell>
          <cell r="B419">
            <v>12</v>
          </cell>
          <cell r="C419">
            <v>6</v>
          </cell>
          <cell r="D419">
            <v>8</v>
          </cell>
          <cell r="E419">
            <v>4</v>
          </cell>
        </row>
        <row r="420">
          <cell r="A420" t="str">
            <v>B0791Z16F4</v>
          </cell>
          <cell r="B420">
            <v>2</v>
          </cell>
          <cell r="C420">
            <v>17</v>
          </cell>
          <cell r="D420">
            <v>11</v>
          </cell>
          <cell r="E420">
            <v>4</v>
          </cell>
        </row>
        <row r="421">
          <cell r="A421" t="str">
            <v>B079213PBY</v>
          </cell>
          <cell r="B421">
            <v>56</v>
          </cell>
          <cell r="C421">
            <v>80</v>
          </cell>
          <cell r="D421">
            <v>48</v>
          </cell>
          <cell r="E421">
            <v>35</v>
          </cell>
        </row>
        <row r="422">
          <cell r="A422" t="str">
            <v>B07922CC2M</v>
          </cell>
          <cell r="B422">
            <v>18</v>
          </cell>
          <cell r="C422">
            <v>5</v>
          </cell>
          <cell r="D422">
            <v>5</v>
          </cell>
          <cell r="E422">
            <v>3</v>
          </cell>
        </row>
        <row r="423">
          <cell r="A423" t="str">
            <v>B07922N8MH</v>
          </cell>
          <cell r="B423">
            <v>0</v>
          </cell>
          <cell r="C423">
            <v>56</v>
          </cell>
          <cell r="D423">
            <v>28</v>
          </cell>
          <cell r="E423">
            <v>74</v>
          </cell>
        </row>
        <row r="424">
          <cell r="A424" t="str">
            <v>B07922VJ74</v>
          </cell>
          <cell r="B424">
            <v>14</v>
          </cell>
          <cell r="C424">
            <v>7</v>
          </cell>
          <cell r="D424">
            <v>8</v>
          </cell>
          <cell r="E424">
            <v>3</v>
          </cell>
        </row>
        <row r="425">
          <cell r="A425" t="str">
            <v>B07923HVLY</v>
          </cell>
          <cell r="B425">
            <v>4</v>
          </cell>
          <cell r="C425">
            <v>7</v>
          </cell>
          <cell r="D425">
            <v>7</v>
          </cell>
          <cell r="E425">
            <v>1</v>
          </cell>
        </row>
        <row r="426">
          <cell r="A426" t="str">
            <v>B0795Q4525</v>
          </cell>
          <cell r="B426">
            <v>7</v>
          </cell>
          <cell r="C426">
            <v>6</v>
          </cell>
          <cell r="D426">
            <v>11</v>
          </cell>
          <cell r="E426">
            <v>6</v>
          </cell>
        </row>
        <row r="427">
          <cell r="A427" t="str">
            <v>B0798MWQ2N</v>
          </cell>
          <cell r="B427">
            <v>0</v>
          </cell>
          <cell r="C427">
            <v>1</v>
          </cell>
          <cell r="D427">
            <v>0</v>
          </cell>
          <cell r="E427">
            <v>2</v>
          </cell>
        </row>
        <row r="428">
          <cell r="A428" t="str">
            <v>B0798N7RKQ</v>
          </cell>
          <cell r="B428">
            <v>0</v>
          </cell>
          <cell r="C428">
            <v>4</v>
          </cell>
          <cell r="D428">
            <v>2</v>
          </cell>
          <cell r="E428">
            <v>1</v>
          </cell>
        </row>
        <row r="429">
          <cell r="A429" t="str">
            <v>B0798NP7DR</v>
          </cell>
          <cell r="B429">
            <v>3</v>
          </cell>
          <cell r="C429">
            <v>1</v>
          </cell>
          <cell r="D429">
            <v>0</v>
          </cell>
          <cell r="E429">
            <v>4</v>
          </cell>
        </row>
        <row r="430">
          <cell r="A430" t="str">
            <v>B0798PJ2W3</v>
          </cell>
          <cell r="B430">
            <v>0</v>
          </cell>
          <cell r="C430">
            <v>0</v>
          </cell>
          <cell r="D430">
            <v>2</v>
          </cell>
          <cell r="E430">
            <v>1</v>
          </cell>
        </row>
        <row r="431">
          <cell r="A431" t="str">
            <v>B0799KL7Q1</v>
          </cell>
          <cell r="B431">
            <v>0</v>
          </cell>
          <cell r="C431">
            <v>0</v>
          </cell>
          <cell r="D431">
            <v>0</v>
          </cell>
          <cell r="E431">
            <v>36</v>
          </cell>
        </row>
        <row r="432">
          <cell r="A432" t="str">
            <v>B0799L4SQK</v>
          </cell>
          <cell r="B432">
            <v>36</v>
          </cell>
          <cell r="C432">
            <v>31</v>
          </cell>
          <cell r="D432">
            <v>42</v>
          </cell>
          <cell r="E432">
            <v>51</v>
          </cell>
        </row>
        <row r="433">
          <cell r="A433" t="str">
            <v>B079B5XTJ6</v>
          </cell>
          <cell r="B433">
            <v>0</v>
          </cell>
          <cell r="C433">
            <v>0</v>
          </cell>
          <cell r="D433">
            <v>5</v>
          </cell>
          <cell r="E433">
            <v>3</v>
          </cell>
        </row>
        <row r="434">
          <cell r="A434" t="str">
            <v>B079BC8T57</v>
          </cell>
          <cell r="B434">
            <v>5</v>
          </cell>
          <cell r="C434">
            <v>4</v>
          </cell>
          <cell r="D434">
            <v>2</v>
          </cell>
          <cell r="E434">
            <v>3</v>
          </cell>
        </row>
        <row r="435">
          <cell r="A435" t="str">
            <v>B079BKR2MB</v>
          </cell>
          <cell r="B435">
            <v>1</v>
          </cell>
          <cell r="C435">
            <v>6</v>
          </cell>
          <cell r="D435">
            <v>1</v>
          </cell>
          <cell r="E435">
            <v>4</v>
          </cell>
        </row>
        <row r="436">
          <cell r="A436" t="str">
            <v>B079BP4MD1</v>
          </cell>
          <cell r="B436">
            <v>2</v>
          </cell>
          <cell r="C436">
            <v>3</v>
          </cell>
          <cell r="D436">
            <v>5</v>
          </cell>
          <cell r="E436">
            <v>7</v>
          </cell>
        </row>
        <row r="437">
          <cell r="A437" t="str">
            <v>B079NRPFMR</v>
          </cell>
          <cell r="B437">
            <v>43</v>
          </cell>
          <cell r="C437">
            <v>34</v>
          </cell>
          <cell r="D437">
            <v>34</v>
          </cell>
          <cell r="E437">
            <v>22</v>
          </cell>
        </row>
        <row r="438">
          <cell r="A438" t="str">
            <v>B079NTDB1K</v>
          </cell>
          <cell r="B438">
            <v>494</v>
          </cell>
          <cell r="C438">
            <v>398</v>
          </cell>
          <cell r="D438">
            <v>233</v>
          </cell>
          <cell r="E438">
            <v>224</v>
          </cell>
        </row>
        <row r="439">
          <cell r="A439" t="str">
            <v>B079PPX3B3</v>
          </cell>
          <cell r="B439">
            <v>0</v>
          </cell>
          <cell r="C439">
            <v>3</v>
          </cell>
          <cell r="D439">
            <v>2</v>
          </cell>
          <cell r="E439">
            <v>6</v>
          </cell>
        </row>
        <row r="440">
          <cell r="A440" t="str">
            <v>B079PQZG5K</v>
          </cell>
          <cell r="B440">
            <v>24</v>
          </cell>
          <cell r="C440">
            <v>49</v>
          </cell>
          <cell r="D440">
            <v>8</v>
          </cell>
          <cell r="E440">
            <v>12</v>
          </cell>
        </row>
        <row r="441">
          <cell r="A441" t="str">
            <v>B079PR2MFS</v>
          </cell>
          <cell r="B441">
            <v>0</v>
          </cell>
          <cell r="C441">
            <v>2</v>
          </cell>
          <cell r="D441">
            <v>36</v>
          </cell>
          <cell r="E441">
            <v>39</v>
          </cell>
        </row>
        <row r="442">
          <cell r="A442" t="str">
            <v>B07B2TPKZS</v>
          </cell>
          <cell r="B442">
            <v>25</v>
          </cell>
          <cell r="C442">
            <v>44</v>
          </cell>
          <cell r="D442">
            <v>16</v>
          </cell>
          <cell r="E442">
            <v>3</v>
          </cell>
        </row>
        <row r="443">
          <cell r="A443" t="str">
            <v>B07B2VQW6G</v>
          </cell>
          <cell r="B443">
            <v>58</v>
          </cell>
          <cell r="C443">
            <v>72</v>
          </cell>
          <cell r="D443">
            <v>50</v>
          </cell>
          <cell r="E443">
            <v>11</v>
          </cell>
        </row>
        <row r="444">
          <cell r="A444" t="str">
            <v>B07B3T238X</v>
          </cell>
          <cell r="B444">
            <v>55</v>
          </cell>
          <cell r="C444">
            <v>81</v>
          </cell>
          <cell r="D444">
            <v>57</v>
          </cell>
          <cell r="E444">
            <v>44</v>
          </cell>
        </row>
        <row r="445">
          <cell r="A445" t="str">
            <v>B07B45SPRL</v>
          </cell>
          <cell r="B445">
            <v>11</v>
          </cell>
          <cell r="C445">
            <v>5</v>
          </cell>
          <cell r="D445">
            <v>12</v>
          </cell>
          <cell r="E445">
            <v>9</v>
          </cell>
        </row>
        <row r="446">
          <cell r="A446" t="str">
            <v>B07B479ZYX</v>
          </cell>
          <cell r="B446">
            <v>11</v>
          </cell>
          <cell r="C446">
            <v>10</v>
          </cell>
          <cell r="D446">
            <v>11</v>
          </cell>
          <cell r="E446">
            <v>13</v>
          </cell>
        </row>
        <row r="447">
          <cell r="A447" t="str">
            <v>B07B7KFP3L</v>
          </cell>
          <cell r="B447">
            <v>0</v>
          </cell>
          <cell r="C447">
            <v>3</v>
          </cell>
          <cell r="D447">
            <v>0</v>
          </cell>
          <cell r="E447">
            <v>2</v>
          </cell>
        </row>
        <row r="448">
          <cell r="A448" t="str">
            <v>B07B7KFRHB</v>
          </cell>
          <cell r="B448">
            <v>5</v>
          </cell>
          <cell r="C448">
            <v>43</v>
          </cell>
          <cell r="D448">
            <v>1</v>
          </cell>
          <cell r="E448">
            <v>3</v>
          </cell>
        </row>
        <row r="449">
          <cell r="A449" t="str">
            <v>B07BBLBZJQ</v>
          </cell>
          <cell r="B449">
            <v>23</v>
          </cell>
          <cell r="C449">
            <v>21</v>
          </cell>
          <cell r="D449">
            <v>22</v>
          </cell>
          <cell r="E449">
            <v>15</v>
          </cell>
        </row>
        <row r="450">
          <cell r="A450" t="str">
            <v>B07BBLDJ37</v>
          </cell>
          <cell r="B450">
            <v>21</v>
          </cell>
          <cell r="C450">
            <v>27</v>
          </cell>
          <cell r="D450">
            <v>32</v>
          </cell>
          <cell r="E450">
            <v>13</v>
          </cell>
        </row>
        <row r="451">
          <cell r="A451" t="str">
            <v>B07BBM5ZSW</v>
          </cell>
          <cell r="B451">
            <v>0</v>
          </cell>
          <cell r="C451">
            <v>0</v>
          </cell>
          <cell r="D451">
            <v>23</v>
          </cell>
          <cell r="E451">
            <v>19</v>
          </cell>
        </row>
        <row r="452">
          <cell r="A452" t="str">
            <v>B07BBM63FG</v>
          </cell>
          <cell r="B452">
            <v>3</v>
          </cell>
          <cell r="C452">
            <v>3</v>
          </cell>
          <cell r="D452">
            <v>3</v>
          </cell>
          <cell r="E452">
            <v>5</v>
          </cell>
        </row>
        <row r="453">
          <cell r="A453" t="str">
            <v>B07BBNS89B</v>
          </cell>
          <cell r="B453">
            <v>9</v>
          </cell>
          <cell r="C453">
            <v>20</v>
          </cell>
          <cell r="D453">
            <v>10</v>
          </cell>
          <cell r="E453">
            <v>6</v>
          </cell>
        </row>
        <row r="454">
          <cell r="A454" t="str">
            <v>B07BBPQYN5</v>
          </cell>
          <cell r="B454">
            <v>37</v>
          </cell>
          <cell r="C454">
            <v>34</v>
          </cell>
          <cell r="D454">
            <v>16</v>
          </cell>
          <cell r="E454">
            <v>17</v>
          </cell>
        </row>
        <row r="455">
          <cell r="A455" t="str">
            <v>B07BC3MSSN</v>
          </cell>
          <cell r="B455">
            <v>2</v>
          </cell>
          <cell r="C455">
            <v>7</v>
          </cell>
          <cell r="D455">
            <v>0</v>
          </cell>
          <cell r="E455">
            <v>2</v>
          </cell>
        </row>
        <row r="456">
          <cell r="A456" t="str">
            <v>B07BC4YFCB</v>
          </cell>
          <cell r="B456">
            <v>10</v>
          </cell>
          <cell r="C456">
            <v>19</v>
          </cell>
          <cell r="D456">
            <v>5</v>
          </cell>
          <cell r="E456">
            <v>4</v>
          </cell>
        </row>
        <row r="457">
          <cell r="A457" t="str">
            <v>B07BC7NPT5</v>
          </cell>
          <cell r="B457">
            <v>1</v>
          </cell>
          <cell r="C457">
            <v>7</v>
          </cell>
          <cell r="D457">
            <v>4</v>
          </cell>
          <cell r="E457">
            <v>3</v>
          </cell>
        </row>
        <row r="458">
          <cell r="A458" t="str">
            <v>B07BC7V9HL</v>
          </cell>
          <cell r="B458">
            <v>0</v>
          </cell>
          <cell r="C458">
            <v>22</v>
          </cell>
          <cell r="D458">
            <v>25</v>
          </cell>
          <cell r="E458">
            <v>18</v>
          </cell>
        </row>
        <row r="459">
          <cell r="A459" t="str">
            <v>B07BCCGMPF</v>
          </cell>
          <cell r="B459">
            <v>6</v>
          </cell>
          <cell r="C459">
            <v>4</v>
          </cell>
          <cell r="D459">
            <v>6</v>
          </cell>
          <cell r="E459">
            <v>1</v>
          </cell>
        </row>
        <row r="460">
          <cell r="A460" t="str">
            <v>B07BCD69SP</v>
          </cell>
          <cell r="B460">
            <v>11</v>
          </cell>
          <cell r="C460">
            <v>5</v>
          </cell>
          <cell r="D460">
            <v>3</v>
          </cell>
          <cell r="E460">
            <v>1</v>
          </cell>
        </row>
        <row r="461">
          <cell r="A461" t="str">
            <v>B07BDBTQQQ</v>
          </cell>
          <cell r="B461">
            <v>0</v>
          </cell>
          <cell r="C461">
            <v>48</v>
          </cell>
          <cell r="D461">
            <v>23</v>
          </cell>
          <cell r="E461">
            <v>1</v>
          </cell>
        </row>
        <row r="462">
          <cell r="A462" t="str">
            <v>B07BDCH6TS</v>
          </cell>
          <cell r="B462">
            <v>49</v>
          </cell>
          <cell r="C462">
            <v>6</v>
          </cell>
          <cell r="D462">
            <v>5</v>
          </cell>
          <cell r="E462">
            <v>1</v>
          </cell>
        </row>
        <row r="463">
          <cell r="A463" t="str">
            <v>B07BDCXZDR</v>
          </cell>
          <cell r="B463">
            <v>36</v>
          </cell>
          <cell r="C463">
            <v>7</v>
          </cell>
          <cell r="D463">
            <v>43</v>
          </cell>
          <cell r="E463">
            <v>12</v>
          </cell>
        </row>
        <row r="464">
          <cell r="A464" t="str">
            <v>B07BDCZJK4</v>
          </cell>
          <cell r="B464">
            <v>1</v>
          </cell>
          <cell r="C464">
            <v>7</v>
          </cell>
          <cell r="D464">
            <v>5</v>
          </cell>
          <cell r="E464">
            <v>5</v>
          </cell>
        </row>
        <row r="465">
          <cell r="A465" t="str">
            <v>B07BDCZNZ3</v>
          </cell>
          <cell r="B465">
            <v>45</v>
          </cell>
          <cell r="C465">
            <v>0</v>
          </cell>
          <cell r="D465">
            <v>3</v>
          </cell>
          <cell r="E465">
            <v>4</v>
          </cell>
        </row>
        <row r="466">
          <cell r="A466" t="str">
            <v>B07BDD7LMG</v>
          </cell>
          <cell r="B466">
            <v>2</v>
          </cell>
          <cell r="C466">
            <v>31</v>
          </cell>
          <cell r="D466">
            <v>11</v>
          </cell>
          <cell r="E466">
            <v>4</v>
          </cell>
        </row>
        <row r="467">
          <cell r="A467" t="str">
            <v>B07BDFZTJY</v>
          </cell>
          <cell r="B467">
            <v>38</v>
          </cell>
          <cell r="C467">
            <v>69</v>
          </cell>
          <cell r="D467">
            <v>3</v>
          </cell>
          <cell r="E467">
            <v>1</v>
          </cell>
        </row>
        <row r="468">
          <cell r="A468" t="str">
            <v>B07BDG9CZ9</v>
          </cell>
          <cell r="B468">
            <v>13</v>
          </cell>
          <cell r="C468">
            <v>12</v>
          </cell>
          <cell r="D468">
            <v>1</v>
          </cell>
          <cell r="E468">
            <v>3</v>
          </cell>
        </row>
        <row r="469">
          <cell r="A469" t="str">
            <v>B07BDGSQ6W</v>
          </cell>
          <cell r="B469">
            <v>12</v>
          </cell>
          <cell r="C469">
            <v>13</v>
          </cell>
          <cell r="D469">
            <v>25</v>
          </cell>
          <cell r="E469">
            <v>1</v>
          </cell>
        </row>
        <row r="470">
          <cell r="A470" t="str">
            <v>B07BDHFQ67</v>
          </cell>
          <cell r="B470">
            <v>36</v>
          </cell>
          <cell r="C470">
            <v>34</v>
          </cell>
          <cell r="D470">
            <v>11</v>
          </cell>
          <cell r="E470">
            <v>3</v>
          </cell>
        </row>
        <row r="471">
          <cell r="A471" t="str">
            <v>B07BDHNDG1</v>
          </cell>
          <cell r="B471">
            <v>0</v>
          </cell>
          <cell r="C471">
            <v>15</v>
          </cell>
          <cell r="D471">
            <v>8</v>
          </cell>
          <cell r="E471">
            <v>5</v>
          </cell>
        </row>
        <row r="472">
          <cell r="A472" t="str">
            <v>B07BDJKGSS</v>
          </cell>
          <cell r="B472">
            <v>0</v>
          </cell>
          <cell r="C472">
            <v>70</v>
          </cell>
          <cell r="D472">
            <v>33</v>
          </cell>
          <cell r="E472">
            <v>10</v>
          </cell>
        </row>
        <row r="473">
          <cell r="A473" t="str">
            <v>B07BDJW7N7</v>
          </cell>
          <cell r="B473">
            <v>0</v>
          </cell>
          <cell r="C473">
            <v>24</v>
          </cell>
          <cell r="D473">
            <v>22</v>
          </cell>
          <cell r="E473">
            <v>3</v>
          </cell>
        </row>
        <row r="474">
          <cell r="A474" t="str">
            <v>B07BDK27LB</v>
          </cell>
          <cell r="B474">
            <v>0</v>
          </cell>
          <cell r="C474">
            <v>32</v>
          </cell>
          <cell r="D474">
            <v>5</v>
          </cell>
          <cell r="E474">
            <v>4</v>
          </cell>
        </row>
        <row r="475">
          <cell r="A475" t="str">
            <v>B07BGQR5N4</v>
          </cell>
          <cell r="B475">
            <v>3</v>
          </cell>
          <cell r="C475">
            <v>0</v>
          </cell>
          <cell r="D475">
            <v>1</v>
          </cell>
          <cell r="E475">
            <v>1</v>
          </cell>
        </row>
        <row r="476">
          <cell r="A476" t="str">
            <v>B07BGR41XW</v>
          </cell>
          <cell r="B476">
            <v>3</v>
          </cell>
          <cell r="C476">
            <v>1</v>
          </cell>
          <cell r="D476">
            <v>1</v>
          </cell>
          <cell r="E476">
            <v>2</v>
          </cell>
        </row>
        <row r="477">
          <cell r="A477" t="str">
            <v>B07BGR6MM2</v>
          </cell>
          <cell r="B477">
            <v>0</v>
          </cell>
          <cell r="C477">
            <v>3</v>
          </cell>
          <cell r="D477">
            <v>0</v>
          </cell>
          <cell r="E477">
            <v>1</v>
          </cell>
        </row>
        <row r="478">
          <cell r="A478" t="str">
            <v>B07BGT52BM</v>
          </cell>
          <cell r="B478">
            <v>0</v>
          </cell>
          <cell r="C478">
            <v>0</v>
          </cell>
          <cell r="D478">
            <v>16</v>
          </cell>
          <cell r="E478">
            <v>3</v>
          </cell>
        </row>
        <row r="479">
          <cell r="A479" t="str">
            <v>B07BGTD779</v>
          </cell>
          <cell r="B479">
            <v>2</v>
          </cell>
          <cell r="C479">
            <v>2</v>
          </cell>
          <cell r="D479">
            <v>2</v>
          </cell>
          <cell r="E479">
            <v>1</v>
          </cell>
        </row>
        <row r="480">
          <cell r="A480" t="str">
            <v>B07BGTVC5W</v>
          </cell>
          <cell r="B480">
            <v>0</v>
          </cell>
          <cell r="C480">
            <v>0</v>
          </cell>
          <cell r="D480">
            <v>3</v>
          </cell>
          <cell r="E480">
            <v>1</v>
          </cell>
        </row>
        <row r="481">
          <cell r="A481" t="str">
            <v>B07BGTVJV5</v>
          </cell>
          <cell r="B481">
            <v>1</v>
          </cell>
          <cell r="C481">
            <v>1</v>
          </cell>
          <cell r="D481">
            <v>1</v>
          </cell>
          <cell r="E481">
            <v>1</v>
          </cell>
        </row>
        <row r="482">
          <cell r="A482" t="str">
            <v>B07BGVBYLV</v>
          </cell>
          <cell r="B482">
            <v>4</v>
          </cell>
          <cell r="C482">
            <v>5</v>
          </cell>
          <cell r="D482">
            <v>9</v>
          </cell>
          <cell r="E482">
            <v>2</v>
          </cell>
        </row>
        <row r="483">
          <cell r="A483" t="str">
            <v>B07BGWC6DM</v>
          </cell>
          <cell r="B483">
            <v>0</v>
          </cell>
          <cell r="C483">
            <v>0</v>
          </cell>
          <cell r="D483">
            <v>0</v>
          </cell>
          <cell r="E483">
            <v>4</v>
          </cell>
        </row>
        <row r="484">
          <cell r="A484" t="str">
            <v>B07BGWRKWV</v>
          </cell>
          <cell r="B484">
            <v>28</v>
          </cell>
          <cell r="C484">
            <v>29</v>
          </cell>
          <cell r="D484">
            <v>31</v>
          </cell>
          <cell r="E484">
            <v>20</v>
          </cell>
        </row>
        <row r="485">
          <cell r="A485" t="str">
            <v>B07BGX8YX3</v>
          </cell>
          <cell r="B485">
            <v>7</v>
          </cell>
          <cell r="C485">
            <v>1</v>
          </cell>
          <cell r="D485">
            <v>1</v>
          </cell>
          <cell r="E485">
            <v>1</v>
          </cell>
        </row>
        <row r="486">
          <cell r="A486" t="str">
            <v>B07BGXBD9M</v>
          </cell>
          <cell r="B486">
            <v>6</v>
          </cell>
          <cell r="C486">
            <v>2</v>
          </cell>
          <cell r="D486">
            <v>2</v>
          </cell>
          <cell r="E486">
            <v>6</v>
          </cell>
        </row>
        <row r="487">
          <cell r="A487" t="str">
            <v>B07BGXBPYL</v>
          </cell>
          <cell r="B487">
            <v>0</v>
          </cell>
          <cell r="C487">
            <v>0</v>
          </cell>
          <cell r="D487">
            <v>0</v>
          </cell>
          <cell r="E487">
            <v>2</v>
          </cell>
        </row>
        <row r="488">
          <cell r="A488" t="str">
            <v>B07BGXQZSL</v>
          </cell>
          <cell r="B488">
            <v>2</v>
          </cell>
          <cell r="C488">
            <v>1</v>
          </cell>
          <cell r="D488">
            <v>0</v>
          </cell>
          <cell r="E488">
            <v>2</v>
          </cell>
        </row>
        <row r="489">
          <cell r="A489" t="str">
            <v>B07BGYKWPD</v>
          </cell>
          <cell r="B489">
            <v>3</v>
          </cell>
          <cell r="C489">
            <v>2</v>
          </cell>
          <cell r="D489">
            <v>1</v>
          </cell>
          <cell r="E489">
            <v>1</v>
          </cell>
        </row>
        <row r="490">
          <cell r="A490" t="str">
            <v>B07BHJ3QCC</v>
          </cell>
          <cell r="B490">
            <v>31</v>
          </cell>
          <cell r="C490">
            <v>28</v>
          </cell>
          <cell r="D490">
            <v>18</v>
          </cell>
          <cell r="E490">
            <v>22</v>
          </cell>
        </row>
        <row r="491">
          <cell r="A491" t="str">
            <v>B07BHJBZHH</v>
          </cell>
          <cell r="B491">
            <v>34</v>
          </cell>
          <cell r="C491">
            <v>28</v>
          </cell>
          <cell r="D491">
            <v>16</v>
          </cell>
          <cell r="E491">
            <v>19</v>
          </cell>
        </row>
        <row r="492">
          <cell r="A492" t="str">
            <v>B07BHJCSG3</v>
          </cell>
          <cell r="B492">
            <v>22</v>
          </cell>
          <cell r="C492">
            <v>28</v>
          </cell>
          <cell r="D492">
            <v>9</v>
          </cell>
          <cell r="E492">
            <v>14</v>
          </cell>
        </row>
        <row r="493">
          <cell r="A493" t="str">
            <v>B07BHJLJCW</v>
          </cell>
          <cell r="B493">
            <v>36</v>
          </cell>
          <cell r="C493">
            <v>37</v>
          </cell>
          <cell r="D493">
            <v>28</v>
          </cell>
          <cell r="E493">
            <v>13</v>
          </cell>
        </row>
        <row r="494">
          <cell r="A494" t="str">
            <v>B07BHJNXF7</v>
          </cell>
          <cell r="B494">
            <v>0</v>
          </cell>
          <cell r="C494">
            <v>9</v>
          </cell>
          <cell r="D494">
            <v>7</v>
          </cell>
          <cell r="E494">
            <v>12</v>
          </cell>
        </row>
        <row r="495">
          <cell r="A495" t="str">
            <v>B07BHK9VDD</v>
          </cell>
          <cell r="B495">
            <v>0</v>
          </cell>
          <cell r="C495">
            <v>0</v>
          </cell>
          <cell r="D495">
            <v>19</v>
          </cell>
          <cell r="E495">
            <v>15</v>
          </cell>
        </row>
        <row r="496">
          <cell r="A496" t="str">
            <v>B07BHLNS3H</v>
          </cell>
          <cell r="B496">
            <v>0</v>
          </cell>
          <cell r="C496">
            <v>19</v>
          </cell>
          <cell r="D496">
            <v>17</v>
          </cell>
          <cell r="E496">
            <v>13</v>
          </cell>
        </row>
        <row r="497">
          <cell r="A497" t="str">
            <v>B07BHLTFSJ</v>
          </cell>
          <cell r="B497">
            <v>0</v>
          </cell>
          <cell r="C497">
            <v>2</v>
          </cell>
          <cell r="D497">
            <v>14</v>
          </cell>
          <cell r="E497">
            <v>13</v>
          </cell>
        </row>
        <row r="498">
          <cell r="A498" t="str">
            <v>B07BHLXX2Z</v>
          </cell>
          <cell r="B498">
            <v>29</v>
          </cell>
          <cell r="C498">
            <v>23</v>
          </cell>
          <cell r="D498">
            <v>24</v>
          </cell>
          <cell r="E498">
            <v>20</v>
          </cell>
        </row>
        <row r="499">
          <cell r="A499" t="str">
            <v>B07BLQHPLB</v>
          </cell>
          <cell r="B499">
            <v>6</v>
          </cell>
          <cell r="C499">
            <v>5</v>
          </cell>
          <cell r="D499">
            <v>6</v>
          </cell>
          <cell r="E499">
            <v>1</v>
          </cell>
        </row>
        <row r="500">
          <cell r="A500" t="str">
            <v>B07BLQMDF9</v>
          </cell>
          <cell r="B500">
            <v>0</v>
          </cell>
          <cell r="C500">
            <v>7</v>
          </cell>
          <cell r="D500">
            <v>6</v>
          </cell>
          <cell r="E500">
            <v>1</v>
          </cell>
        </row>
        <row r="501">
          <cell r="A501" t="str">
            <v>B07BMTVWV2</v>
          </cell>
          <cell r="B501">
            <v>33</v>
          </cell>
          <cell r="C501">
            <v>20</v>
          </cell>
          <cell r="D501">
            <v>4</v>
          </cell>
          <cell r="E501">
            <v>3</v>
          </cell>
        </row>
        <row r="502">
          <cell r="A502" t="str">
            <v>B07BMVNKNW</v>
          </cell>
          <cell r="B502">
            <v>0</v>
          </cell>
          <cell r="C502">
            <v>5</v>
          </cell>
          <cell r="D502">
            <v>13</v>
          </cell>
          <cell r="E502">
            <v>1</v>
          </cell>
        </row>
        <row r="503">
          <cell r="A503" t="str">
            <v>B07BQNBH9X</v>
          </cell>
          <cell r="B503">
            <v>1</v>
          </cell>
          <cell r="C503">
            <v>2</v>
          </cell>
          <cell r="D503">
            <v>20</v>
          </cell>
          <cell r="E503">
            <v>1</v>
          </cell>
        </row>
        <row r="504">
          <cell r="A504" t="str">
            <v>B07BQPBTDX</v>
          </cell>
          <cell r="B504">
            <v>0</v>
          </cell>
          <cell r="C504">
            <v>0</v>
          </cell>
          <cell r="D504">
            <v>0</v>
          </cell>
          <cell r="E504">
            <v>2</v>
          </cell>
        </row>
        <row r="505">
          <cell r="A505" t="str">
            <v>B07BQRKF36</v>
          </cell>
          <cell r="B505">
            <v>22</v>
          </cell>
          <cell r="C505">
            <v>11</v>
          </cell>
          <cell r="D505">
            <v>3</v>
          </cell>
          <cell r="E505">
            <v>19</v>
          </cell>
        </row>
        <row r="506">
          <cell r="A506" t="str">
            <v>B07BRH7489</v>
          </cell>
          <cell r="B506">
            <v>29</v>
          </cell>
          <cell r="C506">
            <v>25</v>
          </cell>
          <cell r="D506">
            <v>20</v>
          </cell>
          <cell r="E506">
            <v>19</v>
          </cell>
        </row>
        <row r="507">
          <cell r="A507" t="str">
            <v>B07BS7KFZH</v>
          </cell>
          <cell r="B507">
            <v>1</v>
          </cell>
          <cell r="C507">
            <v>4</v>
          </cell>
          <cell r="D507">
            <v>1</v>
          </cell>
          <cell r="E507">
            <v>1</v>
          </cell>
        </row>
        <row r="508">
          <cell r="A508" t="str">
            <v>B07BS9RSLR</v>
          </cell>
          <cell r="B508">
            <v>394</v>
          </cell>
          <cell r="C508">
            <v>273</v>
          </cell>
          <cell r="D508">
            <v>178</v>
          </cell>
          <cell r="E508">
            <v>130</v>
          </cell>
        </row>
        <row r="509">
          <cell r="A509" t="str">
            <v>B07C1PCBP1</v>
          </cell>
          <cell r="B509">
            <v>19</v>
          </cell>
          <cell r="C509">
            <v>1</v>
          </cell>
          <cell r="D509">
            <v>17</v>
          </cell>
          <cell r="E509">
            <v>6</v>
          </cell>
        </row>
        <row r="510">
          <cell r="A510" t="str">
            <v>B07C1Q5KPQ</v>
          </cell>
          <cell r="B510">
            <v>0</v>
          </cell>
          <cell r="C510">
            <v>1</v>
          </cell>
          <cell r="D510">
            <v>0</v>
          </cell>
          <cell r="E510">
            <v>1</v>
          </cell>
        </row>
        <row r="511">
          <cell r="A511" t="str">
            <v>B07C1Z714J</v>
          </cell>
          <cell r="B511">
            <v>8</v>
          </cell>
          <cell r="C511">
            <v>15</v>
          </cell>
          <cell r="D511">
            <v>3</v>
          </cell>
          <cell r="E511">
            <v>3</v>
          </cell>
        </row>
        <row r="512">
          <cell r="A512" t="str">
            <v>B07C1ZCCLP</v>
          </cell>
          <cell r="B512">
            <v>9</v>
          </cell>
          <cell r="C512">
            <v>13</v>
          </cell>
          <cell r="D512">
            <v>11</v>
          </cell>
          <cell r="E512">
            <v>10</v>
          </cell>
        </row>
        <row r="513">
          <cell r="A513" t="str">
            <v>B07C21SJ3Y</v>
          </cell>
          <cell r="B513">
            <v>22</v>
          </cell>
          <cell r="C513">
            <v>0</v>
          </cell>
          <cell r="D513">
            <v>8</v>
          </cell>
          <cell r="E513">
            <v>3</v>
          </cell>
        </row>
        <row r="514">
          <cell r="A514" t="str">
            <v>B07C21SNB5</v>
          </cell>
          <cell r="B514">
            <v>5</v>
          </cell>
          <cell r="C514">
            <v>4</v>
          </cell>
          <cell r="D514">
            <v>5</v>
          </cell>
          <cell r="E514">
            <v>2</v>
          </cell>
        </row>
        <row r="515">
          <cell r="A515" t="str">
            <v>B07C21WMP2</v>
          </cell>
          <cell r="B515">
            <v>8</v>
          </cell>
          <cell r="C515">
            <v>13</v>
          </cell>
          <cell r="D515">
            <v>19</v>
          </cell>
          <cell r="E515">
            <v>2</v>
          </cell>
        </row>
        <row r="516">
          <cell r="A516" t="str">
            <v>B07C2219CP</v>
          </cell>
          <cell r="B516">
            <v>7</v>
          </cell>
          <cell r="C516">
            <v>6</v>
          </cell>
          <cell r="D516">
            <v>1</v>
          </cell>
          <cell r="E516">
            <v>1</v>
          </cell>
        </row>
        <row r="517">
          <cell r="A517" t="str">
            <v>B07C229DD3</v>
          </cell>
          <cell r="B517">
            <v>41</v>
          </cell>
          <cell r="C517">
            <v>0</v>
          </cell>
          <cell r="D517">
            <v>5</v>
          </cell>
          <cell r="E517">
            <v>10</v>
          </cell>
        </row>
        <row r="518">
          <cell r="A518" t="str">
            <v>B07C229DTQ</v>
          </cell>
          <cell r="B518">
            <v>8</v>
          </cell>
          <cell r="C518">
            <v>7</v>
          </cell>
          <cell r="D518">
            <v>19</v>
          </cell>
          <cell r="E518">
            <v>1</v>
          </cell>
        </row>
        <row r="519">
          <cell r="A519" t="str">
            <v>B07C22DFJD</v>
          </cell>
          <cell r="B519">
            <v>5</v>
          </cell>
          <cell r="C519">
            <v>0</v>
          </cell>
          <cell r="D519">
            <v>5</v>
          </cell>
          <cell r="E519">
            <v>1</v>
          </cell>
        </row>
        <row r="520">
          <cell r="A520" t="str">
            <v>B07C22FDG6</v>
          </cell>
          <cell r="B520">
            <v>0</v>
          </cell>
          <cell r="C520">
            <v>30</v>
          </cell>
          <cell r="D520">
            <v>17</v>
          </cell>
          <cell r="E520">
            <v>7</v>
          </cell>
        </row>
        <row r="521">
          <cell r="A521" t="str">
            <v>B07C3FN21C</v>
          </cell>
          <cell r="B521">
            <v>4</v>
          </cell>
          <cell r="C521">
            <v>3</v>
          </cell>
          <cell r="D521">
            <v>1</v>
          </cell>
          <cell r="E521">
            <v>2</v>
          </cell>
        </row>
        <row r="522">
          <cell r="A522" t="str">
            <v>B07C3FN7P9</v>
          </cell>
          <cell r="B522">
            <v>0</v>
          </cell>
          <cell r="C522">
            <v>3</v>
          </cell>
          <cell r="D522">
            <v>4</v>
          </cell>
          <cell r="E522">
            <v>4</v>
          </cell>
        </row>
        <row r="523">
          <cell r="A523" t="str">
            <v>B07C3GTFTB</v>
          </cell>
          <cell r="B523">
            <v>11</v>
          </cell>
          <cell r="C523">
            <v>10</v>
          </cell>
          <cell r="D523">
            <v>2</v>
          </cell>
          <cell r="E523">
            <v>2</v>
          </cell>
        </row>
        <row r="524">
          <cell r="A524" t="str">
            <v>B07C3HYPHR</v>
          </cell>
          <cell r="B524">
            <v>10</v>
          </cell>
          <cell r="C524">
            <v>14</v>
          </cell>
          <cell r="D524">
            <v>4</v>
          </cell>
          <cell r="E524">
            <v>5</v>
          </cell>
        </row>
        <row r="525">
          <cell r="A525" t="str">
            <v>B07C599Z82</v>
          </cell>
          <cell r="B525">
            <v>111</v>
          </cell>
          <cell r="C525">
            <v>109</v>
          </cell>
          <cell r="D525">
            <v>84</v>
          </cell>
          <cell r="E525">
            <v>78</v>
          </cell>
        </row>
        <row r="526">
          <cell r="A526" t="str">
            <v>B07C5GFBWL</v>
          </cell>
          <cell r="B526">
            <v>1</v>
          </cell>
          <cell r="C526">
            <v>0</v>
          </cell>
          <cell r="D526">
            <v>0</v>
          </cell>
          <cell r="E526">
            <v>1</v>
          </cell>
        </row>
        <row r="527">
          <cell r="A527" t="str">
            <v>B07C5JH52G</v>
          </cell>
          <cell r="B527">
            <v>8</v>
          </cell>
          <cell r="C527">
            <v>4</v>
          </cell>
          <cell r="D527">
            <v>9</v>
          </cell>
          <cell r="E527">
            <v>1</v>
          </cell>
        </row>
        <row r="528">
          <cell r="A528" t="str">
            <v>B07C5K76XV</v>
          </cell>
          <cell r="B528">
            <v>0</v>
          </cell>
          <cell r="C528">
            <v>2</v>
          </cell>
          <cell r="D528">
            <v>16</v>
          </cell>
          <cell r="E528">
            <v>13</v>
          </cell>
        </row>
        <row r="529">
          <cell r="A529" t="str">
            <v>B07C5LPTQB</v>
          </cell>
          <cell r="B529">
            <v>11</v>
          </cell>
          <cell r="C529">
            <v>6</v>
          </cell>
          <cell r="D529">
            <v>6</v>
          </cell>
          <cell r="E529">
            <v>2</v>
          </cell>
        </row>
        <row r="530">
          <cell r="A530" t="str">
            <v>B07C5MYQSM</v>
          </cell>
          <cell r="B530">
            <v>5</v>
          </cell>
          <cell r="C530">
            <v>3</v>
          </cell>
          <cell r="D530">
            <v>3</v>
          </cell>
          <cell r="E530">
            <v>2</v>
          </cell>
        </row>
        <row r="531">
          <cell r="A531" t="str">
            <v>B07C5R3C3X</v>
          </cell>
          <cell r="B531">
            <v>0</v>
          </cell>
          <cell r="C531">
            <v>0</v>
          </cell>
          <cell r="D531">
            <v>3</v>
          </cell>
          <cell r="E531">
            <v>1</v>
          </cell>
        </row>
        <row r="532">
          <cell r="A532" t="str">
            <v>B07C5RJP16</v>
          </cell>
          <cell r="B532">
            <v>0</v>
          </cell>
          <cell r="C532">
            <v>0</v>
          </cell>
          <cell r="D532">
            <v>0</v>
          </cell>
          <cell r="E532">
            <v>4</v>
          </cell>
        </row>
        <row r="533">
          <cell r="A533" t="str">
            <v>B07C5TH6B4</v>
          </cell>
          <cell r="B533">
            <v>1</v>
          </cell>
          <cell r="C533">
            <v>2</v>
          </cell>
          <cell r="D533">
            <v>2</v>
          </cell>
          <cell r="E533">
            <v>3</v>
          </cell>
        </row>
        <row r="534">
          <cell r="A534" t="str">
            <v>B07C5TT7JK</v>
          </cell>
          <cell r="B534">
            <v>9</v>
          </cell>
          <cell r="C534">
            <v>4</v>
          </cell>
          <cell r="D534">
            <v>6</v>
          </cell>
          <cell r="E534">
            <v>9</v>
          </cell>
        </row>
        <row r="535">
          <cell r="A535" t="str">
            <v>B07C5WJ1M4</v>
          </cell>
          <cell r="B535">
            <v>1</v>
          </cell>
          <cell r="C535">
            <v>0</v>
          </cell>
          <cell r="D535">
            <v>0</v>
          </cell>
          <cell r="E535">
            <v>1</v>
          </cell>
        </row>
        <row r="536">
          <cell r="A536" t="str">
            <v>B07C61CK7L</v>
          </cell>
          <cell r="B536">
            <v>0</v>
          </cell>
          <cell r="C536">
            <v>1</v>
          </cell>
          <cell r="D536">
            <v>1</v>
          </cell>
          <cell r="E536">
            <v>3</v>
          </cell>
        </row>
        <row r="537">
          <cell r="A537" t="str">
            <v>B07C8H1946</v>
          </cell>
          <cell r="B537">
            <v>6</v>
          </cell>
          <cell r="C537">
            <v>0</v>
          </cell>
          <cell r="D537">
            <v>4</v>
          </cell>
          <cell r="E537">
            <v>1</v>
          </cell>
        </row>
        <row r="538">
          <cell r="A538" t="str">
            <v>B07C8LWXVZ</v>
          </cell>
          <cell r="B538">
            <v>2</v>
          </cell>
          <cell r="C538">
            <v>13</v>
          </cell>
          <cell r="D538">
            <v>11</v>
          </cell>
          <cell r="E538">
            <v>1</v>
          </cell>
        </row>
        <row r="539">
          <cell r="A539" t="str">
            <v>B07CBS7R5J</v>
          </cell>
          <cell r="B539">
            <v>11</v>
          </cell>
          <cell r="C539">
            <v>2</v>
          </cell>
          <cell r="D539">
            <v>45</v>
          </cell>
          <cell r="E539">
            <v>11</v>
          </cell>
        </row>
        <row r="540">
          <cell r="A540" t="str">
            <v>B07CBT54MZ</v>
          </cell>
          <cell r="B540">
            <v>7</v>
          </cell>
          <cell r="C540">
            <v>7</v>
          </cell>
          <cell r="D540">
            <v>1</v>
          </cell>
          <cell r="E540">
            <v>1</v>
          </cell>
        </row>
        <row r="541">
          <cell r="A541" t="str">
            <v>B07CBTBCFM</v>
          </cell>
          <cell r="B541">
            <v>3</v>
          </cell>
          <cell r="C541">
            <v>6</v>
          </cell>
          <cell r="D541">
            <v>8</v>
          </cell>
          <cell r="E541">
            <v>1</v>
          </cell>
        </row>
        <row r="542">
          <cell r="A542" t="str">
            <v>B07CBTGQYC</v>
          </cell>
          <cell r="B542">
            <v>7</v>
          </cell>
          <cell r="C542">
            <v>2</v>
          </cell>
          <cell r="D542">
            <v>2</v>
          </cell>
          <cell r="E542">
            <v>2</v>
          </cell>
        </row>
        <row r="543">
          <cell r="A543" t="str">
            <v>B07CBVR688</v>
          </cell>
          <cell r="B543">
            <v>9</v>
          </cell>
          <cell r="C543">
            <v>8</v>
          </cell>
          <cell r="D543">
            <v>21</v>
          </cell>
          <cell r="E543">
            <v>10</v>
          </cell>
        </row>
        <row r="544">
          <cell r="A544" t="str">
            <v>B07CF76W1T</v>
          </cell>
          <cell r="B544">
            <v>8</v>
          </cell>
          <cell r="C544">
            <v>1</v>
          </cell>
          <cell r="D544">
            <v>19</v>
          </cell>
          <cell r="E544">
            <v>3</v>
          </cell>
        </row>
        <row r="545">
          <cell r="A545" t="str">
            <v>B07CKPMDMB</v>
          </cell>
          <cell r="B545">
            <v>12</v>
          </cell>
          <cell r="C545">
            <v>34</v>
          </cell>
          <cell r="D545">
            <v>19</v>
          </cell>
          <cell r="E545">
            <v>11</v>
          </cell>
        </row>
        <row r="546">
          <cell r="A546" t="str">
            <v>B07CKTGCD3</v>
          </cell>
          <cell r="B546">
            <v>22</v>
          </cell>
          <cell r="C546">
            <v>16</v>
          </cell>
          <cell r="D546">
            <v>12</v>
          </cell>
          <cell r="E546">
            <v>6</v>
          </cell>
        </row>
        <row r="547">
          <cell r="A547" t="str">
            <v>B07CKTK9W5</v>
          </cell>
          <cell r="B547">
            <v>0</v>
          </cell>
          <cell r="C547">
            <v>18</v>
          </cell>
          <cell r="D547">
            <v>14</v>
          </cell>
          <cell r="E547">
            <v>9</v>
          </cell>
        </row>
        <row r="548">
          <cell r="A548" t="str">
            <v>B07CKTKDNQ</v>
          </cell>
          <cell r="B548">
            <v>11</v>
          </cell>
          <cell r="C548">
            <v>22</v>
          </cell>
          <cell r="D548">
            <v>12</v>
          </cell>
          <cell r="E548">
            <v>12</v>
          </cell>
        </row>
        <row r="549">
          <cell r="A549" t="str">
            <v>B07CKTNMC5</v>
          </cell>
          <cell r="B549">
            <v>38</v>
          </cell>
          <cell r="C549">
            <v>9</v>
          </cell>
          <cell r="D549">
            <v>23</v>
          </cell>
          <cell r="E549">
            <v>13</v>
          </cell>
        </row>
        <row r="550">
          <cell r="A550" t="str">
            <v>B07CL1M3YM</v>
          </cell>
          <cell r="B550">
            <v>18</v>
          </cell>
          <cell r="C550">
            <v>15</v>
          </cell>
          <cell r="D550">
            <v>11</v>
          </cell>
          <cell r="E550">
            <v>1</v>
          </cell>
        </row>
        <row r="551">
          <cell r="A551" t="str">
            <v>B07CL1T9PR</v>
          </cell>
          <cell r="B551">
            <v>11</v>
          </cell>
          <cell r="C551">
            <v>7</v>
          </cell>
          <cell r="D551">
            <v>8</v>
          </cell>
          <cell r="E551">
            <v>10</v>
          </cell>
        </row>
        <row r="552">
          <cell r="A552" t="str">
            <v>B07CL1TBM5</v>
          </cell>
          <cell r="B552">
            <v>3</v>
          </cell>
          <cell r="C552">
            <v>24</v>
          </cell>
          <cell r="D552">
            <v>9</v>
          </cell>
          <cell r="E552">
            <v>11</v>
          </cell>
        </row>
        <row r="553">
          <cell r="A553" t="str">
            <v>B07CL1TFF9</v>
          </cell>
          <cell r="B553">
            <v>13</v>
          </cell>
          <cell r="C553">
            <v>20</v>
          </cell>
          <cell r="D553">
            <v>22</v>
          </cell>
          <cell r="E553">
            <v>14</v>
          </cell>
        </row>
        <row r="554">
          <cell r="A554" t="str">
            <v>B07CL3MCZ9</v>
          </cell>
          <cell r="B554">
            <v>29</v>
          </cell>
          <cell r="C554">
            <v>54</v>
          </cell>
          <cell r="D554">
            <v>22</v>
          </cell>
          <cell r="E554">
            <v>8</v>
          </cell>
        </row>
        <row r="555">
          <cell r="A555" t="str">
            <v>B07CLLW7XW</v>
          </cell>
          <cell r="B555">
            <v>19</v>
          </cell>
          <cell r="C555">
            <v>9</v>
          </cell>
          <cell r="D555">
            <v>28</v>
          </cell>
          <cell r="E555">
            <v>12</v>
          </cell>
        </row>
        <row r="556">
          <cell r="A556" t="str">
            <v>B07CLMDRC1</v>
          </cell>
          <cell r="B556">
            <v>11</v>
          </cell>
          <cell r="C556">
            <v>22</v>
          </cell>
          <cell r="D556">
            <v>11</v>
          </cell>
          <cell r="E556">
            <v>8</v>
          </cell>
        </row>
        <row r="557">
          <cell r="A557" t="str">
            <v>B07CNJB855</v>
          </cell>
          <cell r="B557">
            <v>6</v>
          </cell>
          <cell r="C557">
            <v>3</v>
          </cell>
          <cell r="D557">
            <v>4</v>
          </cell>
          <cell r="E557">
            <v>2</v>
          </cell>
        </row>
        <row r="558">
          <cell r="A558" t="str">
            <v>B07CNZMLZH</v>
          </cell>
          <cell r="B558">
            <v>0</v>
          </cell>
          <cell r="C558">
            <v>0</v>
          </cell>
          <cell r="D558">
            <v>0</v>
          </cell>
          <cell r="E558">
            <v>2</v>
          </cell>
        </row>
        <row r="559">
          <cell r="A559" t="str">
            <v>B07CSJTXGW</v>
          </cell>
          <cell r="B559">
            <v>44</v>
          </cell>
          <cell r="C559">
            <v>25</v>
          </cell>
          <cell r="D559">
            <v>21</v>
          </cell>
          <cell r="E559">
            <v>7</v>
          </cell>
        </row>
        <row r="560">
          <cell r="A560" t="str">
            <v>B07DFG942Y</v>
          </cell>
          <cell r="B560">
            <v>3</v>
          </cell>
          <cell r="C560">
            <v>16</v>
          </cell>
          <cell r="D560">
            <v>24</v>
          </cell>
          <cell r="E560">
            <v>16</v>
          </cell>
        </row>
        <row r="561">
          <cell r="A561" t="str">
            <v>B07DK1VJ1S</v>
          </cell>
          <cell r="B561">
            <v>189</v>
          </cell>
          <cell r="C561">
            <v>186</v>
          </cell>
          <cell r="D561">
            <v>86</v>
          </cell>
          <cell r="E561">
            <v>21</v>
          </cell>
        </row>
        <row r="562">
          <cell r="A562" t="str">
            <v>B07DKGT38W</v>
          </cell>
          <cell r="B562">
            <v>0</v>
          </cell>
          <cell r="C562">
            <v>21</v>
          </cell>
          <cell r="D562">
            <v>0</v>
          </cell>
          <cell r="E562">
            <v>1</v>
          </cell>
        </row>
        <row r="563">
          <cell r="A563" t="str">
            <v>B07DQLCSB7</v>
          </cell>
          <cell r="B563">
            <v>213</v>
          </cell>
          <cell r="C563">
            <v>103</v>
          </cell>
          <cell r="D563">
            <v>38</v>
          </cell>
          <cell r="E563">
            <v>8</v>
          </cell>
        </row>
        <row r="564">
          <cell r="A564" t="str">
            <v>B07DRG8FF1</v>
          </cell>
          <cell r="B564">
            <v>62</v>
          </cell>
          <cell r="C564">
            <v>62</v>
          </cell>
          <cell r="D564">
            <v>29</v>
          </cell>
          <cell r="E564">
            <v>14</v>
          </cell>
        </row>
        <row r="565">
          <cell r="A565" t="str">
            <v>B079NWXNZ7</v>
          </cell>
          <cell r="B565">
            <v>29</v>
          </cell>
          <cell r="C565">
            <v>9</v>
          </cell>
          <cell r="D565">
            <v>97</v>
          </cell>
          <cell r="E565">
            <v>0</v>
          </cell>
        </row>
        <row r="566">
          <cell r="A566" t="str">
            <v>B079NSKLJX</v>
          </cell>
          <cell r="B566">
            <v>116</v>
          </cell>
          <cell r="C566">
            <v>0</v>
          </cell>
          <cell r="D566">
            <v>11</v>
          </cell>
          <cell r="E566">
            <v>0</v>
          </cell>
        </row>
        <row r="567">
          <cell r="A567" t="str">
            <v>B079NSVLXQ</v>
          </cell>
          <cell r="B567">
            <v>104</v>
          </cell>
          <cell r="C567">
            <v>39</v>
          </cell>
          <cell r="D567">
            <v>41</v>
          </cell>
          <cell r="E567">
            <v>0</v>
          </cell>
        </row>
        <row r="568">
          <cell r="A568" t="str">
            <v>B01HFYMTRK</v>
          </cell>
          <cell r="B568">
            <v>41</v>
          </cell>
          <cell r="C568">
            <v>41</v>
          </cell>
          <cell r="D568">
            <v>34</v>
          </cell>
          <cell r="E568">
            <v>0</v>
          </cell>
        </row>
        <row r="569">
          <cell r="A569" t="str">
            <v>B079NR6CSY</v>
          </cell>
          <cell r="B569">
            <v>75</v>
          </cell>
          <cell r="C569">
            <v>46</v>
          </cell>
          <cell r="D569">
            <v>40</v>
          </cell>
          <cell r="E569">
            <v>0</v>
          </cell>
        </row>
        <row r="570">
          <cell r="A570" t="str">
            <v>B01A6BXQDK</v>
          </cell>
          <cell r="B570">
            <v>0</v>
          </cell>
          <cell r="C570">
            <v>0</v>
          </cell>
          <cell r="D570">
            <v>15</v>
          </cell>
          <cell r="E570">
            <v>0</v>
          </cell>
        </row>
        <row r="571">
          <cell r="A571" t="str">
            <v>B01EJ5VRJE</v>
          </cell>
          <cell r="B571">
            <v>89</v>
          </cell>
          <cell r="C571">
            <v>116</v>
          </cell>
          <cell r="D571">
            <v>58</v>
          </cell>
          <cell r="E571">
            <v>0</v>
          </cell>
        </row>
        <row r="572">
          <cell r="A572" t="str">
            <v>B01HFYMV14</v>
          </cell>
          <cell r="B572">
            <v>75</v>
          </cell>
          <cell r="C572">
            <v>0</v>
          </cell>
          <cell r="D572">
            <v>27</v>
          </cell>
          <cell r="E572">
            <v>0</v>
          </cell>
        </row>
        <row r="573">
          <cell r="A573" t="str">
            <v>B079NTGNH4</v>
          </cell>
          <cell r="B573">
            <v>55</v>
          </cell>
          <cell r="C573">
            <v>0</v>
          </cell>
          <cell r="D573">
            <v>13</v>
          </cell>
          <cell r="E573">
            <v>0</v>
          </cell>
        </row>
        <row r="574">
          <cell r="A574" t="str">
            <v>B0136OUC9K</v>
          </cell>
          <cell r="B574">
            <v>0</v>
          </cell>
          <cell r="C574">
            <v>3</v>
          </cell>
          <cell r="D574">
            <v>4</v>
          </cell>
          <cell r="E574">
            <v>0</v>
          </cell>
        </row>
        <row r="575">
          <cell r="A575" t="str">
            <v>B013OSTFWS</v>
          </cell>
          <cell r="B575">
            <v>24</v>
          </cell>
          <cell r="C575">
            <v>37</v>
          </cell>
          <cell r="D575">
            <v>11</v>
          </cell>
          <cell r="E575">
            <v>0</v>
          </cell>
        </row>
        <row r="576">
          <cell r="A576" t="str">
            <v>B078X88XXP</v>
          </cell>
          <cell r="B576">
            <v>14</v>
          </cell>
          <cell r="C576">
            <v>30</v>
          </cell>
          <cell r="D576">
            <v>20</v>
          </cell>
          <cell r="E576">
            <v>0</v>
          </cell>
        </row>
        <row r="577">
          <cell r="A577" t="str">
            <v>B078X8NHCV</v>
          </cell>
          <cell r="B577">
            <v>0</v>
          </cell>
          <cell r="C577">
            <v>22</v>
          </cell>
          <cell r="D577">
            <v>37</v>
          </cell>
          <cell r="E577">
            <v>0</v>
          </cell>
        </row>
        <row r="578">
          <cell r="A578" t="str">
            <v>B07CCH6Y1S</v>
          </cell>
          <cell r="B578">
            <v>7</v>
          </cell>
          <cell r="C578">
            <v>6</v>
          </cell>
          <cell r="D578">
            <v>6</v>
          </cell>
          <cell r="E578">
            <v>0</v>
          </cell>
        </row>
        <row r="579">
          <cell r="A579" t="str">
            <v>B013OSTFTG</v>
          </cell>
          <cell r="B579">
            <v>20</v>
          </cell>
          <cell r="C579">
            <v>6</v>
          </cell>
          <cell r="D579">
            <v>7</v>
          </cell>
          <cell r="E579">
            <v>0</v>
          </cell>
        </row>
        <row r="580">
          <cell r="A580" t="str">
            <v>B015QZRSF8</v>
          </cell>
          <cell r="B580">
            <v>0</v>
          </cell>
          <cell r="C580">
            <v>0</v>
          </cell>
          <cell r="D580">
            <v>1</v>
          </cell>
          <cell r="E580">
            <v>0</v>
          </cell>
        </row>
        <row r="581">
          <cell r="A581" t="str">
            <v>B01AXSDEWO</v>
          </cell>
          <cell r="B581">
            <v>12</v>
          </cell>
          <cell r="C581">
            <v>0</v>
          </cell>
          <cell r="D581">
            <v>8</v>
          </cell>
          <cell r="E581">
            <v>0</v>
          </cell>
        </row>
        <row r="582">
          <cell r="A582" t="str">
            <v>B01FXAQRNK</v>
          </cell>
          <cell r="B582">
            <v>39</v>
          </cell>
          <cell r="C582">
            <v>23</v>
          </cell>
          <cell r="D582">
            <v>16</v>
          </cell>
          <cell r="E582">
            <v>0</v>
          </cell>
        </row>
        <row r="583">
          <cell r="A583" t="str">
            <v>B01HGFEEFI</v>
          </cell>
          <cell r="B583">
            <v>1</v>
          </cell>
          <cell r="C583">
            <v>9</v>
          </cell>
          <cell r="D583">
            <v>4</v>
          </cell>
          <cell r="E583">
            <v>0</v>
          </cell>
        </row>
        <row r="584">
          <cell r="A584" t="str">
            <v>B01IOEHQOQ</v>
          </cell>
          <cell r="B584">
            <v>0</v>
          </cell>
          <cell r="C584">
            <v>13</v>
          </cell>
          <cell r="D584">
            <v>23</v>
          </cell>
          <cell r="E584">
            <v>0</v>
          </cell>
        </row>
        <row r="585">
          <cell r="A585" t="str">
            <v>B01LZ7UEO4</v>
          </cell>
          <cell r="B585">
            <v>3</v>
          </cell>
          <cell r="C585">
            <v>2</v>
          </cell>
          <cell r="D585">
            <v>1</v>
          </cell>
          <cell r="E585">
            <v>0</v>
          </cell>
        </row>
        <row r="586">
          <cell r="A586" t="str">
            <v>B01N0EHETF</v>
          </cell>
          <cell r="B586">
            <v>0</v>
          </cell>
          <cell r="C586">
            <v>0</v>
          </cell>
          <cell r="D586">
            <v>1</v>
          </cell>
          <cell r="E586">
            <v>0</v>
          </cell>
        </row>
        <row r="587">
          <cell r="A587" t="str">
            <v>B01N6JCAQV</v>
          </cell>
          <cell r="B587">
            <v>4</v>
          </cell>
          <cell r="C587">
            <v>3</v>
          </cell>
          <cell r="D587">
            <v>2</v>
          </cell>
          <cell r="E587">
            <v>0</v>
          </cell>
        </row>
        <row r="588">
          <cell r="A588" t="str">
            <v>B06XDKRX68</v>
          </cell>
          <cell r="B588">
            <v>4</v>
          </cell>
          <cell r="C588">
            <v>1</v>
          </cell>
          <cell r="D588">
            <v>2</v>
          </cell>
          <cell r="E588">
            <v>0</v>
          </cell>
        </row>
        <row r="589">
          <cell r="A589" t="str">
            <v>B06XSG4Z8B</v>
          </cell>
          <cell r="B589">
            <v>5</v>
          </cell>
          <cell r="C589">
            <v>2</v>
          </cell>
          <cell r="D589">
            <v>2</v>
          </cell>
          <cell r="E589">
            <v>0</v>
          </cell>
        </row>
        <row r="590">
          <cell r="A590" t="str">
            <v>B071LFK69M</v>
          </cell>
          <cell r="B590">
            <v>29</v>
          </cell>
          <cell r="C590">
            <v>3</v>
          </cell>
          <cell r="D590">
            <v>8</v>
          </cell>
          <cell r="E590">
            <v>0</v>
          </cell>
        </row>
        <row r="591">
          <cell r="A591" t="str">
            <v>B0761LYXTF</v>
          </cell>
          <cell r="B591">
            <v>0</v>
          </cell>
          <cell r="C591">
            <v>0</v>
          </cell>
          <cell r="D591">
            <v>0</v>
          </cell>
          <cell r="E591">
            <v>0</v>
          </cell>
        </row>
        <row r="592">
          <cell r="A592" t="str">
            <v>B079N9RBTV</v>
          </cell>
          <cell r="B592">
            <v>0</v>
          </cell>
          <cell r="C592">
            <v>0</v>
          </cell>
          <cell r="D592">
            <v>3</v>
          </cell>
          <cell r="E592">
            <v>0</v>
          </cell>
        </row>
        <row r="593">
          <cell r="A593" t="str">
            <v>B079NZBJYS</v>
          </cell>
          <cell r="B593">
            <v>0</v>
          </cell>
          <cell r="C593">
            <v>75</v>
          </cell>
          <cell r="D593">
            <v>39</v>
          </cell>
          <cell r="E593">
            <v>0</v>
          </cell>
        </row>
        <row r="594">
          <cell r="A594" t="str">
            <v>B07BBM5BS7</v>
          </cell>
          <cell r="B594">
            <v>7</v>
          </cell>
          <cell r="C594">
            <v>2</v>
          </cell>
          <cell r="D594">
            <v>0</v>
          </cell>
          <cell r="E594">
            <v>0</v>
          </cell>
        </row>
        <row r="595">
          <cell r="A595" t="str">
            <v>B07BBN5PGF</v>
          </cell>
          <cell r="B595">
            <v>0</v>
          </cell>
          <cell r="C595">
            <v>0</v>
          </cell>
          <cell r="D595">
            <v>0</v>
          </cell>
          <cell r="E595">
            <v>0</v>
          </cell>
        </row>
        <row r="596">
          <cell r="A596" t="str">
            <v>B07BBP8NQ2</v>
          </cell>
          <cell r="B596">
            <v>0</v>
          </cell>
          <cell r="C596">
            <v>0</v>
          </cell>
          <cell r="D596">
            <v>4</v>
          </cell>
          <cell r="E596">
            <v>0</v>
          </cell>
        </row>
        <row r="597">
          <cell r="A597" t="str">
            <v>B07BBPBJJB</v>
          </cell>
          <cell r="B597">
            <v>0</v>
          </cell>
          <cell r="C597">
            <v>0</v>
          </cell>
          <cell r="D597">
            <v>0</v>
          </cell>
          <cell r="E597">
            <v>0</v>
          </cell>
        </row>
        <row r="598">
          <cell r="A598" t="str">
            <v>B07BDGXWJ3</v>
          </cell>
          <cell r="B598">
            <v>0</v>
          </cell>
          <cell r="C598">
            <v>6</v>
          </cell>
          <cell r="D598">
            <v>25</v>
          </cell>
          <cell r="E598">
            <v>0</v>
          </cell>
        </row>
        <row r="599">
          <cell r="A599" t="str">
            <v>B07BGYB84Y</v>
          </cell>
          <cell r="B599">
            <v>0</v>
          </cell>
          <cell r="C599">
            <v>0</v>
          </cell>
          <cell r="D599">
            <v>4</v>
          </cell>
          <cell r="E599">
            <v>0</v>
          </cell>
        </row>
        <row r="600">
          <cell r="A600" t="str">
            <v>B07CYJDL3T</v>
          </cell>
          <cell r="B600">
            <v>7</v>
          </cell>
          <cell r="C600">
            <v>11</v>
          </cell>
          <cell r="D600">
            <v>2</v>
          </cell>
          <cell r="E600">
            <v>0</v>
          </cell>
        </row>
        <row r="601">
          <cell r="A601" t="str">
            <v>B07CYMH8KZ</v>
          </cell>
          <cell r="B601">
            <v>2</v>
          </cell>
          <cell r="C601">
            <v>3</v>
          </cell>
          <cell r="D601">
            <v>4</v>
          </cell>
          <cell r="E601">
            <v>0</v>
          </cell>
        </row>
        <row r="602">
          <cell r="A602" t="str">
            <v>B07DJ1L77M</v>
          </cell>
          <cell r="B602">
            <v>0</v>
          </cell>
          <cell r="C602">
            <v>0</v>
          </cell>
          <cell r="D602">
            <v>2</v>
          </cell>
          <cell r="E602">
            <v>0</v>
          </cell>
        </row>
        <row r="603">
          <cell r="A603" t="str">
            <v>B07DKGQ2G5</v>
          </cell>
          <cell r="B603">
            <v>2</v>
          </cell>
          <cell r="C603">
            <v>3</v>
          </cell>
          <cell r="D603">
            <v>2</v>
          </cell>
          <cell r="E603">
            <v>0</v>
          </cell>
        </row>
        <row r="604">
          <cell r="A604" t="str">
            <v>B00YAIA008</v>
          </cell>
          <cell r="B604">
            <v>20</v>
          </cell>
          <cell r="C604">
            <v>24</v>
          </cell>
          <cell r="D604">
            <v>13</v>
          </cell>
          <cell r="E604">
            <v>0</v>
          </cell>
        </row>
        <row r="605">
          <cell r="A605" t="str">
            <v>B010SPP3UI</v>
          </cell>
          <cell r="B605">
            <v>0</v>
          </cell>
          <cell r="C605">
            <v>1</v>
          </cell>
          <cell r="D605">
            <v>2</v>
          </cell>
          <cell r="E605">
            <v>0</v>
          </cell>
        </row>
        <row r="606">
          <cell r="A606" t="str">
            <v>B0136OUBO6</v>
          </cell>
          <cell r="B606">
            <v>2</v>
          </cell>
          <cell r="C606">
            <v>1</v>
          </cell>
          <cell r="D606">
            <v>2</v>
          </cell>
          <cell r="E606">
            <v>0</v>
          </cell>
        </row>
        <row r="607">
          <cell r="A607" t="str">
            <v>B0136OUGWS</v>
          </cell>
          <cell r="B607">
            <v>1</v>
          </cell>
          <cell r="C607">
            <v>2</v>
          </cell>
          <cell r="D607">
            <v>1</v>
          </cell>
          <cell r="E607">
            <v>0</v>
          </cell>
        </row>
        <row r="608">
          <cell r="A608" t="str">
            <v>B0136OUHKY</v>
          </cell>
          <cell r="B608">
            <v>1</v>
          </cell>
          <cell r="C608">
            <v>1</v>
          </cell>
          <cell r="D608">
            <v>1</v>
          </cell>
          <cell r="E608">
            <v>0</v>
          </cell>
        </row>
        <row r="609">
          <cell r="A609" t="str">
            <v>B0136OUKGU</v>
          </cell>
          <cell r="B609">
            <v>3</v>
          </cell>
          <cell r="C609">
            <v>2</v>
          </cell>
          <cell r="D609">
            <v>1</v>
          </cell>
          <cell r="E609">
            <v>0</v>
          </cell>
        </row>
        <row r="610">
          <cell r="A610" t="str">
            <v>B013OSTD70</v>
          </cell>
          <cell r="B610">
            <v>16</v>
          </cell>
          <cell r="C610">
            <v>21</v>
          </cell>
          <cell r="D610">
            <v>10</v>
          </cell>
          <cell r="E610">
            <v>0</v>
          </cell>
        </row>
        <row r="611">
          <cell r="A611" t="str">
            <v>B015QZRTVG</v>
          </cell>
          <cell r="B611">
            <v>0</v>
          </cell>
          <cell r="C611">
            <v>1</v>
          </cell>
          <cell r="D611">
            <v>1</v>
          </cell>
          <cell r="E611">
            <v>0</v>
          </cell>
        </row>
        <row r="612">
          <cell r="A612" t="str">
            <v>B015QZRV0U</v>
          </cell>
          <cell r="B612">
            <v>2</v>
          </cell>
          <cell r="C612">
            <v>7</v>
          </cell>
          <cell r="D612">
            <v>2</v>
          </cell>
          <cell r="E612">
            <v>0</v>
          </cell>
        </row>
        <row r="613">
          <cell r="A613" t="str">
            <v>B015QZRW4A</v>
          </cell>
          <cell r="B613">
            <v>0</v>
          </cell>
          <cell r="C613">
            <v>4</v>
          </cell>
          <cell r="D613">
            <v>3</v>
          </cell>
          <cell r="E613">
            <v>0</v>
          </cell>
        </row>
        <row r="614">
          <cell r="A614" t="str">
            <v>B015QZRXB2</v>
          </cell>
          <cell r="B614">
            <v>1</v>
          </cell>
          <cell r="C614">
            <v>6</v>
          </cell>
          <cell r="D614">
            <v>1</v>
          </cell>
          <cell r="E614">
            <v>0</v>
          </cell>
        </row>
        <row r="615">
          <cell r="A615" t="str">
            <v>B017X47VLQ</v>
          </cell>
          <cell r="B615">
            <v>0</v>
          </cell>
          <cell r="C615">
            <v>1</v>
          </cell>
          <cell r="D615">
            <v>1</v>
          </cell>
          <cell r="E615">
            <v>0</v>
          </cell>
        </row>
        <row r="616">
          <cell r="A616" t="str">
            <v>B01A6WG2QM</v>
          </cell>
          <cell r="B616">
            <v>0</v>
          </cell>
          <cell r="C616">
            <v>10</v>
          </cell>
          <cell r="D616">
            <v>5</v>
          </cell>
          <cell r="E616">
            <v>0</v>
          </cell>
        </row>
        <row r="617">
          <cell r="A617" t="str">
            <v>B01B184VYA</v>
          </cell>
          <cell r="B617">
            <v>5</v>
          </cell>
          <cell r="C617">
            <v>10</v>
          </cell>
          <cell r="D617">
            <v>11</v>
          </cell>
          <cell r="E617">
            <v>0</v>
          </cell>
        </row>
        <row r="618">
          <cell r="A618" t="str">
            <v>B01DXWQ69A</v>
          </cell>
          <cell r="B618">
            <v>1</v>
          </cell>
          <cell r="C618">
            <v>0</v>
          </cell>
          <cell r="D618">
            <v>1</v>
          </cell>
          <cell r="E618">
            <v>0</v>
          </cell>
        </row>
        <row r="619">
          <cell r="A619" t="str">
            <v>B01DXWQ86Q</v>
          </cell>
          <cell r="B619">
            <v>0</v>
          </cell>
          <cell r="C619">
            <v>0</v>
          </cell>
          <cell r="D619">
            <v>1</v>
          </cell>
          <cell r="E619">
            <v>0</v>
          </cell>
        </row>
        <row r="620">
          <cell r="A620" t="str">
            <v>B01DXWQP50</v>
          </cell>
          <cell r="B620">
            <v>2</v>
          </cell>
          <cell r="C620">
            <v>0</v>
          </cell>
          <cell r="D620">
            <v>1</v>
          </cell>
          <cell r="E620">
            <v>0</v>
          </cell>
        </row>
        <row r="621">
          <cell r="A621" t="str">
            <v>B01F4P0VTU</v>
          </cell>
          <cell r="B621">
            <v>4</v>
          </cell>
          <cell r="C621">
            <v>0</v>
          </cell>
          <cell r="D621">
            <v>2</v>
          </cell>
          <cell r="E621">
            <v>0</v>
          </cell>
        </row>
        <row r="622">
          <cell r="A622" t="str">
            <v>B01G1JZ7L0</v>
          </cell>
          <cell r="B622">
            <v>0</v>
          </cell>
          <cell r="C622">
            <v>0</v>
          </cell>
          <cell r="D622">
            <v>1</v>
          </cell>
          <cell r="E622">
            <v>0</v>
          </cell>
        </row>
        <row r="623">
          <cell r="A623" t="str">
            <v>B01GJ2BBKU</v>
          </cell>
          <cell r="B623">
            <v>0</v>
          </cell>
          <cell r="C623">
            <v>4</v>
          </cell>
          <cell r="D623">
            <v>5</v>
          </cell>
          <cell r="E623">
            <v>0</v>
          </cell>
        </row>
        <row r="624">
          <cell r="A624" t="str">
            <v>B01M59530X</v>
          </cell>
          <cell r="B624">
            <v>0</v>
          </cell>
          <cell r="C624">
            <v>3</v>
          </cell>
          <cell r="D624">
            <v>4</v>
          </cell>
          <cell r="E624">
            <v>0</v>
          </cell>
        </row>
        <row r="625">
          <cell r="A625" t="str">
            <v>B01MA1MR40</v>
          </cell>
          <cell r="B625">
            <v>2</v>
          </cell>
          <cell r="C625">
            <v>0</v>
          </cell>
          <cell r="D625">
            <v>1</v>
          </cell>
          <cell r="E625">
            <v>0</v>
          </cell>
        </row>
        <row r="626">
          <cell r="A626" t="str">
            <v>B01MCRF7GA</v>
          </cell>
          <cell r="B626">
            <v>0</v>
          </cell>
          <cell r="C626">
            <v>7</v>
          </cell>
          <cell r="D626">
            <v>1</v>
          </cell>
          <cell r="E626">
            <v>0</v>
          </cell>
        </row>
        <row r="627">
          <cell r="A627" t="str">
            <v>B01MRY6935</v>
          </cell>
          <cell r="B627">
            <v>0</v>
          </cell>
          <cell r="C627">
            <v>0</v>
          </cell>
          <cell r="D627">
            <v>1</v>
          </cell>
          <cell r="E627">
            <v>0</v>
          </cell>
        </row>
        <row r="628">
          <cell r="A628" t="str">
            <v>B01MZ29NSU</v>
          </cell>
          <cell r="B628">
            <v>2</v>
          </cell>
          <cell r="C628">
            <v>1</v>
          </cell>
          <cell r="D628">
            <v>1</v>
          </cell>
          <cell r="E628">
            <v>0</v>
          </cell>
        </row>
        <row r="629">
          <cell r="A629" t="str">
            <v>B01MZ3GE8A</v>
          </cell>
          <cell r="B629">
            <v>0</v>
          </cell>
          <cell r="C629">
            <v>1</v>
          </cell>
          <cell r="D629">
            <v>3</v>
          </cell>
          <cell r="E629">
            <v>0</v>
          </cell>
        </row>
        <row r="630">
          <cell r="A630" t="str">
            <v>B01N1FYJS2</v>
          </cell>
          <cell r="B630">
            <v>1</v>
          </cell>
          <cell r="C630">
            <v>2</v>
          </cell>
          <cell r="D630">
            <v>1</v>
          </cell>
          <cell r="E630">
            <v>0</v>
          </cell>
        </row>
        <row r="631">
          <cell r="A631" t="str">
            <v>B01N1FYKJE</v>
          </cell>
          <cell r="B631">
            <v>1</v>
          </cell>
          <cell r="C631">
            <v>9</v>
          </cell>
          <cell r="D631">
            <v>2</v>
          </cell>
          <cell r="E631">
            <v>0</v>
          </cell>
        </row>
        <row r="632">
          <cell r="A632" t="str">
            <v>B01N41KO05</v>
          </cell>
          <cell r="B632">
            <v>2</v>
          </cell>
          <cell r="C632">
            <v>1</v>
          </cell>
          <cell r="D632">
            <v>2</v>
          </cell>
          <cell r="E632">
            <v>0</v>
          </cell>
        </row>
        <row r="633">
          <cell r="A633" t="str">
            <v>B01N4EO5Q7</v>
          </cell>
          <cell r="B633">
            <v>0</v>
          </cell>
          <cell r="C633">
            <v>0</v>
          </cell>
          <cell r="D633">
            <v>1</v>
          </cell>
          <cell r="E633">
            <v>0</v>
          </cell>
        </row>
        <row r="634">
          <cell r="A634" t="str">
            <v>B01N531UTZ</v>
          </cell>
          <cell r="B634">
            <v>1</v>
          </cell>
          <cell r="C634">
            <v>2</v>
          </cell>
          <cell r="D634">
            <v>1</v>
          </cell>
          <cell r="E634">
            <v>0</v>
          </cell>
        </row>
        <row r="635">
          <cell r="A635" t="str">
            <v>B01N563260</v>
          </cell>
          <cell r="B635">
            <v>1</v>
          </cell>
          <cell r="C635">
            <v>0</v>
          </cell>
          <cell r="D635">
            <v>1</v>
          </cell>
          <cell r="E635">
            <v>0</v>
          </cell>
        </row>
        <row r="636">
          <cell r="A636" t="str">
            <v>B01N98BSX7</v>
          </cell>
          <cell r="B636">
            <v>6</v>
          </cell>
          <cell r="C636">
            <v>1</v>
          </cell>
          <cell r="D636">
            <v>1</v>
          </cell>
          <cell r="E636">
            <v>0</v>
          </cell>
        </row>
        <row r="637">
          <cell r="A637" t="str">
            <v>B01N98BUDE</v>
          </cell>
          <cell r="B637">
            <v>1</v>
          </cell>
          <cell r="C637">
            <v>3</v>
          </cell>
          <cell r="D637">
            <v>2</v>
          </cell>
          <cell r="E637">
            <v>0</v>
          </cell>
        </row>
        <row r="638">
          <cell r="A638" t="str">
            <v>B01N98BUDH</v>
          </cell>
          <cell r="B638">
            <v>0</v>
          </cell>
          <cell r="C638">
            <v>0</v>
          </cell>
          <cell r="D638">
            <v>1</v>
          </cell>
          <cell r="E638">
            <v>0</v>
          </cell>
        </row>
        <row r="639">
          <cell r="A639" t="str">
            <v>B01NCACZ4V</v>
          </cell>
          <cell r="B639">
            <v>1</v>
          </cell>
          <cell r="C639">
            <v>1</v>
          </cell>
          <cell r="D639">
            <v>2</v>
          </cell>
          <cell r="E639">
            <v>0</v>
          </cell>
        </row>
        <row r="640">
          <cell r="A640" t="str">
            <v>B01NCB9AGE</v>
          </cell>
          <cell r="B640">
            <v>1</v>
          </cell>
          <cell r="C640">
            <v>0</v>
          </cell>
          <cell r="D640">
            <v>0</v>
          </cell>
          <cell r="E640">
            <v>0</v>
          </cell>
        </row>
        <row r="641">
          <cell r="A641" t="str">
            <v>B06XD7Y3CX</v>
          </cell>
          <cell r="B641">
            <v>4</v>
          </cell>
          <cell r="C641">
            <v>0</v>
          </cell>
          <cell r="D641">
            <v>2</v>
          </cell>
          <cell r="E641">
            <v>0</v>
          </cell>
        </row>
        <row r="642">
          <cell r="A642" t="str">
            <v>B06XN5QMXT</v>
          </cell>
          <cell r="B642">
            <v>1</v>
          </cell>
          <cell r="C642">
            <v>0</v>
          </cell>
          <cell r="D642">
            <v>1</v>
          </cell>
          <cell r="E642">
            <v>0</v>
          </cell>
        </row>
        <row r="643">
          <cell r="A643" t="str">
            <v>B06XT2KLFS</v>
          </cell>
          <cell r="B643">
            <v>0</v>
          </cell>
          <cell r="C643">
            <v>3</v>
          </cell>
          <cell r="D643">
            <v>4</v>
          </cell>
          <cell r="E643">
            <v>0</v>
          </cell>
        </row>
        <row r="644">
          <cell r="A644" t="str">
            <v>B06XT2TLHG</v>
          </cell>
          <cell r="B644">
            <v>0</v>
          </cell>
          <cell r="C644">
            <v>0</v>
          </cell>
          <cell r="D644">
            <v>1</v>
          </cell>
          <cell r="E644">
            <v>0</v>
          </cell>
        </row>
        <row r="645">
          <cell r="A645" t="str">
            <v>B06XYPJS47</v>
          </cell>
          <cell r="B645">
            <v>2</v>
          </cell>
          <cell r="C645">
            <v>8</v>
          </cell>
          <cell r="D645">
            <v>5</v>
          </cell>
          <cell r="E645">
            <v>0</v>
          </cell>
        </row>
        <row r="646">
          <cell r="A646" t="str">
            <v>B06XYSFCJV</v>
          </cell>
          <cell r="B646">
            <v>1</v>
          </cell>
          <cell r="C646">
            <v>0</v>
          </cell>
          <cell r="D646">
            <v>1</v>
          </cell>
          <cell r="E646">
            <v>0</v>
          </cell>
        </row>
        <row r="647">
          <cell r="A647" t="str">
            <v>B06XYZQ5HH</v>
          </cell>
          <cell r="B647">
            <v>0</v>
          </cell>
          <cell r="C647">
            <v>0</v>
          </cell>
          <cell r="D647">
            <v>1</v>
          </cell>
          <cell r="E647">
            <v>0</v>
          </cell>
        </row>
        <row r="648">
          <cell r="A648" t="str">
            <v>B06XZ3CHRY</v>
          </cell>
          <cell r="B648">
            <v>6</v>
          </cell>
          <cell r="C648">
            <v>2</v>
          </cell>
          <cell r="D648">
            <v>2</v>
          </cell>
          <cell r="E648">
            <v>0</v>
          </cell>
        </row>
        <row r="649">
          <cell r="A649" t="str">
            <v>B06ZXST69F</v>
          </cell>
          <cell r="B649">
            <v>6</v>
          </cell>
          <cell r="C649">
            <v>9</v>
          </cell>
          <cell r="D649">
            <v>3</v>
          </cell>
          <cell r="E649">
            <v>0</v>
          </cell>
        </row>
        <row r="650">
          <cell r="A650" t="str">
            <v>B06ZYNCM56</v>
          </cell>
          <cell r="B650">
            <v>5</v>
          </cell>
          <cell r="C650">
            <v>10</v>
          </cell>
          <cell r="D650">
            <v>2</v>
          </cell>
          <cell r="E650">
            <v>0</v>
          </cell>
        </row>
        <row r="651">
          <cell r="A651" t="str">
            <v>B06ZZBGGH7</v>
          </cell>
          <cell r="B651">
            <v>5</v>
          </cell>
          <cell r="C651">
            <v>2</v>
          </cell>
          <cell r="D651">
            <v>3</v>
          </cell>
          <cell r="E651">
            <v>0</v>
          </cell>
        </row>
        <row r="652">
          <cell r="A652" t="str">
            <v>B071L8ZJQY</v>
          </cell>
          <cell r="B652">
            <v>0</v>
          </cell>
          <cell r="C652">
            <v>7</v>
          </cell>
          <cell r="D652">
            <v>2</v>
          </cell>
          <cell r="E652">
            <v>0</v>
          </cell>
        </row>
        <row r="653">
          <cell r="A653" t="str">
            <v>B07285NKX8</v>
          </cell>
          <cell r="B653">
            <v>6</v>
          </cell>
          <cell r="C653">
            <v>3</v>
          </cell>
          <cell r="D653">
            <v>2</v>
          </cell>
          <cell r="E653">
            <v>0</v>
          </cell>
        </row>
        <row r="654">
          <cell r="A654" t="str">
            <v>B0756YM6MX</v>
          </cell>
          <cell r="B654">
            <v>4</v>
          </cell>
          <cell r="C654">
            <v>1</v>
          </cell>
          <cell r="D654">
            <v>1</v>
          </cell>
          <cell r="E654">
            <v>0</v>
          </cell>
        </row>
        <row r="655">
          <cell r="A655" t="str">
            <v>B078Z63C29</v>
          </cell>
          <cell r="B655">
            <v>0</v>
          </cell>
          <cell r="C655">
            <v>23</v>
          </cell>
          <cell r="D655">
            <v>3</v>
          </cell>
          <cell r="E655">
            <v>0</v>
          </cell>
        </row>
        <row r="656">
          <cell r="A656" t="str">
            <v>B0798QDDBQ</v>
          </cell>
          <cell r="B656">
            <v>0</v>
          </cell>
          <cell r="C656">
            <v>3</v>
          </cell>
          <cell r="D656">
            <v>1</v>
          </cell>
          <cell r="E656">
            <v>0</v>
          </cell>
        </row>
        <row r="657">
          <cell r="A657" t="str">
            <v>B07BBJVB43</v>
          </cell>
          <cell r="B657">
            <v>1</v>
          </cell>
          <cell r="C657">
            <v>10</v>
          </cell>
          <cell r="D657">
            <v>9</v>
          </cell>
          <cell r="E657">
            <v>0</v>
          </cell>
        </row>
        <row r="658">
          <cell r="A658" t="str">
            <v>B07BBP8RZC</v>
          </cell>
          <cell r="B658">
            <v>5</v>
          </cell>
          <cell r="C658">
            <v>8</v>
          </cell>
          <cell r="D658">
            <v>11</v>
          </cell>
          <cell r="E658">
            <v>0</v>
          </cell>
        </row>
        <row r="659">
          <cell r="A659" t="str">
            <v>B07BBPMYWR</v>
          </cell>
          <cell r="B659">
            <v>0</v>
          </cell>
          <cell r="C659">
            <v>3</v>
          </cell>
          <cell r="D659">
            <v>19</v>
          </cell>
          <cell r="E659">
            <v>0</v>
          </cell>
        </row>
        <row r="660">
          <cell r="A660" t="str">
            <v>B07BDHFQFR</v>
          </cell>
          <cell r="B660">
            <v>32</v>
          </cell>
          <cell r="C660">
            <v>29</v>
          </cell>
          <cell r="D660">
            <v>4</v>
          </cell>
          <cell r="E660">
            <v>0</v>
          </cell>
        </row>
        <row r="661">
          <cell r="A661" t="str">
            <v>B07BGRSDDY</v>
          </cell>
          <cell r="B661">
            <v>1</v>
          </cell>
          <cell r="C661">
            <v>2</v>
          </cell>
          <cell r="D661">
            <v>2</v>
          </cell>
          <cell r="E661">
            <v>0</v>
          </cell>
        </row>
        <row r="662">
          <cell r="A662" t="str">
            <v>B07BGT4B2J</v>
          </cell>
          <cell r="B662">
            <v>7</v>
          </cell>
          <cell r="C662">
            <v>5</v>
          </cell>
          <cell r="D662">
            <v>7</v>
          </cell>
          <cell r="E662">
            <v>0</v>
          </cell>
        </row>
        <row r="663">
          <cell r="A663" t="str">
            <v>B07BGT52BQ</v>
          </cell>
          <cell r="B663">
            <v>21</v>
          </cell>
          <cell r="C663">
            <v>9</v>
          </cell>
          <cell r="D663">
            <v>4</v>
          </cell>
          <cell r="E663">
            <v>0</v>
          </cell>
        </row>
        <row r="664">
          <cell r="A664" t="str">
            <v>B07BGTD4GX</v>
          </cell>
          <cell r="B664">
            <v>4</v>
          </cell>
          <cell r="C664">
            <v>0</v>
          </cell>
          <cell r="D664">
            <v>2</v>
          </cell>
          <cell r="E664">
            <v>0</v>
          </cell>
        </row>
        <row r="665">
          <cell r="A665" t="str">
            <v>B07BGV9YBD</v>
          </cell>
          <cell r="B665">
            <v>0</v>
          </cell>
          <cell r="C665">
            <v>0</v>
          </cell>
          <cell r="D665">
            <v>7</v>
          </cell>
          <cell r="E665">
            <v>0</v>
          </cell>
        </row>
        <row r="666">
          <cell r="A666" t="str">
            <v>B07BGVR9N5</v>
          </cell>
          <cell r="B666">
            <v>3</v>
          </cell>
          <cell r="C666">
            <v>4</v>
          </cell>
          <cell r="D666">
            <v>3</v>
          </cell>
          <cell r="E666">
            <v>0</v>
          </cell>
        </row>
        <row r="667">
          <cell r="A667" t="str">
            <v>B07BGY76L5</v>
          </cell>
          <cell r="B667">
            <v>3</v>
          </cell>
          <cell r="C667">
            <v>2</v>
          </cell>
          <cell r="D667">
            <v>1</v>
          </cell>
          <cell r="E667">
            <v>0</v>
          </cell>
        </row>
        <row r="668">
          <cell r="A668" t="str">
            <v>B07BQR9LPP</v>
          </cell>
          <cell r="B668">
            <v>10</v>
          </cell>
          <cell r="C668">
            <v>9</v>
          </cell>
          <cell r="D668">
            <v>3</v>
          </cell>
          <cell r="E668">
            <v>0</v>
          </cell>
        </row>
        <row r="669">
          <cell r="A669" t="str">
            <v>B07BQS7TPW</v>
          </cell>
          <cell r="B669">
            <v>4</v>
          </cell>
          <cell r="C669">
            <v>12</v>
          </cell>
          <cell r="D669">
            <v>2</v>
          </cell>
          <cell r="E669">
            <v>0</v>
          </cell>
        </row>
        <row r="670">
          <cell r="A670" t="str">
            <v>B07BQT2Q5Z</v>
          </cell>
          <cell r="B670">
            <v>2</v>
          </cell>
          <cell r="C670">
            <v>14</v>
          </cell>
          <cell r="D670">
            <v>1</v>
          </cell>
          <cell r="E670">
            <v>0</v>
          </cell>
        </row>
        <row r="671">
          <cell r="A671" t="str">
            <v>B07BQWTRKY</v>
          </cell>
          <cell r="B671">
            <v>91</v>
          </cell>
          <cell r="C671">
            <v>78</v>
          </cell>
          <cell r="D671">
            <v>24</v>
          </cell>
          <cell r="E671">
            <v>0</v>
          </cell>
        </row>
        <row r="672">
          <cell r="A672" t="str">
            <v>B07BR22GX5</v>
          </cell>
          <cell r="B672">
            <v>1</v>
          </cell>
          <cell r="C672">
            <v>10</v>
          </cell>
          <cell r="D672">
            <v>1</v>
          </cell>
          <cell r="E672">
            <v>0</v>
          </cell>
        </row>
        <row r="673">
          <cell r="A673" t="str">
            <v>B07C17GQ3H</v>
          </cell>
          <cell r="B673">
            <v>0</v>
          </cell>
          <cell r="C673">
            <v>0</v>
          </cell>
          <cell r="D673">
            <v>2</v>
          </cell>
          <cell r="E673">
            <v>0</v>
          </cell>
        </row>
        <row r="674">
          <cell r="A674" t="str">
            <v>B07C1KXY7B</v>
          </cell>
          <cell r="B674">
            <v>2</v>
          </cell>
          <cell r="C674">
            <v>1</v>
          </cell>
          <cell r="D674">
            <v>2</v>
          </cell>
          <cell r="E674">
            <v>0</v>
          </cell>
        </row>
        <row r="675">
          <cell r="A675" t="str">
            <v>B07C21Y9V2</v>
          </cell>
          <cell r="B675">
            <v>7</v>
          </cell>
          <cell r="C675">
            <v>31</v>
          </cell>
          <cell r="D675">
            <v>1</v>
          </cell>
          <cell r="E675">
            <v>0</v>
          </cell>
        </row>
        <row r="676">
          <cell r="A676" t="str">
            <v>B07C22KGZB</v>
          </cell>
          <cell r="B676">
            <v>7</v>
          </cell>
          <cell r="C676">
            <v>8</v>
          </cell>
          <cell r="D676">
            <v>0</v>
          </cell>
          <cell r="E676">
            <v>0</v>
          </cell>
        </row>
        <row r="677">
          <cell r="A677" t="str">
            <v>B07C25Q9T4</v>
          </cell>
          <cell r="B677">
            <v>21</v>
          </cell>
          <cell r="C677">
            <v>92</v>
          </cell>
          <cell r="D677">
            <v>8</v>
          </cell>
          <cell r="E677">
            <v>0</v>
          </cell>
        </row>
        <row r="678">
          <cell r="A678" t="str">
            <v>B07C5LBSRZ</v>
          </cell>
          <cell r="B678">
            <v>16</v>
          </cell>
          <cell r="C678">
            <v>14</v>
          </cell>
          <cell r="D678">
            <v>4</v>
          </cell>
          <cell r="E678">
            <v>0</v>
          </cell>
        </row>
        <row r="679">
          <cell r="A679" t="str">
            <v>B07C5PJLTZ</v>
          </cell>
          <cell r="B679">
            <v>2</v>
          </cell>
          <cell r="C679">
            <v>2</v>
          </cell>
          <cell r="D679">
            <v>1</v>
          </cell>
          <cell r="E679">
            <v>0</v>
          </cell>
        </row>
        <row r="680">
          <cell r="A680" t="str">
            <v>B07C5R6NDC</v>
          </cell>
          <cell r="B680">
            <v>1</v>
          </cell>
          <cell r="C680">
            <v>1</v>
          </cell>
          <cell r="D680">
            <v>1</v>
          </cell>
          <cell r="E680">
            <v>0</v>
          </cell>
        </row>
        <row r="681">
          <cell r="A681" t="str">
            <v>B07CCH46TV</v>
          </cell>
          <cell r="B681">
            <v>0</v>
          </cell>
          <cell r="C681">
            <v>13</v>
          </cell>
          <cell r="D681">
            <v>2</v>
          </cell>
          <cell r="E681">
            <v>0</v>
          </cell>
        </row>
        <row r="682">
          <cell r="A682" t="str">
            <v>B07CYL3B53</v>
          </cell>
          <cell r="B682">
            <v>1</v>
          </cell>
          <cell r="C682">
            <v>3</v>
          </cell>
          <cell r="D682">
            <v>3</v>
          </cell>
          <cell r="E682">
            <v>0</v>
          </cell>
        </row>
        <row r="683">
          <cell r="A683" t="str">
            <v>B07DHZNT31</v>
          </cell>
          <cell r="B683">
            <v>0</v>
          </cell>
          <cell r="C683">
            <v>1</v>
          </cell>
          <cell r="D683">
            <v>2</v>
          </cell>
          <cell r="E683">
            <v>0</v>
          </cell>
        </row>
        <row r="684">
          <cell r="A684" t="str">
            <v>B07DHZXJH9</v>
          </cell>
          <cell r="B684">
            <v>0</v>
          </cell>
          <cell r="C684">
            <v>8</v>
          </cell>
          <cell r="D684">
            <v>4</v>
          </cell>
          <cell r="E684">
            <v>0</v>
          </cell>
        </row>
        <row r="685">
          <cell r="A685" t="str">
            <v>B07DJ1GQY5</v>
          </cell>
          <cell r="B685">
            <v>11</v>
          </cell>
          <cell r="C685">
            <v>8</v>
          </cell>
          <cell r="D685">
            <v>3</v>
          </cell>
          <cell r="E685">
            <v>0</v>
          </cell>
        </row>
        <row r="686">
          <cell r="A686" t="str">
            <v>B07DKC6BTL</v>
          </cell>
          <cell r="B686">
            <v>3</v>
          </cell>
          <cell r="C686">
            <v>5</v>
          </cell>
          <cell r="D686">
            <v>2</v>
          </cell>
          <cell r="E686">
            <v>0</v>
          </cell>
        </row>
        <row r="687">
          <cell r="A687" t="str">
            <v>B07DKD84MJ</v>
          </cell>
          <cell r="B687">
            <v>20</v>
          </cell>
          <cell r="C687">
            <v>10</v>
          </cell>
          <cell r="D687">
            <v>1</v>
          </cell>
          <cell r="E687">
            <v>0</v>
          </cell>
        </row>
        <row r="688">
          <cell r="A688" t="str">
            <v>B07DKD8QPX</v>
          </cell>
          <cell r="B688">
            <v>11</v>
          </cell>
          <cell r="C688">
            <v>11</v>
          </cell>
          <cell r="D688">
            <v>3</v>
          </cell>
          <cell r="E688">
            <v>0</v>
          </cell>
        </row>
        <row r="689">
          <cell r="A689" t="str">
            <v>B07DKGH17T</v>
          </cell>
          <cell r="B689">
            <v>5</v>
          </cell>
          <cell r="C689">
            <v>12</v>
          </cell>
          <cell r="D689">
            <v>1</v>
          </cell>
          <cell r="E689">
            <v>0</v>
          </cell>
        </row>
        <row r="690">
          <cell r="A690" t="str">
            <v>B0196ETM7M</v>
          </cell>
          <cell r="B690">
            <v>0</v>
          </cell>
          <cell r="C690">
            <v>1</v>
          </cell>
          <cell r="D690">
            <v>0</v>
          </cell>
          <cell r="E690">
            <v>0</v>
          </cell>
        </row>
        <row r="691">
          <cell r="A691" t="str">
            <v>B01E89VK3E</v>
          </cell>
          <cell r="B691">
            <v>0</v>
          </cell>
          <cell r="C691">
            <v>3</v>
          </cell>
          <cell r="D691">
            <v>0</v>
          </cell>
          <cell r="E691">
            <v>0</v>
          </cell>
        </row>
        <row r="692">
          <cell r="A692" t="str">
            <v>B01AXSD83E</v>
          </cell>
          <cell r="B692">
            <v>0</v>
          </cell>
          <cell r="C692">
            <v>0</v>
          </cell>
          <cell r="D692">
            <v>0</v>
          </cell>
          <cell r="E692">
            <v>0</v>
          </cell>
        </row>
        <row r="693">
          <cell r="A693" t="str">
            <v>B01DXWQKZA</v>
          </cell>
          <cell r="B693">
            <v>0</v>
          </cell>
          <cell r="C693">
            <v>1</v>
          </cell>
          <cell r="D693">
            <v>0</v>
          </cell>
          <cell r="E693">
            <v>0</v>
          </cell>
        </row>
        <row r="694">
          <cell r="A694" t="str">
            <v>B01N2KK4NZ</v>
          </cell>
          <cell r="B694">
            <v>1</v>
          </cell>
          <cell r="C694">
            <v>1</v>
          </cell>
          <cell r="D694">
            <v>0</v>
          </cell>
          <cell r="E694">
            <v>0</v>
          </cell>
        </row>
        <row r="695">
          <cell r="A695" t="str">
            <v>B01N94EU0L</v>
          </cell>
          <cell r="B695">
            <v>2</v>
          </cell>
          <cell r="C695">
            <v>3</v>
          </cell>
          <cell r="D695">
            <v>0</v>
          </cell>
          <cell r="E695">
            <v>0</v>
          </cell>
        </row>
        <row r="696">
          <cell r="A696" t="str">
            <v>B06XDKH1C7</v>
          </cell>
          <cell r="B696">
            <v>2</v>
          </cell>
          <cell r="C696">
            <v>2</v>
          </cell>
          <cell r="D696">
            <v>0</v>
          </cell>
          <cell r="E696">
            <v>0</v>
          </cell>
        </row>
        <row r="697">
          <cell r="A697" t="str">
            <v>B078X8L534</v>
          </cell>
          <cell r="B697">
            <v>0</v>
          </cell>
          <cell r="C697">
            <v>0</v>
          </cell>
          <cell r="D697">
            <v>0</v>
          </cell>
          <cell r="E697">
            <v>0</v>
          </cell>
        </row>
        <row r="698">
          <cell r="A698" t="str">
            <v>B078X8VNXZ</v>
          </cell>
          <cell r="B698">
            <v>3</v>
          </cell>
          <cell r="C698">
            <v>1</v>
          </cell>
          <cell r="D698">
            <v>0</v>
          </cell>
          <cell r="E698">
            <v>0</v>
          </cell>
        </row>
        <row r="699">
          <cell r="A699" t="str">
            <v>B07B7K21YT</v>
          </cell>
          <cell r="B699">
            <v>0</v>
          </cell>
          <cell r="C699">
            <v>1</v>
          </cell>
          <cell r="D699">
            <v>0</v>
          </cell>
          <cell r="E699">
            <v>0</v>
          </cell>
        </row>
        <row r="700">
          <cell r="A700" t="str">
            <v>B07BMV85BB</v>
          </cell>
          <cell r="B700">
            <v>0</v>
          </cell>
          <cell r="C700">
            <v>5</v>
          </cell>
          <cell r="D700">
            <v>0</v>
          </cell>
          <cell r="E700">
            <v>0</v>
          </cell>
        </row>
        <row r="701">
          <cell r="A701" t="str">
            <v>B07BMVSGKW</v>
          </cell>
          <cell r="B701">
            <v>18</v>
          </cell>
          <cell r="C701">
            <v>1</v>
          </cell>
          <cell r="D701">
            <v>0</v>
          </cell>
          <cell r="E701">
            <v>0</v>
          </cell>
        </row>
        <row r="702">
          <cell r="A702" t="str">
            <v>B07CCH38L6</v>
          </cell>
          <cell r="B702">
            <v>2</v>
          </cell>
          <cell r="C702">
            <v>1</v>
          </cell>
          <cell r="D702">
            <v>0</v>
          </cell>
          <cell r="E702">
            <v>0</v>
          </cell>
        </row>
        <row r="703">
          <cell r="A703" t="str">
            <v>B07CF74521</v>
          </cell>
          <cell r="B703">
            <v>2</v>
          </cell>
          <cell r="C703">
            <v>6</v>
          </cell>
          <cell r="D703">
            <v>0</v>
          </cell>
          <cell r="E703">
            <v>0</v>
          </cell>
        </row>
        <row r="704">
          <cell r="A704" t="str">
            <v>B07CYJZZCR</v>
          </cell>
          <cell r="B704">
            <v>2</v>
          </cell>
          <cell r="C704">
            <v>0</v>
          </cell>
          <cell r="D704">
            <v>0</v>
          </cell>
          <cell r="E704">
            <v>0</v>
          </cell>
        </row>
        <row r="705">
          <cell r="A705" t="str">
            <v>B07DJ1ZF5L</v>
          </cell>
          <cell r="B705">
            <v>1</v>
          </cell>
          <cell r="C705">
            <v>2</v>
          </cell>
          <cell r="D705">
            <v>0</v>
          </cell>
          <cell r="E705">
            <v>0</v>
          </cell>
        </row>
        <row r="706">
          <cell r="A706" t="str">
            <v>B010SPNUJ4</v>
          </cell>
          <cell r="B706">
            <v>2</v>
          </cell>
          <cell r="C706">
            <v>3</v>
          </cell>
          <cell r="D706">
            <v>0</v>
          </cell>
          <cell r="E706">
            <v>0</v>
          </cell>
        </row>
        <row r="707">
          <cell r="A707" t="str">
            <v>B015QZRQKU</v>
          </cell>
          <cell r="B707">
            <v>2</v>
          </cell>
          <cell r="C707">
            <v>1</v>
          </cell>
          <cell r="D707">
            <v>0</v>
          </cell>
          <cell r="E707">
            <v>0</v>
          </cell>
        </row>
        <row r="708">
          <cell r="A708" t="str">
            <v>B015QZRSWG</v>
          </cell>
          <cell r="B708">
            <v>0</v>
          </cell>
          <cell r="C708">
            <v>1</v>
          </cell>
          <cell r="D708">
            <v>0</v>
          </cell>
          <cell r="E708">
            <v>0</v>
          </cell>
        </row>
        <row r="709">
          <cell r="A709" t="str">
            <v>B015QZRTB6</v>
          </cell>
          <cell r="B709">
            <v>0</v>
          </cell>
          <cell r="C709">
            <v>1</v>
          </cell>
          <cell r="D709">
            <v>0</v>
          </cell>
          <cell r="E709">
            <v>0</v>
          </cell>
        </row>
        <row r="710">
          <cell r="A710" t="str">
            <v>B015QZRWKO</v>
          </cell>
          <cell r="B710">
            <v>4</v>
          </cell>
          <cell r="C710">
            <v>6</v>
          </cell>
          <cell r="D710">
            <v>0</v>
          </cell>
          <cell r="E710">
            <v>0</v>
          </cell>
        </row>
        <row r="711">
          <cell r="A711" t="str">
            <v>B01AXSDCDK</v>
          </cell>
          <cell r="B711">
            <v>29</v>
          </cell>
          <cell r="C711">
            <v>5</v>
          </cell>
          <cell r="D711">
            <v>0</v>
          </cell>
          <cell r="E711">
            <v>0</v>
          </cell>
        </row>
        <row r="712">
          <cell r="A712" t="str">
            <v>B01DLSNB76</v>
          </cell>
          <cell r="B712">
            <v>1</v>
          </cell>
          <cell r="C712">
            <v>2</v>
          </cell>
          <cell r="D712">
            <v>0</v>
          </cell>
          <cell r="E712">
            <v>0</v>
          </cell>
        </row>
        <row r="713">
          <cell r="A713" t="str">
            <v>B01EJABGU4</v>
          </cell>
          <cell r="B713">
            <v>0</v>
          </cell>
          <cell r="C713">
            <v>2</v>
          </cell>
          <cell r="D713">
            <v>0</v>
          </cell>
          <cell r="E713">
            <v>0</v>
          </cell>
        </row>
        <row r="714">
          <cell r="A714" t="str">
            <v>B01F78ATUU</v>
          </cell>
          <cell r="B714">
            <v>1</v>
          </cell>
          <cell r="C714">
            <v>1</v>
          </cell>
          <cell r="D714">
            <v>0</v>
          </cell>
          <cell r="E714">
            <v>0</v>
          </cell>
        </row>
        <row r="715">
          <cell r="A715" t="str">
            <v>B01FTOGVWM</v>
          </cell>
          <cell r="B715">
            <v>6</v>
          </cell>
          <cell r="C715">
            <v>10</v>
          </cell>
          <cell r="D715">
            <v>0</v>
          </cell>
          <cell r="E715">
            <v>0</v>
          </cell>
        </row>
        <row r="716">
          <cell r="A716" t="str">
            <v>B01FTOGZ0A</v>
          </cell>
          <cell r="B716">
            <v>7</v>
          </cell>
          <cell r="C716">
            <v>8</v>
          </cell>
          <cell r="D716">
            <v>0</v>
          </cell>
          <cell r="E716">
            <v>0</v>
          </cell>
        </row>
        <row r="717">
          <cell r="A717" t="str">
            <v>B01G8H8Z4Q</v>
          </cell>
          <cell r="B717">
            <v>1</v>
          </cell>
          <cell r="C717">
            <v>3</v>
          </cell>
          <cell r="D717">
            <v>0</v>
          </cell>
          <cell r="E717">
            <v>0</v>
          </cell>
        </row>
        <row r="718">
          <cell r="A718" t="str">
            <v>B01GJ2AKVQ</v>
          </cell>
          <cell r="B718">
            <v>5</v>
          </cell>
          <cell r="C718">
            <v>1</v>
          </cell>
          <cell r="D718">
            <v>0</v>
          </cell>
          <cell r="E718">
            <v>0</v>
          </cell>
        </row>
        <row r="719">
          <cell r="A719" t="str">
            <v>B01M59507R</v>
          </cell>
          <cell r="B719">
            <v>4</v>
          </cell>
          <cell r="C719">
            <v>2</v>
          </cell>
          <cell r="D719">
            <v>0</v>
          </cell>
          <cell r="E719">
            <v>0</v>
          </cell>
        </row>
        <row r="720">
          <cell r="A720" t="str">
            <v>B01MQYIU4E</v>
          </cell>
          <cell r="B720">
            <v>3</v>
          </cell>
          <cell r="C720">
            <v>1</v>
          </cell>
          <cell r="D720">
            <v>0</v>
          </cell>
          <cell r="E720">
            <v>0</v>
          </cell>
        </row>
        <row r="721">
          <cell r="A721" t="str">
            <v>B01MS11C7L</v>
          </cell>
          <cell r="B721">
            <v>2</v>
          </cell>
          <cell r="C721">
            <v>3</v>
          </cell>
          <cell r="D721">
            <v>0</v>
          </cell>
          <cell r="E721">
            <v>0</v>
          </cell>
        </row>
        <row r="722">
          <cell r="A722" t="str">
            <v>B01N1FYI99</v>
          </cell>
          <cell r="B722">
            <v>5</v>
          </cell>
          <cell r="C722">
            <v>6</v>
          </cell>
          <cell r="D722">
            <v>0</v>
          </cell>
          <cell r="E722">
            <v>0</v>
          </cell>
        </row>
        <row r="723">
          <cell r="A723" t="str">
            <v>B01N1FYKHR</v>
          </cell>
          <cell r="B723">
            <v>4</v>
          </cell>
          <cell r="C723">
            <v>6</v>
          </cell>
          <cell r="D723">
            <v>0</v>
          </cell>
          <cell r="E723">
            <v>0</v>
          </cell>
        </row>
        <row r="724">
          <cell r="A724" t="str">
            <v>B01N1SY1E2</v>
          </cell>
          <cell r="B724">
            <v>0</v>
          </cell>
          <cell r="C724">
            <v>2</v>
          </cell>
          <cell r="D724">
            <v>0</v>
          </cell>
          <cell r="E724">
            <v>0</v>
          </cell>
        </row>
        <row r="725">
          <cell r="A725" t="str">
            <v>B01N44N74S</v>
          </cell>
          <cell r="B725">
            <v>0</v>
          </cell>
          <cell r="C725">
            <v>1</v>
          </cell>
          <cell r="D725">
            <v>0</v>
          </cell>
          <cell r="E725">
            <v>0</v>
          </cell>
        </row>
        <row r="726">
          <cell r="A726" t="str">
            <v>B01N4ELXO2</v>
          </cell>
          <cell r="B726">
            <v>3</v>
          </cell>
          <cell r="C726">
            <v>1</v>
          </cell>
          <cell r="D726">
            <v>0</v>
          </cell>
          <cell r="E726">
            <v>0</v>
          </cell>
        </row>
        <row r="727">
          <cell r="A727" t="str">
            <v>B01N56351Q</v>
          </cell>
          <cell r="B727">
            <v>3</v>
          </cell>
          <cell r="C727">
            <v>2</v>
          </cell>
          <cell r="D727">
            <v>0</v>
          </cell>
          <cell r="E727">
            <v>0</v>
          </cell>
        </row>
        <row r="728">
          <cell r="A728" t="str">
            <v>B01N67IEL7</v>
          </cell>
          <cell r="B728">
            <v>1</v>
          </cell>
          <cell r="C728">
            <v>2</v>
          </cell>
          <cell r="D728">
            <v>0</v>
          </cell>
          <cell r="E728">
            <v>0</v>
          </cell>
        </row>
        <row r="729">
          <cell r="A729" t="str">
            <v>B01N7BWCPD</v>
          </cell>
          <cell r="B729">
            <v>2</v>
          </cell>
          <cell r="C729">
            <v>1</v>
          </cell>
          <cell r="D729">
            <v>0</v>
          </cell>
          <cell r="E729">
            <v>0</v>
          </cell>
        </row>
        <row r="730">
          <cell r="A730" t="str">
            <v>B01NA9W3DM</v>
          </cell>
          <cell r="B730">
            <v>2</v>
          </cell>
          <cell r="C730">
            <v>1</v>
          </cell>
          <cell r="D730">
            <v>0</v>
          </cell>
          <cell r="E730">
            <v>0</v>
          </cell>
        </row>
        <row r="731">
          <cell r="A731" t="str">
            <v>B01NBN4NKM</v>
          </cell>
          <cell r="B731">
            <v>4</v>
          </cell>
          <cell r="C731">
            <v>1</v>
          </cell>
          <cell r="D731">
            <v>0</v>
          </cell>
          <cell r="E731">
            <v>0</v>
          </cell>
        </row>
        <row r="732">
          <cell r="A732" t="str">
            <v>B06WD8MW2K</v>
          </cell>
          <cell r="B732">
            <v>1</v>
          </cell>
          <cell r="C732">
            <v>1</v>
          </cell>
          <cell r="D732">
            <v>0</v>
          </cell>
          <cell r="E732">
            <v>0</v>
          </cell>
        </row>
        <row r="733">
          <cell r="A733" t="str">
            <v>B06ZY2BYPX</v>
          </cell>
          <cell r="B733">
            <v>6</v>
          </cell>
          <cell r="C733">
            <v>16</v>
          </cell>
          <cell r="D733">
            <v>0</v>
          </cell>
          <cell r="E733">
            <v>0</v>
          </cell>
        </row>
        <row r="734">
          <cell r="A734" t="str">
            <v>B06ZYBNGZP</v>
          </cell>
          <cell r="B734">
            <v>1</v>
          </cell>
          <cell r="C734">
            <v>5</v>
          </cell>
          <cell r="D734">
            <v>0</v>
          </cell>
          <cell r="E734">
            <v>0</v>
          </cell>
        </row>
        <row r="735">
          <cell r="A735" t="str">
            <v>B06ZZRLK8R</v>
          </cell>
          <cell r="B735">
            <v>0</v>
          </cell>
          <cell r="C735">
            <v>1</v>
          </cell>
          <cell r="D735">
            <v>0</v>
          </cell>
          <cell r="E735">
            <v>0</v>
          </cell>
        </row>
        <row r="736">
          <cell r="A736" t="str">
            <v>B06ZZRTC23</v>
          </cell>
          <cell r="B736">
            <v>2</v>
          </cell>
          <cell r="C736">
            <v>12</v>
          </cell>
          <cell r="D736">
            <v>0</v>
          </cell>
          <cell r="E736">
            <v>0</v>
          </cell>
        </row>
        <row r="737">
          <cell r="A737" t="str">
            <v>B071471D72</v>
          </cell>
          <cell r="B737">
            <v>3</v>
          </cell>
          <cell r="C737">
            <v>2</v>
          </cell>
          <cell r="D737">
            <v>0</v>
          </cell>
          <cell r="E737">
            <v>0</v>
          </cell>
        </row>
        <row r="738">
          <cell r="A738" t="str">
            <v>B071XNXCJT</v>
          </cell>
          <cell r="B738">
            <v>3</v>
          </cell>
          <cell r="C738">
            <v>23</v>
          </cell>
          <cell r="D738">
            <v>0</v>
          </cell>
          <cell r="E738">
            <v>0</v>
          </cell>
        </row>
        <row r="739">
          <cell r="A739" t="str">
            <v>B071XP6PNQ</v>
          </cell>
          <cell r="B739">
            <v>4</v>
          </cell>
          <cell r="C739">
            <v>8</v>
          </cell>
          <cell r="D739">
            <v>0</v>
          </cell>
          <cell r="E739">
            <v>0</v>
          </cell>
        </row>
        <row r="740">
          <cell r="A740" t="str">
            <v>B071XY3V7Z</v>
          </cell>
          <cell r="B740">
            <v>0</v>
          </cell>
          <cell r="C740">
            <v>2</v>
          </cell>
          <cell r="D740">
            <v>0</v>
          </cell>
          <cell r="E740">
            <v>0</v>
          </cell>
        </row>
        <row r="741">
          <cell r="A741" t="str">
            <v>B0761K63CJ</v>
          </cell>
          <cell r="B741">
            <v>0</v>
          </cell>
          <cell r="C741">
            <v>2</v>
          </cell>
          <cell r="D741">
            <v>0</v>
          </cell>
          <cell r="E741">
            <v>0</v>
          </cell>
        </row>
        <row r="742">
          <cell r="A742" t="str">
            <v>B0761NNMG1</v>
          </cell>
          <cell r="B742">
            <v>0</v>
          </cell>
          <cell r="C742">
            <v>1</v>
          </cell>
          <cell r="D742">
            <v>0</v>
          </cell>
          <cell r="E742">
            <v>0</v>
          </cell>
        </row>
        <row r="743">
          <cell r="A743" t="str">
            <v>B0761S91Q5</v>
          </cell>
          <cell r="B743">
            <v>0</v>
          </cell>
          <cell r="C743">
            <v>1</v>
          </cell>
          <cell r="D743">
            <v>0</v>
          </cell>
          <cell r="E743">
            <v>0</v>
          </cell>
        </row>
        <row r="744">
          <cell r="A744" t="str">
            <v>B076H1HT2H</v>
          </cell>
          <cell r="B744">
            <v>1</v>
          </cell>
          <cell r="C744">
            <v>1</v>
          </cell>
          <cell r="D744">
            <v>0</v>
          </cell>
          <cell r="E744">
            <v>0</v>
          </cell>
        </row>
        <row r="745">
          <cell r="A745" t="str">
            <v>B078X8J5CV</v>
          </cell>
          <cell r="B745">
            <v>0</v>
          </cell>
          <cell r="C745">
            <v>2</v>
          </cell>
          <cell r="D745">
            <v>0</v>
          </cell>
          <cell r="E745">
            <v>0</v>
          </cell>
        </row>
        <row r="746">
          <cell r="A746" t="str">
            <v>B07B7JL2Q5</v>
          </cell>
          <cell r="B746">
            <v>6</v>
          </cell>
          <cell r="C746">
            <v>2</v>
          </cell>
          <cell r="D746">
            <v>0</v>
          </cell>
          <cell r="E746">
            <v>0</v>
          </cell>
        </row>
        <row r="747">
          <cell r="A747" t="str">
            <v>B07B7L4RR4</v>
          </cell>
          <cell r="B747">
            <v>3</v>
          </cell>
          <cell r="C747">
            <v>4</v>
          </cell>
          <cell r="D747">
            <v>0</v>
          </cell>
          <cell r="E747">
            <v>0</v>
          </cell>
        </row>
        <row r="748">
          <cell r="A748" t="str">
            <v>B07BBM9P4Q</v>
          </cell>
          <cell r="B748">
            <v>2</v>
          </cell>
          <cell r="C748">
            <v>6</v>
          </cell>
          <cell r="D748">
            <v>0</v>
          </cell>
          <cell r="E748">
            <v>0</v>
          </cell>
        </row>
        <row r="749">
          <cell r="A749" t="str">
            <v>B07BGR6MLZ</v>
          </cell>
          <cell r="B749">
            <v>2</v>
          </cell>
          <cell r="C749">
            <v>2</v>
          </cell>
          <cell r="D749">
            <v>0</v>
          </cell>
          <cell r="E749">
            <v>0</v>
          </cell>
        </row>
        <row r="750">
          <cell r="A750" t="str">
            <v>B07BGV6GF1</v>
          </cell>
          <cell r="B750">
            <v>3</v>
          </cell>
          <cell r="C750">
            <v>1</v>
          </cell>
          <cell r="D750">
            <v>0</v>
          </cell>
          <cell r="E750">
            <v>0</v>
          </cell>
        </row>
        <row r="751">
          <cell r="A751" t="str">
            <v>B07BGWYTWC</v>
          </cell>
          <cell r="B751">
            <v>0</v>
          </cell>
          <cell r="C751">
            <v>4</v>
          </cell>
          <cell r="D751">
            <v>0</v>
          </cell>
          <cell r="E751">
            <v>0</v>
          </cell>
        </row>
        <row r="752">
          <cell r="A752" t="str">
            <v>B07BGXQC65</v>
          </cell>
          <cell r="B752">
            <v>2</v>
          </cell>
          <cell r="C752">
            <v>4</v>
          </cell>
          <cell r="D752">
            <v>0</v>
          </cell>
          <cell r="E752">
            <v>0</v>
          </cell>
        </row>
        <row r="753">
          <cell r="A753" t="str">
            <v>B07BGZRVRZ</v>
          </cell>
          <cell r="B753">
            <v>1</v>
          </cell>
          <cell r="C753">
            <v>2</v>
          </cell>
          <cell r="D753">
            <v>0</v>
          </cell>
          <cell r="E753">
            <v>0</v>
          </cell>
        </row>
        <row r="754">
          <cell r="A754" t="str">
            <v>B07BMVN76D</v>
          </cell>
          <cell r="B754">
            <v>11</v>
          </cell>
          <cell r="C754">
            <v>2</v>
          </cell>
          <cell r="D754">
            <v>0</v>
          </cell>
          <cell r="E754">
            <v>0</v>
          </cell>
        </row>
        <row r="755">
          <cell r="A755" t="str">
            <v>B07BMVSV5Y</v>
          </cell>
          <cell r="B755">
            <v>4</v>
          </cell>
          <cell r="C755">
            <v>1</v>
          </cell>
          <cell r="D755">
            <v>0</v>
          </cell>
          <cell r="E755">
            <v>0</v>
          </cell>
        </row>
        <row r="756">
          <cell r="A756" t="str">
            <v>B07BMYJ3XY</v>
          </cell>
          <cell r="B756">
            <v>6</v>
          </cell>
          <cell r="C756">
            <v>3</v>
          </cell>
          <cell r="D756">
            <v>0</v>
          </cell>
          <cell r="E756">
            <v>0</v>
          </cell>
        </row>
        <row r="757">
          <cell r="A757" t="str">
            <v>B07C5YJ8P4</v>
          </cell>
          <cell r="B757">
            <v>4</v>
          </cell>
          <cell r="C757">
            <v>3</v>
          </cell>
          <cell r="D757">
            <v>0</v>
          </cell>
          <cell r="E757">
            <v>0</v>
          </cell>
        </row>
        <row r="758">
          <cell r="A758" t="str">
            <v>B07CBQ6VQH</v>
          </cell>
          <cell r="B758">
            <v>2</v>
          </cell>
          <cell r="C758">
            <v>9</v>
          </cell>
          <cell r="D758">
            <v>0</v>
          </cell>
          <cell r="E758">
            <v>0</v>
          </cell>
        </row>
        <row r="759">
          <cell r="A759" t="str">
            <v>B07CND7JQ1</v>
          </cell>
          <cell r="B759">
            <v>9</v>
          </cell>
          <cell r="C759">
            <v>7</v>
          </cell>
          <cell r="D759">
            <v>0</v>
          </cell>
          <cell r="E759">
            <v>0</v>
          </cell>
        </row>
        <row r="760">
          <cell r="A760" t="str">
            <v>B07CNDBB4J</v>
          </cell>
          <cell r="B760">
            <v>4</v>
          </cell>
          <cell r="C760">
            <v>4</v>
          </cell>
          <cell r="D760">
            <v>0</v>
          </cell>
          <cell r="E760">
            <v>0</v>
          </cell>
        </row>
        <row r="761">
          <cell r="A761" t="str">
            <v>B07CNHD4P3</v>
          </cell>
          <cell r="B761">
            <v>2</v>
          </cell>
          <cell r="C761">
            <v>9</v>
          </cell>
          <cell r="D761">
            <v>0</v>
          </cell>
          <cell r="E761">
            <v>0</v>
          </cell>
        </row>
        <row r="762">
          <cell r="A762" t="str">
            <v>B07CNMCSL3</v>
          </cell>
          <cell r="B762">
            <v>5</v>
          </cell>
          <cell r="C762">
            <v>10</v>
          </cell>
          <cell r="D762">
            <v>0</v>
          </cell>
          <cell r="E762">
            <v>0</v>
          </cell>
        </row>
        <row r="763">
          <cell r="A763" t="str">
            <v>B07CNR7DKS</v>
          </cell>
          <cell r="B763">
            <v>1</v>
          </cell>
          <cell r="C763">
            <v>1</v>
          </cell>
          <cell r="D763">
            <v>0</v>
          </cell>
          <cell r="E763">
            <v>0</v>
          </cell>
        </row>
        <row r="764">
          <cell r="A764" t="str">
            <v>B07CYLVFCN</v>
          </cell>
          <cell r="B764">
            <v>12</v>
          </cell>
          <cell r="C764">
            <v>3</v>
          </cell>
          <cell r="D764">
            <v>0</v>
          </cell>
          <cell r="E764">
            <v>0</v>
          </cell>
        </row>
        <row r="765">
          <cell r="A765" t="str">
            <v>B07CZ3VGFG</v>
          </cell>
          <cell r="B765">
            <v>12</v>
          </cell>
          <cell r="C765">
            <v>5</v>
          </cell>
          <cell r="D765">
            <v>0</v>
          </cell>
          <cell r="E765">
            <v>0</v>
          </cell>
        </row>
        <row r="766">
          <cell r="A766" t="str">
            <v>B07F3VDWYV</v>
          </cell>
          <cell r="B766">
            <v>27</v>
          </cell>
          <cell r="C766">
            <v>2</v>
          </cell>
          <cell r="D766">
            <v>0</v>
          </cell>
          <cell r="E766">
            <v>0</v>
          </cell>
        </row>
        <row r="767">
          <cell r="A767" t="str">
            <v>B06X9H8P1F</v>
          </cell>
          <cell r="B767">
            <v>29</v>
          </cell>
          <cell r="C767">
            <v>0</v>
          </cell>
          <cell r="D767">
            <v>0</v>
          </cell>
          <cell r="E767">
            <v>0</v>
          </cell>
        </row>
        <row r="768">
          <cell r="A768" t="str">
            <v>B06X9GFQ7H</v>
          </cell>
          <cell r="B768">
            <v>7</v>
          </cell>
          <cell r="C768">
            <v>0</v>
          </cell>
          <cell r="D768">
            <v>0</v>
          </cell>
          <cell r="E768">
            <v>0</v>
          </cell>
        </row>
        <row r="769">
          <cell r="A769" t="str">
            <v>B015QZRRHW</v>
          </cell>
          <cell r="B769">
            <v>4</v>
          </cell>
          <cell r="C769">
            <v>0</v>
          </cell>
          <cell r="D769">
            <v>0</v>
          </cell>
          <cell r="E769">
            <v>0</v>
          </cell>
        </row>
        <row r="770">
          <cell r="A770" t="str">
            <v>B01EN7V6P8</v>
          </cell>
          <cell r="B770">
            <v>11</v>
          </cell>
          <cell r="C770">
            <v>0</v>
          </cell>
          <cell r="D770">
            <v>0</v>
          </cell>
          <cell r="E770">
            <v>0</v>
          </cell>
        </row>
        <row r="771">
          <cell r="A771" t="str">
            <v>B01J71HR3U</v>
          </cell>
          <cell r="B771">
            <v>7</v>
          </cell>
          <cell r="C771">
            <v>0</v>
          </cell>
          <cell r="D771">
            <v>0</v>
          </cell>
          <cell r="E771">
            <v>0</v>
          </cell>
        </row>
        <row r="772">
          <cell r="A772" t="str">
            <v>B07BLRSMG6</v>
          </cell>
          <cell r="B772">
            <v>16</v>
          </cell>
          <cell r="C772">
            <v>0</v>
          </cell>
          <cell r="D772">
            <v>0</v>
          </cell>
          <cell r="E772">
            <v>0</v>
          </cell>
        </row>
        <row r="773">
          <cell r="A773" t="str">
            <v>B07BLSQ9D2</v>
          </cell>
          <cell r="B773">
            <v>25</v>
          </cell>
          <cell r="C773">
            <v>0</v>
          </cell>
          <cell r="D773">
            <v>0</v>
          </cell>
          <cell r="E773">
            <v>0</v>
          </cell>
        </row>
        <row r="774">
          <cell r="A774" t="str">
            <v>B07BLX1SJB</v>
          </cell>
          <cell r="B774">
            <v>3</v>
          </cell>
          <cell r="C774">
            <v>0</v>
          </cell>
          <cell r="D774">
            <v>0</v>
          </cell>
          <cell r="E774">
            <v>0</v>
          </cell>
        </row>
        <row r="775">
          <cell r="A775" t="str">
            <v>B07BLXZM8B</v>
          </cell>
          <cell r="B775">
            <v>3</v>
          </cell>
          <cell r="C775">
            <v>0</v>
          </cell>
          <cell r="D775">
            <v>0</v>
          </cell>
          <cell r="E775">
            <v>0</v>
          </cell>
        </row>
        <row r="776">
          <cell r="A776" t="str">
            <v>B07BLZPY3D</v>
          </cell>
          <cell r="B776">
            <v>31</v>
          </cell>
          <cell r="C776">
            <v>0</v>
          </cell>
          <cell r="D776">
            <v>0</v>
          </cell>
          <cell r="E776">
            <v>0</v>
          </cell>
        </row>
        <row r="777">
          <cell r="A777" t="str">
            <v>B07BMVKJ96</v>
          </cell>
          <cell r="B777">
            <v>3</v>
          </cell>
          <cell r="C777">
            <v>0</v>
          </cell>
          <cell r="D777">
            <v>0</v>
          </cell>
          <cell r="E777">
            <v>0</v>
          </cell>
        </row>
        <row r="778">
          <cell r="A778" t="str">
            <v>B07BMXG39H</v>
          </cell>
          <cell r="B778">
            <v>17</v>
          </cell>
          <cell r="C778">
            <v>0</v>
          </cell>
          <cell r="D778">
            <v>0</v>
          </cell>
          <cell r="E778">
            <v>0</v>
          </cell>
        </row>
        <row r="779">
          <cell r="A779" t="str">
            <v>B07BMZHNZJ</v>
          </cell>
          <cell r="B779">
            <v>1</v>
          </cell>
          <cell r="C779">
            <v>0</v>
          </cell>
          <cell r="D779">
            <v>0</v>
          </cell>
          <cell r="E779">
            <v>0</v>
          </cell>
        </row>
        <row r="780">
          <cell r="A780" t="str">
            <v>B07C8FX8VC</v>
          </cell>
          <cell r="B780">
            <v>3</v>
          </cell>
          <cell r="C780">
            <v>0</v>
          </cell>
          <cell r="D780">
            <v>0</v>
          </cell>
          <cell r="E780">
            <v>0</v>
          </cell>
        </row>
        <row r="781">
          <cell r="A781" t="str">
            <v>B07C8GQ9YF</v>
          </cell>
          <cell r="B781">
            <v>26</v>
          </cell>
          <cell r="C781">
            <v>0</v>
          </cell>
          <cell r="D781">
            <v>0</v>
          </cell>
          <cell r="E781">
            <v>0</v>
          </cell>
        </row>
        <row r="782">
          <cell r="A782" t="str">
            <v>B07CLZVBF5</v>
          </cell>
          <cell r="B782">
            <v>43</v>
          </cell>
          <cell r="C782">
            <v>0</v>
          </cell>
          <cell r="D782">
            <v>0</v>
          </cell>
          <cell r="E782">
            <v>0</v>
          </cell>
        </row>
        <row r="783">
          <cell r="A783" t="str">
            <v>B07CM2GRP6</v>
          </cell>
          <cell r="B783">
            <v>3</v>
          </cell>
          <cell r="C783">
            <v>0</v>
          </cell>
          <cell r="D783">
            <v>0</v>
          </cell>
          <cell r="E783">
            <v>0</v>
          </cell>
        </row>
        <row r="784">
          <cell r="A784" t="str">
            <v>B07CM2S4JB</v>
          </cell>
          <cell r="B784">
            <v>6</v>
          </cell>
          <cell r="C784">
            <v>0</v>
          </cell>
          <cell r="D784">
            <v>0</v>
          </cell>
          <cell r="E784">
            <v>0</v>
          </cell>
        </row>
        <row r="785">
          <cell r="A785" t="str">
            <v>B07CM32VDZ</v>
          </cell>
          <cell r="B785">
            <v>14</v>
          </cell>
          <cell r="C785">
            <v>0</v>
          </cell>
          <cell r="D785">
            <v>0</v>
          </cell>
          <cell r="E785">
            <v>0</v>
          </cell>
        </row>
        <row r="786">
          <cell r="A786" t="str">
            <v>B07CM4FRTZ</v>
          </cell>
          <cell r="B786">
            <v>16</v>
          </cell>
          <cell r="C786">
            <v>0</v>
          </cell>
          <cell r="D786">
            <v>0</v>
          </cell>
          <cell r="E786">
            <v>0</v>
          </cell>
        </row>
        <row r="787">
          <cell r="A787" t="str">
            <v>B07CM858TZ</v>
          </cell>
          <cell r="B787">
            <v>9</v>
          </cell>
          <cell r="C787">
            <v>0</v>
          </cell>
          <cell r="D787">
            <v>0</v>
          </cell>
          <cell r="E787">
            <v>0</v>
          </cell>
        </row>
        <row r="788">
          <cell r="A788" t="str">
            <v>B07CYR8LNW</v>
          </cell>
          <cell r="B788">
            <v>5</v>
          </cell>
          <cell r="C788">
            <v>0</v>
          </cell>
          <cell r="D788">
            <v>0</v>
          </cell>
          <cell r="E788">
            <v>0</v>
          </cell>
        </row>
        <row r="789">
          <cell r="A789" t="str">
            <v>B07CYVX7XL</v>
          </cell>
          <cell r="B789">
            <v>10</v>
          </cell>
          <cell r="C789">
            <v>0</v>
          </cell>
          <cell r="D789">
            <v>0</v>
          </cell>
          <cell r="E789">
            <v>0</v>
          </cell>
        </row>
        <row r="790">
          <cell r="A790" t="str">
            <v>B07D3K8CDB</v>
          </cell>
          <cell r="B790">
            <v>7</v>
          </cell>
          <cell r="C790">
            <v>0</v>
          </cell>
          <cell r="D790">
            <v>0</v>
          </cell>
          <cell r="E790">
            <v>0</v>
          </cell>
        </row>
        <row r="791">
          <cell r="A791" t="str">
            <v>B0136OUDR6</v>
          </cell>
          <cell r="B791">
            <v>1</v>
          </cell>
          <cell r="C791">
            <v>0</v>
          </cell>
          <cell r="D791">
            <v>0</v>
          </cell>
          <cell r="E791">
            <v>0</v>
          </cell>
        </row>
        <row r="792">
          <cell r="A792" t="str">
            <v>B01D42ED8K</v>
          </cell>
          <cell r="B792">
            <v>2</v>
          </cell>
          <cell r="C792">
            <v>0</v>
          </cell>
          <cell r="D792">
            <v>0</v>
          </cell>
          <cell r="E792">
            <v>0</v>
          </cell>
        </row>
        <row r="793">
          <cell r="A793" t="str">
            <v>B01J71HQRW</v>
          </cell>
          <cell r="B793">
            <v>8</v>
          </cell>
          <cell r="C793">
            <v>0</v>
          </cell>
          <cell r="D793">
            <v>0</v>
          </cell>
          <cell r="E793">
            <v>0</v>
          </cell>
        </row>
        <row r="794">
          <cell r="A794" t="str">
            <v>B01MRR4GGW</v>
          </cell>
          <cell r="B794">
            <v>2</v>
          </cell>
          <cell r="C794">
            <v>0</v>
          </cell>
          <cell r="D794">
            <v>0</v>
          </cell>
          <cell r="E794">
            <v>0</v>
          </cell>
        </row>
        <row r="795">
          <cell r="A795" t="str">
            <v>B06X9L9FDK</v>
          </cell>
          <cell r="B795">
            <v>24</v>
          </cell>
          <cell r="C795">
            <v>0</v>
          </cell>
          <cell r="D795">
            <v>0</v>
          </cell>
          <cell r="E795">
            <v>0</v>
          </cell>
        </row>
        <row r="796">
          <cell r="A796" t="str">
            <v>B06X9QF7DK</v>
          </cell>
          <cell r="B796">
            <v>5</v>
          </cell>
          <cell r="C796">
            <v>0</v>
          </cell>
          <cell r="D796">
            <v>0</v>
          </cell>
          <cell r="E796">
            <v>0</v>
          </cell>
        </row>
        <row r="797">
          <cell r="A797" t="str">
            <v>B06XWZPCD4</v>
          </cell>
          <cell r="B797">
            <v>14</v>
          </cell>
          <cell r="C797">
            <v>0</v>
          </cell>
          <cell r="D797">
            <v>0</v>
          </cell>
          <cell r="E797">
            <v>0</v>
          </cell>
        </row>
        <row r="798">
          <cell r="A798" t="str">
            <v>B07BHM9Y4H</v>
          </cell>
          <cell r="B798">
            <v>5</v>
          </cell>
          <cell r="C798">
            <v>0</v>
          </cell>
          <cell r="D798">
            <v>0</v>
          </cell>
          <cell r="E798">
            <v>0</v>
          </cell>
        </row>
        <row r="799">
          <cell r="A799" t="str">
            <v>B07BLT8KKK</v>
          </cell>
          <cell r="B799">
            <v>37</v>
          </cell>
          <cell r="C799">
            <v>0</v>
          </cell>
          <cell r="D799">
            <v>0</v>
          </cell>
          <cell r="E799">
            <v>0</v>
          </cell>
        </row>
        <row r="800">
          <cell r="A800" t="str">
            <v>B07BLV64RN</v>
          </cell>
          <cell r="B800">
            <v>38</v>
          </cell>
          <cell r="C800">
            <v>0</v>
          </cell>
          <cell r="D800">
            <v>0</v>
          </cell>
          <cell r="E800">
            <v>0</v>
          </cell>
        </row>
        <row r="801">
          <cell r="A801" t="str">
            <v>B07BLYPYRD</v>
          </cell>
          <cell r="B801">
            <v>53</v>
          </cell>
          <cell r="C801">
            <v>0</v>
          </cell>
          <cell r="D801">
            <v>0</v>
          </cell>
          <cell r="E801">
            <v>0</v>
          </cell>
        </row>
        <row r="802">
          <cell r="A802" t="str">
            <v>B07BMTV49H</v>
          </cell>
          <cell r="B802">
            <v>15</v>
          </cell>
          <cell r="C802">
            <v>0</v>
          </cell>
          <cell r="D802">
            <v>0</v>
          </cell>
          <cell r="E802">
            <v>0</v>
          </cell>
        </row>
        <row r="803">
          <cell r="A803" t="str">
            <v>B07BMX27C9</v>
          </cell>
          <cell r="B803">
            <v>23</v>
          </cell>
          <cell r="C803">
            <v>0</v>
          </cell>
          <cell r="D803">
            <v>0</v>
          </cell>
          <cell r="E803">
            <v>0</v>
          </cell>
        </row>
        <row r="804">
          <cell r="A804" t="str">
            <v>B07BQTFSFX</v>
          </cell>
          <cell r="B804">
            <v>8</v>
          </cell>
          <cell r="C804">
            <v>0</v>
          </cell>
          <cell r="D804">
            <v>0</v>
          </cell>
          <cell r="E804">
            <v>0</v>
          </cell>
        </row>
        <row r="805">
          <cell r="A805" t="str">
            <v>B07C5P42N1</v>
          </cell>
          <cell r="B805">
            <v>3</v>
          </cell>
          <cell r="C805">
            <v>0</v>
          </cell>
          <cell r="D805">
            <v>0</v>
          </cell>
          <cell r="E805">
            <v>0</v>
          </cell>
        </row>
        <row r="806">
          <cell r="A806" t="str">
            <v>B07C8L8GT5</v>
          </cell>
          <cell r="B806">
            <v>3</v>
          </cell>
          <cell r="C806">
            <v>0</v>
          </cell>
          <cell r="D806">
            <v>0</v>
          </cell>
          <cell r="E806">
            <v>0</v>
          </cell>
        </row>
        <row r="807">
          <cell r="A807" t="str">
            <v>B07CLSQFGC</v>
          </cell>
          <cell r="B807">
            <v>28</v>
          </cell>
          <cell r="C807">
            <v>0</v>
          </cell>
          <cell r="D807">
            <v>0</v>
          </cell>
          <cell r="E807">
            <v>0</v>
          </cell>
        </row>
        <row r="808">
          <cell r="A808" t="str">
            <v>B07CM1JPQ4</v>
          </cell>
          <cell r="B808">
            <v>34</v>
          </cell>
          <cell r="C808">
            <v>0</v>
          </cell>
          <cell r="D808">
            <v>0</v>
          </cell>
          <cell r="E808">
            <v>0</v>
          </cell>
        </row>
        <row r="809">
          <cell r="A809" t="str">
            <v>B07CM2GHW7</v>
          </cell>
          <cell r="B809">
            <v>22</v>
          </cell>
          <cell r="C809">
            <v>0</v>
          </cell>
          <cell r="D809">
            <v>0</v>
          </cell>
          <cell r="E809">
            <v>0</v>
          </cell>
        </row>
        <row r="810">
          <cell r="A810" t="str">
            <v>B07CM4NBHV</v>
          </cell>
          <cell r="B810">
            <v>32</v>
          </cell>
          <cell r="C810">
            <v>0</v>
          </cell>
          <cell r="D810">
            <v>0</v>
          </cell>
          <cell r="E810">
            <v>0</v>
          </cell>
        </row>
        <row r="811">
          <cell r="A811" t="str">
            <v>B07CXX5C4H</v>
          </cell>
          <cell r="B811">
            <v>1</v>
          </cell>
          <cell r="C811">
            <v>0</v>
          </cell>
          <cell r="D811">
            <v>0</v>
          </cell>
          <cell r="E811">
            <v>0</v>
          </cell>
        </row>
        <row r="812">
          <cell r="A812" t="str">
            <v>B07CYPKD75</v>
          </cell>
          <cell r="B812">
            <v>14</v>
          </cell>
          <cell r="C812">
            <v>0</v>
          </cell>
          <cell r="D812">
            <v>0</v>
          </cell>
          <cell r="E812">
            <v>0</v>
          </cell>
        </row>
        <row r="813">
          <cell r="A813" t="str">
            <v>B07D3KY2D9</v>
          </cell>
          <cell r="B813">
            <v>2</v>
          </cell>
          <cell r="C813">
            <v>0</v>
          </cell>
          <cell r="D813">
            <v>0</v>
          </cell>
          <cell r="E813">
            <v>0</v>
          </cell>
        </row>
        <row r="814">
          <cell r="A814" t="str">
            <v>B00YMGV4MG</v>
          </cell>
          <cell r="B814">
            <v>1</v>
          </cell>
          <cell r="C814">
            <v>0</v>
          </cell>
          <cell r="D814">
            <v>0</v>
          </cell>
          <cell r="E814">
            <v>0</v>
          </cell>
        </row>
        <row r="815">
          <cell r="A815" t="str">
            <v>B00YMGVH4Q</v>
          </cell>
          <cell r="B815">
            <v>1</v>
          </cell>
          <cell r="C815">
            <v>0</v>
          </cell>
          <cell r="D815">
            <v>0</v>
          </cell>
          <cell r="E815">
            <v>0</v>
          </cell>
        </row>
        <row r="816">
          <cell r="A816" t="str">
            <v>B0136OUFHO</v>
          </cell>
          <cell r="B816">
            <v>1</v>
          </cell>
          <cell r="C816">
            <v>0</v>
          </cell>
          <cell r="D816">
            <v>0</v>
          </cell>
          <cell r="E816">
            <v>0</v>
          </cell>
        </row>
        <row r="817">
          <cell r="A817" t="str">
            <v>B015QZRNIU</v>
          </cell>
          <cell r="B817">
            <v>2</v>
          </cell>
          <cell r="C817">
            <v>0</v>
          </cell>
          <cell r="D817">
            <v>0</v>
          </cell>
          <cell r="E817">
            <v>0</v>
          </cell>
        </row>
        <row r="818">
          <cell r="A818" t="str">
            <v>B015QZRR2C</v>
          </cell>
          <cell r="B818">
            <v>3</v>
          </cell>
          <cell r="C818">
            <v>0</v>
          </cell>
          <cell r="D818">
            <v>0</v>
          </cell>
          <cell r="E818">
            <v>0</v>
          </cell>
        </row>
        <row r="819">
          <cell r="A819" t="str">
            <v>B0187LCMLS</v>
          </cell>
          <cell r="B819">
            <v>3</v>
          </cell>
          <cell r="C819">
            <v>0</v>
          </cell>
          <cell r="D819">
            <v>0</v>
          </cell>
          <cell r="E819">
            <v>0</v>
          </cell>
        </row>
        <row r="820">
          <cell r="A820" t="str">
            <v>B01AXSD6QS</v>
          </cell>
          <cell r="B820">
            <v>3</v>
          </cell>
          <cell r="C820">
            <v>0</v>
          </cell>
          <cell r="D820">
            <v>0</v>
          </cell>
          <cell r="E820">
            <v>0</v>
          </cell>
        </row>
        <row r="821">
          <cell r="A821" t="str">
            <v>B01BCZBKJ6</v>
          </cell>
          <cell r="B821">
            <v>2</v>
          </cell>
          <cell r="C821">
            <v>0</v>
          </cell>
          <cell r="D821">
            <v>0</v>
          </cell>
          <cell r="E821">
            <v>0</v>
          </cell>
        </row>
        <row r="822">
          <cell r="A822" t="str">
            <v>B01D42E9OS</v>
          </cell>
          <cell r="B822">
            <v>2</v>
          </cell>
          <cell r="C822">
            <v>0</v>
          </cell>
          <cell r="D822">
            <v>0</v>
          </cell>
          <cell r="E822">
            <v>0</v>
          </cell>
        </row>
        <row r="823">
          <cell r="A823" t="str">
            <v>B01D42EBLO</v>
          </cell>
          <cell r="B823">
            <v>1</v>
          </cell>
          <cell r="C823">
            <v>0</v>
          </cell>
          <cell r="D823">
            <v>0</v>
          </cell>
          <cell r="E823">
            <v>0</v>
          </cell>
        </row>
        <row r="824">
          <cell r="A824" t="str">
            <v>B01DLSNF6I</v>
          </cell>
          <cell r="B824">
            <v>18</v>
          </cell>
          <cell r="C824">
            <v>0</v>
          </cell>
          <cell r="D824">
            <v>0</v>
          </cell>
          <cell r="E824">
            <v>0</v>
          </cell>
        </row>
        <row r="825">
          <cell r="A825" t="str">
            <v>B01EN7V4TG</v>
          </cell>
          <cell r="B825">
            <v>5</v>
          </cell>
          <cell r="C825">
            <v>0</v>
          </cell>
          <cell r="D825">
            <v>0</v>
          </cell>
          <cell r="E825">
            <v>0</v>
          </cell>
        </row>
        <row r="826">
          <cell r="A826" t="str">
            <v>B01F3E3RI4</v>
          </cell>
          <cell r="B826">
            <v>9</v>
          </cell>
          <cell r="C826">
            <v>0</v>
          </cell>
          <cell r="D826">
            <v>0</v>
          </cell>
          <cell r="E826">
            <v>0</v>
          </cell>
        </row>
        <row r="827">
          <cell r="A827" t="str">
            <v>B01F4YOBQK</v>
          </cell>
          <cell r="B827">
            <v>2</v>
          </cell>
          <cell r="C827">
            <v>0</v>
          </cell>
          <cell r="D827">
            <v>0</v>
          </cell>
          <cell r="E827">
            <v>0</v>
          </cell>
        </row>
        <row r="828">
          <cell r="A828" t="str">
            <v>B01FTOGXHU</v>
          </cell>
          <cell r="B828">
            <v>4</v>
          </cell>
          <cell r="C828">
            <v>0</v>
          </cell>
          <cell r="D828">
            <v>0</v>
          </cell>
          <cell r="E828">
            <v>0</v>
          </cell>
        </row>
        <row r="829">
          <cell r="A829" t="str">
            <v>B01FTOGZDW</v>
          </cell>
          <cell r="B829">
            <v>2</v>
          </cell>
          <cell r="C829">
            <v>0</v>
          </cell>
          <cell r="D829">
            <v>0</v>
          </cell>
          <cell r="E829">
            <v>0</v>
          </cell>
        </row>
        <row r="830">
          <cell r="A830" t="str">
            <v>B01G8H8UUU</v>
          </cell>
          <cell r="B830">
            <v>7</v>
          </cell>
          <cell r="C830">
            <v>0</v>
          </cell>
          <cell r="D830">
            <v>0</v>
          </cell>
          <cell r="E830">
            <v>0</v>
          </cell>
        </row>
        <row r="831">
          <cell r="A831" t="str">
            <v>B01J71HPMS</v>
          </cell>
          <cell r="B831">
            <v>3</v>
          </cell>
          <cell r="C831">
            <v>0</v>
          </cell>
          <cell r="D831">
            <v>0</v>
          </cell>
          <cell r="E831">
            <v>0</v>
          </cell>
        </row>
        <row r="832">
          <cell r="A832" t="str">
            <v>B01LAURHU4</v>
          </cell>
          <cell r="B832">
            <v>4</v>
          </cell>
          <cell r="C832">
            <v>0</v>
          </cell>
          <cell r="D832">
            <v>0</v>
          </cell>
          <cell r="E832">
            <v>0</v>
          </cell>
        </row>
        <row r="833">
          <cell r="A833" t="str">
            <v>B01M7NHI4J</v>
          </cell>
          <cell r="B833">
            <v>3</v>
          </cell>
          <cell r="C833">
            <v>0</v>
          </cell>
          <cell r="D833">
            <v>0</v>
          </cell>
          <cell r="E833">
            <v>0</v>
          </cell>
        </row>
        <row r="834">
          <cell r="A834" t="str">
            <v>B01MAVV2R4</v>
          </cell>
          <cell r="B834">
            <v>4</v>
          </cell>
          <cell r="C834">
            <v>0</v>
          </cell>
          <cell r="D834">
            <v>0</v>
          </cell>
          <cell r="E834">
            <v>0</v>
          </cell>
        </row>
        <row r="835">
          <cell r="A835" t="str">
            <v>B01MR2UZI6</v>
          </cell>
          <cell r="B835">
            <v>8</v>
          </cell>
          <cell r="C835">
            <v>0</v>
          </cell>
          <cell r="D835">
            <v>0</v>
          </cell>
          <cell r="E835">
            <v>0</v>
          </cell>
        </row>
        <row r="836">
          <cell r="A836" t="str">
            <v>B01MRL2GKJ</v>
          </cell>
          <cell r="B836">
            <v>2</v>
          </cell>
          <cell r="C836">
            <v>0</v>
          </cell>
          <cell r="D836">
            <v>0</v>
          </cell>
          <cell r="E836">
            <v>0</v>
          </cell>
        </row>
        <row r="837">
          <cell r="A837" t="str">
            <v>B01MT2QB36</v>
          </cell>
          <cell r="B837">
            <v>2</v>
          </cell>
          <cell r="C837">
            <v>0</v>
          </cell>
          <cell r="D837">
            <v>0</v>
          </cell>
          <cell r="E837">
            <v>0</v>
          </cell>
        </row>
        <row r="838">
          <cell r="A838" t="str">
            <v>B01MU1DQP5</v>
          </cell>
          <cell r="B838">
            <v>1</v>
          </cell>
          <cell r="C838">
            <v>0</v>
          </cell>
          <cell r="D838">
            <v>0</v>
          </cell>
          <cell r="E838">
            <v>0</v>
          </cell>
        </row>
        <row r="839">
          <cell r="A839" t="str">
            <v>B01N1FOQZS</v>
          </cell>
          <cell r="B839">
            <v>4</v>
          </cell>
          <cell r="C839">
            <v>0</v>
          </cell>
          <cell r="D839">
            <v>0</v>
          </cell>
          <cell r="E839">
            <v>0</v>
          </cell>
        </row>
        <row r="840">
          <cell r="A840" t="str">
            <v>B01N1J1BHL</v>
          </cell>
          <cell r="B840">
            <v>1</v>
          </cell>
          <cell r="C840">
            <v>0</v>
          </cell>
          <cell r="D840">
            <v>0</v>
          </cell>
          <cell r="E840">
            <v>0</v>
          </cell>
        </row>
        <row r="841">
          <cell r="A841" t="str">
            <v>B01N2HHCOA</v>
          </cell>
          <cell r="B841">
            <v>1</v>
          </cell>
          <cell r="C841">
            <v>0</v>
          </cell>
          <cell r="D841">
            <v>0</v>
          </cell>
          <cell r="E841">
            <v>0</v>
          </cell>
        </row>
        <row r="842">
          <cell r="A842" t="str">
            <v>B01N2IS7XJ</v>
          </cell>
          <cell r="B842">
            <v>288</v>
          </cell>
          <cell r="C842">
            <v>0</v>
          </cell>
          <cell r="D842">
            <v>0</v>
          </cell>
          <cell r="E842">
            <v>0</v>
          </cell>
        </row>
        <row r="843">
          <cell r="A843" t="str">
            <v>B01N2KK500</v>
          </cell>
          <cell r="B843">
            <v>1</v>
          </cell>
          <cell r="C843">
            <v>0</v>
          </cell>
          <cell r="D843">
            <v>0</v>
          </cell>
          <cell r="E843">
            <v>0</v>
          </cell>
        </row>
        <row r="844">
          <cell r="A844" t="str">
            <v>B01N30QQDJ</v>
          </cell>
          <cell r="B844">
            <v>19</v>
          </cell>
          <cell r="C844">
            <v>0</v>
          </cell>
          <cell r="D844">
            <v>0</v>
          </cell>
          <cell r="E844">
            <v>0</v>
          </cell>
        </row>
        <row r="845">
          <cell r="A845" t="str">
            <v>B01N94R08T</v>
          </cell>
          <cell r="B845">
            <v>3</v>
          </cell>
          <cell r="C845">
            <v>0</v>
          </cell>
          <cell r="D845">
            <v>0</v>
          </cell>
          <cell r="E845">
            <v>0</v>
          </cell>
        </row>
        <row r="846">
          <cell r="A846" t="str">
            <v>B01NCAZQ1E</v>
          </cell>
          <cell r="B846">
            <v>4</v>
          </cell>
          <cell r="C846">
            <v>0</v>
          </cell>
          <cell r="D846">
            <v>0</v>
          </cell>
          <cell r="E846">
            <v>0</v>
          </cell>
        </row>
        <row r="847">
          <cell r="A847" t="str">
            <v>B06X9GFPPM</v>
          </cell>
          <cell r="B847">
            <v>3</v>
          </cell>
          <cell r="C847">
            <v>0</v>
          </cell>
          <cell r="D847">
            <v>0</v>
          </cell>
          <cell r="E847">
            <v>0</v>
          </cell>
        </row>
        <row r="848">
          <cell r="A848" t="str">
            <v>B06X9LFBFN</v>
          </cell>
          <cell r="B848">
            <v>20</v>
          </cell>
          <cell r="C848">
            <v>0</v>
          </cell>
          <cell r="D848">
            <v>0</v>
          </cell>
          <cell r="E848">
            <v>0</v>
          </cell>
        </row>
        <row r="849">
          <cell r="A849" t="str">
            <v>B06X9M725C</v>
          </cell>
          <cell r="B849">
            <v>2</v>
          </cell>
          <cell r="C849">
            <v>0</v>
          </cell>
          <cell r="D849">
            <v>0</v>
          </cell>
          <cell r="E849">
            <v>0</v>
          </cell>
        </row>
        <row r="850">
          <cell r="A850" t="str">
            <v>B06X9M7ZJG</v>
          </cell>
          <cell r="B850">
            <v>9</v>
          </cell>
          <cell r="C850">
            <v>0</v>
          </cell>
          <cell r="D850">
            <v>0</v>
          </cell>
          <cell r="E850">
            <v>0</v>
          </cell>
        </row>
        <row r="851">
          <cell r="A851" t="str">
            <v>B06X9M7ZJZ</v>
          </cell>
          <cell r="B851">
            <v>7</v>
          </cell>
          <cell r="C851">
            <v>0</v>
          </cell>
          <cell r="D851">
            <v>0</v>
          </cell>
          <cell r="E851">
            <v>0</v>
          </cell>
        </row>
        <row r="852">
          <cell r="A852" t="str">
            <v>B06XCWWFRF</v>
          </cell>
          <cell r="B852">
            <v>2</v>
          </cell>
          <cell r="C852">
            <v>0</v>
          </cell>
          <cell r="D852">
            <v>0</v>
          </cell>
          <cell r="E852">
            <v>0</v>
          </cell>
        </row>
        <row r="853">
          <cell r="A853" t="str">
            <v>B06XCX11MF</v>
          </cell>
          <cell r="B853">
            <v>3</v>
          </cell>
          <cell r="C853">
            <v>0</v>
          </cell>
          <cell r="D853">
            <v>0</v>
          </cell>
          <cell r="E853">
            <v>0</v>
          </cell>
        </row>
        <row r="854">
          <cell r="A854" t="str">
            <v>B06XDQ99QG</v>
          </cell>
          <cell r="B854">
            <v>7</v>
          </cell>
          <cell r="C854">
            <v>0</v>
          </cell>
          <cell r="D854">
            <v>0</v>
          </cell>
          <cell r="E854">
            <v>0</v>
          </cell>
        </row>
        <row r="855">
          <cell r="A855" t="str">
            <v>B06XSJDHB2</v>
          </cell>
          <cell r="B855">
            <v>2</v>
          </cell>
          <cell r="C855">
            <v>0</v>
          </cell>
          <cell r="D855">
            <v>0</v>
          </cell>
          <cell r="E855">
            <v>0</v>
          </cell>
        </row>
        <row r="856">
          <cell r="A856" t="str">
            <v>B06XYZS6NS</v>
          </cell>
          <cell r="B856">
            <v>17</v>
          </cell>
          <cell r="C856">
            <v>0</v>
          </cell>
          <cell r="D856">
            <v>0</v>
          </cell>
          <cell r="E856">
            <v>0</v>
          </cell>
        </row>
        <row r="857">
          <cell r="A857" t="str">
            <v>B06ZYMFCVP</v>
          </cell>
          <cell r="B857">
            <v>2</v>
          </cell>
          <cell r="C857">
            <v>0</v>
          </cell>
          <cell r="D857">
            <v>0</v>
          </cell>
          <cell r="E857">
            <v>0</v>
          </cell>
        </row>
        <row r="858">
          <cell r="A858" t="str">
            <v>B071469FK1</v>
          </cell>
          <cell r="B858">
            <v>2</v>
          </cell>
          <cell r="C858">
            <v>0</v>
          </cell>
          <cell r="D858">
            <v>0</v>
          </cell>
          <cell r="E858">
            <v>0</v>
          </cell>
        </row>
        <row r="859">
          <cell r="A859" t="str">
            <v>B071R7QL46</v>
          </cell>
          <cell r="B859">
            <v>2</v>
          </cell>
          <cell r="C859">
            <v>0</v>
          </cell>
          <cell r="D859">
            <v>0</v>
          </cell>
          <cell r="E859">
            <v>0</v>
          </cell>
        </row>
        <row r="860">
          <cell r="A860" t="str">
            <v>B071VMPTFC</v>
          </cell>
          <cell r="B860">
            <v>2</v>
          </cell>
          <cell r="C860">
            <v>0</v>
          </cell>
          <cell r="D860">
            <v>0</v>
          </cell>
          <cell r="E860">
            <v>0</v>
          </cell>
        </row>
        <row r="861">
          <cell r="A861" t="str">
            <v>B0756ZM3FS</v>
          </cell>
          <cell r="B861">
            <v>1</v>
          </cell>
          <cell r="C861">
            <v>0</v>
          </cell>
          <cell r="D861">
            <v>0</v>
          </cell>
          <cell r="E861">
            <v>0</v>
          </cell>
        </row>
        <row r="862">
          <cell r="A862" t="str">
            <v>B0761N12C2</v>
          </cell>
          <cell r="B862">
            <v>1</v>
          </cell>
          <cell r="C862">
            <v>0</v>
          </cell>
          <cell r="D862">
            <v>0</v>
          </cell>
          <cell r="E862">
            <v>0</v>
          </cell>
        </row>
        <row r="863">
          <cell r="A863" t="str">
            <v>B0761N6S5X</v>
          </cell>
          <cell r="B863">
            <v>2</v>
          </cell>
          <cell r="C863">
            <v>0</v>
          </cell>
          <cell r="D863">
            <v>0</v>
          </cell>
          <cell r="E863">
            <v>0</v>
          </cell>
        </row>
        <row r="864">
          <cell r="A864" t="str">
            <v>B07BGQQV8T</v>
          </cell>
          <cell r="B864">
            <v>1</v>
          </cell>
          <cell r="C864">
            <v>0</v>
          </cell>
          <cell r="D864">
            <v>0</v>
          </cell>
          <cell r="E864">
            <v>0</v>
          </cell>
        </row>
        <row r="865">
          <cell r="A865" t="str">
            <v>B07BGW9GZ7</v>
          </cell>
          <cell r="B865">
            <v>2</v>
          </cell>
          <cell r="C865">
            <v>0</v>
          </cell>
          <cell r="D865">
            <v>0</v>
          </cell>
          <cell r="E865">
            <v>0</v>
          </cell>
        </row>
        <row r="866">
          <cell r="A866" t="str">
            <v>B07BM1NQ9Q</v>
          </cell>
          <cell r="B866">
            <v>33</v>
          </cell>
          <cell r="C866">
            <v>0</v>
          </cell>
          <cell r="D866">
            <v>0</v>
          </cell>
          <cell r="E866">
            <v>0</v>
          </cell>
        </row>
        <row r="867">
          <cell r="A867" t="str">
            <v>B07BMS1GW2</v>
          </cell>
          <cell r="B867">
            <v>3</v>
          </cell>
          <cell r="C867">
            <v>0</v>
          </cell>
          <cell r="D867">
            <v>0</v>
          </cell>
          <cell r="E867">
            <v>0</v>
          </cell>
        </row>
        <row r="868">
          <cell r="A868" t="str">
            <v>B07BMT64GD</v>
          </cell>
          <cell r="B868">
            <v>1</v>
          </cell>
          <cell r="C868">
            <v>0</v>
          </cell>
          <cell r="D868">
            <v>0</v>
          </cell>
          <cell r="E868">
            <v>0</v>
          </cell>
        </row>
        <row r="869">
          <cell r="A869" t="str">
            <v>B07BMXFVDM</v>
          </cell>
          <cell r="B869">
            <v>12</v>
          </cell>
          <cell r="C869">
            <v>0</v>
          </cell>
          <cell r="D869">
            <v>0</v>
          </cell>
          <cell r="E869">
            <v>0</v>
          </cell>
        </row>
        <row r="870">
          <cell r="A870" t="str">
            <v>B07BMYFH4T</v>
          </cell>
          <cell r="B870">
            <v>11</v>
          </cell>
          <cell r="C870">
            <v>0</v>
          </cell>
          <cell r="D870">
            <v>0</v>
          </cell>
          <cell r="E870">
            <v>0</v>
          </cell>
        </row>
        <row r="871">
          <cell r="A871" t="str">
            <v>B07BQR63FV</v>
          </cell>
          <cell r="B871">
            <v>6</v>
          </cell>
          <cell r="C871">
            <v>0</v>
          </cell>
          <cell r="D871">
            <v>0</v>
          </cell>
          <cell r="E871">
            <v>0</v>
          </cell>
        </row>
        <row r="872">
          <cell r="A872" t="str">
            <v>B07BQZCDQS</v>
          </cell>
          <cell r="B872">
            <v>2</v>
          </cell>
          <cell r="C872">
            <v>0</v>
          </cell>
          <cell r="D872">
            <v>0</v>
          </cell>
          <cell r="E872">
            <v>0</v>
          </cell>
        </row>
        <row r="873">
          <cell r="A873" t="str">
            <v>B07C8HSM5D</v>
          </cell>
          <cell r="B873">
            <v>5</v>
          </cell>
          <cell r="C873">
            <v>0</v>
          </cell>
          <cell r="D873">
            <v>0</v>
          </cell>
          <cell r="E873">
            <v>0</v>
          </cell>
        </row>
        <row r="874">
          <cell r="A874" t="str">
            <v>B07C8N48RB</v>
          </cell>
          <cell r="B874">
            <v>1</v>
          </cell>
          <cell r="C874">
            <v>0</v>
          </cell>
          <cell r="D874">
            <v>0</v>
          </cell>
          <cell r="E874">
            <v>0</v>
          </cell>
        </row>
        <row r="875">
          <cell r="A875" t="str">
            <v>B07CM493VL</v>
          </cell>
          <cell r="B875">
            <v>23</v>
          </cell>
          <cell r="C875">
            <v>0</v>
          </cell>
          <cell r="D875">
            <v>0</v>
          </cell>
          <cell r="E875">
            <v>0</v>
          </cell>
        </row>
        <row r="876">
          <cell r="A876" t="str">
            <v>B07CM5PNSY</v>
          </cell>
          <cell r="B876">
            <v>39</v>
          </cell>
          <cell r="C876">
            <v>0</v>
          </cell>
          <cell r="D876">
            <v>0</v>
          </cell>
          <cell r="E876">
            <v>0</v>
          </cell>
        </row>
        <row r="877">
          <cell r="A877" t="str">
            <v>B07CNHDJVY</v>
          </cell>
          <cell r="B877">
            <v>2</v>
          </cell>
          <cell r="C877">
            <v>0</v>
          </cell>
          <cell r="D877">
            <v>0</v>
          </cell>
          <cell r="E877">
            <v>0</v>
          </cell>
        </row>
        <row r="878">
          <cell r="A878" t="str">
            <v>B07CNHWLW8</v>
          </cell>
          <cell r="B878">
            <v>1</v>
          </cell>
          <cell r="C878">
            <v>0</v>
          </cell>
          <cell r="D878">
            <v>0</v>
          </cell>
          <cell r="E878">
            <v>0</v>
          </cell>
        </row>
        <row r="879">
          <cell r="A879" t="str">
            <v>B07CXN5PQM</v>
          </cell>
          <cell r="B879">
            <v>1</v>
          </cell>
          <cell r="C879">
            <v>0</v>
          </cell>
          <cell r="D879">
            <v>0</v>
          </cell>
          <cell r="E879">
            <v>0</v>
          </cell>
        </row>
        <row r="880">
          <cell r="A880" t="str">
            <v>B07CY27DW9</v>
          </cell>
          <cell r="B880">
            <v>1</v>
          </cell>
          <cell r="C880">
            <v>0</v>
          </cell>
          <cell r="D880">
            <v>0</v>
          </cell>
          <cell r="E880">
            <v>0</v>
          </cell>
        </row>
        <row r="881">
          <cell r="A881" t="str">
            <v>B07CYKPK83</v>
          </cell>
          <cell r="B881">
            <v>8</v>
          </cell>
          <cell r="C881">
            <v>0</v>
          </cell>
          <cell r="D881">
            <v>0</v>
          </cell>
          <cell r="E881">
            <v>0</v>
          </cell>
        </row>
        <row r="882">
          <cell r="A882" t="str">
            <v>B07D34HBS1</v>
          </cell>
          <cell r="B882">
            <v>9</v>
          </cell>
          <cell r="C882">
            <v>0</v>
          </cell>
          <cell r="D882">
            <v>0</v>
          </cell>
          <cell r="E882">
            <v>0</v>
          </cell>
        </row>
        <row r="883">
          <cell r="A883" t="str">
            <v>B07D35D1KR</v>
          </cell>
          <cell r="B883">
            <v>10</v>
          </cell>
          <cell r="C883">
            <v>0</v>
          </cell>
          <cell r="D883">
            <v>0</v>
          </cell>
          <cell r="E883">
            <v>0</v>
          </cell>
        </row>
        <row r="884">
          <cell r="A884" t="str">
            <v>B07D368ZCG</v>
          </cell>
          <cell r="B884">
            <v>7</v>
          </cell>
          <cell r="C884">
            <v>0</v>
          </cell>
          <cell r="D884">
            <v>0</v>
          </cell>
          <cell r="E884">
            <v>0</v>
          </cell>
        </row>
        <row r="885">
          <cell r="A885" t="str">
            <v>B07D36BVLH</v>
          </cell>
          <cell r="B885">
            <v>9</v>
          </cell>
          <cell r="C885">
            <v>0</v>
          </cell>
          <cell r="D885">
            <v>0</v>
          </cell>
          <cell r="E885">
            <v>0</v>
          </cell>
        </row>
        <row r="886">
          <cell r="A886" t="str">
            <v>B07D3K754D</v>
          </cell>
          <cell r="B886">
            <v>2</v>
          </cell>
          <cell r="C886">
            <v>0</v>
          </cell>
          <cell r="D886">
            <v>0</v>
          </cell>
          <cell r="E886">
            <v>0</v>
          </cell>
        </row>
        <row r="887">
          <cell r="A887" t="str">
            <v>B07D3KR92Z</v>
          </cell>
          <cell r="B887">
            <v>1</v>
          </cell>
          <cell r="C887">
            <v>0</v>
          </cell>
          <cell r="D887">
            <v>0</v>
          </cell>
          <cell r="E887">
            <v>0</v>
          </cell>
        </row>
        <row r="888">
          <cell r="A888" t="str">
            <v>B07DHM2XLR</v>
          </cell>
          <cell r="B888">
            <v>2</v>
          </cell>
          <cell r="C888">
            <v>0</v>
          </cell>
          <cell r="D888">
            <v>0</v>
          </cell>
          <cell r="E888">
            <v>0</v>
          </cell>
        </row>
        <row r="889">
          <cell r="A889" t="str">
            <v>B07DNB1Z6B</v>
          </cell>
          <cell r="B889">
            <v>3</v>
          </cell>
          <cell r="C889">
            <v>0</v>
          </cell>
          <cell r="D889">
            <v>0</v>
          </cell>
          <cell r="E889">
            <v>0</v>
          </cell>
        </row>
        <row r="890">
          <cell r="A890" t="str">
            <v>B07DNDS8CF</v>
          </cell>
          <cell r="B890">
            <v>16</v>
          </cell>
          <cell r="C890">
            <v>0</v>
          </cell>
          <cell r="D890">
            <v>0</v>
          </cell>
          <cell r="E890">
            <v>0</v>
          </cell>
        </row>
        <row r="891">
          <cell r="A891" t="str">
            <v>B07F695Z5F</v>
          </cell>
          <cell r="B891">
            <v>21</v>
          </cell>
          <cell r="C891">
            <v>0</v>
          </cell>
          <cell r="D891">
            <v>0</v>
          </cell>
          <cell r="E891">
            <v>0</v>
          </cell>
        </row>
        <row r="892">
          <cell r="A892" t="str">
            <v>B07F71BQBZ</v>
          </cell>
          <cell r="B892">
            <v>3</v>
          </cell>
          <cell r="C892">
            <v>0</v>
          </cell>
          <cell r="D892">
            <v>0</v>
          </cell>
          <cell r="E892">
            <v>0</v>
          </cell>
        </row>
        <row r="893">
          <cell r="A893" t="str">
            <v>B07F71W6RH</v>
          </cell>
          <cell r="B893">
            <v>1</v>
          </cell>
          <cell r="C893">
            <v>0</v>
          </cell>
          <cell r="D893">
            <v>0</v>
          </cell>
          <cell r="E893">
            <v>0</v>
          </cell>
        </row>
        <row r="894">
          <cell r="A894" t="str">
            <v>B07F74PSJ1</v>
          </cell>
          <cell r="B894">
            <v>3</v>
          </cell>
          <cell r="C894">
            <v>0</v>
          </cell>
          <cell r="D894">
            <v>0</v>
          </cell>
          <cell r="E894">
            <v>0</v>
          </cell>
        </row>
        <row r="895">
          <cell r="A895" t="str">
            <v>B07F7GDB93</v>
          </cell>
          <cell r="B895">
            <v>2</v>
          </cell>
          <cell r="C895">
            <v>0</v>
          </cell>
          <cell r="D895">
            <v>0</v>
          </cell>
          <cell r="E895">
            <v>0</v>
          </cell>
        </row>
        <row r="896">
          <cell r="A896" t="str">
            <v>B07F8NHKD2</v>
          </cell>
          <cell r="B896">
            <v>2</v>
          </cell>
          <cell r="C896">
            <v>0</v>
          </cell>
          <cell r="D896">
            <v>0</v>
          </cell>
          <cell r="E896">
            <v>0</v>
          </cell>
        </row>
        <row r="897">
          <cell r="A897" t="str">
            <v>B07F8NZVVY</v>
          </cell>
          <cell r="B897">
            <v>1</v>
          </cell>
          <cell r="C897">
            <v>0</v>
          </cell>
          <cell r="D897">
            <v>0</v>
          </cell>
          <cell r="E897">
            <v>0</v>
          </cell>
        </row>
        <row r="898">
          <cell r="A898" t="str">
            <v>B07F8Q65WN</v>
          </cell>
          <cell r="B898">
            <v>3</v>
          </cell>
          <cell r="C898">
            <v>0</v>
          </cell>
          <cell r="D898">
            <v>0</v>
          </cell>
          <cell r="E898">
            <v>0</v>
          </cell>
        </row>
        <row r="899">
          <cell r="A899" t="str">
            <v>B07F8R93W5</v>
          </cell>
          <cell r="B899">
            <v>1</v>
          </cell>
          <cell r="C899">
            <v>0</v>
          </cell>
          <cell r="D899">
            <v>0</v>
          </cell>
          <cell r="E899">
            <v>0</v>
          </cell>
        </row>
        <row r="900">
          <cell r="A900" t="str">
            <v>B07F9P7WMP</v>
          </cell>
          <cell r="B900">
            <v>4</v>
          </cell>
          <cell r="C900">
            <v>0</v>
          </cell>
          <cell r="D900">
            <v>0</v>
          </cell>
          <cell r="E900">
            <v>0</v>
          </cell>
        </row>
        <row r="901">
          <cell r="A901" t="str">
            <v>B07F9VCBML</v>
          </cell>
          <cell r="B901">
            <v>3</v>
          </cell>
          <cell r="C901">
            <v>0</v>
          </cell>
          <cell r="D901">
            <v>0</v>
          </cell>
          <cell r="E901">
            <v>0</v>
          </cell>
        </row>
      </sheetData>
      <sheetData sheetId="2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广告周报表"/>
      <sheetName val="库存使用数据"/>
      <sheetName val="time"/>
    </sheetNames>
    <sheetDataSet>
      <sheetData sheetId="0"/>
      <sheetData sheetId="1">
        <row r="1">
          <cell r="B1" t="str">
            <v>一周</v>
          </cell>
        </row>
        <row r="1">
          <cell r="E1" t="str">
            <v>二周</v>
          </cell>
        </row>
        <row r="1">
          <cell r="H1" t="str">
            <v>三周</v>
          </cell>
        </row>
        <row r="1">
          <cell r="K1" t="str">
            <v>四周</v>
          </cell>
        </row>
        <row r="2">
          <cell r="A2" t="str">
            <v>广告SKU</v>
          </cell>
          <cell r="B2" t="str">
            <v>曝光量</v>
          </cell>
          <cell r="C2" t="str">
            <v>点击量</v>
          </cell>
          <cell r="D2" t="str">
            <v>广告费</v>
          </cell>
          <cell r="E2" t="str">
            <v>曝光量</v>
          </cell>
          <cell r="F2" t="str">
            <v>点击量</v>
          </cell>
          <cell r="G2" t="str">
            <v>广告费</v>
          </cell>
          <cell r="H2" t="str">
            <v>曝光量</v>
          </cell>
          <cell r="I2" t="str">
            <v>点击量</v>
          </cell>
          <cell r="J2" t="str">
            <v>广告费</v>
          </cell>
          <cell r="K2" t="str">
            <v>曝光量</v>
          </cell>
          <cell r="L2" t="str">
            <v>点击量</v>
          </cell>
          <cell r="M2" t="str">
            <v>广告费</v>
          </cell>
        </row>
        <row r="3">
          <cell r="D3">
            <v>920.5</v>
          </cell>
        </row>
        <row r="3">
          <cell r="G3">
            <v>838.96</v>
          </cell>
        </row>
        <row r="3">
          <cell r="J3">
            <v>759.16</v>
          </cell>
        </row>
        <row r="3">
          <cell r="M3">
            <v>603.37</v>
          </cell>
        </row>
        <row r="4">
          <cell r="A4" t="str">
            <v>YZ-NA5505DaL</v>
          </cell>
          <cell r="B4">
            <v>514</v>
          </cell>
          <cell r="C4">
            <v>3</v>
          </cell>
          <cell r="D4">
            <v>0.59</v>
          </cell>
          <cell r="E4">
            <v>3032</v>
          </cell>
          <cell r="F4">
            <v>23</v>
          </cell>
          <cell r="G4">
            <v>4.36</v>
          </cell>
          <cell r="H4">
            <v>3928</v>
          </cell>
          <cell r="I4">
            <v>27</v>
          </cell>
          <cell r="J4">
            <v>5.03</v>
          </cell>
          <cell r="K4">
            <v>110</v>
          </cell>
          <cell r="L4">
            <v>2</v>
          </cell>
          <cell r="M4">
            <v>0.29</v>
          </cell>
        </row>
        <row r="5">
          <cell r="A5" t="str">
            <v>YZ-NA5505R0-2X</v>
          </cell>
          <cell r="B5">
            <v>2329</v>
          </cell>
          <cell r="C5">
            <v>11</v>
          </cell>
          <cell r="D5">
            <v>2.02</v>
          </cell>
          <cell r="E5">
            <v>2667</v>
          </cell>
          <cell r="F5">
            <v>16</v>
          </cell>
          <cell r="G5">
            <v>2.95</v>
          </cell>
          <cell r="H5">
            <v>14289</v>
          </cell>
          <cell r="I5">
            <v>47</v>
          </cell>
          <cell r="J5">
            <v>7.74</v>
          </cell>
          <cell r="K5">
            <v>1124</v>
          </cell>
          <cell r="L5">
            <v>10</v>
          </cell>
          <cell r="M5">
            <v>1.31</v>
          </cell>
        </row>
        <row r="6">
          <cell r="A6" t="str">
            <v>YZ-NA5060B21L</v>
          </cell>
          <cell r="B6">
            <v>35</v>
          </cell>
          <cell r="C6">
            <v>0</v>
          </cell>
          <cell r="D6">
            <v>0</v>
          </cell>
          <cell r="E6">
            <v>1850</v>
          </cell>
          <cell r="F6">
            <v>15</v>
          </cell>
          <cell r="G6">
            <v>1.93</v>
          </cell>
          <cell r="H6">
            <v>2253</v>
          </cell>
          <cell r="I6">
            <v>22</v>
          </cell>
          <cell r="J6">
            <v>2.51</v>
          </cell>
          <cell r="K6">
            <v>565</v>
          </cell>
          <cell r="L6">
            <v>1</v>
          </cell>
          <cell r="M6">
            <v>0.04</v>
          </cell>
        </row>
        <row r="7">
          <cell r="A7" t="str">
            <v>YZ-NA5060R2</v>
          </cell>
          <cell r="B7">
            <v>0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  <cell r="K7">
            <v>2985</v>
          </cell>
          <cell r="L7">
            <v>15</v>
          </cell>
          <cell r="M7">
            <v>2.11</v>
          </cell>
        </row>
        <row r="8">
          <cell r="A8" t="str">
            <v>YZ-NA5060Y01L</v>
          </cell>
          <cell r="B8">
            <v>1561</v>
          </cell>
          <cell r="C8">
            <v>12</v>
          </cell>
          <cell r="D8">
            <v>1.33</v>
          </cell>
          <cell r="E8">
            <v>1702</v>
          </cell>
          <cell r="F8">
            <v>13</v>
          </cell>
          <cell r="G8">
            <v>1.58</v>
          </cell>
          <cell r="H8">
            <v>1814</v>
          </cell>
          <cell r="I8">
            <v>9</v>
          </cell>
          <cell r="J8">
            <v>1.06</v>
          </cell>
          <cell r="K8">
            <v>3379</v>
          </cell>
          <cell r="L8">
            <v>18</v>
          </cell>
          <cell r="M8">
            <v>2.07</v>
          </cell>
        </row>
        <row r="9">
          <cell r="A9" t="str">
            <v>YZ-NA2631HS1L</v>
          </cell>
          <cell r="B9">
            <v>0</v>
          </cell>
          <cell r="C9">
            <v>0</v>
          </cell>
          <cell r="D9">
            <v>0</v>
          </cell>
          <cell r="E9">
            <v>1065</v>
          </cell>
          <cell r="F9">
            <v>7</v>
          </cell>
          <cell r="G9">
            <v>0.89</v>
          </cell>
          <cell r="H9">
            <v>3950</v>
          </cell>
          <cell r="I9">
            <v>13</v>
          </cell>
          <cell r="J9">
            <v>1.58</v>
          </cell>
          <cell r="K9">
            <v>726</v>
          </cell>
          <cell r="L9">
            <v>2</v>
          </cell>
          <cell r="M9">
            <v>0.18</v>
          </cell>
        </row>
        <row r="10">
          <cell r="A10" t="str">
            <v>YZ-NA2631R01L</v>
          </cell>
          <cell r="B10">
            <v>0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34</v>
          </cell>
          <cell r="I10">
            <v>0</v>
          </cell>
          <cell r="J10">
            <v>0</v>
          </cell>
          <cell r="K10">
            <v>5440</v>
          </cell>
          <cell r="L10">
            <v>5</v>
          </cell>
          <cell r="M10">
            <v>0.29</v>
          </cell>
        </row>
        <row r="11">
          <cell r="A11" t="str">
            <v>YZ-NALLHT2XL</v>
          </cell>
          <cell r="B11">
            <v>3977</v>
          </cell>
          <cell r="C11">
            <v>17</v>
          </cell>
          <cell r="D11">
            <v>3.55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5118</v>
          </cell>
          <cell r="L11">
            <v>24</v>
          </cell>
          <cell r="M11">
            <v>6.06</v>
          </cell>
        </row>
        <row r="12">
          <cell r="A12" t="str">
            <v>SJ-NA204-G0-2XL</v>
          </cell>
          <cell r="B12">
            <v>5117</v>
          </cell>
          <cell r="C12">
            <v>25</v>
          </cell>
          <cell r="D12">
            <v>6.52</v>
          </cell>
          <cell r="E12">
            <v>3132</v>
          </cell>
          <cell r="F12">
            <v>15</v>
          </cell>
          <cell r="G12">
            <v>3.61</v>
          </cell>
          <cell r="H12">
            <v>2601</v>
          </cell>
          <cell r="I12">
            <v>11</v>
          </cell>
          <cell r="J12">
            <v>2.45</v>
          </cell>
          <cell r="K12">
            <v>11370</v>
          </cell>
          <cell r="L12">
            <v>35</v>
          </cell>
          <cell r="M12">
            <v>8.77</v>
          </cell>
        </row>
        <row r="13">
          <cell r="A13" t="str">
            <v>SJ-NA204-K0-L</v>
          </cell>
          <cell r="B13">
            <v>0</v>
          </cell>
          <cell r="C13">
            <v>0</v>
          </cell>
          <cell r="D13">
            <v>0</v>
          </cell>
          <cell r="E13">
            <v>11547</v>
          </cell>
          <cell r="F13">
            <v>47</v>
          </cell>
          <cell r="G13">
            <v>11.8</v>
          </cell>
          <cell r="H13">
            <v>9612</v>
          </cell>
          <cell r="I13">
            <v>41</v>
          </cell>
          <cell r="J13">
            <v>10.57</v>
          </cell>
          <cell r="K13">
            <v>549</v>
          </cell>
          <cell r="L13">
            <v>3</v>
          </cell>
          <cell r="M13">
            <v>0.89</v>
          </cell>
        </row>
        <row r="14">
          <cell r="A14" t="str">
            <v>SJ-NA204-R0-XL</v>
          </cell>
          <cell r="B14">
            <v>4586</v>
          </cell>
          <cell r="C14">
            <v>21</v>
          </cell>
          <cell r="D14">
            <v>4.65</v>
          </cell>
          <cell r="E14">
            <v>3376</v>
          </cell>
          <cell r="F14">
            <v>6</v>
          </cell>
          <cell r="G14">
            <v>1.61</v>
          </cell>
          <cell r="H14">
            <v>1796</v>
          </cell>
          <cell r="I14">
            <v>8</v>
          </cell>
          <cell r="J14">
            <v>1.7</v>
          </cell>
          <cell r="K14">
            <v>108</v>
          </cell>
          <cell r="L14">
            <v>0</v>
          </cell>
          <cell r="M14">
            <v>0</v>
          </cell>
        </row>
        <row r="15">
          <cell r="A15" t="str">
            <v>SJ-NA204-W0-XL</v>
          </cell>
          <cell r="B15">
            <v>1503</v>
          </cell>
          <cell r="C15">
            <v>6</v>
          </cell>
          <cell r="D15">
            <v>1.53</v>
          </cell>
          <cell r="E15">
            <v>2734</v>
          </cell>
          <cell r="F15">
            <v>8</v>
          </cell>
          <cell r="G15">
            <v>1.78</v>
          </cell>
          <cell r="H15">
            <v>2842</v>
          </cell>
          <cell r="I15">
            <v>8</v>
          </cell>
          <cell r="J15">
            <v>1.57</v>
          </cell>
          <cell r="K15">
            <v>225</v>
          </cell>
          <cell r="L15">
            <v>1</v>
          </cell>
          <cell r="M15">
            <v>0.24</v>
          </cell>
        </row>
        <row r="16">
          <cell r="A16" t="str">
            <v>YZ-NA5119-YH-3XL</v>
          </cell>
          <cell r="B16">
            <v>6116</v>
          </cell>
          <cell r="C16">
            <v>20</v>
          </cell>
          <cell r="D16">
            <v>7.15</v>
          </cell>
          <cell r="E16">
            <v>0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  <cell r="K16">
            <v>803</v>
          </cell>
          <cell r="L16">
            <v>2</v>
          </cell>
          <cell r="M16">
            <v>0.77</v>
          </cell>
        </row>
        <row r="17">
          <cell r="A17" t="str">
            <v>YZ-NA5119ZL2XL</v>
          </cell>
          <cell r="B17">
            <v>8637</v>
          </cell>
          <cell r="C17">
            <v>43</v>
          </cell>
          <cell r="D17">
            <v>14.09</v>
          </cell>
          <cell r="E17">
            <v>19262</v>
          </cell>
          <cell r="F17">
            <v>70</v>
          </cell>
          <cell r="G17">
            <v>22.3</v>
          </cell>
          <cell r="H17">
            <v>31612</v>
          </cell>
          <cell r="I17">
            <v>91</v>
          </cell>
          <cell r="J17">
            <v>29.23</v>
          </cell>
          <cell r="K17">
            <v>13191</v>
          </cell>
          <cell r="L17">
            <v>109</v>
          </cell>
          <cell r="M17">
            <v>40.53</v>
          </cell>
        </row>
        <row r="18">
          <cell r="A18" t="str">
            <v>YZ-CA1245002L</v>
          </cell>
          <cell r="B18">
            <v>0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9986</v>
          </cell>
          <cell r="L18">
            <v>79</v>
          </cell>
          <cell r="M18">
            <v>13.8</v>
          </cell>
        </row>
        <row r="19">
          <cell r="A19" t="str">
            <v>YZ-MCHM111-K0-S</v>
          </cell>
          <cell r="B19">
            <v>3764</v>
          </cell>
          <cell r="C19">
            <v>26</v>
          </cell>
          <cell r="D19">
            <v>4.93</v>
          </cell>
          <cell r="E19">
            <v>2526</v>
          </cell>
          <cell r="F19">
            <v>17</v>
          </cell>
          <cell r="G19">
            <v>3.8</v>
          </cell>
          <cell r="H19">
            <v>1309</v>
          </cell>
          <cell r="I19">
            <v>6</v>
          </cell>
          <cell r="J19">
            <v>0.92</v>
          </cell>
          <cell r="K19">
            <v>842</v>
          </cell>
          <cell r="L19">
            <v>17</v>
          </cell>
          <cell r="M19">
            <v>2.58</v>
          </cell>
        </row>
        <row r="20">
          <cell r="A20" t="str">
            <v>CA-HM1789-B2-XL</v>
          </cell>
          <cell r="B20">
            <v>1323</v>
          </cell>
          <cell r="C20">
            <v>2</v>
          </cell>
          <cell r="D20">
            <v>0.69</v>
          </cell>
          <cell r="E20">
            <v>906</v>
          </cell>
          <cell r="F20">
            <v>2</v>
          </cell>
          <cell r="G20">
            <v>1.14</v>
          </cell>
          <cell r="H20">
            <v>1539</v>
          </cell>
          <cell r="I20">
            <v>7</v>
          </cell>
          <cell r="J20">
            <v>2.37</v>
          </cell>
          <cell r="K20">
            <v>72</v>
          </cell>
          <cell r="L20">
            <v>0</v>
          </cell>
          <cell r="M20">
            <v>0</v>
          </cell>
        </row>
        <row r="21">
          <cell r="A21" t="str">
            <v>CA-HM1789-GZ-L</v>
          </cell>
          <cell r="B21">
            <v>0</v>
          </cell>
          <cell r="C21">
            <v>0</v>
          </cell>
          <cell r="D21">
            <v>0</v>
          </cell>
          <cell r="E21">
            <v>1124</v>
          </cell>
          <cell r="F21">
            <v>5</v>
          </cell>
          <cell r="G21">
            <v>1.99</v>
          </cell>
          <cell r="H21">
            <v>339</v>
          </cell>
          <cell r="I21">
            <v>2</v>
          </cell>
          <cell r="J21">
            <v>0.74</v>
          </cell>
          <cell r="K21">
            <v>98</v>
          </cell>
          <cell r="L21">
            <v>1</v>
          </cell>
          <cell r="M21">
            <v>0.24</v>
          </cell>
        </row>
        <row r="22">
          <cell r="A22" t="str">
            <v>CA-HM1789-K0-XL</v>
          </cell>
          <cell r="B22">
            <v>4817</v>
          </cell>
          <cell r="C22">
            <v>7</v>
          </cell>
          <cell r="D22">
            <v>2.91</v>
          </cell>
          <cell r="E22">
            <v>2121</v>
          </cell>
          <cell r="F22">
            <v>11</v>
          </cell>
          <cell r="G22">
            <v>5.23</v>
          </cell>
          <cell r="H22">
            <v>791</v>
          </cell>
          <cell r="I22">
            <v>4</v>
          </cell>
          <cell r="J22">
            <v>1.8</v>
          </cell>
          <cell r="K22">
            <v>1095</v>
          </cell>
          <cell r="L22">
            <v>5</v>
          </cell>
          <cell r="M22">
            <v>1.39</v>
          </cell>
        </row>
        <row r="23">
          <cell r="A23" t="str">
            <v>CA-HM1789-PI-XL</v>
          </cell>
          <cell r="B23">
            <v>227</v>
          </cell>
          <cell r="C23">
            <v>1</v>
          </cell>
          <cell r="D23">
            <v>0.49</v>
          </cell>
          <cell r="E23">
            <v>87</v>
          </cell>
          <cell r="F23">
            <v>1</v>
          </cell>
          <cell r="G23">
            <v>0.47</v>
          </cell>
          <cell r="H23">
            <v>588</v>
          </cell>
          <cell r="I23">
            <v>2</v>
          </cell>
          <cell r="J23">
            <v>0.95</v>
          </cell>
          <cell r="K23">
            <v>407</v>
          </cell>
          <cell r="L23">
            <v>0</v>
          </cell>
          <cell r="M23">
            <v>0</v>
          </cell>
        </row>
        <row r="24">
          <cell r="A24" t="str">
            <v>CA-HM1789-R2-XL</v>
          </cell>
          <cell r="B24">
            <v>784</v>
          </cell>
          <cell r="C24">
            <v>2</v>
          </cell>
          <cell r="D24">
            <v>1.02</v>
          </cell>
          <cell r="E24">
            <v>1649</v>
          </cell>
          <cell r="F24">
            <v>7</v>
          </cell>
          <cell r="G24">
            <v>2.65</v>
          </cell>
          <cell r="H24">
            <v>414</v>
          </cell>
          <cell r="I24">
            <v>2</v>
          </cell>
          <cell r="J24">
            <v>0.78</v>
          </cell>
          <cell r="K24">
            <v>712</v>
          </cell>
          <cell r="L24">
            <v>3</v>
          </cell>
          <cell r="M24">
            <v>1.22</v>
          </cell>
        </row>
        <row r="25">
          <cell r="A25" t="str">
            <v>CA-HM1789-ZL-XL</v>
          </cell>
          <cell r="B25">
            <v>970</v>
          </cell>
          <cell r="C25">
            <v>4</v>
          </cell>
          <cell r="D25">
            <v>1.92</v>
          </cell>
          <cell r="E25">
            <v>504</v>
          </cell>
          <cell r="F25">
            <v>1</v>
          </cell>
          <cell r="G25">
            <v>0.65</v>
          </cell>
          <cell r="H25">
            <v>3663</v>
          </cell>
          <cell r="I25">
            <v>6</v>
          </cell>
          <cell r="J25">
            <v>2.7</v>
          </cell>
          <cell r="K25">
            <v>747</v>
          </cell>
          <cell r="L25">
            <v>2</v>
          </cell>
          <cell r="M25">
            <v>1.12</v>
          </cell>
        </row>
        <row r="26">
          <cell r="A26" t="str">
            <v>YZ-MCZQ165R0XL</v>
          </cell>
          <cell r="B26">
            <v>1096</v>
          </cell>
          <cell r="C26">
            <v>1</v>
          </cell>
          <cell r="D26">
            <v>0.27</v>
          </cell>
          <cell r="E26">
            <v>1267</v>
          </cell>
          <cell r="F26">
            <v>0</v>
          </cell>
          <cell r="G26">
            <v>0</v>
          </cell>
          <cell r="H26">
            <v>1411</v>
          </cell>
          <cell r="I26">
            <v>1</v>
          </cell>
          <cell r="J26">
            <v>0.5</v>
          </cell>
          <cell r="K26">
            <v>191</v>
          </cell>
          <cell r="L26">
            <v>1</v>
          </cell>
          <cell r="M26">
            <v>0.29</v>
          </cell>
        </row>
        <row r="27">
          <cell r="A27" t="str">
            <v>YZ-CA30CH-M</v>
          </cell>
          <cell r="B27">
            <v>91</v>
          </cell>
          <cell r="C27">
            <v>2</v>
          </cell>
          <cell r="D27">
            <v>0.19</v>
          </cell>
          <cell r="E27">
            <v>1400</v>
          </cell>
          <cell r="F27">
            <v>5</v>
          </cell>
          <cell r="G27">
            <v>0.58</v>
          </cell>
          <cell r="H27">
            <v>0</v>
          </cell>
          <cell r="I27">
            <v>0</v>
          </cell>
          <cell r="J27">
            <v>0</v>
          </cell>
          <cell r="K27">
            <v>1781</v>
          </cell>
          <cell r="L27">
            <v>8</v>
          </cell>
          <cell r="M27">
            <v>1.48</v>
          </cell>
        </row>
        <row r="28">
          <cell r="A28" t="str">
            <v>YZ-MCHM175-Pi-M</v>
          </cell>
          <cell r="B28">
            <v>101</v>
          </cell>
          <cell r="C28">
            <v>1</v>
          </cell>
          <cell r="D28">
            <v>0.16</v>
          </cell>
          <cell r="E28">
            <v>104</v>
          </cell>
          <cell r="F28">
            <v>1</v>
          </cell>
          <cell r="G28">
            <v>0.12</v>
          </cell>
          <cell r="H28">
            <v>123</v>
          </cell>
          <cell r="I28">
            <v>0</v>
          </cell>
          <cell r="J28">
            <v>0</v>
          </cell>
          <cell r="K28">
            <v>89</v>
          </cell>
          <cell r="L28">
            <v>0</v>
          </cell>
          <cell r="M28">
            <v>0</v>
          </cell>
        </row>
        <row r="29">
          <cell r="A29" t="str">
            <v>YZ-MCZQ298BR4XL</v>
          </cell>
          <cell r="B29">
            <v>0</v>
          </cell>
          <cell r="C29">
            <v>0</v>
          </cell>
          <cell r="D29">
            <v>0</v>
          </cell>
          <cell r="E29">
            <v>1944</v>
          </cell>
          <cell r="F29">
            <v>46</v>
          </cell>
          <cell r="G29">
            <v>9.68</v>
          </cell>
          <cell r="H29">
            <v>3175</v>
          </cell>
          <cell r="I29">
            <v>42</v>
          </cell>
          <cell r="J29">
            <v>8.4</v>
          </cell>
          <cell r="K29">
            <v>1278</v>
          </cell>
          <cell r="L29">
            <v>13</v>
          </cell>
          <cell r="M29">
            <v>2.92</v>
          </cell>
        </row>
        <row r="30">
          <cell r="A30" t="str">
            <v>CS-MCCL031-R0-L</v>
          </cell>
          <cell r="B30">
            <v>0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2580</v>
          </cell>
          <cell r="I30">
            <v>8</v>
          </cell>
          <cell r="J30">
            <v>2.95</v>
          </cell>
          <cell r="K30">
            <v>174</v>
          </cell>
          <cell r="L30">
            <v>2</v>
          </cell>
          <cell r="M30">
            <v>0.53</v>
          </cell>
        </row>
        <row r="31">
          <cell r="A31" t="str">
            <v>CS-MCCL031-R0-S</v>
          </cell>
          <cell r="B31">
            <v>1202</v>
          </cell>
          <cell r="C31">
            <v>6</v>
          </cell>
          <cell r="D31">
            <v>1.59</v>
          </cell>
          <cell r="E31">
            <v>2167</v>
          </cell>
          <cell r="F31">
            <v>7</v>
          </cell>
          <cell r="G31">
            <v>1.75</v>
          </cell>
          <cell r="H31">
            <v>720</v>
          </cell>
          <cell r="I31">
            <v>5</v>
          </cell>
          <cell r="J31">
            <v>1.42</v>
          </cell>
          <cell r="K31">
            <v>784</v>
          </cell>
          <cell r="L31">
            <v>2</v>
          </cell>
          <cell r="M31">
            <v>0.7</v>
          </cell>
        </row>
        <row r="32">
          <cell r="A32" t="str">
            <v>CS-MCCL031-R0-XL</v>
          </cell>
          <cell r="B32">
            <v>173</v>
          </cell>
          <cell r="C32">
            <v>1</v>
          </cell>
          <cell r="D32">
            <v>0.3</v>
          </cell>
          <cell r="E32">
            <v>968</v>
          </cell>
          <cell r="F32">
            <v>4</v>
          </cell>
          <cell r="G32">
            <v>1.1</v>
          </cell>
          <cell r="H32">
            <v>477</v>
          </cell>
          <cell r="I32">
            <v>3</v>
          </cell>
          <cell r="J32">
            <v>1.16</v>
          </cell>
          <cell r="K32">
            <v>3037</v>
          </cell>
          <cell r="L32">
            <v>12</v>
          </cell>
          <cell r="M32">
            <v>3.96</v>
          </cell>
        </row>
        <row r="33">
          <cell r="A33" t="str">
            <v>CS-MCCL150-E0-2XL</v>
          </cell>
          <cell r="B33">
            <v>1</v>
          </cell>
          <cell r="C33">
            <v>0</v>
          </cell>
          <cell r="D33">
            <v>0</v>
          </cell>
          <cell r="E33">
            <v>3</v>
          </cell>
          <cell r="F33">
            <v>0</v>
          </cell>
          <cell r="G33">
            <v>0</v>
          </cell>
          <cell r="H33">
            <v>704</v>
          </cell>
          <cell r="I33">
            <v>0</v>
          </cell>
          <cell r="J33">
            <v>0</v>
          </cell>
          <cell r="K33">
            <v>6577</v>
          </cell>
          <cell r="L33">
            <v>4</v>
          </cell>
          <cell r="M33">
            <v>1.21</v>
          </cell>
        </row>
        <row r="34">
          <cell r="A34" t="str">
            <v>CS-MCCL150-E0-XL</v>
          </cell>
          <cell r="B34">
            <v>69</v>
          </cell>
          <cell r="C34">
            <v>0</v>
          </cell>
          <cell r="D34">
            <v>0</v>
          </cell>
          <cell r="E34">
            <v>341</v>
          </cell>
          <cell r="F34">
            <v>0</v>
          </cell>
          <cell r="G34">
            <v>0</v>
          </cell>
          <cell r="H34">
            <v>349</v>
          </cell>
          <cell r="I34">
            <v>2</v>
          </cell>
          <cell r="J34">
            <v>0.61</v>
          </cell>
          <cell r="K34">
            <v>249</v>
          </cell>
          <cell r="L34">
            <v>0</v>
          </cell>
          <cell r="M34">
            <v>0</v>
          </cell>
        </row>
        <row r="35">
          <cell r="A35" t="str">
            <v>CS-MCCL150-K0-2XL</v>
          </cell>
          <cell r="B35">
            <v>44</v>
          </cell>
          <cell r="C35">
            <v>0</v>
          </cell>
          <cell r="D35">
            <v>0</v>
          </cell>
          <cell r="E35">
            <v>293</v>
          </cell>
          <cell r="F35">
            <v>1</v>
          </cell>
          <cell r="G35">
            <v>0.22</v>
          </cell>
          <cell r="H35">
            <v>166</v>
          </cell>
          <cell r="I35">
            <v>1</v>
          </cell>
          <cell r="J35">
            <v>0.22</v>
          </cell>
          <cell r="K35">
            <v>1363</v>
          </cell>
          <cell r="L35">
            <v>1</v>
          </cell>
          <cell r="M35">
            <v>0.08</v>
          </cell>
        </row>
        <row r="36">
          <cell r="A36" t="str">
            <v>CS-MCCL150-R0-2XL</v>
          </cell>
          <cell r="B36">
            <v>115</v>
          </cell>
          <cell r="C36">
            <v>0</v>
          </cell>
          <cell r="D36">
            <v>0</v>
          </cell>
          <cell r="E36">
            <v>1363</v>
          </cell>
          <cell r="F36">
            <v>0</v>
          </cell>
          <cell r="G36">
            <v>0</v>
          </cell>
          <cell r="H36">
            <v>247</v>
          </cell>
          <cell r="I36">
            <v>0</v>
          </cell>
          <cell r="J36">
            <v>0</v>
          </cell>
          <cell r="K36">
            <v>260</v>
          </cell>
          <cell r="L36">
            <v>2</v>
          </cell>
          <cell r="M36">
            <v>0.76</v>
          </cell>
        </row>
        <row r="37">
          <cell r="A37" t="str">
            <v>CS-MCCL150-R0-XL</v>
          </cell>
          <cell r="B37">
            <v>104</v>
          </cell>
          <cell r="C37">
            <v>2</v>
          </cell>
          <cell r="D37">
            <v>0.78</v>
          </cell>
          <cell r="E37">
            <v>736</v>
          </cell>
          <cell r="F37">
            <v>1</v>
          </cell>
          <cell r="G37">
            <v>0.3</v>
          </cell>
          <cell r="H37">
            <v>2573</v>
          </cell>
          <cell r="I37">
            <v>4</v>
          </cell>
          <cell r="J37">
            <v>0.93</v>
          </cell>
          <cell r="K37">
            <v>84</v>
          </cell>
          <cell r="L37">
            <v>1</v>
          </cell>
          <cell r="M37">
            <v>0.39</v>
          </cell>
        </row>
        <row r="38">
          <cell r="A38" t="str">
            <v>YZ-MCHM172-ZL-L</v>
          </cell>
          <cell r="B38">
            <v>1223</v>
          </cell>
          <cell r="C38">
            <v>8</v>
          </cell>
          <cell r="D38">
            <v>1.92</v>
          </cell>
          <cell r="E38">
            <v>1488</v>
          </cell>
          <cell r="F38">
            <v>21</v>
          </cell>
          <cell r="G38">
            <v>3.93</v>
          </cell>
          <cell r="H38">
            <v>630</v>
          </cell>
          <cell r="I38">
            <v>6</v>
          </cell>
          <cell r="J38">
            <v>1.12</v>
          </cell>
          <cell r="K38">
            <v>63</v>
          </cell>
          <cell r="L38">
            <v>0</v>
          </cell>
          <cell r="M38">
            <v>0</v>
          </cell>
        </row>
        <row r="39">
          <cell r="A39" t="str">
            <v>YZ-MCHM172-ZL-M</v>
          </cell>
          <cell r="B39">
            <v>574</v>
          </cell>
          <cell r="C39">
            <v>8</v>
          </cell>
          <cell r="D39">
            <v>1.6</v>
          </cell>
          <cell r="E39">
            <v>1105</v>
          </cell>
          <cell r="F39">
            <v>5</v>
          </cell>
          <cell r="G39">
            <v>1.05</v>
          </cell>
          <cell r="H39">
            <v>489</v>
          </cell>
          <cell r="I39">
            <v>2</v>
          </cell>
          <cell r="J39">
            <v>0.44</v>
          </cell>
          <cell r="K39">
            <v>150</v>
          </cell>
          <cell r="L39">
            <v>3</v>
          </cell>
          <cell r="M39">
            <v>0.69</v>
          </cell>
        </row>
        <row r="40">
          <cell r="A40" t="str">
            <v>YZ-MCHM172-ZL-S</v>
          </cell>
          <cell r="B40">
            <v>0</v>
          </cell>
          <cell r="C40">
            <v>0</v>
          </cell>
          <cell r="D40">
            <v>0</v>
          </cell>
          <cell r="E40">
            <v>243</v>
          </cell>
          <cell r="F40">
            <v>2</v>
          </cell>
          <cell r="G40">
            <v>0.37</v>
          </cell>
          <cell r="H40">
            <v>639</v>
          </cell>
          <cell r="I40">
            <v>10</v>
          </cell>
          <cell r="J40">
            <v>1.74</v>
          </cell>
          <cell r="K40">
            <v>205</v>
          </cell>
          <cell r="L40">
            <v>4</v>
          </cell>
          <cell r="M40">
            <v>0.62</v>
          </cell>
        </row>
        <row r="41">
          <cell r="A41" t="str">
            <v>YZ-MCHM172-ZL-XL</v>
          </cell>
          <cell r="B41">
            <v>775</v>
          </cell>
          <cell r="C41">
            <v>7</v>
          </cell>
          <cell r="D41">
            <v>1.72</v>
          </cell>
          <cell r="E41">
            <v>1026</v>
          </cell>
          <cell r="F41">
            <v>3</v>
          </cell>
          <cell r="G41">
            <v>0.53</v>
          </cell>
          <cell r="H41">
            <v>713</v>
          </cell>
          <cell r="I41">
            <v>4</v>
          </cell>
          <cell r="J41">
            <v>0.89</v>
          </cell>
          <cell r="K41">
            <v>113</v>
          </cell>
          <cell r="L41">
            <v>2</v>
          </cell>
          <cell r="M41">
            <v>0.53</v>
          </cell>
        </row>
        <row r="42">
          <cell r="A42" t="str">
            <v>LYQ-MCCS04-CO-2XL</v>
          </cell>
          <cell r="B42">
            <v>0</v>
          </cell>
          <cell r="C42">
            <v>0</v>
          </cell>
          <cell r="D42">
            <v>0</v>
          </cell>
          <cell r="E42">
            <v>4</v>
          </cell>
          <cell r="F42">
            <v>0</v>
          </cell>
          <cell r="G42">
            <v>0</v>
          </cell>
          <cell r="H42">
            <v>1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</row>
        <row r="43">
          <cell r="A43" t="str">
            <v>LYQ-MCCS04-CO-L</v>
          </cell>
          <cell r="B43">
            <v>2</v>
          </cell>
          <cell r="C43">
            <v>1</v>
          </cell>
          <cell r="D43">
            <v>0.02</v>
          </cell>
          <cell r="E43">
            <v>2</v>
          </cell>
          <cell r="F43">
            <v>0</v>
          </cell>
          <cell r="G43">
            <v>0</v>
          </cell>
          <cell r="H43">
            <v>6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</row>
        <row r="44">
          <cell r="A44" t="str">
            <v>LYQ-MCCS04-CO-M</v>
          </cell>
          <cell r="B44">
            <v>0</v>
          </cell>
          <cell r="C44">
            <v>0</v>
          </cell>
          <cell r="D44">
            <v>0</v>
          </cell>
          <cell r="E44">
            <v>1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</row>
        <row r="45">
          <cell r="A45" t="str">
            <v>LYQ-MCCS04-CO-XL</v>
          </cell>
          <cell r="B45">
            <v>0</v>
          </cell>
          <cell r="C45">
            <v>0</v>
          </cell>
          <cell r="D45">
            <v>0</v>
          </cell>
          <cell r="E45">
            <v>1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1</v>
          </cell>
          <cell r="L45">
            <v>0</v>
          </cell>
          <cell r="M45">
            <v>0</v>
          </cell>
        </row>
        <row r="46">
          <cell r="A46" t="str">
            <v>YZ-MCPP1705-K0-M</v>
          </cell>
          <cell r="B46">
            <v>1938</v>
          </cell>
          <cell r="C46">
            <v>5</v>
          </cell>
          <cell r="D46">
            <v>0.83</v>
          </cell>
          <cell r="E46">
            <v>1315</v>
          </cell>
          <cell r="F46">
            <v>6</v>
          </cell>
          <cell r="G46">
            <v>1.21</v>
          </cell>
          <cell r="H46">
            <v>1012</v>
          </cell>
          <cell r="I46">
            <v>2</v>
          </cell>
          <cell r="J46">
            <v>0.36</v>
          </cell>
          <cell r="K46">
            <v>54</v>
          </cell>
          <cell r="L46">
            <v>0</v>
          </cell>
          <cell r="M46">
            <v>0</v>
          </cell>
        </row>
        <row r="47">
          <cell r="A47" t="str">
            <v>YZ-MCPP1705-K0-S</v>
          </cell>
          <cell r="B47">
            <v>872</v>
          </cell>
          <cell r="C47">
            <v>1</v>
          </cell>
          <cell r="D47">
            <v>0.12</v>
          </cell>
          <cell r="E47">
            <v>521</v>
          </cell>
          <cell r="F47">
            <v>1</v>
          </cell>
          <cell r="G47">
            <v>0.18</v>
          </cell>
          <cell r="H47">
            <v>1180</v>
          </cell>
          <cell r="I47">
            <v>3</v>
          </cell>
          <cell r="J47">
            <v>0.52</v>
          </cell>
          <cell r="K47">
            <v>1252</v>
          </cell>
          <cell r="L47">
            <v>7</v>
          </cell>
          <cell r="M47">
            <v>1.29</v>
          </cell>
        </row>
        <row r="48">
          <cell r="A48" t="str">
            <v>YZ-MCPP1705-K0-XL</v>
          </cell>
          <cell r="B48">
            <v>0</v>
          </cell>
          <cell r="C48">
            <v>0</v>
          </cell>
          <cell r="D48">
            <v>0</v>
          </cell>
          <cell r="E48">
            <v>102</v>
          </cell>
          <cell r="F48">
            <v>1</v>
          </cell>
          <cell r="G48">
            <v>0.26</v>
          </cell>
          <cell r="H48">
            <v>522</v>
          </cell>
          <cell r="I48">
            <v>2</v>
          </cell>
          <cell r="J48">
            <v>0.45</v>
          </cell>
          <cell r="K48">
            <v>1677</v>
          </cell>
          <cell r="L48">
            <v>4</v>
          </cell>
          <cell r="M48">
            <v>0.81</v>
          </cell>
        </row>
        <row r="49">
          <cell r="A49" t="str">
            <v>SJ-MCHM550-B0</v>
          </cell>
          <cell r="B49">
            <v>5691</v>
          </cell>
          <cell r="C49">
            <v>30</v>
          </cell>
          <cell r="D49">
            <v>10.44</v>
          </cell>
          <cell r="E49">
            <v>9208</v>
          </cell>
          <cell r="F49">
            <v>60</v>
          </cell>
          <cell r="G49">
            <v>20.72</v>
          </cell>
          <cell r="H49">
            <v>13376</v>
          </cell>
          <cell r="I49">
            <v>79</v>
          </cell>
          <cell r="J49">
            <v>27.82</v>
          </cell>
          <cell r="K49">
            <v>893</v>
          </cell>
          <cell r="L49">
            <v>7</v>
          </cell>
          <cell r="M49">
            <v>2.75</v>
          </cell>
        </row>
        <row r="50">
          <cell r="A50" t="str">
            <v>SJ-MCHM550-G0</v>
          </cell>
          <cell r="B50">
            <v>5420</v>
          </cell>
          <cell r="C50">
            <v>21</v>
          </cell>
          <cell r="D50">
            <v>6.43</v>
          </cell>
          <cell r="E50">
            <v>8856</v>
          </cell>
          <cell r="F50">
            <v>38</v>
          </cell>
          <cell r="G50">
            <v>13.31</v>
          </cell>
          <cell r="H50">
            <v>6441</v>
          </cell>
          <cell r="I50">
            <v>30</v>
          </cell>
          <cell r="J50">
            <v>10.45</v>
          </cell>
          <cell r="K50">
            <v>63</v>
          </cell>
          <cell r="L50">
            <v>0</v>
          </cell>
          <cell r="M50">
            <v>0</v>
          </cell>
        </row>
        <row r="51">
          <cell r="A51" t="str">
            <v>SJ-MCHM550-K0</v>
          </cell>
          <cell r="B51">
            <v>0</v>
          </cell>
          <cell r="C51">
            <v>0</v>
          </cell>
          <cell r="D51">
            <v>0</v>
          </cell>
          <cell r="E51">
            <v>257</v>
          </cell>
          <cell r="F51">
            <v>4</v>
          </cell>
          <cell r="G51">
            <v>1.77</v>
          </cell>
          <cell r="H51">
            <v>0</v>
          </cell>
          <cell r="I51">
            <v>0</v>
          </cell>
          <cell r="J51">
            <v>0</v>
          </cell>
          <cell r="K51">
            <v>93</v>
          </cell>
          <cell r="L51">
            <v>2</v>
          </cell>
          <cell r="M51">
            <v>0.78</v>
          </cell>
        </row>
        <row r="52">
          <cell r="A52" t="str">
            <v>SJ-MCHM550-Y0</v>
          </cell>
          <cell r="B52">
            <v>3497</v>
          </cell>
          <cell r="C52">
            <v>18</v>
          </cell>
          <cell r="D52">
            <v>5.96</v>
          </cell>
          <cell r="E52">
            <v>4263</v>
          </cell>
          <cell r="F52">
            <v>9</v>
          </cell>
          <cell r="G52">
            <v>3.23</v>
          </cell>
          <cell r="H52">
            <v>1149</v>
          </cell>
          <cell r="I52">
            <v>8</v>
          </cell>
          <cell r="J52">
            <v>2.87</v>
          </cell>
          <cell r="K52">
            <v>57</v>
          </cell>
          <cell r="L52">
            <v>0</v>
          </cell>
          <cell r="M52">
            <v>0</v>
          </cell>
        </row>
        <row r="53">
          <cell r="A53" t="str">
            <v>SJ-MCHM550-ZL</v>
          </cell>
          <cell r="B53">
            <v>1126</v>
          </cell>
          <cell r="C53">
            <v>9</v>
          </cell>
          <cell r="D53">
            <v>2.67</v>
          </cell>
          <cell r="E53">
            <v>12552</v>
          </cell>
          <cell r="F53">
            <v>54</v>
          </cell>
          <cell r="G53">
            <v>17.65</v>
          </cell>
          <cell r="H53">
            <v>3743</v>
          </cell>
          <cell r="I53">
            <v>15</v>
          </cell>
          <cell r="J53">
            <v>4.95</v>
          </cell>
          <cell r="K53">
            <v>416</v>
          </cell>
          <cell r="L53">
            <v>4</v>
          </cell>
          <cell r="M53">
            <v>1.59</v>
          </cell>
        </row>
        <row r="54">
          <cell r="A54" t="str">
            <v>YZ-MCSJ1708-R0-2XL</v>
          </cell>
          <cell r="B54">
            <v>16</v>
          </cell>
          <cell r="C54">
            <v>0</v>
          </cell>
          <cell r="D54">
            <v>0</v>
          </cell>
          <cell r="E54">
            <v>7</v>
          </cell>
          <cell r="F54">
            <v>0</v>
          </cell>
          <cell r="G54">
            <v>0</v>
          </cell>
          <cell r="H54">
            <v>70</v>
          </cell>
          <cell r="I54">
            <v>0</v>
          </cell>
          <cell r="J54">
            <v>0</v>
          </cell>
          <cell r="K54">
            <v>25</v>
          </cell>
          <cell r="L54">
            <v>0</v>
          </cell>
          <cell r="M54">
            <v>0</v>
          </cell>
        </row>
        <row r="55">
          <cell r="A55" t="str">
            <v>YZ-MCSJ1708-R0-M</v>
          </cell>
          <cell r="B55">
            <v>10</v>
          </cell>
          <cell r="C55">
            <v>0</v>
          </cell>
          <cell r="D55">
            <v>0</v>
          </cell>
          <cell r="E55">
            <v>37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27</v>
          </cell>
          <cell r="L55">
            <v>0</v>
          </cell>
          <cell r="M55">
            <v>0</v>
          </cell>
        </row>
        <row r="56">
          <cell r="A56" t="str">
            <v>YZ-MCSJ1708-R0-S</v>
          </cell>
          <cell r="B56">
            <v>16</v>
          </cell>
          <cell r="C56">
            <v>1</v>
          </cell>
          <cell r="D56">
            <v>0.19</v>
          </cell>
          <cell r="E56">
            <v>6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3</v>
          </cell>
          <cell r="L56">
            <v>0</v>
          </cell>
          <cell r="M56">
            <v>0</v>
          </cell>
        </row>
        <row r="57">
          <cell r="A57" t="str">
            <v>YZ-MCSJ1708-R0-XL</v>
          </cell>
          <cell r="B57">
            <v>4</v>
          </cell>
          <cell r="C57">
            <v>0</v>
          </cell>
          <cell r="D57">
            <v>0</v>
          </cell>
          <cell r="E57">
            <v>4</v>
          </cell>
          <cell r="F57">
            <v>0</v>
          </cell>
          <cell r="G57">
            <v>0</v>
          </cell>
          <cell r="H57">
            <v>98</v>
          </cell>
          <cell r="I57">
            <v>1</v>
          </cell>
          <cell r="J57">
            <v>0.25</v>
          </cell>
          <cell r="K57">
            <v>350</v>
          </cell>
          <cell r="L57">
            <v>1</v>
          </cell>
          <cell r="M57">
            <v>0.12</v>
          </cell>
        </row>
        <row r="58">
          <cell r="A58" t="str">
            <v>YZ-MCSJ1708-R0-XS</v>
          </cell>
          <cell r="B58">
            <v>121</v>
          </cell>
          <cell r="C58">
            <v>3</v>
          </cell>
          <cell r="D58">
            <v>0.27</v>
          </cell>
          <cell r="E58">
            <v>109</v>
          </cell>
          <cell r="F58">
            <v>1</v>
          </cell>
          <cell r="G58">
            <v>0.02</v>
          </cell>
          <cell r="H58">
            <v>140</v>
          </cell>
          <cell r="I58">
            <v>0</v>
          </cell>
          <cell r="J58">
            <v>0</v>
          </cell>
          <cell r="K58">
            <v>176</v>
          </cell>
          <cell r="L58">
            <v>0</v>
          </cell>
          <cell r="M58">
            <v>0</v>
          </cell>
        </row>
        <row r="59">
          <cell r="A59" t="str">
            <v>SJ-CA205-B0</v>
          </cell>
          <cell r="B59">
            <v>273</v>
          </cell>
          <cell r="C59">
            <v>2</v>
          </cell>
          <cell r="D59">
            <v>0.27</v>
          </cell>
          <cell r="E59">
            <v>99</v>
          </cell>
          <cell r="F59">
            <v>1</v>
          </cell>
          <cell r="G59">
            <v>0.02</v>
          </cell>
          <cell r="H59">
            <v>109</v>
          </cell>
          <cell r="I59">
            <v>0</v>
          </cell>
          <cell r="J59">
            <v>0</v>
          </cell>
          <cell r="K59">
            <v>156</v>
          </cell>
          <cell r="L59">
            <v>1</v>
          </cell>
          <cell r="M59">
            <v>0.11</v>
          </cell>
        </row>
        <row r="60">
          <cell r="A60" t="str">
            <v>SJ-CA205-G0</v>
          </cell>
          <cell r="B60">
            <v>254</v>
          </cell>
          <cell r="C60">
            <v>5</v>
          </cell>
          <cell r="D60">
            <v>0.58</v>
          </cell>
          <cell r="E60">
            <v>481</v>
          </cell>
          <cell r="F60">
            <v>1</v>
          </cell>
          <cell r="G60">
            <v>0.1</v>
          </cell>
          <cell r="H60">
            <v>826</v>
          </cell>
          <cell r="I60">
            <v>1</v>
          </cell>
          <cell r="J60">
            <v>0.11</v>
          </cell>
          <cell r="K60">
            <v>410</v>
          </cell>
          <cell r="L60">
            <v>3</v>
          </cell>
          <cell r="M60">
            <v>0.15</v>
          </cell>
        </row>
        <row r="61">
          <cell r="A61" t="str">
            <v>SJ-CA205-K0</v>
          </cell>
          <cell r="B61">
            <v>0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4</v>
          </cell>
          <cell r="L61">
            <v>0</v>
          </cell>
          <cell r="M61">
            <v>0</v>
          </cell>
        </row>
        <row r="62">
          <cell r="A62" t="str">
            <v>SJ-CA205-R0</v>
          </cell>
          <cell r="B62">
            <v>418</v>
          </cell>
          <cell r="C62">
            <v>3</v>
          </cell>
          <cell r="D62">
            <v>0.36</v>
          </cell>
          <cell r="E62">
            <v>382</v>
          </cell>
          <cell r="F62">
            <v>5</v>
          </cell>
          <cell r="G62">
            <v>0.57</v>
          </cell>
          <cell r="H62">
            <v>273</v>
          </cell>
          <cell r="I62">
            <v>1</v>
          </cell>
          <cell r="J62">
            <v>0.16</v>
          </cell>
          <cell r="K62">
            <v>101</v>
          </cell>
          <cell r="L62">
            <v>0</v>
          </cell>
          <cell r="M62">
            <v>0</v>
          </cell>
        </row>
        <row r="63">
          <cell r="A63" t="str">
            <v>YZ-NA1521-BF-2XL</v>
          </cell>
          <cell r="B63">
            <v>575</v>
          </cell>
          <cell r="C63">
            <v>2</v>
          </cell>
          <cell r="D63">
            <v>0.31</v>
          </cell>
          <cell r="E63">
            <v>602</v>
          </cell>
          <cell r="F63">
            <v>0</v>
          </cell>
          <cell r="G63">
            <v>0</v>
          </cell>
          <cell r="H63">
            <v>240</v>
          </cell>
          <cell r="I63">
            <v>0</v>
          </cell>
          <cell r="J63">
            <v>0</v>
          </cell>
          <cell r="K63">
            <v>61</v>
          </cell>
          <cell r="L63">
            <v>0</v>
          </cell>
          <cell r="M63">
            <v>0</v>
          </cell>
        </row>
        <row r="64">
          <cell r="A64" t="str">
            <v>YZ-NA1521-BF-3XL</v>
          </cell>
          <cell r="B64">
            <v>682</v>
          </cell>
          <cell r="C64">
            <v>6</v>
          </cell>
          <cell r="D64">
            <v>1.39</v>
          </cell>
          <cell r="E64">
            <v>874</v>
          </cell>
          <cell r="F64">
            <v>2</v>
          </cell>
          <cell r="G64">
            <v>0.23</v>
          </cell>
          <cell r="H64">
            <v>372</v>
          </cell>
          <cell r="I64">
            <v>1</v>
          </cell>
          <cell r="J64">
            <v>0.17</v>
          </cell>
          <cell r="K64">
            <v>906</v>
          </cell>
          <cell r="L64">
            <v>3</v>
          </cell>
          <cell r="M64">
            <v>0.61</v>
          </cell>
        </row>
        <row r="65">
          <cell r="A65" t="str">
            <v>YZ-NA1521-BF-4XL</v>
          </cell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>
            <v>18</v>
          </cell>
          <cell r="L65">
            <v>0</v>
          </cell>
          <cell r="M65">
            <v>0</v>
          </cell>
        </row>
        <row r="66">
          <cell r="A66" t="str">
            <v>YZ-NA1521-BF-5XL</v>
          </cell>
          <cell r="B66">
            <v>237</v>
          </cell>
          <cell r="C66">
            <v>0</v>
          </cell>
          <cell r="D66">
            <v>0</v>
          </cell>
          <cell r="E66">
            <v>451</v>
          </cell>
          <cell r="F66">
            <v>1</v>
          </cell>
          <cell r="G66">
            <v>0.17</v>
          </cell>
          <cell r="H66">
            <v>125</v>
          </cell>
          <cell r="I66">
            <v>0</v>
          </cell>
          <cell r="J66">
            <v>0</v>
          </cell>
          <cell r="K66">
            <v>99</v>
          </cell>
          <cell r="L66">
            <v>0</v>
          </cell>
          <cell r="M66">
            <v>0</v>
          </cell>
        </row>
        <row r="67">
          <cell r="A67" t="str">
            <v>YZ-NA1521-BL-2XL</v>
          </cell>
          <cell r="B67">
            <v>9402</v>
          </cell>
          <cell r="C67">
            <v>21</v>
          </cell>
          <cell r="D67">
            <v>3.74</v>
          </cell>
          <cell r="E67">
            <v>4844</v>
          </cell>
          <cell r="F67">
            <v>22</v>
          </cell>
          <cell r="G67">
            <v>3.89</v>
          </cell>
          <cell r="H67">
            <v>1566</v>
          </cell>
          <cell r="I67">
            <v>8</v>
          </cell>
          <cell r="J67">
            <v>1.58</v>
          </cell>
          <cell r="K67">
            <v>817</v>
          </cell>
          <cell r="L67">
            <v>5</v>
          </cell>
          <cell r="M67">
            <v>0.9</v>
          </cell>
        </row>
        <row r="68">
          <cell r="A68" t="str">
            <v>YZ-NA1521-BL-3XL</v>
          </cell>
          <cell r="B68">
            <v>389</v>
          </cell>
          <cell r="C68">
            <v>3</v>
          </cell>
          <cell r="D68">
            <v>0.58</v>
          </cell>
          <cell r="E68">
            <v>218</v>
          </cell>
          <cell r="F68">
            <v>0</v>
          </cell>
          <cell r="G68">
            <v>0</v>
          </cell>
          <cell r="H68">
            <v>105</v>
          </cell>
          <cell r="I68">
            <v>1</v>
          </cell>
          <cell r="J68">
            <v>0.29</v>
          </cell>
          <cell r="K68">
            <v>80</v>
          </cell>
          <cell r="L68">
            <v>0</v>
          </cell>
          <cell r="M68">
            <v>0</v>
          </cell>
        </row>
        <row r="69">
          <cell r="A69" t="str">
            <v>YZ-NA1521-BL-4XL</v>
          </cell>
          <cell r="B69">
            <v>0</v>
          </cell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>
            <v>45</v>
          </cell>
          <cell r="L69">
            <v>1</v>
          </cell>
          <cell r="M69">
            <v>0.12</v>
          </cell>
        </row>
        <row r="70">
          <cell r="A70" t="str">
            <v>YZ-NA1521-BL-XL</v>
          </cell>
          <cell r="B70">
            <v>29</v>
          </cell>
          <cell r="C70">
            <v>0</v>
          </cell>
          <cell r="D70">
            <v>0</v>
          </cell>
          <cell r="E70">
            <v>84</v>
          </cell>
          <cell r="F70">
            <v>1</v>
          </cell>
          <cell r="G70">
            <v>0.14</v>
          </cell>
          <cell r="H70">
            <v>15</v>
          </cell>
          <cell r="I70">
            <v>0</v>
          </cell>
          <cell r="J70">
            <v>0</v>
          </cell>
          <cell r="K70">
            <v>40</v>
          </cell>
          <cell r="L70">
            <v>0</v>
          </cell>
          <cell r="M70">
            <v>0</v>
          </cell>
        </row>
        <row r="71">
          <cell r="A71" t="str">
            <v>YZ-NA1521-GF-2XL</v>
          </cell>
          <cell r="B71">
            <v>0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1</v>
          </cell>
          <cell r="I71">
            <v>0</v>
          </cell>
          <cell r="J71">
            <v>0</v>
          </cell>
          <cell r="K71">
            <v>41</v>
          </cell>
          <cell r="L71">
            <v>0</v>
          </cell>
          <cell r="M71">
            <v>0</v>
          </cell>
        </row>
        <row r="72">
          <cell r="A72" t="str">
            <v>YZ-NA1521-GF-3XL</v>
          </cell>
          <cell r="B72">
            <v>132</v>
          </cell>
          <cell r="C72">
            <v>3</v>
          </cell>
          <cell r="D72">
            <v>0.89</v>
          </cell>
          <cell r="E72">
            <v>529</v>
          </cell>
          <cell r="F72">
            <v>3</v>
          </cell>
          <cell r="G72">
            <v>0.81</v>
          </cell>
          <cell r="H72">
            <v>1423</v>
          </cell>
          <cell r="I72">
            <v>16</v>
          </cell>
          <cell r="J72">
            <v>3.41</v>
          </cell>
          <cell r="K72">
            <v>406</v>
          </cell>
          <cell r="L72">
            <v>6</v>
          </cell>
          <cell r="M72">
            <v>1.14</v>
          </cell>
        </row>
        <row r="73">
          <cell r="A73" t="str">
            <v>YZ-NA1521-GF-4XL</v>
          </cell>
          <cell r="B73">
            <v>893</v>
          </cell>
          <cell r="C73">
            <v>5</v>
          </cell>
          <cell r="D73">
            <v>1.27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>
            <v>448</v>
          </cell>
          <cell r="L73">
            <v>5</v>
          </cell>
          <cell r="M73">
            <v>1.08</v>
          </cell>
        </row>
        <row r="74">
          <cell r="A74" t="str">
            <v>YZ-NA1521-GF-5XL</v>
          </cell>
          <cell r="B74">
            <v>0</v>
          </cell>
          <cell r="C74">
            <v>0</v>
          </cell>
          <cell r="D74">
            <v>0</v>
          </cell>
          <cell r="E74">
            <v>352</v>
          </cell>
          <cell r="F74">
            <v>0</v>
          </cell>
          <cell r="G74">
            <v>0</v>
          </cell>
          <cell r="H74">
            <v>13</v>
          </cell>
          <cell r="I74">
            <v>0</v>
          </cell>
          <cell r="J74">
            <v>0</v>
          </cell>
          <cell r="K74">
            <v>5</v>
          </cell>
          <cell r="L74">
            <v>1</v>
          </cell>
          <cell r="M74">
            <v>0.02</v>
          </cell>
        </row>
        <row r="75">
          <cell r="A75" t="str">
            <v>YZ-NA1521-GF-XL</v>
          </cell>
          <cell r="B75">
            <v>284</v>
          </cell>
          <cell r="C75">
            <v>3</v>
          </cell>
          <cell r="D75">
            <v>0.84</v>
          </cell>
          <cell r="E75">
            <v>741</v>
          </cell>
          <cell r="F75">
            <v>2</v>
          </cell>
          <cell r="G75">
            <v>0.34</v>
          </cell>
          <cell r="H75">
            <v>870</v>
          </cell>
          <cell r="I75">
            <v>11</v>
          </cell>
          <cell r="J75">
            <v>2.19</v>
          </cell>
          <cell r="K75">
            <v>684</v>
          </cell>
          <cell r="L75">
            <v>9</v>
          </cell>
          <cell r="M75">
            <v>1.76</v>
          </cell>
        </row>
        <row r="76">
          <cell r="A76" t="str">
            <v>YZ-NA1521-GW-3XL</v>
          </cell>
          <cell r="B76">
            <v>509</v>
          </cell>
          <cell r="C76">
            <v>3</v>
          </cell>
          <cell r="D76">
            <v>0.71</v>
          </cell>
          <cell r="E76">
            <v>912</v>
          </cell>
          <cell r="F76">
            <v>4</v>
          </cell>
          <cell r="G76">
            <v>0.88</v>
          </cell>
          <cell r="H76">
            <v>278</v>
          </cell>
          <cell r="I76">
            <v>3</v>
          </cell>
          <cell r="J76">
            <v>0.72</v>
          </cell>
          <cell r="K76">
            <v>6</v>
          </cell>
          <cell r="L76">
            <v>0</v>
          </cell>
          <cell r="M76">
            <v>0</v>
          </cell>
        </row>
        <row r="77">
          <cell r="A77" t="str">
            <v>YZ-NA1521-GW-4XL</v>
          </cell>
          <cell r="B77">
            <v>0</v>
          </cell>
          <cell r="C77">
            <v>0</v>
          </cell>
          <cell r="D77">
            <v>0</v>
          </cell>
          <cell r="E77">
            <v>31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104</v>
          </cell>
          <cell r="L77">
            <v>1</v>
          </cell>
          <cell r="M77">
            <v>0.17</v>
          </cell>
        </row>
        <row r="78">
          <cell r="A78" t="str">
            <v>YZ-NA1521-GW-XL</v>
          </cell>
          <cell r="B78">
            <v>60</v>
          </cell>
          <cell r="C78">
            <v>0</v>
          </cell>
          <cell r="D78">
            <v>0</v>
          </cell>
          <cell r="E78">
            <v>91</v>
          </cell>
          <cell r="F78">
            <v>0</v>
          </cell>
          <cell r="G78">
            <v>0</v>
          </cell>
          <cell r="H78">
            <v>53</v>
          </cell>
          <cell r="I78">
            <v>1</v>
          </cell>
          <cell r="J78">
            <v>0.23</v>
          </cell>
          <cell r="K78">
            <v>123</v>
          </cell>
          <cell r="L78">
            <v>1</v>
          </cell>
          <cell r="M78">
            <v>0.14</v>
          </cell>
        </row>
        <row r="79">
          <cell r="A79" t="str">
            <v>YZ-NA1521-KF-2XL</v>
          </cell>
          <cell r="B79">
            <v>143</v>
          </cell>
          <cell r="C79">
            <v>0</v>
          </cell>
          <cell r="D79">
            <v>0</v>
          </cell>
          <cell r="E79">
            <v>347</v>
          </cell>
          <cell r="F79">
            <v>4</v>
          </cell>
          <cell r="G79">
            <v>0.97</v>
          </cell>
          <cell r="H79">
            <v>42</v>
          </cell>
          <cell r="I79">
            <v>0</v>
          </cell>
          <cell r="J79">
            <v>0</v>
          </cell>
          <cell r="K79">
            <v>65</v>
          </cell>
          <cell r="L79">
            <v>0</v>
          </cell>
          <cell r="M79">
            <v>0</v>
          </cell>
        </row>
        <row r="80">
          <cell r="A80" t="str">
            <v>YZ-NA1521-KF-3XL</v>
          </cell>
          <cell r="B80">
            <v>75</v>
          </cell>
          <cell r="C80">
            <v>0</v>
          </cell>
          <cell r="D80">
            <v>0</v>
          </cell>
          <cell r="E80">
            <v>258</v>
          </cell>
          <cell r="F80">
            <v>2</v>
          </cell>
          <cell r="G80">
            <v>0.45</v>
          </cell>
          <cell r="H80">
            <v>326</v>
          </cell>
          <cell r="I80">
            <v>3</v>
          </cell>
          <cell r="J80">
            <v>0.59</v>
          </cell>
          <cell r="K80">
            <v>332</v>
          </cell>
          <cell r="L80">
            <v>1</v>
          </cell>
          <cell r="M80">
            <v>0.2</v>
          </cell>
        </row>
        <row r="81">
          <cell r="A81" t="str">
            <v>YZ-NA1521-KF-4XL</v>
          </cell>
          <cell r="B81">
            <v>765</v>
          </cell>
          <cell r="C81">
            <v>3</v>
          </cell>
          <cell r="D81">
            <v>0.6</v>
          </cell>
          <cell r="E81">
            <v>0</v>
          </cell>
          <cell r="F81">
            <v>0</v>
          </cell>
          <cell r="G81">
            <v>0</v>
          </cell>
          <cell r="H81">
            <v>139</v>
          </cell>
          <cell r="I81">
            <v>2</v>
          </cell>
          <cell r="J81">
            <v>0.46</v>
          </cell>
          <cell r="K81">
            <v>146</v>
          </cell>
          <cell r="L81">
            <v>0</v>
          </cell>
          <cell r="M81">
            <v>0</v>
          </cell>
        </row>
        <row r="82">
          <cell r="A82" t="str">
            <v>YZ-NA1521-KF-XL</v>
          </cell>
          <cell r="B82">
            <v>198</v>
          </cell>
          <cell r="C82">
            <v>3</v>
          </cell>
          <cell r="D82">
            <v>0.59</v>
          </cell>
          <cell r="E82">
            <v>413</v>
          </cell>
          <cell r="F82">
            <v>7</v>
          </cell>
          <cell r="G82">
            <v>1.47</v>
          </cell>
          <cell r="H82">
            <v>137</v>
          </cell>
          <cell r="I82">
            <v>1</v>
          </cell>
          <cell r="J82">
            <v>0.3</v>
          </cell>
          <cell r="K82">
            <v>262</v>
          </cell>
          <cell r="L82">
            <v>0</v>
          </cell>
          <cell r="M82">
            <v>0</v>
          </cell>
        </row>
        <row r="83">
          <cell r="A83" t="str">
            <v>YZ-NA1521-RF-3XL</v>
          </cell>
          <cell r="B83">
            <v>419</v>
          </cell>
          <cell r="C83">
            <v>6</v>
          </cell>
          <cell r="D83">
            <v>1.01</v>
          </cell>
          <cell r="E83">
            <v>735</v>
          </cell>
          <cell r="F83">
            <v>5</v>
          </cell>
          <cell r="G83">
            <v>0.99</v>
          </cell>
          <cell r="H83">
            <v>1078</v>
          </cell>
          <cell r="I83">
            <v>7</v>
          </cell>
          <cell r="J83">
            <v>1.51</v>
          </cell>
          <cell r="K83">
            <v>486</v>
          </cell>
          <cell r="L83">
            <v>4</v>
          </cell>
          <cell r="M83">
            <v>0.99</v>
          </cell>
        </row>
        <row r="84">
          <cell r="A84" t="str">
            <v>YZ-NA1521-RF-XL</v>
          </cell>
          <cell r="B84">
            <v>2583</v>
          </cell>
          <cell r="C84">
            <v>15</v>
          </cell>
          <cell r="D84">
            <v>2.29</v>
          </cell>
          <cell r="E84">
            <v>10619</v>
          </cell>
          <cell r="F84">
            <v>34</v>
          </cell>
          <cell r="G84">
            <v>6.07</v>
          </cell>
          <cell r="H84">
            <v>14885</v>
          </cell>
          <cell r="I84">
            <v>39</v>
          </cell>
          <cell r="J84">
            <v>7.54</v>
          </cell>
          <cell r="K84">
            <v>636</v>
          </cell>
          <cell r="L84">
            <v>5</v>
          </cell>
          <cell r="M84">
            <v>0.67</v>
          </cell>
        </row>
        <row r="85">
          <cell r="A85" t="str">
            <v>YZ-NA1521-RL-3XL</v>
          </cell>
          <cell r="B85">
            <v>945</v>
          </cell>
          <cell r="C85">
            <v>9</v>
          </cell>
          <cell r="D85">
            <v>2.15</v>
          </cell>
          <cell r="E85">
            <v>9261</v>
          </cell>
          <cell r="F85">
            <v>47</v>
          </cell>
          <cell r="G85">
            <v>9.49</v>
          </cell>
          <cell r="H85">
            <v>1214</v>
          </cell>
          <cell r="I85">
            <v>11</v>
          </cell>
          <cell r="J85">
            <v>2.77</v>
          </cell>
          <cell r="K85">
            <v>400</v>
          </cell>
          <cell r="L85">
            <v>10</v>
          </cell>
          <cell r="M85">
            <v>2.17</v>
          </cell>
        </row>
        <row r="86">
          <cell r="A86" t="str">
            <v>YZ-MCHM170-B0-L</v>
          </cell>
          <cell r="B86">
            <v>312</v>
          </cell>
          <cell r="C86">
            <v>3</v>
          </cell>
          <cell r="D86">
            <v>0.44</v>
          </cell>
          <cell r="E86">
            <v>279</v>
          </cell>
          <cell r="F86">
            <v>3</v>
          </cell>
          <cell r="G86">
            <v>0.34</v>
          </cell>
          <cell r="H86">
            <v>187</v>
          </cell>
          <cell r="I86">
            <v>0</v>
          </cell>
          <cell r="J86">
            <v>0</v>
          </cell>
          <cell r="K86">
            <v>79</v>
          </cell>
          <cell r="L86">
            <v>0</v>
          </cell>
          <cell r="M86">
            <v>0</v>
          </cell>
        </row>
        <row r="87">
          <cell r="A87" t="str">
            <v>YZ-MCHM170-B0-M</v>
          </cell>
          <cell r="B87">
            <v>0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>
            <v>282</v>
          </cell>
          <cell r="L87">
            <v>3</v>
          </cell>
          <cell r="M87">
            <v>0.46</v>
          </cell>
        </row>
        <row r="88">
          <cell r="A88" t="str">
            <v>YZ-MCHM170-B0-XL</v>
          </cell>
          <cell r="B88">
            <v>1655</v>
          </cell>
          <cell r="C88">
            <v>6</v>
          </cell>
          <cell r="D88">
            <v>1.13</v>
          </cell>
          <cell r="E88">
            <v>813</v>
          </cell>
          <cell r="F88">
            <v>5</v>
          </cell>
          <cell r="G88">
            <v>0.61</v>
          </cell>
          <cell r="H88">
            <v>328</v>
          </cell>
          <cell r="I88">
            <v>1</v>
          </cell>
          <cell r="J88">
            <v>0.21</v>
          </cell>
          <cell r="K88">
            <v>237</v>
          </cell>
          <cell r="L88">
            <v>1</v>
          </cell>
          <cell r="M88">
            <v>0.14</v>
          </cell>
        </row>
        <row r="89">
          <cell r="A89" t="str">
            <v>CA-HM1789-B0TW-2XL</v>
          </cell>
          <cell r="B89">
            <v>76</v>
          </cell>
          <cell r="C89">
            <v>0</v>
          </cell>
          <cell r="D89">
            <v>0</v>
          </cell>
          <cell r="E89">
            <v>101</v>
          </cell>
          <cell r="F89">
            <v>1</v>
          </cell>
          <cell r="G89">
            <v>0.63</v>
          </cell>
          <cell r="H89">
            <v>240</v>
          </cell>
          <cell r="I89">
            <v>0</v>
          </cell>
          <cell r="J89">
            <v>0</v>
          </cell>
          <cell r="K89">
            <v>384</v>
          </cell>
          <cell r="L89">
            <v>0</v>
          </cell>
          <cell r="M89">
            <v>0</v>
          </cell>
        </row>
        <row r="90">
          <cell r="A90" t="str">
            <v>CA-HM1789-B0TW-L</v>
          </cell>
          <cell r="B90">
            <v>68</v>
          </cell>
          <cell r="C90">
            <v>0</v>
          </cell>
          <cell r="D90">
            <v>0</v>
          </cell>
          <cell r="E90">
            <v>26</v>
          </cell>
          <cell r="F90">
            <v>0</v>
          </cell>
          <cell r="G90">
            <v>0</v>
          </cell>
          <cell r="H90">
            <v>1362</v>
          </cell>
          <cell r="I90">
            <v>0</v>
          </cell>
          <cell r="J90">
            <v>0</v>
          </cell>
          <cell r="K90">
            <v>7710</v>
          </cell>
          <cell r="L90">
            <v>14</v>
          </cell>
          <cell r="M90">
            <v>5.96</v>
          </cell>
        </row>
        <row r="91">
          <cell r="A91" t="str">
            <v>CA-HM1789-B0TW-M</v>
          </cell>
          <cell r="B91">
            <v>0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133</v>
          </cell>
          <cell r="I91">
            <v>0</v>
          </cell>
          <cell r="J91">
            <v>0</v>
          </cell>
          <cell r="K91">
            <v>82</v>
          </cell>
          <cell r="L91">
            <v>0</v>
          </cell>
          <cell r="M91">
            <v>0</v>
          </cell>
        </row>
        <row r="92">
          <cell r="A92" t="str">
            <v>CA-HM1789-B0TW-S</v>
          </cell>
          <cell r="B92">
            <v>122</v>
          </cell>
          <cell r="C92">
            <v>1</v>
          </cell>
          <cell r="D92">
            <v>0.31</v>
          </cell>
          <cell r="E92">
            <v>49</v>
          </cell>
          <cell r="F92">
            <v>0</v>
          </cell>
          <cell r="G92">
            <v>0</v>
          </cell>
          <cell r="H92">
            <v>324</v>
          </cell>
          <cell r="I92">
            <v>0</v>
          </cell>
          <cell r="J92">
            <v>0</v>
          </cell>
          <cell r="K92">
            <v>1475</v>
          </cell>
          <cell r="L92">
            <v>3</v>
          </cell>
          <cell r="M92">
            <v>0.84</v>
          </cell>
        </row>
        <row r="93">
          <cell r="A93" t="str">
            <v>CA-HM1789-B2-2XL</v>
          </cell>
          <cell r="B93">
            <v>475</v>
          </cell>
          <cell r="C93">
            <v>0</v>
          </cell>
          <cell r="D93">
            <v>0</v>
          </cell>
          <cell r="E93">
            <v>1514</v>
          </cell>
          <cell r="F93">
            <v>3</v>
          </cell>
          <cell r="G93">
            <v>0.76</v>
          </cell>
          <cell r="H93">
            <v>595</v>
          </cell>
          <cell r="I93">
            <v>5</v>
          </cell>
          <cell r="J93">
            <v>1.91</v>
          </cell>
          <cell r="K93">
            <v>78</v>
          </cell>
          <cell r="L93">
            <v>0</v>
          </cell>
          <cell r="M93">
            <v>0</v>
          </cell>
        </row>
        <row r="94">
          <cell r="A94" t="str">
            <v>CA-HM1789-B2-L</v>
          </cell>
          <cell r="B94">
            <v>286</v>
          </cell>
          <cell r="C94">
            <v>2</v>
          </cell>
          <cell r="D94">
            <v>1.02</v>
          </cell>
          <cell r="E94">
            <v>204</v>
          </cell>
          <cell r="F94">
            <v>1</v>
          </cell>
          <cell r="G94">
            <v>0.42</v>
          </cell>
          <cell r="H94">
            <v>422</v>
          </cell>
          <cell r="I94">
            <v>0</v>
          </cell>
          <cell r="J94">
            <v>0</v>
          </cell>
          <cell r="K94">
            <v>986</v>
          </cell>
          <cell r="L94">
            <v>2</v>
          </cell>
          <cell r="M94">
            <v>0.72</v>
          </cell>
        </row>
        <row r="95">
          <cell r="A95" t="str">
            <v>CA-HM1789-B2-M</v>
          </cell>
          <cell r="B95">
            <v>515</v>
          </cell>
          <cell r="C95">
            <v>1</v>
          </cell>
          <cell r="D95">
            <v>0.57</v>
          </cell>
          <cell r="E95">
            <v>310</v>
          </cell>
          <cell r="F95">
            <v>2</v>
          </cell>
          <cell r="G95">
            <v>1.02</v>
          </cell>
          <cell r="H95">
            <v>1161</v>
          </cell>
          <cell r="I95">
            <v>4</v>
          </cell>
          <cell r="J95">
            <v>1.51</v>
          </cell>
          <cell r="K95">
            <v>599</v>
          </cell>
          <cell r="L95">
            <v>0</v>
          </cell>
          <cell r="M95">
            <v>0</v>
          </cell>
        </row>
        <row r="96">
          <cell r="A96" t="str">
            <v>CA-HM1789-B2-S</v>
          </cell>
          <cell r="B96">
            <v>250</v>
          </cell>
          <cell r="C96">
            <v>1</v>
          </cell>
          <cell r="D96">
            <v>0.65</v>
          </cell>
          <cell r="E96">
            <v>132</v>
          </cell>
          <cell r="F96">
            <v>3</v>
          </cell>
          <cell r="G96">
            <v>1.01</v>
          </cell>
          <cell r="H96">
            <v>1601</v>
          </cell>
          <cell r="I96">
            <v>4</v>
          </cell>
          <cell r="J96">
            <v>1.85</v>
          </cell>
          <cell r="K96">
            <v>557</v>
          </cell>
          <cell r="L96">
            <v>1</v>
          </cell>
          <cell r="M96">
            <v>0.65</v>
          </cell>
        </row>
        <row r="97">
          <cell r="A97" t="str">
            <v>CA-HM1789-FL-XL</v>
          </cell>
          <cell r="B97">
            <v>0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95</v>
          </cell>
          <cell r="I97">
            <v>1</v>
          </cell>
          <cell r="J97">
            <v>0.39</v>
          </cell>
          <cell r="K97">
            <v>419</v>
          </cell>
          <cell r="L97">
            <v>1</v>
          </cell>
          <cell r="M97">
            <v>0.64</v>
          </cell>
        </row>
        <row r="98">
          <cell r="A98" t="str">
            <v>CA-HM1789-GZ-2XL</v>
          </cell>
          <cell r="B98">
            <v>0</v>
          </cell>
          <cell r="C98">
            <v>0</v>
          </cell>
          <cell r="D98">
            <v>0</v>
          </cell>
          <cell r="E98">
            <v>711</v>
          </cell>
          <cell r="F98">
            <v>2</v>
          </cell>
          <cell r="G98">
            <v>0.97</v>
          </cell>
          <cell r="H98">
            <v>542</v>
          </cell>
          <cell r="I98">
            <v>1</v>
          </cell>
          <cell r="J98">
            <v>0.29</v>
          </cell>
          <cell r="K98">
            <v>265</v>
          </cell>
          <cell r="L98">
            <v>0</v>
          </cell>
          <cell r="M98">
            <v>0</v>
          </cell>
        </row>
        <row r="99">
          <cell r="A99" t="str">
            <v>CA-HM1789-GZ-M</v>
          </cell>
          <cell r="B99">
            <v>0</v>
          </cell>
          <cell r="C99">
            <v>0</v>
          </cell>
          <cell r="D99">
            <v>0</v>
          </cell>
          <cell r="E99">
            <v>73</v>
          </cell>
          <cell r="F99">
            <v>1</v>
          </cell>
          <cell r="G99">
            <v>0.52</v>
          </cell>
          <cell r="H99">
            <v>25</v>
          </cell>
          <cell r="I99">
            <v>0</v>
          </cell>
          <cell r="J99">
            <v>0</v>
          </cell>
          <cell r="K99">
            <v>40</v>
          </cell>
          <cell r="L99">
            <v>0</v>
          </cell>
          <cell r="M99">
            <v>0</v>
          </cell>
        </row>
        <row r="100">
          <cell r="A100" t="str">
            <v>CA-HM1789-GZ-S</v>
          </cell>
          <cell r="B100">
            <v>907</v>
          </cell>
          <cell r="C100">
            <v>2</v>
          </cell>
          <cell r="D100">
            <v>0.81</v>
          </cell>
          <cell r="E100">
            <v>168</v>
          </cell>
          <cell r="F100">
            <v>2</v>
          </cell>
          <cell r="G100">
            <v>0.93</v>
          </cell>
          <cell r="H100">
            <v>163</v>
          </cell>
          <cell r="I100">
            <v>0</v>
          </cell>
          <cell r="J100">
            <v>0</v>
          </cell>
          <cell r="K100">
            <v>635</v>
          </cell>
          <cell r="L100">
            <v>1</v>
          </cell>
          <cell r="M100">
            <v>0.29</v>
          </cell>
        </row>
        <row r="101">
          <cell r="A101" t="str">
            <v>CA-HM1789-GZ-XL</v>
          </cell>
          <cell r="B101">
            <v>548</v>
          </cell>
          <cell r="C101">
            <v>2</v>
          </cell>
          <cell r="D101">
            <v>0.58</v>
          </cell>
          <cell r="E101">
            <v>222</v>
          </cell>
          <cell r="F101">
            <v>1</v>
          </cell>
          <cell r="G101">
            <v>0.3</v>
          </cell>
          <cell r="H101">
            <v>570</v>
          </cell>
          <cell r="I101">
            <v>3</v>
          </cell>
          <cell r="J101">
            <v>1.18</v>
          </cell>
          <cell r="K101">
            <v>2523</v>
          </cell>
          <cell r="L101">
            <v>6</v>
          </cell>
          <cell r="M101">
            <v>2.14</v>
          </cell>
        </row>
        <row r="102">
          <cell r="A102" t="str">
            <v>CA-HM1789-GrTW-2XL</v>
          </cell>
          <cell r="B102">
            <v>2145</v>
          </cell>
          <cell r="C102">
            <v>5</v>
          </cell>
          <cell r="D102">
            <v>2.16</v>
          </cell>
          <cell r="E102">
            <v>798</v>
          </cell>
          <cell r="F102">
            <v>3</v>
          </cell>
          <cell r="G102">
            <v>1.73</v>
          </cell>
          <cell r="H102">
            <v>427</v>
          </cell>
          <cell r="I102">
            <v>2</v>
          </cell>
          <cell r="J102">
            <v>1.06</v>
          </cell>
          <cell r="K102">
            <v>565</v>
          </cell>
          <cell r="L102">
            <v>0</v>
          </cell>
          <cell r="M102">
            <v>0</v>
          </cell>
        </row>
        <row r="103">
          <cell r="A103" t="str">
            <v>CA-HM1789-GrTW-S</v>
          </cell>
          <cell r="B103">
            <v>150</v>
          </cell>
          <cell r="C103">
            <v>0</v>
          </cell>
          <cell r="D103">
            <v>0</v>
          </cell>
          <cell r="E103">
            <v>37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1904</v>
          </cell>
          <cell r="L103">
            <v>5</v>
          </cell>
          <cell r="M103">
            <v>2.3</v>
          </cell>
        </row>
        <row r="104">
          <cell r="A104" t="str">
            <v>CA-HM1789-GrTW-XL</v>
          </cell>
          <cell r="B104">
            <v>376</v>
          </cell>
          <cell r="C104">
            <v>2</v>
          </cell>
          <cell r="D104">
            <v>0.8</v>
          </cell>
          <cell r="E104">
            <v>2032</v>
          </cell>
          <cell r="F104">
            <v>0</v>
          </cell>
          <cell r="G104">
            <v>0</v>
          </cell>
          <cell r="H104">
            <v>1091</v>
          </cell>
          <cell r="I104">
            <v>1</v>
          </cell>
          <cell r="J104">
            <v>0.41</v>
          </cell>
          <cell r="K104">
            <v>102</v>
          </cell>
          <cell r="L104">
            <v>0</v>
          </cell>
          <cell r="M104">
            <v>0</v>
          </cell>
        </row>
        <row r="105">
          <cell r="A105" t="str">
            <v>CA-HM1789-K0-2XL</v>
          </cell>
          <cell r="B105">
            <v>3406</v>
          </cell>
          <cell r="C105">
            <v>9</v>
          </cell>
          <cell r="D105">
            <v>3.64</v>
          </cell>
          <cell r="E105">
            <v>2754</v>
          </cell>
          <cell r="F105">
            <v>16</v>
          </cell>
          <cell r="G105">
            <v>7.12</v>
          </cell>
          <cell r="H105">
            <v>1794</v>
          </cell>
          <cell r="I105">
            <v>6</v>
          </cell>
          <cell r="J105">
            <v>2.81</v>
          </cell>
          <cell r="K105">
            <v>123</v>
          </cell>
          <cell r="L105">
            <v>0</v>
          </cell>
          <cell r="M105">
            <v>0</v>
          </cell>
        </row>
        <row r="106">
          <cell r="A106" t="str">
            <v>CA-HM1789-K0-L</v>
          </cell>
          <cell r="B106">
            <v>2843</v>
          </cell>
          <cell r="C106">
            <v>13</v>
          </cell>
          <cell r="D106">
            <v>4.95</v>
          </cell>
          <cell r="E106">
            <v>402</v>
          </cell>
          <cell r="F106">
            <v>3</v>
          </cell>
          <cell r="G106">
            <v>1.5</v>
          </cell>
          <cell r="H106">
            <v>964</v>
          </cell>
          <cell r="I106">
            <v>2</v>
          </cell>
          <cell r="J106">
            <v>1.03</v>
          </cell>
          <cell r="K106">
            <v>2778</v>
          </cell>
          <cell r="L106">
            <v>15</v>
          </cell>
          <cell r="M106">
            <v>7.1</v>
          </cell>
        </row>
        <row r="107">
          <cell r="A107" t="str">
            <v>CA-HM1789-K0-M</v>
          </cell>
          <cell r="B107">
            <v>296</v>
          </cell>
          <cell r="C107">
            <v>1</v>
          </cell>
          <cell r="D107">
            <v>0.65</v>
          </cell>
          <cell r="E107">
            <v>0</v>
          </cell>
          <cell r="F107">
            <v>0</v>
          </cell>
          <cell r="G107">
            <v>0</v>
          </cell>
          <cell r="H107">
            <v>703</v>
          </cell>
          <cell r="I107">
            <v>1</v>
          </cell>
          <cell r="J107">
            <v>0.59</v>
          </cell>
          <cell r="K107">
            <v>97</v>
          </cell>
          <cell r="L107">
            <v>0</v>
          </cell>
          <cell r="M107">
            <v>0</v>
          </cell>
        </row>
        <row r="108">
          <cell r="A108" t="str">
            <v>CA-HM1789-K0-S</v>
          </cell>
          <cell r="B108">
            <v>1960</v>
          </cell>
          <cell r="C108">
            <v>5</v>
          </cell>
          <cell r="D108">
            <v>2.05</v>
          </cell>
          <cell r="E108">
            <v>2697</v>
          </cell>
          <cell r="F108">
            <v>9</v>
          </cell>
          <cell r="G108">
            <v>3.21</v>
          </cell>
          <cell r="H108">
            <v>1630</v>
          </cell>
          <cell r="I108">
            <v>6</v>
          </cell>
          <cell r="J108">
            <v>2.24</v>
          </cell>
          <cell r="K108">
            <v>416</v>
          </cell>
          <cell r="L108">
            <v>0</v>
          </cell>
          <cell r="M108">
            <v>0</v>
          </cell>
        </row>
        <row r="109">
          <cell r="A109" t="str">
            <v>CA-HM1789-PI-2XL</v>
          </cell>
          <cell r="B109">
            <v>295</v>
          </cell>
          <cell r="C109">
            <v>0</v>
          </cell>
          <cell r="D109">
            <v>0</v>
          </cell>
          <cell r="E109">
            <v>86</v>
          </cell>
          <cell r="F109">
            <v>0</v>
          </cell>
          <cell r="G109">
            <v>0</v>
          </cell>
          <cell r="H109">
            <v>1720</v>
          </cell>
          <cell r="I109">
            <v>4</v>
          </cell>
          <cell r="J109">
            <v>1.92</v>
          </cell>
          <cell r="K109">
            <v>9588</v>
          </cell>
          <cell r="L109">
            <v>21</v>
          </cell>
          <cell r="M109">
            <v>9.97</v>
          </cell>
        </row>
        <row r="110">
          <cell r="A110" t="str">
            <v>CA-HM1789-PI-L</v>
          </cell>
          <cell r="B110">
            <v>281</v>
          </cell>
          <cell r="C110">
            <v>1</v>
          </cell>
          <cell r="D110">
            <v>0.15</v>
          </cell>
          <cell r="E110">
            <v>216</v>
          </cell>
          <cell r="F110">
            <v>1</v>
          </cell>
          <cell r="G110">
            <v>0.4</v>
          </cell>
          <cell r="H110">
            <v>84</v>
          </cell>
          <cell r="I110">
            <v>0</v>
          </cell>
          <cell r="J110">
            <v>0</v>
          </cell>
          <cell r="K110">
            <v>33</v>
          </cell>
          <cell r="L110">
            <v>0</v>
          </cell>
          <cell r="M110">
            <v>0</v>
          </cell>
        </row>
        <row r="111">
          <cell r="A111" t="str">
            <v>CA-HM1789-PI-M</v>
          </cell>
          <cell r="B111">
            <v>0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221</v>
          </cell>
          <cell r="I111">
            <v>0</v>
          </cell>
          <cell r="J111">
            <v>0</v>
          </cell>
          <cell r="K111">
            <v>147</v>
          </cell>
          <cell r="L111">
            <v>1</v>
          </cell>
          <cell r="M111">
            <v>0.49</v>
          </cell>
        </row>
        <row r="112">
          <cell r="A112" t="str">
            <v>CA-HM1789-PP-2XL</v>
          </cell>
          <cell r="B112">
            <v>1161</v>
          </cell>
          <cell r="C112">
            <v>0</v>
          </cell>
          <cell r="D112">
            <v>0</v>
          </cell>
          <cell r="E112">
            <v>617</v>
          </cell>
          <cell r="F112">
            <v>2</v>
          </cell>
          <cell r="G112">
            <v>0.55</v>
          </cell>
          <cell r="H112">
            <v>159</v>
          </cell>
          <cell r="I112">
            <v>0</v>
          </cell>
          <cell r="J112">
            <v>0</v>
          </cell>
          <cell r="K112">
            <v>67</v>
          </cell>
          <cell r="L112">
            <v>0</v>
          </cell>
          <cell r="M112">
            <v>0</v>
          </cell>
        </row>
        <row r="113">
          <cell r="A113" t="str">
            <v>CA-HM1789-PP-M</v>
          </cell>
          <cell r="B113">
            <v>1022</v>
          </cell>
          <cell r="C113">
            <v>1</v>
          </cell>
          <cell r="D113">
            <v>0.48</v>
          </cell>
          <cell r="E113">
            <v>1040</v>
          </cell>
          <cell r="F113">
            <v>1</v>
          </cell>
          <cell r="G113">
            <v>0.28</v>
          </cell>
          <cell r="H113">
            <v>183</v>
          </cell>
          <cell r="I113">
            <v>0</v>
          </cell>
          <cell r="J113">
            <v>0</v>
          </cell>
          <cell r="K113">
            <v>43</v>
          </cell>
          <cell r="L113">
            <v>0</v>
          </cell>
          <cell r="M113">
            <v>0</v>
          </cell>
        </row>
        <row r="114">
          <cell r="A114" t="str">
            <v>CA-HM1789-PP-S</v>
          </cell>
          <cell r="B114">
            <v>134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32</v>
          </cell>
          <cell r="L114">
            <v>0</v>
          </cell>
          <cell r="M114">
            <v>0</v>
          </cell>
        </row>
        <row r="115">
          <cell r="A115" t="str">
            <v>CA-HM1789-PP-XL</v>
          </cell>
          <cell r="B115">
            <v>55</v>
          </cell>
          <cell r="C115">
            <v>0</v>
          </cell>
          <cell r="D115">
            <v>0</v>
          </cell>
          <cell r="E115">
            <v>55</v>
          </cell>
          <cell r="F115">
            <v>0</v>
          </cell>
          <cell r="G115">
            <v>0</v>
          </cell>
          <cell r="H115">
            <v>359</v>
          </cell>
          <cell r="I115">
            <v>0</v>
          </cell>
          <cell r="J115">
            <v>0</v>
          </cell>
          <cell r="K115">
            <v>219</v>
          </cell>
          <cell r="L115">
            <v>1</v>
          </cell>
          <cell r="M115">
            <v>0.46</v>
          </cell>
        </row>
        <row r="116">
          <cell r="A116" t="str">
            <v>CA-HM1789-PiTW-2XL</v>
          </cell>
          <cell r="B116">
            <v>65</v>
          </cell>
          <cell r="C116">
            <v>0</v>
          </cell>
          <cell r="D116">
            <v>0</v>
          </cell>
          <cell r="E116">
            <v>39</v>
          </cell>
          <cell r="F116">
            <v>0</v>
          </cell>
          <cell r="G116">
            <v>0</v>
          </cell>
          <cell r="H116">
            <v>673</v>
          </cell>
          <cell r="I116">
            <v>0</v>
          </cell>
          <cell r="J116">
            <v>0</v>
          </cell>
          <cell r="K116">
            <v>3507</v>
          </cell>
          <cell r="L116">
            <v>10</v>
          </cell>
          <cell r="M116">
            <v>4.24</v>
          </cell>
        </row>
        <row r="117">
          <cell r="A117" t="str">
            <v>CA-HM1789-R2-2XL</v>
          </cell>
          <cell r="B117">
            <v>540</v>
          </cell>
          <cell r="C117">
            <v>3</v>
          </cell>
          <cell r="D117">
            <v>1.48</v>
          </cell>
          <cell r="E117">
            <v>336</v>
          </cell>
          <cell r="F117">
            <v>0</v>
          </cell>
          <cell r="G117">
            <v>0</v>
          </cell>
          <cell r="H117">
            <v>2311</v>
          </cell>
          <cell r="I117">
            <v>6</v>
          </cell>
          <cell r="J117">
            <v>2.55</v>
          </cell>
          <cell r="K117">
            <v>11177</v>
          </cell>
          <cell r="L117">
            <v>19</v>
          </cell>
          <cell r="M117">
            <v>6.8</v>
          </cell>
        </row>
        <row r="118">
          <cell r="A118" t="str">
            <v>CA-HM1789-R2-L</v>
          </cell>
          <cell r="B118">
            <v>1325</v>
          </cell>
          <cell r="C118">
            <v>6</v>
          </cell>
          <cell r="D118">
            <v>2.93</v>
          </cell>
          <cell r="E118">
            <v>1091</v>
          </cell>
          <cell r="F118">
            <v>3</v>
          </cell>
          <cell r="G118">
            <v>1.24</v>
          </cell>
          <cell r="H118">
            <v>262</v>
          </cell>
          <cell r="I118">
            <v>0</v>
          </cell>
          <cell r="J118">
            <v>0</v>
          </cell>
          <cell r="K118">
            <v>2</v>
          </cell>
          <cell r="L118">
            <v>0</v>
          </cell>
          <cell r="M118">
            <v>0</v>
          </cell>
        </row>
        <row r="119">
          <cell r="A119" t="str">
            <v>CA-HM1789-R2-M</v>
          </cell>
          <cell r="B119">
            <v>535</v>
          </cell>
          <cell r="C119">
            <v>2</v>
          </cell>
          <cell r="D119">
            <v>1.07</v>
          </cell>
          <cell r="E119">
            <v>264</v>
          </cell>
          <cell r="F119">
            <v>0</v>
          </cell>
          <cell r="G119">
            <v>0</v>
          </cell>
          <cell r="H119">
            <v>477</v>
          </cell>
          <cell r="I119">
            <v>1</v>
          </cell>
          <cell r="J119">
            <v>0.63</v>
          </cell>
          <cell r="K119">
            <v>96</v>
          </cell>
          <cell r="L119">
            <v>0</v>
          </cell>
          <cell r="M119">
            <v>0</v>
          </cell>
        </row>
        <row r="120">
          <cell r="A120" t="str">
            <v>CA-HM1789-R2-S</v>
          </cell>
          <cell r="B120">
            <v>692</v>
          </cell>
          <cell r="C120">
            <v>1</v>
          </cell>
          <cell r="D120">
            <v>0.3</v>
          </cell>
          <cell r="E120">
            <v>1652</v>
          </cell>
          <cell r="F120">
            <v>0</v>
          </cell>
          <cell r="G120">
            <v>0</v>
          </cell>
          <cell r="H120">
            <v>11599</v>
          </cell>
          <cell r="I120">
            <v>20</v>
          </cell>
          <cell r="J120">
            <v>7.39</v>
          </cell>
          <cell r="K120">
            <v>1340</v>
          </cell>
          <cell r="L120">
            <v>6</v>
          </cell>
          <cell r="M120">
            <v>2.94</v>
          </cell>
        </row>
        <row r="121">
          <cell r="A121" t="str">
            <v>CA-HM1789-W0-2XL</v>
          </cell>
          <cell r="B121">
            <v>539</v>
          </cell>
          <cell r="C121">
            <v>2</v>
          </cell>
          <cell r="D121">
            <v>1.04</v>
          </cell>
          <cell r="E121">
            <v>8582</v>
          </cell>
          <cell r="F121">
            <v>16</v>
          </cell>
          <cell r="G121">
            <v>7.25</v>
          </cell>
          <cell r="H121">
            <v>5631</v>
          </cell>
          <cell r="I121">
            <v>17</v>
          </cell>
          <cell r="J121">
            <v>7.05</v>
          </cell>
          <cell r="K121">
            <v>308</v>
          </cell>
          <cell r="L121">
            <v>0</v>
          </cell>
          <cell r="M121">
            <v>0</v>
          </cell>
        </row>
        <row r="122">
          <cell r="A122" t="str">
            <v>CA-HM1789-W0-L</v>
          </cell>
          <cell r="B122">
            <v>1168</v>
          </cell>
          <cell r="C122">
            <v>4</v>
          </cell>
          <cell r="D122">
            <v>1.27</v>
          </cell>
          <cell r="E122">
            <v>369</v>
          </cell>
          <cell r="F122">
            <v>0</v>
          </cell>
          <cell r="G122">
            <v>0</v>
          </cell>
          <cell r="H122">
            <v>484</v>
          </cell>
          <cell r="I122">
            <v>2</v>
          </cell>
          <cell r="J122">
            <v>0.61</v>
          </cell>
          <cell r="K122">
            <v>862</v>
          </cell>
          <cell r="L122">
            <v>0</v>
          </cell>
          <cell r="M122">
            <v>0</v>
          </cell>
        </row>
        <row r="123">
          <cell r="A123" t="str">
            <v>CA-HM1789-W0-M</v>
          </cell>
          <cell r="B123">
            <v>0</v>
          </cell>
          <cell r="C123">
            <v>0</v>
          </cell>
          <cell r="D123">
            <v>0</v>
          </cell>
          <cell r="E123">
            <v>644</v>
          </cell>
          <cell r="F123">
            <v>4</v>
          </cell>
          <cell r="G123">
            <v>1.92</v>
          </cell>
          <cell r="H123">
            <v>1136</v>
          </cell>
          <cell r="I123">
            <v>2</v>
          </cell>
          <cell r="J123">
            <v>0.81</v>
          </cell>
          <cell r="K123">
            <v>397</v>
          </cell>
          <cell r="L123">
            <v>2</v>
          </cell>
          <cell r="M123">
            <v>0.81</v>
          </cell>
        </row>
        <row r="124">
          <cell r="A124" t="str">
            <v>CA-HM1789-W0-S</v>
          </cell>
          <cell r="B124">
            <v>220</v>
          </cell>
          <cell r="C124">
            <v>0</v>
          </cell>
          <cell r="D124">
            <v>0</v>
          </cell>
          <cell r="E124">
            <v>99</v>
          </cell>
          <cell r="F124">
            <v>0</v>
          </cell>
          <cell r="G124">
            <v>0</v>
          </cell>
          <cell r="H124">
            <v>697</v>
          </cell>
          <cell r="I124">
            <v>2</v>
          </cell>
          <cell r="J124">
            <v>0.75</v>
          </cell>
          <cell r="K124">
            <v>508</v>
          </cell>
          <cell r="L124">
            <v>2</v>
          </cell>
          <cell r="M124">
            <v>0.85</v>
          </cell>
        </row>
        <row r="125">
          <cell r="A125" t="str">
            <v>CA-HM1789-W0-XL</v>
          </cell>
          <cell r="B125">
            <v>2077</v>
          </cell>
          <cell r="C125">
            <v>12</v>
          </cell>
          <cell r="D125">
            <v>6.14</v>
          </cell>
          <cell r="E125">
            <v>1040</v>
          </cell>
          <cell r="F125">
            <v>6</v>
          </cell>
          <cell r="G125">
            <v>1.99</v>
          </cell>
          <cell r="H125">
            <v>865</v>
          </cell>
          <cell r="I125">
            <v>4</v>
          </cell>
          <cell r="J125">
            <v>1.62</v>
          </cell>
          <cell r="K125">
            <v>2482</v>
          </cell>
          <cell r="L125">
            <v>5</v>
          </cell>
          <cell r="M125">
            <v>1.9</v>
          </cell>
        </row>
        <row r="126">
          <cell r="A126" t="str">
            <v>YZ-MCBKN1703-R0-L</v>
          </cell>
          <cell r="B126">
            <v>46</v>
          </cell>
          <cell r="C126">
            <v>0</v>
          </cell>
          <cell r="D126">
            <v>0</v>
          </cell>
          <cell r="E126">
            <v>4</v>
          </cell>
          <cell r="F126">
            <v>0</v>
          </cell>
          <cell r="G126">
            <v>0</v>
          </cell>
          <cell r="H126">
            <v>4</v>
          </cell>
          <cell r="I126">
            <v>0</v>
          </cell>
          <cell r="J126">
            <v>0</v>
          </cell>
          <cell r="K126">
            <v>4</v>
          </cell>
          <cell r="L126">
            <v>0</v>
          </cell>
          <cell r="M126">
            <v>0</v>
          </cell>
        </row>
        <row r="127">
          <cell r="A127" t="str">
            <v>YZ-MCBKN1703-R0-M</v>
          </cell>
          <cell r="B127">
            <v>1439</v>
          </cell>
          <cell r="C127">
            <v>11</v>
          </cell>
          <cell r="D127">
            <v>2.22</v>
          </cell>
          <cell r="E127">
            <v>2241</v>
          </cell>
          <cell r="F127">
            <v>11</v>
          </cell>
          <cell r="G127">
            <v>2.5</v>
          </cell>
          <cell r="H127">
            <v>2373</v>
          </cell>
          <cell r="I127">
            <v>22</v>
          </cell>
          <cell r="J127">
            <v>4.48</v>
          </cell>
          <cell r="K127">
            <v>2220</v>
          </cell>
          <cell r="L127">
            <v>12</v>
          </cell>
          <cell r="M127">
            <v>2.36</v>
          </cell>
        </row>
        <row r="128">
          <cell r="A128" t="str">
            <v>YZ-MCBKN1703-R0-S</v>
          </cell>
          <cell r="B128">
            <v>782</v>
          </cell>
          <cell r="C128">
            <v>2</v>
          </cell>
          <cell r="D128">
            <v>0.44</v>
          </cell>
          <cell r="E128">
            <v>716</v>
          </cell>
          <cell r="F128">
            <v>1</v>
          </cell>
          <cell r="G128">
            <v>0.19</v>
          </cell>
          <cell r="H128">
            <v>376</v>
          </cell>
          <cell r="I128">
            <v>0</v>
          </cell>
          <cell r="J128">
            <v>0</v>
          </cell>
          <cell r="K128">
            <v>176</v>
          </cell>
          <cell r="L128">
            <v>2</v>
          </cell>
          <cell r="M128">
            <v>0.48</v>
          </cell>
        </row>
        <row r="129">
          <cell r="A129" t="str">
            <v>YZ-MCBKN1703-R0-XL</v>
          </cell>
          <cell r="B129">
            <v>3</v>
          </cell>
          <cell r="C129">
            <v>0</v>
          </cell>
          <cell r="D129">
            <v>0</v>
          </cell>
          <cell r="E129">
            <v>10</v>
          </cell>
          <cell r="F129">
            <v>0</v>
          </cell>
          <cell r="G129">
            <v>0</v>
          </cell>
          <cell r="H129">
            <v>26</v>
          </cell>
          <cell r="I129">
            <v>0</v>
          </cell>
          <cell r="J129">
            <v>0</v>
          </cell>
          <cell r="K129">
            <v>18</v>
          </cell>
          <cell r="L129">
            <v>0</v>
          </cell>
          <cell r="M129">
            <v>0</v>
          </cell>
        </row>
        <row r="130">
          <cell r="A130" t="str">
            <v>YZ-MCBKN1703-R0-XS</v>
          </cell>
          <cell r="B130">
            <v>103</v>
          </cell>
          <cell r="C130">
            <v>1</v>
          </cell>
          <cell r="D130">
            <v>0.17</v>
          </cell>
          <cell r="E130">
            <v>144</v>
          </cell>
          <cell r="F130">
            <v>0</v>
          </cell>
          <cell r="G130">
            <v>0</v>
          </cell>
          <cell r="H130">
            <v>50</v>
          </cell>
          <cell r="I130">
            <v>0</v>
          </cell>
          <cell r="J130">
            <v>0</v>
          </cell>
          <cell r="K130">
            <v>82</v>
          </cell>
          <cell r="L130">
            <v>0</v>
          </cell>
          <cell r="M130">
            <v>0</v>
          </cell>
        </row>
        <row r="131">
          <cell r="A131" t="str">
            <v>YZ-MCHM241-K0-L</v>
          </cell>
          <cell r="B131">
            <v>0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  <cell r="H131">
            <v>207</v>
          </cell>
          <cell r="I131">
            <v>7</v>
          </cell>
          <cell r="J131">
            <v>1.46</v>
          </cell>
          <cell r="K131">
            <v>124</v>
          </cell>
          <cell r="L131">
            <v>0</v>
          </cell>
          <cell r="M131">
            <v>0</v>
          </cell>
        </row>
        <row r="132">
          <cell r="A132" t="str">
            <v>YZ-MCHM241-K0-M</v>
          </cell>
          <cell r="B132">
            <v>272</v>
          </cell>
          <cell r="C132">
            <v>2</v>
          </cell>
          <cell r="D132">
            <v>0.26</v>
          </cell>
          <cell r="E132">
            <v>184</v>
          </cell>
          <cell r="F132">
            <v>2</v>
          </cell>
          <cell r="G132">
            <v>0.35</v>
          </cell>
          <cell r="H132">
            <v>189</v>
          </cell>
          <cell r="I132">
            <v>2</v>
          </cell>
          <cell r="J132">
            <v>0.42</v>
          </cell>
          <cell r="K132">
            <v>104</v>
          </cell>
          <cell r="L132">
            <v>5</v>
          </cell>
          <cell r="M132">
            <v>0.44</v>
          </cell>
        </row>
        <row r="133">
          <cell r="A133" t="str">
            <v>YZ-MCCL173-K0-L</v>
          </cell>
          <cell r="B133">
            <v>2156</v>
          </cell>
          <cell r="C133">
            <v>16</v>
          </cell>
          <cell r="D133">
            <v>4.85</v>
          </cell>
          <cell r="E133">
            <v>4446</v>
          </cell>
          <cell r="F133">
            <v>23</v>
          </cell>
          <cell r="G133">
            <v>8.08</v>
          </cell>
          <cell r="H133">
            <v>2</v>
          </cell>
          <cell r="I133">
            <v>0</v>
          </cell>
          <cell r="J133">
            <v>0</v>
          </cell>
          <cell r="K133">
            <v>4844</v>
          </cell>
          <cell r="L133">
            <v>19</v>
          </cell>
          <cell r="M133">
            <v>7.03</v>
          </cell>
        </row>
        <row r="134">
          <cell r="A134" t="str">
            <v>YZ-MCCL173-K0-M</v>
          </cell>
          <cell r="B134">
            <v>12426</v>
          </cell>
          <cell r="C134">
            <v>49</v>
          </cell>
          <cell r="D134">
            <v>14.97</v>
          </cell>
          <cell r="E134">
            <v>19007</v>
          </cell>
          <cell r="F134">
            <v>103</v>
          </cell>
          <cell r="G134">
            <v>32.4</v>
          </cell>
          <cell r="H134">
            <v>11289</v>
          </cell>
          <cell r="I134">
            <v>82</v>
          </cell>
          <cell r="J134">
            <v>28.58</v>
          </cell>
          <cell r="K134">
            <v>48398</v>
          </cell>
          <cell r="L134">
            <v>389</v>
          </cell>
          <cell r="M134">
            <v>132</v>
          </cell>
        </row>
        <row r="135">
          <cell r="A135" t="str">
            <v>YZ-MCCL173-K0-S</v>
          </cell>
          <cell r="B135">
            <v>7120</v>
          </cell>
          <cell r="C135">
            <v>55</v>
          </cell>
          <cell r="D135">
            <v>16.24</v>
          </cell>
          <cell r="E135">
            <v>23134</v>
          </cell>
          <cell r="F135">
            <v>123</v>
          </cell>
          <cell r="G135">
            <v>39.71</v>
          </cell>
          <cell r="H135">
            <v>8367</v>
          </cell>
          <cell r="I135">
            <v>64</v>
          </cell>
          <cell r="J135">
            <v>20.6</v>
          </cell>
          <cell r="K135">
            <v>862</v>
          </cell>
          <cell r="L135">
            <v>8</v>
          </cell>
          <cell r="M135">
            <v>3.27</v>
          </cell>
        </row>
        <row r="136">
          <cell r="A136" t="str">
            <v>YZ-MCCL173-OR-L</v>
          </cell>
          <cell r="B136">
            <v>5393</v>
          </cell>
          <cell r="C136">
            <v>23</v>
          </cell>
          <cell r="D136">
            <v>6.98</v>
          </cell>
          <cell r="E136">
            <v>13486</v>
          </cell>
          <cell r="F136">
            <v>60</v>
          </cell>
          <cell r="G136">
            <v>18.75</v>
          </cell>
          <cell r="H136">
            <v>158</v>
          </cell>
          <cell r="I136">
            <v>0</v>
          </cell>
          <cell r="J136">
            <v>0</v>
          </cell>
          <cell r="K136">
            <v>30157</v>
          </cell>
          <cell r="L136">
            <v>98</v>
          </cell>
          <cell r="M136">
            <v>31.32</v>
          </cell>
        </row>
        <row r="137">
          <cell r="A137" t="str">
            <v>YZ-MCCL173-OR-M</v>
          </cell>
          <cell r="B137">
            <v>7150</v>
          </cell>
          <cell r="C137">
            <v>20</v>
          </cell>
          <cell r="D137">
            <v>6.53</v>
          </cell>
          <cell r="E137">
            <v>0</v>
          </cell>
          <cell r="F137">
            <v>0</v>
          </cell>
          <cell r="G137">
            <v>0</v>
          </cell>
          <cell r="H137">
            <v>33592</v>
          </cell>
          <cell r="I137">
            <v>80</v>
          </cell>
          <cell r="J137">
            <v>27.1</v>
          </cell>
          <cell r="K137">
            <v>529</v>
          </cell>
          <cell r="L137">
            <v>6</v>
          </cell>
          <cell r="M137">
            <v>1.98</v>
          </cell>
        </row>
        <row r="138">
          <cell r="A138" t="str">
            <v>YZ-MCCL173-P0-M</v>
          </cell>
          <cell r="B138">
            <v>5548</v>
          </cell>
          <cell r="C138">
            <v>77</v>
          </cell>
          <cell r="D138">
            <v>26.45</v>
          </cell>
          <cell r="E138">
            <v>4766</v>
          </cell>
          <cell r="F138">
            <v>53</v>
          </cell>
          <cell r="G138">
            <v>17.69</v>
          </cell>
          <cell r="H138">
            <v>3250</v>
          </cell>
          <cell r="I138">
            <v>32</v>
          </cell>
          <cell r="J138">
            <v>9.35</v>
          </cell>
          <cell r="K138">
            <v>34</v>
          </cell>
          <cell r="L138">
            <v>0</v>
          </cell>
          <cell r="M138">
            <v>0</v>
          </cell>
        </row>
        <row r="139">
          <cell r="A139" t="str">
            <v>YZ-MCCL173-P0-S</v>
          </cell>
          <cell r="B139">
            <v>13346</v>
          </cell>
          <cell r="C139">
            <v>53</v>
          </cell>
          <cell r="D139">
            <v>14.49</v>
          </cell>
          <cell r="E139">
            <v>23476</v>
          </cell>
          <cell r="F139">
            <v>96</v>
          </cell>
          <cell r="G139">
            <v>31.58</v>
          </cell>
          <cell r="H139">
            <v>18755</v>
          </cell>
          <cell r="I139">
            <v>61</v>
          </cell>
          <cell r="J139">
            <v>19.89</v>
          </cell>
          <cell r="K139">
            <v>247</v>
          </cell>
          <cell r="L139">
            <v>1</v>
          </cell>
          <cell r="M139">
            <v>0.48</v>
          </cell>
        </row>
        <row r="140">
          <cell r="A140" t="str">
            <v>YZ-MCCL173-P0-XL</v>
          </cell>
          <cell r="B140">
            <v>5160</v>
          </cell>
          <cell r="C140">
            <v>32</v>
          </cell>
          <cell r="D140">
            <v>11.74</v>
          </cell>
          <cell r="E140">
            <v>522</v>
          </cell>
          <cell r="F140">
            <v>2</v>
          </cell>
          <cell r="G140">
            <v>0.73</v>
          </cell>
          <cell r="H140">
            <v>7143</v>
          </cell>
          <cell r="I140">
            <v>22</v>
          </cell>
          <cell r="J140">
            <v>8.1</v>
          </cell>
          <cell r="K140">
            <v>57</v>
          </cell>
          <cell r="L140">
            <v>0</v>
          </cell>
          <cell r="M140">
            <v>0</v>
          </cell>
        </row>
        <row r="141">
          <cell r="A141" t="str">
            <v>YZ-MCCL173-P0-XXL</v>
          </cell>
          <cell r="B141">
            <v>0</v>
          </cell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>
            <v>8087</v>
          </cell>
          <cell r="L141">
            <v>40</v>
          </cell>
          <cell r="M141">
            <v>13.96</v>
          </cell>
        </row>
        <row r="142">
          <cell r="A142" t="str">
            <v>LYQ-CA1377-blue-S</v>
          </cell>
          <cell r="B142">
            <v>49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33</v>
          </cell>
          <cell r="I142">
            <v>0</v>
          </cell>
          <cell r="J142">
            <v>0</v>
          </cell>
          <cell r="K142">
            <v>26</v>
          </cell>
          <cell r="L142">
            <v>0</v>
          </cell>
          <cell r="M142">
            <v>0</v>
          </cell>
        </row>
        <row r="143">
          <cell r="A143" t="str">
            <v>LYQ-CA1377-grey1-M</v>
          </cell>
          <cell r="B143">
            <v>0</v>
          </cell>
          <cell r="C143">
            <v>0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>
            <v>11</v>
          </cell>
          <cell r="L143">
            <v>0</v>
          </cell>
          <cell r="M143">
            <v>0</v>
          </cell>
        </row>
        <row r="144">
          <cell r="A144" t="str">
            <v>LYQ-CA1377-grey1-S</v>
          </cell>
          <cell r="B144">
            <v>1</v>
          </cell>
          <cell r="C144">
            <v>0</v>
          </cell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3</v>
          </cell>
          <cell r="I144">
            <v>0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</row>
        <row r="145">
          <cell r="A145" t="str">
            <v>LYQ-CA1377-purple-L</v>
          </cell>
          <cell r="B145">
            <v>5</v>
          </cell>
          <cell r="C145">
            <v>0</v>
          </cell>
          <cell r="D145">
            <v>0</v>
          </cell>
          <cell r="E145">
            <v>23</v>
          </cell>
          <cell r="F145">
            <v>1</v>
          </cell>
          <cell r="G145">
            <v>0.02</v>
          </cell>
          <cell r="H145">
            <v>39</v>
          </cell>
          <cell r="I145">
            <v>0</v>
          </cell>
          <cell r="J145">
            <v>0</v>
          </cell>
          <cell r="K145">
            <v>31</v>
          </cell>
          <cell r="L145">
            <v>0</v>
          </cell>
          <cell r="M145">
            <v>0</v>
          </cell>
        </row>
        <row r="146">
          <cell r="A146" t="str">
            <v>LYQ-CA1377-purple-M</v>
          </cell>
          <cell r="B146">
            <v>37</v>
          </cell>
          <cell r="C146">
            <v>0</v>
          </cell>
          <cell r="D146">
            <v>0</v>
          </cell>
          <cell r="E146">
            <v>86</v>
          </cell>
          <cell r="F146">
            <v>2</v>
          </cell>
          <cell r="G146">
            <v>0.04</v>
          </cell>
          <cell r="H146">
            <v>70</v>
          </cell>
          <cell r="I146">
            <v>0</v>
          </cell>
          <cell r="J146">
            <v>0</v>
          </cell>
          <cell r="K146">
            <v>123</v>
          </cell>
          <cell r="L146">
            <v>0</v>
          </cell>
          <cell r="M146">
            <v>0</v>
          </cell>
        </row>
        <row r="147">
          <cell r="A147" t="str">
            <v>YZ-MCHM170-OR-S</v>
          </cell>
          <cell r="B147">
            <v>0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34</v>
          </cell>
          <cell r="L147">
            <v>0</v>
          </cell>
          <cell r="M147">
            <v>0</v>
          </cell>
        </row>
        <row r="148">
          <cell r="A148" t="str">
            <v>YZ-MCHM170-OR-XL</v>
          </cell>
          <cell r="B148">
            <v>26</v>
          </cell>
          <cell r="C148">
            <v>0</v>
          </cell>
          <cell r="D148">
            <v>0</v>
          </cell>
          <cell r="E148">
            <v>1404</v>
          </cell>
          <cell r="F148">
            <v>11</v>
          </cell>
          <cell r="G148">
            <v>1.93</v>
          </cell>
          <cell r="H148">
            <v>272</v>
          </cell>
          <cell r="I148">
            <v>3</v>
          </cell>
          <cell r="J148">
            <v>0.48</v>
          </cell>
          <cell r="K148">
            <v>77</v>
          </cell>
          <cell r="L148">
            <v>1</v>
          </cell>
          <cell r="M148">
            <v>0.14</v>
          </cell>
        </row>
        <row r="149">
          <cell r="A149" t="str">
            <v>YZ-MCHM170-WI-L</v>
          </cell>
          <cell r="B149">
            <v>284</v>
          </cell>
          <cell r="C149">
            <v>0</v>
          </cell>
          <cell r="D149">
            <v>0</v>
          </cell>
          <cell r="E149">
            <v>136</v>
          </cell>
          <cell r="F149">
            <v>0</v>
          </cell>
          <cell r="G149">
            <v>0</v>
          </cell>
          <cell r="H149">
            <v>67</v>
          </cell>
          <cell r="I149">
            <v>0</v>
          </cell>
          <cell r="J149">
            <v>0</v>
          </cell>
          <cell r="K149">
            <v>279</v>
          </cell>
          <cell r="L149">
            <v>0</v>
          </cell>
          <cell r="M149">
            <v>0</v>
          </cell>
        </row>
        <row r="150">
          <cell r="A150" t="str">
            <v>YZ-MCHM170-WI-XL</v>
          </cell>
          <cell r="B150">
            <v>677</v>
          </cell>
          <cell r="C150">
            <v>5</v>
          </cell>
          <cell r="D150">
            <v>0.91</v>
          </cell>
          <cell r="E150">
            <v>1670</v>
          </cell>
          <cell r="F150">
            <v>8</v>
          </cell>
          <cell r="G150">
            <v>1.57</v>
          </cell>
          <cell r="H150">
            <v>281</v>
          </cell>
          <cell r="I150">
            <v>1</v>
          </cell>
          <cell r="J150">
            <v>0.25</v>
          </cell>
          <cell r="K150">
            <v>106</v>
          </cell>
          <cell r="L150">
            <v>0</v>
          </cell>
          <cell r="M150">
            <v>0</v>
          </cell>
        </row>
        <row r="151">
          <cell r="A151" t="str">
            <v>LYQ-CA1377-rose-S</v>
          </cell>
          <cell r="B151">
            <v>27</v>
          </cell>
          <cell r="C151">
            <v>0</v>
          </cell>
          <cell r="D151">
            <v>0</v>
          </cell>
          <cell r="E151">
            <v>1</v>
          </cell>
          <cell r="F151">
            <v>0</v>
          </cell>
          <cell r="G151">
            <v>0</v>
          </cell>
          <cell r="H151">
            <v>22</v>
          </cell>
          <cell r="I151">
            <v>1</v>
          </cell>
          <cell r="J151">
            <v>0.02</v>
          </cell>
          <cell r="K151">
            <v>0</v>
          </cell>
          <cell r="L151">
            <v>0</v>
          </cell>
          <cell r="M151">
            <v>0</v>
          </cell>
        </row>
        <row r="152">
          <cell r="A152" t="str">
            <v>YZ-NA1521-RL-4XL</v>
          </cell>
          <cell r="B152">
            <v>0</v>
          </cell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4</v>
          </cell>
          <cell r="I152">
            <v>0</v>
          </cell>
          <cell r="J152">
            <v>0</v>
          </cell>
          <cell r="K152">
            <v>29</v>
          </cell>
          <cell r="L152">
            <v>1</v>
          </cell>
          <cell r="M152">
            <v>0.23</v>
          </cell>
        </row>
        <row r="153">
          <cell r="A153" t="str">
            <v>YZ-NA1521-RL-XL</v>
          </cell>
          <cell r="B153">
            <v>1689</v>
          </cell>
          <cell r="C153">
            <v>12</v>
          </cell>
          <cell r="D153">
            <v>2.53</v>
          </cell>
          <cell r="E153">
            <v>2494</v>
          </cell>
          <cell r="F153">
            <v>15</v>
          </cell>
          <cell r="G153">
            <v>2.69</v>
          </cell>
          <cell r="H153">
            <v>618</v>
          </cell>
          <cell r="I153">
            <v>3</v>
          </cell>
          <cell r="J153">
            <v>0.7</v>
          </cell>
          <cell r="K153">
            <v>535</v>
          </cell>
          <cell r="L153">
            <v>6</v>
          </cell>
          <cell r="M153">
            <v>1.26</v>
          </cell>
        </row>
        <row r="154">
          <cell r="A154" t="str">
            <v>YZ-NA1521-RM-2XL</v>
          </cell>
          <cell r="B154">
            <v>354</v>
          </cell>
          <cell r="C154">
            <v>3</v>
          </cell>
          <cell r="D154">
            <v>0.65</v>
          </cell>
          <cell r="E154">
            <v>468</v>
          </cell>
          <cell r="F154">
            <v>3</v>
          </cell>
          <cell r="G154">
            <v>0.41</v>
          </cell>
          <cell r="H154">
            <v>8864</v>
          </cell>
          <cell r="I154">
            <v>37</v>
          </cell>
          <cell r="J154">
            <v>8.73</v>
          </cell>
          <cell r="K154">
            <v>2266</v>
          </cell>
          <cell r="L154">
            <v>14</v>
          </cell>
          <cell r="M154">
            <v>2.8</v>
          </cell>
        </row>
        <row r="155">
          <cell r="A155" t="str">
            <v>YZ-NA1521-RM-3XL</v>
          </cell>
          <cell r="B155">
            <v>1236</v>
          </cell>
          <cell r="C155">
            <v>6</v>
          </cell>
          <cell r="D155">
            <v>1.3</v>
          </cell>
          <cell r="E155">
            <v>7107</v>
          </cell>
          <cell r="F155">
            <v>27</v>
          </cell>
          <cell r="G155">
            <v>5.71</v>
          </cell>
          <cell r="H155">
            <v>3212</v>
          </cell>
          <cell r="I155">
            <v>19</v>
          </cell>
          <cell r="J155">
            <v>4.21</v>
          </cell>
          <cell r="K155">
            <v>896</v>
          </cell>
          <cell r="L155">
            <v>11</v>
          </cell>
          <cell r="M155">
            <v>2.37</v>
          </cell>
        </row>
        <row r="156">
          <cell r="A156" t="str">
            <v>YZ-NA1521-RM-5XL</v>
          </cell>
          <cell r="B156">
            <v>141</v>
          </cell>
          <cell r="C156">
            <v>1</v>
          </cell>
          <cell r="D156">
            <v>0.24</v>
          </cell>
          <cell r="E156">
            <v>0</v>
          </cell>
          <cell r="F156">
            <v>0</v>
          </cell>
          <cell r="G156">
            <v>0</v>
          </cell>
          <cell r="H156">
            <v>34</v>
          </cell>
          <cell r="I156">
            <v>0</v>
          </cell>
          <cell r="J156">
            <v>0</v>
          </cell>
          <cell r="K156">
            <v>27</v>
          </cell>
          <cell r="L156">
            <v>0</v>
          </cell>
          <cell r="M156">
            <v>0</v>
          </cell>
        </row>
        <row r="157">
          <cell r="A157" t="str">
            <v>YZ-NA1521-WP-3XL</v>
          </cell>
          <cell r="B157">
            <v>683</v>
          </cell>
          <cell r="C157">
            <v>3</v>
          </cell>
          <cell r="D157">
            <v>0.75</v>
          </cell>
          <cell r="E157">
            <v>1424</v>
          </cell>
          <cell r="F157">
            <v>9</v>
          </cell>
          <cell r="G157">
            <v>1.83</v>
          </cell>
          <cell r="H157">
            <v>110</v>
          </cell>
          <cell r="I157">
            <v>0</v>
          </cell>
          <cell r="J157">
            <v>0</v>
          </cell>
          <cell r="K157">
            <v>253</v>
          </cell>
          <cell r="L157">
            <v>3</v>
          </cell>
          <cell r="M157">
            <v>0.52</v>
          </cell>
        </row>
        <row r="158">
          <cell r="A158" t="str">
            <v>YZ-NA1521-WP-4XL</v>
          </cell>
          <cell r="B158">
            <v>806</v>
          </cell>
          <cell r="C158">
            <v>8</v>
          </cell>
          <cell r="D158">
            <v>1.53</v>
          </cell>
          <cell r="E158">
            <v>773</v>
          </cell>
          <cell r="F158">
            <v>5</v>
          </cell>
          <cell r="G158">
            <v>1.1</v>
          </cell>
          <cell r="H158">
            <v>8189</v>
          </cell>
          <cell r="I158">
            <v>53</v>
          </cell>
          <cell r="J158">
            <v>10.04</v>
          </cell>
          <cell r="K158">
            <v>25126</v>
          </cell>
          <cell r="L158">
            <v>78</v>
          </cell>
          <cell r="M158">
            <v>15.63</v>
          </cell>
        </row>
        <row r="159">
          <cell r="A159" t="str">
            <v>CA-HM1789-ZL-2XL</v>
          </cell>
          <cell r="B159">
            <v>5428</v>
          </cell>
          <cell r="C159">
            <v>13</v>
          </cell>
          <cell r="D159">
            <v>5.32</v>
          </cell>
          <cell r="E159">
            <v>4404</v>
          </cell>
          <cell r="F159">
            <v>13</v>
          </cell>
          <cell r="G159">
            <v>5.53</v>
          </cell>
          <cell r="H159">
            <v>982</v>
          </cell>
          <cell r="I159">
            <v>1</v>
          </cell>
          <cell r="J159">
            <v>0.58</v>
          </cell>
          <cell r="K159">
            <v>7</v>
          </cell>
          <cell r="L159">
            <v>0</v>
          </cell>
          <cell r="M159">
            <v>0</v>
          </cell>
        </row>
        <row r="160">
          <cell r="A160" t="str">
            <v>CA-HM1789-ZL-L</v>
          </cell>
          <cell r="B160">
            <v>1169</v>
          </cell>
          <cell r="C160">
            <v>13</v>
          </cell>
          <cell r="D160">
            <v>5.41</v>
          </cell>
          <cell r="E160">
            <v>696</v>
          </cell>
          <cell r="F160">
            <v>5</v>
          </cell>
          <cell r="G160">
            <v>1.6</v>
          </cell>
          <cell r="H160">
            <v>624</v>
          </cell>
          <cell r="I160">
            <v>2</v>
          </cell>
          <cell r="J160">
            <v>1</v>
          </cell>
          <cell r="K160">
            <v>240</v>
          </cell>
          <cell r="L160">
            <v>2</v>
          </cell>
          <cell r="M160">
            <v>0.64</v>
          </cell>
        </row>
        <row r="161">
          <cell r="A161" t="str">
            <v>CA-HM1789-ZL-M</v>
          </cell>
          <cell r="B161">
            <v>41</v>
          </cell>
          <cell r="C161">
            <v>0</v>
          </cell>
          <cell r="D161">
            <v>0</v>
          </cell>
          <cell r="E161">
            <v>395</v>
          </cell>
          <cell r="F161">
            <v>0</v>
          </cell>
          <cell r="G161">
            <v>0</v>
          </cell>
          <cell r="H161">
            <v>634</v>
          </cell>
          <cell r="I161">
            <v>1</v>
          </cell>
          <cell r="J161">
            <v>0.23</v>
          </cell>
          <cell r="K161">
            <v>58</v>
          </cell>
          <cell r="L161">
            <v>0</v>
          </cell>
          <cell r="M161">
            <v>0</v>
          </cell>
        </row>
        <row r="162">
          <cell r="A162" t="str">
            <v>CA-HM1789-ZL-S</v>
          </cell>
          <cell r="B162">
            <v>961</v>
          </cell>
          <cell r="C162">
            <v>6</v>
          </cell>
          <cell r="D162">
            <v>2.69</v>
          </cell>
          <cell r="E162">
            <v>579</v>
          </cell>
          <cell r="F162">
            <v>2</v>
          </cell>
          <cell r="G162">
            <v>0.76</v>
          </cell>
          <cell r="H162">
            <v>1565</v>
          </cell>
          <cell r="I162">
            <v>5</v>
          </cell>
          <cell r="J162">
            <v>1.82</v>
          </cell>
          <cell r="K162">
            <v>6985</v>
          </cell>
          <cell r="L162">
            <v>19</v>
          </cell>
          <cell r="M162">
            <v>4.48</v>
          </cell>
        </row>
        <row r="163">
          <cell r="A163" t="str">
            <v>YZ-MCHM178-YH-L</v>
          </cell>
          <cell r="B163">
            <v>1107</v>
          </cell>
          <cell r="C163">
            <v>29</v>
          </cell>
          <cell r="D163">
            <v>5.97</v>
          </cell>
          <cell r="E163">
            <v>1051</v>
          </cell>
          <cell r="F163">
            <v>11</v>
          </cell>
          <cell r="G163">
            <v>2.45</v>
          </cell>
          <cell r="H163">
            <v>1559</v>
          </cell>
          <cell r="I163">
            <v>9</v>
          </cell>
          <cell r="J163">
            <v>1.88</v>
          </cell>
          <cell r="K163">
            <v>624</v>
          </cell>
          <cell r="L163">
            <v>6</v>
          </cell>
          <cell r="M163">
            <v>1.13</v>
          </cell>
        </row>
        <row r="164">
          <cell r="A164" t="str">
            <v>LYQ-MCMX02-N0-M</v>
          </cell>
          <cell r="B164">
            <v>9</v>
          </cell>
          <cell r="C164">
            <v>0</v>
          </cell>
          <cell r="D164">
            <v>0</v>
          </cell>
          <cell r="E164">
            <v>58</v>
          </cell>
          <cell r="F164">
            <v>0</v>
          </cell>
          <cell r="G164">
            <v>0</v>
          </cell>
          <cell r="H164">
            <v>290</v>
          </cell>
          <cell r="I164">
            <v>2</v>
          </cell>
          <cell r="J164">
            <v>0.3</v>
          </cell>
          <cell r="K164">
            <v>230</v>
          </cell>
          <cell r="L164">
            <v>0</v>
          </cell>
          <cell r="M164">
            <v>0</v>
          </cell>
        </row>
        <row r="165">
          <cell r="A165" t="str">
            <v>LYQ-MCMX02-R0-S</v>
          </cell>
          <cell r="B165">
            <v>3</v>
          </cell>
          <cell r="C165">
            <v>0</v>
          </cell>
          <cell r="D165">
            <v>0</v>
          </cell>
          <cell r="E165">
            <v>98</v>
          </cell>
          <cell r="F165">
            <v>1</v>
          </cell>
          <cell r="G165">
            <v>0.22</v>
          </cell>
          <cell r="H165">
            <v>992</v>
          </cell>
          <cell r="I165">
            <v>3</v>
          </cell>
          <cell r="J165">
            <v>0.64</v>
          </cell>
          <cell r="K165">
            <v>158</v>
          </cell>
          <cell r="L165">
            <v>2</v>
          </cell>
          <cell r="M165">
            <v>0.46</v>
          </cell>
        </row>
        <row r="166">
          <cell r="A166" t="str">
            <v>YZ-MCZQ161-BH-4XL</v>
          </cell>
          <cell r="B166">
            <v>14</v>
          </cell>
          <cell r="C166">
            <v>0</v>
          </cell>
          <cell r="D166">
            <v>0</v>
          </cell>
          <cell r="E166">
            <v>71</v>
          </cell>
          <cell r="F166">
            <v>0</v>
          </cell>
          <cell r="G166">
            <v>0</v>
          </cell>
          <cell r="H166">
            <v>128</v>
          </cell>
          <cell r="I166">
            <v>2</v>
          </cell>
          <cell r="J166">
            <v>0.04</v>
          </cell>
          <cell r="K166">
            <v>198</v>
          </cell>
          <cell r="L166">
            <v>2</v>
          </cell>
          <cell r="M166">
            <v>0.04</v>
          </cell>
        </row>
        <row r="167">
          <cell r="A167" t="str">
            <v>LYQ-MCTW03-B0-M</v>
          </cell>
          <cell r="B167">
            <v>36</v>
          </cell>
          <cell r="C167">
            <v>0</v>
          </cell>
          <cell r="D167">
            <v>0</v>
          </cell>
          <cell r="E167">
            <v>31</v>
          </cell>
          <cell r="F167">
            <v>0</v>
          </cell>
          <cell r="G167">
            <v>0</v>
          </cell>
          <cell r="H167">
            <v>2053</v>
          </cell>
          <cell r="I167">
            <v>3</v>
          </cell>
          <cell r="J167">
            <v>0.73</v>
          </cell>
          <cell r="K167">
            <v>13973</v>
          </cell>
          <cell r="L167">
            <v>19</v>
          </cell>
          <cell r="M167">
            <v>4.19</v>
          </cell>
        </row>
        <row r="168">
          <cell r="A168" t="str">
            <v>LYQ-MCTW03-K0-L</v>
          </cell>
          <cell r="B168">
            <v>17</v>
          </cell>
          <cell r="C168">
            <v>0</v>
          </cell>
          <cell r="D168">
            <v>0</v>
          </cell>
          <cell r="E168">
            <v>44</v>
          </cell>
          <cell r="F168">
            <v>0</v>
          </cell>
          <cell r="G168">
            <v>0</v>
          </cell>
          <cell r="H168">
            <v>204</v>
          </cell>
          <cell r="I168">
            <v>0</v>
          </cell>
          <cell r="J168">
            <v>0</v>
          </cell>
          <cell r="K168">
            <v>94</v>
          </cell>
          <cell r="L168">
            <v>0</v>
          </cell>
          <cell r="M168">
            <v>0</v>
          </cell>
        </row>
        <row r="169">
          <cell r="A169" t="str">
            <v>YZ-MCHM111-K0-L</v>
          </cell>
          <cell r="B169">
            <v>0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709</v>
          </cell>
          <cell r="L169">
            <v>13</v>
          </cell>
          <cell r="M169">
            <v>3.19</v>
          </cell>
        </row>
        <row r="170">
          <cell r="A170" t="str">
            <v>YZ-MCHM111-K0-XL</v>
          </cell>
          <cell r="B170">
            <v>0</v>
          </cell>
          <cell r="C170">
            <v>0</v>
          </cell>
          <cell r="D170">
            <v>0</v>
          </cell>
          <cell r="E170">
            <v>3609</v>
          </cell>
          <cell r="F170">
            <v>19</v>
          </cell>
          <cell r="G170">
            <v>4.25</v>
          </cell>
          <cell r="H170">
            <v>9481</v>
          </cell>
          <cell r="I170">
            <v>49</v>
          </cell>
          <cell r="J170">
            <v>10.93</v>
          </cell>
          <cell r="K170">
            <v>0</v>
          </cell>
          <cell r="L170">
            <v>0</v>
          </cell>
          <cell r="M170">
            <v>0</v>
          </cell>
        </row>
        <row r="171">
          <cell r="A171" t="str">
            <v>DK-MCCL315-AB-2XL</v>
          </cell>
          <cell r="B171">
            <v>136</v>
          </cell>
          <cell r="C171">
            <v>4</v>
          </cell>
          <cell r="D171">
            <v>0.2</v>
          </cell>
          <cell r="E171">
            <v>57</v>
          </cell>
          <cell r="F171">
            <v>0</v>
          </cell>
          <cell r="G171">
            <v>0</v>
          </cell>
          <cell r="H171">
            <v>8</v>
          </cell>
          <cell r="I171">
            <v>0</v>
          </cell>
          <cell r="J171">
            <v>0</v>
          </cell>
          <cell r="K171">
            <v>4</v>
          </cell>
          <cell r="L171">
            <v>0</v>
          </cell>
          <cell r="M171">
            <v>0</v>
          </cell>
        </row>
        <row r="172">
          <cell r="A172" t="str">
            <v>DK-MCCL315-AB-M</v>
          </cell>
          <cell r="B172">
            <v>61</v>
          </cell>
          <cell r="C172">
            <v>2</v>
          </cell>
          <cell r="D172">
            <v>0.35</v>
          </cell>
          <cell r="E172">
            <v>40</v>
          </cell>
          <cell r="F172">
            <v>0</v>
          </cell>
          <cell r="G172">
            <v>0</v>
          </cell>
          <cell r="H172">
            <v>14</v>
          </cell>
          <cell r="I172">
            <v>0</v>
          </cell>
          <cell r="J172">
            <v>0</v>
          </cell>
          <cell r="K172">
            <v>4</v>
          </cell>
          <cell r="L172">
            <v>0</v>
          </cell>
          <cell r="M172">
            <v>0</v>
          </cell>
        </row>
        <row r="173">
          <cell r="A173" t="str">
            <v>DK-MCCL315-AB-S</v>
          </cell>
          <cell r="B173">
            <v>249</v>
          </cell>
          <cell r="C173">
            <v>0</v>
          </cell>
          <cell r="D173">
            <v>0</v>
          </cell>
          <cell r="E173">
            <v>222</v>
          </cell>
          <cell r="F173">
            <v>2</v>
          </cell>
          <cell r="G173">
            <v>0.54</v>
          </cell>
          <cell r="H173">
            <v>40</v>
          </cell>
          <cell r="I173">
            <v>0</v>
          </cell>
          <cell r="J173">
            <v>0</v>
          </cell>
          <cell r="K173">
            <v>3</v>
          </cell>
          <cell r="L173">
            <v>0</v>
          </cell>
          <cell r="M173">
            <v>0</v>
          </cell>
        </row>
        <row r="174">
          <cell r="A174" t="str">
            <v>DK-MCCL315-B7-2XL</v>
          </cell>
          <cell r="B174">
            <v>167</v>
          </cell>
          <cell r="C174">
            <v>1</v>
          </cell>
          <cell r="D174">
            <v>0.16</v>
          </cell>
          <cell r="E174">
            <v>14</v>
          </cell>
          <cell r="F174">
            <v>0</v>
          </cell>
          <cell r="G174">
            <v>0</v>
          </cell>
          <cell r="H174">
            <v>6</v>
          </cell>
          <cell r="I174">
            <v>0</v>
          </cell>
          <cell r="J174">
            <v>0</v>
          </cell>
          <cell r="K174">
            <v>4</v>
          </cell>
          <cell r="L174">
            <v>0</v>
          </cell>
          <cell r="M174">
            <v>0</v>
          </cell>
        </row>
        <row r="175">
          <cell r="A175" t="str">
            <v>DK-MCCL315-B7-M</v>
          </cell>
          <cell r="B175">
            <v>495</v>
          </cell>
          <cell r="C175">
            <v>3</v>
          </cell>
          <cell r="D175">
            <v>0.68</v>
          </cell>
          <cell r="E175">
            <v>418</v>
          </cell>
          <cell r="F175">
            <v>1</v>
          </cell>
          <cell r="G175">
            <v>0.02</v>
          </cell>
          <cell r="H175">
            <v>78</v>
          </cell>
          <cell r="I175">
            <v>1</v>
          </cell>
          <cell r="J175">
            <v>0.15</v>
          </cell>
          <cell r="K175">
            <v>2</v>
          </cell>
          <cell r="L175">
            <v>0</v>
          </cell>
          <cell r="M175">
            <v>0</v>
          </cell>
        </row>
        <row r="176">
          <cell r="A176" t="str">
            <v>DK-MCCL315-B7-S</v>
          </cell>
          <cell r="B176">
            <v>415</v>
          </cell>
          <cell r="C176">
            <v>4</v>
          </cell>
          <cell r="D176">
            <v>0.74</v>
          </cell>
          <cell r="E176">
            <v>351</v>
          </cell>
          <cell r="F176">
            <v>0</v>
          </cell>
          <cell r="G176">
            <v>0</v>
          </cell>
          <cell r="H176">
            <v>60</v>
          </cell>
          <cell r="I176">
            <v>0</v>
          </cell>
          <cell r="J176">
            <v>0</v>
          </cell>
          <cell r="K176">
            <v>3</v>
          </cell>
          <cell r="L176">
            <v>0</v>
          </cell>
          <cell r="M176">
            <v>0</v>
          </cell>
        </row>
        <row r="177">
          <cell r="A177" t="str">
            <v>DK-MCCL315-BF-2XL</v>
          </cell>
          <cell r="B177">
            <v>30</v>
          </cell>
          <cell r="C177">
            <v>0</v>
          </cell>
          <cell r="D177">
            <v>0</v>
          </cell>
          <cell r="E177">
            <v>22</v>
          </cell>
          <cell r="F177">
            <v>0</v>
          </cell>
          <cell r="G177">
            <v>0</v>
          </cell>
          <cell r="H177">
            <v>19</v>
          </cell>
          <cell r="I177">
            <v>1</v>
          </cell>
          <cell r="J177">
            <v>0.29</v>
          </cell>
          <cell r="K177">
            <v>2</v>
          </cell>
          <cell r="L177">
            <v>0</v>
          </cell>
          <cell r="M177">
            <v>0</v>
          </cell>
        </row>
        <row r="178">
          <cell r="A178" t="str">
            <v>DK-MCCL315-BF-L</v>
          </cell>
          <cell r="B178">
            <v>16</v>
          </cell>
          <cell r="C178">
            <v>0</v>
          </cell>
          <cell r="D178">
            <v>0</v>
          </cell>
          <cell r="E178">
            <v>16</v>
          </cell>
          <cell r="F178">
            <v>0</v>
          </cell>
          <cell r="G178">
            <v>0</v>
          </cell>
          <cell r="H178">
            <v>7</v>
          </cell>
          <cell r="I178">
            <v>0</v>
          </cell>
          <cell r="J178">
            <v>0</v>
          </cell>
          <cell r="K178">
            <v>10</v>
          </cell>
          <cell r="L178">
            <v>0</v>
          </cell>
          <cell r="M178">
            <v>0</v>
          </cell>
        </row>
        <row r="179">
          <cell r="A179" t="str">
            <v>DK-MCCL315-BF-M</v>
          </cell>
          <cell r="B179">
            <v>20</v>
          </cell>
          <cell r="C179">
            <v>0</v>
          </cell>
          <cell r="D179">
            <v>0</v>
          </cell>
          <cell r="E179">
            <v>21</v>
          </cell>
          <cell r="F179">
            <v>0</v>
          </cell>
          <cell r="G179">
            <v>0</v>
          </cell>
          <cell r="H179">
            <v>6</v>
          </cell>
          <cell r="I179">
            <v>0</v>
          </cell>
          <cell r="J179">
            <v>0</v>
          </cell>
          <cell r="K179">
            <v>4</v>
          </cell>
          <cell r="L179">
            <v>0</v>
          </cell>
          <cell r="M179">
            <v>0</v>
          </cell>
        </row>
        <row r="180">
          <cell r="A180" t="str">
            <v>DK-MCCL315-BF-S</v>
          </cell>
          <cell r="B180">
            <v>315</v>
          </cell>
          <cell r="C180">
            <v>1</v>
          </cell>
          <cell r="D180">
            <v>0.17</v>
          </cell>
          <cell r="E180">
            <v>430</v>
          </cell>
          <cell r="F180">
            <v>3</v>
          </cell>
          <cell r="G180">
            <v>0.67</v>
          </cell>
          <cell r="H180">
            <v>189</v>
          </cell>
          <cell r="I180">
            <v>1</v>
          </cell>
          <cell r="J180">
            <v>0.26</v>
          </cell>
          <cell r="K180">
            <v>74</v>
          </cell>
          <cell r="L180">
            <v>0</v>
          </cell>
          <cell r="M180">
            <v>0</v>
          </cell>
        </row>
        <row r="181">
          <cell r="A181" t="str">
            <v>DK-MCCL315-BF-XL</v>
          </cell>
          <cell r="B181">
            <v>18</v>
          </cell>
          <cell r="C181">
            <v>1</v>
          </cell>
          <cell r="D181">
            <v>0.23</v>
          </cell>
          <cell r="E181">
            <v>18</v>
          </cell>
          <cell r="F181">
            <v>0</v>
          </cell>
          <cell r="G181">
            <v>0</v>
          </cell>
          <cell r="H181">
            <v>5</v>
          </cell>
          <cell r="I181">
            <v>0</v>
          </cell>
          <cell r="J181">
            <v>0</v>
          </cell>
          <cell r="K181">
            <v>2</v>
          </cell>
          <cell r="L181">
            <v>0</v>
          </cell>
          <cell r="M181">
            <v>0</v>
          </cell>
        </row>
        <row r="182">
          <cell r="A182" t="str">
            <v>DK-MCCL315-K0-2XL</v>
          </cell>
          <cell r="B182">
            <v>0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227</v>
          </cell>
          <cell r="L182">
            <v>5</v>
          </cell>
          <cell r="M182">
            <v>0.96</v>
          </cell>
        </row>
        <row r="183">
          <cell r="A183" t="str">
            <v>DK-MCCL315-P0-2XL</v>
          </cell>
          <cell r="B183">
            <v>88</v>
          </cell>
          <cell r="C183">
            <v>0</v>
          </cell>
          <cell r="D183">
            <v>0</v>
          </cell>
          <cell r="E183">
            <v>75</v>
          </cell>
          <cell r="F183">
            <v>0</v>
          </cell>
          <cell r="G183">
            <v>0</v>
          </cell>
          <cell r="H183">
            <v>45</v>
          </cell>
          <cell r="I183">
            <v>1</v>
          </cell>
          <cell r="J183">
            <v>0.25</v>
          </cell>
          <cell r="K183">
            <v>83</v>
          </cell>
          <cell r="L183">
            <v>1</v>
          </cell>
          <cell r="M183">
            <v>0.3</v>
          </cell>
        </row>
        <row r="184">
          <cell r="A184" t="str">
            <v>DK-MCCL315-P0-L</v>
          </cell>
          <cell r="B184">
            <v>226</v>
          </cell>
          <cell r="C184">
            <v>2</v>
          </cell>
          <cell r="D184">
            <v>0.45</v>
          </cell>
          <cell r="E184">
            <v>201</v>
          </cell>
          <cell r="F184">
            <v>1</v>
          </cell>
          <cell r="G184">
            <v>0.3</v>
          </cell>
          <cell r="H184">
            <v>84</v>
          </cell>
          <cell r="I184">
            <v>1</v>
          </cell>
          <cell r="J184">
            <v>0.26</v>
          </cell>
          <cell r="K184">
            <v>84</v>
          </cell>
          <cell r="L184">
            <v>1</v>
          </cell>
          <cell r="M184">
            <v>0.1</v>
          </cell>
        </row>
        <row r="185">
          <cell r="A185" t="str">
            <v>DK-MCCL315-P0-M</v>
          </cell>
          <cell r="B185">
            <v>669</v>
          </cell>
          <cell r="C185">
            <v>1</v>
          </cell>
          <cell r="D185">
            <v>0.24</v>
          </cell>
          <cell r="E185">
            <v>644</v>
          </cell>
          <cell r="F185">
            <v>5</v>
          </cell>
          <cell r="G185">
            <v>0.6</v>
          </cell>
          <cell r="H185">
            <v>108</v>
          </cell>
          <cell r="I185">
            <v>0</v>
          </cell>
          <cell r="J185">
            <v>0</v>
          </cell>
          <cell r="K185">
            <v>229</v>
          </cell>
          <cell r="L185">
            <v>0</v>
          </cell>
          <cell r="M185">
            <v>0</v>
          </cell>
        </row>
        <row r="186">
          <cell r="A186" t="str">
            <v>DK-MCCL315-P0-XL</v>
          </cell>
          <cell r="B186">
            <v>175</v>
          </cell>
          <cell r="C186">
            <v>1</v>
          </cell>
          <cell r="D186">
            <v>0.3</v>
          </cell>
          <cell r="E186">
            <v>155</v>
          </cell>
          <cell r="F186">
            <v>1</v>
          </cell>
          <cell r="G186">
            <v>0.3</v>
          </cell>
          <cell r="H186">
            <v>54</v>
          </cell>
          <cell r="I186">
            <v>0</v>
          </cell>
          <cell r="J186">
            <v>0</v>
          </cell>
          <cell r="K186">
            <v>81</v>
          </cell>
          <cell r="L186">
            <v>0</v>
          </cell>
          <cell r="M186">
            <v>0</v>
          </cell>
        </row>
        <row r="187">
          <cell r="A187" t="str">
            <v>DK-MCCL315-R0-2XL</v>
          </cell>
          <cell r="B187">
            <v>1540</v>
          </cell>
          <cell r="C187">
            <v>30</v>
          </cell>
          <cell r="D187">
            <v>4.19</v>
          </cell>
          <cell r="E187">
            <v>1174</v>
          </cell>
          <cell r="F187">
            <v>14</v>
          </cell>
          <cell r="G187">
            <v>1.1</v>
          </cell>
          <cell r="H187">
            <v>282</v>
          </cell>
          <cell r="I187">
            <v>5</v>
          </cell>
          <cell r="J187">
            <v>1.11</v>
          </cell>
          <cell r="K187">
            <v>85</v>
          </cell>
          <cell r="L187">
            <v>0</v>
          </cell>
          <cell r="M187">
            <v>0</v>
          </cell>
        </row>
        <row r="188">
          <cell r="A188" t="str">
            <v>DK-MCCL315-R0-L</v>
          </cell>
          <cell r="B188">
            <v>147</v>
          </cell>
          <cell r="C188">
            <v>1</v>
          </cell>
          <cell r="D188">
            <v>0.17</v>
          </cell>
          <cell r="E188">
            <v>182</v>
          </cell>
          <cell r="F188">
            <v>1</v>
          </cell>
          <cell r="G188">
            <v>0.3</v>
          </cell>
          <cell r="H188">
            <v>77</v>
          </cell>
          <cell r="I188">
            <v>0</v>
          </cell>
          <cell r="J188">
            <v>0</v>
          </cell>
          <cell r="K188">
            <v>77</v>
          </cell>
          <cell r="L188">
            <v>0</v>
          </cell>
          <cell r="M188">
            <v>0</v>
          </cell>
        </row>
        <row r="189">
          <cell r="A189" t="str">
            <v>DK-MCCL315-R0-M</v>
          </cell>
          <cell r="B189">
            <v>186</v>
          </cell>
          <cell r="C189">
            <v>1</v>
          </cell>
          <cell r="D189">
            <v>0.13</v>
          </cell>
          <cell r="E189">
            <v>61</v>
          </cell>
          <cell r="F189">
            <v>0</v>
          </cell>
          <cell r="G189">
            <v>0</v>
          </cell>
          <cell r="H189">
            <v>56</v>
          </cell>
          <cell r="I189">
            <v>0</v>
          </cell>
          <cell r="J189">
            <v>0</v>
          </cell>
          <cell r="K189">
            <v>87</v>
          </cell>
          <cell r="L189">
            <v>0</v>
          </cell>
          <cell r="M189">
            <v>0</v>
          </cell>
        </row>
        <row r="190">
          <cell r="A190" t="str">
            <v>DK-MCCL315-R0-S</v>
          </cell>
          <cell r="B190">
            <v>0</v>
          </cell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25</v>
          </cell>
          <cell r="I190">
            <v>0</v>
          </cell>
          <cell r="J190">
            <v>0</v>
          </cell>
          <cell r="K190">
            <v>84</v>
          </cell>
          <cell r="L190">
            <v>0</v>
          </cell>
          <cell r="M190">
            <v>0</v>
          </cell>
        </row>
        <row r="191">
          <cell r="A191" t="str">
            <v>DK-MCCL315-R0-XL</v>
          </cell>
          <cell r="B191">
            <v>1287</v>
          </cell>
          <cell r="C191">
            <v>8</v>
          </cell>
          <cell r="D191">
            <v>1.54</v>
          </cell>
          <cell r="E191">
            <v>1243</v>
          </cell>
          <cell r="F191">
            <v>4</v>
          </cell>
          <cell r="G191">
            <v>0.14</v>
          </cell>
          <cell r="H191">
            <v>332</v>
          </cell>
          <cell r="I191">
            <v>2</v>
          </cell>
          <cell r="J191">
            <v>0.27</v>
          </cell>
          <cell r="K191">
            <v>276</v>
          </cell>
          <cell r="L191">
            <v>1</v>
          </cell>
          <cell r="M191">
            <v>0.3</v>
          </cell>
        </row>
        <row r="192">
          <cell r="A192" t="str">
            <v>DK-MCCL315-RF-2XL</v>
          </cell>
          <cell r="B192">
            <v>94</v>
          </cell>
          <cell r="C192">
            <v>0</v>
          </cell>
          <cell r="D192">
            <v>0</v>
          </cell>
          <cell r="E192">
            <v>130</v>
          </cell>
          <cell r="F192">
            <v>3</v>
          </cell>
          <cell r="G192">
            <v>0.6</v>
          </cell>
          <cell r="H192">
            <v>25</v>
          </cell>
          <cell r="I192">
            <v>0</v>
          </cell>
          <cell r="J192">
            <v>0</v>
          </cell>
          <cell r="K192">
            <v>12</v>
          </cell>
          <cell r="L192">
            <v>0</v>
          </cell>
          <cell r="M192">
            <v>0</v>
          </cell>
        </row>
        <row r="193">
          <cell r="A193" t="str">
            <v>DK-MCCL315-RF-L</v>
          </cell>
          <cell r="B193">
            <v>99</v>
          </cell>
          <cell r="C193">
            <v>0</v>
          </cell>
          <cell r="D193">
            <v>0</v>
          </cell>
          <cell r="E193">
            <v>123</v>
          </cell>
          <cell r="F193">
            <v>0</v>
          </cell>
          <cell r="G193">
            <v>0</v>
          </cell>
          <cell r="H193">
            <v>9</v>
          </cell>
          <cell r="I193">
            <v>0</v>
          </cell>
          <cell r="J193">
            <v>0</v>
          </cell>
          <cell r="K193">
            <v>4</v>
          </cell>
          <cell r="L193">
            <v>0</v>
          </cell>
          <cell r="M193">
            <v>0</v>
          </cell>
        </row>
        <row r="194">
          <cell r="A194" t="str">
            <v>DK-MCCL315-RF-XL</v>
          </cell>
          <cell r="B194">
            <v>94</v>
          </cell>
          <cell r="C194">
            <v>1</v>
          </cell>
          <cell r="D194">
            <v>0.24</v>
          </cell>
          <cell r="E194">
            <v>132</v>
          </cell>
          <cell r="F194">
            <v>3</v>
          </cell>
          <cell r="G194">
            <v>0.1</v>
          </cell>
          <cell r="H194">
            <v>15</v>
          </cell>
          <cell r="I194">
            <v>0</v>
          </cell>
          <cell r="J194">
            <v>0</v>
          </cell>
          <cell r="K194">
            <v>17</v>
          </cell>
          <cell r="L194">
            <v>0</v>
          </cell>
          <cell r="M194">
            <v>0</v>
          </cell>
        </row>
        <row r="195">
          <cell r="A195" t="str">
            <v>DK-MCCL315-W0-2XL</v>
          </cell>
          <cell r="B195">
            <v>799</v>
          </cell>
          <cell r="C195">
            <v>1</v>
          </cell>
          <cell r="D195">
            <v>0.09</v>
          </cell>
          <cell r="E195">
            <v>557</v>
          </cell>
          <cell r="F195">
            <v>3</v>
          </cell>
          <cell r="G195">
            <v>0.18</v>
          </cell>
          <cell r="H195">
            <v>208</v>
          </cell>
          <cell r="I195">
            <v>1</v>
          </cell>
          <cell r="J195">
            <v>0.26</v>
          </cell>
          <cell r="K195">
            <v>676</v>
          </cell>
          <cell r="L195">
            <v>7</v>
          </cell>
          <cell r="M195">
            <v>1.64</v>
          </cell>
        </row>
        <row r="196">
          <cell r="A196" t="str">
            <v>DK-MCCL315-W0-L</v>
          </cell>
          <cell r="B196">
            <v>1269</v>
          </cell>
          <cell r="C196">
            <v>9</v>
          </cell>
          <cell r="D196">
            <v>2.02</v>
          </cell>
          <cell r="E196">
            <v>1114</v>
          </cell>
          <cell r="F196">
            <v>7</v>
          </cell>
          <cell r="G196">
            <v>0.71</v>
          </cell>
          <cell r="H196">
            <v>275</v>
          </cell>
          <cell r="I196">
            <v>3</v>
          </cell>
          <cell r="J196">
            <v>0.63</v>
          </cell>
          <cell r="K196">
            <v>106</v>
          </cell>
          <cell r="L196">
            <v>0</v>
          </cell>
          <cell r="M196">
            <v>0</v>
          </cell>
        </row>
        <row r="197">
          <cell r="A197" t="str">
            <v>DK-MCCL315-W0-M</v>
          </cell>
          <cell r="B197">
            <v>0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61</v>
          </cell>
          <cell r="I197">
            <v>0</v>
          </cell>
          <cell r="J197">
            <v>0</v>
          </cell>
          <cell r="K197">
            <v>510</v>
          </cell>
          <cell r="L197">
            <v>2</v>
          </cell>
          <cell r="M197">
            <v>0.36</v>
          </cell>
        </row>
        <row r="198">
          <cell r="A198" t="str">
            <v>DK-MCCL315-W0-XL</v>
          </cell>
          <cell r="B198">
            <v>0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529</v>
          </cell>
          <cell r="I198">
            <v>7</v>
          </cell>
          <cell r="J198">
            <v>1.41</v>
          </cell>
          <cell r="K198">
            <v>765</v>
          </cell>
          <cell r="L198">
            <v>7</v>
          </cell>
          <cell r="M198">
            <v>1.47</v>
          </cell>
        </row>
        <row r="199">
          <cell r="A199" t="str">
            <v>YZ-MC181-Gr-2XL</v>
          </cell>
          <cell r="B199">
            <v>1435</v>
          </cell>
          <cell r="C199">
            <v>6</v>
          </cell>
          <cell r="D199">
            <v>1.52</v>
          </cell>
          <cell r="E199">
            <v>1224</v>
          </cell>
          <cell r="F199">
            <v>7</v>
          </cell>
          <cell r="G199">
            <v>1.72</v>
          </cell>
          <cell r="H199">
            <v>976</v>
          </cell>
          <cell r="I199">
            <v>3</v>
          </cell>
          <cell r="J199">
            <v>0.76</v>
          </cell>
          <cell r="K199">
            <v>257</v>
          </cell>
          <cell r="L199">
            <v>3</v>
          </cell>
          <cell r="M199">
            <v>0.67</v>
          </cell>
        </row>
        <row r="200">
          <cell r="A200" t="str">
            <v>YZ-MC181-Gr-L</v>
          </cell>
          <cell r="B200">
            <v>0</v>
          </cell>
          <cell r="C200">
            <v>0</v>
          </cell>
          <cell r="D200">
            <v>0</v>
          </cell>
          <cell r="E200">
            <v>1334</v>
          </cell>
          <cell r="F200">
            <v>13</v>
          </cell>
          <cell r="G200">
            <v>3.45</v>
          </cell>
          <cell r="H200">
            <v>2614</v>
          </cell>
          <cell r="I200">
            <v>29</v>
          </cell>
          <cell r="J200">
            <v>8.3</v>
          </cell>
          <cell r="K200">
            <v>277</v>
          </cell>
          <cell r="L200">
            <v>3</v>
          </cell>
          <cell r="M200">
            <v>0.92</v>
          </cell>
        </row>
        <row r="201">
          <cell r="A201" t="str">
            <v>YZ-MC181-Gr-M</v>
          </cell>
          <cell r="B201">
            <v>0</v>
          </cell>
          <cell r="C201">
            <v>0</v>
          </cell>
          <cell r="D201">
            <v>0</v>
          </cell>
          <cell r="E201">
            <v>3337</v>
          </cell>
          <cell r="F201">
            <v>13</v>
          </cell>
          <cell r="G201">
            <v>3.76</v>
          </cell>
          <cell r="H201">
            <v>3682</v>
          </cell>
          <cell r="I201">
            <v>22</v>
          </cell>
          <cell r="J201">
            <v>6.23</v>
          </cell>
          <cell r="K201">
            <v>81</v>
          </cell>
          <cell r="L201">
            <v>2</v>
          </cell>
          <cell r="M201">
            <v>0.39</v>
          </cell>
        </row>
        <row r="202">
          <cell r="A202" t="str">
            <v>YZ-MC181-Gr-S</v>
          </cell>
          <cell r="B202">
            <v>3731</v>
          </cell>
          <cell r="C202">
            <v>25</v>
          </cell>
          <cell r="D202">
            <v>7.64</v>
          </cell>
          <cell r="E202">
            <v>0</v>
          </cell>
          <cell r="F202">
            <v>0</v>
          </cell>
          <cell r="G202">
            <v>0</v>
          </cell>
          <cell r="H202">
            <v>36</v>
          </cell>
          <cell r="I202">
            <v>0</v>
          </cell>
          <cell r="J202">
            <v>0</v>
          </cell>
          <cell r="K202">
            <v>307</v>
          </cell>
          <cell r="L202">
            <v>4</v>
          </cell>
          <cell r="M202">
            <v>0.99</v>
          </cell>
        </row>
        <row r="203">
          <cell r="A203" t="str">
            <v>YZ-MC181-Gr-XL</v>
          </cell>
          <cell r="B203">
            <v>1372</v>
          </cell>
          <cell r="C203">
            <v>34</v>
          </cell>
          <cell r="D203">
            <v>10.54</v>
          </cell>
          <cell r="E203">
            <v>684</v>
          </cell>
          <cell r="F203">
            <v>18</v>
          </cell>
          <cell r="G203">
            <v>5.63</v>
          </cell>
          <cell r="H203">
            <v>330</v>
          </cell>
          <cell r="I203">
            <v>4</v>
          </cell>
          <cell r="J203">
            <v>0.77</v>
          </cell>
          <cell r="K203">
            <v>335</v>
          </cell>
          <cell r="L203">
            <v>5</v>
          </cell>
          <cell r="M203">
            <v>1.36</v>
          </cell>
        </row>
        <row r="204">
          <cell r="A204" t="str">
            <v>YZ-MC181-K0-2XL</v>
          </cell>
          <cell r="B204">
            <v>543</v>
          </cell>
          <cell r="C204">
            <v>7</v>
          </cell>
          <cell r="D204">
            <v>1.65</v>
          </cell>
          <cell r="E204">
            <v>525</v>
          </cell>
          <cell r="F204">
            <v>4</v>
          </cell>
          <cell r="G204">
            <v>0.98</v>
          </cell>
          <cell r="H204">
            <v>578</v>
          </cell>
          <cell r="I204">
            <v>2</v>
          </cell>
          <cell r="J204">
            <v>0.69</v>
          </cell>
          <cell r="K204">
            <v>164</v>
          </cell>
          <cell r="L204">
            <v>1</v>
          </cell>
          <cell r="M204">
            <v>0.23</v>
          </cell>
        </row>
        <row r="205">
          <cell r="A205" t="str">
            <v>YZ-MC181-K0-L</v>
          </cell>
          <cell r="B205">
            <v>2446</v>
          </cell>
          <cell r="C205">
            <v>18</v>
          </cell>
          <cell r="D205">
            <v>5.19</v>
          </cell>
          <cell r="E205">
            <v>402</v>
          </cell>
          <cell r="F205">
            <v>1</v>
          </cell>
          <cell r="G205">
            <v>0.32</v>
          </cell>
          <cell r="H205">
            <v>677</v>
          </cell>
          <cell r="I205">
            <v>1</v>
          </cell>
          <cell r="J205">
            <v>0.29</v>
          </cell>
          <cell r="K205">
            <v>40</v>
          </cell>
          <cell r="L205">
            <v>1</v>
          </cell>
          <cell r="M205">
            <v>0.21</v>
          </cell>
        </row>
        <row r="206">
          <cell r="A206" t="str">
            <v>YZ-MC181-K0-M</v>
          </cell>
          <cell r="B206">
            <v>610</v>
          </cell>
          <cell r="C206">
            <v>13</v>
          </cell>
          <cell r="D206">
            <v>3.13</v>
          </cell>
          <cell r="E206">
            <v>0</v>
          </cell>
          <cell r="F206">
            <v>0</v>
          </cell>
          <cell r="G206">
            <v>0</v>
          </cell>
          <cell r="H206">
            <v>63</v>
          </cell>
          <cell r="I206">
            <v>1</v>
          </cell>
          <cell r="J206">
            <v>0.15</v>
          </cell>
          <cell r="K206">
            <v>35</v>
          </cell>
          <cell r="L206">
            <v>0</v>
          </cell>
          <cell r="M206">
            <v>0</v>
          </cell>
        </row>
        <row r="207">
          <cell r="A207" t="str">
            <v>YZ-MC181-K0-XL</v>
          </cell>
          <cell r="B207">
            <v>287</v>
          </cell>
          <cell r="C207">
            <v>2</v>
          </cell>
          <cell r="D207">
            <v>0.71</v>
          </cell>
          <cell r="E207">
            <v>2072</v>
          </cell>
          <cell r="F207">
            <v>10</v>
          </cell>
          <cell r="G207">
            <v>2.12</v>
          </cell>
          <cell r="H207">
            <v>929</v>
          </cell>
          <cell r="I207">
            <v>5</v>
          </cell>
          <cell r="J207">
            <v>1.15</v>
          </cell>
          <cell r="K207">
            <v>179</v>
          </cell>
          <cell r="L207">
            <v>1</v>
          </cell>
          <cell r="M207">
            <v>0.32</v>
          </cell>
        </row>
        <row r="208">
          <cell r="A208" t="str">
            <v>YZ-MC181-OR-2XL</v>
          </cell>
          <cell r="B208">
            <v>0</v>
          </cell>
          <cell r="C208">
            <v>0</v>
          </cell>
          <cell r="D208">
            <v>0</v>
          </cell>
          <cell r="E208">
            <v>3112</v>
          </cell>
          <cell r="F208">
            <v>22</v>
          </cell>
          <cell r="G208">
            <v>6.7</v>
          </cell>
          <cell r="H208">
            <v>964</v>
          </cell>
          <cell r="I208">
            <v>8</v>
          </cell>
          <cell r="J208">
            <v>2.23</v>
          </cell>
          <cell r="K208">
            <v>186</v>
          </cell>
          <cell r="L208">
            <v>6</v>
          </cell>
          <cell r="M208">
            <v>1.54</v>
          </cell>
        </row>
        <row r="209">
          <cell r="A209" t="str">
            <v>YZ-MC181-OR-L</v>
          </cell>
          <cell r="B209">
            <v>0</v>
          </cell>
          <cell r="C209">
            <v>0</v>
          </cell>
          <cell r="D209">
            <v>0</v>
          </cell>
          <cell r="E209">
            <v>163</v>
          </cell>
          <cell r="F209">
            <v>3</v>
          </cell>
          <cell r="G209">
            <v>0.77</v>
          </cell>
          <cell r="H209">
            <v>181</v>
          </cell>
          <cell r="I209">
            <v>2</v>
          </cell>
          <cell r="J209">
            <v>0.45</v>
          </cell>
          <cell r="K209">
            <v>171</v>
          </cell>
          <cell r="L209">
            <v>3</v>
          </cell>
          <cell r="M209">
            <v>0.98</v>
          </cell>
        </row>
        <row r="210">
          <cell r="A210" t="str">
            <v>YZ-MC181-OR-M</v>
          </cell>
          <cell r="B210">
            <v>0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780</v>
          </cell>
          <cell r="I210">
            <v>3</v>
          </cell>
          <cell r="J210">
            <v>0.94</v>
          </cell>
          <cell r="K210">
            <v>42</v>
          </cell>
          <cell r="L210">
            <v>0</v>
          </cell>
          <cell r="M210">
            <v>0</v>
          </cell>
        </row>
        <row r="211">
          <cell r="A211" t="str">
            <v>YZ-MC181-OR-S</v>
          </cell>
          <cell r="B211">
            <v>513</v>
          </cell>
          <cell r="C211">
            <v>5</v>
          </cell>
          <cell r="D211">
            <v>1.1</v>
          </cell>
          <cell r="E211">
            <v>243</v>
          </cell>
          <cell r="F211">
            <v>2</v>
          </cell>
          <cell r="G211">
            <v>0.56</v>
          </cell>
          <cell r="H211">
            <v>483</v>
          </cell>
          <cell r="I211">
            <v>2</v>
          </cell>
          <cell r="J211">
            <v>0.62</v>
          </cell>
          <cell r="K211">
            <v>43</v>
          </cell>
          <cell r="L211">
            <v>1</v>
          </cell>
          <cell r="M211">
            <v>0.32</v>
          </cell>
        </row>
        <row r="212">
          <cell r="A212" t="str">
            <v>YZ-MC181-OR-XL</v>
          </cell>
          <cell r="B212">
            <v>473</v>
          </cell>
          <cell r="C212">
            <v>6</v>
          </cell>
          <cell r="D212">
            <v>1.51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131</v>
          </cell>
          <cell r="L212">
            <v>2</v>
          </cell>
          <cell r="M212">
            <v>0.34</v>
          </cell>
        </row>
        <row r="213">
          <cell r="A213" t="str">
            <v>YZ-MC181-R0-2XL</v>
          </cell>
          <cell r="B213">
            <v>10027</v>
          </cell>
          <cell r="C213">
            <v>85</v>
          </cell>
          <cell r="D213">
            <v>20.92</v>
          </cell>
          <cell r="E213">
            <v>12212</v>
          </cell>
          <cell r="F213">
            <v>112</v>
          </cell>
          <cell r="G213">
            <v>32.38</v>
          </cell>
          <cell r="H213">
            <v>551</v>
          </cell>
          <cell r="I213">
            <v>11</v>
          </cell>
          <cell r="J213">
            <v>2.99</v>
          </cell>
          <cell r="K213">
            <v>212</v>
          </cell>
          <cell r="L213">
            <v>3</v>
          </cell>
          <cell r="M213">
            <v>0.81</v>
          </cell>
        </row>
        <row r="214">
          <cell r="A214" t="str">
            <v>YZ-MC181-R0-L</v>
          </cell>
          <cell r="B214">
            <v>1501</v>
          </cell>
          <cell r="C214">
            <v>23</v>
          </cell>
          <cell r="D214">
            <v>6.64</v>
          </cell>
          <cell r="E214">
            <v>1191</v>
          </cell>
          <cell r="F214">
            <v>18</v>
          </cell>
          <cell r="G214">
            <v>4.92</v>
          </cell>
          <cell r="H214">
            <v>230</v>
          </cell>
          <cell r="I214">
            <v>3</v>
          </cell>
          <cell r="J214">
            <v>0.79</v>
          </cell>
          <cell r="K214">
            <v>65</v>
          </cell>
          <cell r="L214">
            <v>2</v>
          </cell>
          <cell r="M214">
            <v>0.52</v>
          </cell>
        </row>
        <row r="215">
          <cell r="A215" t="str">
            <v>YZ-MC181-R0-M</v>
          </cell>
          <cell r="B215">
            <v>126</v>
          </cell>
          <cell r="C215">
            <v>1</v>
          </cell>
          <cell r="D215">
            <v>0.21</v>
          </cell>
          <cell r="E215">
            <v>0</v>
          </cell>
          <cell r="F215">
            <v>0</v>
          </cell>
          <cell r="G215">
            <v>0</v>
          </cell>
          <cell r="H215">
            <v>53</v>
          </cell>
          <cell r="I215">
            <v>2</v>
          </cell>
          <cell r="J215">
            <v>0.38</v>
          </cell>
          <cell r="K215">
            <v>112</v>
          </cell>
          <cell r="L215">
            <v>1</v>
          </cell>
          <cell r="M215">
            <v>0.39</v>
          </cell>
        </row>
        <row r="216">
          <cell r="A216" t="str">
            <v>YZ-MC181-R0-S</v>
          </cell>
          <cell r="B216">
            <v>2414</v>
          </cell>
          <cell r="C216">
            <v>41</v>
          </cell>
          <cell r="D216">
            <v>12.2</v>
          </cell>
          <cell r="E216">
            <v>0</v>
          </cell>
          <cell r="F216">
            <v>0</v>
          </cell>
          <cell r="G216">
            <v>0</v>
          </cell>
          <cell r="H216">
            <v>5</v>
          </cell>
          <cell r="I216">
            <v>0</v>
          </cell>
          <cell r="J216">
            <v>0</v>
          </cell>
          <cell r="K216">
            <v>230</v>
          </cell>
          <cell r="L216">
            <v>3</v>
          </cell>
          <cell r="M216">
            <v>0.96</v>
          </cell>
        </row>
        <row r="217">
          <cell r="A217" t="str">
            <v>YZ-MC181-R0-XL</v>
          </cell>
          <cell r="B217">
            <v>1369</v>
          </cell>
          <cell r="C217">
            <v>14</v>
          </cell>
          <cell r="D217">
            <v>3.77</v>
          </cell>
          <cell r="E217">
            <v>1151</v>
          </cell>
          <cell r="F217">
            <v>25</v>
          </cell>
          <cell r="G217">
            <v>6.73</v>
          </cell>
          <cell r="H217">
            <v>3790</v>
          </cell>
          <cell r="I217">
            <v>46</v>
          </cell>
          <cell r="J217">
            <v>11.5</v>
          </cell>
          <cell r="K217">
            <v>243</v>
          </cell>
          <cell r="L217">
            <v>3</v>
          </cell>
          <cell r="M217">
            <v>1.03</v>
          </cell>
        </row>
        <row r="218">
          <cell r="A218" t="str">
            <v>YZ-MC181-W0-2XL</v>
          </cell>
          <cell r="B218">
            <v>5396</v>
          </cell>
          <cell r="C218">
            <v>44</v>
          </cell>
          <cell r="D218">
            <v>11.29</v>
          </cell>
          <cell r="E218">
            <v>3435</v>
          </cell>
          <cell r="F218">
            <v>36</v>
          </cell>
          <cell r="G218">
            <v>9.32</v>
          </cell>
          <cell r="H218">
            <v>872</v>
          </cell>
          <cell r="I218">
            <v>8</v>
          </cell>
          <cell r="J218">
            <v>1.97</v>
          </cell>
          <cell r="K218">
            <v>207</v>
          </cell>
          <cell r="L218">
            <v>2</v>
          </cell>
          <cell r="M218">
            <v>0.73</v>
          </cell>
        </row>
        <row r="219">
          <cell r="A219" t="str">
            <v>YZ-MC181-W0-L</v>
          </cell>
          <cell r="B219">
            <v>439</v>
          </cell>
          <cell r="C219">
            <v>6</v>
          </cell>
          <cell r="D219">
            <v>0.97</v>
          </cell>
          <cell r="E219">
            <v>0</v>
          </cell>
          <cell r="F219">
            <v>0</v>
          </cell>
          <cell r="G219">
            <v>0</v>
          </cell>
          <cell r="H219">
            <v>70</v>
          </cell>
          <cell r="I219">
            <v>2</v>
          </cell>
          <cell r="J219">
            <v>0.48</v>
          </cell>
          <cell r="K219">
            <v>199</v>
          </cell>
          <cell r="L219">
            <v>2</v>
          </cell>
          <cell r="M219">
            <v>0.53</v>
          </cell>
        </row>
        <row r="220">
          <cell r="A220" t="str">
            <v>YZ-MC181-W0-M</v>
          </cell>
          <cell r="B220">
            <v>577</v>
          </cell>
          <cell r="C220">
            <v>7</v>
          </cell>
          <cell r="D220">
            <v>1.95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187</v>
          </cell>
          <cell r="L220">
            <v>4</v>
          </cell>
          <cell r="M220">
            <v>1.3</v>
          </cell>
        </row>
        <row r="221">
          <cell r="A221" t="str">
            <v>YZ-MC181-W0-S</v>
          </cell>
          <cell r="B221">
            <v>291</v>
          </cell>
          <cell r="C221">
            <v>0</v>
          </cell>
          <cell r="D221">
            <v>0</v>
          </cell>
          <cell r="E221">
            <v>0</v>
          </cell>
          <cell r="F221">
            <v>0</v>
          </cell>
          <cell r="G221">
            <v>0</v>
          </cell>
          <cell r="H221">
            <v>40</v>
          </cell>
          <cell r="I221">
            <v>0</v>
          </cell>
          <cell r="J221">
            <v>0</v>
          </cell>
          <cell r="K221">
            <v>46</v>
          </cell>
          <cell r="L221">
            <v>1</v>
          </cell>
          <cell r="M221">
            <v>0.3</v>
          </cell>
        </row>
        <row r="222">
          <cell r="A222" t="str">
            <v>YZ-MC181-W0-XL</v>
          </cell>
          <cell r="B222">
            <v>0</v>
          </cell>
          <cell r="C222">
            <v>0</v>
          </cell>
          <cell r="D222">
            <v>0</v>
          </cell>
          <cell r="E222">
            <v>5188</v>
          </cell>
          <cell r="F222">
            <v>36</v>
          </cell>
          <cell r="G222">
            <v>9.46</v>
          </cell>
          <cell r="H222">
            <v>3680</v>
          </cell>
          <cell r="I222">
            <v>32</v>
          </cell>
          <cell r="J222">
            <v>8.7</v>
          </cell>
          <cell r="K222">
            <v>204</v>
          </cell>
          <cell r="L222">
            <v>4</v>
          </cell>
          <cell r="M222">
            <v>1.26</v>
          </cell>
        </row>
        <row r="223">
          <cell r="A223" t="str">
            <v>YZ-NA13037EZ1L</v>
          </cell>
          <cell r="B223">
            <v>0</v>
          </cell>
          <cell r="C223">
            <v>0</v>
          </cell>
          <cell r="D223">
            <v>0</v>
          </cell>
          <cell r="E223">
            <v>446</v>
          </cell>
          <cell r="F223">
            <v>5</v>
          </cell>
          <cell r="G223">
            <v>1.39</v>
          </cell>
          <cell r="H223">
            <v>3883</v>
          </cell>
          <cell r="I223">
            <v>6</v>
          </cell>
          <cell r="J223">
            <v>1.61</v>
          </cell>
          <cell r="K223">
            <v>3426</v>
          </cell>
          <cell r="L223">
            <v>13</v>
          </cell>
          <cell r="M223">
            <v>2.98</v>
          </cell>
        </row>
        <row r="224">
          <cell r="A224" t="str">
            <v>YZ-NA13037EZ2L</v>
          </cell>
          <cell r="B224">
            <v>8334</v>
          </cell>
          <cell r="C224">
            <v>28</v>
          </cell>
          <cell r="D224">
            <v>5.81</v>
          </cell>
          <cell r="E224">
            <v>3440</v>
          </cell>
          <cell r="F224">
            <v>9</v>
          </cell>
          <cell r="G224">
            <v>1.95</v>
          </cell>
          <cell r="H224">
            <v>5138</v>
          </cell>
          <cell r="I224">
            <v>12</v>
          </cell>
          <cell r="J224">
            <v>2.71</v>
          </cell>
          <cell r="K224">
            <v>23583</v>
          </cell>
          <cell r="L224">
            <v>53</v>
          </cell>
          <cell r="M224">
            <v>12.3</v>
          </cell>
        </row>
        <row r="225">
          <cell r="A225" t="str">
            <v>YZ-NA13037EZ3L</v>
          </cell>
          <cell r="B225">
            <v>0</v>
          </cell>
          <cell r="C225">
            <v>0</v>
          </cell>
          <cell r="D225">
            <v>0</v>
          </cell>
          <cell r="E225">
            <v>983</v>
          </cell>
          <cell r="F225">
            <v>2</v>
          </cell>
          <cell r="G225">
            <v>0.63</v>
          </cell>
          <cell r="H225">
            <v>12921</v>
          </cell>
          <cell r="I225">
            <v>24</v>
          </cell>
          <cell r="J225">
            <v>5.35</v>
          </cell>
          <cell r="K225">
            <v>1840</v>
          </cell>
          <cell r="L225">
            <v>2</v>
          </cell>
          <cell r="M225">
            <v>0.37</v>
          </cell>
        </row>
        <row r="226">
          <cell r="A226" t="str">
            <v>YZ-NA13037EZ5L</v>
          </cell>
          <cell r="B226">
            <v>413</v>
          </cell>
          <cell r="C226">
            <v>2</v>
          </cell>
          <cell r="D226">
            <v>0.4</v>
          </cell>
          <cell r="E226">
            <v>120</v>
          </cell>
          <cell r="F226">
            <v>1</v>
          </cell>
          <cell r="G226">
            <v>0.35</v>
          </cell>
          <cell r="H226">
            <v>125</v>
          </cell>
          <cell r="I226">
            <v>1</v>
          </cell>
          <cell r="J226">
            <v>0.28</v>
          </cell>
          <cell r="K226">
            <v>19</v>
          </cell>
          <cell r="L226">
            <v>0</v>
          </cell>
          <cell r="M226">
            <v>0</v>
          </cell>
        </row>
        <row r="227">
          <cell r="A227" t="str">
            <v>YZ-NA13037EZ7L</v>
          </cell>
          <cell r="B227">
            <v>0</v>
          </cell>
          <cell r="C227">
            <v>0</v>
          </cell>
          <cell r="D227">
            <v>0</v>
          </cell>
          <cell r="E227">
            <v>0</v>
          </cell>
          <cell r="F227">
            <v>0</v>
          </cell>
          <cell r="G227">
            <v>0</v>
          </cell>
          <cell r="H227">
            <v>1141</v>
          </cell>
          <cell r="I227">
            <v>5</v>
          </cell>
          <cell r="J227">
            <v>0.84</v>
          </cell>
          <cell r="K227">
            <v>2376</v>
          </cell>
          <cell r="L227">
            <v>8</v>
          </cell>
          <cell r="M227">
            <v>1.43</v>
          </cell>
        </row>
        <row r="228">
          <cell r="A228" t="str">
            <v>YZ-NA13037EZ8L</v>
          </cell>
          <cell r="B228">
            <v>0</v>
          </cell>
          <cell r="C228">
            <v>0</v>
          </cell>
          <cell r="D228">
            <v>0</v>
          </cell>
          <cell r="E228">
            <v>0</v>
          </cell>
          <cell r="F228">
            <v>0</v>
          </cell>
          <cell r="G228">
            <v>0</v>
          </cell>
          <cell r="H228">
            <v>37</v>
          </cell>
          <cell r="I228">
            <v>0</v>
          </cell>
          <cell r="J228">
            <v>0</v>
          </cell>
          <cell r="K228">
            <v>89</v>
          </cell>
          <cell r="L228">
            <v>0</v>
          </cell>
          <cell r="M228">
            <v>0</v>
          </cell>
        </row>
        <row r="229">
          <cell r="A229" t="str">
            <v>YZ-NA13037EZ9L</v>
          </cell>
          <cell r="B229">
            <v>149</v>
          </cell>
          <cell r="C229">
            <v>0</v>
          </cell>
          <cell r="D229">
            <v>0</v>
          </cell>
          <cell r="E229">
            <v>30</v>
          </cell>
          <cell r="F229">
            <v>0</v>
          </cell>
          <cell r="G229">
            <v>0</v>
          </cell>
          <cell r="H229">
            <v>102</v>
          </cell>
          <cell r="I229">
            <v>2</v>
          </cell>
          <cell r="J229">
            <v>0.6</v>
          </cell>
          <cell r="K229">
            <v>32</v>
          </cell>
          <cell r="L229">
            <v>0</v>
          </cell>
          <cell r="M229">
            <v>0</v>
          </cell>
        </row>
        <row r="230">
          <cell r="A230" t="str">
            <v>YZ-NA13037Or1L</v>
          </cell>
          <cell r="B230">
            <v>2594</v>
          </cell>
          <cell r="C230">
            <v>12</v>
          </cell>
          <cell r="D230">
            <v>3.08</v>
          </cell>
          <cell r="E230">
            <v>1965</v>
          </cell>
          <cell r="F230">
            <v>8</v>
          </cell>
          <cell r="G230">
            <v>1.63</v>
          </cell>
          <cell r="H230">
            <v>2965</v>
          </cell>
          <cell r="I230">
            <v>12</v>
          </cell>
          <cell r="J230">
            <v>2.85</v>
          </cell>
          <cell r="K230">
            <v>71</v>
          </cell>
          <cell r="L230">
            <v>1</v>
          </cell>
          <cell r="M230">
            <v>0.19</v>
          </cell>
        </row>
        <row r="231">
          <cell r="A231" t="str">
            <v>YZ-NA13037Or2L</v>
          </cell>
          <cell r="B231">
            <v>31</v>
          </cell>
          <cell r="C231">
            <v>1</v>
          </cell>
          <cell r="D231">
            <v>0.23</v>
          </cell>
          <cell r="E231">
            <v>0</v>
          </cell>
          <cell r="F231">
            <v>0</v>
          </cell>
          <cell r="G231">
            <v>0</v>
          </cell>
          <cell r="H231">
            <v>0</v>
          </cell>
          <cell r="I231">
            <v>0</v>
          </cell>
          <cell r="J231">
            <v>0</v>
          </cell>
          <cell r="K231">
            <v>29</v>
          </cell>
          <cell r="L231">
            <v>0</v>
          </cell>
          <cell r="M231">
            <v>0</v>
          </cell>
        </row>
        <row r="232">
          <cell r="A232" t="str">
            <v>YZ-NA13037Or3L</v>
          </cell>
          <cell r="B232">
            <v>316</v>
          </cell>
          <cell r="C232">
            <v>2</v>
          </cell>
          <cell r="D232">
            <v>0.29</v>
          </cell>
          <cell r="E232">
            <v>0</v>
          </cell>
          <cell r="F232">
            <v>0</v>
          </cell>
          <cell r="G232">
            <v>0</v>
          </cell>
          <cell r="H232">
            <v>170</v>
          </cell>
          <cell r="I232">
            <v>3</v>
          </cell>
          <cell r="J232">
            <v>0.85</v>
          </cell>
          <cell r="K232">
            <v>367</v>
          </cell>
          <cell r="L232">
            <v>2</v>
          </cell>
          <cell r="M232">
            <v>0.48</v>
          </cell>
        </row>
        <row r="233">
          <cell r="A233" t="str">
            <v>YZ-NA13037Or5L</v>
          </cell>
          <cell r="B233">
            <v>749</v>
          </cell>
          <cell r="C233">
            <v>8</v>
          </cell>
          <cell r="D233">
            <v>1.47</v>
          </cell>
          <cell r="E233">
            <v>0</v>
          </cell>
          <cell r="F233">
            <v>0</v>
          </cell>
          <cell r="G233">
            <v>0</v>
          </cell>
          <cell r="H233">
            <v>408</v>
          </cell>
          <cell r="I233">
            <v>1</v>
          </cell>
          <cell r="J233">
            <v>0.34</v>
          </cell>
          <cell r="K233">
            <v>1600</v>
          </cell>
          <cell r="L233">
            <v>11</v>
          </cell>
          <cell r="M233">
            <v>2.56</v>
          </cell>
        </row>
        <row r="234">
          <cell r="A234" t="str">
            <v>YZ-NA13037Or6L</v>
          </cell>
          <cell r="B234">
            <v>0</v>
          </cell>
          <cell r="C234">
            <v>0</v>
          </cell>
          <cell r="D234">
            <v>0</v>
          </cell>
          <cell r="E234">
            <v>5</v>
          </cell>
          <cell r="F234">
            <v>0</v>
          </cell>
          <cell r="G234">
            <v>0</v>
          </cell>
          <cell r="H234">
            <v>2135</v>
          </cell>
          <cell r="I234">
            <v>1</v>
          </cell>
          <cell r="J234">
            <v>0.26</v>
          </cell>
          <cell r="K234">
            <v>412</v>
          </cell>
          <cell r="L234">
            <v>1</v>
          </cell>
          <cell r="M234">
            <v>0.17</v>
          </cell>
        </row>
        <row r="235">
          <cell r="A235" t="str">
            <v>YZ-NA13037Or7L</v>
          </cell>
          <cell r="B235">
            <v>34</v>
          </cell>
          <cell r="C235">
            <v>0</v>
          </cell>
          <cell r="D235">
            <v>0</v>
          </cell>
          <cell r="E235">
            <v>92</v>
          </cell>
          <cell r="F235">
            <v>0</v>
          </cell>
          <cell r="G235">
            <v>0</v>
          </cell>
          <cell r="H235">
            <v>64</v>
          </cell>
          <cell r="I235">
            <v>0</v>
          </cell>
          <cell r="J235">
            <v>0</v>
          </cell>
          <cell r="K235">
            <v>92</v>
          </cell>
          <cell r="L235">
            <v>1</v>
          </cell>
          <cell r="M235">
            <v>0.35</v>
          </cell>
        </row>
        <row r="236">
          <cell r="A236" t="str">
            <v>YZ-NA13037Or8L</v>
          </cell>
          <cell r="B236">
            <v>117</v>
          </cell>
          <cell r="C236">
            <v>0</v>
          </cell>
          <cell r="D236">
            <v>0</v>
          </cell>
          <cell r="E236">
            <v>162</v>
          </cell>
          <cell r="F236">
            <v>1</v>
          </cell>
          <cell r="G236">
            <v>0.17</v>
          </cell>
          <cell r="H236">
            <v>171</v>
          </cell>
          <cell r="I236">
            <v>0</v>
          </cell>
          <cell r="J236">
            <v>0</v>
          </cell>
          <cell r="K236">
            <v>222</v>
          </cell>
          <cell r="L236">
            <v>0</v>
          </cell>
          <cell r="M236">
            <v>0</v>
          </cell>
        </row>
        <row r="237">
          <cell r="A237" t="str">
            <v>YZ-NA13037Or9L</v>
          </cell>
          <cell r="B237">
            <v>1586</v>
          </cell>
          <cell r="C237">
            <v>7</v>
          </cell>
          <cell r="D237">
            <v>1.77</v>
          </cell>
          <cell r="E237">
            <v>5113</v>
          </cell>
          <cell r="F237">
            <v>18</v>
          </cell>
          <cell r="G237">
            <v>4.31</v>
          </cell>
          <cell r="H237">
            <v>2665</v>
          </cell>
          <cell r="I237">
            <v>13</v>
          </cell>
          <cell r="J237">
            <v>2.97</v>
          </cell>
          <cell r="K237">
            <v>2150</v>
          </cell>
          <cell r="L237">
            <v>6</v>
          </cell>
          <cell r="M237">
            <v>1.36</v>
          </cell>
        </row>
        <row r="238">
          <cell r="A238" t="str">
            <v>YZ-NA13037Pu1L</v>
          </cell>
          <cell r="B238">
            <v>23</v>
          </cell>
          <cell r="C238">
            <v>1</v>
          </cell>
          <cell r="D238">
            <v>0.34</v>
          </cell>
          <cell r="E238">
            <v>247</v>
          </cell>
          <cell r="F238">
            <v>1</v>
          </cell>
          <cell r="G238">
            <v>0.17</v>
          </cell>
          <cell r="H238">
            <v>148</v>
          </cell>
          <cell r="I238">
            <v>2</v>
          </cell>
          <cell r="J238">
            <v>0.4</v>
          </cell>
          <cell r="K238">
            <v>386</v>
          </cell>
          <cell r="L238">
            <v>1</v>
          </cell>
          <cell r="M238">
            <v>0.31</v>
          </cell>
        </row>
        <row r="239">
          <cell r="A239" t="str">
            <v>YZ-NA13037Pu3L</v>
          </cell>
          <cell r="B239">
            <v>689</v>
          </cell>
          <cell r="C239">
            <v>3</v>
          </cell>
          <cell r="D239">
            <v>0.85</v>
          </cell>
          <cell r="E239">
            <v>7098</v>
          </cell>
          <cell r="F239">
            <v>21</v>
          </cell>
          <cell r="G239">
            <v>4.9</v>
          </cell>
          <cell r="H239">
            <v>1244</v>
          </cell>
          <cell r="I239">
            <v>10</v>
          </cell>
          <cell r="J239">
            <v>2.56</v>
          </cell>
          <cell r="K239">
            <v>29</v>
          </cell>
          <cell r="L239">
            <v>0</v>
          </cell>
          <cell r="M239">
            <v>0</v>
          </cell>
        </row>
        <row r="240">
          <cell r="A240" t="str">
            <v>YZ-NA13037Pu4L</v>
          </cell>
          <cell r="B240">
            <v>141</v>
          </cell>
          <cell r="C240">
            <v>1</v>
          </cell>
          <cell r="D240">
            <v>0.2</v>
          </cell>
          <cell r="E240">
            <v>1396</v>
          </cell>
          <cell r="F240">
            <v>3</v>
          </cell>
          <cell r="G240">
            <v>0.8</v>
          </cell>
          <cell r="H240">
            <v>0</v>
          </cell>
          <cell r="I240">
            <v>0</v>
          </cell>
          <cell r="J240">
            <v>0</v>
          </cell>
          <cell r="K240">
            <v>689</v>
          </cell>
          <cell r="L240">
            <v>3</v>
          </cell>
          <cell r="M240">
            <v>0.81</v>
          </cell>
        </row>
        <row r="241">
          <cell r="A241" t="str">
            <v>YZ-NA13037Pu5L</v>
          </cell>
          <cell r="B241">
            <v>37</v>
          </cell>
          <cell r="C241">
            <v>0</v>
          </cell>
          <cell r="D241">
            <v>0</v>
          </cell>
          <cell r="E241">
            <v>157</v>
          </cell>
          <cell r="F241">
            <v>1</v>
          </cell>
          <cell r="G241">
            <v>0.2</v>
          </cell>
          <cell r="H241">
            <v>0</v>
          </cell>
          <cell r="I241">
            <v>0</v>
          </cell>
          <cell r="J241">
            <v>0</v>
          </cell>
          <cell r="K241">
            <v>2</v>
          </cell>
          <cell r="L241">
            <v>0</v>
          </cell>
          <cell r="M241">
            <v>0</v>
          </cell>
        </row>
        <row r="242">
          <cell r="A242" t="str">
            <v>YZ-NA13037Pu6L</v>
          </cell>
          <cell r="B242">
            <v>0</v>
          </cell>
          <cell r="C242">
            <v>0</v>
          </cell>
          <cell r="D242">
            <v>0</v>
          </cell>
          <cell r="E242">
            <v>842</v>
          </cell>
          <cell r="F242">
            <v>4</v>
          </cell>
          <cell r="G242">
            <v>0.81</v>
          </cell>
          <cell r="H242">
            <v>2472</v>
          </cell>
          <cell r="I242">
            <v>15</v>
          </cell>
          <cell r="J242">
            <v>3.24</v>
          </cell>
          <cell r="K242">
            <v>2332</v>
          </cell>
          <cell r="L242">
            <v>14</v>
          </cell>
          <cell r="M242">
            <v>3.41</v>
          </cell>
        </row>
        <row r="243">
          <cell r="A243" t="str">
            <v>YZ-NA13037Pu7L</v>
          </cell>
          <cell r="B243">
            <v>0</v>
          </cell>
          <cell r="C243">
            <v>0</v>
          </cell>
          <cell r="D243">
            <v>0</v>
          </cell>
          <cell r="E243">
            <v>3782</v>
          </cell>
          <cell r="F243">
            <v>10</v>
          </cell>
          <cell r="G243">
            <v>1.91</v>
          </cell>
          <cell r="H243">
            <v>4510</v>
          </cell>
          <cell r="I243">
            <v>15</v>
          </cell>
          <cell r="J243">
            <v>3.34</v>
          </cell>
          <cell r="K243">
            <v>845</v>
          </cell>
          <cell r="L243">
            <v>4</v>
          </cell>
          <cell r="M243">
            <v>0.84</v>
          </cell>
        </row>
        <row r="244">
          <cell r="A244" t="str">
            <v>YZ-NA13037Pu9L</v>
          </cell>
          <cell r="B244">
            <v>0</v>
          </cell>
          <cell r="C244">
            <v>0</v>
          </cell>
          <cell r="D244">
            <v>0</v>
          </cell>
          <cell r="E244">
            <v>0</v>
          </cell>
          <cell r="F244">
            <v>0</v>
          </cell>
          <cell r="G244">
            <v>0</v>
          </cell>
          <cell r="H244">
            <v>0</v>
          </cell>
          <cell r="I244">
            <v>0</v>
          </cell>
          <cell r="J244">
            <v>0</v>
          </cell>
          <cell r="K244">
            <v>875</v>
          </cell>
          <cell r="L244">
            <v>6</v>
          </cell>
          <cell r="M244">
            <v>1.87</v>
          </cell>
        </row>
        <row r="245">
          <cell r="A245" t="str">
            <v>YZ-NA13037Wi1L</v>
          </cell>
          <cell r="B245">
            <v>0</v>
          </cell>
          <cell r="C245">
            <v>0</v>
          </cell>
          <cell r="D245">
            <v>0</v>
          </cell>
          <cell r="E245">
            <v>0</v>
          </cell>
          <cell r="F245">
            <v>0</v>
          </cell>
          <cell r="G245">
            <v>0</v>
          </cell>
          <cell r="H245">
            <v>0</v>
          </cell>
          <cell r="I245">
            <v>0</v>
          </cell>
          <cell r="J245">
            <v>0</v>
          </cell>
          <cell r="K245">
            <v>320</v>
          </cell>
          <cell r="L245">
            <v>2</v>
          </cell>
          <cell r="M245">
            <v>0.53</v>
          </cell>
        </row>
        <row r="246">
          <cell r="A246" t="str">
            <v>YZ-NA13037Wi2L</v>
          </cell>
          <cell r="B246">
            <v>579</v>
          </cell>
          <cell r="C246">
            <v>4</v>
          </cell>
          <cell r="D246">
            <v>0.87</v>
          </cell>
          <cell r="E246">
            <v>36</v>
          </cell>
          <cell r="F246">
            <v>0</v>
          </cell>
          <cell r="G246">
            <v>0</v>
          </cell>
          <cell r="H246">
            <v>492</v>
          </cell>
          <cell r="I246">
            <v>2</v>
          </cell>
          <cell r="J246">
            <v>0.38</v>
          </cell>
          <cell r="K246">
            <v>270</v>
          </cell>
          <cell r="L246">
            <v>1</v>
          </cell>
          <cell r="M246">
            <v>0.16</v>
          </cell>
        </row>
        <row r="247">
          <cell r="A247" t="str">
            <v>YZ-NA13037Wi3L</v>
          </cell>
          <cell r="B247">
            <v>460</v>
          </cell>
          <cell r="C247">
            <v>2</v>
          </cell>
          <cell r="D247">
            <v>0.51</v>
          </cell>
          <cell r="E247">
            <v>1365</v>
          </cell>
          <cell r="F247">
            <v>7</v>
          </cell>
          <cell r="G247">
            <v>1.38</v>
          </cell>
          <cell r="H247">
            <v>698</v>
          </cell>
          <cell r="I247">
            <v>7</v>
          </cell>
          <cell r="J247">
            <v>1.5</v>
          </cell>
          <cell r="K247">
            <v>84</v>
          </cell>
          <cell r="L247">
            <v>1</v>
          </cell>
          <cell r="M247">
            <v>0.28</v>
          </cell>
        </row>
        <row r="248">
          <cell r="A248" t="str">
            <v>YZ-NA13037Wi5L</v>
          </cell>
          <cell r="B248">
            <v>1095</v>
          </cell>
          <cell r="C248">
            <v>7</v>
          </cell>
          <cell r="D248">
            <v>1.46</v>
          </cell>
          <cell r="E248">
            <v>266</v>
          </cell>
          <cell r="F248">
            <v>4</v>
          </cell>
          <cell r="G248">
            <v>1.08</v>
          </cell>
          <cell r="H248">
            <v>0</v>
          </cell>
          <cell r="I248">
            <v>0</v>
          </cell>
          <cell r="J248">
            <v>0</v>
          </cell>
          <cell r="K248">
            <v>1374</v>
          </cell>
          <cell r="L248">
            <v>12</v>
          </cell>
          <cell r="M248">
            <v>2.47</v>
          </cell>
        </row>
        <row r="249">
          <cell r="A249" t="str">
            <v>YZ-NA13037Wi6L</v>
          </cell>
          <cell r="B249">
            <v>1755</v>
          </cell>
          <cell r="C249">
            <v>9</v>
          </cell>
          <cell r="D249">
            <v>1.58</v>
          </cell>
          <cell r="E249">
            <v>3333</v>
          </cell>
          <cell r="F249">
            <v>14</v>
          </cell>
          <cell r="G249">
            <v>2.46</v>
          </cell>
          <cell r="H249">
            <v>764</v>
          </cell>
          <cell r="I249">
            <v>3</v>
          </cell>
          <cell r="J249">
            <v>0.72</v>
          </cell>
          <cell r="K249">
            <v>435</v>
          </cell>
          <cell r="L249">
            <v>4</v>
          </cell>
          <cell r="M249">
            <v>0.88</v>
          </cell>
        </row>
        <row r="250">
          <cell r="A250" t="str">
            <v>YZ-NA13037Wi7L</v>
          </cell>
          <cell r="B250">
            <v>285</v>
          </cell>
          <cell r="C250">
            <v>0</v>
          </cell>
          <cell r="D250">
            <v>0</v>
          </cell>
          <cell r="E250">
            <v>735</v>
          </cell>
          <cell r="F250">
            <v>1</v>
          </cell>
          <cell r="G250">
            <v>0.26</v>
          </cell>
          <cell r="H250">
            <v>213</v>
          </cell>
          <cell r="I250">
            <v>2</v>
          </cell>
          <cell r="J250">
            <v>0.32</v>
          </cell>
          <cell r="K250">
            <v>50</v>
          </cell>
          <cell r="L250">
            <v>0</v>
          </cell>
          <cell r="M250">
            <v>0</v>
          </cell>
        </row>
        <row r="251">
          <cell r="A251" t="str">
            <v>YZ-NA13037Wi8L</v>
          </cell>
          <cell r="B251">
            <v>174</v>
          </cell>
          <cell r="C251">
            <v>0</v>
          </cell>
          <cell r="D251">
            <v>0</v>
          </cell>
          <cell r="E251">
            <v>66</v>
          </cell>
          <cell r="F251">
            <v>0</v>
          </cell>
          <cell r="G251">
            <v>0</v>
          </cell>
          <cell r="H251">
            <v>0</v>
          </cell>
          <cell r="I251">
            <v>0</v>
          </cell>
          <cell r="J251">
            <v>0</v>
          </cell>
          <cell r="K251">
            <v>109</v>
          </cell>
          <cell r="L251">
            <v>0</v>
          </cell>
          <cell r="M251">
            <v>0</v>
          </cell>
        </row>
        <row r="252">
          <cell r="A252" t="str">
            <v>YZ-NA13037Wi9L</v>
          </cell>
          <cell r="B252">
            <v>67</v>
          </cell>
          <cell r="C252">
            <v>0</v>
          </cell>
          <cell r="D252">
            <v>0</v>
          </cell>
          <cell r="E252">
            <v>189</v>
          </cell>
          <cell r="F252">
            <v>2</v>
          </cell>
          <cell r="G252">
            <v>0.47</v>
          </cell>
          <cell r="H252">
            <v>101</v>
          </cell>
          <cell r="I252">
            <v>1</v>
          </cell>
          <cell r="J252">
            <v>0.28</v>
          </cell>
          <cell r="K252">
            <v>51</v>
          </cell>
          <cell r="L252">
            <v>0</v>
          </cell>
          <cell r="M252">
            <v>0</v>
          </cell>
        </row>
        <row r="253">
          <cell r="A253" t="str">
            <v>YZ-MC180-B0-L</v>
          </cell>
          <cell r="B253">
            <v>5</v>
          </cell>
          <cell r="C253">
            <v>0</v>
          </cell>
          <cell r="D253">
            <v>0</v>
          </cell>
          <cell r="E253">
            <v>5</v>
          </cell>
          <cell r="F253">
            <v>0</v>
          </cell>
          <cell r="G253">
            <v>0</v>
          </cell>
          <cell r="H253">
            <v>0</v>
          </cell>
          <cell r="I253">
            <v>0</v>
          </cell>
          <cell r="J253">
            <v>0</v>
          </cell>
          <cell r="K253">
            <v>11</v>
          </cell>
          <cell r="L253">
            <v>0</v>
          </cell>
          <cell r="M253">
            <v>0</v>
          </cell>
        </row>
        <row r="254">
          <cell r="A254" t="str">
            <v>YZ-MC180-B0-M</v>
          </cell>
          <cell r="B254">
            <v>0</v>
          </cell>
          <cell r="C254">
            <v>0</v>
          </cell>
          <cell r="D254">
            <v>0</v>
          </cell>
          <cell r="E254">
            <v>0</v>
          </cell>
          <cell r="F254">
            <v>0</v>
          </cell>
          <cell r="G254">
            <v>0</v>
          </cell>
          <cell r="H254">
            <v>0</v>
          </cell>
          <cell r="I254">
            <v>0</v>
          </cell>
          <cell r="J254">
            <v>0</v>
          </cell>
          <cell r="K254">
            <v>42</v>
          </cell>
          <cell r="L254">
            <v>0</v>
          </cell>
          <cell r="M254">
            <v>0</v>
          </cell>
        </row>
        <row r="255">
          <cell r="A255" t="str">
            <v>YZ-MC180-B0-S</v>
          </cell>
          <cell r="B255">
            <v>0</v>
          </cell>
          <cell r="C255">
            <v>0</v>
          </cell>
          <cell r="D255">
            <v>0</v>
          </cell>
          <cell r="E255">
            <v>0</v>
          </cell>
          <cell r="F255">
            <v>0</v>
          </cell>
          <cell r="G255">
            <v>0</v>
          </cell>
          <cell r="H255">
            <v>0</v>
          </cell>
          <cell r="I255">
            <v>0</v>
          </cell>
          <cell r="J255">
            <v>0</v>
          </cell>
          <cell r="K255">
            <v>4</v>
          </cell>
          <cell r="L255">
            <v>0</v>
          </cell>
          <cell r="M255">
            <v>0</v>
          </cell>
        </row>
        <row r="256">
          <cell r="A256" t="str">
            <v>YZ-MC180-B0-XL</v>
          </cell>
          <cell r="B256">
            <v>1</v>
          </cell>
          <cell r="C256">
            <v>0</v>
          </cell>
          <cell r="D256">
            <v>0</v>
          </cell>
          <cell r="E256">
            <v>1</v>
          </cell>
          <cell r="F256">
            <v>0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1</v>
          </cell>
          <cell r="L256">
            <v>0</v>
          </cell>
          <cell r="M256">
            <v>0</v>
          </cell>
        </row>
        <row r="257">
          <cell r="A257" t="str">
            <v>YZ-MC180-E0-2XL</v>
          </cell>
          <cell r="B257">
            <v>0</v>
          </cell>
          <cell r="C257">
            <v>0</v>
          </cell>
          <cell r="D257">
            <v>0</v>
          </cell>
          <cell r="E257">
            <v>2</v>
          </cell>
          <cell r="F257">
            <v>0</v>
          </cell>
          <cell r="G257">
            <v>0</v>
          </cell>
          <cell r="H257">
            <v>51</v>
          </cell>
          <cell r="I257">
            <v>1</v>
          </cell>
          <cell r="J257">
            <v>0.02</v>
          </cell>
          <cell r="K257">
            <v>173</v>
          </cell>
          <cell r="L257">
            <v>0</v>
          </cell>
          <cell r="M257">
            <v>0</v>
          </cell>
        </row>
        <row r="258">
          <cell r="A258" t="str">
            <v>YZ-MC180-E0-L</v>
          </cell>
          <cell r="B258">
            <v>0</v>
          </cell>
          <cell r="C258">
            <v>0</v>
          </cell>
          <cell r="D258">
            <v>0</v>
          </cell>
          <cell r="E258">
            <v>0</v>
          </cell>
          <cell r="F258">
            <v>0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10</v>
          </cell>
          <cell r="L258">
            <v>0</v>
          </cell>
          <cell r="M258">
            <v>0</v>
          </cell>
        </row>
        <row r="259">
          <cell r="A259" t="str">
            <v>YZ-MC180-E0-XL</v>
          </cell>
          <cell r="B259">
            <v>0</v>
          </cell>
          <cell r="C259">
            <v>0</v>
          </cell>
          <cell r="D259">
            <v>0</v>
          </cell>
          <cell r="E259">
            <v>0</v>
          </cell>
          <cell r="F259">
            <v>0</v>
          </cell>
          <cell r="G259">
            <v>0</v>
          </cell>
          <cell r="H259">
            <v>1</v>
          </cell>
          <cell r="I259">
            <v>0</v>
          </cell>
          <cell r="J259">
            <v>0</v>
          </cell>
          <cell r="K259">
            <v>3</v>
          </cell>
          <cell r="L259">
            <v>0</v>
          </cell>
          <cell r="M259">
            <v>0</v>
          </cell>
        </row>
        <row r="260">
          <cell r="A260" t="str">
            <v>YZ-MC180-K0-L</v>
          </cell>
          <cell r="B260">
            <v>29</v>
          </cell>
          <cell r="C260">
            <v>0</v>
          </cell>
          <cell r="D260">
            <v>0</v>
          </cell>
          <cell r="E260">
            <v>28</v>
          </cell>
          <cell r="F260">
            <v>0</v>
          </cell>
          <cell r="G260">
            <v>0</v>
          </cell>
          <cell r="H260">
            <v>175</v>
          </cell>
          <cell r="I260">
            <v>1</v>
          </cell>
          <cell r="J260">
            <v>0.02</v>
          </cell>
          <cell r="K260">
            <v>947</v>
          </cell>
          <cell r="L260">
            <v>7</v>
          </cell>
          <cell r="M260">
            <v>9.45</v>
          </cell>
        </row>
        <row r="261">
          <cell r="A261" t="str">
            <v>YZ-MC180-K0-M</v>
          </cell>
          <cell r="B261">
            <v>0</v>
          </cell>
          <cell r="C261">
            <v>0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32</v>
          </cell>
          <cell r="I261">
            <v>0</v>
          </cell>
          <cell r="J261">
            <v>0</v>
          </cell>
          <cell r="K261">
            <v>6</v>
          </cell>
          <cell r="L261">
            <v>0</v>
          </cell>
          <cell r="M261">
            <v>0</v>
          </cell>
        </row>
        <row r="262">
          <cell r="A262" t="str">
            <v>YZ-MC180-K0-XL</v>
          </cell>
          <cell r="B262">
            <v>6</v>
          </cell>
          <cell r="C262">
            <v>0</v>
          </cell>
          <cell r="D262">
            <v>0</v>
          </cell>
          <cell r="E262">
            <v>1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2</v>
          </cell>
          <cell r="L262">
            <v>0</v>
          </cell>
          <cell r="M262">
            <v>0</v>
          </cell>
        </row>
        <row r="263">
          <cell r="A263" t="str">
            <v>YZ-MC180-OR-2XL</v>
          </cell>
          <cell r="B263">
            <v>4</v>
          </cell>
          <cell r="C263">
            <v>0</v>
          </cell>
          <cell r="D263">
            <v>0</v>
          </cell>
          <cell r="E263">
            <v>0</v>
          </cell>
          <cell r="F263">
            <v>0</v>
          </cell>
          <cell r="G263">
            <v>0</v>
          </cell>
          <cell r="H263">
            <v>51</v>
          </cell>
          <cell r="I263">
            <v>0</v>
          </cell>
          <cell r="J263">
            <v>0</v>
          </cell>
          <cell r="K263">
            <v>675</v>
          </cell>
          <cell r="L263">
            <v>2</v>
          </cell>
          <cell r="M263">
            <v>2.65</v>
          </cell>
        </row>
        <row r="264">
          <cell r="A264" t="str">
            <v>YZ-MC180-OR-L</v>
          </cell>
          <cell r="B264">
            <v>15</v>
          </cell>
          <cell r="C264">
            <v>0</v>
          </cell>
          <cell r="D264">
            <v>0</v>
          </cell>
          <cell r="E264">
            <v>81</v>
          </cell>
          <cell r="F264">
            <v>1</v>
          </cell>
          <cell r="G264">
            <v>0.02</v>
          </cell>
          <cell r="H264">
            <v>12</v>
          </cell>
          <cell r="I264">
            <v>0</v>
          </cell>
          <cell r="J264">
            <v>0</v>
          </cell>
          <cell r="K264">
            <v>16</v>
          </cell>
          <cell r="L264">
            <v>0</v>
          </cell>
          <cell r="M264">
            <v>0</v>
          </cell>
        </row>
        <row r="265">
          <cell r="A265" t="str">
            <v>YZ-MC180-OR-XL</v>
          </cell>
          <cell r="B265">
            <v>6</v>
          </cell>
          <cell r="C265">
            <v>0</v>
          </cell>
          <cell r="D265">
            <v>0</v>
          </cell>
          <cell r="E265">
            <v>0</v>
          </cell>
          <cell r="F265">
            <v>0</v>
          </cell>
          <cell r="G265">
            <v>0</v>
          </cell>
          <cell r="H265">
            <v>3</v>
          </cell>
          <cell r="I265">
            <v>0</v>
          </cell>
          <cell r="J265">
            <v>0</v>
          </cell>
          <cell r="K265">
            <v>912</v>
          </cell>
          <cell r="L265">
            <v>4</v>
          </cell>
          <cell r="M265">
            <v>3.64</v>
          </cell>
        </row>
        <row r="266">
          <cell r="A266" t="str">
            <v>YZ-MC180-WI-2XL</v>
          </cell>
          <cell r="B266">
            <v>0</v>
          </cell>
          <cell r="C266">
            <v>0</v>
          </cell>
          <cell r="D266">
            <v>0</v>
          </cell>
          <cell r="E266">
            <v>0</v>
          </cell>
          <cell r="F266">
            <v>0</v>
          </cell>
          <cell r="G266">
            <v>0</v>
          </cell>
          <cell r="H266">
            <v>1</v>
          </cell>
          <cell r="I266">
            <v>0</v>
          </cell>
          <cell r="J266">
            <v>0</v>
          </cell>
          <cell r="K266">
            <v>2</v>
          </cell>
          <cell r="L266">
            <v>0</v>
          </cell>
          <cell r="M266">
            <v>0</v>
          </cell>
        </row>
        <row r="267">
          <cell r="A267" t="str">
            <v>YZ-MC180-WI-L</v>
          </cell>
          <cell r="B267">
            <v>0</v>
          </cell>
          <cell r="C267">
            <v>0</v>
          </cell>
          <cell r="D267">
            <v>0</v>
          </cell>
          <cell r="E267">
            <v>0</v>
          </cell>
          <cell r="F267">
            <v>0</v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  <cell r="K267">
            <v>8</v>
          </cell>
          <cell r="L267">
            <v>0</v>
          </cell>
          <cell r="M267">
            <v>0</v>
          </cell>
        </row>
        <row r="268">
          <cell r="A268" t="str">
            <v>YZ-MC180-WI-XL</v>
          </cell>
          <cell r="B268">
            <v>0</v>
          </cell>
          <cell r="C268">
            <v>0</v>
          </cell>
          <cell r="D268">
            <v>0</v>
          </cell>
          <cell r="E268">
            <v>0</v>
          </cell>
          <cell r="F268">
            <v>0</v>
          </cell>
          <cell r="G268">
            <v>0</v>
          </cell>
          <cell r="H268">
            <v>29</v>
          </cell>
          <cell r="I268">
            <v>0</v>
          </cell>
          <cell r="J268">
            <v>0</v>
          </cell>
          <cell r="K268">
            <v>286</v>
          </cell>
          <cell r="L268">
            <v>3</v>
          </cell>
          <cell r="M268">
            <v>1.54</v>
          </cell>
        </row>
        <row r="269">
          <cell r="A269" t="str">
            <v>YZ-MC5129-G0-2XL</v>
          </cell>
          <cell r="B269">
            <v>1857</v>
          </cell>
          <cell r="C269">
            <v>15</v>
          </cell>
          <cell r="D269">
            <v>5.3</v>
          </cell>
          <cell r="E269">
            <v>1656</v>
          </cell>
          <cell r="F269">
            <v>19</v>
          </cell>
          <cell r="G269">
            <v>5.2</v>
          </cell>
          <cell r="H269">
            <v>0</v>
          </cell>
          <cell r="I269">
            <v>0</v>
          </cell>
          <cell r="J269">
            <v>0</v>
          </cell>
          <cell r="K269">
            <v>572</v>
          </cell>
          <cell r="L269">
            <v>11</v>
          </cell>
          <cell r="M269">
            <v>4.52</v>
          </cell>
        </row>
        <row r="270">
          <cell r="A270" t="str">
            <v>YZ-MC5129-G0-3XL</v>
          </cell>
          <cell r="B270">
            <v>317</v>
          </cell>
          <cell r="C270">
            <v>3</v>
          </cell>
          <cell r="D270">
            <v>0.96</v>
          </cell>
          <cell r="E270">
            <v>528</v>
          </cell>
          <cell r="F270">
            <v>4</v>
          </cell>
          <cell r="G270">
            <v>1.55</v>
          </cell>
          <cell r="H270">
            <v>612</v>
          </cell>
          <cell r="I270">
            <v>9</v>
          </cell>
          <cell r="J270">
            <v>2.83</v>
          </cell>
          <cell r="K270">
            <v>1120</v>
          </cell>
          <cell r="L270">
            <v>17</v>
          </cell>
          <cell r="M270">
            <v>6.61</v>
          </cell>
        </row>
        <row r="271">
          <cell r="A271" t="str">
            <v>YZ-MC5129-G0-L</v>
          </cell>
          <cell r="B271">
            <v>362</v>
          </cell>
          <cell r="C271">
            <v>1</v>
          </cell>
          <cell r="D271">
            <v>0.35</v>
          </cell>
          <cell r="E271">
            <v>1363</v>
          </cell>
          <cell r="F271">
            <v>5</v>
          </cell>
          <cell r="G271">
            <v>1.63</v>
          </cell>
          <cell r="H271">
            <v>2310</v>
          </cell>
          <cell r="I271">
            <v>28</v>
          </cell>
          <cell r="J271">
            <v>9.09</v>
          </cell>
          <cell r="K271">
            <v>906</v>
          </cell>
          <cell r="L271">
            <v>5</v>
          </cell>
          <cell r="M271">
            <v>1.99</v>
          </cell>
        </row>
        <row r="272">
          <cell r="A272" t="str">
            <v>YZ-MC5129-G0-M</v>
          </cell>
          <cell r="B272">
            <v>764</v>
          </cell>
          <cell r="C272">
            <v>5</v>
          </cell>
          <cell r="D272">
            <v>1.48</v>
          </cell>
          <cell r="E272">
            <v>608</v>
          </cell>
          <cell r="F272">
            <v>5</v>
          </cell>
          <cell r="G272">
            <v>1.34</v>
          </cell>
          <cell r="H272">
            <v>356</v>
          </cell>
          <cell r="I272">
            <v>7</v>
          </cell>
          <cell r="J272">
            <v>2.36</v>
          </cell>
          <cell r="K272">
            <v>1211</v>
          </cell>
          <cell r="L272">
            <v>22</v>
          </cell>
          <cell r="M272">
            <v>7.62</v>
          </cell>
        </row>
        <row r="273">
          <cell r="A273" t="str">
            <v>YZ-MC5129-G0-XL</v>
          </cell>
          <cell r="B273">
            <v>450</v>
          </cell>
          <cell r="C273">
            <v>3</v>
          </cell>
          <cell r="D273">
            <v>1.17</v>
          </cell>
          <cell r="E273">
            <v>2070</v>
          </cell>
          <cell r="F273">
            <v>12</v>
          </cell>
          <cell r="G273">
            <v>3.23</v>
          </cell>
          <cell r="H273">
            <v>117</v>
          </cell>
          <cell r="I273">
            <v>1</v>
          </cell>
          <cell r="J273">
            <v>0.33</v>
          </cell>
          <cell r="K273">
            <v>1001</v>
          </cell>
          <cell r="L273">
            <v>17</v>
          </cell>
          <cell r="M273">
            <v>6.27</v>
          </cell>
        </row>
        <row r="274">
          <cell r="A274" t="str">
            <v>YZ-MC5129-G0YH-2XL</v>
          </cell>
          <cell r="B274">
            <v>2289</v>
          </cell>
          <cell r="C274">
            <v>14</v>
          </cell>
          <cell r="D274">
            <v>5.14</v>
          </cell>
          <cell r="E274">
            <v>1746</v>
          </cell>
          <cell r="F274">
            <v>15</v>
          </cell>
          <cell r="G274">
            <v>4.53</v>
          </cell>
          <cell r="H274">
            <v>0</v>
          </cell>
          <cell r="I274">
            <v>0</v>
          </cell>
          <cell r="J274">
            <v>0</v>
          </cell>
          <cell r="K274">
            <v>845</v>
          </cell>
          <cell r="L274">
            <v>9</v>
          </cell>
          <cell r="M274">
            <v>3.46</v>
          </cell>
        </row>
        <row r="275">
          <cell r="A275" t="str">
            <v>YZ-MC5129-G0YH-3XL</v>
          </cell>
          <cell r="B275">
            <v>1115</v>
          </cell>
          <cell r="C275">
            <v>5</v>
          </cell>
          <cell r="D275">
            <v>1.61</v>
          </cell>
          <cell r="E275">
            <v>2610</v>
          </cell>
          <cell r="F275">
            <v>14</v>
          </cell>
          <cell r="G275">
            <v>3.98</v>
          </cell>
          <cell r="H275">
            <v>0</v>
          </cell>
          <cell r="I275">
            <v>0</v>
          </cell>
          <cell r="J275">
            <v>0</v>
          </cell>
          <cell r="K275">
            <v>499</v>
          </cell>
          <cell r="L275">
            <v>3</v>
          </cell>
          <cell r="M275">
            <v>1.24</v>
          </cell>
        </row>
        <row r="276">
          <cell r="A276" t="str">
            <v>YZ-MC5129-G0YH-L</v>
          </cell>
          <cell r="B276">
            <v>2547</v>
          </cell>
          <cell r="C276">
            <v>21</v>
          </cell>
          <cell r="D276">
            <v>7.62</v>
          </cell>
          <cell r="E276">
            <v>2449</v>
          </cell>
          <cell r="F276">
            <v>17</v>
          </cell>
          <cell r="G276">
            <v>5.09</v>
          </cell>
          <cell r="H276">
            <v>1582</v>
          </cell>
          <cell r="I276">
            <v>11</v>
          </cell>
          <cell r="J276">
            <v>3.49</v>
          </cell>
          <cell r="K276">
            <v>892</v>
          </cell>
          <cell r="L276">
            <v>8</v>
          </cell>
          <cell r="M276">
            <v>2.84</v>
          </cell>
        </row>
        <row r="277">
          <cell r="A277" t="str">
            <v>YZ-MC5129-G0YH-M</v>
          </cell>
          <cell r="B277">
            <v>563</v>
          </cell>
          <cell r="C277">
            <v>3</v>
          </cell>
          <cell r="D277">
            <v>1.29</v>
          </cell>
          <cell r="E277">
            <v>1803</v>
          </cell>
          <cell r="F277">
            <v>13</v>
          </cell>
          <cell r="G277">
            <v>4.16</v>
          </cell>
          <cell r="H277">
            <v>1819</v>
          </cell>
          <cell r="I277">
            <v>21</v>
          </cell>
          <cell r="J277">
            <v>7.69</v>
          </cell>
          <cell r="K277">
            <v>1106</v>
          </cell>
          <cell r="L277">
            <v>14</v>
          </cell>
          <cell r="M277">
            <v>5.85</v>
          </cell>
        </row>
        <row r="278">
          <cell r="A278" t="str">
            <v>YZ-MC5129-G0YH-XL</v>
          </cell>
          <cell r="B278">
            <v>145</v>
          </cell>
          <cell r="C278">
            <v>0</v>
          </cell>
          <cell r="D278">
            <v>0</v>
          </cell>
          <cell r="E278">
            <v>2074</v>
          </cell>
          <cell r="F278">
            <v>9</v>
          </cell>
          <cell r="G278">
            <v>2.91</v>
          </cell>
          <cell r="H278">
            <v>1623</v>
          </cell>
          <cell r="I278">
            <v>11</v>
          </cell>
          <cell r="J278">
            <v>3.61</v>
          </cell>
          <cell r="K278">
            <v>835</v>
          </cell>
          <cell r="L278">
            <v>5</v>
          </cell>
          <cell r="M278">
            <v>1.55</v>
          </cell>
        </row>
        <row r="279">
          <cell r="A279" t="str">
            <v>YZ-MC5129-K0-2XL</v>
          </cell>
          <cell r="B279">
            <v>1089</v>
          </cell>
          <cell r="C279">
            <v>11</v>
          </cell>
          <cell r="D279">
            <v>3.58</v>
          </cell>
          <cell r="E279">
            <v>799</v>
          </cell>
          <cell r="F279">
            <v>7</v>
          </cell>
          <cell r="G279">
            <v>2.61</v>
          </cell>
          <cell r="H279">
            <v>402</v>
          </cell>
          <cell r="I279">
            <v>4</v>
          </cell>
          <cell r="J279">
            <v>1.3</v>
          </cell>
          <cell r="K279">
            <v>752</v>
          </cell>
          <cell r="L279">
            <v>12</v>
          </cell>
          <cell r="M279">
            <v>4.94</v>
          </cell>
        </row>
        <row r="280">
          <cell r="A280" t="str">
            <v>YZ-MC5129-K0-3XL</v>
          </cell>
          <cell r="B280">
            <v>1982</v>
          </cell>
          <cell r="C280">
            <v>16</v>
          </cell>
          <cell r="D280">
            <v>5.08</v>
          </cell>
          <cell r="E280">
            <v>5855</v>
          </cell>
          <cell r="F280">
            <v>47</v>
          </cell>
          <cell r="G280">
            <v>12.63</v>
          </cell>
          <cell r="H280">
            <v>545</v>
          </cell>
          <cell r="I280">
            <v>10</v>
          </cell>
          <cell r="J280">
            <v>3.62</v>
          </cell>
          <cell r="K280">
            <v>136</v>
          </cell>
          <cell r="L280">
            <v>3</v>
          </cell>
          <cell r="M280">
            <v>1.36</v>
          </cell>
        </row>
        <row r="281">
          <cell r="A281" t="str">
            <v>YZ-MC5129-K0-L</v>
          </cell>
          <cell r="B281">
            <v>2296</v>
          </cell>
          <cell r="C281">
            <v>9</v>
          </cell>
          <cell r="D281">
            <v>2.55</v>
          </cell>
          <cell r="E281">
            <v>1374</v>
          </cell>
          <cell r="F281">
            <v>10</v>
          </cell>
          <cell r="G281">
            <v>3.23</v>
          </cell>
          <cell r="H281">
            <v>1766</v>
          </cell>
          <cell r="I281">
            <v>15</v>
          </cell>
          <cell r="J281">
            <v>4.43</v>
          </cell>
          <cell r="K281">
            <v>1092</v>
          </cell>
          <cell r="L281">
            <v>11</v>
          </cell>
          <cell r="M281">
            <v>3.2</v>
          </cell>
        </row>
        <row r="282">
          <cell r="A282" t="str">
            <v>YZ-MC5129-K0-M</v>
          </cell>
          <cell r="B282">
            <v>345</v>
          </cell>
          <cell r="C282">
            <v>4</v>
          </cell>
          <cell r="D282">
            <v>1.6</v>
          </cell>
          <cell r="E282">
            <v>5209</v>
          </cell>
          <cell r="F282">
            <v>32</v>
          </cell>
          <cell r="G282">
            <v>9.22</v>
          </cell>
          <cell r="H282">
            <v>5293</v>
          </cell>
          <cell r="I282">
            <v>52</v>
          </cell>
          <cell r="J282">
            <v>15.36</v>
          </cell>
          <cell r="K282">
            <v>686</v>
          </cell>
          <cell r="L282">
            <v>12</v>
          </cell>
          <cell r="M282">
            <v>4.04</v>
          </cell>
        </row>
        <row r="283">
          <cell r="A283" t="str">
            <v>YZ-MC5129-K0-XL</v>
          </cell>
          <cell r="B283">
            <v>0</v>
          </cell>
          <cell r="C283">
            <v>0</v>
          </cell>
          <cell r="D283">
            <v>0</v>
          </cell>
          <cell r="E283">
            <v>818</v>
          </cell>
          <cell r="F283">
            <v>18</v>
          </cell>
          <cell r="G283">
            <v>6.08</v>
          </cell>
          <cell r="H283">
            <v>1850</v>
          </cell>
          <cell r="I283">
            <v>19</v>
          </cell>
          <cell r="J283">
            <v>6.42</v>
          </cell>
          <cell r="K283">
            <v>1109</v>
          </cell>
          <cell r="L283">
            <v>9</v>
          </cell>
          <cell r="M283">
            <v>3.61</v>
          </cell>
        </row>
        <row r="284">
          <cell r="A284" t="str">
            <v>YZ-MC5129-K0YH-2XL</v>
          </cell>
          <cell r="B284">
            <v>902</v>
          </cell>
          <cell r="C284">
            <v>7</v>
          </cell>
          <cell r="D284">
            <v>2.13</v>
          </cell>
          <cell r="E284">
            <v>0</v>
          </cell>
          <cell r="F284">
            <v>0</v>
          </cell>
          <cell r="G284">
            <v>0</v>
          </cell>
          <cell r="H284">
            <v>595</v>
          </cell>
          <cell r="I284">
            <v>2</v>
          </cell>
          <cell r="J284">
            <v>0.79</v>
          </cell>
          <cell r="K284">
            <v>938</v>
          </cell>
          <cell r="L284">
            <v>5</v>
          </cell>
          <cell r="M284">
            <v>1.84</v>
          </cell>
        </row>
        <row r="285">
          <cell r="A285" t="str">
            <v>YZ-MC5129-K0YH-3XL</v>
          </cell>
          <cell r="B285">
            <v>1069</v>
          </cell>
          <cell r="C285">
            <v>9</v>
          </cell>
          <cell r="D285">
            <v>2.89</v>
          </cell>
          <cell r="E285">
            <v>1110</v>
          </cell>
          <cell r="F285">
            <v>1</v>
          </cell>
          <cell r="G285">
            <v>0.49</v>
          </cell>
          <cell r="H285">
            <v>611</v>
          </cell>
          <cell r="I285">
            <v>5</v>
          </cell>
          <cell r="J285">
            <v>1.85</v>
          </cell>
          <cell r="K285">
            <v>1017</v>
          </cell>
          <cell r="L285">
            <v>3</v>
          </cell>
          <cell r="M285">
            <v>1.06</v>
          </cell>
        </row>
        <row r="286">
          <cell r="A286" t="str">
            <v>YZ-MC5129-K0YH-L</v>
          </cell>
          <cell r="B286">
            <v>737</v>
          </cell>
          <cell r="C286">
            <v>3</v>
          </cell>
          <cell r="D286">
            <v>1.05</v>
          </cell>
          <cell r="E286">
            <v>1484</v>
          </cell>
          <cell r="F286">
            <v>11</v>
          </cell>
          <cell r="G286">
            <v>3.65</v>
          </cell>
          <cell r="H286">
            <v>1463</v>
          </cell>
          <cell r="I286">
            <v>9</v>
          </cell>
          <cell r="J286">
            <v>3.1</v>
          </cell>
          <cell r="K286">
            <v>1103</v>
          </cell>
          <cell r="L286">
            <v>6</v>
          </cell>
          <cell r="M286">
            <v>2.33</v>
          </cell>
        </row>
        <row r="287">
          <cell r="A287" t="str">
            <v>YZ-MC5129-K0YH-M</v>
          </cell>
          <cell r="B287">
            <v>4980</v>
          </cell>
          <cell r="C287">
            <v>22</v>
          </cell>
          <cell r="D287">
            <v>6.06</v>
          </cell>
          <cell r="E287">
            <v>2057</v>
          </cell>
          <cell r="F287">
            <v>11</v>
          </cell>
          <cell r="G287">
            <v>2.76</v>
          </cell>
          <cell r="H287">
            <v>1258</v>
          </cell>
          <cell r="I287">
            <v>23</v>
          </cell>
          <cell r="J287">
            <v>7.74</v>
          </cell>
          <cell r="K287">
            <v>1081</v>
          </cell>
          <cell r="L287">
            <v>17</v>
          </cell>
          <cell r="M287">
            <v>6.74</v>
          </cell>
        </row>
        <row r="288">
          <cell r="A288" t="str">
            <v>YZ-MC5129-K0YH-XL</v>
          </cell>
          <cell r="B288">
            <v>1971</v>
          </cell>
          <cell r="C288">
            <v>19</v>
          </cell>
          <cell r="D288">
            <v>6.74</v>
          </cell>
          <cell r="E288">
            <v>5339</v>
          </cell>
          <cell r="F288">
            <v>55</v>
          </cell>
          <cell r="G288">
            <v>15.89</v>
          </cell>
          <cell r="H288">
            <v>1797</v>
          </cell>
          <cell r="I288">
            <v>18</v>
          </cell>
          <cell r="J288">
            <v>6.08</v>
          </cell>
          <cell r="K288">
            <v>959</v>
          </cell>
          <cell r="L288">
            <v>5</v>
          </cell>
          <cell r="M288">
            <v>1.87</v>
          </cell>
        </row>
        <row r="289">
          <cell r="A289" t="str">
            <v>YZ-MC5129-ZLYH-2XL</v>
          </cell>
          <cell r="B289">
            <v>353</v>
          </cell>
          <cell r="C289">
            <v>3</v>
          </cell>
          <cell r="D289">
            <v>0.79</v>
          </cell>
          <cell r="E289">
            <v>354</v>
          </cell>
          <cell r="F289">
            <v>3</v>
          </cell>
          <cell r="G289">
            <v>0.83</v>
          </cell>
          <cell r="H289">
            <v>1483</v>
          </cell>
          <cell r="I289">
            <v>8</v>
          </cell>
          <cell r="J289">
            <v>2.73</v>
          </cell>
          <cell r="K289">
            <v>818</v>
          </cell>
          <cell r="L289">
            <v>6</v>
          </cell>
          <cell r="M289">
            <v>2.01</v>
          </cell>
        </row>
        <row r="290">
          <cell r="A290" t="str">
            <v>YZ-MC5129-ZLYH-3XL</v>
          </cell>
          <cell r="B290">
            <v>541</v>
          </cell>
          <cell r="C290">
            <v>6</v>
          </cell>
          <cell r="D290">
            <v>1.83</v>
          </cell>
          <cell r="E290">
            <v>320</v>
          </cell>
          <cell r="F290">
            <v>0</v>
          </cell>
          <cell r="G290">
            <v>0</v>
          </cell>
          <cell r="H290">
            <v>119</v>
          </cell>
          <cell r="I290">
            <v>1</v>
          </cell>
          <cell r="J290">
            <v>0.33</v>
          </cell>
          <cell r="K290">
            <v>911</v>
          </cell>
          <cell r="L290">
            <v>8</v>
          </cell>
          <cell r="M290">
            <v>2.32</v>
          </cell>
        </row>
        <row r="291">
          <cell r="A291" t="str">
            <v>YZ-MC5129-ZLYH-L</v>
          </cell>
          <cell r="B291">
            <v>927</v>
          </cell>
          <cell r="C291">
            <v>2</v>
          </cell>
          <cell r="D291">
            <v>0.6</v>
          </cell>
          <cell r="E291">
            <v>3507</v>
          </cell>
          <cell r="F291">
            <v>25</v>
          </cell>
          <cell r="G291">
            <v>6.93</v>
          </cell>
          <cell r="H291">
            <v>243</v>
          </cell>
          <cell r="I291">
            <v>1</v>
          </cell>
          <cell r="J291">
            <v>0.23</v>
          </cell>
          <cell r="K291">
            <v>791</v>
          </cell>
          <cell r="L291">
            <v>6</v>
          </cell>
          <cell r="M291">
            <v>1.85</v>
          </cell>
        </row>
        <row r="292">
          <cell r="A292" t="str">
            <v>YZ-MC5129-ZLYH-M</v>
          </cell>
          <cell r="B292">
            <v>277</v>
          </cell>
          <cell r="C292">
            <v>1</v>
          </cell>
          <cell r="D292">
            <v>0.49</v>
          </cell>
          <cell r="E292">
            <v>906</v>
          </cell>
          <cell r="F292">
            <v>6</v>
          </cell>
          <cell r="G292">
            <v>1.61</v>
          </cell>
          <cell r="H292">
            <v>1650</v>
          </cell>
          <cell r="I292">
            <v>13</v>
          </cell>
          <cell r="J292">
            <v>4.4</v>
          </cell>
          <cell r="K292">
            <v>1013</v>
          </cell>
          <cell r="L292">
            <v>11</v>
          </cell>
          <cell r="M292">
            <v>3.89</v>
          </cell>
        </row>
        <row r="293">
          <cell r="A293" t="str">
            <v>YZ-MC5129-ZLYH-XL</v>
          </cell>
          <cell r="B293">
            <v>828</v>
          </cell>
          <cell r="C293">
            <v>6</v>
          </cell>
          <cell r="D293">
            <v>1.46</v>
          </cell>
          <cell r="E293">
            <v>648</v>
          </cell>
          <cell r="F293">
            <v>1</v>
          </cell>
          <cell r="G293">
            <v>0.28</v>
          </cell>
          <cell r="H293">
            <v>557</v>
          </cell>
          <cell r="I293">
            <v>2</v>
          </cell>
          <cell r="J293">
            <v>0.53</v>
          </cell>
          <cell r="K293">
            <v>713</v>
          </cell>
          <cell r="L293">
            <v>5</v>
          </cell>
          <cell r="M293">
            <v>1.8</v>
          </cell>
        </row>
        <row r="294">
          <cell r="A294" t="str">
            <v>YZ-MCLK185-B0-2XL</v>
          </cell>
          <cell r="B294">
            <v>911</v>
          </cell>
          <cell r="C294">
            <v>5</v>
          </cell>
          <cell r="D294">
            <v>1.53</v>
          </cell>
          <cell r="E294">
            <v>1661</v>
          </cell>
          <cell r="F294">
            <v>2</v>
          </cell>
          <cell r="G294">
            <v>0.54</v>
          </cell>
          <cell r="H294">
            <v>602</v>
          </cell>
          <cell r="I294">
            <v>4</v>
          </cell>
          <cell r="J294">
            <v>1.21</v>
          </cell>
          <cell r="K294">
            <v>654</v>
          </cell>
          <cell r="L294">
            <v>3</v>
          </cell>
          <cell r="M294">
            <v>0.87</v>
          </cell>
        </row>
        <row r="295">
          <cell r="A295" t="str">
            <v>YZ-MCLK185-B0-L</v>
          </cell>
          <cell r="B295">
            <v>789</v>
          </cell>
          <cell r="C295">
            <v>0</v>
          </cell>
          <cell r="D295">
            <v>0</v>
          </cell>
          <cell r="E295">
            <v>12549</v>
          </cell>
          <cell r="F295">
            <v>42</v>
          </cell>
          <cell r="G295">
            <v>14.9</v>
          </cell>
          <cell r="H295">
            <v>577</v>
          </cell>
          <cell r="I295">
            <v>3</v>
          </cell>
          <cell r="J295">
            <v>0.83</v>
          </cell>
          <cell r="K295">
            <v>638</v>
          </cell>
          <cell r="L295">
            <v>1</v>
          </cell>
          <cell r="M295">
            <v>0.26</v>
          </cell>
        </row>
        <row r="296">
          <cell r="A296" t="str">
            <v>YZ-MCLK185-B0-M</v>
          </cell>
          <cell r="B296">
            <v>1398</v>
          </cell>
          <cell r="C296">
            <v>3</v>
          </cell>
          <cell r="D296">
            <v>1.02</v>
          </cell>
          <cell r="E296">
            <v>2399</v>
          </cell>
          <cell r="F296">
            <v>1</v>
          </cell>
          <cell r="G296">
            <v>0.34</v>
          </cell>
          <cell r="H296">
            <v>680</v>
          </cell>
          <cell r="I296">
            <v>4</v>
          </cell>
          <cell r="J296">
            <v>1.3</v>
          </cell>
          <cell r="K296">
            <v>557</v>
          </cell>
          <cell r="L296">
            <v>5</v>
          </cell>
          <cell r="M296">
            <v>1.61</v>
          </cell>
        </row>
        <row r="297">
          <cell r="A297" t="str">
            <v>YZ-MCLK185-B0-S</v>
          </cell>
          <cell r="B297">
            <v>725</v>
          </cell>
          <cell r="C297">
            <v>1</v>
          </cell>
          <cell r="D297">
            <v>0.28</v>
          </cell>
          <cell r="E297">
            <v>1069</v>
          </cell>
          <cell r="F297">
            <v>2</v>
          </cell>
          <cell r="G297">
            <v>0.43</v>
          </cell>
          <cell r="H297">
            <v>586</v>
          </cell>
          <cell r="I297">
            <v>2</v>
          </cell>
          <cell r="J297">
            <v>0.71</v>
          </cell>
          <cell r="K297">
            <v>577</v>
          </cell>
          <cell r="L297">
            <v>3</v>
          </cell>
          <cell r="M297">
            <v>0.93</v>
          </cell>
        </row>
        <row r="298">
          <cell r="A298" t="str">
            <v>YZ-MCLK185-B0-XL</v>
          </cell>
          <cell r="B298">
            <v>715</v>
          </cell>
          <cell r="C298">
            <v>2</v>
          </cell>
          <cell r="D298">
            <v>0.87</v>
          </cell>
          <cell r="E298">
            <v>28</v>
          </cell>
          <cell r="F298">
            <v>1</v>
          </cell>
          <cell r="G298">
            <v>0.43</v>
          </cell>
          <cell r="H298">
            <v>569</v>
          </cell>
          <cell r="I298">
            <v>1</v>
          </cell>
          <cell r="J298">
            <v>0.26</v>
          </cell>
          <cell r="K298">
            <v>584</v>
          </cell>
          <cell r="L298">
            <v>0</v>
          </cell>
          <cell r="M298">
            <v>0</v>
          </cell>
        </row>
        <row r="299">
          <cell r="A299" t="str">
            <v>YZ-MCLK185-K0-2XL</v>
          </cell>
          <cell r="B299">
            <v>2746</v>
          </cell>
          <cell r="C299">
            <v>9</v>
          </cell>
          <cell r="D299">
            <v>3.29</v>
          </cell>
          <cell r="E299">
            <v>2727</v>
          </cell>
          <cell r="F299">
            <v>7</v>
          </cell>
          <cell r="G299">
            <v>2.32</v>
          </cell>
          <cell r="H299">
            <v>584</v>
          </cell>
          <cell r="I299">
            <v>0</v>
          </cell>
          <cell r="J299">
            <v>0</v>
          </cell>
          <cell r="K299">
            <v>566</v>
          </cell>
          <cell r="L299">
            <v>7</v>
          </cell>
          <cell r="M299">
            <v>2.09</v>
          </cell>
        </row>
        <row r="300">
          <cell r="A300" t="str">
            <v>YZ-MCLK185-K0-L</v>
          </cell>
          <cell r="B300">
            <v>3440</v>
          </cell>
          <cell r="C300">
            <v>6</v>
          </cell>
          <cell r="D300">
            <v>1.99</v>
          </cell>
          <cell r="E300">
            <v>2136</v>
          </cell>
          <cell r="F300">
            <v>7</v>
          </cell>
          <cell r="G300">
            <v>2.73</v>
          </cell>
          <cell r="H300">
            <v>251</v>
          </cell>
          <cell r="I300">
            <v>6</v>
          </cell>
          <cell r="J300">
            <v>2.36</v>
          </cell>
          <cell r="K300">
            <v>674</v>
          </cell>
          <cell r="L300">
            <v>4</v>
          </cell>
          <cell r="M300">
            <v>1.26</v>
          </cell>
        </row>
        <row r="301">
          <cell r="A301" t="str">
            <v>YZ-MCLK185-K0-M</v>
          </cell>
          <cell r="B301">
            <v>1214</v>
          </cell>
          <cell r="C301">
            <v>7</v>
          </cell>
          <cell r="D301">
            <v>2.2</v>
          </cell>
          <cell r="E301">
            <v>8213</v>
          </cell>
          <cell r="F301">
            <v>37</v>
          </cell>
          <cell r="G301">
            <v>11.98</v>
          </cell>
          <cell r="H301">
            <v>5100</v>
          </cell>
          <cell r="I301">
            <v>23</v>
          </cell>
          <cell r="J301">
            <v>7.19</v>
          </cell>
          <cell r="K301">
            <v>681</v>
          </cell>
          <cell r="L301">
            <v>7</v>
          </cell>
          <cell r="M301">
            <v>2.18</v>
          </cell>
        </row>
        <row r="302">
          <cell r="A302" t="str">
            <v>YZ-MCLK185-K0-S</v>
          </cell>
          <cell r="B302">
            <v>1247</v>
          </cell>
          <cell r="C302">
            <v>3</v>
          </cell>
          <cell r="D302">
            <v>1.06</v>
          </cell>
          <cell r="E302">
            <v>1210</v>
          </cell>
          <cell r="F302">
            <v>6</v>
          </cell>
          <cell r="G302">
            <v>2.15</v>
          </cell>
          <cell r="H302">
            <v>601</v>
          </cell>
          <cell r="I302">
            <v>8</v>
          </cell>
          <cell r="J302">
            <v>2.57</v>
          </cell>
          <cell r="K302">
            <v>739</v>
          </cell>
          <cell r="L302">
            <v>5</v>
          </cell>
          <cell r="M302">
            <v>1.63</v>
          </cell>
        </row>
        <row r="303">
          <cell r="A303" t="str">
            <v>YZ-MCLK185-K0-XL</v>
          </cell>
          <cell r="B303">
            <v>203</v>
          </cell>
          <cell r="C303">
            <v>1</v>
          </cell>
          <cell r="D303">
            <v>0.38</v>
          </cell>
          <cell r="E303">
            <v>1380</v>
          </cell>
          <cell r="F303">
            <v>11</v>
          </cell>
          <cell r="G303">
            <v>3.9</v>
          </cell>
          <cell r="H303">
            <v>536</v>
          </cell>
          <cell r="I303">
            <v>4</v>
          </cell>
          <cell r="J303">
            <v>1.01</v>
          </cell>
          <cell r="K303">
            <v>709</v>
          </cell>
          <cell r="L303">
            <v>11</v>
          </cell>
          <cell r="M303">
            <v>3.23</v>
          </cell>
        </row>
        <row r="304">
          <cell r="A304" t="str">
            <v>YZ-MCLK185-Y9-2XL</v>
          </cell>
          <cell r="B304">
            <v>2822</v>
          </cell>
          <cell r="C304">
            <v>9</v>
          </cell>
          <cell r="D304">
            <v>2.61</v>
          </cell>
          <cell r="E304">
            <v>1460</v>
          </cell>
          <cell r="F304">
            <v>5</v>
          </cell>
          <cell r="G304">
            <v>1.61</v>
          </cell>
          <cell r="H304">
            <v>342</v>
          </cell>
          <cell r="I304">
            <v>1</v>
          </cell>
          <cell r="J304">
            <v>0.45</v>
          </cell>
          <cell r="K304">
            <v>667</v>
          </cell>
          <cell r="L304">
            <v>0</v>
          </cell>
          <cell r="M304">
            <v>0</v>
          </cell>
        </row>
        <row r="305">
          <cell r="A305" t="str">
            <v>YZ-MCLK185-Y9-L</v>
          </cell>
          <cell r="B305">
            <v>2459</v>
          </cell>
          <cell r="C305">
            <v>6</v>
          </cell>
          <cell r="D305">
            <v>1.79</v>
          </cell>
          <cell r="E305">
            <v>1208</v>
          </cell>
          <cell r="F305">
            <v>6</v>
          </cell>
          <cell r="G305">
            <v>1.88</v>
          </cell>
          <cell r="H305">
            <v>737</v>
          </cell>
          <cell r="I305">
            <v>2</v>
          </cell>
          <cell r="J305">
            <v>0.58</v>
          </cell>
          <cell r="K305">
            <v>764</v>
          </cell>
          <cell r="L305">
            <v>6</v>
          </cell>
          <cell r="M305">
            <v>1.58</v>
          </cell>
        </row>
        <row r="306">
          <cell r="A306" t="str">
            <v>YZ-MCLK185-Y9-M</v>
          </cell>
          <cell r="B306">
            <v>2905</v>
          </cell>
          <cell r="C306">
            <v>5</v>
          </cell>
          <cell r="D306">
            <v>1.86</v>
          </cell>
          <cell r="E306">
            <v>4259</v>
          </cell>
          <cell r="F306">
            <v>18</v>
          </cell>
          <cell r="G306">
            <v>5.99</v>
          </cell>
          <cell r="H306">
            <v>707</v>
          </cell>
          <cell r="I306">
            <v>7</v>
          </cell>
          <cell r="J306">
            <v>2.18</v>
          </cell>
          <cell r="K306">
            <v>692</v>
          </cell>
          <cell r="L306">
            <v>5</v>
          </cell>
          <cell r="M306">
            <v>1.61</v>
          </cell>
        </row>
        <row r="307">
          <cell r="A307" t="str">
            <v>YZ-MCLK185-Y9-S</v>
          </cell>
          <cell r="B307">
            <v>742</v>
          </cell>
          <cell r="C307">
            <v>1</v>
          </cell>
          <cell r="D307">
            <v>0.44</v>
          </cell>
          <cell r="E307">
            <v>6255</v>
          </cell>
          <cell r="F307">
            <v>12</v>
          </cell>
          <cell r="G307">
            <v>3.51</v>
          </cell>
          <cell r="H307">
            <v>1525</v>
          </cell>
          <cell r="I307">
            <v>7</v>
          </cell>
          <cell r="J307">
            <v>1.99</v>
          </cell>
          <cell r="K307">
            <v>768</v>
          </cell>
          <cell r="L307">
            <v>4</v>
          </cell>
          <cell r="M307">
            <v>1.48</v>
          </cell>
        </row>
        <row r="308">
          <cell r="A308" t="str">
            <v>YZ-MCLK185-Y9-XL</v>
          </cell>
          <cell r="B308">
            <v>867</v>
          </cell>
          <cell r="C308">
            <v>3</v>
          </cell>
          <cell r="D308">
            <v>1.25</v>
          </cell>
          <cell r="E308">
            <v>1216</v>
          </cell>
          <cell r="F308">
            <v>3</v>
          </cell>
          <cell r="G308">
            <v>1.11</v>
          </cell>
          <cell r="H308">
            <v>622</v>
          </cell>
          <cell r="I308">
            <v>2</v>
          </cell>
          <cell r="J308">
            <v>0.64</v>
          </cell>
          <cell r="K308">
            <v>610</v>
          </cell>
          <cell r="L308">
            <v>1</v>
          </cell>
          <cell r="M308">
            <v>0.36</v>
          </cell>
        </row>
        <row r="309">
          <cell r="A309" t="str">
            <v>YZ-MCWS32-BD-2XL</v>
          </cell>
          <cell r="B309">
            <v>5618</v>
          </cell>
          <cell r="C309">
            <v>14</v>
          </cell>
          <cell r="D309">
            <v>4.13</v>
          </cell>
          <cell r="E309">
            <v>1167</v>
          </cell>
          <cell r="F309">
            <v>2</v>
          </cell>
          <cell r="G309">
            <v>0.7</v>
          </cell>
          <cell r="H309">
            <v>17334</v>
          </cell>
          <cell r="I309">
            <v>51</v>
          </cell>
          <cell r="J309">
            <v>15.76</v>
          </cell>
          <cell r="K309">
            <v>1656</v>
          </cell>
          <cell r="L309">
            <v>12</v>
          </cell>
          <cell r="M309">
            <v>3.64</v>
          </cell>
        </row>
        <row r="310">
          <cell r="A310" t="str">
            <v>YZ-MCWS32-BD-L</v>
          </cell>
          <cell r="B310">
            <v>8168</v>
          </cell>
          <cell r="C310">
            <v>37</v>
          </cell>
          <cell r="D310">
            <v>11.74</v>
          </cell>
          <cell r="E310">
            <v>0</v>
          </cell>
          <cell r="F310">
            <v>0</v>
          </cell>
          <cell r="G310">
            <v>0</v>
          </cell>
          <cell r="H310">
            <v>369</v>
          </cell>
          <cell r="I310">
            <v>0</v>
          </cell>
          <cell r="J310">
            <v>0</v>
          </cell>
          <cell r="K310">
            <v>164</v>
          </cell>
          <cell r="L310">
            <v>1</v>
          </cell>
          <cell r="M310">
            <v>0.15</v>
          </cell>
        </row>
        <row r="311">
          <cell r="A311" t="str">
            <v>YZ-MCWS32-BD-M</v>
          </cell>
          <cell r="B311">
            <v>1118</v>
          </cell>
          <cell r="C311">
            <v>6</v>
          </cell>
          <cell r="D311">
            <v>2.18</v>
          </cell>
          <cell r="E311">
            <v>77</v>
          </cell>
          <cell r="F311">
            <v>0</v>
          </cell>
          <cell r="G311">
            <v>0</v>
          </cell>
          <cell r="H311">
            <v>2687</v>
          </cell>
          <cell r="I311">
            <v>14</v>
          </cell>
          <cell r="J311">
            <v>5.09</v>
          </cell>
          <cell r="K311">
            <v>387</v>
          </cell>
          <cell r="L311">
            <v>1</v>
          </cell>
          <cell r="M311">
            <v>0.41</v>
          </cell>
        </row>
        <row r="312">
          <cell r="A312" t="str">
            <v>YZ-MCWS32-BD-S</v>
          </cell>
          <cell r="B312">
            <v>1547</v>
          </cell>
          <cell r="C312">
            <v>15</v>
          </cell>
          <cell r="D312">
            <v>5.24</v>
          </cell>
          <cell r="E312">
            <v>2492</v>
          </cell>
          <cell r="F312">
            <v>11</v>
          </cell>
          <cell r="G312">
            <v>3.57</v>
          </cell>
          <cell r="H312">
            <v>2020</v>
          </cell>
          <cell r="I312">
            <v>17</v>
          </cell>
          <cell r="J312">
            <v>5.38</v>
          </cell>
          <cell r="K312">
            <v>174</v>
          </cell>
          <cell r="L312">
            <v>3</v>
          </cell>
          <cell r="M312">
            <v>0.73</v>
          </cell>
        </row>
        <row r="313">
          <cell r="A313" t="str">
            <v>YZ-MCWS32-BD-XL</v>
          </cell>
          <cell r="B313">
            <v>760</v>
          </cell>
          <cell r="C313">
            <v>2</v>
          </cell>
          <cell r="D313">
            <v>0.72</v>
          </cell>
          <cell r="E313">
            <v>1354</v>
          </cell>
          <cell r="F313">
            <v>10</v>
          </cell>
          <cell r="G313">
            <v>3.69</v>
          </cell>
          <cell r="H313">
            <v>2876</v>
          </cell>
          <cell r="I313">
            <v>9</v>
          </cell>
          <cell r="J313">
            <v>3.43</v>
          </cell>
          <cell r="K313">
            <v>187</v>
          </cell>
          <cell r="L313">
            <v>2</v>
          </cell>
          <cell r="M313">
            <v>0.52</v>
          </cell>
        </row>
        <row r="314">
          <cell r="A314" t="str">
            <v>YZ-MCWS32-K0-2XL</v>
          </cell>
          <cell r="B314">
            <v>2027</v>
          </cell>
          <cell r="C314">
            <v>11</v>
          </cell>
          <cell r="D314">
            <v>4.84</v>
          </cell>
          <cell r="E314">
            <v>224</v>
          </cell>
          <cell r="F314">
            <v>1</v>
          </cell>
          <cell r="G314">
            <v>0.28</v>
          </cell>
          <cell r="H314">
            <v>3494</v>
          </cell>
          <cell r="I314">
            <v>14</v>
          </cell>
          <cell r="J314">
            <v>5.19</v>
          </cell>
          <cell r="K314">
            <v>1189</v>
          </cell>
          <cell r="L314">
            <v>4</v>
          </cell>
          <cell r="M314">
            <v>1.38</v>
          </cell>
        </row>
        <row r="315">
          <cell r="A315" t="str">
            <v>YZ-MCWS32-K0-L</v>
          </cell>
          <cell r="B315">
            <v>4080</v>
          </cell>
          <cell r="C315">
            <v>21</v>
          </cell>
          <cell r="D315">
            <v>6.3</v>
          </cell>
          <cell r="E315">
            <v>0</v>
          </cell>
          <cell r="F315">
            <v>0</v>
          </cell>
          <cell r="G315">
            <v>0</v>
          </cell>
          <cell r="H315">
            <v>0</v>
          </cell>
          <cell r="I315">
            <v>0</v>
          </cell>
          <cell r="J315">
            <v>0</v>
          </cell>
          <cell r="K315">
            <v>291</v>
          </cell>
          <cell r="L315">
            <v>1</v>
          </cell>
          <cell r="M315">
            <v>0.41</v>
          </cell>
        </row>
        <row r="316">
          <cell r="A316" t="str">
            <v>YZ-MCWS32-K0-M</v>
          </cell>
          <cell r="B316">
            <v>2105</v>
          </cell>
          <cell r="C316">
            <v>4</v>
          </cell>
          <cell r="D316">
            <v>1.04</v>
          </cell>
          <cell r="E316">
            <v>0</v>
          </cell>
          <cell r="F316">
            <v>0</v>
          </cell>
          <cell r="G316">
            <v>0</v>
          </cell>
          <cell r="H316">
            <v>1866</v>
          </cell>
          <cell r="I316">
            <v>3</v>
          </cell>
          <cell r="J316">
            <v>1.01</v>
          </cell>
          <cell r="K316">
            <v>288</v>
          </cell>
          <cell r="L316">
            <v>2</v>
          </cell>
          <cell r="M316">
            <v>0.73</v>
          </cell>
        </row>
        <row r="317">
          <cell r="A317" t="str">
            <v>YZ-MCWS32-K0-S</v>
          </cell>
          <cell r="B317">
            <v>0</v>
          </cell>
          <cell r="C317">
            <v>0</v>
          </cell>
          <cell r="D317">
            <v>0</v>
          </cell>
          <cell r="E317">
            <v>3683</v>
          </cell>
          <cell r="F317">
            <v>7</v>
          </cell>
          <cell r="G317">
            <v>2.55</v>
          </cell>
          <cell r="H317">
            <v>3409</v>
          </cell>
          <cell r="I317">
            <v>10</v>
          </cell>
          <cell r="J317">
            <v>2.87</v>
          </cell>
          <cell r="K317">
            <v>2128</v>
          </cell>
          <cell r="L317">
            <v>12</v>
          </cell>
          <cell r="M317">
            <v>3.62</v>
          </cell>
        </row>
        <row r="318">
          <cell r="A318" t="str">
            <v>YZ-MCWS32-K0-XL</v>
          </cell>
          <cell r="B318">
            <v>3287</v>
          </cell>
          <cell r="C318">
            <v>11</v>
          </cell>
          <cell r="D318">
            <v>3.37</v>
          </cell>
          <cell r="E318">
            <v>220</v>
          </cell>
          <cell r="F318">
            <v>1</v>
          </cell>
          <cell r="G318">
            <v>0.4</v>
          </cell>
          <cell r="H318">
            <v>4381</v>
          </cell>
          <cell r="I318">
            <v>10</v>
          </cell>
          <cell r="J318">
            <v>2.97</v>
          </cell>
          <cell r="K318">
            <v>1568</v>
          </cell>
          <cell r="L318">
            <v>5</v>
          </cell>
          <cell r="M318">
            <v>1.28</v>
          </cell>
        </row>
        <row r="319">
          <cell r="A319" t="str">
            <v>YZ-MCWS32-ZL-2XL</v>
          </cell>
          <cell r="B319">
            <v>4737</v>
          </cell>
          <cell r="C319">
            <v>31</v>
          </cell>
          <cell r="D319">
            <v>10.76</v>
          </cell>
          <cell r="E319">
            <v>12514</v>
          </cell>
          <cell r="F319">
            <v>65</v>
          </cell>
          <cell r="G319">
            <v>22.36</v>
          </cell>
          <cell r="H319">
            <v>797</v>
          </cell>
          <cell r="I319">
            <v>2</v>
          </cell>
          <cell r="J319">
            <v>0.85</v>
          </cell>
          <cell r="K319">
            <v>1825</v>
          </cell>
          <cell r="L319">
            <v>3</v>
          </cell>
          <cell r="M319">
            <v>1.07</v>
          </cell>
        </row>
        <row r="320">
          <cell r="A320" t="str">
            <v>YZ-MCWS32-ZL-L</v>
          </cell>
          <cell r="B320">
            <v>3574</v>
          </cell>
          <cell r="C320">
            <v>15</v>
          </cell>
          <cell r="D320">
            <v>4.31</v>
          </cell>
          <cell r="E320">
            <v>0</v>
          </cell>
          <cell r="F320">
            <v>0</v>
          </cell>
          <cell r="G320">
            <v>0</v>
          </cell>
          <cell r="H320">
            <v>27</v>
          </cell>
          <cell r="I320">
            <v>0</v>
          </cell>
          <cell r="J320">
            <v>0</v>
          </cell>
          <cell r="K320">
            <v>1477</v>
          </cell>
          <cell r="L320">
            <v>5</v>
          </cell>
          <cell r="M320">
            <v>1.49</v>
          </cell>
        </row>
        <row r="321">
          <cell r="A321" t="str">
            <v>YZ-MCWS32-ZL-M</v>
          </cell>
          <cell r="B321">
            <v>2486</v>
          </cell>
          <cell r="C321">
            <v>6</v>
          </cell>
          <cell r="D321">
            <v>1.92</v>
          </cell>
          <cell r="E321">
            <v>0</v>
          </cell>
          <cell r="F321">
            <v>0</v>
          </cell>
          <cell r="G321">
            <v>0</v>
          </cell>
          <cell r="H321">
            <v>1762</v>
          </cell>
          <cell r="I321">
            <v>7</v>
          </cell>
          <cell r="J321">
            <v>2.17</v>
          </cell>
          <cell r="K321">
            <v>711</v>
          </cell>
          <cell r="L321">
            <v>4</v>
          </cell>
          <cell r="M321">
            <v>1.16</v>
          </cell>
        </row>
        <row r="322">
          <cell r="A322" t="str">
            <v>YZ-MCWS32-ZL-S</v>
          </cell>
          <cell r="B322">
            <v>1961</v>
          </cell>
          <cell r="C322">
            <v>6</v>
          </cell>
          <cell r="D322">
            <v>1.76</v>
          </cell>
          <cell r="E322">
            <v>1692</v>
          </cell>
          <cell r="F322">
            <v>9</v>
          </cell>
          <cell r="G322">
            <v>2.8</v>
          </cell>
          <cell r="H322">
            <v>2663</v>
          </cell>
          <cell r="I322">
            <v>16</v>
          </cell>
          <cell r="J322">
            <v>5.55</v>
          </cell>
          <cell r="K322">
            <v>568</v>
          </cell>
          <cell r="L322">
            <v>4</v>
          </cell>
          <cell r="M322">
            <v>1.03</v>
          </cell>
        </row>
        <row r="323">
          <cell r="A323" t="str">
            <v>YZ-MCWS32-ZL-XL</v>
          </cell>
          <cell r="B323">
            <v>778</v>
          </cell>
          <cell r="C323">
            <v>5</v>
          </cell>
          <cell r="D323">
            <v>2.12</v>
          </cell>
          <cell r="E323">
            <v>0</v>
          </cell>
          <cell r="F323">
            <v>0</v>
          </cell>
          <cell r="G323">
            <v>0</v>
          </cell>
          <cell r="H323">
            <v>1654</v>
          </cell>
          <cell r="I323">
            <v>6</v>
          </cell>
          <cell r="J323">
            <v>2.4</v>
          </cell>
          <cell r="K323">
            <v>238</v>
          </cell>
          <cell r="L323">
            <v>1</v>
          </cell>
          <cell r="M323">
            <v>0.4</v>
          </cell>
        </row>
        <row r="324">
          <cell r="A324" t="str">
            <v>YZ-MCSM807-K0-2XL</v>
          </cell>
          <cell r="B324">
            <v>202</v>
          </cell>
          <cell r="C324">
            <v>1</v>
          </cell>
          <cell r="D324">
            <v>0.33</v>
          </cell>
          <cell r="E324">
            <v>182</v>
          </cell>
          <cell r="F324">
            <v>0</v>
          </cell>
          <cell r="G324">
            <v>0</v>
          </cell>
          <cell r="H324">
            <v>167</v>
          </cell>
          <cell r="I324">
            <v>3</v>
          </cell>
          <cell r="J324">
            <v>1.09</v>
          </cell>
          <cell r="K324">
            <v>114</v>
          </cell>
          <cell r="L324">
            <v>1</v>
          </cell>
          <cell r="M324">
            <v>0.4</v>
          </cell>
        </row>
        <row r="325">
          <cell r="A325" t="str">
            <v>YZ-MCSM807-K0-M</v>
          </cell>
          <cell r="B325">
            <v>100</v>
          </cell>
          <cell r="C325">
            <v>1</v>
          </cell>
          <cell r="D325">
            <v>0.38</v>
          </cell>
          <cell r="E325">
            <v>261</v>
          </cell>
          <cell r="F325">
            <v>1</v>
          </cell>
          <cell r="G325">
            <v>0.21</v>
          </cell>
          <cell r="H325">
            <v>179</v>
          </cell>
          <cell r="I325">
            <v>2</v>
          </cell>
          <cell r="J325">
            <v>0.37</v>
          </cell>
          <cell r="K325">
            <v>126</v>
          </cell>
          <cell r="L325">
            <v>2</v>
          </cell>
          <cell r="M325">
            <v>0.76</v>
          </cell>
        </row>
        <row r="326">
          <cell r="A326" t="str">
            <v>YZ-MCSM807-K0-S</v>
          </cell>
          <cell r="B326">
            <v>166</v>
          </cell>
          <cell r="C326">
            <v>1</v>
          </cell>
          <cell r="D326">
            <v>0.37</v>
          </cell>
          <cell r="E326">
            <v>186</v>
          </cell>
          <cell r="F326">
            <v>1</v>
          </cell>
          <cell r="G326">
            <v>0.19</v>
          </cell>
          <cell r="H326">
            <v>239</v>
          </cell>
          <cell r="I326">
            <v>2</v>
          </cell>
          <cell r="J326">
            <v>0.52</v>
          </cell>
          <cell r="K326">
            <v>96</v>
          </cell>
          <cell r="L326">
            <v>1</v>
          </cell>
          <cell r="M326">
            <v>0.29</v>
          </cell>
        </row>
        <row r="327">
          <cell r="A327" t="str">
            <v>YZ-MCSM807-K0-XL</v>
          </cell>
          <cell r="B327">
            <v>187</v>
          </cell>
          <cell r="C327">
            <v>2</v>
          </cell>
          <cell r="D327">
            <v>0.8</v>
          </cell>
          <cell r="E327">
            <v>358</v>
          </cell>
          <cell r="F327">
            <v>0</v>
          </cell>
          <cell r="G327">
            <v>0</v>
          </cell>
          <cell r="H327">
            <v>238</v>
          </cell>
          <cell r="I327">
            <v>0</v>
          </cell>
          <cell r="J327">
            <v>0</v>
          </cell>
          <cell r="K327">
            <v>101</v>
          </cell>
          <cell r="L327">
            <v>2</v>
          </cell>
          <cell r="M327">
            <v>0.72</v>
          </cell>
        </row>
        <row r="328">
          <cell r="A328" t="str">
            <v>CA-HM1789-Dot-2XL</v>
          </cell>
          <cell r="B328">
            <v>1367</v>
          </cell>
          <cell r="C328">
            <v>4</v>
          </cell>
          <cell r="D328">
            <v>1.72</v>
          </cell>
          <cell r="E328">
            <v>7719</v>
          </cell>
          <cell r="F328">
            <v>15</v>
          </cell>
          <cell r="G328">
            <v>6.5</v>
          </cell>
          <cell r="H328">
            <v>9729</v>
          </cell>
          <cell r="I328">
            <v>24</v>
          </cell>
          <cell r="J328">
            <v>8.74</v>
          </cell>
          <cell r="K328">
            <v>1615</v>
          </cell>
          <cell r="L328">
            <v>5</v>
          </cell>
          <cell r="M328">
            <v>2.16</v>
          </cell>
        </row>
        <row r="329">
          <cell r="A329" t="str">
            <v>CA-HM1789-Dot-L</v>
          </cell>
          <cell r="B329">
            <v>3452</v>
          </cell>
          <cell r="C329">
            <v>8</v>
          </cell>
          <cell r="D329">
            <v>4.25</v>
          </cell>
          <cell r="E329">
            <v>1240</v>
          </cell>
          <cell r="F329">
            <v>3</v>
          </cell>
          <cell r="G329">
            <v>1.49</v>
          </cell>
          <cell r="H329">
            <v>1494</v>
          </cell>
          <cell r="I329">
            <v>4</v>
          </cell>
          <cell r="J329">
            <v>1.89</v>
          </cell>
          <cell r="K329">
            <v>1146</v>
          </cell>
          <cell r="L329">
            <v>4</v>
          </cell>
          <cell r="M329">
            <v>1.75</v>
          </cell>
        </row>
        <row r="330">
          <cell r="A330" t="str">
            <v>CA-HM1789-Dot-M</v>
          </cell>
          <cell r="B330">
            <v>2693</v>
          </cell>
          <cell r="C330">
            <v>6</v>
          </cell>
          <cell r="D330">
            <v>2.16</v>
          </cell>
          <cell r="E330">
            <v>7431</v>
          </cell>
          <cell r="F330">
            <v>16</v>
          </cell>
          <cell r="G330">
            <v>5.59</v>
          </cell>
          <cell r="H330">
            <v>1080</v>
          </cell>
          <cell r="I330">
            <v>7</v>
          </cell>
          <cell r="J330">
            <v>2.79</v>
          </cell>
          <cell r="K330">
            <v>1058</v>
          </cell>
          <cell r="L330">
            <v>8</v>
          </cell>
          <cell r="M330">
            <v>3.16</v>
          </cell>
        </row>
        <row r="331">
          <cell r="A331" t="str">
            <v>CA-HM1789-Dot-S</v>
          </cell>
          <cell r="B331">
            <v>2740</v>
          </cell>
          <cell r="C331">
            <v>5</v>
          </cell>
          <cell r="D331">
            <v>1.77</v>
          </cell>
          <cell r="E331">
            <v>7360</v>
          </cell>
          <cell r="F331">
            <v>13</v>
          </cell>
          <cell r="G331">
            <v>5.15</v>
          </cell>
          <cell r="H331">
            <v>1883</v>
          </cell>
          <cell r="I331">
            <v>5</v>
          </cell>
          <cell r="J331">
            <v>1.76</v>
          </cell>
          <cell r="K331">
            <v>1225</v>
          </cell>
          <cell r="L331">
            <v>6</v>
          </cell>
          <cell r="M331">
            <v>2.91</v>
          </cell>
        </row>
        <row r="332">
          <cell r="A332" t="str">
            <v>CA-HM1789-Dot-XL</v>
          </cell>
          <cell r="B332">
            <v>4214</v>
          </cell>
          <cell r="C332">
            <v>9</v>
          </cell>
          <cell r="D332">
            <v>4.14</v>
          </cell>
          <cell r="E332">
            <v>1332</v>
          </cell>
          <cell r="F332">
            <v>2</v>
          </cell>
          <cell r="G332">
            <v>0.43</v>
          </cell>
          <cell r="H332">
            <v>859</v>
          </cell>
          <cell r="I332">
            <v>3</v>
          </cell>
          <cell r="J332">
            <v>1.28</v>
          </cell>
          <cell r="K332">
            <v>1217</v>
          </cell>
          <cell r="L332">
            <v>3</v>
          </cell>
          <cell r="M332">
            <v>1.31</v>
          </cell>
        </row>
        <row r="333">
          <cell r="A333" t="str">
            <v>YZ-NA5505JRM</v>
          </cell>
          <cell r="B333">
            <v>1007</v>
          </cell>
          <cell r="C333">
            <v>3</v>
          </cell>
          <cell r="D333">
            <v>0.45</v>
          </cell>
          <cell r="E333">
            <v>6779</v>
          </cell>
          <cell r="F333">
            <v>24</v>
          </cell>
          <cell r="G333">
            <v>4.19</v>
          </cell>
          <cell r="H333">
            <v>1139</v>
          </cell>
          <cell r="I333">
            <v>15</v>
          </cell>
          <cell r="J333">
            <v>2.51</v>
          </cell>
          <cell r="K333">
            <v>0</v>
          </cell>
          <cell r="L333">
            <v>0</v>
          </cell>
          <cell r="M333">
            <v>0</v>
          </cell>
        </row>
        <row r="334">
          <cell r="A334" t="str">
            <v>YZ-NA9008Se8L</v>
          </cell>
          <cell r="B334">
            <v>497</v>
          </cell>
          <cell r="C334">
            <v>4</v>
          </cell>
          <cell r="D334">
            <v>0.29</v>
          </cell>
          <cell r="E334">
            <v>1049</v>
          </cell>
          <cell r="F334">
            <v>5</v>
          </cell>
          <cell r="G334">
            <v>0.28</v>
          </cell>
          <cell r="H334">
            <v>619</v>
          </cell>
          <cell r="I334">
            <v>0</v>
          </cell>
          <cell r="J334">
            <v>0</v>
          </cell>
          <cell r="K334">
            <v>0</v>
          </cell>
          <cell r="L334">
            <v>0</v>
          </cell>
          <cell r="M334">
            <v>0</v>
          </cell>
        </row>
        <row r="335">
          <cell r="A335" t="str">
            <v>YZ-NA5119-YT-4XL</v>
          </cell>
          <cell r="B335">
            <v>4351</v>
          </cell>
          <cell r="C335">
            <v>27</v>
          </cell>
          <cell r="D335">
            <v>8.75</v>
          </cell>
          <cell r="E335">
            <v>0</v>
          </cell>
          <cell r="F335">
            <v>0</v>
          </cell>
          <cell r="G335">
            <v>0</v>
          </cell>
          <cell r="H335">
            <v>1886</v>
          </cell>
          <cell r="I335">
            <v>11</v>
          </cell>
          <cell r="J335">
            <v>3.69</v>
          </cell>
          <cell r="K335">
            <v>0</v>
          </cell>
          <cell r="L335">
            <v>0</v>
          </cell>
          <cell r="M335">
            <v>0</v>
          </cell>
        </row>
        <row r="336">
          <cell r="A336" t="str">
            <v>YZ-NA5119K0-3XL</v>
          </cell>
          <cell r="B336">
            <v>7839</v>
          </cell>
          <cell r="C336">
            <v>41</v>
          </cell>
          <cell r="D336">
            <v>13.85</v>
          </cell>
          <cell r="E336">
            <v>20810</v>
          </cell>
          <cell r="F336">
            <v>89</v>
          </cell>
          <cell r="G336">
            <v>29.46</v>
          </cell>
          <cell r="H336">
            <v>13921</v>
          </cell>
          <cell r="I336">
            <v>67</v>
          </cell>
          <cell r="J336">
            <v>22.14</v>
          </cell>
          <cell r="K336">
            <v>0</v>
          </cell>
          <cell r="L336">
            <v>0</v>
          </cell>
          <cell r="M336">
            <v>0</v>
          </cell>
        </row>
        <row r="337">
          <cell r="A337" t="str">
            <v>YZ-MCPP1705-K0-L</v>
          </cell>
          <cell r="B337">
            <v>259</v>
          </cell>
          <cell r="C337">
            <v>0</v>
          </cell>
          <cell r="D337">
            <v>0</v>
          </cell>
          <cell r="E337">
            <v>1056</v>
          </cell>
          <cell r="F337">
            <v>2</v>
          </cell>
          <cell r="G337">
            <v>0.39</v>
          </cell>
          <cell r="H337">
            <v>243</v>
          </cell>
          <cell r="I337">
            <v>2</v>
          </cell>
          <cell r="J337">
            <v>0.41</v>
          </cell>
          <cell r="K337">
            <v>0</v>
          </cell>
          <cell r="L337">
            <v>0</v>
          </cell>
          <cell r="M337">
            <v>0</v>
          </cell>
        </row>
        <row r="338">
          <cell r="A338" t="str">
            <v>YZ-MCHM170-B0-S</v>
          </cell>
          <cell r="B338">
            <v>0</v>
          </cell>
          <cell r="C338">
            <v>0</v>
          </cell>
          <cell r="D338">
            <v>0</v>
          </cell>
          <cell r="E338">
            <v>231</v>
          </cell>
          <cell r="F338">
            <v>1</v>
          </cell>
          <cell r="G338">
            <v>0.14</v>
          </cell>
          <cell r="H338">
            <v>76</v>
          </cell>
          <cell r="I338">
            <v>1</v>
          </cell>
          <cell r="J338">
            <v>0.14</v>
          </cell>
          <cell r="K338">
            <v>0</v>
          </cell>
          <cell r="L338">
            <v>0</v>
          </cell>
          <cell r="M338">
            <v>0</v>
          </cell>
        </row>
        <row r="339">
          <cell r="A339" t="str">
            <v>YZ-MCCL173-K0-XL</v>
          </cell>
          <cell r="B339">
            <v>6625</v>
          </cell>
          <cell r="C339">
            <v>55</v>
          </cell>
          <cell r="D339">
            <v>16.93</v>
          </cell>
          <cell r="E339">
            <v>895</v>
          </cell>
          <cell r="F339">
            <v>6</v>
          </cell>
          <cell r="G339">
            <v>2.03</v>
          </cell>
          <cell r="H339">
            <v>1629</v>
          </cell>
          <cell r="I339">
            <v>14</v>
          </cell>
          <cell r="J339">
            <v>4.51</v>
          </cell>
          <cell r="K339">
            <v>0</v>
          </cell>
          <cell r="L339">
            <v>0</v>
          </cell>
          <cell r="M339">
            <v>0</v>
          </cell>
        </row>
        <row r="340">
          <cell r="A340" t="str">
            <v>YZ-MCCL173-K0-XXL</v>
          </cell>
          <cell r="B340">
            <v>17970</v>
          </cell>
          <cell r="C340">
            <v>85</v>
          </cell>
          <cell r="D340">
            <v>26.56</v>
          </cell>
          <cell r="E340">
            <v>0</v>
          </cell>
          <cell r="F340">
            <v>0</v>
          </cell>
          <cell r="G340">
            <v>0</v>
          </cell>
          <cell r="H340">
            <v>603</v>
          </cell>
          <cell r="I340">
            <v>9</v>
          </cell>
          <cell r="J340">
            <v>3.13</v>
          </cell>
          <cell r="K340">
            <v>0</v>
          </cell>
          <cell r="L340">
            <v>0</v>
          </cell>
          <cell r="M340">
            <v>0</v>
          </cell>
        </row>
        <row r="341">
          <cell r="A341" t="str">
            <v>YZ-MCCL173-OR-S</v>
          </cell>
          <cell r="B341">
            <v>0</v>
          </cell>
          <cell r="C341">
            <v>0</v>
          </cell>
          <cell r="D341">
            <v>0</v>
          </cell>
          <cell r="E341">
            <v>5393</v>
          </cell>
          <cell r="F341">
            <v>38</v>
          </cell>
          <cell r="G341">
            <v>11.78</v>
          </cell>
          <cell r="H341">
            <v>4302</v>
          </cell>
          <cell r="I341">
            <v>27</v>
          </cell>
          <cell r="J341">
            <v>7.43</v>
          </cell>
          <cell r="K341">
            <v>0</v>
          </cell>
          <cell r="L341">
            <v>0</v>
          </cell>
          <cell r="M341">
            <v>0</v>
          </cell>
        </row>
        <row r="342">
          <cell r="A342" t="str">
            <v>YZ-MCCL173-OR-XL</v>
          </cell>
          <cell r="B342">
            <v>1974</v>
          </cell>
          <cell r="C342">
            <v>21</v>
          </cell>
          <cell r="D342">
            <v>5.81</v>
          </cell>
          <cell r="E342">
            <v>1440</v>
          </cell>
          <cell r="F342">
            <v>15</v>
          </cell>
          <cell r="G342">
            <v>5.44</v>
          </cell>
          <cell r="H342">
            <v>25929</v>
          </cell>
          <cell r="I342">
            <v>199</v>
          </cell>
          <cell r="J342">
            <v>69.35</v>
          </cell>
          <cell r="K342">
            <v>0</v>
          </cell>
          <cell r="L342">
            <v>0</v>
          </cell>
          <cell r="M342">
            <v>0</v>
          </cell>
        </row>
        <row r="343">
          <cell r="A343" t="str">
            <v>YZ-MCCL173-OR-XXL</v>
          </cell>
          <cell r="B343">
            <v>3598</v>
          </cell>
          <cell r="C343">
            <v>13</v>
          </cell>
          <cell r="D343">
            <v>4.75</v>
          </cell>
          <cell r="E343">
            <v>3506</v>
          </cell>
          <cell r="F343">
            <v>25</v>
          </cell>
          <cell r="G343">
            <v>8.85</v>
          </cell>
          <cell r="H343">
            <v>2500</v>
          </cell>
          <cell r="I343">
            <v>17</v>
          </cell>
          <cell r="J343">
            <v>5.93</v>
          </cell>
          <cell r="K343">
            <v>0</v>
          </cell>
          <cell r="L343">
            <v>0</v>
          </cell>
          <cell r="M343">
            <v>0</v>
          </cell>
        </row>
        <row r="344">
          <cell r="A344" t="str">
            <v>YZ-MCCL173-P0-L</v>
          </cell>
          <cell r="B344">
            <v>6195</v>
          </cell>
          <cell r="C344">
            <v>23</v>
          </cell>
          <cell r="D344">
            <v>8.82</v>
          </cell>
          <cell r="E344">
            <v>0</v>
          </cell>
          <cell r="F344">
            <v>0</v>
          </cell>
          <cell r="G344">
            <v>0</v>
          </cell>
          <cell r="H344">
            <v>1089</v>
          </cell>
          <cell r="I344">
            <v>2</v>
          </cell>
          <cell r="J344">
            <v>0.92</v>
          </cell>
          <cell r="K344">
            <v>0</v>
          </cell>
          <cell r="L344">
            <v>0</v>
          </cell>
          <cell r="M344">
            <v>0</v>
          </cell>
        </row>
        <row r="345">
          <cell r="A345" t="str">
            <v>LYQ-CA1377-purple-S</v>
          </cell>
          <cell r="B345">
            <v>1</v>
          </cell>
          <cell r="C345">
            <v>0</v>
          </cell>
          <cell r="D345">
            <v>0</v>
          </cell>
          <cell r="E345">
            <v>14</v>
          </cell>
          <cell r="F345">
            <v>0</v>
          </cell>
          <cell r="G345">
            <v>0</v>
          </cell>
          <cell r="H345">
            <v>0</v>
          </cell>
          <cell r="I345">
            <v>0</v>
          </cell>
          <cell r="J345">
            <v>0</v>
          </cell>
          <cell r="K345">
            <v>0</v>
          </cell>
          <cell r="L345">
            <v>0</v>
          </cell>
          <cell r="M345">
            <v>0</v>
          </cell>
        </row>
        <row r="346">
          <cell r="A346" t="str">
            <v>YZ-MCHM111-K0-M</v>
          </cell>
          <cell r="B346">
            <v>1398</v>
          </cell>
          <cell r="C346">
            <v>11</v>
          </cell>
          <cell r="D346">
            <v>2.04</v>
          </cell>
          <cell r="E346">
            <v>3208</v>
          </cell>
          <cell r="F346">
            <v>32</v>
          </cell>
          <cell r="G346">
            <v>7.15</v>
          </cell>
          <cell r="H346">
            <v>498</v>
          </cell>
          <cell r="I346">
            <v>5</v>
          </cell>
          <cell r="J346">
            <v>1.33</v>
          </cell>
          <cell r="K346">
            <v>0</v>
          </cell>
          <cell r="L346">
            <v>0</v>
          </cell>
          <cell r="M346">
            <v>0</v>
          </cell>
        </row>
        <row r="347">
          <cell r="A347" t="str">
            <v>DK-MCCL315-B7-L</v>
          </cell>
          <cell r="B347">
            <v>1980</v>
          </cell>
          <cell r="C347">
            <v>3</v>
          </cell>
          <cell r="D347">
            <v>0.48</v>
          </cell>
          <cell r="E347">
            <v>2149</v>
          </cell>
          <cell r="F347">
            <v>2</v>
          </cell>
          <cell r="G347">
            <v>0.5</v>
          </cell>
          <cell r="H347">
            <v>108</v>
          </cell>
          <cell r="I347">
            <v>0</v>
          </cell>
          <cell r="J347">
            <v>0</v>
          </cell>
          <cell r="K347">
            <v>0</v>
          </cell>
          <cell r="L347">
            <v>0</v>
          </cell>
          <cell r="M347">
            <v>0</v>
          </cell>
        </row>
        <row r="348">
          <cell r="A348" t="str">
            <v>DK-MCCL315-K0-L</v>
          </cell>
          <cell r="B348">
            <v>0</v>
          </cell>
          <cell r="C348">
            <v>0</v>
          </cell>
          <cell r="D348">
            <v>0</v>
          </cell>
          <cell r="E348">
            <v>62</v>
          </cell>
          <cell r="F348">
            <v>0</v>
          </cell>
          <cell r="G348">
            <v>0</v>
          </cell>
          <cell r="H348">
            <v>251</v>
          </cell>
          <cell r="I348">
            <v>3</v>
          </cell>
          <cell r="J348">
            <v>0.76</v>
          </cell>
          <cell r="K348">
            <v>0</v>
          </cell>
          <cell r="L348">
            <v>0</v>
          </cell>
          <cell r="M348">
            <v>0</v>
          </cell>
        </row>
        <row r="349">
          <cell r="A349" t="str">
            <v>YZ-MC181-K0-S</v>
          </cell>
          <cell r="B349">
            <v>0</v>
          </cell>
          <cell r="C349">
            <v>0</v>
          </cell>
          <cell r="D349">
            <v>0</v>
          </cell>
          <cell r="E349">
            <v>277</v>
          </cell>
          <cell r="F349">
            <v>3</v>
          </cell>
          <cell r="G349">
            <v>0.83</v>
          </cell>
          <cell r="H349">
            <v>622</v>
          </cell>
          <cell r="I349">
            <v>11</v>
          </cell>
          <cell r="J349">
            <v>3.34</v>
          </cell>
          <cell r="K349">
            <v>0</v>
          </cell>
          <cell r="L349">
            <v>0</v>
          </cell>
          <cell r="M349">
            <v>0</v>
          </cell>
        </row>
        <row r="350">
          <cell r="A350" t="str">
            <v>YZ-NA13037EZ4L</v>
          </cell>
          <cell r="B350">
            <v>170</v>
          </cell>
          <cell r="C350">
            <v>2</v>
          </cell>
          <cell r="D350">
            <v>0.5</v>
          </cell>
          <cell r="E350">
            <v>0</v>
          </cell>
          <cell r="F350">
            <v>0</v>
          </cell>
          <cell r="G350">
            <v>0</v>
          </cell>
          <cell r="H350">
            <v>9</v>
          </cell>
          <cell r="I350">
            <v>0</v>
          </cell>
          <cell r="J350">
            <v>0</v>
          </cell>
          <cell r="K350">
            <v>0</v>
          </cell>
          <cell r="L350">
            <v>0</v>
          </cell>
          <cell r="M350">
            <v>0</v>
          </cell>
        </row>
        <row r="351">
          <cell r="A351" t="str">
            <v>YZ-MC180-E0-M</v>
          </cell>
          <cell r="B351">
            <v>1</v>
          </cell>
          <cell r="C351">
            <v>0</v>
          </cell>
          <cell r="D351">
            <v>0</v>
          </cell>
          <cell r="E351">
            <v>17</v>
          </cell>
          <cell r="F351">
            <v>0</v>
          </cell>
          <cell r="G351">
            <v>0</v>
          </cell>
          <cell r="H351">
            <v>3</v>
          </cell>
          <cell r="I351">
            <v>0</v>
          </cell>
          <cell r="J351">
            <v>0</v>
          </cell>
          <cell r="K351">
            <v>0</v>
          </cell>
          <cell r="L351">
            <v>0</v>
          </cell>
          <cell r="M351">
            <v>0</v>
          </cell>
        </row>
        <row r="352">
          <cell r="A352" t="str">
            <v>YZ-MC180-K0-2XL</v>
          </cell>
          <cell r="B352">
            <v>0</v>
          </cell>
          <cell r="C352">
            <v>0</v>
          </cell>
          <cell r="D352">
            <v>0</v>
          </cell>
          <cell r="E352">
            <v>11</v>
          </cell>
          <cell r="F352">
            <v>0</v>
          </cell>
          <cell r="G352">
            <v>0</v>
          </cell>
          <cell r="H352">
            <v>2</v>
          </cell>
          <cell r="I352">
            <v>0</v>
          </cell>
          <cell r="J352">
            <v>0</v>
          </cell>
          <cell r="K352">
            <v>0</v>
          </cell>
          <cell r="L352">
            <v>0</v>
          </cell>
          <cell r="M352">
            <v>0</v>
          </cell>
        </row>
        <row r="353">
          <cell r="A353" t="str">
            <v>YZ-NA9007Se3L</v>
          </cell>
          <cell r="B353">
            <v>41</v>
          </cell>
          <cell r="C353">
            <v>0</v>
          </cell>
          <cell r="D353">
            <v>0</v>
          </cell>
          <cell r="E353">
            <v>51</v>
          </cell>
          <cell r="F353">
            <v>1</v>
          </cell>
          <cell r="G353">
            <v>0.08</v>
          </cell>
          <cell r="H353">
            <v>0</v>
          </cell>
          <cell r="I353">
            <v>0</v>
          </cell>
          <cell r="J353">
            <v>0</v>
          </cell>
          <cell r="K353">
            <v>0</v>
          </cell>
          <cell r="L353">
            <v>0</v>
          </cell>
          <cell r="M353">
            <v>0</v>
          </cell>
        </row>
        <row r="354">
          <cell r="A354" t="str">
            <v>YZ-NA2631ZL1L</v>
          </cell>
          <cell r="B354">
            <v>0</v>
          </cell>
          <cell r="C354">
            <v>0</v>
          </cell>
          <cell r="D354">
            <v>0</v>
          </cell>
          <cell r="E354">
            <v>89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>
            <v>0</v>
          </cell>
          <cell r="L354">
            <v>0</v>
          </cell>
          <cell r="M354">
            <v>0</v>
          </cell>
        </row>
        <row r="355">
          <cell r="A355" t="str">
            <v>YZ-NA13037Pu2L</v>
          </cell>
          <cell r="B355">
            <v>3160</v>
          </cell>
          <cell r="C355">
            <v>4</v>
          </cell>
          <cell r="D355">
            <v>0.88</v>
          </cell>
          <cell r="E355">
            <v>1440</v>
          </cell>
          <cell r="F355">
            <v>2</v>
          </cell>
          <cell r="G355">
            <v>0.4</v>
          </cell>
          <cell r="H355">
            <v>0</v>
          </cell>
          <cell r="I355">
            <v>0</v>
          </cell>
          <cell r="J355">
            <v>0</v>
          </cell>
          <cell r="K355">
            <v>0</v>
          </cell>
          <cell r="L355">
            <v>0</v>
          </cell>
          <cell r="M355">
            <v>0</v>
          </cell>
        </row>
        <row r="356">
          <cell r="A356" t="str">
            <v>YZ-NA13037Wi4L</v>
          </cell>
          <cell r="B356">
            <v>0</v>
          </cell>
          <cell r="C356">
            <v>0</v>
          </cell>
          <cell r="D356">
            <v>0</v>
          </cell>
          <cell r="E356">
            <v>1</v>
          </cell>
          <cell r="F356">
            <v>0</v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>
            <v>0</v>
          </cell>
          <cell r="L356">
            <v>0</v>
          </cell>
          <cell r="M356">
            <v>0</v>
          </cell>
        </row>
        <row r="357">
          <cell r="A357" t="str">
            <v>YZ-MC180-E0-S</v>
          </cell>
          <cell r="B357">
            <v>0</v>
          </cell>
          <cell r="C357">
            <v>0</v>
          </cell>
          <cell r="D357">
            <v>0</v>
          </cell>
          <cell r="E357">
            <v>2</v>
          </cell>
          <cell r="F357">
            <v>0</v>
          </cell>
          <cell r="G357">
            <v>0</v>
          </cell>
          <cell r="H357">
            <v>0</v>
          </cell>
          <cell r="I357">
            <v>0</v>
          </cell>
          <cell r="J357">
            <v>0</v>
          </cell>
          <cell r="K357">
            <v>0</v>
          </cell>
          <cell r="L357">
            <v>0</v>
          </cell>
          <cell r="M357">
            <v>0</v>
          </cell>
        </row>
        <row r="358">
          <cell r="A358" t="str">
            <v>YZ-MCHY025-K0-2XL</v>
          </cell>
          <cell r="B358">
            <v>4540</v>
          </cell>
          <cell r="C358">
            <v>9</v>
          </cell>
          <cell r="D358">
            <v>3.86</v>
          </cell>
          <cell r="E358">
            <v>6588</v>
          </cell>
          <cell r="F358">
            <v>16</v>
          </cell>
          <cell r="G358">
            <v>6.45</v>
          </cell>
          <cell r="H358">
            <v>0</v>
          </cell>
          <cell r="I358">
            <v>0</v>
          </cell>
          <cell r="J358">
            <v>0</v>
          </cell>
          <cell r="K358">
            <v>0</v>
          </cell>
          <cell r="L358">
            <v>0</v>
          </cell>
          <cell r="M358">
            <v>0</v>
          </cell>
        </row>
        <row r="359">
          <cell r="A359" t="str">
            <v>YZ-MCHY025-OR-L</v>
          </cell>
          <cell r="B359">
            <v>5597</v>
          </cell>
          <cell r="C359">
            <v>4</v>
          </cell>
          <cell r="D359">
            <v>1.63</v>
          </cell>
          <cell r="E359">
            <v>9632</v>
          </cell>
          <cell r="F359">
            <v>16</v>
          </cell>
          <cell r="G359">
            <v>6.21</v>
          </cell>
          <cell r="H359">
            <v>0</v>
          </cell>
          <cell r="I359">
            <v>0</v>
          </cell>
          <cell r="J359">
            <v>0</v>
          </cell>
          <cell r="K359">
            <v>0</v>
          </cell>
          <cell r="L359">
            <v>0</v>
          </cell>
          <cell r="M359">
            <v>0</v>
          </cell>
        </row>
        <row r="360">
          <cell r="A360" t="str">
            <v>CA-HM1727-Pi-XL</v>
          </cell>
          <cell r="B360">
            <v>295</v>
          </cell>
          <cell r="C360">
            <v>2</v>
          </cell>
          <cell r="D360">
            <v>0.88</v>
          </cell>
          <cell r="E360">
            <v>831</v>
          </cell>
          <cell r="F360">
            <v>4</v>
          </cell>
          <cell r="G360">
            <v>1.42</v>
          </cell>
          <cell r="H360">
            <v>0</v>
          </cell>
          <cell r="I360">
            <v>0</v>
          </cell>
          <cell r="J360">
            <v>0</v>
          </cell>
          <cell r="K360">
            <v>0</v>
          </cell>
          <cell r="L360">
            <v>0</v>
          </cell>
          <cell r="M360">
            <v>0</v>
          </cell>
        </row>
        <row r="361">
          <cell r="A361" t="str">
            <v>CA-HM1727-Pi-5XL</v>
          </cell>
          <cell r="B361">
            <v>1307</v>
          </cell>
          <cell r="C361">
            <v>4</v>
          </cell>
          <cell r="D361">
            <v>1.98</v>
          </cell>
          <cell r="E361">
            <v>7596</v>
          </cell>
          <cell r="F361">
            <v>46</v>
          </cell>
          <cell r="G361">
            <v>19.46</v>
          </cell>
          <cell r="H361">
            <v>0</v>
          </cell>
          <cell r="I361">
            <v>0</v>
          </cell>
          <cell r="J361">
            <v>0</v>
          </cell>
          <cell r="K361">
            <v>0</v>
          </cell>
          <cell r="L361">
            <v>0</v>
          </cell>
          <cell r="M361">
            <v>0</v>
          </cell>
        </row>
        <row r="362">
          <cell r="A362" t="str">
            <v>CA-HM1727-Pi-L</v>
          </cell>
          <cell r="B362">
            <v>2616</v>
          </cell>
          <cell r="C362">
            <v>12</v>
          </cell>
          <cell r="D362">
            <v>4.79</v>
          </cell>
          <cell r="E362">
            <v>4733</v>
          </cell>
          <cell r="F362">
            <v>20</v>
          </cell>
          <cell r="G362">
            <v>7.01</v>
          </cell>
          <cell r="H362">
            <v>0</v>
          </cell>
          <cell r="I362">
            <v>0</v>
          </cell>
          <cell r="J362">
            <v>0</v>
          </cell>
          <cell r="K362">
            <v>0</v>
          </cell>
          <cell r="L362">
            <v>0</v>
          </cell>
          <cell r="M362">
            <v>0</v>
          </cell>
        </row>
        <row r="363">
          <cell r="A363" t="str">
            <v>CA-HM1727-Pi-4XL</v>
          </cell>
          <cell r="B363">
            <v>182</v>
          </cell>
          <cell r="C363">
            <v>1</v>
          </cell>
          <cell r="D363">
            <v>0.46</v>
          </cell>
          <cell r="E363">
            <v>899</v>
          </cell>
          <cell r="F363">
            <v>3</v>
          </cell>
          <cell r="G363">
            <v>0.86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  <cell r="L363">
            <v>0</v>
          </cell>
          <cell r="M363">
            <v>0</v>
          </cell>
        </row>
        <row r="364">
          <cell r="A364" t="str">
            <v>CA-HM1727-Pi-M</v>
          </cell>
          <cell r="B364">
            <v>608</v>
          </cell>
          <cell r="C364">
            <v>1</v>
          </cell>
          <cell r="D364">
            <v>0.56</v>
          </cell>
          <cell r="E364">
            <v>5623</v>
          </cell>
          <cell r="F364">
            <v>11</v>
          </cell>
          <cell r="G364">
            <v>4.13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  <cell r="M364">
            <v>0</v>
          </cell>
        </row>
        <row r="365">
          <cell r="A365" t="str">
            <v>CA-HM1727-Pi-3XL</v>
          </cell>
          <cell r="B365">
            <v>194</v>
          </cell>
          <cell r="C365">
            <v>0</v>
          </cell>
          <cell r="D365">
            <v>0</v>
          </cell>
          <cell r="E365">
            <v>756</v>
          </cell>
          <cell r="F365">
            <v>1</v>
          </cell>
          <cell r="G365">
            <v>0.58</v>
          </cell>
          <cell r="H365">
            <v>0</v>
          </cell>
          <cell r="I365">
            <v>0</v>
          </cell>
          <cell r="J365">
            <v>0</v>
          </cell>
          <cell r="K365">
            <v>0</v>
          </cell>
          <cell r="L365">
            <v>0</v>
          </cell>
          <cell r="M365">
            <v>0</v>
          </cell>
        </row>
        <row r="366">
          <cell r="A366" t="str">
            <v>CA-HM1727-Pi-S</v>
          </cell>
          <cell r="B366">
            <v>203</v>
          </cell>
          <cell r="C366">
            <v>1</v>
          </cell>
          <cell r="D366">
            <v>0.02</v>
          </cell>
          <cell r="E366">
            <v>845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0</v>
          </cell>
          <cell r="L366">
            <v>0</v>
          </cell>
          <cell r="M366">
            <v>0</v>
          </cell>
        </row>
        <row r="367">
          <cell r="A367" t="str">
            <v>CA-HM1727-Pi-2XL</v>
          </cell>
          <cell r="B367">
            <v>234</v>
          </cell>
          <cell r="C367">
            <v>0</v>
          </cell>
          <cell r="D367">
            <v>0</v>
          </cell>
          <cell r="E367">
            <v>1254</v>
          </cell>
          <cell r="F367">
            <v>8</v>
          </cell>
          <cell r="G367">
            <v>2.39</v>
          </cell>
          <cell r="H367">
            <v>0</v>
          </cell>
          <cell r="I367">
            <v>0</v>
          </cell>
          <cell r="J367">
            <v>0</v>
          </cell>
          <cell r="K367">
            <v>0</v>
          </cell>
          <cell r="L367">
            <v>0</v>
          </cell>
          <cell r="M367">
            <v>0</v>
          </cell>
        </row>
        <row r="368">
          <cell r="A368" t="str">
            <v>YZ-MCCS186-OR-2XL</v>
          </cell>
          <cell r="B368">
            <v>11747</v>
          </cell>
          <cell r="C368">
            <v>32</v>
          </cell>
          <cell r="D368">
            <v>11.7</v>
          </cell>
          <cell r="E368">
            <v>2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0</v>
          </cell>
          <cell r="L368">
            <v>0</v>
          </cell>
          <cell r="M368">
            <v>0</v>
          </cell>
        </row>
        <row r="369">
          <cell r="A369" t="str">
            <v>YZ-MCCS186-OR-XL</v>
          </cell>
          <cell r="B369">
            <v>1908</v>
          </cell>
          <cell r="C369">
            <v>5</v>
          </cell>
          <cell r="D369">
            <v>1.97</v>
          </cell>
          <cell r="E369">
            <v>0</v>
          </cell>
          <cell r="F369">
            <v>0</v>
          </cell>
          <cell r="G369">
            <v>0</v>
          </cell>
          <cell r="H369">
            <v>0</v>
          </cell>
          <cell r="I369">
            <v>0</v>
          </cell>
          <cell r="J369">
            <v>0</v>
          </cell>
          <cell r="K369">
            <v>0</v>
          </cell>
          <cell r="L369">
            <v>0</v>
          </cell>
          <cell r="M369">
            <v>0</v>
          </cell>
        </row>
        <row r="370">
          <cell r="A370" t="str">
            <v>YZ-NA9008Sa9L</v>
          </cell>
          <cell r="B370">
            <v>16</v>
          </cell>
          <cell r="C370">
            <v>1</v>
          </cell>
          <cell r="D370">
            <v>0.04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>
            <v>0</v>
          </cell>
          <cell r="L370">
            <v>0</v>
          </cell>
          <cell r="M370">
            <v>0</v>
          </cell>
        </row>
        <row r="371">
          <cell r="A371" t="str">
            <v>YZ-NALLIT3XL</v>
          </cell>
          <cell r="B371">
            <v>4352</v>
          </cell>
          <cell r="C371">
            <v>7</v>
          </cell>
          <cell r="D371">
            <v>1.62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0</v>
          </cell>
          <cell r="L371">
            <v>0</v>
          </cell>
          <cell r="M371">
            <v>0</v>
          </cell>
        </row>
        <row r="372">
          <cell r="A372" t="str">
            <v>YZ-CA1245G01L</v>
          </cell>
          <cell r="B372">
            <v>3786</v>
          </cell>
          <cell r="C372">
            <v>24</v>
          </cell>
          <cell r="D372">
            <v>3.91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  <cell r="L372">
            <v>0</v>
          </cell>
          <cell r="M372">
            <v>0</v>
          </cell>
        </row>
        <row r="373">
          <cell r="A373" t="str">
            <v>YZ-CA1245W02L</v>
          </cell>
          <cell r="B373">
            <v>1494</v>
          </cell>
          <cell r="C373">
            <v>20</v>
          </cell>
          <cell r="D373">
            <v>4.14</v>
          </cell>
          <cell r="E373">
            <v>0</v>
          </cell>
          <cell r="F373">
            <v>0</v>
          </cell>
          <cell r="G373">
            <v>0</v>
          </cell>
          <cell r="H373">
            <v>0</v>
          </cell>
          <cell r="I373">
            <v>0</v>
          </cell>
          <cell r="J373">
            <v>0</v>
          </cell>
          <cell r="K373">
            <v>0</v>
          </cell>
          <cell r="L373">
            <v>0</v>
          </cell>
          <cell r="M373">
            <v>0</v>
          </cell>
        </row>
        <row r="374">
          <cell r="A374" t="str">
            <v>YZ-CA160301K02XL</v>
          </cell>
          <cell r="B374">
            <v>1862</v>
          </cell>
          <cell r="C374">
            <v>12</v>
          </cell>
          <cell r="D374">
            <v>2.56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0</v>
          </cell>
          <cell r="K374">
            <v>0</v>
          </cell>
          <cell r="L374">
            <v>0</v>
          </cell>
          <cell r="M374">
            <v>0</v>
          </cell>
        </row>
        <row r="375">
          <cell r="A375" t="str">
            <v>YZ-NALLHT4XL</v>
          </cell>
          <cell r="B375">
            <v>1114</v>
          </cell>
          <cell r="C375">
            <v>4</v>
          </cell>
          <cell r="D375">
            <v>0.72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0</v>
          </cell>
          <cell r="L375">
            <v>0</v>
          </cell>
          <cell r="M375">
            <v>0</v>
          </cell>
        </row>
        <row r="376">
          <cell r="A376" t="str">
            <v>SJ-CA205-B0YH</v>
          </cell>
          <cell r="B376">
            <v>75</v>
          </cell>
          <cell r="C376">
            <v>1</v>
          </cell>
          <cell r="D376">
            <v>0.17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  <cell r="I376">
            <v>0</v>
          </cell>
          <cell r="J376">
            <v>0</v>
          </cell>
          <cell r="K376">
            <v>0</v>
          </cell>
          <cell r="L376">
            <v>0</v>
          </cell>
          <cell r="M376">
            <v>0</v>
          </cell>
        </row>
        <row r="377">
          <cell r="A377" t="str">
            <v>SJ-CA205-W0YH</v>
          </cell>
          <cell r="B377">
            <v>58</v>
          </cell>
          <cell r="C377">
            <v>4</v>
          </cell>
          <cell r="D377">
            <v>0.52</v>
          </cell>
          <cell r="E377">
            <v>0</v>
          </cell>
          <cell r="F377">
            <v>0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0</v>
          </cell>
          <cell r="L377">
            <v>0</v>
          </cell>
          <cell r="M377">
            <v>0</v>
          </cell>
        </row>
        <row r="378">
          <cell r="A378" t="str">
            <v>YZ-NA1521-BF-XL</v>
          </cell>
          <cell r="B378">
            <v>67</v>
          </cell>
          <cell r="C378">
            <v>1</v>
          </cell>
          <cell r="D378">
            <v>0.22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0</v>
          </cell>
          <cell r="L378">
            <v>0</v>
          </cell>
          <cell r="M378">
            <v>0</v>
          </cell>
        </row>
        <row r="379">
          <cell r="A379" t="str">
            <v>YZ-NA1521-BL-5XL</v>
          </cell>
          <cell r="B379">
            <v>302</v>
          </cell>
          <cell r="C379">
            <v>0</v>
          </cell>
          <cell r="D379">
            <v>0</v>
          </cell>
          <cell r="E379">
            <v>0</v>
          </cell>
          <cell r="F379">
            <v>0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0</v>
          </cell>
          <cell r="L379">
            <v>0</v>
          </cell>
          <cell r="M379">
            <v>0</v>
          </cell>
        </row>
        <row r="380">
          <cell r="A380" t="str">
            <v>YZ-NA1521-GW-2XL</v>
          </cell>
          <cell r="B380">
            <v>150</v>
          </cell>
          <cell r="C380">
            <v>0</v>
          </cell>
          <cell r="D380">
            <v>0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  <cell r="I380">
            <v>0</v>
          </cell>
          <cell r="J380">
            <v>0</v>
          </cell>
          <cell r="K380">
            <v>0</v>
          </cell>
          <cell r="L380">
            <v>0</v>
          </cell>
          <cell r="M380">
            <v>0</v>
          </cell>
        </row>
        <row r="381">
          <cell r="A381" t="str">
            <v>YZ-NA1521-KF-5XL</v>
          </cell>
          <cell r="B381">
            <v>1086</v>
          </cell>
          <cell r="C381">
            <v>8</v>
          </cell>
          <cell r="D381">
            <v>1.41</v>
          </cell>
          <cell r="E381">
            <v>0</v>
          </cell>
          <cell r="F381">
            <v>0</v>
          </cell>
          <cell r="G381">
            <v>0</v>
          </cell>
          <cell r="H381">
            <v>0</v>
          </cell>
          <cell r="I381">
            <v>0</v>
          </cell>
          <cell r="J381">
            <v>0</v>
          </cell>
          <cell r="K381">
            <v>0</v>
          </cell>
          <cell r="L381">
            <v>0</v>
          </cell>
          <cell r="M381">
            <v>0</v>
          </cell>
        </row>
        <row r="382">
          <cell r="A382" t="str">
            <v>YZ-NA1521-RF-5XL</v>
          </cell>
          <cell r="B382">
            <v>120</v>
          </cell>
          <cell r="C382">
            <v>1</v>
          </cell>
          <cell r="D382">
            <v>0.22</v>
          </cell>
          <cell r="E382">
            <v>0</v>
          </cell>
          <cell r="F382">
            <v>0</v>
          </cell>
          <cell r="G382">
            <v>0</v>
          </cell>
          <cell r="H382">
            <v>0</v>
          </cell>
          <cell r="I382">
            <v>0</v>
          </cell>
          <cell r="J382">
            <v>0</v>
          </cell>
          <cell r="K382">
            <v>0</v>
          </cell>
          <cell r="L382">
            <v>0</v>
          </cell>
          <cell r="M382">
            <v>0</v>
          </cell>
        </row>
        <row r="383">
          <cell r="A383" t="str">
            <v>CA-HM1789-PI-S</v>
          </cell>
          <cell r="B383">
            <v>1470</v>
          </cell>
          <cell r="C383">
            <v>9</v>
          </cell>
          <cell r="D383">
            <v>3.63</v>
          </cell>
          <cell r="E383">
            <v>0</v>
          </cell>
          <cell r="F383">
            <v>0</v>
          </cell>
          <cell r="G383">
            <v>0</v>
          </cell>
          <cell r="H383">
            <v>0</v>
          </cell>
          <cell r="I383">
            <v>0</v>
          </cell>
          <cell r="J383">
            <v>0</v>
          </cell>
          <cell r="K383">
            <v>0</v>
          </cell>
          <cell r="L383">
            <v>0</v>
          </cell>
          <cell r="M383">
            <v>0</v>
          </cell>
        </row>
        <row r="384">
          <cell r="A384" t="str">
            <v>YZ-NA1521-RL-5XL</v>
          </cell>
          <cell r="B384">
            <v>114</v>
          </cell>
          <cell r="C384">
            <v>0</v>
          </cell>
          <cell r="D384">
            <v>0</v>
          </cell>
          <cell r="E384">
            <v>0</v>
          </cell>
          <cell r="F384">
            <v>0</v>
          </cell>
          <cell r="G384">
            <v>0</v>
          </cell>
          <cell r="H384">
            <v>0</v>
          </cell>
          <cell r="I384">
            <v>0</v>
          </cell>
          <cell r="J384">
            <v>0</v>
          </cell>
          <cell r="K384">
            <v>0</v>
          </cell>
          <cell r="L384">
            <v>0</v>
          </cell>
          <cell r="M384">
            <v>0</v>
          </cell>
        </row>
        <row r="385">
          <cell r="A385" t="str">
            <v>YZ-NA1521-RM-4XL</v>
          </cell>
          <cell r="B385">
            <v>90</v>
          </cell>
          <cell r="C385">
            <v>0</v>
          </cell>
          <cell r="D385">
            <v>0</v>
          </cell>
          <cell r="E385">
            <v>0</v>
          </cell>
          <cell r="F385">
            <v>0</v>
          </cell>
          <cell r="G385">
            <v>0</v>
          </cell>
          <cell r="H385">
            <v>0</v>
          </cell>
          <cell r="I385">
            <v>0</v>
          </cell>
          <cell r="J385">
            <v>0</v>
          </cell>
          <cell r="K385">
            <v>0</v>
          </cell>
          <cell r="L385">
            <v>0</v>
          </cell>
          <cell r="M385">
            <v>0</v>
          </cell>
        </row>
        <row r="386">
          <cell r="A386" t="str">
            <v>YZ-NA1521-WP-2XL</v>
          </cell>
          <cell r="B386">
            <v>96</v>
          </cell>
          <cell r="C386">
            <v>0</v>
          </cell>
          <cell r="D386">
            <v>0</v>
          </cell>
          <cell r="E386">
            <v>0</v>
          </cell>
          <cell r="F386">
            <v>0</v>
          </cell>
          <cell r="G386">
            <v>0</v>
          </cell>
          <cell r="H386">
            <v>0</v>
          </cell>
          <cell r="I386">
            <v>0</v>
          </cell>
          <cell r="J386">
            <v>0</v>
          </cell>
          <cell r="K386">
            <v>0</v>
          </cell>
          <cell r="L386">
            <v>0</v>
          </cell>
          <cell r="M386">
            <v>0</v>
          </cell>
        </row>
        <row r="387">
          <cell r="A387" t="str">
            <v>YZ-NA1521-WP-XL</v>
          </cell>
          <cell r="B387">
            <v>606</v>
          </cell>
          <cell r="C387">
            <v>8</v>
          </cell>
          <cell r="D387">
            <v>1.49</v>
          </cell>
          <cell r="E387">
            <v>0</v>
          </cell>
          <cell r="F387">
            <v>0</v>
          </cell>
          <cell r="G387">
            <v>0</v>
          </cell>
          <cell r="H387">
            <v>0</v>
          </cell>
          <cell r="I387">
            <v>0</v>
          </cell>
          <cell r="J387">
            <v>0</v>
          </cell>
          <cell r="K387">
            <v>0</v>
          </cell>
          <cell r="L387">
            <v>0</v>
          </cell>
          <cell r="M387">
            <v>0</v>
          </cell>
        </row>
        <row r="388">
          <cell r="A388" t="str">
            <v>YZ-NA13037Or4L</v>
          </cell>
          <cell r="B388">
            <v>23</v>
          </cell>
          <cell r="C388">
            <v>0</v>
          </cell>
          <cell r="D388">
            <v>0</v>
          </cell>
          <cell r="E388">
            <v>0</v>
          </cell>
          <cell r="F388">
            <v>0</v>
          </cell>
          <cell r="G388">
            <v>0</v>
          </cell>
          <cell r="H388">
            <v>0</v>
          </cell>
          <cell r="I388">
            <v>0</v>
          </cell>
          <cell r="J388">
            <v>0</v>
          </cell>
          <cell r="K388">
            <v>0</v>
          </cell>
          <cell r="L388">
            <v>0</v>
          </cell>
          <cell r="M388">
            <v>0</v>
          </cell>
        </row>
        <row r="389">
          <cell r="A389" t="str">
            <v>YZ-MC180-WI-M</v>
          </cell>
          <cell r="B389">
            <v>0</v>
          </cell>
          <cell r="C389">
            <v>0</v>
          </cell>
          <cell r="D389">
            <v>0</v>
          </cell>
          <cell r="E389">
            <v>0</v>
          </cell>
          <cell r="F389">
            <v>0</v>
          </cell>
          <cell r="G389">
            <v>0</v>
          </cell>
          <cell r="H389">
            <v>0</v>
          </cell>
          <cell r="I389">
            <v>0</v>
          </cell>
          <cell r="J389">
            <v>0</v>
          </cell>
          <cell r="K389">
            <v>0</v>
          </cell>
          <cell r="L389">
            <v>0</v>
          </cell>
          <cell r="M389">
            <v>0</v>
          </cell>
        </row>
        <row r="390">
          <cell r="A390" t="str">
            <v>YZ-MCCS186-OR-S</v>
          </cell>
          <cell r="B390">
            <v>10936</v>
          </cell>
          <cell r="C390">
            <v>36</v>
          </cell>
          <cell r="D390">
            <v>13.7</v>
          </cell>
          <cell r="E390">
            <v>0</v>
          </cell>
          <cell r="F390">
            <v>0</v>
          </cell>
          <cell r="G390">
            <v>0</v>
          </cell>
          <cell r="H390">
            <v>0</v>
          </cell>
          <cell r="I390">
            <v>0</v>
          </cell>
          <cell r="J390">
            <v>0</v>
          </cell>
          <cell r="K390">
            <v>0</v>
          </cell>
          <cell r="L390">
            <v>0</v>
          </cell>
          <cell r="M390">
            <v>0</v>
          </cell>
        </row>
        <row r="391">
          <cell r="A391" t="str">
            <v>YZ-MCCS186-G0-2XL</v>
          </cell>
          <cell r="B391">
            <v>11242</v>
          </cell>
          <cell r="C391">
            <v>37</v>
          </cell>
          <cell r="D391">
            <v>12.36</v>
          </cell>
          <cell r="E391">
            <v>0</v>
          </cell>
          <cell r="F391">
            <v>0</v>
          </cell>
          <cell r="G391">
            <v>0</v>
          </cell>
          <cell r="H391">
            <v>0</v>
          </cell>
          <cell r="I391">
            <v>0</v>
          </cell>
          <cell r="J391">
            <v>0</v>
          </cell>
          <cell r="K391">
            <v>0</v>
          </cell>
          <cell r="L391">
            <v>0</v>
          </cell>
          <cell r="M391">
            <v>0</v>
          </cell>
        </row>
        <row r="392">
          <cell r="A392" t="str">
            <v>YZ-MCCS186-G0-XL</v>
          </cell>
          <cell r="B392">
            <v>1884</v>
          </cell>
          <cell r="C392">
            <v>7</v>
          </cell>
          <cell r="D392">
            <v>2.99</v>
          </cell>
          <cell r="E392">
            <v>0</v>
          </cell>
          <cell r="F392">
            <v>0</v>
          </cell>
          <cell r="G392">
            <v>0</v>
          </cell>
          <cell r="H392">
            <v>0</v>
          </cell>
          <cell r="I392">
            <v>0</v>
          </cell>
          <cell r="J392">
            <v>0</v>
          </cell>
          <cell r="K392">
            <v>0</v>
          </cell>
          <cell r="L392">
            <v>0</v>
          </cell>
          <cell r="M392">
            <v>0</v>
          </cell>
        </row>
        <row r="393">
          <cell r="A393" t="str">
            <v>YZ-MCCS186-G0-L</v>
          </cell>
          <cell r="B393">
            <v>9919</v>
          </cell>
          <cell r="C393">
            <v>41</v>
          </cell>
          <cell r="D393">
            <v>14.8</v>
          </cell>
          <cell r="E393">
            <v>0</v>
          </cell>
          <cell r="F393">
            <v>0</v>
          </cell>
          <cell r="G393">
            <v>0</v>
          </cell>
          <cell r="H393">
            <v>0</v>
          </cell>
          <cell r="I393">
            <v>0</v>
          </cell>
          <cell r="J393">
            <v>0</v>
          </cell>
          <cell r="K393">
            <v>0</v>
          </cell>
          <cell r="L393">
            <v>0</v>
          </cell>
          <cell r="M393">
            <v>0</v>
          </cell>
        </row>
        <row r="394">
          <cell r="A394" t="str">
            <v>YZ-MCCS186-OR-L</v>
          </cell>
          <cell r="B394">
            <v>4648</v>
          </cell>
          <cell r="C394">
            <v>24</v>
          </cell>
          <cell r="D394">
            <v>9.78</v>
          </cell>
          <cell r="E394">
            <v>0</v>
          </cell>
          <cell r="F394">
            <v>0</v>
          </cell>
          <cell r="G394">
            <v>0</v>
          </cell>
          <cell r="H394">
            <v>0</v>
          </cell>
          <cell r="I394">
            <v>0</v>
          </cell>
          <cell r="J394">
            <v>0</v>
          </cell>
          <cell r="K394">
            <v>0</v>
          </cell>
          <cell r="L394">
            <v>0</v>
          </cell>
          <cell r="M394">
            <v>0</v>
          </cell>
        </row>
        <row r="395">
          <cell r="A395" t="str">
            <v>YZ-MCCS186-OR-M</v>
          </cell>
          <cell r="B395">
            <v>10574</v>
          </cell>
          <cell r="C395">
            <v>41</v>
          </cell>
          <cell r="D395">
            <v>14.05</v>
          </cell>
          <cell r="E395">
            <v>0</v>
          </cell>
          <cell r="F395">
            <v>0</v>
          </cell>
          <cell r="G395">
            <v>0</v>
          </cell>
          <cell r="H395">
            <v>0</v>
          </cell>
          <cell r="I395">
            <v>0</v>
          </cell>
          <cell r="J395">
            <v>0</v>
          </cell>
          <cell r="K395">
            <v>0</v>
          </cell>
          <cell r="L395">
            <v>0</v>
          </cell>
          <cell r="M395">
            <v>0</v>
          </cell>
        </row>
        <row r="396">
          <cell r="A396" t="str">
            <v>YZ-MCCS186-G0-M</v>
          </cell>
          <cell r="B396">
            <v>8747</v>
          </cell>
          <cell r="C396">
            <v>22</v>
          </cell>
          <cell r="D396">
            <v>7.98</v>
          </cell>
          <cell r="E396">
            <v>0</v>
          </cell>
          <cell r="F396">
            <v>0</v>
          </cell>
          <cell r="G396">
            <v>0</v>
          </cell>
          <cell r="H396">
            <v>0</v>
          </cell>
          <cell r="I396">
            <v>0</v>
          </cell>
          <cell r="J396">
            <v>0</v>
          </cell>
          <cell r="K396">
            <v>0</v>
          </cell>
          <cell r="L396">
            <v>0</v>
          </cell>
          <cell r="M396">
            <v>0</v>
          </cell>
        </row>
        <row r="397">
          <cell r="A397" t="str">
            <v>YZ-MCCS186-G0-S</v>
          </cell>
          <cell r="B397">
            <v>12279</v>
          </cell>
          <cell r="C397">
            <v>66</v>
          </cell>
          <cell r="D397">
            <v>24.89</v>
          </cell>
          <cell r="E397">
            <v>0</v>
          </cell>
          <cell r="F397">
            <v>0</v>
          </cell>
          <cell r="G397">
            <v>0</v>
          </cell>
          <cell r="H397">
            <v>0</v>
          </cell>
          <cell r="I397">
            <v>0</v>
          </cell>
          <cell r="J397">
            <v>0</v>
          </cell>
          <cell r="K397">
            <v>0</v>
          </cell>
          <cell r="L397">
            <v>0</v>
          </cell>
          <cell r="M397">
            <v>0</v>
          </cell>
        </row>
        <row r="398">
          <cell r="A398" t="str">
            <v>YZ-MCPLUS24-PI-XL</v>
          </cell>
          <cell r="B398">
            <v>5373</v>
          </cell>
          <cell r="C398">
            <v>13</v>
          </cell>
          <cell r="D398">
            <v>4.98</v>
          </cell>
          <cell r="E398">
            <v>0</v>
          </cell>
          <cell r="F398">
            <v>0</v>
          </cell>
          <cell r="G398">
            <v>0</v>
          </cell>
          <cell r="H398">
            <v>0</v>
          </cell>
          <cell r="I398">
            <v>0</v>
          </cell>
          <cell r="J398">
            <v>0</v>
          </cell>
          <cell r="K398">
            <v>0</v>
          </cell>
          <cell r="L398">
            <v>0</v>
          </cell>
          <cell r="M398">
            <v>0</v>
          </cell>
        </row>
        <row r="399">
          <cell r="A399" t="str">
            <v>YZ-MCPLUS24-PI-M</v>
          </cell>
          <cell r="B399">
            <v>10606</v>
          </cell>
          <cell r="C399">
            <v>35</v>
          </cell>
          <cell r="D399">
            <v>13.18</v>
          </cell>
          <cell r="E399">
            <v>0</v>
          </cell>
          <cell r="F399">
            <v>0</v>
          </cell>
          <cell r="G399">
            <v>0</v>
          </cell>
          <cell r="H399">
            <v>0</v>
          </cell>
          <cell r="I399">
            <v>0</v>
          </cell>
          <cell r="J399">
            <v>0</v>
          </cell>
          <cell r="K399">
            <v>0</v>
          </cell>
          <cell r="L399">
            <v>0</v>
          </cell>
          <cell r="M399">
            <v>0</v>
          </cell>
        </row>
        <row r="400">
          <cell r="A400" t="str">
            <v>YZ-MCPLUS24-K0-2XL</v>
          </cell>
          <cell r="B400">
            <v>12552</v>
          </cell>
          <cell r="C400">
            <v>41</v>
          </cell>
          <cell r="D400">
            <v>13.61</v>
          </cell>
          <cell r="E400">
            <v>0</v>
          </cell>
          <cell r="F400">
            <v>0</v>
          </cell>
          <cell r="G400">
            <v>0</v>
          </cell>
          <cell r="H400">
            <v>0</v>
          </cell>
          <cell r="I400">
            <v>0</v>
          </cell>
          <cell r="J400">
            <v>0</v>
          </cell>
          <cell r="K400">
            <v>0</v>
          </cell>
          <cell r="L400">
            <v>0</v>
          </cell>
          <cell r="M400">
            <v>0</v>
          </cell>
        </row>
        <row r="401">
          <cell r="A401" t="str">
            <v>YZ-MCPLUS24-G0-L</v>
          </cell>
          <cell r="B401">
            <v>10218</v>
          </cell>
          <cell r="C401">
            <v>28</v>
          </cell>
          <cell r="D401">
            <v>10.16</v>
          </cell>
          <cell r="E401">
            <v>0</v>
          </cell>
          <cell r="F401">
            <v>0</v>
          </cell>
          <cell r="G401">
            <v>0</v>
          </cell>
          <cell r="H401">
            <v>0</v>
          </cell>
          <cell r="I401">
            <v>0</v>
          </cell>
          <cell r="J401">
            <v>0</v>
          </cell>
          <cell r="K401">
            <v>0</v>
          </cell>
          <cell r="L401">
            <v>0</v>
          </cell>
          <cell r="M401">
            <v>0</v>
          </cell>
        </row>
        <row r="402">
          <cell r="A402" t="str">
            <v>YZ-MCPLUS24-PI-2XL</v>
          </cell>
          <cell r="B402">
            <v>10989</v>
          </cell>
          <cell r="C402">
            <v>26</v>
          </cell>
          <cell r="D402">
            <v>10.8</v>
          </cell>
          <cell r="E402">
            <v>0</v>
          </cell>
          <cell r="F402">
            <v>0</v>
          </cell>
          <cell r="G402">
            <v>0</v>
          </cell>
          <cell r="H402">
            <v>0</v>
          </cell>
          <cell r="I402">
            <v>0</v>
          </cell>
          <cell r="J402">
            <v>0</v>
          </cell>
          <cell r="K402">
            <v>0</v>
          </cell>
          <cell r="L402">
            <v>0</v>
          </cell>
          <cell r="M402">
            <v>0</v>
          </cell>
        </row>
        <row r="403">
          <cell r="A403" t="str">
            <v>YZ-MCPLUS24-K0-L</v>
          </cell>
          <cell r="B403">
            <v>3756</v>
          </cell>
          <cell r="C403">
            <v>12</v>
          </cell>
          <cell r="D403">
            <v>4.91</v>
          </cell>
          <cell r="E403">
            <v>0</v>
          </cell>
          <cell r="F403">
            <v>0</v>
          </cell>
          <cell r="G403">
            <v>0</v>
          </cell>
          <cell r="H403">
            <v>0</v>
          </cell>
          <cell r="I403">
            <v>0</v>
          </cell>
          <cell r="J403">
            <v>0</v>
          </cell>
          <cell r="K403">
            <v>0</v>
          </cell>
          <cell r="L403">
            <v>0</v>
          </cell>
          <cell r="M403">
            <v>0</v>
          </cell>
        </row>
        <row r="404">
          <cell r="A404" t="str">
            <v>YZ-MCPLUS24-G0-2XL</v>
          </cell>
          <cell r="B404">
            <v>3731</v>
          </cell>
          <cell r="C404">
            <v>5</v>
          </cell>
          <cell r="D404">
            <v>1.92</v>
          </cell>
          <cell r="E404">
            <v>0</v>
          </cell>
          <cell r="F404">
            <v>0</v>
          </cell>
          <cell r="G404">
            <v>0</v>
          </cell>
          <cell r="H404">
            <v>0</v>
          </cell>
          <cell r="I404">
            <v>0</v>
          </cell>
          <cell r="J404">
            <v>0</v>
          </cell>
          <cell r="K404">
            <v>0</v>
          </cell>
          <cell r="L404">
            <v>0</v>
          </cell>
          <cell r="M404">
            <v>0</v>
          </cell>
        </row>
        <row r="405">
          <cell r="A405" t="str">
            <v>YZ-MCPLUS24-G0-XL</v>
          </cell>
          <cell r="B405">
            <v>1490</v>
          </cell>
          <cell r="C405">
            <v>5</v>
          </cell>
          <cell r="D405">
            <v>2.18</v>
          </cell>
          <cell r="E405">
            <v>0</v>
          </cell>
          <cell r="F405">
            <v>0</v>
          </cell>
          <cell r="G405">
            <v>0</v>
          </cell>
          <cell r="H405">
            <v>0</v>
          </cell>
          <cell r="I405">
            <v>0</v>
          </cell>
          <cell r="J405">
            <v>0</v>
          </cell>
          <cell r="K405">
            <v>0</v>
          </cell>
          <cell r="L405">
            <v>0</v>
          </cell>
          <cell r="M405">
            <v>0</v>
          </cell>
        </row>
        <row r="406">
          <cell r="A406" t="str">
            <v>YZ-MCPLUS24-K0-M</v>
          </cell>
          <cell r="B406">
            <v>6537</v>
          </cell>
          <cell r="C406">
            <v>37</v>
          </cell>
          <cell r="D406">
            <v>13.1</v>
          </cell>
          <cell r="E406">
            <v>0</v>
          </cell>
          <cell r="F406">
            <v>0</v>
          </cell>
          <cell r="G406">
            <v>0</v>
          </cell>
          <cell r="H406">
            <v>0</v>
          </cell>
          <cell r="I406">
            <v>0</v>
          </cell>
          <cell r="J406">
            <v>0</v>
          </cell>
          <cell r="K406">
            <v>0</v>
          </cell>
          <cell r="L406">
            <v>0</v>
          </cell>
          <cell r="M406">
            <v>0</v>
          </cell>
        </row>
        <row r="407">
          <cell r="A407" t="str">
            <v>YZ-MCPLUS24-G0-M</v>
          </cell>
          <cell r="B407">
            <v>10869</v>
          </cell>
          <cell r="C407">
            <v>37</v>
          </cell>
          <cell r="D407">
            <v>14.87</v>
          </cell>
          <cell r="E407">
            <v>0</v>
          </cell>
          <cell r="F407">
            <v>0</v>
          </cell>
          <cell r="G407">
            <v>0</v>
          </cell>
          <cell r="H407">
            <v>0</v>
          </cell>
          <cell r="I407">
            <v>0</v>
          </cell>
          <cell r="J407">
            <v>0</v>
          </cell>
          <cell r="K407">
            <v>0</v>
          </cell>
          <cell r="L407">
            <v>0</v>
          </cell>
          <cell r="M407">
            <v>0</v>
          </cell>
        </row>
        <row r="408">
          <cell r="A408" t="str">
            <v>YZ-MCPLUS24-K0-XL</v>
          </cell>
          <cell r="B408">
            <v>3185</v>
          </cell>
          <cell r="C408">
            <v>13</v>
          </cell>
          <cell r="D408">
            <v>5.71</v>
          </cell>
          <cell r="E408">
            <v>0</v>
          </cell>
          <cell r="F408">
            <v>0</v>
          </cell>
          <cell r="G408">
            <v>0</v>
          </cell>
          <cell r="H408">
            <v>0</v>
          </cell>
          <cell r="I408">
            <v>0</v>
          </cell>
          <cell r="J408">
            <v>0</v>
          </cell>
          <cell r="K408">
            <v>0</v>
          </cell>
          <cell r="L408">
            <v>0</v>
          </cell>
          <cell r="M408">
            <v>0</v>
          </cell>
        </row>
        <row r="409">
          <cell r="A409" t="str">
            <v>YZ-MCPLUS24-PI-L</v>
          </cell>
          <cell r="B409">
            <v>10416</v>
          </cell>
          <cell r="C409">
            <v>31</v>
          </cell>
          <cell r="D409">
            <v>12.03</v>
          </cell>
          <cell r="E409">
            <v>0</v>
          </cell>
          <cell r="F409">
            <v>0</v>
          </cell>
          <cell r="G409">
            <v>0</v>
          </cell>
          <cell r="H409">
            <v>0</v>
          </cell>
          <cell r="I409">
            <v>0</v>
          </cell>
          <cell r="J409">
            <v>0</v>
          </cell>
          <cell r="K409">
            <v>0</v>
          </cell>
          <cell r="L409">
            <v>0</v>
          </cell>
          <cell r="M409">
            <v>0</v>
          </cell>
        </row>
        <row r="410">
          <cell r="A410" t="str">
            <v>YZ-MC2500-K0-M</v>
          </cell>
          <cell r="B410">
            <v>3279</v>
          </cell>
          <cell r="C410">
            <v>11</v>
          </cell>
          <cell r="D410">
            <v>4.58</v>
          </cell>
          <cell r="E410">
            <v>0</v>
          </cell>
          <cell r="F410">
            <v>0</v>
          </cell>
          <cell r="G410">
            <v>0</v>
          </cell>
          <cell r="H410">
            <v>0</v>
          </cell>
          <cell r="I410">
            <v>0</v>
          </cell>
          <cell r="J410">
            <v>0</v>
          </cell>
          <cell r="K410">
            <v>0</v>
          </cell>
          <cell r="L410">
            <v>0</v>
          </cell>
          <cell r="M410">
            <v>0</v>
          </cell>
        </row>
        <row r="411">
          <cell r="A411" t="str">
            <v>YZ-MC2500-K0-S</v>
          </cell>
          <cell r="B411">
            <v>3354</v>
          </cell>
          <cell r="C411">
            <v>12</v>
          </cell>
          <cell r="D411">
            <v>5.21</v>
          </cell>
          <cell r="E411">
            <v>0</v>
          </cell>
          <cell r="F411">
            <v>0</v>
          </cell>
          <cell r="G411">
            <v>0</v>
          </cell>
          <cell r="H411">
            <v>0</v>
          </cell>
          <cell r="I411">
            <v>0</v>
          </cell>
          <cell r="J411">
            <v>0</v>
          </cell>
          <cell r="K411">
            <v>0</v>
          </cell>
          <cell r="L411">
            <v>0</v>
          </cell>
          <cell r="M411">
            <v>0</v>
          </cell>
        </row>
        <row r="412">
          <cell r="A412" t="str">
            <v>YZ-MC2500-K0-XL</v>
          </cell>
          <cell r="B412">
            <v>3661</v>
          </cell>
          <cell r="C412">
            <v>9</v>
          </cell>
          <cell r="D412">
            <v>3.18</v>
          </cell>
          <cell r="E412">
            <v>0</v>
          </cell>
          <cell r="F412">
            <v>0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  <cell r="K412">
            <v>0</v>
          </cell>
          <cell r="L412">
            <v>0</v>
          </cell>
          <cell r="M412">
            <v>0</v>
          </cell>
        </row>
        <row r="413">
          <cell r="A413" t="str">
            <v>YZ-MC2500-K0-L</v>
          </cell>
          <cell r="B413">
            <v>3515</v>
          </cell>
          <cell r="C413">
            <v>10</v>
          </cell>
          <cell r="D413">
            <v>3.36</v>
          </cell>
          <cell r="E413">
            <v>0</v>
          </cell>
          <cell r="F413">
            <v>0</v>
          </cell>
          <cell r="G413">
            <v>0</v>
          </cell>
          <cell r="H413">
            <v>0</v>
          </cell>
          <cell r="I413">
            <v>0</v>
          </cell>
          <cell r="J413">
            <v>0</v>
          </cell>
          <cell r="K413">
            <v>0</v>
          </cell>
          <cell r="L413">
            <v>0</v>
          </cell>
          <cell r="M413">
            <v>0</v>
          </cell>
        </row>
        <row r="414">
          <cell r="A414" t="str">
            <v>YZ-MCYF185-K0-L</v>
          </cell>
          <cell r="B414">
            <v>143</v>
          </cell>
          <cell r="C414">
            <v>0</v>
          </cell>
          <cell r="D414">
            <v>0</v>
          </cell>
          <cell r="E414">
            <v>0</v>
          </cell>
          <cell r="F414">
            <v>0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  <cell r="K414">
            <v>0</v>
          </cell>
          <cell r="L414">
            <v>0</v>
          </cell>
          <cell r="M414">
            <v>0</v>
          </cell>
        </row>
        <row r="415">
          <cell r="A415" t="str">
            <v>YZ-MCYF185-K0-M</v>
          </cell>
          <cell r="B415">
            <v>139</v>
          </cell>
          <cell r="C415">
            <v>1</v>
          </cell>
          <cell r="D415">
            <v>0.19</v>
          </cell>
          <cell r="E415">
            <v>0</v>
          </cell>
          <cell r="F415">
            <v>0</v>
          </cell>
          <cell r="G415">
            <v>0</v>
          </cell>
          <cell r="H415">
            <v>0</v>
          </cell>
          <cell r="I415">
            <v>0</v>
          </cell>
          <cell r="J415">
            <v>0</v>
          </cell>
          <cell r="K415">
            <v>0</v>
          </cell>
          <cell r="L415">
            <v>0</v>
          </cell>
          <cell r="M415">
            <v>0</v>
          </cell>
        </row>
        <row r="416">
          <cell r="A416" t="str">
            <v>YZ-MCYF185-K0-XXL</v>
          </cell>
          <cell r="B416">
            <v>139</v>
          </cell>
          <cell r="C416">
            <v>0</v>
          </cell>
          <cell r="D416">
            <v>0</v>
          </cell>
          <cell r="E416">
            <v>0</v>
          </cell>
          <cell r="F416">
            <v>0</v>
          </cell>
          <cell r="G416">
            <v>0</v>
          </cell>
          <cell r="H416">
            <v>0</v>
          </cell>
          <cell r="I416">
            <v>0</v>
          </cell>
          <cell r="J416">
            <v>0</v>
          </cell>
          <cell r="K416">
            <v>0</v>
          </cell>
          <cell r="L416">
            <v>0</v>
          </cell>
          <cell r="M416">
            <v>0</v>
          </cell>
        </row>
        <row r="417">
          <cell r="A417" t="str">
            <v>YZ-MCYF185-K0-S</v>
          </cell>
          <cell r="B417">
            <v>118</v>
          </cell>
          <cell r="C417">
            <v>1</v>
          </cell>
          <cell r="D417">
            <v>0.6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0</v>
          </cell>
          <cell r="L417">
            <v>0</v>
          </cell>
          <cell r="M417">
            <v>0</v>
          </cell>
        </row>
        <row r="418">
          <cell r="A418" t="str">
            <v>YZ-MCYF185-K0-XL</v>
          </cell>
          <cell r="B418">
            <v>113</v>
          </cell>
          <cell r="C418">
            <v>0</v>
          </cell>
          <cell r="D418">
            <v>0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0</v>
          </cell>
          <cell r="L418">
            <v>0</v>
          </cell>
          <cell r="M418">
            <v>0</v>
          </cell>
        </row>
        <row r="419">
          <cell r="A419" t="str">
            <v>YZ-MCXZ388-K0-XL</v>
          </cell>
          <cell r="B419">
            <v>90</v>
          </cell>
          <cell r="C419">
            <v>1</v>
          </cell>
          <cell r="D419">
            <v>0.33</v>
          </cell>
          <cell r="E419">
            <v>0</v>
          </cell>
          <cell r="F419">
            <v>0</v>
          </cell>
          <cell r="G419">
            <v>0</v>
          </cell>
          <cell r="H419">
            <v>0</v>
          </cell>
          <cell r="I419">
            <v>0</v>
          </cell>
          <cell r="J419">
            <v>0</v>
          </cell>
          <cell r="K419">
            <v>0</v>
          </cell>
          <cell r="L419">
            <v>0</v>
          </cell>
          <cell r="M419">
            <v>0</v>
          </cell>
        </row>
        <row r="420">
          <cell r="A420" t="str">
            <v>YZ-MCXZ388-K0-L</v>
          </cell>
          <cell r="B420">
            <v>97</v>
          </cell>
          <cell r="C420">
            <v>0</v>
          </cell>
          <cell r="D420">
            <v>0</v>
          </cell>
          <cell r="E420">
            <v>0</v>
          </cell>
          <cell r="F420">
            <v>0</v>
          </cell>
          <cell r="G420">
            <v>0</v>
          </cell>
          <cell r="H420">
            <v>0</v>
          </cell>
          <cell r="I420">
            <v>0</v>
          </cell>
          <cell r="J420">
            <v>0</v>
          </cell>
          <cell r="K420">
            <v>0</v>
          </cell>
          <cell r="L420">
            <v>0</v>
          </cell>
          <cell r="M420">
            <v>0</v>
          </cell>
        </row>
        <row r="421">
          <cell r="A421" t="str">
            <v>YZ-MCXZ388-K0-M</v>
          </cell>
          <cell r="B421">
            <v>71</v>
          </cell>
          <cell r="C421">
            <v>2</v>
          </cell>
          <cell r="D421">
            <v>0.88</v>
          </cell>
          <cell r="E421">
            <v>0</v>
          </cell>
          <cell r="F421">
            <v>0</v>
          </cell>
          <cell r="G421">
            <v>0</v>
          </cell>
          <cell r="H421">
            <v>0</v>
          </cell>
          <cell r="I421">
            <v>0</v>
          </cell>
          <cell r="J421">
            <v>0</v>
          </cell>
          <cell r="K421">
            <v>0</v>
          </cell>
          <cell r="L421">
            <v>0</v>
          </cell>
          <cell r="M421">
            <v>0</v>
          </cell>
        </row>
        <row r="422">
          <cell r="A422" t="str">
            <v>YZ-MCXZ388-K0-XS</v>
          </cell>
          <cell r="B422">
            <v>114</v>
          </cell>
          <cell r="C422">
            <v>1</v>
          </cell>
          <cell r="D422">
            <v>0.27</v>
          </cell>
          <cell r="E422">
            <v>0</v>
          </cell>
          <cell r="F422">
            <v>0</v>
          </cell>
          <cell r="G422">
            <v>0</v>
          </cell>
          <cell r="H422">
            <v>0</v>
          </cell>
          <cell r="I422">
            <v>0</v>
          </cell>
          <cell r="J422">
            <v>0</v>
          </cell>
          <cell r="K422">
            <v>0</v>
          </cell>
          <cell r="L422">
            <v>0</v>
          </cell>
          <cell r="M422">
            <v>0</v>
          </cell>
        </row>
        <row r="423">
          <cell r="A423" t="str">
            <v>YZ-MCXZ388-K0-S</v>
          </cell>
          <cell r="B423">
            <v>91</v>
          </cell>
          <cell r="C423">
            <v>0</v>
          </cell>
          <cell r="D423">
            <v>0</v>
          </cell>
          <cell r="E423">
            <v>0</v>
          </cell>
          <cell r="F423">
            <v>0</v>
          </cell>
          <cell r="G423">
            <v>0</v>
          </cell>
          <cell r="H423">
            <v>0</v>
          </cell>
          <cell r="I423">
            <v>0</v>
          </cell>
          <cell r="J423">
            <v>0</v>
          </cell>
          <cell r="K423">
            <v>0</v>
          </cell>
          <cell r="L423">
            <v>0</v>
          </cell>
          <cell r="M423">
            <v>0</v>
          </cell>
        </row>
        <row r="424">
          <cell r="A424" t="str">
            <v>YZ-MCBKN30-K0YH-XL</v>
          </cell>
          <cell r="B424">
            <v>439</v>
          </cell>
          <cell r="C424">
            <v>0</v>
          </cell>
          <cell r="D424">
            <v>0</v>
          </cell>
          <cell r="E424">
            <v>0</v>
          </cell>
          <cell r="F424">
            <v>0</v>
          </cell>
          <cell r="G424">
            <v>0</v>
          </cell>
          <cell r="H424">
            <v>0</v>
          </cell>
          <cell r="I424">
            <v>0</v>
          </cell>
          <cell r="J424">
            <v>0</v>
          </cell>
          <cell r="K424">
            <v>0</v>
          </cell>
          <cell r="L424">
            <v>0</v>
          </cell>
          <cell r="M424">
            <v>0</v>
          </cell>
        </row>
        <row r="425">
          <cell r="A425" t="str">
            <v>YZ-MCBKN30-K0YH-L</v>
          </cell>
          <cell r="B425">
            <v>321</v>
          </cell>
          <cell r="C425">
            <v>2</v>
          </cell>
          <cell r="D425">
            <v>0.59</v>
          </cell>
          <cell r="E425">
            <v>0</v>
          </cell>
          <cell r="F425">
            <v>0</v>
          </cell>
          <cell r="G425">
            <v>0</v>
          </cell>
          <cell r="H425">
            <v>0</v>
          </cell>
          <cell r="I425">
            <v>0</v>
          </cell>
          <cell r="J425">
            <v>0</v>
          </cell>
          <cell r="K425">
            <v>0</v>
          </cell>
          <cell r="L425">
            <v>0</v>
          </cell>
          <cell r="M425">
            <v>0</v>
          </cell>
        </row>
        <row r="426">
          <cell r="A426" t="str">
            <v>YZ-MCBKN30-K0YH-S</v>
          </cell>
          <cell r="B426">
            <v>465</v>
          </cell>
          <cell r="C426">
            <v>1</v>
          </cell>
          <cell r="D426">
            <v>0.49</v>
          </cell>
          <cell r="E426">
            <v>0</v>
          </cell>
          <cell r="F426">
            <v>0</v>
          </cell>
          <cell r="G426">
            <v>0</v>
          </cell>
          <cell r="H426">
            <v>0</v>
          </cell>
          <cell r="I426">
            <v>0</v>
          </cell>
          <cell r="J426">
            <v>0</v>
          </cell>
          <cell r="K426">
            <v>0</v>
          </cell>
          <cell r="L426">
            <v>0</v>
          </cell>
          <cell r="M426">
            <v>0</v>
          </cell>
        </row>
        <row r="427">
          <cell r="A427" t="str">
            <v>YZ-MCLS1458-R2-6X</v>
          </cell>
          <cell r="B427">
            <v>179</v>
          </cell>
          <cell r="C427">
            <v>0</v>
          </cell>
          <cell r="D427">
            <v>0</v>
          </cell>
          <cell r="E427">
            <v>0</v>
          </cell>
          <cell r="F427">
            <v>0</v>
          </cell>
          <cell r="G427">
            <v>0</v>
          </cell>
          <cell r="H427">
            <v>0</v>
          </cell>
          <cell r="I427">
            <v>0</v>
          </cell>
          <cell r="J427">
            <v>0</v>
          </cell>
          <cell r="K427">
            <v>0</v>
          </cell>
          <cell r="L427">
            <v>0</v>
          </cell>
          <cell r="M427">
            <v>0</v>
          </cell>
        </row>
        <row r="428">
          <cell r="A428" t="str">
            <v>YZ-MCLS1458-R2-5X</v>
          </cell>
          <cell r="B428">
            <v>115</v>
          </cell>
          <cell r="C428">
            <v>0</v>
          </cell>
          <cell r="D428">
            <v>0</v>
          </cell>
          <cell r="E428">
            <v>0</v>
          </cell>
          <cell r="F428">
            <v>0</v>
          </cell>
          <cell r="G428">
            <v>0</v>
          </cell>
          <cell r="H428">
            <v>0</v>
          </cell>
          <cell r="I428">
            <v>0</v>
          </cell>
          <cell r="J428">
            <v>0</v>
          </cell>
          <cell r="K428">
            <v>0</v>
          </cell>
          <cell r="L428">
            <v>0</v>
          </cell>
          <cell r="M428">
            <v>0</v>
          </cell>
        </row>
        <row r="429">
          <cell r="A429" t="str">
            <v>YZ-MCLS1458-R2-4X</v>
          </cell>
          <cell r="B429">
            <v>177</v>
          </cell>
          <cell r="C429">
            <v>0</v>
          </cell>
          <cell r="D429">
            <v>0</v>
          </cell>
          <cell r="E429">
            <v>0</v>
          </cell>
          <cell r="F429">
            <v>0</v>
          </cell>
          <cell r="G429">
            <v>0</v>
          </cell>
          <cell r="H429">
            <v>0</v>
          </cell>
          <cell r="I429">
            <v>0</v>
          </cell>
          <cell r="J429">
            <v>0</v>
          </cell>
          <cell r="K429">
            <v>0</v>
          </cell>
          <cell r="L429">
            <v>0</v>
          </cell>
          <cell r="M429">
            <v>0</v>
          </cell>
        </row>
        <row r="430">
          <cell r="A430" t="str">
            <v>YZ-MCLS1458-K0-4X</v>
          </cell>
          <cell r="B430">
            <v>252</v>
          </cell>
          <cell r="C430">
            <v>0</v>
          </cell>
          <cell r="D430">
            <v>0</v>
          </cell>
          <cell r="E430">
            <v>0</v>
          </cell>
          <cell r="F430">
            <v>0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0</v>
          </cell>
          <cell r="L430">
            <v>0</v>
          </cell>
          <cell r="M430">
            <v>0</v>
          </cell>
        </row>
        <row r="431">
          <cell r="A431" t="str">
            <v>YZ-MCLS1458-R2-3X</v>
          </cell>
          <cell r="B431">
            <v>150</v>
          </cell>
          <cell r="C431">
            <v>0</v>
          </cell>
          <cell r="D431">
            <v>0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  <cell r="I431">
            <v>0</v>
          </cell>
          <cell r="J431">
            <v>0</v>
          </cell>
          <cell r="K431">
            <v>0</v>
          </cell>
          <cell r="L431">
            <v>0</v>
          </cell>
          <cell r="M431">
            <v>0</v>
          </cell>
        </row>
        <row r="432">
          <cell r="A432" t="str">
            <v>YZ-MCLS1458-FB-6X</v>
          </cell>
          <cell r="B432">
            <v>182</v>
          </cell>
          <cell r="C432">
            <v>0</v>
          </cell>
          <cell r="D432">
            <v>0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0</v>
          </cell>
          <cell r="L432">
            <v>0</v>
          </cell>
          <cell r="M432">
            <v>0</v>
          </cell>
        </row>
        <row r="433">
          <cell r="A433" t="str">
            <v>YZ-MCLS1458-FB-5X</v>
          </cell>
          <cell r="B433">
            <v>213</v>
          </cell>
          <cell r="C433">
            <v>0</v>
          </cell>
          <cell r="D433">
            <v>0</v>
          </cell>
          <cell r="E433">
            <v>0</v>
          </cell>
          <cell r="F433">
            <v>0</v>
          </cell>
          <cell r="G433">
            <v>0</v>
          </cell>
          <cell r="H433">
            <v>0</v>
          </cell>
          <cell r="I433">
            <v>0</v>
          </cell>
          <cell r="J433">
            <v>0</v>
          </cell>
          <cell r="K433">
            <v>0</v>
          </cell>
          <cell r="L433">
            <v>0</v>
          </cell>
          <cell r="M433">
            <v>0</v>
          </cell>
        </row>
        <row r="434">
          <cell r="A434" t="str">
            <v>YZ-MCLS1458-FB-4X</v>
          </cell>
          <cell r="B434">
            <v>183</v>
          </cell>
          <cell r="C434">
            <v>1</v>
          </cell>
          <cell r="D434">
            <v>0.13</v>
          </cell>
          <cell r="E434">
            <v>0</v>
          </cell>
          <cell r="F434">
            <v>0</v>
          </cell>
          <cell r="G434">
            <v>0</v>
          </cell>
          <cell r="H434">
            <v>0</v>
          </cell>
          <cell r="I434">
            <v>0</v>
          </cell>
          <cell r="J434">
            <v>0</v>
          </cell>
          <cell r="K434">
            <v>0</v>
          </cell>
          <cell r="L434">
            <v>0</v>
          </cell>
          <cell r="M434">
            <v>0</v>
          </cell>
        </row>
        <row r="435">
          <cell r="A435" t="str">
            <v>YZ-MCLS1458-K0-6X</v>
          </cell>
          <cell r="B435">
            <v>187</v>
          </cell>
          <cell r="C435">
            <v>0</v>
          </cell>
          <cell r="D435">
            <v>0</v>
          </cell>
          <cell r="E435">
            <v>0</v>
          </cell>
          <cell r="F435">
            <v>0</v>
          </cell>
          <cell r="G435">
            <v>0</v>
          </cell>
          <cell r="H435">
            <v>0</v>
          </cell>
          <cell r="I435">
            <v>0</v>
          </cell>
          <cell r="J435">
            <v>0</v>
          </cell>
          <cell r="K435">
            <v>0</v>
          </cell>
          <cell r="L435">
            <v>0</v>
          </cell>
          <cell r="M435">
            <v>0</v>
          </cell>
        </row>
        <row r="436">
          <cell r="A436" t="str">
            <v>YZ-MCLS1458-FB-3X</v>
          </cell>
          <cell r="B436">
            <v>135</v>
          </cell>
          <cell r="C436">
            <v>0</v>
          </cell>
          <cell r="D436">
            <v>0</v>
          </cell>
          <cell r="E436">
            <v>0</v>
          </cell>
          <cell r="F436">
            <v>0</v>
          </cell>
          <cell r="G436">
            <v>0</v>
          </cell>
          <cell r="H436">
            <v>0</v>
          </cell>
          <cell r="I436">
            <v>0</v>
          </cell>
          <cell r="J436">
            <v>0</v>
          </cell>
          <cell r="K436">
            <v>0</v>
          </cell>
          <cell r="L436">
            <v>0</v>
          </cell>
          <cell r="M436">
            <v>0</v>
          </cell>
        </row>
        <row r="437">
          <cell r="A437" t="str">
            <v>YZ-MCLS1458-K0-5X</v>
          </cell>
          <cell r="B437">
            <v>158</v>
          </cell>
          <cell r="C437">
            <v>0</v>
          </cell>
          <cell r="D437">
            <v>0</v>
          </cell>
          <cell r="E437">
            <v>0</v>
          </cell>
          <cell r="F437">
            <v>0</v>
          </cell>
          <cell r="G437">
            <v>0</v>
          </cell>
          <cell r="H437">
            <v>0</v>
          </cell>
          <cell r="I437">
            <v>0</v>
          </cell>
          <cell r="J437">
            <v>0</v>
          </cell>
          <cell r="K437">
            <v>0</v>
          </cell>
          <cell r="L437">
            <v>0</v>
          </cell>
          <cell r="M437">
            <v>0</v>
          </cell>
        </row>
      </sheetData>
      <sheetData sheetId="2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预留库存"/>
      <sheetName val="库龄"/>
      <sheetName val="管理亚马逊库存"/>
      <sheetName val="数据处理"/>
    </sheetNames>
    <sheetDataSet>
      <sheetData sheetId="0"/>
      <sheetData sheetId="1"/>
      <sheetData sheetId="2"/>
      <sheetData sheetId="3">
        <row r="1">
          <cell r="A1" t="str">
            <v>sku</v>
          </cell>
          <cell r="B1" t="str">
            <v>可售库存</v>
          </cell>
          <cell r="C1" t="str">
            <v>不可售库存</v>
          </cell>
          <cell r="D1" t="str">
            <v>已发货未签收库存</v>
          </cell>
          <cell r="E1" t="str">
            <v>已签收未处理库存</v>
          </cell>
          <cell r="F1" t="str">
            <v>待入库库存</v>
          </cell>
          <cell r="G1" t="str">
            <v>reserved_fc-transfers</v>
          </cell>
          <cell r="H1" t="str">
            <v>reserved_fc-processing</v>
          </cell>
          <cell r="I1" t="str">
            <v>reserved_customerorders</v>
          </cell>
          <cell r="J1" t="str">
            <v>inv-age-91-to-180-days</v>
          </cell>
          <cell r="K1" t="str">
            <v>inv-age-181-to-270-days</v>
          </cell>
          <cell r="L1" t="str">
            <v>inv-age-271-to-365-days</v>
          </cell>
          <cell r="M1" t="str">
            <v>inv-age-365-plus-days</v>
          </cell>
        </row>
        <row r="2">
          <cell r="A2" t="str">
            <v>合计</v>
          </cell>
          <cell r="B2">
            <v>2312</v>
          </cell>
          <cell r="C2">
            <v>137</v>
          </cell>
          <cell r="D2">
            <v>399</v>
          </cell>
          <cell r="E2">
            <v>224</v>
          </cell>
          <cell r="F2">
            <v>623</v>
          </cell>
          <cell r="G2">
            <v>24</v>
          </cell>
          <cell r="H2">
            <v>70</v>
          </cell>
          <cell r="I2">
            <v>132</v>
          </cell>
          <cell r="J2">
            <v>445</v>
          </cell>
          <cell r="K2">
            <v>115</v>
          </cell>
          <cell r="L2">
            <v>13</v>
          </cell>
          <cell r="M2">
            <v>10</v>
          </cell>
        </row>
        <row r="3">
          <cell r="A3" t="str">
            <v>CA-HM1789-B2-M</v>
          </cell>
          <cell r="B3">
            <v>1</v>
          </cell>
          <cell r="C3">
            <v>0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1</v>
          </cell>
          <cell r="I3">
            <v>1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</row>
        <row r="4">
          <cell r="A4" t="str">
            <v>CA-HM1789-B2-S</v>
          </cell>
          <cell r="B4">
            <v>0</v>
          </cell>
          <cell r="C4">
            <v>1</v>
          </cell>
          <cell r="D4">
            <v>0</v>
          </cell>
          <cell r="E4">
            <v>0</v>
          </cell>
          <cell r="F4">
            <v>0</v>
          </cell>
          <cell r="G4">
            <v>1</v>
          </cell>
          <cell r="H4">
            <v>1</v>
          </cell>
          <cell r="I4">
            <v>1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</row>
        <row r="5">
          <cell r="A5" t="str">
            <v>CA-HM1789-Dot-S</v>
          </cell>
          <cell r="B5">
            <v>8</v>
          </cell>
          <cell r="C5">
            <v>1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  <cell r="H5">
            <v>2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</row>
        <row r="6">
          <cell r="A6" t="str">
            <v>CA-HM1789-Dot-M</v>
          </cell>
          <cell r="B6">
            <v>29</v>
          </cell>
          <cell r="C6">
            <v>1</v>
          </cell>
          <cell r="D6">
            <v>0</v>
          </cell>
          <cell r="E6">
            <v>0</v>
          </cell>
          <cell r="F6">
            <v>0</v>
          </cell>
          <cell r="G6">
            <v>1</v>
          </cell>
          <cell r="H6">
            <v>0</v>
          </cell>
          <cell r="I6">
            <v>1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</row>
        <row r="7">
          <cell r="A7" t="str">
            <v>CA-HM1789-R2-S</v>
          </cell>
          <cell r="B7">
            <v>7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1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</row>
        <row r="8">
          <cell r="A8" t="str">
            <v>CA-HM1789-R2-M</v>
          </cell>
          <cell r="B8">
            <v>22</v>
          </cell>
          <cell r="C8">
            <v>2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</row>
        <row r="9">
          <cell r="A9" t="str">
            <v>CA-HM1789-PI-S</v>
          </cell>
          <cell r="B9">
            <v>1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1</v>
          </cell>
          <cell r="H9">
            <v>1</v>
          </cell>
          <cell r="I9">
            <v>1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</row>
        <row r="10">
          <cell r="A10" t="str">
            <v>CA-HM1789-K0-L</v>
          </cell>
          <cell r="B10">
            <v>26</v>
          </cell>
          <cell r="C10">
            <v>3</v>
          </cell>
          <cell r="D10">
            <v>21</v>
          </cell>
          <cell r="E10">
            <v>0</v>
          </cell>
          <cell r="F10">
            <v>21</v>
          </cell>
          <cell r="G10">
            <v>0</v>
          </cell>
          <cell r="H10">
            <v>1</v>
          </cell>
          <cell r="I10">
            <v>6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</row>
        <row r="11">
          <cell r="A11" t="str">
            <v>CA-HM1789-ZL-M</v>
          </cell>
          <cell r="B11">
            <v>0</v>
          </cell>
          <cell r="C11">
            <v>3</v>
          </cell>
          <cell r="D11">
            <v>15</v>
          </cell>
          <cell r="E11">
            <v>0</v>
          </cell>
          <cell r="F11">
            <v>15</v>
          </cell>
          <cell r="G11">
            <v>0</v>
          </cell>
          <cell r="H11">
            <v>0</v>
          </cell>
          <cell r="I11">
            <v>1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</row>
        <row r="12">
          <cell r="A12" t="str">
            <v>CA-HM1789-K0-M</v>
          </cell>
          <cell r="B12">
            <v>0</v>
          </cell>
          <cell r="C12">
            <v>1</v>
          </cell>
          <cell r="D12">
            <v>0</v>
          </cell>
          <cell r="E12">
            <v>7</v>
          </cell>
          <cell r="F12">
            <v>7</v>
          </cell>
          <cell r="G12">
            <v>0</v>
          </cell>
          <cell r="H12">
            <v>1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</row>
        <row r="13">
          <cell r="A13" t="str">
            <v>CA-HM1789-K0-XL</v>
          </cell>
          <cell r="B13">
            <v>93</v>
          </cell>
          <cell r="C13">
            <v>2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1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</row>
        <row r="14">
          <cell r="A14" t="str">
            <v>CA-HM1789-ZL-XL</v>
          </cell>
          <cell r="B14">
            <v>17</v>
          </cell>
          <cell r="C14">
            <v>0</v>
          </cell>
          <cell r="D14">
            <v>5</v>
          </cell>
          <cell r="E14">
            <v>0</v>
          </cell>
          <cell r="F14">
            <v>5</v>
          </cell>
          <cell r="G14">
            <v>0</v>
          </cell>
          <cell r="H14">
            <v>1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</row>
        <row r="15">
          <cell r="A15" t="str">
            <v>CA-HM1789-ZL-S</v>
          </cell>
          <cell r="B15">
            <v>0</v>
          </cell>
          <cell r="C15">
            <v>1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1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</row>
        <row r="16">
          <cell r="A16" t="str">
            <v>LYQ-NA1010-G7-S</v>
          </cell>
          <cell r="B16">
            <v>9</v>
          </cell>
          <cell r="C16">
            <v>0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1</v>
          </cell>
          <cell r="I16">
            <v>0</v>
          </cell>
          <cell r="J16">
            <v>2</v>
          </cell>
          <cell r="K16">
            <v>6</v>
          </cell>
          <cell r="L16">
            <v>0</v>
          </cell>
          <cell r="M16">
            <v>0</v>
          </cell>
        </row>
        <row r="17">
          <cell r="A17" t="str">
            <v>LYQ-NA1010-W0-XL</v>
          </cell>
          <cell r="B17">
            <v>4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1</v>
          </cell>
          <cell r="I17">
            <v>0</v>
          </cell>
          <cell r="J17">
            <v>3</v>
          </cell>
          <cell r="K17">
            <v>0</v>
          </cell>
          <cell r="L17">
            <v>0</v>
          </cell>
          <cell r="M17">
            <v>0</v>
          </cell>
        </row>
        <row r="18">
          <cell r="A18" t="str">
            <v>LYQ-NA1010-W0-2X</v>
          </cell>
          <cell r="B18">
            <v>14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0</v>
          </cell>
          <cell r="I18">
            <v>1</v>
          </cell>
          <cell r="J18">
            <v>15</v>
          </cell>
          <cell r="K18">
            <v>0</v>
          </cell>
          <cell r="L18">
            <v>0</v>
          </cell>
          <cell r="M18">
            <v>0</v>
          </cell>
        </row>
        <row r="19">
          <cell r="A19" t="str">
            <v>SJ-NA204-ZL-L</v>
          </cell>
          <cell r="B19">
            <v>2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0</v>
          </cell>
          <cell r="I19">
            <v>1</v>
          </cell>
          <cell r="J19">
            <v>1</v>
          </cell>
          <cell r="K19">
            <v>0</v>
          </cell>
          <cell r="L19">
            <v>0</v>
          </cell>
          <cell r="M19">
            <v>0</v>
          </cell>
        </row>
        <row r="20">
          <cell r="A20" t="str">
            <v>SJ-MCHM550-B0</v>
          </cell>
          <cell r="B20">
            <v>10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0</v>
          </cell>
          <cell r="I20">
            <v>1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</row>
        <row r="21">
          <cell r="A21" t="str">
            <v>YZ-CA160301K0XL</v>
          </cell>
          <cell r="B21">
            <v>0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  <cell r="I21">
            <v>1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</row>
        <row r="22">
          <cell r="A22" t="str">
            <v>YZ-MC181-R0-XL</v>
          </cell>
          <cell r="B22">
            <v>2</v>
          </cell>
          <cell r="C22">
            <v>0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1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</row>
        <row r="23">
          <cell r="A23" t="str">
            <v>YZ-MC181-R0-S</v>
          </cell>
          <cell r="B23">
            <v>0</v>
          </cell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0</v>
          </cell>
          <cell r="I23">
            <v>1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</row>
        <row r="24">
          <cell r="A24" t="str">
            <v>YZ-MC181-K0-L</v>
          </cell>
          <cell r="B24">
            <v>3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1</v>
          </cell>
          <cell r="I24">
            <v>1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</row>
        <row r="25">
          <cell r="A25" t="str">
            <v>YZ-MC180-WI-M</v>
          </cell>
          <cell r="B25">
            <v>0</v>
          </cell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0</v>
          </cell>
          <cell r="I25">
            <v>1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</row>
        <row r="26">
          <cell r="A26" t="str">
            <v>YZ-MC181-OR-S</v>
          </cell>
          <cell r="B26">
            <v>1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3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</row>
        <row r="27">
          <cell r="A27" t="str">
            <v>YZ-MCBK187-B0-2XL</v>
          </cell>
          <cell r="B27">
            <v>0</v>
          </cell>
          <cell r="C27">
            <v>0</v>
          </cell>
          <cell r="D27">
            <v>0</v>
          </cell>
          <cell r="E27">
            <v>2</v>
          </cell>
          <cell r="F27">
            <v>2</v>
          </cell>
          <cell r="G27">
            <v>0</v>
          </cell>
          <cell r="H27">
            <v>0</v>
          </cell>
          <cell r="I27">
            <v>1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</row>
        <row r="28">
          <cell r="A28" t="str">
            <v>YZ-MC5129-K0-3XL</v>
          </cell>
          <cell r="B28">
            <v>0</v>
          </cell>
          <cell r="C28">
            <v>0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1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</row>
        <row r="29">
          <cell r="A29" t="str">
            <v>YZ-MC5129-K0YH-L</v>
          </cell>
          <cell r="B29">
            <v>5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1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</row>
        <row r="30">
          <cell r="A30" t="str">
            <v>YZ-MC5119ZL-4XL</v>
          </cell>
          <cell r="B30">
            <v>0</v>
          </cell>
          <cell r="C30">
            <v>1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1</v>
          </cell>
          <cell r="I30">
            <v>2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</row>
        <row r="31">
          <cell r="A31" t="str">
            <v>YZ-MC5119-ZLSY-L</v>
          </cell>
          <cell r="B31">
            <v>0</v>
          </cell>
          <cell r="C31">
            <v>0</v>
          </cell>
          <cell r="D31">
            <v>3</v>
          </cell>
          <cell r="E31">
            <v>0</v>
          </cell>
          <cell r="F31">
            <v>3</v>
          </cell>
          <cell r="G31">
            <v>0</v>
          </cell>
          <cell r="H31">
            <v>0</v>
          </cell>
          <cell r="I31">
            <v>1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</row>
        <row r="32">
          <cell r="A32" t="str">
            <v>YZ-MC5129-K0-2XL</v>
          </cell>
          <cell r="B32">
            <v>3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1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</row>
        <row r="33">
          <cell r="A33" t="str">
            <v>YZ-MC5129-ZLYH-XL</v>
          </cell>
          <cell r="B33">
            <v>3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1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</row>
        <row r="34">
          <cell r="A34" t="str">
            <v>YZ-MC5129-K0YH-M</v>
          </cell>
          <cell r="B34">
            <v>4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1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</row>
        <row r="35">
          <cell r="A35" t="str">
            <v>YZ-MC5119-K0BD-3XL</v>
          </cell>
          <cell r="B35">
            <v>0</v>
          </cell>
          <cell r="C35">
            <v>0</v>
          </cell>
          <cell r="D35">
            <v>0</v>
          </cell>
          <cell r="E35">
            <v>5</v>
          </cell>
          <cell r="F35">
            <v>5</v>
          </cell>
          <cell r="G35">
            <v>2</v>
          </cell>
          <cell r="H35">
            <v>3</v>
          </cell>
          <cell r="I35">
            <v>6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</row>
        <row r="36">
          <cell r="A36" t="str">
            <v>YZ-MCBK187-B0-M</v>
          </cell>
          <cell r="B36">
            <v>0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1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</row>
        <row r="37">
          <cell r="A37" t="str">
            <v>YZ-MC5119-ZLBD-M</v>
          </cell>
          <cell r="B37">
            <v>4</v>
          </cell>
          <cell r="C37">
            <v>1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1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</row>
        <row r="38">
          <cell r="A38" t="str">
            <v>YZ-MCCL173-P0-L</v>
          </cell>
          <cell r="B38">
            <v>0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1</v>
          </cell>
          <cell r="H38">
            <v>0</v>
          </cell>
          <cell r="I38">
            <v>2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</row>
        <row r="39">
          <cell r="A39" t="str">
            <v>YZ-MCCS186-OR-S</v>
          </cell>
          <cell r="B39">
            <v>1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1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</row>
        <row r="40">
          <cell r="A40" t="str">
            <v>YZ-MCBK187-R2-S</v>
          </cell>
          <cell r="B40">
            <v>0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1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</row>
        <row r="41">
          <cell r="A41" t="str">
            <v>YZ-MCBK187-K0-M</v>
          </cell>
          <cell r="B41">
            <v>4</v>
          </cell>
          <cell r="C41">
            <v>0</v>
          </cell>
          <cell r="D41">
            <v>2</v>
          </cell>
          <cell r="E41">
            <v>0</v>
          </cell>
          <cell r="F41">
            <v>2</v>
          </cell>
          <cell r="G41">
            <v>0</v>
          </cell>
          <cell r="H41">
            <v>0</v>
          </cell>
          <cell r="I41">
            <v>1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</row>
        <row r="42">
          <cell r="A42" t="str">
            <v>YZ-MCCL173-K0-S</v>
          </cell>
          <cell r="B42">
            <v>16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1</v>
          </cell>
          <cell r="I42">
            <v>1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</row>
        <row r="43">
          <cell r="A43" t="str">
            <v>YZ-MCCS186-OR-2XL</v>
          </cell>
          <cell r="B43">
            <v>1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1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</row>
        <row r="44">
          <cell r="A44" t="str">
            <v>YZ-MCBK187-Y0-L</v>
          </cell>
          <cell r="B44">
            <v>1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1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</row>
        <row r="45">
          <cell r="A45" t="str">
            <v>YZ-MCHM111-K0-L</v>
          </cell>
          <cell r="B45">
            <v>0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1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</row>
        <row r="46">
          <cell r="A46" t="str">
            <v>YZ-MCCL173-K0-L</v>
          </cell>
          <cell r="B46">
            <v>0</v>
          </cell>
          <cell r="C46">
            <v>0</v>
          </cell>
          <cell r="D46">
            <v>27</v>
          </cell>
          <cell r="E46">
            <v>0</v>
          </cell>
          <cell r="F46">
            <v>27</v>
          </cell>
          <cell r="G46">
            <v>0</v>
          </cell>
          <cell r="H46">
            <v>0</v>
          </cell>
          <cell r="I46">
            <v>1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</row>
        <row r="47">
          <cell r="A47" t="str">
            <v>YZ-MCCL173-K0-M</v>
          </cell>
          <cell r="B47">
            <v>19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1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</row>
        <row r="48">
          <cell r="A48" t="str">
            <v>YZ-MCCL173-OR-M</v>
          </cell>
          <cell r="B48">
            <v>1</v>
          </cell>
          <cell r="C48">
            <v>1</v>
          </cell>
          <cell r="D48">
            <v>0</v>
          </cell>
          <cell r="E48">
            <v>1</v>
          </cell>
          <cell r="F48">
            <v>1</v>
          </cell>
          <cell r="G48">
            <v>0</v>
          </cell>
          <cell r="H48">
            <v>1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</row>
        <row r="49">
          <cell r="A49" t="str">
            <v>YZ-MCCL173-P0-M</v>
          </cell>
          <cell r="B49">
            <v>2</v>
          </cell>
          <cell r="C49">
            <v>2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1</v>
          </cell>
          <cell r="I49">
            <v>1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</row>
        <row r="50">
          <cell r="A50" t="str">
            <v>YZ-MCCL173-OR-XXL</v>
          </cell>
          <cell r="B50">
            <v>0</v>
          </cell>
          <cell r="C50">
            <v>1</v>
          </cell>
          <cell r="D50">
            <v>17</v>
          </cell>
          <cell r="E50">
            <v>0</v>
          </cell>
          <cell r="F50">
            <v>17</v>
          </cell>
          <cell r="G50">
            <v>0</v>
          </cell>
          <cell r="H50">
            <v>2</v>
          </cell>
          <cell r="I50">
            <v>1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</row>
        <row r="51">
          <cell r="A51" t="str">
            <v>YZ-MCCL173-K0-XXL</v>
          </cell>
          <cell r="B51">
            <v>3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2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</row>
        <row r="52">
          <cell r="A52" t="str">
            <v>YZ-MCCL173-K0-XL</v>
          </cell>
          <cell r="B52">
            <v>3</v>
          </cell>
          <cell r="C52">
            <v>1</v>
          </cell>
          <cell r="D52">
            <v>2</v>
          </cell>
          <cell r="E52">
            <v>0</v>
          </cell>
          <cell r="F52">
            <v>2</v>
          </cell>
          <cell r="G52">
            <v>0</v>
          </cell>
          <cell r="H52">
            <v>1</v>
          </cell>
          <cell r="I52">
            <v>1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</row>
        <row r="53">
          <cell r="A53" t="str">
            <v>YZ-MCBK187-Y0-M</v>
          </cell>
          <cell r="B53">
            <v>1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1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</row>
        <row r="54">
          <cell r="A54" t="str">
            <v>YZ-MCHM111-K0-S</v>
          </cell>
          <cell r="B54">
            <v>10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1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</row>
        <row r="55">
          <cell r="A55" t="str">
            <v>YZ-MCCL173-OR-XL</v>
          </cell>
          <cell r="B55">
            <v>5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1</v>
          </cell>
          <cell r="H55">
            <v>1</v>
          </cell>
          <cell r="I55">
            <v>1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</row>
        <row r="56">
          <cell r="A56" t="str">
            <v>YZ-MCHM17077-K0-S</v>
          </cell>
          <cell r="B56">
            <v>7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1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</row>
        <row r="57">
          <cell r="A57" t="str">
            <v>YZ-MCHM17077-Pi-L</v>
          </cell>
          <cell r="B57">
            <v>3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1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</row>
        <row r="58">
          <cell r="A58" t="str">
            <v>YZ-MCHM172-ZL-XL</v>
          </cell>
          <cell r="B58">
            <v>2</v>
          </cell>
          <cell r="C58">
            <v>1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1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</row>
        <row r="59">
          <cell r="A59" t="str">
            <v>YZ-MCHM172-ZL-L</v>
          </cell>
          <cell r="B59">
            <v>6</v>
          </cell>
          <cell r="C59">
            <v>2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1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</row>
        <row r="60">
          <cell r="A60" t="str">
            <v>YZ-MCHM241-K0-L</v>
          </cell>
          <cell r="B60">
            <v>0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1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</row>
        <row r="61">
          <cell r="A61" t="str">
            <v>YZ-MCHM178-YH-L</v>
          </cell>
          <cell r="B61">
            <v>1</v>
          </cell>
          <cell r="C61">
            <v>2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1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</row>
        <row r="62">
          <cell r="A62" t="str">
            <v>YZ-MCHM17077-C0-L</v>
          </cell>
          <cell r="B62">
            <v>1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1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</row>
        <row r="63">
          <cell r="A63" t="str">
            <v>YZ-MCHY025-OR-XL</v>
          </cell>
          <cell r="B63">
            <v>1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1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</row>
        <row r="64">
          <cell r="A64" t="str">
            <v>YZ-MCWS32-BD-S</v>
          </cell>
          <cell r="B64">
            <v>5</v>
          </cell>
          <cell r="C64">
            <v>1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1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</row>
        <row r="65">
          <cell r="A65" t="str">
            <v>YZ-MCWS32-K0-2XL</v>
          </cell>
          <cell r="B65">
            <v>3</v>
          </cell>
          <cell r="C65">
            <v>1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1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</row>
        <row r="66">
          <cell r="A66" t="str">
            <v>YZ-MCWS32-BD-L</v>
          </cell>
          <cell r="B66">
            <v>0</v>
          </cell>
          <cell r="C66">
            <v>1</v>
          </cell>
          <cell r="D66">
            <v>0</v>
          </cell>
          <cell r="E66">
            <v>0</v>
          </cell>
          <cell r="F66">
            <v>0</v>
          </cell>
          <cell r="G66">
            <v>1</v>
          </cell>
          <cell r="H66">
            <v>1</v>
          </cell>
          <cell r="I66">
            <v>1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</row>
        <row r="67">
          <cell r="A67" t="str">
            <v>YZ-MCPLUS24-PI-2XL</v>
          </cell>
          <cell r="B67">
            <v>1</v>
          </cell>
          <cell r="C67">
            <v>0</v>
          </cell>
          <cell r="D67">
            <v>3</v>
          </cell>
          <cell r="E67">
            <v>0</v>
          </cell>
          <cell r="F67">
            <v>3</v>
          </cell>
          <cell r="G67">
            <v>0</v>
          </cell>
          <cell r="H67">
            <v>0</v>
          </cell>
          <cell r="I67">
            <v>1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</row>
        <row r="68">
          <cell r="A68" t="str">
            <v>YZ-MCWS32-BD-XL</v>
          </cell>
          <cell r="B68">
            <v>4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1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</row>
        <row r="69">
          <cell r="A69" t="str">
            <v>YZ-MCYF184-B0-M</v>
          </cell>
          <cell r="B69">
            <v>6</v>
          </cell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1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</row>
        <row r="70">
          <cell r="A70" t="str">
            <v>YZ-MCYF184-B0-S</v>
          </cell>
          <cell r="B70">
            <v>1</v>
          </cell>
          <cell r="C70">
            <v>0</v>
          </cell>
          <cell r="D70">
            <v>0</v>
          </cell>
          <cell r="E70">
            <v>10</v>
          </cell>
          <cell r="F70">
            <v>10</v>
          </cell>
          <cell r="G70">
            <v>0</v>
          </cell>
          <cell r="H70">
            <v>1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</row>
        <row r="71">
          <cell r="A71" t="str">
            <v>YZ-MCZQ298BR5XL</v>
          </cell>
          <cell r="B71">
            <v>0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1</v>
          </cell>
          <cell r="J71">
            <v>1</v>
          </cell>
          <cell r="K71">
            <v>0</v>
          </cell>
          <cell r="L71">
            <v>0</v>
          </cell>
          <cell r="M71">
            <v>0</v>
          </cell>
        </row>
        <row r="72">
          <cell r="A72" t="str">
            <v>YZ-MCZQ789K0XL</v>
          </cell>
          <cell r="B72">
            <v>0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1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</row>
        <row r="73">
          <cell r="A73" t="str">
            <v>YZ-NA13037Wi7L</v>
          </cell>
          <cell r="B73">
            <v>0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1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</row>
        <row r="74">
          <cell r="A74" t="str">
            <v>YZ-NA13037Or4L</v>
          </cell>
          <cell r="B74">
            <v>3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1</v>
          </cell>
          <cell r="H74">
            <v>0</v>
          </cell>
          <cell r="I74">
            <v>1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</row>
        <row r="75">
          <cell r="A75" t="str">
            <v>YZ-NA13037Or3L</v>
          </cell>
          <cell r="B75">
            <v>3</v>
          </cell>
          <cell r="C75">
            <v>1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1</v>
          </cell>
          <cell r="I75">
            <v>1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</row>
        <row r="76">
          <cell r="A76" t="str">
            <v>YZ-NA13037Or9L</v>
          </cell>
          <cell r="B76">
            <v>0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1</v>
          </cell>
          <cell r="J76">
            <v>1</v>
          </cell>
          <cell r="K76">
            <v>0</v>
          </cell>
          <cell r="L76">
            <v>0</v>
          </cell>
          <cell r="M76">
            <v>0</v>
          </cell>
        </row>
        <row r="77">
          <cell r="A77" t="str">
            <v>YZ-NA13037Wi8L</v>
          </cell>
          <cell r="B77">
            <v>0</v>
          </cell>
          <cell r="C77">
            <v>1</v>
          </cell>
          <cell r="D77">
            <v>1</v>
          </cell>
          <cell r="E77">
            <v>3</v>
          </cell>
          <cell r="F77">
            <v>4</v>
          </cell>
          <cell r="G77">
            <v>1</v>
          </cell>
          <cell r="H77">
            <v>0</v>
          </cell>
          <cell r="I77">
            <v>1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</row>
        <row r="78">
          <cell r="A78" t="str">
            <v>YZ-NA13037EZ9L</v>
          </cell>
          <cell r="B78">
            <v>0</v>
          </cell>
          <cell r="C78">
            <v>1</v>
          </cell>
          <cell r="D78">
            <v>3</v>
          </cell>
          <cell r="E78">
            <v>0</v>
          </cell>
          <cell r="F78">
            <v>3</v>
          </cell>
          <cell r="G78">
            <v>0</v>
          </cell>
          <cell r="H78">
            <v>0</v>
          </cell>
          <cell r="I78">
            <v>1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</row>
        <row r="79">
          <cell r="A79" t="str">
            <v>YZ-NA13037Or5L</v>
          </cell>
          <cell r="B79">
            <v>2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1</v>
          </cell>
          <cell r="H79">
            <v>0</v>
          </cell>
          <cell r="I79">
            <v>2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</row>
        <row r="80">
          <cell r="A80" t="str">
            <v>YZ-NA13037Wi5L</v>
          </cell>
          <cell r="B80">
            <v>3</v>
          </cell>
          <cell r="C80">
            <v>0</v>
          </cell>
          <cell r="D80">
            <v>5</v>
          </cell>
          <cell r="E80">
            <v>0</v>
          </cell>
          <cell r="F80">
            <v>5</v>
          </cell>
          <cell r="G80">
            <v>0</v>
          </cell>
          <cell r="H80">
            <v>1</v>
          </cell>
          <cell r="I80">
            <v>1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</row>
        <row r="81">
          <cell r="A81" t="str">
            <v>YZ-NA13037Wi6L</v>
          </cell>
          <cell r="B81">
            <v>0</v>
          </cell>
          <cell r="C81">
            <v>0</v>
          </cell>
          <cell r="D81">
            <v>5</v>
          </cell>
          <cell r="E81">
            <v>0</v>
          </cell>
          <cell r="F81">
            <v>5</v>
          </cell>
          <cell r="G81">
            <v>0</v>
          </cell>
          <cell r="H81">
            <v>0</v>
          </cell>
          <cell r="I81">
            <v>1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</row>
        <row r="82">
          <cell r="A82" t="str">
            <v>YZ-NA13037Wi2L</v>
          </cell>
          <cell r="B82">
            <v>1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1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</row>
        <row r="83">
          <cell r="A83" t="str">
            <v>YZ-NA13037Wi9L</v>
          </cell>
          <cell r="B83">
            <v>2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1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</row>
        <row r="84">
          <cell r="A84" t="str">
            <v>YZ-NA13037Or7L</v>
          </cell>
          <cell r="B84">
            <v>0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2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</row>
        <row r="85">
          <cell r="A85" t="str">
            <v>YZ-NA13037EZ4L</v>
          </cell>
          <cell r="B85">
            <v>0</v>
          </cell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2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</row>
        <row r="86">
          <cell r="A86" t="str">
            <v>YZ-NA1521-RF-5XL</v>
          </cell>
          <cell r="B86">
            <v>1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1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</row>
        <row r="87">
          <cell r="A87" t="str">
            <v>YZ-NA1521-RM-4XL</v>
          </cell>
          <cell r="B87">
            <v>0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1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</row>
        <row r="88">
          <cell r="A88" t="str">
            <v>YZ-NA2631HSS</v>
          </cell>
          <cell r="B88">
            <v>0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1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</row>
        <row r="89">
          <cell r="A89" t="str">
            <v>YZ-NA5119-YH-XL</v>
          </cell>
          <cell r="B89">
            <v>4</v>
          </cell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1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</row>
        <row r="90">
          <cell r="A90" t="str">
            <v>YZ-NA2631R0L</v>
          </cell>
          <cell r="B90">
            <v>0</v>
          </cell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1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</row>
        <row r="91">
          <cell r="A91" t="str">
            <v>YZ-NA5119-YH-3XL</v>
          </cell>
          <cell r="B91">
            <v>0</v>
          </cell>
          <cell r="C91">
            <v>0</v>
          </cell>
          <cell r="D91">
            <v>5</v>
          </cell>
          <cell r="E91">
            <v>0</v>
          </cell>
          <cell r="F91">
            <v>5</v>
          </cell>
          <cell r="G91">
            <v>0</v>
          </cell>
          <cell r="H91">
            <v>1</v>
          </cell>
          <cell r="I91">
            <v>1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</row>
        <row r="92">
          <cell r="A92" t="str">
            <v>YZ-NA2631HS1L</v>
          </cell>
          <cell r="B92">
            <v>0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1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</row>
        <row r="93">
          <cell r="A93" t="str">
            <v>YZ-NA5119-YT-2XL</v>
          </cell>
          <cell r="B93">
            <v>2</v>
          </cell>
          <cell r="C93">
            <v>1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3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</row>
        <row r="94">
          <cell r="A94" t="str">
            <v>YZ-NA5119-YH-2XL</v>
          </cell>
          <cell r="B94">
            <v>0</v>
          </cell>
          <cell r="C94">
            <v>1</v>
          </cell>
          <cell r="D94">
            <v>5</v>
          </cell>
          <cell r="E94">
            <v>0</v>
          </cell>
          <cell r="F94">
            <v>5</v>
          </cell>
          <cell r="G94">
            <v>0</v>
          </cell>
          <cell r="H94">
            <v>1</v>
          </cell>
          <cell r="I94">
            <v>4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</row>
        <row r="95">
          <cell r="A95" t="str">
            <v>YZ-NA1521-WP-2XL</v>
          </cell>
          <cell r="B95">
            <v>1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1</v>
          </cell>
          <cell r="H95">
            <v>0</v>
          </cell>
          <cell r="I95">
            <v>1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</row>
        <row r="96">
          <cell r="A96" t="str">
            <v>YZ-NA5119-YH-4XL</v>
          </cell>
          <cell r="B96">
            <v>0</v>
          </cell>
          <cell r="C96">
            <v>0</v>
          </cell>
          <cell r="D96">
            <v>2</v>
          </cell>
          <cell r="E96">
            <v>0</v>
          </cell>
          <cell r="F96">
            <v>2</v>
          </cell>
          <cell r="G96">
            <v>0</v>
          </cell>
          <cell r="H96">
            <v>0</v>
          </cell>
          <cell r="I96">
            <v>3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</row>
        <row r="97">
          <cell r="A97" t="str">
            <v>YZ-NA2631ZL3L</v>
          </cell>
          <cell r="B97">
            <v>1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1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</row>
        <row r="98">
          <cell r="A98" t="str">
            <v>YZ-NA1521-RL-5XL</v>
          </cell>
          <cell r="B98">
            <v>2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1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</row>
        <row r="99">
          <cell r="A99" t="str">
            <v>YZ-NA5119-YH-5XL</v>
          </cell>
          <cell r="B99">
            <v>0</v>
          </cell>
          <cell r="C99">
            <v>2</v>
          </cell>
          <cell r="D99">
            <v>1</v>
          </cell>
          <cell r="E99">
            <v>0</v>
          </cell>
          <cell r="F99">
            <v>1</v>
          </cell>
          <cell r="G99">
            <v>0</v>
          </cell>
          <cell r="H99">
            <v>2</v>
          </cell>
          <cell r="I99">
            <v>1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</row>
        <row r="100">
          <cell r="A100" t="str">
            <v>YZ-NA9007Se3L</v>
          </cell>
          <cell r="B100">
            <v>0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1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</row>
        <row r="101">
          <cell r="A101" t="str">
            <v>YZ-NA5505DaM</v>
          </cell>
          <cell r="B101">
            <v>0</v>
          </cell>
          <cell r="C101">
            <v>0</v>
          </cell>
          <cell r="D101">
            <v>5</v>
          </cell>
          <cell r="E101">
            <v>0</v>
          </cell>
          <cell r="F101">
            <v>5</v>
          </cell>
          <cell r="G101">
            <v>0</v>
          </cell>
          <cell r="H101">
            <v>0</v>
          </cell>
          <cell r="I101">
            <v>1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</row>
        <row r="102">
          <cell r="A102" t="str">
            <v>YZ-NA5119ZL2XL</v>
          </cell>
          <cell r="B102">
            <v>1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2</v>
          </cell>
          <cell r="H102">
            <v>0</v>
          </cell>
          <cell r="I102">
            <v>3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</row>
        <row r="103">
          <cell r="A103" t="str">
            <v>YZ-NA5119ZL4XL</v>
          </cell>
          <cell r="B103">
            <v>0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1</v>
          </cell>
          <cell r="H103">
            <v>1</v>
          </cell>
          <cell r="I103">
            <v>4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</row>
        <row r="104">
          <cell r="A104" t="str">
            <v>YZ-NA5505DaXL</v>
          </cell>
          <cell r="B104">
            <v>0</v>
          </cell>
          <cell r="C104">
            <v>2</v>
          </cell>
          <cell r="D104">
            <v>0</v>
          </cell>
          <cell r="E104">
            <v>0</v>
          </cell>
          <cell r="F104">
            <v>0</v>
          </cell>
          <cell r="G104">
            <v>1</v>
          </cell>
          <cell r="H104">
            <v>0</v>
          </cell>
          <cell r="I104">
            <v>1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</row>
        <row r="105">
          <cell r="A105" t="str">
            <v>YZ-NA5119K0-XL</v>
          </cell>
          <cell r="B105">
            <v>10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>
            <v>1</v>
          </cell>
          <cell r="I105">
            <v>2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</row>
        <row r="106">
          <cell r="A106" t="str">
            <v>YZ-NA5119-YT-4XL</v>
          </cell>
          <cell r="B106">
            <v>0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1</v>
          </cell>
          <cell r="H106">
            <v>1</v>
          </cell>
          <cell r="I106">
            <v>5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</row>
        <row r="107">
          <cell r="A107" t="str">
            <v>YZ-NA5119-YT-3XL</v>
          </cell>
          <cell r="B107">
            <v>0</v>
          </cell>
          <cell r="C107">
            <v>0</v>
          </cell>
          <cell r="D107">
            <v>8</v>
          </cell>
          <cell r="E107">
            <v>0</v>
          </cell>
          <cell r="F107">
            <v>8</v>
          </cell>
          <cell r="G107">
            <v>0</v>
          </cell>
          <cell r="H107">
            <v>0</v>
          </cell>
          <cell r="I107">
            <v>1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</row>
        <row r="108">
          <cell r="A108" t="str">
            <v>YZ-NA5119ZL3XL</v>
          </cell>
          <cell r="B108">
            <v>0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1</v>
          </cell>
          <cell r="H108">
            <v>1</v>
          </cell>
          <cell r="I108">
            <v>6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</row>
        <row r="109">
          <cell r="A109" t="str">
            <v>YZ-NA5119K0-4XL</v>
          </cell>
          <cell r="B109">
            <v>4</v>
          </cell>
          <cell r="C109">
            <v>1</v>
          </cell>
          <cell r="D109">
            <v>0</v>
          </cell>
          <cell r="E109">
            <v>0</v>
          </cell>
          <cell r="F109">
            <v>0</v>
          </cell>
          <cell r="G109">
            <v>1</v>
          </cell>
          <cell r="H109">
            <v>4</v>
          </cell>
          <cell r="I109">
            <v>3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</row>
        <row r="110">
          <cell r="A110" t="str">
            <v>YZ-NA5119ZLXL</v>
          </cell>
          <cell r="B110">
            <v>4</v>
          </cell>
          <cell r="C110">
            <v>1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1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</row>
        <row r="111">
          <cell r="A111" t="str">
            <v>YZ-NA5119K0-2XL</v>
          </cell>
          <cell r="B111">
            <v>2</v>
          </cell>
          <cell r="C111">
            <v>0</v>
          </cell>
          <cell r="D111">
            <v>0</v>
          </cell>
          <cell r="E111">
            <v>1</v>
          </cell>
          <cell r="F111">
            <v>1</v>
          </cell>
          <cell r="G111">
            <v>0</v>
          </cell>
          <cell r="H111">
            <v>0</v>
          </cell>
          <cell r="I111">
            <v>2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</row>
        <row r="112">
          <cell r="A112" t="str">
            <v>YZ-NA9007Se7L</v>
          </cell>
          <cell r="B112">
            <v>1</v>
          </cell>
          <cell r="C112">
            <v>1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1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</row>
        <row r="113">
          <cell r="A113" t="str">
            <v>YZ-NA5505-K0-XL</v>
          </cell>
          <cell r="B113">
            <v>0</v>
          </cell>
          <cell r="C113">
            <v>0</v>
          </cell>
          <cell r="D113">
            <v>0</v>
          </cell>
          <cell r="E113">
            <v>5</v>
          </cell>
          <cell r="F113">
            <v>5</v>
          </cell>
          <cell r="G113">
            <v>0</v>
          </cell>
          <cell r="H113">
            <v>0</v>
          </cell>
          <cell r="I113">
            <v>1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</row>
        <row r="114">
          <cell r="A114" t="str">
            <v>YZ-NA9008Se7L</v>
          </cell>
          <cell r="B114">
            <v>1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1</v>
          </cell>
          <cell r="I114">
            <v>0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</row>
        <row r="115">
          <cell r="A115" t="str">
            <v>YZ-NA5505DaL</v>
          </cell>
          <cell r="B115">
            <v>20</v>
          </cell>
          <cell r="C115">
            <v>0</v>
          </cell>
          <cell r="D115">
            <v>0</v>
          </cell>
          <cell r="E115">
            <v>0</v>
          </cell>
          <cell r="F115">
            <v>0</v>
          </cell>
          <cell r="G115">
            <v>0</v>
          </cell>
          <cell r="H115">
            <v>1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</row>
        <row r="116">
          <cell r="A116" t="str">
            <v>YZ-NA5119-YT-XL</v>
          </cell>
          <cell r="B116">
            <v>1</v>
          </cell>
          <cell r="C116">
            <v>0</v>
          </cell>
          <cell r="D116">
            <v>0</v>
          </cell>
          <cell r="E116">
            <v>0</v>
          </cell>
          <cell r="F116">
            <v>0</v>
          </cell>
          <cell r="G116">
            <v>1</v>
          </cell>
          <cell r="H116">
            <v>0</v>
          </cell>
          <cell r="I116">
            <v>2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</row>
        <row r="117">
          <cell r="A117" t="str">
            <v>YZ-NA5119ZL5XL</v>
          </cell>
          <cell r="B117">
            <v>17</v>
          </cell>
          <cell r="C117">
            <v>1</v>
          </cell>
          <cell r="D117">
            <v>0</v>
          </cell>
          <cell r="E117">
            <v>0</v>
          </cell>
          <cell r="F117">
            <v>0</v>
          </cell>
          <cell r="G117">
            <v>2</v>
          </cell>
          <cell r="H117">
            <v>0</v>
          </cell>
          <cell r="I117">
            <v>3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</row>
        <row r="118">
          <cell r="A118" t="str">
            <v>YZ-NA9007Se4L</v>
          </cell>
          <cell r="B118">
            <v>0</v>
          </cell>
          <cell r="C118">
            <v>1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1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</row>
        <row r="119">
          <cell r="A119" t="str">
            <v>YZ-NA5119K0-3XL</v>
          </cell>
          <cell r="B119">
            <v>7</v>
          </cell>
          <cell r="C119">
            <v>0</v>
          </cell>
          <cell r="D119">
            <v>0</v>
          </cell>
          <cell r="E119">
            <v>1</v>
          </cell>
          <cell r="F119">
            <v>1</v>
          </cell>
          <cell r="G119">
            <v>1</v>
          </cell>
          <cell r="H119">
            <v>1</v>
          </cell>
          <cell r="I119">
            <v>6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</row>
        <row r="120">
          <cell r="A120" t="str">
            <v>YZ-ZQNA16121R0L</v>
          </cell>
          <cell r="B120">
            <v>1</v>
          </cell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1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</row>
        <row r="121">
          <cell r="A121" t="str">
            <v>YZCA30CH-K0-XL</v>
          </cell>
          <cell r="B121">
            <v>0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1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</row>
        <row r="122">
          <cell r="A122" t="str">
            <v>LYQ-MCCS04-CO-M</v>
          </cell>
          <cell r="B122">
            <v>2</v>
          </cell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2</v>
          </cell>
          <cell r="K122">
            <v>0</v>
          </cell>
          <cell r="L122">
            <v>0</v>
          </cell>
          <cell r="M122">
            <v>0</v>
          </cell>
        </row>
        <row r="123">
          <cell r="A123" t="str">
            <v>YZ-MCBK187-OR-S</v>
          </cell>
          <cell r="B123">
            <v>2</v>
          </cell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</row>
        <row r="124">
          <cell r="A124" t="str">
            <v>YZ-MCLS1458-K0-5X</v>
          </cell>
          <cell r="B124">
            <v>3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</row>
        <row r="125">
          <cell r="A125" t="str">
            <v>YZ-MCZQL02-G0-S</v>
          </cell>
          <cell r="B125">
            <v>3</v>
          </cell>
          <cell r="C125">
            <v>1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</row>
        <row r="126">
          <cell r="A126" t="str">
            <v>CS-MCCL150-E0-2XL</v>
          </cell>
          <cell r="B126">
            <v>2</v>
          </cell>
          <cell r="C126">
            <v>0</v>
          </cell>
          <cell r="D126">
            <v>0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2</v>
          </cell>
          <cell r="K126">
            <v>0</v>
          </cell>
          <cell r="L126">
            <v>0</v>
          </cell>
          <cell r="M126">
            <v>0</v>
          </cell>
        </row>
        <row r="127">
          <cell r="A127" t="str">
            <v>YZ-NA9007Se9L</v>
          </cell>
          <cell r="B127">
            <v>2</v>
          </cell>
          <cell r="C127">
            <v>0</v>
          </cell>
          <cell r="D127">
            <v>0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</row>
        <row r="128">
          <cell r="A128" t="str">
            <v>YZ-MC180-E0-XL</v>
          </cell>
          <cell r="B128">
            <v>2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</row>
        <row r="129">
          <cell r="A129" t="str">
            <v>DK-MCCL315-B7-L</v>
          </cell>
          <cell r="B129">
            <v>1</v>
          </cell>
          <cell r="C129">
            <v>0</v>
          </cell>
          <cell r="D129">
            <v>0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>
            <v>0</v>
          </cell>
          <cell r="L129">
            <v>0</v>
          </cell>
          <cell r="M129">
            <v>0</v>
          </cell>
        </row>
        <row r="130">
          <cell r="A130" t="str">
            <v>LYQ-NA1010-R0-M</v>
          </cell>
          <cell r="B130">
            <v>1</v>
          </cell>
          <cell r="C130">
            <v>0</v>
          </cell>
          <cell r="D130">
            <v>0</v>
          </cell>
          <cell r="E130">
            <v>0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</row>
        <row r="131">
          <cell r="A131" t="str">
            <v>LYQ-NA1010-N0-2X</v>
          </cell>
          <cell r="B131">
            <v>7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1</v>
          </cell>
          <cell r="K131">
            <v>6</v>
          </cell>
          <cell r="L131">
            <v>0</v>
          </cell>
          <cell r="M131">
            <v>0</v>
          </cell>
        </row>
        <row r="132">
          <cell r="A132" t="str">
            <v>YZ-MC5129-K0-M</v>
          </cell>
          <cell r="B132">
            <v>6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>
            <v>0</v>
          </cell>
          <cell r="L132">
            <v>0</v>
          </cell>
          <cell r="M132">
            <v>0</v>
          </cell>
        </row>
        <row r="133">
          <cell r="A133" t="str">
            <v>LYQ-NA1010-P0-M</v>
          </cell>
          <cell r="B133">
            <v>9</v>
          </cell>
          <cell r="C133">
            <v>0</v>
          </cell>
          <cell r="D133">
            <v>0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9</v>
          </cell>
          <cell r="K133">
            <v>0</v>
          </cell>
          <cell r="L133">
            <v>0</v>
          </cell>
          <cell r="M133">
            <v>0</v>
          </cell>
        </row>
        <row r="134">
          <cell r="A134" t="str">
            <v>YZ-NALLIT3XL</v>
          </cell>
          <cell r="B134">
            <v>2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</row>
        <row r="135">
          <cell r="A135" t="str">
            <v>YZ-MC666-B0-XL</v>
          </cell>
          <cell r="B135">
            <v>3</v>
          </cell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</row>
        <row r="136">
          <cell r="A136" t="str">
            <v>YZ-MCCS186-G0-S</v>
          </cell>
          <cell r="B136">
            <v>1</v>
          </cell>
          <cell r="C136">
            <v>0</v>
          </cell>
          <cell r="D136">
            <v>0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>
            <v>0</v>
          </cell>
          <cell r="L136">
            <v>0</v>
          </cell>
          <cell r="M136">
            <v>0</v>
          </cell>
        </row>
        <row r="137">
          <cell r="A137" t="str">
            <v>DK-MCCL315-AB-M</v>
          </cell>
          <cell r="B137">
            <v>1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1</v>
          </cell>
          <cell r="K137">
            <v>0</v>
          </cell>
          <cell r="L137">
            <v>0</v>
          </cell>
          <cell r="M137">
            <v>0</v>
          </cell>
        </row>
        <row r="138">
          <cell r="A138" t="str">
            <v>CA-HM1789-W0-2XL</v>
          </cell>
          <cell r="B138">
            <v>7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1</v>
          </cell>
          <cell r="K138">
            <v>0</v>
          </cell>
          <cell r="L138">
            <v>0</v>
          </cell>
          <cell r="M138">
            <v>0</v>
          </cell>
        </row>
        <row r="139">
          <cell r="A139" t="str">
            <v>YZ-MCLK185-K0-L</v>
          </cell>
          <cell r="B139">
            <v>2</v>
          </cell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>
            <v>0</v>
          </cell>
          <cell r="L139">
            <v>0</v>
          </cell>
          <cell r="M139">
            <v>0</v>
          </cell>
        </row>
        <row r="140">
          <cell r="A140" t="str">
            <v>YZ-MCHM175-K0-S</v>
          </cell>
          <cell r="B140">
            <v>2</v>
          </cell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2</v>
          </cell>
          <cell r="K140">
            <v>0</v>
          </cell>
          <cell r="L140">
            <v>0</v>
          </cell>
          <cell r="M140">
            <v>0</v>
          </cell>
        </row>
        <row r="141">
          <cell r="A141" t="str">
            <v>YZ-MCBK187-R2-XL</v>
          </cell>
          <cell r="B141">
            <v>1</v>
          </cell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</row>
        <row r="142">
          <cell r="A142" t="str">
            <v>LYQ-MCMX02-N0-XL</v>
          </cell>
          <cell r="B142">
            <v>3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1</v>
          </cell>
          <cell r="K142">
            <v>0</v>
          </cell>
          <cell r="L142">
            <v>0</v>
          </cell>
          <cell r="M142">
            <v>0</v>
          </cell>
        </row>
        <row r="143">
          <cell r="A143" t="str">
            <v>YZ-MCXZ388-K0-XL</v>
          </cell>
          <cell r="B143">
            <v>2</v>
          </cell>
          <cell r="C143">
            <v>0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</row>
        <row r="144">
          <cell r="A144" t="str">
            <v>YZ-MCHM17077-B0-M</v>
          </cell>
          <cell r="B144">
            <v>3</v>
          </cell>
          <cell r="C144">
            <v>0</v>
          </cell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</row>
        <row r="145">
          <cell r="A145" t="str">
            <v>YZ-NA15827-SB-5X</v>
          </cell>
          <cell r="B145">
            <v>1</v>
          </cell>
          <cell r="C145">
            <v>0</v>
          </cell>
          <cell r="D145">
            <v>0</v>
          </cell>
          <cell r="E145">
            <v>2</v>
          </cell>
          <cell r="F145">
            <v>2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0</v>
          </cell>
          <cell r="L145">
            <v>0</v>
          </cell>
          <cell r="M145">
            <v>0</v>
          </cell>
        </row>
        <row r="146">
          <cell r="A146" t="str">
            <v>YZ-MC181-R0-2XL</v>
          </cell>
          <cell r="B146">
            <v>1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</row>
        <row r="147">
          <cell r="A147" t="str">
            <v>YZ-MC180-K0-2XL</v>
          </cell>
          <cell r="B147">
            <v>1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</row>
        <row r="148">
          <cell r="A148" t="str">
            <v>YZ-NA9008Se2L</v>
          </cell>
          <cell r="B148">
            <v>1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</row>
        <row r="149">
          <cell r="A149" t="str">
            <v>YZ-MCHM175-Pi-M</v>
          </cell>
          <cell r="B149">
            <v>2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2</v>
          </cell>
          <cell r="K149">
            <v>0</v>
          </cell>
          <cell r="L149">
            <v>0</v>
          </cell>
          <cell r="M149">
            <v>0</v>
          </cell>
        </row>
        <row r="150">
          <cell r="A150" t="str">
            <v>YZ-MU511-ZLSY-L</v>
          </cell>
          <cell r="B150">
            <v>1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>
            <v>0</v>
          </cell>
          <cell r="L150">
            <v>0</v>
          </cell>
          <cell r="M150">
            <v>0</v>
          </cell>
        </row>
        <row r="151">
          <cell r="A151" t="str">
            <v>LYQ-NA1010-G7-M</v>
          </cell>
          <cell r="B151">
            <v>4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4</v>
          </cell>
          <cell r="K151">
            <v>0</v>
          </cell>
          <cell r="L151">
            <v>0</v>
          </cell>
          <cell r="M151">
            <v>0</v>
          </cell>
        </row>
        <row r="152">
          <cell r="A152" t="str">
            <v>YZ-MCLS1458-FB-3X</v>
          </cell>
          <cell r="B152">
            <v>0</v>
          </cell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</row>
        <row r="153">
          <cell r="A153" t="str">
            <v>YZ-NA1521-BF-XL</v>
          </cell>
          <cell r="B153">
            <v>5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</row>
        <row r="154">
          <cell r="A154" t="str">
            <v>YZ-MCLS1458-K0-4X</v>
          </cell>
          <cell r="B154">
            <v>3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</row>
        <row r="155">
          <cell r="A155" t="str">
            <v>YZ-MC5129-ZLYH-3XL</v>
          </cell>
          <cell r="B155">
            <v>7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0</v>
          </cell>
          <cell r="L155">
            <v>0</v>
          </cell>
          <cell r="M155">
            <v>0</v>
          </cell>
        </row>
        <row r="156">
          <cell r="A156" t="str">
            <v>YZ-MCPLUS24-G0-L</v>
          </cell>
          <cell r="B156">
            <v>1</v>
          </cell>
          <cell r="C156">
            <v>0</v>
          </cell>
          <cell r="D156">
            <v>3</v>
          </cell>
          <cell r="E156">
            <v>0</v>
          </cell>
          <cell r="F156">
            <v>3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</row>
        <row r="157">
          <cell r="A157" t="str">
            <v>YZ-MCBK187-B0-L</v>
          </cell>
          <cell r="B157">
            <v>0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</row>
        <row r="158">
          <cell r="A158" t="str">
            <v>YZ-CA124500L</v>
          </cell>
          <cell r="B158">
            <v>1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1</v>
          </cell>
          <cell r="K158">
            <v>0</v>
          </cell>
          <cell r="L158">
            <v>0</v>
          </cell>
          <cell r="M158">
            <v>0</v>
          </cell>
        </row>
        <row r="159">
          <cell r="A159" t="str">
            <v>YZ-MCYF185-K0-M</v>
          </cell>
          <cell r="B159">
            <v>3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>
            <v>0</v>
          </cell>
          <cell r="L159">
            <v>0</v>
          </cell>
          <cell r="M159">
            <v>0</v>
          </cell>
        </row>
        <row r="160">
          <cell r="A160" t="str">
            <v>CA-HM1789-R2-L</v>
          </cell>
          <cell r="B160">
            <v>19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0</v>
          </cell>
          <cell r="L160">
            <v>0</v>
          </cell>
          <cell r="M160">
            <v>0</v>
          </cell>
        </row>
        <row r="161">
          <cell r="A161" t="str">
            <v>YZ-MC5020MF-S</v>
          </cell>
          <cell r="B161">
            <v>2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</row>
        <row r="162">
          <cell r="A162" t="str">
            <v>YZ-NA9008Sa5L</v>
          </cell>
          <cell r="B162">
            <v>6</v>
          </cell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6</v>
          </cell>
          <cell r="K162">
            <v>0</v>
          </cell>
          <cell r="L162">
            <v>0</v>
          </cell>
          <cell r="M162">
            <v>0</v>
          </cell>
        </row>
        <row r="163">
          <cell r="A163" t="str">
            <v>LYQ-NA1010-KQ-M</v>
          </cell>
          <cell r="B163">
            <v>3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</row>
        <row r="164">
          <cell r="A164" t="str">
            <v>YZ-MCLK185-B0-M</v>
          </cell>
          <cell r="B164">
            <v>2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</row>
        <row r="165">
          <cell r="A165" t="str">
            <v>YZ-MCHY025-OR-S</v>
          </cell>
          <cell r="B165">
            <v>2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</row>
        <row r="166">
          <cell r="A166" t="str">
            <v>YZ-MCPLUS24-PI-M</v>
          </cell>
          <cell r="B166">
            <v>2</v>
          </cell>
          <cell r="C166">
            <v>0</v>
          </cell>
          <cell r="D166">
            <v>3</v>
          </cell>
          <cell r="E166">
            <v>0</v>
          </cell>
          <cell r="F166">
            <v>3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</row>
        <row r="167">
          <cell r="A167" t="str">
            <v>YZ-MCZQL03-B0-2XL</v>
          </cell>
          <cell r="B167">
            <v>1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  <cell r="M167">
            <v>0</v>
          </cell>
        </row>
        <row r="168">
          <cell r="A168" t="str">
            <v>DK-MCCL315-W0-L</v>
          </cell>
          <cell r="B168">
            <v>2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2</v>
          </cell>
          <cell r="K168">
            <v>0</v>
          </cell>
          <cell r="L168">
            <v>0</v>
          </cell>
          <cell r="M168">
            <v>0</v>
          </cell>
        </row>
        <row r="169">
          <cell r="A169" t="str">
            <v>YZ-MCLK185-Y9-S</v>
          </cell>
          <cell r="B169">
            <v>4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</row>
        <row r="170">
          <cell r="A170" t="str">
            <v>YZ-NA9008Sa4L</v>
          </cell>
          <cell r="B170">
            <v>4</v>
          </cell>
          <cell r="C170">
            <v>0</v>
          </cell>
          <cell r="D170">
            <v>0</v>
          </cell>
          <cell r="E170">
            <v>2</v>
          </cell>
          <cell r="F170">
            <v>2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</row>
        <row r="171">
          <cell r="A171" t="str">
            <v>LYQ-NA1010-G0-XS</v>
          </cell>
          <cell r="B171">
            <v>1</v>
          </cell>
          <cell r="C171">
            <v>0</v>
          </cell>
          <cell r="D171">
            <v>0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>
            <v>0</v>
          </cell>
          <cell r="L171">
            <v>0</v>
          </cell>
          <cell r="M171">
            <v>1</v>
          </cell>
        </row>
        <row r="172">
          <cell r="A172" t="str">
            <v>YZ-MCHM170-WI-XL</v>
          </cell>
          <cell r="B172">
            <v>5</v>
          </cell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>
            <v>0</v>
          </cell>
          <cell r="L172">
            <v>0</v>
          </cell>
          <cell r="M172">
            <v>0</v>
          </cell>
        </row>
        <row r="173">
          <cell r="A173" t="str">
            <v>YZ-NA1521-BF-5XL</v>
          </cell>
          <cell r="B173">
            <v>1</v>
          </cell>
          <cell r="C173">
            <v>0</v>
          </cell>
          <cell r="D173">
            <v>0</v>
          </cell>
          <cell r="E173">
            <v>0</v>
          </cell>
          <cell r="F173">
            <v>0</v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  <cell r="K173">
            <v>0</v>
          </cell>
          <cell r="L173">
            <v>0</v>
          </cell>
          <cell r="M173">
            <v>0</v>
          </cell>
        </row>
        <row r="174">
          <cell r="A174" t="str">
            <v>CA-HM1789-R2-XL</v>
          </cell>
          <cell r="B174">
            <v>14</v>
          </cell>
          <cell r="C174">
            <v>0</v>
          </cell>
          <cell r="D174">
            <v>0</v>
          </cell>
          <cell r="E174">
            <v>0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0</v>
          </cell>
          <cell r="L174">
            <v>0</v>
          </cell>
          <cell r="M174">
            <v>0</v>
          </cell>
        </row>
        <row r="175">
          <cell r="A175" t="str">
            <v>LYQ-NA1010-G7-L</v>
          </cell>
          <cell r="B175">
            <v>2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1</v>
          </cell>
          <cell r="K175">
            <v>0</v>
          </cell>
          <cell r="L175">
            <v>0</v>
          </cell>
          <cell r="M175">
            <v>0</v>
          </cell>
        </row>
        <row r="176">
          <cell r="A176" t="str">
            <v>YZ-MCZQ161-KH-M</v>
          </cell>
          <cell r="B176">
            <v>2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</row>
        <row r="177">
          <cell r="A177" t="str">
            <v>YZ-NA1521-GF-XL</v>
          </cell>
          <cell r="B177">
            <v>2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2</v>
          </cell>
          <cell r="K177">
            <v>0</v>
          </cell>
          <cell r="L177">
            <v>0</v>
          </cell>
          <cell r="M177">
            <v>0</v>
          </cell>
        </row>
        <row r="178">
          <cell r="A178" t="str">
            <v>YZ-MCLK185-K0-S</v>
          </cell>
          <cell r="B178">
            <v>4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</row>
        <row r="179">
          <cell r="A179" t="str">
            <v>SJ-NA204-W0-XS</v>
          </cell>
          <cell r="B179">
            <v>2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0</v>
          </cell>
          <cell r="L179">
            <v>0</v>
          </cell>
          <cell r="M179">
            <v>0</v>
          </cell>
        </row>
        <row r="180">
          <cell r="A180" t="str">
            <v>YZ-NA5505-K0-XS</v>
          </cell>
          <cell r="B180">
            <v>5</v>
          </cell>
          <cell r="C180">
            <v>0</v>
          </cell>
          <cell r="D180">
            <v>5</v>
          </cell>
          <cell r="E180">
            <v>0</v>
          </cell>
          <cell r="F180">
            <v>5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</row>
        <row r="181">
          <cell r="A181" t="str">
            <v>YZ-NA9008Se8L</v>
          </cell>
          <cell r="B181">
            <v>1</v>
          </cell>
          <cell r="C181">
            <v>0</v>
          </cell>
          <cell r="D181">
            <v>0</v>
          </cell>
          <cell r="E181">
            <v>1</v>
          </cell>
          <cell r="F181">
            <v>1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</row>
        <row r="182">
          <cell r="A182" t="str">
            <v>LYQ-NA1010-K0-2X</v>
          </cell>
          <cell r="B182">
            <v>5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5</v>
          </cell>
          <cell r="K182">
            <v>0</v>
          </cell>
          <cell r="L182">
            <v>0</v>
          </cell>
          <cell r="M182">
            <v>0</v>
          </cell>
        </row>
        <row r="183">
          <cell r="A183" t="str">
            <v>YZ-CA3233-K0-M</v>
          </cell>
          <cell r="B183">
            <v>1</v>
          </cell>
          <cell r="C183">
            <v>0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>
            <v>0</v>
          </cell>
          <cell r="L183">
            <v>0</v>
          </cell>
          <cell r="M183">
            <v>0</v>
          </cell>
        </row>
        <row r="184">
          <cell r="A184" t="str">
            <v>YZ-NA15827-R0-L</v>
          </cell>
          <cell r="B184">
            <v>1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  <cell r="M184">
            <v>0</v>
          </cell>
        </row>
        <row r="185">
          <cell r="A185" t="str">
            <v>YZ-MC666-P0-L</v>
          </cell>
          <cell r="B185">
            <v>2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2</v>
          </cell>
          <cell r="K185">
            <v>0</v>
          </cell>
          <cell r="L185">
            <v>0</v>
          </cell>
          <cell r="M185">
            <v>0</v>
          </cell>
        </row>
        <row r="186">
          <cell r="A186" t="str">
            <v>YZ-NA5505R0-2X</v>
          </cell>
          <cell r="B186">
            <v>2</v>
          </cell>
          <cell r="C186">
            <v>0</v>
          </cell>
          <cell r="D186">
            <v>5</v>
          </cell>
          <cell r="E186">
            <v>0</v>
          </cell>
          <cell r="F186">
            <v>5</v>
          </cell>
          <cell r="G186">
            <v>0</v>
          </cell>
          <cell r="H186">
            <v>0</v>
          </cell>
          <cell r="I186">
            <v>0</v>
          </cell>
          <cell r="J186">
            <v>2</v>
          </cell>
          <cell r="K186">
            <v>0</v>
          </cell>
          <cell r="L186">
            <v>0</v>
          </cell>
          <cell r="M186">
            <v>0</v>
          </cell>
        </row>
        <row r="187">
          <cell r="A187" t="str">
            <v>LYQ-CA1377-blue-S</v>
          </cell>
          <cell r="B187">
            <v>4</v>
          </cell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4</v>
          </cell>
          <cell r="L187">
            <v>0</v>
          </cell>
          <cell r="M187">
            <v>0</v>
          </cell>
        </row>
        <row r="188">
          <cell r="A188" t="str">
            <v>YZ-MU511-ZLYH-L</v>
          </cell>
          <cell r="B188">
            <v>1</v>
          </cell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>
            <v>0</v>
          </cell>
          <cell r="L188">
            <v>0</v>
          </cell>
          <cell r="M188">
            <v>0</v>
          </cell>
        </row>
        <row r="189">
          <cell r="A189" t="str">
            <v>YZ-MCYF183-TW-L</v>
          </cell>
          <cell r="B189">
            <v>3</v>
          </cell>
          <cell r="C189">
            <v>0</v>
          </cell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0</v>
          </cell>
          <cell r="L189">
            <v>0</v>
          </cell>
          <cell r="M189">
            <v>0</v>
          </cell>
        </row>
        <row r="190">
          <cell r="A190" t="str">
            <v>YZNA11K0L</v>
          </cell>
          <cell r="B190">
            <v>1</v>
          </cell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  <cell r="J190">
            <v>1</v>
          </cell>
          <cell r="K190">
            <v>0</v>
          </cell>
          <cell r="L190">
            <v>0</v>
          </cell>
          <cell r="M190">
            <v>0</v>
          </cell>
        </row>
        <row r="191">
          <cell r="A191" t="str">
            <v>YZ-MCHM170-B0-L</v>
          </cell>
          <cell r="B191">
            <v>5</v>
          </cell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>
            <v>0</v>
          </cell>
          <cell r="L191">
            <v>0</v>
          </cell>
          <cell r="M191">
            <v>0</v>
          </cell>
        </row>
        <row r="192">
          <cell r="A192" t="str">
            <v>YZ-NA1521-GW-2XL</v>
          </cell>
          <cell r="B192">
            <v>3</v>
          </cell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>
            <v>0</v>
          </cell>
          <cell r="L192">
            <v>0</v>
          </cell>
          <cell r="M192">
            <v>0</v>
          </cell>
        </row>
        <row r="193">
          <cell r="A193" t="str">
            <v>YZ-MCXZ388-K0-L</v>
          </cell>
          <cell r="B193">
            <v>2</v>
          </cell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>
            <v>0</v>
          </cell>
          <cell r="L193">
            <v>0</v>
          </cell>
          <cell r="M193">
            <v>0</v>
          </cell>
        </row>
        <row r="194">
          <cell r="A194" t="str">
            <v>LYQ-MCTW03-K0-M</v>
          </cell>
          <cell r="B194">
            <v>1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1</v>
          </cell>
          <cell r="K194">
            <v>0</v>
          </cell>
          <cell r="L194">
            <v>0</v>
          </cell>
          <cell r="M194">
            <v>0</v>
          </cell>
        </row>
        <row r="195">
          <cell r="A195" t="str">
            <v>SJ-MCHM550-Y0</v>
          </cell>
          <cell r="B195">
            <v>4</v>
          </cell>
          <cell r="C195">
            <v>1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</row>
        <row r="196">
          <cell r="A196" t="str">
            <v>YZ-MCBK187-K0-XL</v>
          </cell>
          <cell r="B196">
            <v>1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</row>
        <row r="197">
          <cell r="A197" t="str">
            <v>YZ-MCWS32-K0-XL</v>
          </cell>
          <cell r="B197">
            <v>2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>
            <v>0</v>
          </cell>
          <cell r="L197">
            <v>0</v>
          </cell>
          <cell r="M197">
            <v>0</v>
          </cell>
        </row>
        <row r="198">
          <cell r="A198" t="str">
            <v>YZ-MCYF184-B0-XL</v>
          </cell>
          <cell r="B198">
            <v>14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</row>
        <row r="199">
          <cell r="A199" t="str">
            <v>SJ-NA204-ZL-S</v>
          </cell>
          <cell r="B199">
            <v>2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</row>
        <row r="200">
          <cell r="A200" t="str">
            <v>YZ-NA2631HSL</v>
          </cell>
          <cell r="B200">
            <v>1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</row>
        <row r="201">
          <cell r="A201" t="str">
            <v>CA-HM1789-ZL-2XL</v>
          </cell>
          <cell r="B201">
            <v>10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>
            <v>0</v>
          </cell>
          <cell r="L201">
            <v>0</v>
          </cell>
          <cell r="M201">
            <v>0</v>
          </cell>
        </row>
        <row r="202">
          <cell r="A202" t="str">
            <v>YZ-CA1245G02L</v>
          </cell>
          <cell r="B202">
            <v>4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</row>
        <row r="203">
          <cell r="A203" t="str">
            <v>YZ-MC666-P0-XL</v>
          </cell>
          <cell r="B203">
            <v>2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</row>
        <row r="204">
          <cell r="A204" t="str">
            <v>LYQ-MCMX02-N0-M</v>
          </cell>
          <cell r="B204">
            <v>2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2</v>
          </cell>
          <cell r="K204">
            <v>0</v>
          </cell>
          <cell r="L204">
            <v>0</v>
          </cell>
          <cell r="M204">
            <v>0</v>
          </cell>
        </row>
        <row r="205">
          <cell r="A205" t="str">
            <v>YZ-MC5129-G0-L</v>
          </cell>
          <cell r="B205">
            <v>3</v>
          </cell>
          <cell r="C205">
            <v>0</v>
          </cell>
          <cell r="D205">
            <v>0</v>
          </cell>
          <cell r="E205">
            <v>0</v>
          </cell>
          <cell r="F205">
            <v>0</v>
          </cell>
          <cell r="G205">
            <v>0</v>
          </cell>
          <cell r="H205">
            <v>0</v>
          </cell>
          <cell r="I205">
            <v>0</v>
          </cell>
          <cell r="J205">
            <v>0</v>
          </cell>
          <cell r="K205">
            <v>0</v>
          </cell>
          <cell r="L205">
            <v>0</v>
          </cell>
          <cell r="M205">
            <v>0</v>
          </cell>
        </row>
        <row r="206">
          <cell r="A206" t="str">
            <v>LYQ-NA1010-R0-XL</v>
          </cell>
          <cell r="B206">
            <v>1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</row>
        <row r="207">
          <cell r="A207" t="str">
            <v>YZ-MCWS32-ZL-XL</v>
          </cell>
          <cell r="B207">
            <v>5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</row>
        <row r="208">
          <cell r="A208" t="str">
            <v>LYQ-NA1010-P0-L</v>
          </cell>
          <cell r="B208">
            <v>13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2</v>
          </cell>
          <cell r="K208">
            <v>0</v>
          </cell>
          <cell r="L208">
            <v>0</v>
          </cell>
          <cell r="M208">
            <v>0</v>
          </cell>
        </row>
        <row r="209">
          <cell r="A209" t="str">
            <v>CA-HM1789-Dot-L</v>
          </cell>
          <cell r="B209">
            <v>33</v>
          </cell>
          <cell r="C209">
            <v>0</v>
          </cell>
          <cell r="D209">
            <v>0</v>
          </cell>
          <cell r="E209">
            <v>0</v>
          </cell>
          <cell r="F209">
            <v>0</v>
          </cell>
          <cell r="G209">
            <v>0</v>
          </cell>
          <cell r="H209">
            <v>0</v>
          </cell>
          <cell r="I209">
            <v>0</v>
          </cell>
          <cell r="J209">
            <v>0</v>
          </cell>
          <cell r="K209">
            <v>0</v>
          </cell>
          <cell r="L209">
            <v>0</v>
          </cell>
          <cell r="M209">
            <v>0</v>
          </cell>
        </row>
        <row r="210">
          <cell r="A210" t="str">
            <v>YZ-MCHY025-OR-M</v>
          </cell>
          <cell r="B210">
            <v>2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</row>
        <row r="211">
          <cell r="A211" t="str">
            <v>LYQ-NA1010-B0-2X</v>
          </cell>
          <cell r="B211">
            <v>4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4</v>
          </cell>
          <cell r="K211">
            <v>0</v>
          </cell>
          <cell r="L211">
            <v>0</v>
          </cell>
          <cell r="M211">
            <v>0</v>
          </cell>
        </row>
        <row r="212">
          <cell r="A212" t="str">
            <v>SJ-NA204-G0-2XL</v>
          </cell>
          <cell r="B212">
            <v>4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4</v>
          </cell>
          <cell r="K212">
            <v>0</v>
          </cell>
          <cell r="L212">
            <v>0</v>
          </cell>
          <cell r="M212">
            <v>0</v>
          </cell>
        </row>
        <row r="213">
          <cell r="A213" t="str">
            <v>YZ-NALLK0L</v>
          </cell>
          <cell r="B213">
            <v>2</v>
          </cell>
          <cell r="C213">
            <v>0</v>
          </cell>
          <cell r="D213">
            <v>0</v>
          </cell>
          <cell r="E213">
            <v>0</v>
          </cell>
          <cell r="F213">
            <v>0</v>
          </cell>
          <cell r="G213">
            <v>0</v>
          </cell>
          <cell r="H213">
            <v>0</v>
          </cell>
          <cell r="I213">
            <v>0</v>
          </cell>
          <cell r="J213">
            <v>2</v>
          </cell>
          <cell r="K213">
            <v>0</v>
          </cell>
          <cell r="L213">
            <v>0</v>
          </cell>
          <cell r="M213">
            <v>0</v>
          </cell>
        </row>
        <row r="214">
          <cell r="A214" t="str">
            <v>YZ-NA5505Lb0XS</v>
          </cell>
          <cell r="B214">
            <v>2</v>
          </cell>
          <cell r="C214">
            <v>0</v>
          </cell>
          <cell r="D214">
            <v>0</v>
          </cell>
          <cell r="E214">
            <v>1</v>
          </cell>
          <cell r="F214">
            <v>1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</row>
        <row r="215">
          <cell r="A215" t="str">
            <v>YZ-MCLK185-B0-L</v>
          </cell>
          <cell r="B215">
            <v>2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</row>
        <row r="216">
          <cell r="A216" t="str">
            <v>YZ-CA160301B0XL</v>
          </cell>
          <cell r="B216">
            <v>1</v>
          </cell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</row>
        <row r="217">
          <cell r="A217" t="str">
            <v>YZ-NA9007Sa1L</v>
          </cell>
          <cell r="B217">
            <v>1</v>
          </cell>
          <cell r="C217">
            <v>0</v>
          </cell>
          <cell r="D217">
            <v>0</v>
          </cell>
          <cell r="E217">
            <v>0</v>
          </cell>
          <cell r="F217">
            <v>0</v>
          </cell>
          <cell r="G217">
            <v>0</v>
          </cell>
          <cell r="H217">
            <v>0</v>
          </cell>
          <cell r="I217">
            <v>0</v>
          </cell>
          <cell r="J217">
            <v>0</v>
          </cell>
          <cell r="K217">
            <v>0</v>
          </cell>
          <cell r="L217">
            <v>0</v>
          </cell>
          <cell r="M217">
            <v>0</v>
          </cell>
        </row>
        <row r="218">
          <cell r="A218" t="str">
            <v>YZ-MCPLUS24-K0-2XL</v>
          </cell>
          <cell r="B218">
            <v>1</v>
          </cell>
          <cell r="C218">
            <v>0</v>
          </cell>
          <cell r="D218">
            <v>3</v>
          </cell>
          <cell r="E218">
            <v>0</v>
          </cell>
          <cell r="F218">
            <v>3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</row>
        <row r="219">
          <cell r="A219" t="str">
            <v>LYQ-NA1010-W0-XS</v>
          </cell>
          <cell r="B219">
            <v>9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9</v>
          </cell>
          <cell r="L219">
            <v>0</v>
          </cell>
          <cell r="M219">
            <v>0</v>
          </cell>
        </row>
        <row r="220">
          <cell r="A220" t="str">
            <v>LYQ-NA1010-G0-2X</v>
          </cell>
          <cell r="B220">
            <v>2</v>
          </cell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  <cell r="J220">
            <v>3</v>
          </cell>
          <cell r="K220">
            <v>0</v>
          </cell>
          <cell r="L220">
            <v>0</v>
          </cell>
          <cell r="M220">
            <v>0</v>
          </cell>
        </row>
        <row r="221">
          <cell r="A221" t="str">
            <v>SJ-NA204-K0-XS</v>
          </cell>
          <cell r="B221">
            <v>1</v>
          </cell>
          <cell r="C221">
            <v>0</v>
          </cell>
          <cell r="D221">
            <v>0</v>
          </cell>
          <cell r="E221">
            <v>0</v>
          </cell>
          <cell r="F221">
            <v>0</v>
          </cell>
          <cell r="G221">
            <v>0</v>
          </cell>
          <cell r="H221">
            <v>0</v>
          </cell>
          <cell r="I221">
            <v>0</v>
          </cell>
          <cell r="J221">
            <v>0</v>
          </cell>
          <cell r="K221">
            <v>0</v>
          </cell>
          <cell r="L221">
            <v>0</v>
          </cell>
          <cell r="M221">
            <v>0</v>
          </cell>
        </row>
        <row r="222">
          <cell r="A222" t="str">
            <v>SJ-CA205-W0YH</v>
          </cell>
          <cell r="B222">
            <v>1</v>
          </cell>
          <cell r="C222">
            <v>0</v>
          </cell>
          <cell r="D222">
            <v>0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</row>
        <row r="223">
          <cell r="A223" t="str">
            <v>CS-MCCL150-R0-2XL</v>
          </cell>
          <cell r="B223">
            <v>2</v>
          </cell>
          <cell r="C223">
            <v>0</v>
          </cell>
          <cell r="D223">
            <v>0</v>
          </cell>
          <cell r="E223">
            <v>0</v>
          </cell>
          <cell r="F223">
            <v>0</v>
          </cell>
          <cell r="G223">
            <v>0</v>
          </cell>
          <cell r="H223">
            <v>0</v>
          </cell>
          <cell r="I223">
            <v>0</v>
          </cell>
          <cell r="J223">
            <v>2</v>
          </cell>
          <cell r="K223">
            <v>0</v>
          </cell>
          <cell r="L223">
            <v>0</v>
          </cell>
          <cell r="M223">
            <v>0</v>
          </cell>
        </row>
        <row r="224">
          <cell r="A224" t="str">
            <v>CA-HM1789-PP-2XL</v>
          </cell>
          <cell r="B224">
            <v>1</v>
          </cell>
          <cell r="C224">
            <v>0</v>
          </cell>
          <cell r="D224">
            <v>0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  <cell r="J224">
            <v>0</v>
          </cell>
          <cell r="K224">
            <v>1</v>
          </cell>
          <cell r="L224">
            <v>0</v>
          </cell>
          <cell r="M224">
            <v>0</v>
          </cell>
        </row>
        <row r="225">
          <cell r="A225" t="str">
            <v>SJ-CA205-B0YH</v>
          </cell>
          <cell r="B225">
            <v>2</v>
          </cell>
          <cell r="C225">
            <v>0</v>
          </cell>
          <cell r="D225">
            <v>0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  <cell r="I225">
            <v>0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</row>
        <row r="226">
          <cell r="A226" t="str">
            <v>YZ-MCLS1458-FB-5X</v>
          </cell>
          <cell r="B226">
            <v>3</v>
          </cell>
          <cell r="C226">
            <v>0</v>
          </cell>
          <cell r="D226">
            <v>0</v>
          </cell>
          <cell r="E226">
            <v>0</v>
          </cell>
          <cell r="F226">
            <v>0</v>
          </cell>
          <cell r="G226">
            <v>0</v>
          </cell>
          <cell r="H226">
            <v>0</v>
          </cell>
          <cell r="I226">
            <v>0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</row>
        <row r="227">
          <cell r="A227" t="str">
            <v>YZ-NA2631K0L</v>
          </cell>
          <cell r="B227">
            <v>2</v>
          </cell>
          <cell r="C227">
            <v>0</v>
          </cell>
          <cell r="D227">
            <v>0</v>
          </cell>
          <cell r="E227">
            <v>0</v>
          </cell>
          <cell r="F227">
            <v>0</v>
          </cell>
          <cell r="G227">
            <v>0</v>
          </cell>
          <cell r="H227">
            <v>0</v>
          </cell>
          <cell r="I227">
            <v>0</v>
          </cell>
          <cell r="J227">
            <v>0</v>
          </cell>
          <cell r="K227">
            <v>0</v>
          </cell>
          <cell r="L227">
            <v>0</v>
          </cell>
          <cell r="M227">
            <v>0</v>
          </cell>
        </row>
        <row r="228">
          <cell r="A228" t="str">
            <v>YZ-NA1521-KF-3XL</v>
          </cell>
          <cell r="B228">
            <v>5</v>
          </cell>
          <cell r="C228">
            <v>0</v>
          </cell>
          <cell r="D228">
            <v>0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  <cell r="J228">
            <v>3</v>
          </cell>
          <cell r="K228">
            <v>0</v>
          </cell>
          <cell r="L228">
            <v>0</v>
          </cell>
          <cell r="M228">
            <v>0</v>
          </cell>
        </row>
        <row r="229">
          <cell r="A229" t="str">
            <v>YZ-MCSJ1708-R0-S</v>
          </cell>
          <cell r="B229">
            <v>2</v>
          </cell>
          <cell r="C229">
            <v>0</v>
          </cell>
          <cell r="D229">
            <v>0</v>
          </cell>
          <cell r="E229">
            <v>0</v>
          </cell>
          <cell r="F229">
            <v>0</v>
          </cell>
          <cell r="G229">
            <v>0</v>
          </cell>
          <cell r="H229">
            <v>0</v>
          </cell>
          <cell r="I229">
            <v>0</v>
          </cell>
          <cell r="J229">
            <v>2</v>
          </cell>
          <cell r="K229">
            <v>0</v>
          </cell>
          <cell r="L229">
            <v>0</v>
          </cell>
          <cell r="M229">
            <v>0</v>
          </cell>
        </row>
        <row r="230">
          <cell r="A230" t="str">
            <v>SJ-NA204-W0-XL</v>
          </cell>
          <cell r="B230">
            <v>3</v>
          </cell>
          <cell r="C230">
            <v>0</v>
          </cell>
          <cell r="D230">
            <v>0</v>
          </cell>
          <cell r="E230">
            <v>0</v>
          </cell>
          <cell r="F230">
            <v>0</v>
          </cell>
          <cell r="G230">
            <v>0</v>
          </cell>
          <cell r="H230">
            <v>0</v>
          </cell>
          <cell r="I230">
            <v>0</v>
          </cell>
          <cell r="J230">
            <v>0</v>
          </cell>
          <cell r="K230">
            <v>0</v>
          </cell>
          <cell r="L230">
            <v>0</v>
          </cell>
          <cell r="M230">
            <v>0</v>
          </cell>
        </row>
        <row r="231">
          <cell r="A231" t="str">
            <v>SJ-MCHM550-G0</v>
          </cell>
          <cell r="B231">
            <v>3</v>
          </cell>
          <cell r="C231">
            <v>1</v>
          </cell>
          <cell r="D231">
            <v>0</v>
          </cell>
          <cell r="E231">
            <v>0</v>
          </cell>
          <cell r="F231">
            <v>0</v>
          </cell>
          <cell r="G231">
            <v>0</v>
          </cell>
          <cell r="H231">
            <v>0</v>
          </cell>
          <cell r="I231">
            <v>0</v>
          </cell>
          <cell r="J231">
            <v>0</v>
          </cell>
          <cell r="K231">
            <v>0</v>
          </cell>
          <cell r="L231">
            <v>0</v>
          </cell>
          <cell r="M231">
            <v>0</v>
          </cell>
        </row>
        <row r="232">
          <cell r="A232" t="str">
            <v>YZ-NA5060B2S</v>
          </cell>
          <cell r="B232">
            <v>3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</row>
        <row r="233">
          <cell r="A233" t="str">
            <v>YZ-NA15827-SB-4X</v>
          </cell>
          <cell r="B233">
            <v>6</v>
          </cell>
          <cell r="C233">
            <v>0</v>
          </cell>
          <cell r="D233">
            <v>0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4</v>
          </cell>
          <cell r="K233">
            <v>0</v>
          </cell>
          <cell r="L233">
            <v>0</v>
          </cell>
          <cell r="M233">
            <v>0</v>
          </cell>
        </row>
        <row r="234">
          <cell r="A234" t="str">
            <v>YZ-MCHM17077-W0-XL</v>
          </cell>
          <cell r="B234">
            <v>1</v>
          </cell>
          <cell r="C234">
            <v>0</v>
          </cell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</row>
        <row r="235">
          <cell r="A235" t="str">
            <v>YZ-MCBKN30-ZL-XL</v>
          </cell>
          <cell r="B235">
            <v>3</v>
          </cell>
          <cell r="C235">
            <v>0</v>
          </cell>
          <cell r="D235">
            <v>0</v>
          </cell>
          <cell r="E235">
            <v>0</v>
          </cell>
          <cell r="F235">
            <v>0</v>
          </cell>
          <cell r="G235">
            <v>0</v>
          </cell>
          <cell r="H235">
            <v>0</v>
          </cell>
          <cell r="I235">
            <v>0</v>
          </cell>
          <cell r="J235">
            <v>0</v>
          </cell>
          <cell r="K235">
            <v>0</v>
          </cell>
          <cell r="L235">
            <v>0</v>
          </cell>
          <cell r="M235">
            <v>0</v>
          </cell>
        </row>
        <row r="236">
          <cell r="A236" t="str">
            <v>YZ-MCYF183-TW-S</v>
          </cell>
          <cell r="B236">
            <v>3</v>
          </cell>
          <cell r="C236">
            <v>0</v>
          </cell>
          <cell r="D236">
            <v>0</v>
          </cell>
          <cell r="E236">
            <v>0</v>
          </cell>
          <cell r="F236">
            <v>0</v>
          </cell>
          <cell r="G236">
            <v>0</v>
          </cell>
          <cell r="H236">
            <v>0</v>
          </cell>
          <cell r="I236">
            <v>0</v>
          </cell>
          <cell r="J236">
            <v>0</v>
          </cell>
          <cell r="K236">
            <v>0</v>
          </cell>
          <cell r="L236">
            <v>0</v>
          </cell>
          <cell r="M236">
            <v>0</v>
          </cell>
        </row>
        <row r="237">
          <cell r="A237" t="str">
            <v>LYQ-MCTW03-B0-XL</v>
          </cell>
          <cell r="B237">
            <v>2</v>
          </cell>
          <cell r="C237">
            <v>0</v>
          </cell>
          <cell r="D237">
            <v>0</v>
          </cell>
          <cell r="E237">
            <v>0</v>
          </cell>
          <cell r="F237">
            <v>0</v>
          </cell>
          <cell r="G237">
            <v>0</v>
          </cell>
          <cell r="H237">
            <v>0</v>
          </cell>
          <cell r="I237">
            <v>0</v>
          </cell>
          <cell r="J237">
            <v>2</v>
          </cell>
          <cell r="K237">
            <v>0</v>
          </cell>
          <cell r="L237">
            <v>0</v>
          </cell>
          <cell r="M237">
            <v>0</v>
          </cell>
        </row>
        <row r="238">
          <cell r="A238" t="str">
            <v>YZ-MCHY025-OR-2XL</v>
          </cell>
          <cell r="B238">
            <v>2</v>
          </cell>
          <cell r="C238">
            <v>0</v>
          </cell>
          <cell r="D238">
            <v>0</v>
          </cell>
          <cell r="E238">
            <v>0</v>
          </cell>
          <cell r="F238">
            <v>0</v>
          </cell>
          <cell r="G238">
            <v>0</v>
          </cell>
          <cell r="H238">
            <v>0</v>
          </cell>
          <cell r="I238">
            <v>0</v>
          </cell>
          <cell r="J238">
            <v>0</v>
          </cell>
          <cell r="K238">
            <v>0</v>
          </cell>
          <cell r="L238">
            <v>0</v>
          </cell>
          <cell r="M238">
            <v>0</v>
          </cell>
        </row>
        <row r="239">
          <cell r="A239" t="str">
            <v>YZ-MCBK187-R2-2XL</v>
          </cell>
          <cell r="B239">
            <v>2</v>
          </cell>
          <cell r="C239">
            <v>0</v>
          </cell>
          <cell r="D239">
            <v>0</v>
          </cell>
          <cell r="E239">
            <v>0</v>
          </cell>
          <cell r="F239">
            <v>0</v>
          </cell>
          <cell r="G239">
            <v>0</v>
          </cell>
          <cell r="H239">
            <v>0</v>
          </cell>
          <cell r="I239">
            <v>0</v>
          </cell>
          <cell r="J239">
            <v>0</v>
          </cell>
          <cell r="K239">
            <v>0</v>
          </cell>
          <cell r="L239">
            <v>0</v>
          </cell>
          <cell r="M239">
            <v>0</v>
          </cell>
        </row>
        <row r="240">
          <cell r="A240" t="str">
            <v>YZ-NA5060R2S</v>
          </cell>
          <cell r="B240">
            <v>3</v>
          </cell>
          <cell r="C240">
            <v>1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</row>
        <row r="241">
          <cell r="A241" t="str">
            <v>YZ-MC5129-G0-3XL</v>
          </cell>
          <cell r="B241">
            <v>5</v>
          </cell>
          <cell r="C241">
            <v>0</v>
          </cell>
          <cell r="D241">
            <v>0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  <cell r="K241">
            <v>0</v>
          </cell>
          <cell r="L241">
            <v>0</v>
          </cell>
          <cell r="M241">
            <v>0</v>
          </cell>
        </row>
        <row r="242">
          <cell r="A242" t="str">
            <v>YZ-MCHY025-K0-XL</v>
          </cell>
          <cell r="B242">
            <v>1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</row>
        <row r="243">
          <cell r="A243" t="str">
            <v>YZ-MCHM241-G0-M</v>
          </cell>
          <cell r="B243">
            <v>4</v>
          </cell>
          <cell r="C243">
            <v>0</v>
          </cell>
          <cell r="D243">
            <v>0</v>
          </cell>
          <cell r="E243">
            <v>0</v>
          </cell>
          <cell r="F243">
            <v>0</v>
          </cell>
          <cell r="G243">
            <v>0</v>
          </cell>
          <cell r="H243">
            <v>0</v>
          </cell>
          <cell r="I243">
            <v>0</v>
          </cell>
          <cell r="J243">
            <v>0</v>
          </cell>
          <cell r="K243">
            <v>0</v>
          </cell>
          <cell r="L243">
            <v>0</v>
          </cell>
          <cell r="M243">
            <v>0</v>
          </cell>
        </row>
        <row r="244">
          <cell r="A244" t="str">
            <v>YZ-MC5129-G0-2XL</v>
          </cell>
          <cell r="B244">
            <v>3</v>
          </cell>
          <cell r="C244">
            <v>0</v>
          </cell>
          <cell r="D244">
            <v>0</v>
          </cell>
          <cell r="E244">
            <v>0</v>
          </cell>
          <cell r="F244">
            <v>0</v>
          </cell>
          <cell r="G244">
            <v>0</v>
          </cell>
          <cell r="H244">
            <v>0</v>
          </cell>
          <cell r="I244">
            <v>0</v>
          </cell>
          <cell r="J244">
            <v>0</v>
          </cell>
          <cell r="K244">
            <v>0</v>
          </cell>
          <cell r="L244">
            <v>0</v>
          </cell>
          <cell r="M244">
            <v>0</v>
          </cell>
        </row>
        <row r="245">
          <cell r="A245" t="str">
            <v>LYQ-MCCS04-CO-XL</v>
          </cell>
          <cell r="B245">
            <v>2</v>
          </cell>
          <cell r="C245">
            <v>0</v>
          </cell>
          <cell r="D245">
            <v>0</v>
          </cell>
          <cell r="E245">
            <v>0</v>
          </cell>
          <cell r="F245">
            <v>0</v>
          </cell>
          <cell r="G245">
            <v>0</v>
          </cell>
          <cell r="H245">
            <v>0</v>
          </cell>
          <cell r="I245">
            <v>0</v>
          </cell>
          <cell r="J245">
            <v>2</v>
          </cell>
          <cell r="K245">
            <v>0</v>
          </cell>
          <cell r="L245">
            <v>0</v>
          </cell>
          <cell r="M245">
            <v>0</v>
          </cell>
        </row>
        <row r="246">
          <cell r="A246" t="str">
            <v>CA-HM1789-K0-2XL</v>
          </cell>
          <cell r="B246">
            <v>30</v>
          </cell>
          <cell r="C246">
            <v>2</v>
          </cell>
          <cell r="D246">
            <v>0</v>
          </cell>
          <cell r="E246">
            <v>25</v>
          </cell>
          <cell r="F246">
            <v>25</v>
          </cell>
          <cell r="G246">
            <v>0</v>
          </cell>
          <cell r="H246">
            <v>0</v>
          </cell>
          <cell r="I246">
            <v>0</v>
          </cell>
          <cell r="J246">
            <v>0</v>
          </cell>
          <cell r="K246">
            <v>0</v>
          </cell>
          <cell r="L246">
            <v>0</v>
          </cell>
          <cell r="M246">
            <v>0</v>
          </cell>
        </row>
        <row r="247">
          <cell r="A247" t="str">
            <v>LYQ-MCMX02-N0-S</v>
          </cell>
          <cell r="B247">
            <v>2</v>
          </cell>
          <cell r="C247">
            <v>0</v>
          </cell>
          <cell r="D247">
            <v>0</v>
          </cell>
          <cell r="E247">
            <v>0</v>
          </cell>
          <cell r="F247">
            <v>0</v>
          </cell>
          <cell r="G247">
            <v>0</v>
          </cell>
          <cell r="H247">
            <v>0</v>
          </cell>
          <cell r="I247">
            <v>0</v>
          </cell>
          <cell r="J247">
            <v>2</v>
          </cell>
          <cell r="K247">
            <v>0</v>
          </cell>
          <cell r="L247">
            <v>0</v>
          </cell>
          <cell r="M247">
            <v>0</v>
          </cell>
        </row>
        <row r="248">
          <cell r="A248" t="str">
            <v>YZ-NA1521-RM-5XL</v>
          </cell>
          <cell r="B248">
            <v>1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</row>
        <row r="249">
          <cell r="A249" t="str">
            <v>YZ-NA1521-RL-XL</v>
          </cell>
          <cell r="B249">
            <v>3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  <cell r="L249">
            <v>0</v>
          </cell>
          <cell r="M249">
            <v>0</v>
          </cell>
        </row>
        <row r="250">
          <cell r="A250" t="str">
            <v>CS-MCCL150-R0-XL</v>
          </cell>
          <cell r="B250">
            <v>2</v>
          </cell>
          <cell r="C250">
            <v>0</v>
          </cell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0</v>
          </cell>
          <cell r="I250">
            <v>0</v>
          </cell>
          <cell r="J250">
            <v>2</v>
          </cell>
          <cell r="K250">
            <v>0</v>
          </cell>
          <cell r="L250">
            <v>0</v>
          </cell>
          <cell r="M250">
            <v>0</v>
          </cell>
        </row>
        <row r="251">
          <cell r="A251" t="str">
            <v>YZ-NA5060R21L</v>
          </cell>
          <cell r="B251">
            <v>3</v>
          </cell>
          <cell r="C251">
            <v>0</v>
          </cell>
          <cell r="D251">
            <v>0</v>
          </cell>
          <cell r="E251">
            <v>0</v>
          </cell>
          <cell r="F251">
            <v>0</v>
          </cell>
          <cell r="G251">
            <v>0</v>
          </cell>
          <cell r="H251">
            <v>0</v>
          </cell>
          <cell r="I251">
            <v>0</v>
          </cell>
          <cell r="J251">
            <v>0</v>
          </cell>
          <cell r="K251">
            <v>0</v>
          </cell>
          <cell r="L251">
            <v>0</v>
          </cell>
          <cell r="M251">
            <v>0</v>
          </cell>
        </row>
        <row r="252">
          <cell r="A252" t="str">
            <v>YZ-NA9008Se4L</v>
          </cell>
          <cell r="B252">
            <v>2</v>
          </cell>
          <cell r="C252">
            <v>0</v>
          </cell>
          <cell r="D252">
            <v>0</v>
          </cell>
          <cell r="E252">
            <v>0</v>
          </cell>
          <cell r="F252">
            <v>0</v>
          </cell>
          <cell r="G252">
            <v>0</v>
          </cell>
          <cell r="H252">
            <v>0</v>
          </cell>
          <cell r="I252">
            <v>0</v>
          </cell>
          <cell r="J252">
            <v>0</v>
          </cell>
          <cell r="K252">
            <v>0</v>
          </cell>
          <cell r="L252">
            <v>0</v>
          </cell>
          <cell r="M252">
            <v>0</v>
          </cell>
        </row>
        <row r="253">
          <cell r="A253" t="str">
            <v>YZ-NA13037EZ2L</v>
          </cell>
          <cell r="B253">
            <v>6</v>
          </cell>
          <cell r="C253">
            <v>1</v>
          </cell>
          <cell r="D253">
            <v>0</v>
          </cell>
          <cell r="E253">
            <v>0</v>
          </cell>
          <cell r="F253">
            <v>0</v>
          </cell>
          <cell r="G253">
            <v>0</v>
          </cell>
          <cell r="H253">
            <v>0</v>
          </cell>
          <cell r="I253">
            <v>0</v>
          </cell>
          <cell r="J253">
            <v>0</v>
          </cell>
          <cell r="K253">
            <v>0</v>
          </cell>
          <cell r="L253">
            <v>0</v>
          </cell>
          <cell r="M253">
            <v>0</v>
          </cell>
        </row>
        <row r="254">
          <cell r="A254" t="str">
            <v>YZ-KL5020YH3L</v>
          </cell>
          <cell r="B254">
            <v>1</v>
          </cell>
          <cell r="C254">
            <v>0</v>
          </cell>
          <cell r="D254">
            <v>0</v>
          </cell>
          <cell r="E254">
            <v>0</v>
          </cell>
          <cell r="F254">
            <v>0</v>
          </cell>
          <cell r="G254">
            <v>0</v>
          </cell>
          <cell r="H254">
            <v>0</v>
          </cell>
          <cell r="I254">
            <v>0</v>
          </cell>
          <cell r="J254">
            <v>0</v>
          </cell>
          <cell r="K254">
            <v>0</v>
          </cell>
          <cell r="L254">
            <v>0</v>
          </cell>
          <cell r="M254">
            <v>0</v>
          </cell>
        </row>
        <row r="255">
          <cell r="A255" t="str">
            <v>YZ-NA1521-RM-2XL</v>
          </cell>
          <cell r="B255">
            <v>1</v>
          </cell>
          <cell r="C255">
            <v>1</v>
          </cell>
          <cell r="D255">
            <v>0</v>
          </cell>
          <cell r="E255">
            <v>0</v>
          </cell>
          <cell r="F255">
            <v>0</v>
          </cell>
          <cell r="G255">
            <v>0</v>
          </cell>
          <cell r="H255">
            <v>0</v>
          </cell>
          <cell r="I255">
            <v>0</v>
          </cell>
          <cell r="J255">
            <v>1</v>
          </cell>
          <cell r="K255">
            <v>0</v>
          </cell>
          <cell r="L255">
            <v>0</v>
          </cell>
          <cell r="M255">
            <v>0</v>
          </cell>
        </row>
        <row r="256">
          <cell r="A256" t="str">
            <v>YZ-MCYF185-K0-L</v>
          </cell>
          <cell r="B256">
            <v>4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0</v>
          </cell>
          <cell r="L256">
            <v>0</v>
          </cell>
          <cell r="M256">
            <v>0</v>
          </cell>
        </row>
        <row r="257">
          <cell r="A257" t="str">
            <v>YZ-MC181-Gr-S</v>
          </cell>
          <cell r="B257">
            <v>6</v>
          </cell>
          <cell r="C257">
            <v>0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0</v>
          </cell>
          <cell r="L257">
            <v>0</v>
          </cell>
          <cell r="M257">
            <v>0</v>
          </cell>
        </row>
        <row r="258">
          <cell r="A258" t="str">
            <v>YZ-NA1521-RF-3XL</v>
          </cell>
          <cell r="B258">
            <v>1</v>
          </cell>
          <cell r="C258">
            <v>0</v>
          </cell>
          <cell r="D258">
            <v>0</v>
          </cell>
          <cell r="E258">
            <v>0</v>
          </cell>
          <cell r="F258">
            <v>0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</row>
        <row r="259">
          <cell r="A259" t="str">
            <v>YZ-NA5060B2</v>
          </cell>
          <cell r="B259">
            <v>2</v>
          </cell>
          <cell r="C259">
            <v>0</v>
          </cell>
          <cell r="D259">
            <v>0</v>
          </cell>
          <cell r="E259">
            <v>0</v>
          </cell>
          <cell r="F259">
            <v>0</v>
          </cell>
          <cell r="G259">
            <v>0</v>
          </cell>
          <cell r="H259">
            <v>0</v>
          </cell>
          <cell r="I259">
            <v>0</v>
          </cell>
          <cell r="J259">
            <v>0</v>
          </cell>
          <cell r="K259">
            <v>0</v>
          </cell>
          <cell r="L259">
            <v>0</v>
          </cell>
          <cell r="M259">
            <v>0</v>
          </cell>
        </row>
        <row r="260">
          <cell r="A260" t="str">
            <v>SJ-MC002-B0</v>
          </cell>
          <cell r="B260">
            <v>3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</row>
        <row r="261">
          <cell r="A261" t="str">
            <v>YZ-MC2500-K0-XL</v>
          </cell>
          <cell r="B261">
            <v>2</v>
          </cell>
          <cell r="C261">
            <v>0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  <cell r="L261">
            <v>0</v>
          </cell>
          <cell r="M261">
            <v>0</v>
          </cell>
        </row>
        <row r="262">
          <cell r="A262" t="str">
            <v>LYQ-MCTW03-B0-L</v>
          </cell>
          <cell r="B262">
            <v>2</v>
          </cell>
          <cell r="C262">
            <v>0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2</v>
          </cell>
          <cell r="K262">
            <v>0</v>
          </cell>
          <cell r="L262">
            <v>0</v>
          </cell>
          <cell r="M262">
            <v>0</v>
          </cell>
        </row>
        <row r="263">
          <cell r="A263" t="str">
            <v>YZ-MCYF184-B0-2XL</v>
          </cell>
          <cell r="B263">
            <v>5</v>
          </cell>
          <cell r="C263">
            <v>0</v>
          </cell>
          <cell r="D263">
            <v>0</v>
          </cell>
          <cell r="E263">
            <v>0</v>
          </cell>
          <cell r="F263">
            <v>0</v>
          </cell>
          <cell r="G263">
            <v>0</v>
          </cell>
          <cell r="H263">
            <v>0</v>
          </cell>
          <cell r="I263">
            <v>0</v>
          </cell>
          <cell r="J263">
            <v>0</v>
          </cell>
          <cell r="K263">
            <v>0</v>
          </cell>
          <cell r="L263">
            <v>0</v>
          </cell>
          <cell r="M263">
            <v>0</v>
          </cell>
        </row>
        <row r="264">
          <cell r="A264" t="str">
            <v>LYQ-NA1010-K0-L</v>
          </cell>
          <cell r="B264">
            <v>4</v>
          </cell>
          <cell r="C264">
            <v>0</v>
          </cell>
          <cell r="D264">
            <v>0</v>
          </cell>
          <cell r="E264">
            <v>0</v>
          </cell>
          <cell r="F264">
            <v>0</v>
          </cell>
          <cell r="G264">
            <v>0</v>
          </cell>
          <cell r="H264">
            <v>0</v>
          </cell>
          <cell r="I264">
            <v>0</v>
          </cell>
          <cell r="J264">
            <v>0</v>
          </cell>
          <cell r="K264">
            <v>0</v>
          </cell>
          <cell r="L264">
            <v>0</v>
          </cell>
          <cell r="M264">
            <v>0</v>
          </cell>
        </row>
        <row r="265">
          <cell r="A265" t="str">
            <v>LYQ-MCCS04-CO-2XL</v>
          </cell>
          <cell r="B265">
            <v>2</v>
          </cell>
          <cell r="C265">
            <v>0</v>
          </cell>
          <cell r="D265">
            <v>0</v>
          </cell>
          <cell r="E265">
            <v>0</v>
          </cell>
          <cell r="F265">
            <v>0</v>
          </cell>
          <cell r="G265">
            <v>0</v>
          </cell>
          <cell r="H265">
            <v>0</v>
          </cell>
          <cell r="I265">
            <v>0</v>
          </cell>
          <cell r="J265">
            <v>2</v>
          </cell>
          <cell r="K265">
            <v>0</v>
          </cell>
          <cell r="L265">
            <v>0</v>
          </cell>
          <cell r="M265">
            <v>0</v>
          </cell>
        </row>
        <row r="266">
          <cell r="A266" t="str">
            <v>YZ-NA9007Se6L</v>
          </cell>
          <cell r="B266">
            <v>1</v>
          </cell>
          <cell r="C266">
            <v>0</v>
          </cell>
          <cell r="D266">
            <v>0</v>
          </cell>
          <cell r="E266">
            <v>0</v>
          </cell>
          <cell r="F266">
            <v>0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>
            <v>0</v>
          </cell>
          <cell r="L266">
            <v>0</v>
          </cell>
          <cell r="M266">
            <v>0</v>
          </cell>
        </row>
        <row r="267">
          <cell r="A267" t="str">
            <v>YZ-MCYF184-ZLBD-XL</v>
          </cell>
          <cell r="B267">
            <v>1</v>
          </cell>
          <cell r="C267">
            <v>0</v>
          </cell>
          <cell r="D267">
            <v>0</v>
          </cell>
          <cell r="E267">
            <v>0</v>
          </cell>
          <cell r="F267">
            <v>0</v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  <cell r="K267">
            <v>0</v>
          </cell>
          <cell r="L267">
            <v>0</v>
          </cell>
          <cell r="M267">
            <v>0</v>
          </cell>
        </row>
        <row r="268">
          <cell r="A268" t="str">
            <v>YZ-CA1245003L</v>
          </cell>
          <cell r="B268">
            <v>5</v>
          </cell>
          <cell r="C268">
            <v>0</v>
          </cell>
          <cell r="D268">
            <v>0</v>
          </cell>
          <cell r="E268">
            <v>0</v>
          </cell>
          <cell r="F268">
            <v>0</v>
          </cell>
          <cell r="G268">
            <v>0</v>
          </cell>
          <cell r="H268">
            <v>0</v>
          </cell>
          <cell r="I268">
            <v>0</v>
          </cell>
          <cell r="J268">
            <v>0</v>
          </cell>
          <cell r="K268">
            <v>0</v>
          </cell>
          <cell r="L268">
            <v>0</v>
          </cell>
          <cell r="M268">
            <v>0</v>
          </cell>
        </row>
        <row r="269">
          <cell r="A269" t="str">
            <v>YZ-MCHM175-K0-XL</v>
          </cell>
          <cell r="B269">
            <v>2</v>
          </cell>
          <cell r="C269">
            <v>0</v>
          </cell>
          <cell r="D269">
            <v>0</v>
          </cell>
          <cell r="E269">
            <v>0</v>
          </cell>
          <cell r="F269">
            <v>0</v>
          </cell>
          <cell r="G269">
            <v>0</v>
          </cell>
          <cell r="H269">
            <v>0</v>
          </cell>
          <cell r="I269">
            <v>0</v>
          </cell>
          <cell r="J269">
            <v>1</v>
          </cell>
          <cell r="K269">
            <v>0</v>
          </cell>
          <cell r="L269">
            <v>0</v>
          </cell>
          <cell r="M269">
            <v>0</v>
          </cell>
        </row>
        <row r="270">
          <cell r="A270" t="str">
            <v>YZ-MCLS1458-R2-6X</v>
          </cell>
          <cell r="B270">
            <v>3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0</v>
          </cell>
          <cell r="L270">
            <v>0</v>
          </cell>
          <cell r="M270">
            <v>0</v>
          </cell>
        </row>
        <row r="271">
          <cell r="A271" t="str">
            <v>YZ-NA9008Se1L</v>
          </cell>
          <cell r="B271">
            <v>1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1</v>
          </cell>
          <cell r="K271">
            <v>0</v>
          </cell>
          <cell r="L271">
            <v>0</v>
          </cell>
          <cell r="M271">
            <v>0</v>
          </cell>
        </row>
        <row r="272">
          <cell r="A272" t="str">
            <v>YZ-MCBK187-P0-S</v>
          </cell>
          <cell r="B272">
            <v>1</v>
          </cell>
          <cell r="C272">
            <v>0</v>
          </cell>
          <cell r="D272">
            <v>0</v>
          </cell>
          <cell r="E272">
            <v>0</v>
          </cell>
          <cell r="F272">
            <v>0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0</v>
          </cell>
          <cell r="L272">
            <v>0</v>
          </cell>
          <cell r="M272">
            <v>0</v>
          </cell>
        </row>
        <row r="273">
          <cell r="A273" t="str">
            <v>YZ-MCZQ6667-R0-54</v>
          </cell>
          <cell r="B273">
            <v>1</v>
          </cell>
          <cell r="C273">
            <v>0</v>
          </cell>
          <cell r="D273">
            <v>0</v>
          </cell>
          <cell r="E273">
            <v>0</v>
          </cell>
          <cell r="F273">
            <v>0</v>
          </cell>
          <cell r="G273">
            <v>0</v>
          </cell>
          <cell r="H273">
            <v>0</v>
          </cell>
          <cell r="I273">
            <v>0</v>
          </cell>
          <cell r="J273">
            <v>0</v>
          </cell>
          <cell r="K273">
            <v>0</v>
          </cell>
          <cell r="L273">
            <v>0</v>
          </cell>
          <cell r="M273">
            <v>0</v>
          </cell>
        </row>
        <row r="274">
          <cell r="A274" t="str">
            <v>YZ-NA5505LbXL</v>
          </cell>
          <cell r="B274">
            <v>1</v>
          </cell>
          <cell r="C274">
            <v>0</v>
          </cell>
          <cell r="D274">
            <v>0</v>
          </cell>
          <cell r="E274">
            <v>0</v>
          </cell>
          <cell r="F274">
            <v>0</v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  <cell r="K274">
            <v>0</v>
          </cell>
          <cell r="L274">
            <v>0</v>
          </cell>
          <cell r="M274">
            <v>0</v>
          </cell>
        </row>
        <row r="275">
          <cell r="A275" t="str">
            <v>SJ-NA204-G0-L</v>
          </cell>
          <cell r="B275">
            <v>3</v>
          </cell>
          <cell r="C275">
            <v>0</v>
          </cell>
          <cell r="D275">
            <v>0</v>
          </cell>
          <cell r="E275">
            <v>0</v>
          </cell>
          <cell r="F275">
            <v>0</v>
          </cell>
          <cell r="G275">
            <v>0</v>
          </cell>
          <cell r="H275">
            <v>0</v>
          </cell>
          <cell r="I275">
            <v>0</v>
          </cell>
          <cell r="J275">
            <v>1</v>
          </cell>
          <cell r="K275">
            <v>0</v>
          </cell>
          <cell r="L275">
            <v>0</v>
          </cell>
          <cell r="M275">
            <v>0</v>
          </cell>
        </row>
        <row r="276">
          <cell r="A276" t="str">
            <v>LYQ-NA1010-N0-M</v>
          </cell>
          <cell r="B276">
            <v>4</v>
          </cell>
          <cell r="C276">
            <v>0</v>
          </cell>
          <cell r="D276">
            <v>0</v>
          </cell>
          <cell r="E276">
            <v>0</v>
          </cell>
          <cell r="F276">
            <v>0</v>
          </cell>
          <cell r="G276">
            <v>0</v>
          </cell>
          <cell r="H276">
            <v>0</v>
          </cell>
          <cell r="I276">
            <v>0</v>
          </cell>
          <cell r="J276">
            <v>1</v>
          </cell>
          <cell r="K276">
            <v>2</v>
          </cell>
          <cell r="L276">
            <v>0</v>
          </cell>
          <cell r="M276">
            <v>0</v>
          </cell>
        </row>
        <row r="277">
          <cell r="A277" t="str">
            <v>YZ-MCZQ165R03XL</v>
          </cell>
          <cell r="B277">
            <v>2</v>
          </cell>
          <cell r="C277">
            <v>0</v>
          </cell>
          <cell r="D277">
            <v>0</v>
          </cell>
          <cell r="E277">
            <v>0</v>
          </cell>
          <cell r="F277">
            <v>0</v>
          </cell>
          <cell r="G277">
            <v>0</v>
          </cell>
          <cell r="H277">
            <v>0</v>
          </cell>
          <cell r="I277">
            <v>0</v>
          </cell>
          <cell r="J277">
            <v>2</v>
          </cell>
          <cell r="K277">
            <v>0</v>
          </cell>
          <cell r="L277">
            <v>0</v>
          </cell>
          <cell r="M277">
            <v>0</v>
          </cell>
        </row>
        <row r="278">
          <cell r="A278" t="str">
            <v>YZ-MCHM17077-C0-M</v>
          </cell>
          <cell r="B278">
            <v>3</v>
          </cell>
          <cell r="C278">
            <v>0</v>
          </cell>
          <cell r="D278">
            <v>0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0</v>
          </cell>
          <cell r="L278">
            <v>0</v>
          </cell>
          <cell r="M278">
            <v>0</v>
          </cell>
        </row>
        <row r="279">
          <cell r="A279" t="str">
            <v>LYQ-NA1010-N0-L</v>
          </cell>
          <cell r="B279">
            <v>4</v>
          </cell>
          <cell r="C279">
            <v>0</v>
          </cell>
          <cell r="D279">
            <v>0</v>
          </cell>
          <cell r="E279">
            <v>0</v>
          </cell>
          <cell r="F279">
            <v>0</v>
          </cell>
          <cell r="G279">
            <v>0</v>
          </cell>
          <cell r="H279">
            <v>0</v>
          </cell>
          <cell r="I279">
            <v>0</v>
          </cell>
          <cell r="J279">
            <v>4</v>
          </cell>
          <cell r="K279">
            <v>0</v>
          </cell>
          <cell r="L279">
            <v>0</v>
          </cell>
          <cell r="M279">
            <v>0</v>
          </cell>
        </row>
        <row r="280">
          <cell r="A280" t="str">
            <v>LYQ-NA1010-W0-L</v>
          </cell>
          <cell r="B280">
            <v>7</v>
          </cell>
          <cell r="C280">
            <v>0</v>
          </cell>
          <cell r="D280">
            <v>0</v>
          </cell>
          <cell r="E280">
            <v>0</v>
          </cell>
          <cell r="F280">
            <v>0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>
            <v>0</v>
          </cell>
          <cell r="L280">
            <v>0</v>
          </cell>
          <cell r="M280">
            <v>0</v>
          </cell>
        </row>
        <row r="281">
          <cell r="A281" t="str">
            <v>YZ-MC180-WI-XL</v>
          </cell>
          <cell r="B281">
            <v>1</v>
          </cell>
          <cell r="C281">
            <v>0</v>
          </cell>
          <cell r="D281">
            <v>0</v>
          </cell>
          <cell r="E281">
            <v>0</v>
          </cell>
          <cell r="F281">
            <v>0</v>
          </cell>
          <cell r="G281">
            <v>0</v>
          </cell>
          <cell r="H281">
            <v>0</v>
          </cell>
          <cell r="I281">
            <v>0</v>
          </cell>
          <cell r="J281">
            <v>0</v>
          </cell>
          <cell r="K281">
            <v>0</v>
          </cell>
          <cell r="L281">
            <v>0</v>
          </cell>
          <cell r="M281">
            <v>0</v>
          </cell>
        </row>
        <row r="282">
          <cell r="A282" t="str">
            <v>YZ-MCHM170-B0-XL</v>
          </cell>
          <cell r="B282">
            <v>11</v>
          </cell>
          <cell r="C282">
            <v>0</v>
          </cell>
          <cell r="D282">
            <v>0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</row>
        <row r="283">
          <cell r="A283" t="str">
            <v>LYQ-MCZQ604-BL-M</v>
          </cell>
          <cell r="B283">
            <v>1</v>
          </cell>
          <cell r="C283">
            <v>0</v>
          </cell>
          <cell r="D283">
            <v>0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0</v>
          </cell>
          <cell r="L283">
            <v>0</v>
          </cell>
          <cell r="M283">
            <v>0</v>
          </cell>
        </row>
        <row r="284">
          <cell r="A284" t="str">
            <v>YZ-NALLHTXL</v>
          </cell>
          <cell r="B284">
            <v>2</v>
          </cell>
          <cell r="C284">
            <v>0</v>
          </cell>
          <cell r="D284">
            <v>0</v>
          </cell>
          <cell r="E284">
            <v>0</v>
          </cell>
          <cell r="F284">
            <v>0</v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  <cell r="K284">
            <v>0</v>
          </cell>
          <cell r="L284">
            <v>0</v>
          </cell>
          <cell r="M284">
            <v>0</v>
          </cell>
        </row>
        <row r="285">
          <cell r="A285" t="str">
            <v>YZ-MCBK187-B0-XL</v>
          </cell>
          <cell r="B285">
            <v>1</v>
          </cell>
          <cell r="C285">
            <v>1</v>
          </cell>
          <cell r="D285">
            <v>0</v>
          </cell>
          <cell r="E285">
            <v>0</v>
          </cell>
          <cell r="F285">
            <v>0</v>
          </cell>
          <cell r="G285">
            <v>0</v>
          </cell>
          <cell r="H285">
            <v>0</v>
          </cell>
          <cell r="I285">
            <v>0</v>
          </cell>
          <cell r="J285">
            <v>0</v>
          </cell>
          <cell r="K285">
            <v>0</v>
          </cell>
          <cell r="L285">
            <v>0</v>
          </cell>
          <cell r="M285">
            <v>0</v>
          </cell>
        </row>
        <row r="286">
          <cell r="A286" t="str">
            <v>YZ-NA9007Sa3L</v>
          </cell>
          <cell r="B286">
            <v>2</v>
          </cell>
          <cell r="C286">
            <v>0</v>
          </cell>
          <cell r="D286">
            <v>0</v>
          </cell>
          <cell r="E286">
            <v>0</v>
          </cell>
          <cell r="F286">
            <v>0</v>
          </cell>
          <cell r="G286">
            <v>0</v>
          </cell>
          <cell r="H286">
            <v>0</v>
          </cell>
          <cell r="I286">
            <v>0</v>
          </cell>
          <cell r="J286">
            <v>2</v>
          </cell>
          <cell r="K286">
            <v>0</v>
          </cell>
          <cell r="L286">
            <v>0</v>
          </cell>
          <cell r="M286">
            <v>0</v>
          </cell>
        </row>
        <row r="287">
          <cell r="A287" t="str">
            <v>LYQ-NA1010-R0-S</v>
          </cell>
          <cell r="B287">
            <v>2</v>
          </cell>
          <cell r="C287">
            <v>0</v>
          </cell>
          <cell r="D287">
            <v>0</v>
          </cell>
          <cell r="E287">
            <v>0</v>
          </cell>
          <cell r="F287">
            <v>0</v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>
            <v>1</v>
          </cell>
          <cell r="L287">
            <v>0</v>
          </cell>
          <cell r="M287">
            <v>0</v>
          </cell>
        </row>
        <row r="288">
          <cell r="A288" t="str">
            <v>YZ-MCBK187-G7-XL</v>
          </cell>
          <cell r="B288">
            <v>2</v>
          </cell>
          <cell r="C288">
            <v>0</v>
          </cell>
          <cell r="D288">
            <v>0</v>
          </cell>
          <cell r="E288">
            <v>0</v>
          </cell>
          <cell r="F288">
            <v>0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>
            <v>0</v>
          </cell>
          <cell r="L288">
            <v>0</v>
          </cell>
          <cell r="M288">
            <v>0</v>
          </cell>
        </row>
        <row r="289">
          <cell r="A289" t="str">
            <v>YZ-NA5505-K0-M</v>
          </cell>
          <cell r="B289">
            <v>12</v>
          </cell>
          <cell r="C289">
            <v>0</v>
          </cell>
          <cell r="D289">
            <v>0</v>
          </cell>
          <cell r="E289">
            <v>0</v>
          </cell>
          <cell r="F289">
            <v>0</v>
          </cell>
          <cell r="G289">
            <v>0</v>
          </cell>
          <cell r="H289">
            <v>0</v>
          </cell>
          <cell r="I289">
            <v>0</v>
          </cell>
          <cell r="J289">
            <v>0</v>
          </cell>
          <cell r="K289">
            <v>0</v>
          </cell>
          <cell r="L289">
            <v>0</v>
          </cell>
          <cell r="M289">
            <v>0</v>
          </cell>
        </row>
        <row r="290">
          <cell r="A290" t="str">
            <v>YZ-MCZQ165R05XL</v>
          </cell>
          <cell r="B290">
            <v>2</v>
          </cell>
          <cell r="C290">
            <v>0</v>
          </cell>
          <cell r="D290">
            <v>0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2</v>
          </cell>
          <cell r="K290">
            <v>0</v>
          </cell>
          <cell r="L290">
            <v>0</v>
          </cell>
          <cell r="M290">
            <v>0</v>
          </cell>
        </row>
        <row r="291">
          <cell r="A291" t="str">
            <v>YZ-CA30CH-K0-XS</v>
          </cell>
          <cell r="B291">
            <v>1</v>
          </cell>
          <cell r="C291">
            <v>0</v>
          </cell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>
            <v>0</v>
          </cell>
          <cell r="L291">
            <v>0</v>
          </cell>
          <cell r="M291">
            <v>0</v>
          </cell>
        </row>
        <row r="292">
          <cell r="A292" t="str">
            <v>YZ-NA5505-K0-XXL</v>
          </cell>
          <cell r="B292">
            <v>1</v>
          </cell>
          <cell r="C292">
            <v>1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0</v>
          </cell>
          <cell r="L292">
            <v>0</v>
          </cell>
          <cell r="M292">
            <v>0</v>
          </cell>
        </row>
        <row r="293">
          <cell r="A293" t="str">
            <v>YZ-NA1304G01L</v>
          </cell>
          <cell r="B293">
            <v>1</v>
          </cell>
          <cell r="C293">
            <v>0</v>
          </cell>
          <cell r="D293">
            <v>0</v>
          </cell>
          <cell r="E293">
            <v>0</v>
          </cell>
          <cell r="F293">
            <v>0</v>
          </cell>
          <cell r="G293">
            <v>0</v>
          </cell>
          <cell r="H293">
            <v>0</v>
          </cell>
          <cell r="I293">
            <v>0</v>
          </cell>
          <cell r="J293">
            <v>0</v>
          </cell>
          <cell r="K293">
            <v>0</v>
          </cell>
          <cell r="L293">
            <v>0</v>
          </cell>
          <cell r="M293">
            <v>0</v>
          </cell>
        </row>
        <row r="294">
          <cell r="A294" t="str">
            <v>YZ-NA1521-RF-XL</v>
          </cell>
          <cell r="B294">
            <v>1</v>
          </cell>
          <cell r="C294">
            <v>0</v>
          </cell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0</v>
          </cell>
          <cell r="L294">
            <v>0</v>
          </cell>
          <cell r="M294">
            <v>1</v>
          </cell>
        </row>
        <row r="295">
          <cell r="A295" t="str">
            <v>YZ-MCLK185-B0-XL</v>
          </cell>
          <cell r="B295">
            <v>3</v>
          </cell>
          <cell r="C295">
            <v>0</v>
          </cell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  <cell r="L295">
            <v>0</v>
          </cell>
          <cell r="M295">
            <v>0</v>
          </cell>
        </row>
        <row r="296">
          <cell r="A296" t="str">
            <v>LYQ-NA1010-B0-XL</v>
          </cell>
          <cell r="B296">
            <v>10</v>
          </cell>
          <cell r="C296">
            <v>0</v>
          </cell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9</v>
          </cell>
          <cell r="K296">
            <v>0</v>
          </cell>
          <cell r="L296">
            <v>0</v>
          </cell>
          <cell r="M296">
            <v>0</v>
          </cell>
        </row>
        <row r="297">
          <cell r="A297" t="str">
            <v>CA-HM1789-Dot-XL</v>
          </cell>
          <cell r="B297">
            <v>13</v>
          </cell>
          <cell r="C297">
            <v>0</v>
          </cell>
          <cell r="D297">
            <v>0</v>
          </cell>
          <cell r="E297">
            <v>0</v>
          </cell>
          <cell r="F297">
            <v>0</v>
          </cell>
          <cell r="G297">
            <v>0</v>
          </cell>
          <cell r="H297">
            <v>0</v>
          </cell>
          <cell r="I297">
            <v>0</v>
          </cell>
          <cell r="J297">
            <v>0</v>
          </cell>
          <cell r="K297">
            <v>0</v>
          </cell>
          <cell r="L297">
            <v>0</v>
          </cell>
          <cell r="M297">
            <v>0</v>
          </cell>
        </row>
        <row r="298">
          <cell r="A298" t="str">
            <v>YZ-NA9008Sa1L</v>
          </cell>
          <cell r="B298">
            <v>1</v>
          </cell>
          <cell r="C298">
            <v>0</v>
          </cell>
          <cell r="D298">
            <v>0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</row>
        <row r="299">
          <cell r="A299" t="str">
            <v>LYQ-CA1377-rose-S</v>
          </cell>
          <cell r="B299">
            <v>2</v>
          </cell>
          <cell r="C299">
            <v>0</v>
          </cell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  <cell r="I299">
            <v>0</v>
          </cell>
          <cell r="J299">
            <v>0</v>
          </cell>
          <cell r="K299">
            <v>2</v>
          </cell>
          <cell r="L299">
            <v>0</v>
          </cell>
          <cell r="M299">
            <v>0</v>
          </cell>
        </row>
        <row r="300">
          <cell r="A300" t="str">
            <v>YZ-MC5129-K0YH-2XL</v>
          </cell>
          <cell r="B300">
            <v>6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0</v>
          </cell>
          <cell r="L300">
            <v>0</v>
          </cell>
          <cell r="M300">
            <v>0</v>
          </cell>
        </row>
        <row r="301">
          <cell r="A301" t="str">
            <v>LYQ-NA1010-R0-XS</v>
          </cell>
          <cell r="B301">
            <v>3</v>
          </cell>
          <cell r="C301">
            <v>0</v>
          </cell>
          <cell r="D301">
            <v>0</v>
          </cell>
          <cell r="E301">
            <v>0</v>
          </cell>
          <cell r="F301">
            <v>0</v>
          </cell>
          <cell r="G301">
            <v>0</v>
          </cell>
          <cell r="H301">
            <v>0</v>
          </cell>
          <cell r="I301">
            <v>0</v>
          </cell>
          <cell r="J301">
            <v>2</v>
          </cell>
          <cell r="K301">
            <v>1</v>
          </cell>
          <cell r="L301">
            <v>0</v>
          </cell>
          <cell r="M301">
            <v>0</v>
          </cell>
        </row>
        <row r="302">
          <cell r="A302" t="str">
            <v>YZ-NA15827-SB-S</v>
          </cell>
          <cell r="B302">
            <v>2</v>
          </cell>
          <cell r="C302">
            <v>0</v>
          </cell>
          <cell r="D302">
            <v>0</v>
          </cell>
          <cell r="E302">
            <v>0</v>
          </cell>
          <cell r="F302">
            <v>0</v>
          </cell>
          <cell r="G302">
            <v>0</v>
          </cell>
          <cell r="H302">
            <v>0</v>
          </cell>
          <cell r="I302">
            <v>0</v>
          </cell>
          <cell r="J302">
            <v>2</v>
          </cell>
          <cell r="K302">
            <v>0</v>
          </cell>
          <cell r="L302">
            <v>0</v>
          </cell>
          <cell r="M302">
            <v>0</v>
          </cell>
        </row>
        <row r="303">
          <cell r="A303" t="str">
            <v>YZ-MCYF184-ZLBD-2XL</v>
          </cell>
          <cell r="B303">
            <v>3</v>
          </cell>
          <cell r="C303">
            <v>0</v>
          </cell>
          <cell r="D303">
            <v>0</v>
          </cell>
          <cell r="E303">
            <v>0</v>
          </cell>
          <cell r="F303">
            <v>0</v>
          </cell>
          <cell r="G303">
            <v>0</v>
          </cell>
          <cell r="H303">
            <v>0</v>
          </cell>
          <cell r="I303">
            <v>0</v>
          </cell>
          <cell r="J303">
            <v>0</v>
          </cell>
          <cell r="K303">
            <v>0</v>
          </cell>
          <cell r="L303">
            <v>0</v>
          </cell>
          <cell r="M303">
            <v>0</v>
          </cell>
        </row>
        <row r="304">
          <cell r="A304" t="str">
            <v>YZ-NA5060R2L</v>
          </cell>
          <cell r="B304">
            <v>3</v>
          </cell>
          <cell r="C304">
            <v>0</v>
          </cell>
          <cell r="D304">
            <v>0</v>
          </cell>
          <cell r="E304">
            <v>0</v>
          </cell>
          <cell r="F304">
            <v>0</v>
          </cell>
          <cell r="G304">
            <v>0</v>
          </cell>
          <cell r="H304">
            <v>0</v>
          </cell>
          <cell r="I304">
            <v>0</v>
          </cell>
          <cell r="J304">
            <v>0</v>
          </cell>
          <cell r="K304">
            <v>0</v>
          </cell>
          <cell r="L304">
            <v>0</v>
          </cell>
          <cell r="M304">
            <v>0</v>
          </cell>
        </row>
        <row r="305">
          <cell r="A305" t="str">
            <v>YZ-NA5505JR2L</v>
          </cell>
          <cell r="B305">
            <v>4</v>
          </cell>
          <cell r="C305">
            <v>0</v>
          </cell>
          <cell r="D305">
            <v>3</v>
          </cell>
          <cell r="E305">
            <v>0</v>
          </cell>
          <cell r="F305">
            <v>3</v>
          </cell>
          <cell r="G305">
            <v>0</v>
          </cell>
          <cell r="H305">
            <v>0</v>
          </cell>
          <cell r="I305">
            <v>0</v>
          </cell>
          <cell r="J305">
            <v>0</v>
          </cell>
          <cell r="K305">
            <v>0</v>
          </cell>
          <cell r="L305">
            <v>0</v>
          </cell>
          <cell r="M305">
            <v>0</v>
          </cell>
        </row>
        <row r="306">
          <cell r="A306" t="str">
            <v>YZ-MCHM175-Pi-S</v>
          </cell>
          <cell r="B306">
            <v>1</v>
          </cell>
          <cell r="C306">
            <v>0</v>
          </cell>
          <cell r="D306">
            <v>0</v>
          </cell>
          <cell r="E306">
            <v>0</v>
          </cell>
          <cell r="F306">
            <v>0</v>
          </cell>
          <cell r="G306">
            <v>0</v>
          </cell>
          <cell r="H306">
            <v>0</v>
          </cell>
          <cell r="I306">
            <v>0</v>
          </cell>
          <cell r="J306">
            <v>1</v>
          </cell>
          <cell r="K306">
            <v>0</v>
          </cell>
          <cell r="L306">
            <v>0</v>
          </cell>
          <cell r="M306">
            <v>0</v>
          </cell>
        </row>
        <row r="307">
          <cell r="A307" t="str">
            <v>YZ-NA5505R0-XS</v>
          </cell>
          <cell r="B307">
            <v>3</v>
          </cell>
          <cell r="C307">
            <v>0</v>
          </cell>
          <cell r="D307">
            <v>5</v>
          </cell>
          <cell r="E307">
            <v>0</v>
          </cell>
          <cell r="F307">
            <v>5</v>
          </cell>
          <cell r="G307">
            <v>0</v>
          </cell>
          <cell r="H307">
            <v>0</v>
          </cell>
          <cell r="I307">
            <v>0</v>
          </cell>
          <cell r="J307">
            <v>3</v>
          </cell>
          <cell r="K307">
            <v>0</v>
          </cell>
          <cell r="L307">
            <v>0</v>
          </cell>
          <cell r="M307">
            <v>0</v>
          </cell>
        </row>
        <row r="308">
          <cell r="A308" t="str">
            <v>YZ-MC5129-G0YH-2XL</v>
          </cell>
          <cell r="B308">
            <v>1</v>
          </cell>
          <cell r="C308">
            <v>0</v>
          </cell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0</v>
          </cell>
          <cell r="L308">
            <v>0</v>
          </cell>
          <cell r="M308">
            <v>0</v>
          </cell>
        </row>
        <row r="309">
          <cell r="A309" t="str">
            <v>YZ-MCZQ159B0L</v>
          </cell>
          <cell r="B309">
            <v>1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0</v>
          </cell>
          <cell r="L309">
            <v>0</v>
          </cell>
          <cell r="M309">
            <v>0</v>
          </cell>
        </row>
        <row r="310">
          <cell r="A310" t="str">
            <v>YZ-NA1521-BF-2XL</v>
          </cell>
          <cell r="B310">
            <v>1</v>
          </cell>
          <cell r="C310">
            <v>0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>
            <v>0</v>
          </cell>
          <cell r="L310">
            <v>0</v>
          </cell>
          <cell r="M310">
            <v>0</v>
          </cell>
        </row>
        <row r="311">
          <cell r="A311" t="str">
            <v>YZ-MCBK187-K0-2XL</v>
          </cell>
          <cell r="B311">
            <v>0</v>
          </cell>
          <cell r="C311">
            <v>1</v>
          </cell>
          <cell r="D311">
            <v>2</v>
          </cell>
          <cell r="E311">
            <v>0</v>
          </cell>
          <cell r="F311">
            <v>2</v>
          </cell>
          <cell r="G311">
            <v>0</v>
          </cell>
          <cell r="H311">
            <v>0</v>
          </cell>
          <cell r="I311">
            <v>0</v>
          </cell>
          <cell r="J311">
            <v>0</v>
          </cell>
          <cell r="K311">
            <v>0</v>
          </cell>
          <cell r="L311">
            <v>0</v>
          </cell>
          <cell r="M311">
            <v>0</v>
          </cell>
        </row>
        <row r="312">
          <cell r="A312" t="str">
            <v>YZ-MC5119-ZLYH-M</v>
          </cell>
          <cell r="B312">
            <v>2</v>
          </cell>
          <cell r="C312">
            <v>0</v>
          </cell>
          <cell r="D312">
            <v>0</v>
          </cell>
          <cell r="E312">
            <v>4</v>
          </cell>
          <cell r="F312">
            <v>4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0</v>
          </cell>
          <cell r="L312">
            <v>0</v>
          </cell>
          <cell r="M312">
            <v>0</v>
          </cell>
        </row>
        <row r="313">
          <cell r="A313" t="str">
            <v>YZ-NA9008Sa2L</v>
          </cell>
          <cell r="B313">
            <v>2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</row>
        <row r="314">
          <cell r="A314" t="str">
            <v>CA-HM1789-PP-M</v>
          </cell>
          <cell r="B314">
            <v>1</v>
          </cell>
          <cell r="C314">
            <v>0</v>
          </cell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0</v>
          </cell>
          <cell r="L314">
            <v>0</v>
          </cell>
          <cell r="M314">
            <v>0</v>
          </cell>
        </row>
        <row r="315">
          <cell r="A315" t="str">
            <v>YZ-MC5129-G0-M</v>
          </cell>
          <cell r="B315">
            <v>8</v>
          </cell>
          <cell r="C315">
            <v>0</v>
          </cell>
          <cell r="D315">
            <v>0</v>
          </cell>
          <cell r="E315">
            <v>0</v>
          </cell>
          <cell r="F315">
            <v>0</v>
          </cell>
          <cell r="G315">
            <v>0</v>
          </cell>
          <cell r="H315">
            <v>0</v>
          </cell>
          <cell r="I315">
            <v>0</v>
          </cell>
          <cell r="J315">
            <v>0</v>
          </cell>
          <cell r="K315">
            <v>0</v>
          </cell>
          <cell r="L315">
            <v>0</v>
          </cell>
          <cell r="M315">
            <v>0</v>
          </cell>
        </row>
        <row r="316">
          <cell r="A316" t="str">
            <v>LYQ-MCXZ1058-Z0-L</v>
          </cell>
          <cell r="B316">
            <v>4</v>
          </cell>
          <cell r="C316">
            <v>0</v>
          </cell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0</v>
          </cell>
          <cell r="L316">
            <v>0</v>
          </cell>
          <cell r="M316">
            <v>0</v>
          </cell>
        </row>
        <row r="317">
          <cell r="A317" t="str">
            <v>YZ-MCPP1705-K0-S</v>
          </cell>
          <cell r="B317">
            <v>3</v>
          </cell>
          <cell r="C317">
            <v>0</v>
          </cell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0</v>
          </cell>
          <cell r="M317">
            <v>0</v>
          </cell>
        </row>
        <row r="318">
          <cell r="A318" t="str">
            <v>YZ-NALLK04XL</v>
          </cell>
          <cell r="B318">
            <v>1</v>
          </cell>
          <cell r="C318">
            <v>0</v>
          </cell>
          <cell r="D318">
            <v>0</v>
          </cell>
          <cell r="E318">
            <v>1</v>
          </cell>
          <cell r="F318">
            <v>1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0</v>
          </cell>
          <cell r="L318">
            <v>0</v>
          </cell>
          <cell r="M318">
            <v>0</v>
          </cell>
        </row>
        <row r="319">
          <cell r="A319" t="str">
            <v>YZ-MCBKN1703-R0-XL</v>
          </cell>
          <cell r="B319">
            <v>2</v>
          </cell>
          <cell r="C319">
            <v>0</v>
          </cell>
          <cell r="D319">
            <v>0</v>
          </cell>
          <cell r="E319">
            <v>0</v>
          </cell>
          <cell r="F319">
            <v>0</v>
          </cell>
          <cell r="G319">
            <v>0</v>
          </cell>
          <cell r="H319">
            <v>0</v>
          </cell>
          <cell r="I319">
            <v>0</v>
          </cell>
          <cell r="J319">
            <v>2</v>
          </cell>
          <cell r="K319">
            <v>0</v>
          </cell>
          <cell r="L319">
            <v>0</v>
          </cell>
          <cell r="M319">
            <v>0</v>
          </cell>
        </row>
        <row r="320">
          <cell r="A320" t="str">
            <v>DK-MCCL315-BF-2XL</v>
          </cell>
          <cell r="B320">
            <v>1</v>
          </cell>
          <cell r="C320">
            <v>0</v>
          </cell>
          <cell r="D320">
            <v>0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1</v>
          </cell>
          <cell r="K320">
            <v>0</v>
          </cell>
          <cell r="L320">
            <v>0</v>
          </cell>
          <cell r="M320">
            <v>0</v>
          </cell>
        </row>
        <row r="321">
          <cell r="A321" t="str">
            <v>SJ-NA204-R0-S</v>
          </cell>
          <cell r="B321">
            <v>3</v>
          </cell>
          <cell r="C321">
            <v>0</v>
          </cell>
          <cell r="D321">
            <v>0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  <cell r="I321">
            <v>0</v>
          </cell>
          <cell r="J321">
            <v>3</v>
          </cell>
          <cell r="K321">
            <v>0</v>
          </cell>
          <cell r="L321">
            <v>0</v>
          </cell>
          <cell r="M321">
            <v>0</v>
          </cell>
        </row>
        <row r="322">
          <cell r="A322" t="str">
            <v>YZ-MCZQ161-BH-L</v>
          </cell>
          <cell r="B322">
            <v>2</v>
          </cell>
          <cell r="C322">
            <v>0</v>
          </cell>
          <cell r="D322">
            <v>0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0</v>
          </cell>
          <cell r="L322">
            <v>0</v>
          </cell>
          <cell r="M322">
            <v>0</v>
          </cell>
        </row>
        <row r="323">
          <cell r="A323" t="str">
            <v>YZ-MCLK185-Y9-M</v>
          </cell>
          <cell r="B323">
            <v>4</v>
          </cell>
          <cell r="C323">
            <v>0</v>
          </cell>
          <cell r="D323">
            <v>0</v>
          </cell>
          <cell r="E323">
            <v>0</v>
          </cell>
          <cell r="F323">
            <v>0</v>
          </cell>
          <cell r="G323">
            <v>0</v>
          </cell>
          <cell r="H323">
            <v>0</v>
          </cell>
          <cell r="I323">
            <v>0</v>
          </cell>
          <cell r="J323">
            <v>0</v>
          </cell>
          <cell r="K323">
            <v>0</v>
          </cell>
          <cell r="L323">
            <v>0</v>
          </cell>
          <cell r="M323">
            <v>0</v>
          </cell>
        </row>
        <row r="324">
          <cell r="A324" t="str">
            <v>YZ-MCYF181-PI-M</v>
          </cell>
          <cell r="B324">
            <v>1</v>
          </cell>
          <cell r="C324">
            <v>0</v>
          </cell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0</v>
          </cell>
          <cell r="L324">
            <v>0</v>
          </cell>
          <cell r="M324">
            <v>0</v>
          </cell>
        </row>
        <row r="325">
          <cell r="A325" t="str">
            <v>YZ-CA160301K02XL</v>
          </cell>
          <cell r="B325">
            <v>0</v>
          </cell>
          <cell r="C325">
            <v>1</v>
          </cell>
          <cell r="D325">
            <v>0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>
            <v>0</v>
          </cell>
          <cell r="L325">
            <v>0</v>
          </cell>
          <cell r="M325">
            <v>0</v>
          </cell>
        </row>
        <row r="326">
          <cell r="A326" t="str">
            <v>YZ-NA15827-R0-4X</v>
          </cell>
          <cell r="B326">
            <v>2</v>
          </cell>
          <cell r="C326">
            <v>0</v>
          </cell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  <cell r="I326">
            <v>0</v>
          </cell>
          <cell r="J326">
            <v>2</v>
          </cell>
          <cell r="K326">
            <v>0</v>
          </cell>
          <cell r="L326">
            <v>0</v>
          </cell>
          <cell r="M326">
            <v>0</v>
          </cell>
        </row>
        <row r="327">
          <cell r="A327" t="str">
            <v>YZ-NA2631R0M</v>
          </cell>
          <cell r="B327">
            <v>2</v>
          </cell>
          <cell r="C327">
            <v>0</v>
          </cell>
          <cell r="D327">
            <v>0</v>
          </cell>
          <cell r="E327">
            <v>0</v>
          </cell>
          <cell r="F327">
            <v>0</v>
          </cell>
          <cell r="G327">
            <v>0</v>
          </cell>
          <cell r="H327">
            <v>0</v>
          </cell>
          <cell r="I327">
            <v>0</v>
          </cell>
          <cell r="J327">
            <v>2</v>
          </cell>
          <cell r="K327">
            <v>0</v>
          </cell>
          <cell r="L327">
            <v>0</v>
          </cell>
          <cell r="M327">
            <v>0</v>
          </cell>
        </row>
        <row r="328">
          <cell r="A328" t="str">
            <v>MZ-SV2843N5-CA</v>
          </cell>
          <cell r="B328">
            <v>2</v>
          </cell>
          <cell r="C328">
            <v>0</v>
          </cell>
          <cell r="D328">
            <v>0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  <cell r="I328">
            <v>0</v>
          </cell>
          <cell r="J328">
            <v>2</v>
          </cell>
          <cell r="K328">
            <v>0</v>
          </cell>
          <cell r="L328">
            <v>0</v>
          </cell>
          <cell r="M328">
            <v>0</v>
          </cell>
        </row>
        <row r="329">
          <cell r="A329" t="str">
            <v>SJ-NA204-G0-M</v>
          </cell>
          <cell r="B329">
            <v>2</v>
          </cell>
          <cell r="C329">
            <v>0</v>
          </cell>
          <cell r="D329">
            <v>0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1</v>
          </cell>
          <cell r="K329">
            <v>0</v>
          </cell>
          <cell r="L329">
            <v>0</v>
          </cell>
          <cell r="M329">
            <v>0</v>
          </cell>
        </row>
        <row r="330">
          <cell r="A330" t="str">
            <v>YZ-NALLITXL</v>
          </cell>
          <cell r="B330">
            <v>2</v>
          </cell>
          <cell r="C330">
            <v>0</v>
          </cell>
          <cell r="D330">
            <v>0</v>
          </cell>
          <cell r="E330">
            <v>2</v>
          </cell>
          <cell r="F330">
            <v>2</v>
          </cell>
          <cell r="G330">
            <v>0</v>
          </cell>
          <cell r="H330">
            <v>0</v>
          </cell>
          <cell r="I330">
            <v>0</v>
          </cell>
          <cell r="J330">
            <v>2</v>
          </cell>
          <cell r="K330">
            <v>0</v>
          </cell>
          <cell r="L330">
            <v>0</v>
          </cell>
          <cell r="M330">
            <v>0</v>
          </cell>
        </row>
        <row r="331">
          <cell r="A331" t="str">
            <v>YZ-NA2631K01L</v>
          </cell>
          <cell r="B331">
            <v>2</v>
          </cell>
          <cell r="C331">
            <v>0</v>
          </cell>
          <cell r="D331">
            <v>0</v>
          </cell>
          <cell r="E331">
            <v>0</v>
          </cell>
          <cell r="F331">
            <v>0</v>
          </cell>
          <cell r="G331">
            <v>0</v>
          </cell>
          <cell r="H331">
            <v>0</v>
          </cell>
          <cell r="I331">
            <v>0</v>
          </cell>
          <cell r="J331">
            <v>0</v>
          </cell>
          <cell r="K331">
            <v>0</v>
          </cell>
          <cell r="L331">
            <v>0</v>
          </cell>
          <cell r="M331">
            <v>0</v>
          </cell>
        </row>
        <row r="332">
          <cell r="A332" t="str">
            <v>YZ-MC5129-ZLYH-L</v>
          </cell>
          <cell r="B332">
            <v>4</v>
          </cell>
          <cell r="C332">
            <v>0</v>
          </cell>
          <cell r="D332">
            <v>0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>
            <v>0</v>
          </cell>
          <cell r="L332">
            <v>0</v>
          </cell>
          <cell r="M332">
            <v>0</v>
          </cell>
        </row>
        <row r="333">
          <cell r="A333" t="str">
            <v>YZ-NA5505R0-M</v>
          </cell>
          <cell r="B333">
            <v>2</v>
          </cell>
          <cell r="C333">
            <v>0</v>
          </cell>
          <cell r="D333">
            <v>5</v>
          </cell>
          <cell r="E333">
            <v>0</v>
          </cell>
          <cell r="F333">
            <v>5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0</v>
          </cell>
          <cell r="L333">
            <v>0</v>
          </cell>
          <cell r="M333">
            <v>0</v>
          </cell>
        </row>
        <row r="334">
          <cell r="A334" t="str">
            <v>YZ-MC180-B0-M</v>
          </cell>
          <cell r="B334">
            <v>1</v>
          </cell>
          <cell r="C334">
            <v>0</v>
          </cell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>
            <v>0</v>
          </cell>
          <cell r="L334">
            <v>0</v>
          </cell>
          <cell r="M334">
            <v>0</v>
          </cell>
        </row>
        <row r="335">
          <cell r="A335" t="str">
            <v>YZ-MCLS1458-R2-3X</v>
          </cell>
          <cell r="B335">
            <v>3</v>
          </cell>
          <cell r="C335">
            <v>0</v>
          </cell>
          <cell r="D335">
            <v>0</v>
          </cell>
          <cell r="E335">
            <v>0</v>
          </cell>
          <cell r="F335">
            <v>0</v>
          </cell>
          <cell r="G335">
            <v>0</v>
          </cell>
          <cell r="H335">
            <v>0</v>
          </cell>
          <cell r="I335">
            <v>0</v>
          </cell>
          <cell r="J335">
            <v>0</v>
          </cell>
          <cell r="K335">
            <v>0</v>
          </cell>
          <cell r="L335">
            <v>0</v>
          </cell>
          <cell r="M335">
            <v>0</v>
          </cell>
        </row>
        <row r="336">
          <cell r="A336" t="str">
            <v>YZ-MCBK187-B0-S</v>
          </cell>
          <cell r="B336">
            <v>0</v>
          </cell>
          <cell r="C336">
            <v>0</v>
          </cell>
          <cell r="D336">
            <v>0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>
            <v>0</v>
          </cell>
          <cell r="L336">
            <v>0</v>
          </cell>
          <cell r="M336">
            <v>0</v>
          </cell>
        </row>
        <row r="337">
          <cell r="A337" t="str">
            <v>CA-HM1789-W0-XL</v>
          </cell>
          <cell r="B337">
            <v>17</v>
          </cell>
          <cell r="C337">
            <v>0</v>
          </cell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>
            <v>0</v>
          </cell>
          <cell r="L337">
            <v>0</v>
          </cell>
          <cell r="M337">
            <v>0</v>
          </cell>
        </row>
        <row r="338">
          <cell r="A338" t="str">
            <v>CA-HM1789-B0TW-S</v>
          </cell>
          <cell r="B338">
            <v>4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0</v>
          </cell>
          <cell r="L338">
            <v>0</v>
          </cell>
          <cell r="M338">
            <v>0</v>
          </cell>
        </row>
        <row r="339">
          <cell r="A339" t="str">
            <v>YZ-MCWS32-K0-M</v>
          </cell>
          <cell r="B339">
            <v>1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  <cell r="L339">
            <v>0</v>
          </cell>
          <cell r="M339">
            <v>0</v>
          </cell>
        </row>
        <row r="340">
          <cell r="A340" t="str">
            <v>LYQ-NA1010-G7-XL</v>
          </cell>
          <cell r="B340">
            <v>15</v>
          </cell>
          <cell r="C340">
            <v>0</v>
          </cell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  <cell r="J340">
            <v>1</v>
          </cell>
          <cell r="K340">
            <v>14</v>
          </cell>
          <cell r="L340">
            <v>0</v>
          </cell>
          <cell r="M340">
            <v>0</v>
          </cell>
        </row>
        <row r="341">
          <cell r="A341" t="str">
            <v>YZ-MCLK185-K0-2XL</v>
          </cell>
          <cell r="B341">
            <v>5</v>
          </cell>
          <cell r="C341">
            <v>0</v>
          </cell>
          <cell r="D341">
            <v>0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>
            <v>0</v>
          </cell>
          <cell r="L341">
            <v>0</v>
          </cell>
          <cell r="M341">
            <v>0</v>
          </cell>
        </row>
        <row r="342">
          <cell r="A342" t="str">
            <v>YZ-CAY97Z2M</v>
          </cell>
          <cell r="B342">
            <v>5</v>
          </cell>
          <cell r="C342">
            <v>0</v>
          </cell>
          <cell r="D342">
            <v>0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  <cell r="I342">
            <v>0</v>
          </cell>
          <cell r="J342">
            <v>2</v>
          </cell>
          <cell r="K342">
            <v>0</v>
          </cell>
          <cell r="L342">
            <v>0</v>
          </cell>
          <cell r="M342">
            <v>3</v>
          </cell>
        </row>
        <row r="343">
          <cell r="A343" t="str">
            <v>YZ-MCWS32-ZL-S</v>
          </cell>
          <cell r="B343">
            <v>5</v>
          </cell>
          <cell r="C343">
            <v>0</v>
          </cell>
          <cell r="D343">
            <v>0</v>
          </cell>
          <cell r="E343">
            <v>0</v>
          </cell>
          <cell r="F343">
            <v>0</v>
          </cell>
          <cell r="G343">
            <v>0</v>
          </cell>
          <cell r="H343">
            <v>0</v>
          </cell>
          <cell r="I343">
            <v>0</v>
          </cell>
          <cell r="J343">
            <v>0</v>
          </cell>
          <cell r="K343">
            <v>0</v>
          </cell>
          <cell r="L343">
            <v>0</v>
          </cell>
          <cell r="M343">
            <v>0</v>
          </cell>
        </row>
        <row r="344">
          <cell r="A344" t="str">
            <v>YZ-MC666-HB-S</v>
          </cell>
          <cell r="B344">
            <v>1</v>
          </cell>
          <cell r="C344">
            <v>0</v>
          </cell>
          <cell r="D344">
            <v>0</v>
          </cell>
          <cell r="E344">
            <v>0</v>
          </cell>
          <cell r="F344">
            <v>0</v>
          </cell>
          <cell r="G344">
            <v>0</v>
          </cell>
          <cell r="H344">
            <v>0</v>
          </cell>
          <cell r="I344">
            <v>0</v>
          </cell>
          <cell r="J344">
            <v>1</v>
          </cell>
          <cell r="K344">
            <v>0</v>
          </cell>
          <cell r="L344">
            <v>0</v>
          </cell>
          <cell r="M344">
            <v>0</v>
          </cell>
        </row>
        <row r="345">
          <cell r="A345" t="str">
            <v>LYQ-MCMX02-R0-S</v>
          </cell>
          <cell r="B345">
            <v>2</v>
          </cell>
          <cell r="C345">
            <v>0</v>
          </cell>
          <cell r="D345">
            <v>0</v>
          </cell>
          <cell r="E345">
            <v>0</v>
          </cell>
          <cell r="F345">
            <v>0</v>
          </cell>
          <cell r="G345">
            <v>0</v>
          </cell>
          <cell r="H345">
            <v>0</v>
          </cell>
          <cell r="I345">
            <v>0</v>
          </cell>
          <cell r="J345">
            <v>2</v>
          </cell>
          <cell r="K345">
            <v>0</v>
          </cell>
          <cell r="L345">
            <v>0</v>
          </cell>
          <cell r="M345">
            <v>0</v>
          </cell>
        </row>
        <row r="346">
          <cell r="A346" t="str">
            <v>YZ-MCBK187-BD-M</v>
          </cell>
          <cell r="B346">
            <v>1</v>
          </cell>
          <cell r="C346">
            <v>0</v>
          </cell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0</v>
          </cell>
          <cell r="L346">
            <v>0</v>
          </cell>
          <cell r="M346">
            <v>0</v>
          </cell>
        </row>
        <row r="347">
          <cell r="A347" t="str">
            <v>YZ-MCHM17077-B0-XL</v>
          </cell>
          <cell r="B347">
            <v>1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0</v>
          </cell>
          <cell r="L347">
            <v>0</v>
          </cell>
          <cell r="M347">
            <v>0</v>
          </cell>
        </row>
        <row r="348">
          <cell r="A348" t="str">
            <v>YZ-NA15827-K0-S</v>
          </cell>
          <cell r="B348">
            <v>1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>
            <v>0</v>
          </cell>
          <cell r="J348">
            <v>1</v>
          </cell>
          <cell r="K348">
            <v>0</v>
          </cell>
          <cell r="L348">
            <v>0</v>
          </cell>
          <cell r="M348">
            <v>0</v>
          </cell>
        </row>
        <row r="349">
          <cell r="A349" t="str">
            <v>CS-MCCL031-R0-XL</v>
          </cell>
          <cell r="B349">
            <v>1</v>
          </cell>
          <cell r="C349">
            <v>0</v>
          </cell>
          <cell r="D349">
            <v>0</v>
          </cell>
          <cell r="E349">
            <v>0</v>
          </cell>
          <cell r="F349">
            <v>0</v>
          </cell>
          <cell r="G349">
            <v>0</v>
          </cell>
          <cell r="H349">
            <v>0</v>
          </cell>
          <cell r="I349">
            <v>0</v>
          </cell>
          <cell r="J349">
            <v>1</v>
          </cell>
          <cell r="K349">
            <v>0</v>
          </cell>
          <cell r="L349">
            <v>0</v>
          </cell>
          <cell r="M349">
            <v>0</v>
          </cell>
        </row>
        <row r="350">
          <cell r="A350" t="str">
            <v>YZ-NA9008Se5L</v>
          </cell>
          <cell r="B350">
            <v>2</v>
          </cell>
          <cell r="C350">
            <v>0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0</v>
          </cell>
          <cell r="L350">
            <v>0</v>
          </cell>
          <cell r="M350">
            <v>0</v>
          </cell>
        </row>
        <row r="351">
          <cell r="A351" t="str">
            <v>CA-HM1789-PP-S</v>
          </cell>
          <cell r="B351">
            <v>1</v>
          </cell>
          <cell r="C351">
            <v>0</v>
          </cell>
          <cell r="D351">
            <v>0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0</v>
          </cell>
          <cell r="L351">
            <v>0</v>
          </cell>
          <cell r="M351">
            <v>0</v>
          </cell>
        </row>
        <row r="352">
          <cell r="A352" t="str">
            <v>YZ-MCHM17077-C0-S</v>
          </cell>
          <cell r="B352">
            <v>2</v>
          </cell>
          <cell r="C352">
            <v>0</v>
          </cell>
          <cell r="D352">
            <v>0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>
            <v>0</v>
          </cell>
          <cell r="L352">
            <v>0</v>
          </cell>
          <cell r="M352">
            <v>0</v>
          </cell>
        </row>
        <row r="353">
          <cell r="A353" t="str">
            <v>YZ-MCBK187-R2-M</v>
          </cell>
          <cell r="B353">
            <v>1</v>
          </cell>
          <cell r="C353">
            <v>0</v>
          </cell>
          <cell r="D353">
            <v>0</v>
          </cell>
          <cell r="E353">
            <v>0</v>
          </cell>
          <cell r="F353">
            <v>0</v>
          </cell>
          <cell r="G353">
            <v>0</v>
          </cell>
          <cell r="H353">
            <v>0</v>
          </cell>
          <cell r="I353">
            <v>0</v>
          </cell>
          <cell r="J353">
            <v>0</v>
          </cell>
          <cell r="K353">
            <v>0</v>
          </cell>
          <cell r="L353">
            <v>0</v>
          </cell>
          <cell r="M353">
            <v>0</v>
          </cell>
        </row>
        <row r="354">
          <cell r="A354" t="str">
            <v>YZ-MCLK185-Y9-2XL</v>
          </cell>
          <cell r="B354">
            <v>3</v>
          </cell>
          <cell r="C354">
            <v>0</v>
          </cell>
          <cell r="D354">
            <v>0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>
            <v>0</v>
          </cell>
          <cell r="L354">
            <v>0</v>
          </cell>
          <cell r="M354">
            <v>0</v>
          </cell>
        </row>
        <row r="355">
          <cell r="A355" t="str">
            <v>LYQ-NA1010-N0-XS</v>
          </cell>
          <cell r="B355">
            <v>10</v>
          </cell>
          <cell r="C355">
            <v>0</v>
          </cell>
          <cell r="D355">
            <v>0</v>
          </cell>
          <cell r="E355">
            <v>0</v>
          </cell>
          <cell r="F355">
            <v>0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10</v>
          </cell>
          <cell r="L355">
            <v>0</v>
          </cell>
          <cell r="M355">
            <v>0</v>
          </cell>
        </row>
        <row r="356">
          <cell r="A356" t="str">
            <v>YZ-MCLS1458-K0-6X</v>
          </cell>
          <cell r="B356">
            <v>3</v>
          </cell>
          <cell r="C356">
            <v>0</v>
          </cell>
          <cell r="D356">
            <v>0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>
            <v>0</v>
          </cell>
          <cell r="L356">
            <v>0</v>
          </cell>
          <cell r="M356">
            <v>0</v>
          </cell>
        </row>
        <row r="357">
          <cell r="A357" t="str">
            <v>YZ-MCCS186-OR-M</v>
          </cell>
          <cell r="B357">
            <v>0</v>
          </cell>
          <cell r="C357">
            <v>0</v>
          </cell>
          <cell r="D357">
            <v>0</v>
          </cell>
          <cell r="E357">
            <v>0</v>
          </cell>
          <cell r="F357">
            <v>0</v>
          </cell>
          <cell r="G357">
            <v>0</v>
          </cell>
          <cell r="H357">
            <v>0</v>
          </cell>
          <cell r="I357">
            <v>0</v>
          </cell>
          <cell r="J357">
            <v>0</v>
          </cell>
          <cell r="K357">
            <v>0</v>
          </cell>
          <cell r="L357">
            <v>0</v>
          </cell>
          <cell r="M357">
            <v>0</v>
          </cell>
        </row>
        <row r="358">
          <cell r="A358" t="str">
            <v>YZ-MCZQL03-B0-3XL</v>
          </cell>
          <cell r="B358">
            <v>3</v>
          </cell>
          <cell r="C358">
            <v>0</v>
          </cell>
          <cell r="D358">
            <v>0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0</v>
          </cell>
          <cell r="L358">
            <v>0</v>
          </cell>
          <cell r="M358">
            <v>0</v>
          </cell>
        </row>
        <row r="359">
          <cell r="A359" t="str">
            <v>YZ-MCWS32-ZL-2XL</v>
          </cell>
          <cell r="B359">
            <v>2</v>
          </cell>
          <cell r="C359">
            <v>0</v>
          </cell>
          <cell r="D359">
            <v>0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>
            <v>0</v>
          </cell>
          <cell r="L359">
            <v>0</v>
          </cell>
          <cell r="M359">
            <v>0</v>
          </cell>
        </row>
        <row r="360">
          <cell r="A360" t="str">
            <v>YZ-MC666-HB-M</v>
          </cell>
          <cell r="B360">
            <v>1</v>
          </cell>
          <cell r="C360">
            <v>0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>
            <v>0</v>
          </cell>
          <cell r="J360">
            <v>1</v>
          </cell>
          <cell r="K360">
            <v>0</v>
          </cell>
          <cell r="L360">
            <v>0</v>
          </cell>
          <cell r="M360">
            <v>0</v>
          </cell>
        </row>
        <row r="361">
          <cell r="A361" t="str">
            <v>YZ-MC180-K0-L</v>
          </cell>
          <cell r="B361">
            <v>1</v>
          </cell>
          <cell r="C361">
            <v>0</v>
          </cell>
          <cell r="D361">
            <v>0</v>
          </cell>
          <cell r="E361">
            <v>0</v>
          </cell>
          <cell r="F361">
            <v>0</v>
          </cell>
          <cell r="G361">
            <v>0</v>
          </cell>
          <cell r="H361">
            <v>0</v>
          </cell>
          <cell r="I361">
            <v>0</v>
          </cell>
          <cell r="J361">
            <v>0</v>
          </cell>
          <cell r="K361">
            <v>0</v>
          </cell>
          <cell r="L361">
            <v>0</v>
          </cell>
          <cell r="M361">
            <v>0</v>
          </cell>
        </row>
        <row r="362">
          <cell r="A362" t="str">
            <v>LYQ-MCTW03-K0-XXL</v>
          </cell>
          <cell r="B362">
            <v>2</v>
          </cell>
          <cell r="C362">
            <v>0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>
            <v>0</v>
          </cell>
          <cell r="J362">
            <v>2</v>
          </cell>
          <cell r="K362">
            <v>0</v>
          </cell>
          <cell r="L362">
            <v>0</v>
          </cell>
          <cell r="M362">
            <v>0</v>
          </cell>
        </row>
        <row r="363">
          <cell r="A363" t="str">
            <v>LYQ-CA1377-grey1-S</v>
          </cell>
          <cell r="B363">
            <v>4</v>
          </cell>
          <cell r="C363">
            <v>0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3</v>
          </cell>
          <cell r="K363">
            <v>0</v>
          </cell>
          <cell r="L363">
            <v>0</v>
          </cell>
          <cell r="M363">
            <v>0</v>
          </cell>
        </row>
        <row r="364">
          <cell r="A364" t="str">
            <v>YZ-MC180-OR-2XL</v>
          </cell>
          <cell r="B364">
            <v>2</v>
          </cell>
          <cell r="C364">
            <v>0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  <cell r="M364">
            <v>0</v>
          </cell>
        </row>
        <row r="365">
          <cell r="A365" t="str">
            <v>YZ-NA1521-BL-3XL</v>
          </cell>
          <cell r="B365">
            <v>1</v>
          </cell>
          <cell r="C365">
            <v>0</v>
          </cell>
          <cell r="D365">
            <v>0</v>
          </cell>
          <cell r="E365">
            <v>0</v>
          </cell>
          <cell r="F365">
            <v>0</v>
          </cell>
          <cell r="G365">
            <v>0</v>
          </cell>
          <cell r="H365">
            <v>0</v>
          </cell>
          <cell r="I365">
            <v>0</v>
          </cell>
          <cell r="J365">
            <v>0</v>
          </cell>
          <cell r="K365">
            <v>0</v>
          </cell>
          <cell r="L365">
            <v>0</v>
          </cell>
          <cell r="M365">
            <v>0</v>
          </cell>
        </row>
        <row r="366">
          <cell r="A366" t="str">
            <v>DK-MCCL315-BF-L</v>
          </cell>
          <cell r="B366">
            <v>1</v>
          </cell>
          <cell r="C366">
            <v>0</v>
          </cell>
          <cell r="D366">
            <v>0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1</v>
          </cell>
          <cell r="K366">
            <v>0</v>
          </cell>
          <cell r="L366">
            <v>0</v>
          </cell>
          <cell r="M366">
            <v>0</v>
          </cell>
        </row>
        <row r="367">
          <cell r="A367" t="str">
            <v>LYQ-MCMX02-P0-M</v>
          </cell>
          <cell r="B367">
            <v>2</v>
          </cell>
          <cell r="C367">
            <v>0</v>
          </cell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2</v>
          </cell>
          <cell r="K367">
            <v>0</v>
          </cell>
          <cell r="L367">
            <v>0</v>
          </cell>
          <cell r="M367">
            <v>0</v>
          </cell>
        </row>
        <row r="368">
          <cell r="A368" t="str">
            <v>YZ-NA5060B2M</v>
          </cell>
          <cell r="B368">
            <v>4</v>
          </cell>
          <cell r="C368">
            <v>0</v>
          </cell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0</v>
          </cell>
          <cell r="L368">
            <v>0</v>
          </cell>
          <cell r="M368">
            <v>0</v>
          </cell>
        </row>
        <row r="369">
          <cell r="A369" t="str">
            <v>SJ-NA204-R0-XS</v>
          </cell>
          <cell r="B369">
            <v>3</v>
          </cell>
          <cell r="C369">
            <v>0</v>
          </cell>
          <cell r="D369">
            <v>0</v>
          </cell>
          <cell r="E369">
            <v>0</v>
          </cell>
          <cell r="F369">
            <v>0</v>
          </cell>
          <cell r="G369">
            <v>0</v>
          </cell>
          <cell r="H369">
            <v>0</v>
          </cell>
          <cell r="I369">
            <v>0</v>
          </cell>
          <cell r="J369">
            <v>3</v>
          </cell>
          <cell r="K369">
            <v>0</v>
          </cell>
          <cell r="L369">
            <v>0</v>
          </cell>
          <cell r="M369">
            <v>0</v>
          </cell>
        </row>
        <row r="370">
          <cell r="A370" t="str">
            <v>LYQ-NA1010-P0-XS</v>
          </cell>
          <cell r="B370">
            <v>7</v>
          </cell>
          <cell r="C370">
            <v>0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5</v>
          </cell>
          <cell r="K370">
            <v>2</v>
          </cell>
          <cell r="L370">
            <v>0</v>
          </cell>
          <cell r="M370">
            <v>0</v>
          </cell>
        </row>
        <row r="371">
          <cell r="A371" t="str">
            <v>CS-MCCL150-K0-2XL</v>
          </cell>
          <cell r="B371">
            <v>2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2</v>
          </cell>
          <cell r="K371">
            <v>0</v>
          </cell>
          <cell r="L371">
            <v>0</v>
          </cell>
          <cell r="M371">
            <v>0</v>
          </cell>
        </row>
        <row r="372">
          <cell r="A372" t="str">
            <v>YZ-MC5129-K0YH-3XL</v>
          </cell>
          <cell r="B372">
            <v>8</v>
          </cell>
          <cell r="C372">
            <v>0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  <cell r="L372">
            <v>0</v>
          </cell>
          <cell r="M372">
            <v>0</v>
          </cell>
        </row>
        <row r="373">
          <cell r="A373" t="str">
            <v>YZ-MCHM17077-K0-M</v>
          </cell>
          <cell r="B373">
            <v>2</v>
          </cell>
          <cell r="C373">
            <v>1</v>
          </cell>
          <cell r="D373">
            <v>0</v>
          </cell>
          <cell r="E373">
            <v>0</v>
          </cell>
          <cell r="F373">
            <v>0</v>
          </cell>
          <cell r="G373">
            <v>0</v>
          </cell>
          <cell r="H373">
            <v>0</v>
          </cell>
          <cell r="I373">
            <v>0</v>
          </cell>
          <cell r="J373">
            <v>0</v>
          </cell>
          <cell r="K373">
            <v>0</v>
          </cell>
          <cell r="L373">
            <v>0</v>
          </cell>
          <cell r="M373">
            <v>0</v>
          </cell>
        </row>
        <row r="374">
          <cell r="A374" t="str">
            <v>CA-HM1789-PI-2XL</v>
          </cell>
          <cell r="B374">
            <v>10</v>
          </cell>
          <cell r="C374">
            <v>1</v>
          </cell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10</v>
          </cell>
          <cell r="K374">
            <v>0</v>
          </cell>
          <cell r="L374">
            <v>0</v>
          </cell>
          <cell r="M374">
            <v>0</v>
          </cell>
        </row>
        <row r="375">
          <cell r="A375" t="str">
            <v>YZ-NA1521-GW-XL</v>
          </cell>
          <cell r="B375">
            <v>2</v>
          </cell>
          <cell r="C375">
            <v>0</v>
          </cell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2</v>
          </cell>
          <cell r="K375">
            <v>0</v>
          </cell>
          <cell r="L375">
            <v>0</v>
          </cell>
          <cell r="M375">
            <v>0</v>
          </cell>
        </row>
        <row r="376">
          <cell r="A376" t="str">
            <v>LYQ-MCXZ1058-Z0-XXL</v>
          </cell>
          <cell r="B376">
            <v>4</v>
          </cell>
          <cell r="C376">
            <v>0</v>
          </cell>
          <cell r="D376">
            <v>0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  <cell r="I376">
            <v>0</v>
          </cell>
          <cell r="J376">
            <v>0</v>
          </cell>
          <cell r="K376">
            <v>0</v>
          </cell>
          <cell r="L376">
            <v>0</v>
          </cell>
          <cell r="M376">
            <v>0</v>
          </cell>
        </row>
        <row r="377">
          <cell r="A377" t="str">
            <v>CA-HM1789-ZL-L</v>
          </cell>
          <cell r="B377">
            <v>11</v>
          </cell>
          <cell r="C377">
            <v>2</v>
          </cell>
          <cell r="D377">
            <v>0</v>
          </cell>
          <cell r="E377">
            <v>7</v>
          </cell>
          <cell r="F377">
            <v>7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0</v>
          </cell>
          <cell r="L377">
            <v>0</v>
          </cell>
          <cell r="M377">
            <v>0</v>
          </cell>
        </row>
        <row r="378">
          <cell r="A378" t="str">
            <v>YZ-NA15827-K0-4X</v>
          </cell>
          <cell r="B378">
            <v>3</v>
          </cell>
          <cell r="C378">
            <v>0</v>
          </cell>
          <cell r="D378">
            <v>0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>
            <v>0</v>
          </cell>
          <cell r="J378">
            <v>3</v>
          </cell>
          <cell r="K378">
            <v>0</v>
          </cell>
          <cell r="L378">
            <v>0</v>
          </cell>
          <cell r="M378">
            <v>0</v>
          </cell>
        </row>
        <row r="379">
          <cell r="A379" t="str">
            <v>YZ-MCHY025-K0-S</v>
          </cell>
          <cell r="B379">
            <v>2</v>
          </cell>
          <cell r="C379">
            <v>0</v>
          </cell>
          <cell r="D379">
            <v>0</v>
          </cell>
          <cell r="E379">
            <v>0</v>
          </cell>
          <cell r="F379">
            <v>0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0</v>
          </cell>
          <cell r="L379">
            <v>0</v>
          </cell>
          <cell r="M379">
            <v>0</v>
          </cell>
        </row>
        <row r="380">
          <cell r="A380" t="str">
            <v>YZ-MCBKN1703-R0-M</v>
          </cell>
          <cell r="B380">
            <v>2</v>
          </cell>
          <cell r="C380">
            <v>0</v>
          </cell>
          <cell r="D380">
            <v>0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  <cell r="I380">
            <v>0</v>
          </cell>
          <cell r="J380">
            <v>2</v>
          </cell>
          <cell r="K380">
            <v>0</v>
          </cell>
          <cell r="L380">
            <v>0</v>
          </cell>
          <cell r="M380">
            <v>0</v>
          </cell>
        </row>
        <row r="381">
          <cell r="A381" t="str">
            <v>LYQ-NA1010-B0-XS</v>
          </cell>
          <cell r="B381">
            <v>4</v>
          </cell>
          <cell r="C381">
            <v>0</v>
          </cell>
          <cell r="D381">
            <v>0</v>
          </cell>
          <cell r="E381">
            <v>0</v>
          </cell>
          <cell r="F381">
            <v>0</v>
          </cell>
          <cell r="G381">
            <v>0</v>
          </cell>
          <cell r="H381">
            <v>0</v>
          </cell>
          <cell r="I381">
            <v>0</v>
          </cell>
          <cell r="J381">
            <v>4</v>
          </cell>
          <cell r="K381">
            <v>0</v>
          </cell>
          <cell r="L381">
            <v>0</v>
          </cell>
          <cell r="M381">
            <v>0</v>
          </cell>
        </row>
        <row r="382">
          <cell r="A382" t="str">
            <v>YZ-MCLK185-B0-S</v>
          </cell>
          <cell r="B382">
            <v>2</v>
          </cell>
          <cell r="C382">
            <v>0</v>
          </cell>
          <cell r="D382">
            <v>0</v>
          </cell>
          <cell r="E382">
            <v>0</v>
          </cell>
          <cell r="F382">
            <v>0</v>
          </cell>
          <cell r="G382">
            <v>0</v>
          </cell>
          <cell r="H382">
            <v>0</v>
          </cell>
          <cell r="I382">
            <v>0</v>
          </cell>
          <cell r="J382">
            <v>0</v>
          </cell>
          <cell r="K382">
            <v>0</v>
          </cell>
          <cell r="L382">
            <v>0</v>
          </cell>
          <cell r="M382">
            <v>0</v>
          </cell>
        </row>
        <row r="383">
          <cell r="A383" t="str">
            <v>YZ-NA9008Sa3L</v>
          </cell>
          <cell r="B383">
            <v>1</v>
          </cell>
          <cell r="C383">
            <v>1</v>
          </cell>
          <cell r="D383">
            <v>0</v>
          </cell>
          <cell r="E383">
            <v>0</v>
          </cell>
          <cell r="F383">
            <v>0</v>
          </cell>
          <cell r="G383">
            <v>0</v>
          </cell>
          <cell r="H383">
            <v>0</v>
          </cell>
          <cell r="I383">
            <v>0</v>
          </cell>
          <cell r="J383">
            <v>0</v>
          </cell>
          <cell r="K383">
            <v>0</v>
          </cell>
          <cell r="L383">
            <v>0</v>
          </cell>
          <cell r="M383">
            <v>0</v>
          </cell>
        </row>
        <row r="384">
          <cell r="A384" t="str">
            <v>YZ-NA1521-KF-XL</v>
          </cell>
          <cell r="B384">
            <v>3</v>
          </cell>
          <cell r="C384">
            <v>0</v>
          </cell>
          <cell r="D384">
            <v>0</v>
          </cell>
          <cell r="E384">
            <v>0</v>
          </cell>
          <cell r="F384">
            <v>0</v>
          </cell>
          <cell r="G384">
            <v>0</v>
          </cell>
          <cell r="H384">
            <v>0</v>
          </cell>
          <cell r="I384">
            <v>0</v>
          </cell>
          <cell r="J384">
            <v>0</v>
          </cell>
          <cell r="K384">
            <v>0</v>
          </cell>
          <cell r="L384">
            <v>0</v>
          </cell>
          <cell r="M384">
            <v>1</v>
          </cell>
        </row>
        <row r="385">
          <cell r="A385" t="str">
            <v>YZ-MC5020MF-XL</v>
          </cell>
          <cell r="B385">
            <v>2</v>
          </cell>
          <cell r="C385">
            <v>0</v>
          </cell>
          <cell r="D385">
            <v>0</v>
          </cell>
          <cell r="E385">
            <v>0</v>
          </cell>
          <cell r="F385">
            <v>0</v>
          </cell>
          <cell r="G385">
            <v>0</v>
          </cell>
          <cell r="H385">
            <v>0</v>
          </cell>
          <cell r="I385">
            <v>0</v>
          </cell>
          <cell r="J385">
            <v>0</v>
          </cell>
          <cell r="K385">
            <v>0</v>
          </cell>
          <cell r="L385">
            <v>0</v>
          </cell>
          <cell r="M385">
            <v>0</v>
          </cell>
        </row>
        <row r="386">
          <cell r="A386" t="str">
            <v>YZ-MCYF185-K0-XL</v>
          </cell>
          <cell r="B386">
            <v>5</v>
          </cell>
          <cell r="C386">
            <v>0</v>
          </cell>
          <cell r="D386">
            <v>0</v>
          </cell>
          <cell r="E386">
            <v>0</v>
          </cell>
          <cell r="F386">
            <v>0</v>
          </cell>
          <cell r="G386">
            <v>0</v>
          </cell>
          <cell r="H386">
            <v>0</v>
          </cell>
          <cell r="I386">
            <v>0</v>
          </cell>
          <cell r="J386">
            <v>0</v>
          </cell>
          <cell r="K386">
            <v>0</v>
          </cell>
          <cell r="L386">
            <v>0</v>
          </cell>
          <cell r="M386">
            <v>0</v>
          </cell>
        </row>
        <row r="387">
          <cell r="A387" t="str">
            <v>YZ-MC5129-K0-L</v>
          </cell>
          <cell r="B387">
            <v>6</v>
          </cell>
          <cell r="C387">
            <v>0</v>
          </cell>
          <cell r="D387">
            <v>0</v>
          </cell>
          <cell r="E387">
            <v>0</v>
          </cell>
          <cell r="F387">
            <v>0</v>
          </cell>
          <cell r="G387">
            <v>0</v>
          </cell>
          <cell r="H387">
            <v>0</v>
          </cell>
          <cell r="I387">
            <v>0</v>
          </cell>
          <cell r="J387">
            <v>0</v>
          </cell>
          <cell r="K387">
            <v>0</v>
          </cell>
          <cell r="L387">
            <v>0</v>
          </cell>
          <cell r="M387">
            <v>0</v>
          </cell>
        </row>
        <row r="388">
          <cell r="A388" t="str">
            <v>YZ-NA5505JR</v>
          </cell>
          <cell r="B388">
            <v>1</v>
          </cell>
          <cell r="C388">
            <v>0</v>
          </cell>
          <cell r="D388">
            <v>3</v>
          </cell>
          <cell r="E388">
            <v>0</v>
          </cell>
          <cell r="F388">
            <v>3</v>
          </cell>
          <cell r="G388">
            <v>0</v>
          </cell>
          <cell r="H388">
            <v>0</v>
          </cell>
          <cell r="I388">
            <v>0</v>
          </cell>
          <cell r="J388">
            <v>0</v>
          </cell>
          <cell r="K388">
            <v>0</v>
          </cell>
          <cell r="L388">
            <v>0</v>
          </cell>
          <cell r="M388">
            <v>0</v>
          </cell>
        </row>
        <row r="389">
          <cell r="A389" t="str">
            <v>SJ-NA204-K0-M</v>
          </cell>
          <cell r="B389">
            <v>3</v>
          </cell>
          <cell r="C389">
            <v>0</v>
          </cell>
          <cell r="D389">
            <v>0</v>
          </cell>
          <cell r="E389">
            <v>0</v>
          </cell>
          <cell r="F389">
            <v>0</v>
          </cell>
          <cell r="G389">
            <v>0</v>
          </cell>
          <cell r="H389">
            <v>0</v>
          </cell>
          <cell r="I389">
            <v>0</v>
          </cell>
          <cell r="J389">
            <v>0</v>
          </cell>
          <cell r="K389">
            <v>0</v>
          </cell>
          <cell r="L389">
            <v>0</v>
          </cell>
          <cell r="M389">
            <v>0</v>
          </cell>
        </row>
        <row r="390">
          <cell r="A390" t="str">
            <v>YZ-NA263100L</v>
          </cell>
          <cell r="B390">
            <v>1</v>
          </cell>
          <cell r="C390">
            <v>0</v>
          </cell>
          <cell r="D390">
            <v>0</v>
          </cell>
          <cell r="E390">
            <v>0</v>
          </cell>
          <cell r="F390">
            <v>0</v>
          </cell>
          <cell r="G390">
            <v>0</v>
          </cell>
          <cell r="H390">
            <v>0</v>
          </cell>
          <cell r="I390">
            <v>0</v>
          </cell>
          <cell r="J390">
            <v>0</v>
          </cell>
          <cell r="K390">
            <v>0</v>
          </cell>
          <cell r="L390">
            <v>0</v>
          </cell>
          <cell r="M390">
            <v>0</v>
          </cell>
        </row>
        <row r="391">
          <cell r="A391" t="str">
            <v>SJ-NA204-R0-2XL</v>
          </cell>
          <cell r="B391">
            <v>2</v>
          </cell>
          <cell r="C391">
            <v>0</v>
          </cell>
          <cell r="D391">
            <v>0</v>
          </cell>
          <cell r="E391">
            <v>0</v>
          </cell>
          <cell r="F391">
            <v>0</v>
          </cell>
          <cell r="G391">
            <v>0</v>
          </cell>
          <cell r="H391">
            <v>0</v>
          </cell>
          <cell r="I391">
            <v>0</v>
          </cell>
          <cell r="J391">
            <v>2</v>
          </cell>
          <cell r="K391">
            <v>0</v>
          </cell>
          <cell r="L391">
            <v>0</v>
          </cell>
          <cell r="M391">
            <v>0</v>
          </cell>
        </row>
        <row r="392">
          <cell r="A392" t="str">
            <v>DK-MCCL315-BF-M</v>
          </cell>
          <cell r="B392">
            <v>1</v>
          </cell>
          <cell r="C392">
            <v>0</v>
          </cell>
          <cell r="D392">
            <v>0</v>
          </cell>
          <cell r="E392">
            <v>0</v>
          </cell>
          <cell r="F392">
            <v>0</v>
          </cell>
          <cell r="G392">
            <v>0</v>
          </cell>
          <cell r="H392">
            <v>0</v>
          </cell>
          <cell r="I392">
            <v>0</v>
          </cell>
          <cell r="J392">
            <v>1</v>
          </cell>
          <cell r="K392">
            <v>0</v>
          </cell>
          <cell r="L392">
            <v>0</v>
          </cell>
          <cell r="M392">
            <v>0</v>
          </cell>
        </row>
        <row r="393">
          <cell r="A393" t="str">
            <v>LYQ-MCMX02-K0-S</v>
          </cell>
          <cell r="B393">
            <v>1</v>
          </cell>
          <cell r="C393">
            <v>0</v>
          </cell>
          <cell r="D393">
            <v>0</v>
          </cell>
          <cell r="E393">
            <v>0</v>
          </cell>
          <cell r="F393">
            <v>0</v>
          </cell>
          <cell r="G393">
            <v>0</v>
          </cell>
          <cell r="H393">
            <v>0</v>
          </cell>
          <cell r="I393">
            <v>0</v>
          </cell>
          <cell r="J393">
            <v>1</v>
          </cell>
          <cell r="K393">
            <v>0</v>
          </cell>
          <cell r="L393">
            <v>0</v>
          </cell>
          <cell r="M393">
            <v>0</v>
          </cell>
        </row>
        <row r="394">
          <cell r="A394" t="str">
            <v>LYQ-NA1010-K0-S</v>
          </cell>
          <cell r="B394">
            <v>8</v>
          </cell>
          <cell r="C394">
            <v>0</v>
          </cell>
          <cell r="D394">
            <v>0</v>
          </cell>
          <cell r="E394">
            <v>0</v>
          </cell>
          <cell r="F394">
            <v>0</v>
          </cell>
          <cell r="G394">
            <v>0</v>
          </cell>
          <cell r="H394">
            <v>0</v>
          </cell>
          <cell r="I394">
            <v>0</v>
          </cell>
          <cell r="J394">
            <v>0</v>
          </cell>
          <cell r="K394">
            <v>8</v>
          </cell>
          <cell r="L394">
            <v>0</v>
          </cell>
          <cell r="M394">
            <v>0</v>
          </cell>
        </row>
        <row r="395">
          <cell r="A395" t="str">
            <v>YZ-MCBK187-Y0-S</v>
          </cell>
          <cell r="B395">
            <v>1</v>
          </cell>
          <cell r="C395">
            <v>0</v>
          </cell>
          <cell r="D395">
            <v>0</v>
          </cell>
          <cell r="E395">
            <v>0</v>
          </cell>
          <cell r="F395">
            <v>0</v>
          </cell>
          <cell r="G395">
            <v>0</v>
          </cell>
          <cell r="H395">
            <v>0</v>
          </cell>
          <cell r="I395">
            <v>0</v>
          </cell>
          <cell r="J395">
            <v>0</v>
          </cell>
          <cell r="K395">
            <v>0</v>
          </cell>
          <cell r="L395">
            <v>0</v>
          </cell>
          <cell r="M395">
            <v>0</v>
          </cell>
        </row>
        <row r="396">
          <cell r="A396" t="str">
            <v>YZ-MC5119ZL-S</v>
          </cell>
          <cell r="B396">
            <v>2</v>
          </cell>
          <cell r="C396">
            <v>0</v>
          </cell>
          <cell r="D396">
            <v>0</v>
          </cell>
          <cell r="E396">
            <v>0</v>
          </cell>
          <cell r="F396">
            <v>0</v>
          </cell>
          <cell r="G396">
            <v>0</v>
          </cell>
          <cell r="H396">
            <v>0</v>
          </cell>
          <cell r="I396">
            <v>0</v>
          </cell>
          <cell r="J396">
            <v>0</v>
          </cell>
          <cell r="K396">
            <v>0</v>
          </cell>
          <cell r="L396">
            <v>0</v>
          </cell>
          <cell r="M396">
            <v>0</v>
          </cell>
        </row>
        <row r="397">
          <cell r="A397" t="str">
            <v>CA-HM1789-GZ-XL</v>
          </cell>
          <cell r="B397">
            <v>3</v>
          </cell>
          <cell r="C397">
            <v>0</v>
          </cell>
          <cell r="D397">
            <v>0</v>
          </cell>
          <cell r="E397">
            <v>0</v>
          </cell>
          <cell r="F397">
            <v>0</v>
          </cell>
          <cell r="G397">
            <v>0</v>
          </cell>
          <cell r="H397">
            <v>0</v>
          </cell>
          <cell r="I397">
            <v>0</v>
          </cell>
          <cell r="J397">
            <v>1</v>
          </cell>
          <cell r="K397">
            <v>0</v>
          </cell>
          <cell r="L397">
            <v>0</v>
          </cell>
          <cell r="M397">
            <v>0</v>
          </cell>
        </row>
        <row r="398">
          <cell r="A398" t="str">
            <v>YZ-MCHM17077-K0-XL</v>
          </cell>
          <cell r="B398">
            <v>1</v>
          </cell>
          <cell r="C398">
            <v>0</v>
          </cell>
          <cell r="D398">
            <v>0</v>
          </cell>
          <cell r="E398">
            <v>0</v>
          </cell>
          <cell r="F398">
            <v>0</v>
          </cell>
          <cell r="G398">
            <v>0</v>
          </cell>
          <cell r="H398">
            <v>0</v>
          </cell>
          <cell r="I398">
            <v>0</v>
          </cell>
          <cell r="J398">
            <v>0</v>
          </cell>
          <cell r="K398">
            <v>0</v>
          </cell>
          <cell r="L398">
            <v>0</v>
          </cell>
          <cell r="M398">
            <v>0</v>
          </cell>
        </row>
        <row r="399">
          <cell r="A399" t="str">
            <v>CS-MCCL031-R0-S</v>
          </cell>
          <cell r="B399">
            <v>1</v>
          </cell>
          <cell r="C399">
            <v>0</v>
          </cell>
          <cell r="D399">
            <v>0</v>
          </cell>
          <cell r="E399">
            <v>0</v>
          </cell>
          <cell r="F399">
            <v>0</v>
          </cell>
          <cell r="G399">
            <v>0</v>
          </cell>
          <cell r="H399">
            <v>0</v>
          </cell>
          <cell r="I399">
            <v>0</v>
          </cell>
          <cell r="J399">
            <v>1</v>
          </cell>
          <cell r="K399">
            <v>0</v>
          </cell>
          <cell r="L399">
            <v>0</v>
          </cell>
          <cell r="M399">
            <v>0</v>
          </cell>
        </row>
        <row r="400">
          <cell r="A400" t="str">
            <v>YZ-CA1245W02L</v>
          </cell>
          <cell r="B400">
            <v>3</v>
          </cell>
          <cell r="C400">
            <v>0</v>
          </cell>
          <cell r="D400">
            <v>0</v>
          </cell>
          <cell r="E400">
            <v>0</v>
          </cell>
          <cell r="F400">
            <v>0</v>
          </cell>
          <cell r="G400">
            <v>0</v>
          </cell>
          <cell r="H400">
            <v>0</v>
          </cell>
          <cell r="I400">
            <v>0</v>
          </cell>
          <cell r="J400">
            <v>0</v>
          </cell>
          <cell r="K400">
            <v>0</v>
          </cell>
          <cell r="L400">
            <v>0</v>
          </cell>
          <cell r="M400">
            <v>0</v>
          </cell>
        </row>
        <row r="401">
          <cell r="A401" t="str">
            <v>YZ-CA160301B02XL</v>
          </cell>
          <cell r="B401">
            <v>3</v>
          </cell>
          <cell r="C401">
            <v>0</v>
          </cell>
          <cell r="D401">
            <v>0</v>
          </cell>
          <cell r="E401">
            <v>0</v>
          </cell>
          <cell r="F401">
            <v>0</v>
          </cell>
          <cell r="G401">
            <v>0</v>
          </cell>
          <cell r="H401">
            <v>0</v>
          </cell>
          <cell r="I401">
            <v>0</v>
          </cell>
          <cell r="J401">
            <v>0</v>
          </cell>
          <cell r="K401">
            <v>0</v>
          </cell>
          <cell r="L401">
            <v>0</v>
          </cell>
          <cell r="M401">
            <v>0</v>
          </cell>
        </row>
        <row r="402">
          <cell r="A402" t="str">
            <v>CA-LYQ2015G0</v>
          </cell>
          <cell r="B402">
            <v>2</v>
          </cell>
          <cell r="C402">
            <v>0</v>
          </cell>
          <cell r="D402">
            <v>0</v>
          </cell>
          <cell r="E402">
            <v>0</v>
          </cell>
          <cell r="F402">
            <v>0</v>
          </cell>
          <cell r="G402">
            <v>0</v>
          </cell>
          <cell r="H402">
            <v>0</v>
          </cell>
          <cell r="I402">
            <v>0</v>
          </cell>
          <cell r="J402">
            <v>0</v>
          </cell>
          <cell r="K402">
            <v>0</v>
          </cell>
          <cell r="L402">
            <v>0</v>
          </cell>
          <cell r="M402">
            <v>0</v>
          </cell>
        </row>
        <row r="403">
          <cell r="A403" t="str">
            <v>SJ-NA204-ZL-M</v>
          </cell>
          <cell r="B403">
            <v>3</v>
          </cell>
          <cell r="C403">
            <v>0</v>
          </cell>
          <cell r="D403">
            <v>0</v>
          </cell>
          <cell r="E403">
            <v>0</v>
          </cell>
          <cell r="F403">
            <v>0</v>
          </cell>
          <cell r="G403">
            <v>0</v>
          </cell>
          <cell r="H403">
            <v>0</v>
          </cell>
          <cell r="I403">
            <v>0</v>
          </cell>
          <cell r="J403">
            <v>0</v>
          </cell>
          <cell r="K403">
            <v>0</v>
          </cell>
          <cell r="L403">
            <v>0</v>
          </cell>
          <cell r="M403">
            <v>0</v>
          </cell>
        </row>
        <row r="404">
          <cell r="A404" t="str">
            <v>CA-HM1789-Dot-2XL</v>
          </cell>
          <cell r="B404">
            <v>10</v>
          </cell>
          <cell r="C404">
            <v>0</v>
          </cell>
          <cell r="D404">
            <v>0</v>
          </cell>
          <cell r="E404">
            <v>0</v>
          </cell>
          <cell r="F404">
            <v>0</v>
          </cell>
          <cell r="G404">
            <v>0</v>
          </cell>
          <cell r="H404">
            <v>0</v>
          </cell>
          <cell r="I404">
            <v>0</v>
          </cell>
          <cell r="J404">
            <v>0</v>
          </cell>
          <cell r="K404">
            <v>0</v>
          </cell>
          <cell r="L404">
            <v>0</v>
          </cell>
          <cell r="M404">
            <v>0</v>
          </cell>
        </row>
        <row r="405">
          <cell r="A405" t="str">
            <v>YZ-NA5505R0-S</v>
          </cell>
          <cell r="B405">
            <v>6</v>
          </cell>
          <cell r="C405">
            <v>0</v>
          </cell>
          <cell r="D405">
            <v>0</v>
          </cell>
          <cell r="E405">
            <v>6</v>
          </cell>
          <cell r="F405">
            <v>6</v>
          </cell>
          <cell r="G405">
            <v>0</v>
          </cell>
          <cell r="H405">
            <v>0</v>
          </cell>
          <cell r="I405">
            <v>0</v>
          </cell>
          <cell r="J405">
            <v>0</v>
          </cell>
          <cell r="K405">
            <v>0</v>
          </cell>
          <cell r="L405">
            <v>0</v>
          </cell>
          <cell r="M405">
            <v>0</v>
          </cell>
        </row>
        <row r="406">
          <cell r="A406" t="str">
            <v>YZ-MC5020ST-XL</v>
          </cell>
          <cell r="B406">
            <v>2</v>
          </cell>
          <cell r="C406">
            <v>0</v>
          </cell>
          <cell r="D406">
            <v>0</v>
          </cell>
          <cell r="E406">
            <v>0</v>
          </cell>
          <cell r="F406">
            <v>0</v>
          </cell>
          <cell r="G406">
            <v>0</v>
          </cell>
          <cell r="H406">
            <v>0</v>
          </cell>
          <cell r="I406">
            <v>0</v>
          </cell>
          <cell r="J406">
            <v>0</v>
          </cell>
          <cell r="K406">
            <v>0</v>
          </cell>
          <cell r="L406">
            <v>0</v>
          </cell>
          <cell r="M406">
            <v>0</v>
          </cell>
        </row>
        <row r="407">
          <cell r="A407" t="str">
            <v>YZ-MC2500-K0-L</v>
          </cell>
          <cell r="B407">
            <v>2</v>
          </cell>
          <cell r="C407">
            <v>0</v>
          </cell>
          <cell r="D407">
            <v>0</v>
          </cell>
          <cell r="E407">
            <v>0</v>
          </cell>
          <cell r="F407">
            <v>0</v>
          </cell>
          <cell r="G407">
            <v>0</v>
          </cell>
          <cell r="H407">
            <v>0</v>
          </cell>
          <cell r="I407">
            <v>0</v>
          </cell>
          <cell r="J407">
            <v>0</v>
          </cell>
          <cell r="K407">
            <v>0</v>
          </cell>
          <cell r="L407">
            <v>0</v>
          </cell>
          <cell r="M407">
            <v>0</v>
          </cell>
        </row>
        <row r="408">
          <cell r="A408" t="str">
            <v>YZ-MCHM241-G0-S</v>
          </cell>
          <cell r="B408">
            <v>3</v>
          </cell>
          <cell r="C408">
            <v>1</v>
          </cell>
          <cell r="D408">
            <v>0</v>
          </cell>
          <cell r="E408">
            <v>0</v>
          </cell>
          <cell r="F408">
            <v>0</v>
          </cell>
          <cell r="G408">
            <v>0</v>
          </cell>
          <cell r="H408">
            <v>0</v>
          </cell>
          <cell r="I408">
            <v>0</v>
          </cell>
          <cell r="J408">
            <v>0</v>
          </cell>
          <cell r="K408">
            <v>0</v>
          </cell>
          <cell r="L408">
            <v>0</v>
          </cell>
          <cell r="M408">
            <v>0</v>
          </cell>
        </row>
        <row r="409">
          <cell r="A409" t="str">
            <v>YZ-NA1521-BL-5XL</v>
          </cell>
          <cell r="B409">
            <v>5</v>
          </cell>
          <cell r="C409">
            <v>1</v>
          </cell>
          <cell r="D409">
            <v>0</v>
          </cell>
          <cell r="E409">
            <v>0</v>
          </cell>
          <cell r="F409">
            <v>0</v>
          </cell>
          <cell r="G409">
            <v>0</v>
          </cell>
          <cell r="H409">
            <v>0</v>
          </cell>
          <cell r="I409">
            <v>0</v>
          </cell>
          <cell r="J409">
            <v>0</v>
          </cell>
          <cell r="K409">
            <v>0</v>
          </cell>
          <cell r="L409">
            <v>0</v>
          </cell>
          <cell r="M409">
            <v>0</v>
          </cell>
        </row>
        <row r="410">
          <cell r="A410" t="str">
            <v>YZ-CA1245G01L</v>
          </cell>
          <cell r="B410">
            <v>4</v>
          </cell>
          <cell r="C410">
            <v>0</v>
          </cell>
          <cell r="D410">
            <v>0</v>
          </cell>
          <cell r="E410">
            <v>0</v>
          </cell>
          <cell r="F410">
            <v>0</v>
          </cell>
          <cell r="G410">
            <v>0</v>
          </cell>
          <cell r="H410">
            <v>0</v>
          </cell>
          <cell r="I410">
            <v>0</v>
          </cell>
          <cell r="J410">
            <v>0</v>
          </cell>
          <cell r="K410">
            <v>0</v>
          </cell>
          <cell r="L410">
            <v>0</v>
          </cell>
          <cell r="M410">
            <v>0</v>
          </cell>
        </row>
        <row r="411">
          <cell r="A411" t="str">
            <v>YZ-MCLK185-K0-M</v>
          </cell>
          <cell r="B411">
            <v>3</v>
          </cell>
          <cell r="C411">
            <v>0</v>
          </cell>
          <cell r="D411">
            <v>0</v>
          </cell>
          <cell r="E411">
            <v>0</v>
          </cell>
          <cell r="F411">
            <v>0</v>
          </cell>
          <cell r="G411">
            <v>0</v>
          </cell>
          <cell r="H411">
            <v>0</v>
          </cell>
          <cell r="I411">
            <v>0</v>
          </cell>
          <cell r="J411">
            <v>0</v>
          </cell>
          <cell r="K411">
            <v>0</v>
          </cell>
          <cell r="L411">
            <v>0</v>
          </cell>
          <cell r="M411">
            <v>0</v>
          </cell>
        </row>
        <row r="412">
          <cell r="A412" t="str">
            <v>LYQ-NA1010-W0-M</v>
          </cell>
          <cell r="B412">
            <v>8</v>
          </cell>
          <cell r="C412">
            <v>0</v>
          </cell>
          <cell r="D412">
            <v>0</v>
          </cell>
          <cell r="E412">
            <v>0</v>
          </cell>
          <cell r="F412">
            <v>0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  <cell r="K412">
            <v>0</v>
          </cell>
          <cell r="L412">
            <v>0</v>
          </cell>
          <cell r="M412">
            <v>0</v>
          </cell>
        </row>
        <row r="413">
          <cell r="A413" t="str">
            <v>YZ-NA1521-BL-2XL</v>
          </cell>
          <cell r="B413">
            <v>1</v>
          </cell>
          <cell r="C413">
            <v>0</v>
          </cell>
          <cell r="D413">
            <v>0</v>
          </cell>
          <cell r="E413">
            <v>2</v>
          </cell>
          <cell r="F413">
            <v>2</v>
          </cell>
          <cell r="G413">
            <v>0</v>
          </cell>
          <cell r="H413">
            <v>0</v>
          </cell>
          <cell r="I413">
            <v>0</v>
          </cell>
          <cell r="J413">
            <v>0</v>
          </cell>
          <cell r="K413">
            <v>0</v>
          </cell>
          <cell r="L413">
            <v>0</v>
          </cell>
          <cell r="M413">
            <v>0</v>
          </cell>
        </row>
        <row r="414">
          <cell r="A414" t="str">
            <v>LYQ-29CA-G7-S</v>
          </cell>
          <cell r="B414">
            <v>7</v>
          </cell>
          <cell r="C414">
            <v>0</v>
          </cell>
          <cell r="D414">
            <v>0</v>
          </cell>
          <cell r="E414">
            <v>0</v>
          </cell>
          <cell r="F414">
            <v>0</v>
          </cell>
          <cell r="G414">
            <v>0</v>
          </cell>
          <cell r="H414">
            <v>0</v>
          </cell>
          <cell r="I414">
            <v>0</v>
          </cell>
          <cell r="J414">
            <v>7</v>
          </cell>
          <cell r="K414">
            <v>0</v>
          </cell>
          <cell r="L414">
            <v>0</v>
          </cell>
          <cell r="M414">
            <v>0</v>
          </cell>
        </row>
        <row r="415">
          <cell r="A415" t="str">
            <v>LYQ-NA1010-Z0-S</v>
          </cell>
          <cell r="B415">
            <v>5</v>
          </cell>
          <cell r="C415">
            <v>0</v>
          </cell>
          <cell r="D415">
            <v>0</v>
          </cell>
          <cell r="E415">
            <v>0</v>
          </cell>
          <cell r="F415">
            <v>0</v>
          </cell>
          <cell r="G415">
            <v>0</v>
          </cell>
          <cell r="H415">
            <v>0</v>
          </cell>
          <cell r="I415">
            <v>0</v>
          </cell>
          <cell r="J415">
            <v>4</v>
          </cell>
          <cell r="K415">
            <v>1</v>
          </cell>
          <cell r="L415">
            <v>0</v>
          </cell>
          <cell r="M415">
            <v>0</v>
          </cell>
        </row>
        <row r="416">
          <cell r="A416" t="str">
            <v>YZ-MCPP1705-K0-M</v>
          </cell>
          <cell r="B416">
            <v>3</v>
          </cell>
          <cell r="C416">
            <v>0</v>
          </cell>
          <cell r="D416">
            <v>0</v>
          </cell>
          <cell r="E416">
            <v>0</v>
          </cell>
          <cell r="F416">
            <v>0</v>
          </cell>
          <cell r="G416">
            <v>0</v>
          </cell>
          <cell r="H416">
            <v>0</v>
          </cell>
          <cell r="I416">
            <v>0</v>
          </cell>
          <cell r="J416">
            <v>1</v>
          </cell>
          <cell r="K416">
            <v>0</v>
          </cell>
          <cell r="L416">
            <v>0</v>
          </cell>
          <cell r="M416">
            <v>0</v>
          </cell>
        </row>
        <row r="417">
          <cell r="A417" t="str">
            <v>YZ-CA2000-2XL</v>
          </cell>
          <cell r="B417">
            <v>2</v>
          </cell>
          <cell r="C417">
            <v>0</v>
          </cell>
          <cell r="D417">
            <v>0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0</v>
          </cell>
          <cell r="L417">
            <v>0</v>
          </cell>
          <cell r="M417">
            <v>0</v>
          </cell>
        </row>
        <row r="418">
          <cell r="A418" t="str">
            <v>CA-HM1789-GrTW-S</v>
          </cell>
          <cell r="B418">
            <v>3</v>
          </cell>
          <cell r="C418">
            <v>0</v>
          </cell>
          <cell r="D418">
            <v>0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0</v>
          </cell>
          <cell r="L418">
            <v>0</v>
          </cell>
          <cell r="M418">
            <v>0</v>
          </cell>
        </row>
        <row r="419">
          <cell r="A419" t="str">
            <v>YZ-MCBK187-P0-M</v>
          </cell>
          <cell r="B419">
            <v>1</v>
          </cell>
          <cell r="C419">
            <v>0</v>
          </cell>
          <cell r="D419">
            <v>0</v>
          </cell>
          <cell r="E419">
            <v>0</v>
          </cell>
          <cell r="F419">
            <v>0</v>
          </cell>
          <cell r="G419">
            <v>0</v>
          </cell>
          <cell r="H419">
            <v>0</v>
          </cell>
          <cell r="I419">
            <v>0</v>
          </cell>
          <cell r="J419">
            <v>0</v>
          </cell>
          <cell r="K419">
            <v>0</v>
          </cell>
          <cell r="L419">
            <v>0</v>
          </cell>
          <cell r="M419">
            <v>0</v>
          </cell>
        </row>
        <row r="420">
          <cell r="A420" t="str">
            <v>CA-HM1789-B2-2XL</v>
          </cell>
          <cell r="B420">
            <v>9</v>
          </cell>
          <cell r="C420">
            <v>0</v>
          </cell>
          <cell r="D420">
            <v>0</v>
          </cell>
          <cell r="E420">
            <v>0</v>
          </cell>
          <cell r="F420">
            <v>0</v>
          </cell>
          <cell r="G420">
            <v>0</v>
          </cell>
          <cell r="H420">
            <v>0</v>
          </cell>
          <cell r="I420">
            <v>0</v>
          </cell>
          <cell r="J420">
            <v>9</v>
          </cell>
          <cell r="K420">
            <v>0</v>
          </cell>
          <cell r="L420">
            <v>0</v>
          </cell>
          <cell r="M420">
            <v>0</v>
          </cell>
        </row>
        <row r="421">
          <cell r="A421" t="str">
            <v>YZ-MCBKN30-B0YH-L</v>
          </cell>
          <cell r="B421">
            <v>1</v>
          </cell>
          <cell r="C421">
            <v>0</v>
          </cell>
          <cell r="D421">
            <v>0</v>
          </cell>
          <cell r="E421">
            <v>0</v>
          </cell>
          <cell r="F421">
            <v>0</v>
          </cell>
          <cell r="G421">
            <v>0</v>
          </cell>
          <cell r="H421">
            <v>0</v>
          </cell>
          <cell r="I421">
            <v>0</v>
          </cell>
          <cell r="J421">
            <v>0</v>
          </cell>
          <cell r="K421">
            <v>0</v>
          </cell>
          <cell r="L421">
            <v>0</v>
          </cell>
          <cell r="M421">
            <v>0</v>
          </cell>
        </row>
        <row r="422">
          <cell r="A422" t="str">
            <v>YZ-MCBKN1703-R0-XS</v>
          </cell>
          <cell r="B422">
            <v>2</v>
          </cell>
          <cell r="C422">
            <v>0</v>
          </cell>
          <cell r="D422">
            <v>0</v>
          </cell>
          <cell r="E422">
            <v>0</v>
          </cell>
          <cell r="F422">
            <v>0</v>
          </cell>
          <cell r="G422">
            <v>0</v>
          </cell>
          <cell r="H422">
            <v>0</v>
          </cell>
          <cell r="I422">
            <v>0</v>
          </cell>
          <cell r="J422">
            <v>2</v>
          </cell>
          <cell r="K422">
            <v>0</v>
          </cell>
          <cell r="L422">
            <v>0</v>
          </cell>
          <cell r="M422">
            <v>0</v>
          </cell>
        </row>
        <row r="423">
          <cell r="A423" t="str">
            <v>DK-MCCL315-B7-M</v>
          </cell>
          <cell r="B423">
            <v>1</v>
          </cell>
          <cell r="C423">
            <v>0</v>
          </cell>
          <cell r="D423">
            <v>0</v>
          </cell>
          <cell r="E423">
            <v>0</v>
          </cell>
          <cell r="F423">
            <v>0</v>
          </cell>
          <cell r="G423">
            <v>0</v>
          </cell>
          <cell r="H423">
            <v>0</v>
          </cell>
          <cell r="I423">
            <v>0</v>
          </cell>
          <cell r="J423">
            <v>1</v>
          </cell>
          <cell r="K423">
            <v>0</v>
          </cell>
          <cell r="L423">
            <v>0</v>
          </cell>
          <cell r="M423">
            <v>0</v>
          </cell>
        </row>
        <row r="424">
          <cell r="A424" t="str">
            <v>YZ-NA13037Wi3L</v>
          </cell>
          <cell r="B424">
            <v>2</v>
          </cell>
          <cell r="C424">
            <v>0</v>
          </cell>
          <cell r="D424">
            <v>0</v>
          </cell>
          <cell r="E424">
            <v>0</v>
          </cell>
          <cell r="F424">
            <v>0</v>
          </cell>
          <cell r="G424">
            <v>0</v>
          </cell>
          <cell r="H424">
            <v>0</v>
          </cell>
          <cell r="I424">
            <v>0</v>
          </cell>
          <cell r="J424">
            <v>0</v>
          </cell>
          <cell r="K424">
            <v>0</v>
          </cell>
          <cell r="L424">
            <v>0</v>
          </cell>
          <cell r="M424">
            <v>0</v>
          </cell>
        </row>
        <row r="425">
          <cell r="A425" t="str">
            <v>YZ-MCZQ187-K0-4X</v>
          </cell>
          <cell r="B425">
            <v>2</v>
          </cell>
          <cell r="C425">
            <v>1</v>
          </cell>
          <cell r="D425">
            <v>0</v>
          </cell>
          <cell r="E425">
            <v>0</v>
          </cell>
          <cell r="F425">
            <v>0</v>
          </cell>
          <cell r="G425">
            <v>0</v>
          </cell>
          <cell r="H425">
            <v>0</v>
          </cell>
          <cell r="I425">
            <v>0</v>
          </cell>
          <cell r="J425">
            <v>0</v>
          </cell>
          <cell r="K425">
            <v>0</v>
          </cell>
          <cell r="L425">
            <v>0</v>
          </cell>
          <cell r="M425">
            <v>0</v>
          </cell>
        </row>
        <row r="426">
          <cell r="A426" t="str">
            <v>DK-MCCL315-BF-XL</v>
          </cell>
          <cell r="B426">
            <v>1</v>
          </cell>
          <cell r="C426">
            <v>0</v>
          </cell>
          <cell r="D426">
            <v>0</v>
          </cell>
          <cell r="E426">
            <v>0</v>
          </cell>
          <cell r="F426">
            <v>0</v>
          </cell>
          <cell r="G426">
            <v>0</v>
          </cell>
          <cell r="H426">
            <v>0</v>
          </cell>
          <cell r="I426">
            <v>0</v>
          </cell>
          <cell r="J426">
            <v>1</v>
          </cell>
          <cell r="K426">
            <v>0</v>
          </cell>
          <cell r="L426">
            <v>0</v>
          </cell>
          <cell r="M426">
            <v>0</v>
          </cell>
        </row>
        <row r="427">
          <cell r="A427" t="str">
            <v>DK-MCCL315-B7-2XL</v>
          </cell>
          <cell r="B427">
            <v>2</v>
          </cell>
          <cell r="C427">
            <v>0</v>
          </cell>
          <cell r="D427">
            <v>0</v>
          </cell>
          <cell r="E427">
            <v>0</v>
          </cell>
          <cell r="F427">
            <v>0</v>
          </cell>
          <cell r="G427">
            <v>0</v>
          </cell>
          <cell r="H427">
            <v>0</v>
          </cell>
          <cell r="I427">
            <v>0</v>
          </cell>
          <cell r="J427">
            <v>2</v>
          </cell>
          <cell r="K427">
            <v>0</v>
          </cell>
          <cell r="L427">
            <v>0</v>
          </cell>
          <cell r="M427">
            <v>0</v>
          </cell>
        </row>
        <row r="428">
          <cell r="A428" t="str">
            <v>LYQ-NA1010-G0-S</v>
          </cell>
          <cell r="B428">
            <v>1</v>
          </cell>
          <cell r="C428">
            <v>0</v>
          </cell>
          <cell r="D428">
            <v>0</v>
          </cell>
          <cell r="E428">
            <v>0</v>
          </cell>
          <cell r="F428">
            <v>0</v>
          </cell>
          <cell r="G428">
            <v>0</v>
          </cell>
          <cell r="H428">
            <v>0</v>
          </cell>
          <cell r="I428">
            <v>0</v>
          </cell>
          <cell r="J428">
            <v>0</v>
          </cell>
          <cell r="K428">
            <v>0</v>
          </cell>
          <cell r="L428">
            <v>0</v>
          </cell>
          <cell r="M428">
            <v>0</v>
          </cell>
        </row>
        <row r="429">
          <cell r="A429" t="str">
            <v>YZ-NA15827-K0-M</v>
          </cell>
          <cell r="B429">
            <v>2</v>
          </cell>
          <cell r="C429">
            <v>0</v>
          </cell>
          <cell r="D429">
            <v>0</v>
          </cell>
          <cell r="E429">
            <v>0</v>
          </cell>
          <cell r="F429">
            <v>0</v>
          </cell>
          <cell r="G429">
            <v>0</v>
          </cell>
          <cell r="H429">
            <v>0</v>
          </cell>
          <cell r="I429">
            <v>0</v>
          </cell>
          <cell r="J429">
            <v>1</v>
          </cell>
          <cell r="K429">
            <v>1</v>
          </cell>
          <cell r="L429">
            <v>0</v>
          </cell>
          <cell r="M429">
            <v>0</v>
          </cell>
        </row>
        <row r="430">
          <cell r="A430" t="str">
            <v>CA-HM1789-PiTW-2XL</v>
          </cell>
          <cell r="B430">
            <v>1</v>
          </cell>
          <cell r="C430">
            <v>0</v>
          </cell>
          <cell r="D430">
            <v>0</v>
          </cell>
          <cell r="E430">
            <v>0</v>
          </cell>
          <cell r="F430">
            <v>0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1</v>
          </cell>
          <cell r="L430">
            <v>0</v>
          </cell>
          <cell r="M430">
            <v>0</v>
          </cell>
        </row>
        <row r="431">
          <cell r="A431" t="str">
            <v>LYQ-NA1010-K0-XL</v>
          </cell>
          <cell r="B431">
            <v>5</v>
          </cell>
          <cell r="C431">
            <v>0</v>
          </cell>
          <cell r="D431">
            <v>0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  <cell r="I431">
            <v>0</v>
          </cell>
          <cell r="J431">
            <v>0</v>
          </cell>
          <cell r="K431">
            <v>0</v>
          </cell>
          <cell r="L431">
            <v>0</v>
          </cell>
          <cell r="M431">
            <v>0</v>
          </cell>
        </row>
        <row r="432">
          <cell r="A432" t="str">
            <v>SJ-MCHM550-ZL</v>
          </cell>
          <cell r="B432">
            <v>16</v>
          </cell>
          <cell r="C432">
            <v>0</v>
          </cell>
          <cell r="D432">
            <v>0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0</v>
          </cell>
          <cell r="L432">
            <v>0</v>
          </cell>
          <cell r="M432">
            <v>0</v>
          </cell>
        </row>
        <row r="433">
          <cell r="A433" t="str">
            <v>LYQ-HM1205-KH-S-CA</v>
          </cell>
          <cell r="B433">
            <v>2</v>
          </cell>
          <cell r="C433">
            <v>0</v>
          </cell>
          <cell r="D433">
            <v>0</v>
          </cell>
          <cell r="E433">
            <v>0</v>
          </cell>
          <cell r="F433">
            <v>0</v>
          </cell>
          <cell r="G433">
            <v>0</v>
          </cell>
          <cell r="H433">
            <v>0</v>
          </cell>
          <cell r="I433">
            <v>0</v>
          </cell>
          <cell r="J433">
            <v>2</v>
          </cell>
          <cell r="K433">
            <v>0</v>
          </cell>
          <cell r="L433">
            <v>0</v>
          </cell>
          <cell r="M433">
            <v>0</v>
          </cell>
        </row>
        <row r="434">
          <cell r="A434" t="str">
            <v>CA-LYQ2015P0</v>
          </cell>
          <cell r="B434">
            <v>1</v>
          </cell>
          <cell r="C434">
            <v>0</v>
          </cell>
          <cell r="D434">
            <v>0</v>
          </cell>
          <cell r="E434">
            <v>0</v>
          </cell>
          <cell r="F434">
            <v>0</v>
          </cell>
          <cell r="G434">
            <v>0</v>
          </cell>
          <cell r="H434">
            <v>0</v>
          </cell>
          <cell r="I434">
            <v>0</v>
          </cell>
          <cell r="J434">
            <v>1</v>
          </cell>
          <cell r="K434">
            <v>0</v>
          </cell>
          <cell r="L434">
            <v>0</v>
          </cell>
          <cell r="M434">
            <v>0</v>
          </cell>
        </row>
        <row r="435">
          <cell r="A435" t="str">
            <v>YZ-NA9008Sa9L</v>
          </cell>
          <cell r="B435">
            <v>2</v>
          </cell>
          <cell r="C435">
            <v>0</v>
          </cell>
          <cell r="D435">
            <v>0</v>
          </cell>
          <cell r="E435">
            <v>0</v>
          </cell>
          <cell r="F435">
            <v>0</v>
          </cell>
          <cell r="G435">
            <v>0</v>
          </cell>
          <cell r="H435">
            <v>0</v>
          </cell>
          <cell r="I435">
            <v>0</v>
          </cell>
          <cell r="J435">
            <v>0</v>
          </cell>
          <cell r="K435">
            <v>0</v>
          </cell>
          <cell r="L435">
            <v>0</v>
          </cell>
          <cell r="M435">
            <v>0</v>
          </cell>
        </row>
        <row r="436">
          <cell r="A436" t="str">
            <v>YZ-MCLK185-B0-2XL</v>
          </cell>
          <cell r="B436">
            <v>4</v>
          </cell>
          <cell r="C436">
            <v>0</v>
          </cell>
          <cell r="D436">
            <v>0</v>
          </cell>
          <cell r="E436">
            <v>0</v>
          </cell>
          <cell r="F436">
            <v>0</v>
          </cell>
          <cell r="G436">
            <v>0</v>
          </cell>
          <cell r="H436">
            <v>0</v>
          </cell>
          <cell r="I436">
            <v>0</v>
          </cell>
          <cell r="J436">
            <v>0</v>
          </cell>
          <cell r="K436">
            <v>0</v>
          </cell>
          <cell r="L436">
            <v>0</v>
          </cell>
          <cell r="M436">
            <v>0</v>
          </cell>
        </row>
        <row r="437">
          <cell r="A437" t="str">
            <v>YZ-NA5060Y0L</v>
          </cell>
          <cell r="B437">
            <v>1</v>
          </cell>
          <cell r="C437">
            <v>0</v>
          </cell>
          <cell r="D437">
            <v>0</v>
          </cell>
          <cell r="E437">
            <v>0</v>
          </cell>
          <cell r="F437">
            <v>0</v>
          </cell>
          <cell r="G437">
            <v>0</v>
          </cell>
          <cell r="H437">
            <v>0</v>
          </cell>
          <cell r="I437">
            <v>0</v>
          </cell>
          <cell r="J437">
            <v>0</v>
          </cell>
          <cell r="K437">
            <v>0</v>
          </cell>
          <cell r="L437">
            <v>0</v>
          </cell>
          <cell r="M437">
            <v>0</v>
          </cell>
        </row>
        <row r="438">
          <cell r="A438" t="str">
            <v>YZ-NA13037Or2L</v>
          </cell>
          <cell r="B438">
            <v>5</v>
          </cell>
          <cell r="C438">
            <v>0</v>
          </cell>
          <cell r="D438">
            <v>0</v>
          </cell>
          <cell r="E438">
            <v>0</v>
          </cell>
          <cell r="F438">
            <v>0</v>
          </cell>
          <cell r="G438">
            <v>0</v>
          </cell>
          <cell r="H438">
            <v>0</v>
          </cell>
          <cell r="I438">
            <v>0</v>
          </cell>
          <cell r="J438">
            <v>0</v>
          </cell>
          <cell r="K438">
            <v>0</v>
          </cell>
          <cell r="L438">
            <v>0</v>
          </cell>
          <cell r="M438">
            <v>0</v>
          </cell>
        </row>
        <row r="439">
          <cell r="A439" t="str">
            <v>YZ-CA1245W01L</v>
          </cell>
          <cell r="B439">
            <v>1</v>
          </cell>
          <cell r="C439">
            <v>0</v>
          </cell>
          <cell r="D439">
            <v>0</v>
          </cell>
          <cell r="E439">
            <v>0</v>
          </cell>
          <cell r="F439">
            <v>0</v>
          </cell>
          <cell r="G439">
            <v>0</v>
          </cell>
          <cell r="H439">
            <v>0</v>
          </cell>
          <cell r="I439">
            <v>0</v>
          </cell>
          <cell r="J439">
            <v>0</v>
          </cell>
          <cell r="K439">
            <v>0</v>
          </cell>
          <cell r="L439">
            <v>0</v>
          </cell>
          <cell r="M439">
            <v>0</v>
          </cell>
        </row>
        <row r="440">
          <cell r="A440" t="str">
            <v>YZ-NALLHT4XL</v>
          </cell>
          <cell r="B440">
            <v>2</v>
          </cell>
          <cell r="C440">
            <v>0</v>
          </cell>
          <cell r="D440">
            <v>0</v>
          </cell>
          <cell r="E440">
            <v>2</v>
          </cell>
          <cell r="F440">
            <v>2</v>
          </cell>
          <cell r="G440">
            <v>0</v>
          </cell>
          <cell r="H440">
            <v>0</v>
          </cell>
          <cell r="I440">
            <v>0</v>
          </cell>
          <cell r="J440">
            <v>0</v>
          </cell>
          <cell r="K440">
            <v>0</v>
          </cell>
          <cell r="L440">
            <v>0</v>
          </cell>
          <cell r="M440">
            <v>0</v>
          </cell>
        </row>
        <row r="441">
          <cell r="A441" t="str">
            <v>YZ-MCBKN1703-R0-L</v>
          </cell>
          <cell r="B441">
            <v>1</v>
          </cell>
          <cell r="C441">
            <v>0</v>
          </cell>
          <cell r="D441">
            <v>0</v>
          </cell>
          <cell r="E441">
            <v>0</v>
          </cell>
          <cell r="F441">
            <v>0</v>
          </cell>
          <cell r="G441">
            <v>0</v>
          </cell>
          <cell r="H441">
            <v>0</v>
          </cell>
          <cell r="I441">
            <v>0</v>
          </cell>
          <cell r="J441">
            <v>2</v>
          </cell>
          <cell r="K441">
            <v>0</v>
          </cell>
          <cell r="L441">
            <v>0</v>
          </cell>
          <cell r="M441">
            <v>0</v>
          </cell>
        </row>
        <row r="442">
          <cell r="A442" t="str">
            <v>YZ-MC180-B0-XL</v>
          </cell>
          <cell r="B442">
            <v>1</v>
          </cell>
          <cell r="C442">
            <v>0</v>
          </cell>
          <cell r="D442">
            <v>0</v>
          </cell>
          <cell r="E442">
            <v>0</v>
          </cell>
          <cell r="F442">
            <v>0</v>
          </cell>
          <cell r="G442">
            <v>0</v>
          </cell>
          <cell r="H442">
            <v>0</v>
          </cell>
          <cell r="I442">
            <v>0</v>
          </cell>
          <cell r="J442">
            <v>0</v>
          </cell>
          <cell r="K442">
            <v>0</v>
          </cell>
          <cell r="L442">
            <v>0</v>
          </cell>
          <cell r="M442">
            <v>0</v>
          </cell>
        </row>
        <row r="443">
          <cell r="A443" t="str">
            <v>YZ-MCSM807-K0-XL</v>
          </cell>
          <cell r="B443">
            <v>3</v>
          </cell>
          <cell r="C443">
            <v>0</v>
          </cell>
          <cell r="D443">
            <v>0</v>
          </cell>
          <cell r="E443">
            <v>0</v>
          </cell>
          <cell r="F443">
            <v>0</v>
          </cell>
          <cell r="G443">
            <v>0</v>
          </cell>
          <cell r="H443">
            <v>0</v>
          </cell>
          <cell r="I443">
            <v>0</v>
          </cell>
          <cell r="J443">
            <v>0</v>
          </cell>
          <cell r="K443">
            <v>0</v>
          </cell>
          <cell r="L443">
            <v>0</v>
          </cell>
          <cell r="M443">
            <v>0</v>
          </cell>
        </row>
        <row r="444">
          <cell r="A444" t="str">
            <v>YZ-CA1245W0M</v>
          </cell>
          <cell r="B444">
            <v>2</v>
          </cell>
          <cell r="C444">
            <v>0</v>
          </cell>
          <cell r="D444">
            <v>0</v>
          </cell>
          <cell r="E444">
            <v>0</v>
          </cell>
          <cell r="F444">
            <v>0</v>
          </cell>
          <cell r="G444">
            <v>0</v>
          </cell>
          <cell r="H444">
            <v>0</v>
          </cell>
          <cell r="I444">
            <v>0</v>
          </cell>
          <cell r="J444">
            <v>0</v>
          </cell>
          <cell r="K444">
            <v>0</v>
          </cell>
          <cell r="L444">
            <v>0</v>
          </cell>
          <cell r="M444">
            <v>0</v>
          </cell>
        </row>
        <row r="445">
          <cell r="A445" t="str">
            <v>YZ-CA1245G0M</v>
          </cell>
          <cell r="B445">
            <v>4</v>
          </cell>
          <cell r="C445">
            <v>0</v>
          </cell>
          <cell r="D445">
            <v>0</v>
          </cell>
          <cell r="E445">
            <v>0</v>
          </cell>
          <cell r="F445">
            <v>0</v>
          </cell>
          <cell r="G445">
            <v>0</v>
          </cell>
          <cell r="H445">
            <v>0</v>
          </cell>
          <cell r="I445">
            <v>0</v>
          </cell>
          <cell r="J445">
            <v>4</v>
          </cell>
          <cell r="K445">
            <v>0</v>
          </cell>
          <cell r="L445">
            <v>0</v>
          </cell>
          <cell r="M445">
            <v>0</v>
          </cell>
        </row>
        <row r="446">
          <cell r="A446" t="str">
            <v>YZ-MCBD01-R0-XS</v>
          </cell>
          <cell r="B446">
            <v>2</v>
          </cell>
          <cell r="C446">
            <v>0</v>
          </cell>
          <cell r="D446">
            <v>0</v>
          </cell>
          <cell r="E446">
            <v>0</v>
          </cell>
          <cell r="F446">
            <v>0</v>
          </cell>
          <cell r="G446">
            <v>0</v>
          </cell>
          <cell r="H446">
            <v>0</v>
          </cell>
          <cell r="I446">
            <v>0</v>
          </cell>
          <cell r="J446">
            <v>0</v>
          </cell>
          <cell r="K446">
            <v>0</v>
          </cell>
          <cell r="L446">
            <v>0</v>
          </cell>
          <cell r="M446">
            <v>0</v>
          </cell>
        </row>
        <row r="447">
          <cell r="A447" t="str">
            <v>YZ-MCPP1705-K0-L</v>
          </cell>
          <cell r="B447">
            <v>2</v>
          </cell>
          <cell r="C447">
            <v>0</v>
          </cell>
          <cell r="D447">
            <v>0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  <cell r="I447">
            <v>0</v>
          </cell>
          <cell r="J447">
            <v>2</v>
          </cell>
          <cell r="K447">
            <v>0</v>
          </cell>
          <cell r="L447">
            <v>0</v>
          </cell>
          <cell r="M447">
            <v>0</v>
          </cell>
        </row>
        <row r="448">
          <cell r="A448" t="str">
            <v>YZ-MC180-WI-2XL</v>
          </cell>
          <cell r="B448">
            <v>2</v>
          </cell>
          <cell r="C448">
            <v>0</v>
          </cell>
          <cell r="D448">
            <v>0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  <cell r="I448">
            <v>0</v>
          </cell>
          <cell r="J448">
            <v>0</v>
          </cell>
          <cell r="K448">
            <v>0</v>
          </cell>
          <cell r="L448">
            <v>0</v>
          </cell>
          <cell r="M448">
            <v>0</v>
          </cell>
        </row>
        <row r="449">
          <cell r="A449" t="str">
            <v>LYQ-MCXZ1058-Z0-XL</v>
          </cell>
          <cell r="B449">
            <v>4</v>
          </cell>
          <cell r="C449">
            <v>0</v>
          </cell>
          <cell r="D449">
            <v>0</v>
          </cell>
          <cell r="E449">
            <v>0</v>
          </cell>
          <cell r="F449">
            <v>0</v>
          </cell>
          <cell r="G449">
            <v>0</v>
          </cell>
          <cell r="H449">
            <v>0</v>
          </cell>
          <cell r="I449">
            <v>0</v>
          </cell>
          <cell r="J449">
            <v>0</v>
          </cell>
          <cell r="K449">
            <v>0</v>
          </cell>
          <cell r="L449">
            <v>0</v>
          </cell>
          <cell r="M449">
            <v>0</v>
          </cell>
        </row>
        <row r="450">
          <cell r="A450" t="str">
            <v>YZ-NA5505-K0-S</v>
          </cell>
          <cell r="B450">
            <v>17</v>
          </cell>
          <cell r="C450">
            <v>0</v>
          </cell>
          <cell r="D450">
            <v>0</v>
          </cell>
          <cell r="E450">
            <v>0</v>
          </cell>
          <cell r="F450">
            <v>0</v>
          </cell>
          <cell r="G450">
            <v>0</v>
          </cell>
          <cell r="H450">
            <v>0</v>
          </cell>
          <cell r="I450">
            <v>0</v>
          </cell>
          <cell r="J450">
            <v>0</v>
          </cell>
          <cell r="K450">
            <v>0</v>
          </cell>
          <cell r="L450">
            <v>0</v>
          </cell>
          <cell r="M450">
            <v>0</v>
          </cell>
        </row>
        <row r="451">
          <cell r="A451" t="str">
            <v>YZ-MCHM170-WI-L</v>
          </cell>
          <cell r="B451">
            <v>6</v>
          </cell>
          <cell r="C451">
            <v>1</v>
          </cell>
          <cell r="D451">
            <v>0</v>
          </cell>
          <cell r="E451">
            <v>0</v>
          </cell>
          <cell r="F451">
            <v>0</v>
          </cell>
          <cell r="G451">
            <v>0</v>
          </cell>
          <cell r="H451">
            <v>0</v>
          </cell>
          <cell r="I451">
            <v>0</v>
          </cell>
          <cell r="J451">
            <v>0</v>
          </cell>
          <cell r="K451">
            <v>0</v>
          </cell>
          <cell r="L451">
            <v>0</v>
          </cell>
          <cell r="M451">
            <v>0</v>
          </cell>
        </row>
        <row r="452">
          <cell r="A452" t="str">
            <v>CA-HM1727-Pi-3XL</v>
          </cell>
          <cell r="B452">
            <v>6</v>
          </cell>
          <cell r="C452">
            <v>0</v>
          </cell>
          <cell r="D452">
            <v>0</v>
          </cell>
          <cell r="E452">
            <v>0</v>
          </cell>
          <cell r="F452">
            <v>0</v>
          </cell>
          <cell r="G452">
            <v>0</v>
          </cell>
          <cell r="H452">
            <v>0</v>
          </cell>
          <cell r="I452">
            <v>0</v>
          </cell>
          <cell r="J452">
            <v>6</v>
          </cell>
          <cell r="K452">
            <v>0</v>
          </cell>
          <cell r="L452">
            <v>0</v>
          </cell>
          <cell r="M452">
            <v>0</v>
          </cell>
        </row>
        <row r="453">
          <cell r="A453" t="str">
            <v>YZ-NA15827-SB-XL</v>
          </cell>
          <cell r="B453">
            <v>2</v>
          </cell>
          <cell r="C453">
            <v>0</v>
          </cell>
          <cell r="D453">
            <v>0</v>
          </cell>
          <cell r="E453">
            <v>0</v>
          </cell>
          <cell r="F453">
            <v>0</v>
          </cell>
          <cell r="G453">
            <v>0</v>
          </cell>
          <cell r="H453">
            <v>0</v>
          </cell>
          <cell r="I453">
            <v>0</v>
          </cell>
          <cell r="J453">
            <v>0</v>
          </cell>
          <cell r="K453">
            <v>0</v>
          </cell>
          <cell r="L453">
            <v>0</v>
          </cell>
          <cell r="M453">
            <v>0</v>
          </cell>
        </row>
        <row r="454">
          <cell r="A454" t="str">
            <v>YZ-CA1245W0L</v>
          </cell>
          <cell r="B454">
            <v>3</v>
          </cell>
          <cell r="C454">
            <v>0</v>
          </cell>
          <cell r="D454">
            <v>0</v>
          </cell>
          <cell r="E454">
            <v>0</v>
          </cell>
          <cell r="F454">
            <v>0</v>
          </cell>
          <cell r="G454">
            <v>0</v>
          </cell>
          <cell r="H454">
            <v>0</v>
          </cell>
          <cell r="I454">
            <v>0</v>
          </cell>
          <cell r="J454">
            <v>2</v>
          </cell>
          <cell r="K454">
            <v>0</v>
          </cell>
          <cell r="L454">
            <v>0</v>
          </cell>
          <cell r="M454">
            <v>0</v>
          </cell>
        </row>
        <row r="455">
          <cell r="A455" t="str">
            <v>SJ-NA204-G0-XS</v>
          </cell>
          <cell r="B455">
            <v>3</v>
          </cell>
          <cell r="C455">
            <v>0</v>
          </cell>
          <cell r="D455">
            <v>0</v>
          </cell>
          <cell r="E455">
            <v>0</v>
          </cell>
          <cell r="F455">
            <v>0</v>
          </cell>
          <cell r="G455">
            <v>0</v>
          </cell>
          <cell r="H455">
            <v>0</v>
          </cell>
          <cell r="I455">
            <v>0</v>
          </cell>
          <cell r="J455">
            <v>0</v>
          </cell>
          <cell r="K455">
            <v>0</v>
          </cell>
          <cell r="L455">
            <v>1</v>
          </cell>
          <cell r="M455">
            <v>2</v>
          </cell>
        </row>
        <row r="456">
          <cell r="A456" t="str">
            <v>LYQ-NA1010-G7-XS</v>
          </cell>
          <cell r="B456">
            <v>8</v>
          </cell>
          <cell r="C456">
            <v>0</v>
          </cell>
          <cell r="D456">
            <v>0</v>
          </cell>
          <cell r="E456">
            <v>0</v>
          </cell>
          <cell r="F456">
            <v>0</v>
          </cell>
          <cell r="G456">
            <v>0</v>
          </cell>
          <cell r="H456">
            <v>0</v>
          </cell>
          <cell r="I456">
            <v>0</v>
          </cell>
          <cell r="J456">
            <v>0</v>
          </cell>
          <cell r="K456">
            <v>8</v>
          </cell>
          <cell r="L456">
            <v>0</v>
          </cell>
          <cell r="M456">
            <v>0</v>
          </cell>
        </row>
        <row r="457">
          <cell r="A457" t="str">
            <v>DK-MCCL315-R0-2XL</v>
          </cell>
          <cell r="B457">
            <v>1</v>
          </cell>
          <cell r="C457">
            <v>0</v>
          </cell>
          <cell r="D457">
            <v>0</v>
          </cell>
          <cell r="E457">
            <v>0</v>
          </cell>
          <cell r="F457">
            <v>0</v>
          </cell>
          <cell r="G457">
            <v>0</v>
          </cell>
          <cell r="H457">
            <v>0</v>
          </cell>
          <cell r="I457">
            <v>0</v>
          </cell>
          <cell r="J457">
            <v>1</v>
          </cell>
          <cell r="K457">
            <v>0</v>
          </cell>
          <cell r="L457">
            <v>0</v>
          </cell>
          <cell r="M457">
            <v>0</v>
          </cell>
        </row>
        <row r="458">
          <cell r="A458" t="str">
            <v>DK-MCCL315-W0-2XL</v>
          </cell>
          <cell r="B458">
            <v>1</v>
          </cell>
          <cell r="C458">
            <v>0</v>
          </cell>
          <cell r="D458">
            <v>0</v>
          </cell>
          <cell r="E458">
            <v>0</v>
          </cell>
          <cell r="F458">
            <v>0</v>
          </cell>
          <cell r="G458">
            <v>0</v>
          </cell>
          <cell r="H458">
            <v>0</v>
          </cell>
          <cell r="I458">
            <v>0</v>
          </cell>
          <cell r="J458">
            <v>1</v>
          </cell>
          <cell r="K458">
            <v>0</v>
          </cell>
          <cell r="L458">
            <v>0</v>
          </cell>
          <cell r="M458">
            <v>0</v>
          </cell>
        </row>
        <row r="459">
          <cell r="A459" t="str">
            <v>YZ-MC5119-ZLSY-M</v>
          </cell>
          <cell r="B459">
            <v>7</v>
          </cell>
          <cell r="C459">
            <v>0</v>
          </cell>
          <cell r="D459">
            <v>0</v>
          </cell>
          <cell r="E459">
            <v>0</v>
          </cell>
          <cell r="F459">
            <v>0</v>
          </cell>
          <cell r="G459">
            <v>0</v>
          </cell>
          <cell r="H459">
            <v>0</v>
          </cell>
          <cell r="I459">
            <v>0</v>
          </cell>
          <cell r="J459">
            <v>0</v>
          </cell>
          <cell r="K459">
            <v>0</v>
          </cell>
          <cell r="L459">
            <v>0</v>
          </cell>
          <cell r="M459">
            <v>0</v>
          </cell>
        </row>
        <row r="460">
          <cell r="A460" t="str">
            <v>LYQ-CA1377-purple-S</v>
          </cell>
          <cell r="B460">
            <v>1</v>
          </cell>
          <cell r="C460">
            <v>0</v>
          </cell>
          <cell r="D460">
            <v>0</v>
          </cell>
          <cell r="E460">
            <v>0</v>
          </cell>
          <cell r="F460">
            <v>0</v>
          </cell>
          <cell r="G460">
            <v>0</v>
          </cell>
          <cell r="H460">
            <v>0</v>
          </cell>
          <cell r="I460">
            <v>0</v>
          </cell>
          <cell r="J460">
            <v>1</v>
          </cell>
          <cell r="K460">
            <v>0</v>
          </cell>
          <cell r="L460">
            <v>0</v>
          </cell>
          <cell r="M460">
            <v>0</v>
          </cell>
        </row>
        <row r="461">
          <cell r="A461" t="str">
            <v>CA-HM1789-B2-XL</v>
          </cell>
          <cell r="B461">
            <v>15</v>
          </cell>
          <cell r="C461">
            <v>0</v>
          </cell>
          <cell r="D461">
            <v>0</v>
          </cell>
          <cell r="E461">
            <v>0</v>
          </cell>
          <cell r="F461">
            <v>0</v>
          </cell>
          <cell r="G461">
            <v>0</v>
          </cell>
          <cell r="H461">
            <v>0</v>
          </cell>
          <cell r="I461">
            <v>0</v>
          </cell>
          <cell r="J461">
            <v>0</v>
          </cell>
          <cell r="K461">
            <v>0</v>
          </cell>
          <cell r="L461">
            <v>0</v>
          </cell>
          <cell r="M461">
            <v>0</v>
          </cell>
        </row>
        <row r="462">
          <cell r="A462" t="str">
            <v>YZ-MCSJ1708-R0-XS</v>
          </cell>
          <cell r="B462">
            <v>2</v>
          </cell>
          <cell r="C462">
            <v>0</v>
          </cell>
          <cell r="D462">
            <v>0</v>
          </cell>
          <cell r="E462">
            <v>0</v>
          </cell>
          <cell r="F462">
            <v>0</v>
          </cell>
          <cell r="G462">
            <v>0</v>
          </cell>
          <cell r="H462">
            <v>0</v>
          </cell>
          <cell r="I462">
            <v>0</v>
          </cell>
          <cell r="J462">
            <v>2</v>
          </cell>
          <cell r="K462">
            <v>0</v>
          </cell>
          <cell r="L462">
            <v>0</v>
          </cell>
          <cell r="M462">
            <v>0</v>
          </cell>
        </row>
        <row r="463">
          <cell r="A463" t="str">
            <v>CA-HM1789-R2-2XL</v>
          </cell>
          <cell r="B463">
            <v>1</v>
          </cell>
          <cell r="C463">
            <v>0</v>
          </cell>
          <cell r="D463">
            <v>0</v>
          </cell>
          <cell r="E463">
            <v>0</v>
          </cell>
          <cell r="F463">
            <v>0</v>
          </cell>
          <cell r="G463">
            <v>0</v>
          </cell>
          <cell r="H463">
            <v>0</v>
          </cell>
          <cell r="I463">
            <v>0</v>
          </cell>
          <cell r="J463">
            <v>0</v>
          </cell>
          <cell r="K463">
            <v>0</v>
          </cell>
          <cell r="L463">
            <v>0</v>
          </cell>
          <cell r="M463">
            <v>0</v>
          </cell>
        </row>
        <row r="464">
          <cell r="A464" t="str">
            <v>YZ-NA15827-R0-M</v>
          </cell>
          <cell r="B464">
            <v>2</v>
          </cell>
          <cell r="C464">
            <v>0</v>
          </cell>
          <cell r="D464">
            <v>0</v>
          </cell>
          <cell r="E464">
            <v>0</v>
          </cell>
          <cell r="F464">
            <v>0</v>
          </cell>
          <cell r="G464">
            <v>0</v>
          </cell>
          <cell r="H464">
            <v>0</v>
          </cell>
          <cell r="I464">
            <v>0</v>
          </cell>
          <cell r="J464">
            <v>2</v>
          </cell>
          <cell r="K464">
            <v>0</v>
          </cell>
          <cell r="L464">
            <v>0</v>
          </cell>
          <cell r="M464">
            <v>0</v>
          </cell>
        </row>
        <row r="465">
          <cell r="A465" t="str">
            <v>YZ-MC180-OR-L</v>
          </cell>
          <cell r="B465">
            <v>2</v>
          </cell>
          <cell r="C465">
            <v>0</v>
          </cell>
          <cell r="D465">
            <v>0</v>
          </cell>
          <cell r="E465">
            <v>0</v>
          </cell>
          <cell r="F465">
            <v>0</v>
          </cell>
          <cell r="G465">
            <v>0</v>
          </cell>
          <cell r="H465">
            <v>0</v>
          </cell>
          <cell r="I465">
            <v>0</v>
          </cell>
          <cell r="J465">
            <v>0</v>
          </cell>
          <cell r="K465">
            <v>0</v>
          </cell>
          <cell r="L465">
            <v>0</v>
          </cell>
          <cell r="M465">
            <v>0</v>
          </cell>
        </row>
        <row r="466">
          <cell r="A466" t="str">
            <v>YZ-NA1521-RM-3XL</v>
          </cell>
          <cell r="B466">
            <v>2</v>
          </cell>
          <cell r="C466">
            <v>0</v>
          </cell>
          <cell r="D466">
            <v>0</v>
          </cell>
          <cell r="E466">
            <v>0</v>
          </cell>
          <cell r="F466">
            <v>0</v>
          </cell>
          <cell r="G466">
            <v>0</v>
          </cell>
          <cell r="H466">
            <v>0</v>
          </cell>
          <cell r="I466">
            <v>0</v>
          </cell>
          <cell r="J466">
            <v>2</v>
          </cell>
          <cell r="K466">
            <v>0</v>
          </cell>
          <cell r="L466">
            <v>0</v>
          </cell>
          <cell r="M466">
            <v>0</v>
          </cell>
        </row>
        <row r="467">
          <cell r="A467" t="str">
            <v>YZ-NA9007Se2L</v>
          </cell>
          <cell r="B467">
            <v>0</v>
          </cell>
          <cell r="C467">
            <v>0</v>
          </cell>
          <cell r="D467">
            <v>0</v>
          </cell>
          <cell r="E467">
            <v>0</v>
          </cell>
          <cell r="F467">
            <v>0</v>
          </cell>
          <cell r="G467">
            <v>0</v>
          </cell>
          <cell r="H467">
            <v>0</v>
          </cell>
          <cell r="I467">
            <v>0</v>
          </cell>
          <cell r="J467">
            <v>0</v>
          </cell>
          <cell r="K467">
            <v>0</v>
          </cell>
          <cell r="L467">
            <v>0</v>
          </cell>
          <cell r="M467">
            <v>0</v>
          </cell>
        </row>
        <row r="468">
          <cell r="A468" t="str">
            <v>YZ-MC5020ST-L</v>
          </cell>
          <cell r="B468">
            <v>2</v>
          </cell>
          <cell r="C468">
            <v>0</v>
          </cell>
          <cell r="D468">
            <v>0</v>
          </cell>
          <cell r="E468">
            <v>0</v>
          </cell>
          <cell r="F468">
            <v>0</v>
          </cell>
          <cell r="G468">
            <v>0</v>
          </cell>
          <cell r="H468">
            <v>0</v>
          </cell>
          <cell r="I468">
            <v>0</v>
          </cell>
          <cell r="J468">
            <v>0</v>
          </cell>
          <cell r="K468">
            <v>0</v>
          </cell>
          <cell r="L468">
            <v>0</v>
          </cell>
          <cell r="M468">
            <v>0</v>
          </cell>
        </row>
        <row r="469">
          <cell r="A469" t="str">
            <v>YZ-NA9007Sa2L</v>
          </cell>
          <cell r="B469">
            <v>2</v>
          </cell>
          <cell r="C469">
            <v>0</v>
          </cell>
          <cell r="D469">
            <v>0</v>
          </cell>
          <cell r="E469">
            <v>0</v>
          </cell>
          <cell r="F469">
            <v>0</v>
          </cell>
          <cell r="G469">
            <v>0</v>
          </cell>
          <cell r="H469">
            <v>0</v>
          </cell>
          <cell r="I469">
            <v>0</v>
          </cell>
          <cell r="J469">
            <v>0</v>
          </cell>
          <cell r="K469">
            <v>0</v>
          </cell>
          <cell r="L469">
            <v>0</v>
          </cell>
          <cell r="M469">
            <v>0</v>
          </cell>
        </row>
        <row r="470">
          <cell r="A470" t="str">
            <v>YZ-MC181-Gr-XL</v>
          </cell>
          <cell r="B470">
            <v>1</v>
          </cell>
          <cell r="C470">
            <v>0</v>
          </cell>
          <cell r="D470">
            <v>2</v>
          </cell>
          <cell r="E470">
            <v>0</v>
          </cell>
          <cell r="F470">
            <v>2</v>
          </cell>
          <cell r="G470">
            <v>0</v>
          </cell>
          <cell r="H470">
            <v>0</v>
          </cell>
          <cell r="I470">
            <v>0</v>
          </cell>
          <cell r="J470">
            <v>0</v>
          </cell>
          <cell r="K470">
            <v>0</v>
          </cell>
          <cell r="L470">
            <v>0</v>
          </cell>
          <cell r="M470">
            <v>0</v>
          </cell>
        </row>
        <row r="471">
          <cell r="A471" t="str">
            <v>YZ-MCSJ1708-R0-XL</v>
          </cell>
          <cell r="B471">
            <v>1</v>
          </cell>
          <cell r="C471">
            <v>0</v>
          </cell>
          <cell r="D471">
            <v>0</v>
          </cell>
          <cell r="E471">
            <v>0</v>
          </cell>
          <cell r="F471">
            <v>0</v>
          </cell>
          <cell r="G471">
            <v>0</v>
          </cell>
          <cell r="H471">
            <v>0</v>
          </cell>
          <cell r="I471">
            <v>0</v>
          </cell>
          <cell r="J471">
            <v>1</v>
          </cell>
          <cell r="K471">
            <v>0</v>
          </cell>
          <cell r="L471">
            <v>0</v>
          </cell>
          <cell r="M471">
            <v>0</v>
          </cell>
        </row>
        <row r="472">
          <cell r="A472" t="str">
            <v>YZ-NA1521-BL-XL</v>
          </cell>
          <cell r="B472">
            <v>1</v>
          </cell>
          <cell r="C472">
            <v>0</v>
          </cell>
          <cell r="D472">
            <v>0</v>
          </cell>
          <cell r="E472">
            <v>0</v>
          </cell>
          <cell r="F472">
            <v>0</v>
          </cell>
          <cell r="G472">
            <v>0</v>
          </cell>
          <cell r="H472">
            <v>0</v>
          </cell>
          <cell r="I472">
            <v>0</v>
          </cell>
          <cell r="J472">
            <v>0</v>
          </cell>
          <cell r="K472">
            <v>0</v>
          </cell>
          <cell r="L472">
            <v>0</v>
          </cell>
          <cell r="M472">
            <v>0</v>
          </cell>
        </row>
        <row r="473">
          <cell r="A473" t="str">
            <v>LYQ-NA1010-KQ-XL</v>
          </cell>
          <cell r="B473">
            <v>8</v>
          </cell>
          <cell r="C473">
            <v>0</v>
          </cell>
          <cell r="D473">
            <v>0</v>
          </cell>
          <cell r="E473">
            <v>0</v>
          </cell>
          <cell r="F473">
            <v>0</v>
          </cell>
          <cell r="G473">
            <v>0</v>
          </cell>
          <cell r="H473">
            <v>0</v>
          </cell>
          <cell r="I473">
            <v>0</v>
          </cell>
          <cell r="J473">
            <v>2</v>
          </cell>
          <cell r="K473">
            <v>6</v>
          </cell>
          <cell r="L473">
            <v>0</v>
          </cell>
          <cell r="M473">
            <v>0</v>
          </cell>
        </row>
        <row r="474">
          <cell r="A474" t="str">
            <v>CA-HM1789-W0-L</v>
          </cell>
          <cell r="B474">
            <v>7</v>
          </cell>
          <cell r="C474">
            <v>1</v>
          </cell>
          <cell r="D474">
            <v>0</v>
          </cell>
          <cell r="E474">
            <v>0</v>
          </cell>
          <cell r="F474">
            <v>0</v>
          </cell>
          <cell r="G474">
            <v>0</v>
          </cell>
          <cell r="H474">
            <v>0</v>
          </cell>
          <cell r="I474">
            <v>0</v>
          </cell>
          <cell r="J474">
            <v>0</v>
          </cell>
          <cell r="K474">
            <v>0</v>
          </cell>
          <cell r="L474">
            <v>0</v>
          </cell>
          <cell r="M474">
            <v>0</v>
          </cell>
        </row>
        <row r="475">
          <cell r="A475" t="str">
            <v>YZ-MCYF184-K0-XL</v>
          </cell>
          <cell r="B475">
            <v>1</v>
          </cell>
          <cell r="C475">
            <v>0</v>
          </cell>
          <cell r="D475">
            <v>0</v>
          </cell>
          <cell r="E475">
            <v>0</v>
          </cell>
          <cell r="F475">
            <v>0</v>
          </cell>
          <cell r="G475">
            <v>0</v>
          </cell>
          <cell r="H475">
            <v>0</v>
          </cell>
          <cell r="I475">
            <v>0</v>
          </cell>
          <cell r="J475">
            <v>0</v>
          </cell>
          <cell r="K475">
            <v>0</v>
          </cell>
          <cell r="L475">
            <v>0</v>
          </cell>
          <cell r="M475">
            <v>0</v>
          </cell>
        </row>
        <row r="476">
          <cell r="A476" t="str">
            <v>LYQ-MCTW03-B0-S</v>
          </cell>
          <cell r="B476">
            <v>2</v>
          </cell>
          <cell r="C476">
            <v>0</v>
          </cell>
          <cell r="D476">
            <v>0</v>
          </cell>
          <cell r="E476">
            <v>0</v>
          </cell>
          <cell r="F476">
            <v>0</v>
          </cell>
          <cell r="G476">
            <v>0</v>
          </cell>
          <cell r="H476">
            <v>0</v>
          </cell>
          <cell r="I476">
            <v>0</v>
          </cell>
          <cell r="J476">
            <v>2</v>
          </cell>
          <cell r="K476">
            <v>0</v>
          </cell>
          <cell r="L476">
            <v>0</v>
          </cell>
          <cell r="M476">
            <v>0</v>
          </cell>
        </row>
        <row r="477">
          <cell r="A477" t="str">
            <v>YZ-MC1732-K0-S</v>
          </cell>
          <cell r="B477">
            <v>2</v>
          </cell>
          <cell r="C477">
            <v>0</v>
          </cell>
          <cell r="D477">
            <v>0</v>
          </cell>
          <cell r="E477">
            <v>0</v>
          </cell>
          <cell r="F477">
            <v>0</v>
          </cell>
          <cell r="G477">
            <v>0</v>
          </cell>
          <cell r="H477">
            <v>0</v>
          </cell>
          <cell r="I477">
            <v>0</v>
          </cell>
          <cell r="J477">
            <v>0</v>
          </cell>
          <cell r="K477">
            <v>0</v>
          </cell>
          <cell r="L477">
            <v>0</v>
          </cell>
          <cell r="M477">
            <v>0</v>
          </cell>
        </row>
        <row r="478">
          <cell r="A478" t="str">
            <v>YZ-NA1521-GF-4XL</v>
          </cell>
          <cell r="B478">
            <v>0</v>
          </cell>
          <cell r="C478">
            <v>0</v>
          </cell>
          <cell r="D478">
            <v>0</v>
          </cell>
          <cell r="E478">
            <v>0</v>
          </cell>
          <cell r="F478">
            <v>0</v>
          </cell>
          <cell r="G478">
            <v>0</v>
          </cell>
          <cell r="H478">
            <v>0</v>
          </cell>
          <cell r="I478">
            <v>0</v>
          </cell>
          <cell r="J478">
            <v>0</v>
          </cell>
          <cell r="K478">
            <v>0</v>
          </cell>
          <cell r="L478">
            <v>0</v>
          </cell>
          <cell r="M478">
            <v>0</v>
          </cell>
        </row>
        <row r="479">
          <cell r="A479" t="str">
            <v>YZ-MC5119K0-S</v>
          </cell>
          <cell r="B479">
            <v>3</v>
          </cell>
          <cell r="C479">
            <v>0</v>
          </cell>
          <cell r="D479">
            <v>0</v>
          </cell>
          <cell r="E479">
            <v>0</v>
          </cell>
          <cell r="F479">
            <v>0</v>
          </cell>
          <cell r="G479">
            <v>0</v>
          </cell>
          <cell r="H479">
            <v>0</v>
          </cell>
          <cell r="I479">
            <v>0</v>
          </cell>
          <cell r="J479">
            <v>0</v>
          </cell>
          <cell r="K479">
            <v>0</v>
          </cell>
          <cell r="L479">
            <v>0</v>
          </cell>
          <cell r="M479">
            <v>0</v>
          </cell>
        </row>
        <row r="480">
          <cell r="A480" t="str">
            <v>YZ-NALLK0M</v>
          </cell>
          <cell r="B480">
            <v>4</v>
          </cell>
          <cell r="C480">
            <v>0</v>
          </cell>
          <cell r="D480">
            <v>0</v>
          </cell>
          <cell r="E480">
            <v>0</v>
          </cell>
          <cell r="F480">
            <v>0</v>
          </cell>
          <cell r="G480">
            <v>0</v>
          </cell>
          <cell r="H480">
            <v>0</v>
          </cell>
          <cell r="I480">
            <v>0</v>
          </cell>
          <cell r="J480">
            <v>4</v>
          </cell>
          <cell r="K480">
            <v>0</v>
          </cell>
          <cell r="L480">
            <v>0</v>
          </cell>
          <cell r="M480">
            <v>0</v>
          </cell>
        </row>
        <row r="481">
          <cell r="A481" t="str">
            <v>YZ-NA15827-B0-L</v>
          </cell>
          <cell r="B481">
            <v>2</v>
          </cell>
          <cell r="C481">
            <v>0</v>
          </cell>
          <cell r="D481">
            <v>0</v>
          </cell>
          <cell r="E481">
            <v>0</v>
          </cell>
          <cell r="F481">
            <v>0</v>
          </cell>
          <cell r="G481">
            <v>0</v>
          </cell>
          <cell r="H481">
            <v>0</v>
          </cell>
          <cell r="I481">
            <v>0</v>
          </cell>
          <cell r="J481">
            <v>2</v>
          </cell>
          <cell r="K481">
            <v>0</v>
          </cell>
          <cell r="L481">
            <v>0</v>
          </cell>
          <cell r="M481">
            <v>0</v>
          </cell>
        </row>
        <row r="482">
          <cell r="A482" t="str">
            <v>YZ-MCWS32-ZL-L</v>
          </cell>
          <cell r="B482">
            <v>7</v>
          </cell>
          <cell r="C482">
            <v>0</v>
          </cell>
          <cell r="D482">
            <v>0</v>
          </cell>
          <cell r="E482">
            <v>0</v>
          </cell>
          <cell r="F482">
            <v>0</v>
          </cell>
          <cell r="G482">
            <v>0</v>
          </cell>
          <cell r="H482">
            <v>0</v>
          </cell>
          <cell r="I482">
            <v>0</v>
          </cell>
          <cell r="J482">
            <v>0</v>
          </cell>
          <cell r="K482">
            <v>0</v>
          </cell>
          <cell r="L482">
            <v>0</v>
          </cell>
          <cell r="M482">
            <v>0</v>
          </cell>
        </row>
        <row r="483">
          <cell r="A483" t="str">
            <v>YZ-MCZQ165R02XL</v>
          </cell>
          <cell r="B483">
            <v>2</v>
          </cell>
          <cell r="C483">
            <v>0</v>
          </cell>
          <cell r="D483">
            <v>0</v>
          </cell>
          <cell r="E483">
            <v>0</v>
          </cell>
          <cell r="F483">
            <v>0</v>
          </cell>
          <cell r="G483">
            <v>0</v>
          </cell>
          <cell r="H483">
            <v>0</v>
          </cell>
          <cell r="I483">
            <v>0</v>
          </cell>
          <cell r="J483">
            <v>2</v>
          </cell>
          <cell r="K483">
            <v>0</v>
          </cell>
          <cell r="L483">
            <v>0</v>
          </cell>
          <cell r="M483">
            <v>0</v>
          </cell>
        </row>
        <row r="484">
          <cell r="A484" t="str">
            <v>YZ-NA5505Da</v>
          </cell>
          <cell r="B484">
            <v>5</v>
          </cell>
          <cell r="C484">
            <v>0</v>
          </cell>
          <cell r="D484">
            <v>0</v>
          </cell>
          <cell r="E484">
            <v>0</v>
          </cell>
          <cell r="F484">
            <v>0</v>
          </cell>
          <cell r="G484">
            <v>0</v>
          </cell>
          <cell r="H484">
            <v>0</v>
          </cell>
          <cell r="I484">
            <v>0</v>
          </cell>
          <cell r="J484">
            <v>0</v>
          </cell>
          <cell r="K484">
            <v>0</v>
          </cell>
          <cell r="L484">
            <v>0</v>
          </cell>
          <cell r="M484">
            <v>0</v>
          </cell>
        </row>
        <row r="485">
          <cell r="A485" t="str">
            <v>SJ-MC002-Pi</v>
          </cell>
          <cell r="B485">
            <v>1</v>
          </cell>
          <cell r="C485">
            <v>0</v>
          </cell>
          <cell r="D485">
            <v>0</v>
          </cell>
          <cell r="E485">
            <v>0</v>
          </cell>
          <cell r="F485">
            <v>0</v>
          </cell>
          <cell r="G485">
            <v>0</v>
          </cell>
          <cell r="H485">
            <v>0</v>
          </cell>
          <cell r="I485">
            <v>0</v>
          </cell>
          <cell r="J485">
            <v>1</v>
          </cell>
          <cell r="K485">
            <v>0</v>
          </cell>
          <cell r="L485">
            <v>0</v>
          </cell>
          <cell r="M485">
            <v>0</v>
          </cell>
        </row>
        <row r="486">
          <cell r="A486" t="str">
            <v>CA-HM1789-B0TW-L</v>
          </cell>
          <cell r="B486">
            <v>1</v>
          </cell>
          <cell r="C486">
            <v>0</v>
          </cell>
          <cell r="D486">
            <v>0</v>
          </cell>
          <cell r="E486">
            <v>0</v>
          </cell>
          <cell r="F486">
            <v>0</v>
          </cell>
          <cell r="G486">
            <v>0</v>
          </cell>
          <cell r="H486">
            <v>0</v>
          </cell>
          <cell r="I486">
            <v>0</v>
          </cell>
          <cell r="J486">
            <v>0</v>
          </cell>
          <cell r="K486">
            <v>0</v>
          </cell>
          <cell r="L486">
            <v>0</v>
          </cell>
          <cell r="M486">
            <v>0</v>
          </cell>
        </row>
        <row r="487">
          <cell r="A487" t="str">
            <v>LYQ-NA1010-B0-S</v>
          </cell>
          <cell r="B487">
            <v>6</v>
          </cell>
          <cell r="C487">
            <v>0</v>
          </cell>
          <cell r="D487">
            <v>0</v>
          </cell>
          <cell r="E487">
            <v>0</v>
          </cell>
          <cell r="F487">
            <v>0</v>
          </cell>
          <cell r="G487">
            <v>0</v>
          </cell>
          <cell r="H487">
            <v>0</v>
          </cell>
          <cell r="I487">
            <v>0</v>
          </cell>
          <cell r="J487">
            <v>5</v>
          </cell>
          <cell r="K487">
            <v>0</v>
          </cell>
          <cell r="L487">
            <v>0</v>
          </cell>
          <cell r="M487">
            <v>0</v>
          </cell>
        </row>
        <row r="488">
          <cell r="A488" t="str">
            <v>YZ-MCYF184-ZLBD-S</v>
          </cell>
          <cell r="B488">
            <v>1</v>
          </cell>
          <cell r="C488">
            <v>0</v>
          </cell>
          <cell r="D488">
            <v>0</v>
          </cell>
          <cell r="E488">
            <v>0</v>
          </cell>
          <cell r="F488">
            <v>0</v>
          </cell>
          <cell r="G488">
            <v>0</v>
          </cell>
          <cell r="H488">
            <v>0</v>
          </cell>
          <cell r="I488">
            <v>0</v>
          </cell>
          <cell r="J488">
            <v>0</v>
          </cell>
          <cell r="K488">
            <v>0</v>
          </cell>
          <cell r="L488">
            <v>0</v>
          </cell>
          <cell r="M488">
            <v>0</v>
          </cell>
        </row>
        <row r="489">
          <cell r="A489" t="str">
            <v>YZ-MCLS1458-FB-6X</v>
          </cell>
          <cell r="B489">
            <v>3</v>
          </cell>
          <cell r="C489">
            <v>0</v>
          </cell>
          <cell r="D489">
            <v>0</v>
          </cell>
          <cell r="E489">
            <v>0</v>
          </cell>
          <cell r="F489">
            <v>0</v>
          </cell>
          <cell r="G489">
            <v>0</v>
          </cell>
          <cell r="H489">
            <v>0</v>
          </cell>
          <cell r="I489">
            <v>0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</row>
        <row r="490">
          <cell r="A490" t="str">
            <v>DK-MCCL315-P0-L</v>
          </cell>
          <cell r="B490">
            <v>2</v>
          </cell>
          <cell r="C490">
            <v>0</v>
          </cell>
          <cell r="D490">
            <v>0</v>
          </cell>
          <cell r="E490">
            <v>0</v>
          </cell>
          <cell r="F490">
            <v>0</v>
          </cell>
          <cell r="G490">
            <v>0</v>
          </cell>
          <cell r="H490">
            <v>0</v>
          </cell>
          <cell r="I490">
            <v>0</v>
          </cell>
          <cell r="J490">
            <v>2</v>
          </cell>
          <cell r="K490">
            <v>0</v>
          </cell>
          <cell r="L490">
            <v>0</v>
          </cell>
          <cell r="M490">
            <v>0</v>
          </cell>
        </row>
        <row r="491">
          <cell r="A491" t="str">
            <v>YZ-MCBKN1703-R0-S</v>
          </cell>
          <cell r="B491">
            <v>2</v>
          </cell>
          <cell r="C491">
            <v>0</v>
          </cell>
          <cell r="D491">
            <v>0</v>
          </cell>
          <cell r="E491">
            <v>0</v>
          </cell>
          <cell r="F491">
            <v>0</v>
          </cell>
          <cell r="G491">
            <v>0</v>
          </cell>
          <cell r="H491">
            <v>0</v>
          </cell>
          <cell r="I491">
            <v>0</v>
          </cell>
          <cell r="J491">
            <v>2</v>
          </cell>
          <cell r="K491">
            <v>0</v>
          </cell>
          <cell r="L491">
            <v>0</v>
          </cell>
          <cell r="M491">
            <v>0</v>
          </cell>
        </row>
        <row r="492">
          <cell r="A492" t="str">
            <v>DK-MCCL315-R0-M</v>
          </cell>
          <cell r="B492">
            <v>2</v>
          </cell>
          <cell r="C492">
            <v>0</v>
          </cell>
          <cell r="D492">
            <v>0</v>
          </cell>
          <cell r="E492">
            <v>0</v>
          </cell>
          <cell r="F492">
            <v>0</v>
          </cell>
          <cell r="G492">
            <v>0</v>
          </cell>
          <cell r="H492">
            <v>0</v>
          </cell>
          <cell r="I492">
            <v>0</v>
          </cell>
          <cell r="J492">
            <v>2</v>
          </cell>
          <cell r="K492">
            <v>0</v>
          </cell>
          <cell r="L492">
            <v>0</v>
          </cell>
          <cell r="M492">
            <v>0</v>
          </cell>
        </row>
        <row r="493">
          <cell r="A493" t="str">
            <v>YZ-NA263100-1L</v>
          </cell>
          <cell r="B493">
            <v>4</v>
          </cell>
          <cell r="C493">
            <v>0</v>
          </cell>
          <cell r="D493">
            <v>0</v>
          </cell>
          <cell r="E493">
            <v>0</v>
          </cell>
          <cell r="F493">
            <v>0</v>
          </cell>
          <cell r="G493">
            <v>0</v>
          </cell>
          <cell r="H493">
            <v>0</v>
          </cell>
          <cell r="I493">
            <v>0</v>
          </cell>
          <cell r="J493">
            <v>4</v>
          </cell>
          <cell r="K493">
            <v>0</v>
          </cell>
          <cell r="L493">
            <v>0</v>
          </cell>
          <cell r="M493">
            <v>0</v>
          </cell>
        </row>
        <row r="494">
          <cell r="A494" t="str">
            <v>LYQ-NA1010-Z0-XL</v>
          </cell>
          <cell r="B494">
            <v>7</v>
          </cell>
          <cell r="C494">
            <v>0</v>
          </cell>
          <cell r="D494">
            <v>0</v>
          </cell>
          <cell r="E494">
            <v>0</v>
          </cell>
          <cell r="F494">
            <v>0</v>
          </cell>
          <cell r="G494">
            <v>0</v>
          </cell>
          <cell r="H494">
            <v>0</v>
          </cell>
          <cell r="I494">
            <v>0</v>
          </cell>
          <cell r="J494">
            <v>2</v>
          </cell>
          <cell r="K494">
            <v>3</v>
          </cell>
          <cell r="L494">
            <v>0</v>
          </cell>
          <cell r="M494">
            <v>0</v>
          </cell>
        </row>
        <row r="495">
          <cell r="A495" t="str">
            <v>YZ-MC5129-G0YH-M</v>
          </cell>
          <cell r="B495">
            <v>5</v>
          </cell>
          <cell r="C495">
            <v>0</v>
          </cell>
          <cell r="D495">
            <v>0</v>
          </cell>
          <cell r="E495">
            <v>0</v>
          </cell>
          <cell r="F495">
            <v>0</v>
          </cell>
          <cell r="G495">
            <v>0</v>
          </cell>
          <cell r="H495">
            <v>0</v>
          </cell>
          <cell r="I495">
            <v>0</v>
          </cell>
          <cell r="J495">
            <v>0</v>
          </cell>
          <cell r="K495">
            <v>0</v>
          </cell>
          <cell r="L495">
            <v>0</v>
          </cell>
          <cell r="M495">
            <v>0</v>
          </cell>
        </row>
        <row r="496">
          <cell r="A496" t="str">
            <v>SJ-NA204-W0-M</v>
          </cell>
          <cell r="B496">
            <v>1</v>
          </cell>
          <cell r="C496">
            <v>0</v>
          </cell>
          <cell r="D496">
            <v>0</v>
          </cell>
          <cell r="E496">
            <v>0</v>
          </cell>
          <cell r="F496">
            <v>0</v>
          </cell>
          <cell r="G496">
            <v>0</v>
          </cell>
          <cell r="H496">
            <v>0</v>
          </cell>
          <cell r="I496">
            <v>0</v>
          </cell>
          <cell r="J496">
            <v>0</v>
          </cell>
          <cell r="K496">
            <v>0</v>
          </cell>
          <cell r="L496">
            <v>0</v>
          </cell>
          <cell r="M496">
            <v>0</v>
          </cell>
        </row>
        <row r="497">
          <cell r="A497" t="str">
            <v>YZ-NA5060Y0</v>
          </cell>
          <cell r="B497">
            <v>2</v>
          </cell>
          <cell r="C497">
            <v>0</v>
          </cell>
          <cell r="D497">
            <v>0</v>
          </cell>
          <cell r="E497">
            <v>0</v>
          </cell>
          <cell r="F497">
            <v>0</v>
          </cell>
          <cell r="G497">
            <v>0</v>
          </cell>
          <cell r="H497">
            <v>0</v>
          </cell>
          <cell r="I497">
            <v>0</v>
          </cell>
          <cell r="J497">
            <v>0</v>
          </cell>
          <cell r="K497">
            <v>0</v>
          </cell>
          <cell r="L497">
            <v>0</v>
          </cell>
          <cell r="M497">
            <v>2</v>
          </cell>
        </row>
        <row r="498">
          <cell r="A498" t="str">
            <v>YZ7438K0XL</v>
          </cell>
          <cell r="B498">
            <v>2</v>
          </cell>
          <cell r="C498">
            <v>0</v>
          </cell>
          <cell r="D498">
            <v>0</v>
          </cell>
          <cell r="E498">
            <v>0</v>
          </cell>
          <cell r="F498">
            <v>0</v>
          </cell>
          <cell r="G498">
            <v>0</v>
          </cell>
          <cell r="H498">
            <v>0</v>
          </cell>
          <cell r="I498">
            <v>0</v>
          </cell>
          <cell r="J498">
            <v>0</v>
          </cell>
          <cell r="K498">
            <v>0</v>
          </cell>
          <cell r="L498">
            <v>0</v>
          </cell>
          <cell r="M498">
            <v>0</v>
          </cell>
        </row>
        <row r="499">
          <cell r="A499" t="str">
            <v>YZ-MCZQL03-B0-S</v>
          </cell>
          <cell r="B499">
            <v>3</v>
          </cell>
          <cell r="C499">
            <v>0</v>
          </cell>
          <cell r="D499">
            <v>0</v>
          </cell>
          <cell r="E499">
            <v>0</v>
          </cell>
          <cell r="F499">
            <v>0</v>
          </cell>
          <cell r="G499">
            <v>0</v>
          </cell>
          <cell r="H499">
            <v>0</v>
          </cell>
          <cell r="I499">
            <v>0</v>
          </cell>
          <cell r="J499">
            <v>0</v>
          </cell>
          <cell r="K499">
            <v>0</v>
          </cell>
          <cell r="L499">
            <v>0</v>
          </cell>
          <cell r="M499">
            <v>0</v>
          </cell>
        </row>
        <row r="500">
          <cell r="A500" t="str">
            <v>YZ-NA1521-GF-3XL</v>
          </cell>
          <cell r="B500">
            <v>0</v>
          </cell>
          <cell r="C500">
            <v>0</v>
          </cell>
          <cell r="D500">
            <v>0</v>
          </cell>
          <cell r="E500">
            <v>0</v>
          </cell>
          <cell r="F500">
            <v>0</v>
          </cell>
          <cell r="G500">
            <v>0</v>
          </cell>
          <cell r="H500">
            <v>0</v>
          </cell>
          <cell r="I500">
            <v>0</v>
          </cell>
          <cell r="J500">
            <v>0</v>
          </cell>
          <cell r="K500">
            <v>0</v>
          </cell>
          <cell r="L500">
            <v>0</v>
          </cell>
          <cell r="M500">
            <v>0</v>
          </cell>
        </row>
        <row r="501">
          <cell r="A501" t="str">
            <v>YZ-CA2000-XL</v>
          </cell>
          <cell r="B501">
            <v>1</v>
          </cell>
          <cell r="C501">
            <v>0</v>
          </cell>
          <cell r="D501">
            <v>0</v>
          </cell>
          <cell r="E501">
            <v>0</v>
          </cell>
          <cell r="F501">
            <v>0</v>
          </cell>
          <cell r="G501">
            <v>0</v>
          </cell>
          <cell r="H501">
            <v>0</v>
          </cell>
          <cell r="I501">
            <v>0</v>
          </cell>
          <cell r="J501">
            <v>1</v>
          </cell>
          <cell r="K501">
            <v>0</v>
          </cell>
          <cell r="L501">
            <v>0</v>
          </cell>
          <cell r="M501">
            <v>0</v>
          </cell>
        </row>
        <row r="502">
          <cell r="A502" t="str">
            <v>SJ-NA204-G0-XL</v>
          </cell>
          <cell r="B502">
            <v>1</v>
          </cell>
          <cell r="C502">
            <v>0</v>
          </cell>
          <cell r="D502">
            <v>0</v>
          </cell>
          <cell r="E502">
            <v>0</v>
          </cell>
          <cell r="F502">
            <v>0</v>
          </cell>
          <cell r="G502">
            <v>0</v>
          </cell>
          <cell r="H502">
            <v>0</v>
          </cell>
          <cell r="I502">
            <v>0</v>
          </cell>
          <cell r="J502">
            <v>1</v>
          </cell>
          <cell r="K502">
            <v>0</v>
          </cell>
          <cell r="L502">
            <v>0</v>
          </cell>
          <cell r="M502">
            <v>0</v>
          </cell>
        </row>
        <row r="503">
          <cell r="A503" t="str">
            <v>YZ-MC2500-K0-S</v>
          </cell>
          <cell r="B503">
            <v>2</v>
          </cell>
          <cell r="C503">
            <v>0</v>
          </cell>
          <cell r="D503">
            <v>0</v>
          </cell>
          <cell r="E503">
            <v>0</v>
          </cell>
          <cell r="F503">
            <v>0</v>
          </cell>
          <cell r="G503">
            <v>0</v>
          </cell>
          <cell r="H503">
            <v>0</v>
          </cell>
          <cell r="I503">
            <v>0</v>
          </cell>
          <cell r="J503">
            <v>0</v>
          </cell>
          <cell r="K503">
            <v>0</v>
          </cell>
          <cell r="L503">
            <v>0</v>
          </cell>
          <cell r="M503">
            <v>0</v>
          </cell>
        </row>
        <row r="504">
          <cell r="A504" t="str">
            <v>YZ-MCHY025-OR-L</v>
          </cell>
          <cell r="B504">
            <v>2</v>
          </cell>
          <cell r="C504">
            <v>0</v>
          </cell>
          <cell r="D504">
            <v>0</v>
          </cell>
          <cell r="E504">
            <v>0</v>
          </cell>
          <cell r="F504">
            <v>0</v>
          </cell>
          <cell r="G504">
            <v>0</v>
          </cell>
          <cell r="H504">
            <v>0</v>
          </cell>
          <cell r="I504">
            <v>0</v>
          </cell>
          <cell r="J504">
            <v>0</v>
          </cell>
          <cell r="K504">
            <v>0</v>
          </cell>
          <cell r="L504">
            <v>0</v>
          </cell>
          <cell r="M504">
            <v>0</v>
          </cell>
        </row>
        <row r="505">
          <cell r="A505" t="str">
            <v>CA-HM1789-PI-XL</v>
          </cell>
          <cell r="B505">
            <v>2</v>
          </cell>
          <cell r="C505">
            <v>0</v>
          </cell>
          <cell r="D505">
            <v>0</v>
          </cell>
          <cell r="E505">
            <v>0</v>
          </cell>
          <cell r="F505">
            <v>0</v>
          </cell>
          <cell r="G505">
            <v>0</v>
          </cell>
          <cell r="H505">
            <v>0</v>
          </cell>
          <cell r="I505">
            <v>0</v>
          </cell>
          <cell r="J505">
            <v>2</v>
          </cell>
          <cell r="K505">
            <v>0</v>
          </cell>
          <cell r="L505">
            <v>0</v>
          </cell>
          <cell r="M505">
            <v>0</v>
          </cell>
        </row>
        <row r="506">
          <cell r="A506" t="str">
            <v>YZ-MCZQ159B0M</v>
          </cell>
          <cell r="B506">
            <v>3</v>
          </cell>
          <cell r="C506">
            <v>0</v>
          </cell>
          <cell r="D506">
            <v>0</v>
          </cell>
          <cell r="E506">
            <v>0</v>
          </cell>
          <cell r="F506">
            <v>0</v>
          </cell>
          <cell r="G506">
            <v>0</v>
          </cell>
          <cell r="H506">
            <v>0</v>
          </cell>
          <cell r="I506">
            <v>0</v>
          </cell>
          <cell r="J506">
            <v>0</v>
          </cell>
          <cell r="K506">
            <v>0</v>
          </cell>
          <cell r="L506">
            <v>0</v>
          </cell>
          <cell r="M506">
            <v>0</v>
          </cell>
        </row>
        <row r="507">
          <cell r="A507" t="str">
            <v>YZ-MC5129-G0-XL</v>
          </cell>
          <cell r="B507">
            <v>5</v>
          </cell>
          <cell r="C507">
            <v>0</v>
          </cell>
          <cell r="D507">
            <v>0</v>
          </cell>
          <cell r="E507">
            <v>0</v>
          </cell>
          <cell r="F507">
            <v>0</v>
          </cell>
          <cell r="G507">
            <v>0</v>
          </cell>
          <cell r="H507">
            <v>0</v>
          </cell>
          <cell r="I507">
            <v>0</v>
          </cell>
          <cell r="J507">
            <v>0</v>
          </cell>
          <cell r="K507">
            <v>0</v>
          </cell>
          <cell r="L507">
            <v>0</v>
          </cell>
          <cell r="M507">
            <v>0</v>
          </cell>
        </row>
        <row r="508">
          <cell r="A508" t="str">
            <v>LYQ-MCTW03-K0-L</v>
          </cell>
          <cell r="B508">
            <v>2</v>
          </cell>
          <cell r="C508">
            <v>0</v>
          </cell>
          <cell r="D508">
            <v>0</v>
          </cell>
          <cell r="E508">
            <v>0</v>
          </cell>
          <cell r="F508">
            <v>0</v>
          </cell>
          <cell r="G508">
            <v>0</v>
          </cell>
          <cell r="H508">
            <v>0</v>
          </cell>
          <cell r="I508">
            <v>0</v>
          </cell>
          <cell r="J508">
            <v>2</v>
          </cell>
          <cell r="K508">
            <v>0</v>
          </cell>
          <cell r="L508">
            <v>0</v>
          </cell>
          <cell r="M508">
            <v>0</v>
          </cell>
        </row>
        <row r="509">
          <cell r="A509" t="str">
            <v>YZ-MC666-B0-S</v>
          </cell>
          <cell r="B509">
            <v>1</v>
          </cell>
          <cell r="C509">
            <v>0</v>
          </cell>
          <cell r="D509">
            <v>0</v>
          </cell>
          <cell r="E509">
            <v>0</v>
          </cell>
          <cell r="F509">
            <v>0</v>
          </cell>
          <cell r="G509">
            <v>0</v>
          </cell>
          <cell r="H509">
            <v>0</v>
          </cell>
          <cell r="I509">
            <v>0</v>
          </cell>
          <cell r="J509">
            <v>0</v>
          </cell>
          <cell r="K509">
            <v>0</v>
          </cell>
          <cell r="L509">
            <v>0</v>
          </cell>
          <cell r="M509">
            <v>0</v>
          </cell>
        </row>
        <row r="510">
          <cell r="A510" t="str">
            <v>YZ-NA15827-R0-S</v>
          </cell>
          <cell r="B510">
            <v>1</v>
          </cell>
          <cell r="C510">
            <v>0</v>
          </cell>
          <cell r="D510">
            <v>0</v>
          </cell>
          <cell r="E510">
            <v>0</v>
          </cell>
          <cell r="F510">
            <v>0</v>
          </cell>
          <cell r="G510">
            <v>0</v>
          </cell>
          <cell r="H510">
            <v>0</v>
          </cell>
          <cell r="I510">
            <v>0</v>
          </cell>
          <cell r="J510">
            <v>1</v>
          </cell>
          <cell r="K510">
            <v>0</v>
          </cell>
          <cell r="L510">
            <v>0</v>
          </cell>
          <cell r="M510">
            <v>0</v>
          </cell>
        </row>
        <row r="511">
          <cell r="A511" t="str">
            <v>YZ-CA160301K0M</v>
          </cell>
          <cell r="B511">
            <v>2</v>
          </cell>
          <cell r="C511">
            <v>0</v>
          </cell>
          <cell r="D511">
            <v>0</v>
          </cell>
          <cell r="E511">
            <v>0</v>
          </cell>
          <cell r="F511">
            <v>0</v>
          </cell>
          <cell r="G511">
            <v>0</v>
          </cell>
          <cell r="H511">
            <v>0</v>
          </cell>
          <cell r="I511">
            <v>0</v>
          </cell>
          <cell r="J511">
            <v>1</v>
          </cell>
          <cell r="K511">
            <v>0</v>
          </cell>
          <cell r="L511">
            <v>0</v>
          </cell>
          <cell r="M511">
            <v>0</v>
          </cell>
        </row>
        <row r="512">
          <cell r="A512" t="str">
            <v>LYQ-MCCS04-CO-L</v>
          </cell>
          <cell r="B512">
            <v>2</v>
          </cell>
          <cell r="C512">
            <v>0</v>
          </cell>
          <cell r="D512">
            <v>0</v>
          </cell>
          <cell r="E512">
            <v>0</v>
          </cell>
          <cell r="F512">
            <v>0</v>
          </cell>
          <cell r="G512">
            <v>0</v>
          </cell>
          <cell r="H512">
            <v>0</v>
          </cell>
          <cell r="I512">
            <v>0</v>
          </cell>
          <cell r="J512">
            <v>2</v>
          </cell>
          <cell r="K512">
            <v>0</v>
          </cell>
          <cell r="L512">
            <v>0</v>
          </cell>
          <cell r="M512">
            <v>0</v>
          </cell>
        </row>
        <row r="513">
          <cell r="A513" t="str">
            <v>YZ-MCSM807-K0-M</v>
          </cell>
          <cell r="B513">
            <v>3</v>
          </cell>
          <cell r="C513">
            <v>0</v>
          </cell>
          <cell r="D513">
            <v>0</v>
          </cell>
          <cell r="E513">
            <v>0</v>
          </cell>
          <cell r="F513">
            <v>0</v>
          </cell>
          <cell r="G513">
            <v>0</v>
          </cell>
          <cell r="H513">
            <v>0</v>
          </cell>
          <cell r="I513">
            <v>0</v>
          </cell>
          <cell r="J513">
            <v>0</v>
          </cell>
          <cell r="K513">
            <v>0</v>
          </cell>
          <cell r="L513">
            <v>0</v>
          </cell>
          <cell r="M513">
            <v>0</v>
          </cell>
        </row>
        <row r="514">
          <cell r="A514" t="str">
            <v>YZ-NA1304G02L</v>
          </cell>
          <cell r="B514">
            <v>1</v>
          </cell>
          <cell r="C514">
            <v>0</v>
          </cell>
          <cell r="D514">
            <v>0</v>
          </cell>
          <cell r="E514">
            <v>0</v>
          </cell>
          <cell r="F514">
            <v>0</v>
          </cell>
          <cell r="G514">
            <v>0</v>
          </cell>
          <cell r="H514">
            <v>0</v>
          </cell>
          <cell r="I514">
            <v>0</v>
          </cell>
          <cell r="J514">
            <v>1</v>
          </cell>
          <cell r="K514">
            <v>0</v>
          </cell>
          <cell r="L514">
            <v>0</v>
          </cell>
          <cell r="M514">
            <v>0</v>
          </cell>
        </row>
        <row r="515">
          <cell r="A515" t="str">
            <v>SJ-NA204-G0-S</v>
          </cell>
          <cell r="B515">
            <v>3</v>
          </cell>
          <cell r="C515">
            <v>0</v>
          </cell>
          <cell r="D515">
            <v>0</v>
          </cell>
          <cell r="E515">
            <v>0</v>
          </cell>
          <cell r="F515">
            <v>0</v>
          </cell>
          <cell r="G515">
            <v>0</v>
          </cell>
          <cell r="H515">
            <v>0</v>
          </cell>
          <cell r="I515">
            <v>0</v>
          </cell>
          <cell r="J515">
            <v>3</v>
          </cell>
          <cell r="K515">
            <v>0</v>
          </cell>
          <cell r="L515">
            <v>0</v>
          </cell>
          <cell r="M515">
            <v>0</v>
          </cell>
        </row>
        <row r="516">
          <cell r="A516" t="str">
            <v>DK-MCCL315-P0-M</v>
          </cell>
          <cell r="B516">
            <v>2</v>
          </cell>
          <cell r="C516">
            <v>0</v>
          </cell>
          <cell r="D516">
            <v>0</v>
          </cell>
          <cell r="E516">
            <v>0</v>
          </cell>
          <cell r="F516">
            <v>0</v>
          </cell>
          <cell r="G516">
            <v>0</v>
          </cell>
          <cell r="H516">
            <v>0</v>
          </cell>
          <cell r="I516">
            <v>0</v>
          </cell>
          <cell r="J516">
            <v>2</v>
          </cell>
          <cell r="K516">
            <v>0</v>
          </cell>
          <cell r="L516">
            <v>0</v>
          </cell>
          <cell r="M516">
            <v>0</v>
          </cell>
        </row>
        <row r="517">
          <cell r="A517" t="str">
            <v>DK-MCCL315-P0-XL</v>
          </cell>
          <cell r="B517">
            <v>1</v>
          </cell>
          <cell r="C517">
            <v>0</v>
          </cell>
          <cell r="D517">
            <v>0</v>
          </cell>
          <cell r="E517">
            <v>0</v>
          </cell>
          <cell r="F517">
            <v>0</v>
          </cell>
          <cell r="G517">
            <v>0</v>
          </cell>
          <cell r="H517">
            <v>0</v>
          </cell>
          <cell r="I517">
            <v>0</v>
          </cell>
          <cell r="J517">
            <v>1</v>
          </cell>
          <cell r="K517">
            <v>0</v>
          </cell>
          <cell r="L517">
            <v>0</v>
          </cell>
          <cell r="M517">
            <v>0</v>
          </cell>
        </row>
        <row r="518">
          <cell r="A518" t="str">
            <v>YZ-MC181-OR-XL</v>
          </cell>
          <cell r="B518">
            <v>4</v>
          </cell>
          <cell r="C518">
            <v>0</v>
          </cell>
          <cell r="D518">
            <v>0</v>
          </cell>
          <cell r="E518">
            <v>0</v>
          </cell>
          <cell r="F518">
            <v>0</v>
          </cell>
          <cell r="G518">
            <v>0</v>
          </cell>
          <cell r="H518">
            <v>0</v>
          </cell>
          <cell r="I518">
            <v>0</v>
          </cell>
          <cell r="J518">
            <v>0</v>
          </cell>
          <cell r="K518">
            <v>0</v>
          </cell>
          <cell r="L518">
            <v>0</v>
          </cell>
          <cell r="M518">
            <v>0</v>
          </cell>
        </row>
        <row r="519">
          <cell r="A519" t="str">
            <v>YZ-NA15827-B0-M</v>
          </cell>
          <cell r="B519">
            <v>3</v>
          </cell>
          <cell r="C519">
            <v>0</v>
          </cell>
          <cell r="D519">
            <v>0</v>
          </cell>
          <cell r="E519">
            <v>0</v>
          </cell>
          <cell r="F519">
            <v>0</v>
          </cell>
          <cell r="G519">
            <v>0</v>
          </cell>
          <cell r="H519">
            <v>0</v>
          </cell>
          <cell r="I519">
            <v>0</v>
          </cell>
          <cell r="J519">
            <v>3</v>
          </cell>
          <cell r="K519">
            <v>0</v>
          </cell>
          <cell r="L519">
            <v>0</v>
          </cell>
          <cell r="M519">
            <v>0</v>
          </cell>
        </row>
        <row r="520">
          <cell r="A520" t="str">
            <v>YZ-MC180-WI-S</v>
          </cell>
          <cell r="B520">
            <v>3</v>
          </cell>
          <cell r="C520">
            <v>0</v>
          </cell>
          <cell r="D520">
            <v>0</v>
          </cell>
          <cell r="E520">
            <v>0</v>
          </cell>
          <cell r="F520">
            <v>0</v>
          </cell>
          <cell r="G520">
            <v>0</v>
          </cell>
          <cell r="H520">
            <v>0</v>
          </cell>
          <cell r="I520">
            <v>0</v>
          </cell>
          <cell r="J520">
            <v>0</v>
          </cell>
          <cell r="K520">
            <v>0</v>
          </cell>
          <cell r="L520">
            <v>0</v>
          </cell>
          <cell r="M520">
            <v>0</v>
          </cell>
        </row>
        <row r="521">
          <cell r="A521" t="str">
            <v>YZ-MC666-B0-M</v>
          </cell>
          <cell r="B521">
            <v>2</v>
          </cell>
          <cell r="C521">
            <v>0</v>
          </cell>
          <cell r="D521">
            <v>0</v>
          </cell>
          <cell r="E521">
            <v>0</v>
          </cell>
          <cell r="F521">
            <v>0</v>
          </cell>
          <cell r="G521">
            <v>0</v>
          </cell>
          <cell r="H521">
            <v>0</v>
          </cell>
          <cell r="I521">
            <v>0</v>
          </cell>
          <cell r="J521">
            <v>0</v>
          </cell>
          <cell r="K521">
            <v>0</v>
          </cell>
          <cell r="L521">
            <v>0</v>
          </cell>
          <cell r="M521">
            <v>0</v>
          </cell>
        </row>
        <row r="522">
          <cell r="A522" t="str">
            <v>YZ-MC5129-G0YH-L</v>
          </cell>
          <cell r="B522">
            <v>5</v>
          </cell>
          <cell r="C522">
            <v>0</v>
          </cell>
          <cell r="D522">
            <v>0</v>
          </cell>
          <cell r="E522">
            <v>0</v>
          </cell>
          <cell r="F522">
            <v>0</v>
          </cell>
          <cell r="G522">
            <v>0</v>
          </cell>
          <cell r="H522">
            <v>0</v>
          </cell>
          <cell r="I522">
            <v>0</v>
          </cell>
          <cell r="J522">
            <v>0</v>
          </cell>
          <cell r="K522">
            <v>0</v>
          </cell>
          <cell r="L522">
            <v>0</v>
          </cell>
          <cell r="M522">
            <v>0</v>
          </cell>
        </row>
        <row r="523">
          <cell r="A523" t="str">
            <v>YZ-MCZQ161-BH-M</v>
          </cell>
          <cell r="B523">
            <v>4</v>
          </cell>
          <cell r="C523">
            <v>0</v>
          </cell>
          <cell r="D523">
            <v>0</v>
          </cell>
          <cell r="E523">
            <v>0</v>
          </cell>
          <cell r="F523">
            <v>0</v>
          </cell>
          <cell r="G523">
            <v>0</v>
          </cell>
          <cell r="H523">
            <v>0</v>
          </cell>
          <cell r="I523">
            <v>0</v>
          </cell>
          <cell r="J523">
            <v>1</v>
          </cell>
          <cell r="K523">
            <v>0</v>
          </cell>
          <cell r="L523">
            <v>0</v>
          </cell>
          <cell r="M523">
            <v>0</v>
          </cell>
        </row>
        <row r="524">
          <cell r="A524" t="str">
            <v>CA-HM1727-Pi-S</v>
          </cell>
          <cell r="B524">
            <v>1</v>
          </cell>
          <cell r="C524">
            <v>0</v>
          </cell>
          <cell r="D524">
            <v>0</v>
          </cell>
          <cell r="E524">
            <v>0</v>
          </cell>
          <cell r="F524">
            <v>0</v>
          </cell>
          <cell r="G524">
            <v>0</v>
          </cell>
          <cell r="H524">
            <v>0</v>
          </cell>
          <cell r="I524">
            <v>0</v>
          </cell>
          <cell r="J524">
            <v>1</v>
          </cell>
          <cell r="K524">
            <v>0</v>
          </cell>
          <cell r="L524">
            <v>0</v>
          </cell>
          <cell r="M524">
            <v>0</v>
          </cell>
        </row>
        <row r="525">
          <cell r="A525" t="str">
            <v>SJ-NA204-W0-2XL</v>
          </cell>
          <cell r="B525">
            <v>4</v>
          </cell>
          <cell r="C525">
            <v>0</v>
          </cell>
          <cell r="D525">
            <v>0</v>
          </cell>
          <cell r="E525">
            <v>0</v>
          </cell>
          <cell r="F525">
            <v>0</v>
          </cell>
          <cell r="G525">
            <v>0</v>
          </cell>
          <cell r="H525">
            <v>0</v>
          </cell>
          <cell r="I525">
            <v>0</v>
          </cell>
          <cell r="J525">
            <v>0</v>
          </cell>
          <cell r="K525">
            <v>0</v>
          </cell>
          <cell r="L525">
            <v>0</v>
          </cell>
          <cell r="M525">
            <v>0</v>
          </cell>
        </row>
        <row r="526">
          <cell r="A526" t="str">
            <v>CA-HM1727-Pi-M</v>
          </cell>
          <cell r="B526">
            <v>3</v>
          </cell>
          <cell r="C526">
            <v>0</v>
          </cell>
          <cell r="D526">
            <v>0</v>
          </cell>
          <cell r="E526">
            <v>0</v>
          </cell>
          <cell r="F526">
            <v>0</v>
          </cell>
          <cell r="G526">
            <v>0</v>
          </cell>
          <cell r="H526">
            <v>0</v>
          </cell>
          <cell r="I526">
            <v>0</v>
          </cell>
          <cell r="J526">
            <v>3</v>
          </cell>
          <cell r="K526">
            <v>0</v>
          </cell>
          <cell r="L526">
            <v>0</v>
          </cell>
          <cell r="M526">
            <v>0</v>
          </cell>
        </row>
        <row r="527">
          <cell r="A527" t="str">
            <v>YZ-NA1521-KF-2XL</v>
          </cell>
          <cell r="B527">
            <v>3</v>
          </cell>
          <cell r="C527">
            <v>0</v>
          </cell>
          <cell r="D527">
            <v>0</v>
          </cell>
          <cell r="E527">
            <v>0</v>
          </cell>
          <cell r="F527">
            <v>0</v>
          </cell>
          <cell r="G527">
            <v>0</v>
          </cell>
          <cell r="H527">
            <v>0</v>
          </cell>
          <cell r="I527">
            <v>0</v>
          </cell>
          <cell r="J527">
            <v>1</v>
          </cell>
          <cell r="K527">
            <v>0</v>
          </cell>
          <cell r="L527">
            <v>0</v>
          </cell>
          <cell r="M527">
            <v>0</v>
          </cell>
        </row>
        <row r="528">
          <cell r="A528" t="str">
            <v>YZ-NA5505JRS</v>
          </cell>
          <cell r="B528">
            <v>3</v>
          </cell>
          <cell r="C528">
            <v>0</v>
          </cell>
          <cell r="D528">
            <v>0</v>
          </cell>
          <cell r="E528">
            <v>0</v>
          </cell>
          <cell r="F528">
            <v>0</v>
          </cell>
          <cell r="G528">
            <v>0</v>
          </cell>
          <cell r="H528">
            <v>0</v>
          </cell>
          <cell r="I528">
            <v>0</v>
          </cell>
          <cell r="J528">
            <v>0</v>
          </cell>
          <cell r="K528">
            <v>0</v>
          </cell>
          <cell r="L528">
            <v>0</v>
          </cell>
          <cell r="M528">
            <v>0</v>
          </cell>
        </row>
        <row r="529">
          <cell r="A529" t="str">
            <v>YZ-CA30CH-K0-M</v>
          </cell>
          <cell r="B529">
            <v>1</v>
          </cell>
          <cell r="C529">
            <v>0</v>
          </cell>
          <cell r="D529">
            <v>0</v>
          </cell>
          <cell r="E529">
            <v>0</v>
          </cell>
          <cell r="F529">
            <v>0</v>
          </cell>
          <cell r="G529">
            <v>0</v>
          </cell>
          <cell r="H529">
            <v>0</v>
          </cell>
          <cell r="I529">
            <v>0</v>
          </cell>
          <cell r="J529">
            <v>0</v>
          </cell>
          <cell r="K529">
            <v>0</v>
          </cell>
          <cell r="L529">
            <v>0</v>
          </cell>
          <cell r="M529">
            <v>0</v>
          </cell>
        </row>
        <row r="530">
          <cell r="A530" t="str">
            <v>YZ-MCWS32-ZL-M</v>
          </cell>
          <cell r="B530">
            <v>1</v>
          </cell>
          <cell r="C530">
            <v>0</v>
          </cell>
          <cell r="D530">
            <v>0</v>
          </cell>
          <cell r="E530">
            <v>0</v>
          </cell>
          <cell r="F530">
            <v>0</v>
          </cell>
          <cell r="G530">
            <v>0</v>
          </cell>
          <cell r="H530">
            <v>0</v>
          </cell>
          <cell r="I530">
            <v>0</v>
          </cell>
          <cell r="J530">
            <v>0</v>
          </cell>
          <cell r="K530">
            <v>0</v>
          </cell>
          <cell r="L530">
            <v>0</v>
          </cell>
          <cell r="M530">
            <v>0</v>
          </cell>
        </row>
        <row r="531">
          <cell r="A531" t="str">
            <v>YZ-MC5119-K0BD-M</v>
          </cell>
          <cell r="B531">
            <v>1</v>
          </cell>
          <cell r="C531">
            <v>0</v>
          </cell>
          <cell r="D531">
            <v>2</v>
          </cell>
          <cell r="E531">
            <v>0</v>
          </cell>
          <cell r="F531">
            <v>2</v>
          </cell>
          <cell r="G531">
            <v>0</v>
          </cell>
          <cell r="H531">
            <v>0</v>
          </cell>
          <cell r="I531">
            <v>0</v>
          </cell>
          <cell r="J531">
            <v>0</v>
          </cell>
          <cell r="K531">
            <v>0</v>
          </cell>
          <cell r="L531">
            <v>0</v>
          </cell>
          <cell r="M531">
            <v>0</v>
          </cell>
        </row>
        <row r="532">
          <cell r="A532" t="str">
            <v>SJ-NA204-K0-XL</v>
          </cell>
          <cell r="B532">
            <v>2</v>
          </cell>
          <cell r="C532">
            <v>0</v>
          </cell>
          <cell r="D532">
            <v>0</v>
          </cell>
          <cell r="E532">
            <v>0</v>
          </cell>
          <cell r="F532">
            <v>0</v>
          </cell>
          <cell r="G532">
            <v>0</v>
          </cell>
          <cell r="H532">
            <v>0</v>
          </cell>
          <cell r="I532">
            <v>0</v>
          </cell>
          <cell r="J532">
            <v>0</v>
          </cell>
          <cell r="K532">
            <v>0</v>
          </cell>
          <cell r="L532">
            <v>0</v>
          </cell>
          <cell r="M532">
            <v>0</v>
          </cell>
        </row>
        <row r="533">
          <cell r="A533" t="str">
            <v>LYQ-NA1010-Z0-XS</v>
          </cell>
          <cell r="B533">
            <v>9</v>
          </cell>
          <cell r="C533">
            <v>0</v>
          </cell>
          <cell r="D533">
            <v>0</v>
          </cell>
          <cell r="E533">
            <v>0</v>
          </cell>
          <cell r="F533">
            <v>0</v>
          </cell>
          <cell r="G533">
            <v>0</v>
          </cell>
          <cell r="H533">
            <v>0</v>
          </cell>
          <cell r="I533">
            <v>0</v>
          </cell>
          <cell r="J533">
            <v>0</v>
          </cell>
          <cell r="K533">
            <v>0</v>
          </cell>
          <cell r="L533">
            <v>9</v>
          </cell>
          <cell r="M533">
            <v>0</v>
          </cell>
        </row>
        <row r="534">
          <cell r="A534" t="str">
            <v>YZ-CA1245G0L</v>
          </cell>
          <cell r="B534">
            <v>2</v>
          </cell>
          <cell r="C534">
            <v>0</v>
          </cell>
          <cell r="D534">
            <v>0</v>
          </cell>
          <cell r="E534">
            <v>0</v>
          </cell>
          <cell r="F534">
            <v>0</v>
          </cell>
          <cell r="G534">
            <v>0</v>
          </cell>
          <cell r="H534">
            <v>0</v>
          </cell>
          <cell r="I534">
            <v>0</v>
          </cell>
          <cell r="J534">
            <v>0</v>
          </cell>
          <cell r="K534">
            <v>0</v>
          </cell>
          <cell r="L534">
            <v>0</v>
          </cell>
          <cell r="M534">
            <v>0</v>
          </cell>
        </row>
        <row r="535">
          <cell r="A535" t="str">
            <v>YZ-NA1304Y01L</v>
          </cell>
          <cell r="B535">
            <v>1</v>
          </cell>
          <cell r="C535">
            <v>0</v>
          </cell>
          <cell r="D535">
            <v>0</v>
          </cell>
          <cell r="E535">
            <v>0</v>
          </cell>
          <cell r="F535">
            <v>0</v>
          </cell>
          <cell r="G535">
            <v>0</v>
          </cell>
          <cell r="H535">
            <v>0</v>
          </cell>
          <cell r="I535">
            <v>0</v>
          </cell>
          <cell r="J535">
            <v>1</v>
          </cell>
          <cell r="K535">
            <v>0</v>
          </cell>
          <cell r="L535">
            <v>0</v>
          </cell>
          <cell r="M535">
            <v>0</v>
          </cell>
        </row>
        <row r="536">
          <cell r="A536" t="str">
            <v>YZ-MCCS186-G0-2XL</v>
          </cell>
          <cell r="B536">
            <v>1</v>
          </cell>
          <cell r="C536">
            <v>0</v>
          </cell>
          <cell r="D536">
            <v>0</v>
          </cell>
          <cell r="E536">
            <v>0</v>
          </cell>
          <cell r="F536">
            <v>0</v>
          </cell>
          <cell r="G536">
            <v>0</v>
          </cell>
          <cell r="H536">
            <v>0</v>
          </cell>
          <cell r="I536">
            <v>0</v>
          </cell>
          <cell r="J536">
            <v>0</v>
          </cell>
          <cell r="K536">
            <v>0</v>
          </cell>
          <cell r="L536">
            <v>0</v>
          </cell>
          <cell r="M536">
            <v>0</v>
          </cell>
        </row>
        <row r="537">
          <cell r="A537" t="str">
            <v>YZ-MCHM17077-W0-L</v>
          </cell>
          <cell r="B537">
            <v>3</v>
          </cell>
          <cell r="C537">
            <v>0</v>
          </cell>
          <cell r="D537">
            <v>0</v>
          </cell>
          <cell r="E537">
            <v>0</v>
          </cell>
          <cell r="F537">
            <v>0</v>
          </cell>
          <cell r="G537">
            <v>0</v>
          </cell>
          <cell r="H537">
            <v>0</v>
          </cell>
          <cell r="I537">
            <v>0</v>
          </cell>
          <cell r="J537">
            <v>0</v>
          </cell>
          <cell r="K537">
            <v>0</v>
          </cell>
          <cell r="L537">
            <v>0</v>
          </cell>
          <cell r="M537">
            <v>0</v>
          </cell>
        </row>
        <row r="538">
          <cell r="A538" t="str">
            <v>LYQ-NA1010-Z0-L</v>
          </cell>
          <cell r="B538">
            <v>8</v>
          </cell>
          <cell r="C538">
            <v>0</v>
          </cell>
          <cell r="D538">
            <v>0</v>
          </cell>
          <cell r="E538">
            <v>0</v>
          </cell>
          <cell r="F538">
            <v>0</v>
          </cell>
          <cell r="G538">
            <v>0</v>
          </cell>
          <cell r="H538">
            <v>0</v>
          </cell>
          <cell r="I538">
            <v>0</v>
          </cell>
          <cell r="J538">
            <v>3</v>
          </cell>
          <cell r="K538">
            <v>0</v>
          </cell>
          <cell r="L538">
            <v>0</v>
          </cell>
          <cell r="M538">
            <v>0</v>
          </cell>
        </row>
        <row r="539">
          <cell r="A539" t="str">
            <v>YZ-NA1521-KF-4XL</v>
          </cell>
          <cell r="B539">
            <v>2</v>
          </cell>
          <cell r="C539">
            <v>0</v>
          </cell>
          <cell r="D539">
            <v>0</v>
          </cell>
          <cell r="E539">
            <v>0</v>
          </cell>
          <cell r="F539">
            <v>0</v>
          </cell>
          <cell r="G539">
            <v>0</v>
          </cell>
          <cell r="H539">
            <v>0</v>
          </cell>
          <cell r="I539">
            <v>0</v>
          </cell>
          <cell r="J539">
            <v>0</v>
          </cell>
          <cell r="K539">
            <v>0</v>
          </cell>
          <cell r="L539">
            <v>0</v>
          </cell>
          <cell r="M539">
            <v>0</v>
          </cell>
        </row>
        <row r="540">
          <cell r="A540" t="str">
            <v>LYQ-NA1010-N0-XL</v>
          </cell>
          <cell r="B540">
            <v>10</v>
          </cell>
          <cell r="C540">
            <v>0</v>
          </cell>
          <cell r="D540">
            <v>0</v>
          </cell>
          <cell r="E540">
            <v>0</v>
          </cell>
          <cell r="F540">
            <v>0</v>
          </cell>
          <cell r="G540">
            <v>0</v>
          </cell>
          <cell r="H540">
            <v>0</v>
          </cell>
          <cell r="I540">
            <v>0</v>
          </cell>
          <cell r="J540">
            <v>1</v>
          </cell>
          <cell r="K540">
            <v>9</v>
          </cell>
          <cell r="L540">
            <v>0</v>
          </cell>
          <cell r="M540">
            <v>0</v>
          </cell>
        </row>
        <row r="541">
          <cell r="A541" t="str">
            <v>YZ-NA15827-B0-5X</v>
          </cell>
          <cell r="B541">
            <v>1</v>
          </cell>
          <cell r="C541">
            <v>0</v>
          </cell>
          <cell r="D541">
            <v>0</v>
          </cell>
          <cell r="E541">
            <v>0</v>
          </cell>
          <cell r="F541">
            <v>0</v>
          </cell>
          <cell r="G541">
            <v>0</v>
          </cell>
          <cell r="H541">
            <v>0</v>
          </cell>
          <cell r="I541">
            <v>0</v>
          </cell>
          <cell r="J541">
            <v>1</v>
          </cell>
          <cell r="K541">
            <v>0</v>
          </cell>
          <cell r="L541">
            <v>0</v>
          </cell>
          <cell r="M541">
            <v>0</v>
          </cell>
        </row>
        <row r="542">
          <cell r="A542" t="str">
            <v>LYQ-NA1010-N0-S</v>
          </cell>
          <cell r="B542">
            <v>3</v>
          </cell>
          <cell r="C542">
            <v>0</v>
          </cell>
          <cell r="D542">
            <v>0</v>
          </cell>
          <cell r="E542">
            <v>0</v>
          </cell>
          <cell r="F542">
            <v>0</v>
          </cell>
          <cell r="G542">
            <v>0</v>
          </cell>
          <cell r="H542">
            <v>0</v>
          </cell>
          <cell r="I542">
            <v>0</v>
          </cell>
          <cell r="J542">
            <v>0</v>
          </cell>
          <cell r="K542">
            <v>3</v>
          </cell>
          <cell r="L542">
            <v>0</v>
          </cell>
          <cell r="M542">
            <v>0</v>
          </cell>
        </row>
        <row r="543">
          <cell r="A543" t="str">
            <v>DK-MCCL315-RF-2XL</v>
          </cell>
          <cell r="B543">
            <v>1</v>
          </cell>
          <cell r="C543">
            <v>0</v>
          </cell>
          <cell r="D543">
            <v>0</v>
          </cell>
          <cell r="E543">
            <v>0</v>
          </cell>
          <cell r="F543">
            <v>0</v>
          </cell>
          <cell r="G543">
            <v>0</v>
          </cell>
          <cell r="H543">
            <v>0</v>
          </cell>
          <cell r="I543">
            <v>0</v>
          </cell>
          <cell r="J543">
            <v>1</v>
          </cell>
          <cell r="K543">
            <v>0</v>
          </cell>
          <cell r="L543">
            <v>0</v>
          </cell>
          <cell r="M543">
            <v>0</v>
          </cell>
        </row>
        <row r="544">
          <cell r="A544" t="str">
            <v>YZ-NA9008Sa6L</v>
          </cell>
          <cell r="B544">
            <v>2</v>
          </cell>
          <cell r="C544">
            <v>0</v>
          </cell>
          <cell r="D544">
            <v>0</v>
          </cell>
          <cell r="E544">
            <v>0</v>
          </cell>
          <cell r="F544">
            <v>0</v>
          </cell>
          <cell r="G544">
            <v>0</v>
          </cell>
          <cell r="H544">
            <v>0</v>
          </cell>
          <cell r="I544">
            <v>0</v>
          </cell>
          <cell r="J544">
            <v>2</v>
          </cell>
          <cell r="K544">
            <v>0</v>
          </cell>
          <cell r="L544">
            <v>0</v>
          </cell>
          <cell r="M544">
            <v>0</v>
          </cell>
        </row>
        <row r="545">
          <cell r="A545" t="str">
            <v>YZ-MCCS186-G0-L</v>
          </cell>
          <cell r="B545">
            <v>0</v>
          </cell>
          <cell r="C545">
            <v>0</v>
          </cell>
          <cell r="D545">
            <v>0</v>
          </cell>
          <cell r="E545">
            <v>0</v>
          </cell>
          <cell r="F545">
            <v>0</v>
          </cell>
          <cell r="G545">
            <v>0</v>
          </cell>
          <cell r="H545">
            <v>0</v>
          </cell>
          <cell r="I545">
            <v>0</v>
          </cell>
          <cell r="J545">
            <v>0</v>
          </cell>
          <cell r="K545">
            <v>0</v>
          </cell>
          <cell r="L545">
            <v>0</v>
          </cell>
          <cell r="M545">
            <v>0</v>
          </cell>
        </row>
        <row r="546">
          <cell r="A546" t="str">
            <v>YZ-MC666-HB-L</v>
          </cell>
          <cell r="B546">
            <v>2</v>
          </cell>
          <cell r="C546">
            <v>0</v>
          </cell>
          <cell r="D546">
            <v>0</v>
          </cell>
          <cell r="E546">
            <v>0</v>
          </cell>
          <cell r="F546">
            <v>0</v>
          </cell>
          <cell r="G546">
            <v>0</v>
          </cell>
          <cell r="H546">
            <v>0</v>
          </cell>
          <cell r="I546">
            <v>0</v>
          </cell>
          <cell r="J546">
            <v>2</v>
          </cell>
          <cell r="K546">
            <v>0</v>
          </cell>
          <cell r="L546">
            <v>0</v>
          </cell>
          <cell r="M546">
            <v>0</v>
          </cell>
        </row>
        <row r="547">
          <cell r="A547" t="str">
            <v>LYQ-NA1010-KQ-2X</v>
          </cell>
          <cell r="B547">
            <v>3</v>
          </cell>
          <cell r="C547">
            <v>0</v>
          </cell>
          <cell r="D547">
            <v>0</v>
          </cell>
          <cell r="E547">
            <v>0</v>
          </cell>
          <cell r="F547">
            <v>0</v>
          </cell>
          <cell r="G547">
            <v>0</v>
          </cell>
          <cell r="H547">
            <v>0</v>
          </cell>
          <cell r="I547">
            <v>0</v>
          </cell>
          <cell r="J547">
            <v>0</v>
          </cell>
          <cell r="K547">
            <v>2</v>
          </cell>
          <cell r="L547">
            <v>1</v>
          </cell>
          <cell r="M547">
            <v>0</v>
          </cell>
        </row>
        <row r="548">
          <cell r="A548" t="str">
            <v>YZ-MCSJ1708-R0-M</v>
          </cell>
          <cell r="B548">
            <v>1</v>
          </cell>
          <cell r="C548">
            <v>0</v>
          </cell>
          <cell r="D548">
            <v>0</v>
          </cell>
          <cell r="E548">
            <v>0</v>
          </cell>
          <cell r="F548">
            <v>0</v>
          </cell>
          <cell r="G548">
            <v>0</v>
          </cell>
          <cell r="H548">
            <v>0</v>
          </cell>
          <cell r="I548">
            <v>0</v>
          </cell>
          <cell r="J548">
            <v>1</v>
          </cell>
          <cell r="K548">
            <v>0</v>
          </cell>
          <cell r="L548">
            <v>0</v>
          </cell>
          <cell r="M548">
            <v>0</v>
          </cell>
        </row>
        <row r="549">
          <cell r="A549" t="str">
            <v>YZ-MC5129-G0YH-3XL</v>
          </cell>
          <cell r="B549">
            <v>7</v>
          </cell>
          <cell r="C549">
            <v>0</v>
          </cell>
          <cell r="D549">
            <v>0</v>
          </cell>
          <cell r="E549">
            <v>0</v>
          </cell>
          <cell r="F549">
            <v>0</v>
          </cell>
          <cell r="G549">
            <v>0</v>
          </cell>
          <cell r="H549">
            <v>0</v>
          </cell>
          <cell r="I549">
            <v>0</v>
          </cell>
          <cell r="J549">
            <v>0</v>
          </cell>
          <cell r="K549">
            <v>0</v>
          </cell>
          <cell r="L549">
            <v>0</v>
          </cell>
          <cell r="M549">
            <v>0</v>
          </cell>
        </row>
        <row r="550">
          <cell r="A550" t="str">
            <v>YZ-MC5020MF-2XL</v>
          </cell>
          <cell r="B550">
            <v>2</v>
          </cell>
          <cell r="C550">
            <v>0</v>
          </cell>
          <cell r="D550">
            <v>0</v>
          </cell>
          <cell r="E550">
            <v>0</v>
          </cell>
          <cell r="F550">
            <v>0</v>
          </cell>
          <cell r="G550">
            <v>0</v>
          </cell>
          <cell r="H550">
            <v>0</v>
          </cell>
          <cell r="I550">
            <v>0</v>
          </cell>
          <cell r="J550">
            <v>0</v>
          </cell>
          <cell r="K550">
            <v>0</v>
          </cell>
          <cell r="L550">
            <v>0</v>
          </cell>
          <cell r="M550">
            <v>0</v>
          </cell>
        </row>
        <row r="551">
          <cell r="A551" t="str">
            <v>CA-HM1789-GrTW-XL</v>
          </cell>
          <cell r="B551">
            <v>1</v>
          </cell>
          <cell r="C551">
            <v>0</v>
          </cell>
          <cell r="D551">
            <v>0</v>
          </cell>
          <cell r="E551">
            <v>0</v>
          </cell>
          <cell r="F551">
            <v>0</v>
          </cell>
          <cell r="G551">
            <v>0</v>
          </cell>
          <cell r="H551">
            <v>0</v>
          </cell>
          <cell r="I551">
            <v>0</v>
          </cell>
          <cell r="J551">
            <v>0</v>
          </cell>
          <cell r="K551">
            <v>0</v>
          </cell>
          <cell r="L551">
            <v>0</v>
          </cell>
          <cell r="M551">
            <v>0</v>
          </cell>
        </row>
        <row r="552">
          <cell r="A552" t="str">
            <v>CA-HM1727-Pi-L</v>
          </cell>
          <cell r="B552">
            <v>1</v>
          </cell>
          <cell r="C552">
            <v>1</v>
          </cell>
          <cell r="D552">
            <v>0</v>
          </cell>
          <cell r="E552">
            <v>0</v>
          </cell>
          <cell r="F552">
            <v>0</v>
          </cell>
          <cell r="G552">
            <v>0</v>
          </cell>
          <cell r="H552">
            <v>0</v>
          </cell>
          <cell r="I552">
            <v>0</v>
          </cell>
          <cell r="J552">
            <v>1</v>
          </cell>
          <cell r="K552">
            <v>0</v>
          </cell>
          <cell r="L552">
            <v>0</v>
          </cell>
          <cell r="M552">
            <v>0</v>
          </cell>
        </row>
        <row r="553">
          <cell r="A553" t="str">
            <v>SJ-CA205-B0</v>
          </cell>
          <cell r="B553">
            <v>1</v>
          </cell>
          <cell r="C553">
            <v>0</v>
          </cell>
          <cell r="D553">
            <v>0</v>
          </cell>
          <cell r="E553">
            <v>0</v>
          </cell>
          <cell r="F553">
            <v>0</v>
          </cell>
          <cell r="G553">
            <v>0</v>
          </cell>
          <cell r="H553">
            <v>0</v>
          </cell>
          <cell r="I553">
            <v>0</v>
          </cell>
          <cell r="J553">
            <v>1</v>
          </cell>
          <cell r="K553">
            <v>0</v>
          </cell>
          <cell r="L553">
            <v>0</v>
          </cell>
          <cell r="M553">
            <v>0</v>
          </cell>
        </row>
        <row r="554">
          <cell r="A554" t="str">
            <v>CA-HM1789-GZ-S</v>
          </cell>
          <cell r="B554">
            <v>3</v>
          </cell>
          <cell r="C554">
            <v>0</v>
          </cell>
          <cell r="D554">
            <v>0</v>
          </cell>
          <cell r="E554">
            <v>0</v>
          </cell>
          <cell r="F554">
            <v>0</v>
          </cell>
          <cell r="G554">
            <v>0</v>
          </cell>
          <cell r="H554">
            <v>0</v>
          </cell>
          <cell r="I554">
            <v>0</v>
          </cell>
          <cell r="J554">
            <v>0</v>
          </cell>
          <cell r="K554">
            <v>0</v>
          </cell>
          <cell r="L554">
            <v>0</v>
          </cell>
          <cell r="M554">
            <v>0</v>
          </cell>
        </row>
        <row r="555">
          <cell r="A555" t="str">
            <v>CS-MCCL150-E0-XL</v>
          </cell>
          <cell r="B555">
            <v>1</v>
          </cell>
          <cell r="C555">
            <v>0</v>
          </cell>
          <cell r="D555">
            <v>0</v>
          </cell>
          <cell r="E555">
            <v>0</v>
          </cell>
          <cell r="F555">
            <v>0</v>
          </cell>
          <cell r="G555">
            <v>0</v>
          </cell>
          <cell r="H555">
            <v>0</v>
          </cell>
          <cell r="I555">
            <v>0</v>
          </cell>
          <cell r="J555">
            <v>1</v>
          </cell>
          <cell r="K555">
            <v>0</v>
          </cell>
          <cell r="L555">
            <v>0</v>
          </cell>
          <cell r="M555">
            <v>0</v>
          </cell>
        </row>
        <row r="556">
          <cell r="A556" t="str">
            <v>YZ-MC5129-ZLYH-M</v>
          </cell>
          <cell r="B556">
            <v>7</v>
          </cell>
          <cell r="C556">
            <v>0</v>
          </cell>
          <cell r="D556">
            <v>0</v>
          </cell>
          <cell r="E556">
            <v>0</v>
          </cell>
          <cell r="F556">
            <v>0</v>
          </cell>
          <cell r="G556">
            <v>0</v>
          </cell>
          <cell r="H556">
            <v>0</v>
          </cell>
          <cell r="I556">
            <v>0</v>
          </cell>
          <cell r="J556">
            <v>0</v>
          </cell>
          <cell r="K556">
            <v>0</v>
          </cell>
          <cell r="L556">
            <v>0</v>
          </cell>
          <cell r="M556">
            <v>0</v>
          </cell>
        </row>
        <row r="557">
          <cell r="A557" t="str">
            <v>YZ-MC1732-B0-M</v>
          </cell>
          <cell r="B557">
            <v>1</v>
          </cell>
          <cell r="C557">
            <v>0</v>
          </cell>
          <cell r="D557">
            <v>0</v>
          </cell>
          <cell r="E557">
            <v>0</v>
          </cell>
          <cell r="F557">
            <v>0</v>
          </cell>
          <cell r="G557">
            <v>0</v>
          </cell>
          <cell r="H557">
            <v>0</v>
          </cell>
          <cell r="I557">
            <v>0</v>
          </cell>
          <cell r="J557">
            <v>0</v>
          </cell>
          <cell r="K557">
            <v>0</v>
          </cell>
          <cell r="L557">
            <v>0</v>
          </cell>
          <cell r="M557">
            <v>0</v>
          </cell>
        </row>
        <row r="558">
          <cell r="A558" t="str">
            <v>YZ-MC181-K0-XL</v>
          </cell>
          <cell r="B558">
            <v>1</v>
          </cell>
          <cell r="C558">
            <v>0</v>
          </cell>
          <cell r="D558">
            <v>0</v>
          </cell>
          <cell r="E558">
            <v>0</v>
          </cell>
          <cell r="F558">
            <v>0</v>
          </cell>
          <cell r="G558">
            <v>0</v>
          </cell>
          <cell r="H558">
            <v>0</v>
          </cell>
          <cell r="I558">
            <v>0</v>
          </cell>
          <cell r="J558">
            <v>0</v>
          </cell>
          <cell r="K558">
            <v>0</v>
          </cell>
          <cell r="L558">
            <v>0</v>
          </cell>
          <cell r="M558">
            <v>0</v>
          </cell>
        </row>
        <row r="559">
          <cell r="A559" t="str">
            <v>CA-HM1789-B2-L</v>
          </cell>
          <cell r="B559">
            <v>7</v>
          </cell>
          <cell r="C559">
            <v>1</v>
          </cell>
          <cell r="D559">
            <v>0</v>
          </cell>
          <cell r="E559">
            <v>0</v>
          </cell>
          <cell r="F559">
            <v>0</v>
          </cell>
          <cell r="G559">
            <v>0</v>
          </cell>
          <cell r="H559">
            <v>0</v>
          </cell>
          <cell r="I559">
            <v>0</v>
          </cell>
          <cell r="J559">
            <v>0</v>
          </cell>
          <cell r="K559">
            <v>0</v>
          </cell>
          <cell r="L559">
            <v>0</v>
          </cell>
          <cell r="M559">
            <v>0</v>
          </cell>
        </row>
        <row r="560">
          <cell r="A560" t="str">
            <v>YZ-MCLE01-W0-XS</v>
          </cell>
          <cell r="B560">
            <v>1</v>
          </cell>
          <cell r="C560">
            <v>0</v>
          </cell>
          <cell r="D560">
            <v>0</v>
          </cell>
          <cell r="E560">
            <v>0</v>
          </cell>
          <cell r="F560">
            <v>0</v>
          </cell>
          <cell r="G560">
            <v>0</v>
          </cell>
          <cell r="H560">
            <v>0</v>
          </cell>
          <cell r="I560">
            <v>0</v>
          </cell>
          <cell r="J560">
            <v>0</v>
          </cell>
          <cell r="K560">
            <v>0</v>
          </cell>
          <cell r="L560">
            <v>0</v>
          </cell>
          <cell r="M560">
            <v>0</v>
          </cell>
        </row>
        <row r="561">
          <cell r="A561" t="str">
            <v>CA-HM1727-Pi-XL</v>
          </cell>
          <cell r="B561">
            <v>1</v>
          </cell>
          <cell r="C561">
            <v>0</v>
          </cell>
          <cell r="D561">
            <v>0</v>
          </cell>
          <cell r="E561">
            <v>0</v>
          </cell>
          <cell r="F561">
            <v>0</v>
          </cell>
          <cell r="G561">
            <v>0</v>
          </cell>
          <cell r="H561">
            <v>0</v>
          </cell>
          <cell r="I561">
            <v>0</v>
          </cell>
          <cell r="J561">
            <v>0</v>
          </cell>
          <cell r="K561">
            <v>0</v>
          </cell>
          <cell r="L561">
            <v>0</v>
          </cell>
          <cell r="M561">
            <v>0</v>
          </cell>
        </row>
        <row r="562">
          <cell r="A562" t="str">
            <v>YZ-NA9007Sa8L</v>
          </cell>
          <cell r="B562">
            <v>2</v>
          </cell>
          <cell r="C562">
            <v>1</v>
          </cell>
          <cell r="D562">
            <v>0</v>
          </cell>
          <cell r="E562">
            <v>0</v>
          </cell>
          <cell r="F562">
            <v>0</v>
          </cell>
          <cell r="G562">
            <v>0</v>
          </cell>
          <cell r="H562">
            <v>0</v>
          </cell>
          <cell r="I562">
            <v>0</v>
          </cell>
          <cell r="J562">
            <v>0</v>
          </cell>
          <cell r="K562">
            <v>0</v>
          </cell>
          <cell r="L562">
            <v>0</v>
          </cell>
          <cell r="M562">
            <v>0</v>
          </cell>
        </row>
        <row r="563">
          <cell r="A563" t="str">
            <v>YZ-NA9007Sa7L</v>
          </cell>
          <cell r="B563">
            <v>2</v>
          </cell>
          <cell r="C563">
            <v>0</v>
          </cell>
          <cell r="D563">
            <v>0</v>
          </cell>
          <cell r="E563">
            <v>0</v>
          </cell>
          <cell r="F563">
            <v>0</v>
          </cell>
          <cell r="G563">
            <v>0</v>
          </cell>
          <cell r="H563">
            <v>0</v>
          </cell>
          <cell r="I563">
            <v>0</v>
          </cell>
          <cell r="J563">
            <v>0</v>
          </cell>
          <cell r="K563">
            <v>0</v>
          </cell>
          <cell r="L563">
            <v>0</v>
          </cell>
          <cell r="M563">
            <v>0</v>
          </cell>
        </row>
        <row r="564">
          <cell r="A564" t="str">
            <v>YZ-NA9008Se9L</v>
          </cell>
          <cell r="B564">
            <v>2</v>
          </cell>
          <cell r="C564">
            <v>0</v>
          </cell>
          <cell r="D564">
            <v>0</v>
          </cell>
          <cell r="E564">
            <v>0</v>
          </cell>
          <cell r="F564">
            <v>0</v>
          </cell>
          <cell r="G564">
            <v>0</v>
          </cell>
          <cell r="H564">
            <v>0</v>
          </cell>
          <cell r="I564">
            <v>0</v>
          </cell>
          <cell r="J564">
            <v>0</v>
          </cell>
          <cell r="K564">
            <v>0</v>
          </cell>
          <cell r="L564">
            <v>0</v>
          </cell>
          <cell r="M564">
            <v>0</v>
          </cell>
        </row>
        <row r="565">
          <cell r="A565" t="str">
            <v>SJ-NA204-ZL-XL</v>
          </cell>
          <cell r="B565">
            <v>1</v>
          </cell>
          <cell r="C565">
            <v>0</v>
          </cell>
          <cell r="D565">
            <v>0</v>
          </cell>
          <cell r="E565">
            <v>0</v>
          </cell>
          <cell r="F565">
            <v>0</v>
          </cell>
          <cell r="G565">
            <v>0</v>
          </cell>
          <cell r="H565">
            <v>0</v>
          </cell>
          <cell r="I565">
            <v>0</v>
          </cell>
          <cell r="J565">
            <v>0</v>
          </cell>
          <cell r="K565">
            <v>0</v>
          </cell>
          <cell r="L565">
            <v>0</v>
          </cell>
          <cell r="M565">
            <v>0</v>
          </cell>
        </row>
        <row r="566">
          <cell r="A566" t="str">
            <v>YZ-MCXZ388-K0-XS</v>
          </cell>
          <cell r="B566">
            <v>2</v>
          </cell>
          <cell r="C566">
            <v>0</v>
          </cell>
          <cell r="D566">
            <v>0</v>
          </cell>
          <cell r="E566">
            <v>0</v>
          </cell>
          <cell r="F566">
            <v>0</v>
          </cell>
          <cell r="G566">
            <v>0</v>
          </cell>
          <cell r="H566">
            <v>0</v>
          </cell>
          <cell r="I566">
            <v>0</v>
          </cell>
          <cell r="J566">
            <v>0</v>
          </cell>
          <cell r="K566">
            <v>0</v>
          </cell>
          <cell r="L566">
            <v>0</v>
          </cell>
          <cell r="M566">
            <v>0</v>
          </cell>
        </row>
        <row r="567">
          <cell r="A567" t="str">
            <v>YZ-MCWS32-BD-2XL</v>
          </cell>
          <cell r="B567">
            <v>4</v>
          </cell>
          <cell r="C567">
            <v>1</v>
          </cell>
          <cell r="D567">
            <v>0</v>
          </cell>
          <cell r="E567">
            <v>0</v>
          </cell>
          <cell r="F567">
            <v>0</v>
          </cell>
          <cell r="G567">
            <v>0</v>
          </cell>
          <cell r="H567">
            <v>0</v>
          </cell>
          <cell r="I567">
            <v>0</v>
          </cell>
          <cell r="J567">
            <v>0</v>
          </cell>
          <cell r="K567">
            <v>0</v>
          </cell>
          <cell r="L567">
            <v>0</v>
          </cell>
          <cell r="M567">
            <v>0</v>
          </cell>
        </row>
        <row r="568">
          <cell r="A568" t="str">
            <v>CA-HM1789-PP-XL</v>
          </cell>
          <cell r="B568">
            <v>0</v>
          </cell>
          <cell r="C568">
            <v>0</v>
          </cell>
          <cell r="D568">
            <v>0</v>
          </cell>
          <cell r="E568">
            <v>0</v>
          </cell>
          <cell r="F568">
            <v>0</v>
          </cell>
          <cell r="G568">
            <v>0</v>
          </cell>
          <cell r="H568">
            <v>0</v>
          </cell>
          <cell r="I568">
            <v>0</v>
          </cell>
          <cell r="J568">
            <v>0</v>
          </cell>
          <cell r="K568">
            <v>0</v>
          </cell>
          <cell r="L568">
            <v>0</v>
          </cell>
          <cell r="M568">
            <v>0</v>
          </cell>
        </row>
        <row r="569">
          <cell r="A569" t="str">
            <v>YZ-MC5020ST-2XL</v>
          </cell>
          <cell r="B569">
            <v>2</v>
          </cell>
          <cell r="C569">
            <v>0</v>
          </cell>
          <cell r="D569">
            <v>0</v>
          </cell>
          <cell r="E569">
            <v>0</v>
          </cell>
          <cell r="F569">
            <v>0</v>
          </cell>
          <cell r="G569">
            <v>0</v>
          </cell>
          <cell r="H569">
            <v>0</v>
          </cell>
          <cell r="I569">
            <v>0</v>
          </cell>
          <cell r="J569">
            <v>0</v>
          </cell>
          <cell r="K569">
            <v>0</v>
          </cell>
          <cell r="L569">
            <v>0</v>
          </cell>
          <cell r="M569">
            <v>0</v>
          </cell>
        </row>
        <row r="570">
          <cell r="A570" t="str">
            <v>LYQ-NA1010-Z0-2X</v>
          </cell>
          <cell r="B570">
            <v>10</v>
          </cell>
          <cell r="C570">
            <v>0</v>
          </cell>
          <cell r="D570">
            <v>0</v>
          </cell>
          <cell r="E570">
            <v>0</v>
          </cell>
          <cell r="F570">
            <v>0</v>
          </cell>
          <cell r="G570">
            <v>0</v>
          </cell>
          <cell r="H570">
            <v>0</v>
          </cell>
          <cell r="I570">
            <v>0</v>
          </cell>
          <cell r="J570">
            <v>0</v>
          </cell>
          <cell r="K570">
            <v>10</v>
          </cell>
          <cell r="L570">
            <v>0</v>
          </cell>
          <cell r="M570">
            <v>0</v>
          </cell>
        </row>
        <row r="571">
          <cell r="A571" t="str">
            <v>YZ-NA2631R0XS</v>
          </cell>
          <cell r="B571">
            <v>2</v>
          </cell>
          <cell r="C571">
            <v>0</v>
          </cell>
          <cell r="D571">
            <v>0</v>
          </cell>
          <cell r="E571">
            <v>0</v>
          </cell>
          <cell r="F571">
            <v>0</v>
          </cell>
          <cell r="G571">
            <v>0</v>
          </cell>
          <cell r="H571">
            <v>0</v>
          </cell>
          <cell r="I571">
            <v>0</v>
          </cell>
          <cell r="J571">
            <v>0</v>
          </cell>
          <cell r="K571">
            <v>0</v>
          </cell>
          <cell r="L571">
            <v>0</v>
          </cell>
          <cell r="M571">
            <v>0</v>
          </cell>
        </row>
        <row r="572">
          <cell r="A572" t="str">
            <v>CA-HM1789-W0-S</v>
          </cell>
          <cell r="B572">
            <v>3</v>
          </cell>
          <cell r="C572">
            <v>0</v>
          </cell>
          <cell r="D572">
            <v>0</v>
          </cell>
          <cell r="E572">
            <v>0</v>
          </cell>
          <cell r="F572">
            <v>0</v>
          </cell>
          <cell r="G572">
            <v>0</v>
          </cell>
          <cell r="H572">
            <v>0</v>
          </cell>
          <cell r="I572">
            <v>0</v>
          </cell>
          <cell r="J572">
            <v>0</v>
          </cell>
          <cell r="K572">
            <v>0</v>
          </cell>
          <cell r="L572">
            <v>0</v>
          </cell>
          <cell r="M572">
            <v>0</v>
          </cell>
        </row>
        <row r="573">
          <cell r="A573" t="str">
            <v>SJ-NA204-R0-XL</v>
          </cell>
          <cell r="B573">
            <v>1</v>
          </cell>
          <cell r="C573">
            <v>0</v>
          </cell>
          <cell r="D573">
            <v>0</v>
          </cell>
          <cell r="E573">
            <v>0</v>
          </cell>
          <cell r="F573">
            <v>0</v>
          </cell>
          <cell r="G573">
            <v>0</v>
          </cell>
          <cell r="H573">
            <v>0</v>
          </cell>
          <cell r="I573">
            <v>0</v>
          </cell>
          <cell r="J573">
            <v>1</v>
          </cell>
          <cell r="K573">
            <v>0</v>
          </cell>
          <cell r="L573">
            <v>0</v>
          </cell>
          <cell r="M573">
            <v>0</v>
          </cell>
        </row>
        <row r="574">
          <cell r="A574" t="str">
            <v>LYQ-NA1010-P0-2X</v>
          </cell>
          <cell r="B574">
            <v>13</v>
          </cell>
          <cell r="C574">
            <v>0</v>
          </cell>
          <cell r="D574">
            <v>0</v>
          </cell>
          <cell r="E574">
            <v>0</v>
          </cell>
          <cell r="F574">
            <v>0</v>
          </cell>
          <cell r="G574">
            <v>0</v>
          </cell>
          <cell r="H574">
            <v>0</v>
          </cell>
          <cell r="I574">
            <v>0</v>
          </cell>
          <cell r="J574">
            <v>1</v>
          </cell>
          <cell r="K574">
            <v>2</v>
          </cell>
          <cell r="L574">
            <v>0</v>
          </cell>
          <cell r="M574">
            <v>0</v>
          </cell>
        </row>
        <row r="575">
          <cell r="A575" t="str">
            <v>LYQ-MCXZ1058-Z0-S</v>
          </cell>
          <cell r="B575">
            <v>4</v>
          </cell>
          <cell r="C575">
            <v>0</v>
          </cell>
          <cell r="D575">
            <v>0</v>
          </cell>
          <cell r="E575">
            <v>0</v>
          </cell>
          <cell r="F575">
            <v>0</v>
          </cell>
          <cell r="G575">
            <v>0</v>
          </cell>
          <cell r="H575">
            <v>0</v>
          </cell>
          <cell r="I575">
            <v>0</v>
          </cell>
          <cell r="J575">
            <v>0</v>
          </cell>
          <cell r="K575">
            <v>0</v>
          </cell>
          <cell r="L575">
            <v>0</v>
          </cell>
          <cell r="M575">
            <v>0</v>
          </cell>
        </row>
        <row r="576">
          <cell r="A576" t="str">
            <v>YZ-CA160301B0M</v>
          </cell>
          <cell r="B576">
            <v>1</v>
          </cell>
          <cell r="C576">
            <v>0</v>
          </cell>
          <cell r="D576">
            <v>0</v>
          </cell>
          <cell r="E576">
            <v>0</v>
          </cell>
          <cell r="F576">
            <v>0</v>
          </cell>
          <cell r="G576">
            <v>0</v>
          </cell>
          <cell r="H576">
            <v>0</v>
          </cell>
          <cell r="I576">
            <v>0</v>
          </cell>
          <cell r="J576">
            <v>0</v>
          </cell>
          <cell r="K576">
            <v>0</v>
          </cell>
          <cell r="L576">
            <v>0</v>
          </cell>
          <cell r="M576">
            <v>0</v>
          </cell>
        </row>
        <row r="577">
          <cell r="A577" t="str">
            <v>YZ-MC181-Gr-2XL</v>
          </cell>
          <cell r="B577">
            <v>1</v>
          </cell>
          <cell r="C577">
            <v>0</v>
          </cell>
          <cell r="D577">
            <v>0</v>
          </cell>
          <cell r="E577">
            <v>0</v>
          </cell>
          <cell r="F577">
            <v>0</v>
          </cell>
          <cell r="G577">
            <v>0</v>
          </cell>
          <cell r="H577">
            <v>0</v>
          </cell>
          <cell r="I577">
            <v>0</v>
          </cell>
          <cell r="J577">
            <v>0</v>
          </cell>
          <cell r="K577">
            <v>0</v>
          </cell>
          <cell r="L577">
            <v>0</v>
          </cell>
          <cell r="M577">
            <v>0</v>
          </cell>
        </row>
        <row r="578">
          <cell r="A578" t="str">
            <v>YZ-MCHM17077-Pi-XL</v>
          </cell>
          <cell r="B578">
            <v>1</v>
          </cell>
          <cell r="C578">
            <v>0</v>
          </cell>
          <cell r="D578">
            <v>0</v>
          </cell>
          <cell r="E578">
            <v>0</v>
          </cell>
          <cell r="F578">
            <v>0</v>
          </cell>
          <cell r="G578">
            <v>0</v>
          </cell>
          <cell r="H578">
            <v>0</v>
          </cell>
          <cell r="I578">
            <v>0</v>
          </cell>
          <cell r="J578">
            <v>0</v>
          </cell>
          <cell r="K578">
            <v>0</v>
          </cell>
          <cell r="L578">
            <v>0</v>
          </cell>
          <cell r="M578">
            <v>0</v>
          </cell>
        </row>
        <row r="579">
          <cell r="A579" t="str">
            <v>YZ-MCPLUS24-PI-L</v>
          </cell>
          <cell r="B579">
            <v>1</v>
          </cell>
          <cell r="C579">
            <v>0</v>
          </cell>
          <cell r="D579">
            <v>3</v>
          </cell>
          <cell r="E579">
            <v>0</v>
          </cell>
          <cell r="F579">
            <v>3</v>
          </cell>
          <cell r="G579">
            <v>0</v>
          </cell>
          <cell r="H579">
            <v>0</v>
          </cell>
          <cell r="I579">
            <v>0</v>
          </cell>
          <cell r="J579">
            <v>0</v>
          </cell>
          <cell r="K579">
            <v>0</v>
          </cell>
          <cell r="L579">
            <v>0</v>
          </cell>
          <cell r="M579">
            <v>0</v>
          </cell>
        </row>
        <row r="580">
          <cell r="A580" t="str">
            <v>YZ-MCXZ388-K0-S</v>
          </cell>
          <cell r="B580">
            <v>2</v>
          </cell>
          <cell r="C580">
            <v>0</v>
          </cell>
          <cell r="D580">
            <v>0</v>
          </cell>
          <cell r="E580">
            <v>0</v>
          </cell>
          <cell r="F580">
            <v>0</v>
          </cell>
          <cell r="G580">
            <v>0</v>
          </cell>
          <cell r="H580">
            <v>0</v>
          </cell>
          <cell r="I580">
            <v>0</v>
          </cell>
          <cell r="J580">
            <v>0</v>
          </cell>
          <cell r="K580">
            <v>0</v>
          </cell>
          <cell r="L580">
            <v>0</v>
          </cell>
          <cell r="M580">
            <v>0</v>
          </cell>
        </row>
        <row r="581">
          <cell r="A581" t="str">
            <v>YZ-MCYF185-K0-S</v>
          </cell>
          <cell r="B581">
            <v>4</v>
          </cell>
          <cell r="C581">
            <v>0</v>
          </cell>
          <cell r="D581">
            <v>0</v>
          </cell>
          <cell r="E581">
            <v>0</v>
          </cell>
          <cell r="F581">
            <v>0</v>
          </cell>
          <cell r="G581">
            <v>0</v>
          </cell>
          <cell r="H581">
            <v>0</v>
          </cell>
          <cell r="I581">
            <v>0</v>
          </cell>
          <cell r="J581">
            <v>0</v>
          </cell>
          <cell r="K581">
            <v>0</v>
          </cell>
          <cell r="L581">
            <v>0</v>
          </cell>
          <cell r="M581">
            <v>0</v>
          </cell>
        </row>
        <row r="582">
          <cell r="A582" t="str">
            <v>YZ-HE9007Sa4L</v>
          </cell>
          <cell r="B582">
            <v>1</v>
          </cell>
          <cell r="C582">
            <v>0</v>
          </cell>
          <cell r="D582">
            <v>0</v>
          </cell>
          <cell r="E582">
            <v>0</v>
          </cell>
          <cell r="F582">
            <v>0</v>
          </cell>
          <cell r="G582">
            <v>0</v>
          </cell>
          <cell r="H582">
            <v>0</v>
          </cell>
          <cell r="I582">
            <v>0</v>
          </cell>
          <cell r="J582">
            <v>0</v>
          </cell>
          <cell r="K582">
            <v>0</v>
          </cell>
          <cell r="L582">
            <v>0</v>
          </cell>
          <cell r="M582">
            <v>0</v>
          </cell>
        </row>
        <row r="583">
          <cell r="A583" t="str">
            <v>YZ-CA30CH-K0-S</v>
          </cell>
          <cell r="B583">
            <v>2</v>
          </cell>
          <cell r="C583">
            <v>0</v>
          </cell>
          <cell r="D583">
            <v>0</v>
          </cell>
          <cell r="E583">
            <v>0</v>
          </cell>
          <cell r="F583">
            <v>0</v>
          </cell>
          <cell r="G583">
            <v>0</v>
          </cell>
          <cell r="H583">
            <v>0</v>
          </cell>
          <cell r="I583">
            <v>0</v>
          </cell>
          <cell r="J583">
            <v>0</v>
          </cell>
          <cell r="K583">
            <v>0</v>
          </cell>
          <cell r="L583">
            <v>0</v>
          </cell>
          <cell r="M583">
            <v>0</v>
          </cell>
        </row>
        <row r="584">
          <cell r="A584" t="str">
            <v>LYQ-MCMX02-R0-L</v>
          </cell>
          <cell r="B584">
            <v>2</v>
          </cell>
          <cell r="C584">
            <v>0</v>
          </cell>
          <cell r="D584">
            <v>0</v>
          </cell>
          <cell r="E584">
            <v>0</v>
          </cell>
          <cell r="F584">
            <v>0</v>
          </cell>
          <cell r="G584">
            <v>0</v>
          </cell>
          <cell r="H584">
            <v>0</v>
          </cell>
          <cell r="I584">
            <v>0</v>
          </cell>
          <cell r="J584">
            <v>2</v>
          </cell>
          <cell r="K584">
            <v>0</v>
          </cell>
          <cell r="L584">
            <v>0</v>
          </cell>
          <cell r="M584">
            <v>0</v>
          </cell>
        </row>
        <row r="585">
          <cell r="A585" t="str">
            <v>LYQ-NA1010-P0-XL</v>
          </cell>
          <cell r="B585">
            <v>16</v>
          </cell>
          <cell r="C585">
            <v>0</v>
          </cell>
          <cell r="D585">
            <v>0</v>
          </cell>
          <cell r="E585">
            <v>0</v>
          </cell>
          <cell r="F585">
            <v>0</v>
          </cell>
          <cell r="G585">
            <v>0</v>
          </cell>
          <cell r="H585">
            <v>0</v>
          </cell>
          <cell r="I585">
            <v>0</v>
          </cell>
          <cell r="J585">
            <v>4</v>
          </cell>
          <cell r="K585">
            <v>0</v>
          </cell>
          <cell r="L585">
            <v>0</v>
          </cell>
          <cell r="M585">
            <v>0</v>
          </cell>
        </row>
        <row r="586">
          <cell r="A586" t="str">
            <v>CA-LYQ2015FB</v>
          </cell>
          <cell r="B586">
            <v>2</v>
          </cell>
          <cell r="C586">
            <v>0</v>
          </cell>
          <cell r="D586">
            <v>0</v>
          </cell>
          <cell r="E586">
            <v>0</v>
          </cell>
          <cell r="F586">
            <v>0</v>
          </cell>
          <cell r="G586">
            <v>0</v>
          </cell>
          <cell r="H586">
            <v>0</v>
          </cell>
          <cell r="I586">
            <v>0</v>
          </cell>
          <cell r="J586">
            <v>2</v>
          </cell>
          <cell r="K586">
            <v>0</v>
          </cell>
          <cell r="L586">
            <v>0</v>
          </cell>
          <cell r="M586">
            <v>0</v>
          </cell>
        </row>
        <row r="587">
          <cell r="A587" t="str">
            <v>SJ-NA204-ZL-2XL</v>
          </cell>
          <cell r="B587">
            <v>2</v>
          </cell>
          <cell r="C587">
            <v>0</v>
          </cell>
          <cell r="D587">
            <v>0</v>
          </cell>
          <cell r="E587">
            <v>0</v>
          </cell>
          <cell r="F587">
            <v>0</v>
          </cell>
          <cell r="G587">
            <v>0</v>
          </cell>
          <cell r="H587">
            <v>0</v>
          </cell>
          <cell r="I587">
            <v>0</v>
          </cell>
          <cell r="J587">
            <v>0</v>
          </cell>
          <cell r="K587">
            <v>0</v>
          </cell>
          <cell r="L587">
            <v>0</v>
          </cell>
          <cell r="M587">
            <v>0</v>
          </cell>
        </row>
        <row r="588">
          <cell r="A588" t="str">
            <v>YZ-NA9007Se8L</v>
          </cell>
          <cell r="B588">
            <v>1</v>
          </cell>
          <cell r="C588">
            <v>0</v>
          </cell>
          <cell r="D588">
            <v>0</v>
          </cell>
          <cell r="E588">
            <v>0</v>
          </cell>
          <cell r="F588">
            <v>0</v>
          </cell>
          <cell r="G588">
            <v>0</v>
          </cell>
          <cell r="H588">
            <v>0</v>
          </cell>
          <cell r="I588">
            <v>0</v>
          </cell>
          <cell r="J588">
            <v>0</v>
          </cell>
          <cell r="K588">
            <v>0</v>
          </cell>
          <cell r="L588">
            <v>0</v>
          </cell>
          <cell r="M588">
            <v>0</v>
          </cell>
        </row>
        <row r="589">
          <cell r="A589" t="str">
            <v>YZ-NA2631ZLM</v>
          </cell>
          <cell r="B589">
            <v>3</v>
          </cell>
          <cell r="C589">
            <v>0</v>
          </cell>
          <cell r="D589">
            <v>0</v>
          </cell>
          <cell r="E589">
            <v>0</v>
          </cell>
          <cell r="F589">
            <v>0</v>
          </cell>
          <cell r="G589">
            <v>0</v>
          </cell>
          <cell r="H589">
            <v>0</v>
          </cell>
          <cell r="I589">
            <v>0</v>
          </cell>
          <cell r="J589">
            <v>0</v>
          </cell>
          <cell r="K589">
            <v>0</v>
          </cell>
          <cell r="L589">
            <v>0</v>
          </cell>
          <cell r="M589">
            <v>0</v>
          </cell>
        </row>
        <row r="590">
          <cell r="A590" t="str">
            <v>YZ-MCCL252-R0-XL</v>
          </cell>
          <cell r="B590">
            <v>2</v>
          </cell>
          <cell r="C590">
            <v>0</v>
          </cell>
          <cell r="D590">
            <v>0</v>
          </cell>
          <cell r="E590">
            <v>0</v>
          </cell>
          <cell r="F590">
            <v>0</v>
          </cell>
          <cell r="G590">
            <v>0</v>
          </cell>
          <cell r="H590">
            <v>0</v>
          </cell>
          <cell r="I590">
            <v>0</v>
          </cell>
          <cell r="J590">
            <v>0</v>
          </cell>
          <cell r="K590">
            <v>0</v>
          </cell>
          <cell r="L590">
            <v>0</v>
          </cell>
          <cell r="M590">
            <v>0</v>
          </cell>
        </row>
        <row r="591">
          <cell r="A591" t="str">
            <v>YZ-MCPLUS24-G0-M</v>
          </cell>
          <cell r="B591">
            <v>1</v>
          </cell>
          <cell r="C591">
            <v>0</v>
          </cell>
          <cell r="D591">
            <v>3</v>
          </cell>
          <cell r="E591">
            <v>0</v>
          </cell>
          <cell r="F591">
            <v>3</v>
          </cell>
          <cell r="G591">
            <v>0</v>
          </cell>
          <cell r="H591">
            <v>0</v>
          </cell>
          <cell r="I591">
            <v>0</v>
          </cell>
          <cell r="J591">
            <v>0</v>
          </cell>
          <cell r="K591">
            <v>0</v>
          </cell>
          <cell r="L591">
            <v>0</v>
          </cell>
          <cell r="M591">
            <v>0</v>
          </cell>
        </row>
        <row r="592">
          <cell r="A592" t="str">
            <v>YZ-NA9008Sa8L</v>
          </cell>
          <cell r="B592">
            <v>2</v>
          </cell>
          <cell r="C592">
            <v>0</v>
          </cell>
          <cell r="D592">
            <v>0</v>
          </cell>
          <cell r="E592">
            <v>0</v>
          </cell>
          <cell r="F592">
            <v>0</v>
          </cell>
          <cell r="G592">
            <v>0</v>
          </cell>
          <cell r="H592">
            <v>0</v>
          </cell>
          <cell r="I592">
            <v>0</v>
          </cell>
          <cell r="J592">
            <v>0</v>
          </cell>
          <cell r="K592">
            <v>0</v>
          </cell>
          <cell r="L592">
            <v>0</v>
          </cell>
          <cell r="M592">
            <v>0</v>
          </cell>
        </row>
        <row r="593">
          <cell r="A593" t="str">
            <v>YZ-MCCL173-P0-S</v>
          </cell>
          <cell r="B593">
            <v>4</v>
          </cell>
          <cell r="C593">
            <v>0</v>
          </cell>
          <cell r="D593">
            <v>0</v>
          </cell>
          <cell r="E593">
            <v>0</v>
          </cell>
          <cell r="F593">
            <v>0</v>
          </cell>
          <cell r="G593">
            <v>0</v>
          </cell>
          <cell r="H593">
            <v>0</v>
          </cell>
          <cell r="I593">
            <v>0</v>
          </cell>
          <cell r="J593">
            <v>0</v>
          </cell>
          <cell r="K593">
            <v>0</v>
          </cell>
          <cell r="L593">
            <v>0</v>
          </cell>
          <cell r="M593">
            <v>0</v>
          </cell>
        </row>
        <row r="594">
          <cell r="A594" t="str">
            <v>YZ-MC180-K0-S</v>
          </cell>
          <cell r="B594">
            <v>5</v>
          </cell>
          <cell r="C594">
            <v>0</v>
          </cell>
          <cell r="D594">
            <v>0</v>
          </cell>
          <cell r="E594">
            <v>0</v>
          </cell>
          <cell r="F594">
            <v>0</v>
          </cell>
          <cell r="G594">
            <v>0</v>
          </cell>
          <cell r="H594">
            <v>0</v>
          </cell>
          <cell r="I594">
            <v>0</v>
          </cell>
          <cell r="J594">
            <v>0</v>
          </cell>
          <cell r="K594">
            <v>0</v>
          </cell>
          <cell r="L594">
            <v>0</v>
          </cell>
          <cell r="M594">
            <v>0</v>
          </cell>
        </row>
        <row r="595">
          <cell r="A595" t="str">
            <v>YZ-CA1245001L</v>
          </cell>
          <cell r="B595">
            <v>3</v>
          </cell>
          <cell r="C595">
            <v>0</v>
          </cell>
          <cell r="D595">
            <v>0</v>
          </cell>
          <cell r="E595">
            <v>0</v>
          </cell>
          <cell r="F595">
            <v>0</v>
          </cell>
          <cell r="G595">
            <v>0</v>
          </cell>
          <cell r="H595">
            <v>0</v>
          </cell>
          <cell r="I595">
            <v>0</v>
          </cell>
          <cell r="J595">
            <v>0</v>
          </cell>
          <cell r="K595">
            <v>0</v>
          </cell>
          <cell r="L595">
            <v>0</v>
          </cell>
          <cell r="M595">
            <v>0</v>
          </cell>
        </row>
        <row r="596">
          <cell r="A596" t="str">
            <v>YZ-MCYF185-K0-XXL</v>
          </cell>
          <cell r="B596">
            <v>5</v>
          </cell>
          <cell r="C596">
            <v>0</v>
          </cell>
          <cell r="D596">
            <v>0</v>
          </cell>
          <cell r="E596">
            <v>0</v>
          </cell>
          <cell r="F596">
            <v>0</v>
          </cell>
          <cell r="G596">
            <v>0</v>
          </cell>
          <cell r="H596">
            <v>0</v>
          </cell>
          <cell r="I596">
            <v>0</v>
          </cell>
          <cell r="J596">
            <v>0</v>
          </cell>
          <cell r="K596">
            <v>0</v>
          </cell>
          <cell r="L596">
            <v>0</v>
          </cell>
          <cell r="M596">
            <v>0</v>
          </cell>
        </row>
        <row r="597">
          <cell r="A597" t="str">
            <v>YZ-MC5129-K0YH-XL</v>
          </cell>
          <cell r="B597">
            <v>3</v>
          </cell>
          <cell r="C597">
            <v>0</v>
          </cell>
          <cell r="D597">
            <v>0</v>
          </cell>
          <cell r="E597">
            <v>0</v>
          </cell>
          <cell r="F597">
            <v>0</v>
          </cell>
          <cell r="G597">
            <v>0</v>
          </cell>
          <cell r="H597">
            <v>0</v>
          </cell>
          <cell r="I597">
            <v>0</v>
          </cell>
          <cell r="J597">
            <v>0</v>
          </cell>
          <cell r="K597">
            <v>0</v>
          </cell>
          <cell r="L597">
            <v>0</v>
          </cell>
          <cell r="M597">
            <v>0</v>
          </cell>
        </row>
        <row r="598">
          <cell r="A598" t="str">
            <v>YZ-MCZQ165R0L</v>
          </cell>
          <cell r="B598">
            <v>2</v>
          </cell>
          <cell r="C598">
            <v>0</v>
          </cell>
          <cell r="D598">
            <v>0</v>
          </cell>
          <cell r="E598">
            <v>0</v>
          </cell>
          <cell r="F598">
            <v>0</v>
          </cell>
          <cell r="G598">
            <v>0</v>
          </cell>
          <cell r="H598">
            <v>0</v>
          </cell>
          <cell r="I598">
            <v>0</v>
          </cell>
          <cell r="J598">
            <v>2</v>
          </cell>
          <cell r="K598">
            <v>0</v>
          </cell>
          <cell r="L598">
            <v>0</v>
          </cell>
          <cell r="M598">
            <v>0</v>
          </cell>
        </row>
        <row r="599">
          <cell r="A599" t="str">
            <v>LYQ-NA1010-B0-L</v>
          </cell>
          <cell r="B599">
            <v>4</v>
          </cell>
          <cell r="C599">
            <v>0</v>
          </cell>
          <cell r="D599">
            <v>0</v>
          </cell>
          <cell r="E599">
            <v>0</v>
          </cell>
          <cell r="F599">
            <v>0</v>
          </cell>
          <cell r="G599">
            <v>0</v>
          </cell>
          <cell r="H599">
            <v>0</v>
          </cell>
          <cell r="I599">
            <v>0</v>
          </cell>
          <cell r="J599">
            <v>4</v>
          </cell>
          <cell r="K599">
            <v>0</v>
          </cell>
          <cell r="L599">
            <v>0</v>
          </cell>
          <cell r="M599">
            <v>0</v>
          </cell>
        </row>
        <row r="600">
          <cell r="A600" t="str">
            <v>SJ-NA204-R0-L</v>
          </cell>
          <cell r="B600">
            <v>2</v>
          </cell>
          <cell r="C600">
            <v>0</v>
          </cell>
          <cell r="D600">
            <v>0</v>
          </cell>
          <cell r="E600">
            <v>0</v>
          </cell>
          <cell r="F600">
            <v>0</v>
          </cell>
          <cell r="G600">
            <v>0</v>
          </cell>
          <cell r="H600">
            <v>0</v>
          </cell>
          <cell r="I600">
            <v>0</v>
          </cell>
          <cell r="J600">
            <v>0</v>
          </cell>
          <cell r="K600">
            <v>0</v>
          </cell>
          <cell r="L600">
            <v>0</v>
          </cell>
          <cell r="M600">
            <v>0</v>
          </cell>
        </row>
        <row r="601">
          <cell r="A601" t="str">
            <v>YZ-NA5505JRL</v>
          </cell>
          <cell r="B601">
            <v>10</v>
          </cell>
          <cell r="C601">
            <v>0</v>
          </cell>
          <cell r="D601">
            <v>0</v>
          </cell>
          <cell r="E601">
            <v>0</v>
          </cell>
          <cell r="F601">
            <v>0</v>
          </cell>
          <cell r="G601">
            <v>0</v>
          </cell>
          <cell r="H601">
            <v>0</v>
          </cell>
          <cell r="I601">
            <v>0</v>
          </cell>
          <cell r="J601">
            <v>0</v>
          </cell>
          <cell r="K601">
            <v>0</v>
          </cell>
          <cell r="L601">
            <v>0</v>
          </cell>
          <cell r="M601">
            <v>0</v>
          </cell>
        </row>
        <row r="602">
          <cell r="A602" t="str">
            <v>YZ-NA263100M</v>
          </cell>
          <cell r="B602">
            <v>2</v>
          </cell>
          <cell r="C602">
            <v>1</v>
          </cell>
          <cell r="D602">
            <v>0</v>
          </cell>
          <cell r="E602">
            <v>0</v>
          </cell>
          <cell r="F602">
            <v>0</v>
          </cell>
          <cell r="G602">
            <v>0</v>
          </cell>
          <cell r="H602">
            <v>0</v>
          </cell>
          <cell r="I602">
            <v>0</v>
          </cell>
          <cell r="J602">
            <v>1</v>
          </cell>
          <cell r="K602">
            <v>0</v>
          </cell>
          <cell r="L602">
            <v>0</v>
          </cell>
          <cell r="M602">
            <v>0</v>
          </cell>
        </row>
        <row r="603">
          <cell r="A603" t="str">
            <v>YZ-MCBK187-G7-S</v>
          </cell>
          <cell r="B603">
            <v>0</v>
          </cell>
          <cell r="C603">
            <v>0</v>
          </cell>
          <cell r="D603">
            <v>0</v>
          </cell>
          <cell r="E603">
            <v>0</v>
          </cell>
          <cell r="F603">
            <v>0</v>
          </cell>
          <cell r="G603">
            <v>0</v>
          </cell>
          <cell r="H603">
            <v>0</v>
          </cell>
          <cell r="I603">
            <v>0</v>
          </cell>
          <cell r="J603">
            <v>0</v>
          </cell>
          <cell r="K603">
            <v>0</v>
          </cell>
          <cell r="L603">
            <v>0</v>
          </cell>
          <cell r="M603">
            <v>0</v>
          </cell>
        </row>
        <row r="604">
          <cell r="A604" t="str">
            <v>DK-MCCL315-AB-2XL</v>
          </cell>
          <cell r="B604">
            <v>1</v>
          </cell>
          <cell r="C604">
            <v>0</v>
          </cell>
          <cell r="D604">
            <v>0</v>
          </cell>
          <cell r="E604">
            <v>0</v>
          </cell>
          <cell r="F604">
            <v>0</v>
          </cell>
          <cell r="G604">
            <v>0</v>
          </cell>
          <cell r="H604">
            <v>0</v>
          </cell>
          <cell r="I604">
            <v>0</v>
          </cell>
          <cell r="J604">
            <v>1</v>
          </cell>
          <cell r="K604">
            <v>0</v>
          </cell>
          <cell r="L604">
            <v>0</v>
          </cell>
          <cell r="M604">
            <v>0</v>
          </cell>
        </row>
        <row r="605">
          <cell r="A605" t="str">
            <v>SJ-NA204-ZL-XS</v>
          </cell>
          <cell r="B605">
            <v>3</v>
          </cell>
          <cell r="C605">
            <v>0</v>
          </cell>
          <cell r="D605">
            <v>0</v>
          </cell>
          <cell r="E605">
            <v>0</v>
          </cell>
          <cell r="F605">
            <v>0</v>
          </cell>
          <cell r="G605">
            <v>0</v>
          </cell>
          <cell r="H605">
            <v>0</v>
          </cell>
          <cell r="I605">
            <v>0</v>
          </cell>
          <cell r="J605">
            <v>3</v>
          </cell>
          <cell r="K605">
            <v>0</v>
          </cell>
          <cell r="L605">
            <v>0</v>
          </cell>
          <cell r="M605">
            <v>0</v>
          </cell>
        </row>
        <row r="606">
          <cell r="A606" t="str">
            <v>LYQ-MCTW03-K0-S</v>
          </cell>
          <cell r="B606">
            <v>1</v>
          </cell>
          <cell r="C606">
            <v>0</v>
          </cell>
          <cell r="D606">
            <v>0</v>
          </cell>
          <cell r="E606">
            <v>0</v>
          </cell>
          <cell r="F606">
            <v>0</v>
          </cell>
          <cell r="G606">
            <v>0</v>
          </cell>
          <cell r="H606">
            <v>0</v>
          </cell>
          <cell r="I606">
            <v>0</v>
          </cell>
          <cell r="J606">
            <v>1</v>
          </cell>
          <cell r="K606">
            <v>0</v>
          </cell>
          <cell r="L606">
            <v>0</v>
          </cell>
          <cell r="M606">
            <v>0</v>
          </cell>
        </row>
        <row r="607">
          <cell r="A607" t="str">
            <v>YZ-MCBKN30-K0YH-XL</v>
          </cell>
          <cell r="B607">
            <v>3</v>
          </cell>
          <cell r="C607">
            <v>0</v>
          </cell>
          <cell r="D607">
            <v>0</v>
          </cell>
          <cell r="E607">
            <v>0</v>
          </cell>
          <cell r="F607">
            <v>0</v>
          </cell>
          <cell r="G607">
            <v>0</v>
          </cell>
          <cell r="H607">
            <v>0</v>
          </cell>
          <cell r="I607">
            <v>0</v>
          </cell>
          <cell r="J607">
            <v>0</v>
          </cell>
          <cell r="K607">
            <v>0</v>
          </cell>
          <cell r="L607">
            <v>0</v>
          </cell>
          <cell r="M607">
            <v>0</v>
          </cell>
        </row>
        <row r="608">
          <cell r="A608" t="str">
            <v>YZ-MC5129-G0YH-XL</v>
          </cell>
          <cell r="B608">
            <v>5</v>
          </cell>
          <cell r="C608">
            <v>0</v>
          </cell>
          <cell r="D608">
            <v>0</v>
          </cell>
          <cell r="E608">
            <v>3</v>
          </cell>
          <cell r="F608">
            <v>3</v>
          </cell>
          <cell r="G608">
            <v>0</v>
          </cell>
          <cell r="H608">
            <v>0</v>
          </cell>
          <cell r="I608">
            <v>0</v>
          </cell>
          <cell r="J608">
            <v>0</v>
          </cell>
          <cell r="K608">
            <v>0</v>
          </cell>
          <cell r="L608">
            <v>0</v>
          </cell>
          <cell r="M608">
            <v>0</v>
          </cell>
        </row>
        <row r="609">
          <cell r="A609" t="str">
            <v>YZ-NA15827-B0-4X</v>
          </cell>
          <cell r="B609">
            <v>4</v>
          </cell>
          <cell r="C609">
            <v>0</v>
          </cell>
          <cell r="D609">
            <v>0</v>
          </cell>
          <cell r="E609">
            <v>0</v>
          </cell>
          <cell r="F609">
            <v>0</v>
          </cell>
          <cell r="G609">
            <v>0</v>
          </cell>
          <cell r="H609">
            <v>0</v>
          </cell>
          <cell r="I609">
            <v>0</v>
          </cell>
          <cell r="J609">
            <v>4</v>
          </cell>
          <cell r="K609">
            <v>0</v>
          </cell>
          <cell r="L609">
            <v>0</v>
          </cell>
          <cell r="M609">
            <v>0</v>
          </cell>
        </row>
        <row r="610">
          <cell r="A610" t="str">
            <v>DK-MCCL315-B7-S</v>
          </cell>
          <cell r="B610">
            <v>2</v>
          </cell>
          <cell r="C610">
            <v>0</v>
          </cell>
          <cell r="D610">
            <v>0</v>
          </cell>
          <cell r="E610">
            <v>0</v>
          </cell>
          <cell r="F610">
            <v>0</v>
          </cell>
          <cell r="G610">
            <v>0</v>
          </cell>
          <cell r="H610">
            <v>0</v>
          </cell>
          <cell r="I610">
            <v>0</v>
          </cell>
          <cell r="J610">
            <v>0</v>
          </cell>
          <cell r="K610">
            <v>0</v>
          </cell>
          <cell r="L610">
            <v>0</v>
          </cell>
          <cell r="M610">
            <v>0</v>
          </cell>
        </row>
        <row r="611">
          <cell r="A611" t="str">
            <v>YZ-NA13037Pu2L</v>
          </cell>
          <cell r="B611">
            <v>3</v>
          </cell>
          <cell r="C611">
            <v>1</v>
          </cell>
          <cell r="D611">
            <v>0</v>
          </cell>
          <cell r="E611">
            <v>4</v>
          </cell>
          <cell r="F611">
            <v>4</v>
          </cell>
          <cell r="G611">
            <v>0</v>
          </cell>
          <cell r="H611">
            <v>0</v>
          </cell>
          <cell r="I611">
            <v>0</v>
          </cell>
          <cell r="J611">
            <v>0</v>
          </cell>
          <cell r="K611">
            <v>0</v>
          </cell>
          <cell r="L611">
            <v>0</v>
          </cell>
          <cell r="M611">
            <v>0</v>
          </cell>
        </row>
        <row r="612">
          <cell r="A612" t="str">
            <v>YZ-MCSM807-K0-S</v>
          </cell>
          <cell r="B612">
            <v>3</v>
          </cell>
          <cell r="C612">
            <v>0</v>
          </cell>
          <cell r="D612">
            <v>0</v>
          </cell>
          <cell r="E612">
            <v>0</v>
          </cell>
          <cell r="F612">
            <v>0</v>
          </cell>
          <cell r="G612">
            <v>0</v>
          </cell>
          <cell r="H612">
            <v>0</v>
          </cell>
          <cell r="I612">
            <v>0</v>
          </cell>
          <cell r="J612">
            <v>0</v>
          </cell>
          <cell r="K612">
            <v>0</v>
          </cell>
          <cell r="L612">
            <v>0</v>
          </cell>
          <cell r="M612">
            <v>0</v>
          </cell>
        </row>
        <row r="613">
          <cell r="A613" t="str">
            <v>YZ-MCHM241-K0-M</v>
          </cell>
          <cell r="B613">
            <v>1</v>
          </cell>
          <cell r="C613">
            <v>1</v>
          </cell>
          <cell r="D613">
            <v>0</v>
          </cell>
          <cell r="E613">
            <v>0</v>
          </cell>
          <cell r="F613">
            <v>0</v>
          </cell>
          <cell r="G613">
            <v>0</v>
          </cell>
          <cell r="H613">
            <v>0</v>
          </cell>
          <cell r="I613">
            <v>0</v>
          </cell>
          <cell r="J613">
            <v>0</v>
          </cell>
          <cell r="K613">
            <v>0</v>
          </cell>
          <cell r="L613">
            <v>0</v>
          </cell>
          <cell r="M613">
            <v>0</v>
          </cell>
        </row>
        <row r="614">
          <cell r="A614" t="str">
            <v>LYQ-NA1010-G0-M</v>
          </cell>
          <cell r="B614">
            <v>5</v>
          </cell>
          <cell r="C614">
            <v>0</v>
          </cell>
          <cell r="D614">
            <v>0</v>
          </cell>
          <cell r="E614">
            <v>0</v>
          </cell>
          <cell r="F614">
            <v>0</v>
          </cell>
          <cell r="G614">
            <v>0</v>
          </cell>
          <cell r="H614">
            <v>0</v>
          </cell>
          <cell r="I614">
            <v>0</v>
          </cell>
          <cell r="J614">
            <v>4</v>
          </cell>
          <cell r="K614">
            <v>1</v>
          </cell>
          <cell r="L614">
            <v>0</v>
          </cell>
          <cell r="M614">
            <v>0</v>
          </cell>
        </row>
        <row r="615">
          <cell r="A615" t="str">
            <v>YZ-NA1521-WP-XL</v>
          </cell>
          <cell r="B615">
            <v>4</v>
          </cell>
          <cell r="C615">
            <v>0</v>
          </cell>
          <cell r="D615">
            <v>0</v>
          </cell>
          <cell r="E615">
            <v>0</v>
          </cell>
          <cell r="F615">
            <v>0</v>
          </cell>
          <cell r="G615">
            <v>0</v>
          </cell>
          <cell r="H615">
            <v>0</v>
          </cell>
          <cell r="I615">
            <v>0</v>
          </cell>
          <cell r="J615">
            <v>0</v>
          </cell>
          <cell r="K615">
            <v>0</v>
          </cell>
          <cell r="L615">
            <v>0</v>
          </cell>
          <cell r="M615">
            <v>0</v>
          </cell>
        </row>
        <row r="616">
          <cell r="A616" t="str">
            <v>YZ-MC5020MF-L</v>
          </cell>
          <cell r="B616">
            <v>2</v>
          </cell>
          <cell r="C616">
            <v>0</v>
          </cell>
          <cell r="D616">
            <v>0</v>
          </cell>
          <cell r="E616">
            <v>0</v>
          </cell>
          <cell r="F616">
            <v>0</v>
          </cell>
          <cell r="G616">
            <v>0</v>
          </cell>
          <cell r="H616">
            <v>0</v>
          </cell>
          <cell r="I616">
            <v>0</v>
          </cell>
          <cell r="J616">
            <v>0</v>
          </cell>
          <cell r="K616">
            <v>0</v>
          </cell>
          <cell r="L616">
            <v>0</v>
          </cell>
          <cell r="M616">
            <v>0</v>
          </cell>
        </row>
        <row r="617">
          <cell r="A617" t="str">
            <v>YZ-NA1521-BF-3XL</v>
          </cell>
          <cell r="B617">
            <v>1</v>
          </cell>
          <cell r="C617">
            <v>1</v>
          </cell>
          <cell r="D617">
            <v>0</v>
          </cell>
          <cell r="E617">
            <v>0</v>
          </cell>
          <cell r="F617">
            <v>0</v>
          </cell>
          <cell r="G617">
            <v>0</v>
          </cell>
          <cell r="H617">
            <v>0</v>
          </cell>
          <cell r="I617">
            <v>0</v>
          </cell>
          <cell r="J617">
            <v>0</v>
          </cell>
          <cell r="K617">
            <v>0</v>
          </cell>
          <cell r="L617">
            <v>0</v>
          </cell>
          <cell r="M617">
            <v>0</v>
          </cell>
        </row>
        <row r="618">
          <cell r="A618" t="str">
            <v>YZ-MCBKN30-K0YH-S</v>
          </cell>
          <cell r="B618">
            <v>3</v>
          </cell>
          <cell r="C618">
            <v>0</v>
          </cell>
          <cell r="D618">
            <v>0</v>
          </cell>
          <cell r="E618">
            <v>0</v>
          </cell>
          <cell r="F618">
            <v>0</v>
          </cell>
          <cell r="G618">
            <v>0</v>
          </cell>
          <cell r="H618">
            <v>0</v>
          </cell>
          <cell r="I618">
            <v>0</v>
          </cell>
          <cell r="J618">
            <v>0</v>
          </cell>
          <cell r="K618">
            <v>0</v>
          </cell>
          <cell r="L618">
            <v>0</v>
          </cell>
          <cell r="M618">
            <v>0</v>
          </cell>
        </row>
        <row r="619">
          <cell r="A619" t="str">
            <v>YZ-ZQNA161244-Y0-L</v>
          </cell>
          <cell r="B619">
            <v>2</v>
          </cell>
          <cell r="C619">
            <v>0</v>
          </cell>
          <cell r="D619">
            <v>0</v>
          </cell>
          <cell r="E619">
            <v>0</v>
          </cell>
          <cell r="F619">
            <v>0</v>
          </cell>
          <cell r="G619">
            <v>0</v>
          </cell>
          <cell r="H619">
            <v>0</v>
          </cell>
          <cell r="I619">
            <v>0</v>
          </cell>
          <cell r="J619">
            <v>0</v>
          </cell>
          <cell r="K619">
            <v>0</v>
          </cell>
          <cell r="L619">
            <v>2</v>
          </cell>
          <cell r="M619">
            <v>0</v>
          </cell>
        </row>
        <row r="620">
          <cell r="A620" t="str">
            <v>YZ-NA5505JRXL</v>
          </cell>
          <cell r="B620">
            <v>5</v>
          </cell>
          <cell r="C620">
            <v>0</v>
          </cell>
          <cell r="D620">
            <v>3</v>
          </cell>
          <cell r="E620">
            <v>0</v>
          </cell>
          <cell r="F620">
            <v>3</v>
          </cell>
          <cell r="G620">
            <v>0</v>
          </cell>
          <cell r="H620">
            <v>0</v>
          </cell>
          <cell r="I620">
            <v>0</v>
          </cell>
          <cell r="J620">
            <v>0</v>
          </cell>
          <cell r="K620">
            <v>0</v>
          </cell>
          <cell r="L620">
            <v>0</v>
          </cell>
          <cell r="M620">
            <v>0</v>
          </cell>
        </row>
        <row r="621">
          <cell r="A621" t="str">
            <v>DK-MCCL315-P0-2XL</v>
          </cell>
          <cell r="B621">
            <v>2</v>
          </cell>
          <cell r="C621">
            <v>0</v>
          </cell>
          <cell r="D621">
            <v>0</v>
          </cell>
          <cell r="E621">
            <v>0</v>
          </cell>
          <cell r="F621">
            <v>0</v>
          </cell>
          <cell r="G621">
            <v>0</v>
          </cell>
          <cell r="H621">
            <v>0</v>
          </cell>
          <cell r="I621">
            <v>0</v>
          </cell>
          <cell r="J621">
            <v>2</v>
          </cell>
          <cell r="K621">
            <v>0</v>
          </cell>
          <cell r="L621">
            <v>0</v>
          </cell>
          <cell r="M621">
            <v>0</v>
          </cell>
        </row>
        <row r="622">
          <cell r="A622" t="str">
            <v>YZ-NA9008Se6L</v>
          </cell>
          <cell r="B622">
            <v>4</v>
          </cell>
          <cell r="C622">
            <v>1</v>
          </cell>
          <cell r="D622">
            <v>0</v>
          </cell>
          <cell r="E622">
            <v>0</v>
          </cell>
          <cell r="F622">
            <v>0</v>
          </cell>
          <cell r="G622">
            <v>0</v>
          </cell>
          <cell r="H622">
            <v>0</v>
          </cell>
          <cell r="I622">
            <v>0</v>
          </cell>
          <cell r="J622">
            <v>0</v>
          </cell>
          <cell r="K622">
            <v>0</v>
          </cell>
          <cell r="L622">
            <v>0</v>
          </cell>
          <cell r="M622">
            <v>0</v>
          </cell>
        </row>
        <row r="623">
          <cell r="A623" t="str">
            <v>YZ-MCYF181-PI-2XL</v>
          </cell>
          <cell r="B623">
            <v>1</v>
          </cell>
          <cell r="C623">
            <v>0</v>
          </cell>
          <cell r="D623">
            <v>0</v>
          </cell>
          <cell r="E623">
            <v>0</v>
          </cell>
          <cell r="F623">
            <v>0</v>
          </cell>
          <cell r="G623">
            <v>0</v>
          </cell>
          <cell r="H623">
            <v>0</v>
          </cell>
          <cell r="I623">
            <v>0</v>
          </cell>
          <cell r="J623">
            <v>0</v>
          </cell>
          <cell r="K623">
            <v>0</v>
          </cell>
          <cell r="L623">
            <v>0</v>
          </cell>
          <cell r="M623">
            <v>0</v>
          </cell>
        </row>
        <row r="624">
          <cell r="A624" t="str">
            <v>YZ-NA5505JRM</v>
          </cell>
          <cell r="B624">
            <v>5</v>
          </cell>
          <cell r="C624">
            <v>0</v>
          </cell>
          <cell r="D624">
            <v>1</v>
          </cell>
          <cell r="E624">
            <v>0</v>
          </cell>
          <cell r="F624">
            <v>1</v>
          </cell>
          <cell r="G624">
            <v>0</v>
          </cell>
          <cell r="H624">
            <v>0</v>
          </cell>
          <cell r="I624">
            <v>0</v>
          </cell>
          <cell r="J624">
            <v>0</v>
          </cell>
          <cell r="K624">
            <v>0</v>
          </cell>
          <cell r="L624">
            <v>0</v>
          </cell>
          <cell r="M624">
            <v>0</v>
          </cell>
        </row>
        <row r="625">
          <cell r="A625" t="str">
            <v>LYQ-NA1010-KQ-XS</v>
          </cell>
          <cell r="B625">
            <v>2</v>
          </cell>
          <cell r="C625">
            <v>0</v>
          </cell>
          <cell r="D625">
            <v>0</v>
          </cell>
          <cell r="E625">
            <v>0</v>
          </cell>
          <cell r="F625">
            <v>0</v>
          </cell>
          <cell r="G625">
            <v>0</v>
          </cell>
          <cell r="H625">
            <v>0</v>
          </cell>
          <cell r="I625">
            <v>0</v>
          </cell>
          <cell r="J625">
            <v>0</v>
          </cell>
          <cell r="K625">
            <v>2</v>
          </cell>
          <cell r="L625">
            <v>0</v>
          </cell>
          <cell r="M625">
            <v>0</v>
          </cell>
        </row>
        <row r="626">
          <cell r="A626" t="str">
            <v>LYQ-NA1010-K0-M</v>
          </cell>
          <cell r="B626">
            <v>5</v>
          </cell>
          <cell r="C626">
            <v>0</v>
          </cell>
          <cell r="D626">
            <v>0</v>
          </cell>
          <cell r="E626">
            <v>0</v>
          </cell>
          <cell r="F626">
            <v>0</v>
          </cell>
          <cell r="G626">
            <v>0</v>
          </cell>
          <cell r="H626">
            <v>0</v>
          </cell>
          <cell r="I626">
            <v>0</v>
          </cell>
          <cell r="J626">
            <v>0</v>
          </cell>
          <cell r="K626">
            <v>0</v>
          </cell>
          <cell r="L626">
            <v>0</v>
          </cell>
          <cell r="M626">
            <v>0</v>
          </cell>
        </row>
        <row r="627">
          <cell r="A627" t="str">
            <v>YZ-MC180-E0-2XL</v>
          </cell>
          <cell r="B627">
            <v>2</v>
          </cell>
          <cell r="C627">
            <v>0</v>
          </cell>
          <cell r="D627">
            <v>0</v>
          </cell>
          <cell r="E627">
            <v>0</v>
          </cell>
          <cell r="F627">
            <v>0</v>
          </cell>
          <cell r="G627">
            <v>0</v>
          </cell>
          <cell r="H627">
            <v>0</v>
          </cell>
          <cell r="I627">
            <v>0</v>
          </cell>
          <cell r="J627">
            <v>0</v>
          </cell>
          <cell r="K627">
            <v>0</v>
          </cell>
          <cell r="L627">
            <v>0</v>
          </cell>
          <cell r="M627">
            <v>0</v>
          </cell>
        </row>
        <row r="628">
          <cell r="A628" t="str">
            <v>YZ-NALLHT2XL</v>
          </cell>
          <cell r="B628">
            <v>2</v>
          </cell>
          <cell r="C628">
            <v>1</v>
          </cell>
          <cell r="D628">
            <v>0</v>
          </cell>
          <cell r="E628">
            <v>0</v>
          </cell>
          <cell r="F628">
            <v>0</v>
          </cell>
          <cell r="G628">
            <v>0</v>
          </cell>
          <cell r="H628">
            <v>0</v>
          </cell>
          <cell r="I628">
            <v>0</v>
          </cell>
          <cell r="J628">
            <v>0</v>
          </cell>
          <cell r="K628">
            <v>0</v>
          </cell>
          <cell r="L628">
            <v>0</v>
          </cell>
          <cell r="M628">
            <v>0</v>
          </cell>
        </row>
        <row r="629">
          <cell r="A629" t="str">
            <v>LYQ-MCZQ604-B0-L</v>
          </cell>
          <cell r="B629">
            <v>1</v>
          </cell>
          <cell r="C629">
            <v>0</v>
          </cell>
          <cell r="D629">
            <v>0</v>
          </cell>
          <cell r="E629">
            <v>0</v>
          </cell>
          <cell r="F629">
            <v>0</v>
          </cell>
          <cell r="G629">
            <v>0</v>
          </cell>
          <cell r="H629">
            <v>0</v>
          </cell>
          <cell r="I629">
            <v>0</v>
          </cell>
          <cell r="J629">
            <v>0</v>
          </cell>
          <cell r="K629">
            <v>0</v>
          </cell>
          <cell r="L629">
            <v>0</v>
          </cell>
          <cell r="M629">
            <v>0</v>
          </cell>
        </row>
        <row r="630">
          <cell r="A630" t="str">
            <v>YZ-NA9007Sa6L</v>
          </cell>
          <cell r="B630">
            <v>1</v>
          </cell>
          <cell r="C630">
            <v>0</v>
          </cell>
          <cell r="D630">
            <v>0</v>
          </cell>
          <cell r="E630">
            <v>0</v>
          </cell>
          <cell r="F630">
            <v>0</v>
          </cell>
          <cell r="G630">
            <v>0</v>
          </cell>
          <cell r="H630">
            <v>0</v>
          </cell>
          <cell r="I630">
            <v>0</v>
          </cell>
          <cell r="J630">
            <v>1</v>
          </cell>
          <cell r="K630">
            <v>0</v>
          </cell>
          <cell r="L630">
            <v>0</v>
          </cell>
          <cell r="M630">
            <v>0</v>
          </cell>
        </row>
        <row r="631">
          <cell r="A631" t="str">
            <v>YZ-MC181-R0-L</v>
          </cell>
          <cell r="B631">
            <v>1</v>
          </cell>
          <cell r="C631">
            <v>0</v>
          </cell>
          <cell r="D631">
            <v>0</v>
          </cell>
          <cell r="E631">
            <v>0</v>
          </cell>
          <cell r="F631">
            <v>0</v>
          </cell>
          <cell r="G631">
            <v>0</v>
          </cell>
          <cell r="H631">
            <v>0</v>
          </cell>
          <cell r="I631">
            <v>0</v>
          </cell>
          <cell r="J631">
            <v>0</v>
          </cell>
          <cell r="K631">
            <v>0</v>
          </cell>
          <cell r="L631">
            <v>0</v>
          </cell>
          <cell r="M631">
            <v>0</v>
          </cell>
        </row>
        <row r="632">
          <cell r="A632" t="str">
            <v>YZ-MCHY025-K0-2XL</v>
          </cell>
          <cell r="B632">
            <v>2</v>
          </cell>
          <cell r="C632">
            <v>0</v>
          </cell>
          <cell r="D632">
            <v>0</v>
          </cell>
          <cell r="E632">
            <v>0</v>
          </cell>
          <cell r="F632">
            <v>0</v>
          </cell>
          <cell r="G632">
            <v>0</v>
          </cell>
          <cell r="H632">
            <v>0</v>
          </cell>
          <cell r="I632">
            <v>0</v>
          </cell>
          <cell r="J632">
            <v>0</v>
          </cell>
          <cell r="K632">
            <v>0</v>
          </cell>
          <cell r="L632">
            <v>0</v>
          </cell>
          <cell r="M632">
            <v>0</v>
          </cell>
        </row>
        <row r="633">
          <cell r="A633" t="str">
            <v>YZ-MCZQ789K04XL</v>
          </cell>
          <cell r="B633">
            <v>3</v>
          </cell>
          <cell r="C633">
            <v>0</v>
          </cell>
          <cell r="D633">
            <v>0</v>
          </cell>
          <cell r="E633">
            <v>0</v>
          </cell>
          <cell r="F633">
            <v>0</v>
          </cell>
          <cell r="G633">
            <v>0</v>
          </cell>
          <cell r="H633">
            <v>0</v>
          </cell>
          <cell r="I633">
            <v>0</v>
          </cell>
          <cell r="J633">
            <v>3</v>
          </cell>
          <cell r="K633">
            <v>0</v>
          </cell>
          <cell r="L633">
            <v>0</v>
          </cell>
          <cell r="M633">
            <v>0</v>
          </cell>
        </row>
        <row r="634">
          <cell r="A634" t="str">
            <v>YZ-NA1304G03L</v>
          </cell>
          <cell r="B634">
            <v>2</v>
          </cell>
          <cell r="C634">
            <v>0</v>
          </cell>
          <cell r="D634">
            <v>0</v>
          </cell>
          <cell r="E634">
            <v>0</v>
          </cell>
          <cell r="F634">
            <v>0</v>
          </cell>
          <cell r="G634">
            <v>0</v>
          </cell>
          <cell r="H634">
            <v>0</v>
          </cell>
          <cell r="I634">
            <v>0</v>
          </cell>
          <cell r="J634">
            <v>0</v>
          </cell>
          <cell r="K634">
            <v>0</v>
          </cell>
          <cell r="L634">
            <v>0</v>
          </cell>
          <cell r="M634">
            <v>0</v>
          </cell>
        </row>
        <row r="635">
          <cell r="A635" t="str">
            <v>YZ-MC180-OR-XL</v>
          </cell>
          <cell r="B635">
            <v>1</v>
          </cell>
          <cell r="C635">
            <v>1</v>
          </cell>
          <cell r="D635">
            <v>0</v>
          </cell>
          <cell r="E635">
            <v>0</v>
          </cell>
          <cell r="F635">
            <v>0</v>
          </cell>
          <cell r="G635">
            <v>0</v>
          </cell>
          <cell r="H635">
            <v>0</v>
          </cell>
          <cell r="I635">
            <v>0</v>
          </cell>
          <cell r="J635">
            <v>0</v>
          </cell>
          <cell r="K635">
            <v>0</v>
          </cell>
          <cell r="L635">
            <v>0</v>
          </cell>
          <cell r="M635">
            <v>0</v>
          </cell>
        </row>
        <row r="636">
          <cell r="A636" t="str">
            <v>YZ-MCXZ388-K0-M</v>
          </cell>
          <cell r="B636">
            <v>2</v>
          </cell>
          <cell r="C636">
            <v>0</v>
          </cell>
          <cell r="D636">
            <v>0</v>
          </cell>
          <cell r="E636">
            <v>0</v>
          </cell>
          <cell r="F636">
            <v>0</v>
          </cell>
          <cell r="G636">
            <v>0</v>
          </cell>
          <cell r="H636">
            <v>0</v>
          </cell>
          <cell r="I636">
            <v>0</v>
          </cell>
          <cell r="J636">
            <v>0</v>
          </cell>
          <cell r="K636">
            <v>0</v>
          </cell>
          <cell r="L636">
            <v>0</v>
          </cell>
          <cell r="M636">
            <v>0</v>
          </cell>
        </row>
        <row r="637">
          <cell r="A637" t="str">
            <v>YZ-NA1304Y02L</v>
          </cell>
          <cell r="B637">
            <v>2</v>
          </cell>
          <cell r="C637">
            <v>0</v>
          </cell>
          <cell r="D637">
            <v>0</v>
          </cell>
          <cell r="E637">
            <v>0</v>
          </cell>
          <cell r="F637">
            <v>0</v>
          </cell>
          <cell r="G637">
            <v>0</v>
          </cell>
          <cell r="H637">
            <v>0</v>
          </cell>
          <cell r="I637">
            <v>0</v>
          </cell>
          <cell r="J637">
            <v>0</v>
          </cell>
          <cell r="K637">
            <v>0</v>
          </cell>
          <cell r="L637">
            <v>0</v>
          </cell>
          <cell r="M637">
            <v>0</v>
          </cell>
        </row>
        <row r="638">
          <cell r="A638" t="str">
            <v>LYQ-MCTW03-B0-XXL</v>
          </cell>
          <cell r="B638">
            <v>1</v>
          </cell>
          <cell r="C638">
            <v>0</v>
          </cell>
          <cell r="D638">
            <v>0</v>
          </cell>
          <cell r="E638">
            <v>0</v>
          </cell>
          <cell r="F638">
            <v>0</v>
          </cell>
          <cell r="G638">
            <v>0</v>
          </cell>
          <cell r="H638">
            <v>0</v>
          </cell>
          <cell r="I638">
            <v>0</v>
          </cell>
          <cell r="J638">
            <v>1</v>
          </cell>
          <cell r="K638">
            <v>0</v>
          </cell>
          <cell r="L638">
            <v>0</v>
          </cell>
          <cell r="M638">
            <v>0</v>
          </cell>
        </row>
        <row r="639">
          <cell r="A639" t="str">
            <v>YZ-MC666-B0-L</v>
          </cell>
          <cell r="B639">
            <v>4</v>
          </cell>
          <cell r="C639">
            <v>0</v>
          </cell>
          <cell r="D639">
            <v>0</v>
          </cell>
          <cell r="E639">
            <v>0</v>
          </cell>
          <cell r="F639">
            <v>0</v>
          </cell>
          <cell r="G639">
            <v>0</v>
          </cell>
          <cell r="H639">
            <v>0</v>
          </cell>
          <cell r="I639">
            <v>0</v>
          </cell>
          <cell r="J639">
            <v>0</v>
          </cell>
          <cell r="K639">
            <v>0</v>
          </cell>
          <cell r="L639">
            <v>0</v>
          </cell>
          <cell r="M639">
            <v>0</v>
          </cell>
        </row>
        <row r="640">
          <cell r="A640" t="str">
            <v>YZ-CA124500M</v>
          </cell>
          <cell r="B640">
            <v>3</v>
          </cell>
          <cell r="C640">
            <v>0</v>
          </cell>
          <cell r="D640">
            <v>0</v>
          </cell>
          <cell r="E640">
            <v>0</v>
          </cell>
          <cell r="F640">
            <v>0</v>
          </cell>
          <cell r="G640">
            <v>0</v>
          </cell>
          <cell r="H640">
            <v>0</v>
          </cell>
          <cell r="I640">
            <v>0</v>
          </cell>
          <cell r="J640">
            <v>0</v>
          </cell>
          <cell r="K640">
            <v>0</v>
          </cell>
          <cell r="L640">
            <v>0</v>
          </cell>
          <cell r="M640">
            <v>0</v>
          </cell>
        </row>
        <row r="641">
          <cell r="A641" t="str">
            <v>YZ-MCZQL03-R2-3XL</v>
          </cell>
          <cell r="B641">
            <v>3</v>
          </cell>
          <cell r="C641">
            <v>0</v>
          </cell>
          <cell r="D641">
            <v>0</v>
          </cell>
          <cell r="E641">
            <v>0</v>
          </cell>
          <cell r="F641">
            <v>0</v>
          </cell>
          <cell r="G641">
            <v>0</v>
          </cell>
          <cell r="H641">
            <v>0</v>
          </cell>
          <cell r="I641">
            <v>0</v>
          </cell>
          <cell r="J641">
            <v>0</v>
          </cell>
          <cell r="K641">
            <v>0</v>
          </cell>
          <cell r="L641">
            <v>0</v>
          </cell>
          <cell r="M641">
            <v>0</v>
          </cell>
        </row>
        <row r="642">
          <cell r="A642" t="str">
            <v>LYQ-CA1377-purple-M</v>
          </cell>
          <cell r="B642">
            <v>8</v>
          </cell>
          <cell r="C642">
            <v>0</v>
          </cell>
          <cell r="D642">
            <v>0</v>
          </cell>
          <cell r="E642">
            <v>0</v>
          </cell>
          <cell r="F642">
            <v>0</v>
          </cell>
          <cell r="G642">
            <v>0</v>
          </cell>
          <cell r="H642">
            <v>0</v>
          </cell>
          <cell r="I642">
            <v>0</v>
          </cell>
          <cell r="J642">
            <v>8</v>
          </cell>
          <cell r="K642">
            <v>0</v>
          </cell>
          <cell r="L642">
            <v>0</v>
          </cell>
          <cell r="M642">
            <v>0</v>
          </cell>
        </row>
        <row r="643">
          <cell r="A643" t="str">
            <v>YZ-NA15827-K0-XL</v>
          </cell>
          <cell r="B643">
            <v>2</v>
          </cell>
          <cell r="C643">
            <v>0</v>
          </cell>
          <cell r="D643">
            <v>0</v>
          </cell>
          <cell r="E643">
            <v>0</v>
          </cell>
          <cell r="F643">
            <v>0</v>
          </cell>
          <cell r="G643">
            <v>0</v>
          </cell>
          <cell r="H643">
            <v>0</v>
          </cell>
          <cell r="I643">
            <v>0</v>
          </cell>
          <cell r="J643">
            <v>2</v>
          </cell>
          <cell r="K643">
            <v>0</v>
          </cell>
          <cell r="L643">
            <v>0</v>
          </cell>
          <cell r="M643">
            <v>0</v>
          </cell>
        </row>
        <row r="644">
          <cell r="A644" t="str">
            <v>YZ-MCWS32-BD-M</v>
          </cell>
          <cell r="B644">
            <v>4</v>
          </cell>
          <cell r="C644">
            <v>0</v>
          </cell>
          <cell r="D644">
            <v>0</v>
          </cell>
          <cell r="E644">
            <v>0</v>
          </cell>
          <cell r="F644">
            <v>0</v>
          </cell>
          <cell r="G644">
            <v>0</v>
          </cell>
          <cell r="H644">
            <v>0</v>
          </cell>
          <cell r="I644">
            <v>0</v>
          </cell>
          <cell r="J644">
            <v>0</v>
          </cell>
          <cell r="K644">
            <v>0</v>
          </cell>
          <cell r="L644">
            <v>0</v>
          </cell>
          <cell r="M644">
            <v>0</v>
          </cell>
        </row>
        <row r="645">
          <cell r="A645" t="str">
            <v>YZ-NA2631HSXS</v>
          </cell>
          <cell r="B645">
            <v>1</v>
          </cell>
          <cell r="C645">
            <v>0</v>
          </cell>
          <cell r="D645">
            <v>0</v>
          </cell>
          <cell r="E645">
            <v>0</v>
          </cell>
          <cell r="F645">
            <v>0</v>
          </cell>
          <cell r="G645">
            <v>0</v>
          </cell>
          <cell r="H645">
            <v>0</v>
          </cell>
          <cell r="I645">
            <v>0</v>
          </cell>
          <cell r="J645">
            <v>0</v>
          </cell>
          <cell r="K645">
            <v>0</v>
          </cell>
          <cell r="L645">
            <v>0</v>
          </cell>
          <cell r="M645">
            <v>0</v>
          </cell>
        </row>
        <row r="646">
          <cell r="A646" t="str">
            <v>CA-HM1789-PI-L</v>
          </cell>
          <cell r="B646">
            <v>8</v>
          </cell>
          <cell r="C646">
            <v>0</v>
          </cell>
          <cell r="D646">
            <v>0</v>
          </cell>
          <cell r="E646">
            <v>0</v>
          </cell>
          <cell r="F646">
            <v>0</v>
          </cell>
          <cell r="G646">
            <v>0</v>
          </cell>
          <cell r="H646">
            <v>0</v>
          </cell>
          <cell r="I646">
            <v>0</v>
          </cell>
          <cell r="J646">
            <v>0</v>
          </cell>
          <cell r="K646">
            <v>0</v>
          </cell>
          <cell r="L646">
            <v>0</v>
          </cell>
          <cell r="M646">
            <v>0</v>
          </cell>
        </row>
        <row r="647">
          <cell r="A647" t="str">
            <v>YZ-MCZQL03-R2-2XL</v>
          </cell>
          <cell r="B647">
            <v>3</v>
          </cell>
          <cell r="C647">
            <v>0</v>
          </cell>
          <cell r="D647">
            <v>0</v>
          </cell>
          <cell r="E647">
            <v>0</v>
          </cell>
          <cell r="F647">
            <v>0</v>
          </cell>
          <cell r="G647">
            <v>0</v>
          </cell>
          <cell r="H647">
            <v>0</v>
          </cell>
          <cell r="I647">
            <v>0</v>
          </cell>
          <cell r="J647">
            <v>0</v>
          </cell>
          <cell r="K647">
            <v>0</v>
          </cell>
          <cell r="L647">
            <v>0</v>
          </cell>
          <cell r="M647">
            <v>0</v>
          </cell>
        </row>
        <row r="648">
          <cell r="A648" t="str">
            <v>YZ-MCLE01-W0-L</v>
          </cell>
          <cell r="B648">
            <v>2</v>
          </cell>
          <cell r="C648">
            <v>0</v>
          </cell>
          <cell r="D648">
            <v>0</v>
          </cell>
          <cell r="E648">
            <v>0</v>
          </cell>
          <cell r="F648">
            <v>0</v>
          </cell>
          <cell r="G648">
            <v>0</v>
          </cell>
          <cell r="H648">
            <v>0</v>
          </cell>
          <cell r="I648">
            <v>0</v>
          </cell>
          <cell r="J648">
            <v>0</v>
          </cell>
          <cell r="K648">
            <v>0</v>
          </cell>
          <cell r="L648">
            <v>0</v>
          </cell>
          <cell r="M648">
            <v>0</v>
          </cell>
        </row>
        <row r="649">
          <cell r="A649" t="str">
            <v>YZ-CAY97Z3M</v>
          </cell>
          <cell r="B649">
            <v>2</v>
          </cell>
          <cell r="C649">
            <v>0</v>
          </cell>
          <cell r="D649">
            <v>0</v>
          </cell>
          <cell r="E649">
            <v>0</v>
          </cell>
          <cell r="F649">
            <v>0</v>
          </cell>
          <cell r="G649">
            <v>0</v>
          </cell>
          <cell r="H649">
            <v>0</v>
          </cell>
          <cell r="I649">
            <v>0</v>
          </cell>
          <cell r="J649">
            <v>2</v>
          </cell>
          <cell r="K649">
            <v>0</v>
          </cell>
          <cell r="L649">
            <v>0</v>
          </cell>
          <cell r="M649">
            <v>0</v>
          </cell>
        </row>
        <row r="650">
          <cell r="A650" t="str">
            <v>YZ-MCLK185-Y9-L</v>
          </cell>
          <cell r="B650">
            <v>2</v>
          </cell>
          <cell r="C650">
            <v>0</v>
          </cell>
          <cell r="D650">
            <v>0</v>
          </cell>
          <cell r="E650">
            <v>0</v>
          </cell>
          <cell r="F650">
            <v>0</v>
          </cell>
          <cell r="G650">
            <v>0</v>
          </cell>
          <cell r="H650">
            <v>0</v>
          </cell>
          <cell r="I650">
            <v>0</v>
          </cell>
          <cell r="J650">
            <v>0</v>
          </cell>
          <cell r="K650">
            <v>0</v>
          </cell>
          <cell r="L650">
            <v>0</v>
          </cell>
          <cell r="M650">
            <v>0</v>
          </cell>
        </row>
        <row r="651">
          <cell r="A651" t="str">
            <v>SJ-CA205-R0</v>
          </cell>
          <cell r="B651">
            <v>3</v>
          </cell>
          <cell r="C651">
            <v>0</v>
          </cell>
          <cell r="D651">
            <v>0</v>
          </cell>
          <cell r="E651">
            <v>0</v>
          </cell>
          <cell r="F651">
            <v>0</v>
          </cell>
          <cell r="G651">
            <v>0</v>
          </cell>
          <cell r="H651">
            <v>0</v>
          </cell>
          <cell r="I651">
            <v>0</v>
          </cell>
          <cell r="J651">
            <v>0</v>
          </cell>
          <cell r="K651">
            <v>0</v>
          </cell>
          <cell r="L651">
            <v>0</v>
          </cell>
          <cell r="M651">
            <v>0</v>
          </cell>
        </row>
        <row r="652">
          <cell r="A652" t="str">
            <v>YZ-MC2500-K0-M</v>
          </cell>
          <cell r="B652">
            <v>2</v>
          </cell>
          <cell r="C652">
            <v>0</v>
          </cell>
          <cell r="D652">
            <v>0</v>
          </cell>
          <cell r="E652">
            <v>0</v>
          </cell>
          <cell r="F652">
            <v>0</v>
          </cell>
          <cell r="G652">
            <v>0</v>
          </cell>
          <cell r="H652">
            <v>0</v>
          </cell>
          <cell r="I652">
            <v>0</v>
          </cell>
          <cell r="J652">
            <v>0</v>
          </cell>
          <cell r="K652">
            <v>0</v>
          </cell>
          <cell r="L652">
            <v>0</v>
          </cell>
          <cell r="M652">
            <v>0</v>
          </cell>
        </row>
        <row r="653">
          <cell r="A653" t="str">
            <v>YZ-MCBK187-P0-XL</v>
          </cell>
          <cell r="B653">
            <v>2</v>
          </cell>
          <cell r="C653">
            <v>0</v>
          </cell>
          <cell r="D653">
            <v>0</v>
          </cell>
          <cell r="E653">
            <v>0</v>
          </cell>
          <cell r="F653">
            <v>0</v>
          </cell>
          <cell r="G653">
            <v>0</v>
          </cell>
          <cell r="H653">
            <v>0</v>
          </cell>
          <cell r="I653">
            <v>0</v>
          </cell>
          <cell r="J653">
            <v>0</v>
          </cell>
          <cell r="K653">
            <v>0</v>
          </cell>
          <cell r="L653">
            <v>0</v>
          </cell>
          <cell r="M653">
            <v>0</v>
          </cell>
        </row>
        <row r="654">
          <cell r="A654" t="str">
            <v>YZ-NA9007Sa9L</v>
          </cell>
          <cell r="B654">
            <v>2</v>
          </cell>
          <cell r="C654">
            <v>0</v>
          </cell>
          <cell r="D654">
            <v>0</v>
          </cell>
          <cell r="E654">
            <v>0</v>
          </cell>
          <cell r="F654">
            <v>0</v>
          </cell>
          <cell r="G654">
            <v>0</v>
          </cell>
          <cell r="H654">
            <v>0</v>
          </cell>
          <cell r="I654">
            <v>0</v>
          </cell>
          <cell r="J654">
            <v>2</v>
          </cell>
          <cell r="K654">
            <v>0</v>
          </cell>
          <cell r="L654">
            <v>0</v>
          </cell>
          <cell r="M654">
            <v>0</v>
          </cell>
        </row>
        <row r="655">
          <cell r="A655" t="str">
            <v>YZ-NA15827-B0-S</v>
          </cell>
          <cell r="B655">
            <v>2</v>
          </cell>
          <cell r="C655">
            <v>0</v>
          </cell>
          <cell r="D655">
            <v>0</v>
          </cell>
          <cell r="E655">
            <v>0</v>
          </cell>
          <cell r="F655">
            <v>0</v>
          </cell>
          <cell r="G655">
            <v>0</v>
          </cell>
          <cell r="H655">
            <v>0</v>
          </cell>
          <cell r="I655">
            <v>0</v>
          </cell>
          <cell r="J655">
            <v>2</v>
          </cell>
          <cell r="K655">
            <v>0</v>
          </cell>
          <cell r="L655">
            <v>0</v>
          </cell>
          <cell r="M655">
            <v>0</v>
          </cell>
        </row>
        <row r="656">
          <cell r="A656" t="str">
            <v>LYQ-NA1010-KQ-S</v>
          </cell>
          <cell r="B656">
            <v>3</v>
          </cell>
          <cell r="C656">
            <v>0</v>
          </cell>
          <cell r="D656">
            <v>0</v>
          </cell>
          <cell r="E656">
            <v>0</v>
          </cell>
          <cell r="F656">
            <v>0</v>
          </cell>
          <cell r="G656">
            <v>0</v>
          </cell>
          <cell r="H656">
            <v>0</v>
          </cell>
          <cell r="I656">
            <v>0</v>
          </cell>
          <cell r="J656">
            <v>0</v>
          </cell>
          <cell r="K656">
            <v>0</v>
          </cell>
          <cell r="L656">
            <v>0</v>
          </cell>
          <cell r="M656">
            <v>0</v>
          </cell>
        </row>
        <row r="657">
          <cell r="A657" t="str">
            <v>YZ-NA13037Or8L</v>
          </cell>
          <cell r="B657">
            <v>3</v>
          </cell>
          <cell r="C657">
            <v>0</v>
          </cell>
          <cell r="D657">
            <v>0</v>
          </cell>
          <cell r="E657">
            <v>0</v>
          </cell>
          <cell r="F657">
            <v>0</v>
          </cell>
          <cell r="G657">
            <v>0</v>
          </cell>
          <cell r="H657">
            <v>0</v>
          </cell>
          <cell r="I657">
            <v>0</v>
          </cell>
          <cell r="J657">
            <v>0</v>
          </cell>
          <cell r="K657">
            <v>0</v>
          </cell>
          <cell r="L657">
            <v>0</v>
          </cell>
          <cell r="M657">
            <v>0</v>
          </cell>
        </row>
        <row r="658">
          <cell r="A658" t="str">
            <v>YZ-MCYF183-TW-2XL</v>
          </cell>
          <cell r="B658">
            <v>2</v>
          </cell>
          <cell r="C658">
            <v>0</v>
          </cell>
          <cell r="D658">
            <v>0</v>
          </cell>
          <cell r="E658">
            <v>0</v>
          </cell>
          <cell r="F658">
            <v>0</v>
          </cell>
          <cell r="G658">
            <v>0</v>
          </cell>
          <cell r="H658">
            <v>0</v>
          </cell>
          <cell r="I658">
            <v>0</v>
          </cell>
          <cell r="J658">
            <v>0</v>
          </cell>
          <cell r="K658">
            <v>0</v>
          </cell>
          <cell r="L658">
            <v>0</v>
          </cell>
          <cell r="M658">
            <v>0</v>
          </cell>
        </row>
        <row r="659">
          <cell r="A659" t="str">
            <v>YZ-MCZQ165R0XL</v>
          </cell>
          <cell r="B659">
            <v>3</v>
          </cell>
          <cell r="C659">
            <v>0</v>
          </cell>
          <cell r="D659">
            <v>0</v>
          </cell>
          <cell r="E659">
            <v>0</v>
          </cell>
          <cell r="F659">
            <v>0</v>
          </cell>
          <cell r="G659">
            <v>0</v>
          </cell>
          <cell r="H659">
            <v>0</v>
          </cell>
          <cell r="I659">
            <v>0</v>
          </cell>
          <cell r="J659">
            <v>3</v>
          </cell>
          <cell r="K659">
            <v>0</v>
          </cell>
          <cell r="L659">
            <v>0</v>
          </cell>
          <cell r="M659">
            <v>0</v>
          </cell>
        </row>
        <row r="660">
          <cell r="A660" t="str">
            <v>LYQ-CA1377-purple-L</v>
          </cell>
          <cell r="B660">
            <v>4</v>
          </cell>
          <cell r="C660">
            <v>0</v>
          </cell>
          <cell r="D660">
            <v>0</v>
          </cell>
          <cell r="E660">
            <v>0</v>
          </cell>
          <cell r="F660">
            <v>0</v>
          </cell>
          <cell r="G660">
            <v>0</v>
          </cell>
          <cell r="H660">
            <v>0</v>
          </cell>
          <cell r="I660">
            <v>0</v>
          </cell>
          <cell r="J660">
            <v>4</v>
          </cell>
          <cell r="K660">
            <v>0</v>
          </cell>
          <cell r="L660">
            <v>0</v>
          </cell>
          <cell r="M660">
            <v>0</v>
          </cell>
        </row>
        <row r="661">
          <cell r="A661" t="str">
            <v>YZ-NA15827-SB-M</v>
          </cell>
          <cell r="B661">
            <v>6</v>
          </cell>
          <cell r="C661">
            <v>0</v>
          </cell>
          <cell r="D661">
            <v>0</v>
          </cell>
          <cell r="E661">
            <v>0</v>
          </cell>
          <cell r="F661">
            <v>0</v>
          </cell>
          <cell r="G661">
            <v>0</v>
          </cell>
          <cell r="H661">
            <v>0</v>
          </cell>
          <cell r="I661">
            <v>0</v>
          </cell>
          <cell r="J661">
            <v>6</v>
          </cell>
          <cell r="K661">
            <v>0</v>
          </cell>
          <cell r="L661">
            <v>0</v>
          </cell>
          <cell r="M661">
            <v>0</v>
          </cell>
        </row>
        <row r="662">
          <cell r="A662" t="str">
            <v>YZ-MC5129-ZLYH-2XL</v>
          </cell>
          <cell r="B662">
            <v>6</v>
          </cell>
          <cell r="C662">
            <v>0</v>
          </cell>
          <cell r="D662">
            <v>0</v>
          </cell>
          <cell r="E662">
            <v>0</v>
          </cell>
          <cell r="F662">
            <v>0</v>
          </cell>
          <cell r="G662">
            <v>0</v>
          </cell>
          <cell r="H662">
            <v>0</v>
          </cell>
          <cell r="I662">
            <v>0</v>
          </cell>
          <cell r="J662">
            <v>0</v>
          </cell>
          <cell r="K662">
            <v>0</v>
          </cell>
          <cell r="L662">
            <v>0</v>
          </cell>
          <cell r="M662">
            <v>0</v>
          </cell>
        </row>
        <row r="663">
          <cell r="A663" t="str">
            <v>YZ-MC666-HB-XL</v>
          </cell>
          <cell r="B663">
            <v>1</v>
          </cell>
          <cell r="C663">
            <v>0</v>
          </cell>
          <cell r="D663">
            <v>0</v>
          </cell>
          <cell r="E663">
            <v>0</v>
          </cell>
          <cell r="F663">
            <v>0</v>
          </cell>
          <cell r="G663">
            <v>0</v>
          </cell>
          <cell r="H663">
            <v>0</v>
          </cell>
          <cell r="I663">
            <v>0</v>
          </cell>
          <cell r="J663">
            <v>1</v>
          </cell>
          <cell r="K663">
            <v>0</v>
          </cell>
          <cell r="L663">
            <v>0</v>
          </cell>
          <cell r="M663">
            <v>0</v>
          </cell>
        </row>
        <row r="664">
          <cell r="A664" t="str">
            <v>LYQ-NA1010-P0-S</v>
          </cell>
          <cell r="B664">
            <v>14</v>
          </cell>
          <cell r="C664">
            <v>0</v>
          </cell>
          <cell r="D664">
            <v>0</v>
          </cell>
          <cell r="E664">
            <v>0</v>
          </cell>
          <cell r="F664">
            <v>0</v>
          </cell>
          <cell r="G664">
            <v>0</v>
          </cell>
          <cell r="H664">
            <v>0</v>
          </cell>
          <cell r="I664">
            <v>0</v>
          </cell>
          <cell r="J664">
            <v>4</v>
          </cell>
          <cell r="K664">
            <v>0</v>
          </cell>
          <cell r="L664">
            <v>0</v>
          </cell>
          <cell r="M664">
            <v>0</v>
          </cell>
        </row>
        <row r="665">
          <cell r="A665" t="str">
            <v>YZ-MCZQ187-K0-3X</v>
          </cell>
          <cell r="B665">
            <v>5</v>
          </cell>
          <cell r="C665">
            <v>1</v>
          </cell>
          <cell r="D665">
            <v>0</v>
          </cell>
          <cell r="E665">
            <v>0</v>
          </cell>
          <cell r="F665">
            <v>0</v>
          </cell>
          <cell r="G665">
            <v>0</v>
          </cell>
          <cell r="H665">
            <v>0</v>
          </cell>
          <cell r="I665">
            <v>0</v>
          </cell>
          <cell r="J665">
            <v>0</v>
          </cell>
          <cell r="K665">
            <v>0</v>
          </cell>
          <cell r="L665">
            <v>0</v>
          </cell>
          <cell r="M665">
            <v>0</v>
          </cell>
        </row>
        <row r="666">
          <cell r="A666" t="str">
            <v>LYQ-MCXZ1058-Z0-XS</v>
          </cell>
          <cell r="B666">
            <v>3</v>
          </cell>
          <cell r="C666">
            <v>0</v>
          </cell>
          <cell r="D666">
            <v>0</v>
          </cell>
          <cell r="E666">
            <v>0</v>
          </cell>
          <cell r="F666">
            <v>0</v>
          </cell>
          <cell r="G666">
            <v>0</v>
          </cell>
          <cell r="H666">
            <v>0</v>
          </cell>
          <cell r="I666">
            <v>0</v>
          </cell>
          <cell r="J666">
            <v>0</v>
          </cell>
          <cell r="K666">
            <v>0</v>
          </cell>
          <cell r="L666">
            <v>0</v>
          </cell>
          <cell r="M666">
            <v>0</v>
          </cell>
        </row>
        <row r="667">
          <cell r="A667" t="str">
            <v>LYQ-HM1205-OR-XL-CA</v>
          </cell>
          <cell r="B667">
            <v>3</v>
          </cell>
          <cell r="C667">
            <v>0</v>
          </cell>
          <cell r="D667">
            <v>0</v>
          </cell>
          <cell r="E667">
            <v>0</v>
          </cell>
          <cell r="F667">
            <v>0</v>
          </cell>
          <cell r="G667">
            <v>0</v>
          </cell>
          <cell r="H667">
            <v>0</v>
          </cell>
          <cell r="I667">
            <v>0</v>
          </cell>
          <cell r="J667">
            <v>3</v>
          </cell>
          <cell r="K667">
            <v>0</v>
          </cell>
          <cell r="L667">
            <v>0</v>
          </cell>
          <cell r="M667">
            <v>0</v>
          </cell>
        </row>
        <row r="668">
          <cell r="A668" t="str">
            <v>DK-MCCL315-RF-XL</v>
          </cell>
          <cell r="B668">
            <v>1</v>
          </cell>
          <cell r="C668">
            <v>0</v>
          </cell>
          <cell r="D668">
            <v>0</v>
          </cell>
          <cell r="E668">
            <v>0</v>
          </cell>
          <cell r="F668">
            <v>0</v>
          </cell>
          <cell r="G668">
            <v>0</v>
          </cell>
          <cell r="H668">
            <v>0</v>
          </cell>
          <cell r="I668">
            <v>0</v>
          </cell>
          <cell r="J668">
            <v>1</v>
          </cell>
          <cell r="K668">
            <v>0</v>
          </cell>
          <cell r="L668">
            <v>0</v>
          </cell>
          <cell r="M668">
            <v>0</v>
          </cell>
        </row>
        <row r="669">
          <cell r="A669" t="str">
            <v>CA-HM1789-GrTW-2XL</v>
          </cell>
          <cell r="B669">
            <v>2</v>
          </cell>
          <cell r="C669">
            <v>0</v>
          </cell>
          <cell r="D669">
            <v>0</v>
          </cell>
          <cell r="E669">
            <v>0</v>
          </cell>
          <cell r="F669">
            <v>0</v>
          </cell>
          <cell r="G669">
            <v>0</v>
          </cell>
          <cell r="H669">
            <v>0</v>
          </cell>
          <cell r="I669">
            <v>0</v>
          </cell>
          <cell r="J669">
            <v>0</v>
          </cell>
          <cell r="K669">
            <v>0</v>
          </cell>
          <cell r="L669">
            <v>0</v>
          </cell>
          <cell r="M669">
            <v>0</v>
          </cell>
        </row>
        <row r="670">
          <cell r="A670" t="str">
            <v>LYQ-NA1010-R0-L</v>
          </cell>
          <cell r="B670">
            <v>10</v>
          </cell>
          <cell r="C670">
            <v>0</v>
          </cell>
          <cell r="D670">
            <v>0</v>
          </cell>
          <cell r="E670">
            <v>0</v>
          </cell>
          <cell r="F670">
            <v>0</v>
          </cell>
          <cell r="G670">
            <v>0</v>
          </cell>
          <cell r="H670">
            <v>0</v>
          </cell>
          <cell r="I670">
            <v>0</v>
          </cell>
          <cell r="J670">
            <v>0</v>
          </cell>
          <cell r="K670">
            <v>0</v>
          </cell>
          <cell r="L670">
            <v>0</v>
          </cell>
          <cell r="M670">
            <v>0</v>
          </cell>
        </row>
        <row r="671">
          <cell r="A671" t="str">
            <v>YZ-MC180-K0-XL</v>
          </cell>
          <cell r="B671">
            <v>2</v>
          </cell>
          <cell r="C671">
            <v>0</v>
          </cell>
          <cell r="D671">
            <v>0</v>
          </cell>
          <cell r="E671">
            <v>0</v>
          </cell>
          <cell r="F671">
            <v>0</v>
          </cell>
          <cell r="G671">
            <v>0</v>
          </cell>
          <cell r="H671">
            <v>0</v>
          </cell>
          <cell r="I671">
            <v>0</v>
          </cell>
          <cell r="J671">
            <v>0</v>
          </cell>
          <cell r="K671">
            <v>0</v>
          </cell>
          <cell r="L671">
            <v>0</v>
          </cell>
          <cell r="M671">
            <v>0</v>
          </cell>
        </row>
        <row r="672">
          <cell r="A672" t="str">
            <v>LYQ-MCTW03-K0-XL</v>
          </cell>
          <cell r="B672">
            <v>2</v>
          </cell>
          <cell r="C672">
            <v>0</v>
          </cell>
          <cell r="D672">
            <v>0</v>
          </cell>
          <cell r="E672">
            <v>0</v>
          </cell>
          <cell r="F672">
            <v>0</v>
          </cell>
          <cell r="G672">
            <v>0</v>
          </cell>
          <cell r="H672">
            <v>0</v>
          </cell>
          <cell r="I672">
            <v>0</v>
          </cell>
          <cell r="J672">
            <v>2</v>
          </cell>
          <cell r="K672">
            <v>0</v>
          </cell>
          <cell r="L672">
            <v>0</v>
          </cell>
          <cell r="M672">
            <v>0</v>
          </cell>
        </row>
        <row r="673">
          <cell r="A673" t="str">
            <v>SJ-CA205-G0</v>
          </cell>
          <cell r="B673">
            <v>10</v>
          </cell>
          <cell r="C673">
            <v>0</v>
          </cell>
          <cell r="D673">
            <v>0</v>
          </cell>
          <cell r="E673">
            <v>0</v>
          </cell>
          <cell r="F673">
            <v>0</v>
          </cell>
          <cell r="G673">
            <v>0</v>
          </cell>
          <cell r="H673">
            <v>0</v>
          </cell>
          <cell r="I673">
            <v>0</v>
          </cell>
          <cell r="J673">
            <v>0</v>
          </cell>
          <cell r="K673">
            <v>0</v>
          </cell>
          <cell r="L673">
            <v>0</v>
          </cell>
          <cell r="M673">
            <v>0</v>
          </cell>
        </row>
        <row r="674">
          <cell r="A674" t="str">
            <v>YZ-MCSM807-K0-2XL</v>
          </cell>
          <cell r="B674">
            <v>2</v>
          </cell>
          <cell r="C674">
            <v>0</v>
          </cell>
          <cell r="D674">
            <v>0</v>
          </cell>
          <cell r="E674">
            <v>0</v>
          </cell>
          <cell r="F674">
            <v>0</v>
          </cell>
          <cell r="G674">
            <v>0</v>
          </cell>
          <cell r="H674">
            <v>0</v>
          </cell>
          <cell r="I674">
            <v>0</v>
          </cell>
          <cell r="J674">
            <v>0</v>
          </cell>
          <cell r="K674">
            <v>0</v>
          </cell>
          <cell r="L674">
            <v>0</v>
          </cell>
          <cell r="M674">
            <v>0</v>
          </cell>
        </row>
        <row r="675">
          <cell r="A675" t="str">
            <v>YZ-NA1521-KF-5XL</v>
          </cell>
          <cell r="B675">
            <v>3</v>
          </cell>
          <cell r="C675">
            <v>0</v>
          </cell>
          <cell r="D675">
            <v>0</v>
          </cell>
          <cell r="E675">
            <v>0</v>
          </cell>
          <cell r="F675">
            <v>0</v>
          </cell>
          <cell r="G675">
            <v>0</v>
          </cell>
          <cell r="H675">
            <v>0</v>
          </cell>
          <cell r="I675">
            <v>0</v>
          </cell>
          <cell r="J675">
            <v>0</v>
          </cell>
          <cell r="K675">
            <v>0</v>
          </cell>
          <cell r="L675">
            <v>0</v>
          </cell>
          <cell r="M675">
            <v>0</v>
          </cell>
        </row>
        <row r="676">
          <cell r="A676" t="str">
            <v>YZ-NA9008Se3L</v>
          </cell>
          <cell r="B676">
            <v>1</v>
          </cell>
          <cell r="C676">
            <v>0</v>
          </cell>
          <cell r="D676">
            <v>0</v>
          </cell>
          <cell r="E676">
            <v>0</v>
          </cell>
          <cell r="F676">
            <v>0</v>
          </cell>
          <cell r="G676">
            <v>0</v>
          </cell>
          <cell r="H676">
            <v>0</v>
          </cell>
          <cell r="I676">
            <v>0</v>
          </cell>
          <cell r="J676">
            <v>0</v>
          </cell>
          <cell r="K676">
            <v>0</v>
          </cell>
          <cell r="L676">
            <v>0</v>
          </cell>
          <cell r="M676">
            <v>0</v>
          </cell>
        </row>
        <row r="677">
          <cell r="A677" t="str">
            <v>YZ-MCZQ161-K0-M</v>
          </cell>
          <cell r="B677">
            <v>4</v>
          </cell>
          <cell r="C677">
            <v>0</v>
          </cell>
          <cell r="D677">
            <v>0</v>
          </cell>
          <cell r="E677">
            <v>0</v>
          </cell>
          <cell r="F677">
            <v>0</v>
          </cell>
          <cell r="G677">
            <v>0</v>
          </cell>
          <cell r="H677">
            <v>0</v>
          </cell>
          <cell r="I677">
            <v>0</v>
          </cell>
          <cell r="J677">
            <v>0</v>
          </cell>
          <cell r="K677">
            <v>0</v>
          </cell>
          <cell r="L677">
            <v>0</v>
          </cell>
          <cell r="M677">
            <v>0</v>
          </cell>
        </row>
        <row r="678">
          <cell r="A678" t="str">
            <v>YZ-MC180-B0-2XL</v>
          </cell>
          <cell r="B678">
            <v>2</v>
          </cell>
          <cell r="C678">
            <v>0</v>
          </cell>
          <cell r="D678">
            <v>0</v>
          </cell>
          <cell r="E678">
            <v>0</v>
          </cell>
          <cell r="F678">
            <v>0</v>
          </cell>
          <cell r="G678">
            <v>0</v>
          </cell>
          <cell r="H678">
            <v>0</v>
          </cell>
          <cell r="I678">
            <v>0</v>
          </cell>
          <cell r="J678">
            <v>0</v>
          </cell>
          <cell r="K678">
            <v>0</v>
          </cell>
          <cell r="L678">
            <v>0</v>
          </cell>
          <cell r="M678">
            <v>0</v>
          </cell>
        </row>
        <row r="679">
          <cell r="A679" t="str">
            <v>YZ-MCHY025-K0-M</v>
          </cell>
          <cell r="B679">
            <v>2</v>
          </cell>
          <cell r="C679">
            <v>0</v>
          </cell>
          <cell r="D679">
            <v>0</v>
          </cell>
          <cell r="E679">
            <v>0</v>
          </cell>
          <cell r="F679">
            <v>0</v>
          </cell>
          <cell r="G679">
            <v>0</v>
          </cell>
          <cell r="H679">
            <v>0</v>
          </cell>
          <cell r="I679">
            <v>0</v>
          </cell>
          <cell r="J679">
            <v>0</v>
          </cell>
          <cell r="K679">
            <v>0</v>
          </cell>
          <cell r="L679">
            <v>0</v>
          </cell>
          <cell r="M679">
            <v>0</v>
          </cell>
        </row>
        <row r="680">
          <cell r="A680" t="str">
            <v>YZ-NA9007Sa5L</v>
          </cell>
          <cell r="B680">
            <v>2</v>
          </cell>
          <cell r="C680">
            <v>0</v>
          </cell>
          <cell r="D680">
            <v>0</v>
          </cell>
          <cell r="E680">
            <v>0</v>
          </cell>
          <cell r="F680">
            <v>0</v>
          </cell>
          <cell r="G680">
            <v>0</v>
          </cell>
          <cell r="H680">
            <v>0</v>
          </cell>
          <cell r="I680">
            <v>0</v>
          </cell>
          <cell r="J680">
            <v>0</v>
          </cell>
          <cell r="K680">
            <v>0</v>
          </cell>
          <cell r="L680">
            <v>0</v>
          </cell>
          <cell r="M680">
            <v>0</v>
          </cell>
        </row>
        <row r="681">
          <cell r="A681" t="str">
            <v>YZ-MCBKN30-K0YH-L</v>
          </cell>
          <cell r="B681">
            <v>3</v>
          </cell>
          <cell r="C681">
            <v>0</v>
          </cell>
          <cell r="D681">
            <v>0</v>
          </cell>
          <cell r="E681">
            <v>0</v>
          </cell>
          <cell r="F681">
            <v>0</v>
          </cell>
          <cell r="G681">
            <v>0</v>
          </cell>
          <cell r="H681">
            <v>0</v>
          </cell>
          <cell r="I681">
            <v>0</v>
          </cell>
          <cell r="J681">
            <v>0</v>
          </cell>
          <cell r="K681">
            <v>0</v>
          </cell>
          <cell r="L681">
            <v>0</v>
          </cell>
          <cell r="M681">
            <v>0</v>
          </cell>
        </row>
        <row r="682">
          <cell r="A682" t="str">
            <v>YZ-MCLS1458-R2-5X</v>
          </cell>
          <cell r="B682">
            <v>3</v>
          </cell>
          <cell r="C682">
            <v>0</v>
          </cell>
          <cell r="D682">
            <v>0</v>
          </cell>
          <cell r="E682">
            <v>0</v>
          </cell>
          <cell r="F682">
            <v>0</v>
          </cell>
          <cell r="G682">
            <v>0</v>
          </cell>
          <cell r="H682">
            <v>0</v>
          </cell>
          <cell r="I682">
            <v>0</v>
          </cell>
          <cell r="J682">
            <v>0</v>
          </cell>
          <cell r="K682">
            <v>0</v>
          </cell>
          <cell r="L682">
            <v>0</v>
          </cell>
          <cell r="M682">
            <v>0</v>
          </cell>
        </row>
        <row r="683">
          <cell r="A683" t="str">
            <v>DK-MCCL315-R0-XL</v>
          </cell>
          <cell r="B683">
            <v>2</v>
          </cell>
          <cell r="C683">
            <v>0</v>
          </cell>
          <cell r="D683">
            <v>0</v>
          </cell>
          <cell r="E683">
            <v>0</v>
          </cell>
          <cell r="F683">
            <v>0</v>
          </cell>
          <cell r="G683">
            <v>0</v>
          </cell>
          <cell r="H683">
            <v>0</v>
          </cell>
          <cell r="I683">
            <v>0</v>
          </cell>
          <cell r="J683">
            <v>2</v>
          </cell>
          <cell r="K683">
            <v>0</v>
          </cell>
          <cell r="L683">
            <v>0</v>
          </cell>
          <cell r="M683">
            <v>0</v>
          </cell>
        </row>
        <row r="684">
          <cell r="A684" t="str">
            <v>CA-HM1789-B0TW-2XL</v>
          </cell>
          <cell r="B684">
            <v>1</v>
          </cell>
          <cell r="C684">
            <v>0</v>
          </cell>
          <cell r="D684">
            <v>0</v>
          </cell>
          <cell r="E684">
            <v>0</v>
          </cell>
          <cell r="F684">
            <v>0</v>
          </cell>
          <cell r="G684">
            <v>0</v>
          </cell>
          <cell r="H684">
            <v>0</v>
          </cell>
          <cell r="I684">
            <v>0</v>
          </cell>
          <cell r="J684">
            <v>1</v>
          </cell>
          <cell r="K684">
            <v>0</v>
          </cell>
          <cell r="L684">
            <v>0</v>
          </cell>
          <cell r="M684">
            <v>0</v>
          </cell>
        </row>
        <row r="685">
          <cell r="A685" t="str">
            <v>YZ-MC180-B0-L</v>
          </cell>
          <cell r="B685">
            <v>2</v>
          </cell>
          <cell r="C685">
            <v>0</v>
          </cell>
          <cell r="D685">
            <v>0</v>
          </cell>
          <cell r="E685">
            <v>0</v>
          </cell>
          <cell r="F685">
            <v>0</v>
          </cell>
          <cell r="G685">
            <v>0</v>
          </cell>
          <cell r="H685">
            <v>0</v>
          </cell>
          <cell r="I685">
            <v>0</v>
          </cell>
          <cell r="J685">
            <v>0</v>
          </cell>
          <cell r="K685">
            <v>0</v>
          </cell>
          <cell r="L685">
            <v>0</v>
          </cell>
          <cell r="M685">
            <v>0</v>
          </cell>
        </row>
        <row r="686">
          <cell r="A686" t="str">
            <v>DK-MCCL315-BF-S</v>
          </cell>
          <cell r="B686">
            <v>1</v>
          </cell>
          <cell r="C686">
            <v>0</v>
          </cell>
          <cell r="D686">
            <v>0</v>
          </cell>
          <cell r="E686">
            <v>0</v>
          </cell>
          <cell r="F686">
            <v>0</v>
          </cell>
          <cell r="G686">
            <v>0</v>
          </cell>
          <cell r="H686">
            <v>0</v>
          </cell>
          <cell r="I686">
            <v>0</v>
          </cell>
          <cell r="J686">
            <v>1</v>
          </cell>
          <cell r="K686">
            <v>0</v>
          </cell>
          <cell r="L686">
            <v>0</v>
          </cell>
          <cell r="M686">
            <v>0</v>
          </cell>
        </row>
        <row r="687">
          <cell r="A687" t="str">
            <v>YZ-NA1521-GW-3XL</v>
          </cell>
          <cell r="B687">
            <v>0</v>
          </cell>
          <cell r="C687">
            <v>0</v>
          </cell>
          <cell r="D687">
            <v>0</v>
          </cell>
          <cell r="E687">
            <v>0</v>
          </cell>
          <cell r="F687">
            <v>0</v>
          </cell>
          <cell r="G687">
            <v>0</v>
          </cell>
          <cell r="H687">
            <v>0</v>
          </cell>
          <cell r="I687">
            <v>0</v>
          </cell>
          <cell r="J687">
            <v>1</v>
          </cell>
          <cell r="K687">
            <v>0</v>
          </cell>
          <cell r="L687">
            <v>0</v>
          </cell>
          <cell r="M687">
            <v>0</v>
          </cell>
        </row>
        <row r="688">
          <cell r="A688" t="str">
            <v>YZ-MC181-W0-L</v>
          </cell>
          <cell r="B688">
            <v>1</v>
          </cell>
          <cell r="C688">
            <v>0</v>
          </cell>
          <cell r="D688">
            <v>0</v>
          </cell>
          <cell r="E688">
            <v>0</v>
          </cell>
          <cell r="F688">
            <v>0</v>
          </cell>
          <cell r="G688">
            <v>0</v>
          </cell>
          <cell r="H688">
            <v>0</v>
          </cell>
          <cell r="I688">
            <v>0</v>
          </cell>
          <cell r="J688">
            <v>0</v>
          </cell>
          <cell r="K688">
            <v>0</v>
          </cell>
          <cell r="L688">
            <v>0</v>
          </cell>
          <cell r="M688">
            <v>0</v>
          </cell>
        </row>
        <row r="689">
          <cell r="A689" t="str">
            <v>DK-MCCL315-R0-L</v>
          </cell>
          <cell r="B689">
            <v>1</v>
          </cell>
          <cell r="C689">
            <v>0</v>
          </cell>
          <cell r="D689">
            <v>0</v>
          </cell>
          <cell r="E689">
            <v>0</v>
          </cell>
          <cell r="F689">
            <v>0</v>
          </cell>
          <cell r="G689">
            <v>0</v>
          </cell>
          <cell r="H689">
            <v>0</v>
          </cell>
          <cell r="I689">
            <v>0</v>
          </cell>
          <cell r="J689">
            <v>1</v>
          </cell>
          <cell r="K689">
            <v>0</v>
          </cell>
          <cell r="L689">
            <v>0</v>
          </cell>
          <cell r="M689">
            <v>0</v>
          </cell>
        </row>
        <row r="690">
          <cell r="A690" t="str">
            <v>YZ-MCHM17077-Pi-S</v>
          </cell>
          <cell r="B690">
            <v>1</v>
          </cell>
          <cell r="C690">
            <v>0</v>
          </cell>
          <cell r="D690">
            <v>0</v>
          </cell>
          <cell r="E690">
            <v>0</v>
          </cell>
          <cell r="F690">
            <v>0</v>
          </cell>
          <cell r="G690">
            <v>0</v>
          </cell>
          <cell r="H690">
            <v>0</v>
          </cell>
          <cell r="I690">
            <v>0</v>
          </cell>
          <cell r="J690">
            <v>0</v>
          </cell>
          <cell r="K690">
            <v>0</v>
          </cell>
          <cell r="L690">
            <v>0</v>
          </cell>
          <cell r="M690">
            <v>0</v>
          </cell>
        </row>
        <row r="691">
          <cell r="A691" t="str">
            <v>CX-MCZQP01-P0-L</v>
          </cell>
          <cell r="B691">
            <v>4</v>
          </cell>
          <cell r="C691">
            <v>0</v>
          </cell>
          <cell r="D691">
            <v>0</v>
          </cell>
          <cell r="E691">
            <v>0</v>
          </cell>
          <cell r="F691">
            <v>0</v>
          </cell>
          <cell r="G691">
            <v>0</v>
          </cell>
          <cell r="H691">
            <v>0</v>
          </cell>
          <cell r="I691">
            <v>0</v>
          </cell>
          <cell r="J691">
            <v>4</v>
          </cell>
          <cell r="K691">
            <v>0</v>
          </cell>
          <cell r="L691">
            <v>0</v>
          </cell>
          <cell r="M691">
            <v>0</v>
          </cell>
        </row>
        <row r="692">
          <cell r="A692" t="str">
            <v>YZ-MCSJ1708-R0-2XL</v>
          </cell>
          <cell r="B692">
            <v>2</v>
          </cell>
          <cell r="C692">
            <v>0</v>
          </cell>
          <cell r="D692">
            <v>0</v>
          </cell>
          <cell r="E692">
            <v>0</v>
          </cell>
          <cell r="F692">
            <v>0</v>
          </cell>
          <cell r="G692">
            <v>0</v>
          </cell>
          <cell r="H692">
            <v>0</v>
          </cell>
          <cell r="I692">
            <v>0</v>
          </cell>
          <cell r="J692">
            <v>2</v>
          </cell>
          <cell r="K692">
            <v>0</v>
          </cell>
          <cell r="L692">
            <v>0</v>
          </cell>
          <cell r="M692">
            <v>0</v>
          </cell>
        </row>
        <row r="693">
          <cell r="A693" t="str">
            <v>YZ-CA30CH-XS</v>
          </cell>
          <cell r="B693">
            <v>2</v>
          </cell>
          <cell r="C693">
            <v>0</v>
          </cell>
          <cell r="D693">
            <v>0</v>
          </cell>
          <cell r="E693">
            <v>0</v>
          </cell>
          <cell r="F693">
            <v>0</v>
          </cell>
          <cell r="G693">
            <v>0</v>
          </cell>
          <cell r="H693">
            <v>0</v>
          </cell>
          <cell r="I693">
            <v>0</v>
          </cell>
          <cell r="J693">
            <v>0</v>
          </cell>
          <cell r="K693">
            <v>0</v>
          </cell>
          <cell r="L693">
            <v>0</v>
          </cell>
          <cell r="M693">
            <v>0</v>
          </cell>
        </row>
        <row r="694">
          <cell r="A694" t="str">
            <v>YZ-MCHY025-K0-L</v>
          </cell>
          <cell r="B694">
            <v>2</v>
          </cell>
          <cell r="C694">
            <v>0</v>
          </cell>
          <cell r="D694">
            <v>0</v>
          </cell>
          <cell r="E694">
            <v>0</v>
          </cell>
          <cell r="F694">
            <v>0</v>
          </cell>
          <cell r="G694">
            <v>0</v>
          </cell>
          <cell r="H694">
            <v>0</v>
          </cell>
          <cell r="I694">
            <v>0</v>
          </cell>
          <cell r="J694">
            <v>0</v>
          </cell>
          <cell r="K694">
            <v>0</v>
          </cell>
          <cell r="L694">
            <v>0</v>
          </cell>
          <cell r="M694">
            <v>0</v>
          </cell>
        </row>
        <row r="695">
          <cell r="A695" t="str">
            <v>YZ-NA13037Or1L</v>
          </cell>
          <cell r="B695">
            <v>2</v>
          </cell>
          <cell r="C695">
            <v>0</v>
          </cell>
          <cell r="D695">
            <v>0</v>
          </cell>
          <cell r="E695">
            <v>0</v>
          </cell>
          <cell r="F695">
            <v>0</v>
          </cell>
          <cell r="G695">
            <v>0</v>
          </cell>
          <cell r="H695">
            <v>0</v>
          </cell>
          <cell r="I695">
            <v>0</v>
          </cell>
          <cell r="J695">
            <v>2</v>
          </cell>
          <cell r="K695">
            <v>0</v>
          </cell>
          <cell r="L695">
            <v>0</v>
          </cell>
          <cell r="M695">
            <v>0</v>
          </cell>
        </row>
        <row r="696">
          <cell r="A696" t="str">
            <v>YZ-MCLK185-Y9-XL</v>
          </cell>
          <cell r="B696">
            <v>1</v>
          </cell>
          <cell r="C696">
            <v>0</v>
          </cell>
          <cell r="D696">
            <v>0</v>
          </cell>
          <cell r="E696">
            <v>0</v>
          </cell>
          <cell r="F696">
            <v>0</v>
          </cell>
          <cell r="G696">
            <v>0</v>
          </cell>
          <cell r="H696">
            <v>0</v>
          </cell>
          <cell r="I696">
            <v>0</v>
          </cell>
          <cell r="J696">
            <v>0</v>
          </cell>
          <cell r="K696">
            <v>0</v>
          </cell>
          <cell r="L696">
            <v>0</v>
          </cell>
          <cell r="M696">
            <v>0</v>
          </cell>
        </row>
        <row r="697">
          <cell r="A697" t="str">
            <v>LYQ-MCTW03-B0-M</v>
          </cell>
          <cell r="B697">
            <v>1</v>
          </cell>
          <cell r="C697">
            <v>0</v>
          </cell>
          <cell r="D697">
            <v>0</v>
          </cell>
          <cell r="E697">
            <v>0</v>
          </cell>
          <cell r="F697">
            <v>0</v>
          </cell>
          <cell r="G697">
            <v>0</v>
          </cell>
          <cell r="H697">
            <v>0</v>
          </cell>
          <cell r="I697">
            <v>0</v>
          </cell>
          <cell r="J697">
            <v>1</v>
          </cell>
          <cell r="K697">
            <v>0</v>
          </cell>
          <cell r="L697">
            <v>0</v>
          </cell>
          <cell r="M697">
            <v>0</v>
          </cell>
        </row>
        <row r="698">
          <cell r="A698" t="str">
            <v>SJ-NA204-R0-M</v>
          </cell>
          <cell r="B698">
            <v>2</v>
          </cell>
          <cell r="C698">
            <v>0</v>
          </cell>
          <cell r="D698">
            <v>0</v>
          </cell>
          <cell r="E698">
            <v>0</v>
          </cell>
          <cell r="F698">
            <v>0</v>
          </cell>
          <cell r="G698">
            <v>0</v>
          </cell>
          <cell r="H698">
            <v>0</v>
          </cell>
          <cell r="I698">
            <v>0</v>
          </cell>
          <cell r="J698">
            <v>2</v>
          </cell>
          <cell r="K698">
            <v>0</v>
          </cell>
          <cell r="L698">
            <v>0</v>
          </cell>
          <cell r="M698">
            <v>0</v>
          </cell>
        </row>
        <row r="699">
          <cell r="A699" t="str">
            <v>CA-LYQ2015K0</v>
          </cell>
          <cell r="B699">
            <v>2</v>
          </cell>
          <cell r="C699">
            <v>0</v>
          </cell>
          <cell r="D699">
            <v>0</v>
          </cell>
          <cell r="E699">
            <v>0</v>
          </cell>
          <cell r="F699">
            <v>0</v>
          </cell>
          <cell r="G699">
            <v>0</v>
          </cell>
          <cell r="H699">
            <v>0</v>
          </cell>
          <cell r="I699">
            <v>0</v>
          </cell>
          <cell r="J699">
            <v>0</v>
          </cell>
          <cell r="K699">
            <v>0</v>
          </cell>
          <cell r="L699">
            <v>0</v>
          </cell>
          <cell r="M699">
            <v>0</v>
          </cell>
        </row>
        <row r="700">
          <cell r="A700" t="str">
            <v>LYQ-MCXZ1058-Z0-M</v>
          </cell>
          <cell r="B700">
            <v>4</v>
          </cell>
          <cell r="C700">
            <v>0</v>
          </cell>
          <cell r="D700">
            <v>0</v>
          </cell>
          <cell r="E700">
            <v>0</v>
          </cell>
          <cell r="F700">
            <v>0</v>
          </cell>
          <cell r="G700">
            <v>0</v>
          </cell>
          <cell r="H700">
            <v>0</v>
          </cell>
          <cell r="I700">
            <v>0</v>
          </cell>
          <cell r="J700">
            <v>0</v>
          </cell>
          <cell r="K700">
            <v>0</v>
          </cell>
          <cell r="L700">
            <v>0</v>
          </cell>
          <cell r="M700">
            <v>0</v>
          </cell>
        </row>
        <row r="701">
          <cell r="A701" t="str">
            <v>YZ-NA15827-K0-L</v>
          </cell>
          <cell r="B701">
            <v>2</v>
          </cell>
          <cell r="C701">
            <v>0</v>
          </cell>
          <cell r="D701">
            <v>0</v>
          </cell>
          <cell r="E701">
            <v>0</v>
          </cell>
          <cell r="F701">
            <v>0</v>
          </cell>
          <cell r="G701">
            <v>0</v>
          </cell>
          <cell r="H701">
            <v>0</v>
          </cell>
          <cell r="I701">
            <v>0</v>
          </cell>
          <cell r="J701">
            <v>2</v>
          </cell>
          <cell r="K701">
            <v>0</v>
          </cell>
          <cell r="L701">
            <v>0</v>
          </cell>
          <cell r="M701">
            <v>0</v>
          </cell>
        </row>
        <row r="702">
          <cell r="A702" t="str">
            <v>YZ-MCLS1458-R2-4X</v>
          </cell>
          <cell r="B702">
            <v>2</v>
          </cell>
          <cell r="C702">
            <v>0</v>
          </cell>
          <cell r="D702">
            <v>0</v>
          </cell>
          <cell r="E702">
            <v>0</v>
          </cell>
          <cell r="F702">
            <v>0</v>
          </cell>
          <cell r="G702">
            <v>0</v>
          </cell>
          <cell r="H702">
            <v>0</v>
          </cell>
          <cell r="I702">
            <v>0</v>
          </cell>
          <cell r="J702">
            <v>0</v>
          </cell>
          <cell r="K702">
            <v>0</v>
          </cell>
          <cell r="L702">
            <v>0</v>
          </cell>
          <cell r="M702">
            <v>0</v>
          </cell>
        </row>
        <row r="703">
          <cell r="A703" t="str">
            <v>YZ-MC181-K0-2XL</v>
          </cell>
          <cell r="B703">
            <v>2</v>
          </cell>
          <cell r="C703">
            <v>0</v>
          </cell>
          <cell r="D703">
            <v>0</v>
          </cell>
          <cell r="E703">
            <v>0</v>
          </cell>
          <cell r="F703">
            <v>0</v>
          </cell>
          <cell r="G703">
            <v>0</v>
          </cell>
          <cell r="H703">
            <v>0</v>
          </cell>
          <cell r="I703">
            <v>0</v>
          </cell>
          <cell r="J703">
            <v>0</v>
          </cell>
          <cell r="K703">
            <v>0</v>
          </cell>
          <cell r="L703">
            <v>0</v>
          </cell>
          <cell r="M703">
            <v>0</v>
          </cell>
        </row>
        <row r="704">
          <cell r="A704" t="str">
            <v>YZ-MCZQ161-ZL-M</v>
          </cell>
          <cell r="B704">
            <v>3</v>
          </cell>
          <cell r="C704">
            <v>0</v>
          </cell>
          <cell r="D704">
            <v>0</v>
          </cell>
          <cell r="E704">
            <v>0</v>
          </cell>
          <cell r="F704">
            <v>0</v>
          </cell>
          <cell r="G704">
            <v>0</v>
          </cell>
          <cell r="H704">
            <v>0</v>
          </cell>
          <cell r="I704">
            <v>0</v>
          </cell>
          <cell r="J704">
            <v>0</v>
          </cell>
          <cell r="K704">
            <v>0</v>
          </cell>
          <cell r="L704">
            <v>0</v>
          </cell>
          <cell r="M704">
            <v>0</v>
          </cell>
        </row>
        <row r="705">
          <cell r="A705" t="str">
            <v>CA-BKN16024-Y0-L</v>
          </cell>
          <cell r="B705">
            <v>3</v>
          </cell>
          <cell r="C705">
            <v>0</v>
          </cell>
          <cell r="D705">
            <v>0</v>
          </cell>
          <cell r="E705">
            <v>0</v>
          </cell>
          <cell r="F705">
            <v>0</v>
          </cell>
          <cell r="G705">
            <v>0</v>
          </cell>
          <cell r="H705">
            <v>0</v>
          </cell>
          <cell r="I705">
            <v>0</v>
          </cell>
          <cell r="J705">
            <v>3</v>
          </cell>
          <cell r="K705">
            <v>0</v>
          </cell>
          <cell r="L705">
            <v>0</v>
          </cell>
          <cell r="M705">
            <v>0</v>
          </cell>
        </row>
        <row r="706">
          <cell r="A706" t="str">
            <v>YZ-NALLK0XL</v>
          </cell>
          <cell r="B706">
            <v>3</v>
          </cell>
          <cell r="C706">
            <v>0</v>
          </cell>
          <cell r="D706">
            <v>0</v>
          </cell>
          <cell r="E706">
            <v>0</v>
          </cell>
          <cell r="F706">
            <v>0</v>
          </cell>
          <cell r="G706">
            <v>0</v>
          </cell>
          <cell r="H706">
            <v>0</v>
          </cell>
          <cell r="I706">
            <v>0</v>
          </cell>
          <cell r="J706">
            <v>3</v>
          </cell>
          <cell r="K706">
            <v>0</v>
          </cell>
          <cell r="L706">
            <v>0</v>
          </cell>
          <cell r="M706">
            <v>0</v>
          </cell>
        </row>
        <row r="707">
          <cell r="A707" t="str">
            <v>YZ-MC180-E0-M</v>
          </cell>
          <cell r="B707">
            <v>1</v>
          </cell>
          <cell r="C707">
            <v>1</v>
          </cell>
          <cell r="D707">
            <v>0</v>
          </cell>
          <cell r="E707">
            <v>0</v>
          </cell>
          <cell r="F707">
            <v>0</v>
          </cell>
          <cell r="G707">
            <v>0</v>
          </cell>
          <cell r="H707">
            <v>0</v>
          </cell>
          <cell r="I707">
            <v>0</v>
          </cell>
          <cell r="J707">
            <v>0</v>
          </cell>
          <cell r="K707">
            <v>0</v>
          </cell>
          <cell r="L707">
            <v>0</v>
          </cell>
          <cell r="M707">
            <v>0</v>
          </cell>
        </row>
        <row r="708">
          <cell r="A708" t="str">
            <v>YZ-MCHM241-G0-2XL</v>
          </cell>
          <cell r="B708">
            <v>1</v>
          </cell>
          <cell r="C708">
            <v>0</v>
          </cell>
          <cell r="D708">
            <v>0</v>
          </cell>
          <cell r="E708">
            <v>0</v>
          </cell>
          <cell r="F708">
            <v>0</v>
          </cell>
          <cell r="G708">
            <v>0</v>
          </cell>
          <cell r="H708">
            <v>0</v>
          </cell>
          <cell r="I708">
            <v>0</v>
          </cell>
          <cell r="J708">
            <v>0</v>
          </cell>
          <cell r="K708">
            <v>0</v>
          </cell>
          <cell r="L708">
            <v>0</v>
          </cell>
          <cell r="M708">
            <v>0</v>
          </cell>
        </row>
        <row r="709">
          <cell r="A709" t="str">
            <v>DK-MCCL315-RF-L</v>
          </cell>
          <cell r="B709">
            <v>1</v>
          </cell>
          <cell r="C709">
            <v>0</v>
          </cell>
          <cell r="D709">
            <v>0</v>
          </cell>
          <cell r="E709">
            <v>0</v>
          </cell>
          <cell r="F709">
            <v>0</v>
          </cell>
          <cell r="G709">
            <v>0</v>
          </cell>
          <cell r="H709">
            <v>0</v>
          </cell>
          <cell r="I709">
            <v>0</v>
          </cell>
          <cell r="J709">
            <v>1</v>
          </cell>
          <cell r="K709">
            <v>0</v>
          </cell>
          <cell r="L709">
            <v>0</v>
          </cell>
          <cell r="M709">
            <v>0</v>
          </cell>
        </row>
        <row r="710">
          <cell r="A710" t="str">
            <v>SJ-NA204-W0-L</v>
          </cell>
          <cell r="B710">
            <v>2</v>
          </cell>
          <cell r="C710">
            <v>0</v>
          </cell>
          <cell r="D710">
            <v>0</v>
          </cell>
          <cell r="E710">
            <v>0</v>
          </cell>
          <cell r="F710">
            <v>0</v>
          </cell>
          <cell r="G710">
            <v>0</v>
          </cell>
          <cell r="H710">
            <v>0</v>
          </cell>
          <cell r="I710">
            <v>0</v>
          </cell>
          <cell r="J710">
            <v>0</v>
          </cell>
          <cell r="K710">
            <v>0</v>
          </cell>
          <cell r="L710">
            <v>0</v>
          </cell>
          <cell r="M710">
            <v>0</v>
          </cell>
        </row>
        <row r="711">
          <cell r="A711" t="str">
            <v>DK-MCCL315-AB-S</v>
          </cell>
          <cell r="B711">
            <v>1</v>
          </cell>
          <cell r="C711">
            <v>0</v>
          </cell>
          <cell r="D711">
            <v>0</v>
          </cell>
          <cell r="E711">
            <v>0</v>
          </cell>
          <cell r="F711">
            <v>0</v>
          </cell>
          <cell r="G711">
            <v>0</v>
          </cell>
          <cell r="H711">
            <v>0</v>
          </cell>
          <cell r="I711">
            <v>0</v>
          </cell>
          <cell r="J711">
            <v>1</v>
          </cell>
          <cell r="K711">
            <v>0</v>
          </cell>
          <cell r="L711">
            <v>0</v>
          </cell>
          <cell r="M711">
            <v>0</v>
          </cell>
        </row>
        <row r="712">
          <cell r="A712" t="str">
            <v>LYQ-MCMX02-P0-S</v>
          </cell>
          <cell r="B712">
            <v>1</v>
          </cell>
          <cell r="C712">
            <v>0</v>
          </cell>
          <cell r="D712">
            <v>0</v>
          </cell>
          <cell r="E712">
            <v>0</v>
          </cell>
          <cell r="F712">
            <v>0</v>
          </cell>
          <cell r="G712">
            <v>0</v>
          </cell>
          <cell r="H712">
            <v>0</v>
          </cell>
          <cell r="I712">
            <v>0</v>
          </cell>
          <cell r="J712">
            <v>1</v>
          </cell>
          <cell r="K712">
            <v>0</v>
          </cell>
          <cell r="L712">
            <v>0</v>
          </cell>
          <cell r="M712">
            <v>0</v>
          </cell>
        </row>
        <row r="713">
          <cell r="A713" t="str">
            <v>SJ-NA204-K0-2XL</v>
          </cell>
          <cell r="B713">
            <v>1</v>
          </cell>
          <cell r="C713">
            <v>0</v>
          </cell>
          <cell r="D713">
            <v>0</v>
          </cell>
          <cell r="E713">
            <v>0</v>
          </cell>
          <cell r="F713">
            <v>0</v>
          </cell>
          <cell r="G713">
            <v>0</v>
          </cell>
          <cell r="H713">
            <v>0</v>
          </cell>
          <cell r="I713">
            <v>0</v>
          </cell>
          <cell r="J713">
            <v>0</v>
          </cell>
          <cell r="K713">
            <v>0</v>
          </cell>
          <cell r="L713">
            <v>0</v>
          </cell>
          <cell r="M713">
            <v>0</v>
          </cell>
        </row>
        <row r="714">
          <cell r="A714" t="str">
            <v>YZ-MCLS1458-FB-4X</v>
          </cell>
          <cell r="B714">
            <v>3</v>
          </cell>
          <cell r="C714">
            <v>0</v>
          </cell>
          <cell r="D714">
            <v>0</v>
          </cell>
          <cell r="E714">
            <v>0</v>
          </cell>
          <cell r="F714">
            <v>0</v>
          </cell>
          <cell r="G714">
            <v>0</v>
          </cell>
          <cell r="H714">
            <v>0</v>
          </cell>
          <cell r="I714">
            <v>0</v>
          </cell>
          <cell r="J714">
            <v>0</v>
          </cell>
          <cell r="K714">
            <v>0</v>
          </cell>
          <cell r="L714">
            <v>0</v>
          </cell>
          <cell r="M714">
            <v>0</v>
          </cell>
        </row>
        <row r="715">
          <cell r="A715" t="str">
            <v>BKN-666B0L</v>
          </cell>
          <cell r="B715">
            <v>0</v>
          </cell>
          <cell r="C715">
            <v>0</v>
          </cell>
          <cell r="D715">
            <v>0</v>
          </cell>
          <cell r="E715">
            <v>0</v>
          </cell>
          <cell r="F715">
            <v>0</v>
          </cell>
          <cell r="G715">
            <v>0</v>
          </cell>
          <cell r="H715">
            <v>0</v>
          </cell>
          <cell r="I715">
            <v>0</v>
          </cell>
          <cell r="J715">
            <v>0</v>
          </cell>
          <cell r="K715">
            <v>0</v>
          </cell>
          <cell r="L715">
            <v>0</v>
          </cell>
          <cell r="M715">
            <v>0</v>
          </cell>
        </row>
        <row r="716">
          <cell r="A716" t="str">
            <v>BKN-666HBL</v>
          </cell>
          <cell r="B716">
            <v>0</v>
          </cell>
          <cell r="C716">
            <v>0</v>
          </cell>
          <cell r="D716">
            <v>0</v>
          </cell>
          <cell r="E716">
            <v>0</v>
          </cell>
          <cell r="F716">
            <v>0</v>
          </cell>
          <cell r="G716">
            <v>0</v>
          </cell>
          <cell r="H716">
            <v>0</v>
          </cell>
          <cell r="I716">
            <v>0</v>
          </cell>
          <cell r="J716">
            <v>0</v>
          </cell>
          <cell r="K716">
            <v>0</v>
          </cell>
          <cell r="L716">
            <v>0</v>
          </cell>
          <cell r="M716">
            <v>0</v>
          </cell>
        </row>
        <row r="717">
          <cell r="A717" t="str">
            <v>BKN-666HBS</v>
          </cell>
          <cell r="B717">
            <v>0</v>
          </cell>
          <cell r="C717">
            <v>0</v>
          </cell>
          <cell r="D717">
            <v>0</v>
          </cell>
          <cell r="E717">
            <v>0</v>
          </cell>
          <cell r="F717">
            <v>0</v>
          </cell>
          <cell r="G717">
            <v>0</v>
          </cell>
          <cell r="H717">
            <v>0</v>
          </cell>
          <cell r="I717">
            <v>0</v>
          </cell>
          <cell r="J717">
            <v>0</v>
          </cell>
          <cell r="K717">
            <v>0</v>
          </cell>
          <cell r="L717">
            <v>0</v>
          </cell>
          <cell r="M717">
            <v>0</v>
          </cell>
        </row>
        <row r="718">
          <cell r="A718" t="str">
            <v>BKN-666P0M</v>
          </cell>
          <cell r="B718">
            <v>0</v>
          </cell>
          <cell r="C718">
            <v>0</v>
          </cell>
          <cell r="D718">
            <v>0</v>
          </cell>
          <cell r="E718">
            <v>0</v>
          </cell>
          <cell r="F718">
            <v>0</v>
          </cell>
          <cell r="G718">
            <v>0</v>
          </cell>
          <cell r="H718">
            <v>0</v>
          </cell>
          <cell r="I718">
            <v>0</v>
          </cell>
          <cell r="J718">
            <v>0</v>
          </cell>
          <cell r="K718">
            <v>0</v>
          </cell>
          <cell r="L718">
            <v>0</v>
          </cell>
          <cell r="M718">
            <v>0</v>
          </cell>
        </row>
        <row r="719">
          <cell r="A719" t="str">
            <v>Bottom-5505LB-2XL</v>
          </cell>
          <cell r="B719">
            <v>0</v>
          </cell>
          <cell r="C719">
            <v>0</v>
          </cell>
          <cell r="D719">
            <v>0</v>
          </cell>
          <cell r="E719">
            <v>0</v>
          </cell>
          <cell r="F719">
            <v>0</v>
          </cell>
          <cell r="G719">
            <v>0</v>
          </cell>
          <cell r="H719">
            <v>0</v>
          </cell>
          <cell r="I719">
            <v>0</v>
          </cell>
          <cell r="J719">
            <v>0</v>
          </cell>
          <cell r="K719">
            <v>0</v>
          </cell>
          <cell r="L719">
            <v>0</v>
          </cell>
          <cell r="M719">
            <v>0</v>
          </cell>
        </row>
        <row r="720">
          <cell r="A720" t="str">
            <v>Bottom-5505LB-XL</v>
          </cell>
          <cell r="B720">
            <v>0</v>
          </cell>
          <cell r="C720">
            <v>0</v>
          </cell>
          <cell r="D720">
            <v>0</v>
          </cell>
          <cell r="E720">
            <v>0</v>
          </cell>
          <cell r="F720">
            <v>0</v>
          </cell>
          <cell r="G720">
            <v>0</v>
          </cell>
          <cell r="H720">
            <v>0</v>
          </cell>
          <cell r="I720">
            <v>0</v>
          </cell>
          <cell r="J720">
            <v>0</v>
          </cell>
          <cell r="K720">
            <v>0</v>
          </cell>
          <cell r="L720">
            <v>0</v>
          </cell>
          <cell r="M720">
            <v>0</v>
          </cell>
        </row>
        <row r="721">
          <cell r="A721" t="str">
            <v>Bottom-5505PI-2XL</v>
          </cell>
          <cell r="B721">
            <v>0</v>
          </cell>
          <cell r="C721">
            <v>0</v>
          </cell>
          <cell r="D721">
            <v>0</v>
          </cell>
          <cell r="E721">
            <v>0</v>
          </cell>
          <cell r="F721">
            <v>0</v>
          </cell>
          <cell r="G721">
            <v>0</v>
          </cell>
          <cell r="H721">
            <v>0</v>
          </cell>
          <cell r="I721">
            <v>0</v>
          </cell>
          <cell r="J721">
            <v>0</v>
          </cell>
          <cell r="K721">
            <v>0</v>
          </cell>
          <cell r="L721">
            <v>0</v>
          </cell>
          <cell r="M721">
            <v>0</v>
          </cell>
        </row>
        <row r="722">
          <cell r="A722" t="str">
            <v>Bottom-5505PI-L</v>
          </cell>
          <cell r="B722">
            <v>0</v>
          </cell>
          <cell r="C722">
            <v>0</v>
          </cell>
          <cell r="D722">
            <v>0</v>
          </cell>
          <cell r="E722">
            <v>0</v>
          </cell>
          <cell r="F722">
            <v>0</v>
          </cell>
          <cell r="G722">
            <v>0</v>
          </cell>
          <cell r="H722">
            <v>0</v>
          </cell>
          <cell r="I722">
            <v>0</v>
          </cell>
          <cell r="J722">
            <v>0</v>
          </cell>
          <cell r="K722">
            <v>0</v>
          </cell>
          <cell r="L722">
            <v>0</v>
          </cell>
          <cell r="M722">
            <v>0</v>
          </cell>
        </row>
        <row r="723">
          <cell r="A723" t="str">
            <v>Bottom-5505PI-XL</v>
          </cell>
          <cell r="B723">
            <v>0</v>
          </cell>
          <cell r="C723">
            <v>0</v>
          </cell>
          <cell r="D723">
            <v>0</v>
          </cell>
          <cell r="E723">
            <v>0</v>
          </cell>
          <cell r="F723">
            <v>0</v>
          </cell>
          <cell r="G723">
            <v>0</v>
          </cell>
          <cell r="H723">
            <v>0</v>
          </cell>
          <cell r="I723">
            <v>0</v>
          </cell>
          <cell r="J723">
            <v>0</v>
          </cell>
          <cell r="K723">
            <v>0</v>
          </cell>
          <cell r="L723">
            <v>0</v>
          </cell>
          <cell r="M723">
            <v>0</v>
          </cell>
        </row>
        <row r="724">
          <cell r="A724" t="str">
            <v>Bottom-5505ZL-L</v>
          </cell>
          <cell r="B724">
            <v>0</v>
          </cell>
          <cell r="C724">
            <v>0</v>
          </cell>
          <cell r="D724">
            <v>0</v>
          </cell>
          <cell r="E724">
            <v>0</v>
          </cell>
          <cell r="F724">
            <v>0</v>
          </cell>
          <cell r="G724">
            <v>0</v>
          </cell>
          <cell r="H724">
            <v>0</v>
          </cell>
          <cell r="I724">
            <v>0</v>
          </cell>
          <cell r="J724">
            <v>0</v>
          </cell>
          <cell r="K724">
            <v>0</v>
          </cell>
          <cell r="L724">
            <v>0</v>
          </cell>
          <cell r="M724">
            <v>0</v>
          </cell>
        </row>
        <row r="725">
          <cell r="A725" t="str">
            <v>Bottom-5505ZL-S</v>
          </cell>
          <cell r="B725">
            <v>0</v>
          </cell>
          <cell r="C725">
            <v>0</v>
          </cell>
          <cell r="D725">
            <v>0</v>
          </cell>
          <cell r="E725">
            <v>0</v>
          </cell>
          <cell r="F725">
            <v>0</v>
          </cell>
          <cell r="G725">
            <v>0</v>
          </cell>
          <cell r="H725">
            <v>0</v>
          </cell>
          <cell r="I725">
            <v>0</v>
          </cell>
          <cell r="J725">
            <v>0</v>
          </cell>
          <cell r="K725">
            <v>0</v>
          </cell>
          <cell r="L725">
            <v>0</v>
          </cell>
          <cell r="M725">
            <v>0</v>
          </cell>
        </row>
        <row r="726">
          <cell r="A726" t="str">
            <v>Bottom-HM7702-GZK0-2XL</v>
          </cell>
          <cell r="B726">
            <v>0</v>
          </cell>
          <cell r="C726">
            <v>0</v>
          </cell>
          <cell r="D726">
            <v>0</v>
          </cell>
          <cell r="E726">
            <v>0</v>
          </cell>
          <cell r="F726">
            <v>0</v>
          </cell>
          <cell r="G726">
            <v>0</v>
          </cell>
          <cell r="H726">
            <v>0</v>
          </cell>
          <cell r="I726">
            <v>0</v>
          </cell>
          <cell r="J726">
            <v>0</v>
          </cell>
          <cell r="K726">
            <v>0</v>
          </cell>
          <cell r="L726">
            <v>0</v>
          </cell>
          <cell r="M726">
            <v>0</v>
          </cell>
        </row>
        <row r="727">
          <cell r="A727" t="str">
            <v>Bottom-HM7702-GZK0-3XL</v>
          </cell>
          <cell r="B727">
            <v>0</v>
          </cell>
          <cell r="C727">
            <v>0</v>
          </cell>
          <cell r="D727">
            <v>0</v>
          </cell>
          <cell r="E727">
            <v>0</v>
          </cell>
          <cell r="F727">
            <v>0</v>
          </cell>
          <cell r="G727">
            <v>0</v>
          </cell>
          <cell r="H727">
            <v>0</v>
          </cell>
          <cell r="I727">
            <v>0</v>
          </cell>
          <cell r="J727">
            <v>0</v>
          </cell>
          <cell r="K727">
            <v>0</v>
          </cell>
          <cell r="L727">
            <v>0</v>
          </cell>
          <cell r="M727">
            <v>0</v>
          </cell>
        </row>
        <row r="728">
          <cell r="A728" t="str">
            <v>Bottom-HM7702-GZK0-L</v>
          </cell>
          <cell r="B728">
            <v>0</v>
          </cell>
          <cell r="C728">
            <v>0</v>
          </cell>
          <cell r="D728">
            <v>0</v>
          </cell>
          <cell r="E728">
            <v>0</v>
          </cell>
          <cell r="F728">
            <v>0</v>
          </cell>
          <cell r="G728">
            <v>0</v>
          </cell>
          <cell r="H728">
            <v>0</v>
          </cell>
          <cell r="I728">
            <v>0</v>
          </cell>
          <cell r="J728">
            <v>0</v>
          </cell>
          <cell r="K728">
            <v>0</v>
          </cell>
          <cell r="L728">
            <v>0</v>
          </cell>
          <cell r="M728">
            <v>0</v>
          </cell>
        </row>
        <row r="729">
          <cell r="A729" t="str">
            <v>Bottom-HM7702-GZK0-M</v>
          </cell>
          <cell r="B729">
            <v>0</v>
          </cell>
          <cell r="C729">
            <v>0</v>
          </cell>
          <cell r="D729">
            <v>0</v>
          </cell>
          <cell r="E729">
            <v>0</v>
          </cell>
          <cell r="F729">
            <v>0</v>
          </cell>
          <cell r="G729">
            <v>0</v>
          </cell>
          <cell r="H729">
            <v>0</v>
          </cell>
          <cell r="I729">
            <v>0</v>
          </cell>
          <cell r="J729">
            <v>0</v>
          </cell>
          <cell r="K729">
            <v>0</v>
          </cell>
          <cell r="L729">
            <v>0</v>
          </cell>
          <cell r="M729">
            <v>0</v>
          </cell>
        </row>
        <row r="730">
          <cell r="A730" t="str">
            <v>Bottom-HM7702-GZK0-XL</v>
          </cell>
          <cell r="B730">
            <v>0</v>
          </cell>
          <cell r="C730">
            <v>0</v>
          </cell>
          <cell r="D730">
            <v>0</v>
          </cell>
          <cell r="E730">
            <v>0</v>
          </cell>
          <cell r="F730">
            <v>0</v>
          </cell>
          <cell r="G730">
            <v>0</v>
          </cell>
          <cell r="H730">
            <v>0</v>
          </cell>
          <cell r="I730">
            <v>0</v>
          </cell>
          <cell r="J730">
            <v>0</v>
          </cell>
          <cell r="K730">
            <v>0</v>
          </cell>
          <cell r="L730">
            <v>0</v>
          </cell>
          <cell r="M730">
            <v>0</v>
          </cell>
        </row>
        <row r="731">
          <cell r="A731" t="str">
            <v>Bottom-HM7702-K0-3XL</v>
          </cell>
          <cell r="B731">
            <v>0</v>
          </cell>
          <cell r="C731">
            <v>0</v>
          </cell>
          <cell r="D731">
            <v>0</v>
          </cell>
          <cell r="E731">
            <v>0</v>
          </cell>
          <cell r="F731">
            <v>0</v>
          </cell>
          <cell r="G731">
            <v>0</v>
          </cell>
          <cell r="H731">
            <v>0</v>
          </cell>
          <cell r="I731">
            <v>0</v>
          </cell>
          <cell r="J731">
            <v>0</v>
          </cell>
          <cell r="K731">
            <v>0</v>
          </cell>
          <cell r="L731">
            <v>0</v>
          </cell>
          <cell r="M731">
            <v>0</v>
          </cell>
        </row>
        <row r="732">
          <cell r="A732" t="str">
            <v>Bottom-HM7702-K0-L</v>
          </cell>
          <cell r="B732">
            <v>0</v>
          </cell>
          <cell r="C732">
            <v>0</v>
          </cell>
          <cell r="D732">
            <v>0</v>
          </cell>
          <cell r="E732">
            <v>0</v>
          </cell>
          <cell r="F732">
            <v>0</v>
          </cell>
          <cell r="G732">
            <v>0</v>
          </cell>
          <cell r="H732">
            <v>0</v>
          </cell>
          <cell r="I732">
            <v>0</v>
          </cell>
          <cell r="J732">
            <v>0</v>
          </cell>
          <cell r="K732">
            <v>0</v>
          </cell>
          <cell r="L732">
            <v>0</v>
          </cell>
          <cell r="M732">
            <v>0</v>
          </cell>
        </row>
        <row r="733">
          <cell r="A733" t="str">
            <v>Bottom-HM7702-K0-XL</v>
          </cell>
          <cell r="B733">
            <v>0</v>
          </cell>
          <cell r="C733">
            <v>0</v>
          </cell>
          <cell r="D733">
            <v>0</v>
          </cell>
          <cell r="E733">
            <v>0</v>
          </cell>
          <cell r="F733">
            <v>0</v>
          </cell>
          <cell r="G733">
            <v>0</v>
          </cell>
          <cell r="H733">
            <v>0</v>
          </cell>
          <cell r="I733">
            <v>0</v>
          </cell>
          <cell r="J733">
            <v>0</v>
          </cell>
          <cell r="K733">
            <v>0</v>
          </cell>
          <cell r="L733">
            <v>0</v>
          </cell>
          <cell r="M733">
            <v>0</v>
          </cell>
        </row>
        <row r="734">
          <cell r="A734" t="str">
            <v>CA-BKN16024-Y0-M</v>
          </cell>
          <cell r="B734">
            <v>0</v>
          </cell>
          <cell r="C734">
            <v>1</v>
          </cell>
          <cell r="D734">
            <v>0</v>
          </cell>
          <cell r="E734">
            <v>0</v>
          </cell>
          <cell r="F734">
            <v>0</v>
          </cell>
          <cell r="G734">
            <v>0</v>
          </cell>
          <cell r="H734">
            <v>0</v>
          </cell>
          <cell r="I734">
            <v>0</v>
          </cell>
          <cell r="J734">
            <v>0</v>
          </cell>
          <cell r="K734">
            <v>0</v>
          </cell>
          <cell r="L734">
            <v>0</v>
          </cell>
          <cell r="M734">
            <v>0</v>
          </cell>
        </row>
        <row r="735">
          <cell r="A735" t="str">
            <v>CA-BKN16024-Y0-S</v>
          </cell>
          <cell r="B735">
            <v>0</v>
          </cell>
          <cell r="C735">
            <v>0</v>
          </cell>
          <cell r="D735">
            <v>0</v>
          </cell>
          <cell r="E735">
            <v>0</v>
          </cell>
          <cell r="F735">
            <v>0</v>
          </cell>
          <cell r="G735">
            <v>0</v>
          </cell>
          <cell r="H735">
            <v>0</v>
          </cell>
          <cell r="I735">
            <v>0</v>
          </cell>
          <cell r="J735">
            <v>0</v>
          </cell>
          <cell r="K735">
            <v>0</v>
          </cell>
          <cell r="L735">
            <v>0</v>
          </cell>
          <cell r="M735">
            <v>0</v>
          </cell>
        </row>
        <row r="736">
          <cell r="A736" t="str">
            <v>CA-HM1727-Pi-2XL</v>
          </cell>
          <cell r="B736">
            <v>0</v>
          </cell>
          <cell r="C736">
            <v>1</v>
          </cell>
          <cell r="D736">
            <v>0</v>
          </cell>
          <cell r="E736">
            <v>0</v>
          </cell>
          <cell r="F736">
            <v>0</v>
          </cell>
          <cell r="G736">
            <v>0</v>
          </cell>
          <cell r="H736">
            <v>0</v>
          </cell>
          <cell r="I736">
            <v>0</v>
          </cell>
          <cell r="J736">
            <v>0</v>
          </cell>
          <cell r="K736">
            <v>0</v>
          </cell>
          <cell r="L736">
            <v>0</v>
          </cell>
          <cell r="M736">
            <v>0</v>
          </cell>
        </row>
        <row r="737">
          <cell r="A737" t="str">
            <v>CA-HM1727-Pi-4XL</v>
          </cell>
          <cell r="B737">
            <v>0</v>
          </cell>
          <cell r="C737">
            <v>0</v>
          </cell>
          <cell r="D737">
            <v>0</v>
          </cell>
          <cell r="E737">
            <v>0</v>
          </cell>
          <cell r="F737">
            <v>0</v>
          </cell>
          <cell r="G737">
            <v>0</v>
          </cell>
          <cell r="H737">
            <v>0</v>
          </cell>
          <cell r="I737">
            <v>0</v>
          </cell>
          <cell r="J737">
            <v>0</v>
          </cell>
          <cell r="K737">
            <v>0</v>
          </cell>
          <cell r="L737">
            <v>0</v>
          </cell>
          <cell r="M737">
            <v>0</v>
          </cell>
        </row>
        <row r="738">
          <cell r="A738" t="str">
            <v>CA-HM1727-Pi-5XL</v>
          </cell>
          <cell r="B738">
            <v>0</v>
          </cell>
          <cell r="C738">
            <v>0</v>
          </cell>
          <cell r="D738">
            <v>0</v>
          </cell>
          <cell r="E738">
            <v>0</v>
          </cell>
          <cell r="F738">
            <v>0</v>
          </cell>
          <cell r="G738">
            <v>0</v>
          </cell>
          <cell r="H738">
            <v>0</v>
          </cell>
          <cell r="I738">
            <v>0</v>
          </cell>
          <cell r="J738">
            <v>0</v>
          </cell>
          <cell r="K738">
            <v>0</v>
          </cell>
          <cell r="L738">
            <v>0</v>
          </cell>
          <cell r="M738">
            <v>0</v>
          </cell>
        </row>
        <row r="739">
          <cell r="A739" t="str">
            <v>CA-HM1789-B0TW-M</v>
          </cell>
          <cell r="B739">
            <v>0</v>
          </cell>
          <cell r="C739">
            <v>0</v>
          </cell>
          <cell r="D739">
            <v>0</v>
          </cell>
          <cell r="E739">
            <v>1</v>
          </cell>
          <cell r="F739">
            <v>1</v>
          </cell>
          <cell r="G739">
            <v>0</v>
          </cell>
          <cell r="H739">
            <v>0</v>
          </cell>
          <cell r="I739">
            <v>0</v>
          </cell>
          <cell r="J739">
            <v>0</v>
          </cell>
          <cell r="K739">
            <v>0</v>
          </cell>
          <cell r="L739">
            <v>0</v>
          </cell>
          <cell r="M739">
            <v>0</v>
          </cell>
        </row>
        <row r="740">
          <cell r="A740" t="str">
            <v>CA-HM1789-B0TW-XL</v>
          </cell>
          <cell r="B740">
            <v>0</v>
          </cell>
          <cell r="C740">
            <v>0</v>
          </cell>
          <cell r="D740">
            <v>0</v>
          </cell>
          <cell r="E740">
            <v>0</v>
          </cell>
          <cell r="F740">
            <v>0</v>
          </cell>
          <cell r="G740">
            <v>0</v>
          </cell>
          <cell r="H740">
            <v>0</v>
          </cell>
          <cell r="I740">
            <v>0</v>
          </cell>
          <cell r="J740">
            <v>0</v>
          </cell>
          <cell r="K740">
            <v>0</v>
          </cell>
          <cell r="L740">
            <v>0</v>
          </cell>
          <cell r="M740">
            <v>0</v>
          </cell>
        </row>
        <row r="741">
          <cell r="A741" t="str">
            <v>CA-HM1789-FL-L</v>
          </cell>
          <cell r="B741">
            <v>0</v>
          </cell>
          <cell r="C741">
            <v>0</v>
          </cell>
          <cell r="D741">
            <v>0</v>
          </cell>
          <cell r="E741">
            <v>0</v>
          </cell>
          <cell r="F741">
            <v>0</v>
          </cell>
          <cell r="G741">
            <v>0</v>
          </cell>
          <cell r="H741">
            <v>0</v>
          </cell>
          <cell r="I741">
            <v>0</v>
          </cell>
          <cell r="J741">
            <v>0</v>
          </cell>
          <cell r="K741">
            <v>0</v>
          </cell>
          <cell r="L741">
            <v>0</v>
          </cell>
          <cell r="M741">
            <v>0</v>
          </cell>
        </row>
        <row r="742">
          <cell r="A742" t="str">
            <v>CA-HM1789-FL-M</v>
          </cell>
          <cell r="B742">
            <v>0</v>
          </cell>
          <cell r="C742">
            <v>0</v>
          </cell>
          <cell r="D742">
            <v>0</v>
          </cell>
          <cell r="E742">
            <v>0</v>
          </cell>
          <cell r="F742">
            <v>0</v>
          </cell>
          <cell r="G742">
            <v>0</v>
          </cell>
          <cell r="H742">
            <v>0</v>
          </cell>
          <cell r="I742">
            <v>0</v>
          </cell>
          <cell r="J742">
            <v>0</v>
          </cell>
          <cell r="K742">
            <v>0</v>
          </cell>
          <cell r="L742">
            <v>0</v>
          </cell>
          <cell r="M742">
            <v>0</v>
          </cell>
        </row>
        <row r="743">
          <cell r="A743" t="str">
            <v>CA-HM1789-FL-XL</v>
          </cell>
          <cell r="B743">
            <v>0</v>
          </cell>
          <cell r="C743">
            <v>0</v>
          </cell>
          <cell r="D743">
            <v>0</v>
          </cell>
          <cell r="E743">
            <v>0</v>
          </cell>
          <cell r="F743">
            <v>0</v>
          </cell>
          <cell r="G743">
            <v>0</v>
          </cell>
          <cell r="H743">
            <v>0</v>
          </cell>
          <cell r="I743">
            <v>0</v>
          </cell>
          <cell r="J743">
            <v>0</v>
          </cell>
          <cell r="K743">
            <v>0</v>
          </cell>
          <cell r="L743">
            <v>0</v>
          </cell>
          <cell r="M743">
            <v>0</v>
          </cell>
        </row>
        <row r="744">
          <cell r="A744" t="str">
            <v>CA-HM1789-GZ-2XL</v>
          </cell>
          <cell r="B744">
            <v>0</v>
          </cell>
          <cell r="C744">
            <v>0</v>
          </cell>
          <cell r="D744">
            <v>0</v>
          </cell>
          <cell r="E744">
            <v>0</v>
          </cell>
          <cell r="F744">
            <v>0</v>
          </cell>
          <cell r="G744">
            <v>0</v>
          </cell>
          <cell r="H744">
            <v>0</v>
          </cell>
          <cell r="I744">
            <v>0</v>
          </cell>
          <cell r="J744">
            <v>0</v>
          </cell>
          <cell r="K744">
            <v>0</v>
          </cell>
          <cell r="L744">
            <v>0</v>
          </cell>
          <cell r="M744">
            <v>0</v>
          </cell>
        </row>
        <row r="745">
          <cell r="A745" t="str">
            <v>CA-HM1789-GZ-L</v>
          </cell>
          <cell r="B745">
            <v>0</v>
          </cell>
          <cell r="C745">
            <v>0</v>
          </cell>
          <cell r="D745">
            <v>0</v>
          </cell>
          <cell r="E745">
            <v>0</v>
          </cell>
          <cell r="F745">
            <v>0</v>
          </cell>
          <cell r="G745">
            <v>0</v>
          </cell>
          <cell r="H745">
            <v>0</v>
          </cell>
          <cell r="I745">
            <v>0</v>
          </cell>
          <cell r="J745">
            <v>0</v>
          </cell>
          <cell r="K745">
            <v>0</v>
          </cell>
          <cell r="L745">
            <v>0</v>
          </cell>
          <cell r="M745">
            <v>0</v>
          </cell>
        </row>
        <row r="746">
          <cell r="A746" t="str">
            <v>CA-HM1789-GZ-M</v>
          </cell>
          <cell r="B746">
            <v>0</v>
          </cell>
          <cell r="C746">
            <v>0</v>
          </cell>
          <cell r="D746">
            <v>0</v>
          </cell>
          <cell r="E746">
            <v>0</v>
          </cell>
          <cell r="F746">
            <v>0</v>
          </cell>
          <cell r="G746">
            <v>0</v>
          </cell>
          <cell r="H746">
            <v>0</v>
          </cell>
          <cell r="I746">
            <v>0</v>
          </cell>
          <cell r="J746">
            <v>0</v>
          </cell>
          <cell r="K746">
            <v>0</v>
          </cell>
          <cell r="L746">
            <v>0</v>
          </cell>
          <cell r="M746">
            <v>0</v>
          </cell>
        </row>
        <row r="747">
          <cell r="A747" t="str">
            <v>CA-HM1789-GrTW-L</v>
          </cell>
          <cell r="B747">
            <v>0</v>
          </cell>
          <cell r="C747">
            <v>0</v>
          </cell>
          <cell r="D747">
            <v>0</v>
          </cell>
          <cell r="E747">
            <v>0</v>
          </cell>
          <cell r="F747">
            <v>0</v>
          </cell>
          <cell r="G747">
            <v>0</v>
          </cell>
          <cell r="H747">
            <v>0</v>
          </cell>
          <cell r="I747">
            <v>0</v>
          </cell>
          <cell r="J747">
            <v>0</v>
          </cell>
          <cell r="K747">
            <v>0</v>
          </cell>
          <cell r="L747">
            <v>0</v>
          </cell>
          <cell r="M747">
            <v>0</v>
          </cell>
        </row>
        <row r="748">
          <cell r="A748" t="str">
            <v>CA-HM1789-GrTW-M</v>
          </cell>
          <cell r="B748">
            <v>0</v>
          </cell>
          <cell r="C748">
            <v>0</v>
          </cell>
          <cell r="D748">
            <v>0</v>
          </cell>
          <cell r="E748">
            <v>0</v>
          </cell>
          <cell r="F748">
            <v>0</v>
          </cell>
          <cell r="G748">
            <v>0</v>
          </cell>
          <cell r="H748">
            <v>0</v>
          </cell>
          <cell r="I748">
            <v>0</v>
          </cell>
          <cell r="J748">
            <v>0</v>
          </cell>
          <cell r="K748">
            <v>0</v>
          </cell>
          <cell r="L748">
            <v>0</v>
          </cell>
          <cell r="M748">
            <v>0</v>
          </cell>
        </row>
        <row r="749">
          <cell r="A749" t="str">
            <v>CA-HM1789-K0-S</v>
          </cell>
          <cell r="B749">
            <v>0</v>
          </cell>
          <cell r="C749">
            <v>4</v>
          </cell>
          <cell r="D749">
            <v>0</v>
          </cell>
          <cell r="E749">
            <v>0</v>
          </cell>
          <cell r="F749">
            <v>0</v>
          </cell>
          <cell r="G749">
            <v>0</v>
          </cell>
          <cell r="H749">
            <v>0</v>
          </cell>
          <cell r="I749">
            <v>0</v>
          </cell>
          <cell r="J749">
            <v>0</v>
          </cell>
          <cell r="K749">
            <v>0</v>
          </cell>
          <cell r="L749">
            <v>0</v>
          </cell>
          <cell r="M749">
            <v>0</v>
          </cell>
        </row>
        <row r="750">
          <cell r="A750" t="str">
            <v>CA-HM1789-PI-M</v>
          </cell>
          <cell r="B750">
            <v>0</v>
          </cell>
          <cell r="C750">
            <v>0</v>
          </cell>
          <cell r="D750">
            <v>0</v>
          </cell>
          <cell r="E750">
            <v>0</v>
          </cell>
          <cell r="F750">
            <v>0</v>
          </cell>
          <cell r="G750">
            <v>0</v>
          </cell>
          <cell r="H750">
            <v>0</v>
          </cell>
          <cell r="I750">
            <v>0</v>
          </cell>
          <cell r="J750">
            <v>0</v>
          </cell>
          <cell r="K750">
            <v>0</v>
          </cell>
          <cell r="L750">
            <v>0</v>
          </cell>
          <cell r="M750">
            <v>0</v>
          </cell>
        </row>
        <row r="751">
          <cell r="A751" t="str">
            <v>CA-HM1789-PiTW-M</v>
          </cell>
          <cell r="B751">
            <v>0</v>
          </cell>
          <cell r="C751">
            <v>1</v>
          </cell>
          <cell r="D751">
            <v>0</v>
          </cell>
          <cell r="E751">
            <v>0</v>
          </cell>
          <cell r="F751">
            <v>0</v>
          </cell>
          <cell r="G751">
            <v>0</v>
          </cell>
          <cell r="H751">
            <v>0</v>
          </cell>
          <cell r="I751">
            <v>0</v>
          </cell>
          <cell r="J751">
            <v>0</v>
          </cell>
          <cell r="K751">
            <v>0</v>
          </cell>
          <cell r="L751">
            <v>0</v>
          </cell>
          <cell r="M751">
            <v>0</v>
          </cell>
        </row>
        <row r="752">
          <cell r="A752" t="str">
            <v>CA-HM1789-PiTW-S</v>
          </cell>
          <cell r="B752">
            <v>0</v>
          </cell>
          <cell r="C752">
            <v>0</v>
          </cell>
          <cell r="D752">
            <v>0</v>
          </cell>
          <cell r="E752">
            <v>0</v>
          </cell>
          <cell r="F752">
            <v>0</v>
          </cell>
          <cell r="G752">
            <v>0</v>
          </cell>
          <cell r="H752">
            <v>0</v>
          </cell>
          <cell r="I752">
            <v>0</v>
          </cell>
          <cell r="J752">
            <v>0</v>
          </cell>
          <cell r="K752">
            <v>0</v>
          </cell>
          <cell r="L752">
            <v>0</v>
          </cell>
          <cell r="M752">
            <v>0</v>
          </cell>
        </row>
        <row r="753">
          <cell r="A753" t="str">
            <v>CA-HM1789-PiTW-XL</v>
          </cell>
          <cell r="B753">
            <v>0</v>
          </cell>
          <cell r="C753">
            <v>0</v>
          </cell>
          <cell r="D753">
            <v>0</v>
          </cell>
          <cell r="E753">
            <v>0</v>
          </cell>
          <cell r="F753">
            <v>0</v>
          </cell>
          <cell r="G753">
            <v>0</v>
          </cell>
          <cell r="H753">
            <v>0</v>
          </cell>
          <cell r="I753">
            <v>0</v>
          </cell>
          <cell r="J753">
            <v>0</v>
          </cell>
          <cell r="K753">
            <v>0</v>
          </cell>
          <cell r="L753">
            <v>0</v>
          </cell>
          <cell r="M753">
            <v>0</v>
          </cell>
        </row>
        <row r="754">
          <cell r="A754" t="str">
            <v>CA-HM1789-W0-M</v>
          </cell>
          <cell r="B754">
            <v>0</v>
          </cell>
          <cell r="C754">
            <v>0</v>
          </cell>
          <cell r="D754">
            <v>10</v>
          </cell>
          <cell r="E754">
            <v>0</v>
          </cell>
          <cell r="F754">
            <v>10</v>
          </cell>
          <cell r="G754">
            <v>0</v>
          </cell>
          <cell r="H754">
            <v>0</v>
          </cell>
          <cell r="I754">
            <v>0</v>
          </cell>
          <cell r="J754">
            <v>0</v>
          </cell>
          <cell r="K754">
            <v>0</v>
          </cell>
          <cell r="L754">
            <v>0</v>
          </cell>
          <cell r="M754">
            <v>0</v>
          </cell>
        </row>
        <row r="755">
          <cell r="A755" t="str">
            <v>CA-LYQ2015R0</v>
          </cell>
          <cell r="B755">
            <v>0</v>
          </cell>
          <cell r="C755">
            <v>0</v>
          </cell>
          <cell r="D755">
            <v>0</v>
          </cell>
          <cell r="E755">
            <v>0</v>
          </cell>
          <cell r="F755">
            <v>0</v>
          </cell>
          <cell r="G755">
            <v>0</v>
          </cell>
          <cell r="H755">
            <v>0</v>
          </cell>
          <cell r="I755">
            <v>0</v>
          </cell>
          <cell r="J755">
            <v>0</v>
          </cell>
          <cell r="K755">
            <v>0</v>
          </cell>
          <cell r="L755">
            <v>0</v>
          </cell>
          <cell r="M755">
            <v>0</v>
          </cell>
        </row>
        <row r="756">
          <cell r="A756" t="str">
            <v>CS-DSW002W0M</v>
          </cell>
          <cell r="B756">
            <v>0</v>
          </cell>
          <cell r="C756">
            <v>0</v>
          </cell>
          <cell r="D756">
            <v>0</v>
          </cell>
          <cell r="E756">
            <v>0</v>
          </cell>
          <cell r="F756">
            <v>0</v>
          </cell>
          <cell r="G756">
            <v>0</v>
          </cell>
          <cell r="H756">
            <v>0</v>
          </cell>
          <cell r="I756">
            <v>0</v>
          </cell>
          <cell r="J756">
            <v>0</v>
          </cell>
          <cell r="K756">
            <v>0</v>
          </cell>
          <cell r="L756">
            <v>0</v>
          </cell>
          <cell r="M756">
            <v>0</v>
          </cell>
        </row>
        <row r="757">
          <cell r="A757" t="str">
            <v>CS-MCCL031-R0-L</v>
          </cell>
          <cell r="B757">
            <v>0</v>
          </cell>
          <cell r="C757">
            <v>0</v>
          </cell>
          <cell r="D757">
            <v>0</v>
          </cell>
          <cell r="E757">
            <v>0</v>
          </cell>
          <cell r="F757">
            <v>0</v>
          </cell>
          <cell r="G757">
            <v>0</v>
          </cell>
          <cell r="H757">
            <v>0</v>
          </cell>
          <cell r="I757">
            <v>0</v>
          </cell>
          <cell r="J757">
            <v>0</v>
          </cell>
          <cell r="K757">
            <v>0</v>
          </cell>
          <cell r="L757">
            <v>0</v>
          </cell>
          <cell r="M757">
            <v>0</v>
          </cell>
        </row>
        <row r="758">
          <cell r="A758" t="str">
            <v>CS-MCCL031-R0-M</v>
          </cell>
          <cell r="B758">
            <v>0</v>
          </cell>
          <cell r="C758">
            <v>0</v>
          </cell>
          <cell r="D758">
            <v>0</v>
          </cell>
          <cell r="E758">
            <v>0</v>
          </cell>
          <cell r="F758">
            <v>0</v>
          </cell>
          <cell r="G758">
            <v>0</v>
          </cell>
          <cell r="H758">
            <v>0</v>
          </cell>
          <cell r="I758">
            <v>0</v>
          </cell>
          <cell r="J758">
            <v>0</v>
          </cell>
          <cell r="K758">
            <v>0</v>
          </cell>
          <cell r="L758">
            <v>0</v>
          </cell>
          <cell r="M758">
            <v>0</v>
          </cell>
        </row>
        <row r="759">
          <cell r="A759" t="str">
            <v>CS-MCCL031-R0-XXL</v>
          </cell>
          <cell r="B759">
            <v>0</v>
          </cell>
          <cell r="C759">
            <v>0</v>
          </cell>
          <cell r="D759">
            <v>0</v>
          </cell>
          <cell r="E759">
            <v>0</v>
          </cell>
          <cell r="F759">
            <v>0</v>
          </cell>
          <cell r="G759">
            <v>0</v>
          </cell>
          <cell r="H759">
            <v>0</v>
          </cell>
          <cell r="I759">
            <v>0</v>
          </cell>
          <cell r="J759">
            <v>0</v>
          </cell>
          <cell r="K759">
            <v>0</v>
          </cell>
          <cell r="L759">
            <v>0</v>
          </cell>
          <cell r="M759">
            <v>0</v>
          </cell>
        </row>
        <row r="760">
          <cell r="A760" t="str">
            <v>CS-MCCL150-K0-XL</v>
          </cell>
          <cell r="B760">
            <v>0</v>
          </cell>
          <cell r="C760">
            <v>0</v>
          </cell>
          <cell r="D760">
            <v>0</v>
          </cell>
          <cell r="E760">
            <v>0</v>
          </cell>
          <cell r="F760">
            <v>0</v>
          </cell>
          <cell r="G760">
            <v>0</v>
          </cell>
          <cell r="H760">
            <v>0</v>
          </cell>
          <cell r="I760">
            <v>0</v>
          </cell>
          <cell r="J760">
            <v>0</v>
          </cell>
          <cell r="K760">
            <v>0</v>
          </cell>
          <cell r="L760">
            <v>0</v>
          </cell>
          <cell r="M760">
            <v>0</v>
          </cell>
        </row>
        <row r="761">
          <cell r="A761" t="str">
            <v>CX-TW401-blue-S</v>
          </cell>
          <cell r="B761">
            <v>0</v>
          </cell>
          <cell r="C761">
            <v>0</v>
          </cell>
          <cell r="D761">
            <v>0</v>
          </cell>
          <cell r="E761">
            <v>0</v>
          </cell>
          <cell r="F761">
            <v>0</v>
          </cell>
          <cell r="G761">
            <v>0</v>
          </cell>
          <cell r="H761">
            <v>0</v>
          </cell>
          <cell r="I761">
            <v>0</v>
          </cell>
          <cell r="J761">
            <v>0</v>
          </cell>
          <cell r="K761">
            <v>0</v>
          </cell>
          <cell r="L761">
            <v>0</v>
          </cell>
          <cell r="M761">
            <v>0</v>
          </cell>
        </row>
        <row r="762">
          <cell r="A762" t="str">
            <v>CX-TW401-blue-XL</v>
          </cell>
          <cell r="B762">
            <v>0</v>
          </cell>
          <cell r="C762">
            <v>0</v>
          </cell>
          <cell r="D762">
            <v>0</v>
          </cell>
          <cell r="E762">
            <v>0</v>
          </cell>
          <cell r="F762">
            <v>0</v>
          </cell>
          <cell r="G762">
            <v>0</v>
          </cell>
          <cell r="H762">
            <v>0</v>
          </cell>
          <cell r="I762">
            <v>0</v>
          </cell>
          <cell r="J762">
            <v>0</v>
          </cell>
          <cell r="K762">
            <v>0</v>
          </cell>
          <cell r="L762">
            <v>0</v>
          </cell>
          <cell r="M762">
            <v>0</v>
          </cell>
        </row>
        <row r="763">
          <cell r="A763" t="str">
            <v>CX-TW401-coffee-L-MX</v>
          </cell>
          <cell r="B763">
            <v>0</v>
          </cell>
          <cell r="C763">
            <v>0</v>
          </cell>
          <cell r="D763">
            <v>0</v>
          </cell>
          <cell r="E763">
            <v>0</v>
          </cell>
          <cell r="F763">
            <v>0</v>
          </cell>
          <cell r="G763">
            <v>0</v>
          </cell>
          <cell r="H763">
            <v>0</v>
          </cell>
          <cell r="I763">
            <v>0</v>
          </cell>
          <cell r="J763">
            <v>0</v>
          </cell>
          <cell r="K763">
            <v>0</v>
          </cell>
          <cell r="L763">
            <v>0</v>
          </cell>
          <cell r="M763">
            <v>0</v>
          </cell>
        </row>
        <row r="764">
          <cell r="A764" t="str">
            <v>CX-TW401-coffee-M-MX</v>
          </cell>
          <cell r="B764">
            <v>0</v>
          </cell>
          <cell r="C764">
            <v>0</v>
          </cell>
          <cell r="D764">
            <v>0</v>
          </cell>
          <cell r="E764">
            <v>0</v>
          </cell>
          <cell r="F764">
            <v>0</v>
          </cell>
          <cell r="G764">
            <v>0</v>
          </cell>
          <cell r="H764">
            <v>0</v>
          </cell>
          <cell r="I764">
            <v>0</v>
          </cell>
          <cell r="J764">
            <v>0</v>
          </cell>
          <cell r="K764">
            <v>0</v>
          </cell>
          <cell r="L764">
            <v>0</v>
          </cell>
          <cell r="M764">
            <v>0</v>
          </cell>
        </row>
        <row r="765">
          <cell r="A765" t="str">
            <v>CX-TW401-coffee-S-MX</v>
          </cell>
          <cell r="B765">
            <v>0</v>
          </cell>
          <cell r="C765">
            <v>0</v>
          </cell>
          <cell r="D765">
            <v>0</v>
          </cell>
          <cell r="E765">
            <v>0</v>
          </cell>
          <cell r="F765">
            <v>0</v>
          </cell>
          <cell r="G765">
            <v>0</v>
          </cell>
          <cell r="H765">
            <v>0</v>
          </cell>
          <cell r="I765">
            <v>0</v>
          </cell>
          <cell r="J765">
            <v>0</v>
          </cell>
          <cell r="K765">
            <v>0</v>
          </cell>
          <cell r="L765">
            <v>0</v>
          </cell>
          <cell r="M765">
            <v>0</v>
          </cell>
        </row>
        <row r="766">
          <cell r="A766" t="str">
            <v>CX-TW401-coffee-XL-MX</v>
          </cell>
          <cell r="B766">
            <v>0</v>
          </cell>
          <cell r="C766">
            <v>0</v>
          </cell>
          <cell r="D766">
            <v>0</v>
          </cell>
          <cell r="E766">
            <v>0</v>
          </cell>
          <cell r="F766">
            <v>0</v>
          </cell>
          <cell r="G766">
            <v>0</v>
          </cell>
          <cell r="H766">
            <v>0</v>
          </cell>
          <cell r="I766">
            <v>0</v>
          </cell>
          <cell r="J766">
            <v>0</v>
          </cell>
          <cell r="K766">
            <v>0</v>
          </cell>
          <cell r="L766">
            <v>0</v>
          </cell>
          <cell r="M766">
            <v>0</v>
          </cell>
        </row>
        <row r="767">
          <cell r="A767" t="str">
            <v>CX-TW401-green-M-MX</v>
          </cell>
          <cell r="B767">
            <v>0</v>
          </cell>
          <cell r="C767">
            <v>0</v>
          </cell>
          <cell r="D767">
            <v>0</v>
          </cell>
          <cell r="E767">
            <v>0</v>
          </cell>
          <cell r="F767">
            <v>0</v>
          </cell>
          <cell r="G767">
            <v>0</v>
          </cell>
          <cell r="H767">
            <v>0</v>
          </cell>
          <cell r="I767">
            <v>0</v>
          </cell>
          <cell r="J767">
            <v>0</v>
          </cell>
          <cell r="K767">
            <v>0</v>
          </cell>
          <cell r="L767">
            <v>0</v>
          </cell>
          <cell r="M767">
            <v>0</v>
          </cell>
        </row>
        <row r="768">
          <cell r="A768" t="str">
            <v>CX-TW401-green-S</v>
          </cell>
          <cell r="B768">
            <v>0</v>
          </cell>
          <cell r="C768">
            <v>0</v>
          </cell>
          <cell r="D768">
            <v>0</v>
          </cell>
          <cell r="E768">
            <v>0</v>
          </cell>
          <cell r="F768">
            <v>0</v>
          </cell>
          <cell r="G768">
            <v>0</v>
          </cell>
          <cell r="H768">
            <v>0</v>
          </cell>
          <cell r="I768">
            <v>0</v>
          </cell>
          <cell r="J768">
            <v>0</v>
          </cell>
          <cell r="K768">
            <v>0</v>
          </cell>
          <cell r="L768">
            <v>0</v>
          </cell>
          <cell r="M768">
            <v>0</v>
          </cell>
        </row>
        <row r="769">
          <cell r="A769" t="str">
            <v>CX-TW401-green-XL-MX</v>
          </cell>
          <cell r="B769">
            <v>0</v>
          </cell>
          <cell r="C769">
            <v>0</v>
          </cell>
          <cell r="D769">
            <v>0</v>
          </cell>
          <cell r="E769">
            <v>0</v>
          </cell>
          <cell r="F769">
            <v>0</v>
          </cell>
          <cell r="G769">
            <v>0</v>
          </cell>
          <cell r="H769">
            <v>0</v>
          </cell>
          <cell r="I769">
            <v>0</v>
          </cell>
          <cell r="J769">
            <v>0</v>
          </cell>
          <cell r="K769">
            <v>0</v>
          </cell>
          <cell r="L769">
            <v>0</v>
          </cell>
          <cell r="M769">
            <v>0</v>
          </cell>
        </row>
        <row r="770">
          <cell r="A770" t="str">
            <v>CX-TW401-grey-L-MX</v>
          </cell>
          <cell r="B770">
            <v>0</v>
          </cell>
          <cell r="C770">
            <v>0</v>
          </cell>
          <cell r="D770">
            <v>0</v>
          </cell>
          <cell r="E770">
            <v>0</v>
          </cell>
          <cell r="F770">
            <v>0</v>
          </cell>
          <cell r="G770">
            <v>0</v>
          </cell>
          <cell r="H770">
            <v>0</v>
          </cell>
          <cell r="I770">
            <v>0</v>
          </cell>
          <cell r="J770">
            <v>0</v>
          </cell>
          <cell r="K770">
            <v>0</v>
          </cell>
          <cell r="L770">
            <v>0</v>
          </cell>
          <cell r="M770">
            <v>0</v>
          </cell>
        </row>
        <row r="771">
          <cell r="A771" t="str">
            <v>CX-TW401-grey-M</v>
          </cell>
          <cell r="B771">
            <v>0</v>
          </cell>
          <cell r="C771">
            <v>0</v>
          </cell>
          <cell r="D771">
            <v>0</v>
          </cell>
          <cell r="E771">
            <v>0</v>
          </cell>
          <cell r="F771">
            <v>0</v>
          </cell>
          <cell r="G771">
            <v>0</v>
          </cell>
          <cell r="H771">
            <v>0</v>
          </cell>
          <cell r="I771">
            <v>0</v>
          </cell>
          <cell r="J771">
            <v>0</v>
          </cell>
          <cell r="K771">
            <v>0</v>
          </cell>
          <cell r="L771">
            <v>0</v>
          </cell>
          <cell r="M771">
            <v>0</v>
          </cell>
        </row>
        <row r="772">
          <cell r="A772" t="str">
            <v>DK-HM1789-B0TW-2XL</v>
          </cell>
          <cell r="B772">
            <v>0</v>
          </cell>
          <cell r="C772">
            <v>0</v>
          </cell>
          <cell r="D772">
            <v>0</v>
          </cell>
          <cell r="E772">
            <v>0</v>
          </cell>
          <cell r="F772">
            <v>0</v>
          </cell>
          <cell r="G772">
            <v>0</v>
          </cell>
          <cell r="H772">
            <v>0</v>
          </cell>
          <cell r="I772">
            <v>0</v>
          </cell>
          <cell r="J772">
            <v>0</v>
          </cell>
          <cell r="K772">
            <v>0</v>
          </cell>
          <cell r="L772">
            <v>0</v>
          </cell>
          <cell r="M772">
            <v>0</v>
          </cell>
        </row>
        <row r="773">
          <cell r="A773" t="str">
            <v>DK-HM1789-B0TW-L</v>
          </cell>
          <cell r="B773">
            <v>0</v>
          </cell>
          <cell r="C773">
            <v>0</v>
          </cell>
          <cell r="D773">
            <v>0</v>
          </cell>
          <cell r="E773">
            <v>0</v>
          </cell>
          <cell r="F773">
            <v>0</v>
          </cell>
          <cell r="G773">
            <v>0</v>
          </cell>
          <cell r="H773">
            <v>0</v>
          </cell>
          <cell r="I773">
            <v>0</v>
          </cell>
          <cell r="J773">
            <v>0</v>
          </cell>
          <cell r="K773">
            <v>0</v>
          </cell>
          <cell r="L773">
            <v>0</v>
          </cell>
          <cell r="M773">
            <v>0</v>
          </cell>
        </row>
        <row r="774">
          <cell r="A774" t="str">
            <v>DK-HM1789-B0TW-M</v>
          </cell>
          <cell r="B774">
            <v>0</v>
          </cell>
          <cell r="C774">
            <v>0</v>
          </cell>
          <cell r="D774">
            <v>0</v>
          </cell>
          <cell r="E774">
            <v>0</v>
          </cell>
          <cell r="F774">
            <v>0</v>
          </cell>
          <cell r="G774">
            <v>0</v>
          </cell>
          <cell r="H774">
            <v>0</v>
          </cell>
          <cell r="I774">
            <v>0</v>
          </cell>
          <cell r="J774">
            <v>0</v>
          </cell>
          <cell r="K774">
            <v>0</v>
          </cell>
          <cell r="L774">
            <v>0</v>
          </cell>
          <cell r="M774">
            <v>0</v>
          </cell>
        </row>
        <row r="775">
          <cell r="A775" t="str">
            <v>DK-HM1789-B0TW-S</v>
          </cell>
          <cell r="B775">
            <v>0</v>
          </cell>
          <cell r="C775">
            <v>0</v>
          </cell>
          <cell r="D775">
            <v>0</v>
          </cell>
          <cell r="E775">
            <v>0</v>
          </cell>
          <cell r="F775">
            <v>0</v>
          </cell>
          <cell r="G775">
            <v>0</v>
          </cell>
          <cell r="H775">
            <v>0</v>
          </cell>
          <cell r="I775">
            <v>0</v>
          </cell>
          <cell r="J775">
            <v>0</v>
          </cell>
          <cell r="K775">
            <v>0</v>
          </cell>
          <cell r="L775">
            <v>0</v>
          </cell>
          <cell r="M775">
            <v>0</v>
          </cell>
        </row>
        <row r="776">
          <cell r="A776" t="str">
            <v>DK-HM1789-B0TW-XL</v>
          </cell>
          <cell r="B776">
            <v>0</v>
          </cell>
          <cell r="C776">
            <v>0</v>
          </cell>
          <cell r="D776">
            <v>0</v>
          </cell>
          <cell r="E776">
            <v>0</v>
          </cell>
          <cell r="F776">
            <v>0</v>
          </cell>
          <cell r="G776">
            <v>0</v>
          </cell>
          <cell r="H776">
            <v>0</v>
          </cell>
          <cell r="I776">
            <v>0</v>
          </cell>
          <cell r="J776">
            <v>0</v>
          </cell>
          <cell r="K776">
            <v>0</v>
          </cell>
          <cell r="L776">
            <v>0</v>
          </cell>
          <cell r="M776">
            <v>0</v>
          </cell>
        </row>
        <row r="777">
          <cell r="A777" t="str">
            <v>DK-HM1789-B2-2XL</v>
          </cell>
          <cell r="B777">
            <v>0</v>
          </cell>
          <cell r="C777">
            <v>0</v>
          </cell>
          <cell r="D777">
            <v>0</v>
          </cell>
          <cell r="E777">
            <v>0</v>
          </cell>
          <cell r="F777">
            <v>0</v>
          </cell>
          <cell r="G777">
            <v>0</v>
          </cell>
          <cell r="H777">
            <v>0</v>
          </cell>
          <cell r="I777">
            <v>0</v>
          </cell>
          <cell r="J777">
            <v>0</v>
          </cell>
          <cell r="K777">
            <v>0</v>
          </cell>
          <cell r="L777">
            <v>0</v>
          </cell>
          <cell r="M777">
            <v>0</v>
          </cell>
        </row>
        <row r="778">
          <cell r="A778" t="str">
            <v>DK-HM1789-B2-L</v>
          </cell>
          <cell r="B778">
            <v>0</v>
          </cell>
          <cell r="C778">
            <v>0</v>
          </cell>
          <cell r="D778">
            <v>0</v>
          </cell>
          <cell r="E778">
            <v>0</v>
          </cell>
          <cell r="F778">
            <v>0</v>
          </cell>
          <cell r="G778">
            <v>0</v>
          </cell>
          <cell r="H778">
            <v>0</v>
          </cell>
          <cell r="I778">
            <v>0</v>
          </cell>
          <cell r="J778">
            <v>0</v>
          </cell>
          <cell r="K778">
            <v>0</v>
          </cell>
          <cell r="L778">
            <v>0</v>
          </cell>
          <cell r="M778">
            <v>0</v>
          </cell>
        </row>
        <row r="779">
          <cell r="A779" t="str">
            <v>DK-HM1789-B2-M</v>
          </cell>
          <cell r="B779">
            <v>0</v>
          </cell>
          <cell r="C779">
            <v>0</v>
          </cell>
          <cell r="D779">
            <v>0</v>
          </cell>
          <cell r="E779">
            <v>0</v>
          </cell>
          <cell r="F779">
            <v>0</v>
          </cell>
          <cell r="G779">
            <v>0</v>
          </cell>
          <cell r="H779">
            <v>0</v>
          </cell>
          <cell r="I779">
            <v>0</v>
          </cell>
          <cell r="J779">
            <v>0</v>
          </cell>
          <cell r="K779">
            <v>0</v>
          </cell>
          <cell r="L779">
            <v>0</v>
          </cell>
          <cell r="M779">
            <v>0</v>
          </cell>
        </row>
        <row r="780">
          <cell r="A780" t="str">
            <v>DK-HM1789-B2-S</v>
          </cell>
          <cell r="B780">
            <v>0</v>
          </cell>
          <cell r="C780">
            <v>0</v>
          </cell>
          <cell r="D780">
            <v>0</v>
          </cell>
          <cell r="E780">
            <v>0</v>
          </cell>
          <cell r="F780">
            <v>0</v>
          </cell>
          <cell r="G780">
            <v>0</v>
          </cell>
          <cell r="H780">
            <v>0</v>
          </cell>
          <cell r="I780">
            <v>0</v>
          </cell>
          <cell r="J780">
            <v>0</v>
          </cell>
          <cell r="K780">
            <v>0</v>
          </cell>
          <cell r="L780">
            <v>0</v>
          </cell>
          <cell r="M780">
            <v>0</v>
          </cell>
        </row>
        <row r="781">
          <cell r="A781" t="str">
            <v>DK-HM1789-B2-XL</v>
          </cell>
          <cell r="B781">
            <v>0</v>
          </cell>
          <cell r="C781">
            <v>0</v>
          </cell>
          <cell r="D781">
            <v>0</v>
          </cell>
          <cell r="E781">
            <v>0</v>
          </cell>
          <cell r="F781">
            <v>0</v>
          </cell>
          <cell r="G781">
            <v>0</v>
          </cell>
          <cell r="H781">
            <v>0</v>
          </cell>
          <cell r="I781">
            <v>0</v>
          </cell>
          <cell r="J781">
            <v>0</v>
          </cell>
          <cell r="K781">
            <v>0</v>
          </cell>
          <cell r="L781">
            <v>0</v>
          </cell>
          <cell r="M781">
            <v>0</v>
          </cell>
        </row>
        <row r="782">
          <cell r="A782" t="str">
            <v>DK-HM1789-Dot-2XL</v>
          </cell>
          <cell r="B782">
            <v>0</v>
          </cell>
          <cell r="C782">
            <v>0</v>
          </cell>
          <cell r="D782">
            <v>0</v>
          </cell>
          <cell r="E782">
            <v>0</v>
          </cell>
          <cell r="F782">
            <v>0</v>
          </cell>
          <cell r="G782">
            <v>0</v>
          </cell>
          <cell r="H782">
            <v>0</v>
          </cell>
          <cell r="I782">
            <v>0</v>
          </cell>
          <cell r="J782">
            <v>0</v>
          </cell>
          <cell r="K782">
            <v>0</v>
          </cell>
          <cell r="L782">
            <v>0</v>
          </cell>
          <cell r="M782">
            <v>0</v>
          </cell>
        </row>
        <row r="783">
          <cell r="A783" t="str">
            <v>DK-HM1789-Dot-L</v>
          </cell>
          <cell r="B783">
            <v>0</v>
          </cell>
          <cell r="C783">
            <v>0</v>
          </cell>
          <cell r="D783">
            <v>0</v>
          </cell>
          <cell r="E783">
            <v>0</v>
          </cell>
          <cell r="F783">
            <v>0</v>
          </cell>
          <cell r="G783">
            <v>0</v>
          </cell>
          <cell r="H783">
            <v>0</v>
          </cell>
          <cell r="I783">
            <v>0</v>
          </cell>
          <cell r="J783">
            <v>0</v>
          </cell>
          <cell r="K783">
            <v>0</v>
          </cell>
          <cell r="L783">
            <v>0</v>
          </cell>
          <cell r="M783">
            <v>0</v>
          </cell>
        </row>
        <row r="784">
          <cell r="A784" t="str">
            <v>DK-HM1789-Dot-M</v>
          </cell>
          <cell r="B784">
            <v>0</v>
          </cell>
          <cell r="C784">
            <v>0</v>
          </cell>
          <cell r="D784">
            <v>0</v>
          </cell>
          <cell r="E784">
            <v>0</v>
          </cell>
          <cell r="F784">
            <v>0</v>
          </cell>
          <cell r="G784">
            <v>0</v>
          </cell>
          <cell r="H784">
            <v>0</v>
          </cell>
          <cell r="I784">
            <v>0</v>
          </cell>
          <cell r="J784">
            <v>0</v>
          </cell>
          <cell r="K784">
            <v>0</v>
          </cell>
          <cell r="L784">
            <v>0</v>
          </cell>
          <cell r="M784">
            <v>0</v>
          </cell>
        </row>
        <row r="785">
          <cell r="A785" t="str">
            <v>DK-HM1789-Dot-S</v>
          </cell>
          <cell r="B785">
            <v>0</v>
          </cell>
          <cell r="C785">
            <v>0</v>
          </cell>
          <cell r="D785">
            <v>0</v>
          </cell>
          <cell r="E785">
            <v>0</v>
          </cell>
          <cell r="F785">
            <v>0</v>
          </cell>
          <cell r="G785">
            <v>0</v>
          </cell>
          <cell r="H785">
            <v>0</v>
          </cell>
          <cell r="I785">
            <v>0</v>
          </cell>
          <cell r="J785">
            <v>0</v>
          </cell>
          <cell r="K785">
            <v>0</v>
          </cell>
          <cell r="L785">
            <v>0</v>
          </cell>
          <cell r="M785">
            <v>0</v>
          </cell>
        </row>
        <row r="786">
          <cell r="A786" t="str">
            <v>DK-HM1789-Dot-XL</v>
          </cell>
          <cell r="B786">
            <v>0</v>
          </cell>
          <cell r="C786">
            <v>0</v>
          </cell>
          <cell r="D786">
            <v>0</v>
          </cell>
          <cell r="E786">
            <v>0</v>
          </cell>
          <cell r="F786">
            <v>0</v>
          </cell>
          <cell r="G786">
            <v>0</v>
          </cell>
          <cell r="H786">
            <v>0</v>
          </cell>
          <cell r="I786">
            <v>0</v>
          </cell>
          <cell r="J786">
            <v>0</v>
          </cell>
          <cell r="K786">
            <v>0</v>
          </cell>
          <cell r="L786">
            <v>0</v>
          </cell>
          <cell r="M786">
            <v>0</v>
          </cell>
        </row>
        <row r="787">
          <cell r="A787" t="str">
            <v>DK-HM1789-FL-2XL</v>
          </cell>
          <cell r="B787">
            <v>0</v>
          </cell>
          <cell r="C787">
            <v>0</v>
          </cell>
          <cell r="D787">
            <v>0</v>
          </cell>
          <cell r="E787">
            <v>0</v>
          </cell>
          <cell r="F787">
            <v>0</v>
          </cell>
          <cell r="G787">
            <v>0</v>
          </cell>
          <cell r="H787">
            <v>0</v>
          </cell>
          <cell r="I787">
            <v>0</v>
          </cell>
          <cell r="J787">
            <v>0</v>
          </cell>
          <cell r="K787">
            <v>0</v>
          </cell>
          <cell r="L787">
            <v>0</v>
          </cell>
          <cell r="M787">
            <v>0</v>
          </cell>
        </row>
        <row r="788">
          <cell r="A788" t="str">
            <v>DK-HM1789-FL-L</v>
          </cell>
          <cell r="B788">
            <v>0</v>
          </cell>
          <cell r="C788">
            <v>0</v>
          </cell>
          <cell r="D788">
            <v>0</v>
          </cell>
          <cell r="E788">
            <v>0</v>
          </cell>
          <cell r="F788">
            <v>0</v>
          </cell>
          <cell r="G788">
            <v>0</v>
          </cell>
          <cell r="H788">
            <v>0</v>
          </cell>
          <cell r="I788">
            <v>0</v>
          </cell>
          <cell r="J788">
            <v>0</v>
          </cell>
          <cell r="K788">
            <v>0</v>
          </cell>
          <cell r="L788">
            <v>0</v>
          </cell>
          <cell r="M788">
            <v>0</v>
          </cell>
        </row>
        <row r="789">
          <cell r="A789" t="str">
            <v>DK-HM1789-FL-M</v>
          </cell>
          <cell r="B789">
            <v>0</v>
          </cell>
          <cell r="C789">
            <v>0</v>
          </cell>
          <cell r="D789">
            <v>0</v>
          </cell>
          <cell r="E789">
            <v>0</v>
          </cell>
          <cell r="F789">
            <v>0</v>
          </cell>
          <cell r="G789">
            <v>0</v>
          </cell>
          <cell r="H789">
            <v>0</v>
          </cell>
          <cell r="I789">
            <v>0</v>
          </cell>
          <cell r="J789">
            <v>0</v>
          </cell>
          <cell r="K789">
            <v>0</v>
          </cell>
          <cell r="L789">
            <v>0</v>
          </cell>
          <cell r="M789">
            <v>0</v>
          </cell>
        </row>
        <row r="790">
          <cell r="A790" t="str">
            <v>DK-HM1789-FL-S</v>
          </cell>
          <cell r="B790">
            <v>0</v>
          </cell>
          <cell r="C790">
            <v>0</v>
          </cell>
          <cell r="D790">
            <v>0</v>
          </cell>
          <cell r="E790">
            <v>0</v>
          </cell>
          <cell r="F790">
            <v>0</v>
          </cell>
          <cell r="G790">
            <v>0</v>
          </cell>
          <cell r="H790">
            <v>0</v>
          </cell>
          <cell r="I790">
            <v>0</v>
          </cell>
          <cell r="J790">
            <v>0</v>
          </cell>
          <cell r="K790">
            <v>0</v>
          </cell>
          <cell r="L790">
            <v>0</v>
          </cell>
          <cell r="M790">
            <v>0</v>
          </cell>
        </row>
        <row r="791">
          <cell r="A791" t="str">
            <v>DK-HM1789-FL-XL</v>
          </cell>
          <cell r="B791">
            <v>0</v>
          </cell>
          <cell r="C791">
            <v>0</v>
          </cell>
          <cell r="D791">
            <v>0</v>
          </cell>
          <cell r="E791">
            <v>0</v>
          </cell>
          <cell r="F791">
            <v>0</v>
          </cell>
          <cell r="G791">
            <v>0</v>
          </cell>
          <cell r="H791">
            <v>0</v>
          </cell>
          <cell r="I791">
            <v>0</v>
          </cell>
          <cell r="J791">
            <v>0</v>
          </cell>
          <cell r="K791">
            <v>0</v>
          </cell>
          <cell r="L791">
            <v>0</v>
          </cell>
          <cell r="M791">
            <v>0</v>
          </cell>
        </row>
        <row r="792">
          <cell r="A792" t="str">
            <v>DK-HM1789-GZ-2XL</v>
          </cell>
          <cell r="B792">
            <v>0</v>
          </cell>
          <cell r="C792">
            <v>0</v>
          </cell>
          <cell r="D792">
            <v>0</v>
          </cell>
          <cell r="E792">
            <v>0</v>
          </cell>
          <cell r="F792">
            <v>0</v>
          </cell>
          <cell r="G792">
            <v>0</v>
          </cell>
          <cell r="H792">
            <v>0</v>
          </cell>
          <cell r="I792">
            <v>0</v>
          </cell>
          <cell r="J792">
            <v>0</v>
          </cell>
          <cell r="K792">
            <v>0</v>
          </cell>
          <cell r="L792">
            <v>0</v>
          </cell>
          <cell r="M792">
            <v>0</v>
          </cell>
        </row>
        <row r="793">
          <cell r="A793" t="str">
            <v>DK-HM1789-GZ-L</v>
          </cell>
          <cell r="B793">
            <v>0</v>
          </cell>
          <cell r="C793">
            <v>0</v>
          </cell>
          <cell r="D793">
            <v>0</v>
          </cell>
          <cell r="E793">
            <v>0</v>
          </cell>
          <cell r="F793">
            <v>0</v>
          </cell>
          <cell r="G793">
            <v>0</v>
          </cell>
          <cell r="H793">
            <v>0</v>
          </cell>
          <cell r="I793">
            <v>0</v>
          </cell>
          <cell r="J793">
            <v>0</v>
          </cell>
          <cell r="K793">
            <v>0</v>
          </cell>
          <cell r="L793">
            <v>0</v>
          </cell>
          <cell r="M793">
            <v>0</v>
          </cell>
        </row>
        <row r="794">
          <cell r="A794" t="str">
            <v>DK-HM1789-GZ-M</v>
          </cell>
          <cell r="B794">
            <v>0</v>
          </cell>
          <cell r="C794">
            <v>0</v>
          </cell>
          <cell r="D794">
            <v>0</v>
          </cell>
          <cell r="E794">
            <v>0</v>
          </cell>
          <cell r="F794">
            <v>0</v>
          </cell>
          <cell r="G794">
            <v>0</v>
          </cell>
          <cell r="H794">
            <v>0</v>
          </cell>
          <cell r="I794">
            <v>0</v>
          </cell>
          <cell r="J794">
            <v>0</v>
          </cell>
          <cell r="K794">
            <v>0</v>
          </cell>
          <cell r="L794">
            <v>0</v>
          </cell>
          <cell r="M794">
            <v>0</v>
          </cell>
        </row>
        <row r="795">
          <cell r="A795" t="str">
            <v>DK-HM1789-GZ-S</v>
          </cell>
          <cell r="B795">
            <v>0</v>
          </cell>
          <cell r="C795">
            <v>0</v>
          </cell>
          <cell r="D795">
            <v>0</v>
          </cell>
          <cell r="E795">
            <v>0</v>
          </cell>
          <cell r="F795">
            <v>0</v>
          </cell>
          <cell r="G795">
            <v>0</v>
          </cell>
          <cell r="H795">
            <v>0</v>
          </cell>
          <cell r="I795">
            <v>0</v>
          </cell>
          <cell r="J795">
            <v>0</v>
          </cell>
          <cell r="K795">
            <v>0</v>
          </cell>
          <cell r="L795">
            <v>0</v>
          </cell>
          <cell r="M795">
            <v>0</v>
          </cell>
        </row>
        <row r="796">
          <cell r="A796" t="str">
            <v>DK-HM1789-GZ-XL</v>
          </cell>
          <cell r="B796">
            <v>0</v>
          </cell>
          <cell r="C796">
            <v>0</v>
          </cell>
          <cell r="D796">
            <v>0</v>
          </cell>
          <cell r="E796">
            <v>0</v>
          </cell>
          <cell r="F796">
            <v>0</v>
          </cell>
          <cell r="G796">
            <v>0</v>
          </cell>
          <cell r="H796">
            <v>0</v>
          </cell>
          <cell r="I796">
            <v>0</v>
          </cell>
          <cell r="J796">
            <v>0</v>
          </cell>
          <cell r="K796">
            <v>0</v>
          </cell>
          <cell r="L796">
            <v>0</v>
          </cell>
          <cell r="M796">
            <v>0</v>
          </cell>
        </row>
        <row r="797">
          <cell r="A797" t="str">
            <v>DK-HM1789-GrTW-2XL</v>
          </cell>
          <cell r="B797">
            <v>0</v>
          </cell>
          <cell r="C797">
            <v>0</v>
          </cell>
          <cell r="D797">
            <v>0</v>
          </cell>
          <cell r="E797">
            <v>0</v>
          </cell>
          <cell r="F797">
            <v>0</v>
          </cell>
          <cell r="G797">
            <v>0</v>
          </cell>
          <cell r="H797">
            <v>0</v>
          </cell>
          <cell r="I797">
            <v>0</v>
          </cell>
          <cell r="J797">
            <v>0</v>
          </cell>
          <cell r="K797">
            <v>0</v>
          </cell>
          <cell r="L797">
            <v>0</v>
          </cell>
          <cell r="M797">
            <v>0</v>
          </cell>
        </row>
        <row r="798">
          <cell r="A798" t="str">
            <v>DK-HM1789-GrTW-L</v>
          </cell>
          <cell r="B798">
            <v>0</v>
          </cell>
          <cell r="C798">
            <v>0</v>
          </cell>
          <cell r="D798">
            <v>0</v>
          </cell>
          <cell r="E798">
            <v>0</v>
          </cell>
          <cell r="F798">
            <v>0</v>
          </cell>
          <cell r="G798">
            <v>0</v>
          </cell>
          <cell r="H798">
            <v>0</v>
          </cell>
          <cell r="I798">
            <v>0</v>
          </cell>
          <cell r="J798">
            <v>0</v>
          </cell>
          <cell r="K798">
            <v>0</v>
          </cell>
          <cell r="L798">
            <v>0</v>
          </cell>
          <cell r="M798">
            <v>0</v>
          </cell>
        </row>
        <row r="799">
          <cell r="A799" t="str">
            <v>DK-HM1789-GrTW-M</v>
          </cell>
          <cell r="B799">
            <v>0</v>
          </cell>
          <cell r="C799">
            <v>0</v>
          </cell>
          <cell r="D799">
            <v>0</v>
          </cell>
          <cell r="E799">
            <v>0</v>
          </cell>
          <cell r="F799">
            <v>0</v>
          </cell>
          <cell r="G799">
            <v>0</v>
          </cell>
          <cell r="H799">
            <v>0</v>
          </cell>
          <cell r="I799">
            <v>0</v>
          </cell>
          <cell r="J799">
            <v>0</v>
          </cell>
          <cell r="K799">
            <v>0</v>
          </cell>
          <cell r="L799">
            <v>0</v>
          </cell>
          <cell r="M799">
            <v>0</v>
          </cell>
        </row>
        <row r="800">
          <cell r="A800" t="str">
            <v>DK-HM1789-GrTW-S</v>
          </cell>
          <cell r="B800">
            <v>0</v>
          </cell>
          <cell r="C800">
            <v>0</v>
          </cell>
          <cell r="D800">
            <v>0</v>
          </cell>
          <cell r="E800">
            <v>0</v>
          </cell>
          <cell r="F800">
            <v>0</v>
          </cell>
          <cell r="G800">
            <v>0</v>
          </cell>
          <cell r="H800">
            <v>0</v>
          </cell>
          <cell r="I800">
            <v>0</v>
          </cell>
          <cell r="J800">
            <v>0</v>
          </cell>
          <cell r="K800">
            <v>0</v>
          </cell>
          <cell r="L800">
            <v>0</v>
          </cell>
          <cell r="M800">
            <v>0</v>
          </cell>
        </row>
        <row r="801">
          <cell r="A801" t="str">
            <v>DK-HM1789-GrTW-XL</v>
          </cell>
          <cell r="B801">
            <v>0</v>
          </cell>
          <cell r="C801">
            <v>0</v>
          </cell>
          <cell r="D801">
            <v>0</v>
          </cell>
          <cell r="E801">
            <v>0</v>
          </cell>
          <cell r="F801">
            <v>0</v>
          </cell>
          <cell r="G801">
            <v>0</v>
          </cell>
          <cell r="H801">
            <v>0</v>
          </cell>
          <cell r="I801">
            <v>0</v>
          </cell>
          <cell r="J801">
            <v>0</v>
          </cell>
          <cell r="K801">
            <v>0</v>
          </cell>
          <cell r="L801">
            <v>0</v>
          </cell>
          <cell r="M801">
            <v>0</v>
          </cell>
        </row>
        <row r="802">
          <cell r="A802" t="str">
            <v>DK-HM1789-K0-2XL</v>
          </cell>
          <cell r="B802">
            <v>0</v>
          </cell>
          <cell r="C802">
            <v>0</v>
          </cell>
          <cell r="D802">
            <v>0</v>
          </cell>
          <cell r="E802">
            <v>0</v>
          </cell>
          <cell r="F802">
            <v>0</v>
          </cell>
          <cell r="G802">
            <v>0</v>
          </cell>
          <cell r="H802">
            <v>0</v>
          </cell>
          <cell r="I802">
            <v>0</v>
          </cell>
          <cell r="J802">
            <v>0</v>
          </cell>
          <cell r="K802">
            <v>0</v>
          </cell>
          <cell r="L802">
            <v>0</v>
          </cell>
          <cell r="M802">
            <v>0</v>
          </cell>
        </row>
        <row r="803">
          <cell r="A803" t="str">
            <v>DK-HM1789-K0-L</v>
          </cell>
          <cell r="B803">
            <v>0</v>
          </cell>
          <cell r="C803">
            <v>0</v>
          </cell>
          <cell r="D803">
            <v>0</v>
          </cell>
          <cell r="E803">
            <v>0</v>
          </cell>
          <cell r="F803">
            <v>0</v>
          </cell>
          <cell r="G803">
            <v>0</v>
          </cell>
          <cell r="H803">
            <v>0</v>
          </cell>
          <cell r="I803">
            <v>0</v>
          </cell>
          <cell r="J803">
            <v>0</v>
          </cell>
          <cell r="K803">
            <v>0</v>
          </cell>
          <cell r="L803">
            <v>0</v>
          </cell>
          <cell r="M803">
            <v>0</v>
          </cell>
        </row>
        <row r="804">
          <cell r="A804" t="str">
            <v>DK-HM1789-K0-M</v>
          </cell>
          <cell r="B804">
            <v>0</v>
          </cell>
          <cell r="C804">
            <v>0</v>
          </cell>
          <cell r="D804">
            <v>0</v>
          </cell>
          <cell r="E804">
            <v>0</v>
          </cell>
          <cell r="F804">
            <v>0</v>
          </cell>
          <cell r="G804">
            <v>0</v>
          </cell>
          <cell r="H804">
            <v>0</v>
          </cell>
          <cell r="I804">
            <v>0</v>
          </cell>
          <cell r="J804">
            <v>0</v>
          </cell>
          <cell r="K804">
            <v>0</v>
          </cell>
          <cell r="L804">
            <v>0</v>
          </cell>
          <cell r="M804">
            <v>0</v>
          </cell>
        </row>
        <row r="805">
          <cell r="A805" t="str">
            <v>DK-HM1789-K0-S</v>
          </cell>
          <cell r="B805">
            <v>0</v>
          </cell>
          <cell r="C805">
            <v>0</v>
          </cell>
          <cell r="D805">
            <v>0</v>
          </cell>
          <cell r="E805">
            <v>0</v>
          </cell>
          <cell r="F805">
            <v>0</v>
          </cell>
          <cell r="G805">
            <v>0</v>
          </cell>
          <cell r="H805">
            <v>0</v>
          </cell>
          <cell r="I805">
            <v>0</v>
          </cell>
          <cell r="J805">
            <v>0</v>
          </cell>
          <cell r="K805">
            <v>0</v>
          </cell>
          <cell r="L805">
            <v>0</v>
          </cell>
          <cell r="M805">
            <v>0</v>
          </cell>
        </row>
        <row r="806">
          <cell r="A806" t="str">
            <v>DK-HM1789-K0-XL</v>
          </cell>
          <cell r="B806">
            <v>0</v>
          </cell>
          <cell r="C806">
            <v>0</v>
          </cell>
          <cell r="D806">
            <v>0</v>
          </cell>
          <cell r="E806">
            <v>0</v>
          </cell>
          <cell r="F806">
            <v>0</v>
          </cell>
          <cell r="G806">
            <v>0</v>
          </cell>
          <cell r="H806">
            <v>0</v>
          </cell>
          <cell r="I806">
            <v>0</v>
          </cell>
          <cell r="J806">
            <v>0</v>
          </cell>
          <cell r="K806">
            <v>0</v>
          </cell>
          <cell r="L806">
            <v>0</v>
          </cell>
          <cell r="M806">
            <v>0</v>
          </cell>
        </row>
        <row r="807">
          <cell r="A807" t="str">
            <v>DK-HM1789-PI-2XL</v>
          </cell>
          <cell r="B807">
            <v>0</v>
          </cell>
          <cell r="C807">
            <v>0</v>
          </cell>
          <cell r="D807">
            <v>0</v>
          </cell>
          <cell r="E807">
            <v>0</v>
          </cell>
          <cell r="F807">
            <v>0</v>
          </cell>
          <cell r="G807">
            <v>0</v>
          </cell>
          <cell r="H807">
            <v>0</v>
          </cell>
          <cell r="I807">
            <v>0</v>
          </cell>
          <cell r="J807">
            <v>0</v>
          </cell>
          <cell r="K807">
            <v>0</v>
          </cell>
          <cell r="L807">
            <v>0</v>
          </cell>
          <cell r="M807">
            <v>0</v>
          </cell>
        </row>
        <row r="808">
          <cell r="A808" t="str">
            <v>DK-HM1789-PI-L</v>
          </cell>
          <cell r="B808">
            <v>0</v>
          </cell>
          <cell r="C808">
            <v>0</v>
          </cell>
          <cell r="D808">
            <v>0</v>
          </cell>
          <cell r="E808">
            <v>0</v>
          </cell>
          <cell r="F808">
            <v>0</v>
          </cell>
          <cell r="G808">
            <v>0</v>
          </cell>
          <cell r="H808">
            <v>0</v>
          </cell>
          <cell r="I808">
            <v>0</v>
          </cell>
          <cell r="J808">
            <v>0</v>
          </cell>
          <cell r="K808">
            <v>0</v>
          </cell>
          <cell r="L808">
            <v>0</v>
          </cell>
          <cell r="M808">
            <v>0</v>
          </cell>
        </row>
        <row r="809">
          <cell r="A809" t="str">
            <v>DK-HM1789-PI-M</v>
          </cell>
          <cell r="B809">
            <v>0</v>
          </cell>
          <cell r="C809">
            <v>0</v>
          </cell>
          <cell r="D809">
            <v>0</v>
          </cell>
          <cell r="E809">
            <v>0</v>
          </cell>
          <cell r="F809">
            <v>0</v>
          </cell>
          <cell r="G809">
            <v>0</v>
          </cell>
          <cell r="H809">
            <v>0</v>
          </cell>
          <cell r="I809">
            <v>0</v>
          </cell>
          <cell r="J809">
            <v>0</v>
          </cell>
          <cell r="K809">
            <v>0</v>
          </cell>
          <cell r="L809">
            <v>0</v>
          </cell>
          <cell r="M809">
            <v>0</v>
          </cell>
        </row>
        <row r="810">
          <cell r="A810" t="str">
            <v>DK-HM1789-PI-S</v>
          </cell>
          <cell r="B810">
            <v>0</v>
          </cell>
          <cell r="C810">
            <v>0</v>
          </cell>
          <cell r="D810">
            <v>0</v>
          </cell>
          <cell r="E810">
            <v>0</v>
          </cell>
          <cell r="F810">
            <v>0</v>
          </cell>
          <cell r="G810">
            <v>0</v>
          </cell>
          <cell r="H810">
            <v>0</v>
          </cell>
          <cell r="I810">
            <v>0</v>
          </cell>
          <cell r="J810">
            <v>0</v>
          </cell>
          <cell r="K810">
            <v>0</v>
          </cell>
          <cell r="L810">
            <v>0</v>
          </cell>
          <cell r="M810">
            <v>0</v>
          </cell>
        </row>
        <row r="811">
          <cell r="A811" t="str">
            <v>DK-HM1789-PI-XL</v>
          </cell>
          <cell r="B811">
            <v>0</v>
          </cell>
          <cell r="C811">
            <v>0</v>
          </cell>
          <cell r="D811">
            <v>0</v>
          </cell>
          <cell r="E811">
            <v>0</v>
          </cell>
          <cell r="F811">
            <v>0</v>
          </cell>
          <cell r="G811">
            <v>0</v>
          </cell>
          <cell r="H811">
            <v>0</v>
          </cell>
          <cell r="I811">
            <v>0</v>
          </cell>
          <cell r="J811">
            <v>0</v>
          </cell>
          <cell r="K811">
            <v>0</v>
          </cell>
          <cell r="L811">
            <v>0</v>
          </cell>
          <cell r="M811">
            <v>0</v>
          </cell>
        </row>
        <row r="812">
          <cell r="A812" t="str">
            <v>DK-HM1789-PP-2XL</v>
          </cell>
          <cell r="B812">
            <v>0</v>
          </cell>
          <cell r="C812">
            <v>0</v>
          </cell>
          <cell r="D812">
            <v>0</v>
          </cell>
          <cell r="E812">
            <v>0</v>
          </cell>
          <cell r="F812">
            <v>0</v>
          </cell>
          <cell r="G812">
            <v>0</v>
          </cell>
          <cell r="H812">
            <v>0</v>
          </cell>
          <cell r="I812">
            <v>0</v>
          </cell>
          <cell r="J812">
            <v>0</v>
          </cell>
          <cell r="K812">
            <v>0</v>
          </cell>
          <cell r="L812">
            <v>0</v>
          </cell>
          <cell r="M812">
            <v>0</v>
          </cell>
        </row>
        <row r="813">
          <cell r="A813" t="str">
            <v>DK-HM1789-PP-L</v>
          </cell>
          <cell r="B813">
            <v>0</v>
          </cell>
          <cell r="C813">
            <v>0</v>
          </cell>
          <cell r="D813">
            <v>0</v>
          </cell>
          <cell r="E813">
            <v>0</v>
          </cell>
          <cell r="F813">
            <v>0</v>
          </cell>
          <cell r="G813">
            <v>0</v>
          </cell>
          <cell r="H813">
            <v>0</v>
          </cell>
          <cell r="I813">
            <v>0</v>
          </cell>
          <cell r="J813">
            <v>0</v>
          </cell>
          <cell r="K813">
            <v>0</v>
          </cell>
          <cell r="L813">
            <v>0</v>
          </cell>
          <cell r="M813">
            <v>0</v>
          </cell>
        </row>
        <row r="814">
          <cell r="A814" t="str">
            <v>DK-HM1789-PP-M</v>
          </cell>
          <cell r="B814">
            <v>0</v>
          </cell>
          <cell r="C814">
            <v>0</v>
          </cell>
          <cell r="D814">
            <v>0</v>
          </cell>
          <cell r="E814">
            <v>0</v>
          </cell>
          <cell r="F814">
            <v>0</v>
          </cell>
          <cell r="G814">
            <v>0</v>
          </cell>
          <cell r="H814">
            <v>0</v>
          </cell>
          <cell r="I814">
            <v>0</v>
          </cell>
          <cell r="J814">
            <v>0</v>
          </cell>
          <cell r="K814">
            <v>0</v>
          </cell>
          <cell r="L814">
            <v>0</v>
          </cell>
          <cell r="M814">
            <v>0</v>
          </cell>
        </row>
        <row r="815">
          <cell r="A815" t="str">
            <v>DK-HM1789-PP-S</v>
          </cell>
          <cell r="B815">
            <v>0</v>
          </cell>
          <cell r="C815">
            <v>0</v>
          </cell>
          <cell r="D815">
            <v>0</v>
          </cell>
          <cell r="E815">
            <v>0</v>
          </cell>
          <cell r="F815">
            <v>0</v>
          </cell>
          <cell r="G815">
            <v>0</v>
          </cell>
          <cell r="H815">
            <v>0</v>
          </cell>
          <cell r="I815">
            <v>0</v>
          </cell>
          <cell r="J815">
            <v>0</v>
          </cell>
          <cell r="K815">
            <v>0</v>
          </cell>
          <cell r="L815">
            <v>0</v>
          </cell>
          <cell r="M815">
            <v>0</v>
          </cell>
        </row>
        <row r="816">
          <cell r="A816" t="str">
            <v>DK-HM1789-PP-XL</v>
          </cell>
          <cell r="B816">
            <v>0</v>
          </cell>
          <cell r="C816">
            <v>0</v>
          </cell>
          <cell r="D816">
            <v>0</v>
          </cell>
          <cell r="E816">
            <v>0</v>
          </cell>
          <cell r="F816">
            <v>0</v>
          </cell>
          <cell r="G816">
            <v>0</v>
          </cell>
          <cell r="H816">
            <v>0</v>
          </cell>
          <cell r="I816">
            <v>0</v>
          </cell>
          <cell r="J816">
            <v>0</v>
          </cell>
          <cell r="K816">
            <v>0</v>
          </cell>
          <cell r="L816">
            <v>0</v>
          </cell>
          <cell r="M816">
            <v>0</v>
          </cell>
        </row>
        <row r="817">
          <cell r="A817" t="str">
            <v>DK-HM1789-PiTW-2XL</v>
          </cell>
          <cell r="B817">
            <v>0</v>
          </cell>
          <cell r="C817">
            <v>0</v>
          </cell>
          <cell r="D817">
            <v>0</v>
          </cell>
          <cell r="E817">
            <v>0</v>
          </cell>
          <cell r="F817">
            <v>0</v>
          </cell>
          <cell r="G817">
            <v>0</v>
          </cell>
          <cell r="H817">
            <v>0</v>
          </cell>
          <cell r="I817">
            <v>0</v>
          </cell>
          <cell r="J817">
            <v>0</v>
          </cell>
          <cell r="K817">
            <v>0</v>
          </cell>
          <cell r="L817">
            <v>0</v>
          </cell>
          <cell r="M817">
            <v>0</v>
          </cell>
        </row>
        <row r="818">
          <cell r="A818" t="str">
            <v>DK-HM1789-PiTW-L</v>
          </cell>
          <cell r="B818">
            <v>0</v>
          </cell>
          <cell r="C818">
            <v>0</v>
          </cell>
          <cell r="D818">
            <v>0</v>
          </cell>
          <cell r="E818">
            <v>0</v>
          </cell>
          <cell r="F818">
            <v>0</v>
          </cell>
          <cell r="G818">
            <v>0</v>
          </cell>
          <cell r="H818">
            <v>0</v>
          </cell>
          <cell r="I818">
            <v>0</v>
          </cell>
          <cell r="J818">
            <v>0</v>
          </cell>
          <cell r="K818">
            <v>0</v>
          </cell>
          <cell r="L818">
            <v>0</v>
          </cell>
          <cell r="M818">
            <v>0</v>
          </cell>
        </row>
        <row r="819">
          <cell r="A819" t="str">
            <v>DK-HM1789-PiTW-M</v>
          </cell>
          <cell r="B819">
            <v>0</v>
          </cell>
          <cell r="C819">
            <v>0</v>
          </cell>
          <cell r="D819">
            <v>0</v>
          </cell>
          <cell r="E819">
            <v>0</v>
          </cell>
          <cell r="F819">
            <v>0</v>
          </cell>
          <cell r="G819">
            <v>0</v>
          </cell>
          <cell r="H819">
            <v>0</v>
          </cell>
          <cell r="I819">
            <v>0</v>
          </cell>
          <cell r="J819">
            <v>0</v>
          </cell>
          <cell r="K819">
            <v>0</v>
          </cell>
          <cell r="L819">
            <v>0</v>
          </cell>
          <cell r="M819">
            <v>0</v>
          </cell>
        </row>
        <row r="820">
          <cell r="A820" t="str">
            <v>DK-HM1789-PiTW-S</v>
          </cell>
          <cell r="B820">
            <v>0</v>
          </cell>
          <cell r="C820">
            <v>0</v>
          </cell>
          <cell r="D820">
            <v>0</v>
          </cell>
          <cell r="E820">
            <v>0</v>
          </cell>
          <cell r="F820">
            <v>0</v>
          </cell>
          <cell r="G820">
            <v>0</v>
          </cell>
          <cell r="H820">
            <v>0</v>
          </cell>
          <cell r="I820">
            <v>0</v>
          </cell>
          <cell r="J820">
            <v>0</v>
          </cell>
          <cell r="K820">
            <v>0</v>
          </cell>
          <cell r="L820">
            <v>0</v>
          </cell>
          <cell r="M820">
            <v>0</v>
          </cell>
        </row>
        <row r="821">
          <cell r="A821" t="str">
            <v>DK-HM1789-PiTW-XL</v>
          </cell>
          <cell r="B821">
            <v>0</v>
          </cell>
          <cell r="C821">
            <v>0</v>
          </cell>
          <cell r="D821">
            <v>0</v>
          </cell>
          <cell r="E821">
            <v>0</v>
          </cell>
          <cell r="F821">
            <v>0</v>
          </cell>
          <cell r="G821">
            <v>0</v>
          </cell>
          <cell r="H821">
            <v>0</v>
          </cell>
          <cell r="I821">
            <v>0</v>
          </cell>
          <cell r="J821">
            <v>0</v>
          </cell>
          <cell r="K821">
            <v>0</v>
          </cell>
          <cell r="L821">
            <v>0</v>
          </cell>
          <cell r="M821">
            <v>0</v>
          </cell>
        </row>
        <row r="822">
          <cell r="A822" t="str">
            <v>DK-HM1789-R2-2XL</v>
          </cell>
          <cell r="B822">
            <v>0</v>
          </cell>
          <cell r="C822">
            <v>0</v>
          </cell>
          <cell r="D822">
            <v>0</v>
          </cell>
          <cell r="E822">
            <v>0</v>
          </cell>
          <cell r="F822">
            <v>0</v>
          </cell>
          <cell r="G822">
            <v>0</v>
          </cell>
          <cell r="H822">
            <v>0</v>
          </cell>
          <cell r="I822">
            <v>0</v>
          </cell>
          <cell r="J822">
            <v>0</v>
          </cell>
          <cell r="K822">
            <v>0</v>
          </cell>
          <cell r="L822">
            <v>0</v>
          </cell>
          <cell r="M822">
            <v>0</v>
          </cell>
        </row>
        <row r="823">
          <cell r="A823" t="str">
            <v>DK-HM1789-R2-L</v>
          </cell>
          <cell r="B823">
            <v>0</v>
          </cell>
          <cell r="C823">
            <v>0</v>
          </cell>
          <cell r="D823">
            <v>0</v>
          </cell>
          <cell r="E823">
            <v>0</v>
          </cell>
          <cell r="F823">
            <v>0</v>
          </cell>
          <cell r="G823">
            <v>0</v>
          </cell>
          <cell r="H823">
            <v>0</v>
          </cell>
          <cell r="I823">
            <v>0</v>
          </cell>
          <cell r="J823">
            <v>0</v>
          </cell>
          <cell r="K823">
            <v>0</v>
          </cell>
          <cell r="L823">
            <v>0</v>
          </cell>
          <cell r="M823">
            <v>0</v>
          </cell>
        </row>
        <row r="824">
          <cell r="A824" t="str">
            <v>DK-HM1789-R2-M</v>
          </cell>
          <cell r="B824">
            <v>0</v>
          </cell>
          <cell r="C824">
            <v>0</v>
          </cell>
          <cell r="D824">
            <v>0</v>
          </cell>
          <cell r="E824">
            <v>0</v>
          </cell>
          <cell r="F824">
            <v>0</v>
          </cell>
          <cell r="G824">
            <v>0</v>
          </cell>
          <cell r="H824">
            <v>0</v>
          </cell>
          <cell r="I824">
            <v>0</v>
          </cell>
          <cell r="J824">
            <v>0</v>
          </cell>
          <cell r="K824">
            <v>0</v>
          </cell>
          <cell r="L824">
            <v>0</v>
          </cell>
          <cell r="M824">
            <v>0</v>
          </cell>
        </row>
        <row r="825">
          <cell r="A825" t="str">
            <v>DK-HM1789-R2-S</v>
          </cell>
          <cell r="B825">
            <v>0</v>
          </cell>
          <cell r="C825">
            <v>0</v>
          </cell>
          <cell r="D825">
            <v>0</v>
          </cell>
          <cell r="E825">
            <v>0</v>
          </cell>
          <cell r="F825">
            <v>0</v>
          </cell>
          <cell r="G825">
            <v>0</v>
          </cell>
          <cell r="H825">
            <v>0</v>
          </cell>
          <cell r="I825">
            <v>0</v>
          </cell>
          <cell r="J825">
            <v>0</v>
          </cell>
          <cell r="K825">
            <v>0</v>
          </cell>
          <cell r="L825">
            <v>0</v>
          </cell>
          <cell r="M825">
            <v>0</v>
          </cell>
        </row>
        <row r="826">
          <cell r="A826" t="str">
            <v>DK-HM1789-R2-XL</v>
          </cell>
          <cell r="B826">
            <v>0</v>
          </cell>
          <cell r="C826">
            <v>0</v>
          </cell>
          <cell r="D826">
            <v>0</v>
          </cell>
          <cell r="E826">
            <v>0</v>
          </cell>
          <cell r="F826">
            <v>0</v>
          </cell>
          <cell r="G826">
            <v>0</v>
          </cell>
          <cell r="H826">
            <v>0</v>
          </cell>
          <cell r="I826">
            <v>0</v>
          </cell>
          <cell r="J826">
            <v>0</v>
          </cell>
          <cell r="K826">
            <v>0</v>
          </cell>
          <cell r="L826">
            <v>0</v>
          </cell>
          <cell r="M826">
            <v>0</v>
          </cell>
        </row>
        <row r="827">
          <cell r="A827" t="str">
            <v>DK-HM1789-W0-2XL</v>
          </cell>
          <cell r="B827">
            <v>0</v>
          </cell>
          <cell r="C827">
            <v>0</v>
          </cell>
          <cell r="D827">
            <v>0</v>
          </cell>
          <cell r="E827">
            <v>0</v>
          </cell>
          <cell r="F827">
            <v>0</v>
          </cell>
          <cell r="G827">
            <v>0</v>
          </cell>
          <cell r="H827">
            <v>0</v>
          </cell>
          <cell r="I827">
            <v>0</v>
          </cell>
          <cell r="J827">
            <v>0</v>
          </cell>
          <cell r="K827">
            <v>0</v>
          </cell>
          <cell r="L827">
            <v>0</v>
          </cell>
          <cell r="M827">
            <v>0</v>
          </cell>
        </row>
        <row r="828">
          <cell r="A828" t="str">
            <v>DK-HM1789-W0-L</v>
          </cell>
          <cell r="B828">
            <v>0</v>
          </cell>
          <cell r="C828">
            <v>0</v>
          </cell>
          <cell r="D828">
            <v>0</v>
          </cell>
          <cell r="E828">
            <v>0</v>
          </cell>
          <cell r="F828">
            <v>0</v>
          </cell>
          <cell r="G828">
            <v>0</v>
          </cell>
          <cell r="H828">
            <v>0</v>
          </cell>
          <cell r="I828">
            <v>0</v>
          </cell>
          <cell r="J828">
            <v>0</v>
          </cell>
          <cell r="K828">
            <v>0</v>
          </cell>
          <cell r="L828">
            <v>0</v>
          </cell>
          <cell r="M828">
            <v>0</v>
          </cell>
        </row>
        <row r="829">
          <cell r="A829" t="str">
            <v>DK-HM1789-W0-M</v>
          </cell>
          <cell r="B829">
            <v>0</v>
          </cell>
          <cell r="C829">
            <v>0</v>
          </cell>
          <cell r="D829">
            <v>0</v>
          </cell>
          <cell r="E829">
            <v>0</v>
          </cell>
          <cell r="F829">
            <v>0</v>
          </cell>
          <cell r="G829">
            <v>0</v>
          </cell>
          <cell r="H829">
            <v>0</v>
          </cell>
          <cell r="I829">
            <v>0</v>
          </cell>
          <cell r="J829">
            <v>0</v>
          </cell>
          <cell r="K829">
            <v>0</v>
          </cell>
          <cell r="L829">
            <v>0</v>
          </cell>
          <cell r="M829">
            <v>0</v>
          </cell>
        </row>
        <row r="830">
          <cell r="A830" t="str">
            <v>DK-HM1789-W0-S</v>
          </cell>
          <cell r="B830">
            <v>0</v>
          </cell>
          <cell r="C830">
            <v>0</v>
          </cell>
          <cell r="D830">
            <v>0</v>
          </cell>
          <cell r="E830">
            <v>0</v>
          </cell>
          <cell r="F830">
            <v>0</v>
          </cell>
          <cell r="G830">
            <v>0</v>
          </cell>
          <cell r="H830">
            <v>0</v>
          </cell>
          <cell r="I830">
            <v>0</v>
          </cell>
          <cell r="J830">
            <v>0</v>
          </cell>
          <cell r="K830">
            <v>0</v>
          </cell>
          <cell r="L830">
            <v>0</v>
          </cell>
          <cell r="M830">
            <v>0</v>
          </cell>
        </row>
        <row r="831">
          <cell r="A831" t="str">
            <v>DK-HM1789-W0-XL</v>
          </cell>
          <cell r="B831">
            <v>0</v>
          </cell>
          <cell r="C831">
            <v>0</v>
          </cell>
          <cell r="D831">
            <v>0</v>
          </cell>
          <cell r="E831">
            <v>0</v>
          </cell>
          <cell r="F831">
            <v>0</v>
          </cell>
          <cell r="G831">
            <v>0</v>
          </cell>
          <cell r="H831">
            <v>0</v>
          </cell>
          <cell r="I831">
            <v>0</v>
          </cell>
          <cell r="J831">
            <v>0</v>
          </cell>
          <cell r="K831">
            <v>0</v>
          </cell>
          <cell r="L831">
            <v>0</v>
          </cell>
          <cell r="M831">
            <v>0</v>
          </cell>
        </row>
        <row r="832">
          <cell r="A832" t="str">
            <v>DK-HM1789-Y0-L</v>
          </cell>
          <cell r="B832">
            <v>0</v>
          </cell>
          <cell r="C832">
            <v>0</v>
          </cell>
          <cell r="D832">
            <v>0</v>
          </cell>
          <cell r="E832">
            <v>0</v>
          </cell>
          <cell r="F832">
            <v>0</v>
          </cell>
          <cell r="G832">
            <v>0</v>
          </cell>
          <cell r="H832">
            <v>0</v>
          </cell>
          <cell r="I832">
            <v>0</v>
          </cell>
          <cell r="J832">
            <v>0</v>
          </cell>
          <cell r="K832">
            <v>0</v>
          </cell>
          <cell r="L832">
            <v>0</v>
          </cell>
          <cell r="M832">
            <v>0</v>
          </cell>
        </row>
        <row r="833">
          <cell r="A833" t="str">
            <v>DK-HM1789-Y0-S</v>
          </cell>
          <cell r="B833">
            <v>0</v>
          </cell>
          <cell r="C833">
            <v>0</v>
          </cell>
          <cell r="D833">
            <v>0</v>
          </cell>
          <cell r="E833">
            <v>0</v>
          </cell>
          <cell r="F833">
            <v>0</v>
          </cell>
          <cell r="G833">
            <v>0</v>
          </cell>
          <cell r="H833">
            <v>0</v>
          </cell>
          <cell r="I833">
            <v>0</v>
          </cell>
          <cell r="J833">
            <v>0</v>
          </cell>
          <cell r="K833">
            <v>0</v>
          </cell>
          <cell r="L833">
            <v>0</v>
          </cell>
          <cell r="M833">
            <v>0</v>
          </cell>
        </row>
        <row r="834">
          <cell r="A834" t="str">
            <v>DK-HM1789-Y0-XL</v>
          </cell>
          <cell r="B834">
            <v>0</v>
          </cell>
          <cell r="C834">
            <v>0</v>
          </cell>
          <cell r="D834">
            <v>0</v>
          </cell>
          <cell r="E834">
            <v>0</v>
          </cell>
          <cell r="F834">
            <v>0</v>
          </cell>
          <cell r="G834">
            <v>0</v>
          </cell>
          <cell r="H834">
            <v>0</v>
          </cell>
          <cell r="I834">
            <v>0</v>
          </cell>
          <cell r="J834">
            <v>0</v>
          </cell>
          <cell r="K834">
            <v>0</v>
          </cell>
          <cell r="L834">
            <v>0</v>
          </cell>
          <cell r="M834">
            <v>0</v>
          </cell>
        </row>
        <row r="835">
          <cell r="A835" t="str">
            <v>DK-HM1789-ZL-2XL</v>
          </cell>
          <cell r="B835">
            <v>0</v>
          </cell>
          <cell r="C835">
            <v>0</v>
          </cell>
          <cell r="D835">
            <v>0</v>
          </cell>
          <cell r="E835">
            <v>0</v>
          </cell>
          <cell r="F835">
            <v>0</v>
          </cell>
          <cell r="G835">
            <v>0</v>
          </cell>
          <cell r="H835">
            <v>0</v>
          </cell>
          <cell r="I835">
            <v>0</v>
          </cell>
          <cell r="J835">
            <v>0</v>
          </cell>
          <cell r="K835">
            <v>0</v>
          </cell>
          <cell r="L835">
            <v>0</v>
          </cell>
          <cell r="M835">
            <v>0</v>
          </cell>
        </row>
        <row r="836">
          <cell r="A836" t="str">
            <v>DK-HM1789-ZL-L</v>
          </cell>
          <cell r="B836">
            <v>0</v>
          </cell>
          <cell r="C836">
            <v>0</v>
          </cell>
          <cell r="D836">
            <v>0</v>
          </cell>
          <cell r="E836">
            <v>0</v>
          </cell>
          <cell r="F836">
            <v>0</v>
          </cell>
          <cell r="G836">
            <v>0</v>
          </cell>
          <cell r="H836">
            <v>0</v>
          </cell>
          <cell r="I836">
            <v>0</v>
          </cell>
          <cell r="J836">
            <v>0</v>
          </cell>
          <cell r="K836">
            <v>0</v>
          </cell>
          <cell r="L836">
            <v>0</v>
          </cell>
          <cell r="M836">
            <v>0</v>
          </cell>
        </row>
        <row r="837">
          <cell r="A837" t="str">
            <v>DK-HM1789-ZL-M</v>
          </cell>
          <cell r="B837">
            <v>0</v>
          </cell>
          <cell r="C837">
            <v>0</v>
          </cell>
          <cell r="D837">
            <v>0</v>
          </cell>
          <cell r="E837">
            <v>0</v>
          </cell>
          <cell r="F837">
            <v>0</v>
          </cell>
          <cell r="G837">
            <v>0</v>
          </cell>
          <cell r="H837">
            <v>0</v>
          </cell>
          <cell r="I837">
            <v>0</v>
          </cell>
          <cell r="J837">
            <v>0</v>
          </cell>
          <cell r="K837">
            <v>0</v>
          </cell>
          <cell r="L837">
            <v>0</v>
          </cell>
          <cell r="M837">
            <v>0</v>
          </cell>
        </row>
        <row r="838">
          <cell r="A838" t="str">
            <v>DK-HM1789-ZL-S</v>
          </cell>
          <cell r="B838">
            <v>0</v>
          </cell>
          <cell r="C838">
            <v>0</v>
          </cell>
          <cell r="D838">
            <v>0</v>
          </cell>
          <cell r="E838">
            <v>0</v>
          </cell>
          <cell r="F838">
            <v>0</v>
          </cell>
          <cell r="G838">
            <v>0</v>
          </cell>
          <cell r="H838">
            <v>0</v>
          </cell>
          <cell r="I838">
            <v>0</v>
          </cell>
          <cell r="J838">
            <v>0</v>
          </cell>
          <cell r="K838">
            <v>0</v>
          </cell>
          <cell r="L838">
            <v>0</v>
          </cell>
          <cell r="M838">
            <v>0</v>
          </cell>
        </row>
        <row r="839">
          <cell r="A839" t="str">
            <v>DK-HM1789-ZL-XL</v>
          </cell>
          <cell r="B839">
            <v>0</v>
          </cell>
          <cell r="C839">
            <v>0</v>
          </cell>
          <cell r="D839">
            <v>0</v>
          </cell>
          <cell r="E839">
            <v>0</v>
          </cell>
          <cell r="F839">
            <v>0</v>
          </cell>
          <cell r="G839">
            <v>0</v>
          </cell>
          <cell r="H839">
            <v>0</v>
          </cell>
          <cell r="I839">
            <v>0</v>
          </cell>
          <cell r="J839">
            <v>0</v>
          </cell>
          <cell r="K839">
            <v>0</v>
          </cell>
          <cell r="L839">
            <v>0</v>
          </cell>
          <cell r="M839">
            <v>0</v>
          </cell>
        </row>
        <row r="840">
          <cell r="A840" t="str">
            <v>DK-HM1790-Dot-M</v>
          </cell>
          <cell r="B840">
            <v>0</v>
          </cell>
          <cell r="C840">
            <v>0</v>
          </cell>
          <cell r="D840">
            <v>0</v>
          </cell>
          <cell r="E840">
            <v>0</v>
          </cell>
          <cell r="F840">
            <v>0</v>
          </cell>
          <cell r="G840">
            <v>0</v>
          </cell>
          <cell r="H840">
            <v>0</v>
          </cell>
          <cell r="I840">
            <v>0</v>
          </cell>
          <cell r="J840">
            <v>0</v>
          </cell>
          <cell r="K840">
            <v>0</v>
          </cell>
          <cell r="L840">
            <v>0</v>
          </cell>
          <cell r="M840">
            <v>0</v>
          </cell>
        </row>
        <row r="841">
          <cell r="A841" t="str">
            <v>DK-HM1791-Dot-L</v>
          </cell>
          <cell r="B841">
            <v>0</v>
          </cell>
          <cell r="C841">
            <v>0</v>
          </cell>
          <cell r="D841">
            <v>0</v>
          </cell>
          <cell r="E841">
            <v>0</v>
          </cell>
          <cell r="F841">
            <v>0</v>
          </cell>
          <cell r="G841">
            <v>0</v>
          </cell>
          <cell r="H841">
            <v>0</v>
          </cell>
          <cell r="I841">
            <v>0</v>
          </cell>
          <cell r="J841">
            <v>0</v>
          </cell>
          <cell r="K841">
            <v>0</v>
          </cell>
          <cell r="L841">
            <v>0</v>
          </cell>
          <cell r="M841">
            <v>0</v>
          </cell>
        </row>
        <row r="842">
          <cell r="A842" t="str">
            <v>DK-HM1792-Dot-XL</v>
          </cell>
          <cell r="B842">
            <v>0</v>
          </cell>
          <cell r="C842">
            <v>0</v>
          </cell>
          <cell r="D842">
            <v>0</v>
          </cell>
          <cell r="E842">
            <v>0</v>
          </cell>
          <cell r="F842">
            <v>0</v>
          </cell>
          <cell r="G842">
            <v>0</v>
          </cell>
          <cell r="H842">
            <v>0</v>
          </cell>
          <cell r="I842">
            <v>0</v>
          </cell>
          <cell r="J842">
            <v>0</v>
          </cell>
          <cell r="K842">
            <v>0</v>
          </cell>
          <cell r="L842">
            <v>0</v>
          </cell>
          <cell r="M842">
            <v>0</v>
          </cell>
        </row>
        <row r="843">
          <cell r="A843" t="str">
            <v>DK-HM1793-Dot-2XL</v>
          </cell>
          <cell r="B843">
            <v>0</v>
          </cell>
          <cell r="C843">
            <v>0</v>
          </cell>
          <cell r="D843">
            <v>0</v>
          </cell>
          <cell r="E843">
            <v>0</v>
          </cell>
          <cell r="F843">
            <v>0</v>
          </cell>
          <cell r="G843">
            <v>0</v>
          </cell>
          <cell r="H843">
            <v>0</v>
          </cell>
          <cell r="I843">
            <v>0</v>
          </cell>
          <cell r="J843">
            <v>0</v>
          </cell>
          <cell r="K843">
            <v>0</v>
          </cell>
          <cell r="L843">
            <v>0</v>
          </cell>
          <cell r="M843">
            <v>0</v>
          </cell>
        </row>
        <row r="844">
          <cell r="A844" t="str">
            <v>DK-MCCL315-AB-L</v>
          </cell>
          <cell r="B844">
            <v>0</v>
          </cell>
          <cell r="C844">
            <v>0</v>
          </cell>
          <cell r="D844">
            <v>0</v>
          </cell>
          <cell r="E844">
            <v>0</v>
          </cell>
          <cell r="F844">
            <v>0</v>
          </cell>
          <cell r="G844">
            <v>0</v>
          </cell>
          <cell r="H844">
            <v>0</v>
          </cell>
          <cell r="I844">
            <v>0</v>
          </cell>
          <cell r="J844">
            <v>0</v>
          </cell>
          <cell r="K844">
            <v>0</v>
          </cell>
          <cell r="L844">
            <v>0</v>
          </cell>
          <cell r="M844">
            <v>0</v>
          </cell>
        </row>
        <row r="845">
          <cell r="A845" t="str">
            <v>DK-MCCL315-AB-XL</v>
          </cell>
          <cell r="B845">
            <v>0</v>
          </cell>
          <cell r="C845">
            <v>0</v>
          </cell>
          <cell r="D845">
            <v>0</v>
          </cell>
          <cell r="E845">
            <v>0</v>
          </cell>
          <cell r="F845">
            <v>0</v>
          </cell>
          <cell r="G845">
            <v>0</v>
          </cell>
          <cell r="H845">
            <v>0</v>
          </cell>
          <cell r="I845">
            <v>0</v>
          </cell>
          <cell r="J845">
            <v>0</v>
          </cell>
          <cell r="K845">
            <v>0</v>
          </cell>
          <cell r="L845">
            <v>0</v>
          </cell>
          <cell r="M845">
            <v>0</v>
          </cell>
        </row>
        <row r="846">
          <cell r="A846" t="str">
            <v>DK-MCCL315-B7-XL</v>
          </cell>
          <cell r="B846">
            <v>0</v>
          </cell>
          <cell r="C846">
            <v>1</v>
          </cell>
          <cell r="D846">
            <v>0</v>
          </cell>
          <cell r="E846">
            <v>0</v>
          </cell>
          <cell r="F846">
            <v>0</v>
          </cell>
          <cell r="G846">
            <v>0</v>
          </cell>
          <cell r="H846">
            <v>0</v>
          </cell>
          <cell r="I846">
            <v>0</v>
          </cell>
          <cell r="J846">
            <v>0</v>
          </cell>
          <cell r="K846">
            <v>0</v>
          </cell>
          <cell r="L846">
            <v>0</v>
          </cell>
          <cell r="M846">
            <v>0</v>
          </cell>
        </row>
        <row r="847">
          <cell r="A847" t="str">
            <v>DK-MCCL315-K0-2XL</v>
          </cell>
          <cell r="B847">
            <v>0</v>
          </cell>
          <cell r="C847">
            <v>0</v>
          </cell>
          <cell r="D847">
            <v>0</v>
          </cell>
          <cell r="E847">
            <v>0</v>
          </cell>
          <cell r="F847">
            <v>0</v>
          </cell>
          <cell r="G847">
            <v>0</v>
          </cell>
          <cell r="H847">
            <v>0</v>
          </cell>
          <cell r="I847">
            <v>0</v>
          </cell>
          <cell r="J847">
            <v>0</v>
          </cell>
          <cell r="K847">
            <v>0</v>
          </cell>
          <cell r="L847">
            <v>0</v>
          </cell>
          <cell r="M847">
            <v>0</v>
          </cell>
        </row>
        <row r="848">
          <cell r="A848" t="str">
            <v>DK-MCCL315-K0-L</v>
          </cell>
          <cell r="B848">
            <v>0</v>
          </cell>
          <cell r="C848">
            <v>0</v>
          </cell>
          <cell r="D848">
            <v>0</v>
          </cell>
          <cell r="E848">
            <v>0</v>
          </cell>
          <cell r="F848">
            <v>0</v>
          </cell>
          <cell r="G848">
            <v>0</v>
          </cell>
          <cell r="H848">
            <v>0</v>
          </cell>
          <cell r="I848">
            <v>0</v>
          </cell>
          <cell r="J848">
            <v>0</v>
          </cell>
          <cell r="K848">
            <v>0</v>
          </cell>
          <cell r="L848">
            <v>0</v>
          </cell>
          <cell r="M848">
            <v>0</v>
          </cell>
        </row>
        <row r="849">
          <cell r="A849" t="str">
            <v>DK-MCCL315-K0-M</v>
          </cell>
          <cell r="B849">
            <v>0</v>
          </cell>
          <cell r="C849">
            <v>0</v>
          </cell>
          <cell r="D849">
            <v>0</v>
          </cell>
          <cell r="E849">
            <v>0</v>
          </cell>
          <cell r="F849">
            <v>0</v>
          </cell>
          <cell r="G849">
            <v>0</v>
          </cell>
          <cell r="H849">
            <v>0</v>
          </cell>
          <cell r="I849">
            <v>0</v>
          </cell>
          <cell r="J849">
            <v>0</v>
          </cell>
          <cell r="K849">
            <v>0</v>
          </cell>
          <cell r="L849">
            <v>0</v>
          </cell>
          <cell r="M849">
            <v>0</v>
          </cell>
        </row>
        <row r="850">
          <cell r="A850" t="str">
            <v>DK-MCCL315-K0-S</v>
          </cell>
          <cell r="B850">
            <v>0</v>
          </cell>
          <cell r="C850">
            <v>0</v>
          </cell>
          <cell r="D850">
            <v>0</v>
          </cell>
          <cell r="E850">
            <v>0</v>
          </cell>
          <cell r="F850">
            <v>0</v>
          </cell>
          <cell r="G850">
            <v>0</v>
          </cell>
          <cell r="H850">
            <v>0</v>
          </cell>
          <cell r="I850">
            <v>0</v>
          </cell>
          <cell r="J850">
            <v>0</v>
          </cell>
          <cell r="K850">
            <v>0</v>
          </cell>
          <cell r="L850">
            <v>0</v>
          </cell>
          <cell r="M850">
            <v>0</v>
          </cell>
        </row>
        <row r="851">
          <cell r="A851" t="str">
            <v>DK-MCCL315-K0-XL</v>
          </cell>
          <cell r="B851">
            <v>0</v>
          </cell>
          <cell r="C851">
            <v>0</v>
          </cell>
          <cell r="D851">
            <v>0</v>
          </cell>
          <cell r="E851">
            <v>0</v>
          </cell>
          <cell r="F851">
            <v>0</v>
          </cell>
          <cell r="G851">
            <v>0</v>
          </cell>
          <cell r="H851">
            <v>0</v>
          </cell>
          <cell r="I851">
            <v>0</v>
          </cell>
          <cell r="J851">
            <v>0</v>
          </cell>
          <cell r="K851">
            <v>0</v>
          </cell>
          <cell r="L851">
            <v>0</v>
          </cell>
          <cell r="M851">
            <v>0</v>
          </cell>
        </row>
        <row r="852">
          <cell r="A852" t="str">
            <v>DK-MCCL315-R0-S</v>
          </cell>
          <cell r="B852">
            <v>0</v>
          </cell>
          <cell r="C852">
            <v>0</v>
          </cell>
          <cell r="D852">
            <v>0</v>
          </cell>
          <cell r="E852">
            <v>0</v>
          </cell>
          <cell r="F852">
            <v>0</v>
          </cell>
          <cell r="G852">
            <v>0</v>
          </cell>
          <cell r="H852">
            <v>0</v>
          </cell>
          <cell r="I852">
            <v>0</v>
          </cell>
          <cell r="J852">
            <v>0</v>
          </cell>
          <cell r="K852">
            <v>0</v>
          </cell>
          <cell r="L852">
            <v>0</v>
          </cell>
          <cell r="M852">
            <v>0</v>
          </cell>
        </row>
        <row r="853">
          <cell r="A853" t="str">
            <v>DK-MCCL315-RF-M</v>
          </cell>
          <cell r="B853">
            <v>0</v>
          </cell>
          <cell r="C853">
            <v>0</v>
          </cell>
          <cell r="D853">
            <v>0</v>
          </cell>
          <cell r="E853">
            <v>0</v>
          </cell>
          <cell r="F853">
            <v>0</v>
          </cell>
          <cell r="G853">
            <v>0</v>
          </cell>
          <cell r="H853">
            <v>0</v>
          </cell>
          <cell r="I853">
            <v>0</v>
          </cell>
          <cell r="J853">
            <v>0</v>
          </cell>
          <cell r="K853">
            <v>0</v>
          </cell>
          <cell r="L853">
            <v>0</v>
          </cell>
          <cell r="M853">
            <v>0</v>
          </cell>
        </row>
        <row r="854">
          <cell r="A854" t="str">
            <v>DK-MCCL315-W0-M</v>
          </cell>
          <cell r="B854">
            <v>0</v>
          </cell>
          <cell r="C854">
            <v>0</v>
          </cell>
          <cell r="D854">
            <v>0</v>
          </cell>
          <cell r="E854">
            <v>0</v>
          </cell>
          <cell r="F854">
            <v>0</v>
          </cell>
          <cell r="G854">
            <v>0</v>
          </cell>
          <cell r="H854">
            <v>0</v>
          </cell>
          <cell r="I854">
            <v>0</v>
          </cell>
          <cell r="J854">
            <v>0</v>
          </cell>
          <cell r="K854">
            <v>0</v>
          </cell>
          <cell r="L854">
            <v>0</v>
          </cell>
          <cell r="M854">
            <v>0</v>
          </cell>
        </row>
        <row r="855">
          <cell r="A855" t="str">
            <v>DK-MCCL315-W0-XL</v>
          </cell>
          <cell r="B855">
            <v>0</v>
          </cell>
          <cell r="C855">
            <v>0</v>
          </cell>
          <cell r="D855">
            <v>0</v>
          </cell>
          <cell r="E855">
            <v>0</v>
          </cell>
          <cell r="F855">
            <v>0</v>
          </cell>
          <cell r="G855">
            <v>0</v>
          </cell>
          <cell r="H855">
            <v>0</v>
          </cell>
          <cell r="I855">
            <v>0</v>
          </cell>
          <cell r="J855">
            <v>0</v>
          </cell>
          <cell r="K855">
            <v>0</v>
          </cell>
          <cell r="L855">
            <v>0</v>
          </cell>
          <cell r="M855">
            <v>0</v>
          </cell>
        </row>
        <row r="856">
          <cell r="A856" t="str">
            <v>DK-MUCL315-AB-2XL</v>
          </cell>
          <cell r="B856">
            <v>0</v>
          </cell>
          <cell r="C856">
            <v>0</v>
          </cell>
          <cell r="D856">
            <v>0</v>
          </cell>
          <cell r="E856">
            <v>0</v>
          </cell>
          <cell r="F856">
            <v>0</v>
          </cell>
          <cell r="G856">
            <v>0</v>
          </cell>
          <cell r="H856">
            <v>0</v>
          </cell>
          <cell r="I856">
            <v>0</v>
          </cell>
          <cell r="J856">
            <v>0</v>
          </cell>
          <cell r="K856">
            <v>0</v>
          </cell>
          <cell r="L856">
            <v>0</v>
          </cell>
          <cell r="M856">
            <v>0</v>
          </cell>
        </row>
        <row r="857">
          <cell r="A857" t="str">
            <v>DK-MUCL315-B7-2XL</v>
          </cell>
          <cell r="B857">
            <v>0</v>
          </cell>
          <cell r="C857">
            <v>0</v>
          </cell>
          <cell r="D857">
            <v>0</v>
          </cell>
          <cell r="E857">
            <v>0</v>
          </cell>
          <cell r="F857">
            <v>0</v>
          </cell>
          <cell r="G857">
            <v>0</v>
          </cell>
          <cell r="H857">
            <v>0</v>
          </cell>
          <cell r="I857">
            <v>0</v>
          </cell>
          <cell r="J857">
            <v>0</v>
          </cell>
          <cell r="K857">
            <v>0</v>
          </cell>
          <cell r="L857">
            <v>0</v>
          </cell>
          <cell r="M857">
            <v>0</v>
          </cell>
        </row>
        <row r="858">
          <cell r="A858" t="str">
            <v>DK-MUCL315-B7-L</v>
          </cell>
          <cell r="B858">
            <v>0</v>
          </cell>
          <cell r="C858">
            <v>0</v>
          </cell>
          <cell r="D858">
            <v>0</v>
          </cell>
          <cell r="E858">
            <v>0</v>
          </cell>
          <cell r="F858">
            <v>0</v>
          </cell>
          <cell r="G858">
            <v>0</v>
          </cell>
          <cell r="H858">
            <v>0</v>
          </cell>
          <cell r="I858">
            <v>0</v>
          </cell>
          <cell r="J858">
            <v>0</v>
          </cell>
          <cell r="K858">
            <v>0</v>
          </cell>
          <cell r="L858">
            <v>0</v>
          </cell>
          <cell r="M858">
            <v>0</v>
          </cell>
        </row>
        <row r="859">
          <cell r="A859" t="str">
            <v>DK-MUCL315-B7-M</v>
          </cell>
          <cell r="B859">
            <v>0</v>
          </cell>
          <cell r="C859">
            <v>0</v>
          </cell>
          <cell r="D859">
            <v>0</v>
          </cell>
          <cell r="E859">
            <v>0</v>
          </cell>
          <cell r="F859">
            <v>0</v>
          </cell>
          <cell r="G859">
            <v>0</v>
          </cell>
          <cell r="H859">
            <v>0</v>
          </cell>
          <cell r="I859">
            <v>0</v>
          </cell>
          <cell r="J859">
            <v>0</v>
          </cell>
          <cell r="K859">
            <v>0</v>
          </cell>
          <cell r="L859">
            <v>0</v>
          </cell>
          <cell r="M859">
            <v>0</v>
          </cell>
        </row>
        <row r="860">
          <cell r="A860" t="str">
            <v>DK-MUCL315-B7-S</v>
          </cell>
          <cell r="B860">
            <v>0</v>
          </cell>
          <cell r="C860">
            <v>0</v>
          </cell>
          <cell r="D860">
            <v>0</v>
          </cell>
          <cell r="E860">
            <v>0</v>
          </cell>
          <cell r="F860">
            <v>0</v>
          </cell>
          <cell r="G860">
            <v>0</v>
          </cell>
          <cell r="H860">
            <v>0</v>
          </cell>
          <cell r="I860">
            <v>0</v>
          </cell>
          <cell r="J860">
            <v>0</v>
          </cell>
          <cell r="K860">
            <v>0</v>
          </cell>
          <cell r="L860">
            <v>0</v>
          </cell>
          <cell r="M860">
            <v>0</v>
          </cell>
        </row>
        <row r="861">
          <cell r="A861" t="str">
            <v>DK-MUCL315-B7-XL</v>
          </cell>
          <cell r="B861">
            <v>0</v>
          </cell>
          <cell r="C861">
            <v>0</v>
          </cell>
          <cell r="D861">
            <v>0</v>
          </cell>
          <cell r="E861">
            <v>0</v>
          </cell>
          <cell r="F861">
            <v>0</v>
          </cell>
          <cell r="G861">
            <v>0</v>
          </cell>
          <cell r="H861">
            <v>0</v>
          </cell>
          <cell r="I861">
            <v>0</v>
          </cell>
          <cell r="J861">
            <v>0</v>
          </cell>
          <cell r="K861">
            <v>0</v>
          </cell>
          <cell r="L861">
            <v>0</v>
          </cell>
          <cell r="M861">
            <v>0</v>
          </cell>
        </row>
        <row r="862">
          <cell r="A862" t="str">
            <v>DK-MUCL315-K0-2XL</v>
          </cell>
          <cell r="B862">
            <v>0</v>
          </cell>
          <cell r="C862">
            <v>0</v>
          </cell>
          <cell r="D862">
            <v>0</v>
          </cell>
          <cell r="E862">
            <v>0</v>
          </cell>
          <cell r="F862">
            <v>0</v>
          </cell>
          <cell r="G862">
            <v>0</v>
          </cell>
          <cell r="H862">
            <v>0</v>
          </cell>
          <cell r="I862">
            <v>0</v>
          </cell>
          <cell r="J862">
            <v>0</v>
          </cell>
          <cell r="K862">
            <v>0</v>
          </cell>
          <cell r="L862">
            <v>0</v>
          </cell>
          <cell r="M862">
            <v>0</v>
          </cell>
        </row>
        <row r="863">
          <cell r="A863" t="str">
            <v>DK-MUCL315-K0-L</v>
          </cell>
          <cell r="B863">
            <v>0</v>
          </cell>
          <cell r="C863">
            <v>0</v>
          </cell>
          <cell r="D863">
            <v>0</v>
          </cell>
          <cell r="E863">
            <v>0</v>
          </cell>
          <cell r="F863">
            <v>0</v>
          </cell>
          <cell r="G863">
            <v>0</v>
          </cell>
          <cell r="H863">
            <v>0</v>
          </cell>
          <cell r="I863">
            <v>0</v>
          </cell>
          <cell r="J863">
            <v>0</v>
          </cell>
          <cell r="K863">
            <v>0</v>
          </cell>
          <cell r="L863">
            <v>0</v>
          </cell>
          <cell r="M863">
            <v>0</v>
          </cell>
        </row>
        <row r="864">
          <cell r="A864" t="str">
            <v>DK-MUCL315-K0-M</v>
          </cell>
          <cell r="B864">
            <v>0</v>
          </cell>
          <cell r="C864">
            <v>0</v>
          </cell>
          <cell r="D864">
            <v>0</v>
          </cell>
          <cell r="E864">
            <v>0</v>
          </cell>
          <cell r="F864">
            <v>0</v>
          </cell>
          <cell r="G864">
            <v>0</v>
          </cell>
          <cell r="H864">
            <v>0</v>
          </cell>
          <cell r="I864">
            <v>0</v>
          </cell>
          <cell r="J864">
            <v>0</v>
          </cell>
          <cell r="K864">
            <v>0</v>
          </cell>
          <cell r="L864">
            <v>0</v>
          </cell>
          <cell r="M864">
            <v>0</v>
          </cell>
        </row>
        <row r="865">
          <cell r="A865" t="str">
            <v>DK-MUCL315-K0-S</v>
          </cell>
          <cell r="B865">
            <v>0</v>
          </cell>
          <cell r="C865">
            <v>0</v>
          </cell>
          <cell r="D865">
            <v>0</v>
          </cell>
          <cell r="E865">
            <v>0</v>
          </cell>
          <cell r="F865">
            <v>0</v>
          </cell>
          <cell r="G865">
            <v>0</v>
          </cell>
          <cell r="H865">
            <v>0</v>
          </cell>
          <cell r="I865">
            <v>0</v>
          </cell>
          <cell r="J865">
            <v>0</v>
          </cell>
          <cell r="K865">
            <v>0</v>
          </cell>
          <cell r="L865">
            <v>0</v>
          </cell>
          <cell r="M865">
            <v>0</v>
          </cell>
        </row>
        <row r="866">
          <cell r="A866" t="str">
            <v>DK-MUCL315-K0-XL</v>
          </cell>
          <cell r="B866">
            <v>0</v>
          </cell>
          <cell r="C866">
            <v>0</v>
          </cell>
          <cell r="D866">
            <v>0</v>
          </cell>
          <cell r="E866">
            <v>0</v>
          </cell>
          <cell r="F866">
            <v>0</v>
          </cell>
          <cell r="G866">
            <v>0</v>
          </cell>
          <cell r="H866">
            <v>0</v>
          </cell>
          <cell r="I866">
            <v>0</v>
          </cell>
          <cell r="J866">
            <v>0</v>
          </cell>
          <cell r="K866">
            <v>0</v>
          </cell>
          <cell r="L866">
            <v>0</v>
          </cell>
          <cell r="M866">
            <v>0</v>
          </cell>
        </row>
        <row r="867">
          <cell r="A867" t="str">
            <v>DK-MUCL315-P0-2XL</v>
          </cell>
          <cell r="B867">
            <v>0</v>
          </cell>
          <cell r="C867">
            <v>0</v>
          </cell>
          <cell r="D867">
            <v>0</v>
          </cell>
          <cell r="E867">
            <v>0</v>
          </cell>
          <cell r="F867">
            <v>0</v>
          </cell>
          <cell r="G867">
            <v>0</v>
          </cell>
          <cell r="H867">
            <v>0</v>
          </cell>
          <cell r="I867">
            <v>0</v>
          </cell>
          <cell r="J867">
            <v>0</v>
          </cell>
          <cell r="K867">
            <v>0</v>
          </cell>
          <cell r="L867">
            <v>0</v>
          </cell>
          <cell r="M867">
            <v>0</v>
          </cell>
        </row>
        <row r="868">
          <cell r="A868" t="str">
            <v>DK-MUCL315-P0-L</v>
          </cell>
          <cell r="B868">
            <v>0</v>
          </cell>
          <cell r="C868">
            <v>0</v>
          </cell>
          <cell r="D868">
            <v>0</v>
          </cell>
          <cell r="E868">
            <v>0</v>
          </cell>
          <cell r="F868">
            <v>0</v>
          </cell>
          <cell r="G868">
            <v>0</v>
          </cell>
          <cell r="H868">
            <v>0</v>
          </cell>
          <cell r="I868">
            <v>0</v>
          </cell>
          <cell r="J868">
            <v>0</v>
          </cell>
          <cell r="K868">
            <v>0</v>
          </cell>
          <cell r="L868">
            <v>0</v>
          </cell>
          <cell r="M868">
            <v>0</v>
          </cell>
        </row>
        <row r="869">
          <cell r="A869" t="str">
            <v>DK-MUCL315-P0-M</v>
          </cell>
          <cell r="B869">
            <v>0</v>
          </cell>
          <cell r="C869">
            <v>0</v>
          </cell>
          <cell r="D869">
            <v>0</v>
          </cell>
          <cell r="E869">
            <v>0</v>
          </cell>
          <cell r="F869">
            <v>0</v>
          </cell>
          <cell r="G869">
            <v>0</v>
          </cell>
          <cell r="H869">
            <v>0</v>
          </cell>
          <cell r="I869">
            <v>0</v>
          </cell>
          <cell r="J869">
            <v>0</v>
          </cell>
          <cell r="K869">
            <v>0</v>
          </cell>
          <cell r="L869">
            <v>0</v>
          </cell>
          <cell r="M869">
            <v>0</v>
          </cell>
        </row>
        <row r="870">
          <cell r="A870" t="str">
            <v>DK-MUCL315-P0-S</v>
          </cell>
          <cell r="B870">
            <v>0</v>
          </cell>
          <cell r="C870">
            <v>0</v>
          </cell>
          <cell r="D870">
            <v>0</v>
          </cell>
          <cell r="E870">
            <v>0</v>
          </cell>
          <cell r="F870">
            <v>0</v>
          </cell>
          <cell r="G870">
            <v>0</v>
          </cell>
          <cell r="H870">
            <v>0</v>
          </cell>
          <cell r="I870">
            <v>0</v>
          </cell>
          <cell r="J870">
            <v>0</v>
          </cell>
          <cell r="K870">
            <v>0</v>
          </cell>
          <cell r="L870">
            <v>0</v>
          </cell>
          <cell r="M870">
            <v>0</v>
          </cell>
        </row>
        <row r="871">
          <cell r="A871" t="str">
            <v>DK-MUCL315-P0-XL</v>
          </cell>
          <cell r="B871">
            <v>0</v>
          </cell>
          <cell r="C871">
            <v>0</v>
          </cell>
          <cell r="D871">
            <v>0</v>
          </cell>
          <cell r="E871">
            <v>0</v>
          </cell>
          <cell r="F871">
            <v>0</v>
          </cell>
          <cell r="G871">
            <v>0</v>
          </cell>
          <cell r="H871">
            <v>0</v>
          </cell>
          <cell r="I871">
            <v>0</v>
          </cell>
          <cell r="J871">
            <v>0</v>
          </cell>
          <cell r="K871">
            <v>0</v>
          </cell>
          <cell r="L871">
            <v>0</v>
          </cell>
          <cell r="M871">
            <v>0</v>
          </cell>
        </row>
        <row r="872">
          <cell r="A872" t="str">
            <v>DK-MUCL315-R0-2XL</v>
          </cell>
          <cell r="B872">
            <v>0</v>
          </cell>
          <cell r="C872">
            <v>0</v>
          </cell>
          <cell r="D872">
            <v>0</v>
          </cell>
          <cell r="E872">
            <v>0</v>
          </cell>
          <cell r="F872">
            <v>0</v>
          </cell>
          <cell r="G872">
            <v>0</v>
          </cell>
          <cell r="H872">
            <v>0</v>
          </cell>
          <cell r="I872">
            <v>0</v>
          </cell>
          <cell r="J872">
            <v>0</v>
          </cell>
          <cell r="K872">
            <v>0</v>
          </cell>
          <cell r="L872">
            <v>0</v>
          </cell>
          <cell r="M872">
            <v>0</v>
          </cell>
        </row>
        <row r="873">
          <cell r="A873" t="str">
            <v>DK-MUCL315-R0-L</v>
          </cell>
          <cell r="B873">
            <v>0</v>
          </cell>
          <cell r="C873">
            <v>0</v>
          </cell>
          <cell r="D873">
            <v>0</v>
          </cell>
          <cell r="E873">
            <v>0</v>
          </cell>
          <cell r="F873">
            <v>0</v>
          </cell>
          <cell r="G873">
            <v>0</v>
          </cell>
          <cell r="H873">
            <v>0</v>
          </cell>
          <cell r="I873">
            <v>0</v>
          </cell>
          <cell r="J873">
            <v>0</v>
          </cell>
          <cell r="K873">
            <v>0</v>
          </cell>
          <cell r="L873">
            <v>0</v>
          </cell>
          <cell r="M873">
            <v>0</v>
          </cell>
        </row>
        <row r="874">
          <cell r="A874" t="str">
            <v>DK-MUCL315-R0-M</v>
          </cell>
          <cell r="B874">
            <v>0</v>
          </cell>
          <cell r="C874">
            <v>0</v>
          </cell>
          <cell r="D874">
            <v>0</v>
          </cell>
          <cell r="E874">
            <v>0</v>
          </cell>
          <cell r="F874">
            <v>0</v>
          </cell>
          <cell r="G874">
            <v>0</v>
          </cell>
          <cell r="H874">
            <v>0</v>
          </cell>
          <cell r="I874">
            <v>0</v>
          </cell>
          <cell r="J874">
            <v>0</v>
          </cell>
          <cell r="K874">
            <v>0</v>
          </cell>
          <cell r="L874">
            <v>0</v>
          </cell>
          <cell r="M874">
            <v>0</v>
          </cell>
        </row>
        <row r="875">
          <cell r="A875" t="str">
            <v>DK-MUCL315-R0-S</v>
          </cell>
          <cell r="B875">
            <v>0</v>
          </cell>
          <cell r="C875">
            <v>0</v>
          </cell>
          <cell r="D875">
            <v>0</v>
          </cell>
          <cell r="E875">
            <v>0</v>
          </cell>
          <cell r="F875">
            <v>0</v>
          </cell>
          <cell r="G875">
            <v>0</v>
          </cell>
          <cell r="H875">
            <v>0</v>
          </cell>
          <cell r="I875">
            <v>0</v>
          </cell>
          <cell r="J875">
            <v>0</v>
          </cell>
          <cell r="K875">
            <v>0</v>
          </cell>
          <cell r="L875">
            <v>0</v>
          </cell>
          <cell r="M875">
            <v>0</v>
          </cell>
        </row>
        <row r="876">
          <cell r="A876" t="str">
            <v>DK-MUCL315-R0-XL</v>
          </cell>
          <cell r="B876">
            <v>0</v>
          </cell>
          <cell r="C876">
            <v>0</v>
          </cell>
          <cell r="D876">
            <v>0</v>
          </cell>
          <cell r="E876">
            <v>0</v>
          </cell>
          <cell r="F876">
            <v>0</v>
          </cell>
          <cell r="G876">
            <v>0</v>
          </cell>
          <cell r="H876">
            <v>0</v>
          </cell>
          <cell r="I876">
            <v>0</v>
          </cell>
          <cell r="J876">
            <v>0</v>
          </cell>
          <cell r="K876">
            <v>0</v>
          </cell>
          <cell r="L876">
            <v>0</v>
          </cell>
          <cell r="M876">
            <v>0</v>
          </cell>
        </row>
        <row r="877">
          <cell r="A877" t="str">
            <v>DK-MUCL315-RF-2XL</v>
          </cell>
          <cell r="B877">
            <v>0</v>
          </cell>
          <cell r="C877">
            <v>0</v>
          </cell>
          <cell r="D877">
            <v>0</v>
          </cell>
          <cell r="E877">
            <v>0</v>
          </cell>
          <cell r="F877">
            <v>0</v>
          </cell>
          <cell r="G877">
            <v>0</v>
          </cell>
          <cell r="H877">
            <v>0</v>
          </cell>
          <cell r="I877">
            <v>0</v>
          </cell>
          <cell r="J877">
            <v>0</v>
          </cell>
          <cell r="K877">
            <v>0</v>
          </cell>
          <cell r="L877">
            <v>0</v>
          </cell>
          <cell r="M877">
            <v>0</v>
          </cell>
        </row>
        <row r="878">
          <cell r="A878" t="str">
            <v>DK-MUCL315-RF-L</v>
          </cell>
          <cell r="B878">
            <v>0</v>
          </cell>
          <cell r="C878">
            <v>0</v>
          </cell>
          <cell r="D878">
            <v>0</v>
          </cell>
          <cell r="E878">
            <v>0</v>
          </cell>
          <cell r="F878">
            <v>0</v>
          </cell>
          <cell r="G878">
            <v>0</v>
          </cell>
          <cell r="H878">
            <v>0</v>
          </cell>
          <cell r="I878">
            <v>0</v>
          </cell>
          <cell r="J878">
            <v>0</v>
          </cell>
          <cell r="K878">
            <v>0</v>
          </cell>
          <cell r="L878">
            <v>0</v>
          </cell>
          <cell r="M878">
            <v>0</v>
          </cell>
        </row>
        <row r="879">
          <cell r="A879" t="str">
            <v>DK-MUCL315-RF-M</v>
          </cell>
          <cell r="B879">
            <v>0</v>
          </cell>
          <cell r="C879">
            <v>0</v>
          </cell>
          <cell r="D879">
            <v>0</v>
          </cell>
          <cell r="E879">
            <v>0</v>
          </cell>
          <cell r="F879">
            <v>0</v>
          </cell>
          <cell r="G879">
            <v>0</v>
          </cell>
          <cell r="H879">
            <v>0</v>
          </cell>
          <cell r="I879">
            <v>0</v>
          </cell>
          <cell r="J879">
            <v>0</v>
          </cell>
          <cell r="K879">
            <v>0</v>
          </cell>
          <cell r="L879">
            <v>0</v>
          </cell>
          <cell r="M879">
            <v>0</v>
          </cell>
        </row>
        <row r="880">
          <cell r="A880" t="str">
            <v>DK-MUCL315-RF-S</v>
          </cell>
          <cell r="B880">
            <v>0</v>
          </cell>
          <cell r="C880">
            <v>0</v>
          </cell>
          <cell r="D880">
            <v>0</v>
          </cell>
          <cell r="E880">
            <v>0</v>
          </cell>
          <cell r="F880">
            <v>0</v>
          </cell>
          <cell r="G880">
            <v>0</v>
          </cell>
          <cell r="H880">
            <v>0</v>
          </cell>
          <cell r="I880">
            <v>0</v>
          </cell>
          <cell r="J880">
            <v>0</v>
          </cell>
          <cell r="K880">
            <v>0</v>
          </cell>
          <cell r="L880">
            <v>0</v>
          </cell>
          <cell r="M880">
            <v>0</v>
          </cell>
        </row>
        <row r="881">
          <cell r="A881" t="str">
            <v>DK-MUCL315-RF-XL</v>
          </cell>
          <cell r="B881">
            <v>0</v>
          </cell>
          <cell r="C881">
            <v>0</v>
          </cell>
          <cell r="D881">
            <v>0</v>
          </cell>
          <cell r="E881">
            <v>0</v>
          </cell>
          <cell r="F881">
            <v>0</v>
          </cell>
          <cell r="G881">
            <v>0</v>
          </cell>
          <cell r="H881">
            <v>0</v>
          </cell>
          <cell r="I881">
            <v>0</v>
          </cell>
          <cell r="J881">
            <v>0</v>
          </cell>
          <cell r="K881">
            <v>0</v>
          </cell>
          <cell r="L881">
            <v>0</v>
          </cell>
          <cell r="M881">
            <v>0</v>
          </cell>
        </row>
        <row r="882">
          <cell r="A882" t="str">
            <v>DK-MUCL315-W0-2XL</v>
          </cell>
          <cell r="B882">
            <v>0</v>
          </cell>
          <cell r="C882">
            <v>0</v>
          </cell>
          <cell r="D882">
            <v>0</v>
          </cell>
          <cell r="E882">
            <v>0</v>
          </cell>
          <cell r="F882">
            <v>0</v>
          </cell>
          <cell r="G882">
            <v>0</v>
          </cell>
          <cell r="H882">
            <v>0</v>
          </cell>
          <cell r="I882">
            <v>0</v>
          </cell>
          <cell r="J882">
            <v>0</v>
          </cell>
          <cell r="K882">
            <v>0</v>
          </cell>
          <cell r="L882">
            <v>0</v>
          </cell>
          <cell r="M882">
            <v>0</v>
          </cell>
        </row>
        <row r="883">
          <cell r="A883" t="str">
            <v>DK-MUCL315-W0-L</v>
          </cell>
          <cell r="B883">
            <v>0</v>
          </cell>
          <cell r="C883">
            <v>0</v>
          </cell>
          <cell r="D883">
            <v>0</v>
          </cell>
          <cell r="E883">
            <v>0</v>
          </cell>
          <cell r="F883">
            <v>0</v>
          </cell>
          <cell r="G883">
            <v>0</v>
          </cell>
          <cell r="H883">
            <v>0</v>
          </cell>
          <cell r="I883">
            <v>0</v>
          </cell>
          <cell r="J883">
            <v>0</v>
          </cell>
          <cell r="K883">
            <v>0</v>
          </cell>
          <cell r="L883">
            <v>0</v>
          </cell>
          <cell r="M883">
            <v>0</v>
          </cell>
        </row>
        <row r="884">
          <cell r="A884" t="str">
            <v>DK-MUCL315-W0-M</v>
          </cell>
          <cell r="B884">
            <v>0</v>
          </cell>
          <cell r="C884">
            <v>0</v>
          </cell>
          <cell r="D884">
            <v>0</v>
          </cell>
          <cell r="E884">
            <v>0</v>
          </cell>
          <cell r="F884">
            <v>0</v>
          </cell>
          <cell r="G884">
            <v>0</v>
          </cell>
          <cell r="H884">
            <v>0</v>
          </cell>
          <cell r="I884">
            <v>0</v>
          </cell>
          <cell r="J884">
            <v>0</v>
          </cell>
          <cell r="K884">
            <v>0</v>
          </cell>
          <cell r="L884">
            <v>0</v>
          </cell>
          <cell r="M884">
            <v>0</v>
          </cell>
        </row>
        <row r="885">
          <cell r="A885" t="str">
            <v>DK-MUCL315-W0-S</v>
          </cell>
          <cell r="B885">
            <v>0</v>
          </cell>
          <cell r="C885">
            <v>0</v>
          </cell>
          <cell r="D885">
            <v>0</v>
          </cell>
          <cell r="E885">
            <v>0</v>
          </cell>
          <cell r="F885">
            <v>0</v>
          </cell>
          <cell r="G885">
            <v>0</v>
          </cell>
          <cell r="H885">
            <v>0</v>
          </cell>
          <cell r="I885">
            <v>0</v>
          </cell>
          <cell r="J885">
            <v>0</v>
          </cell>
          <cell r="K885">
            <v>0</v>
          </cell>
          <cell r="L885">
            <v>0</v>
          </cell>
          <cell r="M885">
            <v>0</v>
          </cell>
        </row>
        <row r="886">
          <cell r="A886" t="str">
            <v>DK-MUCL315-W0-XL</v>
          </cell>
          <cell r="B886">
            <v>0</v>
          </cell>
          <cell r="C886">
            <v>0</v>
          </cell>
          <cell r="D886">
            <v>0</v>
          </cell>
          <cell r="E886">
            <v>0</v>
          </cell>
          <cell r="F886">
            <v>0</v>
          </cell>
          <cell r="G886">
            <v>0</v>
          </cell>
          <cell r="H886">
            <v>0</v>
          </cell>
          <cell r="I886">
            <v>0</v>
          </cell>
          <cell r="J886">
            <v>0</v>
          </cell>
          <cell r="K886">
            <v>0</v>
          </cell>
          <cell r="L886">
            <v>0</v>
          </cell>
          <cell r="M886">
            <v>0</v>
          </cell>
        </row>
        <row r="887">
          <cell r="A887" t="str">
            <v>DX-MU410-W0-L</v>
          </cell>
          <cell r="B887">
            <v>0</v>
          </cell>
          <cell r="C887">
            <v>0</v>
          </cell>
          <cell r="D887">
            <v>0</v>
          </cell>
          <cell r="E887">
            <v>0</v>
          </cell>
          <cell r="F887">
            <v>0</v>
          </cell>
          <cell r="G887">
            <v>0</v>
          </cell>
          <cell r="H887">
            <v>0</v>
          </cell>
          <cell r="I887">
            <v>0</v>
          </cell>
          <cell r="J887">
            <v>0</v>
          </cell>
          <cell r="K887">
            <v>0</v>
          </cell>
          <cell r="L887">
            <v>0</v>
          </cell>
          <cell r="M887">
            <v>0</v>
          </cell>
        </row>
        <row r="888">
          <cell r="A888" t="str">
            <v>DX-TW410-K0-2X</v>
          </cell>
          <cell r="B888">
            <v>0</v>
          </cell>
          <cell r="C888">
            <v>0</v>
          </cell>
          <cell r="D888">
            <v>0</v>
          </cell>
          <cell r="E888">
            <v>0</v>
          </cell>
          <cell r="F888">
            <v>0</v>
          </cell>
          <cell r="G888">
            <v>0</v>
          </cell>
          <cell r="H888">
            <v>0</v>
          </cell>
          <cell r="I888">
            <v>0</v>
          </cell>
          <cell r="J888">
            <v>0</v>
          </cell>
          <cell r="K888">
            <v>0</v>
          </cell>
          <cell r="L888">
            <v>0</v>
          </cell>
          <cell r="M888">
            <v>0</v>
          </cell>
        </row>
        <row r="889">
          <cell r="A889" t="str">
            <v>DX-TW410-K0-M</v>
          </cell>
          <cell r="B889">
            <v>0</v>
          </cell>
          <cell r="C889">
            <v>0</v>
          </cell>
          <cell r="D889">
            <v>0</v>
          </cell>
          <cell r="E889">
            <v>0</v>
          </cell>
          <cell r="F889">
            <v>0</v>
          </cell>
          <cell r="G889">
            <v>0</v>
          </cell>
          <cell r="H889">
            <v>0</v>
          </cell>
          <cell r="I889">
            <v>0</v>
          </cell>
          <cell r="J889">
            <v>0</v>
          </cell>
          <cell r="K889">
            <v>0</v>
          </cell>
          <cell r="L889">
            <v>0</v>
          </cell>
          <cell r="M889">
            <v>0</v>
          </cell>
        </row>
        <row r="890">
          <cell r="A890" t="str">
            <v>DX-TW410-K0-S</v>
          </cell>
          <cell r="B890">
            <v>0</v>
          </cell>
          <cell r="C890">
            <v>0</v>
          </cell>
          <cell r="D890">
            <v>0</v>
          </cell>
          <cell r="E890">
            <v>0</v>
          </cell>
          <cell r="F890">
            <v>0</v>
          </cell>
          <cell r="G890">
            <v>0</v>
          </cell>
          <cell r="H890">
            <v>0</v>
          </cell>
          <cell r="I890">
            <v>0</v>
          </cell>
          <cell r="J890">
            <v>0</v>
          </cell>
          <cell r="K890">
            <v>0</v>
          </cell>
          <cell r="L890">
            <v>0</v>
          </cell>
          <cell r="M890">
            <v>0</v>
          </cell>
        </row>
        <row r="891">
          <cell r="A891" t="str">
            <v>FBA-YZ5505Da2L</v>
          </cell>
          <cell r="B891">
            <v>0</v>
          </cell>
          <cell r="C891">
            <v>0</v>
          </cell>
          <cell r="D891">
            <v>0</v>
          </cell>
          <cell r="E891">
            <v>0</v>
          </cell>
          <cell r="F891">
            <v>0</v>
          </cell>
          <cell r="G891">
            <v>0</v>
          </cell>
          <cell r="H891">
            <v>0</v>
          </cell>
          <cell r="I891">
            <v>0</v>
          </cell>
          <cell r="J891">
            <v>0</v>
          </cell>
          <cell r="K891">
            <v>0</v>
          </cell>
          <cell r="L891">
            <v>0</v>
          </cell>
          <cell r="M891">
            <v>0</v>
          </cell>
        </row>
        <row r="892">
          <cell r="A892" t="str">
            <v>FBA-YZ5505DaS</v>
          </cell>
          <cell r="B892">
            <v>0</v>
          </cell>
          <cell r="C892">
            <v>0</v>
          </cell>
          <cell r="D892">
            <v>0</v>
          </cell>
          <cell r="E892">
            <v>0</v>
          </cell>
          <cell r="F892">
            <v>0</v>
          </cell>
          <cell r="G892">
            <v>0</v>
          </cell>
          <cell r="H892">
            <v>0</v>
          </cell>
          <cell r="I892">
            <v>0</v>
          </cell>
          <cell r="J892">
            <v>0</v>
          </cell>
          <cell r="K892">
            <v>0</v>
          </cell>
          <cell r="L892">
            <v>0</v>
          </cell>
          <cell r="M892">
            <v>0</v>
          </cell>
        </row>
        <row r="893">
          <cell r="A893" t="str">
            <v>FBA-YZ5505DaXL</v>
          </cell>
          <cell r="B893">
            <v>0</v>
          </cell>
          <cell r="C893">
            <v>0</v>
          </cell>
          <cell r="D893">
            <v>0</v>
          </cell>
          <cell r="E893">
            <v>0</v>
          </cell>
          <cell r="F893">
            <v>0</v>
          </cell>
          <cell r="G893">
            <v>0</v>
          </cell>
          <cell r="H893">
            <v>0</v>
          </cell>
          <cell r="I893">
            <v>0</v>
          </cell>
          <cell r="J893">
            <v>0</v>
          </cell>
          <cell r="K893">
            <v>0</v>
          </cell>
          <cell r="L893">
            <v>0</v>
          </cell>
          <cell r="M893">
            <v>0</v>
          </cell>
        </row>
        <row r="894">
          <cell r="A894" t="str">
            <v>GM-SJ002-Pi</v>
          </cell>
          <cell r="B894">
            <v>0</v>
          </cell>
          <cell r="C894">
            <v>0</v>
          </cell>
          <cell r="D894">
            <v>0</v>
          </cell>
          <cell r="E894">
            <v>0</v>
          </cell>
          <cell r="F894">
            <v>0</v>
          </cell>
          <cell r="G894">
            <v>0</v>
          </cell>
          <cell r="H894">
            <v>0</v>
          </cell>
          <cell r="I894">
            <v>0</v>
          </cell>
          <cell r="J894">
            <v>0</v>
          </cell>
          <cell r="K894">
            <v>0</v>
          </cell>
          <cell r="L894">
            <v>0</v>
          </cell>
          <cell r="M894">
            <v>0</v>
          </cell>
        </row>
        <row r="895">
          <cell r="A895" t="str">
            <v>GM-SJ002B0</v>
          </cell>
          <cell r="B895">
            <v>0</v>
          </cell>
          <cell r="C895">
            <v>0</v>
          </cell>
          <cell r="D895">
            <v>0</v>
          </cell>
          <cell r="E895">
            <v>0</v>
          </cell>
          <cell r="F895">
            <v>0</v>
          </cell>
          <cell r="G895">
            <v>0</v>
          </cell>
          <cell r="H895">
            <v>0</v>
          </cell>
          <cell r="I895">
            <v>0</v>
          </cell>
          <cell r="J895">
            <v>0</v>
          </cell>
          <cell r="K895">
            <v>0</v>
          </cell>
          <cell r="L895">
            <v>0</v>
          </cell>
          <cell r="M895">
            <v>0</v>
          </cell>
        </row>
        <row r="896">
          <cell r="A896" t="str">
            <v>GM-SJ002BW</v>
          </cell>
          <cell r="B896">
            <v>0</v>
          </cell>
          <cell r="C896">
            <v>0</v>
          </cell>
          <cell r="D896">
            <v>0</v>
          </cell>
          <cell r="E896">
            <v>0</v>
          </cell>
          <cell r="F896">
            <v>0</v>
          </cell>
          <cell r="G896">
            <v>0</v>
          </cell>
          <cell r="H896">
            <v>0</v>
          </cell>
          <cell r="I896">
            <v>0</v>
          </cell>
          <cell r="J896">
            <v>0</v>
          </cell>
          <cell r="K896">
            <v>0</v>
          </cell>
          <cell r="L896">
            <v>0</v>
          </cell>
          <cell r="M896">
            <v>0</v>
          </cell>
        </row>
        <row r="897">
          <cell r="A897" t="str">
            <v>GM-SJ002W0</v>
          </cell>
          <cell r="B897">
            <v>0</v>
          </cell>
          <cell r="C897">
            <v>0</v>
          </cell>
          <cell r="D897">
            <v>0</v>
          </cell>
          <cell r="E897">
            <v>0</v>
          </cell>
          <cell r="F897">
            <v>0</v>
          </cell>
          <cell r="G897">
            <v>0</v>
          </cell>
          <cell r="H897">
            <v>0</v>
          </cell>
          <cell r="I897">
            <v>0</v>
          </cell>
          <cell r="J897">
            <v>0</v>
          </cell>
          <cell r="K897">
            <v>0</v>
          </cell>
          <cell r="L897">
            <v>0</v>
          </cell>
          <cell r="M897">
            <v>0</v>
          </cell>
        </row>
        <row r="898">
          <cell r="A898" t="str">
            <v>JK-CL0137-BD-2XL</v>
          </cell>
          <cell r="B898">
            <v>0</v>
          </cell>
          <cell r="C898">
            <v>0</v>
          </cell>
          <cell r="D898">
            <v>0</v>
          </cell>
          <cell r="E898">
            <v>0</v>
          </cell>
          <cell r="F898">
            <v>0</v>
          </cell>
          <cell r="G898">
            <v>0</v>
          </cell>
          <cell r="H898">
            <v>0</v>
          </cell>
          <cell r="I898">
            <v>0</v>
          </cell>
          <cell r="J898">
            <v>0</v>
          </cell>
          <cell r="K898">
            <v>0</v>
          </cell>
          <cell r="L898">
            <v>0</v>
          </cell>
          <cell r="M898">
            <v>0</v>
          </cell>
        </row>
        <row r="899">
          <cell r="A899" t="str">
            <v>JK-CL0137-BD-L</v>
          </cell>
          <cell r="B899">
            <v>0</v>
          </cell>
          <cell r="C899">
            <v>0</v>
          </cell>
          <cell r="D899">
            <v>0</v>
          </cell>
          <cell r="E899">
            <v>0</v>
          </cell>
          <cell r="F899">
            <v>0</v>
          </cell>
          <cell r="G899">
            <v>0</v>
          </cell>
          <cell r="H899">
            <v>0</v>
          </cell>
          <cell r="I899">
            <v>0</v>
          </cell>
          <cell r="J899">
            <v>0</v>
          </cell>
          <cell r="K899">
            <v>0</v>
          </cell>
          <cell r="L899">
            <v>0</v>
          </cell>
          <cell r="M899">
            <v>0</v>
          </cell>
        </row>
        <row r="900">
          <cell r="A900" t="str">
            <v>JK-CL0137-BD-S</v>
          </cell>
          <cell r="B900">
            <v>0</v>
          </cell>
          <cell r="C900">
            <v>0</v>
          </cell>
          <cell r="D900">
            <v>0</v>
          </cell>
          <cell r="E900">
            <v>0</v>
          </cell>
          <cell r="F900">
            <v>0</v>
          </cell>
          <cell r="G900">
            <v>0</v>
          </cell>
          <cell r="H900">
            <v>0</v>
          </cell>
          <cell r="I900">
            <v>0</v>
          </cell>
          <cell r="J900">
            <v>0</v>
          </cell>
          <cell r="K900">
            <v>0</v>
          </cell>
          <cell r="L900">
            <v>0</v>
          </cell>
          <cell r="M900">
            <v>0</v>
          </cell>
        </row>
        <row r="901">
          <cell r="A901" t="str">
            <v>JK-CL0137-K0-L</v>
          </cell>
          <cell r="B901">
            <v>0</v>
          </cell>
          <cell r="C901">
            <v>0</v>
          </cell>
          <cell r="D901">
            <v>0</v>
          </cell>
          <cell r="E901">
            <v>0</v>
          </cell>
          <cell r="F901">
            <v>0</v>
          </cell>
          <cell r="G901">
            <v>0</v>
          </cell>
          <cell r="H901">
            <v>0</v>
          </cell>
          <cell r="I901">
            <v>0</v>
          </cell>
          <cell r="J901">
            <v>0</v>
          </cell>
          <cell r="K901">
            <v>0</v>
          </cell>
          <cell r="L901">
            <v>0</v>
          </cell>
          <cell r="M901">
            <v>0</v>
          </cell>
        </row>
        <row r="902">
          <cell r="A902" t="str">
            <v>JK-CL0137-K0-S</v>
          </cell>
          <cell r="B902">
            <v>0</v>
          </cell>
          <cell r="C902">
            <v>0</v>
          </cell>
          <cell r="D902">
            <v>0</v>
          </cell>
          <cell r="E902">
            <v>0</v>
          </cell>
          <cell r="F902">
            <v>0</v>
          </cell>
          <cell r="G902">
            <v>0</v>
          </cell>
          <cell r="H902">
            <v>0</v>
          </cell>
          <cell r="I902">
            <v>0</v>
          </cell>
          <cell r="J902">
            <v>0</v>
          </cell>
          <cell r="K902">
            <v>0</v>
          </cell>
          <cell r="L902">
            <v>0</v>
          </cell>
          <cell r="M902">
            <v>0</v>
          </cell>
        </row>
        <row r="903">
          <cell r="A903" t="str">
            <v>LYQ--MY-MX02-K0-L</v>
          </cell>
          <cell r="B903">
            <v>0</v>
          </cell>
          <cell r="C903">
            <v>0</v>
          </cell>
          <cell r="D903">
            <v>0</v>
          </cell>
          <cell r="E903">
            <v>0</v>
          </cell>
          <cell r="F903">
            <v>0</v>
          </cell>
          <cell r="G903">
            <v>0</v>
          </cell>
          <cell r="H903">
            <v>0</v>
          </cell>
          <cell r="I903">
            <v>0</v>
          </cell>
          <cell r="J903">
            <v>0</v>
          </cell>
          <cell r="K903">
            <v>0</v>
          </cell>
          <cell r="L903">
            <v>0</v>
          </cell>
          <cell r="M903">
            <v>0</v>
          </cell>
        </row>
        <row r="904">
          <cell r="A904" t="str">
            <v>LYQ--MY-MX02-K0-M</v>
          </cell>
          <cell r="B904">
            <v>0</v>
          </cell>
          <cell r="C904">
            <v>0</v>
          </cell>
          <cell r="D904">
            <v>0</v>
          </cell>
          <cell r="E904">
            <v>0</v>
          </cell>
          <cell r="F904">
            <v>0</v>
          </cell>
          <cell r="G904">
            <v>0</v>
          </cell>
          <cell r="H904">
            <v>0</v>
          </cell>
          <cell r="I904">
            <v>0</v>
          </cell>
          <cell r="J904">
            <v>0</v>
          </cell>
          <cell r="K904">
            <v>0</v>
          </cell>
          <cell r="L904">
            <v>0</v>
          </cell>
          <cell r="M904">
            <v>0</v>
          </cell>
        </row>
        <row r="905">
          <cell r="A905" t="str">
            <v>LYQ--MY-MX02-K0-S</v>
          </cell>
          <cell r="B905">
            <v>0</v>
          </cell>
          <cell r="C905">
            <v>0</v>
          </cell>
          <cell r="D905">
            <v>0</v>
          </cell>
          <cell r="E905">
            <v>0</v>
          </cell>
          <cell r="F905">
            <v>0</v>
          </cell>
          <cell r="G905">
            <v>0</v>
          </cell>
          <cell r="H905">
            <v>0</v>
          </cell>
          <cell r="I905">
            <v>0</v>
          </cell>
          <cell r="J905">
            <v>0</v>
          </cell>
          <cell r="K905">
            <v>0</v>
          </cell>
          <cell r="L905">
            <v>0</v>
          </cell>
          <cell r="M905">
            <v>0</v>
          </cell>
        </row>
        <row r="906">
          <cell r="A906" t="str">
            <v>LYQ--MY-MX02-K0-XL</v>
          </cell>
          <cell r="B906">
            <v>0</v>
          </cell>
          <cell r="C906">
            <v>0</v>
          </cell>
          <cell r="D906">
            <v>0</v>
          </cell>
          <cell r="E906">
            <v>0</v>
          </cell>
          <cell r="F906">
            <v>0</v>
          </cell>
          <cell r="G906">
            <v>0</v>
          </cell>
          <cell r="H906">
            <v>0</v>
          </cell>
          <cell r="I906">
            <v>0</v>
          </cell>
          <cell r="J906">
            <v>0</v>
          </cell>
          <cell r="K906">
            <v>0</v>
          </cell>
          <cell r="L906">
            <v>0</v>
          </cell>
          <cell r="M906">
            <v>0</v>
          </cell>
        </row>
        <row r="907">
          <cell r="A907" t="str">
            <v>LYQ--MY-MX02-N0-L</v>
          </cell>
          <cell r="B907">
            <v>0</v>
          </cell>
          <cell r="C907">
            <v>0</v>
          </cell>
          <cell r="D907">
            <v>0</v>
          </cell>
          <cell r="E907">
            <v>0</v>
          </cell>
          <cell r="F907">
            <v>0</v>
          </cell>
          <cell r="G907">
            <v>0</v>
          </cell>
          <cell r="H907">
            <v>0</v>
          </cell>
          <cell r="I907">
            <v>0</v>
          </cell>
          <cell r="J907">
            <v>0</v>
          </cell>
          <cell r="K907">
            <v>0</v>
          </cell>
          <cell r="L907">
            <v>0</v>
          </cell>
          <cell r="M907">
            <v>0</v>
          </cell>
        </row>
        <row r="908">
          <cell r="A908" t="str">
            <v>LYQ--MY-MX02-N0-M</v>
          </cell>
          <cell r="B908">
            <v>0</v>
          </cell>
          <cell r="C908">
            <v>0</v>
          </cell>
          <cell r="D908">
            <v>0</v>
          </cell>
          <cell r="E908">
            <v>0</v>
          </cell>
          <cell r="F908">
            <v>0</v>
          </cell>
          <cell r="G908">
            <v>0</v>
          </cell>
          <cell r="H908">
            <v>0</v>
          </cell>
          <cell r="I908">
            <v>0</v>
          </cell>
          <cell r="J908">
            <v>0</v>
          </cell>
          <cell r="K908">
            <v>0</v>
          </cell>
          <cell r="L908">
            <v>0</v>
          </cell>
          <cell r="M908">
            <v>0</v>
          </cell>
        </row>
        <row r="909">
          <cell r="A909" t="str">
            <v>LYQ--MY-MX02-N0-S</v>
          </cell>
          <cell r="B909">
            <v>0</v>
          </cell>
          <cell r="C909">
            <v>0</v>
          </cell>
          <cell r="D909">
            <v>0</v>
          </cell>
          <cell r="E909">
            <v>0</v>
          </cell>
          <cell r="F909">
            <v>0</v>
          </cell>
          <cell r="G909">
            <v>0</v>
          </cell>
          <cell r="H909">
            <v>0</v>
          </cell>
          <cell r="I909">
            <v>0</v>
          </cell>
          <cell r="J909">
            <v>0</v>
          </cell>
          <cell r="K909">
            <v>0</v>
          </cell>
          <cell r="L909">
            <v>0</v>
          </cell>
          <cell r="M909">
            <v>0</v>
          </cell>
        </row>
        <row r="910">
          <cell r="A910" t="str">
            <v>LYQ--MY-MX02-N0-XL</v>
          </cell>
          <cell r="B910">
            <v>0</v>
          </cell>
          <cell r="C910">
            <v>0</v>
          </cell>
          <cell r="D910">
            <v>0</v>
          </cell>
          <cell r="E910">
            <v>0</v>
          </cell>
          <cell r="F910">
            <v>0</v>
          </cell>
          <cell r="G910">
            <v>0</v>
          </cell>
          <cell r="H910">
            <v>0</v>
          </cell>
          <cell r="I910">
            <v>0</v>
          </cell>
          <cell r="J910">
            <v>0</v>
          </cell>
          <cell r="K910">
            <v>0</v>
          </cell>
          <cell r="L910">
            <v>0</v>
          </cell>
          <cell r="M910">
            <v>0</v>
          </cell>
        </row>
        <row r="911">
          <cell r="A911" t="str">
            <v>LYQ--MY-MX02-P0-L</v>
          </cell>
          <cell r="B911">
            <v>0</v>
          </cell>
          <cell r="C911">
            <v>0</v>
          </cell>
          <cell r="D911">
            <v>0</v>
          </cell>
          <cell r="E911">
            <v>0</v>
          </cell>
          <cell r="F911">
            <v>0</v>
          </cell>
          <cell r="G911">
            <v>0</v>
          </cell>
          <cell r="H911">
            <v>0</v>
          </cell>
          <cell r="I911">
            <v>0</v>
          </cell>
          <cell r="J911">
            <v>0</v>
          </cell>
          <cell r="K911">
            <v>0</v>
          </cell>
          <cell r="L911">
            <v>0</v>
          </cell>
          <cell r="M911">
            <v>0</v>
          </cell>
        </row>
        <row r="912">
          <cell r="A912" t="str">
            <v>LYQ--MY-MX02-P0-M</v>
          </cell>
          <cell r="B912">
            <v>0</v>
          </cell>
          <cell r="C912">
            <v>0</v>
          </cell>
          <cell r="D912">
            <v>0</v>
          </cell>
          <cell r="E912">
            <v>0</v>
          </cell>
          <cell r="F912">
            <v>0</v>
          </cell>
          <cell r="G912">
            <v>0</v>
          </cell>
          <cell r="H912">
            <v>0</v>
          </cell>
          <cell r="I912">
            <v>0</v>
          </cell>
          <cell r="J912">
            <v>0</v>
          </cell>
          <cell r="K912">
            <v>0</v>
          </cell>
          <cell r="L912">
            <v>0</v>
          </cell>
          <cell r="M912">
            <v>0</v>
          </cell>
        </row>
        <row r="913">
          <cell r="A913" t="str">
            <v>LYQ--MY-MX02-P0-S</v>
          </cell>
          <cell r="B913">
            <v>0</v>
          </cell>
          <cell r="C913">
            <v>0</v>
          </cell>
          <cell r="D913">
            <v>0</v>
          </cell>
          <cell r="E913">
            <v>0</v>
          </cell>
          <cell r="F913">
            <v>0</v>
          </cell>
          <cell r="G913">
            <v>0</v>
          </cell>
          <cell r="H913">
            <v>0</v>
          </cell>
          <cell r="I913">
            <v>0</v>
          </cell>
          <cell r="J913">
            <v>0</v>
          </cell>
          <cell r="K913">
            <v>0</v>
          </cell>
          <cell r="L913">
            <v>0</v>
          </cell>
          <cell r="M913">
            <v>0</v>
          </cell>
        </row>
        <row r="914">
          <cell r="A914" t="str">
            <v>LYQ--MY-MX02-P0-XL</v>
          </cell>
          <cell r="B914">
            <v>0</v>
          </cell>
          <cell r="C914">
            <v>0</v>
          </cell>
          <cell r="D914">
            <v>0</v>
          </cell>
          <cell r="E914">
            <v>0</v>
          </cell>
          <cell r="F914">
            <v>0</v>
          </cell>
          <cell r="G914">
            <v>0</v>
          </cell>
          <cell r="H914">
            <v>0</v>
          </cell>
          <cell r="I914">
            <v>0</v>
          </cell>
          <cell r="J914">
            <v>0</v>
          </cell>
          <cell r="K914">
            <v>0</v>
          </cell>
          <cell r="L914">
            <v>0</v>
          </cell>
          <cell r="M914">
            <v>0</v>
          </cell>
        </row>
        <row r="915">
          <cell r="A915" t="str">
            <v>LYQ--MY-MX02-R0-L</v>
          </cell>
          <cell r="B915">
            <v>0</v>
          </cell>
          <cell r="C915">
            <v>0</v>
          </cell>
          <cell r="D915">
            <v>0</v>
          </cell>
          <cell r="E915">
            <v>0</v>
          </cell>
          <cell r="F915">
            <v>0</v>
          </cell>
          <cell r="G915">
            <v>0</v>
          </cell>
          <cell r="H915">
            <v>0</v>
          </cell>
          <cell r="I915">
            <v>0</v>
          </cell>
          <cell r="J915">
            <v>0</v>
          </cell>
          <cell r="K915">
            <v>0</v>
          </cell>
          <cell r="L915">
            <v>0</v>
          </cell>
          <cell r="M915">
            <v>0</v>
          </cell>
        </row>
        <row r="916">
          <cell r="A916" t="str">
            <v>LYQ--MY-MX02-R0-S</v>
          </cell>
          <cell r="B916">
            <v>0</v>
          </cell>
          <cell r="C916">
            <v>0</v>
          </cell>
          <cell r="D916">
            <v>0</v>
          </cell>
          <cell r="E916">
            <v>0</v>
          </cell>
          <cell r="F916">
            <v>0</v>
          </cell>
          <cell r="G916">
            <v>0</v>
          </cell>
          <cell r="H916">
            <v>0</v>
          </cell>
          <cell r="I916">
            <v>0</v>
          </cell>
          <cell r="J916">
            <v>0</v>
          </cell>
          <cell r="K916">
            <v>0</v>
          </cell>
          <cell r="L916">
            <v>0</v>
          </cell>
          <cell r="M916">
            <v>0</v>
          </cell>
        </row>
        <row r="917">
          <cell r="A917" t="str">
            <v>LYQ--MY-MX02-R0-XL</v>
          </cell>
          <cell r="B917">
            <v>0</v>
          </cell>
          <cell r="C917">
            <v>0</v>
          </cell>
          <cell r="D917">
            <v>0</v>
          </cell>
          <cell r="E917">
            <v>0</v>
          </cell>
          <cell r="F917">
            <v>0</v>
          </cell>
          <cell r="G917">
            <v>0</v>
          </cell>
          <cell r="H917">
            <v>0</v>
          </cell>
          <cell r="I917">
            <v>0</v>
          </cell>
          <cell r="J917">
            <v>0</v>
          </cell>
          <cell r="K917">
            <v>0</v>
          </cell>
          <cell r="L917">
            <v>0</v>
          </cell>
          <cell r="M917">
            <v>0</v>
          </cell>
        </row>
        <row r="918">
          <cell r="A918" t="str">
            <v>LYQ-1010DX-B0-2XL</v>
          </cell>
          <cell r="B918">
            <v>0</v>
          </cell>
          <cell r="C918">
            <v>0</v>
          </cell>
          <cell r="D918">
            <v>0</v>
          </cell>
          <cell r="E918">
            <v>0</v>
          </cell>
          <cell r="F918">
            <v>0</v>
          </cell>
          <cell r="G918">
            <v>0</v>
          </cell>
          <cell r="H918">
            <v>0</v>
          </cell>
          <cell r="I918">
            <v>0</v>
          </cell>
          <cell r="J918">
            <v>0</v>
          </cell>
          <cell r="K918">
            <v>0</v>
          </cell>
          <cell r="L918">
            <v>0</v>
          </cell>
          <cell r="M918">
            <v>0</v>
          </cell>
        </row>
        <row r="919">
          <cell r="A919" t="str">
            <v>LYQ-1010DX-B0-L</v>
          </cell>
          <cell r="B919">
            <v>0</v>
          </cell>
          <cell r="C919">
            <v>0</v>
          </cell>
          <cell r="D919">
            <v>0</v>
          </cell>
          <cell r="E919">
            <v>0</v>
          </cell>
          <cell r="F919">
            <v>0</v>
          </cell>
          <cell r="G919">
            <v>0</v>
          </cell>
          <cell r="H919">
            <v>0</v>
          </cell>
          <cell r="I919">
            <v>0</v>
          </cell>
          <cell r="J919">
            <v>0</v>
          </cell>
          <cell r="K919">
            <v>0</v>
          </cell>
          <cell r="L919">
            <v>0</v>
          </cell>
          <cell r="M919">
            <v>0</v>
          </cell>
        </row>
        <row r="920">
          <cell r="A920" t="str">
            <v>LYQ-1010DX-B0-M</v>
          </cell>
          <cell r="B920">
            <v>0</v>
          </cell>
          <cell r="C920">
            <v>0</v>
          </cell>
          <cell r="D920">
            <v>0</v>
          </cell>
          <cell r="E920">
            <v>0</v>
          </cell>
          <cell r="F920">
            <v>0</v>
          </cell>
          <cell r="G920">
            <v>0</v>
          </cell>
          <cell r="H920">
            <v>0</v>
          </cell>
          <cell r="I920">
            <v>0</v>
          </cell>
          <cell r="J920">
            <v>0</v>
          </cell>
          <cell r="K920">
            <v>0</v>
          </cell>
          <cell r="L920">
            <v>0</v>
          </cell>
          <cell r="M920">
            <v>0</v>
          </cell>
        </row>
        <row r="921">
          <cell r="A921" t="str">
            <v>LYQ-1010DX-B0-S</v>
          </cell>
          <cell r="B921">
            <v>0</v>
          </cell>
          <cell r="C921">
            <v>0</v>
          </cell>
          <cell r="D921">
            <v>0</v>
          </cell>
          <cell r="E921">
            <v>0</v>
          </cell>
          <cell r="F921">
            <v>0</v>
          </cell>
          <cell r="G921">
            <v>0</v>
          </cell>
          <cell r="H921">
            <v>0</v>
          </cell>
          <cell r="I921">
            <v>0</v>
          </cell>
          <cell r="J921">
            <v>0</v>
          </cell>
          <cell r="K921">
            <v>0</v>
          </cell>
          <cell r="L921">
            <v>0</v>
          </cell>
          <cell r="M921">
            <v>0</v>
          </cell>
        </row>
        <row r="922">
          <cell r="A922" t="str">
            <v>LYQ-1010DX-B0-XL</v>
          </cell>
          <cell r="B922">
            <v>0</v>
          </cell>
          <cell r="C922">
            <v>0</v>
          </cell>
          <cell r="D922">
            <v>0</v>
          </cell>
          <cell r="E922">
            <v>0</v>
          </cell>
          <cell r="F922">
            <v>0</v>
          </cell>
          <cell r="G922">
            <v>0</v>
          </cell>
          <cell r="H922">
            <v>0</v>
          </cell>
          <cell r="I922">
            <v>0</v>
          </cell>
          <cell r="J922">
            <v>0</v>
          </cell>
          <cell r="K922">
            <v>0</v>
          </cell>
          <cell r="L922">
            <v>0</v>
          </cell>
          <cell r="M922">
            <v>0</v>
          </cell>
        </row>
        <row r="923">
          <cell r="A923" t="str">
            <v>LYQ-1010DX-BD-2XL</v>
          </cell>
          <cell r="B923">
            <v>0</v>
          </cell>
          <cell r="C923">
            <v>0</v>
          </cell>
          <cell r="D923">
            <v>0</v>
          </cell>
          <cell r="E923">
            <v>0</v>
          </cell>
          <cell r="F923">
            <v>0</v>
          </cell>
          <cell r="G923">
            <v>0</v>
          </cell>
          <cell r="H923">
            <v>0</v>
          </cell>
          <cell r="I923">
            <v>0</v>
          </cell>
          <cell r="J923">
            <v>0</v>
          </cell>
          <cell r="K923">
            <v>0</v>
          </cell>
          <cell r="L923">
            <v>0</v>
          </cell>
          <cell r="M923">
            <v>0</v>
          </cell>
        </row>
        <row r="924">
          <cell r="A924" t="str">
            <v>LYQ-1010DX-BD-L</v>
          </cell>
          <cell r="B924">
            <v>0</v>
          </cell>
          <cell r="C924">
            <v>0</v>
          </cell>
          <cell r="D924">
            <v>0</v>
          </cell>
          <cell r="E924">
            <v>0</v>
          </cell>
          <cell r="F924">
            <v>0</v>
          </cell>
          <cell r="G924">
            <v>0</v>
          </cell>
          <cell r="H924">
            <v>0</v>
          </cell>
          <cell r="I924">
            <v>0</v>
          </cell>
          <cell r="J924">
            <v>0</v>
          </cell>
          <cell r="K924">
            <v>0</v>
          </cell>
          <cell r="L924">
            <v>0</v>
          </cell>
          <cell r="M924">
            <v>0</v>
          </cell>
        </row>
        <row r="925">
          <cell r="A925" t="str">
            <v>LYQ-1010DX-BD-M</v>
          </cell>
          <cell r="B925">
            <v>0</v>
          </cell>
          <cell r="C925">
            <v>0</v>
          </cell>
          <cell r="D925">
            <v>0</v>
          </cell>
          <cell r="E925">
            <v>0</v>
          </cell>
          <cell r="F925">
            <v>0</v>
          </cell>
          <cell r="G925">
            <v>0</v>
          </cell>
          <cell r="H925">
            <v>0</v>
          </cell>
          <cell r="I925">
            <v>0</v>
          </cell>
          <cell r="J925">
            <v>0</v>
          </cell>
          <cell r="K925">
            <v>0</v>
          </cell>
          <cell r="L925">
            <v>0</v>
          </cell>
          <cell r="M925">
            <v>0</v>
          </cell>
        </row>
        <row r="926">
          <cell r="A926" t="str">
            <v>LYQ-1010DX-BD-S</v>
          </cell>
          <cell r="B926">
            <v>0</v>
          </cell>
          <cell r="C926">
            <v>0</v>
          </cell>
          <cell r="D926">
            <v>0</v>
          </cell>
          <cell r="E926">
            <v>0</v>
          </cell>
          <cell r="F926">
            <v>0</v>
          </cell>
          <cell r="G926">
            <v>0</v>
          </cell>
          <cell r="H926">
            <v>0</v>
          </cell>
          <cell r="I926">
            <v>0</v>
          </cell>
          <cell r="J926">
            <v>0</v>
          </cell>
          <cell r="K926">
            <v>0</v>
          </cell>
          <cell r="L926">
            <v>0</v>
          </cell>
          <cell r="M926">
            <v>0</v>
          </cell>
        </row>
        <row r="927">
          <cell r="A927" t="str">
            <v>LYQ-1010DX-BD-XL</v>
          </cell>
          <cell r="B927">
            <v>0</v>
          </cell>
          <cell r="C927">
            <v>0</v>
          </cell>
          <cell r="D927">
            <v>0</v>
          </cell>
          <cell r="E927">
            <v>0</v>
          </cell>
          <cell r="F927">
            <v>0</v>
          </cell>
          <cell r="G927">
            <v>0</v>
          </cell>
          <cell r="H927">
            <v>0</v>
          </cell>
          <cell r="I927">
            <v>0</v>
          </cell>
          <cell r="J927">
            <v>0</v>
          </cell>
          <cell r="K927">
            <v>0</v>
          </cell>
          <cell r="L927">
            <v>0</v>
          </cell>
          <cell r="M927">
            <v>0</v>
          </cell>
        </row>
        <row r="928">
          <cell r="A928" t="str">
            <v>LYQ-1010DX-E0-2XL</v>
          </cell>
          <cell r="B928">
            <v>0</v>
          </cell>
          <cell r="C928">
            <v>0</v>
          </cell>
          <cell r="D928">
            <v>0</v>
          </cell>
          <cell r="E928">
            <v>0</v>
          </cell>
          <cell r="F928">
            <v>0</v>
          </cell>
          <cell r="G928">
            <v>0</v>
          </cell>
          <cell r="H928">
            <v>0</v>
          </cell>
          <cell r="I928">
            <v>0</v>
          </cell>
          <cell r="J928">
            <v>0</v>
          </cell>
          <cell r="K928">
            <v>0</v>
          </cell>
          <cell r="L928">
            <v>0</v>
          </cell>
          <cell r="M928">
            <v>0</v>
          </cell>
        </row>
        <row r="929">
          <cell r="A929" t="str">
            <v>LYQ-1010DX-E0-L</v>
          </cell>
          <cell r="B929">
            <v>0</v>
          </cell>
          <cell r="C929">
            <v>0</v>
          </cell>
          <cell r="D929">
            <v>0</v>
          </cell>
          <cell r="E929">
            <v>0</v>
          </cell>
          <cell r="F929">
            <v>0</v>
          </cell>
          <cell r="G929">
            <v>0</v>
          </cell>
          <cell r="H929">
            <v>0</v>
          </cell>
          <cell r="I929">
            <v>0</v>
          </cell>
          <cell r="J929">
            <v>0</v>
          </cell>
          <cell r="K929">
            <v>0</v>
          </cell>
          <cell r="L929">
            <v>0</v>
          </cell>
          <cell r="M929">
            <v>0</v>
          </cell>
        </row>
        <row r="930">
          <cell r="A930" t="str">
            <v>LYQ-1010DX-E0-M</v>
          </cell>
          <cell r="B930">
            <v>0</v>
          </cell>
          <cell r="C930">
            <v>0</v>
          </cell>
          <cell r="D930">
            <v>0</v>
          </cell>
          <cell r="E930">
            <v>0</v>
          </cell>
          <cell r="F930">
            <v>0</v>
          </cell>
          <cell r="G930">
            <v>0</v>
          </cell>
          <cell r="H930">
            <v>0</v>
          </cell>
          <cell r="I930">
            <v>0</v>
          </cell>
          <cell r="J930">
            <v>0</v>
          </cell>
          <cell r="K930">
            <v>0</v>
          </cell>
          <cell r="L930">
            <v>0</v>
          </cell>
          <cell r="M930">
            <v>0</v>
          </cell>
        </row>
        <row r="931">
          <cell r="A931" t="str">
            <v>LYQ-1010DX-E0-S</v>
          </cell>
          <cell r="B931">
            <v>0</v>
          </cell>
          <cell r="C931">
            <v>0</v>
          </cell>
          <cell r="D931">
            <v>0</v>
          </cell>
          <cell r="E931">
            <v>0</v>
          </cell>
          <cell r="F931">
            <v>0</v>
          </cell>
          <cell r="G931">
            <v>0</v>
          </cell>
          <cell r="H931">
            <v>0</v>
          </cell>
          <cell r="I931">
            <v>0</v>
          </cell>
          <cell r="J931">
            <v>0</v>
          </cell>
          <cell r="K931">
            <v>0</v>
          </cell>
          <cell r="L931">
            <v>0</v>
          </cell>
          <cell r="M931">
            <v>0</v>
          </cell>
        </row>
        <row r="932">
          <cell r="A932" t="str">
            <v>LYQ-1010DX-E0-XL</v>
          </cell>
          <cell r="B932">
            <v>0</v>
          </cell>
          <cell r="C932">
            <v>0</v>
          </cell>
          <cell r="D932">
            <v>0</v>
          </cell>
          <cell r="E932">
            <v>0</v>
          </cell>
          <cell r="F932">
            <v>0</v>
          </cell>
          <cell r="G932">
            <v>0</v>
          </cell>
          <cell r="H932">
            <v>0</v>
          </cell>
          <cell r="I932">
            <v>0</v>
          </cell>
          <cell r="J932">
            <v>0</v>
          </cell>
          <cell r="K932">
            <v>0</v>
          </cell>
          <cell r="L932">
            <v>0</v>
          </cell>
          <cell r="M932">
            <v>0</v>
          </cell>
        </row>
        <row r="933">
          <cell r="A933" t="str">
            <v>LYQ-1010DX-K0-2XL</v>
          </cell>
          <cell r="B933">
            <v>0</v>
          </cell>
          <cell r="C933">
            <v>0</v>
          </cell>
          <cell r="D933">
            <v>0</v>
          </cell>
          <cell r="E933">
            <v>0</v>
          </cell>
          <cell r="F933">
            <v>0</v>
          </cell>
          <cell r="G933">
            <v>0</v>
          </cell>
          <cell r="H933">
            <v>0</v>
          </cell>
          <cell r="I933">
            <v>0</v>
          </cell>
          <cell r="J933">
            <v>0</v>
          </cell>
          <cell r="K933">
            <v>0</v>
          </cell>
          <cell r="L933">
            <v>0</v>
          </cell>
          <cell r="M933">
            <v>0</v>
          </cell>
        </row>
        <row r="934">
          <cell r="A934" t="str">
            <v>LYQ-1010DX-K0-L</v>
          </cell>
          <cell r="B934">
            <v>0</v>
          </cell>
          <cell r="C934">
            <v>0</v>
          </cell>
          <cell r="D934">
            <v>0</v>
          </cell>
          <cell r="E934">
            <v>0</v>
          </cell>
          <cell r="F934">
            <v>0</v>
          </cell>
          <cell r="G934">
            <v>0</v>
          </cell>
          <cell r="H934">
            <v>0</v>
          </cell>
          <cell r="I934">
            <v>0</v>
          </cell>
          <cell r="J934">
            <v>0</v>
          </cell>
          <cell r="K934">
            <v>0</v>
          </cell>
          <cell r="L934">
            <v>0</v>
          </cell>
          <cell r="M934">
            <v>0</v>
          </cell>
        </row>
        <row r="935">
          <cell r="A935" t="str">
            <v>LYQ-1010DX-K0-M</v>
          </cell>
          <cell r="B935">
            <v>0</v>
          </cell>
          <cell r="C935">
            <v>0</v>
          </cell>
          <cell r="D935">
            <v>0</v>
          </cell>
          <cell r="E935">
            <v>0</v>
          </cell>
          <cell r="F935">
            <v>0</v>
          </cell>
          <cell r="G935">
            <v>0</v>
          </cell>
          <cell r="H935">
            <v>0</v>
          </cell>
          <cell r="I935">
            <v>0</v>
          </cell>
          <cell r="J935">
            <v>0</v>
          </cell>
          <cell r="K935">
            <v>0</v>
          </cell>
          <cell r="L935">
            <v>0</v>
          </cell>
          <cell r="M935">
            <v>0</v>
          </cell>
        </row>
        <row r="936">
          <cell r="A936" t="str">
            <v>LYQ-1010DX-K0-S</v>
          </cell>
          <cell r="B936">
            <v>0</v>
          </cell>
          <cell r="C936">
            <v>0</v>
          </cell>
          <cell r="D936">
            <v>0</v>
          </cell>
          <cell r="E936">
            <v>0</v>
          </cell>
          <cell r="F936">
            <v>0</v>
          </cell>
          <cell r="G936">
            <v>0</v>
          </cell>
          <cell r="H936">
            <v>0</v>
          </cell>
          <cell r="I936">
            <v>0</v>
          </cell>
          <cell r="J936">
            <v>0</v>
          </cell>
          <cell r="K936">
            <v>0</v>
          </cell>
          <cell r="L936">
            <v>0</v>
          </cell>
          <cell r="M936">
            <v>0</v>
          </cell>
        </row>
        <row r="937">
          <cell r="A937" t="str">
            <v>LYQ-1010DX-K0-XL</v>
          </cell>
          <cell r="B937">
            <v>0</v>
          </cell>
          <cell r="C937">
            <v>0</v>
          </cell>
          <cell r="D937">
            <v>0</v>
          </cell>
          <cell r="E937">
            <v>0</v>
          </cell>
          <cell r="F937">
            <v>0</v>
          </cell>
          <cell r="G937">
            <v>0</v>
          </cell>
          <cell r="H937">
            <v>0</v>
          </cell>
          <cell r="I937">
            <v>0</v>
          </cell>
          <cell r="J937">
            <v>0</v>
          </cell>
          <cell r="K937">
            <v>0</v>
          </cell>
          <cell r="L937">
            <v>0</v>
          </cell>
          <cell r="M937">
            <v>0</v>
          </cell>
        </row>
        <row r="938">
          <cell r="A938" t="str">
            <v>LYQ-1010K02L</v>
          </cell>
          <cell r="B938">
            <v>0</v>
          </cell>
          <cell r="C938">
            <v>0</v>
          </cell>
          <cell r="D938">
            <v>0</v>
          </cell>
          <cell r="E938">
            <v>0</v>
          </cell>
          <cell r="F938">
            <v>0</v>
          </cell>
          <cell r="G938">
            <v>0</v>
          </cell>
          <cell r="H938">
            <v>0</v>
          </cell>
          <cell r="I938">
            <v>0</v>
          </cell>
          <cell r="J938">
            <v>0</v>
          </cell>
          <cell r="K938">
            <v>0</v>
          </cell>
          <cell r="L938">
            <v>0</v>
          </cell>
          <cell r="M938">
            <v>0</v>
          </cell>
        </row>
        <row r="939">
          <cell r="A939" t="str">
            <v>LYQ-1010K02L-MX</v>
          </cell>
          <cell r="B939">
            <v>0</v>
          </cell>
          <cell r="C939">
            <v>0</v>
          </cell>
          <cell r="D939">
            <v>0</v>
          </cell>
          <cell r="E939">
            <v>0</v>
          </cell>
          <cell r="F939">
            <v>0</v>
          </cell>
          <cell r="G939">
            <v>0</v>
          </cell>
          <cell r="H939">
            <v>0</v>
          </cell>
          <cell r="I939">
            <v>0</v>
          </cell>
          <cell r="J939">
            <v>0</v>
          </cell>
          <cell r="K939">
            <v>0</v>
          </cell>
          <cell r="L939">
            <v>0</v>
          </cell>
          <cell r="M939">
            <v>0</v>
          </cell>
        </row>
        <row r="940">
          <cell r="A940" t="str">
            <v>LYQ-1010K03L</v>
          </cell>
          <cell r="B940">
            <v>0</v>
          </cell>
          <cell r="C940">
            <v>0</v>
          </cell>
          <cell r="D940">
            <v>0</v>
          </cell>
          <cell r="E940">
            <v>0</v>
          </cell>
          <cell r="F940">
            <v>0</v>
          </cell>
          <cell r="G940">
            <v>0</v>
          </cell>
          <cell r="H940">
            <v>0</v>
          </cell>
          <cell r="I940">
            <v>0</v>
          </cell>
          <cell r="J940">
            <v>0</v>
          </cell>
          <cell r="K940">
            <v>0</v>
          </cell>
          <cell r="L940">
            <v>0</v>
          </cell>
          <cell r="M940">
            <v>0</v>
          </cell>
        </row>
        <row r="941">
          <cell r="A941" t="str">
            <v>LYQ-1010K0L</v>
          </cell>
          <cell r="B941">
            <v>0</v>
          </cell>
          <cell r="C941">
            <v>0</v>
          </cell>
          <cell r="D941">
            <v>0</v>
          </cell>
          <cell r="E941">
            <v>0</v>
          </cell>
          <cell r="F941">
            <v>0</v>
          </cell>
          <cell r="G941">
            <v>0</v>
          </cell>
          <cell r="H941">
            <v>0</v>
          </cell>
          <cell r="I941">
            <v>0</v>
          </cell>
          <cell r="J941">
            <v>0</v>
          </cell>
          <cell r="K941">
            <v>0</v>
          </cell>
          <cell r="L941">
            <v>0</v>
          </cell>
          <cell r="M941">
            <v>0</v>
          </cell>
        </row>
        <row r="942">
          <cell r="A942" t="str">
            <v>LYQ-1010K0M</v>
          </cell>
          <cell r="B942">
            <v>0</v>
          </cell>
          <cell r="C942">
            <v>0</v>
          </cell>
          <cell r="D942">
            <v>0</v>
          </cell>
          <cell r="E942">
            <v>0</v>
          </cell>
          <cell r="F942">
            <v>0</v>
          </cell>
          <cell r="G942">
            <v>0</v>
          </cell>
          <cell r="H942">
            <v>0</v>
          </cell>
          <cell r="I942">
            <v>0</v>
          </cell>
          <cell r="J942">
            <v>0</v>
          </cell>
          <cell r="K942">
            <v>0</v>
          </cell>
          <cell r="L942">
            <v>0</v>
          </cell>
          <cell r="M942">
            <v>0</v>
          </cell>
        </row>
        <row r="943">
          <cell r="A943" t="str">
            <v>LYQ-1010K0M-MX</v>
          </cell>
          <cell r="B943">
            <v>0</v>
          </cell>
          <cell r="C943">
            <v>0</v>
          </cell>
          <cell r="D943">
            <v>0</v>
          </cell>
          <cell r="E943">
            <v>0</v>
          </cell>
          <cell r="F943">
            <v>0</v>
          </cell>
          <cell r="G943">
            <v>0</v>
          </cell>
          <cell r="H943">
            <v>0</v>
          </cell>
          <cell r="I943">
            <v>0</v>
          </cell>
          <cell r="J943">
            <v>0</v>
          </cell>
          <cell r="K943">
            <v>0</v>
          </cell>
          <cell r="L943">
            <v>0</v>
          </cell>
          <cell r="M943">
            <v>0</v>
          </cell>
        </row>
        <row r="944">
          <cell r="A944" t="str">
            <v>LYQ-1010K0S</v>
          </cell>
          <cell r="B944">
            <v>0</v>
          </cell>
          <cell r="C944">
            <v>0</v>
          </cell>
          <cell r="D944">
            <v>0</v>
          </cell>
          <cell r="E944">
            <v>0</v>
          </cell>
          <cell r="F944">
            <v>0</v>
          </cell>
          <cell r="G944">
            <v>0</v>
          </cell>
          <cell r="H944">
            <v>0</v>
          </cell>
          <cell r="I944">
            <v>0</v>
          </cell>
          <cell r="J944">
            <v>0</v>
          </cell>
          <cell r="K944">
            <v>0</v>
          </cell>
          <cell r="L944">
            <v>0</v>
          </cell>
          <cell r="M944">
            <v>0</v>
          </cell>
        </row>
        <row r="945">
          <cell r="A945" t="str">
            <v>LYQ-1010K0S-MX</v>
          </cell>
          <cell r="B945">
            <v>0</v>
          </cell>
          <cell r="C945">
            <v>0</v>
          </cell>
          <cell r="D945">
            <v>0</v>
          </cell>
          <cell r="E945">
            <v>0</v>
          </cell>
          <cell r="F945">
            <v>0</v>
          </cell>
          <cell r="G945">
            <v>0</v>
          </cell>
          <cell r="H945">
            <v>0</v>
          </cell>
          <cell r="I945">
            <v>0</v>
          </cell>
          <cell r="J945">
            <v>0</v>
          </cell>
          <cell r="K945">
            <v>0</v>
          </cell>
          <cell r="L945">
            <v>0</v>
          </cell>
          <cell r="M945">
            <v>0</v>
          </cell>
        </row>
        <row r="946">
          <cell r="A946" t="str">
            <v>LYQ-1010K0XL</v>
          </cell>
          <cell r="B946">
            <v>0</v>
          </cell>
          <cell r="C946">
            <v>0</v>
          </cell>
          <cell r="D946">
            <v>0</v>
          </cell>
          <cell r="E946">
            <v>0</v>
          </cell>
          <cell r="F946">
            <v>0</v>
          </cell>
          <cell r="G946">
            <v>0</v>
          </cell>
          <cell r="H946">
            <v>0</v>
          </cell>
          <cell r="I946">
            <v>0</v>
          </cell>
          <cell r="J946">
            <v>0</v>
          </cell>
          <cell r="K946">
            <v>0</v>
          </cell>
          <cell r="L946">
            <v>0</v>
          </cell>
          <cell r="M946">
            <v>0</v>
          </cell>
        </row>
        <row r="947">
          <cell r="A947" t="str">
            <v>LYQ-1010K0XL-MX</v>
          </cell>
          <cell r="B947">
            <v>0</v>
          </cell>
          <cell r="C947">
            <v>0</v>
          </cell>
          <cell r="D947">
            <v>0</v>
          </cell>
          <cell r="E947">
            <v>0</v>
          </cell>
          <cell r="F947">
            <v>0</v>
          </cell>
          <cell r="G947">
            <v>0</v>
          </cell>
          <cell r="H947">
            <v>0</v>
          </cell>
          <cell r="I947">
            <v>0</v>
          </cell>
          <cell r="J947">
            <v>0</v>
          </cell>
          <cell r="K947">
            <v>0</v>
          </cell>
          <cell r="L947">
            <v>0</v>
          </cell>
          <cell r="M947">
            <v>0</v>
          </cell>
        </row>
        <row r="948">
          <cell r="A948" t="str">
            <v>LYQ-1010N02L</v>
          </cell>
          <cell r="B948">
            <v>0</v>
          </cell>
          <cell r="C948">
            <v>0</v>
          </cell>
          <cell r="D948">
            <v>0</v>
          </cell>
          <cell r="E948">
            <v>0</v>
          </cell>
          <cell r="F948">
            <v>0</v>
          </cell>
          <cell r="G948">
            <v>0</v>
          </cell>
          <cell r="H948">
            <v>0</v>
          </cell>
          <cell r="I948">
            <v>0</v>
          </cell>
          <cell r="J948">
            <v>0</v>
          </cell>
          <cell r="K948">
            <v>0</v>
          </cell>
          <cell r="L948">
            <v>0</v>
          </cell>
          <cell r="M948">
            <v>0</v>
          </cell>
        </row>
        <row r="949">
          <cell r="A949" t="str">
            <v>LYQ-1010N03L</v>
          </cell>
          <cell r="B949">
            <v>0</v>
          </cell>
          <cell r="C949">
            <v>0</v>
          </cell>
          <cell r="D949">
            <v>0</v>
          </cell>
          <cell r="E949">
            <v>0</v>
          </cell>
          <cell r="F949">
            <v>0</v>
          </cell>
          <cell r="G949">
            <v>0</v>
          </cell>
          <cell r="H949">
            <v>0</v>
          </cell>
          <cell r="I949">
            <v>0</v>
          </cell>
          <cell r="J949">
            <v>0</v>
          </cell>
          <cell r="K949">
            <v>0</v>
          </cell>
          <cell r="L949">
            <v>0</v>
          </cell>
          <cell r="M949">
            <v>0</v>
          </cell>
        </row>
        <row r="950">
          <cell r="A950" t="str">
            <v>LYQ-1010N0L</v>
          </cell>
          <cell r="B950">
            <v>0</v>
          </cell>
          <cell r="C950">
            <v>0</v>
          </cell>
          <cell r="D950">
            <v>0</v>
          </cell>
          <cell r="E950">
            <v>0</v>
          </cell>
          <cell r="F950">
            <v>0</v>
          </cell>
          <cell r="G950">
            <v>0</v>
          </cell>
          <cell r="H950">
            <v>0</v>
          </cell>
          <cell r="I950">
            <v>0</v>
          </cell>
          <cell r="J950">
            <v>0</v>
          </cell>
          <cell r="K950">
            <v>0</v>
          </cell>
          <cell r="L950">
            <v>0</v>
          </cell>
          <cell r="M950">
            <v>0</v>
          </cell>
        </row>
        <row r="951">
          <cell r="A951" t="str">
            <v>LYQ-1010N0M</v>
          </cell>
          <cell r="B951">
            <v>0</v>
          </cell>
          <cell r="C951">
            <v>0</v>
          </cell>
          <cell r="D951">
            <v>0</v>
          </cell>
          <cell r="E951">
            <v>0</v>
          </cell>
          <cell r="F951">
            <v>0</v>
          </cell>
          <cell r="G951">
            <v>0</v>
          </cell>
          <cell r="H951">
            <v>0</v>
          </cell>
          <cell r="I951">
            <v>0</v>
          </cell>
          <cell r="J951">
            <v>0</v>
          </cell>
          <cell r="K951">
            <v>0</v>
          </cell>
          <cell r="L951">
            <v>0</v>
          </cell>
          <cell r="M951">
            <v>0</v>
          </cell>
        </row>
        <row r="952">
          <cell r="A952" t="str">
            <v>LYQ-1010N0S</v>
          </cell>
          <cell r="B952">
            <v>0</v>
          </cell>
          <cell r="C952">
            <v>0</v>
          </cell>
          <cell r="D952">
            <v>0</v>
          </cell>
          <cell r="E952">
            <v>0</v>
          </cell>
          <cell r="F952">
            <v>0</v>
          </cell>
          <cell r="G952">
            <v>0</v>
          </cell>
          <cell r="H952">
            <v>0</v>
          </cell>
          <cell r="I952">
            <v>0</v>
          </cell>
          <cell r="J952">
            <v>0</v>
          </cell>
          <cell r="K952">
            <v>0</v>
          </cell>
          <cell r="L952">
            <v>0</v>
          </cell>
          <cell r="M952">
            <v>0</v>
          </cell>
        </row>
        <row r="953">
          <cell r="A953" t="str">
            <v>LYQ-1010N0S-New</v>
          </cell>
          <cell r="B953">
            <v>0</v>
          </cell>
          <cell r="C953">
            <v>0</v>
          </cell>
          <cell r="D953">
            <v>0</v>
          </cell>
          <cell r="E953">
            <v>0</v>
          </cell>
          <cell r="F953">
            <v>0</v>
          </cell>
          <cell r="G953">
            <v>0</v>
          </cell>
          <cell r="H953">
            <v>0</v>
          </cell>
          <cell r="I953">
            <v>0</v>
          </cell>
          <cell r="J953">
            <v>0</v>
          </cell>
          <cell r="K953">
            <v>0</v>
          </cell>
          <cell r="L953">
            <v>0</v>
          </cell>
          <cell r="M953">
            <v>0</v>
          </cell>
        </row>
        <row r="954">
          <cell r="A954" t="str">
            <v>LYQ-1010N0XL</v>
          </cell>
          <cell r="B954">
            <v>0</v>
          </cell>
          <cell r="C954">
            <v>0</v>
          </cell>
          <cell r="D954">
            <v>0</v>
          </cell>
          <cell r="E954">
            <v>0</v>
          </cell>
          <cell r="F954">
            <v>0</v>
          </cell>
          <cell r="G954">
            <v>0</v>
          </cell>
          <cell r="H954">
            <v>0</v>
          </cell>
          <cell r="I954">
            <v>0</v>
          </cell>
          <cell r="J954">
            <v>0</v>
          </cell>
          <cell r="K954">
            <v>0</v>
          </cell>
          <cell r="L954">
            <v>0</v>
          </cell>
          <cell r="M954">
            <v>0</v>
          </cell>
        </row>
        <row r="955">
          <cell r="A955" t="str">
            <v>LYQ-1010P02L</v>
          </cell>
          <cell r="B955">
            <v>0</v>
          </cell>
          <cell r="C955">
            <v>0</v>
          </cell>
          <cell r="D955">
            <v>0</v>
          </cell>
          <cell r="E955">
            <v>0</v>
          </cell>
          <cell r="F955">
            <v>0</v>
          </cell>
          <cell r="G955">
            <v>0</v>
          </cell>
          <cell r="H955">
            <v>0</v>
          </cell>
          <cell r="I955">
            <v>0</v>
          </cell>
          <cell r="J955">
            <v>0</v>
          </cell>
          <cell r="K955">
            <v>0</v>
          </cell>
          <cell r="L955">
            <v>0</v>
          </cell>
          <cell r="M955">
            <v>0</v>
          </cell>
        </row>
        <row r="956">
          <cell r="A956" t="str">
            <v>LYQ-1010P02L-MX</v>
          </cell>
          <cell r="B956">
            <v>0</v>
          </cell>
          <cell r="C956">
            <v>0</v>
          </cell>
          <cell r="D956">
            <v>0</v>
          </cell>
          <cell r="E956">
            <v>0</v>
          </cell>
          <cell r="F956">
            <v>0</v>
          </cell>
          <cell r="G956">
            <v>0</v>
          </cell>
          <cell r="H956">
            <v>0</v>
          </cell>
          <cell r="I956">
            <v>0</v>
          </cell>
          <cell r="J956">
            <v>0</v>
          </cell>
          <cell r="K956">
            <v>0</v>
          </cell>
          <cell r="L956">
            <v>0</v>
          </cell>
          <cell r="M956">
            <v>0</v>
          </cell>
        </row>
        <row r="957">
          <cell r="A957" t="str">
            <v>LYQ-1010P03L</v>
          </cell>
          <cell r="B957">
            <v>0</v>
          </cell>
          <cell r="C957">
            <v>0</v>
          </cell>
          <cell r="D957">
            <v>0</v>
          </cell>
          <cell r="E957">
            <v>0</v>
          </cell>
          <cell r="F957">
            <v>0</v>
          </cell>
          <cell r="G957">
            <v>0</v>
          </cell>
          <cell r="H957">
            <v>0</v>
          </cell>
          <cell r="I957">
            <v>0</v>
          </cell>
          <cell r="J957">
            <v>0</v>
          </cell>
          <cell r="K957">
            <v>0</v>
          </cell>
          <cell r="L957">
            <v>0</v>
          </cell>
          <cell r="M957">
            <v>0</v>
          </cell>
        </row>
        <row r="958">
          <cell r="A958" t="str">
            <v>LYQ-1010P03L-MX</v>
          </cell>
          <cell r="B958">
            <v>0</v>
          </cell>
          <cell r="C958">
            <v>0</v>
          </cell>
          <cell r="D958">
            <v>0</v>
          </cell>
          <cell r="E958">
            <v>0</v>
          </cell>
          <cell r="F958">
            <v>0</v>
          </cell>
          <cell r="G958">
            <v>0</v>
          </cell>
          <cell r="H958">
            <v>0</v>
          </cell>
          <cell r="I958">
            <v>0</v>
          </cell>
          <cell r="J958">
            <v>0</v>
          </cell>
          <cell r="K958">
            <v>0</v>
          </cell>
          <cell r="L958">
            <v>0</v>
          </cell>
          <cell r="M958">
            <v>0</v>
          </cell>
        </row>
        <row r="959">
          <cell r="A959" t="str">
            <v>LYQ-1010P0L</v>
          </cell>
          <cell r="B959">
            <v>0</v>
          </cell>
          <cell r="C959">
            <v>0</v>
          </cell>
          <cell r="D959">
            <v>0</v>
          </cell>
          <cell r="E959">
            <v>0</v>
          </cell>
          <cell r="F959">
            <v>0</v>
          </cell>
          <cell r="G959">
            <v>0</v>
          </cell>
          <cell r="H959">
            <v>0</v>
          </cell>
          <cell r="I959">
            <v>0</v>
          </cell>
          <cell r="J959">
            <v>0</v>
          </cell>
          <cell r="K959">
            <v>0</v>
          </cell>
          <cell r="L959">
            <v>0</v>
          </cell>
          <cell r="M959">
            <v>0</v>
          </cell>
        </row>
        <row r="960">
          <cell r="A960" t="str">
            <v>LYQ-1010P0M</v>
          </cell>
          <cell r="B960">
            <v>0</v>
          </cell>
          <cell r="C960">
            <v>0</v>
          </cell>
          <cell r="D960">
            <v>0</v>
          </cell>
          <cell r="E960">
            <v>0</v>
          </cell>
          <cell r="F960">
            <v>0</v>
          </cell>
          <cell r="G960">
            <v>0</v>
          </cell>
          <cell r="H960">
            <v>0</v>
          </cell>
          <cell r="I960">
            <v>0</v>
          </cell>
          <cell r="J960">
            <v>0</v>
          </cell>
          <cell r="K960">
            <v>0</v>
          </cell>
          <cell r="L960">
            <v>0</v>
          </cell>
          <cell r="M960">
            <v>0</v>
          </cell>
        </row>
        <row r="961">
          <cell r="A961" t="str">
            <v>LYQ-1010P0S</v>
          </cell>
          <cell r="B961">
            <v>0</v>
          </cell>
          <cell r="C961">
            <v>0</v>
          </cell>
          <cell r="D961">
            <v>0</v>
          </cell>
          <cell r="E961">
            <v>0</v>
          </cell>
          <cell r="F961">
            <v>0</v>
          </cell>
          <cell r="G961">
            <v>0</v>
          </cell>
          <cell r="H961">
            <v>0</v>
          </cell>
          <cell r="I961">
            <v>0</v>
          </cell>
          <cell r="J961">
            <v>0</v>
          </cell>
          <cell r="K961">
            <v>0</v>
          </cell>
          <cell r="L961">
            <v>0</v>
          </cell>
          <cell r="M961">
            <v>0</v>
          </cell>
        </row>
        <row r="962">
          <cell r="A962" t="str">
            <v>LYQ-1010P0S-MX</v>
          </cell>
          <cell r="B962">
            <v>0</v>
          </cell>
          <cell r="C962">
            <v>0</v>
          </cell>
          <cell r="D962">
            <v>0</v>
          </cell>
          <cell r="E962">
            <v>0</v>
          </cell>
          <cell r="F962">
            <v>0</v>
          </cell>
          <cell r="G962">
            <v>0</v>
          </cell>
          <cell r="H962">
            <v>0</v>
          </cell>
          <cell r="I962">
            <v>0</v>
          </cell>
          <cell r="J962">
            <v>0</v>
          </cell>
          <cell r="K962">
            <v>0</v>
          </cell>
          <cell r="L962">
            <v>0</v>
          </cell>
          <cell r="M962">
            <v>0</v>
          </cell>
        </row>
        <row r="963">
          <cell r="A963" t="str">
            <v>LYQ-1010P0XL</v>
          </cell>
          <cell r="B963">
            <v>0</v>
          </cell>
          <cell r="C963">
            <v>0</v>
          </cell>
          <cell r="D963">
            <v>0</v>
          </cell>
          <cell r="E963">
            <v>0</v>
          </cell>
          <cell r="F963">
            <v>0</v>
          </cell>
          <cell r="G963">
            <v>0</v>
          </cell>
          <cell r="H963">
            <v>0</v>
          </cell>
          <cell r="I963">
            <v>0</v>
          </cell>
          <cell r="J963">
            <v>0</v>
          </cell>
          <cell r="K963">
            <v>0</v>
          </cell>
          <cell r="L963">
            <v>0</v>
          </cell>
          <cell r="M963">
            <v>0</v>
          </cell>
        </row>
        <row r="964">
          <cell r="A964" t="str">
            <v>LYQ-1010P0XL-MX</v>
          </cell>
          <cell r="B964">
            <v>0</v>
          </cell>
          <cell r="C964">
            <v>0</v>
          </cell>
          <cell r="D964">
            <v>0</v>
          </cell>
          <cell r="E964">
            <v>0</v>
          </cell>
          <cell r="F964">
            <v>0</v>
          </cell>
          <cell r="G964">
            <v>0</v>
          </cell>
          <cell r="H964">
            <v>0</v>
          </cell>
          <cell r="I964">
            <v>0</v>
          </cell>
          <cell r="J964">
            <v>0</v>
          </cell>
          <cell r="K964">
            <v>0</v>
          </cell>
          <cell r="L964">
            <v>0</v>
          </cell>
          <cell r="M964">
            <v>0</v>
          </cell>
        </row>
        <row r="965">
          <cell r="A965" t="str">
            <v>LYQ-1010W02L</v>
          </cell>
          <cell r="B965">
            <v>0</v>
          </cell>
          <cell r="C965">
            <v>0</v>
          </cell>
          <cell r="D965">
            <v>0</v>
          </cell>
          <cell r="E965">
            <v>0</v>
          </cell>
          <cell r="F965">
            <v>0</v>
          </cell>
          <cell r="G965">
            <v>0</v>
          </cell>
          <cell r="H965">
            <v>0</v>
          </cell>
          <cell r="I965">
            <v>0</v>
          </cell>
          <cell r="J965">
            <v>0</v>
          </cell>
          <cell r="K965">
            <v>0</v>
          </cell>
          <cell r="L965">
            <v>0</v>
          </cell>
          <cell r="M965">
            <v>0</v>
          </cell>
        </row>
        <row r="966">
          <cell r="A966" t="str">
            <v>LYQ-1010W03L</v>
          </cell>
          <cell r="B966">
            <v>0</v>
          </cell>
          <cell r="C966">
            <v>0</v>
          </cell>
          <cell r="D966">
            <v>0</v>
          </cell>
          <cell r="E966">
            <v>0</v>
          </cell>
          <cell r="F966">
            <v>0</v>
          </cell>
          <cell r="G966">
            <v>0</v>
          </cell>
          <cell r="H966">
            <v>0</v>
          </cell>
          <cell r="I966">
            <v>0</v>
          </cell>
          <cell r="J966">
            <v>0</v>
          </cell>
          <cell r="K966">
            <v>0</v>
          </cell>
          <cell r="L966">
            <v>0</v>
          </cell>
          <cell r="M966">
            <v>0</v>
          </cell>
        </row>
        <row r="967">
          <cell r="A967" t="str">
            <v>LYQ-1010W0L</v>
          </cell>
          <cell r="B967">
            <v>0</v>
          </cell>
          <cell r="C967">
            <v>0</v>
          </cell>
          <cell r="D967">
            <v>0</v>
          </cell>
          <cell r="E967">
            <v>0</v>
          </cell>
          <cell r="F967">
            <v>0</v>
          </cell>
          <cell r="G967">
            <v>0</v>
          </cell>
          <cell r="H967">
            <v>0</v>
          </cell>
          <cell r="I967">
            <v>0</v>
          </cell>
          <cell r="J967">
            <v>0</v>
          </cell>
          <cell r="K967">
            <v>0</v>
          </cell>
          <cell r="L967">
            <v>0</v>
          </cell>
          <cell r="M967">
            <v>0</v>
          </cell>
        </row>
        <row r="968">
          <cell r="A968" t="str">
            <v>LYQ-1010W0M</v>
          </cell>
          <cell r="B968">
            <v>0</v>
          </cell>
          <cell r="C968">
            <v>0</v>
          </cell>
          <cell r="D968">
            <v>0</v>
          </cell>
          <cell r="E968">
            <v>0</v>
          </cell>
          <cell r="F968">
            <v>0</v>
          </cell>
          <cell r="G968">
            <v>0</v>
          </cell>
          <cell r="H968">
            <v>0</v>
          </cell>
          <cell r="I968">
            <v>0</v>
          </cell>
          <cell r="J968">
            <v>0</v>
          </cell>
          <cell r="K968">
            <v>0</v>
          </cell>
          <cell r="L968">
            <v>0</v>
          </cell>
          <cell r="M968">
            <v>0</v>
          </cell>
        </row>
        <row r="969">
          <cell r="A969" t="str">
            <v>LYQ-1010W0S</v>
          </cell>
          <cell r="B969">
            <v>0</v>
          </cell>
          <cell r="C969">
            <v>0</v>
          </cell>
          <cell r="D969">
            <v>0</v>
          </cell>
          <cell r="E969">
            <v>0</v>
          </cell>
          <cell r="F969">
            <v>0</v>
          </cell>
          <cell r="G969">
            <v>0</v>
          </cell>
          <cell r="H969">
            <v>0</v>
          </cell>
          <cell r="I969">
            <v>0</v>
          </cell>
          <cell r="J969">
            <v>0</v>
          </cell>
          <cell r="K969">
            <v>0</v>
          </cell>
          <cell r="L969">
            <v>0</v>
          </cell>
          <cell r="M969">
            <v>0</v>
          </cell>
        </row>
        <row r="970">
          <cell r="A970" t="str">
            <v>LYQ-1010W0XL</v>
          </cell>
          <cell r="B970">
            <v>0</v>
          </cell>
          <cell r="C970">
            <v>0</v>
          </cell>
          <cell r="D970">
            <v>0</v>
          </cell>
          <cell r="E970">
            <v>0</v>
          </cell>
          <cell r="F970">
            <v>0</v>
          </cell>
          <cell r="G970">
            <v>0</v>
          </cell>
          <cell r="H970">
            <v>0</v>
          </cell>
          <cell r="I970">
            <v>0</v>
          </cell>
          <cell r="J970">
            <v>0</v>
          </cell>
          <cell r="K970">
            <v>0</v>
          </cell>
          <cell r="L970">
            <v>0</v>
          </cell>
          <cell r="M970">
            <v>0</v>
          </cell>
        </row>
        <row r="971">
          <cell r="A971" t="str">
            <v>LYQ-29CA-G7-XL</v>
          </cell>
          <cell r="B971">
            <v>0</v>
          </cell>
          <cell r="C971">
            <v>0</v>
          </cell>
          <cell r="D971">
            <v>0</v>
          </cell>
          <cell r="E971">
            <v>0</v>
          </cell>
          <cell r="F971">
            <v>0</v>
          </cell>
          <cell r="G971">
            <v>0</v>
          </cell>
          <cell r="H971">
            <v>0</v>
          </cell>
          <cell r="I971">
            <v>0</v>
          </cell>
          <cell r="J971">
            <v>0</v>
          </cell>
          <cell r="K971">
            <v>0</v>
          </cell>
          <cell r="L971">
            <v>0</v>
          </cell>
          <cell r="M971">
            <v>0</v>
          </cell>
        </row>
        <row r="972">
          <cell r="A972" t="str">
            <v>LYQ-29PHJ-BD-L</v>
          </cell>
          <cell r="B972">
            <v>0</v>
          </cell>
          <cell r="C972">
            <v>0</v>
          </cell>
          <cell r="D972">
            <v>0</v>
          </cell>
          <cell r="E972">
            <v>0</v>
          </cell>
          <cell r="F972">
            <v>0</v>
          </cell>
          <cell r="G972">
            <v>0</v>
          </cell>
          <cell r="H972">
            <v>0</v>
          </cell>
          <cell r="I972">
            <v>0</v>
          </cell>
          <cell r="J972">
            <v>0</v>
          </cell>
          <cell r="K972">
            <v>0</v>
          </cell>
          <cell r="L972">
            <v>0</v>
          </cell>
          <cell r="M972">
            <v>0</v>
          </cell>
        </row>
        <row r="973">
          <cell r="A973" t="str">
            <v>LYQ-29PHJ-BD-M</v>
          </cell>
          <cell r="B973">
            <v>0</v>
          </cell>
          <cell r="C973">
            <v>0</v>
          </cell>
          <cell r="D973">
            <v>0</v>
          </cell>
          <cell r="E973">
            <v>0</v>
          </cell>
          <cell r="F973">
            <v>0</v>
          </cell>
          <cell r="G973">
            <v>0</v>
          </cell>
          <cell r="H973">
            <v>0</v>
          </cell>
          <cell r="I973">
            <v>0</v>
          </cell>
          <cell r="J973">
            <v>0</v>
          </cell>
          <cell r="K973">
            <v>0</v>
          </cell>
          <cell r="L973">
            <v>0</v>
          </cell>
          <cell r="M973">
            <v>0</v>
          </cell>
        </row>
        <row r="974">
          <cell r="A974" t="str">
            <v>LYQ-CA1377-grey1-M</v>
          </cell>
          <cell r="B974">
            <v>0</v>
          </cell>
          <cell r="C974">
            <v>0</v>
          </cell>
          <cell r="D974">
            <v>0</v>
          </cell>
          <cell r="E974">
            <v>0</v>
          </cell>
          <cell r="F974">
            <v>0</v>
          </cell>
          <cell r="G974">
            <v>0</v>
          </cell>
          <cell r="H974">
            <v>0</v>
          </cell>
          <cell r="I974">
            <v>0</v>
          </cell>
          <cell r="J974">
            <v>0</v>
          </cell>
          <cell r="K974">
            <v>0</v>
          </cell>
          <cell r="L974">
            <v>0</v>
          </cell>
          <cell r="M974">
            <v>0</v>
          </cell>
        </row>
        <row r="975">
          <cell r="A975" t="str">
            <v>LYQ-CF352-LTBU-M</v>
          </cell>
          <cell r="B975">
            <v>0</v>
          </cell>
          <cell r="C975">
            <v>0</v>
          </cell>
          <cell r="D975">
            <v>0</v>
          </cell>
          <cell r="E975">
            <v>0</v>
          </cell>
          <cell r="F975">
            <v>0</v>
          </cell>
          <cell r="G975">
            <v>0</v>
          </cell>
          <cell r="H975">
            <v>0</v>
          </cell>
          <cell r="I975">
            <v>0</v>
          </cell>
          <cell r="J975">
            <v>0</v>
          </cell>
          <cell r="K975">
            <v>0</v>
          </cell>
          <cell r="L975">
            <v>0</v>
          </cell>
          <cell r="M975">
            <v>0</v>
          </cell>
        </row>
        <row r="976">
          <cell r="A976" t="str">
            <v>LYQ-CF352-PU-L</v>
          </cell>
          <cell r="B976">
            <v>0</v>
          </cell>
          <cell r="C976">
            <v>0</v>
          </cell>
          <cell r="D976">
            <v>0</v>
          </cell>
          <cell r="E976">
            <v>0</v>
          </cell>
          <cell r="F976">
            <v>0</v>
          </cell>
          <cell r="G976">
            <v>0</v>
          </cell>
          <cell r="H976">
            <v>0</v>
          </cell>
          <cell r="I976">
            <v>0</v>
          </cell>
          <cell r="J976">
            <v>0</v>
          </cell>
          <cell r="K976">
            <v>0</v>
          </cell>
          <cell r="L976">
            <v>0</v>
          </cell>
          <cell r="M976">
            <v>0</v>
          </cell>
        </row>
        <row r="977">
          <cell r="A977" t="str">
            <v>LYQ-CF352-PU-M</v>
          </cell>
          <cell r="B977">
            <v>0</v>
          </cell>
          <cell r="C977">
            <v>0</v>
          </cell>
          <cell r="D977">
            <v>0</v>
          </cell>
          <cell r="E977">
            <v>0</v>
          </cell>
          <cell r="F977">
            <v>0</v>
          </cell>
          <cell r="G977">
            <v>0</v>
          </cell>
          <cell r="H977">
            <v>0</v>
          </cell>
          <cell r="I977">
            <v>0</v>
          </cell>
          <cell r="J977">
            <v>0</v>
          </cell>
          <cell r="K977">
            <v>0</v>
          </cell>
          <cell r="L977">
            <v>0</v>
          </cell>
          <cell r="M977">
            <v>0</v>
          </cell>
        </row>
        <row r="978">
          <cell r="A978" t="str">
            <v>LYQ-CF352-PU-S</v>
          </cell>
          <cell r="B978">
            <v>0</v>
          </cell>
          <cell r="C978">
            <v>0</v>
          </cell>
          <cell r="D978">
            <v>0</v>
          </cell>
          <cell r="E978">
            <v>0</v>
          </cell>
          <cell r="F978">
            <v>0</v>
          </cell>
          <cell r="G978">
            <v>0</v>
          </cell>
          <cell r="H978">
            <v>0</v>
          </cell>
          <cell r="I978">
            <v>0</v>
          </cell>
          <cell r="J978">
            <v>0</v>
          </cell>
          <cell r="K978">
            <v>0</v>
          </cell>
          <cell r="L978">
            <v>0</v>
          </cell>
          <cell r="M978">
            <v>0</v>
          </cell>
        </row>
        <row r="979">
          <cell r="A979" t="str">
            <v>LYQ-CF352-PU-XL</v>
          </cell>
          <cell r="B979">
            <v>0</v>
          </cell>
          <cell r="C979">
            <v>0</v>
          </cell>
          <cell r="D979">
            <v>0</v>
          </cell>
          <cell r="E979">
            <v>0</v>
          </cell>
          <cell r="F979">
            <v>0</v>
          </cell>
          <cell r="G979">
            <v>0</v>
          </cell>
          <cell r="H979">
            <v>0</v>
          </cell>
          <cell r="I979">
            <v>0</v>
          </cell>
          <cell r="J979">
            <v>0</v>
          </cell>
          <cell r="K979">
            <v>0</v>
          </cell>
          <cell r="L979">
            <v>0</v>
          </cell>
          <cell r="M979">
            <v>0</v>
          </cell>
        </row>
        <row r="980">
          <cell r="A980" t="str">
            <v>LYQ-CF352-RD-M</v>
          </cell>
          <cell r="B980">
            <v>0</v>
          </cell>
          <cell r="C980">
            <v>0</v>
          </cell>
          <cell r="D980">
            <v>0</v>
          </cell>
          <cell r="E980">
            <v>0</v>
          </cell>
          <cell r="F980">
            <v>0</v>
          </cell>
          <cell r="G980">
            <v>0</v>
          </cell>
          <cell r="H980">
            <v>0</v>
          </cell>
          <cell r="I980">
            <v>0</v>
          </cell>
          <cell r="J980">
            <v>0</v>
          </cell>
          <cell r="K980">
            <v>0</v>
          </cell>
          <cell r="L980">
            <v>0</v>
          </cell>
          <cell r="M980">
            <v>0</v>
          </cell>
        </row>
        <row r="981">
          <cell r="A981" t="str">
            <v>LYQ-CF8215-ZL-M</v>
          </cell>
          <cell r="B981">
            <v>0</v>
          </cell>
          <cell r="C981">
            <v>0</v>
          </cell>
          <cell r="D981">
            <v>0</v>
          </cell>
          <cell r="E981">
            <v>0</v>
          </cell>
          <cell r="F981">
            <v>0</v>
          </cell>
          <cell r="G981">
            <v>0</v>
          </cell>
          <cell r="H981">
            <v>0</v>
          </cell>
          <cell r="I981">
            <v>0</v>
          </cell>
          <cell r="J981">
            <v>0</v>
          </cell>
          <cell r="K981">
            <v>0</v>
          </cell>
          <cell r="L981">
            <v>0</v>
          </cell>
          <cell r="M981">
            <v>0</v>
          </cell>
        </row>
        <row r="982">
          <cell r="A982" t="str">
            <v>LYQ-CF8512-BK-S</v>
          </cell>
          <cell r="B982">
            <v>0</v>
          </cell>
          <cell r="C982">
            <v>0</v>
          </cell>
          <cell r="D982">
            <v>0</v>
          </cell>
          <cell r="E982">
            <v>0</v>
          </cell>
          <cell r="F982">
            <v>0</v>
          </cell>
          <cell r="G982">
            <v>0</v>
          </cell>
          <cell r="H982">
            <v>0</v>
          </cell>
          <cell r="I982">
            <v>0</v>
          </cell>
          <cell r="J982">
            <v>0</v>
          </cell>
          <cell r="K982">
            <v>0</v>
          </cell>
          <cell r="L982">
            <v>0</v>
          </cell>
          <cell r="M982">
            <v>0</v>
          </cell>
        </row>
        <row r="983">
          <cell r="A983" t="str">
            <v>LYQ-CF8512-BU-L</v>
          </cell>
          <cell r="B983">
            <v>0</v>
          </cell>
          <cell r="C983">
            <v>0</v>
          </cell>
          <cell r="D983">
            <v>0</v>
          </cell>
          <cell r="E983">
            <v>0</v>
          </cell>
          <cell r="F983">
            <v>0</v>
          </cell>
          <cell r="G983">
            <v>0</v>
          </cell>
          <cell r="H983">
            <v>0</v>
          </cell>
          <cell r="I983">
            <v>0</v>
          </cell>
          <cell r="J983">
            <v>0</v>
          </cell>
          <cell r="K983">
            <v>0</v>
          </cell>
          <cell r="L983">
            <v>0</v>
          </cell>
          <cell r="M983">
            <v>0</v>
          </cell>
        </row>
        <row r="984">
          <cell r="A984" t="str">
            <v>LYQ-CF8512-BU-M</v>
          </cell>
          <cell r="B984">
            <v>0</v>
          </cell>
          <cell r="C984">
            <v>0</v>
          </cell>
          <cell r="D984">
            <v>0</v>
          </cell>
          <cell r="E984">
            <v>0</v>
          </cell>
          <cell r="F984">
            <v>0</v>
          </cell>
          <cell r="G984">
            <v>0</v>
          </cell>
          <cell r="H984">
            <v>0</v>
          </cell>
          <cell r="I984">
            <v>0</v>
          </cell>
          <cell r="J984">
            <v>0</v>
          </cell>
          <cell r="K984">
            <v>0</v>
          </cell>
          <cell r="L984">
            <v>0</v>
          </cell>
          <cell r="M984">
            <v>0</v>
          </cell>
        </row>
        <row r="985">
          <cell r="A985" t="str">
            <v>LYQ-CF8512-BU-S</v>
          </cell>
          <cell r="B985">
            <v>0</v>
          </cell>
          <cell r="C985">
            <v>0</v>
          </cell>
          <cell r="D985">
            <v>0</v>
          </cell>
          <cell r="E985">
            <v>0</v>
          </cell>
          <cell r="F985">
            <v>0</v>
          </cell>
          <cell r="G985">
            <v>0</v>
          </cell>
          <cell r="H985">
            <v>0</v>
          </cell>
          <cell r="I985">
            <v>0</v>
          </cell>
          <cell r="J985">
            <v>0</v>
          </cell>
          <cell r="K985">
            <v>0</v>
          </cell>
          <cell r="L985">
            <v>0</v>
          </cell>
          <cell r="M985">
            <v>0</v>
          </cell>
        </row>
        <row r="986">
          <cell r="A986" t="str">
            <v>LYQ-CF8512-BU-XL</v>
          </cell>
          <cell r="B986">
            <v>0</v>
          </cell>
          <cell r="C986">
            <v>0</v>
          </cell>
          <cell r="D986">
            <v>0</v>
          </cell>
          <cell r="E986">
            <v>0</v>
          </cell>
          <cell r="F986">
            <v>0</v>
          </cell>
          <cell r="G986">
            <v>0</v>
          </cell>
          <cell r="H986">
            <v>0</v>
          </cell>
          <cell r="I986">
            <v>0</v>
          </cell>
          <cell r="J986">
            <v>0</v>
          </cell>
          <cell r="K986">
            <v>0</v>
          </cell>
          <cell r="L986">
            <v>0</v>
          </cell>
          <cell r="M986">
            <v>0</v>
          </cell>
        </row>
        <row r="987">
          <cell r="A987" t="str">
            <v>LYQ-CF8512-BU-XXL</v>
          </cell>
          <cell r="B987">
            <v>0</v>
          </cell>
          <cell r="C987">
            <v>0</v>
          </cell>
          <cell r="D987">
            <v>0</v>
          </cell>
          <cell r="E987">
            <v>0</v>
          </cell>
          <cell r="F987">
            <v>0</v>
          </cell>
          <cell r="G987">
            <v>0</v>
          </cell>
          <cell r="H987">
            <v>0</v>
          </cell>
          <cell r="I987">
            <v>0</v>
          </cell>
          <cell r="J987">
            <v>0</v>
          </cell>
          <cell r="K987">
            <v>0</v>
          </cell>
          <cell r="L987">
            <v>0</v>
          </cell>
          <cell r="M987">
            <v>0</v>
          </cell>
        </row>
        <row r="988">
          <cell r="A988" t="str">
            <v>LYQ-CF8512-DKGR-L</v>
          </cell>
          <cell r="B988">
            <v>0</v>
          </cell>
          <cell r="C988">
            <v>0</v>
          </cell>
          <cell r="D988">
            <v>0</v>
          </cell>
          <cell r="E988">
            <v>0</v>
          </cell>
          <cell r="F988">
            <v>0</v>
          </cell>
          <cell r="G988">
            <v>0</v>
          </cell>
          <cell r="H988">
            <v>0</v>
          </cell>
          <cell r="I988">
            <v>0</v>
          </cell>
          <cell r="J988">
            <v>0</v>
          </cell>
          <cell r="K988">
            <v>0</v>
          </cell>
          <cell r="L988">
            <v>0</v>
          </cell>
          <cell r="M988">
            <v>0</v>
          </cell>
        </row>
        <row r="989">
          <cell r="A989" t="str">
            <v>LYQ-CF8512-DKGR-M</v>
          </cell>
          <cell r="B989">
            <v>0</v>
          </cell>
          <cell r="C989">
            <v>0</v>
          </cell>
          <cell r="D989">
            <v>0</v>
          </cell>
          <cell r="E989">
            <v>0</v>
          </cell>
          <cell r="F989">
            <v>0</v>
          </cell>
          <cell r="G989">
            <v>0</v>
          </cell>
          <cell r="H989">
            <v>0</v>
          </cell>
          <cell r="I989">
            <v>0</v>
          </cell>
          <cell r="J989">
            <v>0</v>
          </cell>
          <cell r="K989">
            <v>0</v>
          </cell>
          <cell r="L989">
            <v>0</v>
          </cell>
          <cell r="M989">
            <v>0</v>
          </cell>
        </row>
        <row r="990">
          <cell r="A990" t="str">
            <v>LYQ-CF8512-DKGR-XL</v>
          </cell>
          <cell r="B990">
            <v>0</v>
          </cell>
          <cell r="C990">
            <v>0</v>
          </cell>
          <cell r="D990">
            <v>0</v>
          </cell>
          <cell r="E990">
            <v>0</v>
          </cell>
          <cell r="F990">
            <v>0</v>
          </cell>
          <cell r="G990">
            <v>0</v>
          </cell>
          <cell r="H990">
            <v>0</v>
          </cell>
          <cell r="I990">
            <v>0</v>
          </cell>
          <cell r="J990">
            <v>0</v>
          </cell>
          <cell r="K990">
            <v>0</v>
          </cell>
          <cell r="L990">
            <v>0</v>
          </cell>
          <cell r="M990">
            <v>0</v>
          </cell>
        </row>
        <row r="991">
          <cell r="A991" t="str">
            <v>LYQ-CF8512-DKGR-XXL</v>
          </cell>
          <cell r="B991">
            <v>0</v>
          </cell>
          <cell r="C991">
            <v>0</v>
          </cell>
          <cell r="D991">
            <v>0</v>
          </cell>
          <cell r="E991">
            <v>0</v>
          </cell>
          <cell r="F991">
            <v>0</v>
          </cell>
          <cell r="G991">
            <v>0</v>
          </cell>
          <cell r="H991">
            <v>0</v>
          </cell>
          <cell r="I991">
            <v>0</v>
          </cell>
          <cell r="J991">
            <v>0</v>
          </cell>
          <cell r="K991">
            <v>0</v>
          </cell>
          <cell r="L991">
            <v>0</v>
          </cell>
          <cell r="M991">
            <v>0</v>
          </cell>
        </row>
        <row r="992">
          <cell r="A992" t="str">
            <v>LYQ-CF8512-GR-L</v>
          </cell>
          <cell r="B992">
            <v>0</v>
          </cell>
          <cell r="C992">
            <v>0</v>
          </cell>
          <cell r="D992">
            <v>0</v>
          </cell>
          <cell r="E992">
            <v>0</v>
          </cell>
          <cell r="F992">
            <v>0</v>
          </cell>
          <cell r="G992">
            <v>0</v>
          </cell>
          <cell r="H992">
            <v>0</v>
          </cell>
          <cell r="I992">
            <v>0</v>
          </cell>
          <cell r="J992">
            <v>0</v>
          </cell>
          <cell r="K992">
            <v>0</v>
          </cell>
          <cell r="L992">
            <v>0</v>
          </cell>
          <cell r="M992">
            <v>0</v>
          </cell>
        </row>
        <row r="993">
          <cell r="A993" t="str">
            <v>LYQ-CF8512-GR-M</v>
          </cell>
          <cell r="B993">
            <v>0</v>
          </cell>
          <cell r="C993">
            <v>0</v>
          </cell>
          <cell r="D993">
            <v>0</v>
          </cell>
          <cell r="E993">
            <v>0</v>
          </cell>
          <cell r="F993">
            <v>0</v>
          </cell>
          <cell r="G993">
            <v>0</v>
          </cell>
          <cell r="H993">
            <v>0</v>
          </cell>
          <cell r="I993">
            <v>0</v>
          </cell>
          <cell r="J993">
            <v>0</v>
          </cell>
          <cell r="K993">
            <v>0</v>
          </cell>
          <cell r="L993">
            <v>0</v>
          </cell>
          <cell r="M993">
            <v>0</v>
          </cell>
        </row>
        <row r="994">
          <cell r="A994" t="str">
            <v>LYQ-CF8512-GR-XL</v>
          </cell>
          <cell r="B994">
            <v>0</v>
          </cell>
          <cell r="C994">
            <v>0</v>
          </cell>
          <cell r="D994">
            <v>0</v>
          </cell>
          <cell r="E994">
            <v>0</v>
          </cell>
          <cell r="F994">
            <v>0</v>
          </cell>
          <cell r="G994">
            <v>0</v>
          </cell>
          <cell r="H994">
            <v>0</v>
          </cell>
          <cell r="I994">
            <v>0</v>
          </cell>
          <cell r="J994">
            <v>0</v>
          </cell>
          <cell r="K994">
            <v>0</v>
          </cell>
          <cell r="L994">
            <v>0</v>
          </cell>
          <cell r="M994">
            <v>0</v>
          </cell>
        </row>
        <row r="995">
          <cell r="A995" t="str">
            <v>LYQ-CF8512-GR-XXL</v>
          </cell>
          <cell r="B995">
            <v>0</v>
          </cell>
          <cell r="C995">
            <v>0</v>
          </cell>
          <cell r="D995">
            <v>0</v>
          </cell>
          <cell r="E995">
            <v>0</v>
          </cell>
          <cell r="F995">
            <v>0</v>
          </cell>
          <cell r="G995">
            <v>0</v>
          </cell>
          <cell r="H995">
            <v>0</v>
          </cell>
          <cell r="I995">
            <v>0</v>
          </cell>
          <cell r="J995">
            <v>0</v>
          </cell>
          <cell r="K995">
            <v>0</v>
          </cell>
          <cell r="L995">
            <v>0</v>
          </cell>
          <cell r="M995">
            <v>0</v>
          </cell>
        </row>
        <row r="996">
          <cell r="A996" t="str">
            <v>LYQ-CF8512-NAVY-L</v>
          </cell>
          <cell r="B996">
            <v>0</v>
          </cell>
          <cell r="C996">
            <v>0</v>
          </cell>
          <cell r="D996">
            <v>0</v>
          </cell>
          <cell r="E996">
            <v>0</v>
          </cell>
          <cell r="F996">
            <v>0</v>
          </cell>
          <cell r="G996">
            <v>0</v>
          </cell>
          <cell r="H996">
            <v>0</v>
          </cell>
          <cell r="I996">
            <v>0</v>
          </cell>
          <cell r="J996">
            <v>0</v>
          </cell>
          <cell r="K996">
            <v>0</v>
          </cell>
          <cell r="L996">
            <v>0</v>
          </cell>
          <cell r="M996">
            <v>0</v>
          </cell>
        </row>
        <row r="997">
          <cell r="A997" t="str">
            <v>LYQ-CF8512-NAVY-M</v>
          </cell>
          <cell r="B997">
            <v>0</v>
          </cell>
          <cell r="C997">
            <v>0</v>
          </cell>
          <cell r="D997">
            <v>0</v>
          </cell>
          <cell r="E997">
            <v>0</v>
          </cell>
          <cell r="F997">
            <v>0</v>
          </cell>
          <cell r="G997">
            <v>0</v>
          </cell>
          <cell r="H997">
            <v>0</v>
          </cell>
          <cell r="I997">
            <v>0</v>
          </cell>
          <cell r="J997">
            <v>0</v>
          </cell>
          <cell r="K997">
            <v>0</v>
          </cell>
          <cell r="L997">
            <v>0</v>
          </cell>
          <cell r="M997">
            <v>0</v>
          </cell>
        </row>
        <row r="998">
          <cell r="A998" t="str">
            <v>LYQ-CF8512-NAVY-S</v>
          </cell>
          <cell r="B998">
            <v>0</v>
          </cell>
          <cell r="C998">
            <v>0</v>
          </cell>
          <cell r="D998">
            <v>0</v>
          </cell>
          <cell r="E998">
            <v>0</v>
          </cell>
          <cell r="F998">
            <v>0</v>
          </cell>
          <cell r="G998">
            <v>0</v>
          </cell>
          <cell r="H998">
            <v>0</v>
          </cell>
          <cell r="I998">
            <v>0</v>
          </cell>
          <cell r="J998">
            <v>0</v>
          </cell>
          <cell r="K998">
            <v>0</v>
          </cell>
          <cell r="L998">
            <v>0</v>
          </cell>
          <cell r="M998">
            <v>0</v>
          </cell>
        </row>
        <row r="999">
          <cell r="A999" t="str">
            <v>LYQ-CF8512-NAVY-XL</v>
          </cell>
          <cell r="B999">
            <v>0</v>
          </cell>
          <cell r="C999">
            <v>0</v>
          </cell>
          <cell r="D999">
            <v>0</v>
          </cell>
          <cell r="E999">
            <v>0</v>
          </cell>
          <cell r="F999">
            <v>0</v>
          </cell>
          <cell r="G999">
            <v>0</v>
          </cell>
          <cell r="H999">
            <v>0</v>
          </cell>
          <cell r="I999">
            <v>0</v>
          </cell>
          <cell r="J999">
            <v>0</v>
          </cell>
          <cell r="K999">
            <v>0</v>
          </cell>
          <cell r="L999">
            <v>0</v>
          </cell>
          <cell r="M999">
            <v>0</v>
          </cell>
        </row>
        <row r="1000">
          <cell r="A1000" t="str">
            <v>LYQ-CF8512-WI-L</v>
          </cell>
          <cell r="B1000">
            <v>0</v>
          </cell>
          <cell r="C1000">
            <v>0</v>
          </cell>
          <cell r="D1000">
            <v>0</v>
          </cell>
          <cell r="E1000">
            <v>0</v>
          </cell>
          <cell r="F1000">
            <v>0</v>
          </cell>
          <cell r="G1000">
            <v>0</v>
          </cell>
          <cell r="H1000">
            <v>0</v>
          </cell>
          <cell r="I1000">
            <v>0</v>
          </cell>
          <cell r="J1000">
            <v>0</v>
          </cell>
          <cell r="K1000">
            <v>0</v>
          </cell>
          <cell r="L1000">
            <v>0</v>
          </cell>
          <cell r="M1000">
            <v>0</v>
          </cell>
        </row>
        <row r="1001">
          <cell r="A1001" t="str">
            <v>LYQ-CL0127-B0-2XL</v>
          </cell>
          <cell r="B1001">
            <v>0</v>
          </cell>
          <cell r="C1001">
            <v>0</v>
          </cell>
          <cell r="D1001">
            <v>0</v>
          </cell>
          <cell r="E1001">
            <v>0</v>
          </cell>
          <cell r="F1001">
            <v>0</v>
          </cell>
          <cell r="G1001">
            <v>0</v>
          </cell>
          <cell r="H1001">
            <v>0</v>
          </cell>
          <cell r="I1001">
            <v>0</v>
          </cell>
          <cell r="J1001">
            <v>0</v>
          </cell>
          <cell r="K1001">
            <v>0</v>
          </cell>
          <cell r="L1001">
            <v>0</v>
          </cell>
          <cell r="M1001">
            <v>0</v>
          </cell>
        </row>
        <row r="1002">
          <cell r="A1002" t="str">
            <v>LYQ-CL0127-B0-3XL</v>
          </cell>
          <cell r="B1002">
            <v>0</v>
          </cell>
          <cell r="C1002">
            <v>0</v>
          </cell>
          <cell r="D1002">
            <v>0</v>
          </cell>
          <cell r="E1002">
            <v>0</v>
          </cell>
          <cell r="F1002">
            <v>0</v>
          </cell>
          <cell r="G1002">
            <v>0</v>
          </cell>
          <cell r="H1002">
            <v>0</v>
          </cell>
          <cell r="I1002">
            <v>0</v>
          </cell>
          <cell r="J1002">
            <v>0</v>
          </cell>
          <cell r="K1002">
            <v>0</v>
          </cell>
          <cell r="L1002">
            <v>0</v>
          </cell>
          <cell r="M1002">
            <v>0</v>
          </cell>
        </row>
        <row r="1003">
          <cell r="A1003" t="str">
            <v>LYQ-CL0127-B0-XL</v>
          </cell>
          <cell r="B1003">
            <v>0</v>
          </cell>
          <cell r="C1003">
            <v>0</v>
          </cell>
          <cell r="D1003">
            <v>0</v>
          </cell>
          <cell r="E1003">
            <v>0</v>
          </cell>
          <cell r="F1003">
            <v>0</v>
          </cell>
          <cell r="G1003">
            <v>0</v>
          </cell>
          <cell r="H1003">
            <v>0</v>
          </cell>
          <cell r="I1003">
            <v>0</v>
          </cell>
          <cell r="J1003">
            <v>0</v>
          </cell>
          <cell r="K1003">
            <v>0</v>
          </cell>
          <cell r="L1003">
            <v>0</v>
          </cell>
          <cell r="M1003">
            <v>0</v>
          </cell>
        </row>
        <row r="1004">
          <cell r="A1004" t="str">
            <v>LYQ-CL0127-KQ-3XL</v>
          </cell>
          <cell r="B1004">
            <v>0</v>
          </cell>
          <cell r="C1004">
            <v>0</v>
          </cell>
          <cell r="D1004">
            <v>0</v>
          </cell>
          <cell r="E1004">
            <v>0</v>
          </cell>
          <cell r="F1004">
            <v>0</v>
          </cell>
          <cell r="G1004">
            <v>0</v>
          </cell>
          <cell r="H1004">
            <v>0</v>
          </cell>
          <cell r="I1004">
            <v>0</v>
          </cell>
          <cell r="J1004">
            <v>0</v>
          </cell>
          <cell r="K1004">
            <v>0</v>
          </cell>
          <cell r="L1004">
            <v>0</v>
          </cell>
          <cell r="M1004">
            <v>0</v>
          </cell>
        </row>
        <row r="1005">
          <cell r="A1005" t="str">
            <v>LYQ-CL0127-KQ-XL</v>
          </cell>
          <cell r="B1005">
            <v>0</v>
          </cell>
          <cell r="C1005">
            <v>0</v>
          </cell>
          <cell r="D1005">
            <v>0</v>
          </cell>
          <cell r="E1005">
            <v>0</v>
          </cell>
          <cell r="F1005">
            <v>0</v>
          </cell>
          <cell r="G1005">
            <v>0</v>
          </cell>
          <cell r="H1005">
            <v>0</v>
          </cell>
          <cell r="I1005">
            <v>0</v>
          </cell>
          <cell r="J1005">
            <v>0</v>
          </cell>
          <cell r="K1005">
            <v>0</v>
          </cell>
          <cell r="L1005">
            <v>0</v>
          </cell>
          <cell r="M1005">
            <v>0</v>
          </cell>
        </row>
        <row r="1006">
          <cell r="A1006" t="str">
            <v>LYQ-CL0127-R2-2XL</v>
          </cell>
          <cell r="B1006">
            <v>0</v>
          </cell>
          <cell r="C1006">
            <v>0</v>
          </cell>
          <cell r="D1006">
            <v>0</v>
          </cell>
          <cell r="E1006">
            <v>0</v>
          </cell>
          <cell r="F1006">
            <v>0</v>
          </cell>
          <cell r="G1006">
            <v>0</v>
          </cell>
          <cell r="H1006">
            <v>0</v>
          </cell>
          <cell r="I1006">
            <v>0</v>
          </cell>
          <cell r="J1006">
            <v>0</v>
          </cell>
          <cell r="K1006">
            <v>0</v>
          </cell>
          <cell r="L1006">
            <v>0</v>
          </cell>
          <cell r="M1006">
            <v>0</v>
          </cell>
        </row>
        <row r="1007">
          <cell r="A1007" t="str">
            <v>LYQ-CL0127-R2-3XL</v>
          </cell>
          <cell r="B1007">
            <v>0</v>
          </cell>
          <cell r="C1007">
            <v>0</v>
          </cell>
          <cell r="D1007">
            <v>0</v>
          </cell>
          <cell r="E1007">
            <v>0</v>
          </cell>
          <cell r="F1007">
            <v>0</v>
          </cell>
          <cell r="G1007">
            <v>0</v>
          </cell>
          <cell r="H1007">
            <v>0</v>
          </cell>
          <cell r="I1007">
            <v>0</v>
          </cell>
          <cell r="J1007">
            <v>0</v>
          </cell>
          <cell r="K1007">
            <v>0</v>
          </cell>
          <cell r="L1007">
            <v>0</v>
          </cell>
          <cell r="M1007">
            <v>0</v>
          </cell>
        </row>
        <row r="1008">
          <cell r="A1008" t="str">
            <v>LYQ-CL0127-R2-XL</v>
          </cell>
          <cell r="B1008">
            <v>0</v>
          </cell>
          <cell r="C1008">
            <v>0</v>
          </cell>
          <cell r="D1008">
            <v>0</v>
          </cell>
          <cell r="E1008">
            <v>0</v>
          </cell>
          <cell r="F1008">
            <v>0</v>
          </cell>
          <cell r="G1008">
            <v>0</v>
          </cell>
          <cell r="H1008">
            <v>0</v>
          </cell>
          <cell r="I1008">
            <v>0</v>
          </cell>
          <cell r="J1008">
            <v>0</v>
          </cell>
          <cell r="K1008">
            <v>0</v>
          </cell>
          <cell r="L1008">
            <v>0</v>
          </cell>
          <cell r="M1008">
            <v>0</v>
          </cell>
        </row>
        <row r="1009">
          <cell r="A1009" t="str">
            <v>LYQ-CL90501-G7-2XL</v>
          </cell>
          <cell r="B1009">
            <v>0</v>
          </cell>
          <cell r="C1009">
            <v>0</v>
          </cell>
          <cell r="D1009">
            <v>0</v>
          </cell>
          <cell r="E1009">
            <v>0</v>
          </cell>
          <cell r="F1009">
            <v>0</v>
          </cell>
          <cell r="G1009">
            <v>0</v>
          </cell>
          <cell r="H1009">
            <v>0</v>
          </cell>
          <cell r="I1009">
            <v>0</v>
          </cell>
          <cell r="J1009">
            <v>0</v>
          </cell>
          <cell r="K1009">
            <v>0</v>
          </cell>
          <cell r="L1009">
            <v>0</v>
          </cell>
          <cell r="M1009">
            <v>0</v>
          </cell>
        </row>
        <row r="1010">
          <cell r="A1010" t="str">
            <v>LYQ-CL90501-G7-L</v>
          </cell>
          <cell r="B1010">
            <v>0</v>
          </cell>
          <cell r="C1010">
            <v>0</v>
          </cell>
          <cell r="D1010">
            <v>0</v>
          </cell>
          <cell r="E1010">
            <v>0</v>
          </cell>
          <cell r="F1010">
            <v>0</v>
          </cell>
          <cell r="G1010">
            <v>0</v>
          </cell>
          <cell r="H1010">
            <v>0</v>
          </cell>
          <cell r="I1010">
            <v>0</v>
          </cell>
          <cell r="J1010">
            <v>0</v>
          </cell>
          <cell r="K1010">
            <v>0</v>
          </cell>
          <cell r="L1010">
            <v>0</v>
          </cell>
          <cell r="M1010">
            <v>0</v>
          </cell>
        </row>
        <row r="1011">
          <cell r="A1011" t="str">
            <v>LYQ-CL90501-G7-M</v>
          </cell>
          <cell r="B1011">
            <v>0</v>
          </cell>
          <cell r="C1011">
            <v>0</v>
          </cell>
          <cell r="D1011">
            <v>0</v>
          </cell>
          <cell r="E1011">
            <v>0</v>
          </cell>
          <cell r="F1011">
            <v>0</v>
          </cell>
          <cell r="G1011">
            <v>0</v>
          </cell>
          <cell r="H1011">
            <v>0</v>
          </cell>
          <cell r="I1011">
            <v>0</v>
          </cell>
          <cell r="J1011">
            <v>0</v>
          </cell>
          <cell r="K1011">
            <v>0</v>
          </cell>
          <cell r="L1011">
            <v>0</v>
          </cell>
          <cell r="M1011">
            <v>0</v>
          </cell>
        </row>
        <row r="1012">
          <cell r="A1012" t="str">
            <v>LYQ-CL90501-G7-S</v>
          </cell>
          <cell r="B1012">
            <v>0</v>
          </cell>
          <cell r="C1012">
            <v>0</v>
          </cell>
          <cell r="D1012">
            <v>0</v>
          </cell>
          <cell r="E1012">
            <v>0</v>
          </cell>
          <cell r="F1012">
            <v>0</v>
          </cell>
          <cell r="G1012">
            <v>0</v>
          </cell>
          <cell r="H1012">
            <v>0</v>
          </cell>
          <cell r="I1012">
            <v>0</v>
          </cell>
          <cell r="J1012">
            <v>0</v>
          </cell>
          <cell r="K1012">
            <v>0</v>
          </cell>
          <cell r="L1012">
            <v>0</v>
          </cell>
          <cell r="M1012">
            <v>0</v>
          </cell>
        </row>
        <row r="1013">
          <cell r="A1013" t="str">
            <v>LYQ-CL90501-G7-XL</v>
          </cell>
          <cell r="B1013">
            <v>0</v>
          </cell>
          <cell r="C1013">
            <v>0</v>
          </cell>
          <cell r="D1013">
            <v>0</v>
          </cell>
          <cell r="E1013">
            <v>0</v>
          </cell>
          <cell r="F1013">
            <v>0</v>
          </cell>
          <cell r="G1013">
            <v>0</v>
          </cell>
          <cell r="H1013">
            <v>0</v>
          </cell>
          <cell r="I1013">
            <v>0</v>
          </cell>
          <cell r="J1013">
            <v>0</v>
          </cell>
          <cell r="K1013">
            <v>0</v>
          </cell>
          <cell r="L1013">
            <v>0</v>
          </cell>
          <cell r="M1013">
            <v>0</v>
          </cell>
        </row>
        <row r="1014">
          <cell r="A1014" t="str">
            <v>LYQ-CS04-CO-2XL</v>
          </cell>
          <cell r="B1014">
            <v>0</v>
          </cell>
          <cell r="C1014">
            <v>0</v>
          </cell>
          <cell r="D1014">
            <v>0</v>
          </cell>
          <cell r="E1014">
            <v>0</v>
          </cell>
          <cell r="F1014">
            <v>0</v>
          </cell>
          <cell r="G1014">
            <v>0</v>
          </cell>
          <cell r="H1014">
            <v>0</v>
          </cell>
          <cell r="I1014">
            <v>0</v>
          </cell>
          <cell r="J1014">
            <v>0</v>
          </cell>
          <cell r="K1014">
            <v>0</v>
          </cell>
          <cell r="L1014">
            <v>0</v>
          </cell>
          <cell r="M1014">
            <v>0</v>
          </cell>
        </row>
        <row r="1015">
          <cell r="A1015" t="str">
            <v>LYQ-CS04-CO-L</v>
          </cell>
          <cell r="B1015">
            <v>0</v>
          </cell>
          <cell r="C1015">
            <v>0</v>
          </cell>
          <cell r="D1015">
            <v>0</v>
          </cell>
          <cell r="E1015">
            <v>0</v>
          </cell>
          <cell r="F1015">
            <v>0</v>
          </cell>
          <cell r="G1015">
            <v>0</v>
          </cell>
          <cell r="H1015">
            <v>0</v>
          </cell>
          <cell r="I1015">
            <v>0</v>
          </cell>
          <cell r="J1015">
            <v>0</v>
          </cell>
          <cell r="K1015">
            <v>0</v>
          </cell>
          <cell r="L1015">
            <v>0</v>
          </cell>
          <cell r="M1015">
            <v>0</v>
          </cell>
        </row>
        <row r="1016">
          <cell r="A1016" t="str">
            <v>LYQ-CS04-CO-M</v>
          </cell>
          <cell r="B1016">
            <v>0</v>
          </cell>
          <cell r="C1016">
            <v>0</v>
          </cell>
          <cell r="D1016">
            <v>0</v>
          </cell>
          <cell r="E1016">
            <v>0</v>
          </cell>
          <cell r="F1016">
            <v>0</v>
          </cell>
          <cell r="G1016">
            <v>0</v>
          </cell>
          <cell r="H1016">
            <v>0</v>
          </cell>
          <cell r="I1016">
            <v>0</v>
          </cell>
          <cell r="J1016">
            <v>0</v>
          </cell>
          <cell r="K1016">
            <v>0</v>
          </cell>
          <cell r="L1016">
            <v>0</v>
          </cell>
          <cell r="M1016">
            <v>0</v>
          </cell>
        </row>
        <row r="1017">
          <cell r="A1017" t="str">
            <v>LYQ-CS04-CO-S</v>
          </cell>
          <cell r="B1017">
            <v>0</v>
          </cell>
          <cell r="C1017">
            <v>0</v>
          </cell>
          <cell r="D1017">
            <v>0</v>
          </cell>
          <cell r="E1017">
            <v>0</v>
          </cell>
          <cell r="F1017">
            <v>0</v>
          </cell>
          <cell r="G1017">
            <v>0</v>
          </cell>
          <cell r="H1017">
            <v>0</v>
          </cell>
          <cell r="I1017">
            <v>0</v>
          </cell>
          <cell r="J1017">
            <v>0</v>
          </cell>
          <cell r="K1017">
            <v>0</v>
          </cell>
          <cell r="L1017">
            <v>0</v>
          </cell>
          <cell r="M1017">
            <v>0</v>
          </cell>
        </row>
        <row r="1018">
          <cell r="A1018" t="str">
            <v>LYQ-CS04-CO-XL</v>
          </cell>
          <cell r="B1018">
            <v>0</v>
          </cell>
          <cell r="C1018">
            <v>0</v>
          </cell>
          <cell r="D1018">
            <v>0</v>
          </cell>
          <cell r="E1018">
            <v>0</v>
          </cell>
          <cell r="F1018">
            <v>0</v>
          </cell>
          <cell r="G1018">
            <v>0</v>
          </cell>
          <cell r="H1018">
            <v>0</v>
          </cell>
          <cell r="I1018">
            <v>0</v>
          </cell>
          <cell r="J1018">
            <v>0</v>
          </cell>
          <cell r="K1018">
            <v>0</v>
          </cell>
          <cell r="L1018">
            <v>0</v>
          </cell>
          <cell r="M1018">
            <v>0</v>
          </cell>
        </row>
        <row r="1019">
          <cell r="A1019" t="str">
            <v>LYQ-CS04-G0-2XL</v>
          </cell>
          <cell r="B1019">
            <v>0</v>
          </cell>
          <cell r="C1019">
            <v>0</v>
          </cell>
          <cell r="D1019">
            <v>0</v>
          </cell>
          <cell r="E1019">
            <v>0</v>
          </cell>
          <cell r="F1019">
            <v>0</v>
          </cell>
          <cell r="G1019">
            <v>0</v>
          </cell>
          <cell r="H1019">
            <v>0</v>
          </cell>
          <cell r="I1019">
            <v>0</v>
          </cell>
          <cell r="J1019">
            <v>0</v>
          </cell>
          <cell r="K1019">
            <v>0</v>
          </cell>
          <cell r="L1019">
            <v>0</v>
          </cell>
          <cell r="M1019">
            <v>0</v>
          </cell>
        </row>
        <row r="1020">
          <cell r="A1020" t="str">
            <v>LYQ-CS04-G0-L</v>
          </cell>
          <cell r="B1020">
            <v>0</v>
          </cell>
          <cell r="C1020">
            <v>0</v>
          </cell>
          <cell r="D1020">
            <v>0</v>
          </cell>
          <cell r="E1020">
            <v>0</v>
          </cell>
          <cell r="F1020">
            <v>0</v>
          </cell>
          <cell r="G1020">
            <v>0</v>
          </cell>
          <cell r="H1020">
            <v>0</v>
          </cell>
          <cell r="I1020">
            <v>0</v>
          </cell>
          <cell r="J1020">
            <v>0</v>
          </cell>
          <cell r="K1020">
            <v>0</v>
          </cell>
          <cell r="L1020">
            <v>0</v>
          </cell>
          <cell r="M1020">
            <v>0</v>
          </cell>
        </row>
        <row r="1021">
          <cell r="A1021" t="str">
            <v>LYQ-CS04-G0-M</v>
          </cell>
          <cell r="B1021">
            <v>0</v>
          </cell>
          <cell r="C1021">
            <v>0</v>
          </cell>
          <cell r="D1021">
            <v>0</v>
          </cell>
          <cell r="E1021">
            <v>0</v>
          </cell>
          <cell r="F1021">
            <v>0</v>
          </cell>
          <cell r="G1021">
            <v>0</v>
          </cell>
          <cell r="H1021">
            <v>0</v>
          </cell>
          <cell r="I1021">
            <v>0</v>
          </cell>
          <cell r="J1021">
            <v>0</v>
          </cell>
          <cell r="K1021">
            <v>0</v>
          </cell>
          <cell r="L1021">
            <v>0</v>
          </cell>
          <cell r="M1021">
            <v>0</v>
          </cell>
        </row>
        <row r="1022">
          <cell r="A1022" t="str">
            <v>LYQ-CS04-G0-S</v>
          </cell>
          <cell r="B1022">
            <v>0</v>
          </cell>
          <cell r="C1022">
            <v>0</v>
          </cell>
          <cell r="D1022">
            <v>0</v>
          </cell>
          <cell r="E1022">
            <v>0</v>
          </cell>
          <cell r="F1022">
            <v>0</v>
          </cell>
          <cell r="G1022">
            <v>0</v>
          </cell>
          <cell r="H1022">
            <v>0</v>
          </cell>
          <cell r="I1022">
            <v>0</v>
          </cell>
          <cell r="J1022">
            <v>0</v>
          </cell>
          <cell r="K1022">
            <v>0</v>
          </cell>
          <cell r="L1022">
            <v>0</v>
          </cell>
          <cell r="M1022">
            <v>0</v>
          </cell>
        </row>
        <row r="1023">
          <cell r="A1023" t="str">
            <v>LYQ-CS04-G0-XL</v>
          </cell>
          <cell r="B1023">
            <v>0</v>
          </cell>
          <cell r="C1023">
            <v>0</v>
          </cell>
          <cell r="D1023">
            <v>0</v>
          </cell>
          <cell r="E1023">
            <v>0</v>
          </cell>
          <cell r="F1023">
            <v>0</v>
          </cell>
          <cell r="G1023">
            <v>0</v>
          </cell>
          <cell r="H1023">
            <v>0</v>
          </cell>
          <cell r="I1023">
            <v>0</v>
          </cell>
          <cell r="J1023">
            <v>0</v>
          </cell>
          <cell r="K1023">
            <v>0</v>
          </cell>
          <cell r="L1023">
            <v>0</v>
          </cell>
          <cell r="M1023">
            <v>0</v>
          </cell>
        </row>
        <row r="1024">
          <cell r="A1024" t="str">
            <v>LYQ-CS04-GR-2XL</v>
          </cell>
          <cell r="B1024">
            <v>0</v>
          </cell>
          <cell r="C1024">
            <v>0</v>
          </cell>
          <cell r="D1024">
            <v>0</v>
          </cell>
          <cell r="E1024">
            <v>0</v>
          </cell>
          <cell r="F1024">
            <v>0</v>
          </cell>
          <cell r="G1024">
            <v>0</v>
          </cell>
          <cell r="H1024">
            <v>0</v>
          </cell>
          <cell r="I1024">
            <v>0</v>
          </cell>
          <cell r="J1024">
            <v>0</v>
          </cell>
          <cell r="K1024">
            <v>0</v>
          </cell>
          <cell r="L1024">
            <v>0</v>
          </cell>
          <cell r="M1024">
            <v>0</v>
          </cell>
        </row>
        <row r="1025">
          <cell r="A1025" t="str">
            <v>LYQ-CS04-GR-L</v>
          </cell>
          <cell r="B1025">
            <v>0</v>
          </cell>
          <cell r="C1025">
            <v>0</v>
          </cell>
          <cell r="D1025">
            <v>0</v>
          </cell>
          <cell r="E1025">
            <v>0</v>
          </cell>
          <cell r="F1025">
            <v>0</v>
          </cell>
          <cell r="G1025">
            <v>0</v>
          </cell>
          <cell r="H1025">
            <v>0</v>
          </cell>
          <cell r="I1025">
            <v>0</v>
          </cell>
          <cell r="J1025">
            <v>0</v>
          </cell>
          <cell r="K1025">
            <v>0</v>
          </cell>
          <cell r="L1025">
            <v>0</v>
          </cell>
          <cell r="M1025">
            <v>0</v>
          </cell>
        </row>
        <row r="1026">
          <cell r="A1026" t="str">
            <v>LYQ-CS04-GR-M</v>
          </cell>
          <cell r="B1026">
            <v>0</v>
          </cell>
          <cell r="C1026">
            <v>0</v>
          </cell>
          <cell r="D1026">
            <v>0</v>
          </cell>
          <cell r="E1026">
            <v>0</v>
          </cell>
          <cell r="F1026">
            <v>0</v>
          </cell>
          <cell r="G1026">
            <v>0</v>
          </cell>
          <cell r="H1026">
            <v>0</v>
          </cell>
          <cell r="I1026">
            <v>0</v>
          </cell>
          <cell r="J1026">
            <v>0</v>
          </cell>
          <cell r="K1026">
            <v>0</v>
          </cell>
          <cell r="L1026">
            <v>0</v>
          </cell>
          <cell r="M1026">
            <v>0</v>
          </cell>
        </row>
        <row r="1027">
          <cell r="A1027" t="str">
            <v>LYQ-CS04-GR-S</v>
          </cell>
          <cell r="B1027">
            <v>0</v>
          </cell>
          <cell r="C1027">
            <v>0</v>
          </cell>
          <cell r="D1027">
            <v>0</v>
          </cell>
          <cell r="E1027">
            <v>0</v>
          </cell>
          <cell r="F1027">
            <v>0</v>
          </cell>
          <cell r="G1027">
            <v>0</v>
          </cell>
          <cell r="H1027">
            <v>0</v>
          </cell>
          <cell r="I1027">
            <v>0</v>
          </cell>
          <cell r="J1027">
            <v>0</v>
          </cell>
          <cell r="K1027">
            <v>0</v>
          </cell>
          <cell r="L1027">
            <v>0</v>
          </cell>
          <cell r="M1027">
            <v>0</v>
          </cell>
        </row>
        <row r="1028">
          <cell r="A1028" t="str">
            <v>LYQ-CS04-GR-XL</v>
          </cell>
          <cell r="B1028">
            <v>0</v>
          </cell>
          <cell r="C1028">
            <v>0</v>
          </cell>
          <cell r="D1028">
            <v>0</v>
          </cell>
          <cell r="E1028">
            <v>0</v>
          </cell>
          <cell r="F1028">
            <v>0</v>
          </cell>
          <cell r="G1028">
            <v>0</v>
          </cell>
          <cell r="H1028">
            <v>0</v>
          </cell>
          <cell r="I1028">
            <v>0</v>
          </cell>
          <cell r="J1028">
            <v>0</v>
          </cell>
          <cell r="K1028">
            <v>0</v>
          </cell>
          <cell r="L1028">
            <v>0</v>
          </cell>
          <cell r="M1028">
            <v>0</v>
          </cell>
        </row>
        <row r="1029">
          <cell r="A1029" t="str">
            <v>LYQ-CS04-K0-2XL</v>
          </cell>
          <cell r="B1029">
            <v>0</v>
          </cell>
          <cell r="C1029">
            <v>0</v>
          </cell>
          <cell r="D1029">
            <v>0</v>
          </cell>
          <cell r="E1029">
            <v>0</v>
          </cell>
          <cell r="F1029">
            <v>0</v>
          </cell>
          <cell r="G1029">
            <v>0</v>
          </cell>
          <cell r="H1029">
            <v>0</v>
          </cell>
          <cell r="I1029">
            <v>0</v>
          </cell>
          <cell r="J1029">
            <v>0</v>
          </cell>
          <cell r="K1029">
            <v>0</v>
          </cell>
          <cell r="L1029">
            <v>0</v>
          </cell>
          <cell r="M1029">
            <v>0</v>
          </cell>
        </row>
        <row r="1030">
          <cell r="A1030" t="str">
            <v>LYQ-CS04-K0-L</v>
          </cell>
          <cell r="B1030">
            <v>0</v>
          </cell>
          <cell r="C1030">
            <v>0</v>
          </cell>
          <cell r="D1030">
            <v>0</v>
          </cell>
          <cell r="E1030">
            <v>0</v>
          </cell>
          <cell r="F1030">
            <v>0</v>
          </cell>
          <cell r="G1030">
            <v>0</v>
          </cell>
          <cell r="H1030">
            <v>0</v>
          </cell>
          <cell r="I1030">
            <v>0</v>
          </cell>
          <cell r="J1030">
            <v>0</v>
          </cell>
          <cell r="K1030">
            <v>0</v>
          </cell>
          <cell r="L1030">
            <v>0</v>
          </cell>
          <cell r="M1030">
            <v>0</v>
          </cell>
        </row>
        <row r="1031">
          <cell r="A1031" t="str">
            <v>LYQ-CS04-K0-M</v>
          </cell>
          <cell r="B1031">
            <v>0</v>
          </cell>
          <cell r="C1031">
            <v>0</v>
          </cell>
          <cell r="D1031">
            <v>0</v>
          </cell>
          <cell r="E1031">
            <v>0</v>
          </cell>
          <cell r="F1031">
            <v>0</v>
          </cell>
          <cell r="G1031">
            <v>0</v>
          </cell>
          <cell r="H1031">
            <v>0</v>
          </cell>
          <cell r="I1031">
            <v>0</v>
          </cell>
          <cell r="J1031">
            <v>0</v>
          </cell>
          <cell r="K1031">
            <v>0</v>
          </cell>
          <cell r="L1031">
            <v>0</v>
          </cell>
          <cell r="M1031">
            <v>0</v>
          </cell>
        </row>
        <row r="1032">
          <cell r="A1032" t="str">
            <v>LYQ-CS04-K0-S</v>
          </cell>
          <cell r="B1032">
            <v>0</v>
          </cell>
          <cell r="C1032">
            <v>0</v>
          </cell>
          <cell r="D1032">
            <v>0</v>
          </cell>
          <cell r="E1032">
            <v>0</v>
          </cell>
          <cell r="F1032">
            <v>0</v>
          </cell>
          <cell r="G1032">
            <v>0</v>
          </cell>
          <cell r="H1032">
            <v>0</v>
          </cell>
          <cell r="I1032">
            <v>0</v>
          </cell>
          <cell r="J1032">
            <v>0</v>
          </cell>
          <cell r="K1032">
            <v>0</v>
          </cell>
          <cell r="L1032">
            <v>0</v>
          </cell>
          <cell r="M1032">
            <v>0</v>
          </cell>
        </row>
        <row r="1033">
          <cell r="A1033" t="str">
            <v>LYQ-CS04-K0-XL</v>
          </cell>
          <cell r="B1033">
            <v>0</v>
          </cell>
          <cell r="C1033">
            <v>0</v>
          </cell>
          <cell r="D1033">
            <v>0</v>
          </cell>
          <cell r="E1033">
            <v>0</v>
          </cell>
          <cell r="F1033">
            <v>0</v>
          </cell>
          <cell r="G1033">
            <v>0</v>
          </cell>
          <cell r="H1033">
            <v>0</v>
          </cell>
          <cell r="I1033">
            <v>0</v>
          </cell>
          <cell r="J1033">
            <v>0</v>
          </cell>
          <cell r="K1033">
            <v>0</v>
          </cell>
          <cell r="L1033">
            <v>0</v>
          </cell>
          <cell r="M1033">
            <v>0</v>
          </cell>
        </row>
        <row r="1034">
          <cell r="A1034" t="str">
            <v>LYQ-CS04-Wi-2XL</v>
          </cell>
          <cell r="B1034">
            <v>0</v>
          </cell>
          <cell r="C1034">
            <v>0</v>
          </cell>
          <cell r="D1034">
            <v>0</v>
          </cell>
          <cell r="E1034">
            <v>0</v>
          </cell>
          <cell r="F1034">
            <v>0</v>
          </cell>
          <cell r="G1034">
            <v>0</v>
          </cell>
          <cell r="H1034">
            <v>0</v>
          </cell>
          <cell r="I1034">
            <v>0</v>
          </cell>
          <cell r="J1034">
            <v>0</v>
          </cell>
          <cell r="K1034">
            <v>0</v>
          </cell>
          <cell r="L1034">
            <v>0</v>
          </cell>
          <cell r="M1034">
            <v>0</v>
          </cell>
        </row>
        <row r="1035">
          <cell r="A1035" t="str">
            <v>LYQ-CS04-Wi-L</v>
          </cell>
          <cell r="B1035">
            <v>0</v>
          </cell>
          <cell r="C1035">
            <v>0</v>
          </cell>
          <cell r="D1035">
            <v>0</v>
          </cell>
          <cell r="E1035">
            <v>0</v>
          </cell>
          <cell r="F1035">
            <v>0</v>
          </cell>
          <cell r="G1035">
            <v>0</v>
          </cell>
          <cell r="H1035">
            <v>0</v>
          </cell>
          <cell r="I1035">
            <v>0</v>
          </cell>
          <cell r="J1035">
            <v>0</v>
          </cell>
          <cell r="K1035">
            <v>0</v>
          </cell>
          <cell r="L1035">
            <v>0</v>
          </cell>
          <cell r="M1035">
            <v>0</v>
          </cell>
        </row>
        <row r="1036">
          <cell r="A1036" t="str">
            <v>LYQ-CS04-Wi-M</v>
          </cell>
          <cell r="B1036">
            <v>0</v>
          </cell>
          <cell r="C1036">
            <v>0</v>
          </cell>
          <cell r="D1036">
            <v>0</v>
          </cell>
          <cell r="E1036">
            <v>0</v>
          </cell>
          <cell r="F1036">
            <v>0</v>
          </cell>
          <cell r="G1036">
            <v>0</v>
          </cell>
          <cell r="H1036">
            <v>0</v>
          </cell>
          <cell r="I1036">
            <v>0</v>
          </cell>
          <cell r="J1036">
            <v>0</v>
          </cell>
          <cell r="K1036">
            <v>0</v>
          </cell>
          <cell r="L1036">
            <v>0</v>
          </cell>
          <cell r="M1036">
            <v>0</v>
          </cell>
        </row>
        <row r="1037">
          <cell r="A1037" t="str">
            <v>LYQ-CS04-Wi-S</v>
          </cell>
          <cell r="B1037">
            <v>0</v>
          </cell>
          <cell r="C1037">
            <v>0</v>
          </cell>
          <cell r="D1037">
            <v>0</v>
          </cell>
          <cell r="E1037">
            <v>0</v>
          </cell>
          <cell r="F1037">
            <v>0</v>
          </cell>
          <cell r="G1037">
            <v>0</v>
          </cell>
          <cell r="H1037">
            <v>0</v>
          </cell>
          <cell r="I1037">
            <v>0</v>
          </cell>
          <cell r="J1037">
            <v>0</v>
          </cell>
          <cell r="K1037">
            <v>0</v>
          </cell>
          <cell r="L1037">
            <v>0</v>
          </cell>
          <cell r="M1037">
            <v>0</v>
          </cell>
        </row>
        <row r="1038">
          <cell r="A1038" t="str">
            <v>LYQ-CS04-Wi-XL</v>
          </cell>
          <cell r="B1038">
            <v>0</v>
          </cell>
          <cell r="C1038">
            <v>0</v>
          </cell>
          <cell r="D1038">
            <v>0</v>
          </cell>
          <cell r="E1038">
            <v>0</v>
          </cell>
          <cell r="F1038">
            <v>0</v>
          </cell>
          <cell r="G1038">
            <v>0</v>
          </cell>
          <cell r="H1038">
            <v>0</v>
          </cell>
          <cell r="I1038">
            <v>0</v>
          </cell>
          <cell r="J1038">
            <v>0</v>
          </cell>
          <cell r="K1038">
            <v>0</v>
          </cell>
          <cell r="L1038">
            <v>0</v>
          </cell>
          <cell r="M1038">
            <v>0</v>
          </cell>
        </row>
        <row r="1039">
          <cell r="A1039" t="str">
            <v>LYQ-HB1377-blue-L</v>
          </cell>
          <cell r="B1039">
            <v>0</v>
          </cell>
          <cell r="C1039">
            <v>0</v>
          </cell>
          <cell r="D1039">
            <v>0</v>
          </cell>
          <cell r="E1039">
            <v>0</v>
          </cell>
          <cell r="F1039">
            <v>0</v>
          </cell>
          <cell r="G1039">
            <v>0</v>
          </cell>
          <cell r="H1039">
            <v>0</v>
          </cell>
          <cell r="I1039">
            <v>0</v>
          </cell>
          <cell r="J1039">
            <v>0</v>
          </cell>
          <cell r="K1039">
            <v>0</v>
          </cell>
          <cell r="L1039">
            <v>0</v>
          </cell>
          <cell r="M1039">
            <v>0</v>
          </cell>
        </row>
        <row r="1040">
          <cell r="A1040" t="str">
            <v>LYQ-HB1377-blue-M</v>
          </cell>
          <cell r="B1040">
            <v>0</v>
          </cell>
          <cell r="C1040">
            <v>0</v>
          </cell>
          <cell r="D1040">
            <v>0</v>
          </cell>
          <cell r="E1040">
            <v>0</v>
          </cell>
          <cell r="F1040">
            <v>0</v>
          </cell>
          <cell r="G1040">
            <v>0</v>
          </cell>
          <cell r="H1040">
            <v>0</v>
          </cell>
          <cell r="I1040">
            <v>0</v>
          </cell>
          <cell r="J1040">
            <v>0</v>
          </cell>
          <cell r="K1040">
            <v>0</v>
          </cell>
          <cell r="L1040">
            <v>0</v>
          </cell>
          <cell r="M1040">
            <v>0</v>
          </cell>
        </row>
        <row r="1041">
          <cell r="A1041" t="str">
            <v>LYQ-HB1377-grey0-M</v>
          </cell>
          <cell r="B1041">
            <v>0</v>
          </cell>
          <cell r="C1041">
            <v>0</v>
          </cell>
          <cell r="D1041">
            <v>0</v>
          </cell>
          <cell r="E1041">
            <v>0</v>
          </cell>
          <cell r="F1041">
            <v>0</v>
          </cell>
          <cell r="G1041">
            <v>0</v>
          </cell>
          <cell r="H1041">
            <v>0</v>
          </cell>
          <cell r="I1041">
            <v>0</v>
          </cell>
          <cell r="J1041">
            <v>0</v>
          </cell>
          <cell r="K1041">
            <v>0</v>
          </cell>
          <cell r="L1041">
            <v>0</v>
          </cell>
          <cell r="M1041">
            <v>0</v>
          </cell>
        </row>
        <row r="1042">
          <cell r="A1042" t="str">
            <v>LYQ-HB1377-grey1-M</v>
          </cell>
          <cell r="B1042">
            <v>0</v>
          </cell>
          <cell r="C1042">
            <v>0</v>
          </cell>
          <cell r="D1042">
            <v>0</v>
          </cell>
          <cell r="E1042">
            <v>0</v>
          </cell>
          <cell r="F1042">
            <v>0</v>
          </cell>
          <cell r="G1042">
            <v>0</v>
          </cell>
          <cell r="H1042">
            <v>0</v>
          </cell>
          <cell r="I1042">
            <v>0</v>
          </cell>
          <cell r="J1042">
            <v>0</v>
          </cell>
          <cell r="K1042">
            <v>0</v>
          </cell>
          <cell r="L1042">
            <v>0</v>
          </cell>
          <cell r="M1042">
            <v>0</v>
          </cell>
        </row>
        <row r="1043">
          <cell r="A1043" t="str">
            <v>LYQ-HB1377-grey1-S</v>
          </cell>
          <cell r="B1043">
            <v>0</v>
          </cell>
          <cell r="C1043">
            <v>0</v>
          </cell>
          <cell r="D1043">
            <v>0</v>
          </cell>
          <cell r="E1043">
            <v>0</v>
          </cell>
          <cell r="F1043">
            <v>0</v>
          </cell>
          <cell r="G1043">
            <v>0</v>
          </cell>
          <cell r="H1043">
            <v>0</v>
          </cell>
          <cell r="I1043">
            <v>0</v>
          </cell>
          <cell r="J1043">
            <v>0</v>
          </cell>
          <cell r="K1043">
            <v>0</v>
          </cell>
          <cell r="L1043">
            <v>0</v>
          </cell>
          <cell r="M1043">
            <v>0</v>
          </cell>
        </row>
        <row r="1044">
          <cell r="A1044" t="str">
            <v>LYQ-HB1377-grey1-XL</v>
          </cell>
          <cell r="B1044">
            <v>0</v>
          </cell>
          <cell r="C1044">
            <v>0</v>
          </cell>
          <cell r="D1044">
            <v>0</v>
          </cell>
          <cell r="E1044">
            <v>0</v>
          </cell>
          <cell r="F1044">
            <v>0</v>
          </cell>
          <cell r="G1044">
            <v>0</v>
          </cell>
          <cell r="H1044">
            <v>0</v>
          </cell>
          <cell r="I1044">
            <v>0</v>
          </cell>
          <cell r="J1044">
            <v>0</v>
          </cell>
          <cell r="K1044">
            <v>0</v>
          </cell>
          <cell r="L1044">
            <v>0</v>
          </cell>
          <cell r="M1044">
            <v>0</v>
          </cell>
        </row>
        <row r="1045">
          <cell r="A1045" t="str">
            <v>LYQ-HB1377-purple-M</v>
          </cell>
          <cell r="B1045">
            <v>0</v>
          </cell>
          <cell r="C1045">
            <v>0</v>
          </cell>
          <cell r="D1045">
            <v>0</v>
          </cell>
          <cell r="E1045">
            <v>0</v>
          </cell>
          <cell r="F1045">
            <v>0</v>
          </cell>
          <cell r="G1045">
            <v>0</v>
          </cell>
          <cell r="H1045">
            <v>0</v>
          </cell>
          <cell r="I1045">
            <v>0</v>
          </cell>
          <cell r="J1045">
            <v>0</v>
          </cell>
          <cell r="K1045">
            <v>0</v>
          </cell>
          <cell r="L1045">
            <v>0</v>
          </cell>
          <cell r="M1045">
            <v>0</v>
          </cell>
        </row>
        <row r="1046">
          <cell r="A1046" t="str">
            <v>LYQ-HB1377-rose-L</v>
          </cell>
          <cell r="B1046">
            <v>0</v>
          </cell>
          <cell r="C1046">
            <v>0</v>
          </cell>
          <cell r="D1046">
            <v>0</v>
          </cell>
          <cell r="E1046">
            <v>0</v>
          </cell>
          <cell r="F1046">
            <v>0</v>
          </cell>
          <cell r="G1046">
            <v>0</v>
          </cell>
          <cell r="H1046">
            <v>0</v>
          </cell>
          <cell r="I1046">
            <v>0</v>
          </cell>
          <cell r="J1046">
            <v>0</v>
          </cell>
          <cell r="K1046">
            <v>0</v>
          </cell>
          <cell r="L1046">
            <v>0</v>
          </cell>
          <cell r="M1046">
            <v>0</v>
          </cell>
        </row>
        <row r="1047">
          <cell r="A1047" t="str">
            <v>LYQ-HM010-B0YH-M</v>
          </cell>
          <cell r="B1047">
            <v>0</v>
          </cell>
          <cell r="C1047">
            <v>0</v>
          </cell>
          <cell r="D1047">
            <v>0</v>
          </cell>
          <cell r="E1047">
            <v>0</v>
          </cell>
          <cell r="F1047">
            <v>0</v>
          </cell>
          <cell r="G1047">
            <v>0</v>
          </cell>
          <cell r="H1047">
            <v>0</v>
          </cell>
          <cell r="I1047">
            <v>0</v>
          </cell>
          <cell r="J1047">
            <v>0</v>
          </cell>
          <cell r="K1047">
            <v>0</v>
          </cell>
          <cell r="L1047">
            <v>0</v>
          </cell>
          <cell r="M1047">
            <v>0</v>
          </cell>
        </row>
        <row r="1048">
          <cell r="A1048" t="str">
            <v>LYQ-HM010-K0-M</v>
          </cell>
          <cell r="B1048">
            <v>0</v>
          </cell>
          <cell r="C1048">
            <v>0</v>
          </cell>
          <cell r="D1048">
            <v>0</v>
          </cell>
          <cell r="E1048">
            <v>0</v>
          </cell>
          <cell r="F1048">
            <v>0</v>
          </cell>
          <cell r="G1048">
            <v>0</v>
          </cell>
          <cell r="H1048">
            <v>0</v>
          </cell>
          <cell r="I1048">
            <v>0</v>
          </cell>
          <cell r="J1048">
            <v>0</v>
          </cell>
          <cell r="K1048">
            <v>0</v>
          </cell>
          <cell r="L1048">
            <v>0</v>
          </cell>
          <cell r="M1048">
            <v>0</v>
          </cell>
        </row>
        <row r="1049">
          <cell r="A1049" t="str">
            <v>LYQ-HMCX22-K0-L</v>
          </cell>
          <cell r="B1049">
            <v>0</v>
          </cell>
          <cell r="C1049">
            <v>0</v>
          </cell>
          <cell r="D1049">
            <v>0</v>
          </cell>
          <cell r="E1049">
            <v>0</v>
          </cell>
          <cell r="F1049">
            <v>0</v>
          </cell>
          <cell r="G1049">
            <v>0</v>
          </cell>
          <cell r="H1049">
            <v>0</v>
          </cell>
          <cell r="I1049">
            <v>0</v>
          </cell>
          <cell r="J1049">
            <v>0</v>
          </cell>
          <cell r="K1049">
            <v>0</v>
          </cell>
          <cell r="L1049">
            <v>0</v>
          </cell>
          <cell r="M1049">
            <v>0</v>
          </cell>
        </row>
        <row r="1050">
          <cell r="A1050" t="str">
            <v>LYQ-HMCX22-K0-M</v>
          </cell>
          <cell r="B1050">
            <v>0</v>
          </cell>
          <cell r="C1050">
            <v>0</v>
          </cell>
          <cell r="D1050">
            <v>0</v>
          </cell>
          <cell r="E1050">
            <v>0</v>
          </cell>
          <cell r="F1050">
            <v>0</v>
          </cell>
          <cell r="G1050">
            <v>0</v>
          </cell>
          <cell r="H1050">
            <v>0</v>
          </cell>
          <cell r="I1050">
            <v>0</v>
          </cell>
          <cell r="J1050">
            <v>0</v>
          </cell>
          <cell r="K1050">
            <v>0</v>
          </cell>
          <cell r="L1050">
            <v>0</v>
          </cell>
          <cell r="M1050">
            <v>0</v>
          </cell>
        </row>
        <row r="1051">
          <cell r="A1051" t="str">
            <v>LYQ-HMCX22-K0-S</v>
          </cell>
          <cell r="B1051">
            <v>0</v>
          </cell>
          <cell r="C1051">
            <v>0</v>
          </cell>
          <cell r="D1051">
            <v>0</v>
          </cell>
          <cell r="E1051">
            <v>0</v>
          </cell>
          <cell r="F1051">
            <v>0</v>
          </cell>
          <cell r="G1051">
            <v>0</v>
          </cell>
          <cell r="H1051">
            <v>0</v>
          </cell>
          <cell r="I1051">
            <v>0</v>
          </cell>
          <cell r="J1051">
            <v>0</v>
          </cell>
          <cell r="K1051">
            <v>0</v>
          </cell>
          <cell r="L1051">
            <v>0</v>
          </cell>
          <cell r="M1051">
            <v>0</v>
          </cell>
        </row>
        <row r="1052">
          <cell r="A1052" t="str">
            <v>LYQ-HMCX22-W0-L</v>
          </cell>
          <cell r="B1052">
            <v>0</v>
          </cell>
          <cell r="C1052">
            <v>0</v>
          </cell>
          <cell r="D1052">
            <v>0</v>
          </cell>
          <cell r="E1052">
            <v>0</v>
          </cell>
          <cell r="F1052">
            <v>0</v>
          </cell>
          <cell r="G1052">
            <v>0</v>
          </cell>
          <cell r="H1052">
            <v>0</v>
          </cell>
          <cell r="I1052">
            <v>0</v>
          </cell>
          <cell r="J1052">
            <v>0</v>
          </cell>
          <cell r="K1052">
            <v>0</v>
          </cell>
          <cell r="L1052">
            <v>0</v>
          </cell>
          <cell r="M1052">
            <v>0</v>
          </cell>
        </row>
        <row r="1053">
          <cell r="A1053" t="str">
            <v>LYQ-HMCX22-W0-S</v>
          </cell>
          <cell r="B1053">
            <v>0</v>
          </cell>
          <cell r="C1053">
            <v>0</v>
          </cell>
          <cell r="D1053">
            <v>0</v>
          </cell>
          <cell r="E1053">
            <v>0</v>
          </cell>
          <cell r="F1053">
            <v>0</v>
          </cell>
          <cell r="G1053">
            <v>0</v>
          </cell>
          <cell r="H1053">
            <v>0</v>
          </cell>
          <cell r="I1053">
            <v>0</v>
          </cell>
          <cell r="J1053">
            <v>0</v>
          </cell>
          <cell r="K1053">
            <v>0</v>
          </cell>
          <cell r="L1053">
            <v>0</v>
          </cell>
          <cell r="M1053">
            <v>0</v>
          </cell>
        </row>
        <row r="1054">
          <cell r="A1054" t="str">
            <v>LYQ-K1010-B0-2X</v>
          </cell>
          <cell r="B1054">
            <v>0</v>
          </cell>
          <cell r="C1054">
            <v>0</v>
          </cell>
          <cell r="D1054">
            <v>0</v>
          </cell>
          <cell r="E1054">
            <v>0</v>
          </cell>
          <cell r="F1054">
            <v>0</v>
          </cell>
          <cell r="G1054">
            <v>0</v>
          </cell>
          <cell r="H1054">
            <v>0</v>
          </cell>
          <cell r="I1054">
            <v>0</v>
          </cell>
          <cell r="J1054">
            <v>0</v>
          </cell>
          <cell r="K1054">
            <v>0</v>
          </cell>
          <cell r="L1054">
            <v>0</v>
          </cell>
          <cell r="M1054">
            <v>0</v>
          </cell>
        </row>
        <row r="1055">
          <cell r="A1055" t="str">
            <v>LYQ-K1010-B0-L</v>
          </cell>
          <cell r="B1055">
            <v>0</v>
          </cell>
          <cell r="C1055">
            <v>0</v>
          </cell>
          <cell r="D1055">
            <v>0</v>
          </cell>
          <cell r="E1055">
            <v>0</v>
          </cell>
          <cell r="F1055">
            <v>0</v>
          </cell>
          <cell r="G1055">
            <v>0</v>
          </cell>
          <cell r="H1055">
            <v>0</v>
          </cell>
          <cell r="I1055">
            <v>0</v>
          </cell>
          <cell r="J1055">
            <v>0</v>
          </cell>
          <cell r="K1055">
            <v>0</v>
          </cell>
          <cell r="L1055">
            <v>0</v>
          </cell>
          <cell r="M1055">
            <v>0</v>
          </cell>
        </row>
        <row r="1056">
          <cell r="A1056" t="str">
            <v>LYQ-K1010-B0-M</v>
          </cell>
          <cell r="B1056">
            <v>0</v>
          </cell>
          <cell r="C1056">
            <v>0</v>
          </cell>
          <cell r="D1056">
            <v>0</v>
          </cell>
          <cell r="E1056">
            <v>0</v>
          </cell>
          <cell r="F1056">
            <v>0</v>
          </cell>
          <cell r="G1056">
            <v>0</v>
          </cell>
          <cell r="H1056">
            <v>0</v>
          </cell>
          <cell r="I1056">
            <v>0</v>
          </cell>
          <cell r="J1056">
            <v>0</v>
          </cell>
          <cell r="K1056">
            <v>0</v>
          </cell>
          <cell r="L1056">
            <v>0</v>
          </cell>
          <cell r="M1056">
            <v>0</v>
          </cell>
        </row>
        <row r="1057">
          <cell r="A1057" t="str">
            <v>LYQ-K1010-B0-S</v>
          </cell>
          <cell r="B1057">
            <v>0</v>
          </cell>
          <cell r="C1057">
            <v>0</v>
          </cell>
          <cell r="D1057">
            <v>0</v>
          </cell>
          <cell r="E1057">
            <v>0</v>
          </cell>
          <cell r="F1057">
            <v>0</v>
          </cell>
          <cell r="G1057">
            <v>0</v>
          </cell>
          <cell r="H1057">
            <v>0</v>
          </cell>
          <cell r="I1057">
            <v>0</v>
          </cell>
          <cell r="J1057">
            <v>0</v>
          </cell>
          <cell r="K1057">
            <v>0</v>
          </cell>
          <cell r="L1057">
            <v>0</v>
          </cell>
          <cell r="M1057">
            <v>0</v>
          </cell>
        </row>
        <row r="1058">
          <cell r="A1058" t="str">
            <v>LYQ-K1010-B0-XL</v>
          </cell>
          <cell r="B1058">
            <v>0</v>
          </cell>
          <cell r="C1058">
            <v>0</v>
          </cell>
          <cell r="D1058">
            <v>0</v>
          </cell>
          <cell r="E1058">
            <v>0</v>
          </cell>
          <cell r="F1058">
            <v>0</v>
          </cell>
          <cell r="G1058">
            <v>0</v>
          </cell>
          <cell r="H1058">
            <v>0</v>
          </cell>
          <cell r="I1058">
            <v>0</v>
          </cell>
          <cell r="J1058">
            <v>0</v>
          </cell>
          <cell r="K1058">
            <v>0</v>
          </cell>
          <cell r="L1058">
            <v>0</v>
          </cell>
          <cell r="M1058">
            <v>0</v>
          </cell>
        </row>
        <row r="1059">
          <cell r="A1059" t="str">
            <v>LYQ-K1010-B0-XS</v>
          </cell>
          <cell r="B1059">
            <v>0</v>
          </cell>
          <cell r="C1059">
            <v>0</v>
          </cell>
          <cell r="D1059">
            <v>0</v>
          </cell>
          <cell r="E1059">
            <v>0</v>
          </cell>
          <cell r="F1059">
            <v>0</v>
          </cell>
          <cell r="G1059">
            <v>0</v>
          </cell>
          <cell r="H1059">
            <v>0</v>
          </cell>
          <cell r="I1059">
            <v>0</v>
          </cell>
          <cell r="J1059">
            <v>0</v>
          </cell>
          <cell r="K1059">
            <v>0</v>
          </cell>
          <cell r="L1059">
            <v>0</v>
          </cell>
          <cell r="M1059">
            <v>0</v>
          </cell>
        </row>
        <row r="1060">
          <cell r="A1060" t="str">
            <v>LYQ-K1010-G0-2X</v>
          </cell>
          <cell r="B1060">
            <v>0</v>
          </cell>
          <cell r="C1060">
            <v>0</v>
          </cell>
          <cell r="D1060">
            <v>0</v>
          </cell>
          <cell r="E1060">
            <v>0</v>
          </cell>
          <cell r="F1060">
            <v>0</v>
          </cell>
          <cell r="G1060">
            <v>0</v>
          </cell>
          <cell r="H1060">
            <v>0</v>
          </cell>
          <cell r="I1060">
            <v>0</v>
          </cell>
          <cell r="J1060">
            <v>0</v>
          </cell>
          <cell r="K1060">
            <v>0</v>
          </cell>
          <cell r="L1060">
            <v>0</v>
          </cell>
          <cell r="M1060">
            <v>0</v>
          </cell>
        </row>
        <row r="1061">
          <cell r="A1061" t="str">
            <v>LYQ-K1010-G0-L</v>
          </cell>
          <cell r="B1061">
            <v>0</v>
          </cell>
          <cell r="C1061">
            <v>0</v>
          </cell>
          <cell r="D1061">
            <v>0</v>
          </cell>
          <cell r="E1061">
            <v>0</v>
          </cell>
          <cell r="F1061">
            <v>0</v>
          </cell>
          <cell r="G1061">
            <v>0</v>
          </cell>
          <cell r="H1061">
            <v>0</v>
          </cell>
          <cell r="I1061">
            <v>0</v>
          </cell>
          <cell r="J1061">
            <v>0</v>
          </cell>
          <cell r="K1061">
            <v>0</v>
          </cell>
          <cell r="L1061">
            <v>0</v>
          </cell>
          <cell r="M1061">
            <v>0</v>
          </cell>
        </row>
        <row r="1062">
          <cell r="A1062" t="str">
            <v>LYQ-K1010-G0-M</v>
          </cell>
          <cell r="B1062">
            <v>0</v>
          </cell>
          <cell r="C1062">
            <v>0</v>
          </cell>
          <cell r="D1062">
            <v>0</v>
          </cell>
          <cell r="E1062">
            <v>0</v>
          </cell>
          <cell r="F1062">
            <v>0</v>
          </cell>
          <cell r="G1062">
            <v>0</v>
          </cell>
          <cell r="H1062">
            <v>0</v>
          </cell>
          <cell r="I1062">
            <v>0</v>
          </cell>
          <cell r="J1062">
            <v>0</v>
          </cell>
          <cell r="K1062">
            <v>0</v>
          </cell>
          <cell r="L1062">
            <v>0</v>
          </cell>
          <cell r="M1062">
            <v>0</v>
          </cell>
        </row>
        <row r="1063">
          <cell r="A1063" t="str">
            <v>LYQ-K1010-G0-S</v>
          </cell>
          <cell r="B1063">
            <v>0</v>
          </cell>
          <cell r="C1063">
            <v>0</v>
          </cell>
          <cell r="D1063">
            <v>0</v>
          </cell>
          <cell r="E1063">
            <v>0</v>
          </cell>
          <cell r="F1063">
            <v>0</v>
          </cell>
          <cell r="G1063">
            <v>0</v>
          </cell>
          <cell r="H1063">
            <v>0</v>
          </cell>
          <cell r="I1063">
            <v>0</v>
          </cell>
          <cell r="J1063">
            <v>0</v>
          </cell>
          <cell r="K1063">
            <v>0</v>
          </cell>
          <cell r="L1063">
            <v>0</v>
          </cell>
          <cell r="M1063">
            <v>0</v>
          </cell>
        </row>
        <row r="1064">
          <cell r="A1064" t="str">
            <v>LYQ-K1010-G0-XL</v>
          </cell>
          <cell r="B1064">
            <v>0</v>
          </cell>
          <cell r="C1064">
            <v>0</v>
          </cell>
          <cell r="D1064">
            <v>0</v>
          </cell>
          <cell r="E1064">
            <v>0</v>
          </cell>
          <cell r="F1064">
            <v>0</v>
          </cell>
          <cell r="G1064">
            <v>0</v>
          </cell>
          <cell r="H1064">
            <v>0</v>
          </cell>
          <cell r="I1064">
            <v>0</v>
          </cell>
          <cell r="J1064">
            <v>0</v>
          </cell>
          <cell r="K1064">
            <v>0</v>
          </cell>
          <cell r="L1064">
            <v>0</v>
          </cell>
          <cell r="M1064">
            <v>0</v>
          </cell>
        </row>
        <row r="1065">
          <cell r="A1065" t="str">
            <v>LYQ-K1010-G0-XS</v>
          </cell>
          <cell r="B1065">
            <v>0</v>
          </cell>
          <cell r="C1065">
            <v>0</v>
          </cell>
          <cell r="D1065">
            <v>0</v>
          </cell>
          <cell r="E1065">
            <v>0</v>
          </cell>
          <cell r="F1065">
            <v>0</v>
          </cell>
          <cell r="G1065">
            <v>0</v>
          </cell>
          <cell r="H1065">
            <v>0</v>
          </cell>
          <cell r="I1065">
            <v>0</v>
          </cell>
          <cell r="J1065">
            <v>0</v>
          </cell>
          <cell r="K1065">
            <v>0</v>
          </cell>
          <cell r="L1065">
            <v>0</v>
          </cell>
          <cell r="M1065">
            <v>0</v>
          </cell>
        </row>
        <row r="1066">
          <cell r="A1066" t="str">
            <v>LYQ-K1010-G7-2X</v>
          </cell>
          <cell r="B1066">
            <v>0</v>
          </cell>
          <cell r="C1066">
            <v>0</v>
          </cell>
          <cell r="D1066">
            <v>0</v>
          </cell>
          <cell r="E1066">
            <v>0</v>
          </cell>
          <cell r="F1066">
            <v>0</v>
          </cell>
          <cell r="G1066">
            <v>0</v>
          </cell>
          <cell r="H1066">
            <v>0</v>
          </cell>
          <cell r="I1066">
            <v>0</v>
          </cell>
          <cell r="J1066">
            <v>0</v>
          </cell>
          <cell r="K1066">
            <v>0</v>
          </cell>
          <cell r="L1066">
            <v>0</v>
          </cell>
          <cell r="M1066">
            <v>0</v>
          </cell>
        </row>
        <row r="1067">
          <cell r="A1067" t="str">
            <v>LYQ-K1010-G7-L</v>
          </cell>
          <cell r="B1067">
            <v>0</v>
          </cell>
          <cell r="C1067">
            <v>0</v>
          </cell>
          <cell r="D1067">
            <v>0</v>
          </cell>
          <cell r="E1067">
            <v>0</v>
          </cell>
          <cell r="F1067">
            <v>0</v>
          </cell>
          <cell r="G1067">
            <v>0</v>
          </cell>
          <cell r="H1067">
            <v>0</v>
          </cell>
          <cell r="I1067">
            <v>0</v>
          </cell>
          <cell r="J1067">
            <v>0</v>
          </cell>
          <cell r="K1067">
            <v>0</v>
          </cell>
          <cell r="L1067">
            <v>0</v>
          </cell>
          <cell r="M1067">
            <v>0</v>
          </cell>
        </row>
        <row r="1068">
          <cell r="A1068" t="str">
            <v>LYQ-K1010-G7-M</v>
          </cell>
          <cell r="B1068">
            <v>0</v>
          </cell>
          <cell r="C1068">
            <v>0</v>
          </cell>
          <cell r="D1068">
            <v>0</v>
          </cell>
          <cell r="E1068">
            <v>0</v>
          </cell>
          <cell r="F1068">
            <v>0</v>
          </cell>
          <cell r="G1068">
            <v>0</v>
          </cell>
          <cell r="H1068">
            <v>0</v>
          </cell>
          <cell r="I1068">
            <v>0</v>
          </cell>
          <cell r="J1068">
            <v>0</v>
          </cell>
          <cell r="K1068">
            <v>0</v>
          </cell>
          <cell r="L1068">
            <v>0</v>
          </cell>
          <cell r="M1068">
            <v>0</v>
          </cell>
        </row>
        <row r="1069">
          <cell r="A1069" t="str">
            <v>LYQ-K1010-G7-S</v>
          </cell>
          <cell r="B1069">
            <v>0</v>
          </cell>
          <cell r="C1069">
            <v>0</v>
          </cell>
          <cell r="D1069">
            <v>0</v>
          </cell>
          <cell r="E1069">
            <v>0</v>
          </cell>
          <cell r="F1069">
            <v>0</v>
          </cell>
          <cell r="G1069">
            <v>0</v>
          </cell>
          <cell r="H1069">
            <v>0</v>
          </cell>
          <cell r="I1069">
            <v>0</v>
          </cell>
          <cell r="J1069">
            <v>0</v>
          </cell>
          <cell r="K1069">
            <v>0</v>
          </cell>
          <cell r="L1069">
            <v>0</v>
          </cell>
          <cell r="M1069">
            <v>0</v>
          </cell>
        </row>
        <row r="1070">
          <cell r="A1070" t="str">
            <v>LYQ-K1010-G7-XL</v>
          </cell>
          <cell r="B1070">
            <v>0</v>
          </cell>
          <cell r="C1070">
            <v>0</v>
          </cell>
          <cell r="D1070">
            <v>0</v>
          </cell>
          <cell r="E1070">
            <v>0</v>
          </cell>
          <cell r="F1070">
            <v>0</v>
          </cell>
          <cell r="G1070">
            <v>0</v>
          </cell>
          <cell r="H1070">
            <v>0</v>
          </cell>
          <cell r="I1070">
            <v>0</v>
          </cell>
          <cell r="J1070">
            <v>0</v>
          </cell>
          <cell r="K1070">
            <v>0</v>
          </cell>
          <cell r="L1070">
            <v>0</v>
          </cell>
          <cell r="M1070">
            <v>0</v>
          </cell>
        </row>
        <row r="1071">
          <cell r="A1071" t="str">
            <v>LYQ-K1010-G7-XS</v>
          </cell>
          <cell r="B1071">
            <v>0</v>
          </cell>
          <cell r="C1071">
            <v>0</v>
          </cell>
          <cell r="D1071">
            <v>0</v>
          </cell>
          <cell r="E1071">
            <v>0</v>
          </cell>
          <cell r="F1071">
            <v>0</v>
          </cell>
          <cell r="G1071">
            <v>0</v>
          </cell>
          <cell r="H1071">
            <v>0</v>
          </cell>
          <cell r="I1071">
            <v>0</v>
          </cell>
          <cell r="J1071">
            <v>0</v>
          </cell>
          <cell r="K1071">
            <v>0</v>
          </cell>
          <cell r="L1071">
            <v>0</v>
          </cell>
          <cell r="M1071">
            <v>0</v>
          </cell>
        </row>
        <row r="1072">
          <cell r="A1072" t="str">
            <v>LYQ-K1010-KQ-2X</v>
          </cell>
          <cell r="B1072">
            <v>0</v>
          </cell>
          <cell r="C1072">
            <v>0</v>
          </cell>
          <cell r="D1072">
            <v>0</v>
          </cell>
          <cell r="E1072">
            <v>0</v>
          </cell>
          <cell r="F1072">
            <v>0</v>
          </cell>
          <cell r="G1072">
            <v>0</v>
          </cell>
          <cell r="H1072">
            <v>0</v>
          </cell>
          <cell r="I1072">
            <v>0</v>
          </cell>
          <cell r="J1072">
            <v>0</v>
          </cell>
          <cell r="K1072">
            <v>0</v>
          </cell>
          <cell r="L1072">
            <v>0</v>
          </cell>
          <cell r="M1072">
            <v>0</v>
          </cell>
        </row>
        <row r="1073">
          <cell r="A1073" t="str">
            <v>LYQ-K1010-KQ-L</v>
          </cell>
          <cell r="B1073">
            <v>0</v>
          </cell>
          <cell r="C1073">
            <v>0</v>
          </cell>
          <cell r="D1073">
            <v>0</v>
          </cell>
          <cell r="E1073">
            <v>0</v>
          </cell>
          <cell r="F1073">
            <v>0</v>
          </cell>
          <cell r="G1073">
            <v>0</v>
          </cell>
          <cell r="H1073">
            <v>0</v>
          </cell>
          <cell r="I1073">
            <v>0</v>
          </cell>
          <cell r="J1073">
            <v>0</v>
          </cell>
          <cell r="K1073">
            <v>0</v>
          </cell>
          <cell r="L1073">
            <v>0</v>
          </cell>
          <cell r="M1073">
            <v>0</v>
          </cell>
        </row>
        <row r="1074">
          <cell r="A1074" t="str">
            <v>LYQ-K1010-KQ-M</v>
          </cell>
          <cell r="B1074">
            <v>0</v>
          </cell>
          <cell r="C1074">
            <v>0</v>
          </cell>
          <cell r="D1074">
            <v>0</v>
          </cell>
          <cell r="E1074">
            <v>0</v>
          </cell>
          <cell r="F1074">
            <v>0</v>
          </cell>
          <cell r="G1074">
            <v>0</v>
          </cell>
          <cell r="H1074">
            <v>0</v>
          </cell>
          <cell r="I1074">
            <v>0</v>
          </cell>
          <cell r="J1074">
            <v>0</v>
          </cell>
          <cell r="K1074">
            <v>0</v>
          </cell>
          <cell r="L1074">
            <v>0</v>
          </cell>
          <cell r="M1074">
            <v>0</v>
          </cell>
        </row>
        <row r="1075">
          <cell r="A1075" t="str">
            <v>LYQ-K1010-KQ-S</v>
          </cell>
          <cell r="B1075">
            <v>0</v>
          </cell>
          <cell r="C1075">
            <v>0</v>
          </cell>
          <cell r="D1075">
            <v>0</v>
          </cell>
          <cell r="E1075">
            <v>0</v>
          </cell>
          <cell r="F1075">
            <v>0</v>
          </cell>
          <cell r="G1075">
            <v>0</v>
          </cell>
          <cell r="H1075">
            <v>0</v>
          </cell>
          <cell r="I1075">
            <v>0</v>
          </cell>
          <cell r="J1075">
            <v>0</v>
          </cell>
          <cell r="K1075">
            <v>0</v>
          </cell>
          <cell r="L1075">
            <v>0</v>
          </cell>
          <cell r="M1075">
            <v>0</v>
          </cell>
        </row>
        <row r="1076">
          <cell r="A1076" t="str">
            <v>LYQ-K1010-KQ-XL</v>
          </cell>
          <cell r="B1076">
            <v>0</v>
          </cell>
          <cell r="C1076">
            <v>0</v>
          </cell>
          <cell r="D1076">
            <v>0</v>
          </cell>
          <cell r="E1076">
            <v>0</v>
          </cell>
          <cell r="F1076">
            <v>0</v>
          </cell>
          <cell r="G1076">
            <v>0</v>
          </cell>
          <cell r="H1076">
            <v>0</v>
          </cell>
          <cell r="I1076">
            <v>0</v>
          </cell>
          <cell r="J1076">
            <v>0</v>
          </cell>
          <cell r="K1076">
            <v>0</v>
          </cell>
          <cell r="L1076">
            <v>0</v>
          </cell>
          <cell r="M1076">
            <v>0</v>
          </cell>
        </row>
        <row r="1077">
          <cell r="A1077" t="str">
            <v>LYQ-K1010-KQ-XS</v>
          </cell>
          <cell r="B1077">
            <v>0</v>
          </cell>
          <cell r="C1077">
            <v>0</v>
          </cell>
          <cell r="D1077">
            <v>0</v>
          </cell>
          <cell r="E1077">
            <v>0</v>
          </cell>
          <cell r="F1077">
            <v>0</v>
          </cell>
          <cell r="G1077">
            <v>0</v>
          </cell>
          <cell r="H1077">
            <v>0</v>
          </cell>
          <cell r="I1077">
            <v>0</v>
          </cell>
          <cell r="J1077">
            <v>0</v>
          </cell>
          <cell r="K1077">
            <v>0</v>
          </cell>
          <cell r="L1077">
            <v>0</v>
          </cell>
          <cell r="M1077">
            <v>0</v>
          </cell>
        </row>
        <row r="1078">
          <cell r="A1078" t="str">
            <v>LYQ-K1010-R0-2X</v>
          </cell>
          <cell r="B1078">
            <v>0</v>
          </cell>
          <cell r="C1078">
            <v>0</v>
          </cell>
          <cell r="D1078">
            <v>0</v>
          </cell>
          <cell r="E1078">
            <v>0</v>
          </cell>
          <cell r="F1078">
            <v>0</v>
          </cell>
          <cell r="G1078">
            <v>0</v>
          </cell>
          <cell r="H1078">
            <v>0</v>
          </cell>
          <cell r="I1078">
            <v>0</v>
          </cell>
          <cell r="J1078">
            <v>0</v>
          </cell>
          <cell r="K1078">
            <v>0</v>
          </cell>
          <cell r="L1078">
            <v>0</v>
          </cell>
          <cell r="M1078">
            <v>0</v>
          </cell>
        </row>
        <row r="1079">
          <cell r="A1079" t="str">
            <v>LYQ-K1010-R0-L</v>
          </cell>
          <cell r="B1079">
            <v>0</v>
          </cell>
          <cell r="C1079">
            <v>0</v>
          </cell>
          <cell r="D1079">
            <v>0</v>
          </cell>
          <cell r="E1079">
            <v>0</v>
          </cell>
          <cell r="F1079">
            <v>0</v>
          </cell>
          <cell r="G1079">
            <v>0</v>
          </cell>
          <cell r="H1079">
            <v>0</v>
          </cell>
          <cell r="I1079">
            <v>0</v>
          </cell>
          <cell r="J1079">
            <v>0</v>
          </cell>
          <cell r="K1079">
            <v>0</v>
          </cell>
          <cell r="L1079">
            <v>0</v>
          </cell>
          <cell r="M1079">
            <v>0</v>
          </cell>
        </row>
        <row r="1080">
          <cell r="A1080" t="str">
            <v>LYQ-K1010-R0-M</v>
          </cell>
          <cell r="B1080">
            <v>0</v>
          </cell>
          <cell r="C1080">
            <v>0</v>
          </cell>
          <cell r="D1080">
            <v>0</v>
          </cell>
          <cell r="E1080">
            <v>0</v>
          </cell>
          <cell r="F1080">
            <v>0</v>
          </cell>
          <cell r="G1080">
            <v>0</v>
          </cell>
          <cell r="H1080">
            <v>0</v>
          </cell>
          <cell r="I1080">
            <v>0</v>
          </cell>
          <cell r="J1080">
            <v>0</v>
          </cell>
          <cell r="K1080">
            <v>0</v>
          </cell>
          <cell r="L1080">
            <v>0</v>
          </cell>
          <cell r="M1080">
            <v>0</v>
          </cell>
        </row>
        <row r="1081">
          <cell r="A1081" t="str">
            <v>LYQ-K1010-R0-S</v>
          </cell>
          <cell r="B1081">
            <v>0</v>
          </cell>
          <cell r="C1081">
            <v>0</v>
          </cell>
          <cell r="D1081">
            <v>0</v>
          </cell>
          <cell r="E1081">
            <v>0</v>
          </cell>
          <cell r="F1081">
            <v>0</v>
          </cell>
          <cell r="G1081">
            <v>0</v>
          </cell>
          <cell r="H1081">
            <v>0</v>
          </cell>
          <cell r="I1081">
            <v>0</v>
          </cell>
          <cell r="J1081">
            <v>0</v>
          </cell>
          <cell r="K1081">
            <v>0</v>
          </cell>
          <cell r="L1081">
            <v>0</v>
          </cell>
          <cell r="M1081">
            <v>0</v>
          </cell>
        </row>
        <row r="1082">
          <cell r="A1082" t="str">
            <v>LYQ-K1010-R0-XL</v>
          </cell>
          <cell r="B1082">
            <v>0</v>
          </cell>
          <cell r="C1082">
            <v>0</v>
          </cell>
          <cell r="D1082">
            <v>0</v>
          </cell>
          <cell r="E1082">
            <v>0</v>
          </cell>
          <cell r="F1082">
            <v>0</v>
          </cell>
          <cell r="G1082">
            <v>0</v>
          </cell>
          <cell r="H1082">
            <v>0</v>
          </cell>
          <cell r="I1082">
            <v>0</v>
          </cell>
          <cell r="J1082">
            <v>0</v>
          </cell>
          <cell r="K1082">
            <v>0</v>
          </cell>
          <cell r="L1082">
            <v>0</v>
          </cell>
          <cell r="M1082">
            <v>0</v>
          </cell>
        </row>
        <row r="1083">
          <cell r="A1083" t="str">
            <v>LYQ-K1010-R0-XS</v>
          </cell>
          <cell r="B1083">
            <v>0</v>
          </cell>
          <cell r="C1083">
            <v>0</v>
          </cell>
          <cell r="D1083">
            <v>0</v>
          </cell>
          <cell r="E1083">
            <v>0</v>
          </cell>
          <cell r="F1083">
            <v>0</v>
          </cell>
          <cell r="G1083">
            <v>0</v>
          </cell>
          <cell r="H1083">
            <v>0</v>
          </cell>
          <cell r="I1083">
            <v>0</v>
          </cell>
          <cell r="J1083">
            <v>0</v>
          </cell>
          <cell r="K1083">
            <v>0</v>
          </cell>
          <cell r="L1083">
            <v>0</v>
          </cell>
          <cell r="M1083">
            <v>0</v>
          </cell>
        </row>
        <row r="1084">
          <cell r="A1084" t="str">
            <v>LYQ-K1010-Z0-2X</v>
          </cell>
          <cell r="B1084">
            <v>0</v>
          </cell>
          <cell r="C1084">
            <v>0</v>
          </cell>
          <cell r="D1084">
            <v>0</v>
          </cell>
          <cell r="E1084">
            <v>0</v>
          </cell>
          <cell r="F1084">
            <v>0</v>
          </cell>
          <cell r="G1084">
            <v>0</v>
          </cell>
          <cell r="H1084">
            <v>0</v>
          </cell>
          <cell r="I1084">
            <v>0</v>
          </cell>
          <cell r="J1084">
            <v>0</v>
          </cell>
          <cell r="K1084">
            <v>0</v>
          </cell>
          <cell r="L1084">
            <v>0</v>
          </cell>
          <cell r="M1084">
            <v>0</v>
          </cell>
        </row>
        <row r="1085">
          <cell r="A1085" t="str">
            <v>LYQ-K1010-Z0-L</v>
          </cell>
          <cell r="B1085">
            <v>0</v>
          </cell>
          <cell r="C1085">
            <v>0</v>
          </cell>
          <cell r="D1085">
            <v>0</v>
          </cell>
          <cell r="E1085">
            <v>0</v>
          </cell>
          <cell r="F1085">
            <v>0</v>
          </cell>
          <cell r="G1085">
            <v>0</v>
          </cell>
          <cell r="H1085">
            <v>0</v>
          </cell>
          <cell r="I1085">
            <v>0</v>
          </cell>
          <cell r="J1085">
            <v>0</v>
          </cell>
          <cell r="K1085">
            <v>0</v>
          </cell>
          <cell r="L1085">
            <v>0</v>
          </cell>
          <cell r="M1085">
            <v>0</v>
          </cell>
        </row>
        <row r="1086">
          <cell r="A1086" t="str">
            <v>LYQ-K1010-Z0-M</v>
          </cell>
          <cell r="B1086">
            <v>0</v>
          </cell>
          <cell r="C1086">
            <v>0</v>
          </cell>
          <cell r="D1086">
            <v>0</v>
          </cell>
          <cell r="E1086">
            <v>0</v>
          </cell>
          <cell r="F1086">
            <v>0</v>
          </cell>
          <cell r="G1086">
            <v>0</v>
          </cell>
          <cell r="H1086">
            <v>0</v>
          </cell>
          <cell r="I1086">
            <v>0</v>
          </cell>
          <cell r="J1086">
            <v>0</v>
          </cell>
          <cell r="K1086">
            <v>0</v>
          </cell>
          <cell r="L1086">
            <v>0</v>
          </cell>
          <cell r="M1086">
            <v>0</v>
          </cell>
        </row>
        <row r="1087">
          <cell r="A1087" t="str">
            <v>LYQ-K1010-Z0-S</v>
          </cell>
          <cell r="B1087">
            <v>0</v>
          </cell>
          <cell r="C1087">
            <v>0</v>
          </cell>
          <cell r="D1087">
            <v>0</v>
          </cell>
          <cell r="E1087">
            <v>0</v>
          </cell>
          <cell r="F1087">
            <v>0</v>
          </cell>
          <cell r="G1087">
            <v>0</v>
          </cell>
          <cell r="H1087">
            <v>0</v>
          </cell>
          <cell r="I1087">
            <v>0</v>
          </cell>
          <cell r="J1087">
            <v>0</v>
          </cell>
          <cell r="K1087">
            <v>0</v>
          </cell>
          <cell r="L1087">
            <v>0</v>
          </cell>
          <cell r="M1087">
            <v>0</v>
          </cell>
        </row>
        <row r="1088">
          <cell r="A1088" t="str">
            <v>LYQ-K1010-Z0-XL</v>
          </cell>
          <cell r="B1088">
            <v>0</v>
          </cell>
          <cell r="C1088">
            <v>0</v>
          </cell>
          <cell r="D1088">
            <v>0</v>
          </cell>
          <cell r="E1088">
            <v>0</v>
          </cell>
          <cell r="F1088">
            <v>0</v>
          </cell>
          <cell r="G1088">
            <v>0</v>
          </cell>
          <cell r="H1088">
            <v>0</v>
          </cell>
          <cell r="I1088">
            <v>0</v>
          </cell>
          <cell r="J1088">
            <v>0</v>
          </cell>
          <cell r="K1088">
            <v>0</v>
          </cell>
          <cell r="L1088">
            <v>0</v>
          </cell>
          <cell r="M1088">
            <v>0</v>
          </cell>
        </row>
        <row r="1089">
          <cell r="A1089" t="str">
            <v>LYQ-K1010-Z0-XS</v>
          </cell>
          <cell r="B1089">
            <v>0</v>
          </cell>
          <cell r="C1089">
            <v>0</v>
          </cell>
          <cell r="D1089">
            <v>0</v>
          </cell>
          <cell r="E1089">
            <v>0</v>
          </cell>
          <cell r="F1089">
            <v>0</v>
          </cell>
          <cell r="G1089">
            <v>0</v>
          </cell>
          <cell r="H1089">
            <v>0</v>
          </cell>
          <cell r="I1089">
            <v>0</v>
          </cell>
          <cell r="J1089">
            <v>0</v>
          </cell>
          <cell r="K1089">
            <v>0</v>
          </cell>
          <cell r="L1089">
            <v>0</v>
          </cell>
          <cell r="M1089">
            <v>0</v>
          </cell>
        </row>
        <row r="1090">
          <cell r="A1090" t="str">
            <v>LYQ-LB01-G0-S</v>
          </cell>
          <cell r="B1090">
            <v>0</v>
          </cell>
          <cell r="C1090">
            <v>0</v>
          </cell>
          <cell r="D1090">
            <v>0</v>
          </cell>
          <cell r="E1090">
            <v>0</v>
          </cell>
          <cell r="F1090">
            <v>0</v>
          </cell>
          <cell r="G1090">
            <v>0</v>
          </cell>
          <cell r="H1090">
            <v>0</v>
          </cell>
          <cell r="I1090">
            <v>0</v>
          </cell>
          <cell r="J1090">
            <v>0</v>
          </cell>
          <cell r="K1090">
            <v>0</v>
          </cell>
          <cell r="L1090">
            <v>0</v>
          </cell>
          <cell r="M1090">
            <v>0</v>
          </cell>
        </row>
        <row r="1091">
          <cell r="A1091" t="str">
            <v>LYQ-LB01-K0-L</v>
          </cell>
          <cell r="B1091">
            <v>0</v>
          </cell>
          <cell r="C1091">
            <v>0</v>
          </cell>
          <cell r="D1091">
            <v>0</v>
          </cell>
          <cell r="E1091">
            <v>0</v>
          </cell>
          <cell r="F1091">
            <v>0</v>
          </cell>
          <cell r="G1091">
            <v>0</v>
          </cell>
          <cell r="H1091">
            <v>0</v>
          </cell>
          <cell r="I1091">
            <v>0</v>
          </cell>
          <cell r="J1091">
            <v>0</v>
          </cell>
          <cell r="K1091">
            <v>0</v>
          </cell>
          <cell r="L1091">
            <v>0</v>
          </cell>
          <cell r="M1091">
            <v>0</v>
          </cell>
        </row>
        <row r="1092">
          <cell r="A1092" t="str">
            <v>LYQ-LB01-K0-M</v>
          </cell>
          <cell r="B1092">
            <v>0</v>
          </cell>
          <cell r="C1092">
            <v>0</v>
          </cell>
          <cell r="D1092">
            <v>0</v>
          </cell>
          <cell r="E1092">
            <v>0</v>
          </cell>
          <cell r="F1092">
            <v>0</v>
          </cell>
          <cell r="G1092">
            <v>0</v>
          </cell>
          <cell r="H1092">
            <v>0</v>
          </cell>
          <cell r="I1092">
            <v>0</v>
          </cell>
          <cell r="J1092">
            <v>0</v>
          </cell>
          <cell r="K1092">
            <v>0</v>
          </cell>
          <cell r="L1092">
            <v>0</v>
          </cell>
          <cell r="M1092">
            <v>0</v>
          </cell>
        </row>
        <row r="1093">
          <cell r="A1093" t="str">
            <v>LYQ-LB01-K0-S</v>
          </cell>
          <cell r="B1093">
            <v>0</v>
          </cell>
          <cell r="C1093">
            <v>0</v>
          </cell>
          <cell r="D1093">
            <v>0</v>
          </cell>
          <cell r="E1093">
            <v>0</v>
          </cell>
          <cell r="F1093">
            <v>0</v>
          </cell>
          <cell r="G1093">
            <v>0</v>
          </cell>
          <cell r="H1093">
            <v>0</v>
          </cell>
          <cell r="I1093">
            <v>0</v>
          </cell>
          <cell r="J1093">
            <v>0</v>
          </cell>
          <cell r="K1093">
            <v>0</v>
          </cell>
          <cell r="L1093">
            <v>0</v>
          </cell>
          <cell r="M1093">
            <v>0</v>
          </cell>
        </row>
        <row r="1094">
          <cell r="A1094" t="str">
            <v>LYQ-LB01-K0-XL</v>
          </cell>
          <cell r="B1094">
            <v>0</v>
          </cell>
          <cell r="C1094">
            <v>0</v>
          </cell>
          <cell r="D1094">
            <v>0</v>
          </cell>
          <cell r="E1094">
            <v>0</v>
          </cell>
          <cell r="F1094">
            <v>0</v>
          </cell>
          <cell r="G1094">
            <v>0</v>
          </cell>
          <cell r="H1094">
            <v>0</v>
          </cell>
          <cell r="I1094">
            <v>0</v>
          </cell>
          <cell r="J1094">
            <v>0</v>
          </cell>
          <cell r="K1094">
            <v>0</v>
          </cell>
          <cell r="L1094">
            <v>0</v>
          </cell>
          <cell r="M1094">
            <v>0</v>
          </cell>
        </row>
        <row r="1095">
          <cell r="A1095" t="str">
            <v>LYQ-LB01-R0-L</v>
          </cell>
          <cell r="B1095">
            <v>0</v>
          </cell>
          <cell r="C1095">
            <v>0</v>
          </cell>
          <cell r="D1095">
            <v>0</v>
          </cell>
          <cell r="E1095">
            <v>0</v>
          </cell>
          <cell r="F1095">
            <v>0</v>
          </cell>
          <cell r="G1095">
            <v>0</v>
          </cell>
          <cell r="H1095">
            <v>0</v>
          </cell>
          <cell r="I1095">
            <v>0</v>
          </cell>
          <cell r="J1095">
            <v>0</v>
          </cell>
          <cell r="K1095">
            <v>0</v>
          </cell>
          <cell r="L1095">
            <v>0</v>
          </cell>
          <cell r="M1095">
            <v>0</v>
          </cell>
        </row>
        <row r="1096">
          <cell r="A1096" t="str">
            <v>LYQ-LB01-R0-M</v>
          </cell>
          <cell r="B1096">
            <v>0</v>
          </cell>
          <cell r="C1096">
            <v>0</v>
          </cell>
          <cell r="D1096">
            <v>0</v>
          </cell>
          <cell r="E1096">
            <v>0</v>
          </cell>
          <cell r="F1096">
            <v>0</v>
          </cell>
          <cell r="G1096">
            <v>0</v>
          </cell>
          <cell r="H1096">
            <v>0</v>
          </cell>
          <cell r="I1096">
            <v>0</v>
          </cell>
          <cell r="J1096">
            <v>0</v>
          </cell>
          <cell r="K1096">
            <v>0</v>
          </cell>
          <cell r="L1096">
            <v>0</v>
          </cell>
          <cell r="M1096">
            <v>0</v>
          </cell>
        </row>
        <row r="1097">
          <cell r="A1097" t="str">
            <v>LYQ-LB01-R0-S</v>
          </cell>
          <cell r="B1097">
            <v>0</v>
          </cell>
          <cell r="C1097">
            <v>0</v>
          </cell>
          <cell r="D1097">
            <v>0</v>
          </cell>
          <cell r="E1097">
            <v>0</v>
          </cell>
          <cell r="F1097">
            <v>0</v>
          </cell>
          <cell r="G1097">
            <v>0</v>
          </cell>
          <cell r="H1097">
            <v>0</v>
          </cell>
          <cell r="I1097">
            <v>0</v>
          </cell>
          <cell r="J1097">
            <v>0</v>
          </cell>
          <cell r="K1097">
            <v>0</v>
          </cell>
          <cell r="L1097">
            <v>0</v>
          </cell>
          <cell r="M1097">
            <v>0</v>
          </cell>
        </row>
        <row r="1098">
          <cell r="A1098" t="str">
            <v>LYQ-LB01-R0-XL</v>
          </cell>
          <cell r="B1098">
            <v>0</v>
          </cell>
          <cell r="C1098">
            <v>0</v>
          </cell>
          <cell r="D1098">
            <v>0</v>
          </cell>
          <cell r="E1098">
            <v>0</v>
          </cell>
          <cell r="F1098">
            <v>0</v>
          </cell>
          <cell r="G1098">
            <v>0</v>
          </cell>
          <cell r="H1098">
            <v>0</v>
          </cell>
          <cell r="I1098">
            <v>0</v>
          </cell>
          <cell r="J1098">
            <v>0</v>
          </cell>
          <cell r="K1098">
            <v>0</v>
          </cell>
          <cell r="L1098">
            <v>0</v>
          </cell>
          <cell r="M1098">
            <v>0</v>
          </cell>
        </row>
        <row r="1099">
          <cell r="A1099" t="str">
            <v>LYQ-LB01-Wi-L</v>
          </cell>
          <cell r="B1099">
            <v>0</v>
          </cell>
          <cell r="C1099">
            <v>0</v>
          </cell>
          <cell r="D1099">
            <v>0</v>
          </cell>
          <cell r="E1099">
            <v>0</v>
          </cell>
          <cell r="F1099">
            <v>0</v>
          </cell>
          <cell r="G1099">
            <v>0</v>
          </cell>
          <cell r="H1099">
            <v>0</v>
          </cell>
          <cell r="I1099">
            <v>0</v>
          </cell>
          <cell r="J1099">
            <v>0</v>
          </cell>
          <cell r="K1099">
            <v>0</v>
          </cell>
          <cell r="L1099">
            <v>0</v>
          </cell>
          <cell r="M1099">
            <v>0</v>
          </cell>
        </row>
        <row r="1100">
          <cell r="A1100" t="str">
            <v>LYQ-LB01-Wi-M</v>
          </cell>
          <cell r="B1100">
            <v>0</v>
          </cell>
          <cell r="C1100">
            <v>0</v>
          </cell>
          <cell r="D1100">
            <v>0</v>
          </cell>
          <cell r="E1100">
            <v>0</v>
          </cell>
          <cell r="F1100">
            <v>0</v>
          </cell>
          <cell r="G1100">
            <v>0</v>
          </cell>
          <cell r="H1100">
            <v>0</v>
          </cell>
          <cell r="I1100">
            <v>0</v>
          </cell>
          <cell r="J1100">
            <v>0</v>
          </cell>
          <cell r="K1100">
            <v>0</v>
          </cell>
          <cell r="L1100">
            <v>0</v>
          </cell>
          <cell r="M1100">
            <v>0</v>
          </cell>
        </row>
        <row r="1101">
          <cell r="A1101" t="str">
            <v>LYQ-LB01-Wi-S</v>
          </cell>
          <cell r="B1101">
            <v>0</v>
          </cell>
          <cell r="C1101">
            <v>0</v>
          </cell>
          <cell r="D1101">
            <v>0</v>
          </cell>
          <cell r="E1101">
            <v>0</v>
          </cell>
          <cell r="F1101">
            <v>0</v>
          </cell>
          <cell r="G1101">
            <v>0</v>
          </cell>
          <cell r="H1101">
            <v>0</v>
          </cell>
          <cell r="I1101">
            <v>0</v>
          </cell>
          <cell r="J1101">
            <v>0</v>
          </cell>
          <cell r="K1101">
            <v>0</v>
          </cell>
          <cell r="L1101">
            <v>0</v>
          </cell>
          <cell r="M1101">
            <v>0</v>
          </cell>
        </row>
        <row r="1102">
          <cell r="A1102" t="str">
            <v>LYQ-LB01-Wi-XL</v>
          </cell>
          <cell r="B1102">
            <v>0</v>
          </cell>
          <cell r="C1102">
            <v>0</v>
          </cell>
          <cell r="D1102">
            <v>0</v>
          </cell>
          <cell r="E1102">
            <v>0</v>
          </cell>
          <cell r="F1102">
            <v>0</v>
          </cell>
          <cell r="G1102">
            <v>0</v>
          </cell>
          <cell r="H1102">
            <v>0</v>
          </cell>
          <cell r="I1102">
            <v>0</v>
          </cell>
          <cell r="J1102">
            <v>0</v>
          </cell>
          <cell r="K1102">
            <v>0</v>
          </cell>
          <cell r="L1102">
            <v>0</v>
          </cell>
          <cell r="M1102">
            <v>0</v>
          </cell>
        </row>
        <row r="1103">
          <cell r="A1103" t="str">
            <v>LYQ-LS06-E0-L</v>
          </cell>
          <cell r="B1103">
            <v>0</v>
          </cell>
          <cell r="C1103">
            <v>0</v>
          </cell>
          <cell r="D1103">
            <v>0</v>
          </cell>
          <cell r="E1103">
            <v>0</v>
          </cell>
          <cell r="F1103">
            <v>0</v>
          </cell>
          <cell r="G1103">
            <v>0</v>
          </cell>
          <cell r="H1103">
            <v>0</v>
          </cell>
          <cell r="I1103">
            <v>0</v>
          </cell>
          <cell r="J1103">
            <v>0</v>
          </cell>
          <cell r="K1103">
            <v>0</v>
          </cell>
          <cell r="L1103">
            <v>0</v>
          </cell>
          <cell r="M1103">
            <v>0</v>
          </cell>
        </row>
        <row r="1104">
          <cell r="A1104" t="str">
            <v>LYQ-LS06-E0-M</v>
          </cell>
          <cell r="B1104">
            <v>0</v>
          </cell>
          <cell r="C1104">
            <v>0</v>
          </cell>
          <cell r="D1104">
            <v>0</v>
          </cell>
          <cell r="E1104">
            <v>0</v>
          </cell>
          <cell r="F1104">
            <v>0</v>
          </cell>
          <cell r="G1104">
            <v>0</v>
          </cell>
          <cell r="H1104">
            <v>0</v>
          </cell>
          <cell r="I1104">
            <v>0</v>
          </cell>
          <cell r="J1104">
            <v>0</v>
          </cell>
          <cell r="K1104">
            <v>0</v>
          </cell>
          <cell r="L1104">
            <v>0</v>
          </cell>
          <cell r="M1104">
            <v>0</v>
          </cell>
        </row>
        <row r="1105">
          <cell r="A1105" t="str">
            <v>LYQ-LS06-E0-S</v>
          </cell>
          <cell r="B1105">
            <v>0</v>
          </cell>
          <cell r="C1105">
            <v>0</v>
          </cell>
          <cell r="D1105">
            <v>0</v>
          </cell>
          <cell r="E1105">
            <v>0</v>
          </cell>
          <cell r="F1105">
            <v>0</v>
          </cell>
          <cell r="G1105">
            <v>0</v>
          </cell>
          <cell r="H1105">
            <v>0</v>
          </cell>
          <cell r="I1105">
            <v>0</v>
          </cell>
          <cell r="J1105">
            <v>0</v>
          </cell>
          <cell r="K1105">
            <v>0</v>
          </cell>
          <cell r="L1105">
            <v>0</v>
          </cell>
          <cell r="M1105">
            <v>0</v>
          </cell>
        </row>
        <row r="1106">
          <cell r="A1106" t="str">
            <v>LYQ-LS06-E0-XL</v>
          </cell>
          <cell r="B1106">
            <v>0</v>
          </cell>
          <cell r="C1106">
            <v>0</v>
          </cell>
          <cell r="D1106">
            <v>0</v>
          </cell>
          <cell r="E1106">
            <v>0</v>
          </cell>
          <cell r="F1106">
            <v>0</v>
          </cell>
          <cell r="G1106">
            <v>0</v>
          </cell>
          <cell r="H1106">
            <v>0</v>
          </cell>
          <cell r="I1106">
            <v>0</v>
          </cell>
          <cell r="J1106">
            <v>0</v>
          </cell>
          <cell r="K1106">
            <v>0</v>
          </cell>
          <cell r="L1106">
            <v>0</v>
          </cell>
          <cell r="M1106">
            <v>0</v>
          </cell>
        </row>
        <row r="1107">
          <cell r="A1107" t="str">
            <v>LYQ-LS06-K0-L</v>
          </cell>
          <cell r="B1107">
            <v>0</v>
          </cell>
          <cell r="C1107">
            <v>0</v>
          </cell>
          <cell r="D1107">
            <v>0</v>
          </cell>
          <cell r="E1107">
            <v>0</v>
          </cell>
          <cell r="F1107">
            <v>0</v>
          </cell>
          <cell r="G1107">
            <v>0</v>
          </cell>
          <cell r="H1107">
            <v>0</v>
          </cell>
          <cell r="I1107">
            <v>0</v>
          </cell>
          <cell r="J1107">
            <v>0</v>
          </cell>
          <cell r="K1107">
            <v>0</v>
          </cell>
          <cell r="L1107">
            <v>0</v>
          </cell>
          <cell r="M1107">
            <v>0</v>
          </cell>
        </row>
        <row r="1108">
          <cell r="A1108" t="str">
            <v>LYQ-LS06-K0-M</v>
          </cell>
          <cell r="B1108">
            <v>0</v>
          </cell>
          <cell r="C1108">
            <v>0</v>
          </cell>
          <cell r="D1108">
            <v>0</v>
          </cell>
          <cell r="E1108">
            <v>0</v>
          </cell>
          <cell r="F1108">
            <v>0</v>
          </cell>
          <cell r="G1108">
            <v>0</v>
          </cell>
          <cell r="H1108">
            <v>0</v>
          </cell>
          <cell r="I1108">
            <v>0</v>
          </cell>
          <cell r="J1108">
            <v>0</v>
          </cell>
          <cell r="K1108">
            <v>0</v>
          </cell>
          <cell r="L1108">
            <v>0</v>
          </cell>
          <cell r="M1108">
            <v>0</v>
          </cell>
        </row>
        <row r="1109">
          <cell r="A1109" t="str">
            <v>LYQ-LS06-K0-S</v>
          </cell>
          <cell r="B1109">
            <v>0</v>
          </cell>
          <cell r="C1109">
            <v>0</v>
          </cell>
          <cell r="D1109">
            <v>0</v>
          </cell>
          <cell r="E1109">
            <v>0</v>
          </cell>
          <cell r="F1109">
            <v>0</v>
          </cell>
          <cell r="G1109">
            <v>0</v>
          </cell>
          <cell r="H1109">
            <v>0</v>
          </cell>
          <cell r="I1109">
            <v>0</v>
          </cell>
          <cell r="J1109">
            <v>0</v>
          </cell>
          <cell r="K1109">
            <v>0</v>
          </cell>
          <cell r="L1109">
            <v>0</v>
          </cell>
          <cell r="M1109">
            <v>0</v>
          </cell>
        </row>
        <row r="1110">
          <cell r="A1110" t="str">
            <v>LYQ-LS06-N5-L</v>
          </cell>
          <cell r="B1110">
            <v>0</v>
          </cell>
          <cell r="C1110">
            <v>0</v>
          </cell>
          <cell r="D1110">
            <v>0</v>
          </cell>
          <cell r="E1110">
            <v>0</v>
          </cell>
          <cell r="F1110">
            <v>0</v>
          </cell>
          <cell r="G1110">
            <v>0</v>
          </cell>
          <cell r="H1110">
            <v>0</v>
          </cell>
          <cell r="I1110">
            <v>0</v>
          </cell>
          <cell r="J1110">
            <v>0</v>
          </cell>
          <cell r="K1110">
            <v>0</v>
          </cell>
          <cell r="L1110">
            <v>0</v>
          </cell>
          <cell r="M1110">
            <v>0</v>
          </cell>
        </row>
        <row r="1111">
          <cell r="A1111" t="str">
            <v>LYQ-LS06-N5-S</v>
          </cell>
          <cell r="B1111">
            <v>0</v>
          </cell>
          <cell r="C1111">
            <v>0</v>
          </cell>
          <cell r="D1111">
            <v>0</v>
          </cell>
          <cell r="E1111">
            <v>0</v>
          </cell>
          <cell r="F1111">
            <v>0</v>
          </cell>
          <cell r="G1111">
            <v>0</v>
          </cell>
          <cell r="H1111">
            <v>0</v>
          </cell>
          <cell r="I1111">
            <v>0</v>
          </cell>
          <cell r="J1111">
            <v>0</v>
          </cell>
          <cell r="K1111">
            <v>0</v>
          </cell>
          <cell r="L1111">
            <v>0</v>
          </cell>
          <cell r="M1111">
            <v>0</v>
          </cell>
        </row>
        <row r="1112">
          <cell r="A1112" t="str">
            <v>LYQ-LS06-N5-XL</v>
          </cell>
          <cell r="B1112">
            <v>0</v>
          </cell>
          <cell r="C1112">
            <v>0</v>
          </cell>
          <cell r="D1112">
            <v>0</v>
          </cell>
          <cell r="E1112">
            <v>0</v>
          </cell>
          <cell r="F1112">
            <v>0</v>
          </cell>
          <cell r="G1112">
            <v>0</v>
          </cell>
          <cell r="H1112">
            <v>0</v>
          </cell>
          <cell r="I1112">
            <v>0</v>
          </cell>
          <cell r="J1112">
            <v>0</v>
          </cell>
          <cell r="K1112">
            <v>0</v>
          </cell>
          <cell r="L1112">
            <v>0</v>
          </cell>
          <cell r="M1112">
            <v>0</v>
          </cell>
        </row>
        <row r="1113">
          <cell r="A1113" t="str">
            <v>LYQ-MC1058-B7-L</v>
          </cell>
          <cell r="B1113">
            <v>0</v>
          </cell>
          <cell r="C1113">
            <v>0</v>
          </cell>
          <cell r="D1113">
            <v>0</v>
          </cell>
          <cell r="E1113">
            <v>0</v>
          </cell>
          <cell r="F1113">
            <v>0</v>
          </cell>
          <cell r="G1113">
            <v>0</v>
          </cell>
          <cell r="H1113">
            <v>0</v>
          </cell>
          <cell r="I1113">
            <v>0</v>
          </cell>
          <cell r="J1113">
            <v>0</v>
          </cell>
          <cell r="K1113">
            <v>0</v>
          </cell>
          <cell r="L1113">
            <v>0</v>
          </cell>
          <cell r="M1113">
            <v>0</v>
          </cell>
        </row>
        <row r="1114">
          <cell r="A1114" t="str">
            <v>LYQ-MC1058-B7-M</v>
          </cell>
          <cell r="B1114">
            <v>0</v>
          </cell>
          <cell r="C1114">
            <v>0</v>
          </cell>
          <cell r="D1114">
            <v>0</v>
          </cell>
          <cell r="E1114">
            <v>0</v>
          </cell>
          <cell r="F1114">
            <v>0</v>
          </cell>
          <cell r="G1114">
            <v>0</v>
          </cell>
          <cell r="H1114">
            <v>0</v>
          </cell>
          <cell r="I1114">
            <v>0</v>
          </cell>
          <cell r="J1114">
            <v>0</v>
          </cell>
          <cell r="K1114">
            <v>0</v>
          </cell>
          <cell r="L1114">
            <v>0</v>
          </cell>
          <cell r="M1114">
            <v>0</v>
          </cell>
        </row>
        <row r="1115">
          <cell r="A1115" t="str">
            <v>LYQ-MC1058-B7-S</v>
          </cell>
          <cell r="B1115">
            <v>0</v>
          </cell>
          <cell r="C1115">
            <v>0</v>
          </cell>
          <cell r="D1115">
            <v>0</v>
          </cell>
          <cell r="E1115">
            <v>0</v>
          </cell>
          <cell r="F1115">
            <v>0</v>
          </cell>
          <cell r="G1115">
            <v>0</v>
          </cell>
          <cell r="H1115">
            <v>0</v>
          </cell>
          <cell r="I1115">
            <v>0</v>
          </cell>
          <cell r="J1115">
            <v>0</v>
          </cell>
          <cell r="K1115">
            <v>0</v>
          </cell>
          <cell r="L1115">
            <v>0</v>
          </cell>
          <cell r="M1115">
            <v>0</v>
          </cell>
        </row>
        <row r="1116">
          <cell r="A1116" t="str">
            <v>LYQ-MC1058-B7-XL</v>
          </cell>
          <cell r="B1116">
            <v>0</v>
          </cell>
          <cell r="C1116">
            <v>0</v>
          </cell>
          <cell r="D1116">
            <v>0</v>
          </cell>
          <cell r="E1116">
            <v>0</v>
          </cell>
          <cell r="F1116">
            <v>0</v>
          </cell>
          <cell r="G1116">
            <v>0</v>
          </cell>
          <cell r="H1116">
            <v>0</v>
          </cell>
          <cell r="I1116">
            <v>0</v>
          </cell>
          <cell r="J1116">
            <v>0</v>
          </cell>
          <cell r="K1116">
            <v>0</v>
          </cell>
          <cell r="L1116">
            <v>0</v>
          </cell>
          <cell r="M1116">
            <v>0</v>
          </cell>
        </row>
        <row r="1117">
          <cell r="A1117" t="str">
            <v>LYQ-MC1058-B7-XS</v>
          </cell>
          <cell r="B1117">
            <v>0</v>
          </cell>
          <cell r="C1117">
            <v>0</v>
          </cell>
          <cell r="D1117">
            <v>0</v>
          </cell>
          <cell r="E1117">
            <v>0</v>
          </cell>
          <cell r="F1117">
            <v>0</v>
          </cell>
          <cell r="G1117">
            <v>0</v>
          </cell>
          <cell r="H1117">
            <v>0</v>
          </cell>
          <cell r="I1117">
            <v>0</v>
          </cell>
          <cell r="J1117">
            <v>0</v>
          </cell>
          <cell r="K1117">
            <v>0</v>
          </cell>
          <cell r="L1117">
            <v>0</v>
          </cell>
          <cell r="M1117">
            <v>0</v>
          </cell>
        </row>
        <row r="1118">
          <cell r="A1118" t="str">
            <v>LYQ-MC1058-B7-XXL</v>
          </cell>
          <cell r="B1118">
            <v>0</v>
          </cell>
          <cell r="C1118">
            <v>0</v>
          </cell>
          <cell r="D1118">
            <v>0</v>
          </cell>
          <cell r="E1118">
            <v>0</v>
          </cell>
          <cell r="F1118">
            <v>0</v>
          </cell>
          <cell r="G1118">
            <v>0</v>
          </cell>
          <cell r="H1118">
            <v>0</v>
          </cell>
          <cell r="I1118">
            <v>0</v>
          </cell>
          <cell r="J1118">
            <v>0</v>
          </cell>
          <cell r="K1118">
            <v>0</v>
          </cell>
          <cell r="L1118">
            <v>0</v>
          </cell>
          <cell r="M1118">
            <v>0</v>
          </cell>
        </row>
        <row r="1119">
          <cell r="A1119" t="str">
            <v>LYQ-MC1058-DG-L</v>
          </cell>
          <cell r="B1119">
            <v>0</v>
          </cell>
          <cell r="C1119">
            <v>0</v>
          </cell>
          <cell r="D1119">
            <v>0</v>
          </cell>
          <cell r="E1119">
            <v>0</v>
          </cell>
          <cell r="F1119">
            <v>0</v>
          </cell>
          <cell r="G1119">
            <v>0</v>
          </cell>
          <cell r="H1119">
            <v>0</v>
          </cell>
          <cell r="I1119">
            <v>0</v>
          </cell>
          <cell r="J1119">
            <v>0</v>
          </cell>
          <cell r="K1119">
            <v>0</v>
          </cell>
          <cell r="L1119">
            <v>0</v>
          </cell>
          <cell r="M1119">
            <v>0</v>
          </cell>
        </row>
        <row r="1120">
          <cell r="A1120" t="str">
            <v>LYQ-MC1058-DG-M</v>
          </cell>
          <cell r="B1120">
            <v>0</v>
          </cell>
          <cell r="C1120">
            <v>0</v>
          </cell>
          <cell r="D1120">
            <v>0</v>
          </cell>
          <cell r="E1120">
            <v>0</v>
          </cell>
          <cell r="F1120">
            <v>0</v>
          </cell>
          <cell r="G1120">
            <v>0</v>
          </cell>
          <cell r="H1120">
            <v>0</v>
          </cell>
          <cell r="I1120">
            <v>0</v>
          </cell>
          <cell r="J1120">
            <v>0</v>
          </cell>
          <cell r="K1120">
            <v>0</v>
          </cell>
          <cell r="L1120">
            <v>0</v>
          </cell>
          <cell r="M1120">
            <v>0</v>
          </cell>
        </row>
        <row r="1121">
          <cell r="A1121" t="str">
            <v>LYQ-MC1058-DG-S</v>
          </cell>
          <cell r="B1121">
            <v>0</v>
          </cell>
          <cell r="C1121">
            <v>0</v>
          </cell>
          <cell r="D1121">
            <v>0</v>
          </cell>
          <cell r="E1121">
            <v>0</v>
          </cell>
          <cell r="F1121">
            <v>0</v>
          </cell>
          <cell r="G1121">
            <v>0</v>
          </cell>
          <cell r="H1121">
            <v>0</v>
          </cell>
          <cell r="I1121">
            <v>0</v>
          </cell>
          <cell r="J1121">
            <v>0</v>
          </cell>
          <cell r="K1121">
            <v>0</v>
          </cell>
          <cell r="L1121">
            <v>0</v>
          </cell>
          <cell r="M1121">
            <v>0</v>
          </cell>
        </row>
        <row r="1122">
          <cell r="A1122" t="str">
            <v>LYQ-MC1058-DG-XL</v>
          </cell>
          <cell r="B1122">
            <v>0</v>
          </cell>
          <cell r="C1122">
            <v>0</v>
          </cell>
          <cell r="D1122">
            <v>0</v>
          </cell>
          <cell r="E1122">
            <v>0</v>
          </cell>
          <cell r="F1122">
            <v>0</v>
          </cell>
          <cell r="G1122">
            <v>0</v>
          </cell>
          <cell r="H1122">
            <v>0</v>
          </cell>
          <cell r="I1122">
            <v>0</v>
          </cell>
          <cell r="J1122">
            <v>0</v>
          </cell>
          <cell r="K1122">
            <v>0</v>
          </cell>
          <cell r="L1122">
            <v>0</v>
          </cell>
          <cell r="M1122">
            <v>0</v>
          </cell>
        </row>
        <row r="1123">
          <cell r="A1123" t="str">
            <v>LYQ-MC1058-DG-XS</v>
          </cell>
          <cell r="B1123">
            <v>0</v>
          </cell>
          <cell r="C1123">
            <v>0</v>
          </cell>
          <cell r="D1123">
            <v>0</v>
          </cell>
          <cell r="E1123">
            <v>0</v>
          </cell>
          <cell r="F1123">
            <v>0</v>
          </cell>
          <cell r="G1123">
            <v>0</v>
          </cell>
          <cell r="H1123">
            <v>0</v>
          </cell>
          <cell r="I1123">
            <v>0</v>
          </cell>
          <cell r="J1123">
            <v>0</v>
          </cell>
          <cell r="K1123">
            <v>0</v>
          </cell>
          <cell r="L1123">
            <v>0</v>
          </cell>
          <cell r="M1123">
            <v>0</v>
          </cell>
        </row>
        <row r="1124">
          <cell r="A1124" t="str">
            <v>LYQ-MC1058-DG-XXL</v>
          </cell>
          <cell r="B1124">
            <v>0</v>
          </cell>
          <cell r="C1124">
            <v>0</v>
          </cell>
          <cell r="D1124">
            <v>0</v>
          </cell>
          <cell r="E1124">
            <v>0</v>
          </cell>
          <cell r="F1124">
            <v>0</v>
          </cell>
          <cell r="G1124">
            <v>0</v>
          </cell>
          <cell r="H1124">
            <v>0</v>
          </cell>
          <cell r="I1124">
            <v>0</v>
          </cell>
          <cell r="J1124">
            <v>0</v>
          </cell>
          <cell r="K1124">
            <v>0</v>
          </cell>
          <cell r="L1124">
            <v>0</v>
          </cell>
          <cell r="M1124">
            <v>0</v>
          </cell>
        </row>
        <row r="1125">
          <cell r="A1125" t="str">
            <v>LYQ-MC1058-GA-L</v>
          </cell>
          <cell r="B1125">
            <v>0</v>
          </cell>
          <cell r="C1125">
            <v>0</v>
          </cell>
          <cell r="D1125">
            <v>0</v>
          </cell>
          <cell r="E1125">
            <v>0</v>
          </cell>
          <cell r="F1125">
            <v>0</v>
          </cell>
          <cell r="G1125">
            <v>0</v>
          </cell>
          <cell r="H1125">
            <v>0</v>
          </cell>
          <cell r="I1125">
            <v>0</v>
          </cell>
          <cell r="J1125">
            <v>0</v>
          </cell>
          <cell r="K1125">
            <v>0</v>
          </cell>
          <cell r="L1125">
            <v>0</v>
          </cell>
          <cell r="M1125">
            <v>0</v>
          </cell>
        </row>
        <row r="1126">
          <cell r="A1126" t="str">
            <v>LYQ-MC1058-GA-M</v>
          </cell>
          <cell r="B1126">
            <v>0</v>
          </cell>
          <cell r="C1126">
            <v>0</v>
          </cell>
          <cell r="D1126">
            <v>0</v>
          </cell>
          <cell r="E1126">
            <v>0</v>
          </cell>
          <cell r="F1126">
            <v>0</v>
          </cell>
          <cell r="G1126">
            <v>0</v>
          </cell>
          <cell r="H1126">
            <v>0</v>
          </cell>
          <cell r="I1126">
            <v>0</v>
          </cell>
          <cell r="J1126">
            <v>0</v>
          </cell>
          <cell r="K1126">
            <v>0</v>
          </cell>
          <cell r="L1126">
            <v>0</v>
          </cell>
          <cell r="M1126">
            <v>0</v>
          </cell>
        </row>
        <row r="1127">
          <cell r="A1127" t="str">
            <v>LYQ-MC1058-GA-S</v>
          </cell>
          <cell r="B1127">
            <v>0</v>
          </cell>
          <cell r="C1127">
            <v>0</v>
          </cell>
          <cell r="D1127">
            <v>0</v>
          </cell>
          <cell r="E1127">
            <v>0</v>
          </cell>
          <cell r="F1127">
            <v>0</v>
          </cell>
          <cell r="G1127">
            <v>0</v>
          </cell>
          <cell r="H1127">
            <v>0</v>
          </cell>
          <cell r="I1127">
            <v>0</v>
          </cell>
          <cell r="J1127">
            <v>0</v>
          </cell>
          <cell r="K1127">
            <v>0</v>
          </cell>
          <cell r="L1127">
            <v>0</v>
          </cell>
          <cell r="M1127">
            <v>0</v>
          </cell>
        </row>
        <row r="1128">
          <cell r="A1128" t="str">
            <v>LYQ-MC1058-GA-XL</v>
          </cell>
          <cell r="B1128">
            <v>0</v>
          </cell>
          <cell r="C1128">
            <v>0</v>
          </cell>
          <cell r="D1128">
            <v>0</v>
          </cell>
          <cell r="E1128">
            <v>0</v>
          </cell>
          <cell r="F1128">
            <v>0</v>
          </cell>
          <cell r="G1128">
            <v>0</v>
          </cell>
          <cell r="H1128">
            <v>0</v>
          </cell>
          <cell r="I1128">
            <v>0</v>
          </cell>
          <cell r="J1128">
            <v>0</v>
          </cell>
          <cell r="K1128">
            <v>0</v>
          </cell>
          <cell r="L1128">
            <v>0</v>
          </cell>
          <cell r="M1128">
            <v>0</v>
          </cell>
        </row>
        <row r="1129">
          <cell r="A1129" t="str">
            <v>LYQ-MC1058-GA-XS</v>
          </cell>
          <cell r="B1129">
            <v>0</v>
          </cell>
          <cell r="C1129">
            <v>0</v>
          </cell>
          <cell r="D1129">
            <v>0</v>
          </cell>
          <cell r="E1129">
            <v>0</v>
          </cell>
          <cell r="F1129">
            <v>0</v>
          </cell>
          <cell r="G1129">
            <v>0</v>
          </cell>
          <cell r="H1129">
            <v>0</v>
          </cell>
          <cell r="I1129">
            <v>0</v>
          </cell>
          <cell r="J1129">
            <v>0</v>
          </cell>
          <cell r="K1129">
            <v>0</v>
          </cell>
          <cell r="L1129">
            <v>0</v>
          </cell>
          <cell r="M1129">
            <v>0</v>
          </cell>
        </row>
        <row r="1130">
          <cell r="A1130" t="str">
            <v>LYQ-MC1058-GA-XXL</v>
          </cell>
          <cell r="B1130">
            <v>0</v>
          </cell>
          <cell r="C1130">
            <v>0</v>
          </cell>
          <cell r="D1130">
            <v>0</v>
          </cell>
          <cell r="E1130">
            <v>0</v>
          </cell>
          <cell r="F1130">
            <v>0</v>
          </cell>
          <cell r="G1130">
            <v>0</v>
          </cell>
          <cell r="H1130">
            <v>0</v>
          </cell>
          <cell r="I1130">
            <v>0</v>
          </cell>
          <cell r="J1130">
            <v>0</v>
          </cell>
          <cell r="K1130">
            <v>0</v>
          </cell>
          <cell r="L1130">
            <v>0</v>
          </cell>
          <cell r="M1130">
            <v>0</v>
          </cell>
        </row>
        <row r="1131">
          <cell r="A1131" t="str">
            <v>LYQ-MC1058-N0-L</v>
          </cell>
          <cell r="B1131">
            <v>0</v>
          </cell>
          <cell r="C1131">
            <v>0</v>
          </cell>
          <cell r="D1131">
            <v>0</v>
          </cell>
          <cell r="E1131">
            <v>0</v>
          </cell>
          <cell r="F1131">
            <v>0</v>
          </cell>
          <cell r="G1131">
            <v>0</v>
          </cell>
          <cell r="H1131">
            <v>0</v>
          </cell>
          <cell r="I1131">
            <v>0</v>
          </cell>
          <cell r="J1131">
            <v>0</v>
          </cell>
          <cell r="K1131">
            <v>0</v>
          </cell>
          <cell r="L1131">
            <v>0</v>
          </cell>
          <cell r="M1131">
            <v>0</v>
          </cell>
        </row>
        <row r="1132">
          <cell r="A1132" t="str">
            <v>LYQ-MC1058-N0-M</v>
          </cell>
          <cell r="B1132">
            <v>0</v>
          </cell>
          <cell r="C1132">
            <v>0</v>
          </cell>
          <cell r="D1132">
            <v>0</v>
          </cell>
          <cell r="E1132">
            <v>0</v>
          </cell>
          <cell r="F1132">
            <v>0</v>
          </cell>
          <cell r="G1132">
            <v>0</v>
          </cell>
          <cell r="H1132">
            <v>0</v>
          </cell>
          <cell r="I1132">
            <v>0</v>
          </cell>
          <cell r="J1132">
            <v>0</v>
          </cell>
          <cell r="K1132">
            <v>0</v>
          </cell>
          <cell r="L1132">
            <v>0</v>
          </cell>
          <cell r="M1132">
            <v>0</v>
          </cell>
        </row>
        <row r="1133">
          <cell r="A1133" t="str">
            <v>LYQ-MC1058-N0-S</v>
          </cell>
          <cell r="B1133">
            <v>0</v>
          </cell>
          <cell r="C1133">
            <v>0</v>
          </cell>
          <cell r="D1133">
            <v>0</v>
          </cell>
          <cell r="E1133">
            <v>0</v>
          </cell>
          <cell r="F1133">
            <v>0</v>
          </cell>
          <cell r="G1133">
            <v>0</v>
          </cell>
          <cell r="H1133">
            <v>0</v>
          </cell>
          <cell r="I1133">
            <v>0</v>
          </cell>
          <cell r="J1133">
            <v>0</v>
          </cell>
          <cell r="K1133">
            <v>0</v>
          </cell>
          <cell r="L1133">
            <v>0</v>
          </cell>
          <cell r="M1133">
            <v>0</v>
          </cell>
        </row>
        <row r="1134">
          <cell r="A1134" t="str">
            <v>LYQ-MC1058-N0-XL</v>
          </cell>
          <cell r="B1134">
            <v>0</v>
          </cell>
          <cell r="C1134">
            <v>0</v>
          </cell>
          <cell r="D1134">
            <v>0</v>
          </cell>
          <cell r="E1134">
            <v>0</v>
          </cell>
          <cell r="F1134">
            <v>0</v>
          </cell>
          <cell r="G1134">
            <v>0</v>
          </cell>
          <cell r="H1134">
            <v>0</v>
          </cell>
          <cell r="I1134">
            <v>0</v>
          </cell>
          <cell r="J1134">
            <v>0</v>
          </cell>
          <cell r="K1134">
            <v>0</v>
          </cell>
          <cell r="L1134">
            <v>0</v>
          </cell>
          <cell r="M1134">
            <v>0</v>
          </cell>
        </row>
        <row r="1135">
          <cell r="A1135" t="str">
            <v>LYQ-MC1058-N0-XS</v>
          </cell>
          <cell r="B1135">
            <v>0</v>
          </cell>
          <cell r="C1135">
            <v>0</v>
          </cell>
          <cell r="D1135">
            <v>0</v>
          </cell>
          <cell r="E1135">
            <v>0</v>
          </cell>
          <cell r="F1135">
            <v>0</v>
          </cell>
          <cell r="G1135">
            <v>0</v>
          </cell>
          <cell r="H1135">
            <v>0</v>
          </cell>
          <cell r="I1135">
            <v>0</v>
          </cell>
          <cell r="J1135">
            <v>0</v>
          </cell>
          <cell r="K1135">
            <v>0</v>
          </cell>
          <cell r="L1135">
            <v>0</v>
          </cell>
          <cell r="M1135">
            <v>0</v>
          </cell>
        </row>
        <row r="1136">
          <cell r="A1136" t="str">
            <v>LYQ-MC1058-N0-XXL</v>
          </cell>
          <cell r="B1136">
            <v>0</v>
          </cell>
          <cell r="C1136">
            <v>0</v>
          </cell>
          <cell r="D1136">
            <v>0</v>
          </cell>
          <cell r="E1136">
            <v>0</v>
          </cell>
          <cell r="F1136">
            <v>0</v>
          </cell>
          <cell r="G1136">
            <v>0</v>
          </cell>
          <cell r="H1136">
            <v>0</v>
          </cell>
          <cell r="I1136">
            <v>0</v>
          </cell>
          <cell r="J1136">
            <v>0</v>
          </cell>
          <cell r="K1136">
            <v>0</v>
          </cell>
          <cell r="L1136">
            <v>0</v>
          </cell>
          <cell r="M1136">
            <v>0</v>
          </cell>
        </row>
        <row r="1137">
          <cell r="A1137" t="str">
            <v>LYQ-MC1058-P0-L</v>
          </cell>
          <cell r="B1137">
            <v>0</v>
          </cell>
          <cell r="C1137">
            <v>0</v>
          </cell>
          <cell r="D1137">
            <v>0</v>
          </cell>
          <cell r="E1137">
            <v>0</v>
          </cell>
          <cell r="F1137">
            <v>0</v>
          </cell>
          <cell r="G1137">
            <v>0</v>
          </cell>
          <cell r="H1137">
            <v>0</v>
          </cell>
          <cell r="I1137">
            <v>0</v>
          </cell>
          <cell r="J1137">
            <v>0</v>
          </cell>
          <cell r="K1137">
            <v>0</v>
          </cell>
          <cell r="L1137">
            <v>0</v>
          </cell>
          <cell r="M1137">
            <v>0</v>
          </cell>
        </row>
        <row r="1138">
          <cell r="A1138" t="str">
            <v>LYQ-MC1058-P0-M</v>
          </cell>
          <cell r="B1138">
            <v>0</v>
          </cell>
          <cell r="C1138">
            <v>0</v>
          </cell>
          <cell r="D1138">
            <v>0</v>
          </cell>
          <cell r="E1138">
            <v>0</v>
          </cell>
          <cell r="F1138">
            <v>0</v>
          </cell>
          <cell r="G1138">
            <v>0</v>
          </cell>
          <cell r="H1138">
            <v>0</v>
          </cell>
          <cell r="I1138">
            <v>0</v>
          </cell>
          <cell r="J1138">
            <v>0</v>
          </cell>
          <cell r="K1138">
            <v>0</v>
          </cell>
          <cell r="L1138">
            <v>0</v>
          </cell>
          <cell r="M1138">
            <v>0</v>
          </cell>
        </row>
        <row r="1139">
          <cell r="A1139" t="str">
            <v>LYQ-MC1058-P0-S</v>
          </cell>
          <cell r="B1139">
            <v>0</v>
          </cell>
          <cell r="C1139">
            <v>0</v>
          </cell>
          <cell r="D1139">
            <v>0</v>
          </cell>
          <cell r="E1139">
            <v>0</v>
          </cell>
          <cell r="F1139">
            <v>0</v>
          </cell>
          <cell r="G1139">
            <v>0</v>
          </cell>
          <cell r="H1139">
            <v>0</v>
          </cell>
          <cell r="I1139">
            <v>0</v>
          </cell>
          <cell r="J1139">
            <v>0</v>
          </cell>
          <cell r="K1139">
            <v>0</v>
          </cell>
          <cell r="L1139">
            <v>0</v>
          </cell>
          <cell r="M1139">
            <v>0</v>
          </cell>
        </row>
        <row r="1140">
          <cell r="A1140" t="str">
            <v>LYQ-MC1058-P0-XL</v>
          </cell>
          <cell r="B1140">
            <v>0</v>
          </cell>
          <cell r="C1140">
            <v>0</v>
          </cell>
          <cell r="D1140">
            <v>0</v>
          </cell>
          <cell r="E1140">
            <v>0</v>
          </cell>
          <cell r="F1140">
            <v>0</v>
          </cell>
          <cell r="G1140">
            <v>0</v>
          </cell>
          <cell r="H1140">
            <v>0</v>
          </cell>
          <cell r="I1140">
            <v>0</v>
          </cell>
          <cell r="J1140">
            <v>0</v>
          </cell>
          <cell r="K1140">
            <v>0</v>
          </cell>
          <cell r="L1140">
            <v>0</v>
          </cell>
          <cell r="M1140">
            <v>0</v>
          </cell>
        </row>
        <row r="1141">
          <cell r="A1141" t="str">
            <v>LYQ-MC1058-P0-XS</v>
          </cell>
          <cell r="B1141">
            <v>0</v>
          </cell>
          <cell r="C1141">
            <v>0</v>
          </cell>
          <cell r="D1141">
            <v>0</v>
          </cell>
          <cell r="E1141">
            <v>0</v>
          </cell>
          <cell r="F1141">
            <v>0</v>
          </cell>
          <cell r="G1141">
            <v>0</v>
          </cell>
          <cell r="H1141">
            <v>0</v>
          </cell>
          <cell r="I1141">
            <v>0</v>
          </cell>
          <cell r="J1141">
            <v>0</v>
          </cell>
          <cell r="K1141">
            <v>0</v>
          </cell>
          <cell r="L1141">
            <v>0</v>
          </cell>
          <cell r="M1141">
            <v>0</v>
          </cell>
        </row>
        <row r="1142">
          <cell r="A1142" t="str">
            <v>LYQ-MC1058-P0-XXL</v>
          </cell>
          <cell r="B1142">
            <v>0</v>
          </cell>
          <cell r="C1142">
            <v>0</v>
          </cell>
          <cell r="D1142">
            <v>0</v>
          </cell>
          <cell r="E1142">
            <v>0</v>
          </cell>
          <cell r="F1142">
            <v>0</v>
          </cell>
          <cell r="G1142">
            <v>0</v>
          </cell>
          <cell r="H1142">
            <v>0</v>
          </cell>
          <cell r="I1142">
            <v>0</v>
          </cell>
          <cell r="J1142">
            <v>0</v>
          </cell>
          <cell r="K1142">
            <v>0</v>
          </cell>
          <cell r="L1142">
            <v>0</v>
          </cell>
          <cell r="M1142">
            <v>0</v>
          </cell>
        </row>
        <row r="1143">
          <cell r="A1143" t="str">
            <v>LYQ-MC1058-PR-L</v>
          </cell>
          <cell r="B1143">
            <v>0</v>
          </cell>
          <cell r="C1143">
            <v>0</v>
          </cell>
          <cell r="D1143">
            <v>0</v>
          </cell>
          <cell r="E1143">
            <v>0</v>
          </cell>
          <cell r="F1143">
            <v>0</v>
          </cell>
          <cell r="G1143">
            <v>0</v>
          </cell>
          <cell r="H1143">
            <v>0</v>
          </cell>
          <cell r="I1143">
            <v>0</v>
          </cell>
          <cell r="J1143">
            <v>0</v>
          </cell>
          <cell r="K1143">
            <v>0</v>
          </cell>
          <cell r="L1143">
            <v>0</v>
          </cell>
          <cell r="M1143">
            <v>0</v>
          </cell>
        </row>
        <row r="1144">
          <cell r="A1144" t="str">
            <v>LYQ-MC1058-PR-M</v>
          </cell>
          <cell r="B1144">
            <v>0</v>
          </cell>
          <cell r="C1144">
            <v>0</v>
          </cell>
          <cell r="D1144">
            <v>0</v>
          </cell>
          <cell r="E1144">
            <v>0</v>
          </cell>
          <cell r="F1144">
            <v>0</v>
          </cell>
          <cell r="G1144">
            <v>0</v>
          </cell>
          <cell r="H1144">
            <v>0</v>
          </cell>
          <cell r="I1144">
            <v>0</v>
          </cell>
          <cell r="J1144">
            <v>0</v>
          </cell>
          <cell r="K1144">
            <v>0</v>
          </cell>
          <cell r="L1144">
            <v>0</v>
          </cell>
          <cell r="M1144">
            <v>0</v>
          </cell>
        </row>
        <row r="1145">
          <cell r="A1145" t="str">
            <v>LYQ-MC1058-PR-S</v>
          </cell>
          <cell r="B1145">
            <v>0</v>
          </cell>
          <cell r="C1145">
            <v>0</v>
          </cell>
          <cell r="D1145">
            <v>0</v>
          </cell>
          <cell r="E1145">
            <v>0</v>
          </cell>
          <cell r="F1145">
            <v>0</v>
          </cell>
          <cell r="G1145">
            <v>0</v>
          </cell>
          <cell r="H1145">
            <v>0</v>
          </cell>
          <cell r="I1145">
            <v>0</v>
          </cell>
          <cell r="J1145">
            <v>0</v>
          </cell>
          <cell r="K1145">
            <v>0</v>
          </cell>
          <cell r="L1145">
            <v>0</v>
          </cell>
          <cell r="M1145">
            <v>0</v>
          </cell>
        </row>
        <row r="1146">
          <cell r="A1146" t="str">
            <v>LYQ-MC1058-PR-XL</v>
          </cell>
          <cell r="B1146">
            <v>0</v>
          </cell>
          <cell r="C1146">
            <v>0</v>
          </cell>
          <cell r="D1146">
            <v>0</v>
          </cell>
          <cell r="E1146">
            <v>0</v>
          </cell>
          <cell r="F1146">
            <v>0</v>
          </cell>
          <cell r="G1146">
            <v>0</v>
          </cell>
          <cell r="H1146">
            <v>0</v>
          </cell>
          <cell r="I1146">
            <v>0</v>
          </cell>
          <cell r="J1146">
            <v>0</v>
          </cell>
          <cell r="K1146">
            <v>0</v>
          </cell>
          <cell r="L1146">
            <v>0</v>
          </cell>
          <cell r="M1146">
            <v>0</v>
          </cell>
        </row>
        <row r="1147">
          <cell r="A1147" t="str">
            <v>LYQ-MC1058-PR-XS</v>
          </cell>
          <cell r="B1147">
            <v>0</v>
          </cell>
          <cell r="C1147">
            <v>0</v>
          </cell>
          <cell r="D1147">
            <v>0</v>
          </cell>
          <cell r="E1147">
            <v>0</v>
          </cell>
          <cell r="F1147">
            <v>0</v>
          </cell>
          <cell r="G1147">
            <v>0</v>
          </cell>
          <cell r="H1147">
            <v>0</v>
          </cell>
          <cell r="I1147">
            <v>0</v>
          </cell>
          <cell r="J1147">
            <v>0</v>
          </cell>
          <cell r="K1147">
            <v>0</v>
          </cell>
          <cell r="L1147">
            <v>0</v>
          </cell>
          <cell r="M1147">
            <v>0</v>
          </cell>
        </row>
        <row r="1148">
          <cell r="A1148" t="str">
            <v>LYQ-MC1058-PR-XXL</v>
          </cell>
          <cell r="B1148">
            <v>0</v>
          </cell>
          <cell r="C1148">
            <v>0</v>
          </cell>
          <cell r="D1148">
            <v>0</v>
          </cell>
          <cell r="E1148">
            <v>0</v>
          </cell>
          <cell r="F1148">
            <v>0</v>
          </cell>
          <cell r="G1148">
            <v>0</v>
          </cell>
          <cell r="H1148">
            <v>0</v>
          </cell>
          <cell r="I1148">
            <v>0</v>
          </cell>
          <cell r="J1148">
            <v>0</v>
          </cell>
          <cell r="K1148">
            <v>0</v>
          </cell>
          <cell r="L1148">
            <v>0</v>
          </cell>
          <cell r="M1148">
            <v>0</v>
          </cell>
        </row>
        <row r="1149">
          <cell r="A1149" t="str">
            <v>LYQ-MC1058-Z0-L</v>
          </cell>
          <cell r="B1149">
            <v>0</v>
          </cell>
          <cell r="C1149">
            <v>0</v>
          </cell>
          <cell r="D1149">
            <v>0</v>
          </cell>
          <cell r="E1149">
            <v>0</v>
          </cell>
          <cell r="F1149">
            <v>0</v>
          </cell>
          <cell r="G1149">
            <v>0</v>
          </cell>
          <cell r="H1149">
            <v>0</v>
          </cell>
          <cell r="I1149">
            <v>0</v>
          </cell>
          <cell r="J1149">
            <v>0</v>
          </cell>
          <cell r="K1149">
            <v>0</v>
          </cell>
          <cell r="L1149">
            <v>0</v>
          </cell>
          <cell r="M1149">
            <v>0</v>
          </cell>
        </row>
        <row r="1150">
          <cell r="A1150" t="str">
            <v>LYQ-MC1058-Z0-M</v>
          </cell>
          <cell r="B1150">
            <v>0</v>
          </cell>
          <cell r="C1150">
            <v>0</v>
          </cell>
          <cell r="D1150">
            <v>0</v>
          </cell>
          <cell r="E1150">
            <v>0</v>
          </cell>
          <cell r="F1150">
            <v>0</v>
          </cell>
          <cell r="G1150">
            <v>0</v>
          </cell>
          <cell r="H1150">
            <v>0</v>
          </cell>
          <cell r="I1150">
            <v>0</v>
          </cell>
          <cell r="J1150">
            <v>0</v>
          </cell>
          <cell r="K1150">
            <v>0</v>
          </cell>
          <cell r="L1150">
            <v>0</v>
          </cell>
          <cell r="M1150">
            <v>0</v>
          </cell>
        </row>
        <row r="1151">
          <cell r="A1151" t="str">
            <v>LYQ-MC1058-Z0-S</v>
          </cell>
          <cell r="B1151">
            <v>0</v>
          </cell>
          <cell r="C1151">
            <v>0</v>
          </cell>
          <cell r="D1151">
            <v>0</v>
          </cell>
          <cell r="E1151">
            <v>0</v>
          </cell>
          <cell r="F1151">
            <v>0</v>
          </cell>
          <cell r="G1151">
            <v>0</v>
          </cell>
          <cell r="H1151">
            <v>0</v>
          </cell>
          <cell r="I1151">
            <v>0</v>
          </cell>
          <cell r="J1151">
            <v>0</v>
          </cell>
          <cell r="K1151">
            <v>0</v>
          </cell>
          <cell r="L1151">
            <v>0</v>
          </cell>
          <cell r="M1151">
            <v>0</v>
          </cell>
        </row>
        <row r="1152">
          <cell r="A1152" t="str">
            <v>LYQ-MC1058-Z0-XL</v>
          </cell>
          <cell r="B1152">
            <v>0</v>
          </cell>
          <cell r="C1152">
            <v>0</v>
          </cell>
          <cell r="D1152">
            <v>0</v>
          </cell>
          <cell r="E1152">
            <v>0</v>
          </cell>
          <cell r="F1152">
            <v>0</v>
          </cell>
          <cell r="G1152">
            <v>0</v>
          </cell>
          <cell r="H1152">
            <v>0</v>
          </cell>
          <cell r="I1152">
            <v>0</v>
          </cell>
          <cell r="J1152">
            <v>0</v>
          </cell>
          <cell r="K1152">
            <v>0</v>
          </cell>
          <cell r="L1152">
            <v>0</v>
          </cell>
          <cell r="M1152">
            <v>0</v>
          </cell>
        </row>
        <row r="1153">
          <cell r="A1153" t="str">
            <v>LYQ-MC1058-Z0-XS</v>
          </cell>
          <cell r="B1153">
            <v>0</v>
          </cell>
          <cell r="C1153">
            <v>0</v>
          </cell>
          <cell r="D1153">
            <v>0</v>
          </cell>
          <cell r="E1153">
            <v>0</v>
          </cell>
          <cell r="F1153">
            <v>0</v>
          </cell>
          <cell r="G1153">
            <v>0</v>
          </cell>
          <cell r="H1153">
            <v>0</v>
          </cell>
          <cell r="I1153">
            <v>0</v>
          </cell>
          <cell r="J1153">
            <v>0</v>
          </cell>
          <cell r="K1153">
            <v>0</v>
          </cell>
          <cell r="L1153">
            <v>0</v>
          </cell>
          <cell r="M1153">
            <v>0</v>
          </cell>
        </row>
        <row r="1154">
          <cell r="A1154" t="str">
            <v>LYQ-MC1058-Z0-XXL</v>
          </cell>
          <cell r="B1154">
            <v>0</v>
          </cell>
          <cell r="C1154">
            <v>0</v>
          </cell>
          <cell r="D1154">
            <v>0</v>
          </cell>
          <cell r="E1154">
            <v>0</v>
          </cell>
          <cell r="F1154">
            <v>0</v>
          </cell>
          <cell r="G1154">
            <v>0</v>
          </cell>
          <cell r="H1154">
            <v>0</v>
          </cell>
          <cell r="I1154">
            <v>0</v>
          </cell>
          <cell r="J1154">
            <v>0</v>
          </cell>
          <cell r="K1154">
            <v>0</v>
          </cell>
          <cell r="L1154">
            <v>0</v>
          </cell>
          <cell r="M1154">
            <v>0</v>
          </cell>
        </row>
        <row r="1155">
          <cell r="A1155" t="str">
            <v>LYQ-MCXZ1058-B7-L</v>
          </cell>
          <cell r="B1155">
            <v>0</v>
          </cell>
          <cell r="C1155">
            <v>0</v>
          </cell>
          <cell r="D1155">
            <v>0</v>
          </cell>
          <cell r="E1155">
            <v>0</v>
          </cell>
          <cell r="F1155">
            <v>0</v>
          </cell>
          <cell r="G1155">
            <v>0</v>
          </cell>
          <cell r="H1155">
            <v>0</v>
          </cell>
          <cell r="I1155">
            <v>0</v>
          </cell>
          <cell r="J1155">
            <v>0</v>
          </cell>
          <cell r="K1155">
            <v>0</v>
          </cell>
          <cell r="L1155">
            <v>0</v>
          </cell>
          <cell r="M1155">
            <v>0</v>
          </cell>
        </row>
        <row r="1156">
          <cell r="A1156" t="str">
            <v>LYQ-MCXZ1058-B7-M</v>
          </cell>
          <cell r="B1156">
            <v>0</v>
          </cell>
          <cell r="C1156">
            <v>0</v>
          </cell>
          <cell r="D1156">
            <v>0</v>
          </cell>
          <cell r="E1156">
            <v>0</v>
          </cell>
          <cell r="F1156">
            <v>0</v>
          </cell>
          <cell r="G1156">
            <v>0</v>
          </cell>
          <cell r="H1156">
            <v>0</v>
          </cell>
          <cell r="I1156">
            <v>0</v>
          </cell>
          <cell r="J1156">
            <v>0</v>
          </cell>
          <cell r="K1156">
            <v>0</v>
          </cell>
          <cell r="L1156">
            <v>0</v>
          </cell>
          <cell r="M1156">
            <v>0</v>
          </cell>
        </row>
        <row r="1157">
          <cell r="A1157" t="str">
            <v>LYQ-MCXZ1058-B7-S</v>
          </cell>
          <cell r="B1157">
            <v>0</v>
          </cell>
          <cell r="C1157">
            <v>0</v>
          </cell>
          <cell r="D1157">
            <v>0</v>
          </cell>
          <cell r="E1157">
            <v>0</v>
          </cell>
          <cell r="F1157">
            <v>0</v>
          </cell>
          <cell r="G1157">
            <v>0</v>
          </cell>
          <cell r="H1157">
            <v>0</v>
          </cell>
          <cell r="I1157">
            <v>0</v>
          </cell>
          <cell r="J1157">
            <v>0</v>
          </cell>
          <cell r="K1157">
            <v>0</v>
          </cell>
          <cell r="L1157">
            <v>0</v>
          </cell>
          <cell r="M1157">
            <v>0</v>
          </cell>
        </row>
        <row r="1158">
          <cell r="A1158" t="str">
            <v>LYQ-MCXZ1058-B7-XL</v>
          </cell>
          <cell r="B1158">
            <v>0</v>
          </cell>
          <cell r="C1158">
            <v>0</v>
          </cell>
          <cell r="D1158">
            <v>0</v>
          </cell>
          <cell r="E1158">
            <v>0</v>
          </cell>
          <cell r="F1158">
            <v>0</v>
          </cell>
          <cell r="G1158">
            <v>0</v>
          </cell>
          <cell r="H1158">
            <v>0</v>
          </cell>
          <cell r="I1158">
            <v>0</v>
          </cell>
          <cell r="J1158">
            <v>0</v>
          </cell>
          <cell r="K1158">
            <v>0</v>
          </cell>
          <cell r="L1158">
            <v>0</v>
          </cell>
          <cell r="M1158">
            <v>0</v>
          </cell>
        </row>
        <row r="1159">
          <cell r="A1159" t="str">
            <v>LYQ-MCXZ1058-B7-XS</v>
          </cell>
          <cell r="B1159">
            <v>0</v>
          </cell>
          <cell r="C1159">
            <v>0</v>
          </cell>
          <cell r="D1159">
            <v>0</v>
          </cell>
          <cell r="E1159">
            <v>0</v>
          </cell>
          <cell r="F1159">
            <v>0</v>
          </cell>
          <cell r="G1159">
            <v>0</v>
          </cell>
          <cell r="H1159">
            <v>0</v>
          </cell>
          <cell r="I1159">
            <v>0</v>
          </cell>
          <cell r="J1159">
            <v>0</v>
          </cell>
          <cell r="K1159">
            <v>0</v>
          </cell>
          <cell r="L1159">
            <v>0</v>
          </cell>
          <cell r="M1159">
            <v>0</v>
          </cell>
        </row>
        <row r="1160">
          <cell r="A1160" t="str">
            <v>LYQ-MCXZ1058-B7-XXL</v>
          </cell>
          <cell r="B1160">
            <v>0</v>
          </cell>
          <cell r="C1160">
            <v>0</v>
          </cell>
          <cell r="D1160">
            <v>0</v>
          </cell>
          <cell r="E1160">
            <v>0</v>
          </cell>
          <cell r="F1160">
            <v>0</v>
          </cell>
          <cell r="G1160">
            <v>0</v>
          </cell>
          <cell r="H1160">
            <v>0</v>
          </cell>
          <cell r="I1160">
            <v>0</v>
          </cell>
          <cell r="J1160">
            <v>0</v>
          </cell>
          <cell r="K1160">
            <v>0</v>
          </cell>
          <cell r="L1160">
            <v>0</v>
          </cell>
          <cell r="M1160">
            <v>0</v>
          </cell>
        </row>
        <row r="1161">
          <cell r="A1161" t="str">
            <v>LYQ-MCXZ1058-DG-L</v>
          </cell>
          <cell r="B1161">
            <v>0</v>
          </cell>
          <cell r="C1161">
            <v>0</v>
          </cell>
          <cell r="D1161">
            <v>0</v>
          </cell>
          <cell r="E1161">
            <v>0</v>
          </cell>
          <cell r="F1161">
            <v>0</v>
          </cell>
          <cell r="G1161">
            <v>0</v>
          </cell>
          <cell r="H1161">
            <v>0</v>
          </cell>
          <cell r="I1161">
            <v>0</v>
          </cell>
          <cell r="J1161">
            <v>0</v>
          </cell>
          <cell r="K1161">
            <v>0</v>
          </cell>
          <cell r="L1161">
            <v>0</v>
          </cell>
          <cell r="M1161">
            <v>0</v>
          </cell>
        </row>
        <row r="1162">
          <cell r="A1162" t="str">
            <v>LYQ-MCXZ1058-DG-M</v>
          </cell>
          <cell r="B1162">
            <v>0</v>
          </cell>
          <cell r="C1162">
            <v>0</v>
          </cell>
          <cell r="D1162">
            <v>0</v>
          </cell>
          <cell r="E1162">
            <v>0</v>
          </cell>
          <cell r="F1162">
            <v>0</v>
          </cell>
          <cell r="G1162">
            <v>0</v>
          </cell>
          <cell r="H1162">
            <v>0</v>
          </cell>
          <cell r="I1162">
            <v>0</v>
          </cell>
          <cell r="J1162">
            <v>0</v>
          </cell>
          <cell r="K1162">
            <v>0</v>
          </cell>
          <cell r="L1162">
            <v>0</v>
          </cell>
          <cell r="M1162">
            <v>0</v>
          </cell>
        </row>
        <row r="1163">
          <cell r="A1163" t="str">
            <v>LYQ-MCXZ1058-DG-S</v>
          </cell>
          <cell r="B1163">
            <v>0</v>
          </cell>
          <cell r="C1163">
            <v>0</v>
          </cell>
          <cell r="D1163">
            <v>0</v>
          </cell>
          <cell r="E1163">
            <v>0</v>
          </cell>
          <cell r="F1163">
            <v>0</v>
          </cell>
          <cell r="G1163">
            <v>0</v>
          </cell>
          <cell r="H1163">
            <v>0</v>
          </cell>
          <cell r="I1163">
            <v>0</v>
          </cell>
          <cell r="J1163">
            <v>0</v>
          </cell>
          <cell r="K1163">
            <v>0</v>
          </cell>
          <cell r="L1163">
            <v>0</v>
          </cell>
          <cell r="M1163">
            <v>0</v>
          </cell>
        </row>
        <row r="1164">
          <cell r="A1164" t="str">
            <v>LYQ-MCXZ1058-DG-XL</v>
          </cell>
          <cell r="B1164">
            <v>0</v>
          </cell>
          <cell r="C1164">
            <v>0</v>
          </cell>
          <cell r="D1164">
            <v>0</v>
          </cell>
          <cell r="E1164">
            <v>0</v>
          </cell>
          <cell r="F1164">
            <v>0</v>
          </cell>
          <cell r="G1164">
            <v>0</v>
          </cell>
          <cell r="H1164">
            <v>0</v>
          </cell>
          <cell r="I1164">
            <v>0</v>
          </cell>
          <cell r="J1164">
            <v>0</v>
          </cell>
          <cell r="K1164">
            <v>0</v>
          </cell>
          <cell r="L1164">
            <v>0</v>
          </cell>
          <cell r="M1164">
            <v>0</v>
          </cell>
        </row>
        <row r="1165">
          <cell r="A1165" t="str">
            <v>LYQ-MCXZ1058-DG-XS</v>
          </cell>
          <cell r="B1165">
            <v>0</v>
          </cell>
          <cell r="C1165">
            <v>0</v>
          </cell>
          <cell r="D1165">
            <v>0</v>
          </cell>
          <cell r="E1165">
            <v>0</v>
          </cell>
          <cell r="F1165">
            <v>0</v>
          </cell>
          <cell r="G1165">
            <v>0</v>
          </cell>
          <cell r="H1165">
            <v>0</v>
          </cell>
          <cell r="I1165">
            <v>0</v>
          </cell>
          <cell r="J1165">
            <v>0</v>
          </cell>
          <cell r="K1165">
            <v>0</v>
          </cell>
          <cell r="L1165">
            <v>0</v>
          </cell>
          <cell r="M1165">
            <v>0</v>
          </cell>
        </row>
        <row r="1166">
          <cell r="A1166" t="str">
            <v>LYQ-MCXZ1058-DG-XXL</v>
          </cell>
          <cell r="B1166">
            <v>0</v>
          </cell>
          <cell r="C1166">
            <v>0</v>
          </cell>
          <cell r="D1166">
            <v>0</v>
          </cell>
          <cell r="E1166">
            <v>0</v>
          </cell>
          <cell r="F1166">
            <v>0</v>
          </cell>
          <cell r="G1166">
            <v>0</v>
          </cell>
          <cell r="H1166">
            <v>0</v>
          </cell>
          <cell r="I1166">
            <v>0</v>
          </cell>
          <cell r="J1166">
            <v>0</v>
          </cell>
          <cell r="K1166">
            <v>0</v>
          </cell>
          <cell r="L1166">
            <v>0</v>
          </cell>
          <cell r="M1166">
            <v>0</v>
          </cell>
        </row>
        <row r="1167">
          <cell r="A1167" t="str">
            <v>LYQ-MCXZ1058-GA-L</v>
          </cell>
          <cell r="B1167">
            <v>0</v>
          </cell>
          <cell r="C1167">
            <v>0</v>
          </cell>
          <cell r="D1167">
            <v>0</v>
          </cell>
          <cell r="E1167">
            <v>0</v>
          </cell>
          <cell r="F1167">
            <v>0</v>
          </cell>
          <cell r="G1167">
            <v>0</v>
          </cell>
          <cell r="H1167">
            <v>0</v>
          </cell>
          <cell r="I1167">
            <v>0</v>
          </cell>
          <cell r="J1167">
            <v>0</v>
          </cell>
          <cell r="K1167">
            <v>0</v>
          </cell>
          <cell r="L1167">
            <v>0</v>
          </cell>
          <cell r="M1167">
            <v>0</v>
          </cell>
        </row>
        <row r="1168">
          <cell r="A1168" t="str">
            <v>LYQ-MCXZ1058-GA-M</v>
          </cell>
          <cell r="B1168">
            <v>0</v>
          </cell>
          <cell r="C1168">
            <v>0</v>
          </cell>
          <cell r="D1168">
            <v>0</v>
          </cell>
          <cell r="E1168">
            <v>0</v>
          </cell>
          <cell r="F1168">
            <v>0</v>
          </cell>
          <cell r="G1168">
            <v>0</v>
          </cell>
          <cell r="H1168">
            <v>0</v>
          </cell>
          <cell r="I1168">
            <v>0</v>
          </cell>
          <cell r="J1168">
            <v>0</v>
          </cell>
          <cell r="K1168">
            <v>0</v>
          </cell>
          <cell r="L1168">
            <v>0</v>
          </cell>
          <cell r="M1168">
            <v>0</v>
          </cell>
        </row>
        <row r="1169">
          <cell r="A1169" t="str">
            <v>LYQ-MCXZ1058-GA-S</v>
          </cell>
          <cell r="B1169">
            <v>0</v>
          </cell>
          <cell r="C1169">
            <v>0</v>
          </cell>
          <cell r="D1169">
            <v>0</v>
          </cell>
          <cell r="E1169">
            <v>0</v>
          </cell>
          <cell r="F1169">
            <v>0</v>
          </cell>
          <cell r="G1169">
            <v>0</v>
          </cell>
          <cell r="H1169">
            <v>0</v>
          </cell>
          <cell r="I1169">
            <v>0</v>
          </cell>
          <cell r="J1169">
            <v>0</v>
          </cell>
          <cell r="K1169">
            <v>0</v>
          </cell>
          <cell r="L1169">
            <v>0</v>
          </cell>
          <cell r="M1169">
            <v>0</v>
          </cell>
        </row>
        <row r="1170">
          <cell r="A1170" t="str">
            <v>LYQ-MCXZ1058-GA-XL</v>
          </cell>
          <cell r="B1170">
            <v>0</v>
          </cell>
          <cell r="C1170">
            <v>0</v>
          </cell>
          <cell r="D1170">
            <v>0</v>
          </cell>
          <cell r="E1170">
            <v>0</v>
          </cell>
          <cell r="F1170">
            <v>0</v>
          </cell>
          <cell r="G1170">
            <v>0</v>
          </cell>
          <cell r="H1170">
            <v>0</v>
          </cell>
          <cell r="I1170">
            <v>0</v>
          </cell>
          <cell r="J1170">
            <v>0</v>
          </cell>
          <cell r="K1170">
            <v>0</v>
          </cell>
          <cell r="L1170">
            <v>0</v>
          </cell>
          <cell r="M1170">
            <v>0</v>
          </cell>
        </row>
        <row r="1171">
          <cell r="A1171" t="str">
            <v>LYQ-MCXZ1058-GA-XS</v>
          </cell>
          <cell r="B1171">
            <v>0</v>
          </cell>
          <cell r="C1171">
            <v>0</v>
          </cell>
          <cell r="D1171">
            <v>0</v>
          </cell>
          <cell r="E1171">
            <v>0</v>
          </cell>
          <cell r="F1171">
            <v>0</v>
          </cell>
          <cell r="G1171">
            <v>0</v>
          </cell>
          <cell r="H1171">
            <v>0</v>
          </cell>
          <cell r="I1171">
            <v>0</v>
          </cell>
          <cell r="J1171">
            <v>0</v>
          </cell>
          <cell r="K1171">
            <v>0</v>
          </cell>
          <cell r="L1171">
            <v>0</v>
          </cell>
          <cell r="M1171">
            <v>0</v>
          </cell>
        </row>
        <row r="1172">
          <cell r="A1172" t="str">
            <v>LYQ-MCXZ1058-GA-XXL</v>
          </cell>
          <cell r="B1172">
            <v>0</v>
          </cell>
          <cell r="C1172">
            <v>0</v>
          </cell>
          <cell r="D1172">
            <v>0</v>
          </cell>
          <cell r="E1172">
            <v>0</v>
          </cell>
          <cell r="F1172">
            <v>0</v>
          </cell>
          <cell r="G1172">
            <v>0</v>
          </cell>
          <cell r="H1172">
            <v>0</v>
          </cell>
          <cell r="I1172">
            <v>0</v>
          </cell>
          <cell r="J1172">
            <v>0</v>
          </cell>
          <cell r="K1172">
            <v>0</v>
          </cell>
          <cell r="L1172">
            <v>0</v>
          </cell>
          <cell r="M1172">
            <v>0</v>
          </cell>
        </row>
        <row r="1173">
          <cell r="A1173" t="str">
            <v>LYQ-MCXZ1058-N0-L</v>
          </cell>
          <cell r="B1173">
            <v>0</v>
          </cell>
          <cell r="C1173">
            <v>0</v>
          </cell>
          <cell r="D1173">
            <v>0</v>
          </cell>
          <cell r="E1173">
            <v>0</v>
          </cell>
          <cell r="F1173">
            <v>0</v>
          </cell>
          <cell r="G1173">
            <v>0</v>
          </cell>
          <cell r="H1173">
            <v>0</v>
          </cell>
          <cell r="I1173">
            <v>0</v>
          </cell>
          <cell r="J1173">
            <v>0</v>
          </cell>
          <cell r="K1173">
            <v>0</v>
          </cell>
          <cell r="L1173">
            <v>0</v>
          </cell>
          <cell r="M1173">
            <v>0</v>
          </cell>
        </row>
        <row r="1174">
          <cell r="A1174" t="str">
            <v>LYQ-MCXZ1058-N0-M</v>
          </cell>
          <cell r="B1174">
            <v>0</v>
          </cell>
          <cell r="C1174">
            <v>0</v>
          </cell>
          <cell r="D1174">
            <v>0</v>
          </cell>
          <cell r="E1174">
            <v>0</v>
          </cell>
          <cell r="F1174">
            <v>0</v>
          </cell>
          <cell r="G1174">
            <v>0</v>
          </cell>
          <cell r="H1174">
            <v>0</v>
          </cell>
          <cell r="I1174">
            <v>0</v>
          </cell>
          <cell r="J1174">
            <v>0</v>
          </cell>
          <cell r="K1174">
            <v>0</v>
          </cell>
          <cell r="L1174">
            <v>0</v>
          </cell>
          <cell r="M1174">
            <v>0</v>
          </cell>
        </row>
        <row r="1175">
          <cell r="A1175" t="str">
            <v>LYQ-MCXZ1058-N0-S</v>
          </cell>
          <cell r="B1175">
            <v>0</v>
          </cell>
          <cell r="C1175">
            <v>0</v>
          </cell>
          <cell r="D1175">
            <v>0</v>
          </cell>
          <cell r="E1175">
            <v>0</v>
          </cell>
          <cell r="F1175">
            <v>0</v>
          </cell>
          <cell r="G1175">
            <v>0</v>
          </cell>
          <cell r="H1175">
            <v>0</v>
          </cell>
          <cell r="I1175">
            <v>0</v>
          </cell>
          <cell r="J1175">
            <v>0</v>
          </cell>
          <cell r="K1175">
            <v>0</v>
          </cell>
          <cell r="L1175">
            <v>0</v>
          </cell>
          <cell r="M1175">
            <v>0</v>
          </cell>
        </row>
        <row r="1176">
          <cell r="A1176" t="str">
            <v>LYQ-MCXZ1058-N0-XL</v>
          </cell>
          <cell r="B1176">
            <v>0</v>
          </cell>
          <cell r="C1176">
            <v>0</v>
          </cell>
          <cell r="D1176">
            <v>0</v>
          </cell>
          <cell r="E1176">
            <v>0</v>
          </cell>
          <cell r="F1176">
            <v>0</v>
          </cell>
          <cell r="G1176">
            <v>0</v>
          </cell>
          <cell r="H1176">
            <v>0</v>
          </cell>
          <cell r="I1176">
            <v>0</v>
          </cell>
          <cell r="J1176">
            <v>0</v>
          </cell>
          <cell r="K1176">
            <v>0</v>
          </cell>
          <cell r="L1176">
            <v>0</v>
          </cell>
          <cell r="M1176">
            <v>0</v>
          </cell>
        </row>
        <row r="1177">
          <cell r="A1177" t="str">
            <v>LYQ-MCXZ1058-N0-XS</v>
          </cell>
          <cell r="B1177">
            <v>0</v>
          </cell>
          <cell r="C1177">
            <v>0</v>
          </cell>
          <cell r="D1177">
            <v>0</v>
          </cell>
          <cell r="E1177">
            <v>0</v>
          </cell>
          <cell r="F1177">
            <v>0</v>
          </cell>
          <cell r="G1177">
            <v>0</v>
          </cell>
          <cell r="H1177">
            <v>0</v>
          </cell>
          <cell r="I1177">
            <v>0</v>
          </cell>
          <cell r="J1177">
            <v>0</v>
          </cell>
          <cell r="K1177">
            <v>0</v>
          </cell>
          <cell r="L1177">
            <v>0</v>
          </cell>
          <cell r="M1177">
            <v>0</v>
          </cell>
        </row>
        <row r="1178">
          <cell r="A1178" t="str">
            <v>LYQ-MCXZ1058-N0-XXL</v>
          </cell>
          <cell r="B1178">
            <v>0</v>
          </cell>
          <cell r="C1178">
            <v>0</v>
          </cell>
          <cell r="D1178">
            <v>0</v>
          </cell>
          <cell r="E1178">
            <v>0</v>
          </cell>
          <cell r="F1178">
            <v>0</v>
          </cell>
          <cell r="G1178">
            <v>0</v>
          </cell>
          <cell r="H1178">
            <v>0</v>
          </cell>
          <cell r="I1178">
            <v>0</v>
          </cell>
          <cell r="J1178">
            <v>0</v>
          </cell>
          <cell r="K1178">
            <v>0</v>
          </cell>
          <cell r="L1178">
            <v>0</v>
          </cell>
          <cell r="M1178">
            <v>0</v>
          </cell>
        </row>
        <row r="1179">
          <cell r="A1179" t="str">
            <v>LYQ-MCXZ1058-P0-L</v>
          </cell>
          <cell r="B1179">
            <v>0</v>
          </cell>
          <cell r="C1179">
            <v>0</v>
          </cell>
          <cell r="D1179">
            <v>0</v>
          </cell>
          <cell r="E1179">
            <v>0</v>
          </cell>
          <cell r="F1179">
            <v>0</v>
          </cell>
          <cell r="G1179">
            <v>0</v>
          </cell>
          <cell r="H1179">
            <v>0</v>
          </cell>
          <cell r="I1179">
            <v>0</v>
          </cell>
          <cell r="J1179">
            <v>0</v>
          </cell>
          <cell r="K1179">
            <v>0</v>
          </cell>
          <cell r="L1179">
            <v>0</v>
          </cell>
          <cell r="M1179">
            <v>0</v>
          </cell>
        </row>
        <row r="1180">
          <cell r="A1180" t="str">
            <v>LYQ-MCXZ1058-P0-M</v>
          </cell>
          <cell r="B1180">
            <v>0</v>
          </cell>
          <cell r="C1180">
            <v>0</v>
          </cell>
          <cell r="D1180">
            <v>0</v>
          </cell>
          <cell r="E1180">
            <v>0</v>
          </cell>
          <cell r="F1180">
            <v>0</v>
          </cell>
          <cell r="G1180">
            <v>0</v>
          </cell>
          <cell r="H1180">
            <v>0</v>
          </cell>
          <cell r="I1180">
            <v>0</v>
          </cell>
          <cell r="J1180">
            <v>0</v>
          </cell>
          <cell r="K1180">
            <v>0</v>
          </cell>
          <cell r="L1180">
            <v>0</v>
          </cell>
          <cell r="M1180">
            <v>0</v>
          </cell>
        </row>
        <row r="1181">
          <cell r="A1181" t="str">
            <v>LYQ-MCXZ1058-P0-S</v>
          </cell>
          <cell r="B1181">
            <v>0</v>
          </cell>
          <cell r="C1181">
            <v>0</v>
          </cell>
          <cell r="D1181">
            <v>0</v>
          </cell>
          <cell r="E1181">
            <v>0</v>
          </cell>
          <cell r="F1181">
            <v>0</v>
          </cell>
          <cell r="G1181">
            <v>0</v>
          </cell>
          <cell r="H1181">
            <v>0</v>
          </cell>
          <cell r="I1181">
            <v>0</v>
          </cell>
          <cell r="J1181">
            <v>0</v>
          </cell>
          <cell r="K1181">
            <v>0</v>
          </cell>
          <cell r="L1181">
            <v>0</v>
          </cell>
          <cell r="M1181">
            <v>0</v>
          </cell>
        </row>
        <row r="1182">
          <cell r="A1182" t="str">
            <v>LYQ-MCXZ1058-P0-XL</v>
          </cell>
          <cell r="B1182">
            <v>0</v>
          </cell>
          <cell r="C1182">
            <v>0</v>
          </cell>
          <cell r="D1182">
            <v>0</v>
          </cell>
          <cell r="E1182">
            <v>0</v>
          </cell>
          <cell r="F1182">
            <v>0</v>
          </cell>
          <cell r="G1182">
            <v>0</v>
          </cell>
          <cell r="H1182">
            <v>0</v>
          </cell>
          <cell r="I1182">
            <v>0</v>
          </cell>
          <cell r="J1182">
            <v>0</v>
          </cell>
          <cell r="K1182">
            <v>0</v>
          </cell>
          <cell r="L1182">
            <v>0</v>
          </cell>
          <cell r="M1182">
            <v>0</v>
          </cell>
        </row>
        <row r="1183">
          <cell r="A1183" t="str">
            <v>LYQ-MCXZ1058-P0-XS</v>
          </cell>
          <cell r="B1183">
            <v>0</v>
          </cell>
          <cell r="C1183">
            <v>0</v>
          </cell>
          <cell r="D1183">
            <v>0</v>
          </cell>
          <cell r="E1183">
            <v>0</v>
          </cell>
          <cell r="F1183">
            <v>0</v>
          </cell>
          <cell r="G1183">
            <v>0</v>
          </cell>
          <cell r="H1183">
            <v>0</v>
          </cell>
          <cell r="I1183">
            <v>0</v>
          </cell>
          <cell r="J1183">
            <v>0</v>
          </cell>
          <cell r="K1183">
            <v>0</v>
          </cell>
          <cell r="L1183">
            <v>0</v>
          </cell>
          <cell r="M1183">
            <v>0</v>
          </cell>
        </row>
        <row r="1184">
          <cell r="A1184" t="str">
            <v>LYQ-MCXZ1058-P0-XXL</v>
          </cell>
          <cell r="B1184">
            <v>0</v>
          </cell>
          <cell r="C1184">
            <v>0</v>
          </cell>
          <cell r="D1184">
            <v>0</v>
          </cell>
          <cell r="E1184">
            <v>0</v>
          </cell>
          <cell r="F1184">
            <v>0</v>
          </cell>
          <cell r="G1184">
            <v>0</v>
          </cell>
          <cell r="H1184">
            <v>0</v>
          </cell>
          <cell r="I1184">
            <v>0</v>
          </cell>
          <cell r="J1184">
            <v>0</v>
          </cell>
          <cell r="K1184">
            <v>0</v>
          </cell>
          <cell r="L1184">
            <v>0</v>
          </cell>
          <cell r="M1184">
            <v>0</v>
          </cell>
        </row>
        <row r="1185">
          <cell r="A1185" t="str">
            <v>LYQ-MCXZ1058-PR-L</v>
          </cell>
          <cell r="B1185">
            <v>0</v>
          </cell>
          <cell r="C1185">
            <v>0</v>
          </cell>
          <cell r="D1185">
            <v>0</v>
          </cell>
          <cell r="E1185">
            <v>0</v>
          </cell>
          <cell r="F1185">
            <v>0</v>
          </cell>
          <cell r="G1185">
            <v>0</v>
          </cell>
          <cell r="H1185">
            <v>0</v>
          </cell>
          <cell r="I1185">
            <v>0</v>
          </cell>
          <cell r="J1185">
            <v>0</v>
          </cell>
          <cell r="K1185">
            <v>0</v>
          </cell>
          <cell r="L1185">
            <v>0</v>
          </cell>
          <cell r="M1185">
            <v>0</v>
          </cell>
        </row>
        <row r="1186">
          <cell r="A1186" t="str">
            <v>LYQ-MCXZ1058-PR-M</v>
          </cell>
          <cell r="B1186">
            <v>0</v>
          </cell>
          <cell r="C1186">
            <v>0</v>
          </cell>
          <cell r="D1186">
            <v>0</v>
          </cell>
          <cell r="E1186">
            <v>0</v>
          </cell>
          <cell r="F1186">
            <v>0</v>
          </cell>
          <cell r="G1186">
            <v>0</v>
          </cell>
          <cell r="H1186">
            <v>0</v>
          </cell>
          <cell r="I1186">
            <v>0</v>
          </cell>
          <cell r="J1186">
            <v>0</v>
          </cell>
          <cell r="K1186">
            <v>0</v>
          </cell>
          <cell r="L1186">
            <v>0</v>
          </cell>
          <cell r="M1186">
            <v>0</v>
          </cell>
        </row>
        <row r="1187">
          <cell r="A1187" t="str">
            <v>LYQ-MCXZ1058-PR-S</v>
          </cell>
          <cell r="B1187">
            <v>0</v>
          </cell>
          <cell r="C1187">
            <v>0</v>
          </cell>
          <cell r="D1187">
            <v>0</v>
          </cell>
          <cell r="E1187">
            <v>0</v>
          </cell>
          <cell r="F1187">
            <v>0</v>
          </cell>
          <cell r="G1187">
            <v>0</v>
          </cell>
          <cell r="H1187">
            <v>0</v>
          </cell>
          <cell r="I1187">
            <v>0</v>
          </cell>
          <cell r="J1187">
            <v>0</v>
          </cell>
          <cell r="K1187">
            <v>0</v>
          </cell>
          <cell r="L1187">
            <v>0</v>
          </cell>
          <cell r="M1187">
            <v>0</v>
          </cell>
        </row>
        <row r="1188">
          <cell r="A1188" t="str">
            <v>LYQ-MCXZ1058-PR-XL</v>
          </cell>
          <cell r="B1188">
            <v>0</v>
          </cell>
          <cell r="C1188">
            <v>0</v>
          </cell>
          <cell r="D1188">
            <v>0</v>
          </cell>
          <cell r="E1188">
            <v>0</v>
          </cell>
          <cell r="F1188">
            <v>0</v>
          </cell>
          <cell r="G1188">
            <v>0</v>
          </cell>
          <cell r="H1188">
            <v>0</v>
          </cell>
          <cell r="I1188">
            <v>0</v>
          </cell>
          <cell r="J1188">
            <v>0</v>
          </cell>
          <cell r="K1188">
            <v>0</v>
          </cell>
          <cell r="L1188">
            <v>0</v>
          </cell>
          <cell r="M1188">
            <v>0</v>
          </cell>
        </row>
        <row r="1189">
          <cell r="A1189" t="str">
            <v>LYQ-MCXZ1058-PR-XS</v>
          </cell>
          <cell r="B1189">
            <v>0</v>
          </cell>
          <cell r="C1189">
            <v>0</v>
          </cell>
          <cell r="D1189">
            <v>0</v>
          </cell>
          <cell r="E1189">
            <v>0</v>
          </cell>
          <cell r="F1189">
            <v>0</v>
          </cell>
          <cell r="G1189">
            <v>0</v>
          </cell>
          <cell r="H1189">
            <v>0</v>
          </cell>
          <cell r="I1189">
            <v>0</v>
          </cell>
          <cell r="J1189">
            <v>0</v>
          </cell>
          <cell r="K1189">
            <v>0</v>
          </cell>
          <cell r="L1189">
            <v>0</v>
          </cell>
          <cell r="M1189">
            <v>0</v>
          </cell>
        </row>
        <row r="1190">
          <cell r="A1190" t="str">
            <v>LYQ-MCXZ1058-PR-XXL</v>
          </cell>
          <cell r="B1190">
            <v>0</v>
          </cell>
          <cell r="C1190">
            <v>0</v>
          </cell>
          <cell r="D1190">
            <v>0</v>
          </cell>
          <cell r="E1190">
            <v>0</v>
          </cell>
          <cell r="F1190">
            <v>0</v>
          </cell>
          <cell r="G1190">
            <v>0</v>
          </cell>
          <cell r="H1190">
            <v>0</v>
          </cell>
          <cell r="I1190">
            <v>0</v>
          </cell>
          <cell r="J1190">
            <v>0</v>
          </cell>
          <cell r="K1190">
            <v>0</v>
          </cell>
          <cell r="L1190">
            <v>0</v>
          </cell>
          <cell r="M1190">
            <v>0</v>
          </cell>
        </row>
        <row r="1191">
          <cell r="A1191" t="str">
            <v>LYQ-MCZQ604-BL-L</v>
          </cell>
          <cell r="B1191">
            <v>0</v>
          </cell>
          <cell r="C1191">
            <v>0</v>
          </cell>
          <cell r="D1191">
            <v>0</v>
          </cell>
          <cell r="E1191">
            <v>0</v>
          </cell>
          <cell r="F1191">
            <v>0</v>
          </cell>
          <cell r="G1191">
            <v>0</v>
          </cell>
          <cell r="H1191">
            <v>0</v>
          </cell>
          <cell r="I1191">
            <v>0</v>
          </cell>
          <cell r="J1191">
            <v>0</v>
          </cell>
          <cell r="K1191">
            <v>0</v>
          </cell>
          <cell r="L1191">
            <v>0</v>
          </cell>
          <cell r="M1191">
            <v>0</v>
          </cell>
        </row>
        <row r="1192">
          <cell r="A1192" t="str">
            <v>LYQ-MCZQ604-BL-S</v>
          </cell>
          <cell r="B1192">
            <v>0</v>
          </cell>
          <cell r="C1192">
            <v>0</v>
          </cell>
          <cell r="D1192">
            <v>0</v>
          </cell>
          <cell r="E1192">
            <v>0</v>
          </cell>
          <cell r="F1192">
            <v>0</v>
          </cell>
          <cell r="G1192">
            <v>0</v>
          </cell>
          <cell r="H1192">
            <v>0</v>
          </cell>
          <cell r="I1192">
            <v>0</v>
          </cell>
          <cell r="J1192">
            <v>0</v>
          </cell>
          <cell r="K1192">
            <v>0</v>
          </cell>
          <cell r="L1192">
            <v>0</v>
          </cell>
          <cell r="M1192">
            <v>0</v>
          </cell>
        </row>
        <row r="1193">
          <cell r="A1193" t="str">
            <v>LYQ-MCZQ604-BT-L</v>
          </cell>
          <cell r="B1193">
            <v>0</v>
          </cell>
          <cell r="C1193">
            <v>0</v>
          </cell>
          <cell r="D1193">
            <v>0</v>
          </cell>
          <cell r="E1193">
            <v>0</v>
          </cell>
          <cell r="F1193">
            <v>0</v>
          </cell>
          <cell r="G1193">
            <v>0</v>
          </cell>
          <cell r="H1193">
            <v>0</v>
          </cell>
          <cell r="I1193">
            <v>0</v>
          </cell>
          <cell r="J1193">
            <v>0</v>
          </cell>
          <cell r="K1193">
            <v>0</v>
          </cell>
          <cell r="L1193">
            <v>0</v>
          </cell>
          <cell r="M1193">
            <v>0</v>
          </cell>
        </row>
        <row r="1194">
          <cell r="A1194" t="str">
            <v>LYQ-MCZQ604-O0-L</v>
          </cell>
          <cell r="B1194">
            <v>0</v>
          </cell>
          <cell r="C1194">
            <v>0</v>
          </cell>
          <cell r="D1194">
            <v>0</v>
          </cell>
          <cell r="E1194">
            <v>0</v>
          </cell>
          <cell r="F1194">
            <v>0</v>
          </cell>
          <cell r="G1194">
            <v>0</v>
          </cell>
          <cell r="H1194">
            <v>0</v>
          </cell>
          <cell r="I1194">
            <v>0</v>
          </cell>
          <cell r="J1194">
            <v>0</v>
          </cell>
          <cell r="K1194">
            <v>0</v>
          </cell>
          <cell r="L1194">
            <v>0</v>
          </cell>
          <cell r="M1194">
            <v>0</v>
          </cell>
        </row>
        <row r="1195">
          <cell r="A1195" t="str">
            <v>LYQ-MCZQ604-O0-S</v>
          </cell>
          <cell r="B1195">
            <v>0</v>
          </cell>
          <cell r="C1195">
            <v>0</v>
          </cell>
          <cell r="D1195">
            <v>0</v>
          </cell>
          <cell r="E1195">
            <v>0</v>
          </cell>
          <cell r="F1195">
            <v>0</v>
          </cell>
          <cell r="G1195">
            <v>0</v>
          </cell>
          <cell r="H1195">
            <v>0</v>
          </cell>
          <cell r="I1195">
            <v>0</v>
          </cell>
          <cell r="J1195">
            <v>0</v>
          </cell>
          <cell r="K1195">
            <v>0</v>
          </cell>
          <cell r="L1195">
            <v>0</v>
          </cell>
          <cell r="M1195">
            <v>0</v>
          </cell>
        </row>
        <row r="1196">
          <cell r="A1196" t="str">
            <v>LYQ-MCZQ604-O0-XL</v>
          </cell>
          <cell r="B1196">
            <v>0</v>
          </cell>
          <cell r="C1196">
            <v>0</v>
          </cell>
          <cell r="D1196">
            <v>0</v>
          </cell>
          <cell r="E1196">
            <v>0</v>
          </cell>
          <cell r="F1196">
            <v>0</v>
          </cell>
          <cell r="G1196">
            <v>0</v>
          </cell>
          <cell r="H1196">
            <v>0</v>
          </cell>
          <cell r="I1196">
            <v>0</v>
          </cell>
          <cell r="J1196">
            <v>0</v>
          </cell>
          <cell r="K1196">
            <v>0</v>
          </cell>
          <cell r="L1196">
            <v>0</v>
          </cell>
          <cell r="M1196">
            <v>0</v>
          </cell>
        </row>
        <row r="1197">
          <cell r="A1197" t="str">
            <v>LYQ-MCZQ819-ZL-S</v>
          </cell>
          <cell r="B1197">
            <v>0</v>
          </cell>
          <cell r="C1197">
            <v>0</v>
          </cell>
          <cell r="D1197">
            <v>0</v>
          </cell>
          <cell r="E1197">
            <v>0</v>
          </cell>
          <cell r="F1197">
            <v>0</v>
          </cell>
          <cell r="G1197">
            <v>0</v>
          </cell>
          <cell r="H1197">
            <v>0</v>
          </cell>
          <cell r="I1197">
            <v>0</v>
          </cell>
          <cell r="J1197">
            <v>0</v>
          </cell>
          <cell r="K1197">
            <v>0</v>
          </cell>
          <cell r="L1197">
            <v>0</v>
          </cell>
          <cell r="M1197">
            <v>0</v>
          </cell>
        </row>
        <row r="1198">
          <cell r="A1198" t="str">
            <v>LYQ-MU1058-B7-L</v>
          </cell>
          <cell r="B1198">
            <v>0</v>
          </cell>
          <cell r="C1198">
            <v>0</v>
          </cell>
          <cell r="D1198">
            <v>0</v>
          </cell>
          <cell r="E1198">
            <v>0</v>
          </cell>
          <cell r="F1198">
            <v>0</v>
          </cell>
          <cell r="G1198">
            <v>0</v>
          </cell>
          <cell r="H1198">
            <v>0</v>
          </cell>
          <cell r="I1198">
            <v>0</v>
          </cell>
          <cell r="J1198">
            <v>0</v>
          </cell>
          <cell r="K1198">
            <v>0</v>
          </cell>
          <cell r="L1198">
            <v>0</v>
          </cell>
          <cell r="M1198">
            <v>0</v>
          </cell>
        </row>
        <row r="1199">
          <cell r="A1199" t="str">
            <v>LYQ-MU1058-B7-M</v>
          </cell>
          <cell r="B1199">
            <v>0</v>
          </cell>
          <cell r="C1199">
            <v>0</v>
          </cell>
          <cell r="D1199">
            <v>0</v>
          </cell>
          <cell r="E1199">
            <v>0</v>
          </cell>
          <cell r="F1199">
            <v>0</v>
          </cell>
          <cell r="G1199">
            <v>0</v>
          </cell>
          <cell r="H1199">
            <v>0</v>
          </cell>
          <cell r="I1199">
            <v>0</v>
          </cell>
          <cell r="J1199">
            <v>0</v>
          </cell>
          <cell r="K1199">
            <v>0</v>
          </cell>
          <cell r="L1199">
            <v>0</v>
          </cell>
          <cell r="M1199">
            <v>0</v>
          </cell>
        </row>
        <row r="1200">
          <cell r="A1200" t="str">
            <v>LYQ-MU1058-B7-S</v>
          </cell>
          <cell r="B1200">
            <v>0</v>
          </cell>
          <cell r="C1200">
            <v>0</v>
          </cell>
          <cell r="D1200">
            <v>0</v>
          </cell>
          <cell r="E1200">
            <v>0</v>
          </cell>
          <cell r="F1200">
            <v>0</v>
          </cell>
          <cell r="G1200">
            <v>0</v>
          </cell>
          <cell r="H1200">
            <v>0</v>
          </cell>
          <cell r="I1200">
            <v>0</v>
          </cell>
          <cell r="J1200">
            <v>0</v>
          </cell>
          <cell r="K1200">
            <v>0</v>
          </cell>
          <cell r="L1200">
            <v>0</v>
          </cell>
          <cell r="M1200">
            <v>0</v>
          </cell>
        </row>
        <row r="1201">
          <cell r="A1201" t="str">
            <v>LYQ-MU1058-B7-XL</v>
          </cell>
          <cell r="B1201">
            <v>0</v>
          </cell>
          <cell r="C1201">
            <v>0</v>
          </cell>
          <cell r="D1201">
            <v>0</v>
          </cell>
          <cell r="E1201">
            <v>0</v>
          </cell>
          <cell r="F1201">
            <v>0</v>
          </cell>
          <cell r="G1201">
            <v>0</v>
          </cell>
          <cell r="H1201">
            <v>0</v>
          </cell>
          <cell r="I1201">
            <v>0</v>
          </cell>
          <cell r="J1201">
            <v>0</v>
          </cell>
          <cell r="K1201">
            <v>0</v>
          </cell>
          <cell r="L1201">
            <v>0</v>
          </cell>
          <cell r="M1201">
            <v>0</v>
          </cell>
        </row>
        <row r="1202">
          <cell r="A1202" t="str">
            <v>LYQ-MU1058-B7-XS</v>
          </cell>
          <cell r="B1202">
            <v>0</v>
          </cell>
          <cell r="C1202">
            <v>0</v>
          </cell>
          <cell r="D1202">
            <v>0</v>
          </cell>
          <cell r="E1202">
            <v>0</v>
          </cell>
          <cell r="F1202">
            <v>0</v>
          </cell>
          <cell r="G1202">
            <v>0</v>
          </cell>
          <cell r="H1202">
            <v>0</v>
          </cell>
          <cell r="I1202">
            <v>0</v>
          </cell>
          <cell r="J1202">
            <v>0</v>
          </cell>
          <cell r="K1202">
            <v>0</v>
          </cell>
          <cell r="L1202">
            <v>0</v>
          </cell>
          <cell r="M1202">
            <v>0</v>
          </cell>
        </row>
        <row r="1203">
          <cell r="A1203" t="str">
            <v>LYQ-MU1058-B7-XXL</v>
          </cell>
          <cell r="B1203">
            <v>0</v>
          </cell>
          <cell r="C1203">
            <v>0</v>
          </cell>
          <cell r="D1203">
            <v>0</v>
          </cell>
          <cell r="E1203">
            <v>0</v>
          </cell>
          <cell r="F1203">
            <v>0</v>
          </cell>
          <cell r="G1203">
            <v>0</v>
          </cell>
          <cell r="H1203">
            <v>0</v>
          </cell>
          <cell r="I1203">
            <v>0</v>
          </cell>
          <cell r="J1203">
            <v>0</v>
          </cell>
          <cell r="K1203">
            <v>0</v>
          </cell>
          <cell r="L1203">
            <v>0</v>
          </cell>
          <cell r="M1203">
            <v>0</v>
          </cell>
        </row>
        <row r="1204">
          <cell r="A1204" t="str">
            <v>LYQ-MU1058-DG-L</v>
          </cell>
          <cell r="B1204">
            <v>0</v>
          </cell>
          <cell r="C1204">
            <v>0</v>
          </cell>
          <cell r="D1204">
            <v>0</v>
          </cell>
          <cell r="E1204">
            <v>0</v>
          </cell>
          <cell r="F1204">
            <v>0</v>
          </cell>
          <cell r="G1204">
            <v>0</v>
          </cell>
          <cell r="H1204">
            <v>0</v>
          </cell>
          <cell r="I1204">
            <v>0</v>
          </cell>
          <cell r="J1204">
            <v>0</v>
          </cell>
          <cell r="K1204">
            <v>0</v>
          </cell>
          <cell r="L1204">
            <v>0</v>
          </cell>
          <cell r="M1204">
            <v>0</v>
          </cell>
        </row>
        <row r="1205">
          <cell r="A1205" t="str">
            <v>LYQ-MU1058-DG-M</v>
          </cell>
          <cell r="B1205">
            <v>0</v>
          </cell>
          <cell r="C1205">
            <v>0</v>
          </cell>
          <cell r="D1205">
            <v>0</v>
          </cell>
          <cell r="E1205">
            <v>0</v>
          </cell>
          <cell r="F1205">
            <v>0</v>
          </cell>
          <cell r="G1205">
            <v>0</v>
          </cell>
          <cell r="H1205">
            <v>0</v>
          </cell>
          <cell r="I1205">
            <v>0</v>
          </cell>
          <cell r="J1205">
            <v>0</v>
          </cell>
          <cell r="K1205">
            <v>0</v>
          </cell>
          <cell r="L1205">
            <v>0</v>
          </cell>
          <cell r="M1205">
            <v>0</v>
          </cell>
        </row>
        <row r="1206">
          <cell r="A1206" t="str">
            <v>LYQ-MU1058-DG-S</v>
          </cell>
          <cell r="B1206">
            <v>0</v>
          </cell>
          <cell r="C1206">
            <v>0</v>
          </cell>
          <cell r="D1206">
            <v>0</v>
          </cell>
          <cell r="E1206">
            <v>0</v>
          </cell>
          <cell r="F1206">
            <v>0</v>
          </cell>
          <cell r="G1206">
            <v>0</v>
          </cell>
          <cell r="H1206">
            <v>0</v>
          </cell>
          <cell r="I1206">
            <v>0</v>
          </cell>
          <cell r="J1206">
            <v>0</v>
          </cell>
          <cell r="K1206">
            <v>0</v>
          </cell>
          <cell r="L1206">
            <v>0</v>
          </cell>
          <cell r="M1206">
            <v>0</v>
          </cell>
        </row>
        <row r="1207">
          <cell r="A1207" t="str">
            <v>LYQ-MU1058-DG-XL</v>
          </cell>
          <cell r="B1207">
            <v>0</v>
          </cell>
          <cell r="C1207">
            <v>0</v>
          </cell>
          <cell r="D1207">
            <v>0</v>
          </cell>
          <cell r="E1207">
            <v>0</v>
          </cell>
          <cell r="F1207">
            <v>0</v>
          </cell>
          <cell r="G1207">
            <v>0</v>
          </cell>
          <cell r="H1207">
            <v>0</v>
          </cell>
          <cell r="I1207">
            <v>0</v>
          </cell>
          <cell r="J1207">
            <v>0</v>
          </cell>
          <cell r="K1207">
            <v>0</v>
          </cell>
          <cell r="L1207">
            <v>0</v>
          </cell>
          <cell r="M1207">
            <v>0</v>
          </cell>
        </row>
        <row r="1208">
          <cell r="A1208" t="str">
            <v>LYQ-MU1058-DG-XS</v>
          </cell>
          <cell r="B1208">
            <v>0</v>
          </cell>
          <cell r="C1208">
            <v>0</v>
          </cell>
          <cell r="D1208">
            <v>0</v>
          </cell>
          <cell r="E1208">
            <v>0</v>
          </cell>
          <cell r="F1208">
            <v>0</v>
          </cell>
          <cell r="G1208">
            <v>0</v>
          </cell>
          <cell r="H1208">
            <v>0</v>
          </cell>
          <cell r="I1208">
            <v>0</v>
          </cell>
          <cell r="J1208">
            <v>0</v>
          </cell>
          <cell r="K1208">
            <v>0</v>
          </cell>
          <cell r="L1208">
            <v>0</v>
          </cell>
          <cell r="M1208">
            <v>0</v>
          </cell>
        </row>
        <row r="1209">
          <cell r="A1209" t="str">
            <v>LYQ-MU1058-DG-XXL</v>
          </cell>
          <cell r="B1209">
            <v>0</v>
          </cell>
          <cell r="C1209">
            <v>0</v>
          </cell>
          <cell r="D1209">
            <v>0</v>
          </cell>
          <cell r="E1209">
            <v>0</v>
          </cell>
          <cell r="F1209">
            <v>0</v>
          </cell>
          <cell r="G1209">
            <v>0</v>
          </cell>
          <cell r="H1209">
            <v>0</v>
          </cell>
          <cell r="I1209">
            <v>0</v>
          </cell>
          <cell r="J1209">
            <v>0</v>
          </cell>
          <cell r="K1209">
            <v>0</v>
          </cell>
          <cell r="L1209">
            <v>0</v>
          </cell>
          <cell r="M1209">
            <v>0</v>
          </cell>
        </row>
        <row r="1210">
          <cell r="A1210" t="str">
            <v>LYQ-MU1058-GA-L</v>
          </cell>
          <cell r="B1210">
            <v>0</v>
          </cell>
          <cell r="C1210">
            <v>0</v>
          </cell>
          <cell r="D1210">
            <v>0</v>
          </cell>
          <cell r="E1210">
            <v>0</v>
          </cell>
          <cell r="F1210">
            <v>0</v>
          </cell>
          <cell r="G1210">
            <v>0</v>
          </cell>
          <cell r="H1210">
            <v>0</v>
          </cell>
          <cell r="I1210">
            <v>0</v>
          </cell>
          <cell r="J1210">
            <v>0</v>
          </cell>
          <cell r="K1210">
            <v>0</v>
          </cell>
          <cell r="L1210">
            <v>0</v>
          </cell>
          <cell r="M1210">
            <v>0</v>
          </cell>
        </row>
        <row r="1211">
          <cell r="A1211" t="str">
            <v>LYQ-MU1058-GA-M</v>
          </cell>
          <cell r="B1211">
            <v>0</v>
          </cell>
          <cell r="C1211">
            <v>0</v>
          </cell>
          <cell r="D1211">
            <v>0</v>
          </cell>
          <cell r="E1211">
            <v>0</v>
          </cell>
          <cell r="F1211">
            <v>0</v>
          </cell>
          <cell r="G1211">
            <v>0</v>
          </cell>
          <cell r="H1211">
            <v>0</v>
          </cell>
          <cell r="I1211">
            <v>0</v>
          </cell>
          <cell r="J1211">
            <v>0</v>
          </cell>
          <cell r="K1211">
            <v>0</v>
          </cell>
          <cell r="L1211">
            <v>0</v>
          </cell>
          <cell r="M1211">
            <v>0</v>
          </cell>
        </row>
        <row r="1212">
          <cell r="A1212" t="str">
            <v>LYQ-MU1058-GA-S</v>
          </cell>
          <cell r="B1212">
            <v>0</v>
          </cell>
          <cell r="C1212">
            <v>0</v>
          </cell>
          <cell r="D1212">
            <v>0</v>
          </cell>
          <cell r="E1212">
            <v>0</v>
          </cell>
          <cell r="F1212">
            <v>0</v>
          </cell>
          <cell r="G1212">
            <v>0</v>
          </cell>
          <cell r="H1212">
            <v>0</v>
          </cell>
          <cell r="I1212">
            <v>0</v>
          </cell>
          <cell r="J1212">
            <v>0</v>
          </cell>
          <cell r="K1212">
            <v>0</v>
          </cell>
          <cell r="L1212">
            <v>0</v>
          </cell>
          <cell r="M1212">
            <v>0</v>
          </cell>
        </row>
        <row r="1213">
          <cell r="A1213" t="str">
            <v>LYQ-MU1058-GA-XL</v>
          </cell>
          <cell r="B1213">
            <v>0</v>
          </cell>
          <cell r="C1213">
            <v>0</v>
          </cell>
          <cell r="D1213">
            <v>0</v>
          </cell>
          <cell r="E1213">
            <v>0</v>
          </cell>
          <cell r="F1213">
            <v>0</v>
          </cell>
          <cell r="G1213">
            <v>0</v>
          </cell>
          <cell r="H1213">
            <v>0</v>
          </cell>
          <cell r="I1213">
            <v>0</v>
          </cell>
          <cell r="J1213">
            <v>0</v>
          </cell>
          <cell r="K1213">
            <v>0</v>
          </cell>
          <cell r="L1213">
            <v>0</v>
          </cell>
          <cell r="M1213">
            <v>0</v>
          </cell>
        </row>
        <row r="1214">
          <cell r="A1214" t="str">
            <v>LYQ-MU1058-GA-XS</v>
          </cell>
          <cell r="B1214">
            <v>0</v>
          </cell>
          <cell r="C1214">
            <v>0</v>
          </cell>
          <cell r="D1214">
            <v>0</v>
          </cell>
          <cell r="E1214">
            <v>0</v>
          </cell>
          <cell r="F1214">
            <v>0</v>
          </cell>
          <cell r="G1214">
            <v>0</v>
          </cell>
          <cell r="H1214">
            <v>0</v>
          </cell>
          <cell r="I1214">
            <v>0</v>
          </cell>
          <cell r="J1214">
            <v>0</v>
          </cell>
          <cell r="K1214">
            <v>0</v>
          </cell>
          <cell r="L1214">
            <v>0</v>
          </cell>
          <cell r="M1214">
            <v>0</v>
          </cell>
        </row>
        <row r="1215">
          <cell r="A1215" t="str">
            <v>LYQ-MU1058-GA-XXL</v>
          </cell>
          <cell r="B1215">
            <v>0</v>
          </cell>
          <cell r="C1215">
            <v>0</v>
          </cell>
          <cell r="D1215">
            <v>0</v>
          </cell>
          <cell r="E1215">
            <v>0</v>
          </cell>
          <cell r="F1215">
            <v>0</v>
          </cell>
          <cell r="G1215">
            <v>0</v>
          </cell>
          <cell r="H1215">
            <v>0</v>
          </cell>
          <cell r="I1215">
            <v>0</v>
          </cell>
          <cell r="J1215">
            <v>0</v>
          </cell>
          <cell r="K1215">
            <v>0</v>
          </cell>
          <cell r="L1215">
            <v>0</v>
          </cell>
          <cell r="M1215">
            <v>0</v>
          </cell>
        </row>
        <row r="1216">
          <cell r="A1216" t="str">
            <v>LYQ-MU1058-N0-L</v>
          </cell>
          <cell r="B1216">
            <v>0</v>
          </cell>
          <cell r="C1216">
            <v>0</v>
          </cell>
          <cell r="D1216">
            <v>0</v>
          </cell>
          <cell r="E1216">
            <v>0</v>
          </cell>
          <cell r="F1216">
            <v>0</v>
          </cell>
          <cell r="G1216">
            <v>0</v>
          </cell>
          <cell r="H1216">
            <v>0</v>
          </cell>
          <cell r="I1216">
            <v>0</v>
          </cell>
          <cell r="J1216">
            <v>0</v>
          </cell>
          <cell r="K1216">
            <v>0</v>
          </cell>
          <cell r="L1216">
            <v>0</v>
          </cell>
          <cell r="M1216">
            <v>0</v>
          </cell>
        </row>
        <row r="1217">
          <cell r="A1217" t="str">
            <v>LYQ-MU1058-N0-M</v>
          </cell>
          <cell r="B1217">
            <v>0</v>
          </cell>
          <cell r="C1217">
            <v>0</v>
          </cell>
          <cell r="D1217">
            <v>0</v>
          </cell>
          <cell r="E1217">
            <v>0</v>
          </cell>
          <cell r="F1217">
            <v>0</v>
          </cell>
          <cell r="G1217">
            <v>0</v>
          </cell>
          <cell r="H1217">
            <v>0</v>
          </cell>
          <cell r="I1217">
            <v>0</v>
          </cell>
          <cell r="J1217">
            <v>0</v>
          </cell>
          <cell r="K1217">
            <v>0</v>
          </cell>
          <cell r="L1217">
            <v>0</v>
          </cell>
          <cell r="M1217">
            <v>0</v>
          </cell>
        </row>
        <row r="1218">
          <cell r="A1218" t="str">
            <v>LYQ-MU1058-N0-S</v>
          </cell>
          <cell r="B1218">
            <v>0</v>
          </cell>
          <cell r="C1218">
            <v>0</v>
          </cell>
          <cell r="D1218">
            <v>0</v>
          </cell>
          <cell r="E1218">
            <v>0</v>
          </cell>
          <cell r="F1218">
            <v>0</v>
          </cell>
          <cell r="G1218">
            <v>0</v>
          </cell>
          <cell r="H1218">
            <v>0</v>
          </cell>
          <cell r="I1218">
            <v>0</v>
          </cell>
          <cell r="J1218">
            <v>0</v>
          </cell>
          <cell r="K1218">
            <v>0</v>
          </cell>
          <cell r="L1218">
            <v>0</v>
          </cell>
          <cell r="M1218">
            <v>0</v>
          </cell>
        </row>
        <row r="1219">
          <cell r="A1219" t="str">
            <v>LYQ-MU1058-N0-XL</v>
          </cell>
          <cell r="B1219">
            <v>0</v>
          </cell>
          <cell r="C1219">
            <v>0</v>
          </cell>
          <cell r="D1219">
            <v>0</v>
          </cell>
          <cell r="E1219">
            <v>0</v>
          </cell>
          <cell r="F1219">
            <v>0</v>
          </cell>
          <cell r="G1219">
            <v>0</v>
          </cell>
          <cell r="H1219">
            <v>0</v>
          </cell>
          <cell r="I1219">
            <v>0</v>
          </cell>
          <cell r="J1219">
            <v>0</v>
          </cell>
          <cell r="K1219">
            <v>0</v>
          </cell>
          <cell r="L1219">
            <v>0</v>
          </cell>
          <cell r="M1219">
            <v>0</v>
          </cell>
        </row>
        <row r="1220">
          <cell r="A1220" t="str">
            <v>LYQ-MU1058-N0-XS</v>
          </cell>
          <cell r="B1220">
            <v>0</v>
          </cell>
          <cell r="C1220">
            <v>0</v>
          </cell>
          <cell r="D1220">
            <v>0</v>
          </cell>
          <cell r="E1220">
            <v>0</v>
          </cell>
          <cell r="F1220">
            <v>0</v>
          </cell>
          <cell r="G1220">
            <v>0</v>
          </cell>
          <cell r="H1220">
            <v>0</v>
          </cell>
          <cell r="I1220">
            <v>0</v>
          </cell>
          <cell r="J1220">
            <v>0</v>
          </cell>
          <cell r="K1220">
            <v>0</v>
          </cell>
          <cell r="L1220">
            <v>0</v>
          </cell>
          <cell r="M1220">
            <v>0</v>
          </cell>
        </row>
        <row r="1221">
          <cell r="A1221" t="str">
            <v>LYQ-MU1058-N0-XXL</v>
          </cell>
          <cell r="B1221">
            <v>0</v>
          </cell>
          <cell r="C1221">
            <v>0</v>
          </cell>
          <cell r="D1221">
            <v>0</v>
          </cell>
          <cell r="E1221">
            <v>0</v>
          </cell>
          <cell r="F1221">
            <v>0</v>
          </cell>
          <cell r="G1221">
            <v>0</v>
          </cell>
          <cell r="H1221">
            <v>0</v>
          </cell>
          <cell r="I1221">
            <v>0</v>
          </cell>
          <cell r="J1221">
            <v>0</v>
          </cell>
          <cell r="K1221">
            <v>0</v>
          </cell>
          <cell r="L1221">
            <v>0</v>
          </cell>
          <cell r="M1221">
            <v>0</v>
          </cell>
        </row>
        <row r="1222">
          <cell r="A1222" t="str">
            <v>LYQ-MU1058-P0-L</v>
          </cell>
          <cell r="B1222">
            <v>0</v>
          </cell>
          <cell r="C1222">
            <v>0</v>
          </cell>
          <cell r="D1222">
            <v>0</v>
          </cell>
          <cell r="E1222">
            <v>0</v>
          </cell>
          <cell r="F1222">
            <v>0</v>
          </cell>
          <cell r="G1222">
            <v>0</v>
          </cell>
          <cell r="H1222">
            <v>0</v>
          </cell>
          <cell r="I1222">
            <v>0</v>
          </cell>
          <cell r="J1222">
            <v>0</v>
          </cell>
          <cell r="K1222">
            <v>0</v>
          </cell>
          <cell r="L1222">
            <v>0</v>
          </cell>
          <cell r="M1222">
            <v>0</v>
          </cell>
        </row>
        <row r="1223">
          <cell r="A1223" t="str">
            <v>LYQ-MU1058-P0-M</v>
          </cell>
          <cell r="B1223">
            <v>0</v>
          </cell>
          <cell r="C1223">
            <v>0</v>
          </cell>
          <cell r="D1223">
            <v>0</v>
          </cell>
          <cell r="E1223">
            <v>0</v>
          </cell>
          <cell r="F1223">
            <v>0</v>
          </cell>
          <cell r="G1223">
            <v>0</v>
          </cell>
          <cell r="H1223">
            <v>0</v>
          </cell>
          <cell r="I1223">
            <v>0</v>
          </cell>
          <cell r="J1223">
            <v>0</v>
          </cell>
          <cell r="K1223">
            <v>0</v>
          </cell>
          <cell r="L1223">
            <v>0</v>
          </cell>
          <cell r="M1223">
            <v>0</v>
          </cell>
        </row>
        <row r="1224">
          <cell r="A1224" t="str">
            <v>LYQ-MU1058-P0-S</v>
          </cell>
          <cell r="B1224">
            <v>0</v>
          </cell>
          <cell r="C1224">
            <v>0</v>
          </cell>
          <cell r="D1224">
            <v>0</v>
          </cell>
          <cell r="E1224">
            <v>0</v>
          </cell>
          <cell r="F1224">
            <v>0</v>
          </cell>
          <cell r="G1224">
            <v>0</v>
          </cell>
          <cell r="H1224">
            <v>0</v>
          </cell>
          <cell r="I1224">
            <v>0</v>
          </cell>
          <cell r="J1224">
            <v>0</v>
          </cell>
          <cell r="K1224">
            <v>0</v>
          </cell>
          <cell r="L1224">
            <v>0</v>
          </cell>
          <cell r="M1224">
            <v>0</v>
          </cell>
        </row>
        <row r="1225">
          <cell r="A1225" t="str">
            <v>LYQ-MU1058-P0-XL</v>
          </cell>
          <cell r="B1225">
            <v>0</v>
          </cell>
          <cell r="C1225">
            <v>0</v>
          </cell>
          <cell r="D1225">
            <v>0</v>
          </cell>
          <cell r="E1225">
            <v>0</v>
          </cell>
          <cell r="F1225">
            <v>0</v>
          </cell>
          <cell r="G1225">
            <v>0</v>
          </cell>
          <cell r="H1225">
            <v>0</v>
          </cell>
          <cell r="I1225">
            <v>0</v>
          </cell>
          <cell r="J1225">
            <v>0</v>
          </cell>
          <cell r="K1225">
            <v>0</v>
          </cell>
          <cell r="L1225">
            <v>0</v>
          </cell>
          <cell r="M1225">
            <v>0</v>
          </cell>
        </row>
        <row r="1226">
          <cell r="A1226" t="str">
            <v>LYQ-MU1058-P0-XS</v>
          </cell>
          <cell r="B1226">
            <v>0</v>
          </cell>
          <cell r="C1226">
            <v>0</v>
          </cell>
          <cell r="D1226">
            <v>0</v>
          </cell>
          <cell r="E1226">
            <v>0</v>
          </cell>
          <cell r="F1226">
            <v>0</v>
          </cell>
          <cell r="G1226">
            <v>0</v>
          </cell>
          <cell r="H1226">
            <v>0</v>
          </cell>
          <cell r="I1226">
            <v>0</v>
          </cell>
          <cell r="J1226">
            <v>0</v>
          </cell>
          <cell r="K1226">
            <v>0</v>
          </cell>
          <cell r="L1226">
            <v>0</v>
          </cell>
          <cell r="M1226">
            <v>0</v>
          </cell>
        </row>
        <row r="1227">
          <cell r="A1227" t="str">
            <v>LYQ-MU1058-P0-XXL</v>
          </cell>
          <cell r="B1227">
            <v>0</v>
          </cell>
          <cell r="C1227">
            <v>0</v>
          </cell>
          <cell r="D1227">
            <v>0</v>
          </cell>
          <cell r="E1227">
            <v>0</v>
          </cell>
          <cell r="F1227">
            <v>0</v>
          </cell>
          <cell r="G1227">
            <v>0</v>
          </cell>
          <cell r="H1227">
            <v>0</v>
          </cell>
          <cell r="I1227">
            <v>0</v>
          </cell>
          <cell r="J1227">
            <v>0</v>
          </cell>
          <cell r="K1227">
            <v>0</v>
          </cell>
          <cell r="L1227">
            <v>0</v>
          </cell>
          <cell r="M1227">
            <v>0</v>
          </cell>
        </row>
        <row r="1228">
          <cell r="A1228" t="str">
            <v>LYQ-MU1058-PR-L</v>
          </cell>
          <cell r="B1228">
            <v>0</v>
          </cell>
          <cell r="C1228">
            <v>0</v>
          </cell>
          <cell r="D1228">
            <v>0</v>
          </cell>
          <cell r="E1228">
            <v>0</v>
          </cell>
          <cell r="F1228">
            <v>0</v>
          </cell>
          <cell r="G1228">
            <v>0</v>
          </cell>
          <cell r="H1228">
            <v>0</v>
          </cell>
          <cell r="I1228">
            <v>0</v>
          </cell>
          <cell r="J1228">
            <v>0</v>
          </cell>
          <cell r="K1228">
            <v>0</v>
          </cell>
          <cell r="L1228">
            <v>0</v>
          </cell>
          <cell r="M1228">
            <v>0</v>
          </cell>
        </row>
        <row r="1229">
          <cell r="A1229" t="str">
            <v>LYQ-MU1058-PR-M</v>
          </cell>
          <cell r="B1229">
            <v>0</v>
          </cell>
          <cell r="C1229">
            <v>0</v>
          </cell>
          <cell r="D1229">
            <v>0</v>
          </cell>
          <cell r="E1229">
            <v>0</v>
          </cell>
          <cell r="F1229">
            <v>0</v>
          </cell>
          <cell r="G1229">
            <v>0</v>
          </cell>
          <cell r="H1229">
            <v>0</v>
          </cell>
          <cell r="I1229">
            <v>0</v>
          </cell>
          <cell r="J1229">
            <v>0</v>
          </cell>
          <cell r="K1229">
            <v>0</v>
          </cell>
          <cell r="L1229">
            <v>0</v>
          </cell>
          <cell r="M1229">
            <v>0</v>
          </cell>
        </row>
        <row r="1230">
          <cell r="A1230" t="str">
            <v>LYQ-MU1058-PR-S</v>
          </cell>
          <cell r="B1230">
            <v>0</v>
          </cell>
          <cell r="C1230">
            <v>0</v>
          </cell>
          <cell r="D1230">
            <v>0</v>
          </cell>
          <cell r="E1230">
            <v>0</v>
          </cell>
          <cell r="F1230">
            <v>0</v>
          </cell>
          <cell r="G1230">
            <v>0</v>
          </cell>
          <cell r="H1230">
            <v>0</v>
          </cell>
          <cell r="I1230">
            <v>0</v>
          </cell>
          <cell r="J1230">
            <v>0</v>
          </cell>
          <cell r="K1230">
            <v>0</v>
          </cell>
          <cell r="L1230">
            <v>0</v>
          </cell>
          <cell r="M1230">
            <v>0</v>
          </cell>
        </row>
        <row r="1231">
          <cell r="A1231" t="str">
            <v>LYQ-MU1058-PR-XL</v>
          </cell>
          <cell r="B1231">
            <v>0</v>
          </cell>
          <cell r="C1231">
            <v>0</v>
          </cell>
          <cell r="D1231">
            <v>0</v>
          </cell>
          <cell r="E1231">
            <v>0</v>
          </cell>
          <cell r="F1231">
            <v>0</v>
          </cell>
          <cell r="G1231">
            <v>0</v>
          </cell>
          <cell r="H1231">
            <v>0</v>
          </cell>
          <cell r="I1231">
            <v>0</v>
          </cell>
          <cell r="J1231">
            <v>0</v>
          </cell>
          <cell r="K1231">
            <v>0</v>
          </cell>
          <cell r="L1231">
            <v>0</v>
          </cell>
          <cell r="M1231">
            <v>0</v>
          </cell>
        </row>
        <row r="1232">
          <cell r="A1232" t="str">
            <v>LYQ-MU1058-PR-XS</v>
          </cell>
          <cell r="B1232">
            <v>0</v>
          </cell>
          <cell r="C1232">
            <v>0</v>
          </cell>
          <cell r="D1232">
            <v>0</v>
          </cell>
          <cell r="E1232">
            <v>0</v>
          </cell>
          <cell r="F1232">
            <v>0</v>
          </cell>
          <cell r="G1232">
            <v>0</v>
          </cell>
          <cell r="H1232">
            <v>0</v>
          </cell>
          <cell r="I1232">
            <v>0</v>
          </cell>
          <cell r="J1232">
            <v>0</v>
          </cell>
          <cell r="K1232">
            <v>0</v>
          </cell>
          <cell r="L1232">
            <v>0</v>
          </cell>
          <cell r="M1232">
            <v>0</v>
          </cell>
        </row>
        <row r="1233">
          <cell r="A1233" t="str">
            <v>LYQ-MU1058-PR-XXL</v>
          </cell>
          <cell r="B1233">
            <v>0</v>
          </cell>
          <cell r="C1233">
            <v>0</v>
          </cell>
          <cell r="D1233">
            <v>0</v>
          </cell>
          <cell r="E1233">
            <v>0</v>
          </cell>
          <cell r="F1233">
            <v>0</v>
          </cell>
          <cell r="G1233">
            <v>0</v>
          </cell>
          <cell r="H1233">
            <v>0</v>
          </cell>
          <cell r="I1233">
            <v>0</v>
          </cell>
          <cell r="J1233">
            <v>0</v>
          </cell>
          <cell r="K1233">
            <v>0</v>
          </cell>
          <cell r="L1233">
            <v>0</v>
          </cell>
          <cell r="M1233">
            <v>0</v>
          </cell>
        </row>
        <row r="1234">
          <cell r="A1234" t="str">
            <v>LYQ-MU1058-Z0-L</v>
          </cell>
          <cell r="B1234">
            <v>0</v>
          </cell>
          <cell r="C1234">
            <v>0</v>
          </cell>
          <cell r="D1234">
            <v>0</v>
          </cell>
          <cell r="E1234">
            <v>0</v>
          </cell>
          <cell r="F1234">
            <v>0</v>
          </cell>
          <cell r="G1234">
            <v>0</v>
          </cell>
          <cell r="H1234">
            <v>0</v>
          </cell>
          <cell r="I1234">
            <v>0</v>
          </cell>
          <cell r="J1234">
            <v>0</v>
          </cell>
          <cell r="K1234">
            <v>0</v>
          </cell>
          <cell r="L1234">
            <v>0</v>
          </cell>
          <cell r="M1234">
            <v>0</v>
          </cell>
        </row>
        <row r="1235">
          <cell r="A1235" t="str">
            <v>LYQ-MU1058-Z0-M</v>
          </cell>
          <cell r="B1235">
            <v>0</v>
          </cell>
          <cell r="C1235">
            <v>0</v>
          </cell>
          <cell r="D1235">
            <v>0</v>
          </cell>
          <cell r="E1235">
            <v>0</v>
          </cell>
          <cell r="F1235">
            <v>0</v>
          </cell>
          <cell r="G1235">
            <v>0</v>
          </cell>
          <cell r="H1235">
            <v>0</v>
          </cell>
          <cell r="I1235">
            <v>0</v>
          </cell>
          <cell r="J1235">
            <v>0</v>
          </cell>
          <cell r="K1235">
            <v>0</v>
          </cell>
          <cell r="L1235">
            <v>0</v>
          </cell>
          <cell r="M1235">
            <v>0</v>
          </cell>
        </row>
        <row r="1236">
          <cell r="A1236" t="str">
            <v>LYQ-MU1058-Z0-S</v>
          </cell>
          <cell r="B1236">
            <v>0</v>
          </cell>
          <cell r="C1236">
            <v>0</v>
          </cell>
          <cell r="D1236">
            <v>0</v>
          </cell>
          <cell r="E1236">
            <v>0</v>
          </cell>
          <cell r="F1236">
            <v>0</v>
          </cell>
          <cell r="G1236">
            <v>0</v>
          </cell>
          <cell r="H1236">
            <v>0</v>
          </cell>
          <cell r="I1236">
            <v>0</v>
          </cell>
          <cell r="J1236">
            <v>0</v>
          </cell>
          <cell r="K1236">
            <v>0</v>
          </cell>
          <cell r="L1236">
            <v>0</v>
          </cell>
          <cell r="M1236">
            <v>0</v>
          </cell>
        </row>
        <row r="1237">
          <cell r="A1237" t="str">
            <v>LYQ-MU1058-Z0-XL</v>
          </cell>
          <cell r="B1237">
            <v>0</v>
          </cell>
          <cell r="C1237">
            <v>0</v>
          </cell>
          <cell r="D1237">
            <v>0</v>
          </cell>
          <cell r="E1237">
            <v>0</v>
          </cell>
          <cell r="F1237">
            <v>0</v>
          </cell>
          <cell r="G1237">
            <v>0</v>
          </cell>
          <cell r="H1237">
            <v>0</v>
          </cell>
          <cell r="I1237">
            <v>0</v>
          </cell>
          <cell r="J1237">
            <v>0</v>
          </cell>
          <cell r="K1237">
            <v>0</v>
          </cell>
          <cell r="L1237">
            <v>0</v>
          </cell>
          <cell r="M1237">
            <v>0</v>
          </cell>
        </row>
        <row r="1238">
          <cell r="A1238" t="str">
            <v>LYQ-MU1058-Z0-XS</v>
          </cell>
          <cell r="B1238">
            <v>0</v>
          </cell>
          <cell r="C1238">
            <v>0</v>
          </cell>
          <cell r="D1238">
            <v>0</v>
          </cell>
          <cell r="E1238">
            <v>0</v>
          </cell>
          <cell r="F1238">
            <v>0</v>
          </cell>
          <cell r="G1238">
            <v>0</v>
          </cell>
          <cell r="H1238">
            <v>0</v>
          </cell>
          <cell r="I1238">
            <v>0</v>
          </cell>
          <cell r="J1238">
            <v>0</v>
          </cell>
          <cell r="K1238">
            <v>0</v>
          </cell>
          <cell r="L1238">
            <v>0</v>
          </cell>
          <cell r="M1238">
            <v>0</v>
          </cell>
        </row>
        <row r="1239">
          <cell r="A1239" t="str">
            <v>LYQ-MU1058-Z0-XXL</v>
          </cell>
          <cell r="B1239">
            <v>0</v>
          </cell>
          <cell r="C1239">
            <v>0</v>
          </cell>
          <cell r="D1239">
            <v>0</v>
          </cell>
          <cell r="E1239">
            <v>0</v>
          </cell>
          <cell r="F1239">
            <v>0</v>
          </cell>
          <cell r="G1239">
            <v>0</v>
          </cell>
          <cell r="H1239">
            <v>0</v>
          </cell>
          <cell r="I1239">
            <v>0</v>
          </cell>
          <cell r="J1239">
            <v>0</v>
          </cell>
          <cell r="K1239">
            <v>0</v>
          </cell>
          <cell r="L1239">
            <v>0</v>
          </cell>
          <cell r="M1239">
            <v>0</v>
          </cell>
        </row>
        <row r="1240">
          <cell r="A1240" t="str">
            <v>LYQ-MU1059-B7-2XL</v>
          </cell>
          <cell r="B1240">
            <v>0</v>
          </cell>
          <cell r="C1240">
            <v>0</v>
          </cell>
          <cell r="D1240">
            <v>0</v>
          </cell>
          <cell r="E1240">
            <v>0</v>
          </cell>
          <cell r="F1240">
            <v>0</v>
          </cell>
          <cell r="G1240">
            <v>0</v>
          </cell>
          <cell r="H1240">
            <v>0</v>
          </cell>
          <cell r="I1240">
            <v>0</v>
          </cell>
          <cell r="J1240">
            <v>0</v>
          </cell>
          <cell r="K1240">
            <v>0</v>
          </cell>
          <cell r="L1240">
            <v>0</v>
          </cell>
          <cell r="M1240">
            <v>0</v>
          </cell>
        </row>
        <row r="1241">
          <cell r="A1241" t="str">
            <v>LYQ-MU1059-B7-L</v>
          </cell>
          <cell r="B1241">
            <v>0</v>
          </cell>
          <cell r="C1241">
            <v>0</v>
          </cell>
          <cell r="D1241">
            <v>0</v>
          </cell>
          <cell r="E1241">
            <v>0</v>
          </cell>
          <cell r="F1241">
            <v>0</v>
          </cell>
          <cell r="G1241">
            <v>0</v>
          </cell>
          <cell r="H1241">
            <v>0</v>
          </cell>
          <cell r="I1241">
            <v>0</v>
          </cell>
          <cell r="J1241">
            <v>0</v>
          </cell>
          <cell r="K1241">
            <v>0</v>
          </cell>
          <cell r="L1241">
            <v>0</v>
          </cell>
          <cell r="M1241">
            <v>0</v>
          </cell>
        </row>
        <row r="1242">
          <cell r="A1242" t="str">
            <v>LYQ-MU1059-B7-M</v>
          </cell>
          <cell r="B1242">
            <v>0</v>
          </cell>
          <cell r="C1242">
            <v>0</v>
          </cell>
          <cell r="D1242">
            <v>0</v>
          </cell>
          <cell r="E1242">
            <v>0</v>
          </cell>
          <cell r="F1242">
            <v>0</v>
          </cell>
          <cell r="G1242">
            <v>0</v>
          </cell>
          <cell r="H1242">
            <v>0</v>
          </cell>
          <cell r="I1242">
            <v>0</v>
          </cell>
          <cell r="J1242">
            <v>0</v>
          </cell>
          <cell r="K1242">
            <v>0</v>
          </cell>
          <cell r="L1242">
            <v>0</v>
          </cell>
          <cell r="M1242">
            <v>0</v>
          </cell>
        </row>
        <row r="1243">
          <cell r="A1243" t="str">
            <v>LYQ-MU1059-B7-S</v>
          </cell>
          <cell r="B1243">
            <v>0</v>
          </cell>
          <cell r="C1243">
            <v>0</v>
          </cell>
          <cell r="D1243">
            <v>0</v>
          </cell>
          <cell r="E1243">
            <v>0</v>
          </cell>
          <cell r="F1243">
            <v>0</v>
          </cell>
          <cell r="G1243">
            <v>0</v>
          </cell>
          <cell r="H1243">
            <v>0</v>
          </cell>
          <cell r="I1243">
            <v>0</v>
          </cell>
          <cell r="J1243">
            <v>0</v>
          </cell>
          <cell r="K1243">
            <v>0</v>
          </cell>
          <cell r="L1243">
            <v>0</v>
          </cell>
          <cell r="M1243">
            <v>0</v>
          </cell>
        </row>
        <row r="1244">
          <cell r="A1244" t="str">
            <v>LYQ-MU1059-B7-XL</v>
          </cell>
          <cell r="B1244">
            <v>0</v>
          </cell>
          <cell r="C1244">
            <v>0</v>
          </cell>
          <cell r="D1244">
            <v>0</v>
          </cell>
          <cell r="E1244">
            <v>0</v>
          </cell>
          <cell r="F1244">
            <v>0</v>
          </cell>
          <cell r="G1244">
            <v>0</v>
          </cell>
          <cell r="H1244">
            <v>0</v>
          </cell>
          <cell r="I1244">
            <v>0</v>
          </cell>
          <cell r="J1244">
            <v>0</v>
          </cell>
          <cell r="K1244">
            <v>0</v>
          </cell>
          <cell r="L1244">
            <v>0</v>
          </cell>
          <cell r="M1244">
            <v>0</v>
          </cell>
        </row>
        <row r="1245">
          <cell r="A1245" t="str">
            <v>LYQ-MU1059-B7-XS</v>
          </cell>
          <cell r="B1245">
            <v>0</v>
          </cell>
          <cell r="C1245">
            <v>0</v>
          </cell>
          <cell r="D1245">
            <v>0</v>
          </cell>
          <cell r="E1245">
            <v>0</v>
          </cell>
          <cell r="F1245">
            <v>0</v>
          </cell>
          <cell r="G1245">
            <v>0</v>
          </cell>
          <cell r="H1245">
            <v>0</v>
          </cell>
          <cell r="I1245">
            <v>0</v>
          </cell>
          <cell r="J1245">
            <v>0</v>
          </cell>
          <cell r="K1245">
            <v>0</v>
          </cell>
          <cell r="L1245">
            <v>0</v>
          </cell>
          <cell r="M1245">
            <v>0</v>
          </cell>
        </row>
        <row r="1246">
          <cell r="A1246" t="str">
            <v>LYQ-MU1059-DGR-2XL</v>
          </cell>
          <cell r="B1246">
            <v>0</v>
          </cell>
          <cell r="C1246">
            <v>0</v>
          </cell>
          <cell r="D1246">
            <v>0</v>
          </cell>
          <cell r="E1246">
            <v>0</v>
          </cell>
          <cell r="F1246">
            <v>0</v>
          </cell>
          <cell r="G1246">
            <v>0</v>
          </cell>
          <cell r="H1246">
            <v>0</v>
          </cell>
          <cell r="I1246">
            <v>0</v>
          </cell>
          <cell r="J1246">
            <v>0</v>
          </cell>
          <cell r="K1246">
            <v>0</v>
          </cell>
          <cell r="L1246">
            <v>0</v>
          </cell>
          <cell r="M1246">
            <v>0</v>
          </cell>
        </row>
        <row r="1247">
          <cell r="A1247" t="str">
            <v>LYQ-MU1059-DGR-L</v>
          </cell>
          <cell r="B1247">
            <v>0</v>
          </cell>
          <cell r="C1247">
            <v>0</v>
          </cell>
          <cell r="D1247">
            <v>0</v>
          </cell>
          <cell r="E1247">
            <v>0</v>
          </cell>
          <cell r="F1247">
            <v>0</v>
          </cell>
          <cell r="G1247">
            <v>0</v>
          </cell>
          <cell r="H1247">
            <v>0</v>
          </cell>
          <cell r="I1247">
            <v>0</v>
          </cell>
          <cell r="J1247">
            <v>0</v>
          </cell>
          <cell r="K1247">
            <v>0</v>
          </cell>
          <cell r="L1247">
            <v>0</v>
          </cell>
          <cell r="M1247">
            <v>0</v>
          </cell>
        </row>
        <row r="1248">
          <cell r="A1248" t="str">
            <v>LYQ-MU1059-DGR-M</v>
          </cell>
          <cell r="B1248">
            <v>0</v>
          </cell>
          <cell r="C1248">
            <v>0</v>
          </cell>
          <cell r="D1248">
            <v>0</v>
          </cell>
          <cell r="E1248">
            <v>0</v>
          </cell>
          <cell r="F1248">
            <v>0</v>
          </cell>
          <cell r="G1248">
            <v>0</v>
          </cell>
          <cell r="H1248">
            <v>0</v>
          </cell>
          <cell r="I1248">
            <v>0</v>
          </cell>
          <cell r="J1248">
            <v>0</v>
          </cell>
          <cell r="K1248">
            <v>0</v>
          </cell>
          <cell r="L1248">
            <v>0</v>
          </cell>
          <cell r="M1248">
            <v>0</v>
          </cell>
        </row>
        <row r="1249">
          <cell r="A1249" t="str">
            <v>LYQ-MU1059-DGR-S</v>
          </cell>
          <cell r="B1249">
            <v>0</v>
          </cell>
          <cell r="C1249">
            <v>0</v>
          </cell>
          <cell r="D1249">
            <v>0</v>
          </cell>
          <cell r="E1249">
            <v>0</v>
          </cell>
          <cell r="F1249">
            <v>0</v>
          </cell>
          <cell r="G1249">
            <v>0</v>
          </cell>
          <cell r="H1249">
            <v>0</v>
          </cell>
          <cell r="I1249">
            <v>0</v>
          </cell>
          <cell r="J1249">
            <v>0</v>
          </cell>
          <cell r="K1249">
            <v>0</v>
          </cell>
          <cell r="L1249">
            <v>0</v>
          </cell>
          <cell r="M1249">
            <v>0</v>
          </cell>
        </row>
        <row r="1250">
          <cell r="A1250" t="str">
            <v>LYQ-MU1059-DGR-XL</v>
          </cell>
          <cell r="B1250">
            <v>0</v>
          </cell>
          <cell r="C1250">
            <v>0</v>
          </cell>
          <cell r="D1250">
            <v>0</v>
          </cell>
          <cell r="E1250">
            <v>0</v>
          </cell>
          <cell r="F1250">
            <v>0</v>
          </cell>
          <cell r="G1250">
            <v>0</v>
          </cell>
          <cell r="H1250">
            <v>0</v>
          </cell>
          <cell r="I1250">
            <v>0</v>
          </cell>
          <cell r="J1250">
            <v>0</v>
          </cell>
          <cell r="K1250">
            <v>0</v>
          </cell>
          <cell r="L1250">
            <v>0</v>
          </cell>
          <cell r="M1250">
            <v>0</v>
          </cell>
        </row>
        <row r="1251">
          <cell r="A1251" t="str">
            <v>LYQ-MU1059-DGR-XS</v>
          </cell>
          <cell r="B1251">
            <v>0</v>
          </cell>
          <cell r="C1251">
            <v>0</v>
          </cell>
          <cell r="D1251">
            <v>0</v>
          </cell>
          <cell r="E1251">
            <v>0</v>
          </cell>
          <cell r="F1251">
            <v>0</v>
          </cell>
          <cell r="G1251">
            <v>0</v>
          </cell>
          <cell r="H1251">
            <v>0</v>
          </cell>
          <cell r="I1251">
            <v>0</v>
          </cell>
          <cell r="J1251">
            <v>0</v>
          </cell>
          <cell r="K1251">
            <v>0</v>
          </cell>
          <cell r="L1251">
            <v>0</v>
          </cell>
          <cell r="M1251">
            <v>0</v>
          </cell>
        </row>
        <row r="1252">
          <cell r="A1252" t="str">
            <v>LYQ-MU1059-GA-L</v>
          </cell>
          <cell r="B1252">
            <v>0</v>
          </cell>
          <cell r="C1252">
            <v>0</v>
          </cell>
          <cell r="D1252">
            <v>0</v>
          </cell>
          <cell r="E1252">
            <v>0</v>
          </cell>
          <cell r="F1252">
            <v>0</v>
          </cell>
          <cell r="G1252">
            <v>0</v>
          </cell>
          <cell r="H1252">
            <v>0</v>
          </cell>
          <cell r="I1252">
            <v>0</v>
          </cell>
          <cell r="J1252">
            <v>0</v>
          </cell>
          <cell r="K1252">
            <v>0</v>
          </cell>
          <cell r="L1252">
            <v>0</v>
          </cell>
          <cell r="M1252">
            <v>0</v>
          </cell>
        </row>
        <row r="1253">
          <cell r="A1253" t="str">
            <v>LYQ-MU1059-GA-M</v>
          </cell>
          <cell r="B1253">
            <v>0</v>
          </cell>
          <cell r="C1253">
            <v>0</v>
          </cell>
          <cell r="D1253">
            <v>0</v>
          </cell>
          <cell r="E1253">
            <v>0</v>
          </cell>
          <cell r="F1253">
            <v>0</v>
          </cell>
          <cell r="G1253">
            <v>0</v>
          </cell>
          <cell r="H1253">
            <v>0</v>
          </cell>
          <cell r="I1253">
            <v>0</v>
          </cell>
          <cell r="J1253">
            <v>0</v>
          </cell>
          <cell r="K1253">
            <v>0</v>
          </cell>
          <cell r="L1253">
            <v>0</v>
          </cell>
          <cell r="M1253">
            <v>0</v>
          </cell>
        </row>
        <row r="1254">
          <cell r="A1254" t="str">
            <v>LYQ-MU1059-GA-S</v>
          </cell>
          <cell r="B1254">
            <v>0</v>
          </cell>
          <cell r="C1254">
            <v>0</v>
          </cell>
          <cell r="D1254">
            <v>0</v>
          </cell>
          <cell r="E1254">
            <v>0</v>
          </cell>
          <cell r="F1254">
            <v>0</v>
          </cell>
          <cell r="G1254">
            <v>0</v>
          </cell>
          <cell r="H1254">
            <v>0</v>
          </cell>
          <cell r="I1254">
            <v>0</v>
          </cell>
          <cell r="J1254">
            <v>0</v>
          </cell>
          <cell r="K1254">
            <v>0</v>
          </cell>
          <cell r="L1254">
            <v>0</v>
          </cell>
          <cell r="M1254">
            <v>0</v>
          </cell>
        </row>
        <row r="1255">
          <cell r="A1255" t="str">
            <v>LYQ-MU1059-GA-XL</v>
          </cell>
          <cell r="B1255">
            <v>0</v>
          </cell>
          <cell r="C1255">
            <v>0</v>
          </cell>
          <cell r="D1255">
            <v>0</v>
          </cell>
          <cell r="E1255">
            <v>0</v>
          </cell>
          <cell r="F1255">
            <v>0</v>
          </cell>
          <cell r="G1255">
            <v>0</v>
          </cell>
          <cell r="H1255">
            <v>0</v>
          </cell>
          <cell r="I1255">
            <v>0</v>
          </cell>
          <cell r="J1255">
            <v>0</v>
          </cell>
          <cell r="K1255">
            <v>0</v>
          </cell>
          <cell r="L1255">
            <v>0</v>
          </cell>
          <cell r="M1255">
            <v>0</v>
          </cell>
        </row>
        <row r="1256">
          <cell r="A1256" t="str">
            <v>LYQ-MU1059-GA-XS</v>
          </cell>
          <cell r="B1256">
            <v>0</v>
          </cell>
          <cell r="C1256">
            <v>0</v>
          </cell>
          <cell r="D1256">
            <v>0</v>
          </cell>
          <cell r="E1256">
            <v>0</v>
          </cell>
          <cell r="F1256">
            <v>0</v>
          </cell>
          <cell r="G1256">
            <v>0</v>
          </cell>
          <cell r="H1256">
            <v>0</v>
          </cell>
          <cell r="I1256">
            <v>0</v>
          </cell>
          <cell r="J1256">
            <v>0</v>
          </cell>
          <cell r="K1256">
            <v>0</v>
          </cell>
          <cell r="L1256">
            <v>0</v>
          </cell>
          <cell r="M1256">
            <v>0</v>
          </cell>
        </row>
        <row r="1257">
          <cell r="A1257" t="str">
            <v>LYQ-MU1059-GR-2XL</v>
          </cell>
          <cell r="B1257">
            <v>0</v>
          </cell>
          <cell r="C1257">
            <v>0</v>
          </cell>
          <cell r="D1257">
            <v>0</v>
          </cell>
          <cell r="E1257">
            <v>0</v>
          </cell>
          <cell r="F1257">
            <v>0</v>
          </cell>
          <cell r="G1257">
            <v>0</v>
          </cell>
          <cell r="H1257">
            <v>0</v>
          </cell>
          <cell r="I1257">
            <v>0</v>
          </cell>
          <cell r="J1257">
            <v>0</v>
          </cell>
          <cell r="K1257">
            <v>0</v>
          </cell>
          <cell r="L1257">
            <v>0</v>
          </cell>
          <cell r="M1257">
            <v>0</v>
          </cell>
        </row>
        <row r="1258">
          <cell r="A1258" t="str">
            <v>LYQ-MU1059-N0-2XL</v>
          </cell>
          <cell r="B1258">
            <v>0</v>
          </cell>
          <cell r="C1258">
            <v>0</v>
          </cell>
          <cell r="D1258">
            <v>0</v>
          </cell>
          <cell r="E1258">
            <v>0</v>
          </cell>
          <cell r="F1258">
            <v>0</v>
          </cell>
          <cell r="G1258">
            <v>0</v>
          </cell>
          <cell r="H1258">
            <v>0</v>
          </cell>
          <cell r="I1258">
            <v>0</v>
          </cell>
          <cell r="J1258">
            <v>0</v>
          </cell>
          <cell r="K1258">
            <v>0</v>
          </cell>
          <cell r="L1258">
            <v>0</v>
          </cell>
          <cell r="M1258">
            <v>0</v>
          </cell>
        </row>
        <row r="1259">
          <cell r="A1259" t="str">
            <v>LYQ-MU1059-N0-L</v>
          </cell>
          <cell r="B1259">
            <v>0</v>
          </cell>
          <cell r="C1259">
            <v>0</v>
          </cell>
          <cell r="D1259">
            <v>0</v>
          </cell>
          <cell r="E1259">
            <v>0</v>
          </cell>
          <cell r="F1259">
            <v>0</v>
          </cell>
          <cell r="G1259">
            <v>0</v>
          </cell>
          <cell r="H1259">
            <v>0</v>
          </cell>
          <cell r="I1259">
            <v>0</v>
          </cell>
          <cell r="J1259">
            <v>0</v>
          </cell>
          <cell r="K1259">
            <v>0</v>
          </cell>
          <cell r="L1259">
            <v>0</v>
          </cell>
          <cell r="M1259">
            <v>0</v>
          </cell>
        </row>
        <row r="1260">
          <cell r="A1260" t="str">
            <v>LYQ-MU1059-N0-M</v>
          </cell>
          <cell r="B1260">
            <v>0</v>
          </cell>
          <cell r="C1260">
            <v>0</v>
          </cell>
          <cell r="D1260">
            <v>0</v>
          </cell>
          <cell r="E1260">
            <v>0</v>
          </cell>
          <cell r="F1260">
            <v>0</v>
          </cell>
          <cell r="G1260">
            <v>0</v>
          </cell>
          <cell r="H1260">
            <v>0</v>
          </cell>
          <cell r="I1260">
            <v>0</v>
          </cell>
          <cell r="J1260">
            <v>0</v>
          </cell>
          <cell r="K1260">
            <v>0</v>
          </cell>
          <cell r="L1260">
            <v>0</v>
          </cell>
          <cell r="M1260">
            <v>0</v>
          </cell>
        </row>
        <row r="1261">
          <cell r="A1261" t="str">
            <v>LYQ-MU1059-N0-S</v>
          </cell>
          <cell r="B1261">
            <v>0</v>
          </cell>
          <cell r="C1261">
            <v>0</v>
          </cell>
          <cell r="D1261">
            <v>0</v>
          </cell>
          <cell r="E1261">
            <v>0</v>
          </cell>
          <cell r="F1261">
            <v>0</v>
          </cell>
          <cell r="G1261">
            <v>0</v>
          </cell>
          <cell r="H1261">
            <v>0</v>
          </cell>
          <cell r="I1261">
            <v>0</v>
          </cell>
          <cell r="J1261">
            <v>0</v>
          </cell>
          <cell r="K1261">
            <v>0</v>
          </cell>
          <cell r="L1261">
            <v>0</v>
          </cell>
          <cell r="M1261">
            <v>0</v>
          </cell>
        </row>
        <row r="1262">
          <cell r="A1262" t="str">
            <v>LYQ-MU1059-N0-XL</v>
          </cell>
          <cell r="B1262">
            <v>0</v>
          </cell>
          <cell r="C1262">
            <v>0</v>
          </cell>
          <cell r="D1262">
            <v>0</v>
          </cell>
          <cell r="E1262">
            <v>0</v>
          </cell>
          <cell r="F1262">
            <v>0</v>
          </cell>
          <cell r="G1262">
            <v>0</v>
          </cell>
          <cell r="H1262">
            <v>0</v>
          </cell>
          <cell r="I1262">
            <v>0</v>
          </cell>
          <cell r="J1262">
            <v>0</v>
          </cell>
          <cell r="K1262">
            <v>0</v>
          </cell>
          <cell r="L1262">
            <v>0</v>
          </cell>
          <cell r="M1262">
            <v>0</v>
          </cell>
        </row>
        <row r="1263">
          <cell r="A1263" t="str">
            <v>LYQ-MU1059-N0-XS</v>
          </cell>
          <cell r="B1263">
            <v>0</v>
          </cell>
          <cell r="C1263">
            <v>0</v>
          </cell>
          <cell r="D1263">
            <v>0</v>
          </cell>
          <cell r="E1263">
            <v>0</v>
          </cell>
          <cell r="F1263">
            <v>0</v>
          </cell>
          <cell r="G1263">
            <v>0</v>
          </cell>
          <cell r="H1263">
            <v>0</v>
          </cell>
          <cell r="I1263">
            <v>0</v>
          </cell>
          <cell r="J1263">
            <v>0</v>
          </cell>
          <cell r="K1263">
            <v>0</v>
          </cell>
          <cell r="L1263">
            <v>0</v>
          </cell>
          <cell r="M1263">
            <v>0</v>
          </cell>
        </row>
        <row r="1264">
          <cell r="A1264" t="str">
            <v>LYQ-MU1059-P0-2XL</v>
          </cell>
          <cell r="B1264">
            <v>0</v>
          </cell>
          <cell r="C1264">
            <v>0</v>
          </cell>
          <cell r="D1264">
            <v>0</v>
          </cell>
          <cell r="E1264">
            <v>0</v>
          </cell>
          <cell r="F1264">
            <v>0</v>
          </cell>
          <cell r="G1264">
            <v>0</v>
          </cell>
          <cell r="H1264">
            <v>0</v>
          </cell>
          <cell r="I1264">
            <v>0</v>
          </cell>
          <cell r="J1264">
            <v>0</v>
          </cell>
          <cell r="K1264">
            <v>0</v>
          </cell>
          <cell r="L1264">
            <v>0</v>
          </cell>
          <cell r="M1264">
            <v>0</v>
          </cell>
        </row>
        <row r="1265">
          <cell r="A1265" t="str">
            <v>LYQ-MU1059-P0-L</v>
          </cell>
          <cell r="B1265">
            <v>0</v>
          </cell>
          <cell r="C1265">
            <v>0</v>
          </cell>
          <cell r="D1265">
            <v>0</v>
          </cell>
          <cell r="E1265">
            <v>0</v>
          </cell>
          <cell r="F1265">
            <v>0</v>
          </cell>
          <cell r="G1265">
            <v>0</v>
          </cell>
          <cell r="H1265">
            <v>0</v>
          </cell>
          <cell r="I1265">
            <v>0</v>
          </cell>
          <cell r="J1265">
            <v>0</v>
          </cell>
          <cell r="K1265">
            <v>0</v>
          </cell>
          <cell r="L1265">
            <v>0</v>
          </cell>
          <cell r="M1265">
            <v>0</v>
          </cell>
        </row>
        <row r="1266">
          <cell r="A1266" t="str">
            <v>LYQ-MU1059-P0-M</v>
          </cell>
          <cell r="B1266">
            <v>0</v>
          </cell>
          <cell r="C1266">
            <v>0</v>
          </cell>
          <cell r="D1266">
            <v>0</v>
          </cell>
          <cell r="E1266">
            <v>0</v>
          </cell>
          <cell r="F1266">
            <v>0</v>
          </cell>
          <cell r="G1266">
            <v>0</v>
          </cell>
          <cell r="H1266">
            <v>0</v>
          </cell>
          <cell r="I1266">
            <v>0</v>
          </cell>
          <cell r="J1266">
            <v>0</v>
          </cell>
          <cell r="K1266">
            <v>0</v>
          </cell>
          <cell r="L1266">
            <v>0</v>
          </cell>
          <cell r="M1266">
            <v>0</v>
          </cell>
        </row>
        <row r="1267">
          <cell r="A1267" t="str">
            <v>LYQ-MU1059-P0-S</v>
          </cell>
          <cell r="B1267">
            <v>0</v>
          </cell>
          <cell r="C1267">
            <v>0</v>
          </cell>
          <cell r="D1267">
            <v>0</v>
          </cell>
          <cell r="E1267">
            <v>0</v>
          </cell>
          <cell r="F1267">
            <v>0</v>
          </cell>
          <cell r="G1267">
            <v>0</v>
          </cell>
          <cell r="H1267">
            <v>0</v>
          </cell>
          <cell r="I1267">
            <v>0</v>
          </cell>
          <cell r="J1267">
            <v>0</v>
          </cell>
          <cell r="K1267">
            <v>0</v>
          </cell>
          <cell r="L1267">
            <v>0</v>
          </cell>
          <cell r="M1267">
            <v>0</v>
          </cell>
        </row>
        <row r="1268">
          <cell r="A1268" t="str">
            <v>LYQ-MU1059-P0-XL</v>
          </cell>
          <cell r="B1268">
            <v>0</v>
          </cell>
          <cell r="C1268">
            <v>0</v>
          </cell>
          <cell r="D1268">
            <v>0</v>
          </cell>
          <cell r="E1268">
            <v>0</v>
          </cell>
          <cell r="F1268">
            <v>0</v>
          </cell>
          <cell r="G1268">
            <v>0</v>
          </cell>
          <cell r="H1268">
            <v>0</v>
          </cell>
          <cell r="I1268">
            <v>0</v>
          </cell>
          <cell r="J1268">
            <v>0</v>
          </cell>
          <cell r="K1268">
            <v>0</v>
          </cell>
          <cell r="L1268">
            <v>0</v>
          </cell>
          <cell r="M1268">
            <v>0</v>
          </cell>
        </row>
        <row r="1269">
          <cell r="A1269" t="str">
            <v>LYQ-MU1059-P0-XS</v>
          </cell>
          <cell r="B1269">
            <v>0</v>
          </cell>
          <cell r="C1269">
            <v>0</v>
          </cell>
          <cell r="D1269">
            <v>0</v>
          </cell>
          <cell r="E1269">
            <v>0</v>
          </cell>
          <cell r="F1269">
            <v>0</v>
          </cell>
          <cell r="G1269">
            <v>0</v>
          </cell>
          <cell r="H1269">
            <v>0</v>
          </cell>
          <cell r="I1269">
            <v>0</v>
          </cell>
          <cell r="J1269">
            <v>0</v>
          </cell>
          <cell r="K1269">
            <v>0</v>
          </cell>
          <cell r="L1269">
            <v>0</v>
          </cell>
          <cell r="M1269">
            <v>0</v>
          </cell>
        </row>
        <row r="1270">
          <cell r="A1270" t="str">
            <v>LYQ-MU1059-PR-2XL</v>
          </cell>
          <cell r="B1270">
            <v>0</v>
          </cell>
          <cell r="C1270">
            <v>0</v>
          </cell>
          <cell r="D1270">
            <v>0</v>
          </cell>
          <cell r="E1270">
            <v>0</v>
          </cell>
          <cell r="F1270">
            <v>0</v>
          </cell>
          <cell r="G1270">
            <v>0</v>
          </cell>
          <cell r="H1270">
            <v>0</v>
          </cell>
          <cell r="I1270">
            <v>0</v>
          </cell>
          <cell r="J1270">
            <v>0</v>
          </cell>
          <cell r="K1270">
            <v>0</v>
          </cell>
          <cell r="L1270">
            <v>0</v>
          </cell>
          <cell r="M1270">
            <v>0</v>
          </cell>
        </row>
        <row r="1271">
          <cell r="A1271" t="str">
            <v>LYQ-MU1059-PR-L</v>
          </cell>
          <cell r="B1271">
            <v>0</v>
          </cell>
          <cell r="C1271">
            <v>0</v>
          </cell>
          <cell r="D1271">
            <v>0</v>
          </cell>
          <cell r="E1271">
            <v>0</v>
          </cell>
          <cell r="F1271">
            <v>0</v>
          </cell>
          <cell r="G1271">
            <v>0</v>
          </cell>
          <cell r="H1271">
            <v>0</v>
          </cell>
          <cell r="I1271">
            <v>0</v>
          </cell>
          <cell r="J1271">
            <v>0</v>
          </cell>
          <cell r="K1271">
            <v>0</v>
          </cell>
          <cell r="L1271">
            <v>0</v>
          </cell>
          <cell r="M1271">
            <v>0</v>
          </cell>
        </row>
        <row r="1272">
          <cell r="A1272" t="str">
            <v>LYQ-MU1059-PR-M</v>
          </cell>
          <cell r="B1272">
            <v>0</v>
          </cell>
          <cell r="C1272">
            <v>0</v>
          </cell>
          <cell r="D1272">
            <v>0</v>
          </cell>
          <cell r="E1272">
            <v>0</v>
          </cell>
          <cell r="F1272">
            <v>0</v>
          </cell>
          <cell r="G1272">
            <v>0</v>
          </cell>
          <cell r="H1272">
            <v>0</v>
          </cell>
          <cell r="I1272">
            <v>0</v>
          </cell>
          <cell r="J1272">
            <v>0</v>
          </cell>
          <cell r="K1272">
            <v>0</v>
          </cell>
          <cell r="L1272">
            <v>0</v>
          </cell>
          <cell r="M1272">
            <v>0</v>
          </cell>
        </row>
        <row r="1273">
          <cell r="A1273" t="str">
            <v>LYQ-MU1059-PR-S</v>
          </cell>
          <cell r="B1273">
            <v>0</v>
          </cell>
          <cell r="C1273">
            <v>0</v>
          </cell>
          <cell r="D1273">
            <v>0</v>
          </cell>
          <cell r="E1273">
            <v>0</v>
          </cell>
          <cell r="F1273">
            <v>0</v>
          </cell>
          <cell r="G1273">
            <v>0</v>
          </cell>
          <cell r="H1273">
            <v>0</v>
          </cell>
          <cell r="I1273">
            <v>0</v>
          </cell>
          <cell r="J1273">
            <v>0</v>
          </cell>
          <cell r="K1273">
            <v>0</v>
          </cell>
          <cell r="L1273">
            <v>0</v>
          </cell>
          <cell r="M1273">
            <v>0</v>
          </cell>
        </row>
        <row r="1274">
          <cell r="A1274" t="str">
            <v>LYQ-MU1059-PR-XL</v>
          </cell>
          <cell r="B1274">
            <v>0</v>
          </cell>
          <cell r="C1274">
            <v>0</v>
          </cell>
          <cell r="D1274">
            <v>0</v>
          </cell>
          <cell r="E1274">
            <v>0</v>
          </cell>
          <cell r="F1274">
            <v>0</v>
          </cell>
          <cell r="G1274">
            <v>0</v>
          </cell>
          <cell r="H1274">
            <v>0</v>
          </cell>
          <cell r="I1274">
            <v>0</v>
          </cell>
          <cell r="J1274">
            <v>0</v>
          </cell>
          <cell r="K1274">
            <v>0</v>
          </cell>
          <cell r="L1274">
            <v>0</v>
          </cell>
          <cell r="M1274">
            <v>0</v>
          </cell>
        </row>
        <row r="1275">
          <cell r="A1275" t="str">
            <v>LYQ-MU1059-PR-XS</v>
          </cell>
          <cell r="B1275">
            <v>0</v>
          </cell>
          <cell r="C1275">
            <v>0</v>
          </cell>
          <cell r="D1275">
            <v>0</v>
          </cell>
          <cell r="E1275">
            <v>0</v>
          </cell>
          <cell r="F1275">
            <v>0</v>
          </cell>
          <cell r="G1275">
            <v>0</v>
          </cell>
          <cell r="H1275">
            <v>0</v>
          </cell>
          <cell r="I1275">
            <v>0</v>
          </cell>
          <cell r="J1275">
            <v>0</v>
          </cell>
          <cell r="K1275">
            <v>0</v>
          </cell>
          <cell r="L1275">
            <v>0</v>
          </cell>
          <cell r="M1275">
            <v>0</v>
          </cell>
        </row>
        <row r="1276">
          <cell r="A1276" t="str">
            <v>LYQ-MU1059-Z0-2XL</v>
          </cell>
          <cell r="B1276">
            <v>0</v>
          </cell>
          <cell r="C1276">
            <v>0</v>
          </cell>
          <cell r="D1276">
            <v>0</v>
          </cell>
          <cell r="E1276">
            <v>0</v>
          </cell>
          <cell r="F1276">
            <v>0</v>
          </cell>
          <cell r="G1276">
            <v>0</v>
          </cell>
          <cell r="H1276">
            <v>0</v>
          </cell>
          <cell r="I1276">
            <v>0</v>
          </cell>
          <cell r="J1276">
            <v>0</v>
          </cell>
          <cell r="K1276">
            <v>0</v>
          </cell>
          <cell r="L1276">
            <v>0</v>
          </cell>
          <cell r="M1276">
            <v>0</v>
          </cell>
        </row>
        <row r="1277">
          <cell r="A1277" t="str">
            <v>LYQ-MU1059-Z0-L</v>
          </cell>
          <cell r="B1277">
            <v>0</v>
          </cell>
          <cell r="C1277">
            <v>0</v>
          </cell>
          <cell r="D1277">
            <v>0</v>
          </cell>
          <cell r="E1277">
            <v>0</v>
          </cell>
          <cell r="F1277">
            <v>0</v>
          </cell>
          <cell r="G1277">
            <v>0</v>
          </cell>
          <cell r="H1277">
            <v>0</v>
          </cell>
          <cell r="I1277">
            <v>0</v>
          </cell>
          <cell r="J1277">
            <v>0</v>
          </cell>
          <cell r="K1277">
            <v>0</v>
          </cell>
          <cell r="L1277">
            <v>0</v>
          </cell>
          <cell r="M1277">
            <v>0</v>
          </cell>
        </row>
        <row r="1278">
          <cell r="A1278" t="str">
            <v>LYQ-MU1059-Z0-M</v>
          </cell>
          <cell r="B1278">
            <v>0</v>
          </cell>
          <cell r="C1278">
            <v>0</v>
          </cell>
          <cell r="D1278">
            <v>0</v>
          </cell>
          <cell r="E1278">
            <v>0</v>
          </cell>
          <cell r="F1278">
            <v>0</v>
          </cell>
          <cell r="G1278">
            <v>0</v>
          </cell>
          <cell r="H1278">
            <v>0</v>
          </cell>
          <cell r="I1278">
            <v>0</v>
          </cell>
          <cell r="J1278">
            <v>0</v>
          </cell>
          <cell r="K1278">
            <v>0</v>
          </cell>
          <cell r="L1278">
            <v>0</v>
          </cell>
          <cell r="M1278">
            <v>0</v>
          </cell>
        </row>
        <row r="1279">
          <cell r="A1279" t="str">
            <v>LYQ-MU1059-Z0-S</v>
          </cell>
          <cell r="B1279">
            <v>0</v>
          </cell>
          <cell r="C1279">
            <v>0</v>
          </cell>
          <cell r="D1279">
            <v>0</v>
          </cell>
          <cell r="E1279">
            <v>0</v>
          </cell>
          <cell r="F1279">
            <v>0</v>
          </cell>
          <cell r="G1279">
            <v>0</v>
          </cell>
          <cell r="H1279">
            <v>0</v>
          </cell>
          <cell r="I1279">
            <v>0</v>
          </cell>
          <cell r="J1279">
            <v>0</v>
          </cell>
          <cell r="K1279">
            <v>0</v>
          </cell>
          <cell r="L1279">
            <v>0</v>
          </cell>
          <cell r="M1279">
            <v>0</v>
          </cell>
        </row>
        <row r="1280">
          <cell r="A1280" t="str">
            <v>LYQ-MU1059-Z0-XL</v>
          </cell>
          <cell r="B1280">
            <v>0</v>
          </cell>
          <cell r="C1280">
            <v>0</v>
          </cell>
          <cell r="D1280">
            <v>0</v>
          </cell>
          <cell r="E1280">
            <v>0</v>
          </cell>
          <cell r="F1280">
            <v>0</v>
          </cell>
          <cell r="G1280">
            <v>0</v>
          </cell>
          <cell r="H1280">
            <v>0</v>
          </cell>
          <cell r="I1280">
            <v>0</v>
          </cell>
          <cell r="J1280">
            <v>0</v>
          </cell>
          <cell r="K1280">
            <v>0</v>
          </cell>
          <cell r="L1280">
            <v>0</v>
          </cell>
          <cell r="M1280">
            <v>0</v>
          </cell>
        </row>
        <row r="1281">
          <cell r="A1281" t="str">
            <v>LYQ-MU1059-Z0-XS</v>
          </cell>
          <cell r="B1281">
            <v>0</v>
          </cell>
          <cell r="C1281">
            <v>0</v>
          </cell>
          <cell r="D1281">
            <v>0</v>
          </cell>
          <cell r="E1281">
            <v>0</v>
          </cell>
          <cell r="F1281">
            <v>0</v>
          </cell>
          <cell r="G1281">
            <v>0</v>
          </cell>
          <cell r="H1281">
            <v>0</v>
          </cell>
          <cell r="I1281">
            <v>0</v>
          </cell>
          <cell r="J1281">
            <v>0</v>
          </cell>
          <cell r="K1281">
            <v>0</v>
          </cell>
          <cell r="L1281">
            <v>0</v>
          </cell>
          <cell r="M1281">
            <v>0</v>
          </cell>
        </row>
        <row r="1282">
          <cell r="A1282" t="str">
            <v>LYQ-MU18-BD-L</v>
          </cell>
          <cell r="B1282">
            <v>0</v>
          </cell>
          <cell r="C1282">
            <v>0</v>
          </cell>
          <cell r="D1282">
            <v>0</v>
          </cell>
          <cell r="E1282">
            <v>0</v>
          </cell>
          <cell r="F1282">
            <v>0</v>
          </cell>
          <cell r="G1282">
            <v>0</v>
          </cell>
          <cell r="H1282">
            <v>0</v>
          </cell>
          <cell r="I1282">
            <v>0</v>
          </cell>
          <cell r="J1282">
            <v>0</v>
          </cell>
          <cell r="K1282">
            <v>0</v>
          </cell>
          <cell r="L1282">
            <v>0</v>
          </cell>
          <cell r="M1282">
            <v>0</v>
          </cell>
        </row>
        <row r="1283">
          <cell r="A1283" t="str">
            <v>LYQ-MU18-BD-M</v>
          </cell>
          <cell r="B1283">
            <v>0</v>
          </cell>
          <cell r="C1283">
            <v>0</v>
          </cell>
          <cell r="D1283">
            <v>0</v>
          </cell>
          <cell r="E1283">
            <v>0</v>
          </cell>
          <cell r="F1283">
            <v>0</v>
          </cell>
          <cell r="G1283">
            <v>0</v>
          </cell>
          <cell r="H1283">
            <v>0</v>
          </cell>
          <cell r="I1283">
            <v>0</v>
          </cell>
          <cell r="J1283">
            <v>0</v>
          </cell>
          <cell r="K1283">
            <v>0</v>
          </cell>
          <cell r="L1283">
            <v>0</v>
          </cell>
          <cell r="M1283">
            <v>0</v>
          </cell>
        </row>
        <row r="1284">
          <cell r="A1284" t="str">
            <v>LYQ-MU18-BD-S</v>
          </cell>
          <cell r="B1284">
            <v>0</v>
          </cell>
          <cell r="C1284">
            <v>0</v>
          </cell>
          <cell r="D1284">
            <v>0</v>
          </cell>
          <cell r="E1284">
            <v>0</v>
          </cell>
          <cell r="F1284">
            <v>0</v>
          </cell>
          <cell r="G1284">
            <v>0</v>
          </cell>
          <cell r="H1284">
            <v>0</v>
          </cell>
          <cell r="I1284">
            <v>0</v>
          </cell>
          <cell r="J1284">
            <v>0</v>
          </cell>
          <cell r="K1284">
            <v>0</v>
          </cell>
          <cell r="L1284">
            <v>0</v>
          </cell>
          <cell r="M1284">
            <v>0</v>
          </cell>
        </row>
        <row r="1285">
          <cell r="A1285" t="str">
            <v>LYQ-MU18-BD-XL</v>
          </cell>
          <cell r="B1285">
            <v>0</v>
          </cell>
          <cell r="C1285">
            <v>0</v>
          </cell>
          <cell r="D1285">
            <v>0</v>
          </cell>
          <cell r="E1285">
            <v>0</v>
          </cell>
          <cell r="F1285">
            <v>0</v>
          </cell>
          <cell r="G1285">
            <v>0</v>
          </cell>
          <cell r="H1285">
            <v>0</v>
          </cell>
          <cell r="I1285">
            <v>0</v>
          </cell>
          <cell r="J1285">
            <v>0</v>
          </cell>
          <cell r="K1285">
            <v>0</v>
          </cell>
          <cell r="L1285">
            <v>0</v>
          </cell>
          <cell r="M1285">
            <v>0</v>
          </cell>
        </row>
        <row r="1286">
          <cell r="A1286" t="str">
            <v>LYQ-MU18-G7-L</v>
          </cell>
          <cell r="B1286">
            <v>0</v>
          </cell>
          <cell r="C1286">
            <v>0</v>
          </cell>
          <cell r="D1286">
            <v>0</v>
          </cell>
          <cell r="E1286">
            <v>0</v>
          </cell>
          <cell r="F1286">
            <v>0</v>
          </cell>
          <cell r="G1286">
            <v>0</v>
          </cell>
          <cell r="H1286">
            <v>0</v>
          </cell>
          <cell r="I1286">
            <v>0</v>
          </cell>
          <cell r="J1286">
            <v>0</v>
          </cell>
          <cell r="K1286">
            <v>0</v>
          </cell>
          <cell r="L1286">
            <v>0</v>
          </cell>
          <cell r="M1286">
            <v>0</v>
          </cell>
        </row>
        <row r="1287">
          <cell r="A1287" t="str">
            <v>LYQ-MU18-G7-M</v>
          </cell>
          <cell r="B1287">
            <v>0</v>
          </cell>
          <cell r="C1287">
            <v>0</v>
          </cell>
          <cell r="D1287">
            <v>0</v>
          </cell>
          <cell r="E1287">
            <v>0</v>
          </cell>
          <cell r="F1287">
            <v>0</v>
          </cell>
          <cell r="G1287">
            <v>0</v>
          </cell>
          <cell r="H1287">
            <v>0</v>
          </cell>
          <cell r="I1287">
            <v>0</v>
          </cell>
          <cell r="J1287">
            <v>0</v>
          </cell>
          <cell r="K1287">
            <v>0</v>
          </cell>
          <cell r="L1287">
            <v>0</v>
          </cell>
          <cell r="M1287">
            <v>0</v>
          </cell>
        </row>
        <row r="1288">
          <cell r="A1288" t="str">
            <v>LYQ-MU18-G7-S</v>
          </cell>
          <cell r="B1288">
            <v>0</v>
          </cell>
          <cell r="C1288">
            <v>0</v>
          </cell>
          <cell r="D1288">
            <v>0</v>
          </cell>
          <cell r="E1288">
            <v>0</v>
          </cell>
          <cell r="F1288">
            <v>0</v>
          </cell>
          <cell r="G1288">
            <v>0</v>
          </cell>
          <cell r="H1288">
            <v>0</v>
          </cell>
          <cell r="I1288">
            <v>0</v>
          </cell>
          <cell r="J1288">
            <v>0</v>
          </cell>
          <cell r="K1288">
            <v>0</v>
          </cell>
          <cell r="L1288">
            <v>0</v>
          </cell>
          <cell r="M1288">
            <v>0</v>
          </cell>
        </row>
        <row r="1289">
          <cell r="A1289" t="str">
            <v>LYQ-MU18-G7-XL</v>
          </cell>
          <cell r="B1289">
            <v>0</v>
          </cell>
          <cell r="C1289">
            <v>0</v>
          </cell>
          <cell r="D1289">
            <v>0</v>
          </cell>
          <cell r="E1289">
            <v>0</v>
          </cell>
          <cell r="F1289">
            <v>0</v>
          </cell>
          <cell r="G1289">
            <v>0</v>
          </cell>
          <cell r="H1289">
            <v>0</v>
          </cell>
          <cell r="I1289">
            <v>0</v>
          </cell>
          <cell r="J1289">
            <v>0</v>
          </cell>
          <cell r="K1289">
            <v>0</v>
          </cell>
          <cell r="L1289">
            <v>0</v>
          </cell>
          <cell r="M1289">
            <v>0</v>
          </cell>
        </row>
        <row r="1290">
          <cell r="A1290" t="str">
            <v>LYQ-MU18-K0-L</v>
          </cell>
          <cell r="B1290">
            <v>0</v>
          </cell>
          <cell r="C1290">
            <v>0</v>
          </cell>
          <cell r="D1290">
            <v>0</v>
          </cell>
          <cell r="E1290">
            <v>0</v>
          </cell>
          <cell r="F1290">
            <v>0</v>
          </cell>
          <cell r="G1290">
            <v>0</v>
          </cell>
          <cell r="H1290">
            <v>0</v>
          </cell>
          <cell r="I1290">
            <v>0</v>
          </cell>
          <cell r="J1290">
            <v>0</v>
          </cell>
          <cell r="K1290">
            <v>0</v>
          </cell>
          <cell r="L1290">
            <v>0</v>
          </cell>
          <cell r="M1290">
            <v>0</v>
          </cell>
        </row>
        <row r="1291">
          <cell r="A1291" t="str">
            <v>LYQ-MU18-K0-M</v>
          </cell>
          <cell r="B1291">
            <v>0</v>
          </cell>
          <cell r="C1291">
            <v>0</v>
          </cell>
          <cell r="D1291">
            <v>0</v>
          </cell>
          <cell r="E1291">
            <v>0</v>
          </cell>
          <cell r="F1291">
            <v>0</v>
          </cell>
          <cell r="G1291">
            <v>0</v>
          </cell>
          <cell r="H1291">
            <v>0</v>
          </cell>
          <cell r="I1291">
            <v>0</v>
          </cell>
          <cell r="J1291">
            <v>0</v>
          </cell>
          <cell r="K1291">
            <v>0</v>
          </cell>
          <cell r="L1291">
            <v>0</v>
          </cell>
          <cell r="M1291">
            <v>0</v>
          </cell>
        </row>
        <row r="1292">
          <cell r="A1292" t="str">
            <v>LYQ-MU18-K0-S</v>
          </cell>
          <cell r="B1292">
            <v>0</v>
          </cell>
          <cell r="C1292">
            <v>0</v>
          </cell>
          <cell r="D1292">
            <v>0</v>
          </cell>
          <cell r="E1292">
            <v>0</v>
          </cell>
          <cell r="F1292">
            <v>0</v>
          </cell>
          <cell r="G1292">
            <v>0</v>
          </cell>
          <cell r="H1292">
            <v>0</v>
          </cell>
          <cell r="I1292">
            <v>0</v>
          </cell>
          <cell r="J1292">
            <v>0</v>
          </cell>
          <cell r="K1292">
            <v>0</v>
          </cell>
          <cell r="L1292">
            <v>0</v>
          </cell>
          <cell r="M1292">
            <v>0</v>
          </cell>
        </row>
        <row r="1293">
          <cell r="A1293" t="str">
            <v>LYQ-MU18-K0-XL</v>
          </cell>
          <cell r="B1293">
            <v>0</v>
          </cell>
          <cell r="C1293">
            <v>0</v>
          </cell>
          <cell r="D1293">
            <v>0</v>
          </cell>
          <cell r="E1293">
            <v>0</v>
          </cell>
          <cell r="F1293">
            <v>0</v>
          </cell>
          <cell r="G1293">
            <v>0</v>
          </cell>
          <cell r="H1293">
            <v>0</v>
          </cell>
          <cell r="I1293">
            <v>0</v>
          </cell>
          <cell r="J1293">
            <v>0</v>
          </cell>
          <cell r="K1293">
            <v>0</v>
          </cell>
          <cell r="L1293">
            <v>0</v>
          </cell>
          <cell r="M1293">
            <v>0</v>
          </cell>
        </row>
        <row r="1294">
          <cell r="A1294" t="str">
            <v>LYQ-MU18-N0-L</v>
          </cell>
          <cell r="B1294">
            <v>0</v>
          </cell>
          <cell r="C1294">
            <v>0</v>
          </cell>
          <cell r="D1294">
            <v>0</v>
          </cell>
          <cell r="E1294">
            <v>0</v>
          </cell>
          <cell r="F1294">
            <v>0</v>
          </cell>
          <cell r="G1294">
            <v>0</v>
          </cell>
          <cell r="H1294">
            <v>0</v>
          </cell>
          <cell r="I1294">
            <v>0</v>
          </cell>
          <cell r="J1294">
            <v>0</v>
          </cell>
          <cell r="K1294">
            <v>0</v>
          </cell>
          <cell r="L1294">
            <v>0</v>
          </cell>
          <cell r="M1294">
            <v>0</v>
          </cell>
        </row>
        <row r="1295">
          <cell r="A1295" t="str">
            <v>LYQ-MU18-N0-S</v>
          </cell>
          <cell r="B1295">
            <v>0</v>
          </cell>
          <cell r="C1295">
            <v>0</v>
          </cell>
          <cell r="D1295">
            <v>0</v>
          </cell>
          <cell r="E1295">
            <v>0</v>
          </cell>
          <cell r="F1295">
            <v>0</v>
          </cell>
          <cell r="G1295">
            <v>0</v>
          </cell>
          <cell r="H1295">
            <v>0</v>
          </cell>
          <cell r="I1295">
            <v>0</v>
          </cell>
          <cell r="J1295">
            <v>0</v>
          </cell>
          <cell r="K1295">
            <v>0</v>
          </cell>
          <cell r="L1295">
            <v>0</v>
          </cell>
          <cell r="M1295">
            <v>0</v>
          </cell>
        </row>
        <row r="1296">
          <cell r="A1296" t="str">
            <v>LYQ-MU18-N0-XL</v>
          </cell>
          <cell r="B1296">
            <v>0</v>
          </cell>
          <cell r="C1296">
            <v>0</v>
          </cell>
          <cell r="D1296">
            <v>0</v>
          </cell>
          <cell r="E1296">
            <v>0</v>
          </cell>
          <cell r="F1296">
            <v>0</v>
          </cell>
          <cell r="G1296">
            <v>0</v>
          </cell>
          <cell r="H1296">
            <v>0</v>
          </cell>
          <cell r="I1296">
            <v>0</v>
          </cell>
          <cell r="J1296">
            <v>0</v>
          </cell>
          <cell r="K1296">
            <v>0</v>
          </cell>
          <cell r="L1296">
            <v>0</v>
          </cell>
          <cell r="M1296">
            <v>0</v>
          </cell>
        </row>
        <row r="1297">
          <cell r="A1297" t="str">
            <v>LYQ-MU18-Y0-L</v>
          </cell>
          <cell r="B1297">
            <v>0</v>
          </cell>
          <cell r="C1297">
            <v>0</v>
          </cell>
          <cell r="D1297">
            <v>0</v>
          </cell>
          <cell r="E1297">
            <v>0</v>
          </cell>
          <cell r="F1297">
            <v>0</v>
          </cell>
          <cell r="G1297">
            <v>0</v>
          </cell>
          <cell r="H1297">
            <v>0</v>
          </cell>
          <cell r="I1297">
            <v>0</v>
          </cell>
          <cell r="J1297">
            <v>0</v>
          </cell>
          <cell r="K1297">
            <v>0</v>
          </cell>
          <cell r="L1297">
            <v>0</v>
          </cell>
          <cell r="M1297">
            <v>0</v>
          </cell>
        </row>
        <row r="1298">
          <cell r="A1298" t="str">
            <v>LYQ-MU18-Y0-XL</v>
          </cell>
          <cell r="B1298">
            <v>0</v>
          </cell>
          <cell r="C1298">
            <v>0</v>
          </cell>
          <cell r="D1298">
            <v>0</v>
          </cell>
          <cell r="E1298">
            <v>0</v>
          </cell>
          <cell r="F1298">
            <v>0</v>
          </cell>
          <cell r="G1298">
            <v>0</v>
          </cell>
          <cell r="H1298">
            <v>0</v>
          </cell>
          <cell r="I1298">
            <v>0</v>
          </cell>
          <cell r="J1298">
            <v>0</v>
          </cell>
          <cell r="K1298">
            <v>0</v>
          </cell>
          <cell r="L1298">
            <v>0</v>
          </cell>
          <cell r="M1298">
            <v>0</v>
          </cell>
        </row>
        <row r="1299">
          <cell r="A1299" t="str">
            <v>LYQ-MU18-ZL-M</v>
          </cell>
          <cell r="B1299">
            <v>0</v>
          </cell>
          <cell r="C1299">
            <v>0</v>
          </cell>
          <cell r="D1299">
            <v>0</v>
          </cell>
          <cell r="E1299">
            <v>0</v>
          </cell>
          <cell r="F1299">
            <v>0</v>
          </cell>
          <cell r="G1299">
            <v>0</v>
          </cell>
          <cell r="H1299">
            <v>0</v>
          </cell>
          <cell r="I1299">
            <v>0</v>
          </cell>
          <cell r="J1299">
            <v>0</v>
          </cell>
          <cell r="K1299">
            <v>0</v>
          </cell>
          <cell r="L1299">
            <v>0</v>
          </cell>
          <cell r="M1299">
            <v>0</v>
          </cell>
        </row>
        <row r="1300">
          <cell r="A1300" t="str">
            <v>LYQ-MU18-ZL-S</v>
          </cell>
          <cell r="B1300">
            <v>0</v>
          </cell>
          <cell r="C1300">
            <v>0</v>
          </cell>
          <cell r="D1300">
            <v>0</v>
          </cell>
          <cell r="E1300">
            <v>0</v>
          </cell>
          <cell r="F1300">
            <v>0</v>
          </cell>
          <cell r="G1300">
            <v>0</v>
          </cell>
          <cell r="H1300">
            <v>0</v>
          </cell>
          <cell r="I1300">
            <v>0</v>
          </cell>
          <cell r="J1300">
            <v>0</v>
          </cell>
          <cell r="K1300">
            <v>0</v>
          </cell>
          <cell r="L1300">
            <v>0</v>
          </cell>
          <cell r="M1300">
            <v>0</v>
          </cell>
        </row>
        <row r="1301">
          <cell r="A1301" t="str">
            <v>LYQ-MU18-ZL-XL</v>
          </cell>
          <cell r="B1301">
            <v>0</v>
          </cell>
          <cell r="C1301">
            <v>0</v>
          </cell>
          <cell r="D1301">
            <v>0</v>
          </cell>
          <cell r="E1301">
            <v>0</v>
          </cell>
          <cell r="F1301">
            <v>0</v>
          </cell>
          <cell r="G1301">
            <v>0</v>
          </cell>
          <cell r="H1301">
            <v>0</v>
          </cell>
          <cell r="I1301">
            <v>0</v>
          </cell>
          <cell r="J1301">
            <v>0</v>
          </cell>
          <cell r="K1301">
            <v>0</v>
          </cell>
          <cell r="L1301">
            <v>0</v>
          </cell>
          <cell r="M1301">
            <v>0</v>
          </cell>
        </row>
        <row r="1302">
          <cell r="A1302" t="str">
            <v>LYQ-MUCL628-BD-L</v>
          </cell>
          <cell r="B1302">
            <v>0</v>
          </cell>
          <cell r="C1302">
            <v>0</v>
          </cell>
          <cell r="D1302">
            <v>0</v>
          </cell>
          <cell r="E1302">
            <v>0</v>
          </cell>
          <cell r="F1302">
            <v>0</v>
          </cell>
          <cell r="G1302">
            <v>0</v>
          </cell>
          <cell r="H1302">
            <v>0</v>
          </cell>
          <cell r="I1302">
            <v>0</v>
          </cell>
          <cell r="J1302">
            <v>0</v>
          </cell>
          <cell r="K1302">
            <v>0</v>
          </cell>
          <cell r="L1302">
            <v>0</v>
          </cell>
          <cell r="M1302">
            <v>0</v>
          </cell>
        </row>
        <row r="1303">
          <cell r="A1303" t="str">
            <v>LYQ-MUCL628-BD-M</v>
          </cell>
          <cell r="B1303">
            <v>0</v>
          </cell>
          <cell r="C1303">
            <v>0</v>
          </cell>
          <cell r="D1303">
            <v>0</v>
          </cell>
          <cell r="E1303">
            <v>0</v>
          </cell>
          <cell r="F1303">
            <v>0</v>
          </cell>
          <cell r="G1303">
            <v>0</v>
          </cell>
          <cell r="H1303">
            <v>0</v>
          </cell>
          <cell r="I1303">
            <v>0</v>
          </cell>
          <cell r="J1303">
            <v>0</v>
          </cell>
          <cell r="K1303">
            <v>0</v>
          </cell>
          <cell r="L1303">
            <v>0</v>
          </cell>
          <cell r="M1303">
            <v>0</v>
          </cell>
        </row>
        <row r="1304">
          <cell r="A1304" t="str">
            <v>LYQ-MUCL628-BD-S</v>
          </cell>
          <cell r="B1304">
            <v>0</v>
          </cell>
          <cell r="C1304">
            <v>0</v>
          </cell>
          <cell r="D1304">
            <v>0</v>
          </cell>
          <cell r="E1304">
            <v>0</v>
          </cell>
          <cell r="F1304">
            <v>0</v>
          </cell>
          <cell r="G1304">
            <v>0</v>
          </cell>
          <cell r="H1304">
            <v>0</v>
          </cell>
          <cell r="I1304">
            <v>0</v>
          </cell>
          <cell r="J1304">
            <v>0</v>
          </cell>
          <cell r="K1304">
            <v>0</v>
          </cell>
          <cell r="L1304">
            <v>0</v>
          </cell>
          <cell r="M1304">
            <v>0</v>
          </cell>
        </row>
        <row r="1305">
          <cell r="A1305" t="str">
            <v>LYQ-MUCL628-BD-XL</v>
          </cell>
          <cell r="B1305">
            <v>0</v>
          </cell>
          <cell r="C1305">
            <v>0</v>
          </cell>
          <cell r="D1305">
            <v>0</v>
          </cell>
          <cell r="E1305">
            <v>0</v>
          </cell>
          <cell r="F1305">
            <v>0</v>
          </cell>
          <cell r="G1305">
            <v>0</v>
          </cell>
          <cell r="H1305">
            <v>0</v>
          </cell>
          <cell r="I1305">
            <v>0</v>
          </cell>
          <cell r="J1305">
            <v>0</v>
          </cell>
          <cell r="K1305">
            <v>0</v>
          </cell>
          <cell r="L1305">
            <v>0</v>
          </cell>
          <cell r="M1305">
            <v>0</v>
          </cell>
        </row>
        <row r="1306">
          <cell r="A1306" t="str">
            <v>LYQ-MUCL628-E0-L</v>
          </cell>
          <cell r="B1306">
            <v>0</v>
          </cell>
          <cell r="C1306">
            <v>0</v>
          </cell>
          <cell r="D1306">
            <v>0</v>
          </cell>
          <cell r="E1306">
            <v>0</v>
          </cell>
          <cell r="F1306">
            <v>0</v>
          </cell>
          <cell r="G1306">
            <v>0</v>
          </cell>
          <cell r="H1306">
            <v>0</v>
          </cell>
          <cell r="I1306">
            <v>0</v>
          </cell>
          <cell r="J1306">
            <v>0</v>
          </cell>
          <cell r="K1306">
            <v>0</v>
          </cell>
          <cell r="L1306">
            <v>0</v>
          </cell>
          <cell r="M1306">
            <v>0</v>
          </cell>
        </row>
        <row r="1307">
          <cell r="A1307" t="str">
            <v>LYQ-MUCL628-E0-M</v>
          </cell>
          <cell r="B1307">
            <v>0</v>
          </cell>
          <cell r="C1307">
            <v>0</v>
          </cell>
          <cell r="D1307">
            <v>0</v>
          </cell>
          <cell r="E1307">
            <v>0</v>
          </cell>
          <cell r="F1307">
            <v>0</v>
          </cell>
          <cell r="G1307">
            <v>0</v>
          </cell>
          <cell r="H1307">
            <v>0</v>
          </cell>
          <cell r="I1307">
            <v>0</v>
          </cell>
          <cell r="J1307">
            <v>0</v>
          </cell>
          <cell r="K1307">
            <v>0</v>
          </cell>
          <cell r="L1307">
            <v>0</v>
          </cell>
          <cell r="M1307">
            <v>0</v>
          </cell>
        </row>
        <row r="1308">
          <cell r="A1308" t="str">
            <v>LYQ-MUCL628-E0-S</v>
          </cell>
          <cell r="B1308">
            <v>0</v>
          </cell>
          <cell r="C1308">
            <v>0</v>
          </cell>
          <cell r="D1308">
            <v>0</v>
          </cell>
          <cell r="E1308">
            <v>0</v>
          </cell>
          <cell r="F1308">
            <v>0</v>
          </cell>
          <cell r="G1308">
            <v>0</v>
          </cell>
          <cell r="H1308">
            <v>0</v>
          </cell>
          <cell r="I1308">
            <v>0</v>
          </cell>
          <cell r="J1308">
            <v>0</v>
          </cell>
          <cell r="K1308">
            <v>0</v>
          </cell>
          <cell r="L1308">
            <v>0</v>
          </cell>
          <cell r="M1308">
            <v>0</v>
          </cell>
        </row>
        <row r="1309">
          <cell r="A1309" t="str">
            <v>LYQ-MUCL628-E0-XL</v>
          </cell>
          <cell r="B1309">
            <v>0</v>
          </cell>
          <cell r="C1309">
            <v>0</v>
          </cell>
          <cell r="D1309">
            <v>0</v>
          </cell>
          <cell r="E1309">
            <v>0</v>
          </cell>
          <cell r="F1309">
            <v>0</v>
          </cell>
          <cell r="G1309">
            <v>0</v>
          </cell>
          <cell r="H1309">
            <v>0</v>
          </cell>
          <cell r="I1309">
            <v>0</v>
          </cell>
          <cell r="J1309">
            <v>0</v>
          </cell>
          <cell r="K1309">
            <v>0</v>
          </cell>
          <cell r="L1309">
            <v>0</v>
          </cell>
          <cell r="M1309">
            <v>0</v>
          </cell>
        </row>
        <row r="1310">
          <cell r="A1310" t="str">
            <v>LYQ-MUCL628-G0-M</v>
          </cell>
          <cell r="B1310">
            <v>0</v>
          </cell>
          <cell r="C1310">
            <v>0</v>
          </cell>
          <cell r="D1310">
            <v>0</v>
          </cell>
          <cell r="E1310">
            <v>0</v>
          </cell>
          <cell r="F1310">
            <v>0</v>
          </cell>
          <cell r="G1310">
            <v>0</v>
          </cell>
          <cell r="H1310">
            <v>0</v>
          </cell>
          <cell r="I1310">
            <v>0</v>
          </cell>
          <cell r="J1310">
            <v>0</v>
          </cell>
          <cell r="K1310">
            <v>0</v>
          </cell>
          <cell r="L1310">
            <v>0</v>
          </cell>
          <cell r="M1310">
            <v>0</v>
          </cell>
        </row>
        <row r="1311">
          <cell r="A1311" t="str">
            <v>LYQ-MUCL628-G0-S</v>
          </cell>
          <cell r="B1311">
            <v>0</v>
          </cell>
          <cell r="C1311">
            <v>0</v>
          </cell>
          <cell r="D1311">
            <v>0</v>
          </cell>
          <cell r="E1311">
            <v>0</v>
          </cell>
          <cell r="F1311">
            <v>0</v>
          </cell>
          <cell r="G1311">
            <v>0</v>
          </cell>
          <cell r="H1311">
            <v>0</v>
          </cell>
          <cell r="I1311">
            <v>0</v>
          </cell>
          <cell r="J1311">
            <v>0</v>
          </cell>
          <cell r="K1311">
            <v>0</v>
          </cell>
          <cell r="L1311">
            <v>0</v>
          </cell>
          <cell r="M1311">
            <v>0</v>
          </cell>
        </row>
        <row r="1312">
          <cell r="A1312" t="str">
            <v>LYQ-MUCL628-G7-L</v>
          </cell>
          <cell r="B1312">
            <v>0</v>
          </cell>
          <cell r="C1312">
            <v>0</v>
          </cell>
          <cell r="D1312">
            <v>0</v>
          </cell>
          <cell r="E1312">
            <v>0</v>
          </cell>
          <cell r="F1312">
            <v>0</v>
          </cell>
          <cell r="G1312">
            <v>0</v>
          </cell>
          <cell r="H1312">
            <v>0</v>
          </cell>
          <cell r="I1312">
            <v>0</v>
          </cell>
          <cell r="J1312">
            <v>0</v>
          </cell>
          <cell r="K1312">
            <v>0</v>
          </cell>
          <cell r="L1312">
            <v>0</v>
          </cell>
          <cell r="M1312">
            <v>0</v>
          </cell>
        </row>
        <row r="1313">
          <cell r="A1313" t="str">
            <v>LYQ-MUCL628-G7-M</v>
          </cell>
          <cell r="B1313">
            <v>0</v>
          </cell>
          <cell r="C1313">
            <v>0</v>
          </cell>
          <cell r="D1313">
            <v>0</v>
          </cell>
          <cell r="E1313">
            <v>0</v>
          </cell>
          <cell r="F1313">
            <v>0</v>
          </cell>
          <cell r="G1313">
            <v>0</v>
          </cell>
          <cell r="H1313">
            <v>0</v>
          </cell>
          <cell r="I1313">
            <v>0</v>
          </cell>
          <cell r="J1313">
            <v>0</v>
          </cell>
          <cell r="K1313">
            <v>0</v>
          </cell>
          <cell r="L1313">
            <v>0</v>
          </cell>
          <cell r="M1313">
            <v>0</v>
          </cell>
        </row>
        <row r="1314">
          <cell r="A1314" t="str">
            <v>LYQ-MUCL628-G7-S</v>
          </cell>
          <cell r="B1314">
            <v>0</v>
          </cell>
          <cell r="C1314">
            <v>0</v>
          </cell>
          <cell r="D1314">
            <v>0</v>
          </cell>
          <cell r="E1314">
            <v>0</v>
          </cell>
          <cell r="F1314">
            <v>0</v>
          </cell>
          <cell r="G1314">
            <v>0</v>
          </cell>
          <cell r="H1314">
            <v>0</v>
          </cell>
          <cell r="I1314">
            <v>0</v>
          </cell>
          <cell r="J1314">
            <v>0</v>
          </cell>
          <cell r="K1314">
            <v>0</v>
          </cell>
          <cell r="L1314">
            <v>0</v>
          </cell>
          <cell r="M1314">
            <v>0</v>
          </cell>
        </row>
        <row r="1315">
          <cell r="A1315" t="str">
            <v>LYQ-MUCL628-G7-XL</v>
          </cell>
          <cell r="B1315">
            <v>0</v>
          </cell>
          <cell r="C1315">
            <v>0</v>
          </cell>
          <cell r="D1315">
            <v>0</v>
          </cell>
          <cell r="E1315">
            <v>0</v>
          </cell>
          <cell r="F1315">
            <v>0</v>
          </cell>
          <cell r="G1315">
            <v>0</v>
          </cell>
          <cell r="H1315">
            <v>0</v>
          </cell>
          <cell r="I1315">
            <v>0</v>
          </cell>
          <cell r="J1315">
            <v>0</v>
          </cell>
          <cell r="K1315">
            <v>0</v>
          </cell>
          <cell r="L1315">
            <v>0</v>
          </cell>
          <cell r="M1315">
            <v>0</v>
          </cell>
        </row>
        <row r="1316">
          <cell r="A1316" t="str">
            <v>LYQ-MUCL628-K0-L</v>
          </cell>
          <cell r="B1316">
            <v>0</v>
          </cell>
          <cell r="C1316">
            <v>0</v>
          </cell>
          <cell r="D1316">
            <v>0</v>
          </cell>
          <cell r="E1316">
            <v>0</v>
          </cell>
          <cell r="F1316">
            <v>0</v>
          </cell>
          <cell r="G1316">
            <v>0</v>
          </cell>
          <cell r="H1316">
            <v>0</v>
          </cell>
          <cell r="I1316">
            <v>0</v>
          </cell>
          <cell r="J1316">
            <v>0</v>
          </cell>
          <cell r="K1316">
            <v>0</v>
          </cell>
          <cell r="L1316">
            <v>0</v>
          </cell>
          <cell r="M1316">
            <v>0</v>
          </cell>
        </row>
        <row r="1317">
          <cell r="A1317" t="str">
            <v>LYQ-MUCL628-K0-M</v>
          </cell>
          <cell r="B1317">
            <v>0</v>
          </cell>
          <cell r="C1317">
            <v>0</v>
          </cell>
          <cell r="D1317">
            <v>0</v>
          </cell>
          <cell r="E1317">
            <v>0</v>
          </cell>
          <cell r="F1317">
            <v>0</v>
          </cell>
          <cell r="G1317">
            <v>0</v>
          </cell>
          <cell r="H1317">
            <v>0</v>
          </cell>
          <cell r="I1317">
            <v>0</v>
          </cell>
          <cell r="J1317">
            <v>0</v>
          </cell>
          <cell r="K1317">
            <v>0</v>
          </cell>
          <cell r="L1317">
            <v>0</v>
          </cell>
          <cell r="M1317">
            <v>0</v>
          </cell>
        </row>
        <row r="1318">
          <cell r="A1318" t="str">
            <v>LYQ-MUCL628-K0-S</v>
          </cell>
          <cell r="B1318">
            <v>0</v>
          </cell>
          <cell r="C1318">
            <v>0</v>
          </cell>
          <cell r="D1318">
            <v>0</v>
          </cell>
          <cell r="E1318">
            <v>0</v>
          </cell>
          <cell r="F1318">
            <v>0</v>
          </cell>
          <cell r="G1318">
            <v>0</v>
          </cell>
          <cell r="H1318">
            <v>0</v>
          </cell>
          <cell r="I1318">
            <v>0</v>
          </cell>
          <cell r="J1318">
            <v>0</v>
          </cell>
          <cell r="K1318">
            <v>0</v>
          </cell>
          <cell r="L1318">
            <v>0</v>
          </cell>
          <cell r="M1318">
            <v>0</v>
          </cell>
        </row>
        <row r="1319">
          <cell r="A1319" t="str">
            <v>LYQ-MUCL628-K0-XL</v>
          </cell>
          <cell r="B1319">
            <v>0</v>
          </cell>
          <cell r="C1319">
            <v>0</v>
          </cell>
          <cell r="D1319">
            <v>0</v>
          </cell>
          <cell r="E1319">
            <v>0</v>
          </cell>
          <cell r="F1319">
            <v>0</v>
          </cell>
          <cell r="G1319">
            <v>0</v>
          </cell>
          <cell r="H1319">
            <v>0</v>
          </cell>
          <cell r="I1319">
            <v>0</v>
          </cell>
          <cell r="J1319">
            <v>0</v>
          </cell>
          <cell r="K1319">
            <v>0</v>
          </cell>
          <cell r="L1319">
            <v>0</v>
          </cell>
          <cell r="M1319">
            <v>0</v>
          </cell>
        </row>
        <row r="1320">
          <cell r="A1320" t="str">
            <v>LYQ-MUCL628-OR-M</v>
          </cell>
          <cell r="B1320">
            <v>0</v>
          </cell>
          <cell r="C1320">
            <v>0</v>
          </cell>
          <cell r="D1320">
            <v>0</v>
          </cell>
          <cell r="E1320">
            <v>0</v>
          </cell>
          <cell r="F1320">
            <v>0</v>
          </cell>
          <cell r="G1320">
            <v>0</v>
          </cell>
          <cell r="H1320">
            <v>0</v>
          </cell>
          <cell r="I1320">
            <v>0</v>
          </cell>
          <cell r="J1320">
            <v>0</v>
          </cell>
          <cell r="K1320">
            <v>0</v>
          </cell>
          <cell r="L1320">
            <v>0</v>
          </cell>
          <cell r="M1320">
            <v>0</v>
          </cell>
        </row>
        <row r="1321">
          <cell r="A1321" t="str">
            <v>LYQ-MUCL628-R0-L</v>
          </cell>
          <cell r="B1321">
            <v>0</v>
          </cell>
          <cell r="C1321">
            <v>0</v>
          </cell>
          <cell r="D1321">
            <v>0</v>
          </cell>
          <cell r="E1321">
            <v>0</v>
          </cell>
          <cell r="F1321">
            <v>0</v>
          </cell>
          <cell r="G1321">
            <v>0</v>
          </cell>
          <cell r="H1321">
            <v>0</v>
          </cell>
          <cell r="I1321">
            <v>0</v>
          </cell>
          <cell r="J1321">
            <v>0</v>
          </cell>
          <cell r="K1321">
            <v>0</v>
          </cell>
          <cell r="L1321">
            <v>0</v>
          </cell>
          <cell r="M1321">
            <v>0</v>
          </cell>
        </row>
        <row r="1322">
          <cell r="A1322" t="str">
            <v>LYQ-MUCL628-R0-M</v>
          </cell>
          <cell r="B1322">
            <v>0</v>
          </cell>
          <cell r="C1322">
            <v>0</v>
          </cell>
          <cell r="D1322">
            <v>0</v>
          </cell>
          <cell r="E1322">
            <v>0</v>
          </cell>
          <cell r="F1322">
            <v>0</v>
          </cell>
          <cell r="G1322">
            <v>0</v>
          </cell>
          <cell r="H1322">
            <v>0</v>
          </cell>
          <cell r="I1322">
            <v>0</v>
          </cell>
          <cell r="J1322">
            <v>0</v>
          </cell>
          <cell r="K1322">
            <v>0</v>
          </cell>
          <cell r="L1322">
            <v>0</v>
          </cell>
          <cell r="M1322">
            <v>0</v>
          </cell>
        </row>
        <row r="1323">
          <cell r="A1323" t="str">
            <v>LYQ-MUCL628-R0-S</v>
          </cell>
          <cell r="B1323">
            <v>0</v>
          </cell>
          <cell r="C1323">
            <v>0</v>
          </cell>
          <cell r="D1323">
            <v>0</v>
          </cell>
          <cell r="E1323">
            <v>0</v>
          </cell>
          <cell r="F1323">
            <v>0</v>
          </cell>
          <cell r="G1323">
            <v>0</v>
          </cell>
          <cell r="H1323">
            <v>0</v>
          </cell>
          <cell r="I1323">
            <v>0</v>
          </cell>
          <cell r="J1323">
            <v>0</v>
          </cell>
          <cell r="K1323">
            <v>0</v>
          </cell>
          <cell r="L1323">
            <v>0</v>
          </cell>
          <cell r="M1323">
            <v>0</v>
          </cell>
        </row>
        <row r="1324">
          <cell r="A1324" t="str">
            <v>LYQ-MUCL628-R0-XL</v>
          </cell>
          <cell r="B1324">
            <v>0</v>
          </cell>
          <cell r="C1324">
            <v>0</v>
          </cell>
          <cell r="D1324">
            <v>0</v>
          </cell>
          <cell r="E1324">
            <v>0</v>
          </cell>
          <cell r="F1324">
            <v>0</v>
          </cell>
          <cell r="G1324">
            <v>0</v>
          </cell>
          <cell r="H1324">
            <v>0</v>
          </cell>
          <cell r="I1324">
            <v>0</v>
          </cell>
          <cell r="J1324">
            <v>0</v>
          </cell>
          <cell r="K1324">
            <v>0</v>
          </cell>
          <cell r="L1324">
            <v>0</v>
          </cell>
          <cell r="M1324">
            <v>0</v>
          </cell>
        </row>
        <row r="1325">
          <cell r="A1325" t="str">
            <v>LYQ-MUCL628-Y0-L</v>
          </cell>
          <cell r="B1325">
            <v>0</v>
          </cell>
          <cell r="C1325">
            <v>0</v>
          </cell>
          <cell r="D1325">
            <v>0</v>
          </cell>
          <cell r="E1325">
            <v>0</v>
          </cell>
          <cell r="F1325">
            <v>0</v>
          </cell>
          <cell r="G1325">
            <v>0</v>
          </cell>
          <cell r="H1325">
            <v>0</v>
          </cell>
          <cell r="I1325">
            <v>0</v>
          </cell>
          <cell r="J1325">
            <v>0</v>
          </cell>
          <cell r="K1325">
            <v>0</v>
          </cell>
          <cell r="L1325">
            <v>0</v>
          </cell>
          <cell r="M1325">
            <v>0</v>
          </cell>
        </row>
        <row r="1326">
          <cell r="A1326" t="str">
            <v>LYQ-MUCL628-Y0-M</v>
          </cell>
          <cell r="B1326">
            <v>0</v>
          </cell>
          <cell r="C1326">
            <v>0</v>
          </cell>
          <cell r="D1326">
            <v>0</v>
          </cell>
          <cell r="E1326">
            <v>0</v>
          </cell>
          <cell r="F1326">
            <v>0</v>
          </cell>
          <cell r="G1326">
            <v>0</v>
          </cell>
          <cell r="H1326">
            <v>0</v>
          </cell>
          <cell r="I1326">
            <v>0</v>
          </cell>
          <cell r="J1326">
            <v>0</v>
          </cell>
          <cell r="K1326">
            <v>0</v>
          </cell>
          <cell r="L1326">
            <v>0</v>
          </cell>
          <cell r="M1326">
            <v>0</v>
          </cell>
        </row>
        <row r="1327">
          <cell r="A1327" t="str">
            <v>LYQ-MUCL628-Y0-S</v>
          </cell>
          <cell r="B1327">
            <v>0</v>
          </cell>
          <cell r="C1327">
            <v>0</v>
          </cell>
          <cell r="D1327">
            <v>0</v>
          </cell>
          <cell r="E1327">
            <v>0</v>
          </cell>
          <cell r="F1327">
            <v>0</v>
          </cell>
          <cell r="G1327">
            <v>0</v>
          </cell>
          <cell r="H1327">
            <v>0</v>
          </cell>
          <cell r="I1327">
            <v>0</v>
          </cell>
          <cell r="J1327">
            <v>0</v>
          </cell>
          <cell r="K1327">
            <v>0</v>
          </cell>
          <cell r="L1327">
            <v>0</v>
          </cell>
          <cell r="M1327">
            <v>0</v>
          </cell>
        </row>
        <row r="1328">
          <cell r="A1328" t="str">
            <v>LYQ-MUCL628-Y0-XL</v>
          </cell>
          <cell r="B1328">
            <v>0</v>
          </cell>
          <cell r="C1328">
            <v>0</v>
          </cell>
          <cell r="D1328">
            <v>0</v>
          </cell>
          <cell r="E1328">
            <v>0</v>
          </cell>
          <cell r="F1328">
            <v>0</v>
          </cell>
          <cell r="G1328">
            <v>0</v>
          </cell>
          <cell r="H1328">
            <v>0</v>
          </cell>
          <cell r="I1328">
            <v>0</v>
          </cell>
          <cell r="J1328">
            <v>0</v>
          </cell>
          <cell r="K1328">
            <v>0</v>
          </cell>
          <cell r="L1328">
            <v>0</v>
          </cell>
          <cell r="M1328">
            <v>0</v>
          </cell>
        </row>
        <row r="1329">
          <cell r="A1329" t="str">
            <v>LYQ-MY6287-B0-L</v>
          </cell>
          <cell r="B1329">
            <v>0</v>
          </cell>
          <cell r="C1329">
            <v>0</v>
          </cell>
          <cell r="D1329">
            <v>0</v>
          </cell>
          <cell r="E1329">
            <v>0</v>
          </cell>
          <cell r="F1329">
            <v>0</v>
          </cell>
          <cell r="G1329">
            <v>0</v>
          </cell>
          <cell r="H1329">
            <v>0</v>
          </cell>
          <cell r="I1329">
            <v>0</v>
          </cell>
          <cell r="J1329">
            <v>0</v>
          </cell>
          <cell r="K1329">
            <v>0</v>
          </cell>
          <cell r="L1329">
            <v>0</v>
          </cell>
          <cell r="M1329">
            <v>0</v>
          </cell>
        </row>
        <row r="1330">
          <cell r="A1330" t="str">
            <v>LYQ-MY6287-G0-M</v>
          </cell>
          <cell r="B1330">
            <v>0</v>
          </cell>
          <cell r="C1330">
            <v>0</v>
          </cell>
          <cell r="D1330">
            <v>0</v>
          </cell>
          <cell r="E1330">
            <v>0</v>
          </cell>
          <cell r="F1330">
            <v>0</v>
          </cell>
          <cell r="G1330">
            <v>0</v>
          </cell>
          <cell r="H1330">
            <v>0</v>
          </cell>
          <cell r="I1330">
            <v>0</v>
          </cell>
          <cell r="J1330">
            <v>0</v>
          </cell>
          <cell r="K1330">
            <v>0</v>
          </cell>
          <cell r="L1330">
            <v>0</v>
          </cell>
          <cell r="M1330">
            <v>0</v>
          </cell>
        </row>
        <row r="1331">
          <cell r="A1331" t="str">
            <v>LYQ-MY6287-P0-L</v>
          </cell>
          <cell r="B1331">
            <v>0</v>
          </cell>
          <cell r="C1331">
            <v>0</v>
          </cell>
          <cell r="D1331">
            <v>0</v>
          </cell>
          <cell r="E1331">
            <v>0</v>
          </cell>
          <cell r="F1331">
            <v>0</v>
          </cell>
          <cell r="G1331">
            <v>0</v>
          </cell>
          <cell r="H1331">
            <v>0</v>
          </cell>
          <cell r="I1331">
            <v>0</v>
          </cell>
          <cell r="J1331">
            <v>0</v>
          </cell>
          <cell r="K1331">
            <v>0</v>
          </cell>
          <cell r="L1331">
            <v>0</v>
          </cell>
          <cell r="M1331">
            <v>0</v>
          </cell>
        </row>
        <row r="1332">
          <cell r="A1332" t="str">
            <v>LYQ-NA1010-B0-M</v>
          </cell>
          <cell r="B1332">
            <v>0</v>
          </cell>
          <cell r="C1332">
            <v>0</v>
          </cell>
          <cell r="D1332">
            <v>0</v>
          </cell>
          <cell r="E1332">
            <v>2</v>
          </cell>
          <cell r="F1332">
            <v>2</v>
          </cell>
          <cell r="G1332">
            <v>0</v>
          </cell>
          <cell r="H1332">
            <v>0</v>
          </cell>
          <cell r="I1332">
            <v>0</v>
          </cell>
          <cell r="J1332">
            <v>0</v>
          </cell>
          <cell r="K1332">
            <v>0</v>
          </cell>
          <cell r="L1332">
            <v>0</v>
          </cell>
          <cell r="M1332">
            <v>0</v>
          </cell>
        </row>
        <row r="1333">
          <cell r="A1333" t="str">
            <v>LYQ-NA1010-G0-XL</v>
          </cell>
          <cell r="B1333">
            <v>0</v>
          </cell>
          <cell r="C1333">
            <v>0</v>
          </cell>
          <cell r="D1333">
            <v>0</v>
          </cell>
          <cell r="E1333">
            <v>0</v>
          </cell>
          <cell r="F1333">
            <v>0</v>
          </cell>
          <cell r="G1333">
            <v>0</v>
          </cell>
          <cell r="H1333">
            <v>0</v>
          </cell>
          <cell r="I1333">
            <v>0</v>
          </cell>
          <cell r="J1333">
            <v>0</v>
          </cell>
          <cell r="K1333">
            <v>0</v>
          </cell>
          <cell r="L1333">
            <v>0</v>
          </cell>
          <cell r="M1333">
            <v>0</v>
          </cell>
        </row>
        <row r="1334">
          <cell r="A1334" t="str">
            <v>LYQ-NA1010-K0-XS</v>
          </cell>
          <cell r="B1334">
            <v>0</v>
          </cell>
          <cell r="C1334">
            <v>0</v>
          </cell>
          <cell r="D1334">
            <v>0</v>
          </cell>
          <cell r="E1334">
            <v>2</v>
          </cell>
          <cell r="F1334">
            <v>2</v>
          </cell>
          <cell r="G1334">
            <v>0</v>
          </cell>
          <cell r="H1334">
            <v>0</v>
          </cell>
          <cell r="I1334">
            <v>0</v>
          </cell>
          <cell r="J1334">
            <v>0</v>
          </cell>
          <cell r="K1334">
            <v>0</v>
          </cell>
          <cell r="L1334">
            <v>0</v>
          </cell>
          <cell r="M1334">
            <v>0</v>
          </cell>
        </row>
        <row r="1335">
          <cell r="A1335" t="str">
            <v>LYQ-NA1010-R0-2X</v>
          </cell>
          <cell r="B1335">
            <v>0</v>
          </cell>
          <cell r="C1335">
            <v>0</v>
          </cell>
          <cell r="D1335">
            <v>0</v>
          </cell>
          <cell r="E1335">
            <v>0</v>
          </cell>
          <cell r="F1335">
            <v>0</v>
          </cell>
          <cell r="G1335">
            <v>0</v>
          </cell>
          <cell r="H1335">
            <v>0</v>
          </cell>
          <cell r="I1335">
            <v>0</v>
          </cell>
          <cell r="J1335">
            <v>0</v>
          </cell>
          <cell r="K1335">
            <v>0</v>
          </cell>
          <cell r="L1335">
            <v>0</v>
          </cell>
          <cell r="M1335">
            <v>0</v>
          </cell>
        </row>
        <row r="1336">
          <cell r="A1336" t="str">
            <v>LYQ-NA1010-W0-S</v>
          </cell>
          <cell r="B1336">
            <v>0</v>
          </cell>
          <cell r="C1336">
            <v>0</v>
          </cell>
          <cell r="D1336">
            <v>0</v>
          </cell>
          <cell r="E1336">
            <v>0</v>
          </cell>
          <cell r="F1336">
            <v>0</v>
          </cell>
          <cell r="G1336">
            <v>0</v>
          </cell>
          <cell r="H1336">
            <v>0</v>
          </cell>
          <cell r="I1336">
            <v>0</v>
          </cell>
          <cell r="J1336">
            <v>0</v>
          </cell>
          <cell r="K1336">
            <v>0</v>
          </cell>
          <cell r="L1336">
            <v>0</v>
          </cell>
          <cell r="M1336">
            <v>0</v>
          </cell>
        </row>
        <row r="1337">
          <cell r="A1337" t="str">
            <v>LYQ-TW03-B0-L</v>
          </cell>
          <cell r="B1337">
            <v>0</v>
          </cell>
          <cell r="C1337">
            <v>0</v>
          </cell>
          <cell r="D1337">
            <v>0</v>
          </cell>
          <cell r="E1337">
            <v>0</v>
          </cell>
          <cell r="F1337">
            <v>0</v>
          </cell>
          <cell r="G1337">
            <v>0</v>
          </cell>
          <cell r="H1337">
            <v>0</v>
          </cell>
          <cell r="I1337">
            <v>0</v>
          </cell>
          <cell r="J1337">
            <v>0</v>
          </cell>
          <cell r="K1337">
            <v>0</v>
          </cell>
          <cell r="L1337">
            <v>0</v>
          </cell>
          <cell r="M1337">
            <v>0</v>
          </cell>
        </row>
        <row r="1338">
          <cell r="A1338" t="str">
            <v>LYQ-TW03-B0-M</v>
          </cell>
          <cell r="B1338">
            <v>0</v>
          </cell>
          <cell r="C1338">
            <v>0</v>
          </cell>
          <cell r="D1338">
            <v>0</v>
          </cell>
          <cell r="E1338">
            <v>0</v>
          </cell>
          <cell r="F1338">
            <v>0</v>
          </cell>
          <cell r="G1338">
            <v>0</v>
          </cell>
          <cell r="H1338">
            <v>0</v>
          </cell>
          <cell r="I1338">
            <v>0</v>
          </cell>
          <cell r="J1338">
            <v>0</v>
          </cell>
          <cell r="K1338">
            <v>0</v>
          </cell>
          <cell r="L1338">
            <v>0</v>
          </cell>
          <cell r="M1338">
            <v>0</v>
          </cell>
        </row>
        <row r="1339">
          <cell r="A1339" t="str">
            <v>LYQ-TW03-B0-S</v>
          </cell>
          <cell r="B1339">
            <v>0</v>
          </cell>
          <cell r="C1339">
            <v>0</v>
          </cell>
          <cell r="D1339">
            <v>0</v>
          </cell>
          <cell r="E1339">
            <v>0</v>
          </cell>
          <cell r="F1339">
            <v>0</v>
          </cell>
          <cell r="G1339">
            <v>0</v>
          </cell>
          <cell r="H1339">
            <v>0</v>
          </cell>
          <cell r="I1339">
            <v>0</v>
          </cell>
          <cell r="J1339">
            <v>0</v>
          </cell>
          <cell r="K1339">
            <v>0</v>
          </cell>
          <cell r="L1339">
            <v>0</v>
          </cell>
          <cell r="M1339">
            <v>0</v>
          </cell>
        </row>
        <row r="1340">
          <cell r="A1340" t="str">
            <v>LYQ-TW03-B0-XL</v>
          </cell>
          <cell r="B1340">
            <v>0</v>
          </cell>
          <cell r="C1340">
            <v>0</v>
          </cell>
          <cell r="D1340">
            <v>0</v>
          </cell>
          <cell r="E1340">
            <v>0</v>
          </cell>
          <cell r="F1340">
            <v>0</v>
          </cell>
          <cell r="G1340">
            <v>0</v>
          </cell>
          <cell r="H1340">
            <v>0</v>
          </cell>
          <cell r="I1340">
            <v>0</v>
          </cell>
          <cell r="J1340">
            <v>0</v>
          </cell>
          <cell r="K1340">
            <v>0</v>
          </cell>
          <cell r="L1340">
            <v>0</v>
          </cell>
          <cell r="M1340">
            <v>0</v>
          </cell>
        </row>
        <row r="1341">
          <cell r="A1341" t="str">
            <v>LYQ-TW03-B0-XXL</v>
          </cell>
          <cell r="B1341">
            <v>0</v>
          </cell>
          <cell r="C1341">
            <v>0</v>
          </cell>
          <cell r="D1341">
            <v>0</v>
          </cell>
          <cell r="E1341">
            <v>0</v>
          </cell>
          <cell r="F1341">
            <v>0</v>
          </cell>
          <cell r="G1341">
            <v>0</v>
          </cell>
          <cell r="H1341">
            <v>0</v>
          </cell>
          <cell r="I1341">
            <v>0</v>
          </cell>
          <cell r="J1341">
            <v>0</v>
          </cell>
          <cell r="K1341">
            <v>0</v>
          </cell>
          <cell r="L1341">
            <v>0</v>
          </cell>
          <cell r="M1341">
            <v>0</v>
          </cell>
        </row>
        <row r="1342">
          <cell r="A1342" t="str">
            <v>LYQ-TW03-K0-L</v>
          </cell>
          <cell r="B1342">
            <v>0</v>
          </cell>
          <cell r="C1342">
            <v>0</v>
          </cell>
          <cell r="D1342">
            <v>0</v>
          </cell>
          <cell r="E1342">
            <v>0</v>
          </cell>
          <cell r="F1342">
            <v>0</v>
          </cell>
          <cell r="G1342">
            <v>0</v>
          </cell>
          <cell r="H1342">
            <v>0</v>
          </cell>
          <cell r="I1342">
            <v>0</v>
          </cell>
          <cell r="J1342">
            <v>0</v>
          </cell>
          <cell r="K1342">
            <v>0</v>
          </cell>
          <cell r="L1342">
            <v>0</v>
          </cell>
          <cell r="M1342">
            <v>0</v>
          </cell>
        </row>
        <row r="1343">
          <cell r="A1343" t="str">
            <v>LYQ-TW03-K0-M</v>
          </cell>
          <cell r="B1343">
            <v>0</v>
          </cell>
          <cell r="C1343">
            <v>0</v>
          </cell>
          <cell r="D1343">
            <v>0</v>
          </cell>
          <cell r="E1343">
            <v>0</v>
          </cell>
          <cell r="F1343">
            <v>0</v>
          </cell>
          <cell r="G1343">
            <v>0</v>
          </cell>
          <cell r="H1343">
            <v>0</v>
          </cell>
          <cell r="I1343">
            <v>0</v>
          </cell>
          <cell r="J1343">
            <v>0</v>
          </cell>
          <cell r="K1343">
            <v>0</v>
          </cell>
          <cell r="L1343">
            <v>0</v>
          </cell>
          <cell r="M1343">
            <v>0</v>
          </cell>
        </row>
        <row r="1344">
          <cell r="A1344" t="str">
            <v>LYQ-TW03-K0-S</v>
          </cell>
          <cell r="B1344">
            <v>0</v>
          </cell>
          <cell r="C1344">
            <v>0</v>
          </cell>
          <cell r="D1344">
            <v>0</v>
          </cell>
          <cell r="E1344">
            <v>0</v>
          </cell>
          <cell r="F1344">
            <v>0</v>
          </cell>
          <cell r="G1344">
            <v>0</v>
          </cell>
          <cell r="H1344">
            <v>0</v>
          </cell>
          <cell r="I1344">
            <v>0</v>
          </cell>
          <cell r="J1344">
            <v>0</v>
          </cell>
          <cell r="K1344">
            <v>0</v>
          </cell>
          <cell r="L1344">
            <v>0</v>
          </cell>
          <cell r="M1344">
            <v>0</v>
          </cell>
        </row>
        <row r="1345">
          <cell r="A1345" t="str">
            <v>LYQ-TW03-K0-XL</v>
          </cell>
          <cell r="B1345">
            <v>0</v>
          </cell>
          <cell r="C1345">
            <v>0</v>
          </cell>
          <cell r="D1345">
            <v>0</v>
          </cell>
          <cell r="E1345">
            <v>0</v>
          </cell>
          <cell r="F1345">
            <v>0</v>
          </cell>
          <cell r="G1345">
            <v>0</v>
          </cell>
          <cell r="H1345">
            <v>0</v>
          </cell>
          <cell r="I1345">
            <v>0</v>
          </cell>
          <cell r="J1345">
            <v>0</v>
          </cell>
          <cell r="K1345">
            <v>0</v>
          </cell>
          <cell r="L1345">
            <v>0</v>
          </cell>
          <cell r="M1345">
            <v>0</v>
          </cell>
        </row>
        <row r="1346">
          <cell r="A1346" t="str">
            <v>LYQ-TW03-K0-XXL</v>
          </cell>
          <cell r="B1346">
            <v>0</v>
          </cell>
          <cell r="C1346">
            <v>0</v>
          </cell>
          <cell r="D1346">
            <v>0</v>
          </cell>
          <cell r="E1346">
            <v>0</v>
          </cell>
          <cell r="F1346">
            <v>0</v>
          </cell>
          <cell r="G1346">
            <v>0</v>
          </cell>
          <cell r="H1346">
            <v>0</v>
          </cell>
          <cell r="I1346">
            <v>0</v>
          </cell>
          <cell r="J1346">
            <v>0</v>
          </cell>
          <cell r="K1346">
            <v>0</v>
          </cell>
          <cell r="L1346">
            <v>0</v>
          </cell>
          <cell r="M1346">
            <v>0</v>
          </cell>
        </row>
        <row r="1347">
          <cell r="A1347" t="str">
            <v>LYQ-YY05-E0-L</v>
          </cell>
          <cell r="B1347">
            <v>0</v>
          </cell>
          <cell r="C1347">
            <v>0</v>
          </cell>
          <cell r="D1347">
            <v>0</v>
          </cell>
          <cell r="E1347">
            <v>0</v>
          </cell>
          <cell r="F1347">
            <v>0</v>
          </cell>
          <cell r="G1347">
            <v>0</v>
          </cell>
          <cell r="H1347">
            <v>0</v>
          </cell>
          <cell r="I1347">
            <v>0</v>
          </cell>
          <cell r="J1347">
            <v>0</v>
          </cell>
          <cell r="K1347">
            <v>0</v>
          </cell>
          <cell r="L1347">
            <v>0</v>
          </cell>
          <cell r="M1347">
            <v>0</v>
          </cell>
        </row>
        <row r="1348">
          <cell r="A1348" t="str">
            <v>LYQ-YY05-E0-M</v>
          </cell>
          <cell r="B1348">
            <v>0</v>
          </cell>
          <cell r="C1348">
            <v>0</v>
          </cell>
          <cell r="D1348">
            <v>0</v>
          </cell>
          <cell r="E1348">
            <v>0</v>
          </cell>
          <cell r="F1348">
            <v>0</v>
          </cell>
          <cell r="G1348">
            <v>0</v>
          </cell>
          <cell r="H1348">
            <v>0</v>
          </cell>
          <cell r="I1348">
            <v>0</v>
          </cell>
          <cell r="J1348">
            <v>0</v>
          </cell>
          <cell r="K1348">
            <v>0</v>
          </cell>
          <cell r="L1348">
            <v>0</v>
          </cell>
          <cell r="M1348">
            <v>0</v>
          </cell>
        </row>
        <row r="1349">
          <cell r="A1349" t="str">
            <v>LYQ-YY05-E0-S</v>
          </cell>
          <cell r="B1349">
            <v>0</v>
          </cell>
          <cell r="C1349">
            <v>0</v>
          </cell>
          <cell r="D1349">
            <v>0</v>
          </cell>
          <cell r="E1349">
            <v>0</v>
          </cell>
          <cell r="F1349">
            <v>0</v>
          </cell>
          <cell r="G1349">
            <v>0</v>
          </cell>
          <cell r="H1349">
            <v>0</v>
          </cell>
          <cell r="I1349">
            <v>0</v>
          </cell>
          <cell r="J1349">
            <v>0</v>
          </cell>
          <cell r="K1349">
            <v>0</v>
          </cell>
          <cell r="L1349">
            <v>0</v>
          </cell>
          <cell r="M1349">
            <v>0</v>
          </cell>
        </row>
        <row r="1350">
          <cell r="A1350" t="str">
            <v>LYQ-YY05-E0-XL</v>
          </cell>
          <cell r="B1350">
            <v>0</v>
          </cell>
          <cell r="C1350">
            <v>0</v>
          </cell>
          <cell r="D1350">
            <v>0</v>
          </cell>
          <cell r="E1350">
            <v>0</v>
          </cell>
          <cell r="F1350">
            <v>0</v>
          </cell>
          <cell r="G1350">
            <v>0</v>
          </cell>
          <cell r="H1350">
            <v>0</v>
          </cell>
          <cell r="I1350">
            <v>0</v>
          </cell>
          <cell r="J1350">
            <v>0</v>
          </cell>
          <cell r="K1350">
            <v>0</v>
          </cell>
          <cell r="L1350">
            <v>0</v>
          </cell>
          <cell r="M1350">
            <v>0</v>
          </cell>
        </row>
        <row r="1351">
          <cell r="A1351" t="str">
            <v>LYQ-YY05-K0-L</v>
          </cell>
          <cell r="B1351">
            <v>0</v>
          </cell>
          <cell r="C1351">
            <v>0</v>
          </cell>
          <cell r="D1351">
            <v>0</v>
          </cell>
          <cell r="E1351">
            <v>0</v>
          </cell>
          <cell r="F1351">
            <v>0</v>
          </cell>
          <cell r="G1351">
            <v>0</v>
          </cell>
          <cell r="H1351">
            <v>0</v>
          </cell>
          <cell r="I1351">
            <v>0</v>
          </cell>
          <cell r="J1351">
            <v>0</v>
          </cell>
          <cell r="K1351">
            <v>0</v>
          </cell>
          <cell r="L1351">
            <v>0</v>
          </cell>
          <cell r="M1351">
            <v>0</v>
          </cell>
        </row>
        <row r="1352">
          <cell r="A1352" t="str">
            <v>LYQ-YY05-K0-M</v>
          </cell>
          <cell r="B1352">
            <v>0</v>
          </cell>
          <cell r="C1352">
            <v>0</v>
          </cell>
          <cell r="D1352">
            <v>0</v>
          </cell>
          <cell r="E1352">
            <v>0</v>
          </cell>
          <cell r="F1352">
            <v>0</v>
          </cell>
          <cell r="G1352">
            <v>0</v>
          </cell>
          <cell r="H1352">
            <v>0</v>
          </cell>
          <cell r="I1352">
            <v>0</v>
          </cell>
          <cell r="J1352">
            <v>0</v>
          </cell>
          <cell r="K1352">
            <v>0</v>
          </cell>
          <cell r="L1352">
            <v>0</v>
          </cell>
          <cell r="M1352">
            <v>0</v>
          </cell>
        </row>
        <row r="1353">
          <cell r="A1353" t="str">
            <v>LYQ-YY05-K0-S</v>
          </cell>
          <cell r="B1353">
            <v>0</v>
          </cell>
          <cell r="C1353">
            <v>0</v>
          </cell>
          <cell r="D1353">
            <v>0</v>
          </cell>
          <cell r="E1353">
            <v>0</v>
          </cell>
          <cell r="F1353">
            <v>0</v>
          </cell>
          <cell r="G1353">
            <v>0</v>
          </cell>
          <cell r="H1353">
            <v>0</v>
          </cell>
          <cell r="I1353">
            <v>0</v>
          </cell>
          <cell r="J1353">
            <v>0</v>
          </cell>
          <cell r="K1353">
            <v>0</v>
          </cell>
          <cell r="L1353">
            <v>0</v>
          </cell>
          <cell r="M1353">
            <v>0</v>
          </cell>
        </row>
        <row r="1354">
          <cell r="A1354" t="str">
            <v>LYQ-YY05-K0-XL</v>
          </cell>
          <cell r="B1354">
            <v>0</v>
          </cell>
          <cell r="C1354">
            <v>0</v>
          </cell>
          <cell r="D1354">
            <v>0</v>
          </cell>
          <cell r="E1354">
            <v>0</v>
          </cell>
          <cell r="F1354">
            <v>0</v>
          </cell>
          <cell r="G1354">
            <v>0</v>
          </cell>
          <cell r="H1354">
            <v>0</v>
          </cell>
          <cell r="I1354">
            <v>0</v>
          </cell>
          <cell r="J1354">
            <v>0</v>
          </cell>
          <cell r="K1354">
            <v>0</v>
          </cell>
          <cell r="L1354">
            <v>0</v>
          </cell>
          <cell r="M1354">
            <v>0</v>
          </cell>
        </row>
        <row r="1355">
          <cell r="A1355" t="str">
            <v>LYQ-YY05-R0-L</v>
          </cell>
          <cell r="B1355">
            <v>0</v>
          </cell>
          <cell r="C1355">
            <v>0</v>
          </cell>
          <cell r="D1355">
            <v>0</v>
          </cell>
          <cell r="E1355">
            <v>0</v>
          </cell>
          <cell r="F1355">
            <v>0</v>
          </cell>
          <cell r="G1355">
            <v>0</v>
          </cell>
          <cell r="H1355">
            <v>0</v>
          </cell>
          <cell r="I1355">
            <v>0</v>
          </cell>
          <cell r="J1355">
            <v>0</v>
          </cell>
          <cell r="K1355">
            <v>0</v>
          </cell>
          <cell r="L1355">
            <v>0</v>
          </cell>
          <cell r="M1355">
            <v>0</v>
          </cell>
        </row>
        <row r="1356">
          <cell r="A1356" t="str">
            <v>LYQ-YY05-R0-M</v>
          </cell>
          <cell r="B1356">
            <v>0</v>
          </cell>
          <cell r="C1356">
            <v>0</v>
          </cell>
          <cell r="D1356">
            <v>0</v>
          </cell>
          <cell r="E1356">
            <v>0</v>
          </cell>
          <cell r="F1356">
            <v>0</v>
          </cell>
          <cell r="G1356">
            <v>0</v>
          </cell>
          <cell r="H1356">
            <v>0</v>
          </cell>
          <cell r="I1356">
            <v>0</v>
          </cell>
          <cell r="J1356">
            <v>0</v>
          </cell>
          <cell r="K1356">
            <v>0</v>
          </cell>
          <cell r="L1356">
            <v>0</v>
          </cell>
          <cell r="M1356">
            <v>0</v>
          </cell>
        </row>
        <row r="1357">
          <cell r="A1357" t="str">
            <v>LYQ-YY05-R0-S</v>
          </cell>
          <cell r="B1357">
            <v>0</v>
          </cell>
          <cell r="C1357">
            <v>0</v>
          </cell>
          <cell r="D1357">
            <v>0</v>
          </cell>
          <cell r="E1357">
            <v>0</v>
          </cell>
          <cell r="F1357">
            <v>0</v>
          </cell>
          <cell r="G1357">
            <v>0</v>
          </cell>
          <cell r="H1357">
            <v>0</v>
          </cell>
          <cell r="I1357">
            <v>0</v>
          </cell>
          <cell r="J1357">
            <v>0</v>
          </cell>
          <cell r="K1357">
            <v>0</v>
          </cell>
          <cell r="L1357">
            <v>0</v>
          </cell>
          <cell r="M1357">
            <v>0</v>
          </cell>
        </row>
        <row r="1358">
          <cell r="A1358" t="str">
            <v>LYQ-YY05-R0-XL</v>
          </cell>
          <cell r="B1358">
            <v>0</v>
          </cell>
          <cell r="C1358">
            <v>0</v>
          </cell>
          <cell r="D1358">
            <v>0</v>
          </cell>
          <cell r="E1358">
            <v>0</v>
          </cell>
          <cell r="F1358">
            <v>0</v>
          </cell>
          <cell r="G1358">
            <v>0</v>
          </cell>
          <cell r="H1358">
            <v>0</v>
          </cell>
          <cell r="I1358">
            <v>0</v>
          </cell>
          <cell r="J1358">
            <v>0</v>
          </cell>
          <cell r="K1358">
            <v>0</v>
          </cell>
          <cell r="L1358">
            <v>0</v>
          </cell>
          <cell r="M1358">
            <v>0</v>
          </cell>
        </row>
        <row r="1359">
          <cell r="A1359" t="str">
            <v>LYQ-YY05-ZL-L</v>
          </cell>
          <cell r="B1359">
            <v>0</v>
          </cell>
          <cell r="C1359">
            <v>0</v>
          </cell>
          <cell r="D1359">
            <v>0</v>
          </cell>
          <cell r="E1359">
            <v>0</v>
          </cell>
          <cell r="F1359">
            <v>0</v>
          </cell>
          <cell r="G1359">
            <v>0</v>
          </cell>
          <cell r="H1359">
            <v>0</v>
          </cell>
          <cell r="I1359">
            <v>0</v>
          </cell>
          <cell r="J1359">
            <v>0</v>
          </cell>
          <cell r="K1359">
            <v>0</v>
          </cell>
          <cell r="L1359">
            <v>0</v>
          </cell>
          <cell r="M1359">
            <v>0</v>
          </cell>
        </row>
        <row r="1360">
          <cell r="A1360" t="str">
            <v>LYQ-YY05-ZL-M</v>
          </cell>
          <cell r="B1360">
            <v>0</v>
          </cell>
          <cell r="C1360">
            <v>0</v>
          </cell>
          <cell r="D1360">
            <v>0</v>
          </cell>
          <cell r="E1360">
            <v>0</v>
          </cell>
          <cell r="F1360">
            <v>0</v>
          </cell>
          <cell r="G1360">
            <v>0</v>
          </cell>
          <cell r="H1360">
            <v>0</v>
          </cell>
          <cell r="I1360">
            <v>0</v>
          </cell>
          <cell r="J1360">
            <v>0</v>
          </cell>
          <cell r="K1360">
            <v>0</v>
          </cell>
          <cell r="L1360">
            <v>0</v>
          </cell>
          <cell r="M1360">
            <v>0</v>
          </cell>
        </row>
        <row r="1361">
          <cell r="A1361" t="str">
            <v>LYQ-YY05-ZL-S</v>
          </cell>
          <cell r="B1361">
            <v>0</v>
          </cell>
          <cell r="C1361">
            <v>0</v>
          </cell>
          <cell r="D1361">
            <v>0</v>
          </cell>
          <cell r="E1361">
            <v>0</v>
          </cell>
          <cell r="F1361">
            <v>0</v>
          </cell>
          <cell r="G1361">
            <v>0</v>
          </cell>
          <cell r="H1361">
            <v>0</v>
          </cell>
          <cell r="I1361">
            <v>0</v>
          </cell>
          <cell r="J1361">
            <v>0</v>
          </cell>
          <cell r="K1361">
            <v>0</v>
          </cell>
          <cell r="L1361">
            <v>0</v>
          </cell>
          <cell r="M1361">
            <v>0</v>
          </cell>
        </row>
        <row r="1362">
          <cell r="A1362" t="str">
            <v>LYQ-YY05-ZL-XL</v>
          </cell>
          <cell r="B1362">
            <v>0</v>
          </cell>
          <cell r="C1362">
            <v>0</v>
          </cell>
          <cell r="D1362">
            <v>0</v>
          </cell>
          <cell r="E1362">
            <v>0</v>
          </cell>
          <cell r="F1362">
            <v>0</v>
          </cell>
          <cell r="G1362">
            <v>0</v>
          </cell>
          <cell r="H1362">
            <v>0</v>
          </cell>
          <cell r="I1362">
            <v>0</v>
          </cell>
          <cell r="J1362">
            <v>0</v>
          </cell>
          <cell r="K1362">
            <v>0</v>
          </cell>
          <cell r="L1362">
            <v>0</v>
          </cell>
          <cell r="M1362">
            <v>0</v>
          </cell>
        </row>
        <row r="1363">
          <cell r="A1363" t="str">
            <v>LYQ-ZQ-1188-K0-2XL</v>
          </cell>
          <cell r="B1363">
            <v>0</v>
          </cell>
          <cell r="C1363">
            <v>0</v>
          </cell>
          <cell r="D1363">
            <v>0</v>
          </cell>
          <cell r="E1363">
            <v>0</v>
          </cell>
          <cell r="F1363">
            <v>0</v>
          </cell>
          <cell r="G1363">
            <v>0</v>
          </cell>
          <cell r="H1363">
            <v>0</v>
          </cell>
          <cell r="I1363">
            <v>0</v>
          </cell>
          <cell r="J1363">
            <v>0</v>
          </cell>
          <cell r="K1363">
            <v>0</v>
          </cell>
          <cell r="L1363">
            <v>0</v>
          </cell>
          <cell r="M1363">
            <v>0</v>
          </cell>
        </row>
        <row r="1364">
          <cell r="A1364" t="str">
            <v>LYQ-ZQ-1188-K0-L</v>
          </cell>
          <cell r="B1364">
            <v>0</v>
          </cell>
          <cell r="C1364">
            <v>0</v>
          </cell>
          <cell r="D1364">
            <v>0</v>
          </cell>
          <cell r="E1364">
            <v>0</v>
          </cell>
          <cell r="F1364">
            <v>0</v>
          </cell>
          <cell r="G1364">
            <v>0</v>
          </cell>
          <cell r="H1364">
            <v>0</v>
          </cell>
          <cell r="I1364">
            <v>0</v>
          </cell>
          <cell r="J1364">
            <v>0</v>
          </cell>
          <cell r="K1364">
            <v>0</v>
          </cell>
          <cell r="L1364">
            <v>0</v>
          </cell>
          <cell r="M1364">
            <v>0</v>
          </cell>
        </row>
        <row r="1365">
          <cell r="A1365" t="str">
            <v>LYQ-ZQ-1188-K0-M</v>
          </cell>
          <cell r="B1365">
            <v>0</v>
          </cell>
          <cell r="C1365">
            <v>0</v>
          </cell>
          <cell r="D1365">
            <v>0</v>
          </cell>
          <cell r="E1365">
            <v>0</v>
          </cell>
          <cell r="F1365">
            <v>0</v>
          </cell>
          <cell r="G1365">
            <v>0</v>
          </cell>
          <cell r="H1365">
            <v>0</v>
          </cell>
          <cell r="I1365">
            <v>0</v>
          </cell>
          <cell r="J1365">
            <v>0</v>
          </cell>
          <cell r="K1365">
            <v>0</v>
          </cell>
          <cell r="L1365">
            <v>0</v>
          </cell>
          <cell r="M1365">
            <v>0</v>
          </cell>
        </row>
        <row r="1366">
          <cell r="A1366" t="str">
            <v>LYQ-ZQ-1188-K0-S</v>
          </cell>
          <cell r="B1366">
            <v>0</v>
          </cell>
          <cell r="C1366">
            <v>0</v>
          </cell>
          <cell r="D1366">
            <v>0</v>
          </cell>
          <cell r="E1366">
            <v>0</v>
          </cell>
          <cell r="F1366">
            <v>0</v>
          </cell>
          <cell r="G1366">
            <v>0</v>
          </cell>
          <cell r="H1366">
            <v>0</v>
          </cell>
          <cell r="I1366">
            <v>0</v>
          </cell>
          <cell r="J1366">
            <v>0</v>
          </cell>
          <cell r="K1366">
            <v>0</v>
          </cell>
          <cell r="L1366">
            <v>0</v>
          </cell>
          <cell r="M1366">
            <v>0</v>
          </cell>
        </row>
        <row r="1367">
          <cell r="A1367" t="str">
            <v>LYQ-ZQ-1188-K0-XL</v>
          </cell>
          <cell r="B1367">
            <v>0</v>
          </cell>
          <cell r="C1367">
            <v>0</v>
          </cell>
          <cell r="D1367">
            <v>0</v>
          </cell>
          <cell r="E1367">
            <v>0</v>
          </cell>
          <cell r="F1367">
            <v>0</v>
          </cell>
          <cell r="G1367">
            <v>0</v>
          </cell>
          <cell r="H1367">
            <v>0</v>
          </cell>
          <cell r="I1367">
            <v>0</v>
          </cell>
          <cell r="J1367">
            <v>0</v>
          </cell>
          <cell r="K1367">
            <v>0</v>
          </cell>
          <cell r="L1367">
            <v>0</v>
          </cell>
          <cell r="M1367">
            <v>0</v>
          </cell>
        </row>
        <row r="1368">
          <cell r="A1368" t="str">
            <v>LYQ-ZQ-1188-P0-2XL</v>
          </cell>
          <cell r="B1368">
            <v>0</v>
          </cell>
          <cell r="C1368">
            <v>0</v>
          </cell>
          <cell r="D1368">
            <v>0</v>
          </cell>
          <cell r="E1368">
            <v>0</v>
          </cell>
          <cell r="F1368">
            <v>0</v>
          </cell>
          <cell r="G1368">
            <v>0</v>
          </cell>
          <cell r="H1368">
            <v>0</v>
          </cell>
          <cell r="I1368">
            <v>0</v>
          </cell>
          <cell r="J1368">
            <v>0</v>
          </cell>
          <cell r="K1368">
            <v>0</v>
          </cell>
          <cell r="L1368">
            <v>0</v>
          </cell>
          <cell r="M1368">
            <v>0</v>
          </cell>
        </row>
        <row r="1369">
          <cell r="A1369" t="str">
            <v>LYQ-ZQ-1188-P0-L</v>
          </cell>
          <cell r="B1369">
            <v>0</v>
          </cell>
          <cell r="C1369">
            <v>0</v>
          </cell>
          <cell r="D1369">
            <v>0</v>
          </cell>
          <cell r="E1369">
            <v>0</v>
          </cell>
          <cell r="F1369">
            <v>0</v>
          </cell>
          <cell r="G1369">
            <v>0</v>
          </cell>
          <cell r="H1369">
            <v>0</v>
          </cell>
          <cell r="I1369">
            <v>0</v>
          </cell>
          <cell r="J1369">
            <v>0</v>
          </cell>
          <cell r="K1369">
            <v>0</v>
          </cell>
          <cell r="L1369">
            <v>0</v>
          </cell>
          <cell r="M1369">
            <v>0</v>
          </cell>
        </row>
        <row r="1370">
          <cell r="A1370" t="str">
            <v>LYQ-ZQ-1188-P0-M</v>
          </cell>
          <cell r="B1370">
            <v>0</v>
          </cell>
          <cell r="C1370">
            <v>0</v>
          </cell>
          <cell r="D1370">
            <v>0</v>
          </cell>
          <cell r="E1370">
            <v>0</v>
          </cell>
          <cell r="F1370">
            <v>0</v>
          </cell>
          <cell r="G1370">
            <v>0</v>
          </cell>
          <cell r="H1370">
            <v>0</v>
          </cell>
          <cell r="I1370">
            <v>0</v>
          </cell>
          <cell r="J1370">
            <v>0</v>
          </cell>
          <cell r="K1370">
            <v>0</v>
          </cell>
          <cell r="L1370">
            <v>0</v>
          </cell>
          <cell r="M1370">
            <v>0</v>
          </cell>
        </row>
        <row r="1371">
          <cell r="A1371" t="str">
            <v>LYQ-ZQ-1188-P0-XL</v>
          </cell>
          <cell r="B1371">
            <v>0</v>
          </cell>
          <cell r="C1371">
            <v>0</v>
          </cell>
          <cell r="D1371">
            <v>0</v>
          </cell>
          <cell r="E1371">
            <v>0</v>
          </cell>
          <cell r="F1371">
            <v>0</v>
          </cell>
          <cell r="G1371">
            <v>0</v>
          </cell>
          <cell r="H1371">
            <v>0</v>
          </cell>
          <cell r="I1371">
            <v>0</v>
          </cell>
          <cell r="J1371">
            <v>0</v>
          </cell>
          <cell r="K1371">
            <v>0</v>
          </cell>
          <cell r="L1371">
            <v>0</v>
          </cell>
          <cell r="M1371">
            <v>0</v>
          </cell>
        </row>
        <row r="1372">
          <cell r="A1372" t="str">
            <v>LYQ-ZQ-1188-W0-2XL</v>
          </cell>
          <cell r="B1372">
            <v>0</v>
          </cell>
          <cell r="C1372">
            <v>0</v>
          </cell>
          <cell r="D1372">
            <v>0</v>
          </cell>
          <cell r="E1372">
            <v>0</v>
          </cell>
          <cell r="F1372">
            <v>0</v>
          </cell>
          <cell r="G1372">
            <v>0</v>
          </cell>
          <cell r="H1372">
            <v>0</v>
          </cell>
          <cell r="I1372">
            <v>0</v>
          </cell>
          <cell r="J1372">
            <v>0</v>
          </cell>
          <cell r="K1372">
            <v>0</v>
          </cell>
          <cell r="L1372">
            <v>0</v>
          </cell>
          <cell r="M1372">
            <v>0</v>
          </cell>
        </row>
        <row r="1373">
          <cell r="A1373" t="str">
            <v>LYQ-ZQ-1188-W0-L</v>
          </cell>
          <cell r="B1373">
            <v>0</v>
          </cell>
          <cell r="C1373">
            <v>0</v>
          </cell>
          <cell r="D1373">
            <v>0</v>
          </cell>
          <cell r="E1373">
            <v>0</v>
          </cell>
          <cell r="F1373">
            <v>0</v>
          </cell>
          <cell r="G1373">
            <v>0</v>
          </cell>
          <cell r="H1373">
            <v>0</v>
          </cell>
          <cell r="I1373">
            <v>0</v>
          </cell>
          <cell r="J1373">
            <v>0</v>
          </cell>
          <cell r="K1373">
            <v>0</v>
          </cell>
          <cell r="L1373">
            <v>0</v>
          </cell>
          <cell r="M1373">
            <v>0</v>
          </cell>
        </row>
        <row r="1374">
          <cell r="A1374" t="str">
            <v>LYQ-ZQ-1188-W0-M</v>
          </cell>
          <cell r="B1374">
            <v>0</v>
          </cell>
          <cell r="C1374">
            <v>0</v>
          </cell>
          <cell r="D1374">
            <v>0</v>
          </cell>
          <cell r="E1374">
            <v>0</v>
          </cell>
          <cell r="F1374">
            <v>0</v>
          </cell>
          <cell r="G1374">
            <v>0</v>
          </cell>
          <cell r="H1374">
            <v>0</v>
          </cell>
          <cell r="I1374">
            <v>0</v>
          </cell>
          <cell r="J1374">
            <v>0</v>
          </cell>
          <cell r="K1374">
            <v>0</v>
          </cell>
          <cell r="L1374">
            <v>0</v>
          </cell>
          <cell r="M1374">
            <v>0</v>
          </cell>
        </row>
        <row r="1375">
          <cell r="A1375" t="str">
            <v>LYQ-ZQ-1188-W0-XL</v>
          </cell>
          <cell r="B1375">
            <v>0</v>
          </cell>
          <cell r="C1375">
            <v>0</v>
          </cell>
          <cell r="D1375">
            <v>0</v>
          </cell>
          <cell r="E1375">
            <v>0</v>
          </cell>
          <cell r="F1375">
            <v>0</v>
          </cell>
          <cell r="G1375">
            <v>0</v>
          </cell>
          <cell r="H1375">
            <v>0</v>
          </cell>
          <cell r="I1375">
            <v>0</v>
          </cell>
          <cell r="J1375">
            <v>0</v>
          </cell>
          <cell r="K1375">
            <v>0</v>
          </cell>
          <cell r="L1375">
            <v>0</v>
          </cell>
          <cell r="M1375">
            <v>0</v>
          </cell>
        </row>
        <row r="1376">
          <cell r="A1376" t="str">
            <v>LYQ-ZQ-1199-K0-2XL</v>
          </cell>
          <cell r="B1376">
            <v>0</v>
          </cell>
          <cell r="C1376">
            <v>0</v>
          </cell>
          <cell r="D1376">
            <v>0</v>
          </cell>
          <cell r="E1376">
            <v>0</v>
          </cell>
          <cell r="F1376">
            <v>0</v>
          </cell>
          <cell r="G1376">
            <v>0</v>
          </cell>
          <cell r="H1376">
            <v>0</v>
          </cell>
          <cell r="I1376">
            <v>0</v>
          </cell>
          <cell r="J1376">
            <v>0</v>
          </cell>
          <cell r="K1376">
            <v>0</v>
          </cell>
          <cell r="L1376">
            <v>0</v>
          </cell>
          <cell r="M1376">
            <v>0</v>
          </cell>
        </row>
        <row r="1377">
          <cell r="A1377" t="str">
            <v>LYQ-ZQ-1199-K0-L</v>
          </cell>
          <cell r="B1377">
            <v>0</v>
          </cell>
          <cell r="C1377">
            <v>0</v>
          </cell>
          <cell r="D1377">
            <v>0</v>
          </cell>
          <cell r="E1377">
            <v>0</v>
          </cell>
          <cell r="F1377">
            <v>0</v>
          </cell>
          <cell r="G1377">
            <v>0</v>
          </cell>
          <cell r="H1377">
            <v>0</v>
          </cell>
          <cell r="I1377">
            <v>0</v>
          </cell>
          <cell r="J1377">
            <v>0</v>
          </cell>
          <cell r="K1377">
            <v>0</v>
          </cell>
          <cell r="L1377">
            <v>0</v>
          </cell>
          <cell r="M1377">
            <v>0</v>
          </cell>
        </row>
        <row r="1378">
          <cell r="A1378" t="str">
            <v>LYQ-ZQ-1199-K0-M</v>
          </cell>
          <cell r="B1378">
            <v>0</v>
          </cell>
          <cell r="C1378">
            <v>0</v>
          </cell>
          <cell r="D1378">
            <v>0</v>
          </cell>
          <cell r="E1378">
            <v>0</v>
          </cell>
          <cell r="F1378">
            <v>0</v>
          </cell>
          <cell r="G1378">
            <v>0</v>
          </cell>
          <cell r="H1378">
            <v>0</v>
          </cell>
          <cell r="I1378">
            <v>0</v>
          </cell>
          <cell r="J1378">
            <v>0</v>
          </cell>
          <cell r="K1378">
            <v>0</v>
          </cell>
          <cell r="L1378">
            <v>0</v>
          </cell>
          <cell r="M1378">
            <v>0</v>
          </cell>
        </row>
        <row r="1379">
          <cell r="A1379" t="str">
            <v>LYQ-ZQ-1199-K0-S</v>
          </cell>
          <cell r="B1379">
            <v>0</v>
          </cell>
          <cell r="C1379">
            <v>0</v>
          </cell>
          <cell r="D1379">
            <v>0</v>
          </cell>
          <cell r="E1379">
            <v>0</v>
          </cell>
          <cell r="F1379">
            <v>0</v>
          </cell>
          <cell r="G1379">
            <v>0</v>
          </cell>
          <cell r="H1379">
            <v>0</v>
          </cell>
          <cell r="I1379">
            <v>0</v>
          </cell>
          <cell r="J1379">
            <v>0</v>
          </cell>
          <cell r="K1379">
            <v>0</v>
          </cell>
          <cell r="L1379">
            <v>0</v>
          </cell>
          <cell r="M1379">
            <v>0</v>
          </cell>
        </row>
        <row r="1380">
          <cell r="A1380" t="str">
            <v>LYQ-ZQ-1199-P0-2XL</v>
          </cell>
          <cell r="B1380">
            <v>0</v>
          </cell>
          <cell r="C1380">
            <v>0</v>
          </cell>
          <cell r="D1380">
            <v>0</v>
          </cell>
          <cell r="E1380">
            <v>0</v>
          </cell>
          <cell r="F1380">
            <v>0</v>
          </cell>
          <cell r="G1380">
            <v>0</v>
          </cell>
          <cell r="H1380">
            <v>0</v>
          </cell>
          <cell r="I1380">
            <v>0</v>
          </cell>
          <cell r="J1380">
            <v>0</v>
          </cell>
          <cell r="K1380">
            <v>0</v>
          </cell>
          <cell r="L1380">
            <v>0</v>
          </cell>
          <cell r="M1380">
            <v>0</v>
          </cell>
        </row>
        <row r="1381">
          <cell r="A1381" t="str">
            <v>LYQ-ZQ-1199-P0-L</v>
          </cell>
          <cell r="B1381">
            <v>0</v>
          </cell>
          <cell r="C1381">
            <v>0</v>
          </cell>
          <cell r="D1381">
            <v>0</v>
          </cell>
          <cell r="E1381">
            <v>0</v>
          </cell>
          <cell r="F1381">
            <v>0</v>
          </cell>
          <cell r="G1381">
            <v>0</v>
          </cell>
          <cell r="H1381">
            <v>0</v>
          </cell>
          <cell r="I1381">
            <v>0</v>
          </cell>
          <cell r="J1381">
            <v>0</v>
          </cell>
          <cell r="K1381">
            <v>0</v>
          </cell>
          <cell r="L1381">
            <v>0</v>
          </cell>
          <cell r="M1381">
            <v>0</v>
          </cell>
        </row>
        <row r="1382">
          <cell r="A1382" t="str">
            <v>LYQ-ZQ-1199-P0-M</v>
          </cell>
          <cell r="B1382">
            <v>0</v>
          </cell>
          <cell r="C1382">
            <v>0</v>
          </cell>
          <cell r="D1382">
            <v>0</v>
          </cell>
          <cell r="E1382">
            <v>0</v>
          </cell>
          <cell r="F1382">
            <v>0</v>
          </cell>
          <cell r="G1382">
            <v>0</v>
          </cell>
          <cell r="H1382">
            <v>0</v>
          </cell>
          <cell r="I1382">
            <v>0</v>
          </cell>
          <cell r="J1382">
            <v>0</v>
          </cell>
          <cell r="K1382">
            <v>0</v>
          </cell>
          <cell r="L1382">
            <v>0</v>
          </cell>
          <cell r="M1382">
            <v>0</v>
          </cell>
        </row>
        <row r="1383">
          <cell r="A1383" t="str">
            <v>LYQ-ZQ-1199-P0-S</v>
          </cell>
          <cell r="B1383">
            <v>0</v>
          </cell>
          <cell r="C1383">
            <v>0</v>
          </cell>
          <cell r="D1383">
            <v>0</v>
          </cell>
          <cell r="E1383">
            <v>0</v>
          </cell>
          <cell r="F1383">
            <v>0</v>
          </cell>
          <cell r="G1383">
            <v>0</v>
          </cell>
          <cell r="H1383">
            <v>0</v>
          </cell>
          <cell r="I1383">
            <v>0</v>
          </cell>
          <cell r="J1383">
            <v>0</v>
          </cell>
          <cell r="K1383">
            <v>0</v>
          </cell>
          <cell r="L1383">
            <v>0</v>
          </cell>
          <cell r="M1383">
            <v>0</v>
          </cell>
        </row>
        <row r="1384">
          <cell r="A1384" t="str">
            <v>LYQ-ZQ-1199-W0-L</v>
          </cell>
          <cell r="B1384">
            <v>0</v>
          </cell>
          <cell r="C1384">
            <v>0</v>
          </cell>
          <cell r="D1384">
            <v>0</v>
          </cell>
          <cell r="E1384">
            <v>0</v>
          </cell>
          <cell r="F1384">
            <v>0</v>
          </cell>
          <cell r="G1384">
            <v>0</v>
          </cell>
          <cell r="H1384">
            <v>0</v>
          </cell>
          <cell r="I1384">
            <v>0</v>
          </cell>
          <cell r="J1384">
            <v>0</v>
          </cell>
          <cell r="K1384">
            <v>0</v>
          </cell>
          <cell r="L1384">
            <v>0</v>
          </cell>
          <cell r="M1384">
            <v>0</v>
          </cell>
        </row>
        <row r="1385">
          <cell r="A1385" t="str">
            <v>LYQ-ZQ-1199-W0-M</v>
          </cell>
          <cell r="B1385">
            <v>0</v>
          </cell>
          <cell r="C1385">
            <v>0</v>
          </cell>
          <cell r="D1385">
            <v>0</v>
          </cell>
          <cell r="E1385">
            <v>0</v>
          </cell>
          <cell r="F1385">
            <v>0</v>
          </cell>
          <cell r="G1385">
            <v>0</v>
          </cell>
          <cell r="H1385">
            <v>0</v>
          </cell>
          <cell r="I1385">
            <v>0</v>
          </cell>
          <cell r="J1385">
            <v>0</v>
          </cell>
          <cell r="K1385">
            <v>0</v>
          </cell>
          <cell r="L1385">
            <v>0</v>
          </cell>
          <cell r="M1385">
            <v>0</v>
          </cell>
        </row>
        <row r="1386">
          <cell r="A1386" t="str">
            <v>LYQ-ZQ-1199-W0-S</v>
          </cell>
          <cell r="B1386">
            <v>0</v>
          </cell>
          <cell r="C1386">
            <v>0</v>
          </cell>
          <cell r="D1386">
            <v>0</v>
          </cell>
          <cell r="E1386">
            <v>0</v>
          </cell>
          <cell r="F1386">
            <v>0</v>
          </cell>
          <cell r="G1386">
            <v>0</v>
          </cell>
          <cell r="H1386">
            <v>0</v>
          </cell>
          <cell r="I1386">
            <v>0</v>
          </cell>
          <cell r="J1386">
            <v>0</v>
          </cell>
          <cell r="K1386">
            <v>0</v>
          </cell>
          <cell r="L1386">
            <v>0</v>
          </cell>
          <cell r="M1386">
            <v>0</v>
          </cell>
        </row>
        <row r="1387">
          <cell r="A1387" t="str">
            <v>LYQ-ZQ-1199-ZL-2XL</v>
          </cell>
          <cell r="B1387">
            <v>0</v>
          </cell>
          <cell r="C1387">
            <v>0</v>
          </cell>
          <cell r="D1387">
            <v>0</v>
          </cell>
          <cell r="E1387">
            <v>0</v>
          </cell>
          <cell r="F1387">
            <v>0</v>
          </cell>
          <cell r="G1387">
            <v>0</v>
          </cell>
          <cell r="H1387">
            <v>0</v>
          </cell>
          <cell r="I1387">
            <v>0</v>
          </cell>
          <cell r="J1387">
            <v>0</v>
          </cell>
          <cell r="K1387">
            <v>0</v>
          </cell>
          <cell r="L1387">
            <v>0</v>
          </cell>
          <cell r="M1387">
            <v>0</v>
          </cell>
        </row>
        <row r="1388">
          <cell r="A1388" t="str">
            <v>LYQ-ZQ-1199-ZL-M</v>
          </cell>
          <cell r="B1388">
            <v>0</v>
          </cell>
          <cell r="C1388">
            <v>0</v>
          </cell>
          <cell r="D1388">
            <v>0</v>
          </cell>
          <cell r="E1388">
            <v>0</v>
          </cell>
          <cell r="F1388">
            <v>0</v>
          </cell>
          <cell r="G1388">
            <v>0</v>
          </cell>
          <cell r="H1388">
            <v>0</v>
          </cell>
          <cell r="I1388">
            <v>0</v>
          </cell>
          <cell r="J1388">
            <v>0</v>
          </cell>
          <cell r="K1388">
            <v>0</v>
          </cell>
          <cell r="L1388">
            <v>0</v>
          </cell>
          <cell r="M1388">
            <v>0</v>
          </cell>
        </row>
        <row r="1389">
          <cell r="A1389" t="str">
            <v>LYQ-ZQ-1199-ZL-S</v>
          </cell>
          <cell r="B1389">
            <v>0</v>
          </cell>
          <cell r="C1389">
            <v>0</v>
          </cell>
          <cell r="D1389">
            <v>0</v>
          </cell>
          <cell r="E1389">
            <v>0</v>
          </cell>
          <cell r="F1389">
            <v>0</v>
          </cell>
          <cell r="G1389">
            <v>0</v>
          </cell>
          <cell r="H1389">
            <v>0</v>
          </cell>
          <cell r="I1389">
            <v>0</v>
          </cell>
          <cell r="J1389">
            <v>0</v>
          </cell>
          <cell r="K1389">
            <v>0</v>
          </cell>
          <cell r="L1389">
            <v>0</v>
          </cell>
          <cell r="M1389">
            <v>0</v>
          </cell>
        </row>
        <row r="1390">
          <cell r="A1390" t="str">
            <v>LYQ2015B0</v>
          </cell>
          <cell r="B1390">
            <v>0</v>
          </cell>
          <cell r="C1390">
            <v>0</v>
          </cell>
          <cell r="D1390">
            <v>0</v>
          </cell>
          <cell r="E1390">
            <v>0</v>
          </cell>
          <cell r="F1390">
            <v>0</v>
          </cell>
          <cell r="G1390">
            <v>0</v>
          </cell>
          <cell r="H1390">
            <v>0</v>
          </cell>
          <cell r="I1390">
            <v>0</v>
          </cell>
          <cell r="J1390">
            <v>0</v>
          </cell>
          <cell r="K1390">
            <v>0</v>
          </cell>
          <cell r="L1390">
            <v>0</v>
          </cell>
          <cell r="M1390">
            <v>0</v>
          </cell>
        </row>
        <row r="1391">
          <cell r="A1391" t="str">
            <v>LYQ2015FB</v>
          </cell>
          <cell r="B1391">
            <v>0</v>
          </cell>
          <cell r="C1391">
            <v>0</v>
          </cell>
          <cell r="D1391">
            <v>0</v>
          </cell>
          <cell r="E1391">
            <v>0</v>
          </cell>
          <cell r="F1391">
            <v>0</v>
          </cell>
          <cell r="G1391">
            <v>0</v>
          </cell>
          <cell r="H1391">
            <v>0</v>
          </cell>
          <cell r="I1391">
            <v>0</v>
          </cell>
          <cell r="J1391">
            <v>0</v>
          </cell>
          <cell r="K1391">
            <v>0</v>
          </cell>
          <cell r="L1391">
            <v>0</v>
          </cell>
          <cell r="M1391">
            <v>0</v>
          </cell>
        </row>
        <row r="1392">
          <cell r="A1392" t="str">
            <v>LYQ2015G0</v>
          </cell>
          <cell r="B1392">
            <v>0</v>
          </cell>
          <cell r="C1392">
            <v>0</v>
          </cell>
          <cell r="D1392">
            <v>0</v>
          </cell>
          <cell r="E1392">
            <v>0</v>
          </cell>
          <cell r="F1392">
            <v>0</v>
          </cell>
          <cell r="G1392">
            <v>0</v>
          </cell>
          <cell r="H1392">
            <v>0</v>
          </cell>
          <cell r="I1392">
            <v>0</v>
          </cell>
          <cell r="J1392">
            <v>0</v>
          </cell>
          <cell r="K1392">
            <v>0</v>
          </cell>
          <cell r="L1392">
            <v>0</v>
          </cell>
          <cell r="M1392">
            <v>0</v>
          </cell>
        </row>
        <row r="1393">
          <cell r="A1393" t="str">
            <v>LYQ2015K0</v>
          </cell>
          <cell r="B1393">
            <v>0</v>
          </cell>
          <cell r="C1393">
            <v>0</v>
          </cell>
          <cell r="D1393">
            <v>0</v>
          </cell>
          <cell r="E1393">
            <v>0</v>
          </cell>
          <cell r="F1393">
            <v>0</v>
          </cell>
          <cell r="G1393">
            <v>0</v>
          </cell>
          <cell r="H1393">
            <v>0</v>
          </cell>
          <cell r="I1393">
            <v>0</v>
          </cell>
          <cell r="J1393">
            <v>0</v>
          </cell>
          <cell r="K1393">
            <v>0</v>
          </cell>
          <cell r="L1393">
            <v>0</v>
          </cell>
          <cell r="M1393">
            <v>0</v>
          </cell>
        </row>
        <row r="1394">
          <cell r="A1394" t="str">
            <v>LYQ2015P0</v>
          </cell>
          <cell r="B1394">
            <v>0</v>
          </cell>
          <cell r="C1394">
            <v>0</v>
          </cell>
          <cell r="D1394">
            <v>0</v>
          </cell>
          <cell r="E1394">
            <v>0</v>
          </cell>
          <cell r="F1394">
            <v>0</v>
          </cell>
          <cell r="G1394">
            <v>0</v>
          </cell>
          <cell r="H1394">
            <v>0</v>
          </cell>
          <cell r="I1394">
            <v>0</v>
          </cell>
          <cell r="J1394">
            <v>0</v>
          </cell>
          <cell r="K1394">
            <v>0</v>
          </cell>
          <cell r="L1394">
            <v>0</v>
          </cell>
          <cell r="M1394">
            <v>0</v>
          </cell>
        </row>
        <row r="1395">
          <cell r="A1395" t="str">
            <v>LYQ2015W0</v>
          </cell>
          <cell r="B1395">
            <v>0</v>
          </cell>
          <cell r="C1395">
            <v>0</v>
          </cell>
          <cell r="D1395">
            <v>0</v>
          </cell>
          <cell r="E1395">
            <v>0</v>
          </cell>
          <cell r="F1395">
            <v>0</v>
          </cell>
          <cell r="G1395">
            <v>0</v>
          </cell>
          <cell r="H1395">
            <v>0</v>
          </cell>
          <cell r="I1395">
            <v>0</v>
          </cell>
          <cell r="J1395">
            <v>0</v>
          </cell>
          <cell r="K1395">
            <v>0</v>
          </cell>
          <cell r="L1395">
            <v>0</v>
          </cell>
          <cell r="M1395">
            <v>0</v>
          </cell>
        </row>
        <row r="1396">
          <cell r="A1396" t="str">
            <v>MNQ-N7188-K0-M</v>
          </cell>
          <cell r="B1396">
            <v>0</v>
          </cell>
          <cell r="C1396">
            <v>0</v>
          </cell>
          <cell r="D1396">
            <v>0</v>
          </cell>
          <cell r="E1396">
            <v>0</v>
          </cell>
          <cell r="F1396">
            <v>0</v>
          </cell>
          <cell r="G1396">
            <v>0</v>
          </cell>
          <cell r="H1396">
            <v>0</v>
          </cell>
          <cell r="I1396">
            <v>0</v>
          </cell>
          <cell r="J1396">
            <v>0</v>
          </cell>
          <cell r="K1396">
            <v>0</v>
          </cell>
          <cell r="L1396">
            <v>0</v>
          </cell>
          <cell r="M1396">
            <v>0</v>
          </cell>
        </row>
        <row r="1397">
          <cell r="A1397" t="str">
            <v>MNQ-N7188-K0-S</v>
          </cell>
          <cell r="B1397">
            <v>0</v>
          </cell>
          <cell r="C1397">
            <v>0</v>
          </cell>
          <cell r="D1397">
            <v>0</v>
          </cell>
          <cell r="E1397">
            <v>0</v>
          </cell>
          <cell r="F1397">
            <v>0</v>
          </cell>
          <cell r="G1397">
            <v>0</v>
          </cell>
          <cell r="H1397">
            <v>0</v>
          </cell>
          <cell r="I1397">
            <v>0</v>
          </cell>
          <cell r="J1397">
            <v>0</v>
          </cell>
          <cell r="K1397">
            <v>0</v>
          </cell>
          <cell r="L1397">
            <v>0</v>
          </cell>
          <cell r="M1397">
            <v>0</v>
          </cell>
        </row>
        <row r="1398">
          <cell r="A1398" t="str">
            <v>MNQ-N7188-K0-XS</v>
          </cell>
          <cell r="B1398">
            <v>0</v>
          </cell>
          <cell r="C1398">
            <v>0</v>
          </cell>
          <cell r="D1398">
            <v>0</v>
          </cell>
          <cell r="E1398">
            <v>0</v>
          </cell>
          <cell r="F1398">
            <v>0</v>
          </cell>
          <cell r="G1398">
            <v>0</v>
          </cell>
          <cell r="H1398">
            <v>0</v>
          </cell>
          <cell r="I1398">
            <v>0</v>
          </cell>
          <cell r="J1398">
            <v>0</v>
          </cell>
          <cell r="K1398">
            <v>0</v>
          </cell>
          <cell r="L1398">
            <v>0</v>
          </cell>
          <cell r="M1398">
            <v>0</v>
          </cell>
        </row>
        <row r="1399">
          <cell r="A1399" t="str">
            <v>MNQ-N7188-W0-2XL</v>
          </cell>
          <cell r="B1399">
            <v>0</v>
          </cell>
          <cell r="C1399">
            <v>0</v>
          </cell>
          <cell r="D1399">
            <v>0</v>
          </cell>
          <cell r="E1399">
            <v>0</v>
          </cell>
          <cell r="F1399">
            <v>0</v>
          </cell>
          <cell r="G1399">
            <v>0</v>
          </cell>
          <cell r="H1399">
            <v>0</v>
          </cell>
          <cell r="I1399">
            <v>0</v>
          </cell>
          <cell r="J1399">
            <v>0</v>
          </cell>
          <cell r="K1399">
            <v>0</v>
          </cell>
          <cell r="L1399">
            <v>0</v>
          </cell>
          <cell r="M1399">
            <v>0</v>
          </cell>
        </row>
        <row r="1400">
          <cell r="A1400" t="str">
            <v>MNQ-N7188-W0-L</v>
          </cell>
          <cell r="B1400">
            <v>0</v>
          </cell>
          <cell r="C1400">
            <v>0</v>
          </cell>
          <cell r="D1400">
            <v>0</v>
          </cell>
          <cell r="E1400">
            <v>0</v>
          </cell>
          <cell r="F1400">
            <v>0</v>
          </cell>
          <cell r="G1400">
            <v>0</v>
          </cell>
          <cell r="H1400">
            <v>0</v>
          </cell>
          <cell r="I1400">
            <v>0</v>
          </cell>
          <cell r="J1400">
            <v>0</v>
          </cell>
          <cell r="K1400">
            <v>0</v>
          </cell>
          <cell r="L1400">
            <v>0</v>
          </cell>
          <cell r="M1400">
            <v>0</v>
          </cell>
        </row>
        <row r="1401">
          <cell r="A1401" t="str">
            <v>MNQ-N7188-W0-M</v>
          </cell>
          <cell r="B1401">
            <v>0</v>
          </cell>
          <cell r="C1401">
            <v>0</v>
          </cell>
          <cell r="D1401">
            <v>0</v>
          </cell>
          <cell r="E1401">
            <v>0</v>
          </cell>
          <cell r="F1401">
            <v>0</v>
          </cell>
          <cell r="G1401">
            <v>0</v>
          </cell>
          <cell r="H1401">
            <v>0</v>
          </cell>
          <cell r="I1401">
            <v>0</v>
          </cell>
          <cell r="J1401">
            <v>0</v>
          </cell>
          <cell r="K1401">
            <v>0</v>
          </cell>
          <cell r="L1401">
            <v>0</v>
          </cell>
          <cell r="M1401">
            <v>0</v>
          </cell>
        </row>
        <row r="1402">
          <cell r="A1402" t="str">
            <v>MNQ-N7188-W0-S</v>
          </cell>
          <cell r="B1402">
            <v>0</v>
          </cell>
          <cell r="C1402">
            <v>0</v>
          </cell>
          <cell r="D1402">
            <v>0</v>
          </cell>
          <cell r="E1402">
            <v>0</v>
          </cell>
          <cell r="F1402">
            <v>0</v>
          </cell>
          <cell r="G1402">
            <v>0</v>
          </cell>
          <cell r="H1402">
            <v>0</v>
          </cell>
          <cell r="I1402">
            <v>0</v>
          </cell>
          <cell r="J1402">
            <v>0</v>
          </cell>
          <cell r="K1402">
            <v>0</v>
          </cell>
          <cell r="L1402">
            <v>0</v>
          </cell>
          <cell r="M1402">
            <v>0</v>
          </cell>
        </row>
        <row r="1403">
          <cell r="A1403" t="str">
            <v>MNQ-N7188-W0-XS</v>
          </cell>
          <cell r="B1403">
            <v>0</v>
          </cell>
          <cell r="C1403">
            <v>0</v>
          </cell>
          <cell r="D1403">
            <v>0</v>
          </cell>
          <cell r="E1403">
            <v>0</v>
          </cell>
          <cell r="F1403">
            <v>0</v>
          </cell>
          <cell r="G1403">
            <v>0</v>
          </cell>
          <cell r="H1403">
            <v>0</v>
          </cell>
          <cell r="I1403">
            <v>0</v>
          </cell>
          <cell r="J1403">
            <v>0</v>
          </cell>
          <cell r="K1403">
            <v>0</v>
          </cell>
          <cell r="L1403">
            <v>0</v>
          </cell>
          <cell r="M1403">
            <v>0</v>
          </cell>
        </row>
        <row r="1404">
          <cell r="A1404" t="str">
            <v>MNQ-N718B2XL</v>
          </cell>
          <cell r="B1404">
            <v>0</v>
          </cell>
          <cell r="C1404">
            <v>0</v>
          </cell>
          <cell r="D1404">
            <v>0</v>
          </cell>
          <cell r="E1404">
            <v>0</v>
          </cell>
          <cell r="F1404">
            <v>0</v>
          </cell>
          <cell r="G1404">
            <v>0</v>
          </cell>
          <cell r="H1404">
            <v>0</v>
          </cell>
          <cell r="I1404">
            <v>0</v>
          </cell>
          <cell r="J1404">
            <v>0</v>
          </cell>
          <cell r="K1404">
            <v>0</v>
          </cell>
          <cell r="L1404">
            <v>0</v>
          </cell>
          <cell r="M1404">
            <v>0</v>
          </cell>
        </row>
        <row r="1405">
          <cell r="A1405" t="str">
            <v>MNQ-N718BM</v>
          </cell>
          <cell r="B1405">
            <v>0</v>
          </cell>
          <cell r="C1405">
            <v>0</v>
          </cell>
          <cell r="D1405">
            <v>0</v>
          </cell>
          <cell r="E1405">
            <v>0</v>
          </cell>
          <cell r="F1405">
            <v>0</v>
          </cell>
          <cell r="G1405">
            <v>0</v>
          </cell>
          <cell r="H1405">
            <v>0</v>
          </cell>
          <cell r="I1405">
            <v>0</v>
          </cell>
          <cell r="J1405">
            <v>0</v>
          </cell>
          <cell r="K1405">
            <v>0</v>
          </cell>
          <cell r="L1405">
            <v>0</v>
          </cell>
          <cell r="M1405">
            <v>0</v>
          </cell>
        </row>
        <row r="1406">
          <cell r="A1406" t="str">
            <v>MNQ-N718BS</v>
          </cell>
          <cell r="B1406">
            <v>0</v>
          </cell>
          <cell r="C1406">
            <v>0</v>
          </cell>
          <cell r="D1406">
            <v>0</v>
          </cell>
          <cell r="E1406">
            <v>0</v>
          </cell>
          <cell r="F1406">
            <v>0</v>
          </cell>
          <cell r="G1406">
            <v>0</v>
          </cell>
          <cell r="H1406">
            <v>0</v>
          </cell>
          <cell r="I1406">
            <v>0</v>
          </cell>
          <cell r="J1406">
            <v>0</v>
          </cell>
          <cell r="K1406">
            <v>0</v>
          </cell>
          <cell r="L1406">
            <v>0</v>
          </cell>
          <cell r="M1406">
            <v>0</v>
          </cell>
        </row>
        <row r="1407">
          <cell r="A1407" t="str">
            <v>MNQ-N718BXL-1</v>
          </cell>
          <cell r="B1407">
            <v>0</v>
          </cell>
          <cell r="C1407">
            <v>0</v>
          </cell>
          <cell r="D1407">
            <v>0</v>
          </cell>
          <cell r="E1407">
            <v>0</v>
          </cell>
          <cell r="F1407">
            <v>0</v>
          </cell>
          <cell r="G1407">
            <v>0</v>
          </cell>
          <cell r="H1407">
            <v>0</v>
          </cell>
          <cell r="I1407">
            <v>0</v>
          </cell>
          <cell r="J1407">
            <v>0</v>
          </cell>
          <cell r="K1407">
            <v>0</v>
          </cell>
          <cell r="L1407">
            <v>0</v>
          </cell>
          <cell r="M1407">
            <v>0</v>
          </cell>
        </row>
        <row r="1408">
          <cell r="A1408" t="str">
            <v>MNQ-N718BXXL</v>
          </cell>
          <cell r="B1408">
            <v>0</v>
          </cell>
          <cell r="C1408">
            <v>0</v>
          </cell>
          <cell r="D1408">
            <v>0</v>
          </cell>
          <cell r="E1408">
            <v>0</v>
          </cell>
          <cell r="F1408">
            <v>0</v>
          </cell>
          <cell r="G1408">
            <v>0</v>
          </cell>
          <cell r="H1408">
            <v>0</v>
          </cell>
          <cell r="I1408">
            <v>0</v>
          </cell>
          <cell r="J1408">
            <v>0</v>
          </cell>
          <cell r="K1408">
            <v>0</v>
          </cell>
          <cell r="L1408">
            <v>0</v>
          </cell>
          <cell r="M1408">
            <v>0</v>
          </cell>
        </row>
        <row r="1409">
          <cell r="A1409" t="str">
            <v>MNQ-N718W0XL</v>
          </cell>
          <cell r="B1409">
            <v>0</v>
          </cell>
          <cell r="C1409">
            <v>0</v>
          </cell>
          <cell r="D1409">
            <v>0</v>
          </cell>
          <cell r="E1409">
            <v>0</v>
          </cell>
          <cell r="F1409">
            <v>0</v>
          </cell>
          <cell r="G1409">
            <v>0</v>
          </cell>
          <cell r="H1409">
            <v>0</v>
          </cell>
          <cell r="I1409">
            <v>0</v>
          </cell>
          <cell r="J1409">
            <v>0</v>
          </cell>
          <cell r="K1409">
            <v>0</v>
          </cell>
          <cell r="L1409">
            <v>0</v>
          </cell>
          <cell r="M1409">
            <v>0</v>
          </cell>
        </row>
        <row r="1410">
          <cell r="A1410" t="str">
            <v>MNQ-N718WM</v>
          </cell>
          <cell r="B1410">
            <v>0</v>
          </cell>
          <cell r="C1410">
            <v>0</v>
          </cell>
          <cell r="D1410">
            <v>0</v>
          </cell>
          <cell r="E1410">
            <v>0</v>
          </cell>
          <cell r="F1410">
            <v>0</v>
          </cell>
          <cell r="G1410">
            <v>0</v>
          </cell>
          <cell r="H1410">
            <v>0</v>
          </cell>
          <cell r="I1410">
            <v>0</v>
          </cell>
          <cell r="J1410">
            <v>0</v>
          </cell>
          <cell r="K1410">
            <v>0</v>
          </cell>
          <cell r="L1410">
            <v>0</v>
          </cell>
          <cell r="M1410">
            <v>0</v>
          </cell>
        </row>
        <row r="1411">
          <cell r="A1411" t="str">
            <v>MNQ-N718WXL</v>
          </cell>
          <cell r="B1411">
            <v>0</v>
          </cell>
          <cell r="C1411">
            <v>0</v>
          </cell>
          <cell r="D1411">
            <v>0</v>
          </cell>
          <cell r="E1411">
            <v>0</v>
          </cell>
          <cell r="F1411">
            <v>0</v>
          </cell>
          <cell r="G1411">
            <v>0</v>
          </cell>
          <cell r="H1411">
            <v>0</v>
          </cell>
          <cell r="I1411">
            <v>0</v>
          </cell>
          <cell r="J1411">
            <v>0</v>
          </cell>
          <cell r="K1411">
            <v>0</v>
          </cell>
          <cell r="L1411">
            <v>0</v>
          </cell>
          <cell r="M1411">
            <v>0</v>
          </cell>
        </row>
        <row r="1412">
          <cell r="A1412" t="str">
            <v>MY-0036NEW-B0</v>
          </cell>
          <cell r="B1412">
            <v>0</v>
          </cell>
          <cell r="C1412">
            <v>0</v>
          </cell>
          <cell r="D1412">
            <v>0</v>
          </cell>
          <cell r="E1412">
            <v>0</v>
          </cell>
          <cell r="F1412">
            <v>0</v>
          </cell>
          <cell r="G1412">
            <v>0</v>
          </cell>
          <cell r="H1412">
            <v>0</v>
          </cell>
          <cell r="I1412">
            <v>0</v>
          </cell>
          <cell r="J1412">
            <v>0</v>
          </cell>
          <cell r="K1412">
            <v>0</v>
          </cell>
          <cell r="L1412">
            <v>0</v>
          </cell>
          <cell r="M1412">
            <v>0</v>
          </cell>
        </row>
        <row r="1413">
          <cell r="A1413" t="str">
            <v>MY-0036NEW-K0</v>
          </cell>
          <cell r="B1413">
            <v>0</v>
          </cell>
          <cell r="C1413">
            <v>0</v>
          </cell>
          <cell r="D1413">
            <v>0</v>
          </cell>
          <cell r="E1413">
            <v>0</v>
          </cell>
          <cell r="F1413">
            <v>0</v>
          </cell>
          <cell r="G1413">
            <v>0</v>
          </cell>
          <cell r="H1413">
            <v>0</v>
          </cell>
          <cell r="I1413">
            <v>0</v>
          </cell>
          <cell r="J1413">
            <v>0</v>
          </cell>
          <cell r="K1413">
            <v>0</v>
          </cell>
          <cell r="L1413">
            <v>0</v>
          </cell>
          <cell r="M1413">
            <v>0</v>
          </cell>
        </row>
        <row r="1414">
          <cell r="A1414" t="str">
            <v>MY-0036NEW-KA</v>
          </cell>
          <cell r="B1414">
            <v>0</v>
          </cell>
          <cell r="C1414">
            <v>0</v>
          </cell>
          <cell r="D1414">
            <v>0</v>
          </cell>
          <cell r="E1414">
            <v>0</v>
          </cell>
          <cell r="F1414">
            <v>0</v>
          </cell>
          <cell r="G1414">
            <v>0</v>
          </cell>
          <cell r="H1414">
            <v>0</v>
          </cell>
          <cell r="I1414">
            <v>0</v>
          </cell>
          <cell r="J1414">
            <v>0</v>
          </cell>
          <cell r="K1414">
            <v>0</v>
          </cell>
          <cell r="L1414">
            <v>0</v>
          </cell>
          <cell r="M1414">
            <v>0</v>
          </cell>
        </row>
        <row r="1415">
          <cell r="A1415" t="str">
            <v>MY-0036NEW-OR</v>
          </cell>
          <cell r="B1415">
            <v>0</v>
          </cell>
          <cell r="C1415">
            <v>0</v>
          </cell>
          <cell r="D1415">
            <v>0</v>
          </cell>
          <cell r="E1415">
            <v>0</v>
          </cell>
          <cell r="F1415">
            <v>0</v>
          </cell>
          <cell r="G1415">
            <v>0</v>
          </cell>
          <cell r="H1415">
            <v>0</v>
          </cell>
          <cell r="I1415">
            <v>0</v>
          </cell>
          <cell r="J1415">
            <v>0</v>
          </cell>
          <cell r="K1415">
            <v>0</v>
          </cell>
          <cell r="L1415">
            <v>0</v>
          </cell>
          <cell r="M1415">
            <v>0</v>
          </cell>
        </row>
        <row r="1416">
          <cell r="A1416" t="str">
            <v>MY-0036NEW-PI</v>
          </cell>
          <cell r="B1416">
            <v>0</v>
          </cell>
          <cell r="C1416">
            <v>0</v>
          </cell>
          <cell r="D1416">
            <v>0</v>
          </cell>
          <cell r="E1416">
            <v>0</v>
          </cell>
          <cell r="F1416">
            <v>0</v>
          </cell>
          <cell r="G1416">
            <v>0</v>
          </cell>
          <cell r="H1416">
            <v>0</v>
          </cell>
          <cell r="I1416">
            <v>0</v>
          </cell>
          <cell r="J1416">
            <v>0</v>
          </cell>
          <cell r="K1416">
            <v>0</v>
          </cell>
          <cell r="L1416">
            <v>0</v>
          </cell>
          <cell r="M1416">
            <v>0</v>
          </cell>
        </row>
        <row r="1417">
          <cell r="A1417" t="str">
            <v>MY-CL1925-E0-L</v>
          </cell>
          <cell r="B1417">
            <v>0</v>
          </cell>
          <cell r="C1417">
            <v>0</v>
          </cell>
          <cell r="D1417">
            <v>0</v>
          </cell>
          <cell r="E1417">
            <v>0</v>
          </cell>
          <cell r="F1417">
            <v>0</v>
          </cell>
          <cell r="G1417">
            <v>0</v>
          </cell>
          <cell r="H1417">
            <v>0</v>
          </cell>
          <cell r="I1417">
            <v>0</v>
          </cell>
          <cell r="J1417">
            <v>0</v>
          </cell>
          <cell r="K1417">
            <v>0</v>
          </cell>
          <cell r="L1417">
            <v>0</v>
          </cell>
          <cell r="M1417">
            <v>0</v>
          </cell>
        </row>
        <row r="1418">
          <cell r="A1418" t="str">
            <v>MY-CL1925-E0-M</v>
          </cell>
          <cell r="B1418">
            <v>0</v>
          </cell>
          <cell r="C1418">
            <v>0</v>
          </cell>
          <cell r="D1418">
            <v>0</v>
          </cell>
          <cell r="E1418">
            <v>0</v>
          </cell>
          <cell r="F1418">
            <v>0</v>
          </cell>
          <cell r="G1418">
            <v>0</v>
          </cell>
          <cell r="H1418">
            <v>0</v>
          </cell>
          <cell r="I1418">
            <v>0</v>
          </cell>
          <cell r="J1418">
            <v>0</v>
          </cell>
          <cell r="K1418">
            <v>0</v>
          </cell>
          <cell r="L1418">
            <v>0</v>
          </cell>
          <cell r="M1418">
            <v>0</v>
          </cell>
        </row>
        <row r="1419">
          <cell r="A1419" t="str">
            <v>MY-CL1925-E0-S</v>
          </cell>
          <cell r="B1419">
            <v>0</v>
          </cell>
          <cell r="C1419">
            <v>0</v>
          </cell>
          <cell r="D1419">
            <v>0</v>
          </cell>
          <cell r="E1419">
            <v>0</v>
          </cell>
          <cell r="F1419">
            <v>0</v>
          </cell>
          <cell r="G1419">
            <v>0</v>
          </cell>
          <cell r="H1419">
            <v>0</v>
          </cell>
          <cell r="I1419">
            <v>0</v>
          </cell>
          <cell r="J1419">
            <v>0</v>
          </cell>
          <cell r="K1419">
            <v>0</v>
          </cell>
          <cell r="L1419">
            <v>0</v>
          </cell>
          <cell r="M1419">
            <v>0</v>
          </cell>
        </row>
        <row r="1420">
          <cell r="A1420" t="str">
            <v>MY-CL1925-E0-XL</v>
          </cell>
          <cell r="B1420">
            <v>0</v>
          </cell>
          <cell r="C1420">
            <v>0</v>
          </cell>
          <cell r="D1420">
            <v>0</v>
          </cell>
          <cell r="E1420">
            <v>0</v>
          </cell>
          <cell r="F1420">
            <v>0</v>
          </cell>
          <cell r="G1420">
            <v>0</v>
          </cell>
          <cell r="H1420">
            <v>0</v>
          </cell>
          <cell r="I1420">
            <v>0</v>
          </cell>
          <cell r="J1420">
            <v>0</v>
          </cell>
          <cell r="K1420">
            <v>0</v>
          </cell>
          <cell r="L1420">
            <v>0</v>
          </cell>
          <cell r="M1420">
            <v>0</v>
          </cell>
        </row>
        <row r="1421">
          <cell r="A1421" t="str">
            <v>MY-CL1925-G7-M</v>
          </cell>
          <cell r="B1421">
            <v>0</v>
          </cell>
          <cell r="C1421">
            <v>0</v>
          </cell>
          <cell r="D1421">
            <v>0</v>
          </cell>
          <cell r="E1421">
            <v>0</v>
          </cell>
          <cell r="F1421">
            <v>0</v>
          </cell>
          <cell r="G1421">
            <v>0</v>
          </cell>
          <cell r="H1421">
            <v>0</v>
          </cell>
          <cell r="I1421">
            <v>0</v>
          </cell>
          <cell r="J1421">
            <v>0</v>
          </cell>
          <cell r="K1421">
            <v>0</v>
          </cell>
          <cell r="L1421">
            <v>0</v>
          </cell>
          <cell r="M1421">
            <v>0</v>
          </cell>
        </row>
        <row r="1422">
          <cell r="A1422" t="str">
            <v>MY-CL1925-G7-S</v>
          </cell>
          <cell r="B1422">
            <v>0</v>
          </cell>
          <cell r="C1422">
            <v>0</v>
          </cell>
          <cell r="D1422">
            <v>0</v>
          </cell>
          <cell r="E1422">
            <v>0</v>
          </cell>
          <cell r="F1422">
            <v>0</v>
          </cell>
          <cell r="G1422">
            <v>0</v>
          </cell>
          <cell r="H1422">
            <v>0</v>
          </cell>
          <cell r="I1422">
            <v>0</v>
          </cell>
          <cell r="J1422">
            <v>0</v>
          </cell>
          <cell r="K1422">
            <v>0</v>
          </cell>
          <cell r="L1422">
            <v>0</v>
          </cell>
          <cell r="M1422">
            <v>0</v>
          </cell>
        </row>
        <row r="1423">
          <cell r="A1423" t="str">
            <v>MY-CL1925-R6-L</v>
          </cell>
          <cell r="B1423">
            <v>0</v>
          </cell>
          <cell r="C1423">
            <v>0</v>
          </cell>
          <cell r="D1423">
            <v>0</v>
          </cell>
          <cell r="E1423">
            <v>0</v>
          </cell>
          <cell r="F1423">
            <v>0</v>
          </cell>
          <cell r="G1423">
            <v>0</v>
          </cell>
          <cell r="H1423">
            <v>0</v>
          </cell>
          <cell r="I1423">
            <v>0</v>
          </cell>
          <cell r="J1423">
            <v>0</v>
          </cell>
          <cell r="K1423">
            <v>0</v>
          </cell>
          <cell r="L1423">
            <v>0</v>
          </cell>
          <cell r="M1423">
            <v>0</v>
          </cell>
        </row>
        <row r="1424">
          <cell r="A1424" t="str">
            <v>MY-CL1925-R6-M</v>
          </cell>
          <cell r="B1424">
            <v>0</v>
          </cell>
          <cell r="C1424">
            <v>0</v>
          </cell>
          <cell r="D1424">
            <v>0</v>
          </cell>
          <cell r="E1424">
            <v>0</v>
          </cell>
          <cell r="F1424">
            <v>0</v>
          </cell>
          <cell r="G1424">
            <v>0</v>
          </cell>
          <cell r="H1424">
            <v>0</v>
          </cell>
          <cell r="I1424">
            <v>0</v>
          </cell>
          <cell r="J1424">
            <v>0</v>
          </cell>
          <cell r="K1424">
            <v>0</v>
          </cell>
          <cell r="L1424">
            <v>0</v>
          </cell>
          <cell r="M1424">
            <v>0</v>
          </cell>
        </row>
        <row r="1425">
          <cell r="A1425" t="str">
            <v>MY-CL1925-R6-S</v>
          </cell>
          <cell r="B1425">
            <v>0</v>
          </cell>
          <cell r="C1425">
            <v>0</v>
          </cell>
          <cell r="D1425">
            <v>0</v>
          </cell>
          <cell r="E1425">
            <v>0</v>
          </cell>
          <cell r="F1425">
            <v>0</v>
          </cell>
          <cell r="G1425">
            <v>0</v>
          </cell>
          <cell r="H1425">
            <v>0</v>
          </cell>
          <cell r="I1425">
            <v>0</v>
          </cell>
          <cell r="J1425">
            <v>0</v>
          </cell>
          <cell r="K1425">
            <v>0</v>
          </cell>
          <cell r="L1425">
            <v>0</v>
          </cell>
          <cell r="M1425">
            <v>0</v>
          </cell>
        </row>
        <row r="1426">
          <cell r="A1426" t="str">
            <v>MY-CL1925-W0-M</v>
          </cell>
          <cell r="B1426">
            <v>0</v>
          </cell>
          <cell r="C1426">
            <v>0</v>
          </cell>
          <cell r="D1426">
            <v>0</v>
          </cell>
          <cell r="E1426">
            <v>0</v>
          </cell>
          <cell r="F1426">
            <v>0</v>
          </cell>
          <cell r="G1426">
            <v>0</v>
          </cell>
          <cell r="H1426">
            <v>0</v>
          </cell>
          <cell r="I1426">
            <v>0</v>
          </cell>
          <cell r="J1426">
            <v>0</v>
          </cell>
          <cell r="K1426">
            <v>0</v>
          </cell>
          <cell r="L1426">
            <v>0</v>
          </cell>
          <cell r="M1426">
            <v>0</v>
          </cell>
        </row>
        <row r="1427">
          <cell r="A1427" t="str">
            <v>MY-HM1206-BR-M</v>
          </cell>
          <cell r="B1427">
            <v>0</v>
          </cell>
          <cell r="C1427">
            <v>0</v>
          </cell>
          <cell r="D1427">
            <v>0</v>
          </cell>
          <cell r="E1427">
            <v>0</v>
          </cell>
          <cell r="F1427">
            <v>0</v>
          </cell>
          <cell r="G1427">
            <v>0</v>
          </cell>
          <cell r="H1427">
            <v>0</v>
          </cell>
          <cell r="I1427">
            <v>0</v>
          </cell>
          <cell r="J1427">
            <v>0</v>
          </cell>
          <cell r="K1427">
            <v>0</v>
          </cell>
          <cell r="L1427">
            <v>0</v>
          </cell>
          <cell r="M1427">
            <v>0</v>
          </cell>
        </row>
        <row r="1428">
          <cell r="A1428" t="str">
            <v>MY-HM1206-BR-S</v>
          </cell>
          <cell r="B1428">
            <v>0</v>
          </cell>
          <cell r="C1428">
            <v>0</v>
          </cell>
          <cell r="D1428">
            <v>0</v>
          </cell>
          <cell r="E1428">
            <v>0</v>
          </cell>
          <cell r="F1428">
            <v>0</v>
          </cell>
          <cell r="G1428">
            <v>0</v>
          </cell>
          <cell r="H1428">
            <v>0</v>
          </cell>
          <cell r="I1428">
            <v>0</v>
          </cell>
          <cell r="J1428">
            <v>0</v>
          </cell>
          <cell r="K1428">
            <v>0</v>
          </cell>
          <cell r="L1428">
            <v>0</v>
          </cell>
          <cell r="M1428">
            <v>0</v>
          </cell>
        </row>
        <row r="1429">
          <cell r="A1429" t="str">
            <v>MY-HM1206-BR-XL</v>
          </cell>
          <cell r="B1429">
            <v>0</v>
          </cell>
          <cell r="C1429">
            <v>0</v>
          </cell>
          <cell r="D1429">
            <v>0</v>
          </cell>
          <cell r="E1429">
            <v>0</v>
          </cell>
          <cell r="F1429">
            <v>0</v>
          </cell>
          <cell r="G1429">
            <v>0</v>
          </cell>
          <cell r="H1429">
            <v>0</v>
          </cell>
          <cell r="I1429">
            <v>0</v>
          </cell>
          <cell r="J1429">
            <v>0</v>
          </cell>
          <cell r="K1429">
            <v>0</v>
          </cell>
          <cell r="L1429">
            <v>0</v>
          </cell>
          <cell r="M1429">
            <v>0</v>
          </cell>
        </row>
        <row r="1430">
          <cell r="A1430" t="str">
            <v>MY-HM1206-GR-L</v>
          </cell>
          <cell r="B1430">
            <v>0</v>
          </cell>
          <cell r="C1430">
            <v>0</v>
          </cell>
          <cell r="D1430">
            <v>0</v>
          </cell>
          <cell r="E1430">
            <v>0</v>
          </cell>
          <cell r="F1430">
            <v>0</v>
          </cell>
          <cell r="G1430">
            <v>0</v>
          </cell>
          <cell r="H1430">
            <v>0</v>
          </cell>
          <cell r="I1430">
            <v>0</v>
          </cell>
          <cell r="J1430">
            <v>0</v>
          </cell>
          <cell r="K1430">
            <v>0</v>
          </cell>
          <cell r="L1430">
            <v>0</v>
          </cell>
          <cell r="M1430">
            <v>0</v>
          </cell>
        </row>
        <row r="1431">
          <cell r="A1431" t="str">
            <v>MY-HM1206-GR-M</v>
          </cell>
          <cell r="B1431">
            <v>0</v>
          </cell>
          <cell r="C1431">
            <v>0</v>
          </cell>
          <cell r="D1431">
            <v>0</v>
          </cell>
          <cell r="E1431">
            <v>0</v>
          </cell>
          <cell r="F1431">
            <v>0</v>
          </cell>
          <cell r="G1431">
            <v>0</v>
          </cell>
          <cell r="H1431">
            <v>0</v>
          </cell>
          <cell r="I1431">
            <v>0</v>
          </cell>
          <cell r="J1431">
            <v>0</v>
          </cell>
          <cell r="K1431">
            <v>0</v>
          </cell>
          <cell r="L1431">
            <v>0</v>
          </cell>
          <cell r="M1431">
            <v>0</v>
          </cell>
        </row>
        <row r="1432">
          <cell r="A1432" t="str">
            <v>MY-HM1206-GR-S</v>
          </cell>
          <cell r="B1432">
            <v>0</v>
          </cell>
          <cell r="C1432">
            <v>0</v>
          </cell>
          <cell r="D1432">
            <v>0</v>
          </cell>
          <cell r="E1432">
            <v>0</v>
          </cell>
          <cell r="F1432">
            <v>0</v>
          </cell>
          <cell r="G1432">
            <v>0</v>
          </cell>
          <cell r="H1432">
            <v>0</v>
          </cell>
          <cell r="I1432">
            <v>0</v>
          </cell>
          <cell r="J1432">
            <v>0</v>
          </cell>
          <cell r="K1432">
            <v>0</v>
          </cell>
          <cell r="L1432">
            <v>0</v>
          </cell>
          <cell r="M1432">
            <v>0</v>
          </cell>
        </row>
        <row r="1433">
          <cell r="A1433" t="str">
            <v>MY-HM1206-GR-XL</v>
          </cell>
          <cell r="B1433">
            <v>0</v>
          </cell>
          <cell r="C1433">
            <v>0</v>
          </cell>
          <cell r="D1433">
            <v>0</v>
          </cell>
          <cell r="E1433">
            <v>0</v>
          </cell>
          <cell r="F1433">
            <v>0</v>
          </cell>
          <cell r="G1433">
            <v>0</v>
          </cell>
          <cell r="H1433">
            <v>0</v>
          </cell>
          <cell r="I1433">
            <v>0</v>
          </cell>
          <cell r="J1433">
            <v>0</v>
          </cell>
          <cell r="K1433">
            <v>0</v>
          </cell>
          <cell r="L1433">
            <v>0</v>
          </cell>
          <cell r="M1433">
            <v>0</v>
          </cell>
        </row>
        <row r="1434">
          <cell r="A1434" t="str">
            <v>MY-HM1206-K0-L</v>
          </cell>
          <cell r="B1434">
            <v>0</v>
          </cell>
          <cell r="C1434">
            <v>0</v>
          </cell>
          <cell r="D1434">
            <v>0</v>
          </cell>
          <cell r="E1434">
            <v>0</v>
          </cell>
          <cell r="F1434">
            <v>0</v>
          </cell>
          <cell r="G1434">
            <v>0</v>
          </cell>
          <cell r="H1434">
            <v>0</v>
          </cell>
          <cell r="I1434">
            <v>0</v>
          </cell>
          <cell r="J1434">
            <v>0</v>
          </cell>
          <cell r="K1434">
            <v>0</v>
          </cell>
          <cell r="L1434">
            <v>0</v>
          </cell>
          <cell r="M1434">
            <v>0</v>
          </cell>
        </row>
        <row r="1435">
          <cell r="A1435" t="str">
            <v>MY-HM1206-K0-M</v>
          </cell>
          <cell r="B1435">
            <v>0</v>
          </cell>
          <cell r="C1435">
            <v>0</v>
          </cell>
          <cell r="D1435">
            <v>0</v>
          </cell>
          <cell r="E1435">
            <v>0</v>
          </cell>
          <cell r="F1435">
            <v>0</v>
          </cell>
          <cell r="G1435">
            <v>0</v>
          </cell>
          <cell r="H1435">
            <v>0</v>
          </cell>
          <cell r="I1435">
            <v>0</v>
          </cell>
          <cell r="J1435">
            <v>0</v>
          </cell>
          <cell r="K1435">
            <v>0</v>
          </cell>
          <cell r="L1435">
            <v>0</v>
          </cell>
          <cell r="M1435">
            <v>0</v>
          </cell>
        </row>
        <row r="1436">
          <cell r="A1436" t="str">
            <v>MY-HM1206-K0-S</v>
          </cell>
          <cell r="B1436">
            <v>0</v>
          </cell>
          <cell r="C1436">
            <v>0</v>
          </cell>
          <cell r="D1436">
            <v>0</v>
          </cell>
          <cell r="E1436">
            <v>0</v>
          </cell>
          <cell r="F1436">
            <v>0</v>
          </cell>
          <cell r="G1436">
            <v>0</v>
          </cell>
          <cell r="H1436">
            <v>0</v>
          </cell>
          <cell r="I1436">
            <v>0</v>
          </cell>
          <cell r="J1436">
            <v>0</v>
          </cell>
          <cell r="K1436">
            <v>0</v>
          </cell>
          <cell r="L1436">
            <v>0</v>
          </cell>
          <cell r="M1436">
            <v>0</v>
          </cell>
        </row>
        <row r="1437">
          <cell r="A1437" t="str">
            <v>MY-HM1206-K0-XL</v>
          </cell>
          <cell r="B1437">
            <v>0</v>
          </cell>
          <cell r="C1437">
            <v>0</v>
          </cell>
          <cell r="D1437">
            <v>0</v>
          </cell>
          <cell r="E1437">
            <v>0</v>
          </cell>
          <cell r="F1437">
            <v>0</v>
          </cell>
          <cell r="G1437">
            <v>0</v>
          </cell>
          <cell r="H1437">
            <v>0</v>
          </cell>
          <cell r="I1437">
            <v>0</v>
          </cell>
          <cell r="J1437">
            <v>0</v>
          </cell>
          <cell r="K1437">
            <v>0</v>
          </cell>
          <cell r="L1437">
            <v>0</v>
          </cell>
          <cell r="M1437">
            <v>0</v>
          </cell>
        </row>
        <row r="1438">
          <cell r="A1438" t="str">
            <v>MY-HM1206-KH-L</v>
          </cell>
          <cell r="B1438">
            <v>0</v>
          </cell>
          <cell r="C1438">
            <v>0</v>
          </cell>
          <cell r="D1438">
            <v>0</v>
          </cell>
          <cell r="E1438">
            <v>0</v>
          </cell>
          <cell r="F1438">
            <v>0</v>
          </cell>
          <cell r="G1438">
            <v>0</v>
          </cell>
          <cell r="H1438">
            <v>0</v>
          </cell>
          <cell r="I1438">
            <v>0</v>
          </cell>
          <cell r="J1438">
            <v>0</v>
          </cell>
          <cell r="K1438">
            <v>0</v>
          </cell>
          <cell r="L1438">
            <v>0</v>
          </cell>
          <cell r="M1438">
            <v>0</v>
          </cell>
        </row>
        <row r="1439">
          <cell r="A1439" t="str">
            <v>MY-HM1206-KH-M</v>
          </cell>
          <cell r="B1439">
            <v>0</v>
          </cell>
          <cell r="C1439">
            <v>0</v>
          </cell>
          <cell r="D1439">
            <v>0</v>
          </cell>
          <cell r="E1439">
            <v>0</v>
          </cell>
          <cell r="F1439">
            <v>0</v>
          </cell>
          <cell r="G1439">
            <v>0</v>
          </cell>
          <cell r="H1439">
            <v>0</v>
          </cell>
          <cell r="I1439">
            <v>0</v>
          </cell>
          <cell r="J1439">
            <v>0</v>
          </cell>
          <cell r="K1439">
            <v>0</v>
          </cell>
          <cell r="L1439">
            <v>0</v>
          </cell>
          <cell r="M1439">
            <v>0</v>
          </cell>
        </row>
        <row r="1440">
          <cell r="A1440" t="str">
            <v>MY-HM1206-KH-S</v>
          </cell>
          <cell r="B1440">
            <v>0</v>
          </cell>
          <cell r="C1440">
            <v>0</v>
          </cell>
          <cell r="D1440">
            <v>0</v>
          </cell>
          <cell r="E1440">
            <v>0</v>
          </cell>
          <cell r="F1440">
            <v>0</v>
          </cell>
          <cell r="G1440">
            <v>0</v>
          </cell>
          <cell r="H1440">
            <v>0</v>
          </cell>
          <cell r="I1440">
            <v>0</v>
          </cell>
          <cell r="J1440">
            <v>0</v>
          </cell>
          <cell r="K1440">
            <v>0</v>
          </cell>
          <cell r="L1440">
            <v>0</v>
          </cell>
          <cell r="M1440">
            <v>0</v>
          </cell>
        </row>
        <row r="1441">
          <cell r="A1441" t="str">
            <v>MY-HM1206-KH-XL</v>
          </cell>
          <cell r="B1441">
            <v>0</v>
          </cell>
          <cell r="C1441">
            <v>0</v>
          </cell>
          <cell r="D1441">
            <v>0</v>
          </cell>
          <cell r="E1441">
            <v>0</v>
          </cell>
          <cell r="F1441">
            <v>0</v>
          </cell>
          <cell r="G1441">
            <v>0</v>
          </cell>
          <cell r="H1441">
            <v>0</v>
          </cell>
          <cell r="I1441">
            <v>0</v>
          </cell>
          <cell r="J1441">
            <v>0</v>
          </cell>
          <cell r="K1441">
            <v>0</v>
          </cell>
          <cell r="L1441">
            <v>0</v>
          </cell>
          <cell r="M1441">
            <v>0</v>
          </cell>
        </row>
        <row r="1442">
          <cell r="A1442" t="str">
            <v>MY-HM1206-OR-L</v>
          </cell>
          <cell r="B1442">
            <v>0</v>
          </cell>
          <cell r="C1442">
            <v>0</v>
          </cell>
          <cell r="D1442">
            <v>0</v>
          </cell>
          <cell r="E1442">
            <v>0</v>
          </cell>
          <cell r="F1442">
            <v>0</v>
          </cell>
          <cell r="G1442">
            <v>0</v>
          </cell>
          <cell r="H1442">
            <v>0</v>
          </cell>
          <cell r="I1442">
            <v>0</v>
          </cell>
          <cell r="J1442">
            <v>0</v>
          </cell>
          <cell r="K1442">
            <v>0</v>
          </cell>
          <cell r="L1442">
            <v>0</v>
          </cell>
          <cell r="M1442">
            <v>0</v>
          </cell>
        </row>
        <row r="1443">
          <cell r="A1443" t="str">
            <v>MY-HM1206-OR-M</v>
          </cell>
          <cell r="B1443">
            <v>0</v>
          </cell>
          <cell r="C1443">
            <v>0</v>
          </cell>
          <cell r="D1443">
            <v>0</v>
          </cell>
          <cell r="E1443">
            <v>0</v>
          </cell>
          <cell r="F1443">
            <v>0</v>
          </cell>
          <cell r="G1443">
            <v>0</v>
          </cell>
          <cell r="H1443">
            <v>0</v>
          </cell>
          <cell r="I1443">
            <v>0</v>
          </cell>
          <cell r="J1443">
            <v>0</v>
          </cell>
          <cell r="K1443">
            <v>0</v>
          </cell>
          <cell r="L1443">
            <v>0</v>
          </cell>
          <cell r="M1443">
            <v>0</v>
          </cell>
        </row>
        <row r="1444">
          <cell r="A1444" t="str">
            <v>MY-HM1206-OR-XL</v>
          </cell>
          <cell r="B1444">
            <v>0</v>
          </cell>
          <cell r="C1444">
            <v>0</v>
          </cell>
          <cell r="D1444">
            <v>0</v>
          </cell>
          <cell r="E1444">
            <v>0</v>
          </cell>
          <cell r="F1444">
            <v>0</v>
          </cell>
          <cell r="G1444">
            <v>0</v>
          </cell>
          <cell r="H1444">
            <v>0</v>
          </cell>
          <cell r="I1444">
            <v>0</v>
          </cell>
          <cell r="J1444">
            <v>0</v>
          </cell>
          <cell r="K1444">
            <v>0</v>
          </cell>
          <cell r="L1444">
            <v>0</v>
          </cell>
          <cell r="M1444">
            <v>0</v>
          </cell>
        </row>
        <row r="1445">
          <cell r="A1445" t="str">
            <v>MZ-SV2843BD</v>
          </cell>
          <cell r="B1445">
            <v>0</v>
          </cell>
          <cell r="C1445">
            <v>0</v>
          </cell>
          <cell r="D1445">
            <v>0</v>
          </cell>
          <cell r="E1445">
            <v>0</v>
          </cell>
          <cell r="F1445">
            <v>0</v>
          </cell>
          <cell r="G1445">
            <v>0</v>
          </cell>
          <cell r="H1445">
            <v>0</v>
          </cell>
          <cell r="I1445">
            <v>0</v>
          </cell>
          <cell r="J1445">
            <v>0</v>
          </cell>
          <cell r="K1445">
            <v>0</v>
          </cell>
          <cell r="L1445">
            <v>0</v>
          </cell>
          <cell r="M1445">
            <v>0</v>
          </cell>
        </row>
        <row r="1446">
          <cell r="A1446" t="str">
            <v>MZ-SV2843E0</v>
          </cell>
          <cell r="B1446">
            <v>0</v>
          </cell>
          <cell r="C1446">
            <v>0</v>
          </cell>
          <cell r="D1446">
            <v>0</v>
          </cell>
          <cell r="E1446">
            <v>0</v>
          </cell>
          <cell r="F1446">
            <v>0</v>
          </cell>
          <cell r="G1446">
            <v>0</v>
          </cell>
          <cell r="H1446">
            <v>0</v>
          </cell>
          <cell r="I1446">
            <v>0</v>
          </cell>
          <cell r="J1446">
            <v>0</v>
          </cell>
          <cell r="K1446">
            <v>0</v>
          </cell>
          <cell r="L1446">
            <v>0</v>
          </cell>
          <cell r="M1446">
            <v>0</v>
          </cell>
        </row>
        <row r="1447">
          <cell r="A1447" t="str">
            <v>MZ-SV2843K0</v>
          </cell>
          <cell r="B1447">
            <v>0</v>
          </cell>
          <cell r="C1447">
            <v>0</v>
          </cell>
          <cell r="D1447">
            <v>0</v>
          </cell>
          <cell r="E1447">
            <v>0</v>
          </cell>
          <cell r="F1447">
            <v>0</v>
          </cell>
          <cell r="G1447">
            <v>0</v>
          </cell>
          <cell r="H1447">
            <v>0</v>
          </cell>
          <cell r="I1447">
            <v>0</v>
          </cell>
          <cell r="J1447">
            <v>0</v>
          </cell>
          <cell r="K1447">
            <v>0</v>
          </cell>
          <cell r="L1447">
            <v>0</v>
          </cell>
          <cell r="M1447">
            <v>0</v>
          </cell>
        </row>
        <row r="1448">
          <cell r="A1448" t="str">
            <v>MZ-SV2843KQ</v>
          </cell>
          <cell r="B1448">
            <v>0</v>
          </cell>
          <cell r="C1448">
            <v>0</v>
          </cell>
          <cell r="D1448">
            <v>0</v>
          </cell>
          <cell r="E1448">
            <v>0</v>
          </cell>
          <cell r="F1448">
            <v>0</v>
          </cell>
          <cell r="G1448">
            <v>0</v>
          </cell>
          <cell r="H1448">
            <v>0</v>
          </cell>
          <cell r="I1448">
            <v>0</v>
          </cell>
          <cell r="J1448">
            <v>0</v>
          </cell>
          <cell r="K1448">
            <v>0</v>
          </cell>
          <cell r="L1448">
            <v>0</v>
          </cell>
          <cell r="M1448">
            <v>0</v>
          </cell>
        </row>
        <row r="1449">
          <cell r="A1449" t="str">
            <v>MZ-SV2843N5</v>
          </cell>
          <cell r="B1449">
            <v>0</v>
          </cell>
          <cell r="C1449">
            <v>0</v>
          </cell>
          <cell r="D1449">
            <v>0</v>
          </cell>
          <cell r="E1449">
            <v>0</v>
          </cell>
          <cell r="F1449">
            <v>0</v>
          </cell>
          <cell r="G1449">
            <v>0</v>
          </cell>
          <cell r="H1449">
            <v>0</v>
          </cell>
          <cell r="I1449">
            <v>0</v>
          </cell>
          <cell r="J1449">
            <v>0</v>
          </cell>
          <cell r="K1449">
            <v>0</v>
          </cell>
          <cell r="L1449">
            <v>0</v>
          </cell>
          <cell r="M1449">
            <v>0</v>
          </cell>
        </row>
        <row r="1450">
          <cell r="A1450" t="str">
            <v>MZ-SV2843ZL</v>
          </cell>
          <cell r="B1450">
            <v>0</v>
          </cell>
          <cell r="C1450">
            <v>0</v>
          </cell>
          <cell r="D1450">
            <v>0</v>
          </cell>
          <cell r="E1450">
            <v>0</v>
          </cell>
          <cell r="F1450">
            <v>0</v>
          </cell>
          <cell r="G1450">
            <v>0</v>
          </cell>
          <cell r="H1450">
            <v>0</v>
          </cell>
          <cell r="I1450">
            <v>0</v>
          </cell>
          <cell r="J1450">
            <v>0</v>
          </cell>
          <cell r="K1450">
            <v>0</v>
          </cell>
          <cell r="L1450">
            <v>0</v>
          </cell>
          <cell r="M1450">
            <v>0</v>
          </cell>
        </row>
        <row r="1451">
          <cell r="A1451" t="str">
            <v>RC-MC001-R0-L</v>
          </cell>
          <cell r="B1451">
            <v>0</v>
          </cell>
          <cell r="C1451">
            <v>0</v>
          </cell>
          <cell r="D1451">
            <v>0</v>
          </cell>
          <cell r="E1451">
            <v>0</v>
          </cell>
          <cell r="F1451">
            <v>0</v>
          </cell>
          <cell r="G1451">
            <v>0</v>
          </cell>
          <cell r="H1451">
            <v>0</v>
          </cell>
          <cell r="I1451">
            <v>0</v>
          </cell>
          <cell r="J1451">
            <v>0</v>
          </cell>
          <cell r="K1451">
            <v>0</v>
          </cell>
          <cell r="L1451">
            <v>0</v>
          </cell>
          <cell r="M1451">
            <v>0</v>
          </cell>
        </row>
        <row r="1452">
          <cell r="A1452" t="str">
            <v>RC-MC001-R0-M</v>
          </cell>
          <cell r="B1452">
            <v>0</v>
          </cell>
          <cell r="C1452">
            <v>0</v>
          </cell>
          <cell r="D1452">
            <v>0</v>
          </cell>
          <cell r="E1452">
            <v>0</v>
          </cell>
          <cell r="F1452">
            <v>0</v>
          </cell>
          <cell r="G1452">
            <v>0</v>
          </cell>
          <cell r="H1452">
            <v>0</v>
          </cell>
          <cell r="I1452">
            <v>0</v>
          </cell>
          <cell r="J1452">
            <v>0</v>
          </cell>
          <cell r="K1452">
            <v>0</v>
          </cell>
          <cell r="L1452">
            <v>0</v>
          </cell>
          <cell r="M1452">
            <v>0</v>
          </cell>
        </row>
        <row r="1453">
          <cell r="A1453" t="str">
            <v>RC-MC001-R0-S</v>
          </cell>
          <cell r="B1453">
            <v>0</v>
          </cell>
          <cell r="C1453">
            <v>0</v>
          </cell>
          <cell r="D1453">
            <v>0</v>
          </cell>
          <cell r="E1453">
            <v>0</v>
          </cell>
          <cell r="F1453">
            <v>0</v>
          </cell>
          <cell r="G1453">
            <v>0</v>
          </cell>
          <cell r="H1453">
            <v>0</v>
          </cell>
          <cell r="I1453">
            <v>0</v>
          </cell>
          <cell r="J1453">
            <v>0</v>
          </cell>
          <cell r="K1453">
            <v>0</v>
          </cell>
          <cell r="L1453">
            <v>0</v>
          </cell>
          <cell r="M1453">
            <v>0</v>
          </cell>
        </row>
        <row r="1454">
          <cell r="A1454" t="str">
            <v>RC-MC001-R0-XL</v>
          </cell>
          <cell r="B1454">
            <v>0</v>
          </cell>
          <cell r="C1454">
            <v>0</v>
          </cell>
          <cell r="D1454">
            <v>0</v>
          </cell>
          <cell r="E1454">
            <v>0</v>
          </cell>
          <cell r="F1454">
            <v>0</v>
          </cell>
          <cell r="G1454">
            <v>0</v>
          </cell>
          <cell r="H1454">
            <v>0</v>
          </cell>
          <cell r="I1454">
            <v>0</v>
          </cell>
          <cell r="J1454">
            <v>0</v>
          </cell>
          <cell r="K1454">
            <v>0</v>
          </cell>
          <cell r="L1454">
            <v>0</v>
          </cell>
          <cell r="M1454">
            <v>0</v>
          </cell>
        </row>
        <row r="1455">
          <cell r="A1455" t="str">
            <v>RC-MC001-Y0-L</v>
          </cell>
          <cell r="B1455">
            <v>0</v>
          </cell>
          <cell r="C1455">
            <v>0</v>
          </cell>
          <cell r="D1455">
            <v>0</v>
          </cell>
          <cell r="E1455">
            <v>0</v>
          </cell>
          <cell r="F1455">
            <v>0</v>
          </cell>
          <cell r="G1455">
            <v>0</v>
          </cell>
          <cell r="H1455">
            <v>0</v>
          </cell>
          <cell r="I1455">
            <v>0</v>
          </cell>
          <cell r="J1455">
            <v>0</v>
          </cell>
          <cell r="K1455">
            <v>0</v>
          </cell>
          <cell r="L1455">
            <v>0</v>
          </cell>
          <cell r="M1455">
            <v>0</v>
          </cell>
        </row>
        <row r="1456">
          <cell r="A1456" t="str">
            <v>RC-MC001-Y0-M</v>
          </cell>
          <cell r="B1456">
            <v>0</v>
          </cell>
          <cell r="C1456">
            <v>0</v>
          </cell>
          <cell r="D1456">
            <v>0</v>
          </cell>
          <cell r="E1456">
            <v>0</v>
          </cell>
          <cell r="F1456">
            <v>0</v>
          </cell>
          <cell r="G1456">
            <v>0</v>
          </cell>
          <cell r="H1456">
            <v>0</v>
          </cell>
          <cell r="I1456">
            <v>0</v>
          </cell>
          <cell r="J1456">
            <v>0</v>
          </cell>
          <cell r="K1456">
            <v>0</v>
          </cell>
          <cell r="L1456">
            <v>0</v>
          </cell>
          <cell r="M1456">
            <v>0</v>
          </cell>
        </row>
        <row r="1457">
          <cell r="A1457" t="str">
            <v>RC-MC001-Y0-S</v>
          </cell>
          <cell r="B1457">
            <v>0</v>
          </cell>
          <cell r="C1457">
            <v>0</v>
          </cell>
          <cell r="D1457">
            <v>0</v>
          </cell>
          <cell r="E1457">
            <v>0</v>
          </cell>
          <cell r="F1457">
            <v>0</v>
          </cell>
          <cell r="G1457">
            <v>0</v>
          </cell>
          <cell r="H1457">
            <v>0</v>
          </cell>
          <cell r="I1457">
            <v>0</v>
          </cell>
          <cell r="J1457">
            <v>0</v>
          </cell>
          <cell r="K1457">
            <v>0</v>
          </cell>
          <cell r="L1457">
            <v>0</v>
          </cell>
          <cell r="M1457">
            <v>0</v>
          </cell>
        </row>
        <row r="1458">
          <cell r="A1458" t="str">
            <v>RC-MC001-Y0-XL</v>
          </cell>
          <cell r="B1458">
            <v>0</v>
          </cell>
          <cell r="C1458">
            <v>0</v>
          </cell>
          <cell r="D1458">
            <v>0</v>
          </cell>
          <cell r="E1458">
            <v>0</v>
          </cell>
          <cell r="F1458">
            <v>0</v>
          </cell>
          <cell r="G1458">
            <v>0</v>
          </cell>
          <cell r="H1458">
            <v>0</v>
          </cell>
          <cell r="I1458">
            <v>0</v>
          </cell>
          <cell r="J1458">
            <v>0</v>
          </cell>
          <cell r="K1458">
            <v>0</v>
          </cell>
          <cell r="L1458">
            <v>0</v>
          </cell>
          <cell r="M1458">
            <v>0</v>
          </cell>
        </row>
        <row r="1459">
          <cell r="A1459" t="str">
            <v>SJ-ALKQ006G0</v>
          </cell>
          <cell r="B1459">
            <v>0</v>
          </cell>
          <cell r="C1459">
            <v>0</v>
          </cell>
          <cell r="D1459">
            <v>0</v>
          </cell>
          <cell r="E1459">
            <v>0</v>
          </cell>
          <cell r="F1459">
            <v>0</v>
          </cell>
          <cell r="G1459">
            <v>0</v>
          </cell>
          <cell r="H1459">
            <v>0</v>
          </cell>
          <cell r="I1459">
            <v>0</v>
          </cell>
          <cell r="J1459">
            <v>0</v>
          </cell>
          <cell r="K1459">
            <v>0</v>
          </cell>
          <cell r="L1459">
            <v>0</v>
          </cell>
          <cell r="M1459">
            <v>0</v>
          </cell>
        </row>
        <row r="1460">
          <cell r="A1460" t="str">
            <v>SJ-CA205-K0</v>
          </cell>
          <cell r="B1460">
            <v>0</v>
          </cell>
          <cell r="C1460">
            <v>0</v>
          </cell>
          <cell r="D1460">
            <v>0</v>
          </cell>
          <cell r="E1460">
            <v>0</v>
          </cell>
          <cell r="F1460">
            <v>0</v>
          </cell>
          <cell r="G1460">
            <v>0</v>
          </cell>
          <cell r="H1460">
            <v>0</v>
          </cell>
          <cell r="I1460">
            <v>0</v>
          </cell>
          <cell r="J1460">
            <v>0</v>
          </cell>
          <cell r="K1460">
            <v>0</v>
          </cell>
          <cell r="L1460">
            <v>0</v>
          </cell>
          <cell r="M1460">
            <v>0</v>
          </cell>
        </row>
        <row r="1461">
          <cell r="A1461" t="str">
            <v>SJ-HM071-K0G</v>
          </cell>
          <cell r="B1461">
            <v>0</v>
          </cell>
          <cell r="C1461">
            <v>0</v>
          </cell>
          <cell r="D1461">
            <v>0</v>
          </cell>
          <cell r="E1461">
            <v>0</v>
          </cell>
          <cell r="F1461">
            <v>0</v>
          </cell>
          <cell r="G1461">
            <v>0</v>
          </cell>
          <cell r="H1461">
            <v>0</v>
          </cell>
          <cell r="I1461">
            <v>0</v>
          </cell>
          <cell r="J1461">
            <v>0</v>
          </cell>
          <cell r="K1461">
            <v>0</v>
          </cell>
          <cell r="L1461">
            <v>0</v>
          </cell>
          <cell r="M1461">
            <v>0</v>
          </cell>
        </row>
        <row r="1462">
          <cell r="A1462" t="str">
            <v>SJ-HM205-B0</v>
          </cell>
          <cell r="B1462">
            <v>0</v>
          </cell>
          <cell r="C1462">
            <v>0</v>
          </cell>
          <cell r="D1462">
            <v>0</v>
          </cell>
          <cell r="E1462">
            <v>0</v>
          </cell>
          <cell r="F1462">
            <v>0</v>
          </cell>
          <cell r="G1462">
            <v>0</v>
          </cell>
          <cell r="H1462">
            <v>0</v>
          </cell>
          <cell r="I1462">
            <v>0</v>
          </cell>
          <cell r="J1462">
            <v>0</v>
          </cell>
          <cell r="K1462">
            <v>0</v>
          </cell>
          <cell r="L1462">
            <v>0</v>
          </cell>
          <cell r="M1462">
            <v>0</v>
          </cell>
        </row>
        <row r="1463">
          <cell r="A1463" t="str">
            <v>SJ-HM205-B0YH</v>
          </cell>
          <cell r="B1463">
            <v>0</v>
          </cell>
          <cell r="C1463">
            <v>0</v>
          </cell>
          <cell r="D1463">
            <v>0</v>
          </cell>
          <cell r="E1463">
            <v>0</v>
          </cell>
          <cell r="F1463">
            <v>0</v>
          </cell>
          <cell r="G1463">
            <v>0</v>
          </cell>
          <cell r="H1463">
            <v>0</v>
          </cell>
          <cell r="I1463">
            <v>0</v>
          </cell>
          <cell r="J1463">
            <v>0</v>
          </cell>
          <cell r="K1463">
            <v>0</v>
          </cell>
          <cell r="L1463">
            <v>0</v>
          </cell>
          <cell r="M1463">
            <v>0</v>
          </cell>
        </row>
        <row r="1464">
          <cell r="A1464" t="str">
            <v>SJ-HM205-G0</v>
          </cell>
          <cell r="B1464">
            <v>0</v>
          </cell>
          <cell r="C1464">
            <v>0</v>
          </cell>
          <cell r="D1464">
            <v>0</v>
          </cell>
          <cell r="E1464">
            <v>0</v>
          </cell>
          <cell r="F1464">
            <v>0</v>
          </cell>
          <cell r="G1464">
            <v>0</v>
          </cell>
          <cell r="H1464">
            <v>0</v>
          </cell>
          <cell r="I1464">
            <v>0</v>
          </cell>
          <cell r="J1464">
            <v>0</v>
          </cell>
          <cell r="K1464">
            <v>0</v>
          </cell>
          <cell r="L1464">
            <v>0</v>
          </cell>
          <cell r="M1464">
            <v>0</v>
          </cell>
        </row>
        <row r="1465">
          <cell r="A1465" t="str">
            <v>SJ-HM205-K0</v>
          </cell>
          <cell r="B1465">
            <v>0</v>
          </cell>
          <cell r="C1465">
            <v>0</v>
          </cell>
          <cell r="D1465">
            <v>0</v>
          </cell>
          <cell r="E1465">
            <v>0</v>
          </cell>
          <cell r="F1465">
            <v>0</v>
          </cell>
          <cell r="G1465">
            <v>0</v>
          </cell>
          <cell r="H1465">
            <v>0</v>
          </cell>
          <cell r="I1465">
            <v>0</v>
          </cell>
          <cell r="J1465">
            <v>0</v>
          </cell>
          <cell r="K1465">
            <v>0</v>
          </cell>
          <cell r="L1465">
            <v>0</v>
          </cell>
          <cell r="M1465">
            <v>0</v>
          </cell>
        </row>
        <row r="1466">
          <cell r="A1466" t="str">
            <v>SJ-HM205-R0</v>
          </cell>
          <cell r="B1466">
            <v>0</v>
          </cell>
          <cell r="C1466">
            <v>0</v>
          </cell>
          <cell r="D1466">
            <v>0</v>
          </cell>
          <cell r="E1466">
            <v>0</v>
          </cell>
          <cell r="F1466">
            <v>0</v>
          </cell>
          <cell r="G1466">
            <v>0</v>
          </cell>
          <cell r="H1466">
            <v>0</v>
          </cell>
          <cell r="I1466">
            <v>0</v>
          </cell>
          <cell r="J1466">
            <v>0</v>
          </cell>
          <cell r="K1466">
            <v>0</v>
          </cell>
          <cell r="L1466">
            <v>0</v>
          </cell>
          <cell r="M1466">
            <v>0</v>
          </cell>
        </row>
        <row r="1467">
          <cell r="A1467" t="str">
            <v>SJ-HM205-W0YH</v>
          </cell>
          <cell r="B1467">
            <v>0</v>
          </cell>
          <cell r="C1467">
            <v>0</v>
          </cell>
          <cell r="D1467">
            <v>0</v>
          </cell>
          <cell r="E1467">
            <v>0</v>
          </cell>
          <cell r="F1467">
            <v>0</v>
          </cell>
          <cell r="G1467">
            <v>0</v>
          </cell>
          <cell r="H1467">
            <v>0</v>
          </cell>
          <cell r="I1467">
            <v>0</v>
          </cell>
          <cell r="J1467">
            <v>0</v>
          </cell>
          <cell r="K1467">
            <v>0</v>
          </cell>
          <cell r="L1467">
            <v>0</v>
          </cell>
          <cell r="M1467">
            <v>0</v>
          </cell>
        </row>
        <row r="1468">
          <cell r="A1468" t="str">
            <v>SJ-MCHM550-K0</v>
          </cell>
          <cell r="B1468">
            <v>0</v>
          </cell>
          <cell r="C1468">
            <v>0</v>
          </cell>
          <cell r="D1468">
            <v>0</v>
          </cell>
          <cell r="E1468">
            <v>0</v>
          </cell>
          <cell r="F1468">
            <v>0</v>
          </cell>
          <cell r="G1468">
            <v>0</v>
          </cell>
          <cell r="H1468">
            <v>0</v>
          </cell>
          <cell r="I1468">
            <v>0</v>
          </cell>
          <cell r="J1468">
            <v>0</v>
          </cell>
          <cell r="K1468">
            <v>0</v>
          </cell>
          <cell r="L1468">
            <v>0</v>
          </cell>
          <cell r="M1468">
            <v>0</v>
          </cell>
        </row>
        <row r="1469">
          <cell r="A1469" t="str">
            <v>SJ-MCHM550-W0</v>
          </cell>
          <cell r="B1469">
            <v>0</v>
          </cell>
          <cell r="C1469">
            <v>0</v>
          </cell>
          <cell r="D1469">
            <v>0</v>
          </cell>
          <cell r="E1469">
            <v>0</v>
          </cell>
          <cell r="F1469">
            <v>0</v>
          </cell>
          <cell r="G1469">
            <v>0</v>
          </cell>
          <cell r="H1469">
            <v>0</v>
          </cell>
          <cell r="I1469">
            <v>0</v>
          </cell>
          <cell r="J1469">
            <v>0</v>
          </cell>
          <cell r="K1469">
            <v>0</v>
          </cell>
          <cell r="L1469">
            <v>0</v>
          </cell>
          <cell r="M1469">
            <v>0</v>
          </cell>
        </row>
        <row r="1470">
          <cell r="A1470" t="str">
            <v>SJ-MCZQS01-B0-3XL</v>
          </cell>
          <cell r="B1470">
            <v>0</v>
          </cell>
          <cell r="C1470">
            <v>0</v>
          </cell>
          <cell r="D1470">
            <v>0</v>
          </cell>
          <cell r="E1470">
            <v>0</v>
          </cell>
          <cell r="F1470">
            <v>0</v>
          </cell>
          <cell r="G1470">
            <v>0</v>
          </cell>
          <cell r="H1470">
            <v>0</v>
          </cell>
          <cell r="I1470">
            <v>0</v>
          </cell>
          <cell r="J1470">
            <v>0</v>
          </cell>
          <cell r="K1470">
            <v>0</v>
          </cell>
          <cell r="L1470">
            <v>0</v>
          </cell>
          <cell r="M1470">
            <v>0</v>
          </cell>
        </row>
        <row r="1471">
          <cell r="A1471" t="str">
            <v>SJ-MCZQS12-K0-L</v>
          </cell>
          <cell r="B1471">
            <v>0</v>
          </cell>
          <cell r="C1471">
            <v>0</v>
          </cell>
          <cell r="D1471">
            <v>0</v>
          </cell>
          <cell r="E1471">
            <v>0</v>
          </cell>
          <cell r="F1471">
            <v>0</v>
          </cell>
          <cell r="G1471">
            <v>0</v>
          </cell>
          <cell r="H1471">
            <v>0</v>
          </cell>
          <cell r="I1471">
            <v>0</v>
          </cell>
          <cell r="J1471">
            <v>0</v>
          </cell>
          <cell r="K1471">
            <v>0</v>
          </cell>
          <cell r="L1471">
            <v>0</v>
          </cell>
          <cell r="M1471">
            <v>0</v>
          </cell>
        </row>
        <row r="1472">
          <cell r="A1472" t="str">
            <v>SJ-MJ002-B7</v>
          </cell>
          <cell r="B1472">
            <v>0</v>
          </cell>
          <cell r="C1472">
            <v>0</v>
          </cell>
          <cell r="D1472">
            <v>0</v>
          </cell>
          <cell r="E1472">
            <v>0</v>
          </cell>
          <cell r="F1472">
            <v>0</v>
          </cell>
          <cell r="G1472">
            <v>0</v>
          </cell>
          <cell r="H1472">
            <v>0</v>
          </cell>
          <cell r="I1472">
            <v>0</v>
          </cell>
          <cell r="J1472">
            <v>0</v>
          </cell>
          <cell r="K1472">
            <v>0</v>
          </cell>
          <cell r="L1472">
            <v>0</v>
          </cell>
          <cell r="M1472">
            <v>0</v>
          </cell>
        </row>
        <row r="1473">
          <cell r="A1473" t="str">
            <v>SJ-MU002-B0</v>
          </cell>
          <cell r="B1473">
            <v>0</v>
          </cell>
          <cell r="C1473">
            <v>0</v>
          </cell>
          <cell r="D1473">
            <v>0</v>
          </cell>
          <cell r="E1473">
            <v>0</v>
          </cell>
          <cell r="F1473">
            <v>0</v>
          </cell>
          <cell r="G1473">
            <v>0</v>
          </cell>
          <cell r="H1473">
            <v>0</v>
          </cell>
          <cell r="I1473">
            <v>0</v>
          </cell>
          <cell r="J1473">
            <v>0</v>
          </cell>
          <cell r="K1473">
            <v>0</v>
          </cell>
          <cell r="L1473">
            <v>0</v>
          </cell>
          <cell r="M1473">
            <v>0</v>
          </cell>
        </row>
        <row r="1474">
          <cell r="A1474" t="str">
            <v>SJ-MU002-Pi</v>
          </cell>
          <cell r="B1474">
            <v>0</v>
          </cell>
          <cell r="C1474">
            <v>0</v>
          </cell>
          <cell r="D1474">
            <v>0</v>
          </cell>
          <cell r="E1474">
            <v>0</v>
          </cell>
          <cell r="F1474">
            <v>0</v>
          </cell>
          <cell r="G1474">
            <v>0</v>
          </cell>
          <cell r="H1474">
            <v>0</v>
          </cell>
          <cell r="I1474">
            <v>0</v>
          </cell>
          <cell r="J1474">
            <v>0</v>
          </cell>
          <cell r="K1474">
            <v>0</v>
          </cell>
          <cell r="L1474">
            <v>0</v>
          </cell>
          <cell r="M1474">
            <v>0</v>
          </cell>
        </row>
        <row r="1475">
          <cell r="A1475" t="str">
            <v>SJ-NA204-K0-L</v>
          </cell>
          <cell r="B1475">
            <v>0</v>
          </cell>
          <cell r="C1475">
            <v>0</v>
          </cell>
          <cell r="D1475">
            <v>0</v>
          </cell>
          <cell r="E1475">
            <v>0</v>
          </cell>
          <cell r="F1475">
            <v>0</v>
          </cell>
          <cell r="G1475">
            <v>0</v>
          </cell>
          <cell r="H1475">
            <v>0</v>
          </cell>
          <cell r="I1475">
            <v>0</v>
          </cell>
          <cell r="J1475">
            <v>0</v>
          </cell>
          <cell r="K1475">
            <v>0</v>
          </cell>
          <cell r="L1475">
            <v>0</v>
          </cell>
          <cell r="M1475">
            <v>0</v>
          </cell>
        </row>
        <row r="1476">
          <cell r="A1476" t="str">
            <v>SJ-NA204-W0-S</v>
          </cell>
          <cell r="B1476">
            <v>1</v>
          </cell>
          <cell r="C1476">
            <v>0</v>
          </cell>
          <cell r="D1476">
            <v>0</v>
          </cell>
          <cell r="E1476">
            <v>0</v>
          </cell>
          <cell r="F1476">
            <v>0</v>
          </cell>
          <cell r="G1476">
            <v>0</v>
          </cell>
          <cell r="H1476">
            <v>0</v>
          </cell>
          <cell r="I1476">
            <v>0</v>
          </cell>
          <cell r="J1476">
            <v>0</v>
          </cell>
          <cell r="K1476">
            <v>0</v>
          </cell>
          <cell r="L1476">
            <v>0</v>
          </cell>
          <cell r="M1476">
            <v>0</v>
          </cell>
        </row>
        <row r="1477">
          <cell r="A1477" t="str">
            <v>SJ-ZZN204AX</v>
          </cell>
          <cell r="B1477">
            <v>0</v>
          </cell>
          <cell r="C1477">
            <v>0</v>
          </cell>
          <cell r="D1477">
            <v>0</v>
          </cell>
          <cell r="E1477">
            <v>0</v>
          </cell>
          <cell r="F1477">
            <v>0</v>
          </cell>
          <cell r="G1477">
            <v>0</v>
          </cell>
          <cell r="H1477">
            <v>0</v>
          </cell>
          <cell r="I1477">
            <v>0</v>
          </cell>
          <cell r="J1477">
            <v>0</v>
          </cell>
          <cell r="K1477">
            <v>0</v>
          </cell>
          <cell r="L1477">
            <v>0</v>
          </cell>
          <cell r="M1477">
            <v>0</v>
          </cell>
        </row>
        <row r="1478">
          <cell r="A1478" t="str">
            <v>SJ-ZZN204B0-2XL</v>
          </cell>
          <cell r="B1478">
            <v>0</v>
          </cell>
          <cell r="C1478">
            <v>0</v>
          </cell>
          <cell r="D1478">
            <v>0</v>
          </cell>
          <cell r="E1478">
            <v>0</v>
          </cell>
          <cell r="F1478">
            <v>0</v>
          </cell>
          <cell r="G1478">
            <v>0</v>
          </cell>
          <cell r="H1478">
            <v>0</v>
          </cell>
          <cell r="I1478">
            <v>0</v>
          </cell>
          <cell r="J1478">
            <v>0</v>
          </cell>
          <cell r="K1478">
            <v>0</v>
          </cell>
          <cell r="L1478">
            <v>0</v>
          </cell>
          <cell r="M1478">
            <v>0</v>
          </cell>
        </row>
        <row r="1479">
          <cell r="A1479" t="str">
            <v>SJ-ZZN204B0-L</v>
          </cell>
          <cell r="B1479">
            <v>0</v>
          </cell>
          <cell r="C1479">
            <v>0</v>
          </cell>
          <cell r="D1479">
            <v>0</v>
          </cell>
          <cell r="E1479">
            <v>0</v>
          </cell>
          <cell r="F1479">
            <v>0</v>
          </cell>
          <cell r="G1479">
            <v>0</v>
          </cell>
          <cell r="H1479">
            <v>0</v>
          </cell>
          <cell r="I1479">
            <v>0</v>
          </cell>
          <cell r="J1479">
            <v>0</v>
          </cell>
          <cell r="K1479">
            <v>0</v>
          </cell>
          <cell r="L1479">
            <v>0</v>
          </cell>
          <cell r="M1479">
            <v>0</v>
          </cell>
        </row>
        <row r="1480">
          <cell r="A1480" t="str">
            <v>SJ-ZZN204B0-M</v>
          </cell>
          <cell r="B1480">
            <v>0</v>
          </cell>
          <cell r="C1480">
            <v>0</v>
          </cell>
          <cell r="D1480">
            <v>0</v>
          </cell>
          <cell r="E1480">
            <v>0</v>
          </cell>
          <cell r="F1480">
            <v>0</v>
          </cell>
          <cell r="G1480">
            <v>0</v>
          </cell>
          <cell r="H1480">
            <v>0</v>
          </cell>
          <cell r="I1480">
            <v>0</v>
          </cell>
          <cell r="J1480">
            <v>0</v>
          </cell>
          <cell r="K1480">
            <v>0</v>
          </cell>
          <cell r="L1480">
            <v>0</v>
          </cell>
          <cell r="M1480">
            <v>0</v>
          </cell>
        </row>
        <row r="1481">
          <cell r="A1481" t="str">
            <v>SJ-ZZN204B0-S</v>
          </cell>
          <cell r="B1481">
            <v>0</v>
          </cell>
          <cell r="C1481">
            <v>0</v>
          </cell>
          <cell r="D1481">
            <v>0</v>
          </cell>
          <cell r="E1481">
            <v>0</v>
          </cell>
          <cell r="F1481">
            <v>0</v>
          </cell>
          <cell r="G1481">
            <v>0</v>
          </cell>
          <cell r="H1481">
            <v>0</v>
          </cell>
          <cell r="I1481">
            <v>0</v>
          </cell>
          <cell r="J1481">
            <v>0</v>
          </cell>
          <cell r="K1481">
            <v>0</v>
          </cell>
          <cell r="L1481">
            <v>0</v>
          </cell>
          <cell r="M1481">
            <v>0</v>
          </cell>
        </row>
        <row r="1482">
          <cell r="A1482" t="str">
            <v>SJ-ZZN204B0-XL</v>
          </cell>
          <cell r="B1482">
            <v>0</v>
          </cell>
          <cell r="C1482">
            <v>0</v>
          </cell>
          <cell r="D1482">
            <v>0</v>
          </cell>
          <cell r="E1482">
            <v>0</v>
          </cell>
          <cell r="F1482">
            <v>0</v>
          </cell>
          <cell r="G1482">
            <v>0</v>
          </cell>
          <cell r="H1482">
            <v>0</v>
          </cell>
          <cell r="I1482">
            <v>0</v>
          </cell>
          <cell r="J1482">
            <v>0</v>
          </cell>
          <cell r="K1482">
            <v>0</v>
          </cell>
          <cell r="L1482">
            <v>0</v>
          </cell>
          <cell r="M1482">
            <v>0</v>
          </cell>
        </row>
        <row r="1483">
          <cell r="A1483" t="str">
            <v>SJ-ZZN204B0-XS</v>
          </cell>
          <cell r="B1483">
            <v>0</v>
          </cell>
          <cell r="C1483">
            <v>0</v>
          </cell>
          <cell r="D1483">
            <v>0</v>
          </cell>
          <cell r="E1483">
            <v>0</v>
          </cell>
          <cell r="F1483">
            <v>0</v>
          </cell>
          <cell r="G1483">
            <v>0</v>
          </cell>
          <cell r="H1483">
            <v>0</v>
          </cell>
          <cell r="I1483">
            <v>0</v>
          </cell>
          <cell r="J1483">
            <v>0</v>
          </cell>
          <cell r="K1483">
            <v>0</v>
          </cell>
          <cell r="L1483">
            <v>0</v>
          </cell>
          <cell r="M1483">
            <v>0</v>
          </cell>
        </row>
        <row r="1484">
          <cell r="A1484" t="str">
            <v>SJ-ZZN204G0</v>
          </cell>
          <cell r="B1484">
            <v>0</v>
          </cell>
          <cell r="C1484">
            <v>0</v>
          </cell>
          <cell r="D1484">
            <v>0</v>
          </cell>
          <cell r="E1484">
            <v>0</v>
          </cell>
          <cell r="F1484">
            <v>0</v>
          </cell>
          <cell r="G1484">
            <v>0</v>
          </cell>
          <cell r="H1484">
            <v>0</v>
          </cell>
          <cell r="I1484">
            <v>0</v>
          </cell>
          <cell r="J1484">
            <v>0</v>
          </cell>
          <cell r="K1484">
            <v>0</v>
          </cell>
          <cell r="L1484">
            <v>0</v>
          </cell>
          <cell r="M1484">
            <v>0</v>
          </cell>
        </row>
        <row r="1485">
          <cell r="A1485" t="str">
            <v>SJ-ZZN204G02L</v>
          </cell>
          <cell r="B1485">
            <v>0</v>
          </cell>
          <cell r="C1485">
            <v>0</v>
          </cell>
          <cell r="D1485">
            <v>0</v>
          </cell>
          <cell r="E1485">
            <v>0</v>
          </cell>
          <cell r="F1485">
            <v>0</v>
          </cell>
          <cell r="G1485">
            <v>0</v>
          </cell>
          <cell r="H1485">
            <v>0</v>
          </cell>
          <cell r="I1485">
            <v>0</v>
          </cell>
          <cell r="J1485">
            <v>0</v>
          </cell>
          <cell r="K1485">
            <v>0</v>
          </cell>
          <cell r="L1485">
            <v>0</v>
          </cell>
          <cell r="M1485">
            <v>0</v>
          </cell>
        </row>
        <row r="1486">
          <cell r="A1486" t="str">
            <v>SJ-ZZN204G03L</v>
          </cell>
          <cell r="B1486">
            <v>0</v>
          </cell>
          <cell r="C1486">
            <v>0</v>
          </cell>
          <cell r="D1486">
            <v>0</v>
          </cell>
          <cell r="E1486">
            <v>0</v>
          </cell>
          <cell r="F1486">
            <v>0</v>
          </cell>
          <cell r="G1486">
            <v>0</v>
          </cell>
          <cell r="H1486">
            <v>0</v>
          </cell>
          <cell r="I1486">
            <v>0</v>
          </cell>
          <cell r="J1486">
            <v>0</v>
          </cell>
          <cell r="K1486">
            <v>0</v>
          </cell>
          <cell r="L1486">
            <v>0</v>
          </cell>
          <cell r="M1486">
            <v>0</v>
          </cell>
        </row>
        <row r="1487">
          <cell r="A1487" t="str">
            <v>SJ-ZZN204G04L</v>
          </cell>
          <cell r="B1487">
            <v>0</v>
          </cell>
          <cell r="C1487">
            <v>0</v>
          </cell>
          <cell r="D1487">
            <v>0</v>
          </cell>
          <cell r="E1487">
            <v>0</v>
          </cell>
          <cell r="F1487">
            <v>0</v>
          </cell>
          <cell r="G1487">
            <v>0</v>
          </cell>
          <cell r="H1487">
            <v>0</v>
          </cell>
          <cell r="I1487">
            <v>0</v>
          </cell>
          <cell r="J1487">
            <v>0</v>
          </cell>
          <cell r="K1487">
            <v>0</v>
          </cell>
          <cell r="L1487">
            <v>0</v>
          </cell>
          <cell r="M1487">
            <v>0</v>
          </cell>
        </row>
        <row r="1488">
          <cell r="A1488" t="str">
            <v>SJ-ZZN204G0L</v>
          </cell>
          <cell r="B1488">
            <v>0</v>
          </cell>
          <cell r="C1488">
            <v>0</v>
          </cell>
          <cell r="D1488">
            <v>0</v>
          </cell>
          <cell r="E1488">
            <v>0</v>
          </cell>
          <cell r="F1488">
            <v>0</v>
          </cell>
          <cell r="G1488">
            <v>0</v>
          </cell>
          <cell r="H1488">
            <v>0</v>
          </cell>
          <cell r="I1488">
            <v>0</v>
          </cell>
          <cell r="J1488">
            <v>0</v>
          </cell>
          <cell r="K1488">
            <v>0</v>
          </cell>
          <cell r="L1488">
            <v>0</v>
          </cell>
          <cell r="M1488">
            <v>0</v>
          </cell>
        </row>
        <row r="1489">
          <cell r="A1489" t="str">
            <v>SJ-ZZN204G0XL</v>
          </cell>
          <cell r="B1489">
            <v>0</v>
          </cell>
          <cell r="C1489">
            <v>0</v>
          </cell>
          <cell r="D1489">
            <v>0</v>
          </cell>
          <cell r="E1489">
            <v>0</v>
          </cell>
          <cell r="F1489">
            <v>0</v>
          </cell>
          <cell r="G1489">
            <v>0</v>
          </cell>
          <cell r="H1489">
            <v>0</v>
          </cell>
          <cell r="I1489">
            <v>0</v>
          </cell>
          <cell r="J1489">
            <v>0</v>
          </cell>
          <cell r="K1489">
            <v>0</v>
          </cell>
          <cell r="L1489">
            <v>0</v>
          </cell>
          <cell r="M1489">
            <v>0</v>
          </cell>
        </row>
        <row r="1490">
          <cell r="A1490" t="str">
            <v>SJ-ZZN204K0</v>
          </cell>
          <cell r="B1490">
            <v>0</v>
          </cell>
          <cell r="C1490">
            <v>0</v>
          </cell>
          <cell r="D1490">
            <v>0</v>
          </cell>
          <cell r="E1490">
            <v>0</v>
          </cell>
          <cell r="F1490">
            <v>0</v>
          </cell>
          <cell r="G1490">
            <v>0</v>
          </cell>
          <cell r="H1490">
            <v>0</v>
          </cell>
          <cell r="I1490">
            <v>0</v>
          </cell>
          <cell r="J1490">
            <v>0</v>
          </cell>
          <cell r="K1490">
            <v>0</v>
          </cell>
          <cell r="L1490">
            <v>0</v>
          </cell>
          <cell r="M1490">
            <v>0</v>
          </cell>
        </row>
        <row r="1491">
          <cell r="A1491" t="str">
            <v>SJ-ZZN204K02L</v>
          </cell>
          <cell r="B1491">
            <v>0</v>
          </cell>
          <cell r="C1491">
            <v>0</v>
          </cell>
          <cell r="D1491">
            <v>0</v>
          </cell>
          <cell r="E1491">
            <v>0</v>
          </cell>
          <cell r="F1491">
            <v>0</v>
          </cell>
          <cell r="G1491">
            <v>0</v>
          </cell>
          <cell r="H1491">
            <v>0</v>
          </cell>
          <cell r="I1491">
            <v>0</v>
          </cell>
          <cell r="J1491">
            <v>0</v>
          </cell>
          <cell r="K1491">
            <v>0</v>
          </cell>
          <cell r="L1491">
            <v>0</v>
          </cell>
          <cell r="M1491">
            <v>0</v>
          </cell>
        </row>
        <row r="1492">
          <cell r="A1492" t="str">
            <v>SJ-ZZN204K03L</v>
          </cell>
          <cell r="B1492">
            <v>0</v>
          </cell>
          <cell r="C1492">
            <v>0</v>
          </cell>
          <cell r="D1492">
            <v>0</v>
          </cell>
          <cell r="E1492">
            <v>0</v>
          </cell>
          <cell r="F1492">
            <v>0</v>
          </cell>
          <cell r="G1492">
            <v>0</v>
          </cell>
          <cell r="H1492">
            <v>0</v>
          </cell>
          <cell r="I1492">
            <v>0</v>
          </cell>
          <cell r="J1492">
            <v>0</v>
          </cell>
          <cell r="K1492">
            <v>0</v>
          </cell>
          <cell r="L1492">
            <v>0</v>
          </cell>
          <cell r="M1492">
            <v>0</v>
          </cell>
        </row>
        <row r="1493">
          <cell r="A1493" t="str">
            <v>SJ-ZZN204K04L</v>
          </cell>
          <cell r="B1493">
            <v>0</v>
          </cell>
          <cell r="C1493">
            <v>0</v>
          </cell>
          <cell r="D1493">
            <v>0</v>
          </cell>
          <cell r="E1493">
            <v>0</v>
          </cell>
          <cell r="F1493">
            <v>0</v>
          </cell>
          <cell r="G1493">
            <v>0</v>
          </cell>
          <cell r="H1493">
            <v>0</v>
          </cell>
          <cell r="I1493">
            <v>0</v>
          </cell>
          <cell r="J1493">
            <v>0</v>
          </cell>
          <cell r="K1493">
            <v>0</v>
          </cell>
          <cell r="L1493">
            <v>0</v>
          </cell>
          <cell r="M1493">
            <v>0</v>
          </cell>
        </row>
        <row r="1494">
          <cell r="A1494" t="str">
            <v>SJ-ZZN204K0L</v>
          </cell>
          <cell r="B1494">
            <v>0</v>
          </cell>
          <cell r="C1494">
            <v>0</v>
          </cell>
          <cell r="D1494">
            <v>0</v>
          </cell>
          <cell r="E1494">
            <v>0</v>
          </cell>
          <cell r="F1494">
            <v>0</v>
          </cell>
          <cell r="G1494">
            <v>0</v>
          </cell>
          <cell r="H1494">
            <v>0</v>
          </cell>
          <cell r="I1494">
            <v>0</v>
          </cell>
          <cell r="J1494">
            <v>0</v>
          </cell>
          <cell r="K1494">
            <v>0</v>
          </cell>
          <cell r="L1494">
            <v>0</v>
          </cell>
          <cell r="M1494">
            <v>0</v>
          </cell>
        </row>
        <row r="1495">
          <cell r="A1495" t="str">
            <v>SJ-ZZN204K0XL</v>
          </cell>
          <cell r="B1495">
            <v>0</v>
          </cell>
          <cell r="C1495">
            <v>0</v>
          </cell>
          <cell r="D1495">
            <v>0</v>
          </cell>
          <cell r="E1495">
            <v>0</v>
          </cell>
          <cell r="F1495">
            <v>0</v>
          </cell>
          <cell r="G1495">
            <v>0</v>
          </cell>
          <cell r="H1495">
            <v>0</v>
          </cell>
          <cell r="I1495">
            <v>0</v>
          </cell>
          <cell r="J1495">
            <v>0</v>
          </cell>
          <cell r="K1495">
            <v>0</v>
          </cell>
          <cell r="L1495">
            <v>0</v>
          </cell>
          <cell r="M1495">
            <v>0</v>
          </cell>
        </row>
        <row r="1496">
          <cell r="A1496" t="str">
            <v>SJ-ZZN204LB2XL</v>
          </cell>
          <cell r="B1496">
            <v>0</v>
          </cell>
          <cell r="C1496">
            <v>0</v>
          </cell>
          <cell r="D1496">
            <v>0</v>
          </cell>
          <cell r="E1496">
            <v>0</v>
          </cell>
          <cell r="F1496">
            <v>0</v>
          </cell>
          <cell r="G1496">
            <v>0</v>
          </cell>
          <cell r="H1496">
            <v>0</v>
          </cell>
          <cell r="I1496">
            <v>0</v>
          </cell>
          <cell r="J1496">
            <v>0</v>
          </cell>
          <cell r="K1496">
            <v>0</v>
          </cell>
          <cell r="L1496">
            <v>0</v>
          </cell>
          <cell r="M1496">
            <v>0</v>
          </cell>
        </row>
        <row r="1497">
          <cell r="A1497" t="str">
            <v>SJ-ZZN204LBL</v>
          </cell>
          <cell r="B1497">
            <v>0</v>
          </cell>
          <cell r="C1497">
            <v>0</v>
          </cell>
          <cell r="D1497">
            <v>0</v>
          </cell>
          <cell r="E1497">
            <v>0</v>
          </cell>
          <cell r="F1497">
            <v>0</v>
          </cell>
          <cell r="G1497">
            <v>0</v>
          </cell>
          <cell r="H1497">
            <v>0</v>
          </cell>
          <cell r="I1497">
            <v>0</v>
          </cell>
          <cell r="J1497">
            <v>0</v>
          </cell>
          <cell r="K1497">
            <v>0</v>
          </cell>
          <cell r="L1497">
            <v>0</v>
          </cell>
          <cell r="M1497">
            <v>0</v>
          </cell>
        </row>
        <row r="1498">
          <cell r="A1498" t="str">
            <v>SJ-ZZN204LBM</v>
          </cell>
          <cell r="B1498">
            <v>0</v>
          </cell>
          <cell r="C1498">
            <v>0</v>
          </cell>
          <cell r="D1498">
            <v>0</v>
          </cell>
          <cell r="E1498">
            <v>0</v>
          </cell>
          <cell r="F1498">
            <v>0</v>
          </cell>
          <cell r="G1498">
            <v>0</v>
          </cell>
          <cell r="H1498">
            <v>0</v>
          </cell>
          <cell r="I1498">
            <v>0</v>
          </cell>
          <cell r="J1498">
            <v>0</v>
          </cell>
          <cell r="K1498">
            <v>0</v>
          </cell>
          <cell r="L1498">
            <v>0</v>
          </cell>
          <cell r="M1498">
            <v>0</v>
          </cell>
        </row>
        <row r="1499">
          <cell r="A1499" t="str">
            <v>SJ-ZZN204LBS</v>
          </cell>
          <cell r="B1499">
            <v>0</v>
          </cell>
          <cell r="C1499">
            <v>0</v>
          </cell>
          <cell r="D1499">
            <v>0</v>
          </cell>
          <cell r="E1499">
            <v>0</v>
          </cell>
          <cell r="F1499">
            <v>0</v>
          </cell>
          <cell r="G1499">
            <v>0</v>
          </cell>
          <cell r="H1499">
            <v>0</v>
          </cell>
          <cell r="I1499">
            <v>0</v>
          </cell>
          <cell r="J1499">
            <v>0</v>
          </cell>
          <cell r="K1499">
            <v>0</v>
          </cell>
          <cell r="L1499">
            <v>0</v>
          </cell>
          <cell r="M1499">
            <v>0</v>
          </cell>
        </row>
        <row r="1500">
          <cell r="A1500" t="str">
            <v>SJ-ZZN204LBXL</v>
          </cell>
          <cell r="B1500">
            <v>0</v>
          </cell>
          <cell r="C1500">
            <v>0</v>
          </cell>
          <cell r="D1500">
            <v>0</v>
          </cell>
          <cell r="E1500">
            <v>0</v>
          </cell>
          <cell r="F1500">
            <v>0</v>
          </cell>
          <cell r="G1500">
            <v>0</v>
          </cell>
          <cell r="H1500">
            <v>0</v>
          </cell>
          <cell r="I1500">
            <v>0</v>
          </cell>
          <cell r="J1500">
            <v>0</v>
          </cell>
          <cell r="K1500">
            <v>0</v>
          </cell>
          <cell r="L1500">
            <v>0</v>
          </cell>
          <cell r="M1500">
            <v>0</v>
          </cell>
        </row>
        <row r="1501">
          <cell r="A1501" t="str">
            <v>SJ-ZZN204LBXS</v>
          </cell>
          <cell r="B1501">
            <v>0</v>
          </cell>
          <cell r="C1501">
            <v>0</v>
          </cell>
          <cell r="D1501">
            <v>0</v>
          </cell>
          <cell r="E1501">
            <v>0</v>
          </cell>
          <cell r="F1501">
            <v>0</v>
          </cell>
          <cell r="G1501">
            <v>0</v>
          </cell>
          <cell r="H1501">
            <v>0</v>
          </cell>
          <cell r="I1501">
            <v>0</v>
          </cell>
          <cell r="J1501">
            <v>0</v>
          </cell>
          <cell r="K1501">
            <v>0</v>
          </cell>
          <cell r="L1501">
            <v>0</v>
          </cell>
          <cell r="M1501">
            <v>0</v>
          </cell>
        </row>
        <row r="1502">
          <cell r="A1502" t="str">
            <v>SJ-ZZN204LP2XL</v>
          </cell>
          <cell r="B1502">
            <v>0</v>
          </cell>
          <cell r="C1502">
            <v>0</v>
          </cell>
          <cell r="D1502">
            <v>0</v>
          </cell>
          <cell r="E1502">
            <v>0</v>
          </cell>
          <cell r="F1502">
            <v>0</v>
          </cell>
          <cell r="G1502">
            <v>0</v>
          </cell>
          <cell r="H1502">
            <v>0</v>
          </cell>
          <cell r="I1502">
            <v>0</v>
          </cell>
          <cell r="J1502">
            <v>0</v>
          </cell>
          <cell r="K1502">
            <v>0</v>
          </cell>
          <cell r="L1502">
            <v>0</v>
          </cell>
          <cell r="M1502">
            <v>0</v>
          </cell>
        </row>
        <row r="1503">
          <cell r="A1503" t="str">
            <v>SJ-ZZN204LPL</v>
          </cell>
          <cell r="B1503">
            <v>0</v>
          </cell>
          <cell r="C1503">
            <v>0</v>
          </cell>
          <cell r="D1503">
            <v>0</v>
          </cell>
          <cell r="E1503">
            <v>0</v>
          </cell>
          <cell r="F1503">
            <v>0</v>
          </cell>
          <cell r="G1503">
            <v>0</v>
          </cell>
          <cell r="H1503">
            <v>0</v>
          </cell>
          <cell r="I1503">
            <v>0</v>
          </cell>
          <cell r="J1503">
            <v>0</v>
          </cell>
          <cell r="K1503">
            <v>0</v>
          </cell>
          <cell r="L1503">
            <v>0</v>
          </cell>
          <cell r="M1503">
            <v>0</v>
          </cell>
        </row>
        <row r="1504">
          <cell r="A1504" t="str">
            <v>SJ-ZZN204LPM</v>
          </cell>
          <cell r="B1504">
            <v>0</v>
          </cell>
          <cell r="C1504">
            <v>0</v>
          </cell>
          <cell r="D1504">
            <v>0</v>
          </cell>
          <cell r="E1504">
            <v>0</v>
          </cell>
          <cell r="F1504">
            <v>0</v>
          </cell>
          <cell r="G1504">
            <v>0</v>
          </cell>
          <cell r="H1504">
            <v>0</v>
          </cell>
          <cell r="I1504">
            <v>0</v>
          </cell>
          <cell r="J1504">
            <v>0</v>
          </cell>
          <cell r="K1504">
            <v>0</v>
          </cell>
          <cell r="L1504">
            <v>0</v>
          </cell>
          <cell r="M1504">
            <v>0</v>
          </cell>
        </row>
        <row r="1505">
          <cell r="A1505" t="str">
            <v>SJ-ZZN204LPS</v>
          </cell>
          <cell r="B1505">
            <v>0</v>
          </cell>
          <cell r="C1505">
            <v>0</v>
          </cell>
          <cell r="D1505">
            <v>0</v>
          </cell>
          <cell r="E1505">
            <v>0</v>
          </cell>
          <cell r="F1505">
            <v>0</v>
          </cell>
          <cell r="G1505">
            <v>0</v>
          </cell>
          <cell r="H1505">
            <v>0</v>
          </cell>
          <cell r="I1505">
            <v>0</v>
          </cell>
          <cell r="J1505">
            <v>0</v>
          </cell>
          <cell r="K1505">
            <v>0</v>
          </cell>
          <cell r="L1505">
            <v>0</v>
          </cell>
          <cell r="M1505">
            <v>0</v>
          </cell>
        </row>
        <row r="1506">
          <cell r="A1506" t="str">
            <v>SJ-ZZN204LPXL</v>
          </cell>
          <cell r="B1506">
            <v>0</v>
          </cell>
          <cell r="C1506">
            <v>0</v>
          </cell>
          <cell r="D1506">
            <v>0</v>
          </cell>
          <cell r="E1506">
            <v>0</v>
          </cell>
          <cell r="F1506">
            <v>0</v>
          </cell>
          <cell r="G1506">
            <v>0</v>
          </cell>
          <cell r="H1506">
            <v>0</v>
          </cell>
          <cell r="I1506">
            <v>0</v>
          </cell>
          <cell r="J1506">
            <v>0</v>
          </cell>
          <cell r="K1506">
            <v>0</v>
          </cell>
          <cell r="L1506">
            <v>0</v>
          </cell>
          <cell r="M1506">
            <v>0</v>
          </cell>
        </row>
        <row r="1507">
          <cell r="A1507" t="str">
            <v>SJ-ZZN204LPXS</v>
          </cell>
          <cell r="B1507">
            <v>0</v>
          </cell>
          <cell r="C1507">
            <v>0</v>
          </cell>
          <cell r="D1507">
            <v>0</v>
          </cell>
          <cell r="E1507">
            <v>0</v>
          </cell>
          <cell r="F1507">
            <v>0</v>
          </cell>
          <cell r="G1507">
            <v>0</v>
          </cell>
          <cell r="H1507">
            <v>0</v>
          </cell>
          <cell r="I1507">
            <v>0</v>
          </cell>
          <cell r="J1507">
            <v>0</v>
          </cell>
          <cell r="K1507">
            <v>0</v>
          </cell>
          <cell r="L1507">
            <v>0</v>
          </cell>
          <cell r="M1507">
            <v>0</v>
          </cell>
        </row>
        <row r="1508">
          <cell r="A1508" t="str">
            <v>SJ-ZZN204R02L</v>
          </cell>
          <cell r="B1508">
            <v>0</v>
          </cell>
          <cell r="C1508">
            <v>0</v>
          </cell>
          <cell r="D1508">
            <v>0</v>
          </cell>
          <cell r="E1508">
            <v>0</v>
          </cell>
          <cell r="F1508">
            <v>0</v>
          </cell>
          <cell r="G1508">
            <v>0</v>
          </cell>
          <cell r="H1508">
            <v>0</v>
          </cell>
          <cell r="I1508">
            <v>0</v>
          </cell>
          <cell r="J1508">
            <v>0</v>
          </cell>
          <cell r="K1508">
            <v>0</v>
          </cell>
          <cell r="L1508">
            <v>0</v>
          </cell>
          <cell r="M1508">
            <v>0</v>
          </cell>
        </row>
        <row r="1509">
          <cell r="A1509" t="str">
            <v>SJ-ZZN204R03L</v>
          </cell>
          <cell r="B1509">
            <v>0</v>
          </cell>
          <cell r="C1509">
            <v>0</v>
          </cell>
          <cell r="D1509">
            <v>0</v>
          </cell>
          <cell r="E1509">
            <v>0</v>
          </cell>
          <cell r="F1509">
            <v>0</v>
          </cell>
          <cell r="G1509">
            <v>0</v>
          </cell>
          <cell r="H1509">
            <v>0</v>
          </cell>
          <cell r="I1509">
            <v>0</v>
          </cell>
          <cell r="J1509">
            <v>0</v>
          </cell>
          <cell r="K1509">
            <v>0</v>
          </cell>
          <cell r="L1509">
            <v>0</v>
          </cell>
          <cell r="M1509">
            <v>0</v>
          </cell>
        </row>
        <row r="1510">
          <cell r="A1510" t="str">
            <v>SJ-ZZN204R04L</v>
          </cell>
          <cell r="B1510">
            <v>0</v>
          </cell>
          <cell r="C1510">
            <v>0</v>
          </cell>
          <cell r="D1510">
            <v>0</v>
          </cell>
          <cell r="E1510">
            <v>0</v>
          </cell>
          <cell r="F1510">
            <v>0</v>
          </cell>
          <cell r="G1510">
            <v>0</v>
          </cell>
          <cell r="H1510">
            <v>0</v>
          </cell>
          <cell r="I1510">
            <v>0</v>
          </cell>
          <cell r="J1510">
            <v>0</v>
          </cell>
          <cell r="K1510">
            <v>0</v>
          </cell>
          <cell r="L1510">
            <v>0</v>
          </cell>
          <cell r="M1510">
            <v>0</v>
          </cell>
        </row>
        <row r="1511">
          <cell r="A1511" t="str">
            <v>SJ-ZZN204R0L</v>
          </cell>
          <cell r="B1511">
            <v>0</v>
          </cell>
          <cell r="C1511">
            <v>0</v>
          </cell>
          <cell r="D1511">
            <v>0</v>
          </cell>
          <cell r="E1511">
            <v>0</v>
          </cell>
          <cell r="F1511">
            <v>0</v>
          </cell>
          <cell r="G1511">
            <v>0</v>
          </cell>
          <cell r="H1511">
            <v>0</v>
          </cell>
          <cell r="I1511">
            <v>0</v>
          </cell>
          <cell r="J1511">
            <v>0</v>
          </cell>
          <cell r="K1511">
            <v>0</v>
          </cell>
          <cell r="L1511">
            <v>0</v>
          </cell>
          <cell r="M1511">
            <v>0</v>
          </cell>
        </row>
        <row r="1512">
          <cell r="A1512" t="str">
            <v>SJ-ZZN204R0XL</v>
          </cell>
          <cell r="B1512">
            <v>0</v>
          </cell>
          <cell r="C1512">
            <v>0</v>
          </cell>
          <cell r="D1512">
            <v>0</v>
          </cell>
          <cell r="E1512">
            <v>0</v>
          </cell>
          <cell r="F1512">
            <v>0</v>
          </cell>
          <cell r="G1512">
            <v>0</v>
          </cell>
          <cell r="H1512">
            <v>0</v>
          </cell>
          <cell r="I1512">
            <v>0</v>
          </cell>
          <cell r="J1512">
            <v>0</v>
          </cell>
          <cell r="K1512">
            <v>0</v>
          </cell>
          <cell r="L1512">
            <v>0</v>
          </cell>
          <cell r="M1512">
            <v>0</v>
          </cell>
        </row>
        <row r="1513">
          <cell r="A1513" t="str">
            <v>SJ-ZZN204W0</v>
          </cell>
          <cell r="B1513">
            <v>0</v>
          </cell>
          <cell r="C1513">
            <v>0</v>
          </cell>
          <cell r="D1513">
            <v>0</v>
          </cell>
          <cell r="E1513">
            <v>0</v>
          </cell>
          <cell r="F1513">
            <v>0</v>
          </cell>
          <cell r="G1513">
            <v>0</v>
          </cell>
          <cell r="H1513">
            <v>0</v>
          </cell>
          <cell r="I1513">
            <v>0</v>
          </cell>
          <cell r="J1513">
            <v>0</v>
          </cell>
          <cell r="K1513">
            <v>0</v>
          </cell>
          <cell r="L1513">
            <v>0</v>
          </cell>
          <cell r="M1513">
            <v>0</v>
          </cell>
        </row>
        <row r="1514">
          <cell r="A1514" t="str">
            <v>SJ-ZZN204W02L</v>
          </cell>
          <cell r="B1514">
            <v>0</v>
          </cell>
          <cell r="C1514">
            <v>0</v>
          </cell>
          <cell r="D1514">
            <v>0</v>
          </cell>
          <cell r="E1514">
            <v>0</v>
          </cell>
          <cell r="F1514">
            <v>0</v>
          </cell>
          <cell r="G1514">
            <v>0</v>
          </cell>
          <cell r="H1514">
            <v>0</v>
          </cell>
          <cell r="I1514">
            <v>0</v>
          </cell>
          <cell r="J1514">
            <v>0</v>
          </cell>
          <cell r="K1514">
            <v>0</v>
          </cell>
          <cell r="L1514">
            <v>0</v>
          </cell>
          <cell r="M1514">
            <v>0</v>
          </cell>
        </row>
        <row r="1515">
          <cell r="A1515" t="str">
            <v>SJ-ZZN204W03L</v>
          </cell>
          <cell r="B1515">
            <v>0</v>
          </cell>
          <cell r="C1515">
            <v>0</v>
          </cell>
          <cell r="D1515">
            <v>0</v>
          </cell>
          <cell r="E1515">
            <v>0</v>
          </cell>
          <cell r="F1515">
            <v>0</v>
          </cell>
          <cell r="G1515">
            <v>0</v>
          </cell>
          <cell r="H1515">
            <v>0</v>
          </cell>
          <cell r="I1515">
            <v>0</v>
          </cell>
          <cell r="J1515">
            <v>0</v>
          </cell>
          <cell r="K1515">
            <v>0</v>
          </cell>
          <cell r="L1515">
            <v>0</v>
          </cell>
          <cell r="M1515">
            <v>0</v>
          </cell>
        </row>
        <row r="1516">
          <cell r="A1516" t="str">
            <v>SJ-ZZN204W04L</v>
          </cell>
          <cell r="B1516">
            <v>0</v>
          </cell>
          <cell r="C1516">
            <v>0</v>
          </cell>
          <cell r="D1516">
            <v>0</v>
          </cell>
          <cell r="E1516">
            <v>0</v>
          </cell>
          <cell r="F1516">
            <v>0</v>
          </cell>
          <cell r="G1516">
            <v>0</v>
          </cell>
          <cell r="H1516">
            <v>0</v>
          </cell>
          <cell r="I1516">
            <v>0</v>
          </cell>
          <cell r="J1516">
            <v>0</v>
          </cell>
          <cell r="K1516">
            <v>0</v>
          </cell>
          <cell r="L1516">
            <v>0</v>
          </cell>
          <cell r="M1516">
            <v>0</v>
          </cell>
        </row>
        <row r="1517">
          <cell r="A1517" t="str">
            <v>SJ-ZZN204W0L</v>
          </cell>
          <cell r="B1517">
            <v>0</v>
          </cell>
          <cell r="C1517">
            <v>0</v>
          </cell>
          <cell r="D1517">
            <v>0</v>
          </cell>
          <cell r="E1517">
            <v>0</v>
          </cell>
          <cell r="F1517">
            <v>0</v>
          </cell>
          <cell r="G1517">
            <v>0</v>
          </cell>
          <cell r="H1517">
            <v>0</v>
          </cell>
          <cell r="I1517">
            <v>0</v>
          </cell>
          <cell r="J1517">
            <v>0</v>
          </cell>
          <cell r="K1517">
            <v>0</v>
          </cell>
          <cell r="L1517">
            <v>0</v>
          </cell>
          <cell r="M1517">
            <v>0</v>
          </cell>
        </row>
        <row r="1518">
          <cell r="A1518" t="str">
            <v>SJ-ZZN204W0XL</v>
          </cell>
          <cell r="B1518">
            <v>0</v>
          </cell>
          <cell r="C1518">
            <v>0</v>
          </cell>
          <cell r="D1518">
            <v>0</v>
          </cell>
          <cell r="E1518">
            <v>0</v>
          </cell>
          <cell r="F1518">
            <v>0</v>
          </cell>
          <cell r="G1518">
            <v>0</v>
          </cell>
          <cell r="H1518">
            <v>0</v>
          </cell>
          <cell r="I1518">
            <v>0</v>
          </cell>
          <cell r="J1518">
            <v>0</v>
          </cell>
          <cell r="K1518">
            <v>0</v>
          </cell>
          <cell r="L1518">
            <v>0</v>
          </cell>
          <cell r="M1518">
            <v>0</v>
          </cell>
        </row>
        <row r="1519">
          <cell r="A1519" t="str">
            <v>SJ-ZZN204ZL-2XL</v>
          </cell>
          <cell r="B1519">
            <v>0</v>
          </cell>
          <cell r="C1519">
            <v>0</v>
          </cell>
          <cell r="D1519">
            <v>0</v>
          </cell>
          <cell r="E1519">
            <v>0</v>
          </cell>
          <cell r="F1519">
            <v>0</v>
          </cell>
          <cell r="G1519">
            <v>0</v>
          </cell>
          <cell r="H1519">
            <v>0</v>
          </cell>
          <cell r="I1519">
            <v>0</v>
          </cell>
          <cell r="J1519">
            <v>0</v>
          </cell>
          <cell r="K1519">
            <v>0</v>
          </cell>
          <cell r="L1519">
            <v>0</v>
          </cell>
          <cell r="M1519">
            <v>0</v>
          </cell>
        </row>
        <row r="1520">
          <cell r="A1520" t="str">
            <v>SJ-ZZN204ZL-L</v>
          </cell>
          <cell r="B1520">
            <v>0</v>
          </cell>
          <cell r="C1520">
            <v>0</v>
          </cell>
          <cell r="D1520">
            <v>0</v>
          </cell>
          <cell r="E1520">
            <v>0</v>
          </cell>
          <cell r="F1520">
            <v>0</v>
          </cell>
          <cell r="G1520">
            <v>0</v>
          </cell>
          <cell r="H1520">
            <v>0</v>
          </cell>
          <cell r="I1520">
            <v>0</v>
          </cell>
          <cell r="J1520">
            <v>0</v>
          </cell>
          <cell r="K1520">
            <v>0</v>
          </cell>
          <cell r="L1520">
            <v>0</v>
          </cell>
          <cell r="M1520">
            <v>0</v>
          </cell>
        </row>
        <row r="1521">
          <cell r="A1521" t="str">
            <v>SJ-ZZN204ZL-M</v>
          </cell>
          <cell r="B1521">
            <v>0</v>
          </cell>
          <cell r="C1521">
            <v>0</v>
          </cell>
          <cell r="D1521">
            <v>0</v>
          </cell>
          <cell r="E1521">
            <v>0</v>
          </cell>
          <cell r="F1521">
            <v>0</v>
          </cell>
          <cell r="G1521">
            <v>0</v>
          </cell>
          <cell r="H1521">
            <v>0</v>
          </cell>
          <cell r="I1521">
            <v>0</v>
          </cell>
          <cell r="J1521">
            <v>0</v>
          </cell>
          <cell r="K1521">
            <v>0</v>
          </cell>
          <cell r="L1521">
            <v>0</v>
          </cell>
          <cell r="M1521">
            <v>0</v>
          </cell>
        </row>
        <row r="1522">
          <cell r="A1522" t="str">
            <v>SJ-ZZN204ZL-S</v>
          </cell>
          <cell r="B1522">
            <v>0</v>
          </cell>
          <cell r="C1522">
            <v>0</v>
          </cell>
          <cell r="D1522">
            <v>0</v>
          </cell>
          <cell r="E1522">
            <v>0</v>
          </cell>
          <cell r="F1522">
            <v>0</v>
          </cell>
          <cell r="G1522">
            <v>0</v>
          </cell>
          <cell r="H1522">
            <v>0</v>
          </cell>
          <cell r="I1522">
            <v>0</v>
          </cell>
          <cell r="J1522">
            <v>0</v>
          </cell>
          <cell r="K1522">
            <v>0</v>
          </cell>
          <cell r="L1522">
            <v>0</v>
          </cell>
          <cell r="M1522">
            <v>0</v>
          </cell>
        </row>
        <row r="1523">
          <cell r="A1523" t="str">
            <v>SJ-ZZN204ZL-XL</v>
          </cell>
          <cell r="B1523">
            <v>0</v>
          </cell>
          <cell r="C1523">
            <v>0</v>
          </cell>
          <cell r="D1523">
            <v>0</v>
          </cell>
          <cell r="E1523">
            <v>0</v>
          </cell>
          <cell r="F1523">
            <v>0</v>
          </cell>
          <cell r="G1523">
            <v>0</v>
          </cell>
          <cell r="H1523">
            <v>0</v>
          </cell>
          <cell r="I1523">
            <v>0</v>
          </cell>
          <cell r="J1523">
            <v>0</v>
          </cell>
          <cell r="K1523">
            <v>0</v>
          </cell>
          <cell r="L1523">
            <v>0</v>
          </cell>
          <cell r="M1523">
            <v>0</v>
          </cell>
        </row>
        <row r="1524">
          <cell r="A1524" t="str">
            <v>SJ-ZZN204ZL-XS</v>
          </cell>
          <cell r="B1524">
            <v>0</v>
          </cell>
          <cell r="C1524">
            <v>0</v>
          </cell>
          <cell r="D1524">
            <v>0</v>
          </cell>
          <cell r="E1524">
            <v>0</v>
          </cell>
          <cell r="F1524">
            <v>0</v>
          </cell>
          <cell r="G1524">
            <v>0</v>
          </cell>
          <cell r="H1524">
            <v>0</v>
          </cell>
          <cell r="I1524">
            <v>0</v>
          </cell>
          <cell r="J1524">
            <v>0</v>
          </cell>
          <cell r="K1524">
            <v>0</v>
          </cell>
          <cell r="L1524">
            <v>0</v>
          </cell>
          <cell r="M1524">
            <v>0</v>
          </cell>
        </row>
        <row r="1525">
          <cell r="A1525" t="str">
            <v>STJ-1235W0</v>
          </cell>
          <cell r="B1525">
            <v>0</v>
          </cell>
          <cell r="C1525">
            <v>0</v>
          </cell>
          <cell r="D1525">
            <v>0</v>
          </cell>
          <cell r="E1525">
            <v>0</v>
          </cell>
          <cell r="F1525">
            <v>0</v>
          </cell>
          <cell r="G1525">
            <v>0</v>
          </cell>
          <cell r="H1525">
            <v>0</v>
          </cell>
          <cell r="I1525">
            <v>0</v>
          </cell>
          <cell r="J1525">
            <v>0</v>
          </cell>
          <cell r="K1525">
            <v>0</v>
          </cell>
          <cell r="L1525">
            <v>0</v>
          </cell>
          <cell r="M1525">
            <v>0</v>
          </cell>
        </row>
        <row r="1526">
          <cell r="A1526" t="str">
            <v>STJ-ZS55016B0L</v>
          </cell>
          <cell r="B1526">
            <v>0</v>
          </cell>
          <cell r="C1526">
            <v>0</v>
          </cell>
          <cell r="D1526">
            <v>0</v>
          </cell>
          <cell r="E1526">
            <v>0</v>
          </cell>
          <cell r="F1526">
            <v>0</v>
          </cell>
          <cell r="G1526">
            <v>0</v>
          </cell>
          <cell r="H1526">
            <v>0</v>
          </cell>
          <cell r="I1526">
            <v>0</v>
          </cell>
          <cell r="J1526">
            <v>0</v>
          </cell>
          <cell r="K1526">
            <v>0</v>
          </cell>
          <cell r="L1526">
            <v>0</v>
          </cell>
          <cell r="M1526">
            <v>0</v>
          </cell>
        </row>
        <row r="1527">
          <cell r="A1527" t="str">
            <v>STJ-ZS55016R21X</v>
          </cell>
          <cell r="B1527">
            <v>0</v>
          </cell>
          <cell r="C1527">
            <v>0</v>
          </cell>
          <cell r="D1527">
            <v>0</v>
          </cell>
          <cell r="E1527">
            <v>0</v>
          </cell>
          <cell r="F1527">
            <v>0</v>
          </cell>
          <cell r="G1527">
            <v>0</v>
          </cell>
          <cell r="H1527">
            <v>0</v>
          </cell>
          <cell r="I1527">
            <v>0</v>
          </cell>
          <cell r="J1527">
            <v>0</v>
          </cell>
          <cell r="K1527">
            <v>0</v>
          </cell>
          <cell r="L1527">
            <v>0</v>
          </cell>
          <cell r="M1527">
            <v>0</v>
          </cell>
        </row>
        <row r="1528">
          <cell r="A1528" t="str">
            <v>STJ-ZS55016R2L</v>
          </cell>
          <cell r="B1528">
            <v>0</v>
          </cell>
          <cell r="C1528">
            <v>0</v>
          </cell>
          <cell r="D1528">
            <v>0</v>
          </cell>
          <cell r="E1528">
            <v>0</v>
          </cell>
          <cell r="F1528">
            <v>0</v>
          </cell>
          <cell r="G1528">
            <v>0</v>
          </cell>
          <cell r="H1528">
            <v>0</v>
          </cell>
          <cell r="I1528">
            <v>0</v>
          </cell>
          <cell r="J1528">
            <v>0</v>
          </cell>
          <cell r="K1528">
            <v>0</v>
          </cell>
          <cell r="L1528">
            <v>0</v>
          </cell>
          <cell r="M1528">
            <v>0</v>
          </cell>
        </row>
        <row r="1529">
          <cell r="A1529" t="str">
            <v>STJ-ZS55016R2XL</v>
          </cell>
          <cell r="B1529">
            <v>0</v>
          </cell>
          <cell r="C1529">
            <v>0</v>
          </cell>
          <cell r="D1529">
            <v>0</v>
          </cell>
          <cell r="E1529">
            <v>0</v>
          </cell>
          <cell r="F1529">
            <v>0</v>
          </cell>
          <cell r="G1529">
            <v>0</v>
          </cell>
          <cell r="H1529">
            <v>0</v>
          </cell>
          <cell r="I1529">
            <v>0</v>
          </cell>
          <cell r="J1529">
            <v>0</v>
          </cell>
          <cell r="K1529">
            <v>0</v>
          </cell>
          <cell r="L1529">
            <v>0</v>
          </cell>
          <cell r="M1529">
            <v>0</v>
          </cell>
        </row>
        <row r="1530">
          <cell r="A1530" t="str">
            <v>STJ-ZS55016W0L</v>
          </cell>
          <cell r="B1530">
            <v>0</v>
          </cell>
          <cell r="C1530">
            <v>0</v>
          </cell>
          <cell r="D1530">
            <v>0</v>
          </cell>
          <cell r="E1530">
            <v>0</v>
          </cell>
          <cell r="F1530">
            <v>0</v>
          </cell>
          <cell r="G1530">
            <v>0</v>
          </cell>
          <cell r="H1530">
            <v>0</v>
          </cell>
          <cell r="I1530">
            <v>0</v>
          </cell>
          <cell r="J1530">
            <v>0</v>
          </cell>
          <cell r="K1530">
            <v>0</v>
          </cell>
          <cell r="L1530">
            <v>0</v>
          </cell>
          <cell r="M1530">
            <v>0</v>
          </cell>
        </row>
        <row r="1531">
          <cell r="A1531" t="str">
            <v>STJ-ZS55016W0XL</v>
          </cell>
          <cell r="B1531">
            <v>0</v>
          </cell>
          <cell r="C1531">
            <v>0</v>
          </cell>
          <cell r="D1531">
            <v>0</v>
          </cell>
          <cell r="E1531">
            <v>0</v>
          </cell>
          <cell r="F1531">
            <v>0</v>
          </cell>
          <cell r="G1531">
            <v>0</v>
          </cell>
          <cell r="H1531">
            <v>0</v>
          </cell>
          <cell r="I1531">
            <v>0</v>
          </cell>
          <cell r="J1531">
            <v>0</v>
          </cell>
          <cell r="K1531">
            <v>0</v>
          </cell>
          <cell r="L1531">
            <v>0</v>
          </cell>
          <cell r="M1531">
            <v>0</v>
          </cell>
        </row>
        <row r="1532">
          <cell r="A1532" t="str">
            <v>TK-Ad413-GR-2XL</v>
          </cell>
          <cell r="B1532">
            <v>0</v>
          </cell>
          <cell r="C1532">
            <v>0</v>
          </cell>
          <cell r="D1532">
            <v>0</v>
          </cell>
          <cell r="E1532">
            <v>0</v>
          </cell>
          <cell r="F1532">
            <v>0</v>
          </cell>
          <cell r="G1532">
            <v>0</v>
          </cell>
          <cell r="H1532">
            <v>0</v>
          </cell>
          <cell r="I1532">
            <v>0</v>
          </cell>
          <cell r="J1532">
            <v>0</v>
          </cell>
          <cell r="K1532">
            <v>0</v>
          </cell>
          <cell r="L1532">
            <v>0</v>
          </cell>
          <cell r="M1532">
            <v>0</v>
          </cell>
        </row>
        <row r="1533">
          <cell r="A1533" t="str">
            <v>TK-Ad413-GR-L</v>
          </cell>
          <cell r="B1533">
            <v>0</v>
          </cell>
          <cell r="C1533">
            <v>0</v>
          </cell>
          <cell r="D1533">
            <v>0</v>
          </cell>
          <cell r="E1533">
            <v>0</v>
          </cell>
          <cell r="F1533">
            <v>0</v>
          </cell>
          <cell r="G1533">
            <v>0</v>
          </cell>
          <cell r="H1533">
            <v>0</v>
          </cell>
          <cell r="I1533">
            <v>0</v>
          </cell>
          <cell r="J1533">
            <v>0</v>
          </cell>
          <cell r="K1533">
            <v>0</v>
          </cell>
          <cell r="L1533">
            <v>0</v>
          </cell>
          <cell r="M1533">
            <v>0</v>
          </cell>
        </row>
        <row r="1534">
          <cell r="A1534" t="str">
            <v>TK-Ad413-GR-M</v>
          </cell>
          <cell r="B1534">
            <v>0</v>
          </cell>
          <cell r="C1534">
            <v>0</v>
          </cell>
          <cell r="D1534">
            <v>0</v>
          </cell>
          <cell r="E1534">
            <v>0</v>
          </cell>
          <cell r="F1534">
            <v>0</v>
          </cell>
          <cell r="G1534">
            <v>0</v>
          </cell>
          <cell r="H1534">
            <v>0</v>
          </cell>
          <cell r="I1534">
            <v>0</v>
          </cell>
          <cell r="J1534">
            <v>0</v>
          </cell>
          <cell r="K1534">
            <v>0</v>
          </cell>
          <cell r="L1534">
            <v>0</v>
          </cell>
          <cell r="M1534">
            <v>0</v>
          </cell>
        </row>
        <row r="1535">
          <cell r="A1535" t="str">
            <v>TK-Ad413-GR-XL</v>
          </cell>
          <cell r="B1535">
            <v>0</v>
          </cell>
          <cell r="C1535">
            <v>0</v>
          </cell>
          <cell r="D1535">
            <v>0</v>
          </cell>
          <cell r="E1535">
            <v>0</v>
          </cell>
          <cell r="F1535">
            <v>0</v>
          </cell>
          <cell r="G1535">
            <v>0</v>
          </cell>
          <cell r="H1535">
            <v>0</v>
          </cell>
          <cell r="I1535">
            <v>0</v>
          </cell>
          <cell r="J1535">
            <v>0</v>
          </cell>
          <cell r="K1535">
            <v>0</v>
          </cell>
          <cell r="L1535">
            <v>0</v>
          </cell>
          <cell r="M1535">
            <v>0</v>
          </cell>
        </row>
        <row r="1536">
          <cell r="A1536" t="str">
            <v>TK-Ad413-K0-2XL</v>
          </cell>
          <cell r="B1536">
            <v>0</v>
          </cell>
          <cell r="C1536">
            <v>0</v>
          </cell>
          <cell r="D1536">
            <v>0</v>
          </cell>
          <cell r="E1536">
            <v>0</v>
          </cell>
          <cell r="F1536">
            <v>0</v>
          </cell>
          <cell r="G1536">
            <v>0</v>
          </cell>
          <cell r="H1536">
            <v>0</v>
          </cell>
          <cell r="I1536">
            <v>0</v>
          </cell>
          <cell r="J1536">
            <v>0</v>
          </cell>
          <cell r="K1536">
            <v>0</v>
          </cell>
          <cell r="L1536">
            <v>0</v>
          </cell>
          <cell r="M1536">
            <v>0</v>
          </cell>
        </row>
        <row r="1537">
          <cell r="A1537" t="str">
            <v>TK-Ad413-K0-L</v>
          </cell>
          <cell r="B1537">
            <v>0</v>
          </cell>
          <cell r="C1537">
            <v>0</v>
          </cell>
          <cell r="D1537">
            <v>0</v>
          </cell>
          <cell r="E1537">
            <v>0</v>
          </cell>
          <cell r="F1537">
            <v>0</v>
          </cell>
          <cell r="G1537">
            <v>0</v>
          </cell>
          <cell r="H1537">
            <v>0</v>
          </cell>
          <cell r="I1537">
            <v>0</v>
          </cell>
          <cell r="J1537">
            <v>0</v>
          </cell>
          <cell r="K1537">
            <v>0</v>
          </cell>
          <cell r="L1537">
            <v>0</v>
          </cell>
          <cell r="M1537">
            <v>0</v>
          </cell>
        </row>
        <row r="1538">
          <cell r="A1538" t="str">
            <v>TK-Ad413-K0-M</v>
          </cell>
          <cell r="B1538">
            <v>0</v>
          </cell>
          <cell r="C1538">
            <v>0</v>
          </cell>
          <cell r="D1538">
            <v>0</v>
          </cell>
          <cell r="E1538">
            <v>0</v>
          </cell>
          <cell r="F1538">
            <v>0</v>
          </cell>
          <cell r="G1538">
            <v>0</v>
          </cell>
          <cell r="H1538">
            <v>0</v>
          </cell>
          <cell r="I1538">
            <v>0</v>
          </cell>
          <cell r="J1538">
            <v>0</v>
          </cell>
          <cell r="K1538">
            <v>0</v>
          </cell>
          <cell r="L1538">
            <v>0</v>
          </cell>
          <cell r="M1538">
            <v>0</v>
          </cell>
        </row>
        <row r="1539">
          <cell r="A1539" t="str">
            <v>TK-Ad413-K0-XL</v>
          </cell>
          <cell r="B1539">
            <v>0</v>
          </cell>
          <cell r="C1539">
            <v>0</v>
          </cell>
          <cell r="D1539">
            <v>0</v>
          </cell>
          <cell r="E1539">
            <v>0</v>
          </cell>
          <cell r="F1539">
            <v>0</v>
          </cell>
          <cell r="G1539">
            <v>0</v>
          </cell>
          <cell r="H1539">
            <v>0</v>
          </cell>
          <cell r="I1539">
            <v>0</v>
          </cell>
          <cell r="J1539">
            <v>0</v>
          </cell>
          <cell r="K1539">
            <v>0</v>
          </cell>
          <cell r="L1539">
            <v>0</v>
          </cell>
          <cell r="M1539">
            <v>0</v>
          </cell>
        </row>
        <row r="1540">
          <cell r="A1540" t="str">
            <v>TK-Ad413-SH-L</v>
          </cell>
          <cell r="B1540">
            <v>0</v>
          </cell>
          <cell r="C1540">
            <v>0</v>
          </cell>
          <cell r="D1540">
            <v>0</v>
          </cell>
          <cell r="E1540">
            <v>0</v>
          </cell>
          <cell r="F1540">
            <v>0</v>
          </cell>
          <cell r="G1540">
            <v>0</v>
          </cell>
          <cell r="H1540">
            <v>0</v>
          </cell>
          <cell r="I1540">
            <v>0</v>
          </cell>
          <cell r="J1540">
            <v>0</v>
          </cell>
          <cell r="K1540">
            <v>0</v>
          </cell>
          <cell r="L1540">
            <v>0</v>
          </cell>
          <cell r="M1540">
            <v>0</v>
          </cell>
        </row>
        <row r="1541">
          <cell r="A1541" t="str">
            <v>TK-Ad413-SH-M</v>
          </cell>
          <cell r="B1541">
            <v>0</v>
          </cell>
          <cell r="C1541">
            <v>0</v>
          </cell>
          <cell r="D1541">
            <v>0</v>
          </cell>
          <cell r="E1541">
            <v>0</v>
          </cell>
          <cell r="F1541">
            <v>0</v>
          </cell>
          <cell r="G1541">
            <v>0</v>
          </cell>
          <cell r="H1541">
            <v>0</v>
          </cell>
          <cell r="I1541">
            <v>0</v>
          </cell>
          <cell r="J1541">
            <v>0</v>
          </cell>
          <cell r="K1541">
            <v>0</v>
          </cell>
          <cell r="L1541">
            <v>0</v>
          </cell>
          <cell r="M1541">
            <v>0</v>
          </cell>
        </row>
        <row r="1542">
          <cell r="A1542" t="str">
            <v>TK-Ad413-SH-XL</v>
          </cell>
          <cell r="B1542">
            <v>0</v>
          </cell>
          <cell r="C1542">
            <v>0</v>
          </cell>
          <cell r="D1542">
            <v>0</v>
          </cell>
          <cell r="E1542">
            <v>0</v>
          </cell>
          <cell r="F1542">
            <v>0</v>
          </cell>
          <cell r="G1542">
            <v>0</v>
          </cell>
          <cell r="H1542">
            <v>0</v>
          </cell>
          <cell r="I1542">
            <v>0</v>
          </cell>
          <cell r="J1542">
            <v>0</v>
          </cell>
          <cell r="K1542">
            <v>0</v>
          </cell>
          <cell r="L1542">
            <v>0</v>
          </cell>
          <cell r="M1542">
            <v>0</v>
          </cell>
        </row>
        <row r="1543">
          <cell r="A1543" t="str">
            <v>TK-Ad413SH-2XL</v>
          </cell>
          <cell r="B1543">
            <v>0</v>
          </cell>
          <cell r="C1543">
            <v>0</v>
          </cell>
          <cell r="D1543">
            <v>0</v>
          </cell>
          <cell r="E1543">
            <v>0</v>
          </cell>
          <cell r="F1543">
            <v>0</v>
          </cell>
          <cell r="G1543">
            <v>0</v>
          </cell>
          <cell r="H1543">
            <v>0</v>
          </cell>
          <cell r="I1543">
            <v>0</v>
          </cell>
          <cell r="J1543">
            <v>0</v>
          </cell>
          <cell r="K1543">
            <v>0</v>
          </cell>
          <cell r="L1543">
            <v>0</v>
          </cell>
          <cell r="M1543">
            <v>0</v>
          </cell>
        </row>
        <row r="1544">
          <cell r="A1544" t="str">
            <v>TK-C412H-GR-2XL</v>
          </cell>
          <cell r="B1544">
            <v>0</v>
          </cell>
          <cell r="C1544">
            <v>0</v>
          </cell>
          <cell r="D1544">
            <v>0</v>
          </cell>
          <cell r="E1544">
            <v>0</v>
          </cell>
          <cell r="F1544">
            <v>0</v>
          </cell>
          <cell r="G1544">
            <v>0</v>
          </cell>
          <cell r="H1544">
            <v>0</v>
          </cell>
          <cell r="I1544">
            <v>0</v>
          </cell>
          <cell r="J1544">
            <v>0</v>
          </cell>
          <cell r="K1544">
            <v>0</v>
          </cell>
          <cell r="L1544">
            <v>0</v>
          </cell>
          <cell r="M1544">
            <v>0</v>
          </cell>
        </row>
        <row r="1545">
          <cell r="A1545" t="str">
            <v>TK-C412H-GR-L</v>
          </cell>
          <cell r="B1545">
            <v>0</v>
          </cell>
          <cell r="C1545">
            <v>0</v>
          </cell>
          <cell r="D1545">
            <v>0</v>
          </cell>
          <cell r="E1545">
            <v>0</v>
          </cell>
          <cell r="F1545">
            <v>0</v>
          </cell>
          <cell r="G1545">
            <v>0</v>
          </cell>
          <cell r="H1545">
            <v>0</v>
          </cell>
          <cell r="I1545">
            <v>0</v>
          </cell>
          <cell r="J1545">
            <v>0</v>
          </cell>
          <cell r="K1545">
            <v>0</v>
          </cell>
          <cell r="L1545">
            <v>0</v>
          </cell>
          <cell r="M1545">
            <v>0</v>
          </cell>
        </row>
        <row r="1546">
          <cell r="A1546" t="str">
            <v>TK-C412H-GR-M</v>
          </cell>
          <cell r="B1546">
            <v>0</v>
          </cell>
          <cell r="C1546">
            <v>0</v>
          </cell>
          <cell r="D1546">
            <v>0</v>
          </cell>
          <cell r="E1546">
            <v>0</v>
          </cell>
          <cell r="F1546">
            <v>0</v>
          </cell>
          <cell r="G1546">
            <v>0</v>
          </cell>
          <cell r="H1546">
            <v>0</v>
          </cell>
          <cell r="I1546">
            <v>0</v>
          </cell>
          <cell r="J1546">
            <v>0</v>
          </cell>
          <cell r="K1546">
            <v>0</v>
          </cell>
          <cell r="L1546">
            <v>0</v>
          </cell>
          <cell r="M1546">
            <v>0</v>
          </cell>
        </row>
        <row r="1547">
          <cell r="A1547" t="str">
            <v>TK-C412H-GR-XL</v>
          </cell>
          <cell r="B1547">
            <v>0</v>
          </cell>
          <cell r="C1547">
            <v>0</v>
          </cell>
          <cell r="D1547">
            <v>0</v>
          </cell>
          <cell r="E1547">
            <v>0</v>
          </cell>
          <cell r="F1547">
            <v>0</v>
          </cell>
          <cell r="G1547">
            <v>0</v>
          </cell>
          <cell r="H1547">
            <v>0</v>
          </cell>
          <cell r="I1547">
            <v>0</v>
          </cell>
          <cell r="J1547">
            <v>0</v>
          </cell>
          <cell r="K1547">
            <v>0</v>
          </cell>
          <cell r="L1547">
            <v>0</v>
          </cell>
          <cell r="M1547">
            <v>0</v>
          </cell>
        </row>
        <row r="1548">
          <cell r="A1548" t="str">
            <v>TK-C412H-K0-2XL</v>
          </cell>
          <cell r="B1548">
            <v>0</v>
          </cell>
          <cell r="C1548">
            <v>0</v>
          </cell>
          <cell r="D1548">
            <v>0</v>
          </cell>
          <cell r="E1548">
            <v>0</v>
          </cell>
          <cell r="F1548">
            <v>0</v>
          </cell>
          <cell r="G1548">
            <v>0</v>
          </cell>
          <cell r="H1548">
            <v>0</v>
          </cell>
          <cell r="I1548">
            <v>0</v>
          </cell>
          <cell r="J1548">
            <v>0</v>
          </cell>
          <cell r="K1548">
            <v>0</v>
          </cell>
          <cell r="L1548">
            <v>0</v>
          </cell>
          <cell r="M1548">
            <v>0</v>
          </cell>
        </row>
        <row r="1549">
          <cell r="A1549" t="str">
            <v>TK-C412H-K0-L</v>
          </cell>
          <cell r="B1549">
            <v>0</v>
          </cell>
          <cell r="C1549">
            <v>0</v>
          </cell>
          <cell r="D1549">
            <v>0</v>
          </cell>
          <cell r="E1549">
            <v>0</v>
          </cell>
          <cell r="F1549">
            <v>0</v>
          </cell>
          <cell r="G1549">
            <v>0</v>
          </cell>
          <cell r="H1549">
            <v>0</v>
          </cell>
          <cell r="I1549">
            <v>0</v>
          </cell>
          <cell r="J1549">
            <v>0</v>
          </cell>
          <cell r="K1549">
            <v>0</v>
          </cell>
          <cell r="L1549">
            <v>0</v>
          </cell>
          <cell r="M1549">
            <v>0</v>
          </cell>
        </row>
        <row r="1550">
          <cell r="A1550" t="str">
            <v>TK-C412H-K0-M</v>
          </cell>
          <cell r="B1550">
            <v>0</v>
          </cell>
          <cell r="C1550">
            <v>0</v>
          </cell>
          <cell r="D1550">
            <v>0</v>
          </cell>
          <cell r="E1550">
            <v>0</v>
          </cell>
          <cell r="F1550">
            <v>0</v>
          </cell>
          <cell r="G1550">
            <v>0</v>
          </cell>
          <cell r="H1550">
            <v>0</v>
          </cell>
          <cell r="I1550">
            <v>0</v>
          </cell>
          <cell r="J1550">
            <v>0</v>
          </cell>
          <cell r="K1550">
            <v>0</v>
          </cell>
          <cell r="L1550">
            <v>0</v>
          </cell>
          <cell r="M1550">
            <v>0</v>
          </cell>
        </row>
        <row r="1551">
          <cell r="A1551" t="str">
            <v>TK-C412H-K0-XL</v>
          </cell>
          <cell r="B1551">
            <v>0</v>
          </cell>
          <cell r="C1551">
            <v>0</v>
          </cell>
          <cell r="D1551">
            <v>0</v>
          </cell>
          <cell r="E1551">
            <v>0</v>
          </cell>
          <cell r="F1551">
            <v>0</v>
          </cell>
          <cell r="G1551">
            <v>0</v>
          </cell>
          <cell r="H1551">
            <v>0</v>
          </cell>
          <cell r="I1551">
            <v>0</v>
          </cell>
          <cell r="J1551">
            <v>0</v>
          </cell>
          <cell r="K1551">
            <v>0</v>
          </cell>
          <cell r="L1551">
            <v>0</v>
          </cell>
          <cell r="M1551">
            <v>0</v>
          </cell>
        </row>
        <row r="1552">
          <cell r="A1552" t="str">
            <v>TK-C412H-SH-2XL</v>
          </cell>
          <cell r="B1552">
            <v>0</v>
          </cell>
          <cell r="C1552">
            <v>0</v>
          </cell>
          <cell r="D1552">
            <v>0</v>
          </cell>
          <cell r="E1552">
            <v>0</v>
          </cell>
          <cell r="F1552">
            <v>0</v>
          </cell>
          <cell r="G1552">
            <v>0</v>
          </cell>
          <cell r="H1552">
            <v>0</v>
          </cell>
          <cell r="I1552">
            <v>0</v>
          </cell>
          <cell r="J1552">
            <v>0</v>
          </cell>
          <cell r="K1552">
            <v>0</v>
          </cell>
          <cell r="L1552">
            <v>0</v>
          </cell>
          <cell r="M1552">
            <v>0</v>
          </cell>
        </row>
        <row r="1553">
          <cell r="A1553" t="str">
            <v>TK-C412H-SH-L</v>
          </cell>
          <cell r="B1553">
            <v>0</v>
          </cell>
          <cell r="C1553">
            <v>0</v>
          </cell>
          <cell r="D1553">
            <v>0</v>
          </cell>
          <cell r="E1553">
            <v>0</v>
          </cell>
          <cell r="F1553">
            <v>0</v>
          </cell>
          <cell r="G1553">
            <v>0</v>
          </cell>
          <cell r="H1553">
            <v>0</v>
          </cell>
          <cell r="I1553">
            <v>0</v>
          </cell>
          <cell r="J1553">
            <v>0</v>
          </cell>
          <cell r="K1553">
            <v>0</v>
          </cell>
          <cell r="L1553">
            <v>0</v>
          </cell>
          <cell r="M1553">
            <v>0</v>
          </cell>
        </row>
        <row r="1554">
          <cell r="A1554" t="str">
            <v>TK-C412H-SH-M</v>
          </cell>
          <cell r="B1554">
            <v>0</v>
          </cell>
          <cell r="C1554">
            <v>0</v>
          </cell>
          <cell r="D1554">
            <v>0</v>
          </cell>
          <cell r="E1554">
            <v>0</v>
          </cell>
          <cell r="F1554">
            <v>0</v>
          </cell>
          <cell r="G1554">
            <v>0</v>
          </cell>
          <cell r="H1554">
            <v>0</v>
          </cell>
          <cell r="I1554">
            <v>0</v>
          </cell>
          <cell r="J1554">
            <v>0</v>
          </cell>
          <cell r="K1554">
            <v>0</v>
          </cell>
          <cell r="L1554">
            <v>0</v>
          </cell>
          <cell r="M1554">
            <v>0</v>
          </cell>
        </row>
        <row r="1555">
          <cell r="A1555" t="str">
            <v>TK-C412H-SH-XL</v>
          </cell>
          <cell r="B1555">
            <v>0</v>
          </cell>
          <cell r="C1555">
            <v>0</v>
          </cell>
          <cell r="D1555">
            <v>0</v>
          </cell>
          <cell r="E1555">
            <v>0</v>
          </cell>
          <cell r="F1555">
            <v>0</v>
          </cell>
          <cell r="G1555">
            <v>0</v>
          </cell>
          <cell r="H1555">
            <v>0</v>
          </cell>
          <cell r="I1555">
            <v>0</v>
          </cell>
          <cell r="J1555">
            <v>0</v>
          </cell>
          <cell r="K1555">
            <v>0</v>
          </cell>
          <cell r="L1555">
            <v>0</v>
          </cell>
          <cell r="M1555">
            <v>0</v>
          </cell>
        </row>
        <row r="1556">
          <cell r="A1556" t="str">
            <v>TK-J01H-GR-10/12</v>
          </cell>
          <cell r="B1556">
            <v>0</v>
          </cell>
          <cell r="C1556">
            <v>0</v>
          </cell>
          <cell r="D1556">
            <v>0</v>
          </cell>
          <cell r="E1556">
            <v>0</v>
          </cell>
          <cell r="F1556">
            <v>0</v>
          </cell>
          <cell r="G1556">
            <v>0</v>
          </cell>
          <cell r="H1556">
            <v>0</v>
          </cell>
          <cell r="I1556">
            <v>0</v>
          </cell>
          <cell r="J1556">
            <v>0</v>
          </cell>
          <cell r="K1556">
            <v>0</v>
          </cell>
          <cell r="L1556">
            <v>0</v>
          </cell>
          <cell r="M1556">
            <v>0</v>
          </cell>
        </row>
        <row r="1557">
          <cell r="A1557" t="str">
            <v>TK-J01H-GR-14/16</v>
          </cell>
          <cell r="B1557">
            <v>0</v>
          </cell>
          <cell r="C1557">
            <v>0</v>
          </cell>
          <cell r="D1557">
            <v>0</v>
          </cell>
          <cell r="E1557">
            <v>0</v>
          </cell>
          <cell r="F1557">
            <v>0</v>
          </cell>
          <cell r="G1557">
            <v>0</v>
          </cell>
          <cell r="H1557">
            <v>0</v>
          </cell>
          <cell r="I1557">
            <v>0</v>
          </cell>
          <cell r="J1557">
            <v>0</v>
          </cell>
          <cell r="K1557">
            <v>0</v>
          </cell>
          <cell r="L1557">
            <v>0</v>
          </cell>
          <cell r="M1557">
            <v>0</v>
          </cell>
        </row>
        <row r="1558">
          <cell r="A1558" t="str">
            <v>TK-J01H-GR-18/20</v>
          </cell>
          <cell r="B1558">
            <v>0</v>
          </cell>
          <cell r="C1558">
            <v>0</v>
          </cell>
          <cell r="D1558">
            <v>0</v>
          </cell>
          <cell r="E1558">
            <v>0</v>
          </cell>
          <cell r="F1558">
            <v>0</v>
          </cell>
          <cell r="G1558">
            <v>0</v>
          </cell>
          <cell r="H1558">
            <v>0</v>
          </cell>
          <cell r="I1558">
            <v>0</v>
          </cell>
          <cell r="J1558">
            <v>0</v>
          </cell>
          <cell r="K1558">
            <v>0</v>
          </cell>
          <cell r="L1558">
            <v>0</v>
          </cell>
          <cell r="M1558">
            <v>0</v>
          </cell>
        </row>
        <row r="1559">
          <cell r="A1559" t="str">
            <v>TK-J01H-GR-2T</v>
          </cell>
          <cell r="B1559">
            <v>0</v>
          </cell>
          <cell r="C1559">
            <v>0</v>
          </cell>
          <cell r="D1559">
            <v>0</v>
          </cell>
          <cell r="E1559">
            <v>0</v>
          </cell>
          <cell r="F1559">
            <v>0</v>
          </cell>
          <cell r="G1559">
            <v>0</v>
          </cell>
          <cell r="H1559">
            <v>0</v>
          </cell>
          <cell r="I1559">
            <v>0</v>
          </cell>
          <cell r="J1559">
            <v>0</v>
          </cell>
          <cell r="K1559">
            <v>0</v>
          </cell>
          <cell r="L1559">
            <v>0</v>
          </cell>
          <cell r="M1559">
            <v>0</v>
          </cell>
        </row>
        <row r="1560">
          <cell r="A1560" t="str">
            <v>TK-J01H-GR-3T</v>
          </cell>
          <cell r="B1560">
            <v>0</v>
          </cell>
          <cell r="C1560">
            <v>0</v>
          </cell>
          <cell r="D1560">
            <v>0</v>
          </cell>
          <cell r="E1560">
            <v>0</v>
          </cell>
          <cell r="F1560">
            <v>0</v>
          </cell>
          <cell r="G1560">
            <v>0</v>
          </cell>
          <cell r="H1560">
            <v>0</v>
          </cell>
          <cell r="I1560">
            <v>0</v>
          </cell>
          <cell r="J1560">
            <v>0</v>
          </cell>
          <cell r="K1560">
            <v>0</v>
          </cell>
          <cell r="L1560">
            <v>0</v>
          </cell>
          <cell r="M1560">
            <v>0</v>
          </cell>
        </row>
        <row r="1561">
          <cell r="A1561" t="str">
            <v>TK-J01H-GR-4</v>
          </cell>
          <cell r="B1561">
            <v>0</v>
          </cell>
          <cell r="C1561">
            <v>0</v>
          </cell>
          <cell r="D1561">
            <v>0</v>
          </cell>
          <cell r="E1561">
            <v>0</v>
          </cell>
          <cell r="F1561">
            <v>0</v>
          </cell>
          <cell r="G1561">
            <v>0</v>
          </cell>
          <cell r="H1561">
            <v>0</v>
          </cell>
          <cell r="I1561">
            <v>0</v>
          </cell>
          <cell r="J1561">
            <v>0</v>
          </cell>
          <cell r="K1561">
            <v>0</v>
          </cell>
          <cell r="L1561">
            <v>0</v>
          </cell>
          <cell r="M1561">
            <v>0</v>
          </cell>
        </row>
        <row r="1562">
          <cell r="A1562" t="str">
            <v>TK-J01H-GR-4T</v>
          </cell>
          <cell r="B1562">
            <v>0</v>
          </cell>
          <cell r="C1562">
            <v>0</v>
          </cell>
          <cell r="D1562">
            <v>0</v>
          </cell>
          <cell r="E1562">
            <v>0</v>
          </cell>
          <cell r="F1562">
            <v>0</v>
          </cell>
          <cell r="G1562">
            <v>0</v>
          </cell>
          <cell r="H1562">
            <v>0</v>
          </cell>
          <cell r="I1562">
            <v>0</v>
          </cell>
          <cell r="J1562">
            <v>0</v>
          </cell>
          <cell r="K1562">
            <v>0</v>
          </cell>
          <cell r="L1562">
            <v>0</v>
          </cell>
          <cell r="M1562">
            <v>0</v>
          </cell>
        </row>
        <row r="1563">
          <cell r="A1563" t="str">
            <v>TK-J01H-GR-5/6</v>
          </cell>
          <cell r="B1563">
            <v>0</v>
          </cell>
          <cell r="C1563">
            <v>0</v>
          </cell>
          <cell r="D1563">
            <v>0</v>
          </cell>
          <cell r="E1563">
            <v>0</v>
          </cell>
          <cell r="F1563">
            <v>0</v>
          </cell>
          <cell r="G1563">
            <v>0</v>
          </cell>
          <cell r="H1563">
            <v>0</v>
          </cell>
          <cell r="I1563">
            <v>0</v>
          </cell>
          <cell r="J1563">
            <v>0</v>
          </cell>
          <cell r="K1563">
            <v>0</v>
          </cell>
          <cell r="L1563">
            <v>0</v>
          </cell>
          <cell r="M1563">
            <v>0</v>
          </cell>
        </row>
        <row r="1564">
          <cell r="A1564" t="str">
            <v>TK-J01H-GR-7</v>
          </cell>
          <cell r="B1564">
            <v>0</v>
          </cell>
          <cell r="C1564">
            <v>0</v>
          </cell>
          <cell r="D1564">
            <v>0</v>
          </cell>
          <cell r="E1564">
            <v>0</v>
          </cell>
          <cell r="F1564">
            <v>0</v>
          </cell>
          <cell r="G1564">
            <v>0</v>
          </cell>
          <cell r="H1564">
            <v>0</v>
          </cell>
          <cell r="I1564">
            <v>0</v>
          </cell>
          <cell r="J1564">
            <v>0</v>
          </cell>
          <cell r="K1564">
            <v>0</v>
          </cell>
          <cell r="L1564">
            <v>0</v>
          </cell>
          <cell r="M1564">
            <v>0</v>
          </cell>
        </row>
        <row r="1565">
          <cell r="A1565" t="str">
            <v>TK-J01H-GR-8</v>
          </cell>
          <cell r="B1565">
            <v>0</v>
          </cell>
          <cell r="C1565">
            <v>0</v>
          </cell>
          <cell r="D1565">
            <v>0</v>
          </cell>
          <cell r="E1565">
            <v>0</v>
          </cell>
          <cell r="F1565">
            <v>0</v>
          </cell>
          <cell r="G1565">
            <v>0</v>
          </cell>
          <cell r="H1565">
            <v>0</v>
          </cell>
          <cell r="I1565">
            <v>0</v>
          </cell>
          <cell r="J1565">
            <v>0</v>
          </cell>
          <cell r="K1565">
            <v>0</v>
          </cell>
          <cell r="L1565">
            <v>0</v>
          </cell>
          <cell r="M1565">
            <v>0</v>
          </cell>
        </row>
        <row r="1566">
          <cell r="A1566" t="str">
            <v>TK-J01H-K0-10/12</v>
          </cell>
          <cell r="B1566">
            <v>0</v>
          </cell>
          <cell r="C1566">
            <v>0</v>
          </cell>
          <cell r="D1566">
            <v>0</v>
          </cell>
          <cell r="E1566">
            <v>0</v>
          </cell>
          <cell r="F1566">
            <v>0</v>
          </cell>
          <cell r="G1566">
            <v>0</v>
          </cell>
          <cell r="H1566">
            <v>0</v>
          </cell>
          <cell r="I1566">
            <v>0</v>
          </cell>
          <cell r="J1566">
            <v>0</v>
          </cell>
          <cell r="K1566">
            <v>0</v>
          </cell>
          <cell r="L1566">
            <v>0</v>
          </cell>
          <cell r="M1566">
            <v>0</v>
          </cell>
        </row>
        <row r="1567">
          <cell r="A1567" t="str">
            <v>TK-J01H-K0-14/16</v>
          </cell>
          <cell r="B1567">
            <v>0</v>
          </cell>
          <cell r="C1567">
            <v>0</v>
          </cell>
          <cell r="D1567">
            <v>0</v>
          </cell>
          <cell r="E1567">
            <v>0</v>
          </cell>
          <cell r="F1567">
            <v>0</v>
          </cell>
          <cell r="G1567">
            <v>0</v>
          </cell>
          <cell r="H1567">
            <v>0</v>
          </cell>
          <cell r="I1567">
            <v>0</v>
          </cell>
          <cell r="J1567">
            <v>0</v>
          </cell>
          <cell r="K1567">
            <v>0</v>
          </cell>
          <cell r="L1567">
            <v>0</v>
          </cell>
          <cell r="M1567">
            <v>0</v>
          </cell>
        </row>
        <row r="1568">
          <cell r="A1568" t="str">
            <v>TK-J01H-K0-18/20</v>
          </cell>
          <cell r="B1568">
            <v>0</v>
          </cell>
          <cell r="C1568">
            <v>0</v>
          </cell>
          <cell r="D1568">
            <v>0</v>
          </cell>
          <cell r="E1568">
            <v>0</v>
          </cell>
          <cell r="F1568">
            <v>0</v>
          </cell>
          <cell r="G1568">
            <v>0</v>
          </cell>
          <cell r="H1568">
            <v>0</v>
          </cell>
          <cell r="I1568">
            <v>0</v>
          </cell>
          <cell r="J1568">
            <v>0</v>
          </cell>
          <cell r="K1568">
            <v>0</v>
          </cell>
          <cell r="L1568">
            <v>0</v>
          </cell>
          <cell r="M1568">
            <v>0</v>
          </cell>
        </row>
        <row r="1569">
          <cell r="A1569" t="str">
            <v>TK-J01H-K0-2T</v>
          </cell>
          <cell r="B1569">
            <v>0</v>
          </cell>
          <cell r="C1569">
            <v>0</v>
          </cell>
          <cell r="D1569">
            <v>0</v>
          </cell>
          <cell r="E1569">
            <v>0</v>
          </cell>
          <cell r="F1569">
            <v>0</v>
          </cell>
          <cell r="G1569">
            <v>0</v>
          </cell>
          <cell r="H1569">
            <v>0</v>
          </cell>
          <cell r="I1569">
            <v>0</v>
          </cell>
          <cell r="J1569">
            <v>0</v>
          </cell>
          <cell r="K1569">
            <v>0</v>
          </cell>
          <cell r="L1569">
            <v>0</v>
          </cell>
          <cell r="M1569">
            <v>0</v>
          </cell>
        </row>
        <row r="1570">
          <cell r="A1570" t="str">
            <v>TK-J01H-K0-3T</v>
          </cell>
          <cell r="B1570">
            <v>0</v>
          </cell>
          <cell r="C1570">
            <v>0</v>
          </cell>
          <cell r="D1570">
            <v>0</v>
          </cell>
          <cell r="E1570">
            <v>0</v>
          </cell>
          <cell r="F1570">
            <v>0</v>
          </cell>
          <cell r="G1570">
            <v>0</v>
          </cell>
          <cell r="H1570">
            <v>0</v>
          </cell>
          <cell r="I1570">
            <v>0</v>
          </cell>
          <cell r="J1570">
            <v>0</v>
          </cell>
          <cell r="K1570">
            <v>0</v>
          </cell>
          <cell r="L1570">
            <v>0</v>
          </cell>
          <cell r="M1570">
            <v>0</v>
          </cell>
        </row>
        <row r="1571">
          <cell r="A1571" t="str">
            <v>TK-J01H-K0-4</v>
          </cell>
          <cell r="B1571">
            <v>0</v>
          </cell>
          <cell r="C1571">
            <v>0</v>
          </cell>
          <cell r="D1571">
            <v>0</v>
          </cell>
          <cell r="E1571">
            <v>0</v>
          </cell>
          <cell r="F1571">
            <v>0</v>
          </cell>
          <cell r="G1571">
            <v>0</v>
          </cell>
          <cell r="H1571">
            <v>0</v>
          </cell>
          <cell r="I1571">
            <v>0</v>
          </cell>
          <cell r="J1571">
            <v>0</v>
          </cell>
          <cell r="K1571">
            <v>0</v>
          </cell>
          <cell r="L1571">
            <v>0</v>
          </cell>
          <cell r="M1571">
            <v>0</v>
          </cell>
        </row>
        <row r="1572">
          <cell r="A1572" t="str">
            <v>TK-J01H-K0-4T</v>
          </cell>
          <cell r="B1572">
            <v>0</v>
          </cell>
          <cell r="C1572">
            <v>0</v>
          </cell>
          <cell r="D1572">
            <v>0</v>
          </cell>
          <cell r="E1572">
            <v>0</v>
          </cell>
          <cell r="F1572">
            <v>0</v>
          </cell>
          <cell r="G1572">
            <v>0</v>
          </cell>
          <cell r="H1572">
            <v>0</v>
          </cell>
          <cell r="I1572">
            <v>0</v>
          </cell>
          <cell r="J1572">
            <v>0</v>
          </cell>
          <cell r="K1572">
            <v>0</v>
          </cell>
          <cell r="L1572">
            <v>0</v>
          </cell>
          <cell r="M1572">
            <v>0</v>
          </cell>
        </row>
        <row r="1573">
          <cell r="A1573" t="str">
            <v>TK-J01H-K0-5/6</v>
          </cell>
          <cell r="B1573">
            <v>0</v>
          </cell>
          <cell r="C1573">
            <v>0</v>
          </cell>
          <cell r="D1573">
            <v>0</v>
          </cell>
          <cell r="E1573">
            <v>0</v>
          </cell>
          <cell r="F1573">
            <v>0</v>
          </cell>
          <cell r="G1573">
            <v>0</v>
          </cell>
          <cell r="H1573">
            <v>0</v>
          </cell>
          <cell r="I1573">
            <v>0</v>
          </cell>
          <cell r="J1573">
            <v>0</v>
          </cell>
          <cell r="K1573">
            <v>0</v>
          </cell>
          <cell r="L1573">
            <v>0</v>
          </cell>
          <cell r="M1573">
            <v>0</v>
          </cell>
        </row>
        <row r="1574">
          <cell r="A1574" t="str">
            <v>TK-J01H-K0-7</v>
          </cell>
          <cell r="B1574">
            <v>0</v>
          </cell>
          <cell r="C1574">
            <v>0</v>
          </cell>
          <cell r="D1574">
            <v>0</v>
          </cell>
          <cell r="E1574">
            <v>0</v>
          </cell>
          <cell r="F1574">
            <v>0</v>
          </cell>
          <cell r="G1574">
            <v>0</v>
          </cell>
          <cell r="H1574">
            <v>0</v>
          </cell>
          <cell r="I1574">
            <v>0</v>
          </cell>
          <cell r="J1574">
            <v>0</v>
          </cell>
          <cell r="K1574">
            <v>0</v>
          </cell>
          <cell r="L1574">
            <v>0</v>
          </cell>
          <cell r="M1574">
            <v>0</v>
          </cell>
        </row>
        <row r="1575">
          <cell r="A1575" t="str">
            <v>TK-J01H-K0-8</v>
          </cell>
          <cell r="B1575">
            <v>0</v>
          </cell>
          <cell r="C1575">
            <v>0</v>
          </cell>
          <cell r="D1575">
            <v>0</v>
          </cell>
          <cell r="E1575">
            <v>0</v>
          </cell>
          <cell r="F1575">
            <v>0</v>
          </cell>
          <cell r="G1575">
            <v>0</v>
          </cell>
          <cell r="H1575">
            <v>0</v>
          </cell>
          <cell r="I1575">
            <v>0</v>
          </cell>
          <cell r="J1575">
            <v>0</v>
          </cell>
          <cell r="K1575">
            <v>0</v>
          </cell>
          <cell r="L1575">
            <v>0</v>
          </cell>
          <cell r="M1575">
            <v>0</v>
          </cell>
        </row>
        <row r="1576">
          <cell r="A1576" t="str">
            <v>TK-J01H-SH-10/12</v>
          </cell>
          <cell r="B1576">
            <v>0</v>
          </cell>
          <cell r="C1576">
            <v>0</v>
          </cell>
          <cell r="D1576">
            <v>0</v>
          </cell>
          <cell r="E1576">
            <v>0</v>
          </cell>
          <cell r="F1576">
            <v>0</v>
          </cell>
          <cell r="G1576">
            <v>0</v>
          </cell>
          <cell r="H1576">
            <v>0</v>
          </cell>
          <cell r="I1576">
            <v>0</v>
          </cell>
          <cell r="J1576">
            <v>0</v>
          </cell>
          <cell r="K1576">
            <v>0</v>
          </cell>
          <cell r="L1576">
            <v>0</v>
          </cell>
          <cell r="M1576">
            <v>0</v>
          </cell>
        </row>
        <row r="1577">
          <cell r="A1577" t="str">
            <v>TK-J01H-SH-14/16</v>
          </cell>
          <cell r="B1577">
            <v>0</v>
          </cell>
          <cell r="C1577">
            <v>0</v>
          </cell>
          <cell r="D1577">
            <v>0</v>
          </cell>
          <cell r="E1577">
            <v>0</v>
          </cell>
          <cell r="F1577">
            <v>0</v>
          </cell>
          <cell r="G1577">
            <v>0</v>
          </cell>
          <cell r="H1577">
            <v>0</v>
          </cell>
          <cell r="I1577">
            <v>0</v>
          </cell>
          <cell r="J1577">
            <v>0</v>
          </cell>
          <cell r="K1577">
            <v>0</v>
          </cell>
          <cell r="L1577">
            <v>0</v>
          </cell>
          <cell r="M1577">
            <v>0</v>
          </cell>
        </row>
        <row r="1578">
          <cell r="A1578" t="str">
            <v>TK-J01H-SH-18/20</v>
          </cell>
          <cell r="B1578">
            <v>0</v>
          </cell>
          <cell r="C1578">
            <v>0</v>
          </cell>
          <cell r="D1578">
            <v>0</v>
          </cell>
          <cell r="E1578">
            <v>0</v>
          </cell>
          <cell r="F1578">
            <v>0</v>
          </cell>
          <cell r="G1578">
            <v>0</v>
          </cell>
          <cell r="H1578">
            <v>0</v>
          </cell>
          <cell r="I1578">
            <v>0</v>
          </cell>
          <cell r="J1578">
            <v>0</v>
          </cell>
          <cell r="K1578">
            <v>0</v>
          </cell>
          <cell r="L1578">
            <v>0</v>
          </cell>
          <cell r="M1578">
            <v>0</v>
          </cell>
        </row>
        <row r="1579">
          <cell r="A1579" t="str">
            <v>TK-J01H-SH-2T</v>
          </cell>
          <cell r="B1579">
            <v>0</v>
          </cell>
          <cell r="C1579">
            <v>0</v>
          </cell>
          <cell r="D1579">
            <v>0</v>
          </cell>
          <cell r="E1579">
            <v>0</v>
          </cell>
          <cell r="F1579">
            <v>0</v>
          </cell>
          <cell r="G1579">
            <v>0</v>
          </cell>
          <cell r="H1579">
            <v>0</v>
          </cell>
          <cell r="I1579">
            <v>0</v>
          </cell>
          <cell r="J1579">
            <v>0</v>
          </cell>
          <cell r="K1579">
            <v>0</v>
          </cell>
          <cell r="L1579">
            <v>0</v>
          </cell>
          <cell r="M1579">
            <v>0</v>
          </cell>
        </row>
        <row r="1580">
          <cell r="A1580" t="str">
            <v>TK-J01H-SH-3T</v>
          </cell>
          <cell r="B1580">
            <v>0</v>
          </cell>
          <cell r="C1580">
            <v>0</v>
          </cell>
          <cell r="D1580">
            <v>0</v>
          </cell>
          <cell r="E1580">
            <v>0</v>
          </cell>
          <cell r="F1580">
            <v>0</v>
          </cell>
          <cell r="G1580">
            <v>0</v>
          </cell>
          <cell r="H1580">
            <v>0</v>
          </cell>
          <cell r="I1580">
            <v>0</v>
          </cell>
          <cell r="J1580">
            <v>0</v>
          </cell>
          <cell r="K1580">
            <v>0</v>
          </cell>
          <cell r="L1580">
            <v>0</v>
          </cell>
          <cell r="M1580">
            <v>0</v>
          </cell>
        </row>
        <row r="1581">
          <cell r="A1581" t="str">
            <v>TK-J01H-SH-4</v>
          </cell>
          <cell r="B1581">
            <v>0</v>
          </cell>
          <cell r="C1581">
            <v>0</v>
          </cell>
          <cell r="D1581">
            <v>0</v>
          </cell>
          <cell r="E1581">
            <v>0</v>
          </cell>
          <cell r="F1581">
            <v>0</v>
          </cell>
          <cell r="G1581">
            <v>0</v>
          </cell>
          <cell r="H1581">
            <v>0</v>
          </cell>
          <cell r="I1581">
            <v>0</v>
          </cell>
          <cell r="J1581">
            <v>0</v>
          </cell>
          <cell r="K1581">
            <v>0</v>
          </cell>
          <cell r="L1581">
            <v>0</v>
          </cell>
          <cell r="M1581">
            <v>0</v>
          </cell>
        </row>
        <row r="1582">
          <cell r="A1582" t="str">
            <v>TK-J01H-SH-4T</v>
          </cell>
          <cell r="B1582">
            <v>0</v>
          </cell>
          <cell r="C1582">
            <v>0</v>
          </cell>
          <cell r="D1582">
            <v>0</v>
          </cell>
          <cell r="E1582">
            <v>0</v>
          </cell>
          <cell r="F1582">
            <v>0</v>
          </cell>
          <cell r="G1582">
            <v>0</v>
          </cell>
          <cell r="H1582">
            <v>0</v>
          </cell>
          <cell r="I1582">
            <v>0</v>
          </cell>
          <cell r="J1582">
            <v>0</v>
          </cell>
          <cell r="K1582">
            <v>0</v>
          </cell>
          <cell r="L1582">
            <v>0</v>
          </cell>
          <cell r="M1582">
            <v>0</v>
          </cell>
        </row>
        <row r="1583">
          <cell r="A1583" t="str">
            <v>TK-J01H-SH-5/6</v>
          </cell>
          <cell r="B1583">
            <v>0</v>
          </cell>
          <cell r="C1583">
            <v>0</v>
          </cell>
          <cell r="D1583">
            <v>0</v>
          </cell>
          <cell r="E1583">
            <v>0</v>
          </cell>
          <cell r="F1583">
            <v>0</v>
          </cell>
          <cell r="G1583">
            <v>0</v>
          </cell>
          <cell r="H1583">
            <v>0</v>
          </cell>
          <cell r="I1583">
            <v>0</v>
          </cell>
          <cell r="J1583">
            <v>0</v>
          </cell>
          <cell r="K1583">
            <v>0</v>
          </cell>
          <cell r="L1583">
            <v>0</v>
          </cell>
          <cell r="M1583">
            <v>0</v>
          </cell>
        </row>
        <row r="1584">
          <cell r="A1584" t="str">
            <v>TK-J01H-SH-7</v>
          </cell>
          <cell r="B1584">
            <v>0</v>
          </cell>
          <cell r="C1584">
            <v>0</v>
          </cell>
          <cell r="D1584">
            <v>0</v>
          </cell>
          <cell r="E1584">
            <v>0</v>
          </cell>
          <cell r="F1584">
            <v>0</v>
          </cell>
          <cell r="G1584">
            <v>0</v>
          </cell>
          <cell r="H1584">
            <v>0</v>
          </cell>
          <cell r="I1584">
            <v>0</v>
          </cell>
          <cell r="J1584">
            <v>0</v>
          </cell>
          <cell r="K1584">
            <v>0</v>
          </cell>
          <cell r="L1584">
            <v>0</v>
          </cell>
          <cell r="M1584">
            <v>0</v>
          </cell>
        </row>
        <row r="1585">
          <cell r="A1585" t="str">
            <v>TK-J01H-SH-8</v>
          </cell>
          <cell r="B1585">
            <v>0</v>
          </cell>
          <cell r="C1585">
            <v>0</v>
          </cell>
          <cell r="D1585">
            <v>0</v>
          </cell>
          <cell r="E1585">
            <v>0</v>
          </cell>
          <cell r="F1585">
            <v>0</v>
          </cell>
          <cell r="G1585">
            <v>0</v>
          </cell>
          <cell r="H1585">
            <v>0</v>
          </cell>
          <cell r="I1585">
            <v>0</v>
          </cell>
          <cell r="J1585">
            <v>0</v>
          </cell>
          <cell r="K1585">
            <v>0</v>
          </cell>
          <cell r="L1585">
            <v>0</v>
          </cell>
          <cell r="M1585">
            <v>0</v>
          </cell>
        </row>
        <row r="1586">
          <cell r="A1586" t="str">
            <v>TK-J02H-GR-14/16</v>
          </cell>
          <cell r="B1586">
            <v>0</v>
          </cell>
          <cell r="C1586">
            <v>0</v>
          </cell>
          <cell r="D1586">
            <v>0</v>
          </cell>
          <cell r="E1586">
            <v>0</v>
          </cell>
          <cell r="F1586">
            <v>0</v>
          </cell>
          <cell r="G1586">
            <v>0</v>
          </cell>
          <cell r="H1586">
            <v>0</v>
          </cell>
          <cell r="I1586">
            <v>0</v>
          </cell>
          <cell r="J1586">
            <v>0</v>
          </cell>
          <cell r="K1586">
            <v>0</v>
          </cell>
          <cell r="L1586">
            <v>0</v>
          </cell>
          <cell r="M1586">
            <v>0</v>
          </cell>
        </row>
        <row r="1587">
          <cell r="A1587" t="str">
            <v>TK-J02H-GR-18/20</v>
          </cell>
          <cell r="B1587">
            <v>0</v>
          </cell>
          <cell r="C1587">
            <v>0</v>
          </cell>
          <cell r="D1587">
            <v>0</v>
          </cell>
          <cell r="E1587">
            <v>0</v>
          </cell>
          <cell r="F1587">
            <v>0</v>
          </cell>
          <cell r="G1587">
            <v>0</v>
          </cell>
          <cell r="H1587">
            <v>0</v>
          </cell>
          <cell r="I1587">
            <v>0</v>
          </cell>
          <cell r="J1587">
            <v>0</v>
          </cell>
          <cell r="K1587">
            <v>0</v>
          </cell>
          <cell r="L1587">
            <v>0</v>
          </cell>
          <cell r="M1587">
            <v>0</v>
          </cell>
        </row>
        <row r="1588">
          <cell r="A1588" t="str">
            <v>TK-J02H-GR-2T</v>
          </cell>
          <cell r="B1588">
            <v>0</v>
          </cell>
          <cell r="C1588">
            <v>0</v>
          </cell>
          <cell r="D1588">
            <v>0</v>
          </cell>
          <cell r="E1588">
            <v>0</v>
          </cell>
          <cell r="F1588">
            <v>0</v>
          </cell>
          <cell r="G1588">
            <v>0</v>
          </cell>
          <cell r="H1588">
            <v>0</v>
          </cell>
          <cell r="I1588">
            <v>0</v>
          </cell>
          <cell r="J1588">
            <v>0</v>
          </cell>
          <cell r="K1588">
            <v>0</v>
          </cell>
          <cell r="L1588">
            <v>0</v>
          </cell>
          <cell r="M1588">
            <v>0</v>
          </cell>
        </row>
        <row r="1589">
          <cell r="A1589" t="str">
            <v>TK-J02H-GR-3T</v>
          </cell>
          <cell r="B1589">
            <v>0</v>
          </cell>
          <cell r="C1589">
            <v>0</v>
          </cell>
          <cell r="D1589">
            <v>0</v>
          </cell>
          <cell r="E1589">
            <v>0</v>
          </cell>
          <cell r="F1589">
            <v>0</v>
          </cell>
          <cell r="G1589">
            <v>0</v>
          </cell>
          <cell r="H1589">
            <v>0</v>
          </cell>
          <cell r="I1589">
            <v>0</v>
          </cell>
          <cell r="J1589">
            <v>0</v>
          </cell>
          <cell r="K1589">
            <v>0</v>
          </cell>
          <cell r="L1589">
            <v>0</v>
          </cell>
          <cell r="M1589">
            <v>0</v>
          </cell>
        </row>
        <row r="1590">
          <cell r="A1590" t="str">
            <v>TK-J02H-GR-4</v>
          </cell>
          <cell r="B1590">
            <v>0</v>
          </cell>
          <cell r="C1590">
            <v>0</v>
          </cell>
          <cell r="D1590">
            <v>0</v>
          </cell>
          <cell r="E1590">
            <v>0</v>
          </cell>
          <cell r="F1590">
            <v>0</v>
          </cell>
          <cell r="G1590">
            <v>0</v>
          </cell>
          <cell r="H1590">
            <v>0</v>
          </cell>
          <cell r="I1590">
            <v>0</v>
          </cell>
          <cell r="J1590">
            <v>0</v>
          </cell>
          <cell r="K1590">
            <v>0</v>
          </cell>
          <cell r="L1590">
            <v>0</v>
          </cell>
          <cell r="M1590">
            <v>0</v>
          </cell>
        </row>
        <row r="1591">
          <cell r="A1591" t="str">
            <v>TK-J02H-GR-4T</v>
          </cell>
          <cell r="B1591">
            <v>0</v>
          </cell>
          <cell r="C1591">
            <v>0</v>
          </cell>
          <cell r="D1591">
            <v>0</v>
          </cell>
          <cell r="E1591">
            <v>0</v>
          </cell>
          <cell r="F1591">
            <v>0</v>
          </cell>
          <cell r="G1591">
            <v>0</v>
          </cell>
          <cell r="H1591">
            <v>0</v>
          </cell>
          <cell r="I1591">
            <v>0</v>
          </cell>
          <cell r="J1591">
            <v>0</v>
          </cell>
          <cell r="K1591">
            <v>0</v>
          </cell>
          <cell r="L1591">
            <v>0</v>
          </cell>
          <cell r="M1591">
            <v>0</v>
          </cell>
        </row>
        <row r="1592">
          <cell r="A1592" t="str">
            <v>TK-J02H-GR-5/6</v>
          </cell>
          <cell r="B1592">
            <v>0</v>
          </cell>
          <cell r="C1592">
            <v>0</v>
          </cell>
          <cell r="D1592">
            <v>0</v>
          </cell>
          <cell r="E1592">
            <v>0</v>
          </cell>
          <cell r="F1592">
            <v>0</v>
          </cell>
          <cell r="G1592">
            <v>0</v>
          </cell>
          <cell r="H1592">
            <v>0</v>
          </cell>
          <cell r="I1592">
            <v>0</v>
          </cell>
          <cell r="J1592">
            <v>0</v>
          </cell>
          <cell r="K1592">
            <v>0</v>
          </cell>
          <cell r="L1592">
            <v>0</v>
          </cell>
          <cell r="M1592">
            <v>0</v>
          </cell>
        </row>
        <row r="1593">
          <cell r="A1593" t="str">
            <v>TK-J02H-GR-7</v>
          </cell>
          <cell r="B1593">
            <v>0</v>
          </cell>
          <cell r="C1593">
            <v>0</v>
          </cell>
          <cell r="D1593">
            <v>0</v>
          </cell>
          <cell r="E1593">
            <v>0</v>
          </cell>
          <cell r="F1593">
            <v>0</v>
          </cell>
          <cell r="G1593">
            <v>0</v>
          </cell>
          <cell r="H1593">
            <v>0</v>
          </cell>
          <cell r="I1593">
            <v>0</v>
          </cell>
          <cell r="J1593">
            <v>0</v>
          </cell>
          <cell r="K1593">
            <v>0</v>
          </cell>
          <cell r="L1593">
            <v>0</v>
          </cell>
          <cell r="M1593">
            <v>0</v>
          </cell>
        </row>
        <row r="1594">
          <cell r="A1594" t="str">
            <v>TK-J02H-K0-10/12</v>
          </cell>
          <cell r="B1594">
            <v>0</v>
          </cell>
          <cell r="C1594">
            <v>0</v>
          </cell>
          <cell r="D1594">
            <v>0</v>
          </cell>
          <cell r="E1594">
            <v>0</v>
          </cell>
          <cell r="F1594">
            <v>0</v>
          </cell>
          <cell r="G1594">
            <v>0</v>
          </cell>
          <cell r="H1594">
            <v>0</v>
          </cell>
          <cell r="I1594">
            <v>0</v>
          </cell>
          <cell r="J1594">
            <v>0</v>
          </cell>
          <cell r="K1594">
            <v>0</v>
          </cell>
          <cell r="L1594">
            <v>0</v>
          </cell>
          <cell r="M1594">
            <v>0</v>
          </cell>
        </row>
        <row r="1595">
          <cell r="A1595" t="str">
            <v>TK-J02H-K0-14/16</v>
          </cell>
          <cell r="B1595">
            <v>0</v>
          </cell>
          <cell r="C1595">
            <v>0</v>
          </cell>
          <cell r="D1595">
            <v>0</v>
          </cell>
          <cell r="E1595">
            <v>0</v>
          </cell>
          <cell r="F1595">
            <v>0</v>
          </cell>
          <cell r="G1595">
            <v>0</v>
          </cell>
          <cell r="H1595">
            <v>0</v>
          </cell>
          <cell r="I1595">
            <v>0</v>
          </cell>
          <cell r="J1595">
            <v>0</v>
          </cell>
          <cell r="K1595">
            <v>0</v>
          </cell>
          <cell r="L1595">
            <v>0</v>
          </cell>
          <cell r="M1595">
            <v>0</v>
          </cell>
        </row>
        <row r="1596">
          <cell r="A1596" t="str">
            <v>TK-J02H-K0-18/20</v>
          </cell>
          <cell r="B1596">
            <v>0</v>
          </cell>
          <cell r="C1596">
            <v>0</v>
          </cell>
          <cell r="D1596">
            <v>0</v>
          </cell>
          <cell r="E1596">
            <v>0</v>
          </cell>
          <cell r="F1596">
            <v>0</v>
          </cell>
          <cell r="G1596">
            <v>0</v>
          </cell>
          <cell r="H1596">
            <v>0</v>
          </cell>
          <cell r="I1596">
            <v>0</v>
          </cell>
          <cell r="J1596">
            <v>0</v>
          </cell>
          <cell r="K1596">
            <v>0</v>
          </cell>
          <cell r="L1596">
            <v>0</v>
          </cell>
          <cell r="M1596">
            <v>0</v>
          </cell>
        </row>
        <row r="1597">
          <cell r="A1597" t="str">
            <v>TK-J02H-K0-2T</v>
          </cell>
          <cell r="B1597">
            <v>0</v>
          </cell>
          <cell r="C1597">
            <v>0</v>
          </cell>
          <cell r="D1597">
            <v>0</v>
          </cell>
          <cell r="E1597">
            <v>0</v>
          </cell>
          <cell r="F1597">
            <v>0</v>
          </cell>
          <cell r="G1597">
            <v>0</v>
          </cell>
          <cell r="H1597">
            <v>0</v>
          </cell>
          <cell r="I1597">
            <v>0</v>
          </cell>
          <cell r="J1597">
            <v>0</v>
          </cell>
          <cell r="K1597">
            <v>0</v>
          </cell>
          <cell r="L1597">
            <v>0</v>
          </cell>
          <cell r="M1597">
            <v>0</v>
          </cell>
        </row>
        <row r="1598">
          <cell r="A1598" t="str">
            <v>TK-J02H-K0-3T</v>
          </cell>
          <cell r="B1598">
            <v>0</v>
          </cell>
          <cell r="C1598">
            <v>0</v>
          </cell>
          <cell r="D1598">
            <v>0</v>
          </cell>
          <cell r="E1598">
            <v>0</v>
          </cell>
          <cell r="F1598">
            <v>0</v>
          </cell>
          <cell r="G1598">
            <v>0</v>
          </cell>
          <cell r="H1598">
            <v>0</v>
          </cell>
          <cell r="I1598">
            <v>0</v>
          </cell>
          <cell r="J1598">
            <v>0</v>
          </cell>
          <cell r="K1598">
            <v>0</v>
          </cell>
          <cell r="L1598">
            <v>0</v>
          </cell>
          <cell r="M1598">
            <v>0</v>
          </cell>
        </row>
        <row r="1599">
          <cell r="A1599" t="str">
            <v>TK-J02H-K0-4</v>
          </cell>
          <cell r="B1599">
            <v>0</v>
          </cell>
          <cell r="C1599">
            <v>0</v>
          </cell>
          <cell r="D1599">
            <v>0</v>
          </cell>
          <cell r="E1599">
            <v>0</v>
          </cell>
          <cell r="F1599">
            <v>0</v>
          </cell>
          <cell r="G1599">
            <v>0</v>
          </cell>
          <cell r="H1599">
            <v>0</v>
          </cell>
          <cell r="I1599">
            <v>0</v>
          </cell>
          <cell r="J1599">
            <v>0</v>
          </cell>
          <cell r="K1599">
            <v>0</v>
          </cell>
          <cell r="L1599">
            <v>0</v>
          </cell>
          <cell r="M1599">
            <v>0</v>
          </cell>
        </row>
        <row r="1600">
          <cell r="A1600" t="str">
            <v>TK-J02H-K0-4T</v>
          </cell>
          <cell r="B1600">
            <v>0</v>
          </cell>
          <cell r="C1600">
            <v>0</v>
          </cell>
          <cell r="D1600">
            <v>0</v>
          </cell>
          <cell r="E1600">
            <v>0</v>
          </cell>
          <cell r="F1600">
            <v>0</v>
          </cell>
          <cell r="G1600">
            <v>0</v>
          </cell>
          <cell r="H1600">
            <v>0</v>
          </cell>
          <cell r="I1600">
            <v>0</v>
          </cell>
          <cell r="J1600">
            <v>0</v>
          </cell>
          <cell r="K1600">
            <v>0</v>
          </cell>
          <cell r="L1600">
            <v>0</v>
          </cell>
          <cell r="M1600">
            <v>0</v>
          </cell>
        </row>
        <row r="1601">
          <cell r="A1601" t="str">
            <v>TK-J02H-K0-5/6</v>
          </cell>
          <cell r="B1601">
            <v>0</v>
          </cell>
          <cell r="C1601">
            <v>0</v>
          </cell>
          <cell r="D1601">
            <v>0</v>
          </cell>
          <cell r="E1601">
            <v>0</v>
          </cell>
          <cell r="F1601">
            <v>0</v>
          </cell>
          <cell r="G1601">
            <v>0</v>
          </cell>
          <cell r="H1601">
            <v>0</v>
          </cell>
          <cell r="I1601">
            <v>0</v>
          </cell>
          <cell r="J1601">
            <v>0</v>
          </cell>
          <cell r="K1601">
            <v>0</v>
          </cell>
          <cell r="L1601">
            <v>0</v>
          </cell>
          <cell r="M1601">
            <v>0</v>
          </cell>
        </row>
        <row r="1602">
          <cell r="A1602" t="str">
            <v>TK-J02H-K0-7</v>
          </cell>
          <cell r="B1602">
            <v>0</v>
          </cell>
          <cell r="C1602">
            <v>0</v>
          </cell>
          <cell r="D1602">
            <v>0</v>
          </cell>
          <cell r="E1602">
            <v>0</v>
          </cell>
          <cell r="F1602">
            <v>0</v>
          </cell>
          <cell r="G1602">
            <v>0</v>
          </cell>
          <cell r="H1602">
            <v>0</v>
          </cell>
          <cell r="I1602">
            <v>0</v>
          </cell>
          <cell r="J1602">
            <v>0</v>
          </cell>
          <cell r="K1602">
            <v>0</v>
          </cell>
          <cell r="L1602">
            <v>0</v>
          </cell>
          <cell r="M1602">
            <v>0</v>
          </cell>
        </row>
        <row r="1603">
          <cell r="A1603" t="str">
            <v>TK-J02H-K0-8</v>
          </cell>
          <cell r="B1603">
            <v>0</v>
          </cell>
          <cell r="C1603">
            <v>0</v>
          </cell>
          <cell r="D1603">
            <v>0</v>
          </cell>
          <cell r="E1603">
            <v>0</v>
          </cell>
          <cell r="F1603">
            <v>0</v>
          </cell>
          <cell r="G1603">
            <v>0</v>
          </cell>
          <cell r="H1603">
            <v>0</v>
          </cell>
          <cell r="I1603">
            <v>0</v>
          </cell>
          <cell r="J1603">
            <v>0</v>
          </cell>
          <cell r="K1603">
            <v>0</v>
          </cell>
          <cell r="L1603">
            <v>0</v>
          </cell>
          <cell r="M1603">
            <v>0</v>
          </cell>
        </row>
        <row r="1604">
          <cell r="A1604" t="str">
            <v>TK-J02H-SH-10/12</v>
          </cell>
          <cell r="B1604">
            <v>0</v>
          </cell>
          <cell r="C1604">
            <v>0</v>
          </cell>
          <cell r="D1604">
            <v>0</v>
          </cell>
          <cell r="E1604">
            <v>0</v>
          </cell>
          <cell r="F1604">
            <v>0</v>
          </cell>
          <cell r="G1604">
            <v>0</v>
          </cell>
          <cell r="H1604">
            <v>0</v>
          </cell>
          <cell r="I1604">
            <v>0</v>
          </cell>
          <cell r="J1604">
            <v>0</v>
          </cell>
          <cell r="K1604">
            <v>0</v>
          </cell>
          <cell r="L1604">
            <v>0</v>
          </cell>
          <cell r="M1604">
            <v>0</v>
          </cell>
        </row>
        <row r="1605">
          <cell r="A1605" t="str">
            <v>TK-J02H-SH-14/16</v>
          </cell>
          <cell r="B1605">
            <v>0</v>
          </cell>
          <cell r="C1605">
            <v>0</v>
          </cell>
          <cell r="D1605">
            <v>0</v>
          </cell>
          <cell r="E1605">
            <v>0</v>
          </cell>
          <cell r="F1605">
            <v>0</v>
          </cell>
          <cell r="G1605">
            <v>0</v>
          </cell>
          <cell r="H1605">
            <v>0</v>
          </cell>
          <cell r="I1605">
            <v>0</v>
          </cell>
          <cell r="J1605">
            <v>0</v>
          </cell>
          <cell r="K1605">
            <v>0</v>
          </cell>
          <cell r="L1605">
            <v>0</v>
          </cell>
          <cell r="M1605">
            <v>0</v>
          </cell>
        </row>
        <row r="1606">
          <cell r="A1606" t="str">
            <v>TK-J02H-SH-18/20</v>
          </cell>
          <cell r="B1606">
            <v>0</v>
          </cell>
          <cell r="C1606">
            <v>0</v>
          </cell>
          <cell r="D1606">
            <v>0</v>
          </cell>
          <cell r="E1606">
            <v>0</v>
          </cell>
          <cell r="F1606">
            <v>0</v>
          </cell>
          <cell r="G1606">
            <v>0</v>
          </cell>
          <cell r="H1606">
            <v>0</v>
          </cell>
          <cell r="I1606">
            <v>0</v>
          </cell>
          <cell r="J1606">
            <v>0</v>
          </cell>
          <cell r="K1606">
            <v>0</v>
          </cell>
          <cell r="L1606">
            <v>0</v>
          </cell>
          <cell r="M1606">
            <v>0</v>
          </cell>
        </row>
        <row r="1607">
          <cell r="A1607" t="str">
            <v>TK-J02H-SH-2T</v>
          </cell>
          <cell r="B1607">
            <v>0</v>
          </cell>
          <cell r="C1607">
            <v>0</v>
          </cell>
          <cell r="D1607">
            <v>0</v>
          </cell>
          <cell r="E1607">
            <v>0</v>
          </cell>
          <cell r="F1607">
            <v>0</v>
          </cell>
          <cell r="G1607">
            <v>0</v>
          </cell>
          <cell r="H1607">
            <v>0</v>
          </cell>
          <cell r="I1607">
            <v>0</v>
          </cell>
          <cell r="J1607">
            <v>0</v>
          </cell>
          <cell r="K1607">
            <v>0</v>
          </cell>
          <cell r="L1607">
            <v>0</v>
          </cell>
          <cell r="M1607">
            <v>0</v>
          </cell>
        </row>
        <row r="1608">
          <cell r="A1608" t="str">
            <v>TK-J02H-SH-3T</v>
          </cell>
          <cell r="B1608">
            <v>0</v>
          </cell>
          <cell r="C1608">
            <v>0</v>
          </cell>
          <cell r="D1608">
            <v>0</v>
          </cell>
          <cell r="E1608">
            <v>0</v>
          </cell>
          <cell r="F1608">
            <v>0</v>
          </cell>
          <cell r="G1608">
            <v>0</v>
          </cell>
          <cell r="H1608">
            <v>0</v>
          </cell>
          <cell r="I1608">
            <v>0</v>
          </cell>
          <cell r="J1608">
            <v>0</v>
          </cell>
          <cell r="K1608">
            <v>0</v>
          </cell>
          <cell r="L1608">
            <v>0</v>
          </cell>
          <cell r="M1608">
            <v>0</v>
          </cell>
        </row>
        <row r="1609">
          <cell r="A1609" t="str">
            <v>TK-J02H-SH-4</v>
          </cell>
          <cell r="B1609">
            <v>0</v>
          </cell>
          <cell r="C1609">
            <v>0</v>
          </cell>
          <cell r="D1609">
            <v>0</v>
          </cell>
          <cell r="E1609">
            <v>0</v>
          </cell>
          <cell r="F1609">
            <v>0</v>
          </cell>
          <cell r="G1609">
            <v>0</v>
          </cell>
          <cell r="H1609">
            <v>0</v>
          </cell>
          <cell r="I1609">
            <v>0</v>
          </cell>
          <cell r="J1609">
            <v>0</v>
          </cell>
          <cell r="K1609">
            <v>0</v>
          </cell>
          <cell r="L1609">
            <v>0</v>
          </cell>
          <cell r="M1609">
            <v>0</v>
          </cell>
        </row>
        <row r="1610">
          <cell r="A1610" t="str">
            <v>TK-J02H-SH-4T</v>
          </cell>
          <cell r="B1610">
            <v>0</v>
          </cell>
          <cell r="C1610">
            <v>0</v>
          </cell>
          <cell r="D1610">
            <v>0</v>
          </cell>
          <cell r="E1610">
            <v>0</v>
          </cell>
          <cell r="F1610">
            <v>0</v>
          </cell>
          <cell r="G1610">
            <v>0</v>
          </cell>
          <cell r="H1610">
            <v>0</v>
          </cell>
          <cell r="I1610">
            <v>0</v>
          </cell>
          <cell r="J1610">
            <v>0</v>
          </cell>
          <cell r="K1610">
            <v>0</v>
          </cell>
          <cell r="L1610">
            <v>0</v>
          </cell>
          <cell r="M1610">
            <v>0</v>
          </cell>
        </row>
        <row r="1611">
          <cell r="A1611" t="str">
            <v>TK-J02H-SH-5/6</v>
          </cell>
          <cell r="B1611">
            <v>0</v>
          </cell>
          <cell r="C1611">
            <v>0</v>
          </cell>
          <cell r="D1611">
            <v>0</v>
          </cell>
          <cell r="E1611">
            <v>0</v>
          </cell>
          <cell r="F1611">
            <v>0</v>
          </cell>
          <cell r="G1611">
            <v>0</v>
          </cell>
          <cell r="H1611">
            <v>0</v>
          </cell>
          <cell r="I1611">
            <v>0</v>
          </cell>
          <cell r="J1611">
            <v>0</v>
          </cell>
          <cell r="K1611">
            <v>0</v>
          </cell>
          <cell r="L1611">
            <v>0</v>
          </cell>
          <cell r="M1611">
            <v>0</v>
          </cell>
        </row>
        <row r="1612">
          <cell r="A1612" t="str">
            <v>TK-J02H-SH-7</v>
          </cell>
          <cell r="B1612">
            <v>0</v>
          </cell>
          <cell r="C1612">
            <v>0</v>
          </cell>
          <cell r="D1612">
            <v>0</v>
          </cell>
          <cell r="E1612">
            <v>0</v>
          </cell>
          <cell r="F1612">
            <v>0</v>
          </cell>
          <cell r="G1612">
            <v>0</v>
          </cell>
          <cell r="H1612">
            <v>0</v>
          </cell>
          <cell r="I1612">
            <v>0</v>
          </cell>
          <cell r="J1612">
            <v>0</v>
          </cell>
          <cell r="K1612">
            <v>0</v>
          </cell>
          <cell r="L1612">
            <v>0</v>
          </cell>
          <cell r="M1612">
            <v>0</v>
          </cell>
        </row>
        <row r="1613">
          <cell r="A1613" t="str">
            <v>TK-J02H-SH-8</v>
          </cell>
          <cell r="B1613">
            <v>0</v>
          </cell>
          <cell r="C1613">
            <v>0</v>
          </cell>
          <cell r="D1613">
            <v>0</v>
          </cell>
          <cell r="E1613">
            <v>0</v>
          </cell>
          <cell r="F1613">
            <v>0</v>
          </cell>
          <cell r="G1613">
            <v>0</v>
          </cell>
          <cell r="H1613">
            <v>0</v>
          </cell>
          <cell r="I1613">
            <v>0</v>
          </cell>
          <cell r="J1613">
            <v>0</v>
          </cell>
          <cell r="K1613">
            <v>0</v>
          </cell>
          <cell r="L1613">
            <v>0</v>
          </cell>
          <cell r="M1613">
            <v>0</v>
          </cell>
        </row>
        <row r="1614">
          <cell r="A1614" t="str">
            <v>TX-7223-CO-4041</v>
          </cell>
          <cell r="B1614">
            <v>0</v>
          </cell>
          <cell r="C1614">
            <v>0</v>
          </cell>
          <cell r="D1614">
            <v>0</v>
          </cell>
          <cell r="E1614">
            <v>0</v>
          </cell>
          <cell r="F1614">
            <v>0</v>
          </cell>
          <cell r="G1614">
            <v>0</v>
          </cell>
          <cell r="H1614">
            <v>0</v>
          </cell>
          <cell r="I1614">
            <v>0</v>
          </cell>
          <cell r="J1614">
            <v>0</v>
          </cell>
          <cell r="K1614">
            <v>0</v>
          </cell>
          <cell r="L1614">
            <v>0</v>
          </cell>
          <cell r="M1614">
            <v>0</v>
          </cell>
        </row>
        <row r="1615">
          <cell r="A1615" t="str">
            <v>TX-7223-CO-4243</v>
          </cell>
          <cell r="B1615">
            <v>0</v>
          </cell>
          <cell r="C1615">
            <v>0</v>
          </cell>
          <cell r="D1615">
            <v>0</v>
          </cell>
          <cell r="E1615">
            <v>0</v>
          </cell>
          <cell r="F1615">
            <v>0</v>
          </cell>
          <cell r="G1615">
            <v>0</v>
          </cell>
          <cell r="H1615">
            <v>0</v>
          </cell>
          <cell r="I1615">
            <v>0</v>
          </cell>
          <cell r="J1615">
            <v>0</v>
          </cell>
          <cell r="K1615">
            <v>0</v>
          </cell>
          <cell r="L1615">
            <v>0</v>
          </cell>
          <cell r="M1615">
            <v>0</v>
          </cell>
        </row>
        <row r="1616">
          <cell r="A1616" t="str">
            <v>TX-7223-CO-4445</v>
          </cell>
          <cell r="B1616">
            <v>0</v>
          </cell>
          <cell r="C1616">
            <v>0</v>
          </cell>
          <cell r="D1616">
            <v>0</v>
          </cell>
          <cell r="E1616">
            <v>0</v>
          </cell>
          <cell r="F1616">
            <v>0</v>
          </cell>
          <cell r="G1616">
            <v>0</v>
          </cell>
          <cell r="H1616">
            <v>0</v>
          </cell>
          <cell r="I1616">
            <v>0</v>
          </cell>
          <cell r="J1616">
            <v>0</v>
          </cell>
          <cell r="K1616">
            <v>0</v>
          </cell>
          <cell r="L1616">
            <v>0</v>
          </cell>
          <cell r="M1616">
            <v>0</v>
          </cell>
        </row>
        <row r="1617">
          <cell r="A1617" t="str">
            <v>TX-7223-Da-4243</v>
          </cell>
          <cell r="B1617">
            <v>0</v>
          </cell>
          <cell r="C1617">
            <v>0</v>
          </cell>
          <cell r="D1617">
            <v>0</v>
          </cell>
          <cell r="E1617">
            <v>0</v>
          </cell>
          <cell r="F1617">
            <v>0</v>
          </cell>
          <cell r="G1617">
            <v>0</v>
          </cell>
          <cell r="H1617">
            <v>0</v>
          </cell>
          <cell r="I1617">
            <v>0</v>
          </cell>
          <cell r="J1617">
            <v>0</v>
          </cell>
          <cell r="K1617">
            <v>0</v>
          </cell>
          <cell r="L1617">
            <v>0</v>
          </cell>
          <cell r="M1617">
            <v>0</v>
          </cell>
        </row>
        <row r="1618">
          <cell r="A1618" t="str">
            <v>TX-7223-Da-4445</v>
          </cell>
          <cell r="B1618">
            <v>0</v>
          </cell>
          <cell r="C1618">
            <v>0</v>
          </cell>
          <cell r="D1618">
            <v>0</v>
          </cell>
          <cell r="E1618">
            <v>0</v>
          </cell>
          <cell r="F1618">
            <v>0</v>
          </cell>
          <cell r="G1618">
            <v>0</v>
          </cell>
          <cell r="H1618">
            <v>0</v>
          </cell>
          <cell r="I1618">
            <v>0</v>
          </cell>
          <cell r="J1618">
            <v>0</v>
          </cell>
          <cell r="K1618">
            <v>0</v>
          </cell>
          <cell r="L1618">
            <v>0</v>
          </cell>
          <cell r="M1618">
            <v>0</v>
          </cell>
        </row>
        <row r="1619">
          <cell r="A1619" t="str">
            <v>TX-7223-PI-4041</v>
          </cell>
          <cell r="B1619">
            <v>0</v>
          </cell>
          <cell r="C1619">
            <v>0</v>
          </cell>
          <cell r="D1619">
            <v>0</v>
          </cell>
          <cell r="E1619">
            <v>0</v>
          </cell>
          <cell r="F1619">
            <v>0</v>
          </cell>
          <cell r="G1619">
            <v>0</v>
          </cell>
          <cell r="H1619">
            <v>0</v>
          </cell>
          <cell r="I1619">
            <v>0</v>
          </cell>
          <cell r="J1619">
            <v>0</v>
          </cell>
          <cell r="K1619">
            <v>0</v>
          </cell>
          <cell r="L1619">
            <v>0</v>
          </cell>
          <cell r="M1619">
            <v>0</v>
          </cell>
        </row>
        <row r="1620">
          <cell r="A1620" t="str">
            <v>TX-7223-RB-3637</v>
          </cell>
          <cell r="B1620">
            <v>0</v>
          </cell>
          <cell r="C1620">
            <v>0</v>
          </cell>
          <cell r="D1620">
            <v>0</v>
          </cell>
          <cell r="E1620">
            <v>0</v>
          </cell>
          <cell r="F1620">
            <v>0</v>
          </cell>
          <cell r="G1620">
            <v>0</v>
          </cell>
          <cell r="H1620">
            <v>0</v>
          </cell>
          <cell r="I1620">
            <v>0</v>
          </cell>
          <cell r="J1620">
            <v>0</v>
          </cell>
          <cell r="K1620">
            <v>0</v>
          </cell>
          <cell r="L1620">
            <v>0</v>
          </cell>
          <cell r="M1620">
            <v>0</v>
          </cell>
        </row>
        <row r="1621">
          <cell r="A1621" t="str">
            <v>TX-7223-RB-3839</v>
          </cell>
          <cell r="B1621">
            <v>0</v>
          </cell>
          <cell r="C1621">
            <v>0</v>
          </cell>
          <cell r="D1621">
            <v>0</v>
          </cell>
          <cell r="E1621">
            <v>0</v>
          </cell>
          <cell r="F1621">
            <v>0</v>
          </cell>
          <cell r="G1621">
            <v>0</v>
          </cell>
          <cell r="H1621">
            <v>0</v>
          </cell>
          <cell r="I1621">
            <v>0</v>
          </cell>
          <cell r="J1621">
            <v>0</v>
          </cell>
          <cell r="K1621">
            <v>0</v>
          </cell>
          <cell r="L1621">
            <v>0</v>
          </cell>
          <cell r="M1621">
            <v>0</v>
          </cell>
        </row>
        <row r="1622">
          <cell r="A1622" t="str">
            <v>TX-7223-RB-4041</v>
          </cell>
          <cell r="B1622">
            <v>0</v>
          </cell>
          <cell r="C1622">
            <v>0</v>
          </cell>
          <cell r="D1622">
            <v>0</v>
          </cell>
          <cell r="E1622">
            <v>0</v>
          </cell>
          <cell r="F1622">
            <v>0</v>
          </cell>
          <cell r="G1622">
            <v>0</v>
          </cell>
          <cell r="H1622">
            <v>0</v>
          </cell>
          <cell r="I1622">
            <v>0</v>
          </cell>
          <cell r="J1622">
            <v>0</v>
          </cell>
          <cell r="K1622">
            <v>0</v>
          </cell>
          <cell r="L1622">
            <v>0</v>
          </cell>
          <cell r="M1622">
            <v>0</v>
          </cell>
        </row>
        <row r="1623">
          <cell r="A1623" t="str">
            <v>Top-5505LB-2XL</v>
          </cell>
          <cell r="B1623">
            <v>0</v>
          </cell>
          <cell r="C1623">
            <v>0</v>
          </cell>
          <cell r="D1623">
            <v>0</v>
          </cell>
          <cell r="E1623">
            <v>0</v>
          </cell>
          <cell r="F1623">
            <v>0</v>
          </cell>
          <cell r="G1623">
            <v>0</v>
          </cell>
          <cell r="H1623">
            <v>0</v>
          </cell>
          <cell r="I1623">
            <v>0</v>
          </cell>
          <cell r="J1623">
            <v>0</v>
          </cell>
          <cell r="K1623">
            <v>0</v>
          </cell>
          <cell r="L1623">
            <v>0</v>
          </cell>
          <cell r="M1623">
            <v>0</v>
          </cell>
        </row>
        <row r="1624">
          <cell r="A1624" t="str">
            <v>Top-5505LB-XL</v>
          </cell>
          <cell r="B1624">
            <v>0</v>
          </cell>
          <cell r="C1624">
            <v>0</v>
          </cell>
          <cell r="D1624">
            <v>0</v>
          </cell>
          <cell r="E1624">
            <v>0</v>
          </cell>
          <cell r="F1624">
            <v>0</v>
          </cell>
          <cell r="G1624">
            <v>0</v>
          </cell>
          <cell r="H1624">
            <v>0</v>
          </cell>
          <cell r="I1624">
            <v>0</v>
          </cell>
          <cell r="J1624">
            <v>0</v>
          </cell>
          <cell r="K1624">
            <v>0</v>
          </cell>
          <cell r="L1624">
            <v>0</v>
          </cell>
          <cell r="M1624">
            <v>0</v>
          </cell>
        </row>
        <row r="1625">
          <cell r="A1625" t="str">
            <v>Top-5505PI-2XL</v>
          </cell>
          <cell r="B1625">
            <v>0</v>
          </cell>
          <cell r="C1625">
            <v>0</v>
          </cell>
          <cell r="D1625">
            <v>0</v>
          </cell>
          <cell r="E1625">
            <v>0</v>
          </cell>
          <cell r="F1625">
            <v>0</v>
          </cell>
          <cell r="G1625">
            <v>0</v>
          </cell>
          <cell r="H1625">
            <v>0</v>
          </cell>
          <cell r="I1625">
            <v>0</v>
          </cell>
          <cell r="J1625">
            <v>0</v>
          </cell>
          <cell r="K1625">
            <v>0</v>
          </cell>
          <cell r="L1625">
            <v>0</v>
          </cell>
          <cell r="M1625">
            <v>0</v>
          </cell>
        </row>
        <row r="1626">
          <cell r="A1626" t="str">
            <v>Top-5505PI-XL</v>
          </cell>
          <cell r="B1626">
            <v>0</v>
          </cell>
          <cell r="C1626">
            <v>0</v>
          </cell>
          <cell r="D1626">
            <v>0</v>
          </cell>
          <cell r="E1626">
            <v>0</v>
          </cell>
          <cell r="F1626">
            <v>0</v>
          </cell>
          <cell r="G1626">
            <v>0</v>
          </cell>
          <cell r="H1626">
            <v>0</v>
          </cell>
          <cell r="I1626">
            <v>0</v>
          </cell>
          <cell r="J1626">
            <v>0</v>
          </cell>
          <cell r="K1626">
            <v>0</v>
          </cell>
          <cell r="L1626">
            <v>0</v>
          </cell>
          <cell r="M1626">
            <v>0</v>
          </cell>
        </row>
        <row r="1627">
          <cell r="A1627" t="str">
            <v>Top-5505ZL-L</v>
          </cell>
          <cell r="B1627">
            <v>0</v>
          </cell>
          <cell r="C1627">
            <v>0</v>
          </cell>
          <cell r="D1627">
            <v>0</v>
          </cell>
          <cell r="E1627">
            <v>0</v>
          </cell>
          <cell r="F1627">
            <v>0</v>
          </cell>
          <cell r="G1627">
            <v>0</v>
          </cell>
          <cell r="H1627">
            <v>0</v>
          </cell>
          <cell r="I1627">
            <v>0</v>
          </cell>
          <cell r="J1627">
            <v>0</v>
          </cell>
          <cell r="K1627">
            <v>0</v>
          </cell>
          <cell r="L1627">
            <v>0</v>
          </cell>
          <cell r="M1627">
            <v>0</v>
          </cell>
        </row>
        <row r="1628">
          <cell r="A1628" t="str">
            <v>Top-HM7702-GZK0-3XL</v>
          </cell>
          <cell r="B1628">
            <v>0</v>
          </cell>
          <cell r="C1628">
            <v>0</v>
          </cell>
          <cell r="D1628">
            <v>0</v>
          </cell>
          <cell r="E1628">
            <v>0</v>
          </cell>
          <cell r="F1628">
            <v>0</v>
          </cell>
          <cell r="G1628">
            <v>0</v>
          </cell>
          <cell r="H1628">
            <v>0</v>
          </cell>
          <cell r="I1628">
            <v>0</v>
          </cell>
          <cell r="J1628">
            <v>0</v>
          </cell>
          <cell r="K1628">
            <v>0</v>
          </cell>
          <cell r="L1628">
            <v>0</v>
          </cell>
          <cell r="M1628">
            <v>0</v>
          </cell>
        </row>
        <row r="1629">
          <cell r="A1629" t="str">
            <v>Top-HM7702-GZR0-3XL</v>
          </cell>
          <cell r="B1629">
            <v>0</v>
          </cell>
          <cell r="C1629">
            <v>0</v>
          </cell>
          <cell r="D1629">
            <v>0</v>
          </cell>
          <cell r="E1629">
            <v>0</v>
          </cell>
          <cell r="F1629">
            <v>0</v>
          </cell>
          <cell r="G1629">
            <v>0</v>
          </cell>
          <cell r="H1629">
            <v>0</v>
          </cell>
          <cell r="I1629">
            <v>0</v>
          </cell>
          <cell r="J1629">
            <v>0</v>
          </cell>
          <cell r="K1629">
            <v>0</v>
          </cell>
          <cell r="L1629">
            <v>0</v>
          </cell>
          <cell r="M1629">
            <v>0</v>
          </cell>
        </row>
        <row r="1630">
          <cell r="A1630" t="str">
            <v>Top-HM7702-GZR0-XL</v>
          </cell>
          <cell r="B1630">
            <v>0</v>
          </cell>
          <cell r="C1630">
            <v>0</v>
          </cell>
          <cell r="D1630">
            <v>0</v>
          </cell>
          <cell r="E1630">
            <v>0</v>
          </cell>
          <cell r="F1630">
            <v>0</v>
          </cell>
          <cell r="G1630">
            <v>0</v>
          </cell>
          <cell r="H1630">
            <v>0</v>
          </cell>
          <cell r="I1630">
            <v>0</v>
          </cell>
          <cell r="J1630">
            <v>0</v>
          </cell>
          <cell r="K1630">
            <v>0</v>
          </cell>
          <cell r="L1630">
            <v>0</v>
          </cell>
          <cell r="M1630">
            <v>0</v>
          </cell>
        </row>
        <row r="1631">
          <cell r="A1631" t="str">
            <v>Top-HM7702-K0-L</v>
          </cell>
          <cell r="B1631">
            <v>0</v>
          </cell>
          <cell r="C1631">
            <v>0</v>
          </cell>
          <cell r="D1631">
            <v>0</v>
          </cell>
          <cell r="E1631">
            <v>0</v>
          </cell>
          <cell r="F1631">
            <v>0</v>
          </cell>
          <cell r="G1631">
            <v>0</v>
          </cell>
          <cell r="H1631">
            <v>0</v>
          </cell>
          <cell r="I1631">
            <v>0</v>
          </cell>
          <cell r="J1631">
            <v>0</v>
          </cell>
          <cell r="K1631">
            <v>0</v>
          </cell>
          <cell r="L1631">
            <v>0</v>
          </cell>
          <cell r="M1631">
            <v>0</v>
          </cell>
        </row>
        <row r="1632">
          <cell r="A1632" t="str">
            <v>Top-HM7702-K0-M</v>
          </cell>
          <cell r="B1632">
            <v>0</v>
          </cell>
          <cell r="C1632">
            <v>0</v>
          </cell>
          <cell r="D1632">
            <v>0</v>
          </cell>
          <cell r="E1632">
            <v>0</v>
          </cell>
          <cell r="F1632">
            <v>0</v>
          </cell>
          <cell r="G1632">
            <v>0</v>
          </cell>
          <cell r="H1632">
            <v>0</v>
          </cell>
          <cell r="I1632">
            <v>0</v>
          </cell>
          <cell r="J1632">
            <v>0</v>
          </cell>
          <cell r="K1632">
            <v>0</v>
          </cell>
          <cell r="L1632">
            <v>0</v>
          </cell>
          <cell r="M1632">
            <v>0</v>
          </cell>
        </row>
        <row r="1633">
          <cell r="A1633" t="str">
            <v>Top-HM7702-W0-3XL</v>
          </cell>
          <cell r="B1633">
            <v>0</v>
          </cell>
          <cell r="C1633">
            <v>0</v>
          </cell>
          <cell r="D1633">
            <v>0</v>
          </cell>
          <cell r="E1633">
            <v>0</v>
          </cell>
          <cell r="F1633">
            <v>0</v>
          </cell>
          <cell r="G1633">
            <v>0</v>
          </cell>
          <cell r="H1633">
            <v>0</v>
          </cell>
          <cell r="I1633">
            <v>0</v>
          </cell>
          <cell r="J1633">
            <v>0</v>
          </cell>
          <cell r="K1633">
            <v>0</v>
          </cell>
          <cell r="L1633">
            <v>0</v>
          </cell>
          <cell r="M1633">
            <v>0</v>
          </cell>
        </row>
        <row r="1634">
          <cell r="A1634" t="str">
            <v>XZ-001E0L</v>
          </cell>
          <cell r="B1634">
            <v>0</v>
          </cell>
          <cell r="C1634">
            <v>0</v>
          </cell>
          <cell r="D1634">
            <v>0</v>
          </cell>
          <cell r="E1634">
            <v>0</v>
          </cell>
          <cell r="F1634">
            <v>0</v>
          </cell>
          <cell r="G1634">
            <v>0</v>
          </cell>
          <cell r="H1634">
            <v>0</v>
          </cell>
          <cell r="I1634">
            <v>0</v>
          </cell>
          <cell r="J1634">
            <v>0</v>
          </cell>
          <cell r="K1634">
            <v>0</v>
          </cell>
          <cell r="L1634">
            <v>0</v>
          </cell>
          <cell r="M1634">
            <v>0</v>
          </cell>
        </row>
        <row r="1635">
          <cell r="A1635" t="str">
            <v>XZ-003B0L</v>
          </cell>
          <cell r="B1635">
            <v>0</v>
          </cell>
          <cell r="C1635">
            <v>0</v>
          </cell>
          <cell r="D1635">
            <v>0</v>
          </cell>
          <cell r="E1635">
            <v>0</v>
          </cell>
          <cell r="F1635">
            <v>0</v>
          </cell>
          <cell r="G1635">
            <v>0</v>
          </cell>
          <cell r="H1635">
            <v>0</v>
          </cell>
          <cell r="I1635">
            <v>0</v>
          </cell>
          <cell r="J1635">
            <v>0</v>
          </cell>
          <cell r="K1635">
            <v>0</v>
          </cell>
          <cell r="L1635">
            <v>0</v>
          </cell>
          <cell r="M1635">
            <v>0</v>
          </cell>
        </row>
        <row r="1636">
          <cell r="A1636" t="str">
            <v>XZ-003B0M</v>
          </cell>
          <cell r="B1636">
            <v>0</v>
          </cell>
          <cell r="C1636">
            <v>0</v>
          </cell>
          <cell r="D1636">
            <v>0</v>
          </cell>
          <cell r="E1636">
            <v>0</v>
          </cell>
          <cell r="F1636">
            <v>0</v>
          </cell>
          <cell r="G1636">
            <v>0</v>
          </cell>
          <cell r="H1636">
            <v>0</v>
          </cell>
          <cell r="I1636">
            <v>0</v>
          </cell>
          <cell r="J1636">
            <v>0</v>
          </cell>
          <cell r="K1636">
            <v>0</v>
          </cell>
          <cell r="L1636">
            <v>0</v>
          </cell>
          <cell r="M1636">
            <v>0</v>
          </cell>
        </row>
        <row r="1637">
          <cell r="A1637" t="str">
            <v>XZ-003R0L</v>
          </cell>
          <cell r="B1637">
            <v>0</v>
          </cell>
          <cell r="C1637">
            <v>0</v>
          </cell>
          <cell r="D1637">
            <v>0</v>
          </cell>
          <cell r="E1637">
            <v>0</v>
          </cell>
          <cell r="F1637">
            <v>0</v>
          </cell>
          <cell r="G1637">
            <v>0</v>
          </cell>
          <cell r="H1637">
            <v>0</v>
          </cell>
          <cell r="I1637">
            <v>0</v>
          </cell>
          <cell r="J1637">
            <v>0</v>
          </cell>
          <cell r="K1637">
            <v>0</v>
          </cell>
          <cell r="L1637">
            <v>0</v>
          </cell>
          <cell r="M1637">
            <v>0</v>
          </cell>
        </row>
        <row r="1638">
          <cell r="A1638" t="str">
            <v>XZ-006B0M</v>
          </cell>
          <cell r="B1638">
            <v>0</v>
          </cell>
          <cell r="C1638">
            <v>0</v>
          </cell>
          <cell r="D1638">
            <v>0</v>
          </cell>
          <cell r="E1638">
            <v>0</v>
          </cell>
          <cell r="F1638">
            <v>0</v>
          </cell>
          <cell r="G1638">
            <v>0</v>
          </cell>
          <cell r="H1638">
            <v>0</v>
          </cell>
          <cell r="I1638">
            <v>0</v>
          </cell>
          <cell r="J1638">
            <v>0</v>
          </cell>
          <cell r="K1638">
            <v>0</v>
          </cell>
          <cell r="L1638">
            <v>0</v>
          </cell>
          <cell r="M1638">
            <v>0</v>
          </cell>
        </row>
        <row r="1639">
          <cell r="A1639" t="str">
            <v>XZ-006GRM</v>
          </cell>
          <cell r="B1639">
            <v>0</v>
          </cell>
          <cell r="C1639">
            <v>0</v>
          </cell>
          <cell r="D1639">
            <v>0</v>
          </cell>
          <cell r="E1639">
            <v>0</v>
          </cell>
          <cell r="F1639">
            <v>0</v>
          </cell>
          <cell r="G1639">
            <v>0</v>
          </cell>
          <cell r="H1639">
            <v>0</v>
          </cell>
          <cell r="I1639">
            <v>0</v>
          </cell>
          <cell r="J1639">
            <v>0</v>
          </cell>
          <cell r="K1639">
            <v>0</v>
          </cell>
          <cell r="L1639">
            <v>0</v>
          </cell>
          <cell r="M1639">
            <v>0</v>
          </cell>
        </row>
        <row r="1640">
          <cell r="A1640" t="str">
            <v>XZ-006R0S</v>
          </cell>
          <cell r="B1640">
            <v>0</v>
          </cell>
          <cell r="C1640">
            <v>0</v>
          </cell>
          <cell r="D1640">
            <v>0</v>
          </cell>
          <cell r="E1640">
            <v>0</v>
          </cell>
          <cell r="F1640">
            <v>0</v>
          </cell>
          <cell r="G1640">
            <v>0</v>
          </cell>
          <cell r="H1640">
            <v>0</v>
          </cell>
          <cell r="I1640">
            <v>0</v>
          </cell>
          <cell r="J1640">
            <v>0</v>
          </cell>
          <cell r="K1640">
            <v>0</v>
          </cell>
          <cell r="L1640">
            <v>0</v>
          </cell>
          <cell r="M1640">
            <v>0</v>
          </cell>
        </row>
        <row r="1641">
          <cell r="A1641" t="str">
            <v>XZ-007GRXL</v>
          </cell>
          <cell r="B1641">
            <v>0</v>
          </cell>
          <cell r="C1641">
            <v>0</v>
          </cell>
          <cell r="D1641">
            <v>0</v>
          </cell>
          <cell r="E1641">
            <v>0</v>
          </cell>
          <cell r="F1641">
            <v>0</v>
          </cell>
          <cell r="G1641">
            <v>0</v>
          </cell>
          <cell r="H1641">
            <v>0</v>
          </cell>
          <cell r="I1641">
            <v>0</v>
          </cell>
          <cell r="J1641">
            <v>0</v>
          </cell>
          <cell r="K1641">
            <v>0</v>
          </cell>
          <cell r="L1641">
            <v>0</v>
          </cell>
          <cell r="M1641">
            <v>0</v>
          </cell>
        </row>
        <row r="1642">
          <cell r="A1642" t="str">
            <v>XZ-007W0L</v>
          </cell>
          <cell r="B1642">
            <v>0</v>
          </cell>
          <cell r="C1642">
            <v>0</v>
          </cell>
          <cell r="D1642">
            <v>0</v>
          </cell>
          <cell r="E1642">
            <v>0</v>
          </cell>
          <cell r="F1642">
            <v>0</v>
          </cell>
          <cell r="G1642">
            <v>0</v>
          </cell>
          <cell r="H1642">
            <v>0</v>
          </cell>
          <cell r="I1642">
            <v>0</v>
          </cell>
          <cell r="J1642">
            <v>0</v>
          </cell>
          <cell r="K1642">
            <v>0</v>
          </cell>
          <cell r="L1642">
            <v>0</v>
          </cell>
          <cell r="M1642">
            <v>0</v>
          </cell>
        </row>
        <row r="1643">
          <cell r="A1643" t="str">
            <v>XZ-007W0XL</v>
          </cell>
          <cell r="B1643">
            <v>0</v>
          </cell>
          <cell r="C1643">
            <v>0</v>
          </cell>
          <cell r="D1643">
            <v>0</v>
          </cell>
          <cell r="E1643">
            <v>0</v>
          </cell>
          <cell r="F1643">
            <v>0</v>
          </cell>
          <cell r="G1643">
            <v>0</v>
          </cell>
          <cell r="H1643">
            <v>0</v>
          </cell>
          <cell r="I1643">
            <v>0</v>
          </cell>
          <cell r="J1643">
            <v>0</v>
          </cell>
          <cell r="K1643">
            <v>0</v>
          </cell>
          <cell r="L1643">
            <v>0</v>
          </cell>
          <cell r="M1643">
            <v>0</v>
          </cell>
        </row>
        <row r="1644">
          <cell r="A1644" t="str">
            <v>XZ-011CoM</v>
          </cell>
          <cell r="B1644">
            <v>0</v>
          </cell>
          <cell r="C1644">
            <v>0</v>
          </cell>
          <cell r="D1644">
            <v>0</v>
          </cell>
          <cell r="E1644">
            <v>0</v>
          </cell>
          <cell r="F1644">
            <v>0</v>
          </cell>
          <cell r="G1644">
            <v>0</v>
          </cell>
          <cell r="H1644">
            <v>0</v>
          </cell>
          <cell r="I1644">
            <v>0</v>
          </cell>
          <cell r="J1644">
            <v>0</v>
          </cell>
          <cell r="K1644">
            <v>0</v>
          </cell>
          <cell r="L1644">
            <v>0</v>
          </cell>
          <cell r="M1644">
            <v>0</v>
          </cell>
        </row>
        <row r="1645">
          <cell r="A1645" t="str">
            <v>XZ-013-Cat-3839</v>
          </cell>
          <cell r="B1645">
            <v>0</v>
          </cell>
          <cell r="C1645">
            <v>0</v>
          </cell>
          <cell r="D1645">
            <v>0</v>
          </cell>
          <cell r="E1645">
            <v>0</v>
          </cell>
          <cell r="F1645">
            <v>0</v>
          </cell>
          <cell r="G1645">
            <v>0</v>
          </cell>
          <cell r="H1645">
            <v>0</v>
          </cell>
          <cell r="I1645">
            <v>0</v>
          </cell>
          <cell r="J1645">
            <v>0</v>
          </cell>
          <cell r="K1645">
            <v>0</v>
          </cell>
          <cell r="L1645">
            <v>0</v>
          </cell>
          <cell r="M1645">
            <v>0</v>
          </cell>
        </row>
        <row r="1646">
          <cell r="A1646" t="str">
            <v>XZ-013-GR2-4041</v>
          </cell>
          <cell r="B1646">
            <v>0</v>
          </cell>
          <cell r="C1646">
            <v>0</v>
          </cell>
          <cell r="D1646">
            <v>0</v>
          </cell>
          <cell r="E1646">
            <v>0</v>
          </cell>
          <cell r="F1646">
            <v>0</v>
          </cell>
          <cell r="G1646">
            <v>0</v>
          </cell>
          <cell r="H1646">
            <v>0</v>
          </cell>
          <cell r="I1646">
            <v>0</v>
          </cell>
          <cell r="J1646">
            <v>0</v>
          </cell>
          <cell r="K1646">
            <v>0</v>
          </cell>
          <cell r="L1646">
            <v>0</v>
          </cell>
          <cell r="M1646">
            <v>0</v>
          </cell>
        </row>
        <row r="1647">
          <cell r="A1647" t="str">
            <v>XZ-013-GR3-3536</v>
          </cell>
          <cell r="B1647">
            <v>0</v>
          </cell>
          <cell r="C1647">
            <v>0</v>
          </cell>
          <cell r="D1647">
            <v>0</v>
          </cell>
          <cell r="E1647">
            <v>0</v>
          </cell>
          <cell r="F1647">
            <v>0</v>
          </cell>
          <cell r="G1647">
            <v>0</v>
          </cell>
          <cell r="H1647">
            <v>0</v>
          </cell>
          <cell r="I1647">
            <v>0</v>
          </cell>
          <cell r="J1647">
            <v>0</v>
          </cell>
          <cell r="K1647">
            <v>0</v>
          </cell>
          <cell r="L1647">
            <v>0</v>
          </cell>
          <cell r="M1647">
            <v>0</v>
          </cell>
        </row>
        <row r="1648">
          <cell r="A1648" t="str">
            <v>XZ-013-WH3-3738</v>
          </cell>
          <cell r="B1648">
            <v>0</v>
          </cell>
          <cell r="C1648">
            <v>0</v>
          </cell>
          <cell r="D1648">
            <v>0</v>
          </cell>
          <cell r="E1648">
            <v>0</v>
          </cell>
          <cell r="F1648">
            <v>0</v>
          </cell>
          <cell r="G1648">
            <v>0</v>
          </cell>
          <cell r="H1648">
            <v>0</v>
          </cell>
          <cell r="I1648">
            <v>0</v>
          </cell>
          <cell r="J1648">
            <v>0</v>
          </cell>
          <cell r="K1648">
            <v>0</v>
          </cell>
          <cell r="L1648">
            <v>0</v>
          </cell>
          <cell r="M1648">
            <v>0</v>
          </cell>
        </row>
        <row r="1649">
          <cell r="A1649" t="str">
            <v>XZ-013-shark-3637</v>
          </cell>
          <cell r="B1649">
            <v>0</v>
          </cell>
          <cell r="C1649">
            <v>0</v>
          </cell>
          <cell r="D1649">
            <v>0</v>
          </cell>
          <cell r="E1649">
            <v>0</v>
          </cell>
          <cell r="F1649">
            <v>0</v>
          </cell>
          <cell r="G1649">
            <v>0</v>
          </cell>
          <cell r="H1649">
            <v>0</v>
          </cell>
          <cell r="I1649">
            <v>0</v>
          </cell>
          <cell r="J1649">
            <v>0</v>
          </cell>
          <cell r="K1649">
            <v>0</v>
          </cell>
          <cell r="L1649">
            <v>0</v>
          </cell>
          <cell r="M1649">
            <v>0</v>
          </cell>
        </row>
        <row r="1650">
          <cell r="A1650" t="str">
            <v>XZ-013-shark-3839</v>
          </cell>
          <cell r="B1650">
            <v>0</v>
          </cell>
          <cell r="C1650">
            <v>0</v>
          </cell>
          <cell r="D1650">
            <v>0</v>
          </cell>
          <cell r="E1650">
            <v>0</v>
          </cell>
          <cell r="F1650">
            <v>0</v>
          </cell>
          <cell r="G1650">
            <v>0</v>
          </cell>
          <cell r="H1650">
            <v>0</v>
          </cell>
          <cell r="I1650">
            <v>0</v>
          </cell>
          <cell r="J1650">
            <v>0</v>
          </cell>
          <cell r="K1650">
            <v>0</v>
          </cell>
          <cell r="L1650">
            <v>0</v>
          </cell>
          <cell r="M1650">
            <v>0</v>
          </cell>
        </row>
        <row r="1651">
          <cell r="A1651" t="str">
            <v>XZ-013GR1L</v>
          </cell>
          <cell r="B1651">
            <v>0</v>
          </cell>
          <cell r="C1651">
            <v>0</v>
          </cell>
          <cell r="D1651">
            <v>0</v>
          </cell>
          <cell r="E1651">
            <v>0</v>
          </cell>
          <cell r="F1651">
            <v>0</v>
          </cell>
          <cell r="G1651">
            <v>0</v>
          </cell>
          <cell r="H1651">
            <v>0</v>
          </cell>
          <cell r="I1651">
            <v>0</v>
          </cell>
          <cell r="J1651">
            <v>0</v>
          </cell>
          <cell r="K1651">
            <v>0</v>
          </cell>
          <cell r="L1651">
            <v>0</v>
          </cell>
          <cell r="M1651">
            <v>0</v>
          </cell>
        </row>
        <row r="1652">
          <cell r="A1652" t="str">
            <v>XZ-013GR1M</v>
          </cell>
          <cell r="B1652">
            <v>0</v>
          </cell>
          <cell r="C1652">
            <v>0</v>
          </cell>
          <cell r="D1652">
            <v>0</v>
          </cell>
          <cell r="E1652">
            <v>0</v>
          </cell>
          <cell r="F1652">
            <v>0</v>
          </cell>
          <cell r="G1652">
            <v>0</v>
          </cell>
          <cell r="H1652">
            <v>0</v>
          </cell>
          <cell r="I1652">
            <v>0</v>
          </cell>
          <cell r="J1652">
            <v>0</v>
          </cell>
          <cell r="K1652">
            <v>0</v>
          </cell>
          <cell r="L1652">
            <v>0</v>
          </cell>
          <cell r="M1652">
            <v>0</v>
          </cell>
        </row>
        <row r="1653">
          <cell r="A1653" t="str">
            <v>XZ-013GR1S</v>
          </cell>
          <cell r="B1653">
            <v>0</v>
          </cell>
          <cell r="C1653">
            <v>0</v>
          </cell>
          <cell r="D1653">
            <v>0</v>
          </cell>
          <cell r="E1653">
            <v>0</v>
          </cell>
          <cell r="F1653">
            <v>0</v>
          </cell>
          <cell r="G1653">
            <v>0</v>
          </cell>
          <cell r="H1653">
            <v>0</v>
          </cell>
          <cell r="I1653">
            <v>0</v>
          </cell>
          <cell r="J1653">
            <v>0</v>
          </cell>
          <cell r="K1653">
            <v>0</v>
          </cell>
          <cell r="L1653">
            <v>0</v>
          </cell>
          <cell r="M1653">
            <v>0</v>
          </cell>
        </row>
        <row r="1654">
          <cell r="A1654" t="str">
            <v>XZ-013GR1XL</v>
          </cell>
          <cell r="B1654">
            <v>0</v>
          </cell>
          <cell r="C1654">
            <v>0</v>
          </cell>
          <cell r="D1654">
            <v>0</v>
          </cell>
          <cell r="E1654">
            <v>0</v>
          </cell>
          <cell r="F1654">
            <v>0</v>
          </cell>
          <cell r="G1654">
            <v>0</v>
          </cell>
          <cell r="H1654">
            <v>0</v>
          </cell>
          <cell r="I1654">
            <v>0</v>
          </cell>
          <cell r="J1654">
            <v>0</v>
          </cell>
          <cell r="K1654">
            <v>0</v>
          </cell>
          <cell r="L1654">
            <v>0</v>
          </cell>
          <cell r="M1654">
            <v>0</v>
          </cell>
        </row>
        <row r="1655">
          <cell r="A1655" t="str">
            <v>XZ-013GR2L</v>
          </cell>
          <cell r="B1655">
            <v>0</v>
          </cell>
          <cell r="C1655">
            <v>0</v>
          </cell>
          <cell r="D1655">
            <v>0</v>
          </cell>
          <cell r="E1655">
            <v>0</v>
          </cell>
          <cell r="F1655">
            <v>0</v>
          </cell>
          <cell r="G1655">
            <v>0</v>
          </cell>
          <cell r="H1655">
            <v>0</v>
          </cell>
          <cell r="I1655">
            <v>0</v>
          </cell>
          <cell r="J1655">
            <v>0</v>
          </cell>
          <cell r="K1655">
            <v>0</v>
          </cell>
          <cell r="L1655">
            <v>0</v>
          </cell>
          <cell r="M1655">
            <v>0</v>
          </cell>
        </row>
        <row r="1656">
          <cell r="A1656" t="str">
            <v>XZ-013GR2M</v>
          </cell>
          <cell r="B1656">
            <v>0</v>
          </cell>
          <cell r="C1656">
            <v>0</v>
          </cell>
          <cell r="D1656">
            <v>0</v>
          </cell>
          <cell r="E1656">
            <v>0</v>
          </cell>
          <cell r="F1656">
            <v>0</v>
          </cell>
          <cell r="G1656">
            <v>0</v>
          </cell>
          <cell r="H1656">
            <v>0</v>
          </cell>
          <cell r="I1656">
            <v>0</v>
          </cell>
          <cell r="J1656">
            <v>0</v>
          </cell>
          <cell r="K1656">
            <v>0</v>
          </cell>
          <cell r="L1656">
            <v>0</v>
          </cell>
          <cell r="M1656">
            <v>0</v>
          </cell>
        </row>
        <row r="1657">
          <cell r="A1657" t="str">
            <v>XZ-013GR2S</v>
          </cell>
          <cell r="B1657">
            <v>0</v>
          </cell>
          <cell r="C1657">
            <v>0</v>
          </cell>
          <cell r="D1657">
            <v>0</v>
          </cell>
          <cell r="E1657">
            <v>0</v>
          </cell>
          <cell r="F1657">
            <v>0</v>
          </cell>
          <cell r="G1657">
            <v>0</v>
          </cell>
          <cell r="H1657">
            <v>0</v>
          </cell>
          <cell r="I1657">
            <v>0</v>
          </cell>
          <cell r="J1657">
            <v>0</v>
          </cell>
          <cell r="K1657">
            <v>0</v>
          </cell>
          <cell r="L1657">
            <v>0</v>
          </cell>
          <cell r="M1657">
            <v>0</v>
          </cell>
        </row>
        <row r="1658">
          <cell r="A1658" t="str">
            <v>XZ-013GR2XL</v>
          </cell>
          <cell r="B1658">
            <v>0</v>
          </cell>
          <cell r="C1658">
            <v>0</v>
          </cell>
          <cell r="D1658">
            <v>0</v>
          </cell>
          <cell r="E1658">
            <v>0</v>
          </cell>
          <cell r="F1658">
            <v>0</v>
          </cell>
          <cell r="G1658">
            <v>0</v>
          </cell>
          <cell r="H1658">
            <v>0</v>
          </cell>
          <cell r="I1658">
            <v>0</v>
          </cell>
          <cell r="J1658">
            <v>0</v>
          </cell>
          <cell r="K1658">
            <v>0</v>
          </cell>
          <cell r="L1658">
            <v>0</v>
          </cell>
          <cell r="M1658">
            <v>0</v>
          </cell>
        </row>
        <row r="1659">
          <cell r="A1659" t="str">
            <v>XZ-013GR3-2XL</v>
          </cell>
          <cell r="B1659">
            <v>0</v>
          </cell>
          <cell r="C1659">
            <v>0</v>
          </cell>
          <cell r="D1659">
            <v>0</v>
          </cell>
          <cell r="E1659">
            <v>0</v>
          </cell>
          <cell r="F1659">
            <v>0</v>
          </cell>
          <cell r="G1659">
            <v>0</v>
          </cell>
          <cell r="H1659">
            <v>0</v>
          </cell>
          <cell r="I1659">
            <v>0</v>
          </cell>
          <cell r="J1659">
            <v>0</v>
          </cell>
          <cell r="K1659">
            <v>0</v>
          </cell>
          <cell r="L1659">
            <v>0</v>
          </cell>
          <cell r="M1659">
            <v>0</v>
          </cell>
        </row>
        <row r="1660">
          <cell r="A1660" t="str">
            <v>XZ-013GR3L</v>
          </cell>
          <cell r="B1660">
            <v>0</v>
          </cell>
          <cell r="C1660">
            <v>0</v>
          </cell>
          <cell r="D1660">
            <v>0</v>
          </cell>
          <cell r="E1660">
            <v>0</v>
          </cell>
          <cell r="F1660">
            <v>0</v>
          </cell>
          <cell r="G1660">
            <v>0</v>
          </cell>
          <cell r="H1660">
            <v>0</v>
          </cell>
          <cell r="I1660">
            <v>0</v>
          </cell>
          <cell r="J1660">
            <v>0</v>
          </cell>
          <cell r="K1660">
            <v>0</v>
          </cell>
          <cell r="L1660">
            <v>0</v>
          </cell>
          <cell r="M1660">
            <v>0</v>
          </cell>
        </row>
        <row r="1661">
          <cell r="A1661" t="str">
            <v>XZ-013GR3M</v>
          </cell>
          <cell r="B1661">
            <v>0</v>
          </cell>
          <cell r="C1661">
            <v>0</v>
          </cell>
          <cell r="D1661">
            <v>0</v>
          </cell>
          <cell r="E1661">
            <v>0</v>
          </cell>
          <cell r="F1661">
            <v>0</v>
          </cell>
          <cell r="G1661">
            <v>0</v>
          </cell>
          <cell r="H1661">
            <v>0</v>
          </cell>
          <cell r="I1661">
            <v>0</v>
          </cell>
          <cell r="J1661">
            <v>0</v>
          </cell>
          <cell r="K1661">
            <v>0</v>
          </cell>
          <cell r="L1661">
            <v>0</v>
          </cell>
          <cell r="M1661">
            <v>0</v>
          </cell>
        </row>
        <row r="1662">
          <cell r="A1662" t="str">
            <v>XZ-013GR3S</v>
          </cell>
          <cell r="B1662">
            <v>0</v>
          </cell>
          <cell r="C1662">
            <v>0</v>
          </cell>
          <cell r="D1662">
            <v>0</v>
          </cell>
          <cell r="E1662">
            <v>0</v>
          </cell>
          <cell r="F1662">
            <v>0</v>
          </cell>
          <cell r="G1662">
            <v>0</v>
          </cell>
          <cell r="H1662">
            <v>0</v>
          </cell>
          <cell r="I1662">
            <v>0</v>
          </cell>
          <cell r="J1662">
            <v>0</v>
          </cell>
          <cell r="K1662">
            <v>0</v>
          </cell>
          <cell r="L1662">
            <v>0</v>
          </cell>
          <cell r="M1662">
            <v>0</v>
          </cell>
        </row>
        <row r="1663">
          <cell r="A1663" t="str">
            <v>XZ-013GR3XL</v>
          </cell>
          <cell r="B1663">
            <v>0</v>
          </cell>
          <cell r="C1663">
            <v>0</v>
          </cell>
          <cell r="D1663">
            <v>0</v>
          </cell>
          <cell r="E1663">
            <v>0</v>
          </cell>
          <cell r="F1663">
            <v>0</v>
          </cell>
          <cell r="G1663">
            <v>0</v>
          </cell>
          <cell r="H1663">
            <v>0</v>
          </cell>
          <cell r="I1663">
            <v>0</v>
          </cell>
          <cell r="J1663">
            <v>0</v>
          </cell>
          <cell r="K1663">
            <v>0</v>
          </cell>
          <cell r="L1663">
            <v>0</v>
          </cell>
          <cell r="M1663">
            <v>0</v>
          </cell>
        </row>
        <row r="1664">
          <cell r="A1664" t="str">
            <v>XZ-013PI3L</v>
          </cell>
          <cell r="B1664">
            <v>0</v>
          </cell>
          <cell r="C1664">
            <v>0</v>
          </cell>
          <cell r="D1664">
            <v>0</v>
          </cell>
          <cell r="E1664">
            <v>0</v>
          </cell>
          <cell r="F1664">
            <v>0</v>
          </cell>
          <cell r="G1664">
            <v>0</v>
          </cell>
          <cell r="H1664">
            <v>0</v>
          </cell>
          <cell r="I1664">
            <v>0</v>
          </cell>
          <cell r="J1664">
            <v>0</v>
          </cell>
          <cell r="K1664">
            <v>0</v>
          </cell>
          <cell r="L1664">
            <v>0</v>
          </cell>
          <cell r="M1664">
            <v>0</v>
          </cell>
        </row>
        <row r="1665">
          <cell r="A1665" t="str">
            <v>XZ-013PI3M</v>
          </cell>
          <cell r="B1665">
            <v>0</v>
          </cell>
          <cell r="C1665">
            <v>0</v>
          </cell>
          <cell r="D1665">
            <v>0</v>
          </cell>
          <cell r="E1665">
            <v>0</v>
          </cell>
          <cell r="F1665">
            <v>0</v>
          </cell>
          <cell r="G1665">
            <v>0</v>
          </cell>
          <cell r="H1665">
            <v>0</v>
          </cell>
          <cell r="I1665">
            <v>0</v>
          </cell>
          <cell r="J1665">
            <v>0</v>
          </cell>
          <cell r="K1665">
            <v>0</v>
          </cell>
          <cell r="L1665">
            <v>0</v>
          </cell>
          <cell r="M1665">
            <v>0</v>
          </cell>
        </row>
        <row r="1666">
          <cell r="A1666" t="str">
            <v>XZ-013PI3S</v>
          </cell>
          <cell r="B1666">
            <v>0</v>
          </cell>
          <cell r="C1666">
            <v>0</v>
          </cell>
          <cell r="D1666">
            <v>0</v>
          </cell>
          <cell r="E1666">
            <v>0</v>
          </cell>
          <cell r="F1666">
            <v>0</v>
          </cell>
          <cell r="G1666">
            <v>0</v>
          </cell>
          <cell r="H1666">
            <v>0</v>
          </cell>
          <cell r="I1666">
            <v>0</v>
          </cell>
          <cell r="J1666">
            <v>0</v>
          </cell>
          <cell r="K1666">
            <v>0</v>
          </cell>
          <cell r="L1666">
            <v>0</v>
          </cell>
          <cell r="M1666">
            <v>0</v>
          </cell>
        </row>
        <row r="1667">
          <cell r="A1667" t="str">
            <v>XZ-013WH1M</v>
          </cell>
          <cell r="B1667">
            <v>0</v>
          </cell>
          <cell r="C1667">
            <v>0</v>
          </cell>
          <cell r="D1667">
            <v>0</v>
          </cell>
          <cell r="E1667">
            <v>0</v>
          </cell>
          <cell r="F1667">
            <v>0</v>
          </cell>
          <cell r="G1667">
            <v>0</v>
          </cell>
          <cell r="H1667">
            <v>0</v>
          </cell>
          <cell r="I1667">
            <v>0</v>
          </cell>
          <cell r="J1667">
            <v>0</v>
          </cell>
          <cell r="K1667">
            <v>0</v>
          </cell>
          <cell r="L1667">
            <v>0</v>
          </cell>
          <cell r="M1667">
            <v>0</v>
          </cell>
        </row>
        <row r="1668">
          <cell r="A1668" t="str">
            <v>XZ-013WH1S</v>
          </cell>
          <cell r="B1668">
            <v>0</v>
          </cell>
          <cell r="C1668">
            <v>0</v>
          </cell>
          <cell r="D1668">
            <v>0</v>
          </cell>
          <cell r="E1668">
            <v>0</v>
          </cell>
          <cell r="F1668">
            <v>0</v>
          </cell>
          <cell r="G1668">
            <v>0</v>
          </cell>
          <cell r="H1668">
            <v>0</v>
          </cell>
          <cell r="I1668">
            <v>0</v>
          </cell>
          <cell r="J1668">
            <v>0</v>
          </cell>
          <cell r="K1668">
            <v>0</v>
          </cell>
          <cell r="L1668">
            <v>0</v>
          </cell>
          <cell r="M1668">
            <v>0</v>
          </cell>
        </row>
        <row r="1669">
          <cell r="A1669" t="str">
            <v>XZ-013WH2M</v>
          </cell>
          <cell r="B1669">
            <v>0</v>
          </cell>
          <cell r="C1669">
            <v>0</v>
          </cell>
          <cell r="D1669">
            <v>0</v>
          </cell>
          <cell r="E1669">
            <v>0</v>
          </cell>
          <cell r="F1669">
            <v>0</v>
          </cell>
          <cell r="G1669">
            <v>0</v>
          </cell>
          <cell r="H1669">
            <v>0</v>
          </cell>
          <cell r="I1669">
            <v>0</v>
          </cell>
          <cell r="J1669">
            <v>0</v>
          </cell>
          <cell r="K1669">
            <v>0</v>
          </cell>
          <cell r="L1669">
            <v>0</v>
          </cell>
          <cell r="M1669">
            <v>0</v>
          </cell>
        </row>
        <row r="1670">
          <cell r="A1670" t="str">
            <v>XZ-013WH2S</v>
          </cell>
          <cell r="B1670">
            <v>0</v>
          </cell>
          <cell r="C1670">
            <v>0</v>
          </cell>
          <cell r="D1670">
            <v>0</v>
          </cell>
          <cell r="E1670">
            <v>0</v>
          </cell>
          <cell r="F1670">
            <v>0</v>
          </cell>
          <cell r="G1670">
            <v>0</v>
          </cell>
          <cell r="H1670">
            <v>0</v>
          </cell>
          <cell r="I1670">
            <v>0</v>
          </cell>
          <cell r="J1670">
            <v>0</v>
          </cell>
          <cell r="K1670">
            <v>0</v>
          </cell>
          <cell r="L1670">
            <v>0</v>
          </cell>
          <cell r="M1670">
            <v>0</v>
          </cell>
        </row>
        <row r="1671">
          <cell r="A1671" t="str">
            <v>XZ-013WH3L</v>
          </cell>
          <cell r="B1671">
            <v>0</v>
          </cell>
          <cell r="C1671">
            <v>0</v>
          </cell>
          <cell r="D1671">
            <v>0</v>
          </cell>
          <cell r="E1671">
            <v>0</v>
          </cell>
          <cell r="F1671">
            <v>0</v>
          </cell>
          <cell r="G1671">
            <v>0</v>
          </cell>
          <cell r="H1671">
            <v>0</v>
          </cell>
          <cell r="I1671">
            <v>0</v>
          </cell>
          <cell r="J1671">
            <v>0</v>
          </cell>
          <cell r="K1671">
            <v>0</v>
          </cell>
          <cell r="L1671">
            <v>0</v>
          </cell>
          <cell r="M1671">
            <v>0</v>
          </cell>
        </row>
        <row r="1672">
          <cell r="A1672" t="str">
            <v>XZ-013WH3M</v>
          </cell>
          <cell r="B1672">
            <v>0</v>
          </cell>
          <cell r="C1672">
            <v>0</v>
          </cell>
          <cell r="D1672">
            <v>0</v>
          </cell>
          <cell r="E1672">
            <v>0</v>
          </cell>
          <cell r="F1672">
            <v>0</v>
          </cell>
          <cell r="G1672">
            <v>0</v>
          </cell>
          <cell r="H1672">
            <v>0</v>
          </cell>
          <cell r="I1672">
            <v>0</v>
          </cell>
          <cell r="J1672">
            <v>0</v>
          </cell>
          <cell r="K1672">
            <v>0</v>
          </cell>
          <cell r="L1672">
            <v>0</v>
          </cell>
          <cell r="M1672">
            <v>0</v>
          </cell>
        </row>
        <row r="1673">
          <cell r="A1673" t="str">
            <v>XZ-013WH3S</v>
          </cell>
          <cell r="B1673">
            <v>0</v>
          </cell>
          <cell r="C1673">
            <v>0</v>
          </cell>
          <cell r="D1673">
            <v>0</v>
          </cell>
          <cell r="E1673">
            <v>0</v>
          </cell>
          <cell r="F1673">
            <v>0</v>
          </cell>
          <cell r="G1673">
            <v>0</v>
          </cell>
          <cell r="H1673">
            <v>0</v>
          </cell>
          <cell r="I1673">
            <v>0</v>
          </cell>
          <cell r="J1673">
            <v>0</v>
          </cell>
          <cell r="K1673">
            <v>0</v>
          </cell>
          <cell r="L1673">
            <v>0</v>
          </cell>
          <cell r="M1673">
            <v>0</v>
          </cell>
        </row>
        <row r="1674">
          <cell r="A1674" t="str">
            <v>XZ-056-R3-S</v>
          </cell>
          <cell r="B1674">
            <v>0</v>
          </cell>
          <cell r="C1674">
            <v>0</v>
          </cell>
          <cell r="D1674">
            <v>0</v>
          </cell>
          <cell r="E1674">
            <v>0</v>
          </cell>
          <cell r="F1674">
            <v>0</v>
          </cell>
          <cell r="G1674">
            <v>0</v>
          </cell>
          <cell r="H1674">
            <v>0</v>
          </cell>
          <cell r="I1674">
            <v>0</v>
          </cell>
          <cell r="J1674">
            <v>0</v>
          </cell>
          <cell r="K1674">
            <v>0</v>
          </cell>
          <cell r="L1674">
            <v>0</v>
          </cell>
          <cell r="M1674">
            <v>0</v>
          </cell>
        </row>
        <row r="1675">
          <cell r="A1675" t="str">
            <v>XZ-056-W0-S</v>
          </cell>
          <cell r="B1675">
            <v>0</v>
          </cell>
          <cell r="C1675">
            <v>0</v>
          </cell>
          <cell r="D1675">
            <v>0</v>
          </cell>
          <cell r="E1675">
            <v>0</v>
          </cell>
          <cell r="F1675">
            <v>0</v>
          </cell>
          <cell r="G1675">
            <v>0</v>
          </cell>
          <cell r="H1675">
            <v>0</v>
          </cell>
          <cell r="I1675">
            <v>0</v>
          </cell>
          <cell r="J1675">
            <v>0</v>
          </cell>
          <cell r="K1675">
            <v>0</v>
          </cell>
          <cell r="L1675">
            <v>0</v>
          </cell>
          <cell r="M1675">
            <v>0</v>
          </cell>
        </row>
        <row r="1676">
          <cell r="A1676" t="str">
            <v>XZ-2115Gr35</v>
          </cell>
          <cell r="B1676">
            <v>0</v>
          </cell>
          <cell r="C1676">
            <v>0</v>
          </cell>
          <cell r="D1676">
            <v>0</v>
          </cell>
          <cell r="E1676">
            <v>0</v>
          </cell>
          <cell r="F1676">
            <v>0</v>
          </cell>
          <cell r="G1676">
            <v>0</v>
          </cell>
          <cell r="H1676">
            <v>0</v>
          </cell>
          <cell r="I1676">
            <v>0</v>
          </cell>
          <cell r="J1676">
            <v>0</v>
          </cell>
          <cell r="K1676">
            <v>0</v>
          </cell>
          <cell r="L1676">
            <v>0</v>
          </cell>
          <cell r="M1676">
            <v>0</v>
          </cell>
        </row>
        <row r="1677">
          <cell r="A1677" t="str">
            <v>XZ-2115Gr36</v>
          </cell>
          <cell r="B1677">
            <v>0</v>
          </cell>
          <cell r="C1677">
            <v>0</v>
          </cell>
          <cell r="D1677">
            <v>0</v>
          </cell>
          <cell r="E1677">
            <v>0</v>
          </cell>
          <cell r="F1677">
            <v>0</v>
          </cell>
          <cell r="G1677">
            <v>0</v>
          </cell>
          <cell r="H1677">
            <v>0</v>
          </cell>
          <cell r="I1677">
            <v>0</v>
          </cell>
          <cell r="J1677">
            <v>0</v>
          </cell>
          <cell r="K1677">
            <v>0</v>
          </cell>
          <cell r="L1677">
            <v>0</v>
          </cell>
          <cell r="M1677">
            <v>0</v>
          </cell>
        </row>
        <row r="1678">
          <cell r="A1678" t="str">
            <v>XZ-2115Gr38</v>
          </cell>
          <cell r="B1678">
            <v>0</v>
          </cell>
          <cell r="C1678">
            <v>0</v>
          </cell>
          <cell r="D1678">
            <v>0</v>
          </cell>
          <cell r="E1678">
            <v>0</v>
          </cell>
          <cell r="F1678">
            <v>0</v>
          </cell>
          <cell r="G1678">
            <v>0</v>
          </cell>
          <cell r="H1678">
            <v>0</v>
          </cell>
          <cell r="I1678">
            <v>0</v>
          </cell>
          <cell r="J1678">
            <v>0</v>
          </cell>
          <cell r="K1678">
            <v>0</v>
          </cell>
          <cell r="L1678">
            <v>0</v>
          </cell>
          <cell r="M1678">
            <v>0</v>
          </cell>
        </row>
        <row r="1679">
          <cell r="A1679" t="str">
            <v>XZ-2115Li35</v>
          </cell>
          <cell r="B1679">
            <v>0</v>
          </cell>
          <cell r="C1679">
            <v>0</v>
          </cell>
          <cell r="D1679">
            <v>0</v>
          </cell>
          <cell r="E1679">
            <v>0</v>
          </cell>
          <cell r="F1679">
            <v>0</v>
          </cell>
          <cell r="G1679">
            <v>0</v>
          </cell>
          <cell r="H1679">
            <v>0</v>
          </cell>
          <cell r="I1679">
            <v>0</v>
          </cell>
          <cell r="J1679">
            <v>0</v>
          </cell>
          <cell r="K1679">
            <v>0</v>
          </cell>
          <cell r="L1679">
            <v>0</v>
          </cell>
          <cell r="M1679">
            <v>0</v>
          </cell>
        </row>
        <row r="1680">
          <cell r="A1680" t="str">
            <v>XZ-2115Li36</v>
          </cell>
          <cell r="B1680">
            <v>0</v>
          </cell>
          <cell r="C1680">
            <v>0</v>
          </cell>
          <cell r="D1680">
            <v>0</v>
          </cell>
          <cell r="E1680">
            <v>0</v>
          </cell>
          <cell r="F1680">
            <v>0</v>
          </cell>
          <cell r="G1680">
            <v>0</v>
          </cell>
          <cell r="H1680">
            <v>0</v>
          </cell>
          <cell r="I1680">
            <v>0</v>
          </cell>
          <cell r="J1680">
            <v>0</v>
          </cell>
          <cell r="K1680">
            <v>0</v>
          </cell>
          <cell r="L1680">
            <v>0</v>
          </cell>
          <cell r="M1680">
            <v>0</v>
          </cell>
        </row>
        <row r="1681">
          <cell r="A1681" t="str">
            <v>XZ-2115Li38</v>
          </cell>
          <cell r="B1681">
            <v>0</v>
          </cell>
          <cell r="C1681">
            <v>0</v>
          </cell>
          <cell r="D1681">
            <v>0</v>
          </cell>
          <cell r="E1681">
            <v>0</v>
          </cell>
          <cell r="F1681">
            <v>0</v>
          </cell>
          <cell r="G1681">
            <v>0</v>
          </cell>
          <cell r="H1681">
            <v>0</v>
          </cell>
          <cell r="I1681">
            <v>0</v>
          </cell>
          <cell r="J1681">
            <v>0</v>
          </cell>
          <cell r="K1681">
            <v>0</v>
          </cell>
          <cell r="L1681">
            <v>0</v>
          </cell>
          <cell r="M1681">
            <v>0</v>
          </cell>
        </row>
        <row r="1682">
          <cell r="A1682" t="str">
            <v>XZ-2115Pi35</v>
          </cell>
          <cell r="B1682">
            <v>0</v>
          </cell>
          <cell r="C1682">
            <v>0</v>
          </cell>
          <cell r="D1682">
            <v>0</v>
          </cell>
          <cell r="E1682">
            <v>0</v>
          </cell>
          <cell r="F1682">
            <v>0</v>
          </cell>
          <cell r="G1682">
            <v>0</v>
          </cell>
          <cell r="H1682">
            <v>0</v>
          </cell>
          <cell r="I1682">
            <v>0</v>
          </cell>
          <cell r="J1682">
            <v>0</v>
          </cell>
          <cell r="K1682">
            <v>0</v>
          </cell>
          <cell r="L1682">
            <v>0</v>
          </cell>
          <cell r="M1682">
            <v>0</v>
          </cell>
        </row>
        <row r="1683">
          <cell r="A1683" t="str">
            <v>XZ-2115Pi37</v>
          </cell>
          <cell r="B1683">
            <v>0</v>
          </cell>
          <cell r="C1683">
            <v>0</v>
          </cell>
          <cell r="D1683">
            <v>0</v>
          </cell>
          <cell r="E1683">
            <v>0</v>
          </cell>
          <cell r="F1683">
            <v>0</v>
          </cell>
          <cell r="G1683">
            <v>0</v>
          </cell>
          <cell r="H1683">
            <v>0</v>
          </cell>
          <cell r="I1683">
            <v>0</v>
          </cell>
          <cell r="J1683">
            <v>0</v>
          </cell>
          <cell r="K1683">
            <v>0</v>
          </cell>
          <cell r="L1683">
            <v>0</v>
          </cell>
          <cell r="M1683">
            <v>0</v>
          </cell>
        </row>
        <row r="1684">
          <cell r="A1684" t="str">
            <v>XZ-2115Pi39</v>
          </cell>
          <cell r="B1684">
            <v>0</v>
          </cell>
          <cell r="C1684">
            <v>0</v>
          </cell>
          <cell r="D1684">
            <v>0</v>
          </cell>
          <cell r="E1684">
            <v>0</v>
          </cell>
          <cell r="F1684">
            <v>0</v>
          </cell>
          <cell r="G1684">
            <v>0</v>
          </cell>
          <cell r="H1684">
            <v>0</v>
          </cell>
          <cell r="I1684">
            <v>0</v>
          </cell>
          <cell r="J1684">
            <v>0</v>
          </cell>
          <cell r="K1684">
            <v>0</v>
          </cell>
          <cell r="L1684">
            <v>0</v>
          </cell>
          <cell r="M1684">
            <v>0</v>
          </cell>
        </row>
        <row r="1685">
          <cell r="A1685" t="str">
            <v>XZ-2116BR42</v>
          </cell>
          <cell r="B1685">
            <v>0</v>
          </cell>
          <cell r="C1685">
            <v>0</v>
          </cell>
          <cell r="D1685">
            <v>0</v>
          </cell>
          <cell r="E1685">
            <v>0</v>
          </cell>
          <cell r="F1685">
            <v>0</v>
          </cell>
          <cell r="G1685">
            <v>0</v>
          </cell>
          <cell r="H1685">
            <v>0</v>
          </cell>
          <cell r="I1685">
            <v>0</v>
          </cell>
          <cell r="J1685">
            <v>0</v>
          </cell>
          <cell r="K1685">
            <v>0</v>
          </cell>
          <cell r="L1685">
            <v>0</v>
          </cell>
          <cell r="M1685">
            <v>0</v>
          </cell>
        </row>
        <row r="1686">
          <cell r="A1686" t="str">
            <v>XZ-2116G042</v>
          </cell>
          <cell r="B1686">
            <v>0</v>
          </cell>
          <cell r="C1686">
            <v>0</v>
          </cell>
          <cell r="D1686">
            <v>0</v>
          </cell>
          <cell r="E1686">
            <v>0</v>
          </cell>
          <cell r="F1686">
            <v>0</v>
          </cell>
          <cell r="G1686">
            <v>0</v>
          </cell>
          <cell r="H1686">
            <v>0</v>
          </cell>
          <cell r="I1686">
            <v>0</v>
          </cell>
          <cell r="J1686">
            <v>0</v>
          </cell>
          <cell r="K1686">
            <v>0</v>
          </cell>
          <cell r="L1686">
            <v>0</v>
          </cell>
          <cell r="M1686">
            <v>0</v>
          </cell>
        </row>
        <row r="1687">
          <cell r="A1687" t="str">
            <v>XZ-2116G044</v>
          </cell>
          <cell r="B1687">
            <v>0</v>
          </cell>
          <cell r="C1687">
            <v>0</v>
          </cell>
          <cell r="D1687">
            <v>0</v>
          </cell>
          <cell r="E1687">
            <v>0</v>
          </cell>
          <cell r="F1687">
            <v>0</v>
          </cell>
          <cell r="G1687">
            <v>0</v>
          </cell>
          <cell r="H1687">
            <v>0</v>
          </cell>
          <cell r="I1687">
            <v>0</v>
          </cell>
          <cell r="J1687">
            <v>0</v>
          </cell>
          <cell r="K1687">
            <v>0</v>
          </cell>
          <cell r="L1687">
            <v>0</v>
          </cell>
          <cell r="M1687">
            <v>0</v>
          </cell>
        </row>
        <row r="1688">
          <cell r="A1688" t="str">
            <v>XZ-2116Pi38</v>
          </cell>
          <cell r="B1688">
            <v>0</v>
          </cell>
          <cell r="C1688">
            <v>0</v>
          </cell>
          <cell r="D1688">
            <v>0</v>
          </cell>
          <cell r="E1688">
            <v>0</v>
          </cell>
          <cell r="F1688">
            <v>0</v>
          </cell>
          <cell r="G1688">
            <v>0</v>
          </cell>
          <cell r="H1688">
            <v>0</v>
          </cell>
          <cell r="I1688">
            <v>0</v>
          </cell>
          <cell r="J1688">
            <v>0</v>
          </cell>
          <cell r="K1688">
            <v>0</v>
          </cell>
          <cell r="L1688">
            <v>0</v>
          </cell>
          <cell r="M1688">
            <v>0</v>
          </cell>
        </row>
        <row r="1689">
          <cell r="A1689" t="str">
            <v>XZ-2116Pi40</v>
          </cell>
          <cell r="B1689">
            <v>0</v>
          </cell>
          <cell r="C1689">
            <v>0</v>
          </cell>
          <cell r="D1689">
            <v>0</v>
          </cell>
          <cell r="E1689">
            <v>0</v>
          </cell>
          <cell r="F1689">
            <v>0</v>
          </cell>
          <cell r="G1689">
            <v>0</v>
          </cell>
          <cell r="H1689">
            <v>0</v>
          </cell>
          <cell r="I1689">
            <v>0</v>
          </cell>
          <cell r="J1689">
            <v>0</v>
          </cell>
          <cell r="K1689">
            <v>0</v>
          </cell>
          <cell r="L1689">
            <v>0</v>
          </cell>
          <cell r="M1689">
            <v>0</v>
          </cell>
        </row>
        <row r="1690">
          <cell r="A1690" t="str">
            <v>XZ-2116R038</v>
          </cell>
          <cell r="B1690">
            <v>0</v>
          </cell>
          <cell r="C1690">
            <v>0</v>
          </cell>
          <cell r="D1690">
            <v>0</v>
          </cell>
          <cell r="E1690">
            <v>0</v>
          </cell>
          <cell r="F1690">
            <v>0</v>
          </cell>
          <cell r="G1690">
            <v>0</v>
          </cell>
          <cell r="H1690">
            <v>0</v>
          </cell>
          <cell r="I1690">
            <v>0</v>
          </cell>
          <cell r="J1690">
            <v>0</v>
          </cell>
          <cell r="K1690">
            <v>0</v>
          </cell>
          <cell r="L1690">
            <v>0</v>
          </cell>
          <cell r="M1690">
            <v>0</v>
          </cell>
        </row>
        <row r="1691">
          <cell r="A1691" t="str">
            <v>XZ-2116R040</v>
          </cell>
          <cell r="B1691">
            <v>0</v>
          </cell>
          <cell r="C1691">
            <v>0</v>
          </cell>
          <cell r="D1691">
            <v>0</v>
          </cell>
          <cell r="E1691">
            <v>0</v>
          </cell>
          <cell r="F1691">
            <v>0</v>
          </cell>
          <cell r="G1691">
            <v>0</v>
          </cell>
          <cell r="H1691">
            <v>0</v>
          </cell>
          <cell r="I1691">
            <v>0</v>
          </cell>
          <cell r="J1691">
            <v>0</v>
          </cell>
          <cell r="K1691">
            <v>0</v>
          </cell>
          <cell r="L1691">
            <v>0</v>
          </cell>
          <cell r="M1691">
            <v>0</v>
          </cell>
        </row>
        <row r="1692">
          <cell r="A1692" t="str">
            <v>XZ-7178-CG0-36-37-1</v>
          </cell>
          <cell r="B1692">
            <v>0</v>
          </cell>
          <cell r="C1692">
            <v>0</v>
          </cell>
          <cell r="D1692">
            <v>0</v>
          </cell>
          <cell r="E1692">
            <v>0</v>
          </cell>
          <cell r="F1692">
            <v>0</v>
          </cell>
          <cell r="G1692">
            <v>0</v>
          </cell>
          <cell r="H1692">
            <v>0</v>
          </cell>
          <cell r="I1692">
            <v>0</v>
          </cell>
          <cell r="J1692">
            <v>0</v>
          </cell>
          <cell r="K1692">
            <v>0</v>
          </cell>
          <cell r="L1692">
            <v>0</v>
          </cell>
          <cell r="M1692">
            <v>0</v>
          </cell>
        </row>
        <row r="1693">
          <cell r="A1693" t="str">
            <v>XZ-7178-CP0-38-39-1</v>
          </cell>
          <cell r="B1693">
            <v>0</v>
          </cell>
          <cell r="C1693">
            <v>0</v>
          </cell>
          <cell r="D1693">
            <v>0</v>
          </cell>
          <cell r="E1693">
            <v>0</v>
          </cell>
          <cell r="F1693">
            <v>0</v>
          </cell>
          <cell r="G1693">
            <v>0</v>
          </cell>
          <cell r="H1693">
            <v>0</v>
          </cell>
          <cell r="I1693">
            <v>0</v>
          </cell>
          <cell r="J1693">
            <v>0</v>
          </cell>
          <cell r="K1693">
            <v>0</v>
          </cell>
          <cell r="L1693">
            <v>0</v>
          </cell>
          <cell r="M1693">
            <v>0</v>
          </cell>
        </row>
        <row r="1694">
          <cell r="A1694" t="str">
            <v>XZ-7178-CY0-40-41-1</v>
          </cell>
          <cell r="B1694">
            <v>0</v>
          </cell>
          <cell r="C1694">
            <v>0</v>
          </cell>
          <cell r="D1694">
            <v>0</v>
          </cell>
          <cell r="E1694">
            <v>0</v>
          </cell>
          <cell r="F1694">
            <v>0</v>
          </cell>
          <cell r="G1694">
            <v>0</v>
          </cell>
          <cell r="H1694">
            <v>0</v>
          </cell>
          <cell r="I1694">
            <v>0</v>
          </cell>
          <cell r="J1694">
            <v>0</v>
          </cell>
          <cell r="K1694">
            <v>0</v>
          </cell>
          <cell r="L1694">
            <v>0</v>
          </cell>
          <cell r="M1694">
            <v>0</v>
          </cell>
        </row>
        <row r="1695">
          <cell r="A1695" t="str">
            <v>XZ-CL01-N0-36/37</v>
          </cell>
          <cell r="B1695">
            <v>0</v>
          </cell>
          <cell r="C1695">
            <v>0</v>
          </cell>
          <cell r="D1695">
            <v>0</v>
          </cell>
          <cell r="E1695">
            <v>0</v>
          </cell>
          <cell r="F1695">
            <v>0</v>
          </cell>
          <cell r="G1695">
            <v>0</v>
          </cell>
          <cell r="H1695">
            <v>0</v>
          </cell>
          <cell r="I1695">
            <v>0</v>
          </cell>
          <cell r="J1695">
            <v>0</v>
          </cell>
          <cell r="K1695">
            <v>0</v>
          </cell>
          <cell r="L1695">
            <v>0</v>
          </cell>
          <cell r="M1695">
            <v>0</v>
          </cell>
        </row>
        <row r="1696">
          <cell r="A1696" t="str">
            <v>XZ-CL01-N0-38/39</v>
          </cell>
          <cell r="B1696">
            <v>0</v>
          </cell>
          <cell r="C1696">
            <v>0</v>
          </cell>
          <cell r="D1696">
            <v>0</v>
          </cell>
          <cell r="E1696">
            <v>0</v>
          </cell>
          <cell r="F1696">
            <v>0</v>
          </cell>
          <cell r="G1696">
            <v>0</v>
          </cell>
          <cell r="H1696">
            <v>0</v>
          </cell>
          <cell r="I1696">
            <v>0</v>
          </cell>
          <cell r="J1696">
            <v>0</v>
          </cell>
          <cell r="K1696">
            <v>0</v>
          </cell>
          <cell r="L1696">
            <v>0</v>
          </cell>
          <cell r="M1696">
            <v>0</v>
          </cell>
        </row>
        <row r="1697">
          <cell r="A1697" t="str">
            <v>XZ-CL01-R6-38/39</v>
          </cell>
          <cell r="B1697">
            <v>0</v>
          </cell>
          <cell r="C1697">
            <v>0</v>
          </cell>
          <cell r="D1697">
            <v>0</v>
          </cell>
          <cell r="E1697">
            <v>0</v>
          </cell>
          <cell r="F1697">
            <v>0</v>
          </cell>
          <cell r="G1697">
            <v>0</v>
          </cell>
          <cell r="H1697">
            <v>0</v>
          </cell>
          <cell r="I1697">
            <v>0</v>
          </cell>
          <cell r="J1697">
            <v>0</v>
          </cell>
          <cell r="K1697">
            <v>0</v>
          </cell>
          <cell r="L1697">
            <v>0</v>
          </cell>
          <cell r="M1697">
            <v>0</v>
          </cell>
        </row>
        <row r="1698">
          <cell r="A1698" t="str">
            <v>XZ-CL02-E0-43/44</v>
          </cell>
          <cell r="B1698">
            <v>0</v>
          </cell>
          <cell r="C1698">
            <v>0</v>
          </cell>
          <cell r="D1698">
            <v>0</v>
          </cell>
          <cell r="E1698">
            <v>0</v>
          </cell>
          <cell r="F1698">
            <v>0</v>
          </cell>
          <cell r="G1698">
            <v>0</v>
          </cell>
          <cell r="H1698">
            <v>0</v>
          </cell>
          <cell r="I1698">
            <v>0</v>
          </cell>
          <cell r="J1698">
            <v>0</v>
          </cell>
          <cell r="K1698">
            <v>0</v>
          </cell>
          <cell r="L1698">
            <v>0</v>
          </cell>
          <cell r="M1698">
            <v>0</v>
          </cell>
        </row>
        <row r="1699">
          <cell r="A1699" t="str">
            <v>XZ-CL02-N0-43/44</v>
          </cell>
          <cell r="B1699">
            <v>0</v>
          </cell>
          <cell r="C1699">
            <v>0</v>
          </cell>
          <cell r="D1699">
            <v>0</v>
          </cell>
          <cell r="E1699">
            <v>0</v>
          </cell>
          <cell r="F1699">
            <v>0</v>
          </cell>
          <cell r="G1699">
            <v>0</v>
          </cell>
          <cell r="H1699">
            <v>0</v>
          </cell>
          <cell r="I1699">
            <v>0</v>
          </cell>
          <cell r="J1699">
            <v>0</v>
          </cell>
          <cell r="K1699">
            <v>0</v>
          </cell>
          <cell r="L1699">
            <v>0</v>
          </cell>
          <cell r="M1699">
            <v>0</v>
          </cell>
        </row>
        <row r="1700">
          <cell r="A1700" t="str">
            <v>XZ-CL02-R2-35/36</v>
          </cell>
          <cell r="B1700">
            <v>0</v>
          </cell>
          <cell r="C1700">
            <v>0</v>
          </cell>
          <cell r="D1700">
            <v>0</v>
          </cell>
          <cell r="E1700">
            <v>0</v>
          </cell>
          <cell r="F1700">
            <v>0</v>
          </cell>
          <cell r="G1700">
            <v>0</v>
          </cell>
          <cell r="H1700">
            <v>0</v>
          </cell>
          <cell r="I1700">
            <v>0</v>
          </cell>
          <cell r="J1700">
            <v>0</v>
          </cell>
          <cell r="K1700">
            <v>0</v>
          </cell>
          <cell r="L1700">
            <v>0</v>
          </cell>
          <cell r="M1700">
            <v>0</v>
          </cell>
        </row>
        <row r="1701">
          <cell r="A1701" t="str">
            <v>XZ-CL02-R2-37/38</v>
          </cell>
          <cell r="B1701">
            <v>0</v>
          </cell>
          <cell r="C1701">
            <v>0</v>
          </cell>
          <cell r="D1701">
            <v>0</v>
          </cell>
          <cell r="E1701">
            <v>0</v>
          </cell>
          <cell r="F1701">
            <v>0</v>
          </cell>
          <cell r="G1701">
            <v>0</v>
          </cell>
          <cell r="H1701">
            <v>0</v>
          </cell>
          <cell r="I1701">
            <v>0</v>
          </cell>
          <cell r="J1701">
            <v>0</v>
          </cell>
          <cell r="K1701">
            <v>0</v>
          </cell>
          <cell r="L1701">
            <v>0</v>
          </cell>
          <cell r="M1701">
            <v>0</v>
          </cell>
        </row>
        <row r="1702">
          <cell r="A1702" t="str">
            <v>XZ-CL02-R6-35/36</v>
          </cell>
          <cell r="B1702">
            <v>0</v>
          </cell>
          <cell r="C1702">
            <v>0</v>
          </cell>
          <cell r="D1702">
            <v>0</v>
          </cell>
          <cell r="E1702">
            <v>0</v>
          </cell>
          <cell r="F1702">
            <v>0</v>
          </cell>
          <cell r="G1702">
            <v>0</v>
          </cell>
          <cell r="H1702">
            <v>0</v>
          </cell>
          <cell r="I1702">
            <v>0</v>
          </cell>
          <cell r="J1702">
            <v>0</v>
          </cell>
          <cell r="K1702">
            <v>0</v>
          </cell>
          <cell r="L1702">
            <v>0</v>
          </cell>
          <cell r="M1702">
            <v>0</v>
          </cell>
        </row>
        <row r="1703">
          <cell r="A1703" t="str">
            <v>XZ-CL05-BE-3637</v>
          </cell>
          <cell r="B1703">
            <v>0</v>
          </cell>
          <cell r="C1703">
            <v>0</v>
          </cell>
          <cell r="D1703">
            <v>0</v>
          </cell>
          <cell r="E1703">
            <v>0</v>
          </cell>
          <cell r="F1703">
            <v>0</v>
          </cell>
          <cell r="G1703">
            <v>0</v>
          </cell>
          <cell r="H1703">
            <v>0</v>
          </cell>
          <cell r="I1703">
            <v>0</v>
          </cell>
          <cell r="J1703">
            <v>0</v>
          </cell>
          <cell r="K1703">
            <v>0</v>
          </cell>
          <cell r="L1703">
            <v>0</v>
          </cell>
          <cell r="M1703">
            <v>0</v>
          </cell>
        </row>
        <row r="1704">
          <cell r="A1704" t="str">
            <v>XZ-CL05-BE-3839</v>
          </cell>
          <cell r="B1704">
            <v>0</v>
          </cell>
          <cell r="C1704">
            <v>0</v>
          </cell>
          <cell r="D1704">
            <v>0</v>
          </cell>
          <cell r="E1704">
            <v>0</v>
          </cell>
          <cell r="F1704">
            <v>0</v>
          </cell>
          <cell r="G1704">
            <v>0</v>
          </cell>
          <cell r="H1704">
            <v>0</v>
          </cell>
          <cell r="I1704">
            <v>0</v>
          </cell>
          <cell r="J1704">
            <v>0</v>
          </cell>
          <cell r="K1704">
            <v>0</v>
          </cell>
          <cell r="L1704">
            <v>0</v>
          </cell>
          <cell r="M1704">
            <v>0</v>
          </cell>
        </row>
        <row r="1705">
          <cell r="A1705" t="str">
            <v>XZ-CL05-BE-4041</v>
          </cell>
          <cell r="B1705">
            <v>0</v>
          </cell>
          <cell r="C1705">
            <v>0</v>
          </cell>
          <cell r="D1705">
            <v>0</v>
          </cell>
          <cell r="E1705">
            <v>0</v>
          </cell>
          <cell r="F1705">
            <v>0</v>
          </cell>
          <cell r="G1705">
            <v>0</v>
          </cell>
          <cell r="H1705">
            <v>0</v>
          </cell>
          <cell r="I1705">
            <v>0</v>
          </cell>
          <cell r="J1705">
            <v>0</v>
          </cell>
          <cell r="K1705">
            <v>0</v>
          </cell>
          <cell r="L1705">
            <v>0</v>
          </cell>
          <cell r="M1705">
            <v>0</v>
          </cell>
        </row>
        <row r="1706">
          <cell r="A1706" t="str">
            <v>XZ-CL1055E0</v>
          </cell>
          <cell r="B1706">
            <v>0</v>
          </cell>
          <cell r="C1706">
            <v>0</v>
          </cell>
          <cell r="D1706">
            <v>0</v>
          </cell>
          <cell r="E1706">
            <v>0</v>
          </cell>
          <cell r="F1706">
            <v>0</v>
          </cell>
          <cell r="G1706">
            <v>0</v>
          </cell>
          <cell r="H1706">
            <v>0</v>
          </cell>
          <cell r="I1706">
            <v>0</v>
          </cell>
          <cell r="J1706">
            <v>0</v>
          </cell>
          <cell r="K1706">
            <v>0</v>
          </cell>
          <cell r="L1706">
            <v>0</v>
          </cell>
          <cell r="M1706">
            <v>0</v>
          </cell>
        </row>
        <row r="1707">
          <cell r="A1707" t="str">
            <v>XZ-CL1055W0</v>
          </cell>
          <cell r="B1707">
            <v>0</v>
          </cell>
          <cell r="C1707">
            <v>0</v>
          </cell>
          <cell r="D1707">
            <v>0</v>
          </cell>
          <cell r="E1707">
            <v>0</v>
          </cell>
          <cell r="F1707">
            <v>0</v>
          </cell>
          <cell r="G1707">
            <v>0</v>
          </cell>
          <cell r="H1707">
            <v>0</v>
          </cell>
          <cell r="I1707">
            <v>0</v>
          </cell>
          <cell r="J1707">
            <v>0</v>
          </cell>
          <cell r="K1707">
            <v>0</v>
          </cell>
          <cell r="L1707">
            <v>0</v>
          </cell>
          <cell r="M1707">
            <v>0</v>
          </cell>
        </row>
        <row r="1708">
          <cell r="A1708" t="str">
            <v>XZ-CL1537-KH-35/36</v>
          </cell>
          <cell r="B1708">
            <v>0</v>
          </cell>
          <cell r="C1708">
            <v>0</v>
          </cell>
          <cell r="D1708">
            <v>0</v>
          </cell>
          <cell r="E1708">
            <v>0</v>
          </cell>
          <cell r="F1708">
            <v>0</v>
          </cell>
          <cell r="G1708">
            <v>0</v>
          </cell>
          <cell r="H1708">
            <v>0</v>
          </cell>
          <cell r="I1708">
            <v>0</v>
          </cell>
          <cell r="J1708">
            <v>0</v>
          </cell>
          <cell r="K1708">
            <v>0</v>
          </cell>
          <cell r="L1708">
            <v>0</v>
          </cell>
          <cell r="M1708">
            <v>0</v>
          </cell>
        </row>
        <row r="1709">
          <cell r="A1709" t="str">
            <v>XZ-CL1537-PI-35/36</v>
          </cell>
          <cell r="B1709">
            <v>0</v>
          </cell>
          <cell r="C1709">
            <v>0</v>
          </cell>
          <cell r="D1709">
            <v>0</v>
          </cell>
          <cell r="E1709">
            <v>0</v>
          </cell>
          <cell r="F1709">
            <v>0</v>
          </cell>
          <cell r="G1709">
            <v>0</v>
          </cell>
          <cell r="H1709">
            <v>0</v>
          </cell>
          <cell r="I1709">
            <v>0</v>
          </cell>
          <cell r="J1709">
            <v>0</v>
          </cell>
          <cell r="K1709">
            <v>0</v>
          </cell>
          <cell r="L1709">
            <v>0</v>
          </cell>
          <cell r="M1709">
            <v>0</v>
          </cell>
        </row>
        <row r="1710">
          <cell r="A1710" t="str">
            <v>XZ-CL16022-R6-36/37</v>
          </cell>
          <cell r="B1710">
            <v>0</v>
          </cell>
          <cell r="C1710">
            <v>0</v>
          </cell>
          <cell r="D1710">
            <v>0</v>
          </cell>
          <cell r="E1710">
            <v>0</v>
          </cell>
          <cell r="F1710">
            <v>0</v>
          </cell>
          <cell r="G1710">
            <v>0</v>
          </cell>
          <cell r="H1710">
            <v>0</v>
          </cell>
          <cell r="I1710">
            <v>0</v>
          </cell>
          <cell r="J1710">
            <v>0</v>
          </cell>
          <cell r="K1710">
            <v>0</v>
          </cell>
          <cell r="L1710">
            <v>0</v>
          </cell>
          <cell r="M1710">
            <v>0</v>
          </cell>
        </row>
        <row r="1711">
          <cell r="A1711" t="str">
            <v>XZ-CL1721DB-ZL-4445</v>
          </cell>
          <cell r="B1711">
            <v>0</v>
          </cell>
          <cell r="C1711">
            <v>0</v>
          </cell>
          <cell r="D1711">
            <v>0</v>
          </cell>
          <cell r="E1711">
            <v>0</v>
          </cell>
          <cell r="F1711">
            <v>0</v>
          </cell>
          <cell r="G1711">
            <v>0</v>
          </cell>
          <cell r="H1711">
            <v>0</v>
          </cell>
          <cell r="I1711">
            <v>0</v>
          </cell>
          <cell r="J1711">
            <v>0</v>
          </cell>
          <cell r="K1711">
            <v>0</v>
          </cell>
          <cell r="L1711">
            <v>0</v>
          </cell>
          <cell r="M1711">
            <v>0</v>
          </cell>
        </row>
        <row r="1712">
          <cell r="A1712" t="str">
            <v>XZ-CLA1-E0-38</v>
          </cell>
          <cell r="B1712">
            <v>0</v>
          </cell>
          <cell r="C1712">
            <v>0</v>
          </cell>
          <cell r="D1712">
            <v>0</v>
          </cell>
          <cell r="E1712">
            <v>0</v>
          </cell>
          <cell r="F1712">
            <v>0</v>
          </cell>
          <cell r="G1712">
            <v>0</v>
          </cell>
          <cell r="H1712">
            <v>0</v>
          </cell>
          <cell r="I1712">
            <v>0</v>
          </cell>
          <cell r="J1712">
            <v>0</v>
          </cell>
          <cell r="K1712">
            <v>0</v>
          </cell>
          <cell r="L1712">
            <v>0</v>
          </cell>
          <cell r="M1712">
            <v>0</v>
          </cell>
        </row>
        <row r="1713">
          <cell r="A1713" t="str">
            <v>XZ-CLA1-E0-40</v>
          </cell>
          <cell r="B1713">
            <v>0</v>
          </cell>
          <cell r="C1713">
            <v>0</v>
          </cell>
          <cell r="D1713">
            <v>0</v>
          </cell>
          <cell r="E1713">
            <v>0</v>
          </cell>
          <cell r="F1713">
            <v>0</v>
          </cell>
          <cell r="G1713">
            <v>0</v>
          </cell>
          <cell r="H1713">
            <v>0</v>
          </cell>
          <cell r="I1713">
            <v>0</v>
          </cell>
          <cell r="J1713">
            <v>0</v>
          </cell>
          <cell r="K1713">
            <v>0</v>
          </cell>
          <cell r="L1713">
            <v>0</v>
          </cell>
          <cell r="M1713">
            <v>0</v>
          </cell>
        </row>
        <row r="1714">
          <cell r="A1714" t="str">
            <v>XZ-CLA1133DD</v>
          </cell>
          <cell r="B1714">
            <v>0</v>
          </cell>
          <cell r="C1714">
            <v>0</v>
          </cell>
          <cell r="D1714">
            <v>0</v>
          </cell>
          <cell r="E1714">
            <v>0</v>
          </cell>
          <cell r="F1714">
            <v>0</v>
          </cell>
          <cell r="G1714">
            <v>0</v>
          </cell>
          <cell r="H1714">
            <v>0</v>
          </cell>
          <cell r="I1714">
            <v>0</v>
          </cell>
          <cell r="J1714">
            <v>0</v>
          </cell>
          <cell r="K1714">
            <v>0</v>
          </cell>
          <cell r="L1714">
            <v>0</v>
          </cell>
          <cell r="M1714">
            <v>0</v>
          </cell>
        </row>
        <row r="1715">
          <cell r="A1715" t="str">
            <v>XZ-CLA177-DS-37/38</v>
          </cell>
          <cell r="B1715">
            <v>0</v>
          </cell>
          <cell r="C1715">
            <v>0</v>
          </cell>
          <cell r="D1715">
            <v>0</v>
          </cell>
          <cell r="E1715">
            <v>0</v>
          </cell>
          <cell r="F1715">
            <v>0</v>
          </cell>
          <cell r="G1715">
            <v>0</v>
          </cell>
          <cell r="H1715">
            <v>0</v>
          </cell>
          <cell r="I1715">
            <v>0</v>
          </cell>
          <cell r="J1715">
            <v>0</v>
          </cell>
          <cell r="K1715">
            <v>0</v>
          </cell>
          <cell r="L1715">
            <v>0</v>
          </cell>
          <cell r="M1715">
            <v>0</v>
          </cell>
        </row>
        <row r="1716">
          <cell r="A1716" t="str">
            <v>XZ-CLA177-DS-39/40</v>
          </cell>
          <cell r="B1716">
            <v>0</v>
          </cell>
          <cell r="C1716">
            <v>0</v>
          </cell>
          <cell r="D1716">
            <v>0</v>
          </cell>
          <cell r="E1716">
            <v>0</v>
          </cell>
          <cell r="F1716">
            <v>0</v>
          </cell>
          <cell r="G1716">
            <v>0</v>
          </cell>
          <cell r="H1716">
            <v>0</v>
          </cell>
          <cell r="I1716">
            <v>0</v>
          </cell>
          <cell r="J1716">
            <v>0</v>
          </cell>
          <cell r="K1716">
            <v>0</v>
          </cell>
          <cell r="L1716">
            <v>0</v>
          </cell>
          <cell r="M1716">
            <v>0</v>
          </cell>
        </row>
        <row r="1717">
          <cell r="A1717" t="str">
            <v>XZ-CLA177-K0-41/42</v>
          </cell>
          <cell r="B1717">
            <v>0</v>
          </cell>
          <cell r="C1717">
            <v>0</v>
          </cell>
          <cell r="D1717">
            <v>0</v>
          </cell>
          <cell r="E1717">
            <v>0</v>
          </cell>
          <cell r="F1717">
            <v>0</v>
          </cell>
          <cell r="G1717">
            <v>0</v>
          </cell>
          <cell r="H1717">
            <v>0</v>
          </cell>
          <cell r="I1717">
            <v>0</v>
          </cell>
          <cell r="J1717">
            <v>0</v>
          </cell>
          <cell r="K1717">
            <v>0</v>
          </cell>
          <cell r="L1717">
            <v>0</v>
          </cell>
          <cell r="M1717">
            <v>0</v>
          </cell>
        </row>
        <row r="1718">
          <cell r="A1718" t="str">
            <v>XZ-CLA177-K0-43/44</v>
          </cell>
          <cell r="B1718">
            <v>0</v>
          </cell>
          <cell r="C1718">
            <v>0</v>
          </cell>
          <cell r="D1718">
            <v>0</v>
          </cell>
          <cell r="E1718">
            <v>0</v>
          </cell>
          <cell r="F1718">
            <v>0</v>
          </cell>
          <cell r="G1718">
            <v>0</v>
          </cell>
          <cell r="H1718">
            <v>0</v>
          </cell>
          <cell r="I1718">
            <v>0</v>
          </cell>
          <cell r="J1718">
            <v>0</v>
          </cell>
          <cell r="K1718">
            <v>0</v>
          </cell>
          <cell r="L1718">
            <v>0</v>
          </cell>
          <cell r="M1718">
            <v>0</v>
          </cell>
        </row>
        <row r="1719">
          <cell r="A1719" t="str">
            <v>XZ-CLA177-ZL-41/42</v>
          </cell>
          <cell r="B1719">
            <v>0</v>
          </cell>
          <cell r="C1719">
            <v>0</v>
          </cell>
          <cell r="D1719">
            <v>0</v>
          </cell>
          <cell r="E1719">
            <v>0</v>
          </cell>
          <cell r="F1719">
            <v>0</v>
          </cell>
          <cell r="G1719">
            <v>0</v>
          </cell>
          <cell r="H1719">
            <v>0</v>
          </cell>
          <cell r="I1719">
            <v>0</v>
          </cell>
          <cell r="J1719">
            <v>0</v>
          </cell>
          <cell r="K1719">
            <v>0</v>
          </cell>
          <cell r="L1719">
            <v>0</v>
          </cell>
          <cell r="M1719">
            <v>0</v>
          </cell>
        </row>
        <row r="1720">
          <cell r="A1720" t="str">
            <v>XZ-CLA177-ZL-43/44</v>
          </cell>
          <cell r="B1720">
            <v>0</v>
          </cell>
          <cell r="C1720">
            <v>0</v>
          </cell>
          <cell r="D1720">
            <v>0</v>
          </cell>
          <cell r="E1720">
            <v>0</v>
          </cell>
          <cell r="F1720">
            <v>0</v>
          </cell>
          <cell r="G1720">
            <v>0</v>
          </cell>
          <cell r="H1720">
            <v>0</v>
          </cell>
          <cell r="I1720">
            <v>0</v>
          </cell>
          <cell r="J1720">
            <v>0</v>
          </cell>
          <cell r="K1720">
            <v>0</v>
          </cell>
          <cell r="L1720">
            <v>0</v>
          </cell>
          <cell r="M1720">
            <v>0</v>
          </cell>
        </row>
        <row r="1721">
          <cell r="A1721" t="str">
            <v>XZ-CLBH004-R6-M</v>
          </cell>
          <cell r="B1721">
            <v>0</v>
          </cell>
          <cell r="C1721">
            <v>0</v>
          </cell>
          <cell r="D1721">
            <v>0</v>
          </cell>
          <cell r="E1721">
            <v>0</v>
          </cell>
          <cell r="F1721">
            <v>0</v>
          </cell>
          <cell r="G1721">
            <v>0</v>
          </cell>
          <cell r="H1721">
            <v>0</v>
          </cell>
          <cell r="I1721">
            <v>0</v>
          </cell>
          <cell r="J1721">
            <v>0</v>
          </cell>
          <cell r="K1721">
            <v>0</v>
          </cell>
          <cell r="L1721">
            <v>0</v>
          </cell>
          <cell r="M1721">
            <v>0</v>
          </cell>
        </row>
        <row r="1722">
          <cell r="A1722" t="str">
            <v>XZ-CLBH004-R6-S</v>
          </cell>
          <cell r="B1722">
            <v>0</v>
          </cell>
          <cell r="C1722">
            <v>0</v>
          </cell>
          <cell r="D1722">
            <v>0</v>
          </cell>
          <cell r="E1722">
            <v>0</v>
          </cell>
          <cell r="F1722">
            <v>0</v>
          </cell>
          <cell r="G1722">
            <v>0</v>
          </cell>
          <cell r="H1722">
            <v>0</v>
          </cell>
          <cell r="I1722">
            <v>0</v>
          </cell>
          <cell r="J1722">
            <v>0</v>
          </cell>
          <cell r="K1722">
            <v>0</v>
          </cell>
          <cell r="L1722">
            <v>0</v>
          </cell>
          <cell r="M1722">
            <v>0</v>
          </cell>
        </row>
        <row r="1723">
          <cell r="A1723" t="str">
            <v>XZ-HM029-K0-41-42</v>
          </cell>
          <cell r="B1723">
            <v>0</v>
          </cell>
          <cell r="C1723">
            <v>0</v>
          </cell>
          <cell r="D1723">
            <v>0</v>
          </cell>
          <cell r="E1723">
            <v>0</v>
          </cell>
          <cell r="F1723">
            <v>0</v>
          </cell>
          <cell r="G1723">
            <v>0</v>
          </cell>
          <cell r="H1723">
            <v>0</v>
          </cell>
          <cell r="I1723">
            <v>0</v>
          </cell>
          <cell r="J1723">
            <v>0</v>
          </cell>
          <cell r="K1723">
            <v>0</v>
          </cell>
          <cell r="L1723">
            <v>0</v>
          </cell>
          <cell r="M1723">
            <v>0</v>
          </cell>
        </row>
        <row r="1724">
          <cell r="A1724" t="str">
            <v>XZ-HM029-K0-43-45</v>
          </cell>
          <cell r="B1724">
            <v>0</v>
          </cell>
          <cell r="C1724">
            <v>0</v>
          </cell>
          <cell r="D1724">
            <v>0</v>
          </cell>
          <cell r="E1724">
            <v>0</v>
          </cell>
          <cell r="F1724">
            <v>0</v>
          </cell>
          <cell r="G1724">
            <v>0</v>
          </cell>
          <cell r="H1724">
            <v>0</v>
          </cell>
          <cell r="I1724">
            <v>0</v>
          </cell>
          <cell r="J1724">
            <v>0</v>
          </cell>
          <cell r="K1724">
            <v>0</v>
          </cell>
          <cell r="L1724">
            <v>0</v>
          </cell>
          <cell r="M1724">
            <v>0</v>
          </cell>
        </row>
        <row r="1725">
          <cell r="A1725" t="str">
            <v>XZ-HM029-W0-35-37</v>
          </cell>
          <cell r="B1725">
            <v>0</v>
          </cell>
          <cell r="C1725">
            <v>0</v>
          </cell>
          <cell r="D1725">
            <v>0</v>
          </cell>
          <cell r="E1725">
            <v>0</v>
          </cell>
          <cell r="F1725">
            <v>0</v>
          </cell>
          <cell r="G1725">
            <v>0</v>
          </cell>
          <cell r="H1725">
            <v>0</v>
          </cell>
          <cell r="I1725">
            <v>0</v>
          </cell>
          <cell r="J1725">
            <v>0</v>
          </cell>
          <cell r="K1725">
            <v>0</v>
          </cell>
          <cell r="L1725">
            <v>0</v>
          </cell>
          <cell r="M1725">
            <v>0</v>
          </cell>
        </row>
        <row r="1726">
          <cell r="A1726" t="str">
            <v>XZ-HM0299-GR-3637</v>
          </cell>
          <cell r="B1726">
            <v>0</v>
          </cell>
          <cell r="C1726">
            <v>0</v>
          </cell>
          <cell r="D1726">
            <v>0</v>
          </cell>
          <cell r="E1726">
            <v>0</v>
          </cell>
          <cell r="F1726">
            <v>0</v>
          </cell>
          <cell r="G1726">
            <v>0</v>
          </cell>
          <cell r="H1726">
            <v>0</v>
          </cell>
          <cell r="I1726">
            <v>0</v>
          </cell>
          <cell r="J1726">
            <v>0</v>
          </cell>
          <cell r="K1726">
            <v>0</v>
          </cell>
          <cell r="L1726">
            <v>0</v>
          </cell>
          <cell r="M1726">
            <v>0</v>
          </cell>
        </row>
        <row r="1727">
          <cell r="A1727" t="str">
            <v>XZ-HM0299-GR-4041</v>
          </cell>
          <cell r="B1727">
            <v>0</v>
          </cell>
          <cell r="C1727">
            <v>0</v>
          </cell>
          <cell r="D1727">
            <v>0</v>
          </cell>
          <cell r="E1727">
            <v>0</v>
          </cell>
          <cell r="F1727">
            <v>0</v>
          </cell>
          <cell r="G1727">
            <v>0</v>
          </cell>
          <cell r="H1727">
            <v>0</v>
          </cell>
          <cell r="I1727">
            <v>0</v>
          </cell>
          <cell r="J1727">
            <v>0</v>
          </cell>
          <cell r="K1727">
            <v>0</v>
          </cell>
          <cell r="L1727">
            <v>0</v>
          </cell>
          <cell r="M1727">
            <v>0</v>
          </cell>
        </row>
        <row r="1728">
          <cell r="A1728" t="str">
            <v>XZ-HM0299-SH-4041</v>
          </cell>
          <cell r="B1728">
            <v>0</v>
          </cell>
          <cell r="C1728">
            <v>0</v>
          </cell>
          <cell r="D1728">
            <v>0</v>
          </cell>
          <cell r="E1728">
            <v>0</v>
          </cell>
          <cell r="F1728">
            <v>0</v>
          </cell>
          <cell r="G1728">
            <v>0</v>
          </cell>
          <cell r="H1728">
            <v>0</v>
          </cell>
          <cell r="I1728">
            <v>0</v>
          </cell>
          <cell r="J1728">
            <v>0</v>
          </cell>
          <cell r="K1728">
            <v>0</v>
          </cell>
          <cell r="L1728">
            <v>0</v>
          </cell>
          <cell r="M1728">
            <v>0</v>
          </cell>
        </row>
        <row r="1729">
          <cell r="A1729" t="str">
            <v>XZ-HM0299-SH-4243</v>
          </cell>
          <cell r="B1729">
            <v>0</v>
          </cell>
          <cell r="C1729">
            <v>0</v>
          </cell>
          <cell r="D1729">
            <v>0</v>
          </cell>
          <cell r="E1729">
            <v>0</v>
          </cell>
          <cell r="F1729">
            <v>0</v>
          </cell>
          <cell r="G1729">
            <v>0</v>
          </cell>
          <cell r="H1729">
            <v>0</v>
          </cell>
          <cell r="I1729">
            <v>0</v>
          </cell>
          <cell r="J1729">
            <v>0</v>
          </cell>
          <cell r="K1729">
            <v>0</v>
          </cell>
          <cell r="L1729">
            <v>0</v>
          </cell>
          <cell r="M1729">
            <v>0</v>
          </cell>
        </row>
        <row r="1730">
          <cell r="A1730" t="str">
            <v>XZ-HM0299-SH-4445</v>
          </cell>
          <cell r="B1730">
            <v>0</v>
          </cell>
          <cell r="C1730">
            <v>0</v>
          </cell>
          <cell r="D1730">
            <v>0</v>
          </cell>
          <cell r="E1730">
            <v>0</v>
          </cell>
          <cell r="F1730">
            <v>0</v>
          </cell>
          <cell r="G1730">
            <v>0</v>
          </cell>
          <cell r="H1730">
            <v>0</v>
          </cell>
          <cell r="I1730">
            <v>0</v>
          </cell>
          <cell r="J1730">
            <v>0</v>
          </cell>
          <cell r="K1730">
            <v>0</v>
          </cell>
          <cell r="L1730">
            <v>0</v>
          </cell>
          <cell r="M1730">
            <v>0</v>
          </cell>
        </row>
        <row r="1731">
          <cell r="A1731" t="str">
            <v>XZ-HM165-CO-XL</v>
          </cell>
          <cell r="B1731">
            <v>0</v>
          </cell>
          <cell r="C1731">
            <v>0</v>
          </cell>
          <cell r="D1731">
            <v>0</v>
          </cell>
          <cell r="E1731">
            <v>0</v>
          </cell>
          <cell r="F1731">
            <v>0</v>
          </cell>
          <cell r="G1731">
            <v>0</v>
          </cell>
          <cell r="H1731">
            <v>0</v>
          </cell>
          <cell r="I1731">
            <v>0</v>
          </cell>
          <cell r="J1731">
            <v>0</v>
          </cell>
          <cell r="K1731">
            <v>0</v>
          </cell>
          <cell r="L1731">
            <v>0</v>
          </cell>
          <cell r="M1731">
            <v>0</v>
          </cell>
        </row>
        <row r="1732">
          <cell r="A1732" t="str">
            <v>XZ-HM165-K0-XL</v>
          </cell>
          <cell r="B1732">
            <v>0</v>
          </cell>
          <cell r="C1732">
            <v>0</v>
          </cell>
          <cell r="D1732">
            <v>0</v>
          </cell>
          <cell r="E1732">
            <v>0</v>
          </cell>
          <cell r="F1732">
            <v>0</v>
          </cell>
          <cell r="G1732">
            <v>0</v>
          </cell>
          <cell r="H1732">
            <v>0</v>
          </cell>
          <cell r="I1732">
            <v>0</v>
          </cell>
          <cell r="J1732">
            <v>0</v>
          </cell>
          <cell r="K1732">
            <v>0</v>
          </cell>
          <cell r="L1732">
            <v>0</v>
          </cell>
          <cell r="M1732">
            <v>0</v>
          </cell>
        </row>
        <row r="1733">
          <cell r="A1733" t="str">
            <v>XZ-HM165-P0-XL</v>
          </cell>
          <cell r="B1733">
            <v>0</v>
          </cell>
          <cell r="C1733">
            <v>0</v>
          </cell>
          <cell r="D1733">
            <v>0</v>
          </cell>
          <cell r="E1733">
            <v>0</v>
          </cell>
          <cell r="F1733">
            <v>0</v>
          </cell>
          <cell r="G1733">
            <v>0</v>
          </cell>
          <cell r="H1733">
            <v>0</v>
          </cell>
          <cell r="I1733">
            <v>0</v>
          </cell>
          <cell r="J1733">
            <v>0</v>
          </cell>
          <cell r="K1733">
            <v>0</v>
          </cell>
          <cell r="L1733">
            <v>0</v>
          </cell>
          <cell r="M1733">
            <v>0</v>
          </cell>
        </row>
        <row r="1734">
          <cell r="A1734" t="str">
            <v>XZ-HM1657-DS-3536</v>
          </cell>
          <cell r="B1734">
            <v>0</v>
          </cell>
          <cell r="C1734">
            <v>0</v>
          </cell>
          <cell r="D1734">
            <v>0</v>
          </cell>
          <cell r="E1734">
            <v>0</v>
          </cell>
          <cell r="F1734">
            <v>0</v>
          </cell>
          <cell r="G1734">
            <v>0</v>
          </cell>
          <cell r="H1734">
            <v>0</v>
          </cell>
          <cell r="I1734">
            <v>0</v>
          </cell>
          <cell r="J1734">
            <v>0</v>
          </cell>
          <cell r="K1734">
            <v>0</v>
          </cell>
          <cell r="L1734">
            <v>0</v>
          </cell>
          <cell r="M1734">
            <v>0</v>
          </cell>
        </row>
        <row r="1735">
          <cell r="A1735" t="str">
            <v>XZ-HM1657-N5-4344</v>
          </cell>
          <cell r="B1735">
            <v>0</v>
          </cell>
          <cell r="C1735">
            <v>0</v>
          </cell>
          <cell r="D1735">
            <v>0</v>
          </cell>
          <cell r="E1735">
            <v>0</v>
          </cell>
          <cell r="F1735">
            <v>0</v>
          </cell>
          <cell r="G1735">
            <v>0</v>
          </cell>
          <cell r="H1735">
            <v>0</v>
          </cell>
          <cell r="I1735">
            <v>0</v>
          </cell>
          <cell r="J1735">
            <v>0</v>
          </cell>
          <cell r="K1735">
            <v>0</v>
          </cell>
          <cell r="L1735">
            <v>0</v>
          </cell>
          <cell r="M1735">
            <v>0</v>
          </cell>
        </row>
        <row r="1736">
          <cell r="A1736" t="str">
            <v>XZ-HM1657-PI-3536</v>
          </cell>
          <cell r="B1736">
            <v>0</v>
          </cell>
          <cell r="C1736">
            <v>0</v>
          </cell>
          <cell r="D1736">
            <v>0</v>
          </cell>
          <cell r="E1736">
            <v>0</v>
          </cell>
          <cell r="F1736">
            <v>0</v>
          </cell>
          <cell r="G1736">
            <v>0</v>
          </cell>
          <cell r="H1736">
            <v>0</v>
          </cell>
          <cell r="I1736">
            <v>0</v>
          </cell>
          <cell r="J1736">
            <v>0</v>
          </cell>
          <cell r="K1736">
            <v>0</v>
          </cell>
          <cell r="L1736">
            <v>0</v>
          </cell>
          <cell r="M1736">
            <v>0</v>
          </cell>
        </row>
        <row r="1737">
          <cell r="A1737" t="str">
            <v>XZ-HM168-CO-40/41</v>
          </cell>
          <cell r="B1737">
            <v>0</v>
          </cell>
          <cell r="C1737">
            <v>0</v>
          </cell>
          <cell r="D1737">
            <v>0</v>
          </cell>
          <cell r="E1737">
            <v>0</v>
          </cell>
          <cell r="F1737">
            <v>0</v>
          </cell>
          <cell r="G1737">
            <v>0</v>
          </cell>
          <cell r="H1737">
            <v>0</v>
          </cell>
          <cell r="I1737">
            <v>0</v>
          </cell>
          <cell r="J1737">
            <v>0</v>
          </cell>
          <cell r="K1737">
            <v>0</v>
          </cell>
          <cell r="L1737">
            <v>0</v>
          </cell>
          <cell r="M1737">
            <v>0</v>
          </cell>
        </row>
        <row r="1738">
          <cell r="A1738" t="str">
            <v>XZ-HM168-CO-42/43</v>
          </cell>
          <cell r="B1738">
            <v>0</v>
          </cell>
          <cell r="C1738">
            <v>0</v>
          </cell>
          <cell r="D1738">
            <v>0</v>
          </cell>
          <cell r="E1738">
            <v>0</v>
          </cell>
          <cell r="F1738">
            <v>0</v>
          </cell>
          <cell r="G1738">
            <v>0</v>
          </cell>
          <cell r="H1738">
            <v>0</v>
          </cell>
          <cell r="I1738">
            <v>0</v>
          </cell>
          <cell r="J1738">
            <v>0</v>
          </cell>
          <cell r="K1738">
            <v>0</v>
          </cell>
          <cell r="L1738">
            <v>0</v>
          </cell>
          <cell r="M1738">
            <v>0</v>
          </cell>
        </row>
        <row r="1739">
          <cell r="A1739" t="str">
            <v>XZ-HM219-PI-35-39</v>
          </cell>
          <cell r="B1739">
            <v>0</v>
          </cell>
          <cell r="C1739">
            <v>0</v>
          </cell>
          <cell r="D1739">
            <v>0</v>
          </cell>
          <cell r="E1739">
            <v>0</v>
          </cell>
          <cell r="F1739">
            <v>0</v>
          </cell>
          <cell r="G1739">
            <v>0</v>
          </cell>
          <cell r="H1739">
            <v>0</v>
          </cell>
          <cell r="I1739">
            <v>0</v>
          </cell>
          <cell r="J1739">
            <v>0</v>
          </cell>
          <cell r="K1739">
            <v>0</v>
          </cell>
          <cell r="L1739">
            <v>0</v>
          </cell>
          <cell r="M1739">
            <v>0</v>
          </cell>
        </row>
        <row r="1740">
          <cell r="A1740" t="str">
            <v>XZ-HM36-BE-L</v>
          </cell>
          <cell r="B1740">
            <v>0</v>
          </cell>
          <cell r="C1740">
            <v>0</v>
          </cell>
          <cell r="D1740">
            <v>0</v>
          </cell>
          <cell r="E1740">
            <v>0</v>
          </cell>
          <cell r="F1740">
            <v>0</v>
          </cell>
          <cell r="G1740">
            <v>0</v>
          </cell>
          <cell r="H1740">
            <v>0</v>
          </cell>
          <cell r="I1740">
            <v>0</v>
          </cell>
          <cell r="J1740">
            <v>0</v>
          </cell>
          <cell r="K1740">
            <v>0</v>
          </cell>
          <cell r="L1740">
            <v>0</v>
          </cell>
          <cell r="M1740">
            <v>0</v>
          </cell>
        </row>
        <row r="1741">
          <cell r="A1741" t="str">
            <v>XZ-HM36-BE-M</v>
          </cell>
          <cell r="B1741">
            <v>0</v>
          </cell>
          <cell r="C1741">
            <v>0</v>
          </cell>
          <cell r="D1741">
            <v>0</v>
          </cell>
          <cell r="E1741">
            <v>0</v>
          </cell>
          <cell r="F1741">
            <v>0</v>
          </cell>
          <cell r="G1741">
            <v>0</v>
          </cell>
          <cell r="H1741">
            <v>0</v>
          </cell>
          <cell r="I1741">
            <v>0</v>
          </cell>
          <cell r="J1741">
            <v>0</v>
          </cell>
          <cell r="K1741">
            <v>0</v>
          </cell>
          <cell r="L1741">
            <v>0</v>
          </cell>
          <cell r="M1741">
            <v>0</v>
          </cell>
        </row>
        <row r="1742">
          <cell r="A1742" t="str">
            <v>XZ-HM36-BE-XL</v>
          </cell>
          <cell r="B1742">
            <v>0</v>
          </cell>
          <cell r="C1742">
            <v>0</v>
          </cell>
          <cell r="D1742">
            <v>0</v>
          </cell>
          <cell r="E1742">
            <v>0</v>
          </cell>
          <cell r="F1742">
            <v>0</v>
          </cell>
          <cell r="G1742">
            <v>0</v>
          </cell>
          <cell r="H1742">
            <v>0</v>
          </cell>
          <cell r="I1742">
            <v>0</v>
          </cell>
          <cell r="J1742">
            <v>0</v>
          </cell>
          <cell r="K1742">
            <v>0</v>
          </cell>
          <cell r="L1742">
            <v>0</v>
          </cell>
          <cell r="M1742">
            <v>0</v>
          </cell>
        </row>
        <row r="1743">
          <cell r="A1743" t="str">
            <v>XZ-HM36-CO-L</v>
          </cell>
          <cell r="B1743">
            <v>0</v>
          </cell>
          <cell r="C1743">
            <v>0</v>
          </cell>
          <cell r="D1743">
            <v>0</v>
          </cell>
          <cell r="E1743">
            <v>0</v>
          </cell>
          <cell r="F1743">
            <v>0</v>
          </cell>
          <cell r="G1743">
            <v>0</v>
          </cell>
          <cell r="H1743">
            <v>0</v>
          </cell>
          <cell r="I1743">
            <v>0</v>
          </cell>
          <cell r="J1743">
            <v>0</v>
          </cell>
          <cell r="K1743">
            <v>0</v>
          </cell>
          <cell r="L1743">
            <v>0</v>
          </cell>
          <cell r="M1743">
            <v>0</v>
          </cell>
        </row>
        <row r="1744">
          <cell r="A1744" t="str">
            <v>XZ-HM36-CO-XL</v>
          </cell>
          <cell r="B1744">
            <v>0</v>
          </cell>
          <cell r="C1744">
            <v>0</v>
          </cell>
          <cell r="D1744">
            <v>0</v>
          </cell>
          <cell r="E1744">
            <v>0</v>
          </cell>
          <cell r="F1744">
            <v>0</v>
          </cell>
          <cell r="G1744">
            <v>0</v>
          </cell>
          <cell r="H1744">
            <v>0</v>
          </cell>
          <cell r="I1744">
            <v>0</v>
          </cell>
          <cell r="J1744">
            <v>0</v>
          </cell>
          <cell r="K1744">
            <v>0</v>
          </cell>
          <cell r="L1744">
            <v>0</v>
          </cell>
          <cell r="M1744">
            <v>0</v>
          </cell>
        </row>
        <row r="1745">
          <cell r="A1745" t="str">
            <v>XZ-HM6003-OR-3738</v>
          </cell>
          <cell r="B1745">
            <v>0</v>
          </cell>
          <cell r="C1745">
            <v>0</v>
          </cell>
          <cell r="D1745">
            <v>0</v>
          </cell>
          <cell r="E1745">
            <v>0</v>
          </cell>
          <cell r="F1745">
            <v>0</v>
          </cell>
          <cell r="G1745">
            <v>0</v>
          </cell>
          <cell r="H1745">
            <v>0</v>
          </cell>
          <cell r="I1745">
            <v>0</v>
          </cell>
          <cell r="J1745">
            <v>0</v>
          </cell>
          <cell r="K1745">
            <v>0</v>
          </cell>
          <cell r="L1745">
            <v>0</v>
          </cell>
          <cell r="M1745">
            <v>0</v>
          </cell>
        </row>
        <row r="1746">
          <cell r="A1746" t="str">
            <v>XZ-HM6003-P0-3940</v>
          </cell>
          <cell r="B1746">
            <v>0</v>
          </cell>
          <cell r="C1746">
            <v>0</v>
          </cell>
          <cell r="D1746">
            <v>0</v>
          </cell>
          <cell r="E1746">
            <v>0</v>
          </cell>
          <cell r="F1746">
            <v>0</v>
          </cell>
          <cell r="G1746">
            <v>0</v>
          </cell>
          <cell r="H1746">
            <v>0</v>
          </cell>
          <cell r="I1746">
            <v>0</v>
          </cell>
          <cell r="J1746">
            <v>0</v>
          </cell>
          <cell r="K1746">
            <v>0</v>
          </cell>
          <cell r="L1746">
            <v>0</v>
          </cell>
          <cell r="M1746">
            <v>0</v>
          </cell>
        </row>
        <row r="1747">
          <cell r="A1747" t="str">
            <v>XZ-HM801-Bear-CO-3637</v>
          </cell>
          <cell r="B1747">
            <v>0</v>
          </cell>
          <cell r="C1747">
            <v>0</v>
          </cell>
          <cell r="D1747">
            <v>0</v>
          </cell>
          <cell r="E1747">
            <v>0</v>
          </cell>
          <cell r="F1747">
            <v>0</v>
          </cell>
          <cell r="G1747">
            <v>0</v>
          </cell>
          <cell r="H1747">
            <v>0</v>
          </cell>
          <cell r="I1747">
            <v>0</v>
          </cell>
          <cell r="J1747">
            <v>0</v>
          </cell>
          <cell r="K1747">
            <v>0</v>
          </cell>
          <cell r="L1747">
            <v>0</v>
          </cell>
          <cell r="M1747">
            <v>0</v>
          </cell>
        </row>
        <row r="1748">
          <cell r="A1748" t="str">
            <v>XZ-HM8130-BR-4243</v>
          </cell>
          <cell r="B1748">
            <v>0</v>
          </cell>
          <cell r="C1748">
            <v>0</v>
          </cell>
          <cell r="D1748">
            <v>0</v>
          </cell>
          <cell r="E1748">
            <v>0</v>
          </cell>
          <cell r="F1748">
            <v>0</v>
          </cell>
          <cell r="G1748">
            <v>0</v>
          </cell>
          <cell r="H1748">
            <v>0</v>
          </cell>
          <cell r="I1748">
            <v>0</v>
          </cell>
          <cell r="J1748">
            <v>0</v>
          </cell>
          <cell r="K1748">
            <v>0</v>
          </cell>
          <cell r="L1748">
            <v>0</v>
          </cell>
          <cell r="M1748">
            <v>0</v>
          </cell>
        </row>
        <row r="1749">
          <cell r="A1749" t="str">
            <v>XZ-HM8130-BR-4445</v>
          </cell>
          <cell r="B1749">
            <v>0</v>
          </cell>
          <cell r="C1749">
            <v>0</v>
          </cell>
          <cell r="D1749">
            <v>0</v>
          </cell>
          <cell r="E1749">
            <v>0</v>
          </cell>
          <cell r="F1749">
            <v>0</v>
          </cell>
          <cell r="G1749">
            <v>0</v>
          </cell>
          <cell r="H1749">
            <v>0</v>
          </cell>
          <cell r="I1749">
            <v>0</v>
          </cell>
          <cell r="J1749">
            <v>0</v>
          </cell>
          <cell r="K1749">
            <v>0</v>
          </cell>
          <cell r="L1749">
            <v>0</v>
          </cell>
          <cell r="M1749">
            <v>0</v>
          </cell>
        </row>
        <row r="1750">
          <cell r="A1750" t="str">
            <v>XZ-HM8130-G0-3637</v>
          </cell>
          <cell r="B1750">
            <v>0</v>
          </cell>
          <cell r="C1750">
            <v>0</v>
          </cell>
          <cell r="D1750">
            <v>0</v>
          </cell>
          <cell r="E1750">
            <v>0</v>
          </cell>
          <cell r="F1750">
            <v>0</v>
          </cell>
          <cell r="G1750">
            <v>0</v>
          </cell>
          <cell r="H1750">
            <v>0</v>
          </cell>
          <cell r="I1750">
            <v>0</v>
          </cell>
          <cell r="J1750">
            <v>0</v>
          </cell>
          <cell r="K1750">
            <v>0</v>
          </cell>
          <cell r="L1750">
            <v>0</v>
          </cell>
          <cell r="M1750">
            <v>0</v>
          </cell>
        </row>
        <row r="1751">
          <cell r="A1751" t="str">
            <v>XZ-HM8130-G0-3839</v>
          </cell>
          <cell r="B1751">
            <v>0</v>
          </cell>
          <cell r="C1751">
            <v>0</v>
          </cell>
          <cell r="D1751">
            <v>0</v>
          </cell>
          <cell r="E1751">
            <v>0</v>
          </cell>
          <cell r="F1751">
            <v>0</v>
          </cell>
          <cell r="G1751">
            <v>0</v>
          </cell>
          <cell r="H1751">
            <v>0</v>
          </cell>
          <cell r="I1751">
            <v>0</v>
          </cell>
          <cell r="J1751">
            <v>0</v>
          </cell>
          <cell r="K1751">
            <v>0</v>
          </cell>
          <cell r="L1751">
            <v>0</v>
          </cell>
          <cell r="M1751">
            <v>0</v>
          </cell>
        </row>
        <row r="1752">
          <cell r="A1752" t="str">
            <v>XZ-HM8130-PI-3637</v>
          </cell>
          <cell r="B1752">
            <v>0</v>
          </cell>
          <cell r="C1752">
            <v>0</v>
          </cell>
          <cell r="D1752">
            <v>0</v>
          </cell>
          <cell r="E1752">
            <v>0</v>
          </cell>
          <cell r="F1752">
            <v>0</v>
          </cell>
          <cell r="G1752">
            <v>0</v>
          </cell>
          <cell r="H1752">
            <v>0</v>
          </cell>
          <cell r="I1752">
            <v>0</v>
          </cell>
          <cell r="J1752">
            <v>0</v>
          </cell>
          <cell r="K1752">
            <v>0</v>
          </cell>
          <cell r="L1752">
            <v>0</v>
          </cell>
          <cell r="M1752">
            <v>0</v>
          </cell>
        </row>
        <row r="1753">
          <cell r="A1753" t="str">
            <v>XZ-HM8130-PI-4041</v>
          </cell>
          <cell r="B1753">
            <v>0</v>
          </cell>
          <cell r="C1753">
            <v>0</v>
          </cell>
          <cell r="D1753">
            <v>0</v>
          </cell>
          <cell r="E1753">
            <v>0</v>
          </cell>
          <cell r="F1753">
            <v>0</v>
          </cell>
          <cell r="G1753">
            <v>0</v>
          </cell>
          <cell r="H1753">
            <v>0</v>
          </cell>
          <cell r="I1753">
            <v>0</v>
          </cell>
          <cell r="J1753">
            <v>0</v>
          </cell>
          <cell r="K1753">
            <v>0</v>
          </cell>
          <cell r="L1753">
            <v>0</v>
          </cell>
          <cell r="M1753">
            <v>0</v>
          </cell>
        </row>
        <row r="1754">
          <cell r="A1754" t="str">
            <v>XZ-HM8130-R0-3637</v>
          </cell>
          <cell r="B1754">
            <v>0</v>
          </cell>
          <cell r="C1754">
            <v>0</v>
          </cell>
          <cell r="D1754">
            <v>0</v>
          </cell>
          <cell r="E1754">
            <v>0</v>
          </cell>
          <cell r="F1754">
            <v>0</v>
          </cell>
          <cell r="G1754">
            <v>0</v>
          </cell>
          <cell r="H1754">
            <v>0</v>
          </cell>
          <cell r="I1754">
            <v>0</v>
          </cell>
          <cell r="J1754">
            <v>0</v>
          </cell>
          <cell r="K1754">
            <v>0</v>
          </cell>
          <cell r="L1754">
            <v>0</v>
          </cell>
          <cell r="M1754">
            <v>0</v>
          </cell>
        </row>
        <row r="1755">
          <cell r="A1755" t="str">
            <v>XZ-HM8130-Y0-3637</v>
          </cell>
          <cell r="B1755">
            <v>0</v>
          </cell>
          <cell r="C1755">
            <v>0</v>
          </cell>
          <cell r="D1755">
            <v>0</v>
          </cell>
          <cell r="E1755">
            <v>0</v>
          </cell>
          <cell r="F1755">
            <v>0</v>
          </cell>
          <cell r="G1755">
            <v>0</v>
          </cell>
          <cell r="H1755">
            <v>0</v>
          </cell>
          <cell r="I1755">
            <v>0</v>
          </cell>
          <cell r="J1755">
            <v>0</v>
          </cell>
          <cell r="K1755">
            <v>0</v>
          </cell>
          <cell r="L1755">
            <v>0</v>
          </cell>
          <cell r="M1755">
            <v>0</v>
          </cell>
        </row>
        <row r="1756">
          <cell r="A1756" t="str">
            <v>XZ-HM8130-Y0-3839</v>
          </cell>
          <cell r="B1756">
            <v>0</v>
          </cell>
          <cell r="C1756">
            <v>0</v>
          </cell>
          <cell r="D1756">
            <v>0</v>
          </cell>
          <cell r="E1756">
            <v>0</v>
          </cell>
          <cell r="F1756">
            <v>0</v>
          </cell>
          <cell r="G1756">
            <v>0</v>
          </cell>
          <cell r="H1756">
            <v>0</v>
          </cell>
          <cell r="I1756">
            <v>0</v>
          </cell>
          <cell r="J1756">
            <v>0</v>
          </cell>
          <cell r="K1756">
            <v>0</v>
          </cell>
          <cell r="L1756">
            <v>0</v>
          </cell>
          <cell r="M1756">
            <v>0</v>
          </cell>
        </row>
        <row r="1757">
          <cell r="A1757" t="str">
            <v>XZ-HMA119-GR-3738</v>
          </cell>
          <cell r="B1757">
            <v>0</v>
          </cell>
          <cell r="C1757">
            <v>0</v>
          </cell>
          <cell r="D1757">
            <v>0</v>
          </cell>
          <cell r="E1757">
            <v>0</v>
          </cell>
          <cell r="F1757">
            <v>0</v>
          </cell>
          <cell r="G1757">
            <v>0</v>
          </cell>
          <cell r="H1757">
            <v>0</v>
          </cell>
          <cell r="I1757">
            <v>0</v>
          </cell>
          <cell r="J1757">
            <v>0</v>
          </cell>
          <cell r="K1757">
            <v>0</v>
          </cell>
          <cell r="L1757">
            <v>0</v>
          </cell>
          <cell r="M1757">
            <v>0</v>
          </cell>
        </row>
        <row r="1758">
          <cell r="A1758" t="str">
            <v>XZ-HMA119-Pi-3738</v>
          </cell>
          <cell r="B1758">
            <v>0</v>
          </cell>
          <cell r="C1758">
            <v>0</v>
          </cell>
          <cell r="D1758">
            <v>0</v>
          </cell>
          <cell r="E1758">
            <v>0</v>
          </cell>
          <cell r="F1758">
            <v>0</v>
          </cell>
          <cell r="G1758">
            <v>0</v>
          </cell>
          <cell r="H1758">
            <v>0</v>
          </cell>
          <cell r="I1758">
            <v>0</v>
          </cell>
          <cell r="J1758">
            <v>0</v>
          </cell>
          <cell r="K1758">
            <v>0</v>
          </cell>
          <cell r="L1758">
            <v>0</v>
          </cell>
          <cell r="M1758">
            <v>0</v>
          </cell>
        </row>
        <row r="1759">
          <cell r="A1759" t="str">
            <v>XZ-HMA119-ZL-4142</v>
          </cell>
          <cell r="B1759">
            <v>0</v>
          </cell>
          <cell r="C1759">
            <v>0</v>
          </cell>
          <cell r="D1759">
            <v>0</v>
          </cell>
          <cell r="E1759">
            <v>0</v>
          </cell>
          <cell r="F1759">
            <v>0</v>
          </cell>
          <cell r="G1759">
            <v>0</v>
          </cell>
          <cell r="H1759">
            <v>0</v>
          </cell>
          <cell r="I1759">
            <v>0</v>
          </cell>
          <cell r="J1759">
            <v>0</v>
          </cell>
          <cell r="K1759">
            <v>0</v>
          </cell>
          <cell r="L1759">
            <v>0</v>
          </cell>
          <cell r="M1759">
            <v>0</v>
          </cell>
        </row>
        <row r="1760">
          <cell r="A1760" t="str">
            <v>XZ-HMA185-BE-3738</v>
          </cell>
          <cell r="B1760">
            <v>0</v>
          </cell>
          <cell r="C1760">
            <v>0</v>
          </cell>
          <cell r="D1760">
            <v>0</v>
          </cell>
          <cell r="E1760">
            <v>0</v>
          </cell>
          <cell r="F1760">
            <v>0</v>
          </cell>
          <cell r="G1760">
            <v>0</v>
          </cell>
          <cell r="H1760">
            <v>0</v>
          </cell>
          <cell r="I1760">
            <v>0</v>
          </cell>
          <cell r="J1760">
            <v>0</v>
          </cell>
          <cell r="K1760">
            <v>0</v>
          </cell>
          <cell r="L1760">
            <v>0</v>
          </cell>
          <cell r="M1760">
            <v>0</v>
          </cell>
        </row>
        <row r="1761">
          <cell r="A1761" t="str">
            <v>XZ-HMA185-CO-4142</v>
          </cell>
          <cell r="B1761">
            <v>0</v>
          </cell>
          <cell r="C1761">
            <v>0</v>
          </cell>
          <cell r="D1761">
            <v>0</v>
          </cell>
          <cell r="E1761">
            <v>0</v>
          </cell>
          <cell r="F1761">
            <v>0</v>
          </cell>
          <cell r="G1761">
            <v>0</v>
          </cell>
          <cell r="H1761">
            <v>0</v>
          </cell>
          <cell r="I1761">
            <v>0</v>
          </cell>
          <cell r="J1761">
            <v>0</v>
          </cell>
          <cell r="K1761">
            <v>0</v>
          </cell>
          <cell r="L1761">
            <v>0</v>
          </cell>
          <cell r="M1761">
            <v>0</v>
          </cell>
        </row>
        <row r="1762">
          <cell r="A1762" t="str">
            <v>XZ-HMA185-CO-4344</v>
          </cell>
          <cell r="B1762">
            <v>0</v>
          </cell>
          <cell r="C1762">
            <v>0</v>
          </cell>
          <cell r="D1762">
            <v>0</v>
          </cell>
          <cell r="E1762">
            <v>0</v>
          </cell>
          <cell r="F1762">
            <v>0</v>
          </cell>
          <cell r="G1762">
            <v>0</v>
          </cell>
          <cell r="H1762">
            <v>0</v>
          </cell>
          <cell r="I1762">
            <v>0</v>
          </cell>
          <cell r="J1762">
            <v>0</v>
          </cell>
          <cell r="K1762">
            <v>0</v>
          </cell>
          <cell r="L1762">
            <v>0</v>
          </cell>
          <cell r="M1762">
            <v>0</v>
          </cell>
        </row>
        <row r="1763">
          <cell r="A1763" t="str">
            <v>XZ-HMA185-GR-4142</v>
          </cell>
          <cell r="B1763">
            <v>0</v>
          </cell>
          <cell r="C1763">
            <v>0</v>
          </cell>
          <cell r="D1763">
            <v>0</v>
          </cell>
          <cell r="E1763">
            <v>0</v>
          </cell>
          <cell r="F1763">
            <v>0</v>
          </cell>
          <cell r="G1763">
            <v>0</v>
          </cell>
          <cell r="H1763">
            <v>0</v>
          </cell>
          <cell r="I1763">
            <v>0</v>
          </cell>
          <cell r="J1763">
            <v>0</v>
          </cell>
          <cell r="K1763">
            <v>0</v>
          </cell>
          <cell r="L1763">
            <v>0</v>
          </cell>
          <cell r="M1763">
            <v>0</v>
          </cell>
        </row>
        <row r="1764">
          <cell r="A1764" t="str">
            <v>XZ-HMA185-GR-4344</v>
          </cell>
          <cell r="B1764">
            <v>0</v>
          </cell>
          <cell r="C1764">
            <v>0</v>
          </cell>
          <cell r="D1764">
            <v>0</v>
          </cell>
          <cell r="E1764">
            <v>0</v>
          </cell>
          <cell r="F1764">
            <v>0</v>
          </cell>
          <cell r="G1764">
            <v>0</v>
          </cell>
          <cell r="H1764">
            <v>0</v>
          </cell>
          <cell r="I1764">
            <v>0</v>
          </cell>
          <cell r="J1764">
            <v>0</v>
          </cell>
          <cell r="K1764">
            <v>0</v>
          </cell>
          <cell r="L1764">
            <v>0</v>
          </cell>
          <cell r="M1764">
            <v>0</v>
          </cell>
        </row>
        <row r="1765">
          <cell r="A1765" t="str">
            <v>XZ-HMA185-P0-3738</v>
          </cell>
          <cell r="B1765">
            <v>0</v>
          </cell>
          <cell r="C1765">
            <v>0</v>
          </cell>
          <cell r="D1765">
            <v>0</v>
          </cell>
          <cell r="E1765">
            <v>0</v>
          </cell>
          <cell r="F1765">
            <v>0</v>
          </cell>
          <cell r="G1765">
            <v>0</v>
          </cell>
          <cell r="H1765">
            <v>0</v>
          </cell>
          <cell r="I1765">
            <v>0</v>
          </cell>
          <cell r="J1765">
            <v>0</v>
          </cell>
          <cell r="K1765">
            <v>0</v>
          </cell>
          <cell r="L1765">
            <v>0</v>
          </cell>
          <cell r="M1765">
            <v>0</v>
          </cell>
        </row>
        <row r="1766">
          <cell r="A1766" t="str">
            <v>XZ-HMA185-Pi-3738</v>
          </cell>
          <cell r="B1766">
            <v>0</v>
          </cell>
          <cell r="C1766">
            <v>0</v>
          </cell>
          <cell r="D1766">
            <v>0</v>
          </cell>
          <cell r="E1766">
            <v>0</v>
          </cell>
          <cell r="F1766">
            <v>0</v>
          </cell>
          <cell r="G1766">
            <v>0</v>
          </cell>
          <cell r="H1766">
            <v>0</v>
          </cell>
          <cell r="I1766">
            <v>0</v>
          </cell>
          <cell r="J1766">
            <v>0</v>
          </cell>
          <cell r="K1766">
            <v>0</v>
          </cell>
          <cell r="L1766">
            <v>0</v>
          </cell>
          <cell r="M1766">
            <v>0</v>
          </cell>
        </row>
        <row r="1767">
          <cell r="A1767" t="str">
            <v>XZ-HMA190-B0-3738</v>
          </cell>
          <cell r="B1767">
            <v>0</v>
          </cell>
          <cell r="C1767">
            <v>0</v>
          </cell>
          <cell r="D1767">
            <v>0</v>
          </cell>
          <cell r="E1767">
            <v>0</v>
          </cell>
          <cell r="F1767">
            <v>0</v>
          </cell>
          <cell r="G1767">
            <v>0</v>
          </cell>
          <cell r="H1767">
            <v>0</v>
          </cell>
          <cell r="I1767">
            <v>0</v>
          </cell>
          <cell r="J1767">
            <v>0</v>
          </cell>
          <cell r="K1767">
            <v>0</v>
          </cell>
          <cell r="L1767">
            <v>0</v>
          </cell>
          <cell r="M1767">
            <v>0</v>
          </cell>
        </row>
        <row r="1768">
          <cell r="A1768" t="str">
            <v>XZ-HMA190-CO-4142</v>
          </cell>
          <cell r="B1768">
            <v>0</v>
          </cell>
          <cell r="C1768">
            <v>0</v>
          </cell>
          <cell r="D1768">
            <v>0</v>
          </cell>
          <cell r="E1768">
            <v>0</v>
          </cell>
          <cell r="F1768">
            <v>0</v>
          </cell>
          <cell r="G1768">
            <v>0</v>
          </cell>
          <cell r="H1768">
            <v>0</v>
          </cell>
          <cell r="I1768">
            <v>0</v>
          </cell>
          <cell r="J1768">
            <v>0</v>
          </cell>
          <cell r="K1768">
            <v>0</v>
          </cell>
          <cell r="L1768">
            <v>0</v>
          </cell>
          <cell r="M1768">
            <v>0</v>
          </cell>
        </row>
        <row r="1769">
          <cell r="A1769" t="str">
            <v>XZ-HMA190-CO-4344</v>
          </cell>
          <cell r="B1769">
            <v>0</v>
          </cell>
          <cell r="C1769">
            <v>0</v>
          </cell>
          <cell r="D1769">
            <v>0</v>
          </cell>
          <cell r="E1769">
            <v>0</v>
          </cell>
          <cell r="F1769">
            <v>0</v>
          </cell>
          <cell r="G1769">
            <v>0</v>
          </cell>
          <cell r="H1769">
            <v>0</v>
          </cell>
          <cell r="I1769">
            <v>0</v>
          </cell>
          <cell r="J1769">
            <v>0</v>
          </cell>
          <cell r="K1769">
            <v>0</v>
          </cell>
          <cell r="L1769">
            <v>0</v>
          </cell>
          <cell r="M1769">
            <v>0</v>
          </cell>
        </row>
        <row r="1770">
          <cell r="A1770" t="str">
            <v>XZ-HMA190-CPi-3132</v>
          </cell>
          <cell r="B1770">
            <v>0</v>
          </cell>
          <cell r="C1770">
            <v>0</v>
          </cell>
          <cell r="D1770">
            <v>0</v>
          </cell>
          <cell r="E1770">
            <v>0</v>
          </cell>
          <cell r="F1770">
            <v>0</v>
          </cell>
          <cell r="G1770">
            <v>0</v>
          </cell>
          <cell r="H1770">
            <v>0</v>
          </cell>
          <cell r="I1770">
            <v>0</v>
          </cell>
          <cell r="J1770">
            <v>0</v>
          </cell>
          <cell r="K1770">
            <v>0</v>
          </cell>
          <cell r="L1770">
            <v>0</v>
          </cell>
          <cell r="M1770">
            <v>0</v>
          </cell>
        </row>
        <row r="1771">
          <cell r="A1771" t="str">
            <v>XZ-HMA190-CPi-3334</v>
          </cell>
          <cell r="B1771">
            <v>0</v>
          </cell>
          <cell r="C1771">
            <v>0</v>
          </cell>
          <cell r="D1771">
            <v>0</v>
          </cell>
          <cell r="E1771">
            <v>0</v>
          </cell>
          <cell r="F1771">
            <v>0</v>
          </cell>
          <cell r="G1771">
            <v>0</v>
          </cell>
          <cell r="H1771">
            <v>0</v>
          </cell>
          <cell r="I1771">
            <v>0</v>
          </cell>
          <cell r="J1771">
            <v>0</v>
          </cell>
          <cell r="K1771">
            <v>0</v>
          </cell>
          <cell r="L1771">
            <v>0</v>
          </cell>
          <cell r="M1771">
            <v>0</v>
          </cell>
        </row>
        <row r="1772">
          <cell r="A1772" t="str">
            <v>XZ-HMA190-MGR-4142</v>
          </cell>
          <cell r="B1772">
            <v>0</v>
          </cell>
          <cell r="C1772">
            <v>0</v>
          </cell>
          <cell r="D1772">
            <v>0</v>
          </cell>
          <cell r="E1772">
            <v>0</v>
          </cell>
          <cell r="F1772">
            <v>0</v>
          </cell>
          <cell r="G1772">
            <v>0</v>
          </cell>
          <cell r="H1772">
            <v>0</v>
          </cell>
          <cell r="I1772">
            <v>0</v>
          </cell>
          <cell r="J1772">
            <v>0</v>
          </cell>
          <cell r="K1772">
            <v>0</v>
          </cell>
          <cell r="L1772">
            <v>0</v>
          </cell>
          <cell r="M1772">
            <v>0</v>
          </cell>
        </row>
        <row r="1773">
          <cell r="A1773" t="str">
            <v>XZ-HMA190-MGR-4344</v>
          </cell>
          <cell r="B1773">
            <v>0</v>
          </cell>
          <cell r="C1773">
            <v>0</v>
          </cell>
          <cell r="D1773">
            <v>0</v>
          </cell>
          <cell r="E1773">
            <v>0</v>
          </cell>
          <cell r="F1773">
            <v>0</v>
          </cell>
          <cell r="G1773">
            <v>0</v>
          </cell>
          <cell r="H1773">
            <v>0</v>
          </cell>
          <cell r="I1773">
            <v>0</v>
          </cell>
          <cell r="J1773">
            <v>0</v>
          </cell>
          <cell r="K1773">
            <v>0</v>
          </cell>
          <cell r="L1773">
            <v>0</v>
          </cell>
          <cell r="M1773">
            <v>0</v>
          </cell>
        </row>
        <row r="1774">
          <cell r="A1774" t="str">
            <v>XZ-HMA190-P0-3738</v>
          </cell>
          <cell r="B1774">
            <v>0</v>
          </cell>
          <cell r="C1774">
            <v>0</v>
          </cell>
          <cell r="D1774">
            <v>0</v>
          </cell>
          <cell r="E1774">
            <v>0</v>
          </cell>
          <cell r="F1774">
            <v>0</v>
          </cell>
          <cell r="G1774">
            <v>0</v>
          </cell>
          <cell r="H1774">
            <v>0</v>
          </cell>
          <cell r="I1774">
            <v>0</v>
          </cell>
          <cell r="J1774">
            <v>0</v>
          </cell>
          <cell r="K1774">
            <v>0</v>
          </cell>
          <cell r="L1774">
            <v>0</v>
          </cell>
          <cell r="M1774">
            <v>0</v>
          </cell>
        </row>
        <row r="1775">
          <cell r="A1775" t="str">
            <v>XZ-HMA190-Pi-3738</v>
          </cell>
          <cell r="B1775">
            <v>0</v>
          </cell>
          <cell r="C1775">
            <v>0</v>
          </cell>
          <cell r="D1775">
            <v>0</v>
          </cell>
          <cell r="E1775">
            <v>0</v>
          </cell>
          <cell r="F1775">
            <v>0</v>
          </cell>
          <cell r="G1775">
            <v>0</v>
          </cell>
          <cell r="H1775">
            <v>0</v>
          </cell>
          <cell r="I1775">
            <v>0</v>
          </cell>
          <cell r="J1775">
            <v>0</v>
          </cell>
          <cell r="K1775">
            <v>0</v>
          </cell>
          <cell r="L1775">
            <v>0</v>
          </cell>
          <cell r="M1775">
            <v>0</v>
          </cell>
        </row>
        <row r="1776">
          <cell r="A1776" t="str">
            <v>XZ-HMA190-W0-3132</v>
          </cell>
          <cell r="B1776">
            <v>0</v>
          </cell>
          <cell r="C1776">
            <v>0</v>
          </cell>
          <cell r="D1776">
            <v>0</v>
          </cell>
          <cell r="E1776">
            <v>0</v>
          </cell>
          <cell r="F1776">
            <v>0</v>
          </cell>
          <cell r="G1776">
            <v>0</v>
          </cell>
          <cell r="H1776">
            <v>0</v>
          </cell>
          <cell r="I1776">
            <v>0</v>
          </cell>
          <cell r="J1776">
            <v>0</v>
          </cell>
          <cell r="K1776">
            <v>0</v>
          </cell>
          <cell r="L1776">
            <v>0</v>
          </cell>
          <cell r="M1776">
            <v>0</v>
          </cell>
        </row>
        <row r="1777">
          <cell r="A1777" t="str">
            <v>XZ-HMA190-W0-3334</v>
          </cell>
          <cell r="B1777">
            <v>0</v>
          </cell>
          <cell r="C1777">
            <v>0</v>
          </cell>
          <cell r="D1777">
            <v>0</v>
          </cell>
          <cell r="E1777">
            <v>0</v>
          </cell>
          <cell r="F1777">
            <v>0</v>
          </cell>
          <cell r="G1777">
            <v>0</v>
          </cell>
          <cell r="H1777">
            <v>0</v>
          </cell>
          <cell r="I1777">
            <v>0</v>
          </cell>
          <cell r="J1777">
            <v>0</v>
          </cell>
          <cell r="K1777">
            <v>0</v>
          </cell>
          <cell r="L1777">
            <v>0</v>
          </cell>
          <cell r="M1777">
            <v>0</v>
          </cell>
        </row>
        <row r="1778">
          <cell r="A1778" t="str">
            <v>XZ-HMA190-W0-3536</v>
          </cell>
          <cell r="B1778">
            <v>0</v>
          </cell>
          <cell r="C1778">
            <v>0</v>
          </cell>
          <cell r="D1778">
            <v>0</v>
          </cell>
          <cell r="E1778">
            <v>0</v>
          </cell>
          <cell r="F1778">
            <v>0</v>
          </cell>
          <cell r="G1778">
            <v>0</v>
          </cell>
          <cell r="H1778">
            <v>0</v>
          </cell>
          <cell r="I1778">
            <v>0</v>
          </cell>
          <cell r="J1778">
            <v>0</v>
          </cell>
          <cell r="K1778">
            <v>0</v>
          </cell>
          <cell r="L1778">
            <v>0</v>
          </cell>
          <cell r="M1778">
            <v>0</v>
          </cell>
        </row>
        <row r="1779">
          <cell r="A1779" t="str">
            <v>XZ-HMA190-W0-3738</v>
          </cell>
          <cell r="B1779">
            <v>0</v>
          </cell>
          <cell r="C1779">
            <v>0</v>
          </cell>
          <cell r="D1779">
            <v>0</v>
          </cell>
          <cell r="E1779">
            <v>0</v>
          </cell>
          <cell r="F1779">
            <v>0</v>
          </cell>
          <cell r="G1779">
            <v>0</v>
          </cell>
          <cell r="H1779">
            <v>0</v>
          </cell>
          <cell r="I1779">
            <v>0</v>
          </cell>
          <cell r="J1779">
            <v>0</v>
          </cell>
          <cell r="K1779">
            <v>0</v>
          </cell>
          <cell r="L1779">
            <v>0</v>
          </cell>
          <cell r="M1779">
            <v>0</v>
          </cell>
        </row>
        <row r="1780">
          <cell r="A1780" t="str">
            <v>XZ-HMA194-B0-3738</v>
          </cell>
          <cell r="B1780">
            <v>0</v>
          </cell>
          <cell r="C1780">
            <v>0</v>
          </cell>
          <cell r="D1780">
            <v>0</v>
          </cell>
          <cell r="E1780">
            <v>0</v>
          </cell>
          <cell r="F1780">
            <v>0</v>
          </cell>
          <cell r="G1780">
            <v>0</v>
          </cell>
          <cell r="H1780">
            <v>0</v>
          </cell>
          <cell r="I1780">
            <v>0</v>
          </cell>
          <cell r="J1780">
            <v>0</v>
          </cell>
          <cell r="K1780">
            <v>0</v>
          </cell>
          <cell r="L1780">
            <v>0</v>
          </cell>
          <cell r="M1780">
            <v>0</v>
          </cell>
        </row>
        <row r="1781">
          <cell r="A1781" t="str">
            <v>XZ-HMA194-CO-4344</v>
          </cell>
          <cell r="B1781">
            <v>0</v>
          </cell>
          <cell r="C1781">
            <v>0</v>
          </cell>
          <cell r="D1781">
            <v>0</v>
          </cell>
          <cell r="E1781">
            <v>0</v>
          </cell>
          <cell r="F1781">
            <v>0</v>
          </cell>
          <cell r="G1781">
            <v>0</v>
          </cell>
          <cell r="H1781">
            <v>0</v>
          </cell>
          <cell r="I1781">
            <v>0</v>
          </cell>
          <cell r="J1781">
            <v>0</v>
          </cell>
          <cell r="K1781">
            <v>0</v>
          </cell>
          <cell r="L1781">
            <v>0</v>
          </cell>
          <cell r="M1781">
            <v>0</v>
          </cell>
        </row>
        <row r="1782">
          <cell r="A1782" t="str">
            <v>XZ-HMA194-KQ-4344</v>
          </cell>
          <cell r="B1782">
            <v>0</v>
          </cell>
          <cell r="C1782">
            <v>0</v>
          </cell>
          <cell r="D1782">
            <v>0</v>
          </cell>
          <cell r="E1782">
            <v>0</v>
          </cell>
          <cell r="F1782">
            <v>0</v>
          </cell>
          <cell r="G1782">
            <v>0</v>
          </cell>
          <cell r="H1782">
            <v>0</v>
          </cell>
          <cell r="I1782">
            <v>0</v>
          </cell>
          <cell r="J1782">
            <v>0</v>
          </cell>
          <cell r="K1782">
            <v>0</v>
          </cell>
          <cell r="L1782">
            <v>0</v>
          </cell>
          <cell r="M1782">
            <v>0</v>
          </cell>
        </row>
        <row r="1783">
          <cell r="A1783" t="str">
            <v>XZ-HMA194-Pi-3738</v>
          </cell>
          <cell r="B1783">
            <v>0</v>
          </cell>
          <cell r="C1783">
            <v>0</v>
          </cell>
          <cell r="D1783">
            <v>0</v>
          </cell>
          <cell r="E1783">
            <v>0</v>
          </cell>
          <cell r="F1783">
            <v>0</v>
          </cell>
          <cell r="G1783">
            <v>0</v>
          </cell>
          <cell r="H1783">
            <v>0</v>
          </cell>
          <cell r="I1783">
            <v>0</v>
          </cell>
          <cell r="J1783">
            <v>0</v>
          </cell>
          <cell r="K1783">
            <v>0</v>
          </cell>
          <cell r="L1783">
            <v>0</v>
          </cell>
          <cell r="M1783">
            <v>0</v>
          </cell>
        </row>
        <row r="1784">
          <cell r="A1784" t="str">
            <v>XZ-HMA194-Pi-3940</v>
          </cell>
          <cell r="B1784">
            <v>0</v>
          </cell>
          <cell r="C1784">
            <v>0</v>
          </cell>
          <cell r="D1784">
            <v>0</v>
          </cell>
          <cell r="E1784">
            <v>0</v>
          </cell>
          <cell r="F1784">
            <v>0</v>
          </cell>
          <cell r="G1784">
            <v>0</v>
          </cell>
          <cell r="H1784">
            <v>0</v>
          </cell>
          <cell r="I1784">
            <v>0</v>
          </cell>
          <cell r="J1784">
            <v>0</v>
          </cell>
          <cell r="K1784">
            <v>0</v>
          </cell>
          <cell r="L1784">
            <v>0</v>
          </cell>
          <cell r="M1784">
            <v>0</v>
          </cell>
        </row>
        <row r="1785">
          <cell r="A1785" t="str">
            <v>XZ-HMA194-R0-3738</v>
          </cell>
          <cell r="B1785">
            <v>0</v>
          </cell>
          <cell r="C1785">
            <v>0</v>
          </cell>
          <cell r="D1785">
            <v>0</v>
          </cell>
          <cell r="E1785">
            <v>0</v>
          </cell>
          <cell r="F1785">
            <v>0</v>
          </cell>
          <cell r="G1785">
            <v>0</v>
          </cell>
          <cell r="H1785">
            <v>0</v>
          </cell>
          <cell r="I1785">
            <v>0</v>
          </cell>
          <cell r="J1785">
            <v>0</v>
          </cell>
          <cell r="K1785">
            <v>0</v>
          </cell>
          <cell r="L1785">
            <v>0</v>
          </cell>
          <cell r="M1785">
            <v>0</v>
          </cell>
        </row>
        <row r="1786">
          <cell r="A1786" t="str">
            <v>XZ-HMA195-B0-3738</v>
          </cell>
          <cell r="B1786">
            <v>0</v>
          </cell>
          <cell r="C1786">
            <v>0</v>
          </cell>
          <cell r="D1786">
            <v>0</v>
          </cell>
          <cell r="E1786">
            <v>0</v>
          </cell>
          <cell r="F1786">
            <v>0</v>
          </cell>
          <cell r="G1786">
            <v>0</v>
          </cell>
          <cell r="H1786">
            <v>0</v>
          </cell>
          <cell r="I1786">
            <v>0</v>
          </cell>
          <cell r="J1786">
            <v>0</v>
          </cell>
          <cell r="K1786">
            <v>0</v>
          </cell>
          <cell r="L1786">
            <v>0</v>
          </cell>
          <cell r="M1786">
            <v>0</v>
          </cell>
        </row>
        <row r="1787">
          <cell r="A1787" t="str">
            <v>XZ-HMA195-Pi-3738</v>
          </cell>
          <cell r="B1787">
            <v>0</v>
          </cell>
          <cell r="C1787">
            <v>0</v>
          </cell>
          <cell r="D1787">
            <v>0</v>
          </cell>
          <cell r="E1787">
            <v>0</v>
          </cell>
          <cell r="F1787">
            <v>0</v>
          </cell>
          <cell r="G1787">
            <v>0</v>
          </cell>
          <cell r="H1787">
            <v>0</v>
          </cell>
          <cell r="I1787">
            <v>0</v>
          </cell>
          <cell r="J1787">
            <v>0</v>
          </cell>
          <cell r="K1787">
            <v>0</v>
          </cell>
          <cell r="L1787">
            <v>0</v>
          </cell>
          <cell r="M1787">
            <v>0</v>
          </cell>
        </row>
        <row r="1788">
          <cell r="A1788" t="str">
            <v>XZ-HMA195-Pi-3940</v>
          </cell>
          <cell r="B1788">
            <v>0</v>
          </cell>
          <cell r="C1788">
            <v>0</v>
          </cell>
          <cell r="D1788">
            <v>0</v>
          </cell>
          <cell r="E1788">
            <v>0</v>
          </cell>
          <cell r="F1788">
            <v>0</v>
          </cell>
          <cell r="G1788">
            <v>0</v>
          </cell>
          <cell r="H1788">
            <v>0</v>
          </cell>
          <cell r="I1788">
            <v>0</v>
          </cell>
          <cell r="J1788">
            <v>0</v>
          </cell>
          <cell r="K1788">
            <v>0</v>
          </cell>
          <cell r="L1788">
            <v>0</v>
          </cell>
          <cell r="M1788">
            <v>0</v>
          </cell>
        </row>
        <row r="1789">
          <cell r="A1789" t="str">
            <v>XZ-HMBH019-28-29</v>
          </cell>
          <cell r="B1789">
            <v>0</v>
          </cell>
          <cell r="C1789">
            <v>0</v>
          </cell>
          <cell r="D1789">
            <v>0</v>
          </cell>
          <cell r="E1789">
            <v>0</v>
          </cell>
          <cell r="F1789">
            <v>0</v>
          </cell>
          <cell r="G1789">
            <v>0</v>
          </cell>
          <cell r="H1789">
            <v>0</v>
          </cell>
          <cell r="I1789">
            <v>0</v>
          </cell>
          <cell r="J1789">
            <v>0</v>
          </cell>
          <cell r="K1789">
            <v>0</v>
          </cell>
          <cell r="L1789">
            <v>0</v>
          </cell>
          <cell r="M1789">
            <v>0</v>
          </cell>
        </row>
        <row r="1790">
          <cell r="A1790" t="str">
            <v>XZ-HMBH019-30-31</v>
          </cell>
          <cell r="B1790">
            <v>0</v>
          </cell>
          <cell r="C1790">
            <v>0</v>
          </cell>
          <cell r="D1790">
            <v>0</v>
          </cell>
          <cell r="E1790">
            <v>0</v>
          </cell>
          <cell r="F1790">
            <v>0</v>
          </cell>
          <cell r="G1790">
            <v>0</v>
          </cell>
          <cell r="H1790">
            <v>0</v>
          </cell>
          <cell r="I1790">
            <v>0</v>
          </cell>
          <cell r="J1790">
            <v>0</v>
          </cell>
          <cell r="K1790">
            <v>0</v>
          </cell>
          <cell r="L1790">
            <v>0</v>
          </cell>
          <cell r="M1790">
            <v>0</v>
          </cell>
        </row>
        <row r="1791">
          <cell r="A1791" t="str">
            <v>XZ-HMBH019-32-33</v>
          </cell>
          <cell r="B1791">
            <v>0</v>
          </cell>
          <cell r="C1791">
            <v>0</v>
          </cell>
          <cell r="D1791">
            <v>0</v>
          </cell>
          <cell r="E1791">
            <v>0</v>
          </cell>
          <cell r="F1791">
            <v>0</v>
          </cell>
          <cell r="G1791">
            <v>0</v>
          </cell>
          <cell r="H1791">
            <v>0</v>
          </cell>
          <cell r="I1791">
            <v>0</v>
          </cell>
          <cell r="J1791">
            <v>0</v>
          </cell>
          <cell r="K1791">
            <v>0</v>
          </cell>
          <cell r="L1791">
            <v>0</v>
          </cell>
          <cell r="M1791">
            <v>0</v>
          </cell>
        </row>
        <row r="1792">
          <cell r="A1792" t="str">
            <v>XZ-HMBH019-36-37</v>
          </cell>
          <cell r="B1792">
            <v>0</v>
          </cell>
          <cell r="C1792">
            <v>0</v>
          </cell>
          <cell r="D1792">
            <v>0</v>
          </cell>
          <cell r="E1792">
            <v>0</v>
          </cell>
          <cell r="F1792">
            <v>0</v>
          </cell>
          <cell r="G1792">
            <v>0</v>
          </cell>
          <cell r="H1792">
            <v>0</v>
          </cell>
          <cell r="I1792">
            <v>0</v>
          </cell>
          <cell r="J1792">
            <v>0</v>
          </cell>
          <cell r="K1792">
            <v>0</v>
          </cell>
          <cell r="L1792">
            <v>0</v>
          </cell>
          <cell r="M1792">
            <v>0</v>
          </cell>
        </row>
        <row r="1793">
          <cell r="A1793" t="str">
            <v>XZ-HMBH019-38-39</v>
          </cell>
          <cell r="B1793">
            <v>0</v>
          </cell>
          <cell r="C1793">
            <v>0</v>
          </cell>
          <cell r="D1793">
            <v>0</v>
          </cell>
          <cell r="E1793">
            <v>0</v>
          </cell>
          <cell r="F1793">
            <v>0</v>
          </cell>
          <cell r="G1793">
            <v>0</v>
          </cell>
          <cell r="H1793">
            <v>0</v>
          </cell>
          <cell r="I1793">
            <v>0</v>
          </cell>
          <cell r="J1793">
            <v>0</v>
          </cell>
          <cell r="K1793">
            <v>0</v>
          </cell>
          <cell r="L1793">
            <v>0</v>
          </cell>
          <cell r="M1793">
            <v>0</v>
          </cell>
        </row>
        <row r="1794">
          <cell r="A1794" t="str">
            <v>XZ-HMGG29-Y0-3839</v>
          </cell>
          <cell r="B1794">
            <v>0</v>
          </cell>
          <cell r="C1794">
            <v>0</v>
          </cell>
          <cell r="D1794">
            <v>0</v>
          </cell>
          <cell r="E1794">
            <v>0</v>
          </cell>
          <cell r="F1794">
            <v>0</v>
          </cell>
          <cell r="G1794">
            <v>0</v>
          </cell>
          <cell r="H1794">
            <v>0</v>
          </cell>
          <cell r="I1794">
            <v>0</v>
          </cell>
          <cell r="J1794">
            <v>0</v>
          </cell>
          <cell r="K1794">
            <v>0</v>
          </cell>
          <cell r="L1794">
            <v>0</v>
          </cell>
          <cell r="M1794">
            <v>0</v>
          </cell>
        </row>
        <row r="1795">
          <cell r="A1795" t="str">
            <v>XZ-HMGR23-GR-3738</v>
          </cell>
          <cell r="B1795">
            <v>0</v>
          </cell>
          <cell r="C1795">
            <v>0</v>
          </cell>
          <cell r="D1795">
            <v>0</v>
          </cell>
          <cell r="E1795">
            <v>0</v>
          </cell>
          <cell r="F1795">
            <v>0</v>
          </cell>
          <cell r="G1795">
            <v>0</v>
          </cell>
          <cell r="H1795">
            <v>0</v>
          </cell>
          <cell r="I1795">
            <v>0</v>
          </cell>
          <cell r="J1795">
            <v>0</v>
          </cell>
          <cell r="K1795">
            <v>0</v>
          </cell>
          <cell r="L1795">
            <v>0</v>
          </cell>
          <cell r="M1795">
            <v>0</v>
          </cell>
        </row>
        <row r="1796">
          <cell r="A1796" t="str">
            <v>XZ-HMHX-ML299-PI-3738</v>
          </cell>
          <cell r="B1796">
            <v>0</v>
          </cell>
          <cell r="C1796">
            <v>0</v>
          </cell>
          <cell r="D1796">
            <v>0</v>
          </cell>
          <cell r="E1796">
            <v>0</v>
          </cell>
          <cell r="F1796">
            <v>0</v>
          </cell>
          <cell r="G1796">
            <v>0</v>
          </cell>
          <cell r="H1796">
            <v>0</v>
          </cell>
          <cell r="I1796">
            <v>0</v>
          </cell>
          <cell r="J1796">
            <v>0</v>
          </cell>
          <cell r="K1796">
            <v>0</v>
          </cell>
          <cell r="L1796">
            <v>0</v>
          </cell>
          <cell r="M1796">
            <v>0</v>
          </cell>
        </row>
        <row r="1797">
          <cell r="A1797" t="str">
            <v>XZ-HMHX-QE004-GR-3738</v>
          </cell>
          <cell r="B1797">
            <v>0</v>
          </cell>
          <cell r="C1797">
            <v>0</v>
          </cell>
          <cell r="D1797">
            <v>0</v>
          </cell>
          <cell r="E1797">
            <v>0</v>
          </cell>
          <cell r="F1797">
            <v>0</v>
          </cell>
          <cell r="G1797">
            <v>0</v>
          </cell>
          <cell r="H1797">
            <v>0</v>
          </cell>
          <cell r="I1797">
            <v>0</v>
          </cell>
          <cell r="J1797">
            <v>0</v>
          </cell>
          <cell r="K1797">
            <v>0</v>
          </cell>
          <cell r="L1797">
            <v>0</v>
          </cell>
          <cell r="M1797">
            <v>0</v>
          </cell>
        </row>
        <row r="1798">
          <cell r="A1798" t="str">
            <v>XZ-HMHX-QE004-GR-3940</v>
          </cell>
          <cell r="B1798">
            <v>0</v>
          </cell>
          <cell r="C1798">
            <v>0</v>
          </cell>
          <cell r="D1798">
            <v>0</v>
          </cell>
          <cell r="E1798">
            <v>0</v>
          </cell>
          <cell r="F1798">
            <v>0</v>
          </cell>
          <cell r="G1798">
            <v>0</v>
          </cell>
          <cell r="H1798">
            <v>0</v>
          </cell>
          <cell r="I1798">
            <v>0</v>
          </cell>
          <cell r="J1798">
            <v>0</v>
          </cell>
          <cell r="K1798">
            <v>0</v>
          </cell>
          <cell r="L1798">
            <v>0</v>
          </cell>
          <cell r="M1798">
            <v>0</v>
          </cell>
        </row>
        <row r="1799">
          <cell r="A1799" t="str">
            <v>XZ-HMHX-QE004-K0-3738</v>
          </cell>
          <cell r="B1799">
            <v>0</v>
          </cell>
          <cell r="C1799">
            <v>0</v>
          </cell>
          <cell r="D1799">
            <v>0</v>
          </cell>
          <cell r="E1799">
            <v>0</v>
          </cell>
          <cell r="F1799">
            <v>0</v>
          </cell>
          <cell r="G1799">
            <v>0</v>
          </cell>
          <cell r="H1799">
            <v>0</v>
          </cell>
          <cell r="I1799">
            <v>0</v>
          </cell>
          <cell r="J1799">
            <v>0</v>
          </cell>
          <cell r="K1799">
            <v>0</v>
          </cell>
          <cell r="L1799">
            <v>0</v>
          </cell>
          <cell r="M1799">
            <v>0</v>
          </cell>
        </row>
        <row r="1800">
          <cell r="A1800" t="str">
            <v>XZ-HMHX-QE004-K0-4344</v>
          </cell>
          <cell r="B1800">
            <v>0</v>
          </cell>
          <cell r="C1800">
            <v>0</v>
          </cell>
          <cell r="D1800">
            <v>0</v>
          </cell>
          <cell r="E1800">
            <v>0</v>
          </cell>
          <cell r="F1800">
            <v>0</v>
          </cell>
          <cell r="G1800">
            <v>0</v>
          </cell>
          <cell r="H1800">
            <v>0</v>
          </cell>
          <cell r="I1800">
            <v>0</v>
          </cell>
          <cell r="J1800">
            <v>0</v>
          </cell>
          <cell r="K1800">
            <v>0</v>
          </cell>
          <cell r="L1800">
            <v>0</v>
          </cell>
          <cell r="M1800">
            <v>0</v>
          </cell>
        </row>
        <row r="1801">
          <cell r="A1801" t="str">
            <v>XZ-HMHX-QE004-PI-3738</v>
          </cell>
          <cell r="B1801">
            <v>0</v>
          </cell>
          <cell r="C1801">
            <v>0</v>
          </cell>
          <cell r="D1801">
            <v>0</v>
          </cell>
          <cell r="E1801">
            <v>0</v>
          </cell>
          <cell r="F1801">
            <v>0</v>
          </cell>
          <cell r="G1801">
            <v>0</v>
          </cell>
          <cell r="H1801">
            <v>0</v>
          </cell>
          <cell r="I1801">
            <v>0</v>
          </cell>
          <cell r="J1801">
            <v>0</v>
          </cell>
          <cell r="K1801">
            <v>0</v>
          </cell>
          <cell r="L1801">
            <v>0</v>
          </cell>
          <cell r="M1801">
            <v>0</v>
          </cell>
        </row>
        <row r="1802">
          <cell r="A1802" t="str">
            <v>XZ-HMHX-QE004-PI-3940</v>
          </cell>
          <cell r="B1802">
            <v>0</v>
          </cell>
          <cell r="C1802">
            <v>0</v>
          </cell>
          <cell r="D1802">
            <v>0</v>
          </cell>
          <cell r="E1802">
            <v>0</v>
          </cell>
          <cell r="F1802">
            <v>0</v>
          </cell>
          <cell r="G1802">
            <v>0</v>
          </cell>
          <cell r="H1802">
            <v>0</v>
          </cell>
          <cell r="I1802">
            <v>0</v>
          </cell>
          <cell r="J1802">
            <v>0</v>
          </cell>
          <cell r="K1802">
            <v>0</v>
          </cell>
          <cell r="L1802">
            <v>0</v>
          </cell>
          <cell r="M1802">
            <v>0</v>
          </cell>
        </row>
        <row r="1803">
          <cell r="A1803" t="str">
            <v>XZ-HMLion-3637</v>
          </cell>
          <cell r="B1803">
            <v>0</v>
          </cell>
          <cell r="C1803">
            <v>0</v>
          </cell>
          <cell r="D1803">
            <v>0</v>
          </cell>
          <cell r="E1803">
            <v>0</v>
          </cell>
          <cell r="F1803">
            <v>0</v>
          </cell>
          <cell r="G1803">
            <v>0</v>
          </cell>
          <cell r="H1803">
            <v>0</v>
          </cell>
          <cell r="I1803">
            <v>0</v>
          </cell>
          <cell r="J1803">
            <v>0</v>
          </cell>
          <cell r="K1803">
            <v>0</v>
          </cell>
          <cell r="L1803">
            <v>0</v>
          </cell>
          <cell r="M1803">
            <v>0</v>
          </cell>
        </row>
        <row r="1804">
          <cell r="A1804" t="str">
            <v>XZ-HMM311-B0-4041</v>
          </cell>
          <cell r="B1804">
            <v>0</v>
          </cell>
          <cell r="C1804">
            <v>0</v>
          </cell>
          <cell r="D1804">
            <v>0</v>
          </cell>
          <cell r="E1804">
            <v>0</v>
          </cell>
          <cell r="F1804">
            <v>0</v>
          </cell>
          <cell r="G1804">
            <v>0</v>
          </cell>
          <cell r="H1804">
            <v>0</v>
          </cell>
          <cell r="I1804">
            <v>0</v>
          </cell>
          <cell r="J1804">
            <v>0</v>
          </cell>
          <cell r="K1804">
            <v>0</v>
          </cell>
          <cell r="L1804">
            <v>0</v>
          </cell>
          <cell r="M1804">
            <v>0</v>
          </cell>
        </row>
        <row r="1805">
          <cell r="A1805" t="str">
            <v>XZ-HMM311-GR-4445</v>
          </cell>
          <cell r="B1805">
            <v>0</v>
          </cell>
          <cell r="C1805">
            <v>0</v>
          </cell>
          <cell r="D1805">
            <v>0</v>
          </cell>
          <cell r="E1805">
            <v>0</v>
          </cell>
          <cell r="F1805">
            <v>0</v>
          </cell>
          <cell r="G1805">
            <v>0</v>
          </cell>
          <cell r="H1805">
            <v>0</v>
          </cell>
          <cell r="I1805">
            <v>0</v>
          </cell>
          <cell r="J1805">
            <v>0</v>
          </cell>
          <cell r="K1805">
            <v>0</v>
          </cell>
          <cell r="L1805">
            <v>0</v>
          </cell>
          <cell r="M1805">
            <v>0</v>
          </cell>
        </row>
        <row r="1806">
          <cell r="A1806" t="str">
            <v>XZ-HMM311-KH-4445</v>
          </cell>
          <cell r="B1806">
            <v>0</v>
          </cell>
          <cell r="C1806">
            <v>0</v>
          </cell>
          <cell r="D1806">
            <v>0</v>
          </cell>
          <cell r="E1806">
            <v>0</v>
          </cell>
          <cell r="F1806">
            <v>0</v>
          </cell>
          <cell r="G1806">
            <v>0</v>
          </cell>
          <cell r="H1806">
            <v>0</v>
          </cell>
          <cell r="I1806">
            <v>0</v>
          </cell>
          <cell r="J1806">
            <v>0</v>
          </cell>
          <cell r="K1806">
            <v>0</v>
          </cell>
          <cell r="L1806">
            <v>0</v>
          </cell>
          <cell r="M1806">
            <v>0</v>
          </cell>
        </row>
        <row r="1807">
          <cell r="A1807" t="str">
            <v>XZ-HMM311-W0-3637</v>
          </cell>
          <cell r="B1807">
            <v>0</v>
          </cell>
          <cell r="C1807">
            <v>0</v>
          </cell>
          <cell r="D1807">
            <v>0</v>
          </cell>
          <cell r="E1807">
            <v>0</v>
          </cell>
          <cell r="F1807">
            <v>0</v>
          </cell>
          <cell r="G1807">
            <v>0</v>
          </cell>
          <cell r="H1807">
            <v>0</v>
          </cell>
          <cell r="I1807">
            <v>0</v>
          </cell>
          <cell r="J1807">
            <v>0</v>
          </cell>
          <cell r="K1807">
            <v>0</v>
          </cell>
          <cell r="L1807">
            <v>0</v>
          </cell>
          <cell r="M1807">
            <v>0</v>
          </cell>
        </row>
        <row r="1808">
          <cell r="A1808" t="str">
            <v>XZ-HMM311-W0-4041</v>
          </cell>
          <cell r="B1808">
            <v>0</v>
          </cell>
          <cell r="C1808">
            <v>0</v>
          </cell>
          <cell r="D1808">
            <v>0</v>
          </cell>
          <cell r="E1808">
            <v>0</v>
          </cell>
          <cell r="F1808">
            <v>0</v>
          </cell>
          <cell r="G1808">
            <v>0</v>
          </cell>
          <cell r="H1808">
            <v>0</v>
          </cell>
          <cell r="I1808">
            <v>0</v>
          </cell>
          <cell r="J1808">
            <v>0</v>
          </cell>
          <cell r="K1808">
            <v>0</v>
          </cell>
          <cell r="L1808">
            <v>0</v>
          </cell>
          <cell r="M1808">
            <v>0</v>
          </cell>
        </row>
        <row r="1809">
          <cell r="A1809" t="str">
            <v>XZ-HMMX360-GR-3637</v>
          </cell>
          <cell r="B1809">
            <v>0</v>
          </cell>
          <cell r="C1809">
            <v>0</v>
          </cell>
          <cell r="D1809">
            <v>0</v>
          </cell>
          <cell r="E1809">
            <v>0</v>
          </cell>
          <cell r="F1809">
            <v>0</v>
          </cell>
          <cell r="G1809">
            <v>0</v>
          </cell>
          <cell r="H1809">
            <v>0</v>
          </cell>
          <cell r="I1809">
            <v>0</v>
          </cell>
          <cell r="J1809">
            <v>0</v>
          </cell>
          <cell r="K1809">
            <v>0</v>
          </cell>
          <cell r="L1809">
            <v>0</v>
          </cell>
          <cell r="M1809">
            <v>0</v>
          </cell>
        </row>
        <row r="1810">
          <cell r="A1810" t="str">
            <v>XZ-HMMX360-GR-3839</v>
          </cell>
          <cell r="B1810">
            <v>0</v>
          </cell>
          <cell r="C1810">
            <v>0</v>
          </cell>
          <cell r="D1810">
            <v>0</v>
          </cell>
          <cell r="E1810">
            <v>0</v>
          </cell>
          <cell r="F1810">
            <v>0</v>
          </cell>
          <cell r="G1810">
            <v>0</v>
          </cell>
          <cell r="H1810">
            <v>0</v>
          </cell>
          <cell r="I1810">
            <v>0</v>
          </cell>
          <cell r="J1810">
            <v>0</v>
          </cell>
          <cell r="K1810">
            <v>0</v>
          </cell>
          <cell r="L1810">
            <v>0</v>
          </cell>
          <cell r="M1810">
            <v>0</v>
          </cell>
        </row>
        <row r="1811">
          <cell r="A1811" t="str">
            <v>XZ-HMMX360-GR-4041</v>
          </cell>
          <cell r="B1811">
            <v>0</v>
          </cell>
          <cell r="C1811">
            <v>0</v>
          </cell>
          <cell r="D1811">
            <v>0</v>
          </cell>
          <cell r="E1811">
            <v>0</v>
          </cell>
          <cell r="F1811">
            <v>0</v>
          </cell>
          <cell r="G1811">
            <v>0</v>
          </cell>
          <cell r="H1811">
            <v>0</v>
          </cell>
          <cell r="I1811">
            <v>0</v>
          </cell>
          <cell r="J1811">
            <v>0</v>
          </cell>
          <cell r="K1811">
            <v>0</v>
          </cell>
          <cell r="L1811">
            <v>0</v>
          </cell>
          <cell r="M1811">
            <v>0</v>
          </cell>
        </row>
        <row r="1812">
          <cell r="A1812" t="str">
            <v>XZ-HMTZ250-CO-4445</v>
          </cell>
          <cell r="B1812">
            <v>0</v>
          </cell>
          <cell r="C1812">
            <v>0</v>
          </cell>
          <cell r="D1812">
            <v>0</v>
          </cell>
          <cell r="E1812">
            <v>0</v>
          </cell>
          <cell r="F1812">
            <v>0</v>
          </cell>
          <cell r="G1812">
            <v>0</v>
          </cell>
          <cell r="H1812">
            <v>0</v>
          </cell>
          <cell r="I1812">
            <v>0</v>
          </cell>
          <cell r="J1812">
            <v>0</v>
          </cell>
          <cell r="K1812">
            <v>0</v>
          </cell>
          <cell r="L1812">
            <v>0</v>
          </cell>
          <cell r="M1812">
            <v>0</v>
          </cell>
        </row>
        <row r="1813">
          <cell r="A1813" t="str">
            <v>XZ-HMTZ250-P0-3637</v>
          </cell>
          <cell r="B1813">
            <v>0</v>
          </cell>
          <cell r="C1813">
            <v>0</v>
          </cell>
          <cell r="D1813">
            <v>0</v>
          </cell>
          <cell r="E1813">
            <v>0</v>
          </cell>
          <cell r="F1813">
            <v>0</v>
          </cell>
          <cell r="G1813">
            <v>0</v>
          </cell>
          <cell r="H1813">
            <v>0</v>
          </cell>
          <cell r="I1813">
            <v>0</v>
          </cell>
          <cell r="J1813">
            <v>0</v>
          </cell>
          <cell r="K1813">
            <v>0</v>
          </cell>
          <cell r="L1813">
            <v>0</v>
          </cell>
          <cell r="M1813">
            <v>0</v>
          </cell>
        </row>
        <row r="1814">
          <cell r="A1814" t="str">
            <v>XZ-HMXX018-Y0-3637</v>
          </cell>
          <cell r="B1814">
            <v>0</v>
          </cell>
          <cell r="C1814">
            <v>0</v>
          </cell>
          <cell r="D1814">
            <v>0</v>
          </cell>
          <cell r="E1814">
            <v>0</v>
          </cell>
          <cell r="F1814">
            <v>0</v>
          </cell>
          <cell r="G1814">
            <v>0</v>
          </cell>
          <cell r="H1814">
            <v>0</v>
          </cell>
          <cell r="I1814">
            <v>0</v>
          </cell>
          <cell r="J1814">
            <v>0</v>
          </cell>
          <cell r="K1814">
            <v>0</v>
          </cell>
          <cell r="L1814">
            <v>0</v>
          </cell>
          <cell r="M1814">
            <v>0</v>
          </cell>
        </row>
        <row r="1815">
          <cell r="A1815" t="str">
            <v>XZ-HMXX018-Y0-3839</v>
          </cell>
          <cell r="B1815">
            <v>0</v>
          </cell>
          <cell r="C1815">
            <v>0</v>
          </cell>
          <cell r="D1815">
            <v>0</v>
          </cell>
          <cell r="E1815">
            <v>0</v>
          </cell>
          <cell r="F1815">
            <v>0</v>
          </cell>
          <cell r="G1815">
            <v>0</v>
          </cell>
          <cell r="H1815">
            <v>0</v>
          </cell>
          <cell r="I1815">
            <v>0</v>
          </cell>
          <cell r="J1815">
            <v>0</v>
          </cell>
          <cell r="K1815">
            <v>0</v>
          </cell>
          <cell r="L1815">
            <v>0</v>
          </cell>
          <cell r="M1815">
            <v>0</v>
          </cell>
        </row>
        <row r="1816">
          <cell r="A1816" t="str">
            <v>XZ-HMXX018-Y0-3940</v>
          </cell>
          <cell r="B1816">
            <v>0</v>
          </cell>
          <cell r="C1816">
            <v>0</v>
          </cell>
          <cell r="D1816">
            <v>0</v>
          </cell>
          <cell r="E1816">
            <v>0</v>
          </cell>
          <cell r="F1816">
            <v>0</v>
          </cell>
          <cell r="G1816">
            <v>0</v>
          </cell>
          <cell r="H1816">
            <v>0</v>
          </cell>
          <cell r="I1816">
            <v>0</v>
          </cell>
          <cell r="J1816">
            <v>0</v>
          </cell>
          <cell r="K1816">
            <v>0</v>
          </cell>
          <cell r="L1816">
            <v>0</v>
          </cell>
          <cell r="M1816">
            <v>0</v>
          </cell>
        </row>
        <row r="1817">
          <cell r="A1817" t="str">
            <v>XZ-HMYZ22-GR-35(3)</v>
          </cell>
          <cell r="B1817">
            <v>0</v>
          </cell>
          <cell r="C1817">
            <v>0</v>
          </cell>
          <cell r="D1817">
            <v>0</v>
          </cell>
          <cell r="E1817">
            <v>0</v>
          </cell>
          <cell r="F1817">
            <v>0</v>
          </cell>
          <cell r="G1817">
            <v>0</v>
          </cell>
          <cell r="H1817">
            <v>0</v>
          </cell>
          <cell r="I1817">
            <v>0</v>
          </cell>
          <cell r="J1817">
            <v>0</v>
          </cell>
          <cell r="K1817">
            <v>0</v>
          </cell>
          <cell r="L1817">
            <v>0</v>
          </cell>
          <cell r="M1817">
            <v>0</v>
          </cell>
        </row>
        <row r="1818">
          <cell r="A1818" t="str">
            <v>XZ-HMYZ22-GR-37(5)</v>
          </cell>
          <cell r="B1818">
            <v>0</v>
          </cell>
          <cell r="C1818">
            <v>0</v>
          </cell>
          <cell r="D1818">
            <v>0</v>
          </cell>
          <cell r="E1818">
            <v>0</v>
          </cell>
          <cell r="F1818">
            <v>0</v>
          </cell>
          <cell r="G1818">
            <v>0</v>
          </cell>
          <cell r="H1818">
            <v>0</v>
          </cell>
          <cell r="I1818">
            <v>0</v>
          </cell>
          <cell r="J1818">
            <v>0</v>
          </cell>
          <cell r="K1818">
            <v>0</v>
          </cell>
          <cell r="L1818">
            <v>0</v>
          </cell>
          <cell r="M1818">
            <v>0</v>
          </cell>
        </row>
        <row r="1819">
          <cell r="A1819" t="str">
            <v>XZ-HMYZ22-GR-M</v>
          </cell>
          <cell r="B1819">
            <v>0</v>
          </cell>
          <cell r="C1819">
            <v>0</v>
          </cell>
          <cell r="D1819">
            <v>0</v>
          </cell>
          <cell r="E1819">
            <v>0</v>
          </cell>
          <cell r="F1819">
            <v>0</v>
          </cell>
          <cell r="G1819">
            <v>0</v>
          </cell>
          <cell r="H1819">
            <v>0</v>
          </cell>
          <cell r="I1819">
            <v>0</v>
          </cell>
          <cell r="J1819">
            <v>0</v>
          </cell>
          <cell r="K1819">
            <v>0</v>
          </cell>
          <cell r="L1819">
            <v>0</v>
          </cell>
          <cell r="M1819">
            <v>0</v>
          </cell>
        </row>
        <row r="1820">
          <cell r="A1820" t="str">
            <v>XZ-HMYZ22-PI-37(5)</v>
          </cell>
          <cell r="B1820">
            <v>0</v>
          </cell>
          <cell r="C1820">
            <v>0</v>
          </cell>
          <cell r="D1820">
            <v>0</v>
          </cell>
          <cell r="E1820">
            <v>0</v>
          </cell>
          <cell r="F1820">
            <v>0</v>
          </cell>
          <cell r="G1820">
            <v>0</v>
          </cell>
          <cell r="H1820">
            <v>0</v>
          </cell>
          <cell r="I1820">
            <v>0</v>
          </cell>
          <cell r="J1820">
            <v>0</v>
          </cell>
          <cell r="K1820">
            <v>0</v>
          </cell>
          <cell r="L1820">
            <v>0</v>
          </cell>
          <cell r="M1820">
            <v>0</v>
          </cell>
        </row>
        <row r="1821">
          <cell r="A1821" t="str">
            <v>XZ-HMYZ22-PI-38(5.5)</v>
          </cell>
          <cell r="B1821">
            <v>0</v>
          </cell>
          <cell r="C1821">
            <v>0</v>
          </cell>
          <cell r="D1821">
            <v>0</v>
          </cell>
          <cell r="E1821">
            <v>0</v>
          </cell>
          <cell r="F1821">
            <v>0</v>
          </cell>
          <cell r="G1821">
            <v>0</v>
          </cell>
          <cell r="H1821">
            <v>0</v>
          </cell>
          <cell r="I1821">
            <v>0</v>
          </cell>
          <cell r="J1821">
            <v>0</v>
          </cell>
          <cell r="K1821">
            <v>0</v>
          </cell>
          <cell r="L1821">
            <v>0</v>
          </cell>
          <cell r="M1821">
            <v>0</v>
          </cell>
        </row>
        <row r="1822">
          <cell r="A1822" t="str">
            <v>XZ-HMYZ22-PI-40(7)</v>
          </cell>
          <cell r="B1822">
            <v>0</v>
          </cell>
          <cell r="C1822">
            <v>0</v>
          </cell>
          <cell r="D1822">
            <v>0</v>
          </cell>
          <cell r="E1822">
            <v>0</v>
          </cell>
          <cell r="F1822">
            <v>0</v>
          </cell>
          <cell r="G1822">
            <v>0</v>
          </cell>
          <cell r="H1822">
            <v>0</v>
          </cell>
          <cell r="I1822">
            <v>0</v>
          </cell>
          <cell r="J1822">
            <v>0</v>
          </cell>
          <cell r="K1822">
            <v>0</v>
          </cell>
          <cell r="L1822">
            <v>0</v>
          </cell>
          <cell r="M1822">
            <v>0</v>
          </cell>
        </row>
        <row r="1823">
          <cell r="A1823" t="str">
            <v>XZ-HMYZ22-PI-41(8)</v>
          </cell>
          <cell r="B1823">
            <v>0</v>
          </cell>
          <cell r="C1823">
            <v>0</v>
          </cell>
          <cell r="D1823">
            <v>0</v>
          </cell>
          <cell r="E1823">
            <v>0</v>
          </cell>
          <cell r="F1823">
            <v>0</v>
          </cell>
          <cell r="G1823">
            <v>0</v>
          </cell>
          <cell r="H1823">
            <v>0</v>
          </cell>
          <cell r="I1823">
            <v>0</v>
          </cell>
          <cell r="J1823">
            <v>0</v>
          </cell>
          <cell r="K1823">
            <v>0</v>
          </cell>
          <cell r="L1823">
            <v>0</v>
          </cell>
          <cell r="M1823">
            <v>0</v>
          </cell>
        </row>
        <row r="1824">
          <cell r="A1824" t="str">
            <v>XZ-HMYZ22-PI-M</v>
          </cell>
          <cell r="B1824">
            <v>0</v>
          </cell>
          <cell r="C1824">
            <v>0</v>
          </cell>
          <cell r="D1824">
            <v>0</v>
          </cell>
          <cell r="E1824">
            <v>0</v>
          </cell>
          <cell r="F1824">
            <v>0</v>
          </cell>
          <cell r="G1824">
            <v>0</v>
          </cell>
          <cell r="H1824">
            <v>0</v>
          </cell>
          <cell r="I1824">
            <v>0</v>
          </cell>
          <cell r="J1824">
            <v>0</v>
          </cell>
          <cell r="K1824">
            <v>0</v>
          </cell>
          <cell r="L1824">
            <v>0</v>
          </cell>
          <cell r="M1824">
            <v>0</v>
          </cell>
        </row>
        <row r="1825">
          <cell r="A1825" t="str">
            <v>XZ-MU615</v>
          </cell>
          <cell r="B1825">
            <v>0</v>
          </cell>
          <cell r="C1825">
            <v>0</v>
          </cell>
          <cell r="D1825">
            <v>0</v>
          </cell>
          <cell r="E1825">
            <v>0</v>
          </cell>
          <cell r="F1825">
            <v>0</v>
          </cell>
          <cell r="G1825">
            <v>0</v>
          </cell>
          <cell r="H1825">
            <v>0</v>
          </cell>
          <cell r="I1825">
            <v>0</v>
          </cell>
          <cell r="J1825">
            <v>0</v>
          </cell>
          <cell r="K1825">
            <v>0</v>
          </cell>
          <cell r="L1825">
            <v>0</v>
          </cell>
          <cell r="M1825">
            <v>0</v>
          </cell>
        </row>
        <row r="1826">
          <cell r="A1826" t="str">
            <v>XZ-MU710-B0-11/12</v>
          </cell>
          <cell r="B1826">
            <v>0</v>
          </cell>
          <cell r="C1826">
            <v>0</v>
          </cell>
          <cell r="D1826">
            <v>0</v>
          </cell>
          <cell r="E1826">
            <v>0</v>
          </cell>
          <cell r="F1826">
            <v>0</v>
          </cell>
          <cell r="G1826">
            <v>0</v>
          </cell>
          <cell r="H1826">
            <v>0</v>
          </cell>
          <cell r="I1826">
            <v>0</v>
          </cell>
          <cell r="J1826">
            <v>0</v>
          </cell>
          <cell r="K1826">
            <v>0</v>
          </cell>
          <cell r="L1826">
            <v>0</v>
          </cell>
          <cell r="M1826">
            <v>0</v>
          </cell>
        </row>
        <row r="1827">
          <cell r="A1827" t="str">
            <v>XZ-MU710-B0-5/6</v>
          </cell>
          <cell r="B1827">
            <v>0</v>
          </cell>
          <cell r="C1827">
            <v>0</v>
          </cell>
          <cell r="D1827">
            <v>0</v>
          </cell>
          <cell r="E1827">
            <v>0</v>
          </cell>
          <cell r="F1827">
            <v>0</v>
          </cell>
          <cell r="G1827">
            <v>0</v>
          </cell>
          <cell r="H1827">
            <v>0</v>
          </cell>
          <cell r="I1827">
            <v>0</v>
          </cell>
          <cell r="J1827">
            <v>0</v>
          </cell>
          <cell r="K1827">
            <v>0</v>
          </cell>
          <cell r="L1827">
            <v>0</v>
          </cell>
          <cell r="M1827">
            <v>0</v>
          </cell>
        </row>
        <row r="1828">
          <cell r="A1828" t="str">
            <v>XZ-MU710-B0-7/8</v>
          </cell>
          <cell r="B1828">
            <v>0</v>
          </cell>
          <cell r="C1828">
            <v>0</v>
          </cell>
          <cell r="D1828">
            <v>0</v>
          </cell>
          <cell r="E1828">
            <v>0</v>
          </cell>
          <cell r="F1828">
            <v>0</v>
          </cell>
          <cell r="G1828">
            <v>0</v>
          </cell>
          <cell r="H1828">
            <v>0</v>
          </cell>
          <cell r="I1828">
            <v>0</v>
          </cell>
          <cell r="J1828">
            <v>0</v>
          </cell>
          <cell r="K1828">
            <v>0</v>
          </cell>
          <cell r="L1828">
            <v>0</v>
          </cell>
          <cell r="M1828">
            <v>0</v>
          </cell>
        </row>
        <row r="1829">
          <cell r="A1829" t="str">
            <v>XZ-MU710-B0-9/10</v>
          </cell>
          <cell r="B1829">
            <v>0</v>
          </cell>
          <cell r="C1829">
            <v>0</v>
          </cell>
          <cell r="D1829">
            <v>0</v>
          </cell>
          <cell r="E1829">
            <v>0</v>
          </cell>
          <cell r="F1829">
            <v>0</v>
          </cell>
          <cell r="G1829">
            <v>0</v>
          </cell>
          <cell r="H1829">
            <v>0</v>
          </cell>
          <cell r="I1829">
            <v>0</v>
          </cell>
          <cell r="J1829">
            <v>0</v>
          </cell>
          <cell r="K1829">
            <v>0</v>
          </cell>
          <cell r="L1829">
            <v>0</v>
          </cell>
          <cell r="M1829">
            <v>0</v>
          </cell>
        </row>
        <row r="1830">
          <cell r="A1830" t="str">
            <v>XZ-MU710-BR-11/12</v>
          </cell>
          <cell r="B1830">
            <v>0</v>
          </cell>
          <cell r="C1830">
            <v>0</v>
          </cell>
          <cell r="D1830">
            <v>0</v>
          </cell>
          <cell r="E1830">
            <v>0</v>
          </cell>
          <cell r="F1830">
            <v>0</v>
          </cell>
          <cell r="G1830">
            <v>0</v>
          </cell>
          <cell r="H1830">
            <v>0</v>
          </cell>
          <cell r="I1830">
            <v>0</v>
          </cell>
          <cell r="J1830">
            <v>0</v>
          </cell>
          <cell r="K1830">
            <v>0</v>
          </cell>
          <cell r="L1830">
            <v>0</v>
          </cell>
          <cell r="M1830">
            <v>0</v>
          </cell>
        </row>
        <row r="1831">
          <cell r="A1831" t="str">
            <v>XZ-MU710-BR-5/6</v>
          </cell>
          <cell r="B1831">
            <v>0</v>
          </cell>
          <cell r="C1831">
            <v>0</v>
          </cell>
          <cell r="D1831">
            <v>0</v>
          </cell>
          <cell r="E1831">
            <v>0</v>
          </cell>
          <cell r="F1831">
            <v>0</v>
          </cell>
          <cell r="G1831">
            <v>0</v>
          </cell>
          <cell r="H1831">
            <v>0</v>
          </cell>
          <cell r="I1831">
            <v>0</v>
          </cell>
          <cell r="J1831">
            <v>0</v>
          </cell>
          <cell r="K1831">
            <v>0</v>
          </cell>
          <cell r="L1831">
            <v>0</v>
          </cell>
          <cell r="M1831">
            <v>0</v>
          </cell>
        </row>
        <row r="1832">
          <cell r="A1832" t="str">
            <v>XZ-MU710-BR-7/8</v>
          </cell>
          <cell r="B1832">
            <v>0</v>
          </cell>
          <cell r="C1832">
            <v>0</v>
          </cell>
          <cell r="D1832">
            <v>0</v>
          </cell>
          <cell r="E1832">
            <v>0</v>
          </cell>
          <cell r="F1832">
            <v>0</v>
          </cell>
          <cell r="G1832">
            <v>0</v>
          </cell>
          <cell r="H1832">
            <v>0</v>
          </cell>
          <cell r="I1832">
            <v>0</v>
          </cell>
          <cell r="J1832">
            <v>0</v>
          </cell>
          <cell r="K1832">
            <v>0</v>
          </cell>
          <cell r="L1832">
            <v>0</v>
          </cell>
          <cell r="M1832">
            <v>0</v>
          </cell>
        </row>
        <row r="1833">
          <cell r="A1833" t="str">
            <v>XZ-MU710-BR-9/10</v>
          </cell>
          <cell r="B1833">
            <v>0</v>
          </cell>
          <cell r="C1833">
            <v>0</v>
          </cell>
          <cell r="D1833">
            <v>0</v>
          </cell>
          <cell r="E1833">
            <v>0</v>
          </cell>
          <cell r="F1833">
            <v>0</v>
          </cell>
          <cell r="G1833">
            <v>0</v>
          </cell>
          <cell r="H1833">
            <v>0</v>
          </cell>
          <cell r="I1833">
            <v>0</v>
          </cell>
          <cell r="J1833">
            <v>0</v>
          </cell>
          <cell r="K1833">
            <v>0</v>
          </cell>
          <cell r="L1833">
            <v>0</v>
          </cell>
          <cell r="M1833">
            <v>0</v>
          </cell>
        </row>
        <row r="1834">
          <cell r="A1834" t="str">
            <v>XZ-MU710-KW-11/12</v>
          </cell>
          <cell r="B1834">
            <v>0</v>
          </cell>
          <cell r="C1834">
            <v>0</v>
          </cell>
          <cell r="D1834">
            <v>0</v>
          </cell>
          <cell r="E1834">
            <v>0</v>
          </cell>
          <cell r="F1834">
            <v>0</v>
          </cell>
          <cell r="G1834">
            <v>0</v>
          </cell>
          <cell r="H1834">
            <v>0</v>
          </cell>
          <cell r="I1834">
            <v>0</v>
          </cell>
          <cell r="J1834">
            <v>0</v>
          </cell>
          <cell r="K1834">
            <v>0</v>
          </cell>
          <cell r="L1834">
            <v>0</v>
          </cell>
          <cell r="M1834">
            <v>0</v>
          </cell>
        </row>
        <row r="1835">
          <cell r="A1835" t="str">
            <v>XZ-MU710-KW-5/6</v>
          </cell>
          <cell r="B1835">
            <v>0</v>
          </cell>
          <cell r="C1835">
            <v>0</v>
          </cell>
          <cell r="D1835">
            <v>0</v>
          </cell>
          <cell r="E1835">
            <v>0</v>
          </cell>
          <cell r="F1835">
            <v>0</v>
          </cell>
          <cell r="G1835">
            <v>0</v>
          </cell>
          <cell r="H1835">
            <v>0</v>
          </cell>
          <cell r="I1835">
            <v>0</v>
          </cell>
          <cell r="J1835">
            <v>0</v>
          </cell>
          <cell r="K1835">
            <v>0</v>
          </cell>
          <cell r="L1835">
            <v>0</v>
          </cell>
          <cell r="M1835">
            <v>0</v>
          </cell>
        </row>
        <row r="1836">
          <cell r="A1836" t="str">
            <v>XZ-MU710-KW-7/8</v>
          </cell>
          <cell r="B1836">
            <v>0</v>
          </cell>
          <cell r="C1836">
            <v>0</v>
          </cell>
          <cell r="D1836">
            <v>0</v>
          </cell>
          <cell r="E1836">
            <v>0</v>
          </cell>
          <cell r="F1836">
            <v>0</v>
          </cell>
          <cell r="G1836">
            <v>0</v>
          </cell>
          <cell r="H1836">
            <v>0</v>
          </cell>
          <cell r="I1836">
            <v>0</v>
          </cell>
          <cell r="J1836">
            <v>0</v>
          </cell>
          <cell r="K1836">
            <v>0</v>
          </cell>
          <cell r="L1836">
            <v>0</v>
          </cell>
          <cell r="M1836">
            <v>0</v>
          </cell>
        </row>
        <row r="1837">
          <cell r="A1837" t="str">
            <v>XZ-MU710-KW-9/10</v>
          </cell>
          <cell r="B1837">
            <v>0</v>
          </cell>
          <cell r="C1837">
            <v>0</v>
          </cell>
          <cell r="D1837">
            <v>0</v>
          </cell>
          <cell r="E1837">
            <v>0</v>
          </cell>
          <cell r="F1837">
            <v>0</v>
          </cell>
          <cell r="G1837">
            <v>0</v>
          </cell>
          <cell r="H1837">
            <v>0</v>
          </cell>
          <cell r="I1837">
            <v>0</v>
          </cell>
          <cell r="J1837">
            <v>0</v>
          </cell>
          <cell r="K1837">
            <v>0</v>
          </cell>
          <cell r="L1837">
            <v>0</v>
          </cell>
          <cell r="M1837">
            <v>0</v>
          </cell>
        </row>
        <row r="1838">
          <cell r="A1838" t="str">
            <v>XZ-MU710-PI-11/12</v>
          </cell>
          <cell r="B1838">
            <v>0</v>
          </cell>
          <cell r="C1838">
            <v>0</v>
          </cell>
          <cell r="D1838">
            <v>0</v>
          </cell>
          <cell r="E1838">
            <v>0</v>
          </cell>
          <cell r="F1838">
            <v>0</v>
          </cell>
          <cell r="G1838">
            <v>0</v>
          </cell>
          <cell r="H1838">
            <v>0</v>
          </cell>
          <cell r="I1838">
            <v>0</v>
          </cell>
          <cell r="J1838">
            <v>0</v>
          </cell>
          <cell r="K1838">
            <v>0</v>
          </cell>
          <cell r="L1838">
            <v>0</v>
          </cell>
          <cell r="M1838">
            <v>0</v>
          </cell>
        </row>
        <row r="1839">
          <cell r="A1839" t="str">
            <v>XZ-MU710-PI-5/6</v>
          </cell>
          <cell r="B1839">
            <v>0</v>
          </cell>
          <cell r="C1839">
            <v>0</v>
          </cell>
          <cell r="D1839">
            <v>0</v>
          </cell>
          <cell r="E1839">
            <v>0</v>
          </cell>
          <cell r="F1839">
            <v>0</v>
          </cell>
          <cell r="G1839">
            <v>0</v>
          </cell>
          <cell r="H1839">
            <v>0</v>
          </cell>
          <cell r="I1839">
            <v>0</v>
          </cell>
          <cell r="J1839">
            <v>0</v>
          </cell>
          <cell r="K1839">
            <v>0</v>
          </cell>
          <cell r="L1839">
            <v>0</v>
          </cell>
          <cell r="M1839">
            <v>0</v>
          </cell>
        </row>
        <row r="1840">
          <cell r="A1840" t="str">
            <v>XZ-MU710-PI-7/8</v>
          </cell>
          <cell r="B1840">
            <v>0</v>
          </cell>
          <cell r="C1840">
            <v>0</v>
          </cell>
          <cell r="D1840">
            <v>0</v>
          </cell>
          <cell r="E1840">
            <v>0</v>
          </cell>
          <cell r="F1840">
            <v>0</v>
          </cell>
          <cell r="G1840">
            <v>0</v>
          </cell>
          <cell r="H1840">
            <v>0</v>
          </cell>
          <cell r="I1840">
            <v>0</v>
          </cell>
          <cell r="J1840">
            <v>0</v>
          </cell>
          <cell r="K1840">
            <v>0</v>
          </cell>
          <cell r="L1840">
            <v>0</v>
          </cell>
          <cell r="M1840">
            <v>0</v>
          </cell>
        </row>
        <row r="1841">
          <cell r="A1841" t="str">
            <v>XZ-MU710-PI-9/10</v>
          </cell>
          <cell r="B1841">
            <v>0</v>
          </cell>
          <cell r="C1841">
            <v>0</v>
          </cell>
          <cell r="D1841">
            <v>0</v>
          </cell>
          <cell r="E1841">
            <v>0</v>
          </cell>
          <cell r="F1841">
            <v>0</v>
          </cell>
          <cell r="G1841">
            <v>0</v>
          </cell>
          <cell r="H1841">
            <v>0</v>
          </cell>
          <cell r="I1841">
            <v>0</v>
          </cell>
          <cell r="J1841">
            <v>0</v>
          </cell>
          <cell r="K1841">
            <v>0</v>
          </cell>
          <cell r="L1841">
            <v>0</v>
          </cell>
          <cell r="M1841">
            <v>0</v>
          </cell>
        </row>
        <row r="1842">
          <cell r="A1842" t="str">
            <v>XZ-MUYM09-BE-3536</v>
          </cell>
          <cell r="B1842">
            <v>0</v>
          </cell>
          <cell r="C1842">
            <v>0</v>
          </cell>
          <cell r="D1842">
            <v>0</v>
          </cell>
          <cell r="E1842">
            <v>0</v>
          </cell>
          <cell r="F1842">
            <v>0</v>
          </cell>
          <cell r="G1842">
            <v>0</v>
          </cell>
          <cell r="H1842">
            <v>0</v>
          </cell>
          <cell r="I1842">
            <v>0</v>
          </cell>
          <cell r="J1842">
            <v>0</v>
          </cell>
          <cell r="K1842">
            <v>0</v>
          </cell>
          <cell r="L1842">
            <v>0</v>
          </cell>
          <cell r="M1842">
            <v>0</v>
          </cell>
        </row>
        <row r="1843">
          <cell r="A1843" t="str">
            <v>XZ-MUYM09-BE-3738</v>
          </cell>
          <cell r="B1843">
            <v>0</v>
          </cell>
          <cell r="C1843">
            <v>0</v>
          </cell>
          <cell r="D1843">
            <v>0</v>
          </cell>
          <cell r="E1843">
            <v>0</v>
          </cell>
          <cell r="F1843">
            <v>0</v>
          </cell>
          <cell r="G1843">
            <v>0</v>
          </cell>
          <cell r="H1843">
            <v>0</v>
          </cell>
          <cell r="I1843">
            <v>0</v>
          </cell>
          <cell r="J1843">
            <v>0</v>
          </cell>
          <cell r="K1843">
            <v>0</v>
          </cell>
          <cell r="L1843">
            <v>0</v>
          </cell>
          <cell r="M1843">
            <v>0</v>
          </cell>
        </row>
        <row r="1844">
          <cell r="A1844" t="str">
            <v>XZ-MUYM09-BE-3940</v>
          </cell>
          <cell r="B1844">
            <v>0</v>
          </cell>
          <cell r="C1844">
            <v>0</v>
          </cell>
          <cell r="D1844">
            <v>0</v>
          </cell>
          <cell r="E1844">
            <v>0</v>
          </cell>
          <cell r="F1844">
            <v>0</v>
          </cell>
          <cell r="G1844">
            <v>0</v>
          </cell>
          <cell r="H1844">
            <v>0</v>
          </cell>
          <cell r="I1844">
            <v>0</v>
          </cell>
          <cell r="J1844">
            <v>0</v>
          </cell>
          <cell r="K1844">
            <v>0</v>
          </cell>
          <cell r="L1844">
            <v>0</v>
          </cell>
          <cell r="M1844">
            <v>0</v>
          </cell>
        </row>
        <row r="1845">
          <cell r="A1845" t="str">
            <v>XZ-MUYM09-BE-4142</v>
          </cell>
          <cell r="B1845">
            <v>0</v>
          </cell>
          <cell r="C1845">
            <v>0</v>
          </cell>
          <cell r="D1845">
            <v>0</v>
          </cell>
          <cell r="E1845">
            <v>0</v>
          </cell>
          <cell r="F1845">
            <v>0</v>
          </cell>
          <cell r="G1845">
            <v>0</v>
          </cell>
          <cell r="H1845">
            <v>0</v>
          </cell>
          <cell r="I1845">
            <v>0</v>
          </cell>
          <cell r="J1845">
            <v>0</v>
          </cell>
          <cell r="K1845">
            <v>0</v>
          </cell>
          <cell r="L1845">
            <v>0</v>
          </cell>
          <cell r="M1845">
            <v>0</v>
          </cell>
        </row>
        <row r="1846">
          <cell r="A1846" t="str">
            <v>XZ-MUYM09-BE-4344</v>
          </cell>
          <cell r="B1846">
            <v>0</v>
          </cell>
          <cell r="C1846">
            <v>0</v>
          </cell>
          <cell r="D1846">
            <v>0</v>
          </cell>
          <cell r="E1846">
            <v>0</v>
          </cell>
          <cell r="F1846">
            <v>0</v>
          </cell>
          <cell r="G1846">
            <v>0</v>
          </cell>
          <cell r="H1846">
            <v>0</v>
          </cell>
          <cell r="I1846">
            <v>0</v>
          </cell>
          <cell r="J1846">
            <v>0</v>
          </cell>
          <cell r="K1846">
            <v>0</v>
          </cell>
          <cell r="L1846">
            <v>0</v>
          </cell>
          <cell r="M1846">
            <v>0</v>
          </cell>
        </row>
        <row r="1847">
          <cell r="A1847" t="str">
            <v>XZ-MUYM09-FB-3536</v>
          </cell>
          <cell r="B1847">
            <v>0</v>
          </cell>
          <cell r="C1847">
            <v>0</v>
          </cell>
          <cell r="D1847">
            <v>0</v>
          </cell>
          <cell r="E1847">
            <v>0</v>
          </cell>
          <cell r="F1847">
            <v>0</v>
          </cell>
          <cell r="G1847">
            <v>0</v>
          </cell>
          <cell r="H1847">
            <v>0</v>
          </cell>
          <cell r="I1847">
            <v>0</v>
          </cell>
          <cell r="J1847">
            <v>0</v>
          </cell>
          <cell r="K1847">
            <v>0</v>
          </cell>
          <cell r="L1847">
            <v>0</v>
          </cell>
          <cell r="M1847">
            <v>0</v>
          </cell>
        </row>
        <row r="1848">
          <cell r="A1848" t="str">
            <v>XZ-MUYM09-FB-3738</v>
          </cell>
          <cell r="B1848">
            <v>0</v>
          </cell>
          <cell r="C1848">
            <v>0</v>
          </cell>
          <cell r="D1848">
            <v>0</v>
          </cell>
          <cell r="E1848">
            <v>0</v>
          </cell>
          <cell r="F1848">
            <v>0</v>
          </cell>
          <cell r="G1848">
            <v>0</v>
          </cell>
          <cell r="H1848">
            <v>0</v>
          </cell>
          <cell r="I1848">
            <v>0</v>
          </cell>
          <cell r="J1848">
            <v>0</v>
          </cell>
          <cell r="K1848">
            <v>0</v>
          </cell>
          <cell r="L1848">
            <v>0</v>
          </cell>
          <cell r="M1848">
            <v>0</v>
          </cell>
        </row>
        <row r="1849">
          <cell r="A1849" t="str">
            <v>XZ-MUYM09-FB-3940</v>
          </cell>
          <cell r="B1849">
            <v>0</v>
          </cell>
          <cell r="C1849">
            <v>0</v>
          </cell>
          <cell r="D1849">
            <v>0</v>
          </cell>
          <cell r="E1849">
            <v>0</v>
          </cell>
          <cell r="F1849">
            <v>0</v>
          </cell>
          <cell r="G1849">
            <v>0</v>
          </cell>
          <cell r="H1849">
            <v>0</v>
          </cell>
          <cell r="I1849">
            <v>0</v>
          </cell>
          <cell r="J1849">
            <v>0</v>
          </cell>
          <cell r="K1849">
            <v>0</v>
          </cell>
          <cell r="L1849">
            <v>0</v>
          </cell>
          <cell r="M1849">
            <v>0</v>
          </cell>
        </row>
        <row r="1850">
          <cell r="A1850" t="str">
            <v>XZ-MUYM09-FB-4142</v>
          </cell>
          <cell r="B1850">
            <v>0</v>
          </cell>
          <cell r="C1850">
            <v>0</v>
          </cell>
          <cell r="D1850">
            <v>0</v>
          </cell>
          <cell r="E1850">
            <v>0</v>
          </cell>
          <cell r="F1850">
            <v>0</v>
          </cell>
          <cell r="G1850">
            <v>0</v>
          </cell>
          <cell r="H1850">
            <v>0</v>
          </cell>
          <cell r="I1850">
            <v>0</v>
          </cell>
          <cell r="J1850">
            <v>0</v>
          </cell>
          <cell r="K1850">
            <v>0</v>
          </cell>
          <cell r="L1850">
            <v>0</v>
          </cell>
          <cell r="M1850">
            <v>0</v>
          </cell>
        </row>
        <row r="1851">
          <cell r="A1851" t="str">
            <v>XZ-MUYM09-FB-4344</v>
          </cell>
          <cell r="B1851">
            <v>0</v>
          </cell>
          <cell r="C1851">
            <v>0</v>
          </cell>
          <cell r="D1851">
            <v>0</v>
          </cell>
          <cell r="E1851">
            <v>0</v>
          </cell>
          <cell r="F1851">
            <v>0</v>
          </cell>
          <cell r="G1851">
            <v>0</v>
          </cell>
          <cell r="H1851">
            <v>0</v>
          </cell>
          <cell r="I1851">
            <v>0</v>
          </cell>
          <cell r="J1851">
            <v>0</v>
          </cell>
          <cell r="K1851">
            <v>0</v>
          </cell>
          <cell r="L1851">
            <v>0</v>
          </cell>
          <cell r="M1851">
            <v>0</v>
          </cell>
        </row>
        <row r="1852">
          <cell r="A1852" t="str">
            <v>XZ-MUYM09-N5-3536</v>
          </cell>
          <cell r="B1852">
            <v>0</v>
          </cell>
          <cell r="C1852">
            <v>0</v>
          </cell>
          <cell r="D1852">
            <v>0</v>
          </cell>
          <cell r="E1852">
            <v>0</v>
          </cell>
          <cell r="F1852">
            <v>0</v>
          </cell>
          <cell r="G1852">
            <v>0</v>
          </cell>
          <cell r="H1852">
            <v>0</v>
          </cell>
          <cell r="I1852">
            <v>0</v>
          </cell>
          <cell r="J1852">
            <v>0</v>
          </cell>
          <cell r="K1852">
            <v>0</v>
          </cell>
          <cell r="L1852">
            <v>0</v>
          </cell>
          <cell r="M1852">
            <v>0</v>
          </cell>
        </row>
        <row r="1853">
          <cell r="A1853" t="str">
            <v>XZ-MUYM09-N5-3738</v>
          </cell>
          <cell r="B1853">
            <v>0</v>
          </cell>
          <cell r="C1853">
            <v>0</v>
          </cell>
          <cell r="D1853">
            <v>0</v>
          </cell>
          <cell r="E1853">
            <v>0</v>
          </cell>
          <cell r="F1853">
            <v>0</v>
          </cell>
          <cell r="G1853">
            <v>0</v>
          </cell>
          <cell r="H1853">
            <v>0</v>
          </cell>
          <cell r="I1853">
            <v>0</v>
          </cell>
          <cell r="J1853">
            <v>0</v>
          </cell>
          <cell r="K1853">
            <v>0</v>
          </cell>
          <cell r="L1853">
            <v>0</v>
          </cell>
          <cell r="M1853">
            <v>0</v>
          </cell>
        </row>
        <row r="1854">
          <cell r="A1854" t="str">
            <v>XZ-MUYM09-N5-3940</v>
          </cell>
          <cell r="B1854">
            <v>0</v>
          </cell>
          <cell r="C1854">
            <v>0</v>
          </cell>
          <cell r="D1854">
            <v>0</v>
          </cell>
          <cell r="E1854">
            <v>0</v>
          </cell>
          <cell r="F1854">
            <v>0</v>
          </cell>
          <cell r="G1854">
            <v>0</v>
          </cell>
          <cell r="H1854">
            <v>0</v>
          </cell>
          <cell r="I1854">
            <v>0</v>
          </cell>
          <cell r="J1854">
            <v>0</v>
          </cell>
          <cell r="K1854">
            <v>0</v>
          </cell>
          <cell r="L1854">
            <v>0</v>
          </cell>
          <cell r="M1854">
            <v>0</v>
          </cell>
        </row>
        <row r="1855">
          <cell r="A1855" t="str">
            <v>XZ-MUYM09-N5-4142</v>
          </cell>
          <cell r="B1855">
            <v>0</v>
          </cell>
          <cell r="C1855">
            <v>0</v>
          </cell>
          <cell r="D1855">
            <v>0</v>
          </cell>
          <cell r="E1855">
            <v>0</v>
          </cell>
          <cell r="F1855">
            <v>0</v>
          </cell>
          <cell r="G1855">
            <v>0</v>
          </cell>
          <cell r="H1855">
            <v>0</v>
          </cell>
          <cell r="I1855">
            <v>0</v>
          </cell>
          <cell r="J1855">
            <v>0</v>
          </cell>
          <cell r="K1855">
            <v>0</v>
          </cell>
          <cell r="L1855">
            <v>0</v>
          </cell>
          <cell r="M1855">
            <v>0</v>
          </cell>
        </row>
        <row r="1856">
          <cell r="A1856" t="str">
            <v>XZ-MUYM09-N5-4344</v>
          </cell>
          <cell r="B1856">
            <v>0</v>
          </cell>
          <cell r="C1856">
            <v>0</v>
          </cell>
          <cell r="D1856">
            <v>0</v>
          </cell>
          <cell r="E1856">
            <v>0</v>
          </cell>
          <cell r="F1856">
            <v>0</v>
          </cell>
          <cell r="G1856">
            <v>0</v>
          </cell>
          <cell r="H1856">
            <v>0</v>
          </cell>
          <cell r="I1856">
            <v>0</v>
          </cell>
          <cell r="J1856">
            <v>0</v>
          </cell>
          <cell r="K1856">
            <v>0</v>
          </cell>
          <cell r="L1856">
            <v>0</v>
          </cell>
          <cell r="M1856">
            <v>0</v>
          </cell>
        </row>
        <row r="1857">
          <cell r="A1857" t="str">
            <v>XZ-MUYM09-PI-3536</v>
          </cell>
          <cell r="B1857">
            <v>0</v>
          </cell>
          <cell r="C1857">
            <v>0</v>
          </cell>
          <cell r="D1857">
            <v>0</v>
          </cell>
          <cell r="E1857">
            <v>0</v>
          </cell>
          <cell r="F1857">
            <v>0</v>
          </cell>
          <cell r="G1857">
            <v>0</v>
          </cell>
          <cell r="H1857">
            <v>0</v>
          </cell>
          <cell r="I1857">
            <v>0</v>
          </cell>
          <cell r="J1857">
            <v>0</v>
          </cell>
          <cell r="K1857">
            <v>0</v>
          </cell>
          <cell r="L1857">
            <v>0</v>
          </cell>
          <cell r="M1857">
            <v>0</v>
          </cell>
        </row>
        <row r="1858">
          <cell r="A1858" t="str">
            <v>XZ-MUYM09-PI-3738</v>
          </cell>
          <cell r="B1858">
            <v>0</v>
          </cell>
          <cell r="C1858">
            <v>0</v>
          </cell>
          <cell r="D1858">
            <v>0</v>
          </cell>
          <cell r="E1858">
            <v>0</v>
          </cell>
          <cell r="F1858">
            <v>0</v>
          </cell>
          <cell r="G1858">
            <v>0</v>
          </cell>
          <cell r="H1858">
            <v>0</v>
          </cell>
          <cell r="I1858">
            <v>0</v>
          </cell>
          <cell r="J1858">
            <v>0</v>
          </cell>
          <cell r="K1858">
            <v>0</v>
          </cell>
          <cell r="L1858">
            <v>0</v>
          </cell>
          <cell r="M1858">
            <v>0</v>
          </cell>
        </row>
        <row r="1859">
          <cell r="A1859" t="str">
            <v>XZ-MUYM09-PI-3940</v>
          </cell>
          <cell r="B1859">
            <v>0</v>
          </cell>
          <cell r="C1859">
            <v>0</v>
          </cell>
          <cell r="D1859">
            <v>0</v>
          </cell>
          <cell r="E1859">
            <v>0</v>
          </cell>
          <cell r="F1859">
            <v>0</v>
          </cell>
          <cell r="G1859">
            <v>0</v>
          </cell>
          <cell r="H1859">
            <v>0</v>
          </cell>
          <cell r="I1859">
            <v>0</v>
          </cell>
          <cell r="J1859">
            <v>0</v>
          </cell>
          <cell r="K1859">
            <v>0</v>
          </cell>
          <cell r="L1859">
            <v>0</v>
          </cell>
          <cell r="M1859">
            <v>0</v>
          </cell>
        </row>
        <row r="1860">
          <cell r="A1860" t="str">
            <v>XZ-MUYM09-PI-4142</v>
          </cell>
          <cell r="B1860">
            <v>0</v>
          </cell>
          <cell r="C1860">
            <v>0</v>
          </cell>
          <cell r="D1860">
            <v>0</v>
          </cell>
          <cell r="E1860">
            <v>0</v>
          </cell>
          <cell r="F1860">
            <v>0</v>
          </cell>
          <cell r="G1860">
            <v>0</v>
          </cell>
          <cell r="H1860">
            <v>0</v>
          </cell>
          <cell r="I1860">
            <v>0</v>
          </cell>
          <cell r="J1860">
            <v>0</v>
          </cell>
          <cell r="K1860">
            <v>0</v>
          </cell>
          <cell r="L1860">
            <v>0</v>
          </cell>
          <cell r="M1860">
            <v>0</v>
          </cell>
        </row>
        <row r="1861">
          <cell r="A1861" t="str">
            <v>XZ-MUYM09-PI-4344</v>
          </cell>
          <cell r="B1861">
            <v>0</v>
          </cell>
          <cell r="C1861">
            <v>0</v>
          </cell>
          <cell r="D1861">
            <v>0</v>
          </cell>
          <cell r="E1861">
            <v>0</v>
          </cell>
          <cell r="F1861">
            <v>0</v>
          </cell>
          <cell r="G1861">
            <v>0</v>
          </cell>
          <cell r="H1861">
            <v>0</v>
          </cell>
          <cell r="I1861">
            <v>0</v>
          </cell>
          <cell r="J1861">
            <v>0</v>
          </cell>
          <cell r="K1861">
            <v>0</v>
          </cell>
          <cell r="L1861">
            <v>0</v>
          </cell>
          <cell r="M1861">
            <v>0</v>
          </cell>
        </row>
        <row r="1862">
          <cell r="A1862" t="str">
            <v>XZ-MUYM09-ZL-3536</v>
          </cell>
          <cell r="B1862">
            <v>0</v>
          </cell>
          <cell r="C1862">
            <v>0</v>
          </cell>
          <cell r="D1862">
            <v>0</v>
          </cell>
          <cell r="E1862">
            <v>0</v>
          </cell>
          <cell r="F1862">
            <v>0</v>
          </cell>
          <cell r="G1862">
            <v>0</v>
          </cell>
          <cell r="H1862">
            <v>0</v>
          </cell>
          <cell r="I1862">
            <v>0</v>
          </cell>
          <cell r="J1862">
            <v>0</v>
          </cell>
          <cell r="K1862">
            <v>0</v>
          </cell>
          <cell r="L1862">
            <v>0</v>
          </cell>
          <cell r="M1862">
            <v>0</v>
          </cell>
        </row>
        <row r="1863">
          <cell r="A1863" t="str">
            <v>XZ-MUYM09-ZL-3738</v>
          </cell>
          <cell r="B1863">
            <v>0</v>
          </cell>
          <cell r="C1863">
            <v>0</v>
          </cell>
          <cell r="D1863">
            <v>0</v>
          </cell>
          <cell r="E1863">
            <v>0</v>
          </cell>
          <cell r="F1863">
            <v>0</v>
          </cell>
          <cell r="G1863">
            <v>0</v>
          </cell>
          <cell r="H1863">
            <v>0</v>
          </cell>
          <cell r="I1863">
            <v>0</v>
          </cell>
          <cell r="J1863">
            <v>0</v>
          </cell>
          <cell r="K1863">
            <v>0</v>
          </cell>
          <cell r="L1863">
            <v>0</v>
          </cell>
          <cell r="M1863">
            <v>0</v>
          </cell>
        </row>
        <row r="1864">
          <cell r="A1864" t="str">
            <v>XZ-MUYM09-ZL-3940</v>
          </cell>
          <cell r="B1864">
            <v>0</v>
          </cell>
          <cell r="C1864">
            <v>0</v>
          </cell>
          <cell r="D1864">
            <v>0</v>
          </cell>
          <cell r="E1864">
            <v>0</v>
          </cell>
          <cell r="F1864">
            <v>0</v>
          </cell>
          <cell r="G1864">
            <v>0</v>
          </cell>
          <cell r="H1864">
            <v>0</v>
          </cell>
          <cell r="I1864">
            <v>0</v>
          </cell>
          <cell r="J1864">
            <v>0</v>
          </cell>
          <cell r="K1864">
            <v>0</v>
          </cell>
          <cell r="L1864">
            <v>0</v>
          </cell>
          <cell r="M1864">
            <v>0</v>
          </cell>
        </row>
        <row r="1865">
          <cell r="A1865" t="str">
            <v>XZ-MUYM09-ZL-4142</v>
          </cell>
          <cell r="B1865">
            <v>0</v>
          </cell>
          <cell r="C1865">
            <v>0</v>
          </cell>
          <cell r="D1865">
            <v>0</v>
          </cell>
          <cell r="E1865">
            <v>0</v>
          </cell>
          <cell r="F1865">
            <v>0</v>
          </cell>
          <cell r="G1865">
            <v>0</v>
          </cell>
          <cell r="H1865">
            <v>0</v>
          </cell>
          <cell r="I1865">
            <v>0</v>
          </cell>
          <cell r="J1865">
            <v>0</v>
          </cell>
          <cell r="K1865">
            <v>0</v>
          </cell>
          <cell r="L1865">
            <v>0</v>
          </cell>
          <cell r="M1865">
            <v>0</v>
          </cell>
        </row>
        <row r="1866">
          <cell r="A1866" t="str">
            <v>XZ-MUYM09-ZL-4344</v>
          </cell>
          <cell r="B1866">
            <v>0</v>
          </cell>
          <cell r="C1866">
            <v>0</v>
          </cell>
          <cell r="D1866">
            <v>0</v>
          </cell>
          <cell r="E1866">
            <v>0</v>
          </cell>
          <cell r="F1866">
            <v>0</v>
          </cell>
          <cell r="G1866">
            <v>0</v>
          </cell>
          <cell r="H1866">
            <v>0</v>
          </cell>
          <cell r="I1866">
            <v>0</v>
          </cell>
          <cell r="J1866">
            <v>0</v>
          </cell>
          <cell r="K1866">
            <v>0</v>
          </cell>
          <cell r="L1866">
            <v>0</v>
          </cell>
          <cell r="M1866">
            <v>0</v>
          </cell>
        </row>
        <row r="1867">
          <cell r="A1867" t="str">
            <v>XZ-YG7223Co4041</v>
          </cell>
          <cell r="B1867">
            <v>0</v>
          </cell>
          <cell r="C1867">
            <v>0</v>
          </cell>
          <cell r="D1867">
            <v>0</v>
          </cell>
          <cell r="E1867">
            <v>0</v>
          </cell>
          <cell r="F1867">
            <v>0</v>
          </cell>
          <cell r="G1867">
            <v>0</v>
          </cell>
          <cell r="H1867">
            <v>0</v>
          </cell>
          <cell r="I1867">
            <v>0</v>
          </cell>
          <cell r="J1867">
            <v>0</v>
          </cell>
          <cell r="K1867">
            <v>0</v>
          </cell>
          <cell r="L1867">
            <v>0</v>
          </cell>
          <cell r="M1867">
            <v>0</v>
          </cell>
        </row>
        <row r="1868">
          <cell r="A1868" t="str">
            <v>XZ-YG7223Co4243</v>
          </cell>
          <cell r="B1868">
            <v>0</v>
          </cell>
          <cell r="C1868">
            <v>0</v>
          </cell>
          <cell r="D1868">
            <v>0</v>
          </cell>
          <cell r="E1868">
            <v>0</v>
          </cell>
          <cell r="F1868">
            <v>0</v>
          </cell>
          <cell r="G1868">
            <v>0</v>
          </cell>
          <cell r="H1868">
            <v>0</v>
          </cell>
          <cell r="I1868">
            <v>0</v>
          </cell>
          <cell r="J1868">
            <v>0</v>
          </cell>
          <cell r="K1868">
            <v>0</v>
          </cell>
          <cell r="L1868">
            <v>0</v>
          </cell>
          <cell r="M1868">
            <v>0</v>
          </cell>
        </row>
        <row r="1869">
          <cell r="A1869" t="str">
            <v>XZ-YG7223Co4445</v>
          </cell>
          <cell r="B1869">
            <v>0</v>
          </cell>
          <cell r="C1869">
            <v>0</v>
          </cell>
          <cell r="D1869">
            <v>0</v>
          </cell>
          <cell r="E1869">
            <v>0</v>
          </cell>
          <cell r="F1869">
            <v>0</v>
          </cell>
          <cell r="G1869">
            <v>0</v>
          </cell>
          <cell r="H1869">
            <v>0</v>
          </cell>
          <cell r="I1869">
            <v>0</v>
          </cell>
          <cell r="J1869">
            <v>0</v>
          </cell>
          <cell r="K1869">
            <v>0</v>
          </cell>
          <cell r="L1869">
            <v>0</v>
          </cell>
          <cell r="M1869">
            <v>0</v>
          </cell>
        </row>
        <row r="1870">
          <cell r="A1870" t="str">
            <v>XZ-YG7223Da4041</v>
          </cell>
          <cell r="B1870">
            <v>0</v>
          </cell>
          <cell r="C1870">
            <v>0</v>
          </cell>
          <cell r="D1870">
            <v>0</v>
          </cell>
          <cell r="E1870">
            <v>0</v>
          </cell>
          <cell r="F1870">
            <v>0</v>
          </cell>
          <cell r="G1870">
            <v>0</v>
          </cell>
          <cell r="H1870">
            <v>0</v>
          </cell>
          <cell r="I1870">
            <v>0</v>
          </cell>
          <cell r="J1870">
            <v>0</v>
          </cell>
          <cell r="K1870">
            <v>0</v>
          </cell>
          <cell r="L1870">
            <v>0</v>
          </cell>
          <cell r="M1870">
            <v>0</v>
          </cell>
        </row>
        <row r="1871">
          <cell r="A1871" t="str">
            <v>XZ-YG7223Da4243</v>
          </cell>
          <cell r="B1871">
            <v>0</v>
          </cell>
          <cell r="C1871">
            <v>0</v>
          </cell>
          <cell r="D1871">
            <v>0</v>
          </cell>
          <cell r="E1871">
            <v>0</v>
          </cell>
          <cell r="F1871">
            <v>0</v>
          </cell>
          <cell r="G1871">
            <v>0</v>
          </cell>
          <cell r="H1871">
            <v>0</v>
          </cell>
          <cell r="I1871">
            <v>0</v>
          </cell>
          <cell r="J1871">
            <v>0</v>
          </cell>
          <cell r="K1871">
            <v>0</v>
          </cell>
          <cell r="L1871">
            <v>0</v>
          </cell>
          <cell r="M1871">
            <v>0</v>
          </cell>
        </row>
        <row r="1872">
          <cell r="A1872" t="str">
            <v>XZ-YG7223Da4445</v>
          </cell>
          <cell r="B1872">
            <v>0</v>
          </cell>
          <cell r="C1872">
            <v>0</v>
          </cell>
          <cell r="D1872">
            <v>0</v>
          </cell>
          <cell r="E1872">
            <v>0</v>
          </cell>
          <cell r="F1872">
            <v>0</v>
          </cell>
          <cell r="G1872">
            <v>0</v>
          </cell>
          <cell r="H1872">
            <v>0</v>
          </cell>
          <cell r="I1872">
            <v>0</v>
          </cell>
          <cell r="J1872">
            <v>0</v>
          </cell>
          <cell r="K1872">
            <v>0</v>
          </cell>
          <cell r="L1872">
            <v>0</v>
          </cell>
          <cell r="M1872">
            <v>0</v>
          </cell>
        </row>
        <row r="1873">
          <cell r="A1873" t="str">
            <v>XZ-YG7223Gr3637</v>
          </cell>
          <cell r="B1873">
            <v>0</v>
          </cell>
          <cell r="C1873">
            <v>0</v>
          </cell>
          <cell r="D1873">
            <v>0</v>
          </cell>
          <cell r="E1873">
            <v>0</v>
          </cell>
          <cell r="F1873">
            <v>0</v>
          </cell>
          <cell r="G1873">
            <v>0</v>
          </cell>
          <cell r="H1873">
            <v>0</v>
          </cell>
          <cell r="I1873">
            <v>0</v>
          </cell>
          <cell r="J1873">
            <v>0</v>
          </cell>
          <cell r="K1873">
            <v>0</v>
          </cell>
          <cell r="L1873">
            <v>0</v>
          </cell>
          <cell r="M1873">
            <v>0</v>
          </cell>
        </row>
        <row r="1874">
          <cell r="A1874" t="str">
            <v>XZ-YG7223Gr3839</v>
          </cell>
          <cell r="B1874">
            <v>0</v>
          </cell>
          <cell r="C1874">
            <v>0</v>
          </cell>
          <cell r="D1874">
            <v>0</v>
          </cell>
          <cell r="E1874">
            <v>0</v>
          </cell>
          <cell r="F1874">
            <v>0</v>
          </cell>
          <cell r="G1874">
            <v>0</v>
          </cell>
          <cell r="H1874">
            <v>0</v>
          </cell>
          <cell r="I1874">
            <v>0</v>
          </cell>
          <cell r="J1874">
            <v>0</v>
          </cell>
          <cell r="K1874">
            <v>0</v>
          </cell>
          <cell r="L1874">
            <v>0</v>
          </cell>
          <cell r="M1874">
            <v>0</v>
          </cell>
        </row>
        <row r="1875">
          <cell r="A1875" t="str">
            <v>XZ-YG7223Gr4041</v>
          </cell>
          <cell r="B1875">
            <v>0</v>
          </cell>
          <cell r="C1875">
            <v>0</v>
          </cell>
          <cell r="D1875">
            <v>0</v>
          </cell>
          <cell r="E1875">
            <v>0</v>
          </cell>
          <cell r="F1875">
            <v>0</v>
          </cell>
          <cell r="G1875">
            <v>0</v>
          </cell>
          <cell r="H1875">
            <v>0</v>
          </cell>
          <cell r="I1875">
            <v>0</v>
          </cell>
          <cell r="J1875">
            <v>0</v>
          </cell>
          <cell r="K1875">
            <v>0</v>
          </cell>
          <cell r="L1875">
            <v>0</v>
          </cell>
          <cell r="M1875">
            <v>0</v>
          </cell>
        </row>
        <row r="1876">
          <cell r="A1876" t="str">
            <v>XZ-YG7223Pu3637</v>
          </cell>
          <cell r="B1876">
            <v>0</v>
          </cell>
          <cell r="C1876">
            <v>0</v>
          </cell>
          <cell r="D1876">
            <v>0</v>
          </cell>
          <cell r="E1876">
            <v>0</v>
          </cell>
          <cell r="F1876">
            <v>0</v>
          </cell>
          <cell r="G1876">
            <v>0</v>
          </cell>
          <cell r="H1876">
            <v>0</v>
          </cell>
          <cell r="I1876">
            <v>0</v>
          </cell>
          <cell r="J1876">
            <v>0</v>
          </cell>
          <cell r="K1876">
            <v>0</v>
          </cell>
          <cell r="L1876">
            <v>0</v>
          </cell>
          <cell r="M1876">
            <v>0</v>
          </cell>
        </row>
        <row r="1877">
          <cell r="A1877" t="str">
            <v>XZ-YG7223Pu3839-New</v>
          </cell>
          <cell r="B1877">
            <v>0</v>
          </cell>
          <cell r="C1877">
            <v>0</v>
          </cell>
          <cell r="D1877">
            <v>0</v>
          </cell>
          <cell r="E1877">
            <v>0</v>
          </cell>
          <cell r="F1877">
            <v>0</v>
          </cell>
          <cell r="G1877">
            <v>0</v>
          </cell>
          <cell r="H1877">
            <v>0</v>
          </cell>
          <cell r="I1877">
            <v>0</v>
          </cell>
          <cell r="J1877">
            <v>0</v>
          </cell>
          <cell r="K1877">
            <v>0</v>
          </cell>
          <cell r="L1877">
            <v>0</v>
          </cell>
          <cell r="M1877">
            <v>0</v>
          </cell>
        </row>
        <row r="1878">
          <cell r="A1878" t="str">
            <v>XZ-YG7223Pu4041</v>
          </cell>
          <cell r="B1878">
            <v>0</v>
          </cell>
          <cell r="C1878">
            <v>0</v>
          </cell>
          <cell r="D1878">
            <v>0</v>
          </cell>
          <cell r="E1878">
            <v>0</v>
          </cell>
          <cell r="F1878">
            <v>0</v>
          </cell>
          <cell r="G1878">
            <v>0</v>
          </cell>
          <cell r="H1878">
            <v>0</v>
          </cell>
          <cell r="I1878">
            <v>0</v>
          </cell>
          <cell r="J1878">
            <v>0</v>
          </cell>
          <cell r="K1878">
            <v>0</v>
          </cell>
          <cell r="L1878">
            <v>0</v>
          </cell>
          <cell r="M1878">
            <v>0</v>
          </cell>
        </row>
        <row r="1879">
          <cell r="A1879" t="str">
            <v>XZ-YG7223RB3637</v>
          </cell>
          <cell r="B1879">
            <v>0</v>
          </cell>
          <cell r="C1879">
            <v>0</v>
          </cell>
          <cell r="D1879">
            <v>0</v>
          </cell>
          <cell r="E1879">
            <v>0</v>
          </cell>
          <cell r="F1879">
            <v>0</v>
          </cell>
          <cell r="G1879">
            <v>0</v>
          </cell>
          <cell r="H1879">
            <v>0</v>
          </cell>
          <cell r="I1879">
            <v>0</v>
          </cell>
          <cell r="J1879">
            <v>0</v>
          </cell>
          <cell r="K1879">
            <v>0</v>
          </cell>
          <cell r="L1879">
            <v>0</v>
          </cell>
          <cell r="M1879">
            <v>0</v>
          </cell>
        </row>
        <row r="1880">
          <cell r="A1880" t="str">
            <v>XZ-YG7223RB3839</v>
          </cell>
          <cell r="B1880">
            <v>0</v>
          </cell>
          <cell r="C1880">
            <v>0</v>
          </cell>
          <cell r="D1880">
            <v>0</v>
          </cell>
          <cell r="E1880">
            <v>0</v>
          </cell>
          <cell r="F1880">
            <v>0</v>
          </cell>
          <cell r="G1880">
            <v>0</v>
          </cell>
          <cell r="H1880">
            <v>0</v>
          </cell>
          <cell r="I1880">
            <v>0</v>
          </cell>
          <cell r="J1880">
            <v>0</v>
          </cell>
          <cell r="K1880">
            <v>0</v>
          </cell>
          <cell r="L1880">
            <v>0</v>
          </cell>
          <cell r="M1880">
            <v>0</v>
          </cell>
        </row>
        <row r="1881">
          <cell r="A1881" t="str">
            <v>XZ-YG7223RB4041</v>
          </cell>
          <cell r="B1881">
            <v>0</v>
          </cell>
          <cell r="C1881">
            <v>0</v>
          </cell>
          <cell r="D1881">
            <v>0</v>
          </cell>
          <cell r="E1881">
            <v>0</v>
          </cell>
          <cell r="F1881">
            <v>0</v>
          </cell>
          <cell r="G1881">
            <v>0</v>
          </cell>
          <cell r="H1881">
            <v>0</v>
          </cell>
          <cell r="I1881">
            <v>0</v>
          </cell>
          <cell r="J1881">
            <v>0</v>
          </cell>
          <cell r="K1881">
            <v>0</v>
          </cell>
          <cell r="L1881">
            <v>0</v>
          </cell>
          <cell r="M1881">
            <v>0</v>
          </cell>
        </row>
        <row r="1882">
          <cell r="A1882" t="str">
            <v>XZ-ZQ2176-B0-1415</v>
          </cell>
          <cell r="B1882">
            <v>0</v>
          </cell>
          <cell r="C1882">
            <v>0</v>
          </cell>
          <cell r="D1882">
            <v>0</v>
          </cell>
          <cell r="E1882">
            <v>0</v>
          </cell>
          <cell r="F1882">
            <v>0</v>
          </cell>
          <cell r="G1882">
            <v>0</v>
          </cell>
          <cell r="H1882">
            <v>0</v>
          </cell>
          <cell r="I1882">
            <v>0</v>
          </cell>
          <cell r="J1882">
            <v>0</v>
          </cell>
          <cell r="K1882">
            <v>0</v>
          </cell>
          <cell r="L1882">
            <v>0</v>
          </cell>
          <cell r="M1882">
            <v>0</v>
          </cell>
        </row>
        <row r="1883">
          <cell r="A1883" t="str">
            <v>XZ-ZQ2176-B0-1819</v>
          </cell>
          <cell r="B1883">
            <v>0</v>
          </cell>
          <cell r="C1883">
            <v>0</v>
          </cell>
          <cell r="D1883">
            <v>0</v>
          </cell>
          <cell r="E1883">
            <v>0</v>
          </cell>
          <cell r="F1883">
            <v>0</v>
          </cell>
          <cell r="G1883">
            <v>0</v>
          </cell>
          <cell r="H1883">
            <v>0</v>
          </cell>
          <cell r="I1883">
            <v>0</v>
          </cell>
          <cell r="J1883">
            <v>0</v>
          </cell>
          <cell r="K1883">
            <v>0</v>
          </cell>
          <cell r="L1883">
            <v>0</v>
          </cell>
          <cell r="M1883">
            <v>0</v>
          </cell>
        </row>
        <row r="1884">
          <cell r="A1884" t="str">
            <v>XZ-ZQ2176-B0-21</v>
          </cell>
          <cell r="B1884">
            <v>0</v>
          </cell>
          <cell r="C1884">
            <v>0</v>
          </cell>
          <cell r="D1884">
            <v>0</v>
          </cell>
          <cell r="E1884">
            <v>0</v>
          </cell>
          <cell r="F1884">
            <v>0</v>
          </cell>
          <cell r="G1884">
            <v>0</v>
          </cell>
          <cell r="H1884">
            <v>0</v>
          </cell>
          <cell r="I1884">
            <v>0</v>
          </cell>
          <cell r="J1884">
            <v>0</v>
          </cell>
          <cell r="K1884">
            <v>0</v>
          </cell>
          <cell r="L1884">
            <v>0</v>
          </cell>
          <cell r="M1884">
            <v>0</v>
          </cell>
        </row>
        <row r="1885">
          <cell r="A1885" t="str">
            <v>XZ-ZQ2176-B0-23</v>
          </cell>
          <cell r="B1885">
            <v>0</v>
          </cell>
          <cell r="C1885">
            <v>0</v>
          </cell>
          <cell r="D1885">
            <v>0</v>
          </cell>
          <cell r="E1885">
            <v>0</v>
          </cell>
          <cell r="F1885">
            <v>0</v>
          </cell>
          <cell r="G1885">
            <v>0</v>
          </cell>
          <cell r="H1885">
            <v>0</v>
          </cell>
          <cell r="I1885">
            <v>0</v>
          </cell>
          <cell r="J1885">
            <v>0</v>
          </cell>
          <cell r="K1885">
            <v>0</v>
          </cell>
          <cell r="L1885">
            <v>0</v>
          </cell>
          <cell r="M1885">
            <v>0</v>
          </cell>
        </row>
        <row r="1886">
          <cell r="A1886" t="str">
            <v>XZ-ZQ2176-E0-20</v>
          </cell>
          <cell r="B1886">
            <v>0</v>
          </cell>
          <cell r="C1886">
            <v>0</v>
          </cell>
          <cell r="D1886">
            <v>0</v>
          </cell>
          <cell r="E1886">
            <v>0</v>
          </cell>
          <cell r="F1886">
            <v>0</v>
          </cell>
          <cell r="G1886">
            <v>0</v>
          </cell>
          <cell r="H1886">
            <v>0</v>
          </cell>
          <cell r="I1886">
            <v>0</v>
          </cell>
          <cell r="J1886">
            <v>0</v>
          </cell>
          <cell r="K1886">
            <v>0</v>
          </cell>
          <cell r="L1886">
            <v>0</v>
          </cell>
          <cell r="M1886">
            <v>0</v>
          </cell>
        </row>
        <row r="1887">
          <cell r="A1887" t="str">
            <v>XZ-ZQ2176-E0-21</v>
          </cell>
          <cell r="B1887">
            <v>0</v>
          </cell>
          <cell r="C1887">
            <v>0</v>
          </cell>
          <cell r="D1887">
            <v>0</v>
          </cell>
          <cell r="E1887">
            <v>0</v>
          </cell>
          <cell r="F1887">
            <v>0</v>
          </cell>
          <cell r="G1887">
            <v>0</v>
          </cell>
          <cell r="H1887">
            <v>0</v>
          </cell>
          <cell r="I1887">
            <v>0</v>
          </cell>
          <cell r="J1887">
            <v>0</v>
          </cell>
          <cell r="K1887">
            <v>0</v>
          </cell>
          <cell r="L1887">
            <v>0</v>
          </cell>
          <cell r="M1887">
            <v>0</v>
          </cell>
        </row>
        <row r="1888">
          <cell r="A1888" t="str">
            <v>XZ-ZQ2176-K0-20</v>
          </cell>
          <cell r="B1888">
            <v>0</v>
          </cell>
          <cell r="C1888">
            <v>0</v>
          </cell>
          <cell r="D1888">
            <v>0</v>
          </cell>
          <cell r="E1888">
            <v>0</v>
          </cell>
          <cell r="F1888">
            <v>0</v>
          </cell>
          <cell r="G1888">
            <v>0</v>
          </cell>
          <cell r="H1888">
            <v>0</v>
          </cell>
          <cell r="I1888">
            <v>0</v>
          </cell>
          <cell r="J1888">
            <v>0</v>
          </cell>
          <cell r="K1888">
            <v>0</v>
          </cell>
          <cell r="L1888">
            <v>0</v>
          </cell>
          <cell r="M1888">
            <v>0</v>
          </cell>
        </row>
        <row r="1889">
          <cell r="A1889" t="str">
            <v>XZ-ZQ2176-KQ-1415</v>
          </cell>
          <cell r="B1889">
            <v>0</v>
          </cell>
          <cell r="C1889">
            <v>0</v>
          </cell>
          <cell r="D1889">
            <v>0</v>
          </cell>
          <cell r="E1889">
            <v>0</v>
          </cell>
          <cell r="F1889">
            <v>0</v>
          </cell>
          <cell r="G1889">
            <v>0</v>
          </cell>
          <cell r="H1889">
            <v>0</v>
          </cell>
          <cell r="I1889">
            <v>0</v>
          </cell>
          <cell r="J1889">
            <v>0</v>
          </cell>
          <cell r="K1889">
            <v>0</v>
          </cell>
          <cell r="L1889">
            <v>0</v>
          </cell>
          <cell r="M1889">
            <v>0</v>
          </cell>
        </row>
        <row r="1890">
          <cell r="A1890" t="str">
            <v>XZ-ZQ2176-KQ-20</v>
          </cell>
          <cell r="B1890">
            <v>0</v>
          </cell>
          <cell r="C1890">
            <v>0</v>
          </cell>
          <cell r="D1890">
            <v>0</v>
          </cell>
          <cell r="E1890">
            <v>0</v>
          </cell>
          <cell r="F1890">
            <v>0</v>
          </cell>
          <cell r="G1890">
            <v>0</v>
          </cell>
          <cell r="H1890">
            <v>0</v>
          </cell>
          <cell r="I1890">
            <v>0</v>
          </cell>
          <cell r="J1890">
            <v>0</v>
          </cell>
          <cell r="K1890">
            <v>0</v>
          </cell>
          <cell r="L1890">
            <v>0</v>
          </cell>
          <cell r="M1890">
            <v>0</v>
          </cell>
        </row>
        <row r="1891">
          <cell r="A1891" t="str">
            <v>XZ-ZQ2176-KQ-21</v>
          </cell>
          <cell r="B1891">
            <v>0</v>
          </cell>
          <cell r="C1891">
            <v>0</v>
          </cell>
          <cell r="D1891">
            <v>0</v>
          </cell>
          <cell r="E1891">
            <v>0</v>
          </cell>
          <cell r="F1891">
            <v>0</v>
          </cell>
          <cell r="G1891">
            <v>0</v>
          </cell>
          <cell r="H1891">
            <v>0</v>
          </cell>
          <cell r="I1891">
            <v>0</v>
          </cell>
          <cell r="J1891">
            <v>0</v>
          </cell>
          <cell r="K1891">
            <v>0</v>
          </cell>
          <cell r="L1891">
            <v>0</v>
          </cell>
          <cell r="M1891">
            <v>0</v>
          </cell>
        </row>
        <row r="1892">
          <cell r="A1892" t="str">
            <v>XZ-ZQ2176-KQ-22</v>
          </cell>
          <cell r="B1892">
            <v>0</v>
          </cell>
          <cell r="C1892">
            <v>0</v>
          </cell>
          <cell r="D1892">
            <v>0</v>
          </cell>
          <cell r="E1892">
            <v>0</v>
          </cell>
          <cell r="F1892">
            <v>0</v>
          </cell>
          <cell r="G1892">
            <v>0</v>
          </cell>
          <cell r="H1892">
            <v>0</v>
          </cell>
          <cell r="I1892">
            <v>0</v>
          </cell>
          <cell r="J1892">
            <v>0</v>
          </cell>
          <cell r="K1892">
            <v>0</v>
          </cell>
          <cell r="L1892">
            <v>0</v>
          </cell>
          <cell r="M1892">
            <v>0</v>
          </cell>
        </row>
        <row r="1893">
          <cell r="A1893" t="str">
            <v>XZ-ZQ2176-KQ-4445</v>
          </cell>
          <cell r="B1893">
            <v>0</v>
          </cell>
          <cell r="C1893">
            <v>0</v>
          </cell>
          <cell r="D1893">
            <v>0</v>
          </cell>
          <cell r="E1893">
            <v>0</v>
          </cell>
          <cell r="F1893">
            <v>0</v>
          </cell>
          <cell r="G1893">
            <v>0</v>
          </cell>
          <cell r="H1893">
            <v>0</v>
          </cell>
          <cell r="I1893">
            <v>0</v>
          </cell>
          <cell r="J1893">
            <v>0</v>
          </cell>
          <cell r="K1893">
            <v>0</v>
          </cell>
          <cell r="L1893">
            <v>0</v>
          </cell>
          <cell r="M1893">
            <v>0</v>
          </cell>
        </row>
        <row r="1894">
          <cell r="A1894" t="str">
            <v>XZ-ZQ2176-P0-1617</v>
          </cell>
          <cell r="B1894">
            <v>0</v>
          </cell>
          <cell r="C1894">
            <v>0</v>
          </cell>
          <cell r="D1894">
            <v>0</v>
          </cell>
          <cell r="E1894">
            <v>0</v>
          </cell>
          <cell r="F1894">
            <v>0</v>
          </cell>
          <cell r="G1894">
            <v>0</v>
          </cell>
          <cell r="H1894">
            <v>0</v>
          </cell>
          <cell r="I1894">
            <v>0</v>
          </cell>
          <cell r="J1894">
            <v>0</v>
          </cell>
          <cell r="K1894">
            <v>0</v>
          </cell>
          <cell r="L1894">
            <v>0</v>
          </cell>
          <cell r="M1894">
            <v>0</v>
          </cell>
        </row>
        <row r="1895">
          <cell r="A1895" t="str">
            <v>XZ-ZQ2176-P0-3839</v>
          </cell>
          <cell r="B1895">
            <v>0</v>
          </cell>
          <cell r="C1895">
            <v>0</v>
          </cell>
          <cell r="D1895">
            <v>0</v>
          </cell>
          <cell r="E1895">
            <v>0</v>
          </cell>
          <cell r="F1895">
            <v>0</v>
          </cell>
          <cell r="G1895">
            <v>0</v>
          </cell>
          <cell r="H1895">
            <v>0</v>
          </cell>
          <cell r="I1895">
            <v>0</v>
          </cell>
          <cell r="J1895">
            <v>0</v>
          </cell>
          <cell r="K1895">
            <v>0</v>
          </cell>
          <cell r="L1895">
            <v>0</v>
          </cell>
          <cell r="M1895">
            <v>0</v>
          </cell>
        </row>
        <row r="1896">
          <cell r="A1896" t="str">
            <v>XZ-ZQ2176-P0-4041</v>
          </cell>
          <cell r="B1896">
            <v>0</v>
          </cell>
          <cell r="C1896">
            <v>0</v>
          </cell>
          <cell r="D1896">
            <v>0</v>
          </cell>
          <cell r="E1896">
            <v>0</v>
          </cell>
          <cell r="F1896">
            <v>0</v>
          </cell>
          <cell r="G1896">
            <v>0</v>
          </cell>
          <cell r="H1896">
            <v>0</v>
          </cell>
          <cell r="I1896">
            <v>0</v>
          </cell>
          <cell r="J1896">
            <v>0</v>
          </cell>
          <cell r="K1896">
            <v>0</v>
          </cell>
          <cell r="L1896">
            <v>0</v>
          </cell>
          <cell r="M1896">
            <v>0</v>
          </cell>
        </row>
        <row r="1897">
          <cell r="A1897" t="str">
            <v>XZ-ZQ2176-R1-3637</v>
          </cell>
          <cell r="B1897">
            <v>0</v>
          </cell>
          <cell r="C1897">
            <v>0</v>
          </cell>
          <cell r="D1897">
            <v>0</v>
          </cell>
          <cell r="E1897">
            <v>0</v>
          </cell>
          <cell r="F1897">
            <v>0</v>
          </cell>
          <cell r="G1897">
            <v>0</v>
          </cell>
          <cell r="H1897">
            <v>0</v>
          </cell>
          <cell r="I1897">
            <v>0</v>
          </cell>
          <cell r="J1897">
            <v>0</v>
          </cell>
          <cell r="K1897">
            <v>0</v>
          </cell>
          <cell r="L1897">
            <v>0</v>
          </cell>
          <cell r="M1897">
            <v>0</v>
          </cell>
        </row>
        <row r="1898">
          <cell r="A1898" t="str">
            <v>XZ-ZQ2176-R1-3839</v>
          </cell>
          <cell r="B1898">
            <v>0</v>
          </cell>
          <cell r="C1898">
            <v>0</v>
          </cell>
          <cell r="D1898">
            <v>0</v>
          </cell>
          <cell r="E1898">
            <v>0</v>
          </cell>
          <cell r="F1898">
            <v>0</v>
          </cell>
          <cell r="G1898">
            <v>0</v>
          </cell>
          <cell r="H1898">
            <v>0</v>
          </cell>
          <cell r="I1898">
            <v>0</v>
          </cell>
          <cell r="J1898">
            <v>0</v>
          </cell>
          <cell r="K1898">
            <v>0</v>
          </cell>
          <cell r="L1898">
            <v>0</v>
          </cell>
          <cell r="M1898">
            <v>0</v>
          </cell>
        </row>
        <row r="1899">
          <cell r="A1899" t="str">
            <v>XZ-ZQ2176-R1-4041</v>
          </cell>
          <cell r="B1899">
            <v>0</v>
          </cell>
          <cell r="C1899">
            <v>0</v>
          </cell>
          <cell r="D1899">
            <v>0</v>
          </cell>
          <cell r="E1899">
            <v>0</v>
          </cell>
          <cell r="F1899">
            <v>0</v>
          </cell>
          <cell r="G1899">
            <v>0</v>
          </cell>
          <cell r="H1899">
            <v>0</v>
          </cell>
          <cell r="I1899">
            <v>0</v>
          </cell>
          <cell r="J1899">
            <v>0</v>
          </cell>
          <cell r="K1899">
            <v>0</v>
          </cell>
          <cell r="L1899">
            <v>0</v>
          </cell>
          <cell r="M1899">
            <v>0</v>
          </cell>
        </row>
        <row r="1900">
          <cell r="A1900" t="str">
            <v>XZ-ZQ2182-C0-270</v>
          </cell>
          <cell r="B1900">
            <v>0</v>
          </cell>
          <cell r="C1900">
            <v>0</v>
          </cell>
          <cell r="D1900">
            <v>0</v>
          </cell>
          <cell r="E1900">
            <v>0</v>
          </cell>
          <cell r="F1900">
            <v>0</v>
          </cell>
          <cell r="G1900">
            <v>0</v>
          </cell>
          <cell r="H1900">
            <v>0</v>
          </cell>
          <cell r="I1900">
            <v>0</v>
          </cell>
          <cell r="J1900">
            <v>0</v>
          </cell>
          <cell r="K1900">
            <v>0</v>
          </cell>
          <cell r="L1900">
            <v>0</v>
          </cell>
          <cell r="M1900">
            <v>0</v>
          </cell>
        </row>
        <row r="1901">
          <cell r="A1901" t="str">
            <v>XZ-ZQ2182-C0-280</v>
          </cell>
          <cell r="B1901">
            <v>0</v>
          </cell>
          <cell r="C1901">
            <v>0</v>
          </cell>
          <cell r="D1901">
            <v>0</v>
          </cell>
          <cell r="E1901">
            <v>0</v>
          </cell>
          <cell r="F1901">
            <v>0</v>
          </cell>
          <cell r="G1901">
            <v>0</v>
          </cell>
          <cell r="H1901">
            <v>0</v>
          </cell>
          <cell r="I1901">
            <v>0</v>
          </cell>
          <cell r="J1901">
            <v>0</v>
          </cell>
          <cell r="K1901">
            <v>0</v>
          </cell>
          <cell r="L1901">
            <v>0</v>
          </cell>
          <cell r="M1901">
            <v>0</v>
          </cell>
        </row>
        <row r="1902">
          <cell r="A1902" t="str">
            <v>XZ-ZQ2182-C0-290</v>
          </cell>
          <cell r="B1902">
            <v>0</v>
          </cell>
          <cell r="C1902">
            <v>0</v>
          </cell>
          <cell r="D1902">
            <v>0</v>
          </cell>
          <cell r="E1902">
            <v>0</v>
          </cell>
          <cell r="F1902">
            <v>0</v>
          </cell>
          <cell r="G1902">
            <v>0</v>
          </cell>
          <cell r="H1902">
            <v>0</v>
          </cell>
          <cell r="I1902">
            <v>0</v>
          </cell>
          <cell r="J1902">
            <v>0</v>
          </cell>
          <cell r="K1902">
            <v>0</v>
          </cell>
          <cell r="L1902">
            <v>0</v>
          </cell>
          <cell r="M1902">
            <v>0</v>
          </cell>
        </row>
        <row r="1903">
          <cell r="A1903" t="str">
            <v>XZ-ZQ2182-PI-3637</v>
          </cell>
          <cell r="B1903">
            <v>0</v>
          </cell>
          <cell r="C1903">
            <v>0</v>
          </cell>
          <cell r="D1903">
            <v>0</v>
          </cell>
          <cell r="E1903">
            <v>0</v>
          </cell>
          <cell r="F1903">
            <v>0</v>
          </cell>
          <cell r="G1903">
            <v>0</v>
          </cell>
          <cell r="H1903">
            <v>0</v>
          </cell>
          <cell r="I1903">
            <v>0</v>
          </cell>
          <cell r="J1903">
            <v>0</v>
          </cell>
          <cell r="K1903">
            <v>0</v>
          </cell>
          <cell r="L1903">
            <v>0</v>
          </cell>
          <cell r="M1903">
            <v>0</v>
          </cell>
        </row>
        <row r="1904">
          <cell r="A1904" t="str">
            <v>XZ-ZQ2182-PI-3839</v>
          </cell>
          <cell r="B1904">
            <v>0</v>
          </cell>
          <cell r="C1904">
            <v>0</v>
          </cell>
          <cell r="D1904">
            <v>0</v>
          </cell>
          <cell r="E1904">
            <v>0</v>
          </cell>
          <cell r="F1904">
            <v>0</v>
          </cell>
          <cell r="G1904">
            <v>0</v>
          </cell>
          <cell r="H1904">
            <v>0</v>
          </cell>
          <cell r="I1904">
            <v>0</v>
          </cell>
          <cell r="J1904">
            <v>0</v>
          </cell>
          <cell r="K1904">
            <v>0</v>
          </cell>
          <cell r="L1904">
            <v>0</v>
          </cell>
          <cell r="M1904">
            <v>0</v>
          </cell>
        </row>
        <row r="1905">
          <cell r="A1905" t="str">
            <v>XZ-ZQ2182-R0-3637</v>
          </cell>
          <cell r="B1905">
            <v>0</v>
          </cell>
          <cell r="C1905">
            <v>0</v>
          </cell>
          <cell r="D1905">
            <v>0</v>
          </cell>
          <cell r="E1905">
            <v>0</v>
          </cell>
          <cell r="F1905">
            <v>0</v>
          </cell>
          <cell r="G1905">
            <v>0</v>
          </cell>
          <cell r="H1905">
            <v>0</v>
          </cell>
          <cell r="I1905">
            <v>0</v>
          </cell>
          <cell r="J1905">
            <v>0</v>
          </cell>
          <cell r="K1905">
            <v>0</v>
          </cell>
          <cell r="L1905">
            <v>0</v>
          </cell>
          <cell r="M1905">
            <v>0</v>
          </cell>
        </row>
        <row r="1906">
          <cell r="A1906" t="str">
            <v>XZ-ZQ2182-R0-3839</v>
          </cell>
          <cell r="B1906">
            <v>0</v>
          </cell>
          <cell r="C1906">
            <v>0</v>
          </cell>
          <cell r="D1906">
            <v>0</v>
          </cell>
          <cell r="E1906">
            <v>0</v>
          </cell>
          <cell r="F1906">
            <v>0</v>
          </cell>
          <cell r="G1906">
            <v>0</v>
          </cell>
          <cell r="H1906">
            <v>0</v>
          </cell>
          <cell r="I1906">
            <v>0</v>
          </cell>
          <cell r="J1906">
            <v>0</v>
          </cell>
          <cell r="K1906">
            <v>0</v>
          </cell>
          <cell r="L1906">
            <v>0</v>
          </cell>
          <cell r="M1906">
            <v>0</v>
          </cell>
        </row>
        <row r="1907">
          <cell r="A1907" t="str">
            <v>XZ-ZQ2256-B0-24</v>
          </cell>
          <cell r="B1907">
            <v>0</v>
          </cell>
          <cell r="C1907">
            <v>0</v>
          </cell>
          <cell r="D1907">
            <v>0</v>
          </cell>
          <cell r="E1907">
            <v>0</v>
          </cell>
          <cell r="F1907">
            <v>0</v>
          </cell>
          <cell r="G1907">
            <v>0</v>
          </cell>
          <cell r="H1907">
            <v>0</v>
          </cell>
          <cell r="I1907">
            <v>0</v>
          </cell>
          <cell r="J1907">
            <v>0</v>
          </cell>
          <cell r="K1907">
            <v>0</v>
          </cell>
          <cell r="L1907">
            <v>0</v>
          </cell>
          <cell r="M1907">
            <v>0</v>
          </cell>
        </row>
        <row r="1908">
          <cell r="A1908" t="str">
            <v>XZ-ZQ2256-B0-26</v>
          </cell>
          <cell r="B1908">
            <v>0</v>
          </cell>
          <cell r="C1908">
            <v>0</v>
          </cell>
          <cell r="D1908">
            <v>0</v>
          </cell>
          <cell r="E1908">
            <v>0</v>
          </cell>
          <cell r="F1908">
            <v>0</v>
          </cell>
          <cell r="G1908">
            <v>0</v>
          </cell>
          <cell r="H1908">
            <v>0</v>
          </cell>
          <cell r="I1908">
            <v>0</v>
          </cell>
          <cell r="J1908">
            <v>0</v>
          </cell>
          <cell r="K1908">
            <v>0</v>
          </cell>
          <cell r="L1908">
            <v>0</v>
          </cell>
          <cell r="M1908">
            <v>0</v>
          </cell>
        </row>
        <row r="1909">
          <cell r="A1909" t="str">
            <v>XZ-ZQ2256-G0-24</v>
          </cell>
          <cell r="B1909">
            <v>0</v>
          </cell>
          <cell r="C1909">
            <v>0</v>
          </cell>
          <cell r="D1909">
            <v>0</v>
          </cell>
          <cell r="E1909">
            <v>0</v>
          </cell>
          <cell r="F1909">
            <v>0</v>
          </cell>
          <cell r="G1909">
            <v>0</v>
          </cell>
          <cell r="H1909">
            <v>0</v>
          </cell>
          <cell r="I1909">
            <v>0</v>
          </cell>
          <cell r="J1909">
            <v>0</v>
          </cell>
          <cell r="K1909">
            <v>0</v>
          </cell>
          <cell r="L1909">
            <v>0</v>
          </cell>
          <cell r="M1909">
            <v>0</v>
          </cell>
        </row>
        <row r="1910">
          <cell r="A1910" t="str">
            <v>XZ-ZQ2256-G0-26</v>
          </cell>
          <cell r="B1910">
            <v>0</v>
          </cell>
          <cell r="C1910">
            <v>0</v>
          </cell>
          <cell r="D1910">
            <v>0</v>
          </cell>
          <cell r="E1910">
            <v>0</v>
          </cell>
          <cell r="F1910">
            <v>0</v>
          </cell>
          <cell r="G1910">
            <v>0</v>
          </cell>
          <cell r="H1910">
            <v>0</v>
          </cell>
          <cell r="I1910">
            <v>0</v>
          </cell>
          <cell r="J1910">
            <v>0</v>
          </cell>
          <cell r="K1910">
            <v>0</v>
          </cell>
          <cell r="L1910">
            <v>0</v>
          </cell>
          <cell r="M1910">
            <v>0</v>
          </cell>
        </row>
        <row r="1911">
          <cell r="A1911" t="str">
            <v>XZ-ZQ2256-K0-25</v>
          </cell>
          <cell r="B1911">
            <v>0</v>
          </cell>
          <cell r="C1911">
            <v>0</v>
          </cell>
          <cell r="D1911">
            <v>0</v>
          </cell>
          <cell r="E1911">
            <v>0</v>
          </cell>
          <cell r="F1911">
            <v>0</v>
          </cell>
          <cell r="G1911">
            <v>0</v>
          </cell>
          <cell r="H1911">
            <v>0</v>
          </cell>
          <cell r="I1911">
            <v>0</v>
          </cell>
          <cell r="J1911">
            <v>0</v>
          </cell>
          <cell r="K1911">
            <v>0</v>
          </cell>
          <cell r="L1911">
            <v>0</v>
          </cell>
          <cell r="M1911">
            <v>0</v>
          </cell>
        </row>
        <row r="1912">
          <cell r="A1912" t="str">
            <v>XZ-ZQ2256-R0-24</v>
          </cell>
          <cell r="B1912">
            <v>0</v>
          </cell>
          <cell r="C1912">
            <v>0</v>
          </cell>
          <cell r="D1912">
            <v>0</v>
          </cell>
          <cell r="E1912">
            <v>0</v>
          </cell>
          <cell r="F1912">
            <v>0</v>
          </cell>
          <cell r="G1912">
            <v>0</v>
          </cell>
          <cell r="H1912">
            <v>0</v>
          </cell>
          <cell r="I1912">
            <v>0</v>
          </cell>
          <cell r="J1912">
            <v>0</v>
          </cell>
          <cell r="K1912">
            <v>0</v>
          </cell>
          <cell r="L1912">
            <v>0</v>
          </cell>
          <cell r="M1912">
            <v>0</v>
          </cell>
        </row>
        <row r="1913">
          <cell r="A1913" t="str">
            <v>XZ-ZQ6001-R0-20</v>
          </cell>
          <cell r="B1913">
            <v>0</v>
          </cell>
          <cell r="C1913">
            <v>0</v>
          </cell>
          <cell r="D1913">
            <v>0</v>
          </cell>
          <cell r="E1913">
            <v>0</v>
          </cell>
          <cell r="F1913">
            <v>0</v>
          </cell>
          <cell r="G1913">
            <v>0</v>
          </cell>
          <cell r="H1913">
            <v>0</v>
          </cell>
          <cell r="I1913">
            <v>0</v>
          </cell>
          <cell r="J1913">
            <v>0</v>
          </cell>
          <cell r="K1913">
            <v>0</v>
          </cell>
          <cell r="L1913">
            <v>0</v>
          </cell>
          <cell r="M1913">
            <v>0</v>
          </cell>
        </row>
        <row r="1914">
          <cell r="A1914" t="str">
            <v>XZ-ZQ6001-R0-21</v>
          </cell>
          <cell r="B1914">
            <v>0</v>
          </cell>
          <cell r="C1914">
            <v>0</v>
          </cell>
          <cell r="D1914">
            <v>0</v>
          </cell>
          <cell r="E1914">
            <v>0</v>
          </cell>
          <cell r="F1914">
            <v>0</v>
          </cell>
          <cell r="G1914">
            <v>0</v>
          </cell>
          <cell r="H1914">
            <v>0</v>
          </cell>
          <cell r="I1914">
            <v>0</v>
          </cell>
          <cell r="J1914">
            <v>0</v>
          </cell>
          <cell r="K1914">
            <v>0</v>
          </cell>
          <cell r="L1914">
            <v>0</v>
          </cell>
          <cell r="M1914">
            <v>0</v>
          </cell>
        </row>
        <row r="1915">
          <cell r="A1915" t="str">
            <v>XZ-ZQ6001-R0-22</v>
          </cell>
          <cell r="B1915">
            <v>0</v>
          </cell>
          <cell r="C1915">
            <v>0</v>
          </cell>
          <cell r="D1915">
            <v>0</v>
          </cell>
          <cell r="E1915">
            <v>0</v>
          </cell>
          <cell r="F1915">
            <v>0</v>
          </cell>
          <cell r="G1915">
            <v>0</v>
          </cell>
          <cell r="H1915">
            <v>0</v>
          </cell>
          <cell r="I1915">
            <v>0</v>
          </cell>
          <cell r="J1915">
            <v>0</v>
          </cell>
          <cell r="K1915">
            <v>0</v>
          </cell>
          <cell r="L1915">
            <v>0</v>
          </cell>
          <cell r="M1915">
            <v>0</v>
          </cell>
        </row>
        <row r="1916">
          <cell r="A1916" t="str">
            <v>XZ-ZQ6001-R1-20</v>
          </cell>
          <cell r="B1916">
            <v>0</v>
          </cell>
          <cell r="C1916">
            <v>0</v>
          </cell>
          <cell r="D1916">
            <v>0</v>
          </cell>
          <cell r="E1916">
            <v>0</v>
          </cell>
          <cell r="F1916">
            <v>0</v>
          </cell>
          <cell r="G1916">
            <v>0</v>
          </cell>
          <cell r="H1916">
            <v>0</v>
          </cell>
          <cell r="I1916">
            <v>0</v>
          </cell>
          <cell r="J1916">
            <v>0</v>
          </cell>
          <cell r="K1916">
            <v>0</v>
          </cell>
          <cell r="L1916">
            <v>0</v>
          </cell>
          <cell r="M1916">
            <v>0</v>
          </cell>
        </row>
        <row r="1917">
          <cell r="A1917" t="str">
            <v>XZ-ZQ6001-R1-21</v>
          </cell>
          <cell r="B1917">
            <v>0</v>
          </cell>
          <cell r="C1917">
            <v>0</v>
          </cell>
          <cell r="D1917">
            <v>0</v>
          </cell>
          <cell r="E1917">
            <v>0</v>
          </cell>
          <cell r="F1917">
            <v>0</v>
          </cell>
          <cell r="G1917">
            <v>0</v>
          </cell>
          <cell r="H1917">
            <v>0</v>
          </cell>
          <cell r="I1917">
            <v>0</v>
          </cell>
          <cell r="J1917">
            <v>0</v>
          </cell>
          <cell r="K1917">
            <v>0</v>
          </cell>
          <cell r="L1917">
            <v>0</v>
          </cell>
          <cell r="M1917">
            <v>0</v>
          </cell>
        </row>
        <row r="1918">
          <cell r="A1918" t="str">
            <v>XZ-ZQ6102-K0-3839</v>
          </cell>
          <cell r="B1918">
            <v>0</v>
          </cell>
          <cell r="C1918">
            <v>0</v>
          </cell>
          <cell r="D1918">
            <v>0</v>
          </cell>
          <cell r="E1918">
            <v>0</v>
          </cell>
          <cell r="F1918">
            <v>0</v>
          </cell>
          <cell r="G1918">
            <v>0</v>
          </cell>
          <cell r="H1918">
            <v>0</v>
          </cell>
          <cell r="I1918">
            <v>0</v>
          </cell>
          <cell r="J1918">
            <v>0</v>
          </cell>
          <cell r="K1918">
            <v>0</v>
          </cell>
          <cell r="L1918">
            <v>0</v>
          </cell>
          <cell r="M1918">
            <v>0</v>
          </cell>
        </row>
        <row r="1919">
          <cell r="A1919" t="str">
            <v>XZ-ZQ6102-K0-4243</v>
          </cell>
          <cell r="B1919">
            <v>0</v>
          </cell>
          <cell r="C1919">
            <v>0</v>
          </cell>
          <cell r="D1919">
            <v>0</v>
          </cell>
          <cell r="E1919">
            <v>0</v>
          </cell>
          <cell r="F1919">
            <v>0</v>
          </cell>
          <cell r="G1919">
            <v>0</v>
          </cell>
          <cell r="H1919">
            <v>0</v>
          </cell>
          <cell r="I1919">
            <v>0</v>
          </cell>
          <cell r="J1919">
            <v>0</v>
          </cell>
          <cell r="K1919">
            <v>0</v>
          </cell>
          <cell r="L1919">
            <v>0</v>
          </cell>
          <cell r="M1919">
            <v>0</v>
          </cell>
        </row>
        <row r="1920">
          <cell r="A1920" t="str">
            <v>XZ-ZQ6102-KW-3637</v>
          </cell>
          <cell r="B1920">
            <v>0</v>
          </cell>
          <cell r="C1920">
            <v>0</v>
          </cell>
          <cell r="D1920">
            <v>0</v>
          </cell>
          <cell r="E1920">
            <v>0</v>
          </cell>
          <cell r="F1920">
            <v>0</v>
          </cell>
          <cell r="G1920">
            <v>0</v>
          </cell>
          <cell r="H1920">
            <v>0</v>
          </cell>
          <cell r="I1920">
            <v>0</v>
          </cell>
          <cell r="J1920">
            <v>0</v>
          </cell>
          <cell r="K1920">
            <v>0</v>
          </cell>
          <cell r="L1920">
            <v>0</v>
          </cell>
          <cell r="M1920">
            <v>0</v>
          </cell>
        </row>
        <row r="1921">
          <cell r="A1921" t="str">
            <v>XZ-ZQ6102-KW-3839</v>
          </cell>
          <cell r="B1921">
            <v>0</v>
          </cell>
          <cell r="C1921">
            <v>0</v>
          </cell>
          <cell r="D1921">
            <v>0</v>
          </cell>
          <cell r="E1921">
            <v>0</v>
          </cell>
          <cell r="F1921">
            <v>0</v>
          </cell>
          <cell r="G1921">
            <v>0</v>
          </cell>
          <cell r="H1921">
            <v>0</v>
          </cell>
          <cell r="I1921">
            <v>0</v>
          </cell>
          <cell r="J1921">
            <v>0</v>
          </cell>
          <cell r="K1921">
            <v>0</v>
          </cell>
          <cell r="L1921">
            <v>0</v>
          </cell>
          <cell r="M1921">
            <v>0</v>
          </cell>
        </row>
        <row r="1922">
          <cell r="A1922" t="str">
            <v>XZ-ZQ6102-KW-4243</v>
          </cell>
          <cell r="B1922">
            <v>0</v>
          </cell>
          <cell r="C1922">
            <v>0</v>
          </cell>
          <cell r="D1922">
            <v>0</v>
          </cell>
          <cell r="E1922">
            <v>0</v>
          </cell>
          <cell r="F1922">
            <v>0</v>
          </cell>
          <cell r="G1922">
            <v>0</v>
          </cell>
          <cell r="H1922">
            <v>0</v>
          </cell>
          <cell r="I1922">
            <v>0</v>
          </cell>
          <cell r="J1922">
            <v>0</v>
          </cell>
          <cell r="K1922">
            <v>0</v>
          </cell>
          <cell r="L1922">
            <v>0</v>
          </cell>
          <cell r="M1922">
            <v>0</v>
          </cell>
        </row>
        <row r="1923">
          <cell r="A1923" t="str">
            <v>XZ-ZQ6102-KW-4445</v>
          </cell>
          <cell r="B1923">
            <v>0</v>
          </cell>
          <cell r="C1923">
            <v>0</v>
          </cell>
          <cell r="D1923">
            <v>0</v>
          </cell>
          <cell r="E1923">
            <v>0</v>
          </cell>
          <cell r="F1923">
            <v>0</v>
          </cell>
          <cell r="G1923">
            <v>0</v>
          </cell>
          <cell r="H1923">
            <v>0</v>
          </cell>
          <cell r="I1923">
            <v>0</v>
          </cell>
          <cell r="J1923">
            <v>0</v>
          </cell>
          <cell r="K1923">
            <v>0</v>
          </cell>
          <cell r="L1923">
            <v>0</v>
          </cell>
          <cell r="M1923">
            <v>0</v>
          </cell>
        </row>
        <row r="1924">
          <cell r="A1924" t="str">
            <v>XZ-ZQ6102-N0-4041</v>
          </cell>
          <cell r="B1924">
            <v>0</v>
          </cell>
          <cell r="C1924">
            <v>0</v>
          </cell>
          <cell r="D1924">
            <v>0</v>
          </cell>
          <cell r="E1924">
            <v>0</v>
          </cell>
          <cell r="F1924">
            <v>0</v>
          </cell>
          <cell r="G1924">
            <v>0</v>
          </cell>
          <cell r="H1924">
            <v>0</v>
          </cell>
          <cell r="I1924">
            <v>0</v>
          </cell>
          <cell r="J1924">
            <v>0</v>
          </cell>
          <cell r="K1924">
            <v>0</v>
          </cell>
          <cell r="L1924">
            <v>0</v>
          </cell>
          <cell r="M1924">
            <v>0</v>
          </cell>
        </row>
        <row r="1925">
          <cell r="A1925" t="str">
            <v>XZ-ZQ6102-N0-4243</v>
          </cell>
          <cell r="B1925">
            <v>0</v>
          </cell>
          <cell r="C1925">
            <v>0</v>
          </cell>
          <cell r="D1925">
            <v>0</v>
          </cell>
          <cell r="E1925">
            <v>0</v>
          </cell>
          <cell r="F1925">
            <v>0</v>
          </cell>
          <cell r="G1925">
            <v>0</v>
          </cell>
          <cell r="H1925">
            <v>0</v>
          </cell>
          <cell r="I1925">
            <v>0</v>
          </cell>
          <cell r="J1925">
            <v>0</v>
          </cell>
          <cell r="K1925">
            <v>0</v>
          </cell>
          <cell r="L1925">
            <v>0</v>
          </cell>
          <cell r="M1925">
            <v>0</v>
          </cell>
        </row>
        <row r="1926">
          <cell r="A1926" t="str">
            <v>XZ-ZQ6102-N0-4445</v>
          </cell>
          <cell r="B1926">
            <v>0</v>
          </cell>
          <cell r="C1926">
            <v>0</v>
          </cell>
          <cell r="D1926">
            <v>0</v>
          </cell>
          <cell r="E1926">
            <v>0</v>
          </cell>
          <cell r="F1926">
            <v>0</v>
          </cell>
          <cell r="G1926">
            <v>0</v>
          </cell>
          <cell r="H1926">
            <v>0</v>
          </cell>
          <cell r="I1926">
            <v>0</v>
          </cell>
          <cell r="J1926">
            <v>0</v>
          </cell>
          <cell r="K1926">
            <v>0</v>
          </cell>
          <cell r="L1926">
            <v>0</v>
          </cell>
          <cell r="M1926">
            <v>0</v>
          </cell>
        </row>
        <row r="1927">
          <cell r="A1927" t="str">
            <v>XZ-ZQ6102-R0-3637</v>
          </cell>
          <cell r="B1927">
            <v>0</v>
          </cell>
          <cell r="C1927">
            <v>0</v>
          </cell>
          <cell r="D1927">
            <v>0</v>
          </cell>
          <cell r="E1927">
            <v>0</v>
          </cell>
          <cell r="F1927">
            <v>0</v>
          </cell>
          <cell r="G1927">
            <v>0</v>
          </cell>
          <cell r="H1927">
            <v>0</v>
          </cell>
          <cell r="I1927">
            <v>0</v>
          </cell>
          <cell r="J1927">
            <v>0</v>
          </cell>
          <cell r="K1927">
            <v>0</v>
          </cell>
          <cell r="L1927">
            <v>0</v>
          </cell>
          <cell r="M1927">
            <v>0</v>
          </cell>
        </row>
        <row r="1928">
          <cell r="A1928" t="str">
            <v>XZ-ZQ6102-R0-3839</v>
          </cell>
          <cell r="B1928">
            <v>0</v>
          </cell>
          <cell r="C1928">
            <v>0</v>
          </cell>
          <cell r="D1928">
            <v>0</v>
          </cell>
          <cell r="E1928">
            <v>0</v>
          </cell>
          <cell r="F1928">
            <v>0</v>
          </cell>
          <cell r="G1928">
            <v>0</v>
          </cell>
          <cell r="H1928">
            <v>0</v>
          </cell>
          <cell r="I1928">
            <v>0</v>
          </cell>
          <cell r="J1928">
            <v>0</v>
          </cell>
          <cell r="K1928">
            <v>0</v>
          </cell>
          <cell r="L1928">
            <v>0</v>
          </cell>
          <cell r="M1928">
            <v>0</v>
          </cell>
        </row>
        <row r="1929">
          <cell r="A1929" t="str">
            <v>XZ-ZQ6102-R0-4041</v>
          </cell>
          <cell r="B1929">
            <v>0</v>
          </cell>
          <cell r="C1929">
            <v>0</v>
          </cell>
          <cell r="D1929">
            <v>0</v>
          </cell>
          <cell r="E1929">
            <v>0</v>
          </cell>
          <cell r="F1929">
            <v>0</v>
          </cell>
          <cell r="G1929">
            <v>0</v>
          </cell>
          <cell r="H1929">
            <v>0</v>
          </cell>
          <cell r="I1929">
            <v>0</v>
          </cell>
          <cell r="J1929">
            <v>0</v>
          </cell>
          <cell r="K1929">
            <v>0</v>
          </cell>
          <cell r="L1929">
            <v>0</v>
          </cell>
          <cell r="M1929">
            <v>0</v>
          </cell>
        </row>
        <row r="1930">
          <cell r="A1930" t="str">
            <v>XZ-ZQ6102-R1-3637</v>
          </cell>
          <cell r="B1930">
            <v>0</v>
          </cell>
          <cell r="C1930">
            <v>0</v>
          </cell>
          <cell r="D1930">
            <v>0</v>
          </cell>
          <cell r="E1930">
            <v>0</v>
          </cell>
          <cell r="F1930">
            <v>0</v>
          </cell>
          <cell r="G1930">
            <v>0</v>
          </cell>
          <cell r="H1930">
            <v>0</v>
          </cell>
          <cell r="I1930">
            <v>0</v>
          </cell>
          <cell r="J1930">
            <v>0</v>
          </cell>
          <cell r="K1930">
            <v>0</v>
          </cell>
          <cell r="L1930">
            <v>0</v>
          </cell>
          <cell r="M1930">
            <v>0</v>
          </cell>
        </row>
        <row r="1931">
          <cell r="A1931" t="str">
            <v>XZ-ZQ6102-R1-3839</v>
          </cell>
          <cell r="B1931">
            <v>0</v>
          </cell>
          <cell r="C1931">
            <v>0</v>
          </cell>
          <cell r="D1931">
            <v>0</v>
          </cell>
          <cell r="E1931">
            <v>0</v>
          </cell>
          <cell r="F1931">
            <v>0</v>
          </cell>
          <cell r="G1931">
            <v>0</v>
          </cell>
          <cell r="H1931">
            <v>0</v>
          </cell>
          <cell r="I1931">
            <v>0</v>
          </cell>
          <cell r="J1931">
            <v>0</v>
          </cell>
          <cell r="K1931">
            <v>0</v>
          </cell>
          <cell r="L1931">
            <v>0</v>
          </cell>
          <cell r="M1931">
            <v>0</v>
          </cell>
        </row>
        <row r="1932">
          <cell r="A1932" t="str">
            <v>XZ-ZQ6102-R1-4041</v>
          </cell>
          <cell r="B1932">
            <v>0</v>
          </cell>
          <cell r="C1932">
            <v>0</v>
          </cell>
          <cell r="D1932">
            <v>0</v>
          </cell>
          <cell r="E1932">
            <v>0</v>
          </cell>
          <cell r="F1932">
            <v>0</v>
          </cell>
          <cell r="G1932">
            <v>0</v>
          </cell>
          <cell r="H1932">
            <v>0</v>
          </cell>
          <cell r="I1932">
            <v>0</v>
          </cell>
          <cell r="J1932">
            <v>0</v>
          </cell>
          <cell r="K1932">
            <v>0</v>
          </cell>
          <cell r="L1932">
            <v>0</v>
          </cell>
          <cell r="M1932">
            <v>0</v>
          </cell>
        </row>
        <row r="1933">
          <cell r="A1933" t="str">
            <v>XZ-ZQ6102-W0-4041</v>
          </cell>
          <cell r="B1933">
            <v>0</v>
          </cell>
          <cell r="C1933">
            <v>0</v>
          </cell>
          <cell r="D1933">
            <v>0</v>
          </cell>
          <cell r="E1933">
            <v>0</v>
          </cell>
          <cell r="F1933">
            <v>0</v>
          </cell>
          <cell r="G1933">
            <v>0</v>
          </cell>
          <cell r="H1933">
            <v>0</v>
          </cell>
          <cell r="I1933">
            <v>0</v>
          </cell>
          <cell r="J1933">
            <v>0</v>
          </cell>
          <cell r="K1933">
            <v>0</v>
          </cell>
          <cell r="L1933">
            <v>0</v>
          </cell>
          <cell r="M1933">
            <v>0</v>
          </cell>
        </row>
        <row r="1934">
          <cell r="A1934" t="str">
            <v>XZ-ZQ6102-W0-4243</v>
          </cell>
          <cell r="B1934">
            <v>0</v>
          </cell>
          <cell r="C1934">
            <v>0</v>
          </cell>
          <cell r="D1934">
            <v>0</v>
          </cell>
          <cell r="E1934">
            <v>0</v>
          </cell>
          <cell r="F1934">
            <v>0</v>
          </cell>
          <cell r="G1934">
            <v>0</v>
          </cell>
          <cell r="H1934">
            <v>0</v>
          </cell>
          <cell r="I1934">
            <v>0</v>
          </cell>
          <cell r="J1934">
            <v>0</v>
          </cell>
          <cell r="K1934">
            <v>0</v>
          </cell>
          <cell r="L1934">
            <v>0</v>
          </cell>
          <cell r="M1934">
            <v>0</v>
          </cell>
        </row>
        <row r="1935">
          <cell r="A1935" t="str">
            <v>XZ-ZQ6102-W0-4445-New</v>
          </cell>
          <cell r="B1935">
            <v>0</v>
          </cell>
          <cell r="C1935">
            <v>0</v>
          </cell>
          <cell r="D1935">
            <v>0</v>
          </cell>
          <cell r="E1935">
            <v>0</v>
          </cell>
          <cell r="F1935">
            <v>0</v>
          </cell>
          <cell r="G1935">
            <v>0</v>
          </cell>
          <cell r="H1935">
            <v>0</v>
          </cell>
          <cell r="I1935">
            <v>0</v>
          </cell>
          <cell r="J1935">
            <v>0</v>
          </cell>
          <cell r="K1935">
            <v>0</v>
          </cell>
          <cell r="L1935">
            <v>0</v>
          </cell>
          <cell r="M1935">
            <v>0</v>
          </cell>
        </row>
        <row r="1936">
          <cell r="A1936" t="str">
            <v>XZ-ZQ6606-C0-4445</v>
          </cell>
          <cell r="B1936">
            <v>0</v>
          </cell>
          <cell r="C1936">
            <v>0</v>
          </cell>
          <cell r="D1936">
            <v>0</v>
          </cell>
          <cell r="E1936">
            <v>0</v>
          </cell>
          <cell r="F1936">
            <v>0</v>
          </cell>
          <cell r="G1936">
            <v>0</v>
          </cell>
          <cell r="H1936">
            <v>0</v>
          </cell>
          <cell r="I1936">
            <v>0</v>
          </cell>
          <cell r="J1936">
            <v>0</v>
          </cell>
          <cell r="K1936">
            <v>0</v>
          </cell>
          <cell r="L1936">
            <v>0</v>
          </cell>
          <cell r="M1936">
            <v>0</v>
          </cell>
        </row>
        <row r="1937">
          <cell r="A1937" t="str">
            <v>XZ-ZQ6606-E0-4445</v>
          </cell>
          <cell r="B1937">
            <v>0</v>
          </cell>
          <cell r="C1937">
            <v>0</v>
          </cell>
          <cell r="D1937">
            <v>0</v>
          </cell>
          <cell r="E1937">
            <v>0</v>
          </cell>
          <cell r="F1937">
            <v>0</v>
          </cell>
          <cell r="G1937">
            <v>0</v>
          </cell>
          <cell r="H1937">
            <v>0</v>
          </cell>
          <cell r="I1937">
            <v>0</v>
          </cell>
          <cell r="J1937">
            <v>0</v>
          </cell>
          <cell r="K1937">
            <v>0</v>
          </cell>
          <cell r="L1937">
            <v>0</v>
          </cell>
          <cell r="M1937">
            <v>0</v>
          </cell>
        </row>
        <row r="1938">
          <cell r="A1938" t="str">
            <v>XZ-ZQ6606-P0-3839</v>
          </cell>
          <cell r="B1938">
            <v>0</v>
          </cell>
          <cell r="C1938">
            <v>0</v>
          </cell>
          <cell r="D1938">
            <v>0</v>
          </cell>
          <cell r="E1938">
            <v>0</v>
          </cell>
          <cell r="F1938">
            <v>0</v>
          </cell>
          <cell r="G1938">
            <v>0</v>
          </cell>
          <cell r="H1938">
            <v>0</v>
          </cell>
          <cell r="I1938">
            <v>0</v>
          </cell>
          <cell r="J1938">
            <v>0</v>
          </cell>
          <cell r="K1938">
            <v>0</v>
          </cell>
          <cell r="L1938">
            <v>0</v>
          </cell>
          <cell r="M1938">
            <v>0</v>
          </cell>
        </row>
        <row r="1939">
          <cell r="A1939" t="str">
            <v>XZ-ZQ6606-PI-3637</v>
          </cell>
          <cell r="B1939">
            <v>0</v>
          </cell>
          <cell r="C1939">
            <v>0</v>
          </cell>
          <cell r="D1939">
            <v>0</v>
          </cell>
          <cell r="E1939">
            <v>0</v>
          </cell>
          <cell r="F1939">
            <v>0</v>
          </cell>
          <cell r="G1939">
            <v>0</v>
          </cell>
          <cell r="H1939">
            <v>0</v>
          </cell>
          <cell r="I1939">
            <v>0</v>
          </cell>
          <cell r="J1939">
            <v>0</v>
          </cell>
          <cell r="K1939">
            <v>0</v>
          </cell>
          <cell r="L1939">
            <v>0</v>
          </cell>
          <cell r="M1939">
            <v>0</v>
          </cell>
        </row>
        <row r="1940">
          <cell r="A1940" t="str">
            <v>XZ-ZQ6606-PI-3839</v>
          </cell>
          <cell r="B1940">
            <v>0</v>
          </cell>
          <cell r="C1940">
            <v>0</v>
          </cell>
          <cell r="D1940">
            <v>0</v>
          </cell>
          <cell r="E1940">
            <v>0</v>
          </cell>
          <cell r="F1940">
            <v>0</v>
          </cell>
          <cell r="G1940">
            <v>0</v>
          </cell>
          <cell r="H1940">
            <v>0</v>
          </cell>
          <cell r="I1940">
            <v>0</v>
          </cell>
          <cell r="J1940">
            <v>0</v>
          </cell>
          <cell r="K1940">
            <v>0</v>
          </cell>
          <cell r="L1940">
            <v>0</v>
          </cell>
          <cell r="M1940">
            <v>0</v>
          </cell>
        </row>
        <row r="1941">
          <cell r="A1941" t="str">
            <v>XZ-ZQ6606-PI-4041</v>
          </cell>
          <cell r="B1941">
            <v>0</v>
          </cell>
          <cell r="C1941">
            <v>0</v>
          </cell>
          <cell r="D1941">
            <v>0</v>
          </cell>
          <cell r="E1941">
            <v>0</v>
          </cell>
          <cell r="F1941">
            <v>0</v>
          </cell>
          <cell r="G1941">
            <v>0</v>
          </cell>
          <cell r="H1941">
            <v>0</v>
          </cell>
          <cell r="I1941">
            <v>0</v>
          </cell>
          <cell r="J1941">
            <v>0</v>
          </cell>
          <cell r="K1941">
            <v>0</v>
          </cell>
          <cell r="L1941">
            <v>0</v>
          </cell>
          <cell r="M1941">
            <v>0</v>
          </cell>
        </row>
        <row r="1942">
          <cell r="A1942" t="str">
            <v>XZ-ZQ6834-E0-18-19</v>
          </cell>
          <cell r="B1942">
            <v>0</v>
          </cell>
          <cell r="C1942">
            <v>0</v>
          </cell>
          <cell r="D1942">
            <v>0</v>
          </cell>
          <cell r="E1942">
            <v>0</v>
          </cell>
          <cell r="F1942">
            <v>0</v>
          </cell>
          <cell r="G1942">
            <v>0</v>
          </cell>
          <cell r="H1942">
            <v>0</v>
          </cell>
          <cell r="I1942">
            <v>0</v>
          </cell>
          <cell r="J1942">
            <v>0</v>
          </cell>
          <cell r="K1942">
            <v>0</v>
          </cell>
          <cell r="L1942">
            <v>0</v>
          </cell>
          <cell r="M1942">
            <v>0</v>
          </cell>
        </row>
        <row r="1943">
          <cell r="A1943" t="str">
            <v>XZ-ZQ6834-KQ-270</v>
          </cell>
          <cell r="B1943">
            <v>0</v>
          </cell>
          <cell r="C1943">
            <v>0</v>
          </cell>
          <cell r="D1943">
            <v>0</v>
          </cell>
          <cell r="E1943">
            <v>0</v>
          </cell>
          <cell r="F1943">
            <v>0</v>
          </cell>
          <cell r="G1943">
            <v>0</v>
          </cell>
          <cell r="H1943">
            <v>0</v>
          </cell>
          <cell r="I1943">
            <v>0</v>
          </cell>
          <cell r="J1943">
            <v>0</v>
          </cell>
          <cell r="K1943">
            <v>0</v>
          </cell>
          <cell r="L1943">
            <v>0</v>
          </cell>
          <cell r="M1943">
            <v>0</v>
          </cell>
        </row>
        <row r="1944">
          <cell r="A1944" t="str">
            <v>XZ-ZQ6834-KQ-290</v>
          </cell>
          <cell r="B1944">
            <v>0</v>
          </cell>
          <cell r="C1944">
            <v>0</v>
          </cell>
          <cell r="D1944">
            <v>0</v>
          </cell>
          <cell r="E1944">
            <v>0</v>
          </cell>
          <cell r="F1944">
            <v>0</v>
          </cell>
          <cell r="G1944">
            <v>0</v>
          </cell>
          <cell r="H1944">
            <v>0</v>
          </cell>
          <cell r="I1944">
            <v>0</v>
          </cell>
          <cell r="J1944">
            <v>0</v>
          </cell>
          <cell r="K1944">
            <v>0</v>
          </cell>
          <cell r="L1944">
            <v>0</v>
          </cell>
          <cell r="M1944">
            <v>0</v>
          </cell>
        </row>
        <row r="1945">
          <cell r="A1945" t="str">
            <v>XZ-ZQ6834-R2-18-19</v>
          </cell>
          <cell r="B1945">
            <v>0</v>
          </cell>
          <cell r="C1945">
            <v>0</v>
          </cell>
          <cell r="D1945">
            <v>0</v>
          </cell>
          <cell r="E1945">
            <v>0</v>
          </cell>
          <cell r="F1945">
            <v>0</v>
          </cell>
          <cell r="G1945">
            <v>0</v>
          </cell>
          <cell r="H1945">
            <v>0</v>
          </cell>
          <cell r="I1945">
            <v>0</v>
          </cell>
          <cell r="J1945">
            <v>0</v>
          </cell>
          <cell r="K1945">
            <v>0</v>
          </cell>
          <cell r="L1945">
            <v>0</v>
          </cell>
          <cell r="M1945">
            <v>0</v>
          </cell>
        </row>
        <row r="1946">
          <cell r="A1946" t="str">
            <v>XZ-ZQ6834-R2-250</v>
          </cell>
          <cell r="B1946">
            <v>0</v>
          </cell>
          <cell r="C1946">
            <v>0</v>
          </cell>
          <cell r="D1946">
            <v>0</v>
          </cell>
          <cell r="E1946">
            <v>0</v>
          </cell>
          <cell r="F1946">
            <v>0</v>
          </cell>
          <cell r="G1946">
            <v>0</v>
          </cell>
          <cell r="H1946">
            <v>0</v>
          </cell>
          <cell r="I1946">
            <v>0</v>
          </cell>
          <cell r="J1946">
            <v>0</v>
          </cell>
          <cell r="K1946">
            <v>0</v>
          </cell>
          <cell r="L1946">
            <v>0</v>
          </cell>
          <cell r="M1946">
            <v>0</v>
          </cell>
        </row>
        <row r="1947">
          <cell r="A1947" t="str">
            <v>XZ-ZQ6834-R3-20</v>
          </cell>
          <cell r="B1947">
            <v>0</v>
          </cell>
          <cell r="C1947">
            <v>0</v>
          </cell>
          <cell r="D1947">
            <v>0</v>
          </cell>
          <cell r="E1947">
            <v>0</v>
          </cell>
          <cell r="F1947">
            <v>0</v>
          </cell>
          <cell r="G1947">
            <v>0</v>
          </cell>
          <cell r="H1947">
            <v>0</v>
          </cell>
          <cell r="I1947">
            <v>0</v>
          </cell>
          <cell r="J1947">
            <v>0</v>
          </cell>
          <cell r="K1947">
            <v>0</v>
          </cell>
          <cell r="L1947">
            <v>0</v>
          </cell>
          <cell r="M1947">
            <v>0</v>
          </cell>
        </row>
        <row r="1948">
          <cell r="A1948" t="str">
            <v>XZ-ZQ7032-K0-24</v>
          </cell>
          <cell r="B1948">
            <v>0</v>
          </cell>
          <cell r="C1948">
            <v>0</v>
          </cell>
          <cell r="D1948">
            <v>0</v>
          </cell>
          <cell r="E1948">
            <v>0</v>
          </cell>
          <cell r="F1948">
            <v>0</v>
          </cell>
          <cell r="G1948">
            <v>0</v>
          </cell>
          <cell r="H1948">
            <v>0</v>
          </cell>
          <cell r="I1948">
            <v>0</v>
          </cell>
          <cell r="J1948">
            <v>0</v>
          </cell>
          <cell r="K1948">
            <v>0</v>
          </cell>
          <cell r="L1948">
            <v>0</v>
          </cell>
          <cell r="M1948">
            <v>0</v>
          </cell>
        </row>
        <row r="1949">
          <cell r="A1949" t="str">
            <v>XZ-ZQ7032-K0-28</v>
          </cell>
          <cell r="B1949">
            <v>0</v>
          </cell>
          <cell r="C1949">
            <v>0</v>
          </cell>
          <cell r="D1949">
            <v>0</v>
          </cell>
          <cell r="E1949">
            <v>0</v>
          </cell>
          <cell r="F1949">
            <v>0</v>
          </cell>
          <cell r="G1949">
            <v>0</v>
          </cell>
          <cell r="H1949">
            <v>0</v>
          </cell>
          <cell r="I1949">
            <v>0</v>
          </cell>
          <cell r="J1949">
            <v>0</v>
          </cell>
          <cell r="K1949">
            <v>0</v>
          </cell>
          <cell r="L1949">
            <v>0</v>
          </cell>
          <cell r="M1949">
            <v>0</v>
          </cell>
        </row>
        <row r="1950">
          <cell r="A1950" t="str">
            <v>XZ-ZQ8032-K0-1415</v>
          </cell>
          <cell r="B1950">
            <v>0</v>
          </cell>
          <cell r="C1950">
            <v>0</v>
          </cell>
          <cell r="D1950">
            <v>0</v>
          </cell>
          <cell r="E1950">
            <v>0</v>
          </cell>
          <cell r="F1950">
            <v>0</v>
          </cell>
          <cell r="G1950">
            <v>0</v>
          </cell>
          <cell r="H1950">
            <v>0</v>
          </cell>
          <cell r="I1950">
            <v>0</v>
          </cell>
          <cell r="J1950">
            <v>0</v>
          </cell>
          <cell r="K1950">
            <v>0</v>
          </cell>
          <cell r="L1950">
            <v>0</v>
          </cell>
          <cell r="M1950">
            <v>0</v>
          </cell>
        </row>
        <row r="1951">
          <cell r="A1951" t="str">
            <v>XZ-ZQ8032-K0-1819</v>
          </cell>
          <cell r="B1951">
            <v>0</v>
          </cell>
          <cell r="C1951">
            <v>0</v>
          </cell>
          <cell r="D1951">
            <v>0</v>
          </cell>
          <cell r="E1951">
            <v>0</v>
          </cell>
          <cell r="F1951">
            <v>0</v>
          </cell>
          <cell r="G1951">
            <v>0</v>
          </cell>
          <cell r="H1951">
            <v>0</v>
          </cell>
          <cell r="I1951">
            <v>0</v>
          </cell>
          <cell r="J1951">
            <v>0</v>
          </cell>
          <cell r="K1951">
            <v>0</v>
          </cell>
          <cell r="L1951">
            <v>0</v>
          </cell>
          <cell r="M1951">
            <v>0</v>
          </cell>
        </row>
        <row r="1952">
          <cell r="A1952" t="str">
            <v>XZ-ZQ8032-K0-20</v>
          </cell>
          <cell r="B1952">
            <v>0</v>
          </cell>
          <cell r="C1952">
            <v>0</v>
          </cell>
          <cell r="D1952">
            <v>0</v>
          </cell>
          <cell r="E1952">
            <v>0</v>
          </cell>
          <cell r="F1952">
            <v>0</v>
          </cell>
          <cell r="G1952">
            <v>0</v>
          </cell>
          <cell r="H1952">
            <v>0</v>
          </cell>
          <cell r="I1952">
            <v>0</v>
          </cell>
          <cell r="J1952">
            <v>0</v>
          </cell>
          <cell r="K1952">
            <v>0</v>
          </cell>
          <cell r="L1952">
            <v>0</v>
          </cell>
          <cell r="M1952">
            <v>0</v>
          </cell>
        </row>
        <row r="1953">
          <cell r="A1953" t="str">
            <v>XZ-ZQ8032-KQ-1415</v>
          </cell>
          <cell r="B1953">
            <v>0</v>
          </cell>
          <cell r="C1953">
            <v>0</v>
          </cell>
          <cell r="D1953">
            <v>0</v>
          </cell>
          <cell r="E1953">
            <v>0</v>
          </cell>
          <cell r="F1953">
            <v>0</v>
          </cell>
          <cell r="G1953">
            <v>0</v>
          </cell>
          <cell r="H1953">
            <v>0</v>
          </cell>
          <cell r="I1953">
            <v>0</v>
          </cell>
          <cell r="J1953">
            <v>0</v>
          </cell>
          <cell r="K1953">
            <v>0</v>
          </cell>
          <cell r="L1953">
            <v>0</v>
          </cell>
          <cell r="M1953">
            <v>0</v>
          </cell>
        </row>
        <row r="1954">
          <cell r="A1954" t="str">
            <v>XZ-ZQ8032-KQ-22</v>
          </cell>
          <cell r="B1954">
            <v>0</v>
          </cell>
          <cell r="C1954">
            <v>0</v>
          </cell>
          <cell r="D1954">
            <v>0</v>
          </cell>
          <cell r="E1954">
            <v>0</v>
          </cell>
          <cell r="F1954">
            <v>0</v>
          </cell>
          <cell r="G1954">
            <v>0</v>
          </cell>
          <cell r="H1954">
            <v>0</v>
          </cell>
          <cell r="I1954">
            <v>0</v>
          </cell>
          <cell r="J1954">
            <v>0</v>
          </cell>
          <cell r="K1954">
            <v>0</v>
          </cell>
          <cell r="L1954">
            <v>0</v>
          </cell>
          <cell r="M1954">
            <v>0</v>
          </cell>
        </row>
        <row r="1955">
          <cell r="A1955" t="str">
            <v>XZ-ZQ8812-K0-1415</v>
          </cell>
          <cell r="B1955">
            <v>0</v>
          </cell>
          <cell r="C1955">
            <v>0</v>
          </cell>
          <cell r="D1955">
            <v>0</v>
          </cell>
          <cell r="E1955">
            <v>0</v>
          </cell>
          <cell r="F1955">
            <v>0</v>
          </cell>
          <cell r="G1955">
            <v>0</v>
          </cell>
          <cell r="H1955">
            <v>0</v>
          </cell>
          <cell r="I1955">
            <v>0</v>
          </cell>
          <cell r="J1955">
            <v>0</v>
          </cell>
          <cell r="K1955">
            <v>0</v>
          </cell>
          <cell r="L1955">
            <v>0</v>
          </cell>
          <cell r="M1955">
            <v>0</v>
          </cell>
        </row>
        <row r="1956">
          <cell r="A1956" t="str">
            <v>XZ-ZQ8812-R2-1415</v>
          </cell>
          <cell r="B1956">
            <v>0</v>
          </cell>
          <cell r="C1956">
            <v>0</v>
          </cell>
          <cell r="D1956">
            <v>0</v>
          </cell>
          <cell r="E1956">
            <v>0</v>
          </cell>
          <cell r="F1956">
            <v>0</v>
          </cell>
          <cell r="G1956">
            <v>0</v>
          </cell>
          <cell r="H1956">
            <v>0</v>
          </cell>
          <cell r="I1956">
            <v>0</v>
          </cell>
          <cell r="J1956">
            <v>0</v>
          </cell>
          <cell r="K1956">
            <v>0</v>
          </cell>
          <cell r="L1956">
            <v>0</v>
          </cell>
          <cell r="M1956">
            <v>0</v>
          </cell>
        </row>
        <row r="1957">
          <cell r="A1957" t="str">
            <v>XZ-ZQ8812N-K0-260</v>
          </cell>
          <cell r="B1957">
            <v>0</v>
          </cell>
          <cell r="C1957">
            <v>0</v>
          </cell>
          <cell r="D1957">
            <v>0</v>
          </cell>
          <cell r="E1957">
            <v>0</v>
          </cell>
          <cell r="F1957">
            <v>0</v>
          </cell>
          <cell r="G1957">
            <v>0</v>
          </cell>
          <cell r="H1957">
            <v>0</v>
          </cell>
          <cell r="I1957">
            <v>0</v>
          </cell>
          <cell r="J1957">
            <v>0</v>
          </cell>
          <cell r="K1957">
            <v>0</v>
          </cell>
          <cell r="L1957">
            <v>0</v>
          </cell>
          <cell r="M1957">
            <v>0</v>
          </cell>
        </row>
        <row r="1958">
          <cell r="A1958" t="str">
            <v>XZ-ZQ9901-KW-250</v>
          </cell>
          <cell r="B1958">
            <v>0</v>
          </cell>
          <cell r="C1958">
            <v>0</v>
          </cell>
          <cell r="D1958">
            <v>0</v>
          </cell>
          <cell r="E1958">
            <v>0</v>
          </cell>
          <cell r="F1958">
            <v>0</v>
          </cell>
          <cell r="G1958">
            <v>0</v>
          </cell>
          <cell r="H1958">
            <v>0</v>
          </cell>
          <cell r="I1958">
            <v>0</v>
          </cell>
          <cell r="J1958">
            <v>0</v>
          </cell>
          <cell r="K1958">
            <v>0</v>
          </cell>
          <cell r="L1958">
            <v>0</v>
          </cell>
          <cell r="M1958">
            <v>0</v>
          </cell>
        </row>
        <row r="1959">
          <cell r="A1959" t="str">
            <v>XZ-ZQ9901-KW-260</v>
          </cell>
          <cell r="B1959">
            <v>0</v>
          </cell>
          <cell r="C1959">
            <v>0</v>
          </cell>
          <cell r="D1959">
            <v>0</v>
          </cell>
          <cell r="E1959">
            <v>0</v>
          </cell>
          <cell r="F1959">
            <v>0</v>
          </cell>
          <cell r="G1959">
            <v>0</v>
          </cell>
          <cell r="H1959">
            <v>0</v>
          </cell>
          <cell r="I1959">
            <v>0</v>
          </cell>
          <cell r="J1959">
            <v>0</v>
          </cell>
          <cell r="K1959">
            <v>0</v>
          </cell>
          <cell r="L1959">
            <v>0</v>
          </cell>
          <cell r="M1959">
            <v>0</v>
          </cell>
        </row>
        <row r="1960">
          <cell r="A1960" t="str">
            <v>XZ-ZQ9901-KW-270</v>
          </cell>
          <cell r="B1960">
            <v>0</v>
          </cell>
          <cell r="C1960">
            <v>0</v>
          </cell>
          <cell r="D1960">
            <v>0</v>
          </cell>
          <cell r="E1960">
            <v>0</v>
          </cell>
          <cell r="F1960">
            <v>0</v>
          </cell>
          <cell r="G1960">
            <v>0</v>
          </cell>
          <cell r="H1960">
            <v>0</v>
          </cell>
          <cell r="I1960">
            <v>0</v>
          </cell>
          <cell r="J1960">
            <v>0</v>
          </cell>
          <cell r="K1960">
            <v>0</v>
          </cell>
          <cell r="L1960">
            <v>0</v>
          </cell>
          <cell r="M1960">
            <v>0</v>
          </cell>
        </row>
        <row r="1961">
          <cell r="A1961" t="str">
            <v>XZ-ZQCB1001-C0-42</v>
          </cell>
          <cell r="B1961">
            <v>0</v>
          </cell>
          <cell r="C1961">
            <v>0</v>
          </cell>
          <cell r="D1961">
            <v>0</v>
          </cell>
          <cell r="E1961">
            <v>0</v>
          </cell>
          <cell r="F1961">
            <v>0</v>
          </cell>
          <cell r="G1961">
            <v>0</v>
          </cell>
          <cell r="H1961">
            <v>0</v>
          </cell>
          <cell r="I1961">
            <v>0</v>
          </cell>
          <cell r="J1961">
            <v>0</v>
          </cell>
          <cell r="K1961">
            <v>0</v>
          </cell>
          <cell r="L1961">
            <v>0</v>
          </cell>
          <cell r="M1961">
            <v>0</v>
          </cell>
        </row>
        <row r="1962">
          <cell r="A1962" t="str">
            <v>XZ-ZQCB1001-C0-44</v>
          </cell>
          <cell r="B1962">
            <v>0</v>
          </cell>
          <cell r="C1962">
            <v>0</v>
          </cell>
          <cell r="D1962">
            <v>0</v>
          </cell>
          <cell r="E1962">
            <v>0</v>
          </cell>
          <cell r="F1962">
            <v>0</v>
          </cell>
          <cell r="G1962">
            <v>0</v>
          </cell>
          <cell r="H1962">
            <v>0</v>
          </cell>
          <cell r="I1962">
            <v>0</v>
          </cell>
          <cell r="J1962">
            <v>0</v>
          </cell>
          <cell r="K1962">
            <v>0</v>
          </cell>
          <cell r="L1962">
            <v>0</v>
          </cell>
          <cell r="M1962">
            <v>0</v>
          </cell>
        </row>
        <row r="1963">
          <cell r="A1963" t="str">
            <v>XZ-ZQCB1001-K0-42</v>
          </cell>
          <cell r="B1963">
            <v>0</v>
          </cell>
          <cell r="C1963">
            <v>0</v>
          </cell>
          <cell r="D1963">
            <v>0</v>
          </cell>
          <cell r="E1963">
            <v>0</v>
          </cell>
          <cell r="F1963">
            <v>0</v>
          </cell>
          <cell r="G1963">
            <v>0</v>
          </cell>
          <cell r="H1963">
            <v>0</v>
          </cell>
          <cell r="I1963">
            <v>0</v>
          </cell>
          <cell r="J1963">
            <v>0</v>
          </cell>
          <cell r="K1963">
            <v>0</v>
          </cell>
          <cell r="L1963">
            <v>0</v>
          </cell>
          <cell r="M1963">
            <v>0</v>
          </cell>
        </row>
        <row r="1964">
          <cell r="A1964" t="str">
            <v>XZ-ZQCB1001-K0-44</v>
          </cell>
          <cell r="B1964">
            <v>0</v>
          </cell>
          <cell r="C1964">
            <v>0</v>
          </cell>
          <cell r="D1964">
            <v>0</v>
          </cell>
          <cell r="E1964">
            <v>0</v>
          </cell>
          <cell r="F1964">
            <v>0</v>
          </cell>
          <cell r="G1964">
            <v>0</v>
          </cell>
          <cell r="H1964">
            <v>0</v>
          </cell>
          <cell r="I1964">
            <v>0</v>
          </cell>
          <cell r="J1964">
            <v>0</v>
          </cell>
          <cell r="K1964">
            <v>0</v>
          </cell>
          <cell r="L1964">
            <v>0</v>
          </cell>
          <cell r="M1964">
            <v>0</v>
          </cell>
        </row>
        <row r="1965">
          <cell r="A1965" t="str">
            <v>XZ-ZQCB1001-R1-38</v>
          </cell>
          <cell r="B1965">
            <v>0</v>
          </cell>
          <cell r="C1965">
            <v>0</v>
          </cell>
          <cell r="D1965">
            <v>0</v>
          </cell>
          <cell r="E1965">
            <v>0</v>
          </cell>
          <cell r="F1965">
            <v>0</v>
          </cell>
          <cell r="G1965">
            <v>0</v>
          </cell>
          <cell r="H1965">
            <v>0</v>
          </cell>
          <cell r="I1965">
            <v>0</v>
          </cell>
          <cell r="J1965">
            <v>0</v>
          </cell>
          <cell r="K1965">
            <v>0</v>
          </cell>
          <cell r="L1965">
            <v>0</v>
          </cell>
          <cell r="M1965">
            <v>0</v>
          </cell>
        </row>
        <row r="1966">
          <cell r="A1966" t="str">
            <v>XZ-ZQCB1001-R1-40</v>
          </cell>
          <cell r="B1966">
            <v>0</v>
          </cell>
          <cell r="C1966">
            <v>0</v>
          </cell>
          <cell r="D1966">
            <v>0</v>
          </cell>
          <cell r="E1966">
            <v>0</v>
          </cell>
          <cell r="F1966">
            <v>0</v>
          </cell>
          <cell r="G1966">
            <v>0</v>
          </cell>
          <cell r="H1966">
            <v>0</v>
          </cell>
          <cell r="I1966">
            <v>0</v>
          </cell>
          <cell r="J1966">
            <v>0</v>
          </cell>
          <cell r="K1966">
            <v>0</v>
          </cell>
          <cell r="L1966">
            <v>0</v>
          </cell>
          <cell r="M1966">
            <v>0</v>
          </cell>
        </row>
        <row r="1967">
          <cell r="A1967" t="str">
            <v>XZ-ZQCB1001-R2-36</v>
          </cell>
          <cell r="B1967">
            <v>0</v>
          </cell>
          <cell r="C1967">
            <v>0</v>
          </cell>
          <cell r="D1967">
            <v>0</v>
          </cell>
          <cell r="E1967">
            <v>0</v>
          </cell>
          <cell r="F1967">
            <v>0</v>
          </cell>
          <cell r="G1967">
            <v>0</v>
          </cell>
          <cell r="H1967">
            <v>0</v>
          </cell>
          <cell r="I1967">
            <v>0</v>
          </cell>
          <cell r="J1967">
            <v>0</v>
          </cell>
          <cell r="K1967">
            <v>0</v>
          </cell>
          <cell r="L1967">
            <v>0</v>
          </cell>
          <cell r="M1967">
            <v>0</v>
          </cell>
        </row>
        <row r="1968">
          <cell r="A1968" t="str">
            <v>XZ-ZQCB1001-R2-38</v>
          </cell>
          <cell r="B1968">
            <v>0</v>
          </cell>
          <cell r="C1968">
            <v>0</v>
          </cell>
          <cell r="D1968">
            <v>0</v>
          </cell>
          <cell r="E1968">
            <v>0</v>
          </cell>
          <cell r="F1968">
            <v>0</v>
          </cell>
          <cell r="G1968">
            <v>0</v>
          </cell>
          <cell r="H1968">
            <v>0</v>
          </cell>
          <cell r="I1968">
            <v>0</v>
          </cell>
          <cell r="J1968">
            <v>0</v>
          </cell>
          <cell r="K1968">
            <v>0</v>
          </cell>
          <cell r="L1968">
            <v>0</v>
          </cell>
          <cell r="M1968">
            <v>0</v>
          </cell>
        </row>
        <row r="1969">
          <cell r="A1969" t="str">
            <v>XZ-ZQCB1001-R2-40</v>
          </cell>
          <cell r="B1969">
            <v>0</v>
          </cell>
          <cell r="C1969">
            <v>0</v>
          </cell>
          <cell r="D1969">
            <v>0</v>
          </cell>
          <cell r="E1969">
            <v>0</v>
          </cell>
          <cell r="F1969">
            <v>0</v>
          </cell>
          <cell r="G1969">
            <v>0</v>
          </cell>
          <cell r="H1969">
            <v>0</v>
          </cell>
          <cell r="I1969">
            <v>0</v>
          </cell>
          <cell r="J1969">
            <v>0</v>
          </cell>
          <cell r="K1969">
            <v>0</v>
          </cell>
          <cell r="L1969">
            <v>0</v>
          </cell>
          <cell r="M1969">
            <v>0</v>
          </cell>
        </row>
        <row r="1970">
          <cell r="A1970" t="str">
            <v>XZ-ZQCB2002-C0-42</v>
          </cell>
          <cell r="B1970">
            <v>0</v>
          </cell>
          <cell r="C1970">
            <v>0</v>
          </cell>
          <cell r="D1970">
            <v>0</v>
          </cell>
          <cell r="E1970">
            <v>0</v>
          </cell>
          <cell r="F1970">
            <v>0</v>
          </cell>
          <cell r="G1970">
            <v>0</v>
          </cell>
          <cell r="H1970">
            <v>0</v>
          </cell>
          <cell r="I1970">
            <v>0</v>
          </cell>
          <cell r="J1970">
            <v>0</v>
          </cell>
          <cell r="K1970">
            <v>0</v>
          </cell>
          <cell r="L1970">
            <v>0</v>
          </cell>
          <cell r="M1970">
            <v>0</v>
          </cell>
        </row>
        <row r="1971">
          <cell r="A1971" t="str">
            <v>XZ-ZQCB2002-C0-44</v>
          </cell>
          <cell r="B1971">
            <v>0</v>
          </cell>
          <cell r="C1971">
            <v>0</v>
          </cell>
          <cell r="D1971">
            <v>0</v>
          </cell>
          <cell r="E1971">
            <v>0</v>
          </cell>
          <cell r="F1971">
            <v>0</v>
          </cell>
          <cell r="G1971">
            <v>0</v>
          </cell>
          <cell r="H1971">
            <v>0</v>
          </cell>
          <cell r="I1971">
            <v>0</v>
          </cell>
          <cell r="J1971">
            <v>0</v>
          </cell>
          <cell r="K1971">
            <v>0</v>
          </cell>
          <cell r="L1971">
            <v>0</v>
          </cell>
          <cell r="M1971">
            <v>0</v>
          </cell>
        </row>
        <row r="1972">
          <cell r="A1972" t="str">
            <v>XZ-ZQCB2002-K0-36</v>
          </cell>
          <cell r="B1972">
            <v>0</v>
          </cell>
          <cell r="C1972">
            <v>0</v>
          </cell>
          <cell r="D1972">
            <v>0</v>
          </cell>
          <cell r="E1972">
            <v>0</v>
          </cell>
          <cell r="F1972">
            <v>0</v>
          </cell>
          <cell r="G1972">
            <v>0</v>
          </cell>
          <cell r="H1972">
            <v>0</v>
          </cell>
          <cell r="I1972">
            <v>0</v>
          </cell>
          <cell r="J1972">
            <v>0</v>
          </cell>
          <cell r="K1972">
            <v>0</v>
          </cell>
          <cell r="L1972">
            <v>0</v>
          </cell>
          <cell r="M1972">
            <v>0</v>
          </cell>
        </row>
        <row r="1973">
          <cell r="A1973" t="str">
            <v>XZ-ZQCB2002-K0-44</v>
          </cell>
          <cell r="B1973">
            <v>0</v>
          </cell>
          <cell r="C1973">
            <v>0</v>
          </cell>
          <cell r="D1973">
            <v>0</v>
          </cell>
          <cell r="E1973">
            <v>0</v>
          </cell>
          <cell r="F1973">
            <v>0</v>
          </cell>
          <cell r="G1973">
            <v>0</v>
          </cell>
          <cell r="H1973">
            <v>0</v>
          </cell>
          <cell r="I1973">
            <v>0</v>
          </cell>
          <cell r="J1973">
            <v>0</v>
          </cell>
          <cell r="K1973">
            <v>0</v>
          </cell>
          <cell r="L1973">
            <v>0</v>
          </cell>
          <cell r="M1973">
            <v>0</v>
          </cell>
        </row>
        <row r="1974">
          <cell r="A1974" t="str">
            <v>XZ-ZQCB2002-R1-36</v>
          </cell>
          <cell r="B1974">
            <v>0</v>
          </cell>
          <cell r="C1974">
            <v>0</v>
          </cell>
          <cell r="D1974">
            <v>0</v>
          </cell>
          <cell r="E1974">
            <v>0</v>
          </cell>
          <cell r="F1974">
            <v>0</v>
          </cell>
          <cell r="G1974">
            <v>0</v>
          </cell>
          <cell r="H1974">
            <v>0</v>
          </cell>
          <cell r="I1974">
            <v>0</v>
          </cell>
          <cell r="J1974">
            <v>0</v>
          </cell>
          <cell r="K1974">
            <v>0</v>
          </cell>
          <cell r="L1974">
            <v>0</v>
          </cell>
          <cell r="M1974">
            <v>0</v>
          </cell>
        </row>
        <row r="1975">
          <cell r="A1975" t="str">
            <v>XZ-ZQCB2002-R1-38</v>
          </cell>
          <cell r="B1975">
            <v>0</v>
          </cell>
          <cell r="C1975">
            <v>0</v>
          </cell>
          <cell r="D1975">
            <v>0</v>
          </cell>
          <cell r="E1975">
            <v>0</v>
          </cell>
          <cell r="F1975">
            <v>0</v>
          </cell>
          <cell r="G1975">
            <v>0</v>
          </cell>
          <cell r="H1975">
            <v>0</v>
          </cell>
          <cell r="I1975">
            <v>0</v>
          </cell>
          <cell r="J1975">
            <v>0</v>
          </cell>
          <cell r="K1975">
            <v>0</v>
          </cell>
          <cell r="L1975">
            <v>0</v>
          </cell>
          <cell r="M1975">
            <v>0</v>
          </cell>
        </row>
        <row r="1976">
          <cell r="A1976" t="str">
            <v>XZ-ZQCB2002-R1-40</v>
          </cell>
          <cell r="B1976">
            <v>0</v>
          </cell>
          <cell r="C1976">
            <v>0</v>
          </cell>
          <cell r="D1976">
            <v>0</v>
          </cell>
          <cell r="E1976">
            <v>0</v>
          </cell>
          <cell r="F1976">
            <v>0</v>
          </cell>
          <cell r="G1976">
            <v>0</v>
          </cell>
          <cell r="H1976">
            <v>0</v>
          </cell>
          <cell r="I1976">
            <v>0</v>
          </cell>
          <cell r="J1976">
            <v>0</v>
          </cell>
          <cell r="K1976">
            <v>0</v>
          </cell>
          <cell r="L1976">
            <v>0</v>
          </cell>
          <cell r="M1976">
            <v>0</v>
          </cell>
        </row>
        <row r="1977">
          <cell r="A1977" t="str">
            <v>XZ-ZQCB2002-R2-36</v>
          </cell>
          <cell r="B1977">
            <v>0</v>
          </cell>
          <cell r="C1977">
            <v>0</v>
          </cell>
          <cell r="D1977">
            <v>0</v>
          </cell>
          <cell r="E1977">
            <v>0</v>
          </cell>
          <cell r="F1977">
            <v>0</v>
          </cell>
          <cell r="G1977">
            <v>0</v>
          </cell>
          <cell r="H1977">
            <v>0</v>
          </cell>
          <cell r="I1977">
            <v>0</v>
          </cell>
          <cell r="J1977">
            <v>0</v>
          </cell>
          <cell r="K1977">
            <v>0</v>
          </cell>
          <cell r="L1977">
            <v>0</v>
          </cell>
          <cell r="M1977">
            <v>0</v>
          </cell>
        </row>
        <row r="1978">
          <cell r="A1978" t="str">
            <v>XZ-ZQCB2002-R2-38</v>
          </cell>
          <cell r="B1978">
            <v>0</v>
          </cell>
          <cell r="C1978">
            <v>0</v>
          </cell>
          <cell r="D1978">
            <v>0</v>
          </cell>
          <cell r="E1978">
            <v>0</v>
          </cell>
          <cell r="F1978">
            <v>0</v>
          </cell>
          <cell r="G1978">
            <v>0</v>
          </cell>
          <cell r="H1978">
            <v>0</v>
          </cell>
          <cell r="I1978">
            <v>0</v>
          </cell>
          <cell r="J1978">
            <v>0</v>
          </cell>
          <cell r="K1978">
            <v>0</v>
          </cell>
          <cell r="L1978">
            <v>0</v>
          </cell>
          <cell r="M1978">
            <v>0</v>
          </cell>
        </row>
        <row r="1979">
          <cell r="A1979" t="str">
            <v>XZ-ZQCB2002-R2-40</v>
          </cell>
          <cell r="B1979">
            <v>0</v>
          </cell>
          <cell r="C1979">
            <v>0</v>
          </cell>
          <cell r="D1979">
            <v>0</v>
          </cell>
          <cell r="E1979">
            <v>0</v>
          </cell>
          <cell r="F1979">
            <v>0</v>
          </cell>
          <cell r="G1979">
            <v>0</v>
          </cell>
          <cell r="H1979">
            <v>0</v>
          </cell>
          <cell r="I1979">
            <v>0</v>
          </cell>
          <cell r="J1979">
            <v>0</v>
          </cell>
          <cell r="K1979">
            <v>0</v>
          </cell>
          <cell r="L1979">
            <v>0</v>
          </cell>
          <cell r="M1979">
            <v>0</v>
          </cell>
        </row>
        <row r="1980">
          <cell r="A1980" t="str">
            <v>XZ-ZQCB2056-B0-1415</v>
          </cell>
          <cell r="B1980">
            <v>0</v>
          </cell>
          <cell r="C1980">
            <v>0</v>
          </cell>
          <cell r="D1980">
            <v>0</v>
          </cell>
          <cell r="E1980">
            <v>0</v>
          </cell>
          <cell r="F1980">
            <v>0</v>
          </cell>
          <cell r="G1980">
            <v>0</v>
          </cell>
          <cell r="H1980">
            <v>0</v>
          </cell>
          <cell r="I1980">
            <v>0</v>
          </cell>
          <cell r="J1980">
            <v>0</v>
          </cell>
          <cell r="K1980">
            <v>0</v>
          </cell>
          <cell r="L1980">
            <v>0</v>
          </cell>
          <cell r="M1980">
            <v>0</v>
          </cell>
        </row>
        <row r="1981">
          <cell r="A1981" t="str">
            <v>XZ-ZQCB2056-B0-1617</v>
          </cell>
          <cell r="B1981">
            <v>0</v>
          </cell>
          <cell r="C1981">
            <v>0</v>
          </cell>
          <cell r="D1981">
            <v>0</v>
          </cell>
          <cell r="E1981">
            <v>0</v>
          </cell>
          <cell r="F1981">
            <v>0</v>
          </cell>
          <cell r="G1981">
            <v>0</v>
          </cell>
          <cell r="H1981">
            <v>0</v>
          </cell>
          <cell r="I1981">
            <v>0</v>
          </cell>
          <cell r="J1981">
            <v>0</v>
          </cell>
          <cell r="K1981">
            <v>0</v>
          </cell>
          <cell r="L1981">
            <v>0</v>
          </cell>
          <cell r="M1981">
            <v>0</v>
          </cell>
        </row>
        <row r="1982">
          <cell r="A1982" t="str">
            <v>XZ-ZQCB2056-B0-23</v>
          </cell>
          <cell r="B1982">
            <v>0</v>
          </cell>
          <cell r="C1982">
            <v>0</v>
          </cell>
          <cell r="D1982">
            <v>0</v>
          </cell>
          <cell r="E1982">
            <v>0</v>
          </cell>
          <cell r="F1982">
            <v>0</v>
          </cell>
          <cell r="G1982">
            <v>0</v>
          </cell>
          <cell r="H1982">
            <v>0</v>
          </cell>
          <cell r="I1982">
            <v>0</v>
          </cell>
          <cell r="J1982">
            <v>0</v>
          </cell>
          <cell r="K1982">
            <v>0</v>
          </cell>
          <cell r="L1982">
            <v>0</v>
          </cell>
          <cell r="M1982">
            <v>0</v>
          </cell>
        </row>
        <row r="1983">
          <cell r="A1983" t="str">
            <v>XZ-ZQCB2056-E0-1819</v>
          </cell>
          <cell r="B1983">
            <v>0</v>
          </cell>
          <cell r="C1983">
            <v>0</v>
          </cell>
          <cell r="D1983">
            <v>0</v>
          </cell>
          <cell r="E1983">
            <v>0</v>
          </cell>
          <cell r="F1983">
            <v>0</v>
          </cell>
          <cell r="G1983">
            <v>0</v>
          </cell>
          <cell r="H1983">
            <v>0</v>
          </cell>
          <cell r="I1983">
            <v>0</v>
          </cell>
          <cell r="J1983">
            <v>0</v>
          </cell>
          <cell r="K1983">
            <v>0</v>
          </cell>
          <cell r="L1983">
            <v>0</v>
          </cell>
          <cell r="M1983">
            <v>0</v>
          </cell>
        </row>
        <row r="1984">
          <cell r="A1984" t="str">
            <v>XZ-ZQCB2056-E0-22</v>
          </cell>
          <cell r="B1984">
            <v>0</v>
          </cell>
          <cell r="C1984">
            <v>0</v>
          </cell>
          <cell r="D1984">
            <v>0</v>
          </cell>
          <cell r="E1984">
            <v>0</v>
          </cell>
          <cell r="F1984">
            <v>0</v>
          </cell>
          <cell r="G1984">
            <v>0</v>
          </cell>
          <cell r="H1984">
            <v>0</v>
          </cell>
          <cell r="I1984">
            <v>0</v>
          </cell>
          <cell r="J1984">
            <v>0</v>
          </cell>
          <cell r="K1984">
            <v>0</v>
          </cell>
          <cell r="L1984">
            <v>0</v>
          </cell>
          <cell r="M1984">
            <v>0</v>
          </cell>
        </row>
        <row r="1985">
          <cell r="A1985" t="str">
            <v>XZ-ZQCB2056-KQ-22</v>
          </cell>
          <cell r="B1985">
            <v>0</v>
          </cell>
          <cell r="C1985">
            <v>0</v>
          </cell>
          <cell r="D1985">
            <v>0</v>
          </cell>
          <cell r="E1985">
            <v>0</v>
          </cell>
          <cell r="F1985">
            <v>0</v>
          </cell>
          <cell r="G1985">
            <v>0</v>
          </cell>
          <cell r="H1985">
            <v>0</v>
          </cell>
          <cell r="I1985">
            <v>0</v>
          </cell>
          <cell r="J1985">
            <v>0</v>
          </cell>
          <cell r="K1985">
            <v>0</v>
          </cell>
          <cell r="L1985">
            <v>0</v>
          </cell>
          <cell r="M1985">
            <v>0</v>
          </cell>
        </row>
        <row r="1986">
          <cell r="A1986" t="str">
            <v>XZ-ZQCB2056-R1-1415</v>
          </cell>
          <cell r="B1986">
            <v>0</v>
          </cell>
          <cell r="C1986">
            <v>0</v>
          </cell>
          <cell r="D1986">
            <v>0</v>
          </cell>
          <cell r="E1986">
            <v>0</v>
          </cell>
          <cell r="F1986">
            <v>0</v>
          </cell>
          <cell r="G1986">
            <v>0</v>
          </cell>
          <cell r="H1986">
            <v>0</v>
          </cell>
          <cell r="I1986">
            <v>0</v>
          </cell>
          <cell r="J1986">
            <v>0</v>
          </cell>
          <cell r="K1986">
            <v>0</v>
          </cell>
          <cell r="L1986">
            <v>0</v>
          </cell>
          <cell r="M1986">
            <v>0</v>
          </cell>
        </row>
        <row r="1987">
          <cell r="A1987" t="str">
            <v>XZ-ZQCB2056-R1-22</v>
          </cell>
          <cell r="B1987">
            <v>0</v>
          </cell>
          <cell r="C1987">
            <v>0</v>
          </cell>
          <cell r="D1987">
            <v>0</v>
          </cell>
          <cell r="E1987">
            <v>0</v>
          </cell>
          <cell r="F1987">
            <v>0</v>
          </cell>
          <cell r="G1987">
            <v>0</v>
          </cell>
          <cell r="H1987">
            <v>0</v>
          </cell>
          <cell r="I1987">
            <v>0</v>
          </cell>
          <cell r="J1987">
            <v>0</v>
          </cell>
          <cell r="K1987">
            <v>0</v>
          </cell>
          <cell r="L1987">
            <v>0</v>
          </cell>
          <cell r="M1987">
            <v>0</v>
          </cell>
        </row>
        <row r="1988">
          <cell r="A1988" t="str">
            <v>XZ-ZQCB2056-R2-1415</v>
          </cell>
          <cell r="B1988">
            <v>0</v>
          </cell>
          <cell r="C1988">
            <v>0</v>
          </cell>
          <cell r="D1988">
            <v>0</v>
          </cell>
          <cell r="E1988">
            <v>0</v>
          </cell>
          <cell r="F1988">
            <v>0</v>
          </cell>
          <cell r="G1988">
            <v>0</v>
          </cell>
          <cell r="H1988">
            <v>0</v>
          </cell>
          <cell r="I1988">
            <v>0</v>
          </cell>
          <cell r="J1988">
            <v>0</v>
          </cell>
          <cell r="K1988">
            <v>0</v>
          </cell>
          <cell r="L1988">
            <v>0</v>
          </cell>
          <cell r="M1988">
            <v>0</v>
          </cell>
        </row>
        <row r="1989">
          <cell r="A1989" t="str">
            <v>XZ-ZQCB3056-B0-25</v>
          </cell>
          <cell r="B1989">
            <v>0</v>
          </cell>
          <cell r="C1989">
            <v>0</v>
          </cell>
          <cell r="D1989">
            <v>0</v>
          </cell>
          <cell r="E1989">
            <v>0</v>
          </cell>
          <cell r="F1989">
            <v>0</v>
          </cell>
          <cell r="G1989">
            <v>0</v>
          </cell>
          <cell r="H1989">
            <v>0</v>
          </cell>
          <cell r="I1989">
            <v>0</v>
          </cell>
          <cell r="J1989">
            <v>0</v>
          </cell>
          <cell r="K1989">
            <v>0</v>
          </cell>
          <cell r="L1989">
            <v>0</v>
          </cell>
          <cell r="M1989">
            <v>0</v>
          </cell>
        </row>
        <row r="1990">
          <cell r="A1990" t="str">
            <v>XZ-ZQCB3056-B0-26</v>
          </cell>
          <cell r="B1990">
            <v>0</v>
          </cell>
          <cell r="C1990">
            <v>0</v>
          </cell>
          <cell r="D1990">
            <v>0</v>
          </cell>
          <cell r="E1990">
            <v>0</v>
          </cell>
          <cell r="F1990">
            <v>0</v>
          </cell>
          <cell r="G1990">
            <v>0</v>
          </cell>
          <cell r="H1990">
            <v>0</v>
          </cell>
          <cell r="I1990">
            <v>0</v>
          </cell>
          <cell r="J1990">
            <v>0</v>
          </cell>
          <cell r="K1990">
            <v>0</v>
          </cell>
          <cell r="L1990">
            <v>0</v>
          </cell>
          <cell r="M1990">
            <v>0</v>
          </cell>
        </row>
        <row r="1991">
          <cell r="A1991" t="str">
            <v>XZ-ZQCB3056-B0-27</v>
          </cell>
          <cell r="B1991">
            <v>0</v>
          </cell>
          <cell r="C1991">
            <v>0</v>
          </cell>
          <cell r="D1991">
            <v>0</v>
          </cell>
          <cell r="E1991">
            <v>0</v>
          </cell>
          <cell r="F1991">
            <v>0</v>
          </cell>
          <cell r="G1991">
            <v>0</v>
          </cell>
          <cell r="H1991">
            <v>0</v>
          </cell>
          <cell r="I1991">
            <v>0</v>
          </cell>
          <cell r="J1991">
            <v>0</v>
          </cell>
          <cell r="K1991">
            <v>0</v>
          </cell>
          <cell r="L1991">
            <v>0</v>
          </cell>
          <cell r="M1991">
            <v>0</v>
          </cell>
        </row>
        <row r="1992">
          <cell r="A1992" t="str">
            <v>XZ-ZQCB3056-B0-28</v>
          </cell>
          <cell r="B1992">
            <v>0</v>
          </cell>
          <cell r="C1992">
            <v>0</v>
          </cell>
          <cell r="D1992">
            <v>0</v>
          </cell>
          <cell r="E1992">
            <v>0</v>
          </cell>
          <cell r="F1992">
            <v>0</v>
          </cell>
          <cell r="G1992">
            <v>0</v>
          </cell>
          <cell r="H1992">
            <v>0</v>
          </cell>
          <cell r="I1992">
            <v>0</v>
          </cell>
          <cell r="J1992">
            <v>0</v>
          </cell>
          <cell r="K1992">
            <v>0</v>
          </cell>
          <cell r="L1992">
            <v>0</v>
          </cell>
          <cell r="M1992">
            <v>0</v>
          </cell>
        </row>
        <row r="1993">
          <cell r="A1993" t="str">
            <v>XZ-ZQCB3056-E0-24</v>
          </cell>
          <cell r="B1993">
            <v>0</v>
          </cell>
          <cell r="C1993">
            <v>0</v>
          </cell>
          <cell r="D1993">
            <v>0</v>
          </cell>
          <cell r="E1993">
            <v>0</v>
          </cell>
          <cell r="F1993">
            <v>0</v>
          </cell>
          <cell r="G1993">
            <v>0</v>
          </cell>
          <cell r="H1993">
            <v>0</v>
          </cell>
          <cell r="I1993">
            <v>0</v>
          </cell>
          <cell r="J1993">
            <v>0</v>
          </cell>
          <cell r="K1993">
            <v>0</v>
          </cell>
          <cell r="L1993">
            <v>0</v>
          </cell>
          <cell r="M1993">
            <v>0</v>
          </cell>
        </row>
        <row r="1994">
          <cell r="A1994" t="str">
            <v>XZ-ZQCB3056-E0-25</v>
          </cell>
          <cell r="B1994">
            <v>0</v>
          </cell>
          <cell r="C1994">
            <v>0</v>
          </cell>
          <cell r="D1994">
            <v>0</v>
          </cell>
          <cell r="E1994">
            <v>0</v>
          </cell>
          <cell r="F1994">
            <v>0</v>
          </cell>
          <cell r="G1994">
            <v>0</v>
          </cell>
          <cell r="H1994">
            <v>0</v>
          </cell>
          <cell r="I1994">
            <v>0</v>
          </cell>
          <cell r="J1994">
            <v>0</v>
          </cell>
          <cell r="K1994">
            <v>0</v>
          </cell>
          <cell r="L1994">
            <v>0</v>
          </cell>
          <cell r="M1994">
            <v>0</v>
          </cell>
        </row>
        <row r="1995">
          <cell r="A1995" t="str">
            <v>XZ-ZQCB3056-E0-26</v>
          </cell>
          <cell r="B1995">
            <v>0</v>
          </cell>
          <cell r="C1995">
            <v>0</v>
          </cell>
          <cell r="D1995">
            <v>0</v>
          </cell>
          <cell r="E1995">
            <v>0</v>
          </cell>
          <cell r="F1995">
            <v>0</v>
          </cell>
          <cell r="G1995">
            <v>0</v>
          </cell>
          <cell r="H1995">
            <v>0</v>
          </cell>
          <cell r="I1995">
            <v>0</v>
          </cell>
          <cell r="J1995">
            <v>0</v>
          </cell>
          <cell r="K1995">
            <v>0</v>
          </cell>
          <cell r="L1995">
            <v>0</v>
          </cell>
          <cell r="M1995">
            <v>0</v>
          </cell>
        </row>
        <row r="1996">
          <cell r="A1996" t="str">
            <v>XZ-ZQCB3056-E0-27</v>
          </cell>
          <cell r="B1996">
            <v>0</v>
          </cell>
          <cell r="C1996">
            <v>0</v>
          </cell>
          <cell r="D1996">
            <v>0</v>
          </cell>
          <cell r="E1996">
            <v>0</v>
          </cell>
          <cell r="F1996">
            <v>0</v>
          </cell>
          <cell r="G1996">
            <v>0</v>
          </cell>
          <cell r="H1996">
            <v>0</v>
          </cell>
          <cell r="I1996">
            <v>0</v>
          </cell>
          <cell r="J1996">
            <v>0</v>
          </cell>
          <cell r="K1996">
            <v>0</v>
          </cell>
          <cell r="L1996">
            <v>0</v>
          </cell>
          <cell r="M1996">
            <v>0</v>
          </cell>
        </row>
        <row r="1997">
          <cell r="A1997" t="str">
            <v>XZ-ZQCB3056-E0-28</v>
          </cell>
          <cell r="B1997">
            <v>0</v>
          </cell>
          <cell r="C1997">
            <v>0</v>
          </cell>
          <cell r="D1997">
            <v>0</v>
          </cell>
          <cell r="E1997">
            <v>0</v>
          </cell>
          <cell r="F1997">
            <v>0</v>
          </cell>
          <cell r="G1997">
            <v>0</v>
          </cell>
          <cell r="H1997">
            <v>0</v>
          </cell>
          <cell r="I1997">
            <v>0</v>
          </cell>
          <cell r="J1997">
            <v>0</v>
          </cell>
          <cell r="K1997">
            <v>0</v>
          </cell>
          <cell r="L1997">
            <v>0</v>
          </cell>
          <cell r="M1997">
            <v>0</v>
          </cell>
        </row>
        <row r="1998">
          <cell r="A1998" t="str">
            <v>XZ-ZQCB3056-KQ-26</v>
          </cell>
          <cell r="B1998">
            <v>0</v>
          </cell>
          <cell r="C1998">
            <v>0</v>
          </cell>
          <cell r="D1998">
            <v>0</v>
          </cell>
          <cell r="E1998">
            <v>0</v>
          </cell>
          <cell r="F1998">
            <v>0</v>
          </cell>
          <cell r="G1998">
            <v>0</v>
          </cell>
          <cell r="H1998">
            <v>0</v>
          </cell>
          <cell r="I1998">
            <v>0</v>
          </cell>
          <cell r="J1998">
            <v>0</v>
          </cell>
          <cell r="K1998">
            <v>0</v>
          </cell>
          <cell r="L1998">
            <v>0</v>
          </cell>
          <cell r="M1998">
            <v>0</v>
          </cell>
        </row>
        <row r="1999">
          <cell r="A1999" t="str">
            <v>XZ-ZQCB3056-KQ-28</v>
          </cell>
          <cell r="B1999">
            <v>0</v>
          </cell>
          <cell r="C1999">
            <v>0</v>
          </cell>
          <cell r="D1999">
            <v>0</v>
          </cell>
          <cell r="E1999">
            <v>0</v>
          </cell>
          <cell r="F1999">
            <v>0</v>
          </cell>
          <cell r="G1999">
            <v>0</v>
          </cell>
          <cell r="H1999">
            <v>0</v>
          </cell>
          <cell r="I1999">
            <v>0</v>
          </cell>
          <cell r="J1999">
            <v>0</v>
          </cell>
          <cell r="K1999">
            <v>0</v>
          </cell>
          <cell r="L1999">
            <v>0</v>
          </cell>
          <cell r="M1999">
            <v>0</v>
          </cell>
        </row>
        <row r="2000">
          <cell r="A2000" t="str">
            <v>XZ-ZQCB3056-R1-24</v>
          </cell>
          <cell r="B2000">
            <v>0</v>
          </cell>
          <cell r="C2000">
            <v>0</v>
          </cell>
          <cell r="D2000">
            <v>0</v>
          </cell>
          <cell r="E2000">
            <v>0</v>
          </cell>
          <cell r="F2000">
            <v>0</v>
          </cell>
          <cell r="G2000">
            <v>0</v>
          </cell>
          <cell r="H2000">
            <v>0</v>
          </cell>
          <cell r="I2000">
            <v>0</v>
          </cell>
          <cell r="J2000">
            <v>0</v>
          </cell>
          <cell r="K2000">
            <v>0</v>
          </cell>
          <cell r="L2000">
            <v>0</v>
          </cell>
          <cell r="M2000">
            <v>0</v>
          </cell>
        </row>
        <row r="2001">
          <cell r="A2001" t="str">
            <v>XZ-ZQCB3056-R1-26</v>
          </cell>
          <cell r="B2001">
            <v>0</v>
          </cell>
          <cell r="C2001">
            <v>0</v>
          </cell>
          <cell r="D2001">
            <v>0</v>
          </cell>
          <cell r="E2001">
            <v>0</v>
          </cell>
          <cell r="F2001">
            <v>0</v>
          </cell>
          <cell r="G2001">
            <v>0</v>
          </cell>
          <cell r="H2001">
            <v>0</v>
          </cell>
          <cell r="I2001">
            <v>0</v>
          </cell>
          <cell r="J2001">
            <v>0</v>
          </cell>
          <cell r="K2001">
            <v>0</v>
          </cell>
          <cell r="L2001">
            <v>0</v>
          </cell>
          <cell r="M2001">
            <v>0</v>
          </cell>
        </row>
        <row r="2002">
          <cell r="A2002" t="str">
            <v>XZ-ZQCB3056-R1-27</v>
          </cell>
          <cell r="B2002">
            <v>0</v>
          </cell>
          <cell r="C2002">
            <v>0</v>
          </cell>
          <cell r="D2002">
            <v>0</v>
          </cell>
          <cell r="E2002">
            <v>0</v>
          </cell>
          <cell r="F2002">
            <v>0</v>
          </cell>
          <cell r="G2002">
            <v>0</v>
          </cell>
          <cell r="H2002">
            <v>0</v>
          </cell>
          <cell r="I2002">
            <v>0</v>
          </cell>
          <cell r="J2002">
            <v>0</v>
          </cell>
          <cell r="K2002">
            <v>0</v>
          </cell>
          <cell r="L2002">
            <v>0</v>
          </cell>
          <cell r="M2002">
            <v>0</v>
          </cell>
        </row>
        <row r="2003">
          <cell r="A2003" t="str">
            <v>XZ-ZQCB3056-R1-28</v>
          </cell>
          <cell r="B2003">
            <v>0</v>
          </cell>
          <cell r="C2003">
            <v>0</v>
          </cell>
          <cell r="D2003">
            <v>0</v>
          </cell>
          <cell r="E2003">
            <v>0</v>
          </cell>
          <cell r="F2003">
            <v>0</v>
          </cell>
          <cell r="G2003">
            <v>0</v>
          </cell>
          <cell r="H2003">
            <v>0</v>
          </cell>
          <cell r="I2003">
            <v>0</v>
          </cell>
          <cell r="J2003">
            <v>0</v>
          </cell>
          <cell r="K2003">
            <v>0</v>
          </cell>
          <cell r="L2003">
            <v>0</v>
          </cell>
          <cell r="M2003">
            <v>0</v>
          </cell>
        </row>
        <row r="2004">
          <cell r="A2004" t="str">
            <v>XZ-ZQCB3056-R2-25</v>
          </cell>
          <cell r="B2004">
            <v>0</v>
          </cell>
          <cell r="C2004">
            <v>0</v>
          </cell>
          <cell r="D2004">
            <v>0</v>
          </cell>
          <cell r="E2004">
            <v>0</v>
          </cell>
          <cell r="F2004">
            <v>0</v>
          </cell>
          <cell r="G2004">
            <v>0</v>
          </cell>
          <cell r="H2004">
            <v>0</v>
          </cell>
          <cell r="I2004">
            <v>0</v>
          </cell>
          <cell r="J2004">
            <v>0</v>
          </cell>
          <cell r="K2004">
            <v>0</v>
          </cell>
          <cell r="L2004">
            <v>0</v>
          </cell>
          <cell r="M2004">
            <v>0</v>
          </cell>
        </row>
        <row r="2005">
          <cell r="A2005" t="str">
            <v>XZ-ZQCB3056-R2-26</v>
          </cell>
          <cell r="B2005">
            <v>0</v>
          </cell>
          <cell r="C2005">
            <v>0</v>
          </cell>
          <cell r="D2005">
            <v>0</v>
          </cell>
          <cell r="E2005">
            <v>0</v>
          </cell>
          <cell r="F2005">
            <v>0</v>
          </cell>
          <cell r="G2005">
            <v>0</v>
          </cell>
          <cell r="H2005">
            <v>0</v>
          </cell>
          <cell r="I2005">
            <v>0</v>
          </cell>
          <cell r="J2005">
            <v>0</v>
          </cell>
          <cell r="K2005">
            <v>0</v>
          </cell>
          <cell r="L2005">
            <v>0</v>
          </cell>
          <cell r="M2005">
            <v>0</v>
          </cell>
        </row>
        <row r="2006">
          <cell r="A2006" t="str">
            <v>XZ-ZQCB3056-R2-27</v>
          </cell>
          <cell r="B2006">
            <v>0</v>
          </cell>
          <cell r="C2006">
            <v>0</v>
          </cell>
          <cell r="D2006">
            <v>0</v>
          </cell>
          <cell r="E2006">
            <v>0</v>
          </cell>
          <cell r="F2006">
            <v>0</v>
          </cell>
          <cell r="G2006">
            <v>0</v>
          </cell>
          <cell r="H2006">
            <v>0</v>
          </cell>
          <cell r="I2006">
            <v>0</v>
          </cell>
          <cell r="J2006">
            <v>0</v>
          </cell>
          <cell r="K2006">
            <v>0</v>
          </cell>
          <cell r="L2006">
            <v>0</v>
          </cell>
          <cell r="M2006">
            <v>0</v>
          </cell>
        </row>
        <row r="2007">
          <cell r="A2007" t="str">
            <v>XZ-ZQCB3056-R2-28</v>
          </cell>
          <cell r="B2007">
            <v>0</v>
          </cell>
          <cell r="C2007">
            <v>0</v>
          </cell>
          <cell r="D2007">
            <v>0</v>
          </cell>
          <cell r="E2007">
            <v>0</v>
          </cell>
          <cell r="F2007">
            <v>0</v>
          </cell>
          <cell r="G2007">
            <v>0</v>
          </cell>
          <cell r="H2007">
            <v>0</v>
          </cell>
          <cell r="I2007">
            <v>0</v>
          </cell>
          <cell r="J2007">
            <v>0</v>
          </cell>
          <cell r="K2007">
            <v>0</v>
          </cell>
          <cell r="L2007">
            <v>0</v>
          </cell>
          <cell r="M2007">
            <v>0</v>
          </cell>
        </row>
        <row r="2008">
          <cell r="A2008" t="str">
            <v>XZ-ZQCB3056-kQ-25</v>
          </cell>
          <cell r="B2008">
            <v>0</v>
          </cell>
          <cell r="C2008">
            <v>0</v>
          </cell>
          <cell r="D2008">
            <v>0</v>
          </cell>
          <cell r="E2008">
            <v>0</v>
          </cell>
          <cell r="F2008">
            <v>0</v>
          </cell>
          <cell r="G2008">
            <v>0</v>
          </cell>
          <cell r="H2008">
            <v>0</v>
          </cell>
          <cell r="I2008">
            <v>0</v>
          </cell>
          <cell r="J2008">
            <v>0</v>
          </cell>
          <cell r="K2008">
            <v>0</v>
          </cell>
          <cell r="L2008">
            <v>0</v>
          </cell>
          <cell r="M2008">
            <v>0</v>
          </cell>
        </row>
        <row r="2009">
          <cell r="A2009" t="str">
            <v>XZ-ZQCB3056-kQ-27</v>
          </cell>
          <cell r="B2009">
            <v>0</v>
          </cell>
          <cell r="C2009">
            <v>0</v>
          </cell>
          <cell r="D2009">
            <v>0</v>
          </cell>
          <cell r="E2009">
            <v>0</v>
          </cell>
          <cell r="F2009">
            <v>0</v>
          </cell>
          <cell r="G2009">
            <v>0</v>
          </cell>
          <cell r="H2009">
            <v>0</v>
          </cell>
          <cell r="I2009">
            <v>0</v>
          </cell>
          <cell r="J2009">
            <v>0</v>
          </cell>
          <cell r="K2009">
            <v>0</v>
          </cell>
          <cell r="L2009">
            <v>0</v>
          </cell>
          <cell r="M2009">
            <v>0</v>
          </cell>
        </row>
        <row r="2010">
          <cell r="A2010" t="str">
            <v>XZ-ZQFT730-C0-4445</v>
          </cell>
          <cell r="B2010">
            <v>0</v>
          </cell>
          <cell r="C2010">
            <v>0</v>
          </cell>
          <cell r="D2010">
            <v>0</v>
          </cell>
          <cell r="E2010">
            <v>0</v>
          </cell>
          <cell r="F2010">
            <v>0</v>
          </cell>
          <cell r="G2010">
            <v>0</v>
          </cell>
          <cell r="H2010">
            <v>0</v>
          </cell>
          <cell r="I2010">
            <v>0</v>
          </cell>
          <cell r="J2010">
            <v>0</v>
          </cell>
          <cell r="K2010">
            <v>0</v>
          </cell>
          <cell r="L2010">
            <v>0</v>
          </cell>
          <cell r="M2010">
            <v>0</v>
          </cell>
        </row>
        <row r="2011">
          <cell r="A2011" t="str">
            <v>XZ-ZQFT730-C0-4647</v>
          </cell>
          <cell r="B2011">
            <v>0</v>
          </cell>
          <cell r="C2011">
            <v>0</v>
          </cell>
          <cell r="D2011">
            <v>0</v>
          </cell>
          <cell r="E2011">
            <v>0</v>
          </cell>
          <cell r="F2011">
            <v>0</v>
          </cell>
          <cell r="G2011">
            <v>0</v>
          </cell>
          <cell r="H2011">
            <v>0</v>
          </cell>
          <cell r="I2011">
            <v>0</v>
          </cell>
          <cell r="J2011">
            <v>0</v>
          </cell>
          <cell r="K2011">
            <v>0</v>
          </cell>
          <cell r="L2011">
            <v>0</v>
          </cell>
          <cell r="M2011">
            <v>0</v>
          </cell>
        </row>
        <row r="2012">
          <cell r="A2012" t="str">
            <v>XZ-ZQFT730-E0-4647</v>
          </cell>
          <cell r="B2012">
            <v>0</v>
          </cell>
          <cell r="C2012">
            <v>0</v>
          </cell>
          <cell r="D2012">
            <v>0</v>
          </cell>
          <cell r="E2012">
            <v>0</v>
          </cell>
          <cell r="F2012">
            <v>0</v>
          </cell>
          <cell r="G2012">
            <v>0</v>
          </cell>
          <cell r="H2012">
            <v>0</v>
          </cell>
          <cell r="I2012">
            <v>0</v>
          </cell>
          <cell r="J2012">
            <v>0</v>
          </cell>
          <cell r="K2012">
            <v>0</v>
          </cell>
          <cell r="L2012">
            <v>0</v>
          </cell>
          <cell r="M2012">
            <v>0</v>
          </cell>
        </row>
        <row r="2013">
          <cell r="A2013" t="str">
            <v>XZ-ZQFT730-K0-4445</v>
          </cell>
          <cell r="B2013">
            <v>0</v>
          </cell>
          <cell r="C2013">
            <v>0</v>
          </cell>
          <cell r="D2013">
            <v>0</v>
          </cell>
          <cell r="E2013">
            <v>0</v>
          </cell>
          <cell r="F2013">
            <v>0</v>
          </cell>
          <cell r="G2013">
            <v>0</v>
          </cell>
          <cell r="H2013">
            <v>0</v>
          </cell>
          <cell r="I2013">
            <v>0</v>
          </cell>
          <cell r="J2013">
            <v>0</v>
          </cell>
          <cell r="K2013">
            <v>0</v>
          </cell>
          <cell r="L2013">
            <v>0</v>
          </cell>
          <cell r="M2013">
            <v>0</v>
          </cell>
        </row>
        <row r="2014">
          <cell r="A2014" t="str">
            <v>XZ-ZQJZ100-C0-290</v>
          </cell>
          <cell r="B2014">
            <v>0</v>
          </cell>
          <cell r="C2014">
            <v>0</v>
          </cell>
          <cell r="D2014">
            <v>0</v>
          </cell>
          <cell r="E2014">
            <v>0</v>
          </cell>
          <cell r="F2014">
            <v>0</v>
          </cell>
          <cell r="G2014">
            <v>0</v>
          </cell>
          <cell r="H2014">
            <v>0</v>
          </cell>
          <cell r="I2014">
            <v>0</v>
          </cell>
          <cell r="J2014">
            <v>0</v>
          </cell>
          <cell r="K2014">
            <v>0</v>
          </cell>
          <cell r="L2014">
            <v>0</v>
          </cell>
          <cell r="M2014">
            <v>0</v>
          </cell>
        </row>
        <row r="2015">
          <cell r="A2015" t="str">
            <v>XZ-ZQJZ100-G0-250</v>
          </cell>
          <cell r="B2015">
            <v>0</v>
          </cell>
          <cell r="C2015">
            <v>0</v>
          </cell>
          <cell r="D2015">
            <v>0</v>
          </cell>
          <cell r="E2015">
            <v>0</v>
          </cell>
          <cell r="F2015">
            <v>0</v>
          </cell>
          <cell r="G2015">
            <v>0</v>
          </cell>
          <cell r="H2015">
            <v>0</v>
          </cell>
          <cell r="I2015">
            <v>0</v>
          </cell>
          <cell r="J2015">
            <v>0</v>
          </cell>
          <cell r="K2015">
            <v>0</v>
          </cell>
          <cell r="L2015">
            <v>0</v>
          </cell>
          <cell r="M2015">
            <v>0</v>
          </cell>
        </row>
        <row r="2016">
          <cell r="A2016" t="str">
            <v>XZ-ZQJZ100-P0-290</v>
          </cell>
          <cell r="B2016">
            <v>0</v>
          </cell>
          <cell r="C2016">
            <v>0</v>
          </cell>
          <cell r="D2016">
            <v>0</v>
          </cell>
          <cell r="E2016">
            <v>0</v>
          </cell>
          <cell r="F2016">
            <v>0</v>
          </cell>
          <cell r="G2016">
            <v>0</v>
          </cell>
          <cell r="H2016">
            <v>0</v>
          </cell>
          <cell r="I2016">
            <v>0</v>
          </cell>
          <cell r="J2016">
            <v>0</v>
          </cell>
          <cell r="K2016">
            <v>0</v>
          </cell>
          <cell r="L2016">
            <v>0</v>
          </cell>
          <cell r="M2016">
            <v>0</v>
          </cell>
        </row>
        <row r="2017">
          <cell r="A2017" t="str">
            <v>XZ-ZQJZ100-PI-250</v>
          </cell>
          <cell r="B2017">
            <v>0</v>
          </cell>
          <cell r="C2017">
            <v>0</v>
          </cell>
          <cell r="D2017">
            <v>0</v>
          </cell>
          <cell r="E2017">
            <v>0</v>
          </cell>
          <cell r="F2017">
            <v>0</v>
          </cell>
          <cell r="G2017">
            <v>0</v>
          </cell>
          <cell r="H2017">
            <v>0</v>
          </cell>
          <cell r="I2017">
            <v>0</v>
          </cell>
          <cell r="J2017">
            <v>0</v>
          </cell>
          <cell r="K2017">
            <v>0</v>
          </cell>
          <cell r="L2017">
            <v>0</v>
          </cell>
          <cell r="M2017">
            <v>0</v>
          </cell>
        </row>
        <row r="2018">
          <cell r="A2018" t="str">
            <v>XZ-ZQJZ100-PI-260</v>
          </cell>
          <cell r="B2018">
            <v>0</v>
          </cell>
          <cell r="C2018">
            <v>0</v>
          </cell>
          <cell r="D2018">
            <v>0</v>
          </cell>
          <cell r="E2018">
            <v>0</v>
          </cell>
          <cell r="F2018">
            <v>0</v>
          </cell>
          <cell r="G2018">
            <v>0</v>
          </cell>
          <cell r="H2018">
            <v>0</v>
          </cell>
          <cell r="I2018">
            <v>0</v>
          </cell>
          <cell r="J2018">
            <v>0</v>
          </cell>
          <cell r="K2018">
            <v>0</v>
          </cell>
          <cell r="L2018">
            <v>0</v>
          </cell>
          <cell r="M2018">
            <v>0</v>
          </cell>
        </row>
        <row r="2019">
          <cell r="A2019" t="str">
            <v>XZ-ZQJZ120-K0-250</v>
          </cell>
          <cell r="B2019">
            <v>0</v>
          </cell>
          <cell r="C2019">
            <v>0</v>
          </cell>
          <cell r="D2019">
            <v>0</v>
          </cell>
          <cell r="E2019">
            <v>0</v>
          </cell>
          <cell r="F2019">
            <v>0</v>
          </cell>
          <cell r="G2019">
            <v>0</v>
          </cell>
          <cell r="H2019">
            <v>0</v>
          </cell>
          <cell r="I2019">
            <v>0</v>
          </cell>
          <cell r="J2019">
            <v>0</v>
          </cell>
          <cell r="K2019">
            <v>0</v>
          </cell>
          <cell r="L2019">
            <v>0</v>
          </cell>
          <cell r="M2019">
            <v>0</v>
          </cell>
        </row>
        <row r="2020">
          <cell r="A2020" t="str">
            <v>XZ-ZQJZ120-KQ-250</v>
          </cell>
          <cell r="B2020">
            <v>0</v>
          </cell>
          <cell r="C2020">
            <v>0</v>
          </cell>
          <cell r="D2020">
            <v>0</v>
          </cell>
          <cell r="E2020">
            <v>0</v>
          </cell>
          <cell r="F2020">
            <v>0</v>
          </cell>
          <cell r="G2020">
            <v>0</v>
          </cell>
          <cell r="H2020">
            <v>0</v>
          </cell>
          <cell r="I2020">
            <v>0</v>
          </cell>
          <cell r="J2020">
            <v>0</v>
          </cell>
          <cell r="K2020">
            <v>0</v>
          </cell>
          <cell r="L2020">
            <v>0</v>
          </cell>
          <cell r="M2020">
            <v>0</v>
          </cell>
        </row>
        <row r="2021">
          <cell r="A2021" t="str">
            <v>XZ-ZQJZ120-KQ-270</v>
          </cell>
          <cell r="B2021">
            <v>0</v>
          </cell>
          <cell r="C2021">
            <v>0</v>
          </cell>
          <cell r="D2021">
            <v>0</v>
          </cell>
          <cell r="E2021">
            <v>0</v>
          </cell>
          <cell r="F2021">
            <v>0</v>
          </cell>
          <cell r="G2021">
            <v>0</v>
          </cell>
          <cell r="H2021">
            <v>0</v>
          </cell>
          <cell r="I2021">
            <v>0</v>
          </cell>
          <cell r="J2021">
            <v>0</v>
          </cell>
          <cell r="K2021">
            <v>0</v>
          </cell>
          <cell r="L2021">
            <v>0</v>
          </cell>
          <cell r="M2021">
            <v>0</v>
          </cell>
        </row>
        <row r="2022">
          <cell r="A2022" t="str">
            <v>XZ-ZQJZ120-PE-250</v>
          </cell>
          <cell r="B2022">
            <v>0</v>
          </cell>
          <cell r="C2022">
            <v>0</v>
          </cell>
          <cell r="D2022">
            <v>0</v>
          </cell>
          <cell r="E2022">
            <v>0</v>
          </cell>
          <cell r="F2022">
            <v>0</v>
          </cell>
          <cell r="G2022">
            <v>0</v>
          </cell>
          <cell r="H2022">
            <v>0</v>
          </cell>
          <cell r="I2022">
            <v>0</v>
          </cell>
          <cell r="J2022">
            <v>0</v>
          </cell>
          <cell r="K2022">
            <v>0</v>
          </cell>
          <cell r="L2022">
            <v>0</v>
          </cell>
          <cell r="M2022">
            <v>0</v>
          </cell>
        </row>
        <row r="2023">
          <cell r="A2023" t="str">
            <v>XZ-ZQJZ120-PE-260</v>
          </cell>
          <cell r="B2023">
            <v>0</v>
          </cell>
          <cell r="C2023">
            <v>0</v>
          </cell>
          <cell r="D2023">
            <v>0</v>
          </cell>
          <cell r="E2023">
            <v>0</v>
          </cell>
          <cell r="F2023">
            <v>0</v>
          </cell>
          <cell r="G2023">
            <v>0</v>
          </cell>
          <cell r="H2023">
            <v>0</v>
          </cell>
          <cell r="I2023">
            <v>0</v>
          </cell>
          <cell r="J2023">
            <v>0</v>
          </cell>
          <cell r="K2023">
            <v>0</v>
          </cell>
          <cell r="L2023">
            <v>0</v>
          </cell>
          <cell r="M2023">
            <v>0</v>
          </cell>
        </row>
        <row r="2024">
          <cell r="A2024" t="str">
            <v>XZ-ZQJZ120-PE-270</v>
          </cell>
          <cell r="B2024">
            <v>0</v>
          </cell>
          <cell r="C2024">
            <v>0</v>
          </cell>
          <cell r="D2024">
            <v>0</v>
          </cell>
          <cell r="E2024">
            <v>0</v>
          </cell>
          <cell r="F2024">
            <v>0</v>
          </cell>
          <cell r="G2024">
            <v>0</v>
          </cell>
          <cell r="H2024">
            <v>0</v>
          </cell>
          <cell r="I2024">
            <v>0</v>
          </cell>
          <cell r="J2024">
            <v>0</v>
          </cell>
          <cell r="K2024">
            <v>0</v>
          </cell>
          <cell r="L2024">
            <v>0</v>
          </cell>
          <cell r="M2024">
            <v>0</v>
          </cell>
        </row>
        <row r="2025">
          <cell r="A2025" t="str">
            <v>XZ-ZQJZ120-PR-250</v>
          </cell>
          <cell r="B2025">
            <v>0</v>
          </cell>
          <cell r="C2025">
            <v>0</v>
          </cell>
          <cell r="D2025">
            <v>0</v>
          </cell>
          <cell r="E2025">
            <v>0</v>
          </cell>
          <cell r="F2025">
            <v>0</v>
          </cell>
          <cell r="G2025">
            <v>0</v>
          </cell>
          <cell r="H2025">
            <v>0</v>
          </cell>
          <cell r="I2025">
            <v>0</v>
          </cell>
          <cell r="J2025">
            <v>0</v>
          </cell>
          <cell r="K2025">
            <v>0</v>
          </cell>
          <cell r="L2025">
            <v>0</v>
          </cell>
          <cell r="M2025">
            <v>0</v>
          </cell>
        </row>
        <row r="2026">
          <cell r="A2026" t="str">
            <v>XZ-ZQJZ120-PR-260</v>
          </cell>
          <cell r="B2026">
            <v>0</v>
          </cell>
          <cell r="C2026">
            <v>0</v>
          </cell>
          <cell r="D2026">
            <v>0</v>
          </cell>
          <cell r="E2026">
            <v>0</v>
          </cell>
          <cell r="F2026">
            <v>0</v>
          </cell>
          <cell r="G2026">
            <v>0</v>
          </cell>
          <cell r="H2026">
            <v>0</v>
          </cell>
          <cell r="I2026">
            <v>0</v>
          </cell>
          <cell r="J2026">
            <v>0</v>
          </cell>
          <cell r="K2026">
            <v>0</v>
          </cell>
          <cell r="L2026">
            <v>0</v>
          </cell>
          <cell r="M2026">
            <v>0</v>
          </cell>
        </row>
        <row r="2027">
          <cell r="A2027" t="str">
            <v>XZ-ZQJZ120-PR-270</v>
          </cell>
          <cell r="B2027">
            <v>0</v>
          </cell>
          <cell r="C2027">
            <v>0</v>
          </cell>
          <cell r="D2027">
            <v>0</v>
          </cell>
          <cell r="E2027">
            <v>0</v>
          </cell>
          <cell r="F2027">
            <v>0</v>
          </cell>
          <cell r="G2027">
            <v>0</v>
          </cell>
          <cell r="H2027">
            <v>0</v>
          </cell>
          <cell r="I2027">
            <v>0</v>
          </cell>
          <cell r="J2027">
            <v>0</v>
          </cell>
          <cell r="K2027">
            <v>0</v>
          </cell>
          <cell r="L2027">
            <v>0</v>
          </cell>
          <cell r="M2027">
            <v>0</v>
          </cell>
        </row>
        <row r="2028">
          <cell r="A2028" t="str">
            <v>YZ-BD1704-K0-2XL</v>
          </cell>
          <cell r="B2028">
            <v>0</v>
          </cell>
          <cell r="C2028">
            <v>0</v>
          </cell>
          <cell r="D2028">
            <v>0</v>
          </cell>
          <cell r="E2028">
            <v>0</v>
          </cell>
          <cell r="F2028">
            <v>0</v>
          </cell>
          <cell r="G2028">
            <v>0</v>
          </cell>
          <cell r="H2028">
            <v>0</v>
          </cell>
          <cell r="I2028">
            <v>0</v>
          </cell>
          <cell r="J2028">
            <v>0</v>
          </cell>
          <cell r="K2028">
            <v>0</v>
          </cell>
          <cell r="L2028">
            <v>0</v>
          </cell>
          <cell r="M2028">
            <v>0</v>
          </cell>
        </row>
        <row r="2029">
          <cell r="A2029" t="str">
            <v>YZ-BD1704-K0-L</v>
          </cell>
          <cell r="B2029">
            <v>0</v>
          </cell>
          <cell r="C2029">
            <v>0</v>
          </cell>
          <cell r="D2029">
            <v>0</v>
          </cell>
          <cell r="E2029">
            <v>0</v>
          </cell>
          <cell r="F2029">
            <v>0</v>
          </cell>
          <cell r="G2029">
            <v>0</v>
          </cell>
          <cell r="H2029">
            <v>0</v>
          </cell>
          <cell r="I2029">
            <v>0</v>
          </cell>
          <cell r="J2029">
            <v>0</v>
          </cell>
          <cell r="K2029">
            <v>0</v>
          </cell>
          <cell r="L2029">
            <v>0</v>
          </cell>
          <cell r="M2029">
            <v>0</v>
          </cell>
        </row>
        <row r="2030">
          <cell r="A2030" t="str">
            <v>YZ-BD1704-K0-M</v>
          </cell>
          <cell r="B2030">
            <v>0</v>
          </cell>
          <cell r="C2030">
            <v>0</v>
          </cell>
          <cell r="D2030">
            <v>0</v>
          </cell>
          <cell r="E2030">
            <v>0</v>
          </cell>
          <cell r="F2030">
            <v>0</v>
          </cell>
          <cell r="G2030">
            <v>0</v>
          </cell>
          <cell r="H2030">
            <v>0</v>
          </cell>
          <cell r="I2030">
            <v>0</v>
          </cell>
          <cell r="J2030">
            <v>0</v>
          </cell>
          <cell r="K2030">
            <v>0</v>
          </cell>
          <cell r="L2030">
            <v>0</v>
          </cell>
          <cell r="M2030">
            <v>0</v>
          </cell>
        </row>
        <row r="2031">
          <cell r="A2031" t="str">
            <v>YZ-BD1704-K0-S</v>
          </cell>
          <cell r="B2031">
            <v>0</v>
          </cell>
          <cell r="C2031">
            <v>0</v>
          </cell>
          <cell r="D2031">
            <v>0</v>
          </cell>
          <cell r="E2031">
            <v>0</v>
          </cell>
          <cell r="F2031">
            <v>0</v>
          </cell>
          <cell r="G2031">
            <v>0</v>
          </cell>
          <cell r="H2031">
            <v>0</v>
          </cell>
          <cell r="I2031">
            <v>0</v>
          </cell>
          <cell r="J2031">
            <v>0</v>
          </cell>
          <cell r="K2031">
            <v>0</v>
          </cell>
          <cell r="L2031">
            <v>0</v>
          </cell>
          <cell r="M2031">
            <v>0</v>
          </cell>
        </row>
        <row r="2032">
          <cell r="A2032" t="str">
            <v>YZ-BD1704-K0-XL</v>
          </cell>
          <cell r="B2032">
            <v>0</v>
          </cell>
          <cell r="C2032">
            <v>0</v>
          </cell>
          <cell r="D2032">
            <v>0</v>
          </cell>
          <cell r="E2032">
            <v>0</v>
          </cell>
          <cell r="F2032">
            <v>0</v>
          </cell>
          <cell r="G2032">
            <v>0</v>
          </cell>
          <cell r="H2032">
            <v>0</v>
          </cell>
          <cell r="I2032">
            <v>0</v>
          </cell>
          <cell r="J2032">
            <v>0</v>
          </cell>
          <cell r="K2032">
            <v>0</v>
          </cell>
          <cell r="L2032">
            <v>0</v>
          </cell>
          <cell r="M2032">
            <v>0</v>
          </cell>
        </row>
        <row r="2033">
          <cell r="A2033" t="str">
            <v>YZ-BD1704-K0-XS</v>
          </cell>
          <cell r="B2033">
            <v>0</v>
          </cell>
          <cell r="C2033">
            <v>0</v>
          </cell>
          <cell r="D2033">
            <v>0</v>
          </cell>
          <cell r="E2033">
            <v>0</v>
          </cell>
          <cell r="F2033">
            <v>0</v>
          </cell>
          <cell r="G2033">
            <v>0</v>
          </cell>
          <cell r="H2033">
            <v>0</v>
          </cell>
          <cell r="I2033">
            <v>0</v>
          </cell>
          <cell r="J2033">
            <v>0</v>
          </cell>
          <cell r="K2033">
            <v>0</v>
          </cell>
          <cell r="L2033">
            <v>0</v>
          </cell>
          <cell r="M2033">
            <v>0</v>
          </cell>
        </row>
        <row r="2034">
          <cell r="A2034" t="str">
            <v>YZ-BS5119ZL2XL</v>
          </cell>
          <cell r="B2034">
            <v>0</v>
          </cell>
          <cell r="C2034">
            <v>0</v>
          </cell>
          <cell r="D2034">
            <v>0</v>
          </cell>
          <cell r="E2034">
            <v>0</v>
          </cell>
          <cell r="F2034">
            <v>0</v>
          </cell>
          <cell r="G2034">
            <v>0</v>
          </cell>
          <cell r="H2034">
            <v>0</v>
          </cell>
          <cell r="I2034">
            <v>0</v>
          </cell>
          <cell r="J2034">
            <v>0</v>
          </cell>
          <cell r="K2034">
            <v>0</v>
          </cell>
          <cell r="L2034">
            <v>0</v>
          </cell>
          <cell r="M2034">
            <v>0</v>
          </cell>
        </row>
        <row r="2035">
          <cell r="A2035" t="str">
            <v>YZ-BS5119ZL3XL</v>
          </cell>
          <cell r="B2035">
            <v>0</v>
          </cell>
          <cell r="C2035">
            <v>0</v>
          </cell>
          <cell r="D2035">
            <v>0</v>
          </cell>
          <cell r="E2035">
            <v>0</v>
          </cell>
          <cell r="F2035">
            <v>0</v>
          </cell>
          <cell r="G2035">
            <v>0</v>
          </cell>
          <cell r="H2035">
            <v>0</v>
          </cell>
          <cell r="I2035">
            <v>0</v>
          </cell>
          <cell r="J2035">
            <v>0</v>
          </cell>
          <cell r="K2035">
            <v>0</v>
          </cell>
          <cell r="L2035">
            <v>0</v>
          </cell>
          <cell r="M2035">
            <v>0</v>
          </cell>
        </row>
        <row r="2036">
          <cell r="A2036" t="str">
            <v>YZ-BS5119ZL4XL</v>
          </cell>
          <cell r="B2036">
            <v>0</v>
          </cell>
          <cell r="C2036">
            <v>0</v>
          </cell>
          <cell r="D2036">
            <v>0</v>
          </cell>
          <cell r="E2036">
            <v>0</v>
          </cell>
          <cell r="F2036">
            <v>0</v>
          </cell>
          <cell r="G2036">
            <v>0</v>
          </cell>
          <cell r="H2036">
            <v>0</v>
          </cell>
          <cell r="I2036">
            <v>0</v>
          </cell>
          <cell r="J2036">
            <v>0</v>
          </cell>
          <cell r="K2036">
            <v>0</v>
          </cell>
          <cell r="L2036">
            <v>0</v>
          </cell>
          <cell r="M2036">
            <v>0</v>
          </cell>
        </row>
        <row r="2037">
          <cell r="A2037" t="str">
            <v>YZ-BS5119ZL5XL</v>
          </cell>
          <cell r="B2037">
            <v>0</v>
          </cell>
          <cell r="C2037">
            <v>0</v>
          </cell>
          <cell r="D2037">
            <v>0</v>
          </cell>
          <cell r="E2037">
            <v>0</v>
          </cell>
          <cell r="F2037">
            <v>0</v>
          </cell>
          <cell r="G2037">
            <v>0</v>
          </cell>
          <cell r="H2037">
            <v>0</v>
          </cell>
          <cell r="I2037">
            <v>0</v>
          </cell>
          <cell r="J2037">
            <v>0</v>
          </cell>
          <cell r="K2037">
            <v>0</v>
          </cell>
          <cell r="L2037">
            <v>0</v>
          </cell>
          <cell r="M2037">
            <v>0</v>
          </cell>
        </row>
        <row r="2038">
          <cell r="A2038" t="str">
            <v>YZ-BS5119ZLXL</v>
          </cell>
          <cell r="B2038">
            <v>0</v>
          </cell>
          <cell r="C2038">
            <v>0</v>
          </cell>
          <cell r="D2038">
            <v>0</v>
          </cell>
          <cell r="E2038">
            <v>0</v>
          </cell>
          <cell r="F2038">
            <v>0</v>
          </cell>
          <cell r="G2038">
            <v>0</v>
          </cell>
          <cell r="H2038">
            <v>0</v>
          </cell>
          <cell r="I2038">
            <v>0</v>
          </cell>
          <cell r="J2038">
            <v>0</v>
          </cell>
          <cell r="K2038">
            <v>0</v>
          </cell>
          <cell r="L2038">
            <v>0</v>
          </cell>
          <cell r="M2038">
            <v>0</v>
          </cell>
        </row>
        <row r="2039">
          <cell r="A2039" t="str">
            <v>YZ-BSA160301B02XL</v>
          </cell>
          <cell r="B2039">
            <v>0</v>
          </cell>
          <cell r="C2039">
            <v>0</v>
          </cell>
          <cell r="D2039">
            <v>0</v>
          </cell>
          <cell r="E2039">
            <v>0</v>
          </cell>
          <cell r="F2039">
            <v>0</v>
          </cell>
          <cell r="G2039">
            <v>0</v>
          </cell>
          <cell r="H2039">
            <v>0</v>
          </cell>
          <cell r="I2039">
            <v>0</v>
          </cell>
          <cell r="J2039">
            <v>0</v>
          </cell>
          <cell r="K2039">
            <v>0</v>
          </cell>
          <cell r="L2039">
            <v>0</v>
          </cell>
          <cell r="M2039">
            <v>0</v>
          </cell>
        </row>
        <row r="2040">
          <cell r="A2040" t="str">
            <v>YZ-BSA160301B03XL</v>
          </cell>
          <cell r="B2040">
            <v>0</v>
          </cell>
          <cell r="C2040">
            <v>0</v>
          </cell>
          <cell r="D2040">
            <v>0</v>
          </cell>
          <cell r="E2040">
            <v>0</v>
          </cell>
          <cell r="F2040">
            <v>0</v>
          </cell>
          <cell r="G2040">
            <v>0</v>
          </cell>
          <cell r="H2040">
            <v>0</v>
          </cell>
          <cell r="I2040">
            <v>0</v>
          </cell>
          <cell r="J2040">
            <v>0</v>
          </cell>
          <cell r="K2040">
            <v>0</v>
          </cell>
          <cell r="L2040">
            <v>0</v>
          </cell>
          <cell r="M2040">
            <v>0</v>
          </cell>
        </row>
        <row r="2041">
          <cell r="A2041" t="str">
            <v>YZ-BSA160301B0L</v>
          </cell>
          <cell r="B2041">
            <v>0</v>
          </cell>
          <cell r="C2041">
            <v>0</v>
          </cell>
          <cell r="D2041">
            <v>0</v>
          </cell>
          <cell r="E2041">
            <v>0</v>
          </cell>
          <cell r="F2041">
            <v>0</v>
          </cell>
          <cell r="G2041">
            <v>0</v>
          </cell>
          <cell r="H2041">
            <v>0</v>
          </cell>
          <cell r="I2041">
            <v>0</v>
          </cell>
          <cell r="J2041">
            <v>0</v>
          </cell>
          <cell r="K2041">
            <v>0</v>
          </cell>
          <cell r="L2041">
            <v>0</v>
          </cell>
          <cell r="M2041">
            <v>0</v>
          </cell>
        </row>
        <row r="2042">
          <cell r="A2042" t="str">
            <v>YZ-BSA160301B0M</v>
          </cell>
          <cell r="B2042">
            <v>0</v>
          </cell>
          <cell r="C2042">
            <v>0</v>
          </cell>
          <cell r="D2042">
            <v>0</v>
          </cell>
          <cell r="E2042">
            <v>0</v>
          </cell>
          <cell r="F2042">
            <v>0</v>
          </cell>
          <cell r="G2042">
            <v>0</v>
          </cell>
          <cell r="H2042">
            <v>0</v>
          </cell>
          <cell r="I2042">
            <v>0</v>
          </cell>
          <cell r="J2042">
            <v>0</v>
          </cell>
          <cell r="K2042">
            <v>0</v>
          </cell>
          <cell r="L2042">
            <v>0</v>
          </cell>
          <cell r="M2042">
            <v>0</v>
          </cell>
        </row>
        <row r="2043">
          <cell r="A2043" t="str">
            <v>YZ-BSA160301B0XL</v>
          </cell>
          <cell r="B2043">
            <v>0</v>
          </cell>
          <cell r="C2043">
            <v>0</v>
          </cell>
          <cell r="D2043">
            <v>0</v>
          </cell>
          <cell r="E2043">
            <v>0</v>
          </cell>
          <cell r="F2043">
            <v>0</v>
          </cell>
          <cell r="G2043">
            <v>0</v>
          </cell>
          <cell r="H2043">
            <v>0</v>
          </cell>
          <cell r="I2043">
            <v>0</v>
          </cell>
          <cell r="J2043">
            <v>0</v>
          </cell>
          <cell r="K2043">
            <v>0</v>
          </cell>
          <cell r="L2043">
            <v>0</v>
          </cell>
          <cell r="M2043">
            <v>0</v>
          </cell>
        </row>
        <row r="2044">
          <cell r="A2044" t="str">
            <v>YZ-BSA160301K02XL</v>
          </cell>
          <cell r="B2044">
            <v>0</v>
          </cell>
          <cell r="C2044">
            <v>0</v>
          </cell>
          <cell r="D2044">
            <v>0</v>
          </cell>
          <cell r="E2044">
            <v>0</v>
          </cell>
          <cell r="F2044">
            <v>0</v>
          </cell>
          <cell r="G2044">
            <v>0</v>
          </cell>
          <cell r="H2044">
            <v>0</v>
          </cell>
          <cell r="I2044">
            <v>0</v>
          </cell>
          <cell r="J2044">
            <v>0</v>
          </cell>
          <cell r="K2044">
            <v>0</v>
          </cell>
          <cell r="L2044">
            <v>0</v>
          </cell>
          <cell r="M2044">
            <v>0</v>
          </cell>
        </row>
        <row r="2045">
          <cell r="A2045" t="str">
            <v>YZ-BSA160301K03XL</v>
          </cell>
          <cell r="B2045">
            <v>0</v>
          </cell>
          <cell r="C2045">
            <v>0</v>
          </cell>
          <cell r="D2045">
            <v>0</v>
          </cell>
          <cell r="E2045">
            <v>0</v>
          </cell>
          <cell r="F2045">
            <v>0</v>
          </cell>
          <cell r="G2045">
            <v>0</v>
          </cell>
          <cell r="H2045">
            <v>0</v>
          </cell>
          <cell r="I2045">
            <v>0</v>
          </cell>
          <cell r="J2045">
            <v>0</v>
          </cell>
          <cell r="K2045">
            <v>0</v>
          </cell>
          <cell r="L2045">
            <v>0</v>
          </cell>
          <cell r="M2045">
            <v>0</v>
          </cell>
        </row>
        <row r="2046">
          <cell r="A2046" t="str">
            <v>YZ-BSA160301K0L</v>
          </cell>
          <cell r="B2046">
            <v>0</v>
          </cell>
          <cell r="C2046">
            <v>0</v>
          </cell>
          <cell r="D2046">
            <v>0</v>
          </cell>
          <cell r="E2046">
            <v>0</v>
          </cell>
          <cell r="F2046">
            <v>0</v>
          </cell>
          <cell r="G2046">
            <v>0</v>
          </cell>
          <cell r="H2046">
            <v>0</v>
          </cell>
          <cell r="I2046">
            <v>0</v>
          </cell>
          <cell r="J2046">
            <v>0</v>
          </cell>
          <cell r="K2046">
            <v>0</v>
          </cell>
          <cell r="L2046">
            <v>0</v>
          </cell>
          <cell r="M2046">
            <v>0</v>
          </cell>
        </row>
        <row r="2047">
          <cell r="A2047" t="str">
            <v>YZ-BSA160301K0M</v>
          </cell>
          <cell r="B2047">
            <v>0</v>
          </cell>
          <cell r="C2047">
            <v>0</v>
          </cell>
          <cell r="D2047">
            <v>0</v>
          </cell>
          <cell r="E2047">
            <v>0</v>
          </cell>
          <cell r="F2047">
            <v>0</v>
          </cell>
          <cell r="G2047">
            <v>0</v>
          </cell>
          <cell r="H2047">
            <v>0</v>
          </cell>
          <cell r="I2047">
            <v>0</v>
          </cell>
          <cell r="J2047">
            <v>0</v>
          </cell>
          <cell r="K2047">
            <v>0</v>
          </cell>
          <cell r="L2047">
            <v>0</v>
          </cell>
          <cell r="M2047">
            <v>0</v>
          </cell>
        </row>
        <row r="2048">
          <cell r="A2048" t="str">
            <v>YZ-BSA160301K0XL</v>
          </cell>
          <cell r="B2048">
            <v>0</v>
          </cell>
          <cell r="C2048">
            <v>0</v>
          </cell>
          <cell r="D2048">
            <v>0</v>
          </cell>
          <cell r="E2048">
            <v>0</v>
          </cell>
          <cell r="F2048">
            <v>0</v>
          </cell>
          <cell r="G2048">
            <v>0</v>
          </cell>
          <cell r="H2048">
            <v>0</v>
          </cell>
          <cell r="I2048">
            <v>0</v>
          </cell>
          <cell r="J2048">
            <v>0</v>
          </cell>
          <cell r="K2048">
            <v>0</v>
          </cell>
          <cell r="L2048">
            <v>0</v>
          </cell>
          <cell r="M2048">
            <v>0</v>
          </cell>
        </row>
        <row r="2049">
          <cell r="A2049" t="str">
            <v>YZ-BSA160301R03XL</v>
          </cell>
          <cell r="B2049">
            <v>0</v>
          </cell>
          <cell r="C2049">
            <v>0</v>
          </cell>
          <cell r="D2049">
            <v>0</v>
          </cell>
          <cell r="E2049">
            <v>0</v>
          </cell>
          <cell r="F2049">
            <v>0</v>
          </cell>
          <cell r="G2049">
            <v>0</v>
          </cell>
          <cell r="H2049">
            <v>0</v>
          </cell>
          <cell r="I2049">
            <v>0</v>
          </cell>
          <cell r="J2049">
            <v>0</v>
          </cell>
          <cell r="K2049">
            <v>0</v>
          </cell>
          <cell r="L2049">
            <v>0</v>
          </cell>
          <cell r="M2049">
            <v>0</v>
          </cell>
        </row>
        <row r="2050">
          <cell r="A2050" t="str">
            <v>YZ-BSA160301R0L</v>
          </cell>
          <cell r="B2050">
            <v>0</v>
          </cell>
          <cell r="C2050">
            <v>0</v>
          </cell>
          <cell r="D2050">
            <v>0</v>
          </cell>
          <cell r="E2050">
            <v>0</v>
          </cell>
          <cell r="F2050">
            <v>0</v>
          </cell>
          <cell r="G2050">
            <v>0</v>
          </cell>
          <cell r="H2050">
            <v>0</v>
          </cell>
          <cell r="I2050">
            <v>0</v>
          </cell>
          <cell r="J2050">
            <v>0</v>
          </cell>
          <cell r="K2050">
            <v>0</v>
          </cell>
          <cell r="L2050">
            <v>0</v>
          </cell>
          <cell r="M2050">
            <v>0</v>
          </cell>
        </row>
        <row r="2051">
          <cell r="A2051" t="str">
            <v>YZ-BSA160301R0M</v>
          </cell>
          <cell r="B2051">
            <v>0</v>
          </cell>
          <cell r="C2051">
            <v>0</v>
          </cell>
          <cell r="D2051">
            <v>0</v>
          </cell>
          <cell r="E2051">
            <v>0</v>
          </cell>
          <cell r="F2051">
            <v>0</v>
          </cell>
          <cell r="G2051">
            <v>0</v>
          </cell>
          <cell r="H2051">
            <v>0</v>
          </cell>
          <cell r="I2051">
            <v>0</v>
          </cell>
          <cell r="J2051">
            <v>0</v>
          </cell>
          <cell r="K2051">
            <v>0</v>
          </cell>
          <cell r="L2051">
            <v>0</v>
          </cell>
          <cell r="M2051">
            <v>0</v>
          </cell>
        </row>
        <row r="2052">
          <cell r="A2052" t="str">
            <v>YZ-BSA160301R0XL</v>
          </cell>
          <cell r="B2052">
            <v>0</v>
          </cell>
          <cell r="C2052">
            <v>0</v>
          </cell>
          <cell r="D2052">
            <v>0</v>
          </cell>
          <cell r="E2052">
            <v>0</v>
          </cell>
          <cell r="F2052">
            <v>0</v>
          </cell>
          <cell r="G2052">
            <v>0</v>
          </cell>
          <cell r="H2052">
            <v>0</v>
          </cell>
          <cell r="I2052">
            <v>0</v>
          </cell>
          <cell r="J2052">
            <v>0</v>
          </cell>
          <cell r="K2052">
            <v>0</v>
          </cell>
          <cell r="L2052">
            <v>0</v>
          </cell>
          <cell r="M2052">
            <v>0</v>
          </cell>
        </row>
        <row r="2053">
          <cell r="A2053" t="str">
            <v>YZ-BSLLHT2XL</v>
          </cell>
          <cell r="B2053">
            <v>0</v>
          </cell>
          <cell r="C2053">
            <v>0</v>
          </cell>
          <cell r="D2053">
            <v>0</v>
          </cell>
          <cell r="E2053">
            <v>0</v>
          </cell>
          <cell r="F2053">
            <v>0</v>
          </cell>
          <cell r="G2053">
            <v>0</v>
          </cell>
          <cell r="H2053">
            <v>0</v>
          </cell>
          <cell r="I2053">
            <v>0</v>
          </cell>
          <cell r="J2053">
            <v>0</v>
          </cell>
          <cell r="K2053">
            <v>0</v>
          </cell>
          <cell r="L2053">
            <v>0</v>
          </cell>
          <cell r="M2053">
            <v>0</v>
          </cell>
        </row>
        <row r="2054">
          <cell r="A2054" t="str">
            <v>YZ-BSLLHT3XL</v>
          </cell>
          <cell r="B2054">
            <v>0</v>
          </cell>
          <cell r="C2054">
            <v>0</v>
          </cell>
          <cell r="D2054">
            <v>0</v>
          </cell>
          <cell r="E2054">
            <v>0</v>
          </cell>
          <cell r="F2054">
            <v>0</v>
          </cell>
          <cell r="G2054">
            <v>0</v>
          </cell>
          <cell r="H2054">
            <v>0</v>
          </cell>
          <cell r="I2054">
            <v>0</v>
          </cell>
          <cell r="J2054">
            <v>0</v>
          </cell>
          <cell r="K2054">
            <v>0</v>
          </cell>
          <cell r="L2054">
            <v>0</v>
          </cell>
          <cell r="M2054">
            <v>0</v>
          </cell>
        </row>
        <row r="2055">
          <cell r="A2055" t="str">
            <v>YZ-BSLLHT4XL</v>
          </cell>
          <cell r="B2055">
            <v>0</v>
          </cell>
          <cell r="C2055">
            <v>0</v>
          </cell>
          <cell r="D2055">
            <v>0</v>
          </cell>
          <cell r="E2055">
            <v>0</v>
          </cell>
          <cell r="F2055">
            <v>0</v>
          </cell>
          <cell r="G2055">
            <v>0</v>
          </cell>
          <cell r="H2055">
            <v>0</v>
          </cell>
          <cell r="I2055">
            <v>0</v>
          </cell>
          <cell r="J2055">
            <v>0</v>
          </cell>
          <cell r="K2055">
            <v>0</v>
          </cell>
          <cell r="L2055">
            <v>0</v>
          </cell>
          <cell r="M2055">
            <v>0</v>
          </cell>
        </row>
        <row r="2056">
          <cell r="A2056" t="str">
            <v>YZ-BSLLHTL</v>
          </cell>
          <cell r="B2056">
            <v>0</v>
          </cell>
          <cell r="C2056">
            <v>0</v>
          </cell>
          <cell r="D2056">
            <v>0</v>
          </cell>
          <cell r="E2056">
            <v>0</v>
          </cell>
          <cell r="F2056">
            <v>0</v>
          </cell>
          <cell r="G2056">
            <v>0</v>
          </cell>
          <cell r="H2056">
            <v>0</v>
          </cell>
          <cell r="I2056">
            <v>0</v>
          </cell>
          <cell r="J2056">
            <v>0</v>
          </cell>
          <cell r="K2056">
            <v>0</v>
          </cell>
          <cell r="L2056">
            <v>0</v>
          </cell>
          <cell r="M2056">
            <v>0</v>
          </cell>
        </row>
        <row r="2057">
          <cell r="A2057" t="str">
            <v>YZ-BSLLHTM</v>
          </cell>
          <cell r="B2057">
            <v>0</v>
          </cell>
          <cell r="C2057">
            <v>0</v>
          </cell>
          <cell r="D2057">
            <v>0</v>
          </cell>
          <cell r="E2057">
            <v>0</v>
          </cell>
          <cell r="F2057">
            <v>0</v>
          </cell>
          <cell r="G2057">
            <v>0</v>
          </cell>
          <cell r="H2057">
            <v>0</v>
          </cell>
          <cell r="I2057">
            <v>0</v>
          </cell>
          <cell r="J2057">
            <v>0</v>
          </cell>
          <cell r="K2057">
            <v>0</v>
          </cell>
          <cell r="L2057">
            <v>0</v>
          </cell>
          <cell r="M2057">
            <v>0</v>
          </cell>
        </row>
        <row r="2058">
          <cell r="A2058" t="str">
            <v>YZ-BSLLHTXL</v>
          </cell>
          <cell r="B2058">
            <v>0</v>
          </cell>
          <cell r="C2058">
            <v>0</v>
          </cell>
          <cell r="D2058">
            <v>0</v>
          </cell>
          <cell r="E2058">
            <v>0</v>
          </cell>
          <cell r="F2058">
            <v>0</v>
          </cell>
          <cell r="G2058">
            <v>0</v>
          </cell>
          <cell r="H2058">
            <v>0</v>
          </cell>
          <cell r="I2058">
            <v>0</v>
          </cell>
          <cell r="J2058">
            <v>0</v>
          </cell>
          <cell r="K2058">
            <v>0</v>
          </cell>
          <cell r="L2058">
            <v>0</v>
          </cell>
          <cell r="M2058">
            <v>0</v>
          </cell>
        </row>
        <row r="2059">
          <cell r="A2059" t="str">
            <v>YZ-BSLLIT2XL</v>
          </cell>
          <cell r="B2059">
            <v>0</v>
          </cell>
          <cell r="C2059">
            <v>0</v>
          </cell>
          <cell r="D2059">
            <v>0</v>
          </cell>
          <cell r="E2059">
            <v>0</v>
          </cell>
          <cell r="F2059">
            <v>0</v>
          </cell>
          <cell r="G2059">
            <v>0</v>
          </cell>
          <cell r="H2059">
            <v>0</v>
          </cell>
          <cell r="I2059">
            <v>0</v>
          </cell>
          <cell r="J2059">
            <v>0</v>
          </cell>
          <cell r="K2059">
            <v>0</v>
          </cell>
          <cell r="L2059">
            <v>0</v>
          </cell>
          <cell r="M2059">
            <v>0</v>
          </cell>
        </row>
        <row r="2060">
          <cell r="A2060" t="str">
            <v>YZ-BSLLIT3XL</v>
          </cell>
          <cell r="B2060">
            <v>0</v>
          </cell>
          <cell r="C2060">
            <v>0</v>
          </cell>
          <cell r="D2060">
            <v>0</v>
          </cell>
          <cell r="E2060">
            <v>0</v>
          </cell>
          <cell r="F2060">
            <v>0</v>
          </cell>
          <cell r="G2060">
            <v>0</v>
          </cell>
          <cell r="H2060">
            <v>0</v>
          </cell>
          <cell r="I2060">
            <v>0</v>
          </cell>
          <cell r="J2060">
            <v>0</v>
          </cell>
          <cell r="K2060">
            <v>0</v>
          </cell>
          <cell r="L2060">
            <v>0</v>
          </cell>
          <cell r="M2060">
            <v>0</v>
          </cell>
        </row>
        <row r="2061">
          <cell r="A2061" t="str">
            <v>YZ-BSLLIT4XL</v>
          </cell>
          <cell r="B2061">
            <v>0</v>
          </cell>
          <cell r="C2061">
            <v>0</v>
          </cell>
          <cell r="D2061">
            <v>0</v>
          </cell>
          <cell r="E2061">
            <v>0</v>
          </cell>
          <cell r="F2061">
            <v>0</v>
          </cell>
          <cell r="G2061">
            <v>0</v>
          </cell>
          <cell r="H2061">
            <v>0</v>
          </cell>
          <cell r="I2061">
            <v>0</v>
          </cell>
          <cell r="J2061">
            <v>0</v>
          </cell>
          <cell r="K2061">
            <v>0</v>
          </cell>
          <cell r="L2061">
            <v>0</v>
          </cell>
          <cell r="M2061">
            <v>0</v>
          </cell>
        </row>
        <row r="2062">
          <cell r="A2062" t="str">
            <v>YZ-BSLLITL</v>
          </cell>
          <cell r="B2062">
            <v>0</v>
          </cell>
          <cell r="C2062">
            <v>0</v>
          </cell>
          <cell r="D2062">
            <v>0</v>
          </cell>
          <cell r="E2062">
            <v>0</v>
          </cell>
          <cell r="F2062">
            <v>0</v>
          </cell>
          <cell r="G2062">
            <v>0</v>
          </cell>
          <cell r="H2062">
            <v>0</v>
          </cell>
          <cell r="I2062">
            <v>0</v>
          </cell>
          <cell r="J2062">
            <v>0</v>
          </cell>
          <cell r="K2062">
            <v>0</v>
          </cell>
          <cell r="L2062">
            <v>0</v>
          </cell>
          <cell r="M2062">
            <v>0</v>
          </cell>
        </row>
        <row r="2063">
          <cell r="A2063" t="str">
            <v>YZ-BSLLITM</v>
          </cell>
          <cell r="B2063">
            <v>0</v>
          </cell>
          <cell r="C2063">
            <v>0</v>
          </cell>
          <cell r="D2063">
            <v>0</v>
          </cell>
          <cell r="E2063">
            <v>0</v>
          </cell>
          <cell r="F2063">
            <v>0</v>
          </cell>
          <cell r="G2063">
            <v>0</v>
          </cell>
          <cell r="H2063">
            <v>0</v>
          </cell>
          <cell r="I2063">
            <v>0</v>
          </cell>
          <cell r="J2063">
            <v>0</v>
          </cell>
          <cell r="K2063">
            <v>0</v>
          </cell>
          <cell r="L2063">
            <v>0</v>
          </cell>
          <cell r="M2063">
            <v>0</v>
          </cell>
        </row>
        <row r="2064">
          <cell r="A2064" t="str">
            <v>YZ-BSLLITXL</v>
          </cell>
          <cell r="B2064">
            <v>0</v>
          </cell>
          <cell r="C2064">
            <v>0</v>
          </cell>
          <cell r="D2064">
            <v>0</v>
          </cell>
          <cell r="E2064">
            <v>0</v>
          </cell>
          <cell r="F2064">
            <v>0</v>
          </cell>
          <cell r="G2064">
            <v>0</v>
          </cell>
          <cell r="H2064">
            <v>0</v>
          </cell>
          <cell r="I2064">
            <v>0</v>
          </cell>
          <cell r="J2064">
            <v>0</v>
          </cell>
          <cell r="K2064">
            <v>0</v>
          </cell>
          <cell r="L2064">
            <v>0</v>
          </cell>
          <cell r="M2064">
            <v>0</v>
          </cell>
        </row>
        <row r="2065">
          <cell r="A2065" t="str">
            <v>YZ-BSLLK02XL</v>
          </cell>
          <cell r="B2065">
            <v>0</v>
          </cell>
          <cell r="C2065">
            <v>0</v>
          </cell>
          <cell r="D2065">
            <v>0</v>
          </cell>
          <cell r="E2065">
            <v>0</v>
          </cell>
          <cell r="F2065">
            <v>0</v>
          </cell>
          <cell r="G2065">
            <v>0</v>
          </cell>
          <cell r="H2065">
            <v>0</v>
          </cell>
          <cell r="I2065">
            <v>0</v>
          </cell>
          <cell r="J2065">
            <v>0</v>
          </cell>
          <cell r="K2065">
            <v>0</v>
          </cell>
          <cell r="L2065">
            <v>0</v>
          </cell>
          <cell r="M2065">
            <v>0</v>
          </cell>
        </row>
        <row r="2066">
          <cell r="A2066" t="str">
            <v>YZ-BSLLK03XL</v>
          </cell>
          <cell r="B2066">
            <v>0</v>
          </cell>
          <cell r="C2066">
            <v>0</v>
          </cell>
          <cell r="D2066">
            <v>0</v>
          </cell>
          <cell r="E2066">
            <v>0</v>
          </cell>
          <cell r="F2066">
            <v>0</v>
          </cell>
          <cell r="G2066">
            <v>0</v>
          </cell>
          <cell r="H2066">
            <v>0</v>
          </cell>
          <cell r="I2066">
            <v>0</v>
          </cell>
          <cell r="J2066">
            <v>0</v>
          </cell>
          <cell r="K2066">
            <v>0</v>
          </cell>
          <cell r="L2066">
            <v>0</v>
          </cell>
          <cell r="M2066">
            <v>0</v>
          </cell>
        </row>
        <row r="2067">
          <cell r="A2067" t="str">
            <v>YZ-BSLLK04XL</v>
          </cell>
          <cell r="B2067">
            <v>0</v>
          </cell>
          <cell r="C2067">
            <v>0</v>
          </cell>
          <cell r="D2067">
            <v>0</v>
          </cell>
          <cell r="E2067">
            <v>0</v>
          </cell>
          <cell r="F2067">
            <v>0</v>
          </cell>
          <cell r="G2067">
            <v>0</v>
          </cell>
          <cell r="H2067">
            <v>0</v>
          </cell>
          <cell r="I2067">
            <v>0</v>
          </cell>
          <cell r="J2067">
            <v>0</v>
          </cell>
          <cell r="K2067">
            <v>0</v>
          </cell>
          <cell r="L2067">
            <v>0</v>
          </cell>
          <cell r="M2067">
            <v>0</v>
          </cell>
        </row>
        <row r="2068">
          <cell r="A2068" t="str">
            <v>YZ-BSLLK0L</v>
          </cell>
          <cell r="B2068">
            <v>0</v>
          </cell>
          <cell r="C2068">
            <v>0</v>
          </cell>
          <cell r="D2068">
            <v>0</v>
          </cell>
          <cell r="E2068">
            <v>0</v>
          </cell>
          <cell r="F2068">
            <v>0</v>
          </cell>
          <cell r="G2068">
            <v>0</v>
          </cell>
          <cell r="H2068">
            <v>0</v>
          </cell>
          <cell r="I2068">
            <v>0</v>
          </cell>
          <cell r="J2068">
            <v>0</v>
          </cell>
          <cell r="K2068">
            <v>0</v>
          </cell>
          <cell r="L2068">
            <v>0</v>
          </cell>
          <cell r="M2068">
            <v>0</v>
          </cell>
        </row>
        <row r="2069">
          <cell r="A2069" t="str">
            <v>YZ-BSLLK0M</v>
          </cell>
          <cell r="B2069">
            <v>0</v>
          </cell>
          <cell r="C2069">
            <v>0</v>
          </cell>
          <cell r="D2069">
            <v>0</v>
          </cell>
          <cell r="E2069">
            <v>0</v>
          </cell>
          <cell r="F2069">
            <v>0</v>
          </cell>
          <cell r="G2069">
            <v>0</v>
          </cell>
          <cell r="H2069">
            <v>0</v>
          </cell>
          <cell r="I2069">
            <v>0</v>
          </cell>
          <cell r="J2069">
            <v>0</v>
          </cell>
          <cell r="K2069">
            <v>0</v>
          </cell>
          <cell r="L2069">
            <v>0</v>
          </cell>
          <cell r="M2069">
            <v>0</v>
          </cell>
        </row>
        <row r="2070">
          <cell r="A2070" t="str">
            <v>YZ-BSLLK0XL</v>
          </cell>
          <cell r="B2070">
            <v>0</v>
          </cell>
          <cell r="C2070">
            <v>0</v>
          </cell>
          <cell r="D2070">
            <v>0</v>
          </cell>
          <cell r="E2070">
            <v>0</v>
          </cell>
          <cell r="F2070">
            <v>0</v>
          </cell>
          <cell r="G2070">
            <v>0</v>
          </cell>
          <cell r="H2070">
            <v>0</v>
          </cell>
          <cell r="I2070">
            <v>0</v>
          </cell>
          <cell r="J2070">
            <v>0</v>
          </cell>
          <cell r="K2070">
            <v>0</v>
          </cell>
          <cell r="L2070">
            <v>0</v>
          </cell>
          <cell r="M2070">
            <v>0</v>
          </cell>
        </row>
        <row r="2071">
          <cell r="A2071" t="str">
            <v>YZ-BSY97Z2M</v>
          </cell>
          <cell r="B2071">
            <v>0</v>
          </cell>
          <cell r="C2071">
            <v>0</v>
          </cell>
          <cell r="D2071">
            <v>0</v>
          </cell>
          <cell r="E2071">
            <v>0</v>
          </cell>
          <cell r="F2071">
            <v>0</v>
          </cell>
          <cell r="G2071">
            <v>0</v>
          </cell>
          <cell r="H2071">
            <v>0</v>
          </cell>
          <cell r="I2071">
            <v>0</v>
          </cell>
          <cell r="J2071">
            <v>0</v>
          </cell>
          <cell r="K2071">
            <v>0</v>
          </cell>
          <cell r="L2071">
            <v>0</v>
          </cell>
          <cell r="M2071">
            <v>0</v>
          </cell>
        </row>
        <row r="2072">
          <cell r="A2072" t="str">
            <v>YZ-BSY97Z3L</v>
          </cell>
          <cell r="B2072">
            <v>0</v>
          </cell>
          <cell r="C2072">
            <v>0</v>
          </cell>
          <cell r="D2072">
            <v>0</v>
          </cell>
          <cell r="E2072">
            <v>0</v>
          </cell>
          <cell r="F2072">
            <v>0</v>
          </cell>
          <cell r="G2072">
            <v>0</v>
          </cell>
          <cell r="H2072">
            <v>0</v>
          </cell>
          <cell r="I2072">
            <v>0</v>
          </cell>
          <cell r="J2072">
            <v>0</v>
          </cell>
          <cell r="K2072">
            <v>0</v>
          </cell>
          <cell r="L2072">
            <v>0</v>
          </cell>
          <cell r="M2072">
            <v>0</v>
          </cell>
        </row>
        <row r="2073">
          <cell r="A2073" t="str">
            <v>YZ-BSY97Z3M</v>
          </cell>
          <cell r="B2073">
            <v>0</v>
          </cell>
          <cell r="C2073">
            <v>0</v>
          </cell>
          <cell r="D2073">
            <v>0</v>
          </cell>
          <cell r="E2073">
            <v>0</v>
          </cell>
          <cell r="F2073">
            <v>0</v>
          </cell>
          <cell r="G2073">
            <v>0</v>
          </cell>
          <cell r="H2073">
            <v>0</v>
          </cell>
          <cell r="I2073">
            <v>0</v>
          </cell>
          <cell r="J2073">
            <v>0</v>
          </cell>
          <cell r="K2073">
            <v>0</v>
          </cell>
          <cell r="L2073">
            <v>0</v>
          </cell>
          <cell r="M2073">
            <v>0</v>
          </cell>
        </row>
        <row r="2074">
          <cell r="A2074" t="str">
            <v>YZ-BSY97Z3XL</v>
          </cell>
          <cell r="B2074">
            <v>0</v>
          </cell>
          <cell r="C2074">
            <v>0</v>
          </cell>
          <cell r="D2074">
            <v>0</v>
          </cell>
          <cell r="E2074">
            <v>0</v>
          </cell>
          <cell r="F2074">
            <v>0</v>
          </cell>
          <cell r="G2074">
            <v>0</v>
          </cell>
          <cell r="H2074">
            <v>0</v>
          </cell>
          <cell r="I2074">
            <v>0</v>
          </cell>
          <cell r="J2074">
            <v>0</v>
          </cell>
          <cell r="K2074">
            <v>0</v>
          </cell>
          <cell r="L2074">
            <v>0</v>
          </cell>
          <cell r="M2074">
            <v>0</v>
          </cell>
        </row>
        <row r="2075">
          <cell r="A2075" t="str">
            <v>YZ-BShyl5119-YH-2XL</v>
          </cell>
          <cell r="B2075">
            <v>0</v>
          </cell>
          <cell r="C2075">
            <v>0</v>
          </cell>
          <cell r="D2075">
            <v>0</v>
          </cell>
          <cell r="E2075">
            <v>0</v>
          </cell>
          <cell r="F2075">
            <v>0</v>
          </cell>
          <cell r="G2075">
            <v>0</v>
          </cell>
          <cell r="H2075">
            <v>0</v>
          </cell>
          <cell r="I2075">
            <v>0</v>
          </cell>
          <cell r="J2075">
            <v>0</v>
          </cell>
          <cell r="K2075">
            <v>0</v>
          </cell>
          <cell r="L2075">
            <v>0</v>
          </cell>
          <cell r="M2075">
            <v>0</v>
          </cell>
        </row>
        <row r="2076">
          <cell r="A2076" t="str">
            <v>YZ-BShyl5119-YH-3XL</v>
          </cell>
          <cell r="B2076">
            <v>0</v>
          </cell>
          <cell r="C2076">
            <v>0</v>
          </cell>
          <cell r="D2076">
            <v>0</v>
          </cell>
          <cell r="E2076">
            <v>0</v>
          </cell>
          <cell r="F2076">
            <v>0</v>
          </cell>
          <cell r="G2076">
            <v>0</v>
          </cell>
          <cell r="H2076">
            <v>0</v>
          </cell>
          <cell r="I2076">
            <v>0</v>
          </cell>
          <cell r="J2076">
            <v>0</v>
          </cell>
          <cell r="K2076">
            <v>0</v>
          </cell>
          <cell r="L2076">
            <v>0</v>
          </cell>
          <cell r="M2076">
            <v>0</v>
          </cell>
        </row>
        <row r="2077">
          <cell r="A2077" t="str">
            <v>YZ-BShyl5119-YH-4XL</v>
          </cell>
          <cell r="B2077">
            <v>0</v>
          </cell>
          <cell r="C2077">
            <v>0</v>
          </cell>
          <cell r="D2077">
            <v>0</v>
          </cell>
          <cell r="E2077">
            <v>0</v>
          </cell>
          <cell r="F2077">
            <v>0</v>
          </cell>
          <cell r="G2077">
            <v>0</v>
          </cell>
          <cell r="H2077">
            <v>0</v>
          </cell>
          <cell r="I2077">
            <v>0</v>
          </cell>
          <cell r="J2077">
            <v>0</v>
          </cell>
          <cell r="K2077">
            <v>0</v>
          </cell>
          <cell r="L2077">
            <v>0</v>
          </cell>
          <cell r="M2077">
            <v>0</v>
          </cell>
        </row>
        <row r="2078">
          <cell r="A2078" t="str">
            <v>YZ-BShyl5119-YH-5XL</v>
          </cell>
          <cell r="B2078">
            <v>0</v>
          </cell>
          <cell r="C2078">
            <v>0</v>
          </cell>
          <cell r="D2078">
            <v>0</v>
          </cell>
          <cell r="E2078">
            <v>0</v>
          </cell>
          <cell r="F2078">
            <v>0</v>
          </cell>
          <cell r="G2078">
            <v>0</v>
          </cell>
          <cell r="H2078">
            <v>0</v>
          </cell>
          <cell r="I2078">
            <v>0</v>
          </cell>
          <cell r="J2078">
            <v>0</v>
          </cell>
          <cell r="K2078">
            <v>0</v>
          </cell>
          <cell r="L2078">
            <v>0</v>
          </cell>
          <cell r="M2078">
            <v>0</v>
          </cell>
        </row>
        <row r="2079">
          <cell r="A2079" t="str">
            <v>YZ-BShyl5119-YH-XL</v>
          </cell>
          <cell r="B2079">
            <v>0</v>
          </cell>
          <cell r="C2079">
            <v>0</v>
          </cell>
          <cell r="D2079">
            <v>0</v>
          </cell>
          <cell r="E2079">
            <v>0</v>
          </cell>
          <cell r="F2079">
            <v>0</v>
          </cell>
          <cell r="G2079">
            <v>0</v>
          </cell>
          <cell r="H2079">
            <v>0</v>
          </cell>
          <cell r="I2079">
            <v>0</v>
          </cell>
          <cell r="J2079">
            <v>0</v>
          </cell>
          <cell r="K2079">
            <v>0</v>
          </cell>
          <cell r="L2079">
            <v>0</v>
          </cell>
          <cell r="M2079">
            <v>0</v>
          </cell>
        </row>
        <row r="2080">
          <cell r="A2080" t="str">
            <v>YZ-BShyl5119-YT-2XL</v>
          </cell>
          <cell r="B2080">
            <v>0</v>
          </cell>
          <cell r="C2080">
            <v>0</v>
          </cell>
          <cell r="D2080">
            <v>0</v>
          </cell>
          <cell r="E2080">
            <v>0</v>
          </cell>
          <cell r="F2080">
            <v>0</v>
          </cell>
          <cell r="G2080">
            <v>0</v>
          </cell>
          <cell r="H2080">
            <v>0</v>
          </cell>
          <cell r="I2080">
            <v>0</v>
          </cell>
          <cell r="J2080">
            <v>0</v>
          </cell>
          <cell r="K2080">
            <v>0</v>
          </cell>
          <cell r="L2080">
            <v>0</v>
          </cell>
          <cell r="M2080">
            <v>0</v>
          </cell>
        </row>
        <row r="2081">
          <cell r="A2081" t="str">
            <v>YZ-BShyl5119-YT-3XL</v>
          </cell>
          <cell r="B2081">
            <v>0</v>
          </cell>
          <cell r="C2081">
            <v>0</v>
          </cell>
          <cell r="D2081">
            <v>0</v>
          </cell>
          <cell r="E2081">
            <v>0</v>
          </cell>
          <cell r="F2081">
            <v>0</v>
          </cell>
          <cell r="G2081">
            <v>0</v>
          </cell>
          <cell r="H2081">
            <v>0</v>
          </cell>
          <cell r="I2081">
            <v>0</v>
          </cell>
          <cell r="J2081">
            <v>0</v>
          </cell>
          <cell r="K2081">
            <v>0</v>
          </cell>
          <cell r="L2081">
            <v>0</v>
          </cell>
          <cell r="M2081">
            <v>0</v>
          </cell>
        </row>
        <row r="2082">
          <cell r="A2082" t="str">
            <v>YZ-BShyl5119-YT-4XL</v>
          </cell>
          <cell r="B2082">
            <v>0</v>
          </cell>
          <cell r="C2082">
            <v>0</v>
          </cell>
          <cell r="D2082">
            <v>0</v>
          </cell>
          <cell r="E2082">
            <v>0</v>
          </cell>
          <cell r="F2082">
            <v>0</v>
          </cell>
          <cell r="G2082">
            <v>0</v>
          </cell>
          <cell r="H2082">
            <v>0</v>
          </cell>
          <cell r="I2082">
            <v>0</v>
          </cell>
          <cell r="J2082">
            <v>0</v>
          </cell>
          <cell r="K2082">
            <v>0</v>
          </cell>
          <cell r="L2082">
            <v>0</v>
          </cell>
          <cell r="M2082">
            <v>0</v>
          </cell>
        </row>
        <row r="2083">
          <cell r="A2083" t="str">
            <v>YZ-BShyl5119-YT-5XL</v>
          </cell>
          <cell r="B2083">
            <v>0</v>
          </cell>
          <cell r="C2083">
            <v>0</v>
          </cell>
          <cell r="D2083">
            <v>0</v>
          </cell>
          <cell r="E2083">
            <v>0</v>
          </cell>
          <cell r="F2083">
            <v>0</v>
          </cell>
          <cell r="G2083">
            <v>0</v>
          </cell>
          <cell r="H2083">
            <v>0</v>
          </cell>
          <cell r="I2083">
            <v>0</v>
          </cell>
          <cell r="J2083">
            <v>0</v>
          </cell>
          <cell r="K2083">
            <v>0</v>
          </cell>
          <cell r="L2083">
            <v>0</v>
          </cell>
          <cell r="M2083">
            <v>0</v>
          </cell>
        </row>
        <row r="2084">
          <cell r="A2084" t="str">
            <v>YZ-BShyl5119-YT-XL</v>
          </cell>
          <cell r="B2084">
            <v>0</v>
          </cell>
          <cell r="C2084">
            <v>0</v>
          </cell>
          <cell r="D2084">
            <v>0</v>
          </cell>
          <cell r="E2084">
            <v>0</v>
          </cell>
          <cell r="F2084">
            <v>0</v>
          </cell>
          <cell r="G2084">
            <v>0</v>
          </cell>
          <cell r="H2084">
            <v>0</v>
          </cell>
          <cell r="I2084">
            <v>0</v>
          </cell>
          <cell r="J2084">
            <v>0</v>
          </cell>
          <cell r="K2084">
            <v>0</v>
          </cell>
          <cell r="L2084">
            <v>0</v>
          </cell>
          <cell r="M2084">
            <v>0</v>
          </cell>
        </row>
        <row r="2085">
          <cell r="A2085" t="str">
            <v>YZ-BShyl5119K02XL</v>
          </cell>
          <cell r="B2085">
            <v>0</v>
          </cell>
          <cell r="C2085">
            <v>0</v>
          </cell>
          <cell r="D2085">
            <v>0</v>
          </cell>
          <cell r="E2085">
            <v>0</v>
          </cell>
          <cell r="F2085">
            <v>0</v>
          </cell>
          <cell r="G2085">
            <v>0</v>
          </cell>
          <cell r="H2085">
            <v>0</v>
          </cell>
          <cell r="I2085">
            <v>0</v>
          </cell>
          <cell r="J2085">
            <v>0</v>
          </cell>
          <cell r="K2085">
            <v>0</v>
          </cell>
          <cell r="L2085">
            <v>0</v>
          </cell>
          <cell r="M2085">
            <v>0</v>
          </cell>
        </row>
        <row r="2086">
          <cell r="A2086" t="str">
            <v>YZ-BShyl5119K03XL</v>
          </cell>
          <cell r="B2086">
            <v>0</v>
          </cell>
          <cell r="C2086">
            <v>0</v>
          </cell>
          <cell r="D2086">
            <v>0</v>
          </cell>
          <cell r="E2086">
            <v>0</v>
          </cell>
          <cell r="F2086">
            <v>0</v>
          </cell>
          <cell r="G2086">
            <v>0</v>
          </cell>
          <cell r="H2086">
            <v>0</v>
          </cell>
          <cell r="I2086">
            <v>0</v>
          </cell>
          <cell r="J2086">
            <v>0</v>
          </cell>
          <cell r="K2086">
            <v>0</v>
          </cell>
          <cell r="L2086">
            <v>0</v>
          </cell>
          <cell r="M2086">
            <v>0</v>
          </cell>
        </row>
        <row r="2087">
          <cell r="A2087" t="str">
            <v>YZ-BShyl5119K04XL</v>
          </cell>
          <cell r="B2087">
            <v>0</v>
          </cell>
          <cell r="C2087">
            <v>0</v>
          </cell>
          <cell r="D2087">
            <v>0</v>
          </cell>
          <cell r="E2087">
            <v>0</v>
          </cell>
          <cell r="F2087">
            <v>0</v>
          </cell>
          <cell r="G2087">
            <v>0</v>
          </cell>
          <cell r="H2087">
            <v>0</v>
          </cell>
          <cell r="I2087">
            <v>0</v>
          </cell>
          <cell r="J2087">
            <v>0</v>
          </cell>
          <cell r="K2087">
            <v>0</v>
          </cell>
          <cell r="L2087">
            <v>0</v>
          </cell>
          <cell r="M2087">
            <v>0</v>
          </cell>
        </row>
        <row r="2088">
          <cell r="A2088" t="str">
            <v>YZ-BShyl5119K0L</v>
          </cell>
          <cell r="B2088">
            <v>0</v>
          </cell>
          <cell r="C2088">
            <v>0</v>
          </cell>
          <cell r="D2088">
            <v>0</v>
          </cell>
          <cell r="E2088">
            <v>0</v>
          </cell>
          <cell r="F2088">
            <v>0</v>
          </cell>
          <cell r="G2088">
            <v>0</v>
          </cell>
          <cell r="H2088">
            <v>0</v>
          </cell>
          <cell r="I2088">
            <v>0</v>
          </cell>
          <cell r="J2088">
            <v>0</v>
          </cell>
          <cell r="K2088">
            <v>0</v>
          </cell>
          <cell r="L2088">
            <v>0</v>
          </cell>
          <cell r="M2088">
            <v>0</v>
          </cell>
        </row>
        <row r="2089">
          <cell r="A2089" t="str">
            <v>YZ-BShyl5119K0M</v>
          </cell>
          <cell r="B2089">
            <v>0</v>
          </cell>
          <cell r="C2089">
            <v>0</v>
          </cell>
          <cell r="D2089">
            <v>0</v>
          </cell>
          <cell r="E2089">
            <v>0</v>
          </cell>
          <cell r="F2089">
            <v>0</v>
          </cell>
          <cell r="G2089">
            <v>0</v>
          </cell>
          <cell r="H2089">
            <v>0</v>
          </cell>
          <cell r="I2089">
            <v>0</v>
          </cell>
          <cell r="J2089">
            <v>0</v>
          </cell>
          <cell r="K2089">
            <v>0</v>
          </cell>
          <cell r="L2089">
            <v>0</v>
          </cell>
          <cell r="M2089">
            <v>0</v>
          </cell>
        </row>
        <row r="2090">
          <cell r="A2090" t="str">
            <v>YZ-BShyl5119K0S</v>
          </cell>
          <cell r="B2090">
            <v>0</v>
          </cell>
          <cell r="C2090">
            <v>0</v>
          </cell>
          <cell r="D2090">
            <v>0</v>
          </cell>
          <cell r="E2090">
            <v>0</v>
          </cell>
          <cell r="F2090">
            <v>0</v>
          </cell>
          <cell r="G2090">
            <v>0</v>
          </cell>
          <cell r="H2090">
            <v>0</v>
          </cell>
          <cell r="I2090">
            <v>0</v>
          </cell>
          <cell r="J2090">
            <v>0</v>
          </cell>
          <cell r="K2090">
            <v>0</v>
          </cell>
          <cell r="L2090">
            <v>0</v>
          </cell>
          <cell r="M2090">
            <v>0</v>
          </cell>
        </row>
        <row r="2091">
          <cell r="A2091" t="str">
            <v>YZ-BShyl5119K0XL</v>
          </cell>
          <cell r="B2091">
            <v>0</v>
          </cell>
          <cell r="C2091">
            <v>0</v>
          </cell>
          <cell r="D2091">
            <v>0</v>
          </cell>
          <cell r="E2091">
            <v>0</v>
          </cell>
          <cell r="F2091">
            <v>0</v>
          </cell>
          <cell r="G2091">
            <v>0</v>
          </cell>
          <cell r="H2091">
            <v>0</v>
          </cell>
          <cell r="I2091">
            <v>0</v>
          </cell>
          <cell r="J2091">
            <v>0</v>
          </cell>
          <cell r="K2091">
            <v>0</v>
          </cell>
          <cell r="L2091">
            <v>0</v>
          </cell>
          <cell r="M2091">
            <v>0</v>
          </cell>
        </row>
        <row r="2092">
          <cell r="A2092" t="str">
            <v>YZ-BZ1707-B0-M</v>
          </cell>
          <cell r="B2092">
            <v>0</v>
          </cell>
          <cell r="C2092">
            <v>0</v>
          </cell>
          <cell r="D2092">
            <v>0</v>
          </cell>
          <cell r="E2092">
            <v>0</v>
          </cell>
          <cell r="F2092">
            <v>0</v>
          </cell>
          <cell r="G2092">
            <v>0</v>
          </cell>
          <cell r="H2092">
            <v>0</v>
          </cell>
          <cell r="I2092">
            <v>0</v>
          </cell>
          <cell r="J2092">
            <v>0</v>
          </cell>
          <cell r="K2092">
            <v>0</v>
          </cell>
          <cell r="L2092">
            <v>0</v>
          </cell>
          <cell r="M2092">
            <v>0</v>
          </cell>
        </row>
        <row r="2093">
          <cell r="A2093" t="str">
            <v>YZ-BZ1707-B0-S</v>
          </cell>
          <cell r="B2093">
            <v>0</v>
          </cell>
          <cell r="C2093">
            <v>0</v>
          </cell>
          <cell r="D2093">
            <v>0</v>
          </cell>
          <cell r="E2093">
            <v>0</v>
          </cell>
          <cell r="F2093">
            <v>0</v>
          </cell>
          <cell r="G2093">
            <v>0</v>
          </cell>
          <cell r="H2093">
            <v>0</v>
          </cell>
          <cell r="I2093">
            <v>0</v>
          </cell>
          <cell r="J2093">
            <v>0</v>
          </cell>
          <cell r="K2093">
            <v>0</v>
          </cell>
          <cell r="L2093">
            <v>0</v>
          </cell>
          <cell r="M2093">
            <v>0</v>
          </cell>
        </row>
        <row r="2094">
          <cell r="A2094" t="str">
            <v>YZ-BZ1707-B0-XL</v>
          </cell>
          <cell r="B2094">
            <v>0</v>
          </cell>
          <cell r="C2094">
            <v>0</v>
          </cell>
          <cell r="D2094">
            <v>0</v>
          </cell>
          <cell r="E2094">
            <v>0</v>
          </cell>
          <cell r="F2094">
            <v>0</v>
          </cell>
          <cell r="G2094">
            <v>0</v>
          </cell>
          <cell r="H2094">
            <v>0</v>
          </cell>
          <cell r="I2094">
            <v>0</v>
          </cell>
          <cell r="J2094">
            <v>0</v>
          </cell>
          <cell r="K2094">
            <v>0</v>
          </cell>
          <cell r="L2094">
            <v>0</v>
          </cell>
          <cell r="M2094">
            <v>0</v>
          </cell>
        </row>
        <row r="2095">
          <cell r="A2095" t="str">
            <v>YZ-BZ1707-B0-XS</v>
          </cell>
          <cell r="B2095">
            <v>0</v>
          </cell>
          <cell r="C2095">
            <v>0</v>
          </cell>
          <cell r="D2095">
            <v>0</v>
          </cell>
          <cell r="E2095">
            <v>0</v>
          </cell>
          <cell r="F2095">
            <v>0</v>
          </cell>
          <cell r="G2095">
            <v>0</v>
          </cell>
          <cell r="H2095">
            <v>0</v>
          </cell>
          <cell r="I2095">
            <v>0</v>
          </cell>
          <cell r="J2095">
            <v>0</v>
          </cell>
          <cell r="K2095">
            <v>0</v>
          </cell>
          <cell r="L2095">
            <v>0</v>
          </cell>
          <cell r="M2095">
            <v>0</v>
          </cell>
        </row>
        <row r="2096">
          <cell r="A2096" t="str">
            <v>YZ-CA1245002L</v>
          </cell>
          <cell r="B2096">
            <v>0</v>
          </cell>
          <cell r="C2096">
            <v>0</v>
          </cell>
          <cell r="D2096">
            <v>0</v>
          </cell>
          <cell r="E2096">
            <v>0</v>
          </cell>
          <cell r="F2096">
            <v>0</v>
          </cell>
          <cell r="G2096">
            <v>0</v>
          </cell>
          <cell r="H2096">
            <v>0</v>
          </cell>
          <cell r="I2096">
            <v>0</v>
          </cell>
          <cell r="J2096">
            <v>0</v>
          </cell>
          <cell r="K2096">
            <v>0</v>
          </cell>
          <cell r="L2096">
            <v>0</v>
          </cell>
          <cell r="M2096">
            <v>0</v>
          </cell>
        </row>
        <row r="2097">
          <cell r="A2097" t="str">
            <v>YZ-CA1245W03L</v>
          </cell>
          <cell r="B2097">
            <v>0</v>
          </cell>
          <cell r="C2097">
            <v>0</v>
          </cell>
          <cell r="D2097">
            <v>0</v>
          </cell>
          <cell r="E2097">
            <v>0</v>
          </cell>
          <cell r="F2097">
            <v>0</v>
          </cell>
          <cell r="G2097">
            <v>0</v>
          </cell>
          <cell r="H2097">
            <v>0</v>
          </cell>
          <cell r="I2097">
            <v>0</v>
          </cell>
          <cell r="J2097">
            <v>0</v>
          </cell>
          <cell r="K2097">
            <v>0</v>
          </cell>
          <cell r="L2097">
            <v>0</v>
          </cell>
          <cell r="M2097">
            <v>0</v>
          </cell>
        </row>
        <row r="2098">
          <cell r="A2098" t="str">
            <v>YZ-CA160301R03XL</v>
          </cell>
          <cell r="B2098">
            <v>0</v>
          </cell>
          <cell r="C2098">
            <v>0</v>
          </cell>
          <cell r="D2098">
            <v>0</v>
          </cell>
          <cell r="E2098">
            <v>0</v>
          </cell>
          <cell r="F2098">
            <v>0</v>
          </cell>
          <cell r="G2098">
            <v>0</v>
          </cell>
          <cell r="H2098">
            <v>0</v>
          </cell>
          <cell r="I2098">
            <v>0</v>
          </cell>
          <cell r="J2098">
            <v>0</v>
          </cell>
          <cell r="K2098">
            <v>0</v>
          </cell>
          <cell r="L2098">
            <v>0</v>
          </cell>
          <cell r="M2098">
            <v>0</v>
          </cell>
        </row>
        <row r="2099">
          <cell r="A2099" t="str">
            <v>YZ-CA233-K0-XS</v>
          </cell>
          <cell r="B2099">
            <v>0</v>
          </cell>
          <cell r="C2099">
            <v>0</v>
          </cell>
          <cell r="D2099">
            <v>0</v>
          </cell>
          <cell r="E2099">
            <v>0</v>
          </cell>
          <cell r="F2099">
            <v>0</v>
          </cell>
          <cell r="G2099">
            <v>0</v>
          </cell>
          <cell r="H2099">
            <v>0</v>
          </cell>
          <cell r="I2099">
            <v>0</v>
          </cell>
          <cell r="J2099">
            <v>0</v>
          </cell>
          <cell r="K2099">
            <v>0</v>
          </cell>
          <cell r="L2099">
            <v>0</v>
          </cell>
          <cell r="M2099">
            <v>0</v>
          </cell>
        </row>
        <row r="2100">
          <cell r="A2100" t="str">
            <v>YZ-CA30CH-K0-L</v>
          </cell>
          <cell r="B2100">
            <v>0</v>
          </cell>
          <cell r="C2100">
            <v>0</v>
          </cell>
          <cell r="D2100">
            <v>0</v>
          </cell>
          <cell r="E2100">
            <v>0</v>
          </cell>
          <cell r="F2100">
            <v>0</v>
          </cell>
          <cell r="G2100">
            <v>0</v>
          </cell>
          <cell r="H2100">
            <v>0</v>
          </cell>
          <cell r="I2100">
            <v>0</v>
          </cell>
          <cell r="J2100">
            <v>0</v>
          </cell>
          <cell r="K2100">
            <v>0</v>
          </cell>
          <cell r="L2100">
            <v>0</v>
          </cell>
          <cell r="M2100">
            <v>0</v>
          </cell>
        </row>
        <row r="2101">
          <cell r="A2101" t="str">
            <v>YZ-CA30CH-L</v>
          </cell>
          <cell r="B2101">
            <v>0</v>
          </cell>
          <cell r="C2101">
            <v>0</v>
          </cell>
          <cell r="D2101">
            <v>0</v>
          </cell>
          <cell r="E2101">
            <v>0</v>
          </cell>
          <cell r="F2101">
            <v>0</v>
          </cell>
          <cell r="G2101">
            <v>0</v>
          </cell>
          <cell r="H2101">
            <v>0</v>
          </cell>
          <cell r="I2101">
            <v>0</v>
          </cell>
          <cell r="J2101">
            <v>0</v>
          </cell>
          <cell r="K2101">
            <v>0</v>
          </cell>
          <cell r="L2101">
            <v>0</v>
          </cell>
          <cell r="M2101">
            <v>0</v>
          </cell>
        </row>
        <row r="2102">
          <cell r="A2102" t="str">
            <v>YZ-CA30CH-M</v>
          </cell>
          <cell r="B2102">
            <v>0</v>
          </cell>
          <cell r="C2102">
            <v>1</v>
          </cell>
          <cell r="D2102">
            <v>0</v>
          </cell>
          <cell r="E2102">
            <v>0</v>
          </cell>
          <cell r="F2102">
            <v>0</v>
          </cell>
          <cell r="G2102">
            <v>0</v>
          </cell>
          <cell r="H2102">
            <v>0</v>
          </cell>
          <cell r="I2102">
            <v>0</v>
          </cell>
          <cell r="J2102">
            <v>0</v>
          </cell>
          <cell r="K2102">
            <v>0</v>
          </cell>
          <cell r="L2102">
            <v>0</v>
          </cell>
          <cell r="M2102">
            <v>0</v>
          </cell>
        </row>
        <row r="2103">
          <cell r="A2103" t="str">
            <v>YZ-CA30CH-S</v>
          </cell>
          <cell r="B2103">
            <v>0</v>
          </cell>
          <cell r="C2103">
            <v>0</v>
          </cell>
          <cell r="D2103">
            <v>0</v>
          </cell>
          <cell r="E2103">
            <v>0</v>
          </cell>
          <cell r="F2103">
            <v>0</v>
          </cell>
          <cell r="G2103">
            <v>0</v>
          </cell>
          <cell r="H2103">
            <v>0</v>
          </cell>
          <cell r="I2103">
            <v>0</v>
          </cell>
          <cell r="J2103">
            <v>0</v>
          </cell>
          <cell r="K2103">
            <v>0</v>
          </cell>
          <cell r="L2103">
            <v>0</v>
          </cell>
          <cell r="M2103">
            <v>0</v>
          </cell>
        </row>
        <row r="2104">
          <cell r="A2104" t="str">
            <v>YZ-CA30CH-XL</v>
          </cell>
          <cell r="B2104">
            <v>0</v>
          </cell>
          <cell r="C2104">
            <v>0</v>
          </cell>
          <cell r="D2104">
            <v>0</v>
          </cell>
          <cell r="E2104">
            <v>0</v>
          </cell>
          <cell r="F2104">
            <v>0</v>
          </cell>
          <cell r="G2104">
            <v>0</v>
          </cell>
          <cell r="H2104">
            <v>0</v>
          </cell>
          <cell r="I2104">
            <v>0</v>
          </cell>
          <cell r="J2104">
            <v>0</v>
          </cell>
          <cell r="K2104">
            <v>0</v>
          </cell>
          <cell r="L2104">
            <v>0</v>
          </cell>
          <cell r="M2104">
            <v>0</v>
          </cell>
        </row>
        <row r="2105">
          <cell r="A2105" t="str">
            <v>YZ-CAA160301K03XL</v>
          </cell>
          <cell r="B2105">
            <v>0</v>
          </cell>
          <cell r="C2105">
            <v>0</v>
          </cell>
          <cell r="D2105">
            <v>0</v>
          </cell>
          <cell r="E2105">
            <v>0</v>
          </cell>
          <cell r="F2105">
            <v>0</v>
          </cell>
          <cell r="G2105">
            <v>0</v>
          </cell>
          <cell r="H2105">
            <v>0</v>
          </cell>
          <cell r="I2105">
            <v>0</v>
          </cell>
          <cell r="J2105">
            <v>0</v>
          </cell>
          <cell r="K2105">
            <v>0</v>
          </cell>
          <cell r="L2105">
            <v>0</v>
          </cell>
          <cell r="M2105">
            <v>0</v>
          </cell>
        </row>
        <row r="2106">
          <cell r="A2106" t="str">
            <v>YZ-CAY97Z3XL</v>
          </cell>
          <cell r="B2106">
            <v>0</v>
          </cell>
          <cell r="C2106">
            <v>0</v>
          </cell>
          <cell r="D2106">
            <v>0</v>
          </cell>
          <cell r="E2106">
            <v>0</v>
          </cell>
          <cell r="F2106">
            <v>0</v>
          </cell>
          <cell r="G2106">
            <v>0</v>
          </cell>
          <cell r="H2106">
            <v>0</v>
          </cell>
          <cell r="I2106">
            <v>0</v>
          </cell>
          <cell r="J2106">
            <v>0</v>
          </cell>
          <cell r="K2106">
            <v>0</v>
          </cell>
          <cell r="L2106">
            <v>0</v>
          </cell>
          <cell r="M2106">
            <v>0</v>
          </cell>
        </row>
        <row r="2107">
          <cell r="A2107" t="str">
            <v>YZ-FQ008G1M</v>
          </cell>
          <cell r="B2107">
            <v>0</v>
          </cell>
          <cell r="C2107">
            <v>0</v>
          </cell>
          <cell r="D2107">
            <v>0</v>
          </cell>
          <cell r="E2107">
            <v>0</v>
          </cell>
          <cell r="F2107">
            <v>0</v>
          </cell>
          <cell r="G2107">
            <v>0</v>
          </cell>
          <cell r="H2107">
            <v>0</v>
          </cell>
          <cell r="I2107">
            <v>0</v>
          </cell>
          <cell r="J2107">
            <v>0</v>
          </cell>
          <cell r="K2107">
            <v>0</v>
          </cell>
          <cell r="L2107">
            <v>0</v>
          </cell>
          <cell r="M2107">
            <v>0</v>
          </cell>
        </row>
        <row r="2108">
          <cell r="A2108" t="str">
            <v>YZ-HE13037EZ1L</v>
          </cell>
          <cell r="B2108">
            <v>0</v>
          </cell>
          <cell r="C2108">
            <v>0</v>
          </cell>
          <cell r="D2108">
            <v>0</v>
          </cell>
          <cell r="E2108">
            <v>0</v>
          </cell>
          <cell r="F2108">
            <v>0</v>
          </cell>
          <cell r="G2108">
            <v>0</v>
          </cell>
          <cell r="H2108">
            <v>0</v>
          </cell>
          <cell r="I2108">
            <v>0</v>
          </cell>
          <cell r="J2108">
            <v>0</v>
          </cell>
          <cell r="K2108">
            <v>0</v>
          </cell>
          <cell r="L2108">
            <v>0</v>
          </cell>
          <cell r="M2108">
            <v>0</v>
          </cell>
        </row>
        <row r="2109">
          <cell r="A2109" t="str">
            <v>YZ-HE13037EZ1L-MX</v>
          </cell>
          <cell r="B2109">
            <v>0</v>
          </cell>
          <cell r="C2109">
            <v>0</v>
          </cell>
          <cell r="D2109">
            <v>0</v>
          </cell>
          <cell r="E2109">
            <v>0</v>
          </cell>
          <cell r="F2109">
            <v>0</v>
          </cell>
          <cell r="G2109">
            <v>0</v>
          </cell>
          <cell r="H2109">
            <v>0</v>
          </cell>
          <cell r="I2109">
            <v>0</v>
          </cell>
          <cell r="J2109">
            <v>0</v>
          </cell>
          <cell r="K2109">
            <v>0</v>
          </cell>
          <cell r="L2109">
            <v>0</v>
          </cell>
          <cell r="M2109">
            <v>0</v>
          </cell>
        </row>
        <row r="2110">
          <cell r="A2110" t="str">
            <v>YZ-HE13037EZ2L</v>
          </cell>
          <cell r="B2110">
            <v>0</v>
          </cell>
          <cell r="C2110">
            <v>0</v>
          </cell>
          <cell r="D2110">
            <v>0</v>
          </cell>
          <cell r="E2110">
            <v>0</v>
          </cell>
          <cell r="F2110">
            <v>0</v>
          </cell>
          <cell r="G2110">
            <v>0</v>
          </cell>
          <cell r="H2110">
            <v>0</v>
          </cell>
          <cell r="I2110">
            <v>0</v>
          </cell>
          <cell r="J2110">
            <v>0</v>
          </cell>
          <cell r="K2110">
            <v>0</v>
          </cell>
          <cell r="L2110">
            <v>0</v>
          </cell>
          <cell r="M2110">
            <v>0</v>
          </cell>
        </row>
        <row r="2111">
          <cell r="A2111" t="str">
            <v>YZ-HE13037EZ3L</v>
          </cell>
          <cell r="B2111">
            <v>0</v>
          </cell>
          <cell r="C2111">
            <v>0</v>
          </cell>
          <cell r="D2111">
            <v>0</v>
          </cell>
          <cell r="E2111">
            <v>0</v>
          </cell>
          <cell r="F2111">
            <v>0</v>
          </cell>
          <cell r="G2111">
            <v>0</v>
          </cell>
          <cell r="H2111">
            <v>0</v>
          </cell>
          <cell r="I2111">
            <v>0</v>
          </cell>
          <cell r="J2111">
            <v>0</v>
          </cell>
          <cell r="K2111">
            <v>0</v>
          </cell>
          <cell r="L2111">
            <v>0</v>
          </cell>
          <cell r="M2111">
            <v>0</v>
          </cell>
        </row>
        <row r="2112">
          <cell r="A2112" t="str">
            <v>YZ-HE13037EZ4L</v>
          </cell>
          <cell r="B2112">
            <v>0</v>
          </cell>
          <cell r="C2112">
            <v>0</v>
          </cell>
          <cell r="D2112">
            <v>0</v>
          </cell>
          <cell r="E2112">
            <v>0</v>
          </cell>
          <cell r="F2112">
            <v>0</v>
          </cell>
          <cell r="G2112">
            <v>0</v>
          </cell>
          <cell r="H2112">
            <v>0</v>
          </cell>
          <cell r="I2112">
            <v>0</v>
          </cell>
          <cell r="J2112">
            <v>0</v>
          </cell>
          <cell r="K2112">
            <v>0</v>
          </cell>
          <cell r="L2112">
            <v>0</v>
          </cell>
          <cell r="M2112">
            <v>0</v>
          </cell>
        </row>
        <row r="2113">
          <cell r="A2113" t="str">
            <v>YZ-HE13037EZ5L</v>
          </cell>
          <cell r="B2113">
            <v>0</v>
          </cell>
          <cell r="C2113">
            <v>0</v>
          </cell>
          <cell r="D2113">
            <v>0</v>
          </cell>
          <cell r="E2113">
            <v>0</v>
          </cell>
          <cell r="F2113">
            <v>0</v>
          </cell>
          <cell r="G2113">
            <v>0</v>
          </cell>
          <cell r="H2113">
            <v>0</v>
          </cell>
          <cell r="I2113">
            <v>0</v>
          </cell>
          <cell r="J2113">
            <v>0</v>
          </cell>
          <cell r="K2113">
            <v>0</v>
          </cell>
          <cell r="L2113">
            <v>0</v>
          </cell>
          <cell r="M2113">
            <v>0</v>
          </cell>
        </row>
        <row r="2114">
          <cell r="A2114" t="str">
            <v>YZ-HE13037EZ6L</v>
          </cell>
          <cell r="B2114">
            <v>0</v>
          </cell>
          <cell r="C2114">
            <v>0</v>
          </cell>
          <cell r="D2114">
            <v>0</v>
          </cell>
          <cell r="E2114">
            <v>0</v>
          </cell>
          <cell r="F2114">
            <v>0</v>
          </cell>
          <cell r="G2114">
            <v>0</v>
          </cell>
          <cell r="H2114">
            <v>0</v>
          </cell>
          <cell r="I2114">
            <v>0</v>
          </cell>
          <cell r="J2114">
            <v>0</v>
          </cell>
          <cell r="K2114">
            <v>0</v>
          </cell>
          <cell r="L2114">
            <v>0</v>
          </cell>
          <cell r="M2114">
            <v>0</v>
          </cell>
        </row>
        <row r="2115">
          <cell r="A2115" t="str">
            <v>YZ-HE13037EZ7L</v>
          </cell>
          <cell r="B2115">
            <v>0</v>
          </cell>
          <cell r="C2115">
            <v>0</v>
          </cell>
          <cell r="D2115">
            <v>0</v>
          </cell>
          <cell r="E2115">
            <v>0</v>
          </cell>
          <cell r="F2115">
            <v>0</v>
          </cell>
          <cell r="G2115">
            <v>0</v>
          </cell>
          <cell r="H2115">
            <v>0</v>
          </cell>
          <cell r="I2115">
            <v>0</v>
          </cell>
          <cell r="J2115">
            <v>0</v>
          </cell>
          <cell r="K2115">
            <v>0</v>
          </cell>
          <cell r="L2115">
            <v>0</v>
          </cell>
          <cell r="M2115">
            <v>0</v>
          </cell>
        </row>
        <row r="2116">
          <cell r="A2116" t="str">
            <v>YZ-HE13037EZ8L</v>
          </cell>
          <cell r="B2116">
            <v>0</v>
          </cell>
          <cell r="C2116">
            <v>0</v>
          </cell>
          <cell r="D2116">
            <v>0</v>
          </cell>
          <cell r="E2116">
            <v>0</v>
          </cell>
          <cell r="F2116">
            <v>0</v>
          </cell>
          <cell r="G2116">
            <v>0</v>
          </cell>
          <cell r="H2116">
            <v>0</v>
          </cell>
          <cell r="I2116">
            <v>0</v>
          </cell>
          <cell r="J2116">
            <v>0</v>
          </cell>
          <cell r="K2116">
            <v>0</v>
          </cell>
          <cell r="L2116">
            <v>0</v>
          </cell>
          <cell r="M2116">
            <v>0</v>
          </cell>
        </row>
        <row r="2117">
          <cell r="A2117" t="str">
            <v>YZ-HE13037EZ9L</v>
          </cell>
          <cell r="B2117">
            <v>0</v>
          </cell>
          <cell r="C2117">
            <v>0</v>
          </cell>
          <cell r="D2117">
            <v>0</v>
          </cell>
          <cell r="E2117">
            <v>0</v>
          </cell>
          <cell r="F2117">
            <v>0</v>
          </cell>
          <cell r="G2117">
            <v>0</v>
          </cell>
          <cell r="H2117">
            <v>0</v>
          </cell>
          <cell r="I2117">
            <v>0</v>
          </cell>
          <cell r="J2117">
            <v>0</v>
          </cell>
          <cell r="K2117">
            <v>0</v>
          </cell>
          <cell r="L2117">
            <v>0</v>
          </cell>
          <cell r="M2117">
            <v>0</v>
          </cell>
        </row>
        <row r="2118">
          <cell r="A2118" t="str">
            <v>YZ-HE13037Or1L</v>
          </cell>
          <cell r="B2118">
            <v>0</v>
          </cell>
          <cell r="C2118">
            <v>0</v>
          </cell>
          <cell r="D2118">
            <v>0</v>
          </cell>
          <cell r="E2118">
            <v>0</v>
          </cell>
          <cell r="F2118">
            <v>0</v>
          </cell>
          <cell r="G2118">
            <v>0</v>
          </cell>
          <cell r="H2118">
            <v>0</v>
          </cell>
          <cell r="I2118">
            <v>0</v>
          </cell>
          <cell r="J2118">
            <v>0</v>
          </cell>
          <cell r="K2118">
            <v>0</v>
          </cell>
          <cell r="L2118">
            <v>0</v>
          </cell>
          <cell r="M2118">
            <v>0</v>
          </cell>
        </row>
        <row r="2119">
          <cell r="A2119" t="str">
            <v>YZ-HE13037Or1L-MX</v>
          </cell>
          <cell r="B2119">
            <v>0</v>
          </cell>
          <cell r="C2119">
            <v>0</v>
          </cell>
          <cell r="D2119">
            <v>0</v>
          </cell>
          <cell r="E2119">
            <v>0</v>
          </cell>
          <cell r="F2119">
            <v>0</v>
          </cell>
          <cell r="G2119">
            <v>0</v>
          </cell>
          <cell r="H2119">
            <v>0</v>
          </cell>
          <cell r="I2119">
            <v>0</v>
          </cell>
          <cell r="J2119">
            <v>0</v>
          </cell>
          <cell r="K2119">
            <v>0</v>
          </cell>
          <cell r="L2119">
            <v>0</v>
          </cell>
          <cell r="M2119">
            <v>0</v>
          </cell>
        </row>
        <row r="2120">
          <cell r="A2120" t="str">
            <v>YZ-HE13037Or2L</v>
          </cell>
          <cell r="B2120">
            <v>0</v>
          </cell>
          <cell r="C2120">
            <v>0</v>
          </cell>
          <cell r="D2120">
            <v>0</v>
          </cell>
          <cell r="E2120">
            <v>0</v>
          </cell>
          <cell r="F2120">
            <v>0</v>
          </cell>
          <cell r="G2120">
            <v>0</v>
          </cell>
          <cell r="H2120">
            <v>0</v>
          </cell>
          <cell r="I2120">
            <v>0</v>
          </cell>
          <cell r="J2120">
            <v>0</v>
          </cell>
          <cell r="K2120">
            <v>0</v>
          </cell>
          <cell r="L2120">
            <v>0</v>
          </cell>
          <cell r="M2120">
            <v>0</v>
          </cell>
        </row>
        <row r="2121">
          <cell r="A2121" t="str">
            <v>YZ-HE13037Or3L</v>
          </cell>
          <cell r="B2121">
            <v>0</v>
          </cell>
          <cell r="C2121">
            <v>0</v>
          </cell>
          <cell r="D2121">
            <v>0</v>
          </cell>
          <cell r="E2121">
            <v>0</v>
          </cell>
          <cell r="F2121">
            <v>0</v>
          </cell>
          <cell r="G2121">
            <v>0</v>
          </cell>
          <cell r="H2121">
            <v>0</v>
          </cell>
          <cell r="I2121">
            <v>0</v>
          </cell>
          <cell r="J2121">
            <v>0</v>
          </cell>
          <cell r="K2121">
            <v>0</v>
          </cell>
          <cell r="L2121">
            <v>0</v>
          </cell>
          <cell r="M2121">
            <v>0</v>
          </cell>
        </row>
        <row r="2122">
          <cell r="A2122" t="str">
            <v>YZ-HE13037Or4L</v>
          </cell>
          <cell r="B2122">
            <v>0</v>
          </cell>
          <cell r="C2122">
            <v>0</v>
          </cell>
          <cell r="D2122">
            <v>0</v>
          </cell>
          <cell r="E2122">
            <v>0</v>
          </cell>
          <cell r="F2122">
            <v>0</v>
          </cell>
          <cell r="G2122">
            <v>0</v>
          </cell>
          <cell r="H2122">
            <v>0</v>
          </cell>
          <cell r="I2122">
            <v>0</v>
          </cell>
          <cell r="J2122">
            <v>0</v>
          </cell>
          <cell r="K2122">
            <v>0</v>
          </cell>
          <cell r="L2122">
            <v>0</v>
          </cell>
          <cell r="M2122">
            <v>0</v>
          </cell>
        </row>
        <row r="2123">
          <cell r="A2123" t="str">
            <v>YZ-HE13037Or5L</v>
          </cell>
          <cell r="B2123">
            <v>0</v>
          </cell>
          <cell r="C2123">
            <v>0</v>
          </cell>
          <cell r="D2123">
            <v>0</v>
          </cell>
          <cell r="E2123">
            <v>0</v>
          </cell>
          <cell r="F2123">
            <v>0</v>
          </cell>
          <cell r="G2123">
            <v>0</v>
          </cell>
          <cell r="H2123">
            <v>0</v>
          </cell>
          <cell r="I2123">
            <v>0</v>
          </cell>
          <cell r="J2123">
            <v>0</v>
          </cell>
          <cell r="K2123">
            <v>0</v>
          </cell>
          <cell r="L2123">
            <v>0</v>
          </cell>
          <cell r="M2123">
            <v>0</v>
          </cell>
        </row>
        <row r="2124">
          <cell r="A2124" t="str">
            <v>YZ-HE13037Or6L</v>
          </cell>
          <cell r="B2124">
            <v>0</v>
          </cell>
          <cell r="C2124">
            <v>0</v>
          </cell>
          <cell r="D2124">
            <v>0</v>
          </cell>
          <cell r="E2124">
            <v>0</v>
          </cell>
          <cell r="F2124">
            <v>0</v>
          </cell>
          <cell r="G2124">
            <v>0</v>
          </cell>
          <cell r="H2124">
            <v>0</v>
          </cell>
          <cell r="I2124">
            <v>0</v>
          </cell>
          <cell r="J2124">
            <v>0</v>
          </cell>
          <cell r="K2124">
            <v>0</v>
          </cell>
          <cell r="L2124">
            <v>0</v>
          </cell>
          <cell r="M2124">
            <v>0</v>
          </cell>
        </row>
        <row r="2125">
          <cell r="A2125" t="str">
            <v>YZ-HE13037Or7L</v>
          </cell>
          <cell r="B2125">
            <v>0</v>
          </cell>
          <cell r="C2125">
            <v>0</v>
          </cell>
          <cell r="D2125">
            <v>0</v>
          </cell>
          <cell r="E2125">
            <v>0</v>
          </cell>
          <cell r="F2125">
            <v>0</v>
          </cell>
          <cell r="G2125">
            <v>0</v>
          </cell>
          <cell r="H2125">
            <v>0</v>
          </cell>
          <cell r="I2125">
            <v>0</v>
          </cell>
          <cell r="J2125">
            <v>0</v>
          </cell>
          <cell r="K2125">
            <v>0</v>
          </cell>
          <cell r="L2125">
            <v>0</v>
          </cell>
          <cell r="M2125">
            <v>0</v>
          </cell>
        </row>
        <row r="2126">
          <cell r="A2126" t="str">
            <v>YZ-HE13037Or8L</v>
          </cell>
          <cell r="B2126">
            <v>0</v>
          </cell>
          <cell r="C2126">
            <v>0</v>
          </cell>
          <cell r="D2126">
            <v>0</v>
          </cell>
          <cell r="E2126">
            <v>0</v>
          </cell>
          <cell r="F2126">
            <v>0</v>
          </cell>
          <cell r="G2126">
            <v>0</v>
          </cell>
          <cell r="H2126">
            <v>0</v>
          </cell>
          <cell r="I2126">
            <v>0</v>
          </cell>
          <cell r="J2126">
            <v>0</v>
          </cell>
          <cell r="K2126">
            <v>0</v>
          </cell>
          <cell r="L2126">
            <v>0</v>
          </cell>
          <cell r="M2126">
            <v>0</v>
          </cell>
        </row>
        <row r="2127">
          <cell r="A2127" t="str">
            <v>YZ-HE13037Or8L-MX</v>
          </cell>
          <cell r="B2127">
            <v>0</v>
          </cell>
          <cell r="C2127">
            <v>0</v>
          </cell>
          <cell r="D2127">
            <v>0</v>
          </cell>
          <cell r="E2127">
            <v>0</v>
          </cell>
          <cell r="F2127">
            <v>0</v>
          </cell>
          <cell r="G2127">
            <v>0</v>
          </cell>
          <cell r="H2127">
            <v>0</v>
          </cell>
          <cell r="I2127">
            <v>0</v>
          </cell>
          <cell r="J2127">
            <v>0</v>
          </cell>
          <cell r="K2127">
            <v>0</v>
          </cell>
          <cell r="L2127">
            <v>0</v>
          </cell>
          <cell r="M2127">
            <v>0</v>
          </cell>
        </row>
        <row r="2128">
          <cell r="A2128" t="str">
            <v>YZ-HE13037Or9L</v>
          </cell>
          <cell r="B2128">
            <v>0</v>
          </cell>
          <cell r="C2128">
            <v>0</v>
          </cell>
          <cell r="D2128">
            <v>0</v>
          </cell>
          <cell r="E2128">
            <v>0</v>
          </cell>
          <cell r="F2128">
            <v>0</v>
          </cell>
          <cell r="G2128">
            <v>0</v>
          </cell>
          <cell r="H2128">
            <v>0</v>
          </cell>
          <cell r="I2128">
            <v>0</v>
          </cell>
          <cell r="J2128">
            <v>0</v>
          </cell>
          <cell r="K2128">
            <v>0</v>
          </cell>
          <cell r="L2128">
            <v>0</v>
          </cell>
          <cell r="M2128">
            <v>0</v>
          </cell>
        </row>
        <row r="2129">
          <cell r="A2129" t="str">
            <v>YZ-HE13037Pu1L</v>
          </cell>
          <cell r="B2129">
            <v>0</v>
          </cell>
          <cell r="C2129">
            <v>0</v>
          </cell>
          <cell r="D2129">
            <v>0</v>
          </cell>
          <cell r="E2129">
            <v>0</v>
          </cell>
          <cell r="F2129">
            <v>0</v>
          </cell>
          <cell r="G2129">
            <v>0</v>
          </cell>
          <cell r="H2129">
            <v>0</v>
          </cell>
          <cell r="I2129">
            <v>0</v>
          </cell>
          <cell r="J2129">
            <v>0</v>
          </cell>
          <cell r="K2129">
            <v>0</v>
          </cell>
          <cell r="L2129">
            <v>0</v>
          </cell>
          <cell r="M2129">
            <v>0</v>
          </cell>
        </row>
        <row r="2130">
          <cell r="A2130" t="str">
            <v>YZ-HE13037Pu1L-MX</v>
          </cell>
          <cell r="B2130">
            <v>0</v>
          </cell>
          <cell r="C2130">
            <v>0</v>
          </cell>
          <cell r="D2130">
            <v>0</v>
          </cell>
          <cell r="E2130">
            <v>0</v>
          </cell>
          <cell r="F2130">
            <v>0</v>
          </cell>
          <cell r="G2130">
            <v>0</v>
          </cell>
          <cell r="H2130">
            <v>0</v>
          </cell>
          <cell r="I2130">
            <v>0</v>
          </cell>
          <cell r="J2130">
            <v>0</v>
          </cell>
          <cell r="K2130">
            <v>0</v>
          </cell>
          <cell r="L2130">
            <v>0</v>
          </cell>
          <cell r="M2130">
            <v>0</v>
          </cell>
        </row>
        <row r="2131">
          <cell r="A2131" t="str">
            <v>YZ-HE13037Pu2L</v>
          </cell>
          <cell r="B2131">
            <v>0</v>
          </cell>
          <cell r="C2131">
            <v>0</v>
          </cell>
          <cell r="D2131">
            <v>0</v>
          </cell>
          <cell r="E2131">
            <v>0</v>
          </cell>
          <cell r="F2131">
            <v>0</v>
          </cell>
          <cell r="G2131">
            <v>0</v>
          </cell>
          <cell r="H2131">
            <v>0</v>
          </cell>
          <cell r="I2131">
            <v>0</v>
          </cell>
          <cell r="J2131">
            <v>0</v>
          </cell>
          <cell r="K2131">
            <v>0</v>
          </cell>
          <cell r="L2131">
            <v>0</v>
          </cell>
          <cell r="M2131">
            <v>0</v>
          </cell>
        </row>
        <row r="2132">
          <cell r="A2132" t="str">
            <v>YZ-HE13037Pu3L</v>
          </cell>
          <cell r="B2132">
            <v>0</v>
          </cell>
          <cell r="C2132">
            <v>0</v>
          </cell>
          <cell r="D2132">
            <v>0</v>
          </cell>
          <cell r="E2132">
            <v>0</v>
          </cell>
          <cell r="F2132">
            <v>0</v>
          </cell>
          <cell r="G2132">
            <v>0</v>
          </cell>
          <cell r="H2132">
            <v>0</v>
          </cell>
          <cell r="I2132">
            <v>0</v>
          </cell>
          <cell r="J2132">
            <v>0</v>
          </cell>
          <cell r="K2132">
            <v>0</v>
          </cell>
          <cell r="L2132">
            <v>0</v>
          </cell>
          <cell r="M2132">
            <v>0</v>
          </cell>
        </row>
        <row r="2133">
          <cell r="A2133" t="str">
            <v>YZ-HE13037Pu4L</v>
          </cell>
          <cell r="B2133">
            <v>0</v>
          </cell>
          <cell r="C2133">
            <v>0</v>
          </cell>
          <cell r="D2133">
            <v>0</v>
          </cell>
          <cell r="E2133">
            <v>0</v>
          </cell>
          <cell r="F2133">
            <v>0</v>
          </cell>
          <cell r="G2133">
            <v>0</v>
          </cell>
          <cell r="H2133">
            <v>0</v>
          </cell>
          <cell r="I2133">
            <v>0</v>
          </cell>
          <cell r="J2133">
            <v>0</v>
          </cell>
          <cell r="K2133">
            <v>0</v>
          </cell>
          <cell r="L2133">
            <v>0</v>
          </cell>
          <cell r="M2133">
            <v>0</v>
          </cell>
        </row>
        <row r="2134">
          <cell r="A2134" t="str">
            <v>YZ-HE13037Pu5L</v>
          </cell>
          <cell r="B2134">
            <v>0</v>
          </cell>
          <cell r="C2134">
            <v>0</v>
          </cell>
          <cell r="D2134">
            <v>0</v>
          </cell>
          <cell r="E2134">
            <v>0</v>
          </cell>
          <cell r="F2134">
            <v>0</v>
          </cell>
          <cell r="G2134">
            <v>0</v>
          </cell>
          <cell r="H2134">
            <v>0</v>
          </cell>
          <cell r="I2134">
            <v>0</v>
          </cell>
          <cell r="J2134">
            <v>0</v>
          </cell>
          <cell r="K2134">
            <v>0</v>
          </cell>
          <cell r="L2134">
            <v>0</v>
          </cell>
          <cell r="M2134">
            <v>0</v>
          </cell>
        </row>
        <row r="2135">
          <cell r="A2135" t="str">
            <v>YZ-HE13037Pu6L</v>
          </cell>
          <cell r="B2135">
            <v>0</v>
          </cell>
          <cell r="C2135">
            <v>0</v>
          </cell>
          <cell r="D2135">
            <v>0</v>
          </cell>
          <cell r="E2135">
            <v>0</v>
          </cell>
          <cell r="F2135">
            <v>0</v>
          </cell>
          <cell r="G2135">
            <v>0</v>
          </cell>
          <cell r="H2135">
            <v>0</v>
          </cell>
          <cell r="I2135">
            <v>0</v>
          </cell>
          <cell r="J2135">
            <v>0</v>
          </cell>
          <cell r="K2135">
            <v>0</v>
          </cell>
          <cell r="L2135">
            <v>0</v>
          </cell>
          <cell r="M2135">
            <v>0</v>
          </cell>
        </row>
        <row r="2136">
          <cell r="A2136" t="str">
            <v>YZ-HE13037Pu7L</v>
          </cell>
          <cell r="B2136">
            <v>0</v>
          </cell>
          <cell r="C2136">
            <v>0</v>
          </cell>
          <cell r="D2136">
            <v>0</v>
          </cell>
          <cell r="E2136">
            <v>0</v>
          </cell>
          <cell r="F2136">
            <v>0</v>
          </cell>
          <cell r="G2136">
            <v>0</v>
          </cell>
          <cell r="H2136">
            <v>0</v>
          </cell>
          <cell r="I2136">
            <v>0</v>
          </cell>
          <cell r="J2136">
            <v>0</v>
          </cell>
          <cell r="K2136">
            <v>0</v>
          </cell>
          <cell r="L2136">
            <v>0</v>
          </cell>
          <cell r="M2136">
            <v>0</v>
          </cell>
        </row>
        <row r="2137">
          <cell r="A2137" t="str">
            <v>YZ-HE13037Pu8L</v>
          </cell>
          <cell r="B2137">
            <v>0</v>
          </cell>
          <cell r="C2137">
            <v>0</v>
          </cell>
          <cell r="D2137">
            <v>0</v>
          </cell>
          <cell r="E2137">
            <v>0</v>
          </cell>
          <cell r="F2137">
            <v>0</v>
          </cell>
          <cell r="G2137">
            <v>0</v>
          </cell>
          <cell r="H2137">
            <v>0</v>
          </cell>
          <cell r="I2137">
            <v>0</v>
          </cell>
          <cell r="J2137">
            <v>0</v>
          </cell>
          <cell r="K2137">
            <v>0</v>
          </cell>
          <cell r="L2137">
            <v>0</v>
          </cell>
          <cell r="M2137">
            <v>0</v>
          </cell>
        </row>
        <row r="2138">
          <cell r="A2138" t="str">
            <v>YZ-HE13037Pu9L</v>
          </cell>
          <cell r="B2138">
            <v>0</v>
          </cell>
          <cell r="C2138">
            <v>0</v>
          </cell>
          <cell r="D2138">
            <v>0</v>
          </cell>
          <cell r="E2138">
            <v>0</v>
          </cell>
          <cell r="F2138">
            <v>0</v>
          </cell>
          <cell r="G2138">
            <v>0</v>
          </cell>
          <cell r="H2138">
            <v>0</v>
          </cell>
          <cell r="I2138">
            <v>0</v>
          </cell>
          <cell r="J2138">
            <v>0</v>
          </cell>
          <cell r="K2138">
            <v>0</v>
          </cell>
          <cell r="L2138">
            <v>0</v>
          </cell>
          <cell r="M2138">
            <v>0</v>
          </cell>
        </row>
        <row r="2139">
          <cell r="A2139" t="str">
            <v>YZ-HE13037Wi1L</v>
          </cell>
          <cell r="B2139">
            <v>0</v>
          </cell>
          <cell r="C2139">
            <v>0</v>
          </cell>
          <cell r="D2139">
            <v>0</v>
          </cell>
          <cell r="E2139">
            <v>0</v>
          </cell>
          <cell r="F2139">
            <v>0</v>
          </cell>
          <cell r="G2139">
            <v>0</v>
          </cell>
          <cell r="H2139">
            <v>0</v>
          </cell>
          <cell r="I2139">
            <v>0</v>
          </cell>
          <cell r="J2139">
            <v>0</v>
          </cell>
          <cell r="K2139">
            <v>0</v>
          </cell>
          <cell r="L2139">
            <v>0</v>
          </cell>
          <cell r="M2139">
            <v>0</v>
          </cell>
        </row>
        <row r="2140">
          <cell r="A2140" t="str">
            <v>YZ-HE13037Wi1L-MX</v>
          </cell>
          <cell r="B2140">
            <v>0</v>
          </cell>
          <cell r="C2140">
            <v>0</v>
          </cell>
          <cell r="D2140">
            <v>0</v>
          </cell>
          <cell r="E2140">
            <v>0</v>
          </cell>
          <cell r="F2140">
            <v>0</v>
          </cell>
          <cell r="G2140">
            <v>0</v>
          </cell>
          <cell r="H2140">
            <v>0</v>
          </cell>
          <cell r="I2140">
            <v>0</v>
          </cell>
          <cell r="J2140">
            <v>0</v>
          </cell>
          <cell r="K2140">
            <v>0</v>
          </cell>
          <cell r="L2140">
            <v>0</v>
          </cell>
          <cell r="M2140">
            <v>0</v>
          </cell>
        </row>
        <row r="2141">
          <cell r="A2141" t="str">
            <v>YZ-HE13037Wi2L</v>
          </cell>
          <cell r="B2141">
            <v>0</v>
          </cell>
          <cell r="C2141">
            <v>0</v>
          </cell>
          <cell r="D2141">
            <v>0</v>
          </cell>
          <cell r="E2141">
            <v>0</v>
          </cell>
          <cell r="F2141">
            <v>0</v>
          </cell>
          <cell r="G2141">
            <v>0</v>
          </cell>
          <cell r="H2141">
            <v>0</v>
          </cell>
          <cell r="I2141">
            <v>0</v>
          </cell>
          <cell r="J2141">
            <v>0</v>
          </cell>
          <cell r="K2141">
            <v>0</v>
          </cell>
          <cell r="L2141">
            <v>0</v>
          </cell>
          <cell r="M2141">
            <v>0</v>
          </cell>
        </row>
        <row r="2142">
          <cell r="A2142" t="str">
            <v>YZ-HE13037Wi2L-MX</v>
          </cell>
          <cell r="B2142">
            <v>0</v>
          </cell>
          <cell r="C2142">
            <v>0</v>
          </cell>
          <cell r="D2142">
            <v>0</v>
          </cell>
          <cell r="E2142">
            <v>0</v>
          </cell>
          <cell r="F2142">
            <v>0</v>
          </cell>
          <cell r="G2142">
            <v>0</v>
          </cell>
          <cell r="H2142">
            <v>0</v>
          </cell>
          <cell r="I2142">
            <v>0</v>
          </cell>
          <cell r="J2142">
            <v>0</v>
          </cell>
          <cell r="K2142">
            <v>0</v>
          </cell>
          <cell r="L2142">
            <v>0</v>
          </cell>
          <cell r="M2142">
            <v>0</v>
          </cell>
        </row>
        <row r="2143">
          <cell r="A2143" t="str">
            <v>YZ-HE13037Wi3L</v>
          </cell>
          <cell r="B2143">
            <v>0</v>
          </cell>
          <cell r="C2143">
            <v>0</v>
          </cell>
          <cell r="D2143">
            <v>0</v>
          </cell>
          <cell r="E2143">
            <v>0</v>
          </cell>
          <cell r="F2143">
            <v>0</v>
          </cell>
          <cell r="G2143">
            <v>0</v>
          </cell>
          <cell r="H2143">
            <v>0</v>
          </cell>
          <cell r="I2143">
            <v>0</v>
          </cell>
          <cell r="J2143">
            <v>0</v>
          </cell>
          <cell r="K2143">
            <v>0</v>
          </cell>
          <cell r="L2143">
            <v>0</v>
          </cell>
          <cell r="M2143">
            <v>0</v>
          </cell>
        </row>
        <row r="2144">
          <cell r="A2144" t="str">
            <v>YZ-HE13037Wi4L</v>
          </cell>
          <cell r="B2144">
            <v>0</v>
          </cell>
          <cell r="C2144">
            <v>0</v>
          </cell>
          <cell r="D2144">
            <v>0</v>
          </cell>
          <cell r="E2144">
            <v>0</v>
          </cell>
          <cell r="F2144">
            <v>0</v>
          </cell>
          <cell r="G2144">
            <v>0</v>
          </cell>
          <cell r="H2144">
            <v>0</v>
          </cell>
          <cell r="I2144">
            <v>0</v>
          </cell>
          <cell r="J2144">
            <v>0</v>
          </cell>
          <cell r="K2144">
            <v>0</v>
          </cell>
          <cell r="L2144">
            <v>0</v>
          </cell>
          <cell r="M2144">
            <v>0</v>
          </cell>
        </row>
        <row r="2145">
          <cell r="A2145" t="str">
            <v>YZ-HE13037Wi5L</v>
          </cell>
          <cell r="B2145">
            <v>0</v>
          </cell>
          <cell r="C2145">
            <v>0</v>
          </cell>
          <cell r="D2145">
            <v>0</v>
          </cell>
          <cell r="E2145">
            <v>0</v>
          </cell>
          <cell r="F2145">
            <v>0</v>
          </cell>
          <cell r="G2145">
            <v>0</v>
          </cell>
          <cell r="H2145">
            <v>0</v>
          </cell>
          <cell r="I2145">
            <v>0</v>
          </cell>
          <cell r="J2145">
            <v>0</v>
          </cell>
          <cell r="K2145">
            <v>0</v>
          </cell>
          <cell r="L2145">
            <v>0</v>
          </cell>
          <cell r="M2145">
            <v>0</v>
          </cell>
        </row>
        <row r="2146">
          <cell r="A2146" t="str">
            <v>YZ-HE13037Wi6L</v>
          </cell>
          <cell r="B2146">
            <v>0</v>
          </cell>
          <cell r="C2146">
            <v>0</v>
          </cell>
          <cell r="D2146">
            <v>0</v>
          </cell>
          <cell r="E2146">
            <v>0</v>
          </cell>
          <cell r="F2146">
            <v>0</v>
          </cell>
          <cell r="G2146">
            <v>0</v>
          </cell>
          <cell r="H2146">
            <v>0</v>
          </cell>
          <cell r="I2146">
            <v>0</v>
          </cell>
          <cell r="J2146">
            <v>0</v>
          </cell>
          <cell r="K2146">
            <v>0</v>
          </cell>
          <cell r="L2146">
            <v>0</v>
          </cell>
          <cell r="M2146">
            <v>0</v>
          </cell>
        </row>
        <row r="2147">
          <cell r="A2147" t="str">
            <v>YZ-HE13037Wi7L</v>
          </cell>
          <cell r="B2147">
            <v>0</v>
          </cell>
          <cell r="C2147">
            <v>0</v>
          </cell>
          <cell r="D2147">
            <v>0</v>
          </cell>
          <cell r="E2147">
            <v>0</v>
          </cell>
          <cell r="F2147">
            <v>0</v>
          </cell>
          <cell r="G2147">
            <v>0</v>
          </cell>
          <cell r="H2147">
            <v>0</v>
          </cell>
          <cell r="I2147">
            <v>0</v>
          </cell>
          <cell r="J2147">
            <v>0</v>
          </cell>
          <cell r="K2147">
            <v>0</v>
          </cell>
          <cell r="L2147">
            <v>0</v>
          </cell>
          <cell r="M2147">
            <v>0</v>
          </cell>
        </row>
        <row r="2148">
          <cell r="A2148" t="str">
            <v>YZ-HE13037Wi8L</v>
          </cell>
          <cell r="B2148">
            <v>0</v>
          </cell>
          <cell r="C2148">
            <v>0</v>
          </cell>
          <cell r="D2148">
            <v>0</v>
          </cell>
          <cell r="E2148">
            <v>0</v>
          </cell>
          <cell r="F2148">
            <v>0</v>
          </cell>
          <cell r="G2148">
            <v>0</v>
          </cell>
          <cell r="H2148">
            <v>0</v>
          </cell>
          <cell r="I2148">
            <v>0</v>
          </cell>
          <cell r="J2148">
            <v>0</v>
          </cell>
          <cell r="K2148">
            <v>0</v>
          </cell>
          <cell r="L2148">
            <v>0</v>
          </cell>
          <cell r="M2148">
            <v>0</v>
          </cell>
        </row>
        <row r="2149">
          <cell r="A2149" t="str">
            <v>YZ-HE13037Wi8L-MX</v>
          </cell>
          <cell r="B2149">
            <v>0</v>
          </cell>
          <cell r="C2149">
            <v>0</v>
          </cell>
          <cell r="D2149">
            <v>0</v>
          </cell>
          <cell r="E2149">
            <v>0</v>
          </cell>
          <cell r="F2149">
            <v>0</v>
          </cell>
          <cell r="G2149">
            <v>0</v>
          </cell>
          <cell r="H2149">
            <v>0</v>
          </cell>
          <cell r="I2149">
            <v>0</v>
          </cell>
          <cell r="J2149">
            <v>0</v>
          </cell>
          <cell r="K2149">
            <v>0</v>
          </cell>
          <cell r="L2149">
            <v>0</v>
          </cell>
          <cell r="M2149">
            <v>0</v>
          </cell>
        </row>
        <row r="2150">
          <cell r="A2150" t="str">
            <v>YZ-HE13037Wi9L</v>
          </cell>
          <cell r="B2150">
            <v>0</v>
          </cell>
          <cell r="C2150">
            <v>0</v>
          </cell>
          <cell r="D2150">
            <v>0</v>
          </cell>
          <cell r="E2150">
            <v>0</v>
          </cell>
          <cell r="F2150">
            <v>0</v>
          </cell>
          <cell r="G2150">
            <v>0</v>
          </cell>
          <cell r="H2150">
            <v>0</v>
          </cell>
          <cell r="I2150">
            <v>0</v>
          </cell>
          <cell r="J2150">
            <v>0</v>
          </cell>
          <cell r="K2150">
            <v>0</v>
          </cell>
          <cell r="L2150">
            <v>0</v>
          </cell>
          <cell r="M2150">
            <v>0</v>
          </cell>
        </row>
        <row r="2151">
          <cell r="A2151" t="str">
            <v>YZ-HE9007Sa1L</v>
          </cell>
          <cell r="B2151">
            <v>0</v>
          </cell>
          <cell r="C2151">
            <v>0</v>
          </cell>
          <cell r="D2151">
            <v>0</v>
          </cell>
          <cell r="E2151">
            <v>0</v>
          </cell>
          <cell r="F2151">
            <v>0</v>
          </cell>
          <cell r="G2151">
            <v>0</v>
          </cell>
          <cell r="H2151">
            <v>0</v>
          </cell>
          <cell r="I2151">
            <v>0</v>
          </cell>
          <cell r="J2151">
            <v>0</v>
          </cell>
          <cell r="K2151">
            <v>0</v>
          </cell>
          <cell r="L2151">
            <v>0</v>
          </cell>
          <cell r="M2151">
            <v>0</v>
          </cell>
        </row>
        <row r="2152">
          <cell r="A2152" t="str">
            <v>YZ-HE9007Sa2L</v>
          </cell>
          <cell r="B2152">
            <v>0</v>
          </cell>
          <cell r="C2152">
            <v>0</v>
          </cell>
          <cell r="D2152">
            <v>0</v>
          </cell>
          <cell r="E2152">
            <v>0</v>
          </cell>
          <cell r="F2152">
            <v>0</v>
          </cell>
          <cell r="G2152">
            <v>0</v>
          </cell>
          <cell r="H2152">
            <v>0</v>
          </cell>
          <cell r="I2152">
            <v>0</v>
          </cell>
          <cell r="J2152">
            <v>0</v>
          </cell>
          <cell r="K2152">
            <v>0</v>
          </cell>
          <cell r="L2152">
            <v>0</v>
          </cell>
          <cell r="M2152">
            <v>0</v>
          </cell>
        </row>
        <row r="2153">
          <cell r="A2153" t="str">
            <v>YZ-HE9007Sa3L</v>
          </cell>
          <cell r="B2153">
            <v>0</v>
          </cell>
          <cell r="C2153">
            <v>0</v>
          </cell>
          <cell r="D2153">
            <v>0</v>
          </cell>
          <cell r="E2153">
            <v>0</v>
          </cell>
          <cell r="F2153">
            <v>0</v>
          </cell>
          <cell r="G2153">
            <v>0</v>
          </cell>
          <cell r="H2153">
            <v>0</v>
          </cell>
          <cell r="I2153">
            <v>0</v>
          </cell>
          <cell r="J2153">
            <v>0</v>
          </cell>
          <cell r="K2153">
            <v>0</v>
          </cell>
          <cell r="L2153">
            <v>0</v>
          </cell>
          <cell r="M2153">
            <v>0</v>
          </cell>
        </row>
        <row r="2154">
          <cell r="A2154" t="str">
            <v>YZ-HE9007Sa5L</v>
          </cell>
          <cell r="B2154">
            <v>0</v>
          </cell>
          <cell r="C2154">
            <v>0</v>
          </cell>
          <cell r="D2154">
            <v>0</v>
          </cell>
          <cell r="E2154">
            <v>0</v>
          </cell>
          <cell r="F2154">
            <v>0</v>
          </cell>
          <cell r="G2154">
            <v>0</v>
          </cell>
          <cell r="H2154">
            <v>0</v>
          </cell>
          <cell r="I2154">
            <v>0</v>
          </cell>
          <cell r="J2154">
            <v>0</v>
          </cell>
          <cell r="K2154">
            <v>0</v>
          </cell>
          <cell r="L2154">
            <v>0</v>
          </cell>
          <cell r="M2154">
            <v>0</v>
          </cell>
        </row>
        <row r="2155">
          <cell r="A2155" t="str">
            <v>YZ-HE9007Sa6L</v>
          </cell>
          <cell r="B2155">
            <v>0</v>
          </cell>
          <cell r="C2155">
            <v>0</v>
          </cell>
          <cell r="D2155">
            <v>0</v>
          </cell>
          <cell r="E2155">
            <v>0</v>
          </cell>
          <cell r="F2155">
            <v>0</v>
          </cell>
          <cell r="G2155">
            <v>0</v>
          </cell>
          <cell r="H2155">
            <v>0</v>
          </cell>
          <cell r="I2155">
            <v>0</v>
          </cell>
          <cell r="J2155">
            <v>0</v>
          </cell>
          <cell r="K2155">
            <v>0</v>
          </cell>
          <cell r="L2155">
            <v>0</v>
          </cell>
          <cell r="M2155">
            <v>0</v>
          </cell>
        </row>
        <row r="2156">
          <cell r="A2156" t="str">
            <v>YZ-HE9007Sa7L</v>
          </cell>
          <cell r="B2156">
            <v>0</v>
          </cell>
          <cell r="C2156">
            <v>0</v>
          </cell>
          <cell r="D2156">
            <v>0</v>
          </cell>
          <cell r="E2156">
            <v>0</v>
          </cell>
          <cell r="F2156">
            <v>0</v>
          </cell>
          <cell r="G2156">
            <v>0</v>
          </cell>
          <cell r="H2156">
            <v>0</v>
          </cell>
          <cell r="I2156">
            <v>0</v>
          </cell>
          <cell r="J2156">
            <v>0</v>
          </cell>
          <cell r="K2156">
            <v>0</v>
          </cell>
          <cell r="L2156">
            <v>0</v>
          </cell>
          <cell r="M2156">
            <v>0</v>
          </cell>
        </row>
        <row r="2157">
          <cell r="A2157" t="str">
            <v>YZ-HE9007Sa8L</v>
          </cell>
          <cell r="B2157">
            <v>0</v>
          </cell>
          <cell r="C2157">
            <v>0</v>
          </cell>
          <cell r="D2157">
            <v>0</v>
          </cell>
          <cell r="E2157">
            <v>0</v>
          </cell>
          <cell r="F2157">
            <v>0</v>
          </cell>
          <cell r="G2157">
            <v>0</v>
          </cell>
          <cell r="H2157">
            <v>0</v>
          </cell>
          <cell r="I2157">
            <v>0</v>
          </cell>
          <cell r="J2157">
            <v>0</v>
          </cell>
          <cell r="K2157">
            <v>0</v>
          </cell>
          <cell r="L2157">
            <v>0</v>
          </cell>
          <cell r="M2157">
            <v>0</v>
          </cell>
        </row>
        <row r="2158">
          <cell r="A2158" t="str">
            <v>YZ-HE9007Sa9L</v>
          </cell>
          <cell r="B2158">
            <v>0</v>
          </cell>
          <cell r="C2158">
            <v>0</v>
          </cell>
          <cell r="D2158">
            <v>0</v>
          </cell>
          <cell r="E2158">
            <v>0</v>
          </cell>
          <cell r="F2158">
            <v>0</v>
          </cell>
          <cell r="G2158">
            <v>0</v>
          </cell>
          <cell r="H2158">
            <v>0</v>
          </cell>
          <cell r="I2158">
            <v>0</v>
          </cell>
          <cell r="J2158">
            <v>0</v>
          </cell>
          <cell r="K2158">
            <v>0</v>
          </cell>
          <cell r="L2158">
            <v>0</v>
          </cell>
          <cell r="M2158">
            <v>0</v>
          </cell>
        </row>
        <row r="2159">
          <cell r="A2159" t="str">
            <v>YZ-HE9007Se1L</v>
          </cell>
          <cell r="B2159">
            <v>0</v>
          </cell>
          <cell r="C2159">
            <v>0</v>
          </cell>
          <cell r="D2159">
            <v>0</v>
          </cell>
          <cell r="E2159">
            <v>0</v>
          </cell>
          <cell r="F2159">
            <v>0</v>
          </cell>
          <cell r="G2159">
            <v>0</v>
          </cell>
          <cell r="H2159">
            <v>0</v>
          </cell>
          <cell r="I2159">
            <v>0</v>
          </cell>
          <cell r="J2159">
            <v>0</v>
          </cell>
          <cell r="K2159">
            <v>0</v>
          </cell>
          <cell r="L2159">
            <v>0</v>
          </cell>
          <cell r="M2159">
            <v>0</v>
          </cell>
        </row>
        <row r="2160">
          <cell r="A2160" t="str">
            <v>YZ-HE9007Se2L</v>
          </cell>
          <cell r="B2160">
            <v>0</v>
          </cell>
          <cell r="C2160">
            <v>0</v>
          </cell>
          <cell r="D2160">
            <v>0</v>
          </cell>
          <cell r="E2160">
            <v>0</v>
          </cell>
          <cell r="F2160">
            <v>0</v>
          </cell>
          <cell r="G2160">
            <v>0</v>
          </cell>
          <cell r="H2160">
            <v>0</v>
          </cell>
          <cell r="I2160">
            <v>0</v>
          </cell>
          <cell r="J2160">
            <v>0</v>
          </cell>
          <cell r="K2160">
            <v>0</v>
          </cell>
          <cell r="L2160">
            <v>0</v>
          </cell>
          <cell r="M2160">
            <v>0</v>
          </cell>
        </row>
        <row r="2161">
          <cell r="A2161" t="str">
            <v>YZ-HE9007Se3L</v>
          </cell>
          <cell r="B2161">
            <v>0</v>
          </cell>
          <cell r="C2161">
            <v>0</v>
          </cell>
          <cell r="D2161">
            <v>0</v>
          </cell>
          <cell r="E2161">
            <v>0</v>
          </cell>
          <cell r="F2161">
            <v>0</v>
          </cell>
          <cell r="G2161">
            <v>0</v>
          </cell>
          <cell r="H2161">
            <v>0</v>
          </cell>
          <cell r="I2161">
            <v>0</v>
          </cell>
          <cell r="J2161">
            <v>0</v>
          </cell>
          <cell r="K2161">
            <v>0</v>
          </cell>
          <cell r="L2161">
            <v>0</v>
          </cell>
          <cell r="M2161">
            <v>0</v>
          </cell>
        </row>
        <row r="2162">
          <cell r="A2162" t="str">
            <v>YZ-HE9007Se4L</v>
          </cell>
          <cell r="B2162">
            <v>0</v>
          </cell>
          <cell r="C2162">
            <v>0</v>
          </cell>
          <cell r="D2162">
            <v>0</v>
          </cell>
          <cell r="E2162">
            <v>0</v>
          </cell>
          <cell r="F2162">
            <v>0</v>
          </cell>
          <cell r="G2162">
            <v>0</v>
          </cell>
          <cell r="H2162">
            <v>0</v>
          </cell>
          <cell r="I2162">
            <v>0</v>
          </cell>
          <cell r="J2162">
            <v>0</v>
          </cell>
          <cell r="K2162">
            <v>0</v>
          </cell>
          <cell r="L2162">
            <v>0</v>
          </cell>
          <cell r="M2162">
            <v>0</v>
          </cell>
        </row>
        <row r="2163">
          <cell r="A2163" t="str">
            <v>YZ-HE9007Se5L</v>
          </cell>
          <cell r="B2163">
            <v>0</v>
          </cell>
          <cell r="C2163">
            <v>0</v>
          </cell>
          <cell r="D2163">
            <v>0</v>
          </cell>
          <cell r="E2163">
            <v>0</v>
          </cell>
          <cell r="F2163">
            <v>0</v>
          </cell>
          <cell r="G2163">
            <v>0</v>
          </cell>
          <cell r="H2163">
            <v>0</v>
          </cell>
          <cell r="I2163">
            <v>0</v>
          </cell>
          <cell r="J2163">
            <v>0</v>
          </cell>
          <cell r="K2163">
            <v>0</v>
          </cell>
          <cell r="L2163">
            <v>0</v>
          </cell>
          <cell r="M2163">
            <v>0</v>
          </cell>
        </row>
        <row r="2164">
          <cell r="A2164" t="str">
            <v>YZ-HE9007Se6L</v>
          </cell>
          <cell r="B2164">
            <v>0</v>
          </cell>
          <cell r="C2164">
            <v>0</v>
          </cell>
          <cell r="D2164">
            <v>0</v>
          </cell>
          <cell r="E2164">
            <v>0</v>
          </cell>
          <cell r="F2164">
            <v>0</v>
          </cell>
          <cell r="G2164">
            <v>0</v>
          </cell>
          <cell r="H2164">
            <v>0</v>
          </cell>
          <cell r="I2164">
            <v>0</v>
          </cell>
          <cell r="J2164">
            <v>0</v>
          </cell>
          <cell r="K2164">
            <v>0</v>
          </cell>
          <cell r="L2164">
            <v>0</v>
          </cell>
          <cell r="M2164">
            <v>0</v>
          </cell>
        </row>
        <row r="2165">
          <cell r="A2165" t="str">
            <v>YZ-HE9007Se7L</v>
          </cell>
          <cell r="B2165">
            <v>0</v>
          </cell>
          <cell r="C2165">
            <v>0</v>
          </cell>
          <cell r="D2165">
            <v>0</v>
          </cell>
          <cell r="E2165">
            <v>0</v>
          </cell>
          <cell r="F2165">
            <v>0</v>
          </cell>
          <cell r="G2165">
            <v>0</v>
          </cell>
          <cell r="H2165">
            <v>0</v>
          </cell>
          <cell r="I2165">
            <v>0</v>
          </cell>
          <cell r="J2165">
            <v>0</v>
          </cell>
          <cell r="K2165">
            <v>0</v>
          </cell>
          <cell r="L2165">
            <v>0</v>
          </cell>
          <cell r="M2165">
            <v>0</v>
          </cell>
        </row>
        <row r="2166">
          <cell r="A2166" t="str">
            <v>YZ-HE9007Se8L</v>
          </cell>
          <cell r="B2166">
            <v>0</v>
          </cell>
          <cell r="C2166">
            <v>0</v>
          </cell>
          <cell r="D2166">
            <v>0</v>
          </cell>
          <cell r="E2166">
            <v>0</v>
          </cell>
          <cell r="F2166">
            <v>0</v>
          </cell>
          <cell r="G2166">
            <v>0</v>
          </cell>
          <cell r="H2166">
            <v>0</v>
          </cell>
          <cell r="I2166">
            <v>0</v>
          </cell>
          <cell r="J2166">
            <v>0</v>
          </cell>
          <cell r="K2166">
            <v>0</v>
          </cell>
          <cell r="L2166">
            <v>0</v>
          </cell>
          <cell r="M2166">
            <v>0</v>
          </cell>
        </row>
        <row r="2167">
          <cell r="A2167" t="str">
            <v>YZ-HE9007Se9L</v>
          </cell>
          <cell r="B2167">
            <v>0</v>
          </cell>
          <cell r="C2167">
            <v>0</v>
          </cell>
          <cell r="D2167">
            <v>0</v>
          </cell>
          <cell r="E2167">
            <v>0</v>
          </cell>
          <cell r="F2167">
            <v>0</v>
          </cell>
          <cell r="G2167">
            <v>0</v>
          </cell>
          <cell r="H2167">
            <v>0</v>
          </cell>
          <cell r="I2167">
            <v>0</v>
          </cell>
          <cell r="J2167">
            <v>0</v>
          </cell>
          <cell r="K2167">
            <v>0</v>
          </cell>
          <cell r="L2167">
            <v>0</v>
          </cell>
          <cell r="M2167">
            <v>0</v>
          </cell>
        </row>
        <row r="2168">
          <cell r="A2168" t="str">
            <v>YZ-HE9008Sa1L</v>
          </cell>
          <cell r="B2168">
            <v>0</v>
          </cell>
          <cell r="C2168">
            <v>0</v>
          </cell>
          <cell r="D2168">
            <v>0</v>
          </cell>
          <cell r="E2168">
            <v>0</v>
          </cell>
          <cell r="F2168">
            <v>0</v>
          </cell>
          <cell r="G2168">
            <v>0</v>
          </cell>
          <cell r="H2168">
            <v>0</v>
          </cell>
          <cell r="I2168">
            <v>0</v>
          </cell>
          <cell r="J2168">
            <v>0</v>
          </cell>
          <cell r="K2168">
            <v>0</v>
          </cell>
          <cell r="L2168">
            <v>0</v>
          </cell>
          <cell r="M2168">
            <v>0</v>
          </cell>
        </row>
        <row r="2169">
          <cell r="A2169" t="str">
            <v>YZ-HE9008Sa2L</v>
          </cell>
          <cell r="B2169">
            <v>0</v>
          </cell>
          <cell r="C2169">
            <v>0</v>
          </cell>
          <cell r="D2169">
            <v>0</v>
          </cell>
          <cell r="E2169">
            <v>0</v>
          </cell>
          <cell r="F2169">
            <v>0</v>
          </cell>
          <cell r="G2169">
            <v>0</v>
          </cell>
          <cell r="H2169">
            <v>0</v>
          </cell>
          <cell r="I2169">
            <v>0</v>
          </cell>
          <cell r="J2169">
            <v>0</v>
          </cell>
          <cell r="K2169">
            <v>0</v>
          </cell>
          <cell r="L2169">
            <v>0</v>
          </cell>
          <cell r="M2169">
            <v>0</v>
          </cell>
        </row>
        <row r="2170">
          <cell r="A2170" t="str">
            <v>YZ-HE9008Sa3L</v>
          </cell>
          <cell r="B2170">
            <v>0</v>
          </cell>
          <cell r="C2170">
            <v>0</v>
          </cell>
          <cell r="D2170">
            <v>0</v>
          </cell>
          <cell r="E2170">
            <v>0</v>
          </cell>
          <cell r="F2170">
            <v>0</v>
          </cell>
          <cell r="G2170">
            <v>0</v>
          </cell>
          <cell r="H2170">
            <v>0</v>
          </cell>
          <cell r="I2170">
            <v>0</v>
          </cell>
          <cell r="J2170">
            <v>0</v>
          </cell>
          <cell r="K2170">
            <v>0</v>
          </cell>
          <cell r="L2170">
            <v>0</v>
          </cell>
          <cell r="M2170">
            <v>0</v>
          </cell>
        </row>
        <row r="2171">
          <cell r="A2171" t="str">
            <v>YZ-HE9008Sa4L</v>
          </cell>
          <cell r="B2171">
            <v>0</v>
          </cell>
          <cell r="C2171">
            <v>0</v>
          </cell>
          <cell r="D2171">
            <v>0</v>
          </cell>
          <cell r="E2171">
            <v>0</v>
          </cell>
          <cell r="F2171">
            <v>0</v>
          </cell>
          <cell r="G2171">
            <v>0</v>
          </cell>
          <cell r="H2171">
            <v>0</v>
          </cell>
          <cell r="I2171">
            <v>0</v>
          </cell>
          <cell r="J2171">
            <v>0</v>
          </cell>
          <cell r="K2171">
            <v>0</v>
          </cell>
          <cell r="L2171">
            <v>0</v>
          </cell>
          <cell r="M2171">
            <v>0</v>
          </cell>
        </row>
        <row r="2172">
          <cell r="A2172" t="str">
            <v>YZ-HE9008Sa5L</v>
          </cell>
          <cell r="B2172">
            <v>0</v>
          </cell>
          <cell r="C2172">
            <v>0</v>
          </cell>
          <cell r="D2172">
            <v>0</v>
          </cell>
          <cell r="E2172">
            <v>0</v>
          </cell>
          <cell r="F2172">
            <v>0</v>
          </cell>
          <cell r="G2172">
            <v>0</v>
          </cell>
          <cell r="H2172">
            <v>0</v>
          </cell>
          <cell r="I2172">
            <v>0</v>
          </cell>
          <cell r="J2172">
            <v>0</v>
          </cell>
          <cell r="K2172">
            <v>0</v>
          </cell>
          <cell r="L2172">
            <v>0</v>
          </cell>
          <cell r="M2172">
            <v>0</v>
          </cell>
        </row>
        <row r="2173">
          <cell r="A2173" t="str">
            <v>YZ-HE9008Sa6L</v>
          </cell>
          <cell r="B2173">
            <v>0</v>
          </cell>
          <cell r="C2173">
            <v>0</v>
          </cell>
          <cell r="D2173">
            <v>0</v>
          </cell>
          <cell r="E2173">
            <v>0</v>
          </cell>
          <cell r="F2173">
            <v>0</v>
          </cell>
          <cell r="G2173">
            <v>0</v>
          </cell>
          <cell r="H2173">
            <v>0</v>
          </cell>
          <cell r="I2173">
            <v>0</v>
          </cell>
          <cell r="J2173">
            <v>0</v>
          </cell>
          <cell r="K2173">
            <v>0</v>
          </cell>
          <cell r="L2173">
            <v>0</v>
          </cell>
          <cell r="M2173">
            <v>0</v>
          </cell>
        </row>
        <row r="2174">
          <cell r="A2174" t="str">
            <v>YZ-HE9008Sa7L</v>
          </cell>
          <cell r="B2174">
            <v>0</v>
          </cell>
          <cell r="C2174">
            <v>0</v>
          </cell>
          <cell r="D2174">
            <v>0</v>
          </cell>
          <cell r="E2174">
            <v>0</v>
          </cell>
          <cell r="F2174">
            <v>0</v>
          </cell>
          <cell r="G2174">
            <v>0</v>
          </cell>
          <cell r="H2174">
            <v>0</v>
          </cell>
          <cell r="I2174">
            <v>0</v>
          </cell>
          <cell r="J2174">
            <v>0</v>
          </cell>
          <cell r="K2174">
            <v>0</v>
          </cell>
          <cell r="L2174">
            <v>0</v>
          </cell>
          <cell r="M2174">
            <v>0</v>
          </cell>
        </row>
        <row r="2175">
          <cell r="A2175" t="str">
            <v>YZ-HE9008Sa8L</v>
          </cell>
          <cell r="B2175">
            <v>0</v>
          </cell>
          <cell r="C2175">
            <v>0</v>
          </cell>
          <cell r="D2175">
            <v>0</v>
          </cell>
          <cell r="E2175">
            <v>0</v>
          </cell>
          <cell r="F2175">
            <v>0</v>
          </cell>
          <cell r="G2175">
            <v>0</v>
          </cell>
          <cell r="H2175">
            <v>0</v>
          </cell>
          <cell r="I2175">
            <v>0</v>
          </cell>
          <cell r="J2175">
            <v>0</v>
          </cell>
          <cell r="K2175">
            <v>0</v>
          </cell>
          <cell r="L2175">
            <v>0</v>
          </cell>
          <cell r="M2175">
            <v>0</v>
          </cell>
        </row>
        <row r="2176">
          <cell r="A2176" t="str">
            <v>YZ-HE9008Sa9L</v>
          </cell>
          <cell r="B2176">
            <v>0</v>
          </cell>
          <cell r="C2176">
            <v>0</v>
          </cell>
          <cell r="D2176">
            <v>0</v>
          </cell>
          <cell r="E2176">
            <v>0</v>
          </cell>
          <cell r="F2176">
            <v>0</v>
          </cell>
          <cell r="G2176">
            <v>0</v>
          </cell>
          <cell r="H2176">
            <v>0</v>
          </cell>
          <cell r="I2176">
            <v>0</v>
          </cell>
          <cell r="J2176">
            <v>0</v>
          </cell>
          <cell r="K2176">
            <v>0</v>
          </cell>
          <cell r="L2176">
            <v>0</v>
          </cell>
          <cell r="M2176">
            <v>0</v>
          </cell>
        </row>
        <row r="2177">
          <cell r="A2177" t="str">
            <v>YZ-HE9008Se1L</v>
          </cell>
          <cell r="B2177">
            <v>0</v>
          </cell>
          <cell r="C2177">
            <v>0</v>
          </cell>
          <cell r="D2177">
            <v>0</v>
          </cell>
          <cell r="E2177">
            <v>0</v>
          </cell>
          <cell r="F2177">
            <v>0</v>
          </cell>
          <cell r="G2177">
            <v>0</v>
          </cell>
          <cell r="H2177">
            <v>0</v>
          </cell>
          <cell r="I2177">
            <v>0</v>
          </cell>
          <cell r="J2177">
            <v>0</v>
          </cell>
          <cell r="K2177">
            <v>0</v>
          </cell>
          <cell r="L2177">
            <v>0</v>
          </cell>
          <cell r="M2177">
            <v>0</v>
          </cell>
        </row>
        <row r="2178">
          <cell r="A2178" t="str">
            <v>YZ-HE9008Se2L</v>
          </cell>
          <cell r="B2178">
            <v>0</v>
          </cell>
          <cell r="C2178">
            <v>0</v>
          </cell>
          <cell r="D2178">
            <v>0</v>
          </cell>
          <cell r="E2178">
            <v>0</v>
          </cell>
          <cell r="F2178">
            <v>0</v>
          </cell>
          <cell r="G2178">
            <v>0</v>
          </cell>
          <cell r="H2178">
            <v>0</v>
          </cell>
          <cell r="I2178">
            <v>0</v>
          </cell>
          <cell r="J2178">
            <v>0</v>
          </cell>
          <cell r="K2178">
            <v>0</v>
          </cell>
          <cell r="L2178">
            <v>0</v>
          </cell>
          <cell r="M2178">
            <v>0</v>
          </cell>
        </row>
        <row r="2179">
          <cell r="A2179" t="str">
            <v>YZ-HE9008Se3L</v>
          </cell>
          <cell r="B2179">
            <v>0</v>
          </cell>
          <cell r="C2179">
            <v>0</v>
          </cell>
          <cell r="D2179">
            <v>0</v>
          </cell>
          <cell r="E2179">
            <v>0</v>
          </cell>
          <cell r="F2179">
            <v>0</v>
          </cell>
          <cell r="G2179">
            <v>0</v>
          </cell>
          <cell r="H2179">
            <v>0</v>
          </cell>
          <cell r="I2179">
            <v>0</v>
          </cell>
          <cell r="J2179">
            <v>0</v>
          </cell>
          <cell r="K2179">
            <v>0</v>
          </cell>
          <cell r="L2179">
            <v>0</v>
          </cell>
          <cell r="M2179">
            <v>0</v>
          </cell>
        </row>
        <row r="2180">
          <cell r="A2180" t="str">
            <v>YZ-HE9008Se4L</v>
          </cell>
          <cell r="B2180">
            <v>0</v>
          </cell>
          <cell r="C2180">
            <v>0</v>
          </cell>
          <cell r="D2180">
            <v>0</v>
          </cell>
          <cell r="E2180">
            <v>0</v>
          </cell>
          <cell r="F2180">
            <v>0</v>
          </cell>
          <cell r="G2180">
            <v>0</v>
          </cell>
          <cell r="H2180">
            <v>0</v>
          </cell>
          <cell r="I2180">
            <v>0</v>
          </cell>
          <cell r="J2180">
            <v>0</v>
          </cell>
          <cell r="K2180">
            <v>0</v>
          </cell>
          <cell r="L2180">
            <v>0</v>
          </cell>
          <cell r="M2180">
            <v>0</v>
          </cell>
        </row>
        <row r="2181">
          <cell r="A2181" t="str">
            <v>YZ-HE9008Se5L</v>
          </cell>
          <cell r="B2181">
            <v>0</v>
          </cell>
          <cell r="C2181">
            <v>0</v>
          </cell>
          <cell r="D2181">
            <v>0</v>
          </cell>
          <cell r="E2181">
            <v>0</v>
          </cell>
          <cell r="F2181">
            <v>0</v>
          </cell>
          <cell r="G2181">
            <v>0</v>
          </cell>
          <cell r="H2181">
            <v>0</v>
          </cell>
          <cell r="I2181">
            <v>0</v>
          </cell>
          <cell r="J2181">
            <v>0</v>
          </cell>
          <cell r="K2181">
            <v>0</v>
          </cell>
          <cell r="L2181">
            <v>0</v>
          </cell>
          <cell r="M2181">
            <v>0</v>
          </cell>
        </row>
        <row r="2182">
          <cell r="A2182" t="str">
            <v>YZ-HE9008Se6L</v>
          </cell>
          <cell r="B2182">
            <v>0</v>
          </cell>
          <cell r="C2182">
            <v>0</v>
          </cell>
          <cell r="D2182">
            <v>0</v>
          </cell>
          <cell r="E2182">
            <v>0</v>
          </cell>
          <cell r="F2182">
            <v>0</v>
          </cell>
          <cell r="G2182">
            <v>0</v>
          </cell>
          <cell r="H2182">
            <v>0</v>
          </cell>
          <cell r="I2182">
            <v>0</v>
          </cell>
          <cell r="J2182">
            <v>0</v>
          </cell>
          <cell r="K2182">
            <v>0</v>
          </cell>
          <cell r="L2182">
            <v>0</v>
          </cell>
          <cell r="M2182">
            <v>0</v>
          </cell>
        </row>
        <row r="2183">
          <cell r="A2183" t="str">
            <v>YZ-HE9008Se7L</v>
          </cell>
          <cell r="B2183">
            <v>0</v>
          </cell>
          <cell r="C2183">
            <v>0</v>
          </cell>
          <cell r="D2183">
            <v>0</v>
          </cell>
          <cell r="E2183">
            <v>0</v>
          </cell>
          <cell r="F2183">
            <v>0</v>
          </cell>
          <cell r="G2183">
            <v>0</v>
          </cell>
          <cell r="H2183">
            <v>0</v>
          </cell>
          <cell r="I2183">
            <v>0</v>
          </cell>
          <cell r="J2183">
            <v>0</v>
          </cell>
          <cell r="K2183">
            <v>0</v>
          </cell>
          <cell r="L2183">
            <v>0</v>
          </cell>
          <cell r="M2183">
            <v>0</v>
          </cell>
        </row>
        <row r="2184">
          <cell r="A2184" t="str">
            <v>YZ-HE9008Se8L</v>
          </cell>
          <cell r="B2184">
            <v>0</v>
          </cell>
          <cell r="C2184">
            <v>0</v>
          </cell>
          <cell r="D2184">
            <v>0</v>
          </cell>
          <cell r="E2184">
            <v>0</v>
          </cell>
          <cell r="F2184">
            <v>0</v>
          </cell>
          <cell r="G2184">
            <v>0</v>
          </cell>
          <cell r="H2184">
            <v>0</v>
          </cell>
          <cell r="I2184">
            <v>0</v>
          </cell>
          <cell r="J2184">
            <v>0</v>
          </cell>
          <cell r="K2184">
            <v>0</v>
          </cell>
          <cell r="L2184">
            <v>0</v>
          </cell>
          <cell r="M2184">
            <v>0</v>
          </cell>
        </row>
        <row r="2185">
          <cell r="A2185" t="str">
            <v>YZ-HE9008Se9L</v>
          </cell>
          <cell r="B2185">
            <v>0</v>
          </cell>
          <cell r="C2185">
            <v>0</v>
          </cell>
          <cell r="D2185">
            <v>0</v>
          </cell>
          <cell r="E2185">
            <v>0</v>
          </cell>
          <cell r="F2185">
            <v>0</v>
          </cell>
          <cell r="G2185">
            <v>0</v>
          </cell>
          <cell r="H2185">
            <v>0</v>
          </cell>
          <cell r="I2185">
            <v>0</v>
          </cell>
          <cell r="J2185">
            <v>0</v>
          </cell>
          <cell r="K2185">
            <v>0</v>
          </cell>
          <cell r="L2185">
            <v>0</v>
          </cell>
          <cell r="M2185">
            <v>0</v>
          </cell>
        </row>
        <row r="2186">
          <cell r="A2186" t="str">
            <v>YZ-HM0007-B0-2XL</v>
          </cell>
          <cell r="B2186">
            <v>0</v>
          </cell>
          <cell r="C2186">
            <v>0</v>
          </cell>
          <cell r="D2186">
            <v>0</v>
          </cell>
          <cell r="E2186">
            <v>0</v>
          </cell>
          <cell r="F2186">
            <v>0</v>
          </cell>
          <cell r="G2186">
            <v>0</v>
          </cell>
          <cell r="H2186">
            <v>0</v>
          </cell>
          <cell r="I2186">
            <v>0</v>
          </cell>
          <cell r="J2186">
            <v>0</v>
          </cell>
          <cell r="K2186">
            <v>0</v>
          </cell>
          <cell r="L2186">
            <v>0</v>
          </cell>
          <cell r="M2186">
            <v>0</v>
          </cell>
        </row>
        <row r="2187">
          <cell r="A2187" t="str">
            <v>YZ-HM0007-B0-3XL</v>
          </cell>
          <cell r="B2187">
            <v>0</v>
          </cell>
          <cell r="C2187">
            <v>0</v>
          </cell>
          <cell r="D2187">
            <v>0</v>
          </cell>
          <cell r="E2187">
            <v>0</v>
          </cell>
          <cell r="F2187">
            <v>0</v>
          </cell>
          <cell r="G2187">
            <v>0</v>
          </cell>
          <cell r="H2187">
            <v>0</v>
          </cell>
          <cell r="I2187">
            <v>0</v>
          </cell>
          <cell r="J2187">
            <v>0</v>
          </cell>
          <cell r="K2187">
            <v>0</v>
          </cell>
          <cell r="L2187">
            <v>0</v>
          </cell>
          <cell r="M2187">
            <v>0</v>
          </cell>
        </row>
        <row r="2188">
          <cell r="A2188" t="str">
            <v>YZ-HM0007-B0-L</v>
          </cell>
          <cell r="B2188">
            <v>0</v>
          </cell>
          <cell r="C2188">
            <v>0</v>
          </cell>
          <cell r="D2188">
            <v>0</v>
          </cell>
          <cell r="E2188">
            <v>0</v>
          </cell>
          <cell r="F2188">
            <v>0</v>
          </cell>
          <cell r="G2188">
            <v>0</v>
          </cell>
          <cell r="H2188">
            <v>0</v>
          </cell>
          <cell r="I2188">
            <v>0</v>
          </cell>
          <cell r="J2188">
            <v>0</v>
          </cell>
          <cell r="K2188">
            <v>0</v>
          </cell>
          <cell r="L2188">
            <v>0</v>
          </cell>
          <cell r="M2188">
            <v>0</v>
          </cell>
        </row>
        <row r="2189">
          <cell r="A2189" t="str">
            <v>YZ-HM0007-K0-2XL</v>
          </cell>
          <cell r="B2189">
            <v>0</v>
          </cell>
          <cell r="C2189">
            <v>0</v>
          </cell>
          <cell r="D2189">
            <v>0</v>
          </cell>
          <cell r="E2189">
            <v>0</v>
          </cell>
          <cell r="F2189">
            <v>0</v>
          </cell>
          <cell r="G2189">
            <v>0</v>
          </cell>
          <cell r="H2189">
            <v>0</v>
          </cell>
          <cell r="I2189">
            <v>0</v>
          </cell>
          <cell r="J2189">
            <v>0</v>
          </cell>
          <cell r="K2189">
            <v>0</v>
          </cell>
          <cell r="L2189">
            <v>0</v>
          </cell>
          <cell r="M2189">
            <v>0</v>
          </cell>
        </row>
        <row r="2190">
          <cell r="A2190" t="str">
            <v>YZ-HM0007-K0-3XL</v>
          </cell>
          <cell r="B2190">
            <v>0</v>
          </cell>
          <cell r="C2190">
            <v>0</v>
          </cell>
          <cell r="D2190">
            <v>0</v>
          </cell>
          <cell r="E2190">
            <v>0</v>
          </cell>
          <cell r="F2190">
            <v>0</v>
          </cell>
          <cell r="G2190">
            <v>0</v>
          </cell>
          <cell r="H2190">
            <v>0</v>
          </cell>
          <cell r="I2190">
            <v>0</v>
          </cell>
          <cell r="J2190">
            <v>0</v>
          </cell>
          <cell r="K2190">
            <v>0</v>
          </cell>
          <cell r="L2190">
            <v>0</v>
          </cell>
          <cell r="M2190">
            <v>0</v>
          </cell>
        </row>
        <row r="2191">
          <cell r="A2191" t="str">
            <v>YZ-HM0007-K0-XL</v>
          </cell>
          <cell r="B2191">
            <v>0</v>
          </cell>
          <cell r="C2191">
            <v>0</v>
          </cell>
          <cell r="D2191">
            <v>0</v>
          </cell>
          <cell r="E2191">
            <v>0</v>
          </cell>
          <cell r="F2191">
            <v>0</v>
          </cell>
          <cell r="G2191">
            <v>0</v>
          </cell>
          <cell r="H2191">
            <v>0</v>
          </cell>
          <cell r="I2191">
            <v>0</v>
          </cell>
          <cell r="J2191">
            <v>0</v>
          </cell>
          <cell r="K2191">
            <v>0</v>
          </cell>
          <cell r="L2191">
            <v>0</v>
          </cell>
          <cell r="M2191">
            <v>0</v>
          </cell>
        </row>
        <row r="2192">
          <cell r="A2192" t="str">
            <v>YZ-HM0007-R0-2XL</v>
          </cell>
          <cell r="B2192">
            <v>0</v>
          </cell>
          <cell r="C2192">
            <v>0</v>
          </cell>
          <cell r="D2192">
            <v>0</v>
          </cell>
          <cell r="E2192">
            <v>0</v>
          </cell>
          <cell r="F2192">
            <v>0</v>
          </cell>
          <cell r="G2192">
            <v>0</v>
          </cell>
          <cell r="H2192">
            <v>0</v>
          </cell>
          <cell r="I2192">
            <v>0</v>
          </cell>
          <cell r="J2192">
            <v>0</v>
          </cell>
          <cell r="K2192">
            <v>0</v>
          </cell>
          <cell r="L2192">
            <v>0</v>
          </cell>
          <cell r="M2192">
            <v>0</v>
          </cell>
        </row>
        <row r="2193">
          <cell r="A2193" t="str">
            <v>YZ-HM0007-R0-3XL</v>
          </cell>
          <cell r="B2193">
            <v>0</v>
          </cell>
          <cell r="C2193">
            <v>0</v>
          </cell>
          <cell r="D2193">
            <v>0</v>
          </cell>
          <cell r="E2193">
            <v>0</v>
          </cell>
          <cell r="F2193">
            <v>0</v>
          </cell>
          <cell r="G2193">
            <v>0</v>
          </cell>
          <cell r="H2193">
            <v>0</v>
          </cell>
          <cell r="I2193">
            <v>0</v>
          </cell>
          <cell r="J2193">
            <v>0</v>
          </cell>
          <cell r="K2193">
            <v>0</v>
          </cell>
          <cell r="L2193">
            <v>0</v>
          </cell>
          <cell r="M2193">
            <v>0</v>
          </cell>
        </row>
        <row r="2194">
          <cell r="A2194" t="str">
            <v>YZ-HM0007-R0-L</v>
          </cell>
          <cell r="B2194">
            <v>0</v>
          </cell>
          <cell r="C2194">
            <v>0</v>
          </cell>
          <cell r="D2194">
            <v>0</v>
          </cell>
          <cell r="E2194">
            <v>0</v>
          </cell>
          <cell r="F2194">
            <v>0</v>
          </cell>
          <cell r="G2194">
            <v>0</v>
          </cell>
          <cell r="H2194">
            <v>0</v>
          </cell>
          <cell r="I2194">
            <v>0</v>
          </cell>
          <cell r="J2194">
            <v>0</v>
          </cell>
          <cell r="K2194">
            <v>0</v>
          </cell>
          <cell r="L2194">
            <v>0</v>
          </cell>
          <cell r="M2194">
            <v>0</v>
          </cell>
        </row>
        <row r="2195">
          <cell r="A2195" t="str">
            <v>YZ-HM1584-K0-1XL</v>
          </cell>
          <cell r="B2195">
            <v>0</v>
          </cell>
          <cell r="C2195">
            <v>0</v>
          </cell>
          <cell r="D2195">
            <v>0</v>
          </cell>
          <cell r="E2195">
            <v>0</v>
          </cell>
          <cell r="F2195">
            <v>0</v>
          </cell>
          <cell r="G2195">
            <v>0</v>
          </cell>
          <cell r="H2195">
            <v>0</v>
          </cell>
          <cell r="I2195">
            <v>0</v>
          </cell>
          <cell r="J2195">
            <v>0</v>
          </cell>
          <cell r="K2195">
            <v>0</v>
          </cell>
          <cell r="L2195">
            <v>0</v>
          </cell>
          <cell r="M2195">
            <v>0</v>
          </cell>
        </row>
        <row r="2196">
          <cell r="A2196" t="str">
            <v>YZ-HM1584-K0-L</v>
          </cell>
          <cell r="B2196">
            <v>0</v>
          </cell>
          <cell r="C2196">
            <v>0</v>
          </cell>
          <cell r="D2196">
            <v>0</v>
          </cell>
          <cell r="E2196">
            <v>0</v>
          </cell>
          <cell r="F2196">
            <v>0</v>
          </cell>
          <cell r="G2196">
            <v>0</v>
          </cell>
          <cell r="H2196">
            <v>0</v>
          </cell>
          <cell r="I2196">
            <v>0</v>
          </cell>
          <cell r="J2196">
            <v>0</v>
          </cell>
          <cell r="K2196">
            <v>0</v>
          </cell>
          <cell r="L2196">
            <v>0</v>
          </cell>
          <cell r="M2196">
            <v>0</v>
          </cell>
        </row>
        <row r="2197">
          <cell r="A2197" t="str">
            <v>YZ-HM1584-K0-M</v>
          </cell>
          <cell r="B2197">
            <v>0</v>
          </cell>
          <cell r="C2197">
            <v>0</v>
          </cell>
          <cell r="D2197">
            <v>0</v>
          </cell>
          <cell r="E2197">
            <v>0</v>
          </cell>
          <cell r="F2197">
            <v>0</v>
          </cell>
          <cell r="G2197">
            <v>0</v>
          </cell>
          <cell r="H2197">
            <v>0</v>
          </cell>
          <cell r="I2197">
            <v>0</v>
          </cell>
          <cell r="J2197">
            <v>0</v>
          </cell>
          <cell r="K2197">
            <v>0</v>
          </cell>
          <cell r="L2197">
            <v>0</v>
          </cell>
          <cell r="M2197">
            <v>0</v>
          </cell>
        </row>
        <row r="2198">
          <cell r="A2198" t="str">
            <v>YZ-HM1584-K0-S</v>
          </cell>
          <cell r="B2198">
            <v>0</v>
          </cell>
          <cell r="C2198">
            <v>0</v>
          </cell>
          <cell r="D2198">
            <v>0</v>
          </cell>
          <cell r="E2198">
            <v>0</v>
          </cell>
          <cell r="F2198">
            <v>0</v>
          </cell>
          <cell r="G2198">
            <v>0</v>
          </cell>
          <cell r="H2198">
            <v>0</v>
          </cell>
          <cell r="I2198">
            <v>0</v>
          </cell>
          <cell r="J2198">
            <v>0</v>
          </cell>
          <cell r="K2198">
            <v>0</v>
          </cell>
          <cell r="L2198">
            <v>0</v>
          </cell>
          <cell r="M2198">
            <v>0</v>
          </cell>
        </row>
        <row r="2199">
          <cell r="A2199" t="str">
            <v>YZ-HM17015-B0-XL</v>
          </cell>
          <cell r="B2199">
            <v>0</v>
          </cell>
          <cell r="C2199">
            <v>0</v>
          </cell>
          <cell r="D2199">
            <v>0</v>
          </cell>
          <cell r="E2199">
            <v>0</v>
          </cell>
          <cell r="F2199">
            <v>0</v>
          </cell>
          <cell r="G2199">
            <v>0</v>
          </cell>
          <cell r="H2199">
            <v>0</v>
          </cell>
          <cell r="I2199">
            <v>0</v>
          </cell>
          <cell r="J2199">
            <v>0</v>
          </cell>
          <cell r="K2199">
            <v>0</v>
          </cell>
          <cell r="L2199">
            <v>0</v>
          </cell>
          <cell r="M2199">
            <v>0</v>
          </cell>
        </row>
        <row r="2200">
          <cell r="A2200" t="str">
            <v>YZ-HM17015-K0-XL</v>
          </cell>
          <cell r="B2200">
            <v>0</v>
          </cell>
          <cell r="C2200">
            <v>0</v>
          </cell>
          <cell r="D2200">
            <v>0</v>
          </cell>
          <cell r="E2200">
            <v>0</v>
          </cell>
          <cell r="F2200">
            <v>0</v>
          </cell>
          <cell r="G2200">
            <v>0</v>
          </cell>
          <cell r="H2200">
            <v>0</v>
          </cell>
          <cell r="I2200">
            <v>0</v>
          </cell>
          <cell r="J2200">
            <v>0</v>
          </cell>
          <cell r="K2200">
            <v>0</v>
          </cell>
          <cell r="L2200">
            <v>0</v>
          </cell>
          <cell r="M2200">
            <v>0</v>
          </cell>
        </row>
        <row r="2201">
          <cell r="A2201" t="str">
            <v>YZ-HM17015-OR-XL</v>
          </cell>
          <cell r="B2201">
            <v>0</v>
          </cell>
          <cell r="C2201">
            <v>0</v>
          </cell>
          <cell r="D2201">
            <v>0</v>
          </cell>
          <cell r="E2201">
            <v>0</v>
          </cell>
          <cell r="F2201">
            <v>0</v>
          </cell>
          <cell r="G2201">
            <v>0</v>
          </cell>
          <cell r="H2201">
            <v>0</v>
          </cell>
          <cell r="I2201">
            <v>0</v>
          </cell>
          <cell r="J2201">
            <v>0</v>
          </cell>
          <cell r="K2201">
            <v>0</v>
          </cell>
          <cell r="L2201">
            <v>0</v>
          </cell>
          <cell r="M2201">
            <v>0</v>
          </cell>
        </row>
        <row r="2202">
          <cell r="A2202" t="str">
            <v>YZ-HM30CH-K0-L</v>
          </cell>
          <cell r="B2202">
            <v>0</v>
          </cell>
          <cell r="C2202">
            <v>0</v>
          </cell>
          <cell r="D2202">
            <v>0</v>
          </cell>
          <cell r="E2202">
            <v>0</v>
          </cell>
          <cell r="F2202">
            <v>0</v>
          </cell>
          <cell r="G2202">
            <v>0</v>
          </cell>
          <cell r="H2202">
            <v>0</v>
          </cell>
          <cell r="I2202">
            <v>0</v>
          </cell>
          <cell r="J2202">
            <v>0</v>
          </cell>
          <cell r="K2202">
            <v>0</v>
          </cell>
          <cell r="L2202">
            <v>0</v>
          </cell>
          <cell r="M2202">
            <v>0</v>
          </cell>
        </row>
        <row r="2203">
          <cell r="A2203" t="str">
            <v>YZ-HM30CH-K0-M</v>
          </cell>
          <cell r="B2203">
            <v>0</v>
          </cell>
          <cell r="C2203">
            <v>0</v>
          </cell>
          <cell r="D2203">
            <v>0</v>
          </cell>
          <cell r="E2203">
            <v>0</v>
          </cell>
          <cell r="F2203">
            <v>0</v>
          </cell>
          <cell r="G2203">
            <v>0</v>
          </cell>
          <cell r="H2203">
            <v>0</v>
          </cell>
          <cell r="I2203">
            <v>0</v>
          </cell>
          <cell r="J2203">
            <v>0</v>
          </cell>
          <cell r="K2203">
            <v>0</v>
          </cell>
          <cell r="L2203">
            <v>0</v>
          </cell>
          <cell r="M2203">
            <v>0</v>
          </cell>
        </row>
        <row r="2204">
          <cell r="A2204" t="str">
            <v>YZ-HM30CH-K0-S</v>
          </cell>
          <cell r="B2204">
            <v>0</v>
          </cell>
          <cell r="C2204">
            <v>0</v>
          </cell>
          <cell r="D2204">
            <v>0</v>
          </cell>
          <cell r="E2204">
            <v>0</v>
          </cell>
          <cell r="F2204">
            <v>0</v>
          </cell>
          <cell r="G2204">
            <v>0</v>
          </cell>
          <cell r="H2204">
            <v>0</v>
          </cell>
          <cell r="I2204">
            <v>0</v>
          </cell>
          <cell r="J2204">
            <v>0</v>
          </cell>
          <cell r="K2204">
            <v>0</v>
          </cell>
          <cell r="L2204">
            <v>0</v>
          </cell>
          <cell r="M2204">
            <v>0</v>
          </cell>
        </row>
        <row r="2205">
          <cell r="A2205" t="str">
            <v>YZ-HM30CH-K0-XL</v>
          </cell>
          <cell r="B2205">
            <v>0</v>
          </cell>
          <cell r="C2205">
            <v>0</v>
          </cell>
          <cell r="D2205">
            <v>0</v>
          </cell>
          <cell r="E2205">
            <v>0</v>
          </cell>
          <cell r="F2205">
            <v>0</v>
          </cell>
          <cell r="G2205">
            <v>0</v>
          </cell>
          <cell r="H2205">
            <v>0</v>
          </cell>
          <cell r="I2205">
            <v>0</v>
          </cell>
          <cell r="J2205">
            <v>0</v>
          </cell>
          <cell r="K2205">
            <v>0</v>
          </cell>
          <cell r="L2205">
            <v>0</v>
          </cell>
          <cell r="M2205">
            <v>0</v>
          </cell>
        </row>
        <row r="2206">
          <cell r="A2206" t="str">
            <v>YZ-HM30CH-K0-XS</v>
          </cell>
          <cell r="B2206">
            <v>0</v>
          </cell>
          <cell r="C2206">
            <v>0</v>
          </cell>
          <cell r="D2206">
            <v>0</v>
          </cell>
          <cell r="E2206">
            <v>0</v>
          </cell>
          <cell r="F2206">
            <v>0</v>
          </cell>
          <cell r="G2206">
            <v>0</v>
          </cell>
          <cell r="H2206">
            <v>0</v>
          </cell>
          <cell r="I2206">
            <v>0</v>
          </cell>
          <cell r="J2206">
            <v>0</v>
          </cell>
          <cell r="K2206">
            <v>0</v>
          </cell>
          <cell r="L2206">
            <v>0</v>
          </cell>
          <cell r="M2206">
            <v>0</v>
          </cell>
        </row>
        <row r="2207">
          <cell r="A2207" t="str">
            <v>YZ-HM30CH-L</v>
          </cell>
          <cell r="B2207">
            <v>0</v>
          </cell>
          <cell r="C2207">
            <v>0</v>
          </cell>
          <cell r="D2207">
            <v>0</v>
          </cell>
          <cell r="E2207">
            <v>0</v>
          </cell>
          <cell r="F2207">
            <v>0</v>
          </cell>
          <cell r="G2207">
            <v>0</v>
          </cell>
          <cell r="H2207">
            <v>0</v>
          </cell>
          <cell r="I2207">
            <v>0</v>
          </cell>
          <cell r="J2207">
            <v>0</v>
          </cell>
          <cell r="K2207">
            <v>0</v>
          </cell>
          <cell r="L2207">
            <v>0</v>
          </cell>
          <cell r="M2207">
            <v>0</v>
          </cell>
        </row>
        <row r="2208">
          <cell r="A2208" t="str">
            <v>YZ-HM30CH-M</v>
          </cell>
          <cell r="B2208">
            <v>0</v>
          </cell>
          <cell r="C2208">
            <v>0</v>
          </cell>
          <cell r="D2208">
            <v>0</v>
          </cell>
          <cell r="E2208">
            <v>0</v>
          </cell>
          <cell r="F2208">
            <v>0</v>
          </cell>
          <cell r="G2208">
            <v>0</v>
          </cell>
          <cell r="H2208">
            <v>0</v>
          </cell>
          <cell r="I2208">
            <v>0</v>
          </cell>
          <cell r="J2208">
            <v>0</v>
          </cell>
          <cell r="K2208">
            <v>0</v>
          </cell>
          <cell r="L2208">
            <v>0</v>
          </cell>
          <cell r="M2208">
            <v>0</v>
          </cell>
        </row>
        <row r="2209">
          <cell r="A2209" t="str">
            <v>YZ-HM30CH-Pi-L</v>
          </cell>
          <cell r="B2209">
            <v>0</v>
          </cell>
          <cell r="C2209">
            <v>0</v>
          </cell>
          <cell r="D2209">
            <v>0</v>
          </cell>
          <cell r="E2209">
            <v>0</v>
          </cell>
          <cell r="F2209">
            <v>0</v>
          </cell>
          <cell r="G2209">
            <v>0</v>
          </cell>
          <cell r="H2209">
            <v>0</v>
          </cell>
          <cell r="I2209">
            <v>0</v>
          </cell>
          <cell r="J2209">
            <v>0</v>
          </cell>
          <cell r="K2209">
            <v>0</v>
          </cell>
          <cell r="L2209">
            <v>0</v>
          </cell>
          <cell r="M2209">
            <v>0</v>
          </cell>
        </row>
        <row r="2210">
          <cell r="A2210" t="str">
            <v>YZ-HM30CH-Pi-M</v>
          </cell>
          <cell r="B2210">
            <v>0</v>
          </cell>
          <cell r="C2210">
            <v>0</v>
          </cell>
          <cell r="D2210">
            <v>0</v>
          </cell>
          <cell r="E2210">
            <v>0</v>
          </cell>
          <cell r="F2210">
            <v>0</v>
          </cell>
          <cell r="G2210">
            <v>0</v>
          </cell>
          <cell r="H2210">
            <v>0</v>
          </cell>
          <cell r="I2210">
            <v>0</v>
          </cell>
          <cell r="J2210">
            <v>0</v>
          </cell>
          <cell r="K2210">
            <v>0</v>
          </cell>
          <cell r="L2210">
            <v>0</v>
          </cell>
          <cell r="M2210">
            <v>0</v>
          </cell>
        </row>
        <row r="2211">
          <cell r="A2211" t="str">
            <v>YZ-HM30CH-Pi-S</v>
          </cell>
          <cell r="B2211">
            <v>0</v>
          </cell>
          <cell r="C2211">
            <v>0</v>
          </cell>
          <cell r="D2211">
            <v>0</v>
          </cell>
          <cell r="E2211">
            <v>0</v>
          </cell>
          <cell r="F2211">
            <v>0</v>
          </cell>
          <cell r="G2211">
            <v>0</v>
          </cell>
          <cell r="H2211">
            <v>0</v>
          </cell>
          <cell r="I2211">
            <v>0</v>
          </cell>
          <cell r="J2211">
            <v>0</v>
          </cell>
          <cell r="K2211">
            <v>0</v>
          </cell>
          <cell r="L2211">
            <v>0</v>
          </cell>
          <cell r="M2211">
            <v>0</v>
          </cell>
        </row>
        <row r="2212">
          <cell r="A2212" t="str">
            <v>YZ-HM30CH-Pi-XL</v>
          </cell>
          <cell r="B2212">
            <v>0</v>
          </cell>
          <cell r="C2212">
            <v>0</v>
          </cell>
          <cell r="D2212">
            <v>0</v>
          </cell>
          <cell r="E2212">
            <v>0</v>
          </cell>
          <cell r="F2212">
            <v>0</v>
          </cell>
          <cell r="G2212">
            <v>0</v>
          </cell>
          <cell r="H2212">
            <v>0</v>
          </cell>
          <cell r="I2212">
            <v>0</v>
          </cell>
          <cell r="J2212">
            <v>0</v>
          </cell>
          <cell r="K2212">
            <v>0</v>
          </cell>
          <cell r="L2212">
            <v>0</v>
          </cell>
          <cell r="M2212">
            <v>0</v>
          </cell>
        </row>
        <row r="2213">
          <cell r="A2213" t="str">
            <v>YZ-HM30CH-Pi-XS</v>
          </cell>
          <cell r="B2213">
            <v>0</v>
          </cell>
          <cell r="C2213">
            <v>0</v>
          </cell>
          <cell r="D2213">
            <v>0</v>
          </cell>
          <cell r="E2213">
            <v>0</v>
          </cell>
          <cell r="F2213">
            <v>0</v>
          </cell>
          <cell r="G2213">
            <v>0</v>
          </cell>
          <cell r="H2213">
            <v>0</v>
          </cell>
          <cell r="I2213">
            <v>0</v>
          </cell>
          <cell r="J2213">
            <v>0</v>
          </cell>
          <cell r="K2213">
            <v>0</v>
          </cell>
          <cell r="L2213">
            <v>0</v>
          </cell>
          <cell r="M2213">
            <v>0</v>
          </cell>
        </row>
        <row r="2214">
          <cell r="A2214" t="str">
            <v>YZ-HM30CH-S</v>
          </cell>
          <cell r="B2214">
            <v>0</v>
          </cell>
          <cell r="C2214">
            <v>0</v>
          </cell>
          <cell r="D2214">
            <v>0</v>
          </cell>
          <cell r="E2214">
            <v>0</v>
          </cell>
          <cell r="F2214">
            <v>0</v>
          </cell>
          <cell r="G2214">
            <v>0</v>
          </cell>
          <cell r="H2214">
            <v>0</v>
          </cell>
          <cell r="I2214">
            <v>0</v>
          </cell>
          <cell r="J2214">
            <v>0</v>
          </cell>
          <cell r="K2214">
            <v>0</v>
          </cell>
          <cell r="L2214">
            <v>0</v>
          </cell>
          <cell r="M2214">
            <v>0</v>
          </cell>
        </row>
        <row r="2215">
          <cell r="A2215" t="str">
            <v>YZ-HM30CH-XL</v>
          </cell>
          <cell r="B2215">
            <v>0</v>
          </cell>
          <cell r="C2215">
            <v>0</v>
          </cell>
          <cell r="D2215">
            <v>0</v>
          </cell>
          <cell r="E2215">
            <v>0</v>
          </cell>
          <cell r="F2215">
            <v>0</v>
          </cell>
          <cell r="G2215">
            <v>0</v>
          </cell>
          <cell r="H2215">
            <v>0</v>
          </cell>
          <cell r="I2215">
            <v>0</v>
          </cell>
          <cell r="J2215">
            <v>0</v>
          </cell>
          <cell r="K2215">
            <v>0</v>
          </cell>
          <cell r="L2215">
            <v>0</v>
          </cell>
          <cell r="M2215">
            <v>0</v>
          </cell>
        </row>
        <row r="2216">
          <cell r="A2216" t="str">
            <v>YZ-HM30CH-XS</v>
          </cell>
          <cell r="B2216">
            <v>0</v>
          </cell>
          <cell r="C2216">
            <v>0</v>
          </cell>
          <cell r="D2216">
            <v>0</v>
          </cell>
          <cell r="E2216">
            <v>0</v>
          </cell>
          <cell r="F2216">
            <v>0</v>
          </cell>
          <cell r="G2216">
            <v>0</v>
          </cell>
          <cell r="H2216">
            <v>0</v>
          </cell>
          <cell r="I2216">
            <v>0</v>
          </cell>
          <cell r="J2216">
            <v>0</v>
          </cell>
          <cell r="K2216">
            <v>0</v>
          </cell>
          <cell r="L2216">
            <v>0</v>
          </cell>
          <cell r="M2216">
            <v>0</v>
          </cell>
        </row>
        <row r="2217">
          <cell r="A2217" t="str">
            <v>YZ-HMTW001-K0-L</v>
          </cell>
          <cell r="B2217">
            <v>0</v>
          </cell>
          <cell r="C2217">
            <v>0</v>
          </cell>
          <cell r="D2217">
            <v>0</v>
          </cell>
          <cell r="E2217">
            <v>0</v>
          </cell>
          <cell r="F2217">
            <v>0</v>
          </cell>
          <cell r="G2217">
            <v>0</v>
          </cell>
          <cell r="H2217">
            <v>0</v>
          </cell>
          <cell r="I2217">
            <v>0</v>
          </cell>
          <cell r="J2217">
            <v>0</v>
          </cell>
          <cell r="K2217">
            <v>0</v>
          </cell>
          <cell r="L2217">
            <v>0</v>
          </cell>
          <cell r="M2217">
            <v>0</v>
          </cell>
        </row>
        <row r="2218">
          <cell r="A2218" t="str">
            <v>YZ-HMTW001-K0-M</v>
          </cell>
          <cell r="B2218">
            <v>0</v>
          </cell>
          <cell r="C2218">
            <v>0</v>
          </cell>
          <cell r="D2218">
            <v>0</v>
          </cell>
          <cell r="E2218">
            <v>0</v>
          </cell>
          <cell r="F2218">
            <v>0</v>
          </cell>
          <cell r="G2218">
            <v>0</v>
          </cell>
          <cell r="H2218">
            <v>0</v>
          </cell>
          <cell r="I2218">
            <v>0</v>
          </cell>
          <cell r="J2218">
            <v>0</v>
          </cell>
          <cell r="K2218">
            <v>0</v>
          </cell>
          <cell r="L2218">
            <v>0</v>
          </cell>
          <cell r="M2218">
            <v>0</v>
          </cell>
        </row>
        <row r="2219">
          <cell r="A2219" t="str">
            <v>YZ-HMTW001-K0-S</v>
          </cell>
          <cell r="B2219">
            <v>0</v>
          </cell>
          <cell r="C2219">
            <v>0</v>
          </cell>
          <cell r="D2219">
            <v>0</v>
          </cell>
          <cell r="E2219">
            <v>0</v>
          </cell>
          <cell r="F2219">
            <v>0</v>
          </cell>
          <cell r="G2219">
            <v>0</v>
          </cell>
          <cell r="H2219">
            <v>0</v>
          </cell>
          <cell r="I2219">
            <v>0</v>
          </cell>
          <cell r="J2219">
            <v>0</v>
          </cell>
          <cell r="K2219">
            <v>0</v>
          </cell>
          <cell r="L2219">
            <v>0</v>
          </cell>
          <cell r="M2219">
            <v>0</v>
          </cell>
        </row>
        <row r="2220">
          <cell r="A2220" t="str">
            <v>YZ-HMTW001-K0-XL</v>
          </cell>
          <cell r="B2220">
            <v>0</v>
          </cell>
          <cell r="C2220">
            <v>0</v>
          </cell>
          <cell r="D2220">
            <v>0</v>
          </cell>
          <cell r="E2220">
            <v>0</v>
          </cell>
          <cell r="F2220">
            <v>0</v>
          </cell>
          <cell r="G2220">
            <v>0</v>
          </cell>
          <cell r="H2220">
            <v>0</v>
          </cell>
          <cell r="I2220">
            <v>0</v>
          </cell>
          <cell r="J2220">
            <v>0</v>
          </cell>
          <cell r="K2220">
            <v>0</v>
          </cell>
          <cell r="L2220">
            <v>0</v>
          </cell>
          <cell r="M2220">
            <v>0</v>
          </cell>
        </row>
        <row r="2221">
          <cell r="A2221" t="str">
            <v>YZ-HMTW001-K0-XS</v>
          </cell>
          <cell r="B2221">
            <v>0</v>
          </cell>
          <cell r="C2221">
            <v>0</v>
          </cell>
          <cell r="D2221">
            <v>0</v>
          </cell>
          <cell r="E2221">
            <v>0</v>
          </cell>
          <cell r="F2221">
            <v>0</v>
          </cell>
          <cell r="G2221">
            <v>0</v>
          </cell>
          <cell r="H2221">
            <v>0</v>
          </cell>
          <cell r="I2221">
            <v>0</v>
          </cell>
          <cell r="J2221">
            <v>0</v>
          </cell>
          <cell r="K2221">
            <v>0</v>
          </cell>
          <cell r="L2221">
            <v>0</v>
          </cell>
          <cell r="M2221">
            <v>0</v>
          </cell>
        </row>
        <row r="2222">
          <cell r="A2222" t="str">
            <v>YZ-HT1304G01L</v>
          </cell>
          <cell r="B2222">
            <v>0</v>
          </cell>
          <cell r="C2222">
            <v>0</v>
          </cell>
          <cell r="D2222">
            <v>0</v>
          </cell>
          <cell r="E2222">
            <v>0</v>
          </cell>
          <cell r="F2222">
            <v>0</v>
          </cell>
          <cell r="G2222">
            <v>0</v>
          </cell>
          <cell r="H2222">
            <v>0</v>
          </cell>
          <cell r="I2222">
            <v>0</v>
          </cell>
          <cell r="J2222">
            <v>0</v>
          </cell>
          <cell r="K2222">
            <v>0</v>
          </cell>
          <cell r="L2222">
            <v>0</v>
          </cell>
          <cell r="M2222">
            <v>0</v>
          </cell>
        </row>
        <row r="2223">
          <cell r="A2223" t="str">
            <v>YZ-HT1304G02L</v>
          </cell>
          <cell r="B2223">
            <v>0</v>
          </cell>
          <cell r="C2223">
            <v>0</v>
          </cell>
          <cell r="D2223">
            <v>0</v>
          </cell>
          <cell r="E2223">
            <v>0</v>
          </cell>
          <cell r="F2223">
            <v>0</v>
          </cell>
          <cell r="G2223">
            <v>0</v>
          </cell>
          <cell r="H2223">
            <v>0</v>
          </cell>
          <cell r="I2223">
            <v>0</v>
          </cell>
          <cell r="J2223">
            <v>0</v>
          </cell>
          <cell r="K2223">
            <v>0</v>
          </cell>
          <cell r="L2223">
            <v>0</v>
          </cell>
          <cell r="M2223">
            <v>0</v>
          </cell>
        </row>
        <row r="2224">
          <cell r="A2224" t="str">
            <v>YZ-HT1304G03L</v>
          </cell>
          <cell r="B2224">
            <v>0</v>
          </cell>
          <cell r="C2224">
            <v>0</v>
          </cell>
          <cell r="D2224">
            <v>0</v>
          </cell>
          <cell r="E2224">
            <v>0</v>
          </cell>
          <cell r="F2224">
            <v>0</v>
          </cell>
          <cell r="G2224">
            <v>0</v>
          </cell>
          <cell r="H2224">
            <v>0</v>
          </cell>
          <cell r="I2224">
            <v>0</v>
          </cell>
          <cell r="J2224">
            <v>0</v>
          </cell>
          <cell r="K2224">
            <v>0</v>
          </cell>
          <cell r="L2224">
            <v>0</v>
          </cell>
          <cell r="M2224">
            <v>0</v>
          </cell>
        </row>
        <row r="2225">
          <cell r="A2225" t="str">
            <v>YZ-HT1304G04L</v>
          </cell>
          <cell r="B2225">
            <v>0</v>
          </cell>
          <cell r="C2225">
            <v>0</v>
          </cell>
          <cell r="D2225">
            <v>0</v>
          </cell>
          <cell r="E2225">
            <v>0</v>
          </cell>
          <cell r="F2225">
            <v>0</v>
          </cell>
          <cell r="G2225">
            <v>0</v>
          </cell>
          <cell r="H2225">
            <v>0</v>
          </cell>
          <cell r="I2225">
            <v>0</v>
          </cell>
          <cell r="J2225">
            <v>0</v>
          </cell>
          <cell r="K2225">
            <v>0</v>
          </cell>
          <cell r="L2225">
            <v>0</v>
          </cell>
          <cell r="M2225">
            <v>0</v>
          </cell>
        </row>
        <row r="2226">
          <cell r="A2226" t="str">
            <v>YZ-HT1304G05L</v>
          </cell>
          <cell r="B2226">
            <v>0</v>
          </cell>
          <cell r="C2226">
            <v>0</v>
          </cell>
          <cell r="D2226">
            <v>0</v>
          </cell>
          <cell r="E2226">
            <v>0</v>
          </cell>
          <cell r="F2226">
            <v>0</v>
          </cell>
          <cell r="G2226">
            <v>0</v>
          </cell>
          <cell r="H2226">
            <v>0</v>
          </cell>
          <cell r="I2226">
            <v>0</v>
          </cell>
          <cell r="J2226">
            <v>0</v>
          </cell>
          <cell r="K2226">
            <v>0</v>
          </cell>
          <cell r="L2226">
            <v>0</v>
          </cell>
          <cell r="M2226">
            <v>0</v>
          </cell>
        </row>
        <row r="2227">
          <cell r="A2227" t="str">
            <v>YZ-HT1304Y01L</v>
          </cell>
          <cell r="B2227">
            <v>0</v>
          </cell>
          <cell r="C2227">
            <v>0</v>
          </cell>
          <cell r="D2227">
            <v>0</v>
          </cell>
          <cell r="E2227">
            <v>0</v>
          </cell>
          <cell r="F2227">
            <v>0</v>
          </cell>
          <cell r="G2227">
            <v>0</v>
          </cell>
          <cell r="H2227">
            <v>0</v>
          </cell>
          <cell r="I2227">
            <v>0</v>
          </cell>
          <cell r="J2227">
            <v>0</v>
          </cell>
          <cell r="K2227">
            <v>0</v>
          </cell>
          <cell r="L2227">
            <v>0</v>
          </cell>
          <cell r="M2227">
            <v>0</v>
          </cell>
        </row>
        <row r="2228">
          <cell r="A2228" t="str">
            <v>YZ-HT1304Y02L</v>
          </cell>
          <cell r="B2228">
            <v>0</v>
          </cell>
          <cell r="C2228">
            <v>0</v>
          </cell>
          <cell r="D2228">
            <v>0</v>
          </cell>
          <cell r="E2228">
            <v>0</v>
          </cell>
          <cell r="F2228">
            <v>0</v>
          </cell>
          <cell r="G2228">
            <v>0</v>
          </cell>
          <cell r="H2228">
            <v>0</v>
          </cell>
          <cell r="I2228">
            <v>0</v>
          </cell>
          <cell r="J2228">
            <v>0</v>
          </cell>
          <cell r="K2228">
            <v>0</v>
          </cell>
          <cell r="L2228">
            <v>0</v>
          </cell>
          <cell r="M2228">
            <v>0</v>
          </cell>
        </row>
        <row r="2229">
          <cell r="A2229" t="str">
            <v>YZ-HT1304Y03L</v>
          </cell>
          <cell r="B2229">
            <v>0</v>
          </cell>
          <cell r="C2229">
            <v>0</v>
          </cell>
          <cell r="D2229">
            <v>0</v>
          </cell>
          <cell r="E2229">
            <v>0</v>
          </cell>
          <cell r="F2229">
            <v>0</v>
          </cell>
          <cell r="G2229">
            <v>0</v>
          </cell>
          <cell r="H2229">
            <v>0</v>
          </cell>
          <cell r="I2229">
            <v>0</v>
          </cell>
          <cell r="J2229">
            <v>0</v>
          </cell>
          <cell r="K2229">
            <v>0</v>
          </cell>
          <cell r="L2229">
            <v>0</v>
          </cell>
          <cell r="M2229">
            <v>0</v>
          </cell>
        </row>
        <row r="2230">
          <cell r="A2230" t="str">
            <v>YZ-HT1304Y05L</v>
          </cell>
          <cell r="B2230">
            <v>0</v>
          </cell>
          <cell r="C2230">
            <v>0</v>
          </cell>
          <cell r="D2230">
            <v>0</v>
          </cell>
          <cell r="E2230">
            <v>0</v>
          </cell>
          <cell r="F2230">
            <v>0</v>
          </cell>
          <cell r="G2230">
            <v>0</v>
          </cell>
          <cell r="H2230">
            <v>0</v>
          </cell>
          <cell r="I2230">
            <v>0</v>
          </cell>
          <cell r="J2230">
            <v>0</v>
          </cell>
          <cell r="K2230">
            <v>0</v>
          </cell>
          <cell r="L2230">
            <v>0</v>
          </cell>
          <cell r="M2230">
            <v>0</v>
          </cell>
        </row>
        <row r="2231">
          <cell r="A2231" t="str">
            <v>YZ-JG2631001L</v>
          </cell>
          <cell r="B2231">
            <v>0</v>
          </cell>
          <cell r="C2231">
            <v>0</v>
          </cell>
          <cell r="D2231">
            <v>0</v>
          </cell>
          <cell r="E2231">
            <v>0</v>
          </cell>
          <cell r="F2231">
            <v>0</v>
          </cell>
          <cell r="G2231">
            <v>0</v>
          </cell>
          <cell r="H2231">
            <v>0</v>
          </cell>
          <cell r="I2231">
            <v>0</v>
          </cell>
          <cell r="J2231">
            <v>0</v>
          </cell>
          <cell r="K2231">
            <v>0</v>
          </cell>
          <cell r="L2231">
            <v>0</v>
          </cell>
          <cell r="M2231">
            <v>0</v>
          </cell>
        </row>
        <row r="2232">
          <cell r="A2232" t="str">
            <v>YZ-JG2631002L</v>
          </cell>
          <cell r="B2232">
            <v>0</v>
          </cell>
          <cell r="C2232">
            <v>0</v>
          </cell>
          <cell r="D2232">
            <v>0</v>
          </cell>
          <cell r="E2232">
            <v>0</v>
          </cell>
          <cell r="F2232">
            <v>0</v>
          </cell>
          <cell r="G2232">
            <v>0</v>
          </cell>
          <cell r="H2232">
            <v>0</v>
          </cell>
          <cell r="I2232">
            <v>0</v>
          </cell>
          <cell r="J2232">
            <v>0</v>
          </cell>
          <cell r="K2232">
            <v>0</v>
          </cell>
          <cell r="L2232">
            <v>0</v>
          </cell>
          <cell r="M2232">
            <v>0</v>
          </cell>
        </row>
        <row r="2233">
          <cell r="A2233" t="str">
            <v>YZ-JG2631003L</v>
          </cell>
          <cell r="B2233">
            <v>0</v>
          </cell>
          <cell r="C2233">
            <v>0</v>
          </cell>
          <cell r="D2233">
            <v>0</v>
          </cell>
          <cell r="E2233">
            <v>0</v>
          </cell>
          <cell r="F2233">
            <v>0</v>
          </cell>
          <cell r="G2233">
            <v>0</v>
          </cell>
          <cell r="H2233">
            <v>0</v>
          </cell>
          <cell r="I2233">
            <v>0</v>
          </cell>
          <cell r="J2233">
            <v>0</v>
          </cell>
          <cell r="K2233">
            <v>0</v>
          </cell>
          <cell r="L2233">
            <v>0</v>
          </cell>
          <cell r="M2233">
            <v>0</v>
          </cell>
        </row>
        <row r="2234">
          <cell r="A2234" t="str">
            <v>YZ-JG263100L</v>
          </cell>
          <cell r="B2234">
            <v>0</v>
          </cell>
          <cell r="C2234">
            <v>0</v>
          </cell>
          <cell r="D2234">
            <v>0</v>
          </cell>
          <cell r="E2234">
            <v>0</v>
          </cell>
          <cell r="F2234">
            <v>0</v>
          </cell>
          <cell r="G2234">
            <v>0</v>
          </cell>
          <cell r="H2234">
            <v>0</v>
          </cell>
          <cell r="I2234">
            <v>0</v>
          </cell>
          <cell r="J2234">
            <v>0</v>
          </cell>
          <cell r="K2234">
            <v>0</v>
          </cell>
          <cell r="L2234">
            <v>0</v>
          </cell>
          <cell r="M2234">
            <v>0</v>
          </cell>
        </row>
        <row r="2235">
          <cell r="A2235" t="str">
            <v>YZ-JG263100M</v>
          </cell>
          <cell r="B2235">
            <v>0</v>
          </cell>
          <cell r="C2235">
            <v>0</v>
          </cell>
          <cell r="D2235">
            <v>0</v>
          </cell>
          <cell r="E2235">
            <v>0</v>
          </cell>
          <cell r="F2235">
            <v>0</v>
          </cell>
          <cell r="G2235">
            <v>0</v>
          </cell>
          <cell r="H2235">
            <v>0</v>
          </cell>
          <cell r="I2235">
            <v>0</v>
          </cell>
          <cell r="J2235">
            <v>0</v>
          </cell>
          <cell r="K2235">
            <v>0</v>
          </cell>
          <cell r="L2235">
            <v>0</v>
          </cell>
          <cell r="M2235">
            <v>0</v>
          </cell>
        </row>
        <row r="2236">
          <cell r="A2236" t="str">
            <v>YZ-JG2631HS1L</v>
          </cell>
          <cell r="B2236">
            <v>0</v>
          </cell>
          <cell r="C2236">
            <v>0</v>
          </cell>
          <cell r="D2236">
            <v>0</v>
          </cell>
          <cell r="E2236">
            <v>0</v>
          </cell>
          <cell r="F2236">
            <v>0</v>
          </cell>
          <cell r="G2236">
            <v>0</v>
          </cell>
          <cell r="H2236">
            <v>0</v>
          </cell>
          <cell r="I2236">
            <v>0</v>
          </cell>
          <cell r="J2236">
            <v>0</v>
          </cell>
          <cell r="K2236">
            <v>0</v>
          </cell>
          <cell r="L2236">
            <v>0</v>
          </cell>
          <cell r="M2236">
            <v>0</v>
          </cell>
        </row>
        <row r="2237">
          <cell r="A2237" t="str">
            <v>YZ-JG2631HSL</v>
          </cell>
          <cell r="B2237">
            <v>0</v>
          </cell>
          <cell r="C2237">
            <v>0</v>
          </cell>
          <cell r="D2237">
            <v>0</v>
          </cell>
          <cell r="E2237">
            <v>0</v>
          </cell>
          <cell r="F2237">
            <v>0</v>
          </cell>
          <cell r="G2237">
            <v>0</v>
          </cell>
          <cell r="H2237">
            <v>0</v>
          </cell>
          <cell r="I2237">
            <v>0</v>
          </cell>
          <cell r="J2237">
            <v>0</v>
          </cell>
          <cell r="K2237">
            <v>0</v>
          </cell>
          <cell r="L2237">
            <v>0</v>
          </cell>
          <cell r="M2237">
            <v>0</v>
          </cell>
        </row>
        <row r="2238">
          <cell r="A2238" t="str">
            <v>YZ-JG2631HSM</v>
          </cell>
          <cell r="B2238">
            <v>0</v>
          </cell>
          <cell r="C2238">
            <v>0</v>
          </cell>
          <cell r="D2238">
            <v>0</v>
          </cell>
          <cell r="E2238">
            <v>0</v>
          </cell>
          <cell r="F2238">
            <v>0</v>
          </cell>
          <cell r="G2238">
            <v>0</v>
          </cell>
          <cell r="H2238">
            <v>0</v>
          </cell>
          <cell r="I2238">
            <v>0</v>
          </cell>
          <cell r="J2238">
            <v>0</v>
          </cell>
          <cell r="K2238">
            <v>0</v>
          </cell>
          <cell r="L2238">
            <v>0</v>
          </cell>
          <cell r="M2238">
            <v>0</v>
          </cell>
        </row>
        <row r="2239">
          <cell r="A2239" t="str">
            <v>YZ-JG2631HSS</v>
          </cell>
          <cell r="B2239">
            <v>0</v>
          </cell>
          <cell r="C2239">
            <v>0</v>
          </cell>
          <cell r="D2239">
            <v>0</v>
          </cell>
          <cell r="E2239">
            <v>0</v>
          </cell>
          <cell r="F2239">
            <v>0</v>
          </cell>
          <cell r="G2239">
            <v>0</v>
          </cell>
          <cell r="H2239">
            <v>0</v>
          </cell>
          <cell r="I2239">
            <v>0</v>
          </cell>
          <cell r="J2239">
            <v>0</v>
          </cell>
          <cell r="K2239">
            <v>0</v>
          </cell>
          <cell r="L2239">
            <v>0</v>
          </cell>
          <cell r="M2239">
            <v>0</v>
          </cell>
        </row>
        <row r="2240">
          <cell r="A2240" t="str">
            <v>YZ-JG2631HSXS</v>
          </cell>
          <cell r="B2240">
            <v>0</v>
          </cell>
          <cell r="C2240">
            <v>0</v>
          </cell>
          <cell r="D2240">
            <v>0</v>
          </cell>
          <cell r="E2240">
            <v>0</v>
          </cell>
          <cell r="F2240">
            <v>0</v>
          </cell>
          <cell r="G2240">
            <v>0</v>
          </cell>
          <cell r="H2240">
            <v>0</v>
          </cell>
          <cell r="I2240">
            <v>0</v>
          </cell>
          <cell r="J2240">
            <v>0</v>
          </cell>
          <cell r="K2240">
            <v>0</v>
          </cell>
          <cell r="L2240">
            <v>0</v>
          </cell>
          <cell r="M2240">
            <v>0</v>
          </cell>
        </row>
        <row r="2241">
          <cell r="A2241" t="str">
            <v>YZ-JG2631K01L</v>
          </cell>
          <cell r="B2241">
            <v>0</v>
          </cell>
          <cell r="C2241">
            <v>0</v>
          </cell>
          <cell r="D2241">
            <v>0</v>
          </cell>
          <cell r="E2241">
            <v>0</v>
          </cell>
          <cell r="F2241">
            <v>0</v>
          </cell>
          <cell r="G2241">
            <v>0</v>
          </cell>
          <cell r="H2241">
            <v>0</v>
          </cell>
          <cell r="I2241">
            <v>0</v>
          </cell>
          <cell r="J2241">
            <v>0</v>
          </cell>
          <cell r="K2241">
            <v>0</v>
          </cell>
          <cell r="L2241">
            <v>0</v>
          </cell>
          <cell r="M2241">
            <v>0</v>
          </cell>
        </row>
        <row r="2242">
          <cell r="A2242" t="str">
            <v>YZ-JG2631K02L</v>
          </cell>
          <cell r="B2242">
            <v>0</v>
          </cell>
          <cell r="C2242">
            <v>0</v>
          </cell>
          <cell r="D2242">
            <v>0</v>
          </cell>
          <cell r="E2242">
            <v>0</v>
          </cell>
          <cell r="F2242">
            <v>0</v>
          </cell>
          <cell r="G2242">
            <v>0</v>
          </cell>
          <cell r="H2242">
            <v>0</v>
          </cell>
          <cell r="I2242">
            <v>0</v>
          </cell>
          <cell r="J2242">
            <v>0</v>
          </cell>
          <cell r="K2242">
            <v>0</v>
          </cell>
          <cell r="L2242">
            <v>0</v>
          </cell>
          <cell r="M2242">
            <v>0</v>
          </cell>
        </row>
        <row r="2243">
          <cell r="A2243" t="str">
            <v>YZ-JG2631K03L</v>
          </cell>
          <cell r="B2243">
            <v>0</v>
          </cell>
          <cell r="C2243">
            <v>0</v>
          </cell>
          <cell r="D2243">
            <v>0</v>
          </cell>
          <cell r="E2243">
            <v>0</v>
          </cell>
          <cell r="F2243">
            <v>0</v>
          </cell>
          <cell r="G2243">
            <v>0</v>
          </cell>
          <cell r="H2243">
            <v>0</v>
          </cell>
          <cell r="I2243">
            <v>0</v>
          </cell>
          <cell r="J2243">
            <v>0</v>
          </cell>
          <cell r="K2243">
            <v>0</v>
          </cell>
          <cell r="L2243">
            <v>0</v>
          </cell>
          <cell r="M2243">
            <v>0</v>
          </cell>
        </row>
        <row r="2244">
          <cell r="A2244" t="str">
            <v>YZ-JG2631K0L</v>
          </cell>
          <cell r="B2244">
            <v>0</v>
          </cell>
          <cell r="C2244">
            <v>0</v>
          </cell>
          <cell r="D2244">
            <v>0</v>
          </cell>
          <cell r="E2244">
            <v>0</v>
          </cell>
          <cell r="F2244">
            <v>0</v>
          </cell>
          <cell r="G2244">
            <v>0</v>
          </cell>
          <cell r="H2244">
            <v>0</v>
          </cell>
          <cell r="I2244">
            <v>0</v>
          </cell>
          <cell r="J2244">
            <v>0</v>
          </cell>
          <cell r="K2244">
            <v>0</v>
          </cell>
          <cell r="L2244">
            <v>0</v>
          </cell>
          <cell r="M2244">
            <v>0</v>
          </cell>
        </row>
        <row r="2245">
          <cell r="A2245" t="str">
            <v>YZ-JG2631K0M</v>
          </cell>
          <cell r="B2245">
            <v>0</v>
          </cell>
          <cell r="C2245">
            <v>0</v>
          </cell>
          <cell r="D2245">
            <v>0</v>
          </cell>
          <cell r="E2245">
            <v>0</v>
          </cell>
          <cell r="F2245">
            <v>0</v>
          </cell>
          <cell r="G2245">
            <v>0</v>
          </cell>
          <cell r="H2245">
            <v>0</v>
          </cell>
          <cell r="I2245">
            <v>0</v>
          </cell>
          <cell r="J2245">
            <v>0</v>
          </cell>
          <cell r="K2245">
            <v>0</v>
          </cell>
          <cell r="L2245">
            <v>0</v>
          </cell>
          <cell r="M2245">
            <v>0</v>
          </cell>
        </row>
        <row r="2246">
          <cell r="A2246" t="str">
            <v>YZ-JG2631R01L</v>
          </cell>
          <cell r="B2246">
            <v>0</v>
          </cell>
          <cell r="C2246">
            <v>0</v>
          </cell>
          <cell r="D2246">
            <v>0</v>
          </cell>
          <cell r="E2246">
            <v>0</v>
          </cell>
          <cell r="F2246">
            <v>0</v>
          </cell>
          <cell r="G2246">
            <v>0</v>
          </cell>
          <cell r="H2246">
            <v>0</v>
          </cell>
          <cell r="I2246">
            <v>0</v>
          </cell>
          <cell r="J2246">
            <v>0</v>
          </cell>
          <cell r="K2246">
            <v>0</v>
          </cell>
          <cell r="L2246">
            <v>0</v>
          </cell>
          <cell r="M2246">
            <v>0</v>
          </cell>
        </row>
        <row r="2247">
          <cell r="A2247" t="str">
            <v>YZ-JG2631R0L</v>
          </cell>
          <cell r="B2247">
            <v>0</v>
          </cell>
          <cell r="C2247">
            <v>0</v>
          </cell>
          <cell r="D2247">
            <v>0</v>
          </cell>
          <cell r="E2247">
            <v>0</v>
          </cell>
          <cell r="F2247">
            <v>0</v>
          </cell>
          <cell r="G2247">
            <v>0</v>
          </cell>
          <cell r="H2247">
            <v>0</v>
          </cell>
          <cell r="I2247">
            <v>0</v>
          </cell>
          <cell r="J2247">
            <v>0</v>
          </cell>
          <cell r="K2247">
            <v>0</v>
          </cell>
          <cell r="L2247">
            <v>0</v>
          </cell>
          <cell r="M2247">
            <v>0</v>
          </cell>
        </row>
        <row r="2248">
          <cell r="A2248" t="str">
            <v>YZ-JG2631R0M</v>
          </cell>
          <cell r="B2248">
            <v>0</v>
          </cell>
          <cell r="C2248">
            <v>0</v>
          </cell>
          <cell r="D2248">
            <v>0</v>
          </cell>
          <cell r="E2248">
            <v>0</v>
          </cell>
          <cell r="F2248">
            <v>0</v>
          </cell>
          <cell r="G2248">
            <v>0</v>
          </cell>
          <cell r="H2248">
            <v>0</v>
          </cell>
          <cell r="I2248">
            <v>0</v>
          </cell>
          <cell r="J2248">
            <v>0</v>
          </cell>
          <cell r="K2248">
            <v>0</v>
          </cell>
          <cell r="L2248">
            <v>0</v>
          </cell>
          <cell r="M2248">
            <v>0</v>
          </cell>
        </row>
        <row r="2249">
          <cell r="A2249" t="str">
            <v>YZ-JG2631R0S</v>
          </cell>
          <cell r="B2249">
            <v>0</v>
          </cell>
          <cell r="C2249">
            <v>0</v>
          </cell>
          <cell r="D2249">
            <v>0</v>
          </cell>
          <cell r="E2249">
            <v>0</v>
          </cell>
          <cell r="F2249">
            <v>0</v>
          </cell>
          <cell r="G2249">
            <v>0</v>
          </cell>
          <cell r="H2249">
            <v>0</v>
          </cell>
          <cell r="I2249">
            <v>0</v>
          </cell>
          <cell r="J2249">
            <v>0</v>
          </cell>
          <cell r="K2249">
            <v>0</v>
          </cell>
          <cell r="L2249">
            <v>0</v>
          </cell>
          <cell r="M2249">
            <v>0</v>
          </cell>
        </row>
        <row r="2250">
          <cell r="A2250" t="str">
            <v>YZ-JG2631R0XS</v>
          </cell>
          <cell r="B2250">
            <v>0</v>
          </cell>
          <cell r="C2250">
            <v>0</v>
          </cell>
          <cell r="D2250">
            <v>0</v>
          </cell>
          <cell r="E2250">
            <v>0</v>
          </cell>
          <cell r="F2250">
            <v>0</v>
          </cell>
          <cell r="G2250">
            <v>0</v>
          </cell>
          <cell r="H2250">
            <v>0</v>
          </cell>
          <cell r="I2250">
            <v>0</v>
          </cell>
          <cell r="J2250">
            <v>0</v>
          </cell>
          <cell r="K2250">
            <v>0</v>
          </cell>
          <cell r="L2250">
            <v>0</v>
          </cell>
          <cell r="M2250">
            <v>0</v>
          </cell>
        </row>
        <row r="2251">
          <cell r="A2251" t="str">
            <v>YZ-JG2631ZL1L</v>
          </cell>
          <cell r="B2251">
            <v>0</v>
          </cell>
          <cell r="C2251">
            <v>0</v>
          </cell>
          <cell r="D2251">
            <v>0</v>
          </cell>
          <cell r="E2251">
            <v>0</v>
          </cell>
          <cell r="F2251">
            <v>0</v>
          </cell>
          <cell r="G2251">
            <v>0</v>
          </cell>
          <cell r="H2251">
            <v>0</v>
          </cell>
          <cell r="I2251">
            <v>0</v>
          </cell>
          <cell r="J2251">
            <v>0</v>
          </cell>
          <cell r="K2251">
            <v>0</v>
          </cell>
          <cell r="L2251">
            <v>0</v>
          </cell>
          <cell r="M2251">
            <v>0</v>
          </cell>
        </row>
        <row r="2252">
          <cell r="A2252" t="str">
            <v>YZ-JG2631ZL2L</v>
          </cell>
          <cell r="B2252">
            <v>0</v>
          </cell>
          <cell r="C2252">
            <v>0</v>
          </cell>
          <cell r="D2252">
            <v>0</v>
          </cell>
          <cell r="E2252">
            <v>0</v>
          </cell>
          <cell r="F2252">
            <v>0</v>
          </cell>
          <cell r="G2252">
            <v>0</v>
          </cell>
          <cell r="H2252">
            <v>0</v>
          </cell>
          <cell r="I2252">
            <v>0</v>
          </cell>
          <cell r="J2252">
            <v>0</v>
          </cell>
          <cell r="K2252">
            <v>0</v>
          </cell>
          <cell r="L2252">
            <v>0</v>
          </cell>
          <cell r="M2252">
            <v>0</v>
          </cell>
        </row>
        <row r="2253">
          <cell r="A2253" t="str">
            <v>YZ-JG2631ZL3L</v>
          </cell>
          <cell r="B2253">
            <v>0</v>
          </cell>
          <cell r="C2253">
            <v>0</v>
          </cell>
          <cell r="D2253">
            <v>0</v>
          </cell>
          <cell r="E2253">
            <v>0</v>
          </cell>
          <cell r="F2253">
            <v>0</v>
          </cell>
          <cell r="G2253">
            <v>0</v>
          </cell>
          <cell r="H2253">
            <v>0</v>
          </cell>
          <cell r="I2253">
            <v>0</v>
          </cell>
          <cell r="J2253">
            <v>0</v>
          </cell>
          <cell r="K2253">
            <v>0</v>
          </cell>
          <cell r="L2253">
            <v>0</v>
          </cell>
          <cell r="M2253">
            <v>0</v>
          </cell>
        </row>
        <row r="2254">
          <cell r="A2254" t="str">
            <v>YZ-JG2631ZLL</v>
          </cell>
          <cell r="B2254">
            <v>0</v>
          </cell>
          <cell r="C2254">
            <v>0</v>
          </cell>
          <cell r="D2254">
            <v>0</v>
          </cell>
          <cell r="E2254">
            <v>0</v>
          </cell>
          <cell r="F2254">
            <v>0</v>
          </cell>
          <cell r="G2254">
            <v>0</v>
          </cell>
          <cell r="H2254">
            <v>0</v>
          </cell>
          <cell r="I2254">
            <v>0</v>
          </cell>
          <cell r="J2254">
            <v>0</v>
          </cell>
          <cell r="K2254">
            <v>0</v>
          </cell>
          <cell r="L2254">
            <v>0</v>
          </cell>
          <cell r="M2254">
            <v>0</v>
          </cell>
        </row>
        <row r="2255">
          <cell r="A2255" t="str">
            <v>YZ-JG2631ZLM</v>
          </cell>
          <cell r="B2255">
            <v>0</v>
          </cell>
          <cell r="C2255">
            <v>0</v>
          </cell>
          <cell r="D2255">
            <v>0</v>
          </cell>
          <cell r="E2255">
            <v>0</v>
          </cell>
          <cell r="F2255">
            <v>0</v>
          </cell>
          <cell r="G2255">
            <v>0</v>
          </cell>
          <cell r="H2255">
            <v>0</v>
          </cell>
          <cell r="I2255">
            <v>0</v>
          </cell>
          <cell r="J2255">
            <v>0</v>
          </cell>
          <cell r="K2255">
            <v>0</v>
          </cell>
          <cell r="L2255">
            <v>0</v>
          </cell>
          <cell r="M2255">
            <v>0</v>
          </cell>
        </row>
        <row r="2256">
          <cell r="A2256" t="str">
            <v>YZ-JY1151-K0-L</v>
          </cell>
          <cell r="B2256">
            <v>0</v>
          </cell>
          <cell r="C2256">
            <v>0</v>
          </cell>
          <cell r="D2256">
            <v>0</v>
          </cell>
          <cell r="E2256">
            <v>0</v>
          </cell>
          <cell r="F2256">
            <v>0</v>
          </cell>
          <cell r="G2256">
            <v>0</v>
          </cell>
          <cell r="H2256">
            <v>0</v>
          </cell>
          <cell r="I2256">
            <v>0</v>
          </cell>
          <cell r="J2256">
            <v>0</v>
          </cell>
          <cell r="K2256">
            <v>0</v>
          </cell>
          <cell r="L2256">
            <v>0</v>
          </cell>
          <cell r="M2256">
            <v>0</v>
          </cell>
        </row>
        <row r="2257">
          <cell r="A2257" t="str">
            <v>YZ-JY1151-K0-M</v>
          </cell>
          <cell r="B2257">
            <v>0</v>
          </cell>
          <cell r="C2257">
            <v>0</v>
          </cell>
          <cell r="D2257">
            <v>0</v>
          </cell>
          <cell r="E2257">
            <v>0</v>
          </cell>
          <cell r="F2257">
            <v>0</v>
          </cell>
          <cell r="G2257">
            <v>0</v>
          </cell>
          <cell r="H2257">
            <v>0</v>
          </cell>
          <cell r="I2257">
            <v>0</v>
          </cell>
          <cell r="J2257">
            <v>0</v>
          </cell>
          <cell r="K2257">
            <v>0</v>
          </cell>
          <cell r="L2257">
            <v>0</v>
          </cell>
          <cell r="M2257">
            <v>0</v>
          </cell>
        </row>
        <row r="2258">
          <cell r="A2258" t="str">
            <v>YZ-JY1151-K0-XL</v>
          </cell>
          <cell r="B2258">
            <v>0</v>
          </cell>
          <cell r="C2258">
            <v>0</v>
          </cell>
          <cell r="D2258">
            <v>0</v>
          </cell>
          <cell r="E2258">
            <v>0</v>
          </cell>
          <cell r="F2258">
            <v>0</v>
          </cell>
          <cell r="G2258">
            <v>0</v>
          </cell>
          <cell r="H2258">
            <v>0</v>
          </cell>
          <cell r="I2258">
            <v>0</v>
          </cell>
          <cell r="J2258">
            <v>0</v>
          </cell>
          <cell r="K2258">
            <v>0</v>
          </cell>
          <cell r="L2258">
            <v>0</v>
          </cell>
          <cell r="M2258">
            <v>0</v>
          </cell>
        </row>
        <row r="2259">
          <cell r="A2259" t="str">
            <v>YZ-JY1151-R0-2XL</v>
          </cell>
          <cell r="B2259">
            <v>0</v>
          </cell>
          <cell r="C2259">
            <v>0</v>
          </cell>
          <cell r="D2259">
            <v>0</v>
          </cell>
          <cell r="E2259">
            <v>0</v>
          </cell>
          <cell r="F2259">
            <v>0</v>
          </cell>
          <cell r="G2259">
            <v>0</v>
          </cell>
          <cell r="H2259">
            <v>0</v>
          </cell>
          <cell r="I2259">
            <v>0</v>
          </cell>
          <cell r="J2259">
            <v>0</v>
          </cell>
          <cell r="K2259">
            <v>0</v>
          </cell>
          <cell r="L2259">
            <v>0</v>
          </cell>
          <cell r="M2259">
            <v>0</v>
          </cell>
        </row>
        <row r="2260">
          <cell r="A2260" t="str">
            <v>YZ-JY1151-R0-M</v>
          </cell>
          <cell r="B2260">
            <v>0</v>
          </cell>
          <cell r="C2260">
            <v>0</v>
          </cell>
          <cell r="D2260">
            <v>0</v>
          </cell>
          <cell r="E2260">
            <v>0</v>
          </cell>
          <cell r="F2260">
            <v>0</v>
          </cell>
          <cell r="G2260">
            <v>0</v>
          </cell>
          <cell r="H2260">
            <v>0</v>
          </cell>
          <cell r="I2260">
            <v>0</v>
          </cell>
          <cell r="J2260">
            <v>0</v>
          </cell>
          <cell r="K2260">
            <v>0</v>
          </cell>
          <cell r="L2260">
            <v>0</v>
          </cell>
          <cell r="M2260">
            <v>0</v>
          </cell>
        </row>
        <row r="2261">
          <cell r="A2261" t="str">
            <v>YZ-JY1151-R0-XL</v>
          </cell>
          <cell r="B2261">
            <v>0</v>
          </cell>
          <cell r="C2261">
            <v>0</v>
          </cell>
          <cell r="D2261">
            <v>0</v>
          </cell>
          <cell r="E2261">
            <v>0</v>
          </cell>
          <cell r="F2261">
            <v>0</v>
          </cell>
          <cell r="G2261">
            <v>0</v>
          </cell>
          <cell r="H2261">
            <v>0</v>
          </cell>
          <cell r="I2261">
            <v>0</v>
          </cell>
          <cell r="J2261">
            <v>0</v>
          </cell>
          <cell r="K2261">
            <v>0</v>
          </cell>
          <cell r="L2261">
            <v>0</v>
          </cell>
          <cell r="M2261">
            <v>0</v>
          </cell>
        </row>
        <row r="2262">
          <cell r="A2262" t="str">
            <v>YZ-JY1151-ZL-L</v>
          </cell>
          <cell r="B2262">
            <v>0</v>
          </cell>
          <cell r="C2262">
            <v>0</v>
          </cell>
          <cell r="D2262">
            <v>0</v>
          </cell>
          <cell r="E2262">
            <v>0</v>
          </cell>
          <cell r="F2262">
            <v>0</v>
          </cell>
          <cell r="G2262">
            <v>0</v>
          </cell>
          <cell r="H2262">
            <v>0</v>
          </cell>
          <cell r="I2262">
            <v>0</v>
          </cell>
          <cell r="J2262">
            <v>0</v>
          </cell>
          <cell r="K2262">
            <v>0</v>
          </cell>
          <cell r="L2262">
            <v>0</v>
          </cell>
          <cell r="M2262">
            <v>0</v>
          </cell>
        </row>
        <row r="2263">
          <cell r="A2263" t="str">
            <v>YZ-JY1151-ZL-M</v>
          </cell>
          <cell r="B2263">
            <v>0</v>
          </cell>
          <cell r="C2263">
            <v>0</v>
          </cell>
          <cell r="D2263">
            <v>0</v>
          </cell>
          <cell r="E2263">
            <v>0</v>
          </cell>
          <cell r="F2263">
            <v>0</v>
          </cell>
          <cell r="G2263">
            <v>0</v>
          </cell>
          <cell r="H2263">
            <v>0</v>
          </cell>
          <cell r="I2263">
            <v>0</v>
          </cell>
          <cell r="J2263">
            <v>0</v>
          </cell>
          <cell r="K2263">
            <v>0</v>
          </cell>
          <cell r="L2263">
            <v>0</v>
          </cell>
          <cell r="M2263">
            <v>0</v>
          </cell>
        </row>
        <row r="2264">
          <cell r="A2264" t="str">
            <v>YZ-KL5020FL1L</v>
          </cell>
          <cell r="B2264">
            <v>0</v>
          </cell>
          <cell r="C2264">
            <v>0</v>
          </cell>
          <cell r="D2264">
            <v>0</v>
          </cell>
          <cell r="E2264">
            <v>0</v>
          </cell>
          <cell r="F2264">
            <v>0</v>
          </cell>
          <cell r="G2264">
            <v>0</v>
          </cell>
          <cell r="H2264">
            <v>0</v>
          </cell>
          <cell r="I2264">
            <v>0</v>
          </cell>
          <cell r="J2264">
            <v>0</v>
          </cell>
          <cell r="K2264">
            <v>0</v>
          </cell>
          <cell r="L2264">
            <v>0</v>
          </cell>
          <cell r="M2264">
            <v>0</v>
          </cell>
        </row>
        <row r="2265">
          <cell r="A2265" t="str">
            <v>YZ-KL5020FL2L</v>
          </cell>
          <cell r="B2265">
            <v>0</v>
          </cell>
          <cell r="C2265">
            <v>0</v>
          </cell>
          <cell r="D2265">
            <v>0</v>
          </cell>
          <cell r="E2265">
            <v>0</v>
          </cell>
          <cell r="F2265">
            <v>0</v>
          </cell>
          <cell r="G2265">
            <v>0</v>
          </cell>
          <cell r="H2265">
            <v>0</v>
          </cell>
          <cell r="I2265">
            <v>0</v>
          </cell>
          <cell r="J2265">
            <v>0</v>
          </cell>
          <cell r="K2265">
            <v>0</v>
          </cell>
          <cell r="L2265">
            <v>0</v>
          </cell>
          <cell r="M2265">
            <v>0</v>
          </cell>
        </row>
        <row r="2266">
          <cell r="A2266" t="str">
            <v>YZ-KL5020FL3L</v>
          </cell>
          <cell r="B2266">
            <v>0</v>
          </cell>
          <cell r="C2266">
            <v>0</v>
          </cell>
          <cell r="D2266">
            <v>0</v>
          </cell>
          <cell r="E2266">
            <v>0</v>
          </cell>
          <cell r="F2266">
            <v>0</v>
          </cell>
          <cell r="G2266">
            <v>0</v>
          </cell>
          <cell r="H2266">
            <v>0</v>
          </cell>
          <cell r="I2266">
            <v>0</v>
          </cell>
          <cell r="J2266">
            <v>0</v>
          </cell>
          <cell r="K2266">
            <v>0</v>
          </cell>
          <cell r="L2266">
            <v>0</v>
          </cell>
          <cell r="M2266">
            <v>0</v>
          </cell>
        </row>
        <row r="2267">
          <cell r="A2267" t="str">
            <v>YZ-KL5020FL4L</v>
          </cell>
          <cell r="B2267">
            <v>0</v>
          </cell>
          <cell r="C2267">
            <v>0</v>
          </cell>
          <cell r="D2267">
            <v>0</v>
          </cell>
          <cell r="E2267">
            <v>0</v>
          </cell>
          <cell r="F2267">
            <v>0</v>
          </cell>
          <cell r="G2267">
            <v>0</v>
          </cell>
          <cell r="H2267">
            <v>0</v>
          </cell>
          <cell r="I2267">
            <v>0</v>
          </cell>
          <cell r="J2267">
            <v>0</v>
          </cell>
          <cell r="K2267">
            <v>0</v>
          </cell>
          <cell r="L2267">
            <v>0</v>
          </cell>
          <cell r="M2267">
            <v>0</v>
          </cell>
        </row>
        <row r="2268">
          <cell r="A2268" t="str">
            <v>YZ-KL5020FL5L</v>
          </cell>
          <cell r="B2268">
            <v>0</v>
          </cell>
          <cell r="C2268">
            <v>0</v>
          </cell>
          <cell r="D2268">
            <v>0</v>
          </cell>
          <cell r="E2268">
            <v>0</v>
          </cell>
          <cell r="F2268">
            <v>0</v>
          </cell>
          <cell r="G2268">
            <v>0</v>
          </cell>
          <cell r="H2268">
            <v>0</v>
          </cell>
          <cell r="I2268">
            <v>0</v>
          </cell>
          <cell r="J2268">
            <v>0</v>
          </cell>
          <cell r="K2268">
            <v>0</v>
          </cell>
          <cell r="L2268">
            <v>0</v>
          </cell>
          <cell r="M2268">
            <v>0</v>
          </cell>
        </row>
        <row r="2269">
          <cell r="A2269" t="str">
            <v>YZ-KL5020MF-2XL</v>
          </cell>
          <cell r="B2269">
            <v>0</v>
          </cell>
          <cell r="C2269">
            <v>0</v>
          </cell>
          <cell r="D2269">
            <v>0</v>
          </cell>
          <cell r="E2269">
            <v>0</v>
          </cell>
          <cell r="F2269">
            <v>0</v>
          </cell>
          <cell r="G2269">
            <v>0</v>
          </cell>
          <cell r="H2269">
            <v>0</v>
          </cell>
          <cell r="I2269">
            <v>0</v>
          </cell>
          <cell r="J2269">
            <v>0</v>
          </cell>
          <cell r="K2269">
            <v>0</v>
          </cell>
          <cell r="L2269">
            <v>0</v>
          </cell>
          <cell r="M2269">
            <v>0</v>
          </cell>
        </row>
        <row r="2270">
          <cell r="A2270" t="str">
            <v>YZ-KL5020MF-L</v>
          </cell>
          <cell r="B2270">
            <v>0</v>
          </cell>
          <cell r="C2270">
            <v>0</v>
          </cell>
          <cell r="D2270">
            <v>0</v>
          </cell>
          <cell r="E2270">
            <v>0</v>
          </cell>
          <cell r="F2270">
            <v>0</v>
          </cell>
          <cell r="G2270">
            <v>0</v>
          </cell>
          <cell r="H2270">
            <v>0</v>
          </cell>
          <cell r="I2270">
            <v>0</v>
          </cell>
          <cell r="J2270">
            <v>0</v>
          </cell>
          <cell r="K2270">
            <v>0</v>
          </cell>
          <cell r="L2270">
            <v>0</v>
          </cell>
          <cell r="M2270">
            <v>0</v>
          </cell>
        </row>
        <row r="2271">
          <cell r="A2271" t="str">
            <v>YZ-KL5020MF-M</v>
          </cell>
          <cell r="B2271">
            <v>0</v>
          </cell>
          <cell r="C2271">
            <v>0</v>
          </cell>
          <cell r="D2271">
            <v>0</v>
          </cell>
          <cell r="E2271">
            <v>0</v>
          </cell>
          <cell r="F2271">
            <v>0</v>
          </cell>
          <cell r="G2271">
            <v>0</v>
          </cell>
          <cell r="H2271">
            <v>0</v>
          </cell>
          <cell r="I2271">
            <v>0</v>
          </cell>
          <cell r="J2271">
            <v>0</v>
          </cell>
          <cell r="K2271">
            <v>0</v>
          </cell>
          <cell r="L2271">
            <v>0</v>
          </cell>
          <cell r="M2271">
            <v>0</v>
          </cell>
        </row>
        <row r="2272">
          <cell r="A2272" t="str">
            <v>YZ-KL5020MF-S</v>
          </cell>
          <cell r="B2272">
            <v>0</v>
          </cell>
          <cell r="C2272">
            <v>0</v>
          </cell>
          <cell r="D2272">
            <v>0</v>
          </cell>
          <cell r="E2272">
            <v>0</v>
          </cell>
          <cell r="F2272">
            <v>0</v>
          </cell>
          <cell r="G2272">
            <v>0</v>
          </cell>
          <cell r="H2272">
            <v>0</v>
          </cell>
          <cell r="I2272">
            <v>0</v>
          </cell>
          <cell r="J2272">
            <v>0</v>
          </cell>
          <cell r="K2272">
            <v>0</v>
          </cell>
          <cell r="L2272">
            <v>0</v>
          </cell>
          <cell r="M2272">
            <v>0</v>
          </cell>
        </row>
        <row r="2273">
          <cell r="A2273" t="str">
            <v>YZ-KL5020MF-XL</v>
          </cell>
          <cell r="B2273">
            <v>0</v>
          </cell>
          <cell r="C2273">
            <v>0</v>
          </cell>
          <cell r="D2273">
            <v>0</v>
          </cell>
          <cell r="E2273">
            <v>0</v>
          </cell>
          <cell r="F2273">
            <v>0</v>
          </cell>
          <cell r="G2273">
            <v>0</v>
          </cell>
          <cell r="H2273">
            <v>0</v>
          </cell>
          <cell r="I2273">
            <v>0</v>
          </cell>
          <cell r="J2273">
            <v>0</v>
          </cell>
          <cell r="K2273">
            <v>0</v>
          </cell>
          <cell r="L2273">
            <v>0</v>
          </cell>
          <cell r="M2273">
            <v>0</v>
          </cell>
        </row>
        <row r="2274">
          <cell r="A2274" t="str">
            <v>YZ-KL5020ST1L</v>
          </cell>
          <cell r="B2274">
            <v>0</v>
          </cell>
          <cell r="C2274">
            <v>0</v>
          </cell>
          <cell r="D2274">
            <v>0</v>
          </cell>
          <cell r="E2274">
            <v>0</v>
          </cell>
          <cell r="F2274">
            <v>0</v>
          </cell>
          <cell r="G2274">
            <v>0</v>
          </cell>
          <cell r="H2274">
            <v>0</v>
          </cell>
          <cell r="I2274">
            <v>0</v>
          </cell>
          <cell r="J2274">
            <v>0</v>
          </cell>
          <cell r="K2274">
            <v>0</v>
          </cell>
          <cell r="L2274">
            <v>0</v>
          </cell>
          <cell r="M2274">
            <v>0</v>
          </cell>
        </row>
        <row r="2275">
          <cell r="A2275" t="str">
            <v>YZ-KL5020ST2L</v>
          </cell>
          <cell r="B2275">
            <v>0</v>
          </cell>
          <cell r="C2275">
            <v>0</v>
          </cell>
          <cell r="D2275">
            <v>0</v>
          </cell>
          <cell r="E2275">
            <v>0</v>
          </cell>
          <cell r="F2275">
            <v>0</v>
          </cell>
          <cell r="G2275">
            <v>0</v>
          </cell>
          <cell r="H2275">
            <v>0</v>
          </cell>
          <cell r="I2275">
            <v>0</v>
          </cell>
          <cell r="J2275">
            <v>0</v>
          </cell>
          <cell r="K2275">
            <v>0</v>
          </cell>
          <cell r="L2275">
            <v>0</v>
          </cell>
          <cell r="M2275">
            <v>0</v>
          </cell>
        </row>
        <row r="2276">
          <cell r="A2276" t="str">
            <v>YZ-KL5020ST3L</v>
          </cell>
          <cell r="B2276">
            <v>0</v>
          </cell>
          <cell r="C2276">
            <v>0</v>
          </cell>
          <cell r="D2276">
            <v>0</v>
          </cell>
          <cell r="E2276">
            <v>0</v>
          </cell>
          <cell r="F2276">
            <v>0</v>
          </cell>
          <cell r="G2276">
            <v>0</v>
          </cell>
          <cell r="H2276">
            <v>0</v>
          </cell>
          <cell r="I2276">
            <v>0</v>
          </cell>
          <cell r="J2276">
            <v>0</v>
          </cell>
          <cell r="K2276">
            <v>0</v>
          </cell>
          <cell r="L2276">
            <v>0</v>
          </cell>
          <cell r="M2276">
            <v>0</v>
          </cell>
        </row>
        <row r="2277">
          <cell r="A2277" t="str">
            <v>YZ-KL5020ST4L</v>
          </cell>
          <cell r="B2277">
            <v>0</v>
          </cell>
          <cell r="C2277">
            <v>0</v>
          </cell>
          <cell r="D2277">
            <v>0</v>
          </cell>
          <cell r="E2277">
            <v>0</v>
          </cell>
          <cell r="F2277">
            <v>0</v>
          </cell>
          <cell r="G2277">
            <v>0</v>
          </cell>
          <cell r="H2277">
            <v>0</v>
          </cell>
          <cell r="I2277">
            <v>0</v>
          </cell>
          <cell r="J2277">
            <v>0</v>
          </cell>
          <cell r="K2277">
            <v>0</v>
          </cell>
          <cell r="L2277">
            <v>0</v>
          </cell>
          <cell r="M2277">
            <v>0</v>
          </cell>
        </row>
        <row r="2278">
          <cell r="A2278" t="str">
            <v>YZ-KL5020ST5L</v>
          </cell>
          <cell r="B2278">
            <v>0</v>
          </cell>
          <cell r="C2278">
            <v>0</v>
          </cell>
          <cell r="D2278">
            <v>0</v>
          </cell>
          <cell r="E2278">
            <v>0</v>
          </cell>
          <cell r="F2278">
            <v>0</v>
          </cell>
          <cell r="G2278">
            <v>0</v>
          </cell>
          <cell r="H2278">
            <v>0</v>
          </cell>
          <cell r="I2278">
            <v>0</v>
          </cell>
          <cell r="J2278">
            <v>0</v>
          </cell>
          <cell r="K2278">
            <v>0</v>
          </cell>
          <cell r="L2278">
            <v>0</v>
          </cell>
          <cell r="M2278">
            <v>0</v>
          </cell>
        </row>
        <row r="2279">
          <cell r="A2279" t="str">
            <v>YZ-KL5020TW1L</v>
          </cell>
          <cell r="B2279">
            <v>0</v>
          </cell>
          <cell r="C2279">
            <v>0</v>
          </cell>
          <cell r="D2279">
            <v>0</v>
          </cell>
          <cell r="E2279">
            <v>0</v>
          </cell>
          <cell r="F2279">
            <v>0</v>
          </cell>
          <cell r="G2279">
            <v>0</v>
          </cell>
          <cell r="H2279">
            <v>0</v>
          </cell>
          <cell r="I2279">
            <v>0</v>
          </cell>
          <cell r="J2279">
            <v>0</v>
          </cell>
          <cell r="K2279">
            <v>0</v>
          </cell>
          <cell r="L2279">
            <v>0</v>
          </cell>
          <cell r="M2279">
            <v>0</v>
          </cell>
        </row>
        <row r="2280">
          <cell r="A2280" t="str">
            <v>YZ-KL5020TW2L</v>
          </cell>
          <cell r="B2280">
            <v>0</v>
          </cell>
          <cell r="C2280">
            <v>0</v>
          </cell>
          <cell r="D2280">
            <v>0</v>
          </cell>
          <cell r="E2280">
            <v>0</v>
          </cell>
          <cell r="F2280">
            <v>0</v>
          </cell>
          <cell r="G2280">
            <v>0</v>
          </cell>
          <cell r="H2280">
            <v>0</v>
          </cell>
          <cell r="I2280">
            <v>0</v>
          </cell>
          <cell r="J2280">
            <v>0</v>
          </cell>
          <cell r="K2280">
            <v>0</v>
          </cell>
          <cell r="L2280">
            <v>0</v>
          </cell>
          <cell r="M2280">
            <v>0</v>
          </cell>
        </row>
        <row r="2281">
          <cell r="A2281" t="str">
            <v>YZ-KL5020TW3L</v>
          </cell>
          <cell r="B2281">
            <v>0</v>
          </cell>
          <cell r="C2281">
            <v>0</v>
          </cell>
          <cell r="D2281">
            <v>0</v>
          </cell>
          <cell r="E2281">
            <v>0</v>
          </cell>
          <cell r="F2281">
            <v>0</v>
          </cell>
          <cell r="G2281">
            <v>0</v>
          </cell>
          <cell r="H2281">
            <v>0</v>
          </cell>
          <cell r="I2281">
            <v>0</v>
          </cell>
          <cell r="J2281">
            <v>0</v>
          </cell>
          <cell r="K2281">
            <v>0</v>
          </cell>
          <cell r="L2281">
            <v>0</v>
          </cell>
          <cell r="M2281">
            <v>0</v>
          </cell>
        </row>
        <row r="2282">
          <cell r="A2282" t="str">
            <v>YZ-KL5020TW4L</v>
          </cell>
          <cell r="B2282">
            <v>0</v>
          </cell>
          <cell r="C2282">
            <v>0</v>
          </cell>
          <cell r="D2282">
            <v>0</v>
          </cell>
          <cell r="E2282">
            <v>0</v>
          </cell>
          <cell r="F2282">
            <v>0</v>
          </cell>
          <cell r="G2282">
            <v>0</v>
          </cell>
          <cell r="H2282">
            <v>0</v>
          </cell>
          <cell r="I2282">
            <v>0</v>
          </cell>
          <cell r="J2282">
            <v>0</v>
          </cell>
          <cell r="K2282">
            <v>0</v>
          </cell>
          <cell r="L2282">
            <v>0</v>
          </cell>
          <cell r="M2282">
            <v>0</v>
          </cell>
        </row>
        <row r="2283">
          <cell r="A2283" t="str">
            <v>YZ-KL5020TW5L</v>
          </cell>
          <cell r="B2283">
            <v>0</v>
          </cell>
          <cell r="C2283">
            <v>0</v>
          </cell>
          <cell r="D2283">
            <v>0</v>
          </cell>
          <cell r="E2283">
            <v>0</v>
          </cell>
          <cell r="F2283">
            <v>0</v>
          </cell>
          <cell r="G2283">
            <v>0</v>
          </cell>
          <cell r="H2283">
            <v>0</v>
          </cell>
          <cell r="I2283">
            <v>0</v>
          </cell>
          <cell r="J2283">
            <v>0</v>
          </cell>
          <cell r="K2283">
            <v>0</v>
          </cell>
          <cell r="L2283">
            <v>0</v>
          </cell>
          <cell r="M2283">
            <v>0</v>
          </cell>
        </row>
        <row r="2284">
          <cell r="A2284" t="str">
            <v>YZ-KL5020YH1L</v>
          </cell>
          <cell r="B2284">
            <v>0</v>
          </cell>
          <cell r="C2284">
            <v>0</v>
          </cell>
          <cell r="D2284">
            <v>0</v>
          </cell>
          <cell r="E2284">
            <v>0</v>
          </cell>
          <cell r="F2284">
            <v>0</v>
          </cell>
          <cell r="G2284">
            <v>0</v>
          </cell>
          <cell r="H2284">
            <v>0</v>
          </cell>
          <cell r="I2284">
            <v>0</v>
          </cell>
          <cell r="J2284">
            <v>0</v>
          </cell>
          <cell r="K2284">
            <v>0</v>
          </cell>
          <cell r="L2284">
            <v>0</v>
          </cell>
          <cell r="M2284">
            <v>0</v>
          </cell>
        </row>
        <row r="2285">
          <cell r="A2285" t="str">
            <v>YZ-KL5020YH2L</v>
          </cell>
          <cell r="B2285">
            <v>0</v>
          </cell>
          <cell r="C2285">
            <v>0</v>
          </cell>
          <cell r="D2285">
            <v>0</v>
          </cell>
          <cell r="E2285">
            <v>0</v>
          </cell>
          <cell r="F2285">
            <v>0</v>
          </cell>
          <cell r="G2285">
            <v>0</v>
          </cell>
          <cell r="H2285">
            <v>0</v>
          </cell>
          <cell r="I2285">
            <v>0</v>
          </cell>
          <cell r="J2285">
            <v>0</v>
          </cell>
          <cell r="K2285">
            <v>0</v>
          </cell>
          <cell r="L2285">
            <v>0</v>
          </cell>
          <cell r="M2285">
            <v>0</v>
          </cell>
        </row>
        <row r="2286">
          <cell r="A2286" t="str">
            <v>YZ-KL5020YH4L</v>
          </cell>
          <cell r="B2286">
            <v>0</v>
          </cell>
          <cell r="C2286">
            <v>0</v>
          </cell>
          <cell r="D2286">
            <v>0</v>
          </cell>
          <cell r="E2286">
            <v>0</v>
          </cell>
          <cell r="F2286">
            <v>0</v>
          </cell>
          <cell r="G2286">
            <v>0</v>
          </cell>
          <cell r="H2286">
            <v>0</v>
          </cell>
          <cell r="I2286">
            <v>0</v>
          </cell>
          <cell r="J2286">
            <v>0</v>
          </cell>
          <cell r="K2286">
            <v>0</v>
          </cell>
          <cell r="L2286">
            <v>0</v>
          </cell>
          <cell r="M2286">
            <v>0</v>
          </cell>
        </row>
        <row r="2287">
          <cell r="A2287" t="str">
            <v>YZ-KL5020YH5L</v>
          </cell>
          <cell r="B2287">
            <v>0</v>
          </cell>
          <cell r="C2287">
            <v>0</v>
          </cell>
          <cell r="D2287">
            <v>0</v>
          </cell>
          <cell r="E2287">
            <v>0</v>
          </cell>
          <cell r="F2287">
            <v>0</v>
          </cell>
          <cell r="G2287">
            <v>0</v>
          </cell>
          <cell r="H2287">
            <v>0</v>
          </cell>
          <cell r="I2287">
            <v>0</v>
          </cell>
          <cell r="J2287">
            <v>0</v>
          </cell>
          <cell r="K2287">
            <v>0</v>
          </cell>
          <cell r="L2287">
            <v>0</v>
          </cell>
          <cell r="M2287">
            <v>0</v>
          </cell>
        </row>
        <row r="2288">
          <cell r="A2288" t="str">
            <v>YZ-LS1068B0L</v>
          </cell>
          <cell r="B2288">
            <v>0</v>
          </cell>
          <cell r="C2288">
            <v>0</v>
          </cell>
          <cell r="D2288">
            <v>0</v>
          </cell>
          <cell r="E2288">
            <v>0</v>
          </cell>
          <cell r="F2288">
            <v>0</v>
          </cell>
          <cell r="G2288">
            <v>0</v>
          </cell>
          <cell r="H2288">
            <v>0</v>
          </cell>
          <cell r="I2288">
            <v>0</v>
          </cell>
          <cell r="J2288">
            <v>0</v>
          </cell>
          <cell r="K2288">
            <v>0</v>
          </cell>
          <cell r="L2288">
            <v>0</v>
          </cell>
          <cell r="M2288">
            <v>0</v>
          </cell>
        </row>
        <row r="2289">
          <cell r="A2289" t="str">
            <v>YZ-LS1068K0S</v>
          </cell>
          <cell r="B2289">
            <v>0</v>
          </cell>
          <cell r="C2289">
            <v>0</v>
          </cell>
          <cell r="D2289">
            <v>0</v>
          </cell>
          <cell r="E2289">
            <v>0</v>
          </cell>
          <cell r="F2289">
            <v>0</v>
          </cell>
          <cell r="G2289">
            <v>0</v>
          </cell>
          <cell r="H2289">
            <v>0</v>
          </cell>
          <cell r="I2289">
            <v>0</v>
          </cell>
          <cell r="J2289">
            <v>0</v>
          </cell>
          <cell r="K2289">
            <v>0</v>
          </cell>
          <cell r="L2289">
            <v>0</v>
          </cell>
          <cell r="M2289">
            <v>0</v>
          </cell>
        </row>
        <row r="2290">
          <cell r="A2290" t="str">
            <v>YZ-LS1068W01L</v>
          </cell>
          <cell r="B2290">
            <v>0</v>
          </cell>
          <cell r="C2290">
            <v>0</v>
          </cell>
          <cell r="D2290">
            <v>0</v>
          </cell>
          <cell r="E2290">
            <v>0</v>
          </cell>
          <cell r="F2290">
            <v>0</v>
          </cell>
          <cell r="G2290">
            <v>0</v>
          </cell>
          <cell r="H2290">
            <v>0</v>
          </cell>
          <cell r="I2290">
            <v>0</v>
          </cell>
          <cell r="J2290">
            <v>0</v>
          </cell>
          <cell r="K2290">
            <v>0</v>
          </cell>
          <cell r="L2290">
            <v>0</v>
          </cell>
          <cell r="M2290">
            <v>0</v>
          </cell>
        </row>
        <row r="2291">
          <cell r="A2291" t="str">
            <v>YZ-LS1068W0S</v>
          </cell>
          <cell r="B2291">
            <v>0</v>
          </cell>
          <cell r="C2291">
            <v>0</v>
          </cell>
          <cell r="D2291">
            <v>0</v>
          </cell>
          <cell r="E2291">
            <v>0</v>
          </cell>
          <cell r="F2291">
            <v>0</v>
          </cell>
          <cell r="G2291">
            <v>0</v>
          </cell>
          <cell r="H2291">
            <v>0</v>
          </cell>
          <cell r="I2291">
            <v>0</v>
          </cell>
          <cell r="J2291">
            <v>0</v>
          </cell>
          <cell r="K2291">
            <v>0</v>
          </cell>
          <cell r="L2291">
            <v>0</v>
          </cell>
          <cell r="M2291">
            <v>0</v>
          </cell>
        </row>
        <row r="2292">
          <cell r="A2292" t="str">
            <v>YZ-MAPLUS24-K0-2XL</v>
          </cell>
          <cell r="B2292">
            <v>0</v>
          </cell>
          <cell r="C2292">
            <v>0</v>
          </cell>
          <cell r="D2292">
            <v>0</v>
          </cell>
          <cell r="E2292">
            <v>0</v>
          </cell>
          <cell r="F2292">
            <v>0</v>
          </cell>
          <cell r="G2292">
            <v>0</v>
          </cell>
          <cell r="H2292">
            <v>0</v>
          </cell>
          <cell r="I2292">
            <v>0</v>
          </cell>
          <cell r="J2292">
            <v>0</v>
          </cell>
          <cell r="K2292">
            <v>0</v>
          </cell>
          <cell r="L2292">
            <v>0</v>
          </cell>
          <cell r="M2292">
            <v>0</v>
          </cell>
        </row>
        <row r="2293">
          <cell r="A2293" t="str">
            <v>YZ-MAPLUS24-PI-M</v>
          </cell>
          <cell r="B2293">
            <v>0</v>
          </cell>
          <cell r="C2293">
            <v>0</v>
          </cell>
          <cell r="D2293">
            <v>0</v>
          </cell>
          <cell r="E2293">
            <v>0</v>
          </cell>
          <cell r="F2293">
            <v>0</v>
          </cell>
          <cell r="G2293">
            <v>0</v>
          </cell>
          <cell r="H2293">
            <v>0</v>
          </cell>
          <cell r="I2293">
            <v>0</v>
          </cell>
          <cell r="J2293">
            <v>0</v>
          </cell>
          <cell r="K2293">
            <v>0</v>
          </cell>
          <cell r="L2293">
            <v>0</v>
          </cell>
          <cell r="M2293">
            <v>0</v>
          </cell>
        </row>
        <row r="2294">
          <cell r="A2294" t="str">
            <v>YZ-MC1732-B0-XL</v>
          </cell>
          <cell r="B2294">
            <v>0</v>
          </cell>
          <cell r="C2294">
            <v>0</v>
          </cell>
          <cell r="D2294">
            <v>0</v>
          </cell>
          <cell r="E2294">
            <v>0</v>
          </cell>
          <cell r="F2294">
            <v>0</v>
          </cell>
          <cell r="G2294">
            <v>0</v>
          </cell>
          <cell r="H2294">
            <v>0</v>
          </cell>
          <cell r="I2294">
            <v>0</v>
          </cell>
          <cell r="J2294">
            <v>0</v>
          </cell>
          <cell r="K2294">
            <v>0</v>
          </cell>
          <cell r="L2294">
            <v>0</v>
          </cell>
          <cell r="M2294">
            <v>0</v>
          </cell>
        </row>
        <row r="2295">
          <cell r="A2295" t="str">
            <v>YZ-MC1732-K0-L</v>
          </cell>
          <cell r="B2295">
            <v>0</v>
          </cell>
          <cell r="C2295">
            <v>0</v>
          </cell>
          <cell r="D2295">
            <v>0</v>
          </cell>
          <cell r="E2295">
            <v>0</v>
          </cell>
          <cell r="F2295">
            <v>0</v>
          </cell>
          <cell r="G2295">
            <v>0</v>
          </cell>
          <cell r="H2295">
            <v>0</v>
          </cell>
          <cell r="I2295">
            <v>0</v>
          </cell>
          <cell r="J2295">
            <v>0</v>
          </cell>
          <cell r="K2295">
            <v>0</v>
          </cell>
          <cell r="L2295">
            <v>0</v>
          </cell>
          <cell r="M2295">
            <v>0</v>
          </cell>
        </row>
        <row r="2296">
          <cell r="A2296" t="str">
            <v>YZ-MC1732-K0-XL</v>
          </cell>
          <cell r="B2296">
            <v>0</v>
          </cell>
          <cell r="C2296">
            <v>0</v>
          </cell>
          <cell r="D2296">
            <v>0</v>
          </cell>
          <cell r="E2296">
            <v>0</v>
          </cell>
          <cell r="F2296">
            <v>0</v>
          </cell>
          <cell r="G2296">
            <v>0</v>
          </cell>
          <cell r="H2296">
            <v>0</v>
          </cell>
          <cell r="I2296">
            <v>0</v>
          </cell>
          <cell r="J2296">
            <v>0</v>
          </cell>
          <cell r="K2296">
            <v>0</v>
          </cell>
          <cell r="L2296">
            <v>0</v>
          </cell>
          <cell r="M2296">
            <v>0</v>
          </cell>
        </row>
        <row r="2297">
          <cell r="A2297" t="str">
            <v>YZ-MC1732-R0-L</v>
          </cell>
          <cell r="B2297">
            <v>0</v>
          </cell>
          <cell r="C2297">
            <v>0</v>
          </cell>
          <cell r="D2297">
            <v>0</v>
          </cell>
          <cell r="E2297">
            <v>0</v>
          </cell>
          <cell r="F2297">
            <v>0</v>
          </cell>
          <cell r="G2297">
            <v>0</v>
          </cell>
          <cell r="H2297">
            <v>0</v>
          </cell>
          <cell r="I2297">
            <v>0</v>
          </cell>
          <cell r="J2297">
            <v>0</v>
          </cell>
          <cell r="K2297">
            <v>0</v>
          </cell>
          <cell r="L2297">
            <v>0</v>
          </cell>
          <cell r="M2297">
            <v>0</v>
          </cell>
        </row>
        <row r="2298">
          <cell r="A2298" t="str">
            <v>YZ-MC180-B0-S</v>
          </cell>
          <cell r="B2298">
            <v>0</v>
          </cell>
          <cell r="C2298">
            <v>0</v>
          </cell>
          <cell r="D2298">
            <v>0</v>
          </cell>
          <cell r="E2298">
            <v>0</v>
          </cell>
          <cell r="F2298">
            <v>0</v>
          </cell>
          <cell r="G2298">
            <v>0</v>
          </cell>
          <cell r="H2298">
            <v>0</v>
          </cell>
          <cell r="I2298">
            <v>0</v>
          </cell>
          <cell r="J2298">
            <v>0</v>
          </cell>
          <cell r="K2298">
            <v>0</v>
          </cell>
          <cell r="L2298">
            <v>0</v>
          </cell>
          <cell r="M2298">
            <v>0</v>
          </cell>
        </row>
        <row r="2299">
          <cell r="A2299" t="str">
            <v>YZ-MC180-E0-L</v>
          </cell>
          <cell r="B2299">
            <v>0</v>
          </cell>
          <cell r="C2299">
            <v>0</v>
          </cell>
          <cell r="D2299">
            <v>0</v>
          </cell>
          <cell r="E2299">
            <v>0</v>
          </cell>
          <cell r="F2299">
            <v>0</v>
          </cell>
          <cell r="G2299">
            <v>0</v>
          </cell>
          <cell r="H2299">
            <v>0</v>
          </cell>
          <cell r="I2299">
            <v>0</v>
          </cell>
          <cell r="J2299">
            <v>0</v>
          </cell>
          <cell r="K2299">
            <v>0</v>
          </cell>
          <cell r="L2299">
            <v>0</v>
          </cell>
          <cell r="M2299">
            <v>0</v>
          </cell>
        </row>
        <row r="2300">
          <cell r="A2300" t="str">
            <v>YZ-MC180-E0-S</v>
          </cell>
          <cell r="B2300">
            <v>0</v>
          </cell>
          <cell r="C2300">
            <v>0</v>
          </cell>
          <cell r="D2300">
            <v>0</v>
          </cell>
          <cell r="E2300">
            <v>0</v>
          </cell>
          <cell r="F2300">
            <v>0</v>
          </cell>
          <cell r="G2300">
            <v>0</v>
          </cell>
          <cell r="H2300">
            <v>0</v>
          </cell>
          <cell r="I2300">
            <v>0</v>
          </cell>
          <cell r="J2300">
            <v>0</v>
          </cell>
          <cell r="K2300">
            <v>0</v>
          </cell>
          <cell r="L2300">
            <v>0</v>
          </cell>
          <cell r="M2300">
            <v>0</v>
          </cell>
        </row>
        <row r="2301">
          <cell r="A2301" t="str">
            <v>YZ-MC180-K0-M</v>
          </cell>
          <cell r="B2301">
            <v>0</v>
          </cell>
          <cell r="C2301">
            <v>0</v>
          </cell>
          <cell r="D2301">
            <v>0</v>
          </cell>
          <cell r="E2301">
            <v>0</v>
          </cell>
          <cell r="F2301">
            <v>0</v>
          </cell>
          <cell r="G2301">
            <v>0</v>
          </cell>
          <cell r="H2301">
            <v>0</v>
          </cell>
          <cell r="I2301">
            <v>0</v>
          </cell>
          <cell r="J2301">
            <v>0</v>
          </cell>
          <cell r="K2301">
            <v>0</v>
          </cell>
          <cell r="L2301">
            <v>0</v>
          </cell>
          <cell r="M2301">
            <v>0</v>
          </cell>
        </row>
        <row r="2302">
          <cell r="A2302" t="str">
            <v>YZ-MC180-OR-M</v>
          </cell>
          <cell r="B2302">
            <v>0</v>
          </cell>
          <cell r="C2302">
            <v>0</v>
          </cell>
          <cell r="D2302">
            <v>0</v>
          </cell>
          <cell r="E2302">
            <v>0</v>
          </cell>
          <cell r="F2302">
            <v>0</v>
          </cell>
          <cell r="G2302">
            <v>0</v>
          </cell>
          <cell r="H2302">
            <v>0</v>
          </cell>
          <cell r="I2302">
            <v>0</v>
          </cell>
          <cell r="J2302">
            <v>0</v>
          </cell>
          <cell r="K2302">
            <v>0</v>
          </cell>
          <cell r="L2302">
            <v>0</v>
          </cell>
          <cell r="M2302">
            <v>0</v>
          </cell>
        </row>
        <row r="2303">
          <cell r="A2303" t="str">
            <v>YZ-MC180-OR-S</v>
          </cell>
          <cell r="B2303">
            <v>0</v>
          </cell>
          <cell r="C2303">
            <v>1</v>
          </cell>
          <cell r="D2303">
            <v>0</v>
          </cell>
          <cell r="E2303">
            <v>0</v>
          </cell>
          <cell r="F2303">
            <v>0</v>
          </cell>
          <cell r="G2303">
            <v>0</v>
          </cell>
          <cell r="H2303">
            <v>0</v>
          </cell>
          <cell r="I2303">
            <v>0</v>
          </cell>
          <cell r="J2303">
            <v>0</v>
          </cell>
          <cell r="K2303">
            <v>0</v>
          </cell>
          <cell r="L2303">
            <v>0</v>
          </cell>
          <cell r="M2303">
            <v>0</v>
          </cell>
        </row>
        <row r="2304">
          <cell r="A2304" t="str">
            <v>YZ-MC180-WI-L</v>
          </cell>
          <cell r="B2304">
            <v>0</v>
          </cell>
          <cell r="C2304">
            <v>0</v>
          </cell>
          <cell r="D2304">
            <v>0</v>
          </cell>
          <cell r="E2304">
            <v>0</v>
          </cell>
          <cell r="F2304">
            <v>0</v>
          </cell>
          <cell r="G2304">
            <v>0</v>
          </cell>
          <cell r="H2304">
            <v>0</v>
          </cell>
          <cell r="I2304">
            <v>0</v>
          </cell>
          <cell r="J2304">
            <v>0</v>
          </cell>
          <cell r="K2304">
            <v>0</v>
          </cell>
          <cell r="L2304">
            <v>0</v>
          </cell>
          <cell r="M2304">
            <v>0</v>
          </cell>
        </row>
        <row r="2305">
          <cell r="A2305" t="str">
            <v>YZ-MC181-Gr-L</v>
          </cell>
          <cell r="B2305">
            <v>0</v>
          </cell>
          <cell r="C2305">
            <v>0</v>
          </cell>
          <cell r="D2305">
            <v>0</v>
          </cell>
          <cell r="E2305">
            <v>0</v>
          </cell>
          <cell r="F2305">
            <v>0</v>
          </cell>
          <cell r="G2305">
            <v>0</v>
          </cell>
          <cell r="H2305">
            <v>0</v>
          </cell>
          <cell r="I2305">
            <v>0</v>
          </cell>
          <cell r="J2305">
            <v>0</v>
          </cell>
          <cell r="K2305">
            <v>0</v>
          </cell>
          <cell r="L2305">
            <v>0</v>
          </cell>
          <cell r="M2305">
            <v>0</v>
          </cell>
        </row>
        <row r="2306">
          <cell r="A2306" t="str">
            <v>YZ-MC181-Gr-M</v>
          </cell>
          <cell r="B2306">
            <v>0</v>
          </cell>
          <cell r="C2306">
            <v>1</v>
          </cell>
          <cell r="D2306">
            <v>0</v>
          </cell>
          <cell r="E2306">
            <v>8</v>
          </cell>
          <cell r="F2306">
            <v>8</v>
          </cell>
          <cell r="G2306">
            <v>0</v>
          </cell>
          <cell r="H2306">
            <v>0</v>
          </cell>
          <cell r="I2306">
            <v>0</v>
          </cell>
          <cell r="J2306">
            <v>0</v>
          </cell>
          <cell r="K2306">
            <v>0</v>
          </cell>
          <cell r="L2306">
            <v>0</v>
          </cell>
          <cell r="M2306">
            <v>0</v>
          </cell>
        </row>
        <row r="2307">
          <cell r="A2307" t="str">
            <v>YZ-MC181-K0-M</v>
          </cell>
          <cell r="B2307">
            <v>0</v>
          </cell>
          <cell r="C2307">
            <v>0</v>
          </cell>
          <cell r="D2307">
            <v>0</v>
          </cell>
          <cell r="E2307">
            <v>0</v>
          </cell>
          <cell r="F2307">
            <v>0</v>
          </cell>
          <cell r="G2307">
            <v>0</v>
          </cell>
          <cell r="H2307">
            <v>0</v>
          </cell>
          <cell r="I2307">
            <v>0</v>
          </cell>
          <cell r="J2307">
            <v>0</v>
          </cell>
          <cell r="K2307">
            <v>0</v>
          </cell>
          <cell r="L2307">
            <v>0</v>
          </cell>
          <cell r="M2307">
            <v>0</v>
          </cell>
        </row>
        <row r="2308">
          <cell r="A2308" t="str">
            <v>YZ-MC181-K0-S</v>
          </cell>
          <cell r="B2308">
            <v>0</v>
          </cell>
          <cell r="C2308">
            <v>0</v>
          </cell>
          <cell r="D2308">
            <v>0</v>
          </cell>
          <cell r="E2308">
            <v>0</v>
          </cell>
          <cell r="F2308">
            <v>0</v>
          </cell>
          <cell r="G2308">
            <v>0</v>
          </cell>
          <cell r="H2308">
            <v>0</v>
          </cell>
          <cell r="I2308">
            <v>0</v>
          </cell>
          <cell r="J2308">
            <v>0</v>
          </cell>
          <cell r="K2308">
            <v>0</v>
          </cell>
          <cell r="L2308">
            <v>0</v>
          </cell>
          <cell r="M2308">
            <v>0</v>
          </cell>
        </row>
        <row r="2309">
          <cell r="A2309" t="str">
            <v>YZ-MC181-OR-2XL</v>
          </cell>
          <cell r="B2309">
            <v>0</v>
          </cell>
          <cell r="C2309">
            <v>0</v>
          </cell>
          <cell r="D2309">
            <v>0</v>
          </cell>
          <cell r="E2309">
            <v>5</v>
          </cell>
          <cell r="F2309">
            <v>5</v>
          </cell>
          <cell r="G2309">
            <v>0</v>
          </cell>
          <cell r="H2309">
            <v>0</v>
          </cell>
          <cell r="I2309">
            <v>0</v>
          </cell>
          <cell r="J2309">
            <v>0</v>
          </cell>
          <cell r="K2309">
            <v>0</v>
          </cell>
          <cell r="L2309">
            <v>0</v>
          </cell>
          <cell r="M2309">
            <v>0</v>
          </cell>
        </row>
        <row r="2310">
          <cell r="A2310" t="str">
            <v>YZ-MC181-OR-L</v>
          </cell>
          <cell r="B2310">
            <v>4</v>
          </cell>
          <cell r="C2310">
            <v>0</v>
          </cell>
          <cell r="D2310">
            <v>0</v>
          </cell>
          <cell r="E2310">
            <v>0</v>
          </cell>
          <cell r="F2310">
            <v>0</v>
          </cell>
          <cell r="G2310">
            <v>0</v>
          </cell>
          <cell r="H2310">
            <v>0</v>
          </cell>
          <cell r="I2310">
            <v>0</v>
          </cell>
          <cell r="J2310">
            <v>0</v>
          </cell>
          <cell r="K2310">
            <v>0</v>
          </cell>
          <cell r="L2310">
            <v>0</v>
          </cell>
          <cell r="M2310">
            <v>0</v>
          </cell>
        </row>
        <row r="2311">
          <cell r="A2311" t="str">
            <v>YZ-MC181-OR-M</v>
          </cell>
          <cell r="B2311">
            <v>0</v>
          </cell>
          <cell r="C2311">
            <v>0</v>
          </cell>
          <cell r="D2311">
            <v>0</v>
          </cell>
          <cell r="E2311">
            <v>5</v>
          </cell>
          <cell r="F2311">
            <v>5</v>
          </cell>
          <cell r="G2311">
            <v>0</v>
          </cell>
          <cell r="H2311">
            <v>0</v>
          </cell>
          <cell r="I2311">
            <v>0</v>
          </cell>
          <cell r="J2311">
            <v>0</v>
          </cell>
          <cell r="K2311">
            <v>0</v>
          </cell>
          <cell r="L2311">
            <v>0</v>
          </cell>
          <cell r="M2311">
            <v>0</v>
          </cell>
        </row>
        <row r="2312">
          <cell r="A2312" t="str">
            <v>YZ-MC181-R0-M</v>
          </cell>
          <cell r="B2312">
            <v>0</v>
          </cell>
          <cell r="C2312">
            <v>1</v>
          </cell>
          <cell r="D2312">
            <v>0</v>
          </cell>
          <cell r="E2312">
            <v>0</v>
          </cell>
          <cell r="F2312">
            <v>0</v>
          </cell>
          <cell r="G2312">
            <v>0</v>
          </cell>
          <cell r="H2312">
            <v>0</v>
          </cell>
          <cell r="I2312">
            <v>0</v>
          </cell>
          <cell r="J2312">
            <v>0</v>
          </cell>
          <cell r="K2312">
            <v>0</v>
          </cell>
          <cell r="L2312">
            <v>0</v>
          </cell>
          <cell r="M2312">
            <v>0</v>
          </cell>
        </row>
        <row r="2313">
          <cell r="A2313" t="str">
            <v>YZ-MC181-W0-2XL</v>
          </cell>
          <cell r="B2313">
            <v>0</v>
          </cell>
          <cell r="C2313">
            <v>0</v>
          </cell>
          <cell r="D2313">
            <v>0</v>
          </cell>
          <cell r="E2313">
            <v>0</v>
          </cell>
          <cell r="F2313">
            <v>0</v>
          </cell>
          <cell r="G2313">
            <v>0</v>
          </cell>
          <cell r="H2313">
            <v>0</v>
          </cell>
          <cell r="I2313">
            <v>0</v>
          </cell>
          <cell r="J2313">
            <v>0</v>
          </cell>
          <cell r="K2313">
            <v>0</v>
          </cell>
          <cell r="L2313">
            <v>0</v>
          </cell>
          <cell r="M2313">
            <v>0</v>
          </cell>
        </row>
        <row r="2314">
          <cell r="A2314" t="str">
            <v>YZ-MC181-W0-M</v>
          </cell>
          <cell r="B2314">
            <v>0</v>
          </cell>
          <cell r="C2314">
            <v>1</v>
          </cell>
          <cell r="D2314">
            <v>0</v>
          </cell>
          <cell r="E2314">
            <v>0</v>
          </cell>
          <cell r="F2314">
            <v>0</v>
          </cell>
          <cell r="G2314">
            <v>0</v>
          </cell>
          <cell r="H2314">
            <v>0</v>
          </cell>
          <cell r="I2314">
            <v>0</v>
          </cell>
          <cell r="J2314">
            <v>0</v>
          </cell>
          <cell r="K2314">
            <v>0</v>
          </cell>
          <cell r="L2314">
            <v>0</v>
          </cell>
          <cell r="M2314">
            <v>0</v>
          </cell>
        </row>
        <row r="2315">
          <cell r="A2315" t="str">
            <v>YZ-MC181-W0-S</v>
          </cell>
          <cell r="B2315">
            <v>0</v>
          </cell>
          <cell r="C2315">
            <v>0</v>
          </cell>
          <cell r="D2315">
            <v>0</v>
          </cell>
          <cell r="E2315">
            <v>0</v>
          </cell>
          <cell r="F2315">
            <v>0</v>
          </cell>
          <cell r="G2315">
            <v>0</v>
          </cell>
          <cell r="H2315">
            <v>0</v>
          </cell>
          <cell r="I2315">
            <v>0</v>
          </cell>
          <cell r="J2315">
            <v>0</v>
          </cell>
          <cell r="K2315">
            <v>0</v>
          </cell>
          <cell r="L2315">
            <v>0</v>
          </cell>
          <cell r="M2315">
            <v>0</v>
          </cell>
        </row>
        <row r="2316">
          <cell r="A2316" t="str">
            <v>YZ-MC181-W0-XL</v>
          </cell>
          <cell r="B2316">
            <v>0</v>
          </cell>
          <cell r="C2316">
            <v>0</v>
          </cell>
          <cell r="D2316">
            <v>0</v>
          </cell>
          <cell r="E2316">
            <v>0</v>
          </cell>
          <cell r="F2316">
            <v>0</v>
          </cell>
          <cell r="G2316">
            <v>0</v>
          </cell>
          <cell r="H2316">
            <v>0</v>
          </cell>
          <cell r="I2316">
            <v>0</v>
          </cell>
          <cell r="J2316">
            <v>0</v>
          </cell>
          <cell r="K2316">
            <v>0</v>
          </cell>
          <cell r="L2316">
            <v>0</v>
          </cell>
          <cell r="M2316">
            <v>0</v>
          </cell>
        </row>
        <row r="2317">
          <cell r="A2317" t="str">
            <v>YZ-MC2500-R0-L</v>
          </cell>
          <cell r="B2317">
            <v>0</v>
          </cell>
          <cell r="C2317">
            <v>0</v>
          </cell>
          <cell r="D2317">
            <v>0</v>
          </cell>
          <cell r="E2317">
            <v>2</v>
          </cell>
          <cell r="F2317">
            <v>2</v>
          </cell>
          <cell r="G2317">
            <v>0</v>
          </cell>
          <cell r="H2317">
            <v>0</v>
          </cell>
          <cell r="I2317">
            <v>0</v>
          </cell>
          <cell r="J2317">
            <v>0</v>
          </cell>
          <cell r="K2317">
            <v>0</v>
          </cell>
          <cell r="L2317">
            <v>0</v>
          </cell>
          <cell r="M2317">
            <v>0</v>
          </cell>
        </row>
        <row r="2318">
          <cell r="A2318" t="str">
            <v>YZ-MC2500-R0-M</v>
          </cell>
          <cell r="B2318">
            <v>0</v>
          </cell>
          <cell r="C2318">
            <v>0</v>
          </cell>
          <cell r="D2318">
            <v>0</v>
          </cell>
          <cell r="E2318">
            <v>2</v>
          </cell>
          <cell r="F2318">
            <v>2</v>
          </cell>
          <cell r="G2318">
            <v>0</v>
          </cell>
          <cell r="H2318">
            <v>0</v>
          </cell>
          <cell r="I2318">
            <v>0</v>
          </cell>
          <cell r="J2318">
            <v>0</v>
          </cell>
          <cell r="K2318">
            <v>0</v>
          </cell>
          <cell r="L2318">
            <v>0</v>
          </cell>
          <cell r="M2318">
            <v>0</v>
          </cell>
        </row>
        <row r="2319">
          <cell r="A2319" t="str">
            <v>YZ-MC2500-R0-S</v>
          </cell>
          <cell r="B2319">
            <v>0</v>
          </cell>
          <cell r="C2319">
            <v>0</v>
          </cell>
          <cell r="D2319">
            <v>0</v>
          </cell>
          <cell r="E2319">
            <v>0</v>
          </cell>
          <cell r="F2319">
            <v>0</v>
          </cell>
          <cell r="G2319">
            <v>0</v>
          </cell>
          <cell r="H2319">
            <v>0</v>
          </cell>
          <cell r="I2319">
            <v>0</v>
          </cell>
          <cell r="J2319">
            <v>0</v>
          </cell>
          <cell r="K2319">
            <v>0</v>
          </cell>
          <cell r="L2319">
            <v>0</v>
          </cell>
          <cell r="M2319">
            <v>0</v>
          </cell>
        </row>
        <row r="2320">
          <cell r="A2320" t="str">
            <v>YZ-MC2500-R0-XL</v>
          </cell>
          <cell r="B2320">
            <v>0</v>
          </cell>
          <cell r="C2320">
            <v>0</v>
          </cell>
          <cell r="D2320">
            <v>0</v>
          </cell>
          <cell r="E2320">
            <v>0</v>
          </cell>
          <cell r="F2320">
            <v>0</v>
          </cell>
          <cell r="G2320">
            <v>0</v>
          </cell>
          <cell r="H2320">
            <v>0</v>
          </cell>
          <cell r="I2320">
            <v>0</v>
          </cell>
          <cell r="J2320">
            <v>0</v>
          </cell>
          <cell r="K2320">
            <v>0</v>
          </cell>
          <cell r="L2320">
            <v>0</v>
          </cell>
          <cell r="M2320">
            <v>0</v>
          </cell>
        </row>
        <row r="2321">
          <cell r="A2321" t="str">
            <v>YZ-MC2500-W0-L</v>
          </cell>
          <cell r="B2321">
            <v>0</v>
          </cell>
          <cell r="C2321">
            <v>0</v>
          </cell>
          <cell r="D2321">
            <v>0</v>
          </cell>
          <cell r="E2321">
            <v>0</v>
          </cell>
          <cell r="F2321">
            <v>0</v>
          </cell>
          <cell r="G2321">
            <v>0</v>
          </cell>
          <cell r="H2321">
            <v>0</v>
          </cell>
          <cell r="I2321">
            <v>0</v>
          </cell>
          <cell r="J2321">
            <v>0</v>
          </cell>
          <cell r="K2321">
            <v>0</v>
          </cell>
          <cell r="L2321">
            <v>0</v>
          </cell>
          <cell r="M2321">
            <v>0</v>
          </cell>
        </row>
        <row r="2322">
          <cell r="A2322" t="str">
            <v>YZ-MC2500-W0-M</v>
          </cell>
          <cell r="B2322">
            <v>0</v>
          </cell>
          <cell r="C2322">
            <v>0</v>
          </cell>
          <cell r="D2322">
            <v>0</v>
          </cell>
          <cell r="E2322">
            <v>0</v>
          </cell>
          <cell r="F2322">
            <v>0</v>
          </cell>
          <cell r="G2322">
            <v>0</v>
          </cell>
          <cell r="H2322">
            <v>0</v>
          </cell>
          <cell r="I2322">
            <v>0</v>
          </cell>
          <cell r="J2322">
            <v>0</v>
          </cell>
          <cell r="K2322">
            <v>0</v>
          </cell>
          <cell r="L2322">
            <v>0</v>
          </cell>
          <cell r="M2322">
            <v>0</v>
          </cell>
        </row>
        <row r="2323">
          <cell r="A2323" t="str">
            <v>YZ-MC2500-W0-S</v>
          </cell>
          <cell r="B2323">
            <v>0</v>
          </cell>
          <cell r="C2323">
            <v>0</v>
          </cell>
          <cell r="D2323">
            <v>0</v>
          </cell>
          <cell r="E2323">
            <v>0</v>
          </cell>
          <cell r="F2323">
            <v>0</v>
          </cell>
          <cell r="G2323">
            <v>0</v>
          </cell>
          <cell r="H2323">
            <v>0</v>
          </cell>
          <cell r="I2323">
            <v>0</v>
          </cell>
          <cell r="J2323">
            <v>0</v>
          </cell>
          <cell r="K2323">
            <v>0</v>
          </cell>
          <cell r="L2323">
            <v>0</v>
          </cell>
          <cell r="M2323">
            <v>0</v>
          </cell>
        </row>
        <row r="2324">
          <cell r="A2324" t="str">
            <v>YZ-MC2500-W0-XL</v>
          </cell>
          <cell r="B2324">
            <v>0</v>
          </cell>
          <cell r="C2324">
            <v>0</v>
          </cell>
          <cell r="D2324">
            <v>0</v>
          </cell>
          <cell r="E2324">
            <v>2</v>
          </cell>
          <cell r="F2324">
            <v>2</v>
          </cell>
          <cell r="G2324">
            <v>0</v>
          </cell>
          <cell r="H2324">
            <v>0</v>
          </cell>
          <cell r="I2324">
            <v>0</v>
          </cell>
          <cell r="J2324">
            <v>0</v>
          </cell>
          <cell r="K2324">
            <v>0</v>
          </cell>
          <cell r="L2324">
            <v>0</v>
          </cell>
          <cell r="M2324">
            <v>0</v>
          </cell>
        </row>
        <row r="2325">
          <cell r="A2325" t="str">
            <v>YZ-MC5020MF-M</v>
          </cell>
          <cell r="B2325">
            <v>0</v>
          </cell>
          <cell r="C2325">
            <v>0</v>
          </cell>
          <cell r="D2325">
            <v>0</v>
          </cell>
          <cell r="E2325">
            <v>0</v>
          </cell>
          <cell r="F2325">
            <v>0</v>
          </cell>
          <cell r="G2325">
            <v>0</v>
          </cell>
          <cell r="H2325">
            <v>0</v>
          </cell>
          <cell r="I2325">
            <v>0</v>
          </cell>
          <cell r="J2325">
            <v>0</v>
          </cell>
          <cell r="K2325">
            <v>0</v>
          </cell>
          <cell r="L2325">
            <v>0</v>
          </cell>
          <cell r="M2325">
            <v>0</v>
          </cell>
        </row>
        <row r="2326">
          <cell r="A2326" t="str">
            <v>YZ-MC5020ST-M</v>
          </cell>
          <cell r="B2326">
            <v>0</v>
          </cell>
          <cell r="C2326">
            <v>0</v>
          </cell>
          <cell r="D2326">
            <v>0</v>
          </cell>
          <cell r="E2326">
            <v>0</v>
          </cell>
          <cell r="F2326">
            <v>0</v>
          </cell>
          <cell r="G2326">
            <v>0</v>
          </cell>
          <cell r="H2326">
            <v>0</v>
          </cell>
          <cell r="I2326">
            <v>0</v>
          </cell>
          <cell r="J2326">
            <v>0</v>
          </cell>
          <cell r="K2326">
            <v>0</v>
          </cell>
          <cell r="L2326">
            <v>0</v>
          </cell>
          <cell r="M2326">
            <v>0</v>
          </cell>
        </row>
        <row r="2327">
          <cell r="A2327" t="str">
            <v>YZ-MC5020ST-S</v>
          </cell>
          <cell r="B2327">
            <v>0</v>
          </cell>
          <cell r="C2327">
            <v>0</v>
          </cell>
          <cell r="D2327">
            <v>0</v>
          </cell>
          <cell r="E2327">
            <v>0</v>
          </cell>
          <cell r="F2327">
            <v>0</v>
          </cell>
          <cell r="G2327">
            <v>0</v>
          </cell>
          <cell r="H2327">
            <v>0</v>
          </cell>
          <cell r="I2327">
            <v>0</v>
          </cell>
          <cell r="J2327">
            <v>0</v>
          </cell>
          <cell r="K2327">
            <v>0</v>
          </cell>
          <cell r="L2327">
            <v>0</v>
          </cell>
          <cell r="M2327">
            <v>0</v>
          </cell>
        </row>
        <row r="2328">
          <cell r="A2328" t="str">
            <v>YZ-MC5020TW-2XL</v>
          </cell>
          <cell r="B2328">
            <v>0</v>
          </cell>
          <cell r="C2328">
            <v>0</v>
          </cell>
          <cell r="D2328">
            <v>0</v>
          </cell>
          <cell r="E2328">
            <v>0</v>
          </cell>
          <cell r="F2328">
            <v>0</v>
          </cell>
          <cell r="G2328">
            <v>0</v>
          </cell>
          <cell r="H2328">
            <v>0</v>
          </cell>
          <cell r="I2328">
            <v>0</v>
          </cell>
          <cell r="J2328">
            <v>0</v>
          </cell>
          <cell r="K2328">
            <v>0</v>
          </cell>
          <cell r="L2328">
            <v>0</v>
          </cell>
          <cell r="M2328">
            <v>0</v>
          </cell>
        </row>
        <row r="2329">
          <cell r="A2329" t="str">
            <v>YZ-MC5020TW-L</v>
          </cell>
          <cell r="B2329">
            <v>0</v>
          </cell>
          <cell r="C2329">
            <v>0</v>
          </cell>
          <cell r="D2329">
            <v>0</v>
          </cell>
          <cell r="E2329">
            <v>0</v>
          </cell>
          <cell r="F2329">
            <v>0</v>
          </cell>
          <cell r="G2329">
            <v>0</v>
          </cell>
          <cell r="H2329">
            <v>0</v>
          </cell>
          <cell r="I2329">
            <v>0</v>
          </cell>
          <cell r="J2329">
            <v>0</v>
          </cell>
          <cell r="K2329">
            <v>0</v>
          </cell>
          <cell r="L2329">
            <v>0</v>
          </cell>
          <cell r="M2329">
            <v>0</v>
          </cell>
        </row>
        <row r="2330">
          <cell r="A2330" t="str">
            <v>YZ-MC5020TW-M</v>
          </cell>
          <cell r="B2330">
            <v>0</v>
          </cell>
          <cell r="C2330">
            <v>0</v>
          </cell>
          <cell r="D2330">
            <v>0</v>
          </cell>
          <cell r="E2330">
            <v>0</v>
          </cell>
          <cell r="F2330">
            <v>0</v>
          </cell>
          <cell r="G2330">
            <v>0</v>
          </cell>
          <cell r="H2330">
            <v>0</v>
          </cell>
          <cell r="I2330">
            <v>0</v>
          </cell>
          <cell r="J2330">
            <v>0</v>
          </cell>
          <cell r="K2330">
            <v>0</v>
          </cell>
          <cell r="L2330">
            <v>0</v>
          </cell>
          <cell r="M2330">
            <v>0</v>
          </cell>
        </row>
        <row r="2331">
          <cell r="A2331" t="str">
            <v>YZ-MC5020TW-S</v>
          </cell>
          <cell r="B2331">
            <v>0</v>
          </cell>
          <cell r="C2331">
            <v>0</v>
          </cell>
          <cell r="D2331">
            <v>0</v>
          </cell>
          <cell r="E2331">
            <v>0</v>
          </cell>
          <cell r="F2331">
            <v>0</v>
          </cell>
          <cell r="G2331">
            <v>0</v>
          </cell>
          <cell r="H2331">
            <v>0</v>
          </cell>
          <cell r="I2331">
            <v>0</v>
          </cell>
          <cell r="J2331">
            <v>0</v>
          </cell>
          <cell r="K2331">
            <v>0</v>
          </cell>
          <cell r="L2331">
            <v>0</v>
          </cell>
          <cell r="M2331">
            <v>0</v>
          </cell>
        </row>
        <row r="2332">
          <cell r="A2332" t="str">
            <v>YZ-MC5020TW-XL</v>
          </cell>
          <cell r="B2332">
            <v>0</v>
          </cell>
          <cell r="C2332">
            <v>0</v>
          </cell>
          <cell r="D2332">
            <v>0</v>
          </cell>
          <cell r="E2332">
            <v>0</v>
          </cell>
          <cell r="F2332">
            <v>0</v>
          </cell>
          <cell r="G2332">
            <v>0</v>
          </cell>
          <cell r="H2332">
            <v>0</v>
          </cell>
          <cell r="I2332">
            <v>0</v>
          </cell>
          <cell r="J2332">
            <v>0</v>
          </cell>
          <cell r="K2332">
            <v>0</v>
          </cell>
          <cell r="L2332">
            <v>0</v>
          </cell>
          <cell r="M2332">
            <v>0</v>
          </cell>
        </row>
        <row r="2333">
          <cell r="A2333" t="str">
            <v>YZ-MC5020YH-2XL</v>
          </cell>
          <cell r="B2333">
            <v>0</v>
          </cell>
          <cell r="C2333">
            <v>0</v>
          </cell>
          <cell r="D2333">
            <v>0</v>
          </cell>
          <cell r="E2333">
            <v>0</v>
          </cell>
          <cell r="F2333">
            <v>0</v>
          </cell>
          <cell r="G2333">
            <v>0</v>
          </cell>
          <cell r="H2333">
            <v>0</v>
          </cell>
          <cell r="I2333">
            <v>0</v>
          </cell>
          <cell r="J2333">
            <v>0</v>
          </cell>
          <cell r="K2333">
            <v>0</v>
          </cell>
          <cell r="L2333">
            <v>0</v>
          </cell>
          <cell r="M2333">
            <v>0</v>
          </cell>
        </row>
        <row r="2334">
          <cell r="A2334" t="str">
            <v>YZ-MC5020YH-L</v>
          </cell>
          <cell r="B2334">
            <v>0</v>
          </cell>
          <cell r="C2334">
            <v>0</v>
          </cell>
          <cell r="D2334">
            <v>0</v>
          </cell>
          <cell r="E2334">
            <v>0</v>
          </cell>
          <cell r="F2334">
            <v>0</v>
          </cell>
          <cell r="G2334">
            <v>0</v>
          </cell>
          <cell r="H2334">
            <v>0</v>
          </cell>
          <cell r="I2334">
            <v>0</v>
          </cell>
          <cell r="J2334">
            <v>0</v>
          </cell>
          <cell r="K2334">
            <v>0</v>
          </cell>
          <cell r="L2334">
            <v>0</v>
          </cell>
          <cell r="M2334">
            <v>0</v>
          </cell>
        </row>
        <row r="2335">
          <cell r="A2335" t="str">
            <v>YZ-MC5020YH-M</v>
          </cell>
          <cell r="B2335">
            <v>0</v>
          </cell>
          <cell r="C2335">
            <v>0</v>
          </cell>
          <cell r="D2335">
            <v>0</v>
          </cell>
          <cell r="E2335">
            <v>0</v>
          </cell>
          <cell r="F2335">
            <v>0</v>
          </cell>
          <cell r="G2335">
            <v>0</v>
          </cell>
          <cell r="H2335">
            <v>0</v>
          </cell>
          <cell r="I2335">
            <v>0</v>
          </cell>
          <cell r="J2335">
            <v>0</v>
          </cell>
          <cell r="K2335">
            <v>0</v>
          </cell>
          <cell r="L2335">
            <v>0</v>
          </cell>
          <cell r="M2335">
            <v>0</v>
          </cell>
        </row>
        <row r="2336">
          <cell r="A2336" t="str">
            <v>YZ-MC5020YH-S</v>
          </cell>
          <cell r="B2336">
            <v>0</v>
          </cell>
          <cell r="C2336">
            <v>0</v>
          </cell>
          <cell r="D2336">
            <v>0</v>
          </cell>
          <cell r="E2336">
            <v>0</v>
          </cell>
          <cell r="F2336">
            <v>0</v>
          </cell>
          <cell r="G2336">
            <v>0</v>
          </cell>
          <cell r="H2336">
            <v>0</v>
          </cell>
          <cell r="I2336">
            <v>0</v>
          </cell>
          <cell r="J2336">
            <v>0</v>
          </cell>
          <cell r="K2336">
            <v>0</v>
          </cell>
          <cell r="L2336">
            <v>0</v>
          </cell>
          <cell r="M2336">
            <v>0</v>
          </cell>
        </row>
        <row r="2337">
          <cell r="A2337" t="str">
            <v>YZ-MC5020YH-XL</v>
          </cell>
          <cell r="B2337">
            <v>0</v>
          </cell>
          <cell r="C2337">
            <v>0</v>
          </cell>
          <cell r="D2337">
            <v>0</v>
          </cell>
          <cell r="E2337">
            <v>0</v>
          </cell>
          <cell r="F2337">
            <v>0</v>
          </cell>
          <cell r="G2337">
            <v>0</v>
          </cell>
          <cell r="H2337">
            <v>0</v>
          </cell>
          <cell r="I2337">
            <v>0</v>
          </cell>
          <cell r="J2337">
            <v>0</v>
          </cell>
          <cell r="K2337">
            <v>0</v>
          </cell>
          <cell r="L2337">
            <v>0</v>
          </cell>
          <cell r="M2337">
            <v>0</v>
          </cell>
        </row>
        <row r="2338">
          <cell r="A2338" t="str">
            <v>YZ-MC5119-K0BD-2XL</v>
          </cell>
          <cell r="B2338">
            <v>0</v>
          </cell>
          <cell r="C2338">
            <v>3</v>
          </cell>
          <cell r="D2338">
            <v>2</v>
          </cell>
          <cell r="E2338">
            <v>0</v>
          </cell>
          <cell r="F2338">
            <v>2</v>
          </cell>
          <cell r="G2338">
            <v>0</v>
          </cell>
          <cell r="H2338">
            <v>0</v>
          </cell>
          <cell r="I2338">
            <v>0</v>
          </cell>
          <cell r="J2338">
            <v>0</v>
          </cell>
          <cell r="K2338">
            <v>0</v>
          </cell>
          <cell r="L2338">
            <v>0</v>
          </cell>
          <cell r="M2338">
            <v>0</v>
          </cell>
        </row>
        <row r="2339">
          <cell r="A2339" t="str">
            <v>YZ-MC5119-K0BD-L</v>
          </cell>
          <cell r="B2339">
            <v>0</v>
          </cell>
          <cell r="C2339">
            <v>0</v>
          </cell>
          <cell r="D2339">
            <v>5</v>
          </cell>
          <cell r="E2339">
            <v>0</v>
          </cell>
          <cell r="F2339">
            <v>5</v>
          </cell>
          <cell r="G2339">
            <v>0</v>
          </cell>
          <cell r="H2339">
            <v>0</v>
          </cell>
          <cell r="I2339">
            <v>0</v>
          </cell>
          <cell r="J2339">
            <v>0</v>
          </cell>
          <cell r="K2339">
            <v>0</v>
          </cell>
          <cell r="L2339">
            <v>0</v>
          </cell>
          <cell r="M2339">
            <v>0</v>
          </cell>
        </row>
        <row r="2340">
          <cell r="A2340" t="str">
            <v>YZ-MC5119-K0BD-XL</v>
          </cell>
          <cell r="B2340">
            <v>0</v>
          </cell>
          <cell r="C2340">
            <v>0</v>
          </cell>
          <cell r="D2340">
            <v>0</v>
          </cell>
          <cell r="E2340">
            <v>0</v>
          </cell>
          <cell r="F2340">
            <v>0</v>
          </cell>
          <cell r="G2340">
            <v>0</v>
          </cell>
          <cell r="H2340">
            <v>0</v>
          </cell>
          <cell r="I2340">
            <v>0</v>
          </cell>
          <cell r="J2340">
            <v>0</v>
          </cell>
          <cell r="K2340">
            <v>0</v>
          </cell>
          <cell r="L2340">
            <v>0</v>
          </cell>
          <cell r="M2340">
            <v>0</v>
          </cell>
        </row>
        <row r="2341">
          <cell r="A2341" t="str">
            <v>YZ-MC5119-ZLBD-2XL</v>
          </cell>
          <cell r="B2341">
            <v>0</v>
          </cell>
          <cell r="C2341">
            <v>0</v>
          </cell>
          <cell r="D2341">
            <v>9</v>
          </cell>
          <cell r="E2341">
            <v>0</v>
          </cell>
          <cell r="F2341">
            <v>9</v>
          </cell>
          <cell r="G2341">
            <v>0</v>
          </cell>
          <cell r="H2341">
            <v>0</v>
          </cell>
          <cell r="I2341">
            <v>0</v>
          </cell>
          <cell r="J2341">
            <v>0</v>
          </cell>
          <cell r="K2341">
            <v>0</v>
          </cell>
          <cell r="L2341">
            <v>0</v>
          </cell>
          <cell r="M2341">
            <v>0</v>
          </cell>
        </row>
        <row r="2342">
          <cell r="A2342" t="str">
            <v>YZ-MC5119-ZLBD-3XL</v>
          </cell>
          <cell r="B2342">
            <v>0</v>
          </cell>
          <cell r="C2342">
            <v>0</v>
          </cell>
          <cell r="D2342">
            <v>0</v>
          </cell>
          <cell r="E2342">
            <v>0</v>
          </cell>
          <cell r="F2342">
            <v>0</v>
          </cell>
          <cell r="G2342">
            <v>0</v>
          </cell>
          <cell r="H2342">
            <v>0</v>
          </cell>
          <cell r="I2342">
            <v>0</v>
          </cell>
          <cell r="J2342">
            <v>0</v>
          </cell>
          <cell r="K2342">
            <v>0</v>
          </cell>
          <cell r="L2342">
            <v>0</v>
          </cell>
          <cell r="M2342">
            <v>0</v>
          </cell>
        </row>
        <row r="2343">
          <cell r="A2343" t="str">
            <v>YZ-MC5119-ZLBD-L</v>
          </cell>
          <cell r="B2343">
            <v>0</v>
          </cell>
          <cell r="C2343">
            <v>2</v>
          </cell>
          <cell r="D2343">
            <v>5</v>
          </cell>
          <cell r="E2343">
            <v>0</v>
          </cell>
          <cell r="F2343">
            <v>5</v>
          </cell>
          <cell r="G2343">
            <v>0</v>
          </cell>
          <cell r="H2343">
            <v>0</v>
          </cell>
          <cell r="I2343">
            <v>0</v>
          </cell>
          <cell r="J2343">
            <v>0</v>
          </cell>
          <cell r="K2343">
            <v>0</v>
          </cell>
          <cell r="L2343">
            <v>0</v>
          </cell>
          <cell r="M2343">
            <v>0</v>
          </cell>
        </row>
        <row r="2344">
          <cell r="A2344" t="str">
            <v>YZ-MC5119-ZLBD-XL</v>
          </cell>
          <cell r="B2344">
            <v>0</v>
          </cell>
          <cell r="C2344">
            <v>1</v>
          </cell>
          <cell r="D2344">
            <v>2</v>
          </cell>
          <cell r="E2344">
            <v>0</v>
          </cell>
          <cell r="F2344">
            <v>2</v>
          </cell>
          <cell r="G2344">
            <v>0</v>
          </cell>
          <cell r="H2344">
            <v>0</v>
          </cell>
          <cell r="I2344">
            <v>0</v>
          </cell>
          <cell r="J2344">
            <v>0</v>
          </cell>
          <cell r="K2344">
            <v>0</v>
          </cell>
          <cell r="L2344">
            <v>0</v>
          </cell>
          <cell r="M2344">
            <v>0</v>
          </cell>
        </row>
        <row r="2345">
          <cell r="A2345" t="str">
            <v>YZ-MC5119-ZLSY-2XL</v>
          </cell>
          <cell r="B2345">
            <v>0</v>
          </cell>
          <cell r="C2345">
            <v>0</v>
          </cell>
          <cell r="D2345">
            <v>0</v>
          </cell>
          <cell r="E2345">
            <v>0</v>
          </cell>
          <cell r="F2345">
            <v>0</v>
          </cell>
          <cell r="G2345">
            <v>0</v>
          </cell>
          <cell r="H2345">
            <v>0</v>
          </cell>
          <cell r="I2345">
            <v>0</v>
          </cell>
          <cell r="J2345">
            <v>0</v>
          </cell>
          <cell r="K2345">
            <v>0</v>
          </cell>
          <cell r="L2345">
            <v>0</v>
          </cell>
          <cell r="M2345">
            <v>0</v>
          </cell>
        </row>
        <row r="2346">
          <cell r="A2346" t="str">
            <v>YZ-MC5119-ZLSY-3XL</v>
          </cell>
          <cell r="B2346">
            <v>0</v>
          </cell>
          <cell r="C2346">
            <v>0</v>
          </cell>
          <cell r="D2346">
            <v>0</v>
          </cell>
          <cell r="E2346">
            <v>0</v>
          </cell>
          <cell r="F2346">
            <v>0</v>
          </cell>
          <cell r="G2346">
            <v>0</v>
          </cell>
          <cell r="H2346">
            <v>0</v>
          </cell>
          <cell r="I2346">
            <v>0</v>
          </cell>
          <cell r="J2346">
            <v>0</v>
          </cell>
          <cell r="K2346">
            <v>0</v>
          </cell>
          <cell r="L2346">
            <v>0</v>
          </cell>
          <cell r="M2346">
            <v>0</v>
          </cell>
        </row>
        <row r="2347">
          <cell r="A2347" t="str">
            <v>YZ-MC5119-ZLSY-XL</v>
          </cell>
          <cell r="B2347">
            <v>0</v>
          </cell>
          <cell r="C2347">
            <v>1</v>
          </cell>
          <cell r="D2347">
            <v>3</v>
          </cell>
          <cell r="E2347">
            <v>0</v>
          </cell>
          <cell r="F2347">
            <v>3</v>
          </cell>
          <cell r="G2347">
            <v>0</v>
          </cell>
          <cell r="H2347">
            <v>0</v>
          </cell>
          <cell r="I2347">
            <v>0</v>
          </cell>
          <cell r="J2347">
            <v>0</v>
          </cell>
          <cell r="K2347">
            <v>0</v>
          </cell>
          <cell r="L2347">
            <v>0</v>
          </cell>
          <cell r="M2347">
            <v>0</v>
          </cell>
        </row>
        <row r="2348">
          <cell r="A2348" t="str">
            <v>YZ-MC5119-ZLYH-2XL</v>
          </cell>
          <cell r="B2348">
            <v>0</v>
          </cell>
          <cell r="C2348">
            <v>0</v>
          </cell>
          <cell r="D2348">
            <v>0</v>
          </cell>
          <cell r="E2348">
            <v>0</v>
          </cell>
          <cell r="F2348">
            <v>0</v>
          </cell>
          <cell r="G2348">
            <v>0</v>
          </cell>
          <cell r="H2348">
            <v>0</v>
          </cell>
          <cell r="I2348">
            <v>0</v>
          </cell>
          <cell r="J2348">
            <v>0</v>
          </cell>
          <cell r="K2348">
            <v>0</v>
          </cell>
          <cell r="L2348">
            <v>0</v>
          </cell>
          <cell r="M2348">
            <v>0</v>
          </cell>
        </row>
        <row r="2349">
          <cell r="A2349" t="str">
            <v>YZ-MC5119-ZLYH-3XL</v>
          </cell>
          <cell r="B2349">
            <v>0</v>
          </cell>
          <cell r="C2349">
            <v>0</v>
          </cell>
          <cell r="D2349">
            <v>5</v>
          </cell>
          <cell r="E2349">
            <v>0</v>
          </cell>
          <cell r="F2349">
            <v>5</v>
          </cell>
          <cell r="G2349">
            <v>0</v>
          </cell>
          <cell r="H2349">
            <v>0</v>
          </cell>
          <cell r="I2349">
            <v>0</v>
          </cell>
          <cell r="J2349">
            <v>0</v>
          </cell>
          <cell r="K2349">
            <v>0</v>
          </cell>
          <cell r="L2349">
            <v>0</v>
          </cell>
          <cell r="M2349">
            <v>0</v>
          </cell>
        </row>
        <row r="2350">
          <cell r="A2350" t="str">
            <v>YZ-MC5119-ZLYH-L</v>
          </cell>
          <cell r="B2350">
            <v>0</v>
          </cell>
          <cell r="C2350">
            <v>0</v>
          </cell>
          <cell r="D2350">
            <v>3</v>
          </cell>
          <cell r="E2350">
            <v>0</v>
          </cell>
          <cell r="F2350">
            <v>3</v>
          </cell>
          <cell r="G2350">
            <v>0</v>
          </cell>
          <cell r="H2350">
            <v>0</v>
          </cell>
          <cell r="I2350">
            <v>0</v>
          </cell>
          <cell r="J2350">
            <v>0</v>
          </cell>
          <cell r="K2350">
            <v>0</v>
          </cell>
          <cell r="L2350">
            <v>0</v>
          </cell>
          <cell r="M2350">
            <v>0</v>
          </cell>
        </row>
        <row r="2351">
          <cell r="A2351" t="str">
            <v>YZ-MC5119-ZLYH-XL</v>
          </cell>
          <cell r="B2351">
            <v>0</v>
          </cell>
          <cell r="C2351">
            <v>0</v>
          </cell>
          <cell r="D2351">
            <v>3</v>
          </cell>
          <cell r="E2351">
            <v>0</v>
          </cell>
          <cell r="F2351">
            <v>3</v>
          </cell>
          <cell r="G2351">
            <v>0</v>
          </cell>
          <cell r="H2351">
            <v>0</v>
          </cell>
          <cell r="I2351">
            <v>0</v>
          </cell>
          <cell r="J2351">
            <v>0</v>
          </cell>
          <cell r="K2351">
            <v>0</v>
          </cell>
          <cell r="L2351">
            <v>0</v>
          </cell>
          <cell r="M2351">
            <v>0</v>
          </cell>
        </row>
        <row r="2352">
          <cell r="A2352" t="str">
            <v>YZ-MC5119K0-4XL</v>
          </cell>
          <cell r="B2352">
            <v>0</v>
          </cell>
          <cell r="C2352">
            <v>0</v>
          </cell>
          <cell r="D2352">
            <v>1</v>
          </cell>
          <cell r="E2352">
            <v>0</v>
          </cell>
          <cell r="F2352">
            <v>1</v>
          </cell>
          <cell r="G2352">
            <v>0</v>
          </cell>
          <cell r="H2352">
            <v>0</v>
          </cell>
          <cell r="I2352">
            <v>0</v>
          </cell>
          <cell r="J2352">
            <v>0</v>
          </cell>
          <cell r="K2352">
            <v>0</v>
          </cell>
          <cell r="L2352">
            <v>0</v>
          </cell>
          <cell r="M2352">
            <v>0</v>
          </cell>
        </row>
        <row r="2353">
          <cell r="A2353" t="str">
            <v>YZ-MC5129-K0-XL</v>
          </cell>
          <cell r="B2353">
            <v>0</v>
          </cell>
          <cell r="C2353">
            <v>0</v>
          </cell>
          <cell r="D2353">
            <v>0</v>
          </cell>
          <cell r="E2353">
            <v>0</v>
          </cell>
          <cell r="F2353">
            <v>0</v>
          </cell>
          <cell r="G2353">
            <v>0</v>
          </cell>
          <cell r="H2353">
            <v>0</v>
          </cell>
          <cell r="I2353">
            <v>0</v>
          </cell>
          <cell r="J2353">
            <v>0</v>
          </cell>
          <cell r="K2353">
            <v>0</v>
          </cell>
          <cell r="L2353">
            <v>0</v>
          </cell>
          <cell r="M2353">
            <v>0</v>
          </cell>
        </row>
        <row r="2354">
          <cell r="A2354" t="str">
            <v>YZ-MC666-B0-XS</v>
          </cell>
          <cell r="B2354">
            <v>0</v>
          </cell>
          <cell r="C2354">
            <v>0</v>
          </cell>
          <cell r="D2354">
            <v>0</v>
          </cell>
          <cell r="E2354">
            <v>0</v>
          </cell>
          <cell r="F2354">
            <v>0</v>
          </cell>
          <cell r="G2354">
            <v>0</v>
          </cell>
          <cell r="H2354">
            <v>0</v>
          </cell>
          <cell r="I2354">
            <v>0</v>
          </cell>
          <cell r="J2354">
            <v>0</v>
          </cell>
          <cell r="K2354">
            <v>0</v>
          </cell>
          <cell r="L2354">
            <v>0</v>
          </cell>
          <cell r="M2354">
            <v>0</v>
          </cell>
        </row>
        <row r="2355">
          <cell r="A2355" t="str">
            <v>YZ-MC666-P0-M</v>
          </cell>
          <cell r="B2355">
            <v>0</v>
          </cell>
          <cell r="C2355">
            <v>0</v>
          </cell>
          <cell r="D2355">
            <v>0</v>
          </cell>
          <cell r="E2355">
            <v>0</v>
          </cell>
          <cell r="F2355">
            <v>0</v>
          </cell>
          <cell r="G2355">
            <v>0</v>
          </cell>
          <cell r="H2355">
            <v>0</v>
          </cell>
          <cell r="I2355">
            <v>0</v>
          </cell>
          <cell r="J2355">
            <v>0</v>
          </cell>
          <cell r="K2355">
            <v>0</v>
          </cell>
          <cell r="L2355">
            <v>0</v>
          </cell>
          <cell r="M2355">
            <v>0</v>
          </cell>
        </row>
        <row r="2356">
          <cell r="A2356" t="str">
            <v>YZ-MC666-P0-S</v>
          </cell>
          <cell r="B2356">
            <v>0</v>
          </cell>
          <cell r="C2356">
            <v>0</v>
          </cell>
          <cell r="D2356">
            <v>0</v>
          </cell>
          <cell r="E2356">
            <v>0</v>
          </cell>
          <cell r="F2356">
            <v>0</v>
          </cell>
          <cell r="G2356">
            <v>0</v>
          </cell>
          <cell r="H2356">
            <v>0</v>
          </cell>
          <cell r="I2356">
            <v>0</v>
          </cell>
          <cell r="J2356">
            <v>0</v>
          </cell>
          <cell r="K2356">
            <v>0</v>
          </cell>
          <cell r="L2356">
            <v>0</v>
          </cell>
          <cell r="M2356">
            <v>0</v>
          </cell>
        </row>
        <row r="2357">
          <cell r="A2357" t="str">
            <v>YZ-MC666-Y0-M</v>
          </cell>
          <cell r="B2357">
            <v>0</v>
          </cell>
          <cell r="C2357">
            <v>0</v>
          </cell>
          <cell r="D2357">
            <v>0</v>
          </cell>
          <cell r="E2357">
            <v>0</v>
          </cell>
          <cell r="F2357">
            <v>0</v>
          </cell>
          <cell r="G2357">
            <v>0</v>
          </cell>
          <cell r="H2357">
            <v>0</v>
          </cell>
          <cell r="I2357">
            <v>0</v>
          </cell>
          <cell r="J2357">
            <v>0</v>
          </cell>
          <cell r="K2357">
            <v>0</v>
          </cell>
          <cell r="L2357">
            <v>0</v>
          </cell>
          <cell r="M2357">
            <v>0</v>
          </cell>
        </row>
        <row r="2358">
          <cell r="A2358" t="str">
            <v>YZ-MCBD01-R0-XL</v>
          </cell>
          <cell r="B2358">
            <v>0</v>
          </cell>
          <cell r="C2358">
            <v>0</v>
          </cell>
          <cell r="D2358">
            <v>0</v>
          </cell>
          <cell r="E2358">
            <v>0</v>
          </cell>
          <cell r="F2358">
            <v>0</v>
          </cell>
          <cell r="G2358">
            <v>0</v>
          </cell>
          <cell r="H2358">
            <v>0</v>
          </cell>
          <cell r="I2358">
            <v>0</v>
          </cell>
          <cell r="J2358">
            <v>0</v>
          </cell>
          <cell r="K2358">
            <v>0</v>
          </cell>
          <cell r="L2358">
            <v>0</v>
          </cell>
          <cell r="M2358">
            <v>0</v>
          </cell>
        </row>
        <row r="2359">
          <cell r="A2359" t="str">
            <v>YZ-MCBK187-BD-2XL</v>
          </cell>
          <cell r="B2359">
            <v>0</v>
          </cell>
          <cell r="C2359">
            <v>0</v>
          </cell>
          <cell r="D2359">
            <v>0</v>
          </cell>
          <cell r="E2359">
            <v>0</v>
          </cell>
          <cell r="F2359">
            <v>0</v>
          </cell>
          <cell r="G2359">
            <v>0</v>
          </cell>
          <cell r="H2359">
            <v>0</v>
          </cell>
          <cell r="I2359">
            <v>0</v>
          </cell>
          <cell r="J2359">
            <v>0</v>
          </cell>
          <cell r="K2359">
            <v>0</v>
          </cell>
          <cell r="L2359">
            <v>0</v>
          </cell>
          <cell r="M2359">
            <v>0</v>
          </cell>
        </row>
        <row r="2360">
          <cell r="A2360" t="str">
            <v>YZ-MCBK187-BD-L</v>
          </cell>
          <cell r="B2360">
            <v>0</v>
          </cell>
          <cell r="C2360">
            <v>0</v>
          </cell>
          <cell r="D2360">
            <v>0</v>
          </cell>
          <cell r="E2360">
            <v>0</v>
          </cell>
          <cell r="F2360">
            <v>0</v>
          </cell>
          <cell r="G2360">
            <v>0</v>
          </cell>
          <cell r="H2360">
            <v>0</v>
          </cell>
          <cell r="I2360">
            <v>0</v>
          </cell>
          <cell r="J2360">
            <v>0</v>
          </cell>
          <cell r="K2360">
            <v>0</v>
          </cell>
          <cell r="L2360">
            <v>0</v>
          </cell>
          <cell r="M2360">
            <v>0</v>
          </cell>
        </row>
        <row r="2361">
          <cell r="A2361" t="str">
            <v>YZ-MCBK187-BD-S</v>
          </cell>
          <cell r="B2361">
            <v>0</v>
          </cell>
          <cell r="C2361">
            <v>0</v>
          </cell>
          <cell r="D2361">
            <v>0</v>
          </cell>
          <cell r="E2361">
            <v>0</v>
          </cell>
          <cell r="F2361">
            <v>0</v>
          </cell>
          <cell r="G2361">
            <v>0</v>
          </cell>
          <cell r="H2361">
            <v>0</v>
          </cell>
          <cell r="I2361">
            <v>0</v>
          </cell>
          <cell r="J2361">
            <v>0</v>
          </cell>
          <cell r="K2361">
            <v>0</v>
          </cell>
          <cell r="L2361">
            <v>0</v>
          </cell>
          <cell r="M2361">
            <v>0</v>
          </cell>
        </row>
        <row r="2362">
          <cell r="A2362" t="str">
            <v>YZ-MCBK187-BD-XL</v>
          </cell>
          <cell r="B2362">
            <v>0</v>
          </cell>
          <cell r="C2362">
            <v>0</v>
          </cell>
          <cell r="D2362">
            <v>0</v>
          </cell>
          <cell r="E2362">
            <v>0</v>
          </cell>
          <cell r="F2362">
            <v>0</v>
          </cell>
          <cell r="G2362">
            <v>0</v>
          </cell>
          <cell r="H2362">
            <v>0</v>
          </cell>
          <cell r="I2362">
            <v>0</v>
          </cell>
          <cell r="J2362">
            <v>0</v>
          </cell>
          <cell r="K2362">
            <v>0</v>
          </cell>
          <cell r="L2362">
            <v>0</v>
          </cell>
          <cell r="M2362">
            <v>0</v>
          </cell>
        </row>
        <row r="2363">
          <cell r="A2363" t="str">
            <v>YZ-MCBK187-G7-2XL</v>
          </cell>
          <cell r="B2363">
            <v>0</v>
          </cell>
          <cell r="C2363">
            <v>0</v>
          </cell>
          <cell r="D2363">
            <v>0</v>
          </cell>
          <cell r="E2363">
            <v>0</v>
          </cell>
          <cell r="F2363">
            <v>0</v>
          </cell>
          <cell r="G2363">
            <v>0</v>
          </cell>
          <cell r="H2363">
            <v>0</v>
          </cell>
          <cell r="I2363">
            <v>0</v>
          </cell>
          <cell r="J2363">
            <v>0</v>
          </cell>
          <cell r="K2363">
            <v>0</v>
          </cell>
          <cell r="L2363">
            <v>0</v>
          </cell>
          <cell r="M2363">
            <v>0</v>
          </cell>
        </row>
        <row r="2364">
          <cell r="A2364" t="str">
            <v>YZ-MCBK187-G7-L</v>
          </cell>
          <cell r="B2364">
            <v>0</v>
          </cell>
          <cell r="C2364">
            <v>0</v>
          </cell>
          <cell r="D2364">
            <v>0</v>
          </cell>
          <cell r="E2364">
            <v>0</v>
          </cell>
          <cell r="F2364">
            <v>0</v>
          </cell>
          <cell r="G2364">
            <v>0</v>
          </cell>
          <cell r="H2364">
            <v>0</v>
          </cell>
          <cell r="I2364">
            <v>0</v>
          </cell>
          <cell r="J2364">
            <v>0</v>
          </cell>
          <cell r="K2364">
            <v>0</v>
          </cell>
          <cell r="L2364">
            <v>0</v>
          </cell>
          <cell r="M2364">
            <v>0</v>
          </cell>
        </row>
        <row r="2365">
          <cell r="A2365" t="str">
            <v>YZ-MCBK187-G7-M</v>
          </cell>
          <cell r="B2365">
            <v>0</v>
          </cell>
          <cell r="C2365">
            <v>0</v>
          </cell>
          <cell r="D2365">
            <v>0</v>
          </cell>
          <cell r="E2365">
            <v>0</v>
          </cell>
          <cell r="F2365">
            <v>0</v>
          </cell>
          <cell r="G2365">
            <v>0</v>
          </cell>
          <cell r="H2365">
            <v>0</v>
          </cell>
          <cell r="I2365">
            <v>0</v>
          </cell>
          <cell r="J2365">
            <v>0</v>
          </cell>
          <cell r="K2365">
            <v>0</v>
          </cell>
          <cell r="L2365">
            <v>0</v>
          </cell>
          <cell r="M2365">
            <v>0</v>
          </cell>
        </row>
        <row r="2366">
          <cell r="A2366" t="str">
            <v>YZ-MCBK187-K0-L</v>
          </cell>
          <cell r="B2366">
            <v>0</v>
          </cell>
          <cell r="C2366">
            <v>0</v>
          </cell>
          <cell r="D2366">
            <v>2</v>
          </cell>
          <cell r="E2366">
            <v>5</v>
          </cell>
          <cell r="F2366">
            <v>7</v>
          </cell>
          <cell r="G2366">
            <v>0</v>
          </cell>
          <cell r="H2366">
            <v>0</v>
          </cell>
          <cell r="I2366">
            <v>0</v>
          </cell>
          <cell r="J2366">
            <v>0</v>
          </cell>
          <cell r="K2366">
            <v>0</v>
          </cell>
          <cell r="L2366">
            <v>0</v>
          </cell>
          <cell r="M2366">
            <v>0</v>
          </cell>
        </row>
        <row r="2367">
          <cell r="A2367" t="str">
            <v>YZ-MCBK187-K0-S</v>
          </cell>
          <cell r="B2367">
            <v>0</v>
          </cell>
          <cell r="C2367">
            <v>0</v>
          </cell>
          <cell r="D2367">
            <v>2</v>
          </cell>
          <cell r="E2367">
            <v>0</v>
          </cell>
          <cell r="F2367">
            <v>2</v>
          </cell>
          <cell r="G2367">
            <v>0</v>
          </cell>
          <cell r="H2367">
            <v>0</v>
          </cell>
          <cell r="I2367">
            <v>0</v>
          </cell>
          <cell r="J2367">
            <v>0</v>
          </cell>
          <cell r="K2367">
            <v>0</v>
          </cell>
          <cell r="L2367">
            <v>0</v>
          </cell>
          <cell r="M2367">
            <v>0</v>
          </cell>
        </row>
        <row r="2368">
          <cell r="A2368" t="str">
            <v>YZ-MCBK187-OR-2XL</v>
          </cell>
          <cell r="B2368">
            <v>0</v>
          </cell>
          <cell r="C2368">
            <v>0</v>
          </cell>
          <cell r="D2368">
            <v>0</v>
          </cell>
          <cell r="E2368">
            <v>0</v>
          </cell>
          <cell r="F2368">
            <v>0</v>
          </cell>
          <cell r="G2368">
            <v>0</v>
          </cell>
          <cell r="H2368">
            <v>0</v>
          </cell>
          <cell r="I2368">
            <v>0</v>
          </cell>
          <cell r="J2368">
            <v>0</v>
          </cell>
          <cell r="K2368">
            <v>0</v>
          </cell>
          <cell r="L2368">
            <v>0</v>
          </cell>
          <cell r="M2368">
            <v>0</v>
          </cell>
        </row>
        <row r="2369">
          <cell r="A2369" t="str">
            <v>YZ-MCBK187-OR-L</v>
          </cell>
          <cell r="B2369">
            <v>0</v>
          </cell>
          <cell r="C2369">
            <v>0</v>
          </cell>
          <cell r="D2369">
            <v>0</v>
          </cell>
          <cell r="E2369">
            <v>0</v>
          </cell>
          <cell r="F2369">
            <v>0</v>
          </cell>
          <cell r="G2369">
            <v>0</v>
          </cell>
          <cell r="H2369">
            <v>0</v>
          </cell>
          <cell r="I2369">
            <v>0</v>
          </cell>
          <cell r="J2369">
            <v>0</v>
          </cell>
          <cell r="K2369">
            <v>0</v>
          </cell>
          <cell r="L2369">
            <v>0</v>
          </cell>
          <cell r="M2369">
            <v>0</v>
          </cell>
        </row>
        <row r="2370">
          <cell r="A2370" t="str">
            <v>YZ-MCBK187-OR-M</v>
          </cell>
          <cell r="B2370">
            <v>0</v>
          </cell>
          <cell r="C2370">
            <v>0</v>
          </cell>
          <cell r="D2370">
            <v>0</v>
          </cell>
          <cell r="E2370">
            <v>0</v>
          </cell>
          <cell r="F2370">
            <v>0</v>
          </cell>
          <cell r="G2370">
            <v>0</v>
          </cell>
          <cell r="H2370">
            <v>0</v>
          </cell>
          <cell r="I2370">
            <v>0</v>
          </cell>
          <cell r="J2370">
            <v>0</v>
          </cell>
          <cell r="K2370">
            <v>0</v>
          </cell>
          <cell r="L2370">
            <v>0</v>
          </cell>
          <cell r="M2370">
            <v>0</v>
          </cell>
        </row>
        <row r="2371">
          <cell r="A2371" t="str">
            <v>YZ-MCBK187-OR-XL</v>
          </cell>
          <cell r="B2371">
            <v>0</v>
          </cell>
          <cell r="C2371">
            <v>0</v>
          </cell>
          <cell r="D2371">
            <v>0</v>
          </cell>
          <cell r="E2371">
            <v>0</v>
          </cell>
          <cell r="F2371">
            <v>0</v>
          </cell>
          <cell r="G2371">
            <v>0</v>
          </cell>
          <cell r="H2371">
            <v>0</v>
          </cell>
          <cell r="I2371">
            <v>0</v>
          </cell>
          <cell r="J2371">
            <v>0</v>
          </cell>
          <cell r="K2371">
            <v>0</v>
          </cell>
          <cell r="L2371">
            <v>0</v>
          </cell>
          <cell r="M2371">
            <v>0</v>
          </cell>
        </row>
        <row r="2372">
          <cell r="A2372" t="str">
            <v>YZ-MCBK187-P0-2XL</v>
          </cell>
          <cell r="B2372">
            <v>0</v>
          </cell>
          <cell r="C2372">
            <v>0</v>
          </cell>
          <cell r="D2372">
            <v>0</v>
          </cell>
          <cell r="E2372">
            <v>0</v>
          </cell>
          <cell r="F2372">
            <v>0</v>
          </cell>
          <cell r="G2372">
            <v>0</v>
          </cell>
          <cell r="H2372">
            <v>0</v>
          </cell>
          <cell r="I2372">
            <v>0</v>
          </cell>
          <cell r="J2372">
            <v>0</v>
          </cell>
          <cell r="K2372">
            <v>0</v>
          </cell>
          <cell r="L2372">
            <v>0</v>
          </cell>
          <cell r="M2372">
            <v>0</v>
          </cell>
        </row>
        <row r="2373">
          <cell r="A2373" t="str">
            <v>YZ-MCBK187-P0-L</v>
          </cell>
          <cell r="B2373">
            <v>0</v>
          </cell>
          <cell r="C2373">
            <v>0</v>
          </cell>
          <cell r="D2373">
            <v>0</v>
          </cell>
          <cell r="E2373">
            <v>2</v>
          </cell>
          <cell r="F2373">
            <v>2</v>
          </cell>
          <cell r="G2373">
            <v>0</v>
          </cell>
          <cell r="H2373">
            <v>0</v>
          </cell>
          <cell r="I2373">
            <v>0</v>
          </cell>
          <cell r="J2373">
            <v>0</v>
          </cell>
          <cell r="K2373">
            <v>0</v>
          </cell>
          <cell r="L2373">
            <v>0</v>
          </cell>
          <cell r="M2373">
            <v>0</v>
          </cell>
        </row>
        <row r="2374">
          <cell r="A2374" t="str">
            <v>YZ-MCBK187-R2-L</v>
          </cell>
          <cell r="B2374">
            <v>0</v>
          </cell>
          <cell r="C2374">
            <v>0</v>
          </cell>
          <cell r="D2374">
            <v>0</v>
          </cell>
          <cell r="E2374">
            <v>0</v>
          </cell>
          <cell r="F2374">
            <v>0</v>
          </cell>
          <cell r="G2374">
            <v>0</v>
          </cell>
          <cell r="H2374">
            <v>0</v>
          </cell>
          <cell r="I2374">
            <v>0</v>
          </cell>
          <cell r="J2374">
            <v>0</v>
          </cell>
          <cell r="K2374">
            <v>0</v>
          </cell>
          <cell r="L2374">
            <v>0</v>
          </cell>
          <cell r="M2374">
            <v>0</v>
          </cell>
        </row>
        <row r="2375">
          <cell r="A2375" t="str">
            <v>YZ-MCBK187-Y0-2XL</v>
          </cell>
          <cell r="B2375">
            <v>0</v>
          </cell>
          <cell r="C2375">
            <v>0</v>
          </cell>
          <cell r="D2375">
            <v>0</v>
          </cell>
          <cell r="E2375">
            <v>0</v>
          </cell>
          <cell r="F2375">
            <v>0</v>
          </cell>
          <cell r="G2375">
            <v>0</v>
          </cell>
          <cell r="H2375">
            <v>0</v>
          </cell>
          <cell r="I2375">
            <v>0</v>
          </cell>
          <cell r="J2375">
            <v>0</v>
          </cell>
          <cell r="K2375">
            <v>0</v>
          </cell>
          <cell r="L2375">
            <v>0</v>
          </cell>
          <cell r="M2375">
            <v>0</v>
          </cell>
        </row>
        <row r="2376">
          <cell r="A2376" t="str">
            <v>YZ-MCBK187-Y0-XL</v>
          </cell>
          <cell r="B2376">
            <v>0</v>
          </cell>
          <cell r="C2376">
            <v>0</v>
          </cell>
          <cell r="D2376">
            <v>0</v>
          </cell>
          <cell r="E2376">
            <v>0</v>
          </cell>
          <cell r="F2376">
            <v>0</v>
          </cell>
          <cell r="G2376">
            <v>0</v>
          </cell>
          <cell r="H2376">
            <v>0</v>
          </cell>
          <cell r="I2376">
            <v>0</v>
          </cell>
          <cell r="J2376">
            <v>0</v>
          </cell>
          <cell r="K2376">
            <v>0</v>
          </cell>
          <cell r="L2376">
            <v>0</v>
          </cell>
          <cell r="M2376">
            <v>0</v>
          </cell>
        </row>
        <row r="2377">
          <cell r="A2377" t="str">
            <v>YZ-MCCL173-OR-L</v>
          </cell>
          <cell r="B2377">
            <v>0</v>
          </cell>
          <cell r="C2377">
            <v>0</v>
          </cell>
          <cell r="D2377">
            <v>23</v>
          </cell>
          <cell r="E2377">
            <v>30</v>
          </cell>
          <cell r="F2377">
            <v>53</v>
          </cell>
          <cell r="G2377">
            <v>0</v>
          </cell>
          <cell r="H2377">
            <v>0</v>
          </cell>
          <cell r="I2377">
            <v>0</v>
          </cell>
          <cell r="J2377">
            <v>0</v>
          </cell>
          <cell r="K2377">
            <v>0</v>
          </cell>
          <cell r="L2377">
            <v>0</v>
          </cell>
          <cell r="M2377">
            <v>0</v>
          </cell>
        </row>
        <row r="2378">
          <cell r="A2378" t="str">
            <v>YZ-MCCL173-OR-S</v>
          </cell>
          <cell r="B2378">
            <v>4</v>
          </cell>
          <cell r="C2378">
            <v>0</v>
          </cell>
          <cell r="D2378">
            <v>0</v>
          </cell>
          <cell r="E2378">
            <v>0</v>
          </cell>
          <cell r="F2378">
            <v>0</v>
          </cell>
          <cell r="G2378">
            <v>0</v>
          </cell>
          <cell r="H2378">
            <v>0</v>
          </cell>
          <cell r="I2378">
            <v>0</v>
          </cell>
          <cell r="J2378">
            <v>0</v>
          </cell>
          <cell r="K2378">
            <v>0</v>
          </cell>
          <cell r="L2378">
            <v>0</v>
          </cell>
          <cell r="M2378">
            <v>0</v>
          </cell>
        </row>
        <row r="2379">
          <cell r="A2379" t="str">
            <v>YZ-MCCL173-P0-XL</v>
          </cell>
          <cell r="B2379">
            <v>0</v>
          </cell>
          <cell r="C2379">
            <v>0</v>
          </cell>
          <cell r="D2379">
            <v>8</v>
          </cell>
          <cell r="E2379">
            <v>0</v>
          </cell>
          <cell r="F2379">
            <v>8</v>
          </cell>
          <cell r="G2379">
            <v>0</v>
          </cell>
          <cell r="H2379">
            <v>0</v>
          </cell>
          <cell r="I2379">
            <v>0</v>
          </cell>
          <cell r="J2379">
            <v>0</v>
          </cell>
          <cell r="K2379">
            <v>0</v>
          </cell>
          <cell r="L2379">
            <v>0</v>
          </cell>
          <cell r="M2379">
            <v>0</v>
          </cell>
        </row>
        <row r="2380">
          <cell r="A2380" t="str">
            <v>YZ-MCCL173-P0-XXL</v>
          </cell>
          <cell r="B2380">
            <v>0</v>
          </cell>
          <cell r="C2380">
            <v>1</v>
          </cell>
          <cell r="D2380">
            <v>5</v>
          </cell>
          <cell r="E2380">
            <v>0</v>
          </cell>
          <cell r="F2380">
            <v>5</v>
          </cell>
          <cell r="G2380">
            <v>0</v>
          </cell>
          <cell r="H2380">
            <v>0</v>
          </cell>
          <cell r="I2380">
            <v>0</v>
          </cell>
          <cell r="J2380">
            <v>0</v>
          </cell>
          <cell r="K2380">
            <v>0</v>
          </cell>
          <cell r="L2380">
            <v>0</v>
          </cell>
          <cell r="M2380">
            <v>0</v>
          </cell>
        </row>
        <row r="2381">
          <cell r="A2381" t="str">
            <v>YZ-MCCL252-R0-2XL</v>
          </cell>
          <cell r="B2381">
            <v>0</v>
          </cell>
          <cell r="C2381">
            <v>2</v>
          </cell>
          <cell r="D2381">
            <v>0</v>
          </cell>
          <cell r="E2381">
            <v>0</v>
          </cell>
          <cell r="F2381">
            <v>0</v>
          </cell>
          <cell r="G2381">
            <v>0</v>
          </cell>
          <cell r="H2381">
            <v>0</v>
          </cell>
          <cell r="I2381">
            <v>0</v>
          </cell>
          <cell r="J2381">
            <v>0</v>
          </cell>
          <cell r="K2381">
            <v>0</v>
          </cell>
          <cell r="L2381">
            <v>0</v>
          </cell>
          <cell r="M2381">
            <v>0</v>
          </cell>
        </row>
        <row r="2382">
          <cell r="A2382" t="str">
            <v>YZ-MCCL252-R0-4XL</v>
          </cell>
          <cell r="B2382">
            <v>0</v>
          </cell>
          <cell r="C2382">
            <v>0</v>
          </cell>
          <cell r="D2382">
            <v>0</v>
          </cell>
          <cell r="E2382">
            <v>0</v>
          </cell>
          <cell r="F2382">
            <v>0</v>
          </cell>
          <cell r="G2382">
            <v>0</v>
          </cell>
          <cell r="H2382">
            <v>0</v>
          </cell>
          <cell r="I2382">
            <v>0</v>
          </cell>
          <cell r="J2382">
            <v>0</v>
          </cell>
          <cell r="K2382">
            <v>0</v>
          </cell>
          <cell r="L2382">
            <v>0</v>
          </cell>
          <cell r="M2382">
            <v>0</v>
          </cell>
        </row>
        <row r="2383">
          <cell r="A2383" t="str">
            <v>YZ-MCCS186-G0-M</v>
          </cell>
          <cell r="B2383">
            <v>0</v>
          </cell>
          <cell r="C2383">
            <v>0</v>
          </cell>
          <cell r="D2383">
            <v>0</v>
          </cell>
          <cell r="E2383">
            <v>0</v>
          </cell>
          <cell r="F2383">
            <v>0</v>
          </cell>
          <cell r="G2383">
            <v>0</v>
          </cell>
          <cell r="H2383">
            <v>0</v>
          </cell>
          <cell r="I2383">
            <v>0</v>
          </cell>
          <cell r="J2383">
            <v>0</v>
          </cell>
          <cell r="K2383">
            <v>0</v>
          </cell>
          <cell r="L2383">
            <v>0</v>
          </cell>
          <cell r="M2383">
            <v>0</v>
          </cell>
        </row>
        <row r="2384">
          <cell r="A2384" t="str">
            <v>YZ-MCCS186-G0-XL</v>
          </cell>
          <cell r="B2384">
            <v>0</v>
          </cell>
          <cell r="C2384">
            <v>0</v>
          </cell>
          <cell r="D2384">
            <v>0</v>
          </cell>
          <cell r="E2384">
            <v>0</v>
          </cell>
          <cell r="F2384">
            <v>0</v>
          </cell>
          <cell r="G2384">
            <v>0</v>
          </cell>
          <cell r="H2384">
            <v>0</v>
          </cell>
          <cell r="I2384">
            <v>0</v>
          </cell>
          <cell r="J2384">
            <v>0</v>
          </cell>
          <cell r="K2384">
            <v>0</v>
          </cell>
          <cell r="L2384">
            <v>0</v>
          </cell>
          <cell r="M2384">
            <v>0</v>
          </cell>
        </row>
        <row r="2385">
          <cell r="A2385" t="str">
            <v>YZ-MCCS186-OR-L</v>
          </cell>
          <cell r="B2385">
            <v>0</v>
          </cell>
          <cell r="C2385">
            <v>0</v>
          </cell>
          <cell r="D2385">
            <v>0</v>
          </cell>
          <cell r="E2385">
            <v>0</v>
          </cell>
          <cell r="F2385">
            <v>0</v>
          </cell>
          <cell r="G2385">
            <v>0</v>
          </cell>
          <cell r="H2385">
            <v>0</v>
          </cell>
          <cell r="I2385">
            <v>0</v>
          </cell>
          <cell r="J2385">
            <v>0</v>
          </cell>
          <cell r="K2385">
            <v>0</v>
          </cell>
          <cell r="L2385">
            <v>0</v>
          </cell>
          <cell r="M2385">
            <v>0</v>
          </cell>
        </row>
        <row r="2386">
          <cell r="A2386" t="str">
            <v>YZ-MCCS186-OR-XL</v>
          </cell>
          <cell r="B2386">
            <v>0</v>
          </cell>
          <cell r="C2386">
            <v>0</v>
          </cell>
          <cell r="D2386">
            <v>0</v>
          </cell>
          <cell r="E2386">
            <v>0</v>
          </cell>
          <cell r="F2386">
            <v>0</v>
          </cell>
          <cell r="G2386">
            <v>0</v>
          </cell>
          <cell r="H2386">
            <v>0</v>
          </cell>
          <cell r="I2386">
            <v>0</v>
          </cell>
          <cell r="J2386">
            <v>0</v>
          </cell>
          <cell r="K2386">
            <v>0</v>
          </cell>
          <cell r="L2386">
            <v>0</v>
          </cell>
          <cell r="M2386">
            <v>0</v>
          </cell>
        </row>
        <row r="2387">
          <cell r="A2387" t="str">
            <v>YZ-MCHM111-K0-M</v>
          </cell>
          <cell r="B2387">
            <v>0</v>
          </cell>
          <cell r="C2387">
            <v>1</v>
          </cell>
          <cell r="D2387">
            <v>0</v>
          </cell>
          <cell r="E2387">
            <v>0</v>
          </cell>
          <cell r="F2387">
            <v>0</v>
          </cell>
          <cell r="G2387">
            <v>0</v>
          </cell>
          <cell r="H2387">
            <v>0</v>
          </cell>
          <cell r="I2387">
            <v>0</v>
          </cell>
          <cell r="J2387">
            <v>0</v>
          </cell>
          <cell r="K2387">
            <v>0</v>
          </cell>
          <cell r="L2387">
            <v>0</v>
          </cell>
          <cell r="M2387">
            <v>0</v>
          </cell>
        </row>
        <row r="2388">
          <cell r="A2388" t="str">
            <v>YZ-MCHM111-K0-XL</v>
          </cell>
          <cell r="B2388">
            <v>0</v>
          </cell>
          <cell r="C2388">
            <v>1</v>
          </cell>
          <cell r="D2388">
            <v>0</v>
          </cell>
          <cell r="E2388">
            <v>0</v>
          </cell>
          <cell r="F2388">
            <v>0</v>
          </cell>
          <cell r="G2388">
            <v>0</v>
          </cell>
          <cell r="H2388">
            <v>0</v>
          </cell>
          <cell r="I2388">
            <v>0</v>
          </cell>
          <cell r="J2388">
            <v>0</v>
          </cell>
          <cell r="K2388">
            <v>0</v>
          </cell>
          <cell r="L2388">
            <v>0</v>
          </cell>
          <cell r="M2388">
            <v>0</v>
          </cell>
        </row>
        <row r="2389">
          <cell r="A2389" t="str">
            <v>YZ-MCHM170-B0-M</v>
          </cell>
          <cell r="B2389">
            <v>0</v>
          </cell>
          <cell r="C2389">
            <v>1</v>
          </cell>
          <cell r="D2389">
            <v>0</v>
          </cell>
          <cell r="E2389">
            <v>0</v>
          </cell>
          <cell r="F2389">
            <v>0</v>
          </cell>
          <cell r="G2389">
            <v>0</v>
          </cell>
          <cell r="H2389">
            <v>0</v>
          </cell>
          <cell r="I2389">
            <v>0</v>
          </cell>
          <cell r="J2389">
            <v>0</v>
          </cell>
          <cell r="K2389">
            <v>0</v>
          </cell>
          <cell r="L2389">
            <v>0</v>
          </cell>
          <cell r="M2389">
            <v>0</v>
          </cell>
        </row>
        <row r="2390">
          <cell r="A2390" t="str">
            <v>YZ-MCHM170-B0-S</v>
          </cell>
          <cell r="B2390">
            <v>0</v>
          </cell>
          <cell r="C2390">
            <v>1</v>
          </cell>
          <cell r="D2390">
            <v>0</v>
          </cell>
          <cell r="E2390">
            <v>0</v>
          </cell>
          <cell r="F2390">
            <v>0</v>
          </cell>
          <cell r="G2390">
            <v>0</v>
          </cell>
          <cell r="H2390">
            <v>0</v>
          </cell>
          <cell r="I2390">
            <v>0</v>
          </cell>
          <cell r="J2390">
            <v>0</v>
          </cell>
          <cell r="K2390">
            <v>0</v>
          </cell>
          <cell r="L2390">
            <v>0</v>
          </cell>
          <cell r="M2390">
            <v>0</v>
          </cell>
        </row>
        <row r="2391">
          <cell r="A2391" t="str">
            <v>YZ-MCHM170-K0-L</v>
          </cell>
          <cell r="B2391">
            <v>0</v>
          </cell>
          <cell r="C2391">
            <v>0</v>
          </cell>
          <cell r="D2391">
            <v>0</v>
          </cell>
          <cell r="E2391">
            <v>0</v>
          </cell>
          <cell r="F2391">
            <v>0</v>
          </cell>
          <cell r="G2391">
            <v>0</v>
          </cell>
          <cell r="H2391">
            <v>0</v>
          </cell>
          <cell r="I2391">
            <v>0</v>
          </cell>
          <cell r="J2391">
            <v>0</v>
          </cell>
          <cell r="K2391">
            <v>0</v>
          </cell>
          <cell r="L2391">
            <v>0</v>
          </cell>
          <cell r="M2391">
            <v>0</v>
          </cell>
        </row>
        <row r="2392">
          <cell r="A2392" t="str">
            <v>YZ-MCHM170-K0-M</v>
          </cell>
          <cell r="B2392">
            <v>0</v>
          </cell>
          <cell r="C2392">
            <v>0</v>
          </cell>
          <cell r="D2392">
            <v>0</v>
          </cell>
          <cell r="E2392">
            <v>0</v>
          </cell>
          <cell r="F2392">
            <v>0</v>
          </cell>
          <cell r="G2392">
            <v>0</v>
          </cell>
          <cell r="H2392">
            <v>0</v>
          </cell>
          <cell r="I2392">
            <v>0</v>
          </cell>
          <cell r="J2392">
            <v>0</v>
          </cell>
          <cell r="K2392">
            <v>0</v>
          </cell>
          <cell r="L2392">
            <v>0</v>
          </cell>
          <cell r="M2392">
            <v>0</v>
          </cell>
        </row>
        <row r="2393">
          <cell r="A2393" t="str">
            <v>YZ-MCHM170-OR-M</v>
          </cell>
          <cell r="B2393">
            <v>0</v>
          </cell>
          <cell r="C2393">
            <v>0</v>
          </cell>
          <cell r="D2393">
            <v>0</v>
          </cell>
          <cell r="E2393">
            <v>0</v>
          </cell>
          <cell r="F2393">
            <v>0</v>
          </cell>
          <cell r="G2393">
            <v>0</v>
          </cell>
          <cell r="H2393">
            <v>0</v>
          </cell>
          <cell r="I2393">
            <v>0</v>
          </cell>
          <cell r="J2393">
            <v>0</v>
          </cell>
          <cell r="K2393">
            <v>0</v>
          </cell>
          <cell r="L2393">
            <v>0</v>
          </cell>
          <cell r="M2393">
            <v>0</v>
          </cell>
        </row>
        <row r="2394">
          <cell r="A2394" t="str">
            <v>YZ-MCHM170-OR-S</v>
          </cell>
          <cell r="B2394">
            <v>0</v>
          </cell>
          <cell r="C2394">
            <v>0</v>
          </cell>
          <cell r="D2394">
            <v>0</v>
          </cell>
          <cell r="E2394">
            <v>0</v>
          </cell>
          <cell r="F2394">
            <v>0</v>
          </cell>
          <cell r="G2394">
            <v>0</v>
          </cell>
          <cell r="H2394">
            <v>0</v>
          </cell>
          <cell r="I2394">
            <v>0</v>
          </cell>
          <cell r="J2394">
            <v>0</v>
          </cell>
          <cell r="K2394">
            <v>0</v>
          </cell>
          <cell r="L2394">
            <v>0</v>
          </cell>
          <cell r="M2394">
            <v>0</v>
          </cell>
        </row>
        <row r="2395">
          <cell r="A2395" t="str">
            <v>YZ-MCHM170-OR-XL</v>
          </cell>
          <cell r="B2395">
            <v>0</v>
          </cell>
          <cell r="C2395">
            <v>0</v>
          </cell>
          <cell r="D2395">
            <v>0</v>
          </cell>
          <cell r="E2395">
            <v>0</v>
          </cell>
          <cell r="F2395">
            <v>0</v>
          </cell>
          <cell r="G2395">
            <v>0</v>
          </cell>
          <cell r="H2395">
            <v>0</v>
          </cell>
          <cell r="I2395">
            <v>0</v>
          </cell>
          <cell r="J2395">
            <v>0</v>
          </cell>
          <cell r="K2395">
            <v>0</v>
          </cell>
          <cell r="L2395">
            <v>0</v>
          </cell>
          <cell r="M2395">
            <v>0</v>
          </cell>
        </row>
        <row r="2396">
          <cell r="A2396" t="str">
            <v>YZ-MCHM170-WI-M</v>
          </cell>
          <cell r="B2396">
            <v>0</v>
          </cell>
          <cell r="C2396">
            <v>0</v>
          </cell>
          <cell r="D2396">
            <v>0</v>
          </cell>
          <cell r="E2396">
            <v>0</v>
          </cell>
          <cell r="F2396">
            <v>0</v>
          </cell>
          <cell r="G2396">
            <v>0</v>
          </cell>
          <cell r="H2396">
            <v>0</v>
          </cell>
          <cell r="I2396">
            <v>0</v>
          </cell>
          <cell r="J2396">
            <v>0</v>
          </cell>
          <cell r="K2396">
            <v>0</v>
          </cell>
          <cell r="L2396">
            <v>0</v>
          </cell>
          <cell r="M2396">
            <v>0</v>
          </cell>
        </row>
        <row r="2397">
          <cell r="A2397" t="str">
            <v>YZ-MCHM170-WI-S</v>
          </cell>
          <cell r="B2397">
            <v>0</v>
          </cell>
          <cell r="C2397">
            <v>0</v>
          </cell>
          <cell r="D2397">
            <v>0</v>
          </cell>
          <cell r="E2397">
            <v>0</v>
          </cell>
          <cell r="F2397">
            <v>0</v>
          </cell>
          <cell r="G2397">
            <v>0</v>
          </cell>
          <cell r="H2397">
            <v>0</v>
          </cell>
          <cell r="I2397">
            <v>0</v>
          </cell>
          <cell r="J2397">
            <v>0</v>
          </cell>
          <cell r="K2397">
            <v>0</v>
          </cell>
          <cell r="L2397">
            <v>0</v>
          </cell>
          <cell r="M2397">
            <v>0</v>
          </cell>
        </row>
        <row r="2398">
          <cell r="A2398" t="str">
            <v>YZ-MCHM17077-B0-L</v>
          </cell>
          <cell r="B2398">
            <v>2</v>
          </cell>
          <cell r="C2398">
            <v>0</v>
          </cell>
          <cell r="D2398">
            <v>0</v>
          </cell>
          <cell r="E2398">
            <v>0</v>
          </cell>
          <cell r="F2398">
            <v>0</v>
          </cell>
          <cell r="G2398">
            <v>0</v>
          </cell>
          <cell r="H2398">
            <v>0</v>
          </cell>
          <cell r="I2398">
            <v>0</v>
          </cell>
          <cell r="J2398">
            <v>0</v>
          </cell>
          <cell r="K2398">
            <v>0</v>
          </cell>
          <cell r="L2398">
            <v>0</v>
          </cell>
          <cell r="M2398">
            <v>0</v>
          </cell>
        </row>
        <row r="2399">
          <cell r="A2399" t="str">
            <v>YZ-MCHM17077-B0-S</v>
          </cell>
          <cell r="B2399">
            <v>0</v>
          </cell>
          <cell r="C2399">
            <v>0</v>
          </cell>
          <cell r="D2399">
            <v>0</v>
          </cell>
          <cell r="E2399">
            <v>2</v>
          </cell>
          <cell r="F2399">
            <v>2</v>
          </cell>
          <cell r="G2399">
            <v>0</v>
          </cell>
          <cell r="H2399">
            <v>0</v>
          </cell>
          <cell r="I2399">
            <v>0</v>
          </cell>
          <cell r="J2399">
            <v>0</v>
          </cell>
          <cell r="K2399">
            <v>0</v>
          </cell>
          <cell r="L2399">
            <v>0</v>
          </cell>
          <cell r="M2399">
            <v>0</v>
          </cell>
        </row>
        <row r="2400">
          <cell r="A2400" t="str">
            <v>YZ-MCHM17077-C0-XL</v>
          </cell>
          <cell r="B2400">
            <v>0</v>
          </cell>
          <cell r="C2400">
            <v>1</v>
          </cell>
          <cell r="D2400">
            <v>0</v>
          </cell>
          <cell r="E2400">
            <v>0</v>
          </cell>
          <cell r="F2400">
            <v>0</v>
          </cell>
          <cell r="G2400">
            <v>0</v>
          </cell>
          <cell r="H2400">
            <v>0</v>
          </cell>
          <cell r="I2400">
            <v>0</v>
          </cell>
          <cell r="J2400">
            <v>0</v>
          </cell>
          <cell r="K2400">
            <v>0</v>
          </cell>
          <cell r="L2400">
            <v>0</v>
          </cell>
          <cell r="M2400">
            <v>0</v>
          </cell>
        </row>
        <row r="2401">
          <cell r="A2401" t="str">
            <v>YZ-MCHM17077-K0-L</v>
          </cell>
          <cell r="B2401">
            <v>0</v>
          </cell>
          <cell r="C2401">
            <v>0</v>
          </cell>
          <cell r="D2401">
            <v>0</v>
          </cell>
          <cell r="E2401">
            <v>0</v>
          </cell>
          <cell r="F2401">
            <v>0</v>
          </cell>
          <cell r="G2401">
            <v>0</v>
          </cell>
          <cell r="H2401">
            <v>0</v>
          </cell>
          <cell r="I2401">
            <v>0</v>
          </cell>
          <cell r="J2401">
            <v>0</v>
          </cell>
          <cell r="K2401">
            <v>0</v>
          </cell>
          <cell r="L2401">
            <v>0</v>
          </cell>
          <cell r="M2401">
            <v>0</v>
          </cell>
        </row>
        <row r="2402">
          <cell r="A2402" t="str">
            <v>YZ-MCHM17077-Pi-M</v>
          </cell>
          <cell r="B2402">
            <v>0</v>
          </cell>
          <cell r="C2402">
            <v>0</v>
          </cell>
          <cell r="D2402">
            <v>0</v>
          </cell>
          <cell r="E2402">
            <v>0</v>
          </cell>
          <cell r="F2402">
            <v>0</v>
          </cell>
          <cell r="G2402">
            <v>0</v>
          </cell>
          <cell r="H2402">
            <v>0</v>
          </cell>
          <cell r="I2402">
            <v>0</v>
          </cell>
          <cell r="J2402">
            <v>0</v>
          </cell>
          <cell r="K2402">
            <v>0</v>
          </cell>
          <cell r="L2402">
            <v>0</v>
          </cell>
          <cell r="M2402">
            <v>0</v>
          </cell>
        </row>
        <row r="2403">
          <cell r="A2403" t="str">
            <v>YZ-MCHM17077-W0-M</v>
          </cell>
          <cell r="B2403">
            <v>0</v>
          </cell>
          <cell r="C2403">
            <v>0</v>
          </cell>
          <cell r="D2403">
            <v>0</v>
          </cell>
          <cell r="E2403">
            <v>0</v>
          </cell>
          <cell r="F2403">
            <v>0</v>
          </cell>
          <cell r="G2403">
            <v>0</v>
          </cell>
          <cell r="H2403">
            <v>0</v>
          </cell>
          <cell r="I2403">
            <v>0</v>
          </cell>
          <cell r="J2403">
            <v>0</v>
          </cell>
          <cell r="K2403">
            <v>0</v>
          </cell>
          <cell r="L2403">
            <v>0</v>
          </cell>
          <cell r="M2403">
            <v>0</v>
          </cell>
        </row>
        <row r="2404">
          <cell r="A2404" t="str">
            <v>YZ-MCHM17077-W0-S</v>
          </cell>
          <cell r="B2404">
            <v>0</v>
          </cell>
          <cell r="C2404">
            <v>0</v>
          </cell>
          <cell r="D2404">
            <v>2</v>
          </cell>
          <cell r="E2404">
            <v>0</v>
          </cell>
          <cell r="F2404">
            <v>2</v>
          </cell>
          <cell r="G2404">
            <v>0</v>
          </cell>
          <cell r="H2404">
            <v>0</v>
          </cell>
          <cell r="I2404">
            <v>0</v>
          </cell>
          <cell r="J2404">
            <v>0</v>
          </cell>
          <cell r="K2404">
            <v>0</v>
          </cell>
          <cell r="L2404">
            <v>0</v>
          </cell>
          <cell r="M2404">
            <v>0</v>
          </cell>
        </row>
        <row r="2405">
          <cell r="A2405" t="str">
            <v>YZ-MCHM172-ZL-M</v>
          </cell>
          <cell r="B2405">
            <v>0</v>
          </cell>
          <cell r="C2405">
            <v>5</v>
          </cell>
          <cell r="D2405">
            <v>20</v>
          </cell>
          <cell r="E2405">
            <v>0</v>
          </cell>
          <cell r="F2405">
            <v>20</v>
          </cell>
          <cell r="G2405">
            <v>0</v>
          </cell>
          <cell r="H2405">
            <v>0</v>
          </cell>
          <cell r="I2405">
            <v>0</v>
          </cell>
          <cell r="J2405">
            <v>0</v>
          </cell>
          <cell r="K2405">
            <v>0</v>
          </cell>
          <cell r="L2405">
            <v>0</v>
          </cell>
          <cell r="M2405">
            <v>0</v>
          </cell>
        </row>
        <row r="2406">
          <cell r="A2406" t="str">
            <v>YZ-MCHM172-ZL-S</v>
          </cell>
          <cell r="B2406">
            <v>0</v>
          </cell>
          <cell r="C2406">
            <v>0</v>
          </cell>
          <cell r="D2406">
            <v>20</v>
          </cell>
          <cell r="E2406">
            <v>0</v>
          </cell>
          <cell r="F2406">
            <v>20</v>
          </cell>
          <cell r="G2406">
            <v>0</v>
          </cell>
          <cell r="H2406">
            <v>0</v>
          </cell>
          <cell r="I2406">
            <v>0</v>
          </cell>
          <cell r="J2406">
            <v>0</v>
          </cell>
          <cell r="K2406">
            <v>0</v>
          </cell>
          <cell r="L2406">
            <v>0</v>
          </cell>
          <cell r="M2406">
            <v>0</v>
          </cell>
        </row>
        <row r="2407">
          <cell r="A2407" t="str">
            <v>YZ-MCHM175-K0-L</v>
          </cell>
          <cell r="B2407">
            <v>0</v>
          </cell>
          <cell r="C2407">
            <v>0</v>
          </cell>
          <cell r="D2407">
            <v>0</v>
          </cell>
          <cell r="E2407">
            <v>0</v>
          </cell>
          <cell r="F2407">
            <v>0</v>
          </cell>
          <cell r="G2407">
            <v>0</v>
          </cell>
          <cell r="H2407">
            <v>0</v>
          </cell>
          <cell r="I2407">
            <v>0</v>
          </cell>
          <cell r="J2407">
            <v>0</v>
          </cell>
          <cell r="K2407">
            <v>0</v>
          </cell>
          <cell r="L2407">
            <v>0</v>
          </cell>
          <cell r="M2407">
            <v>0</v>
          </cell>
        </row>
        <row r="2408">
          <cell r="A2408" t="str">
            <v>YZ-MCHM175-Pi-L</v>
          </cell>
          <cell r="B2408">
            <v>0</v>
          </cell>
          <cell r="C2408">
            <v>0</v>
          </cell>
          <cell r="D2408">
            <v>0</v>
          </cell>
          <cell r="E2408">
            <v>0</v>
          </cell>
          <cell r="F2408">
            <v>0</v>
          </cell>
          <cell r="G2408">
            <v>0</v>
          </cell>
          <cell r="H2408">
            <v>0</v>
          </cell>
          <cell r="I2408">
            <v>0</v>
          </cell>
          <cell r="J2408">
            <v>0</v>
          </cell>
          <cell r="K2408">
            <v>0</v>
          </cell>
          <cell r="L2408">
            <v>0</v>
          </cell>
          <cell r="M2408">
            <v>0</v>
          </cell>
        </row>
        <row r="2409">
          <cell r="A2409" t="str">
            <v>YZ-MCHM175-Pi-XL</v>
          </cell>
          <cell r="B2409">
            <v>0</v>
          </cell>
          <cell r="C2409">
            <v>0</v>
          </cell>
          <cell r="D2409">
            <v>0</v>
          </cell>
          <cell r="E2409">
            <v>0</v>
          </cell>
          <cell r="F2409">
            <v>0</v>
          </cell>
          <cell r="G2409">
            <v>0</v>
          </cell>
          <cell r="H2409">
            <v>0</v>
          </cell>
          <cell r="I2409">
            <v>0</v>
          </cell>
          <cell r="J2409">
            <v>0</v>
          </cell>
          <cell r="K2409">
            <v>0</v>
          </cell>
          <cell r="L2409">
            <v>0</v>
          </cell>
          <cell r="M2409">
            <v>0</v>
          </cell>
        </row>
        <row r="2410">
          <cell r="A2410" t="str">
            <v>YZ-MCHM178-YH-S</v>
          </cell>
          <cell r="B2410">
            <v>0</v>
          </cell>
          <cell r="C2410">
            <v>0</v>
          </cell>
          <cell r="D2410">
            <v>0</v>
          </cell>
          <cell r="E2410">
            <v>0</v>
          </cell>
          <cell r="F2410">
            <v>0</v>
          </cell>
          <cell r="G2410">
            <v>0</v>
          </cell>
          <cell r="H2410">
            <v>0</v>
          </cell>
          <cell r="I2410">
            <v>0</v>
          </cell>
          <cell r="J2410">
            <v>0</v>
          </cell>
          <cell r="K2410">
            <v>0</v>
          </cell>
          <cell r="L2410">
            <v>0</v>
          </cell>
          <cell r="M2410">
            <v>0</v>
          </cell>
        </row>
        <row r="2411">
          <cell r="A2411" t="str">
            <v>YZ-MCHM178-YH-XL</v>
          </cell>
          <cell r="B2411">
            <v>0</v>
          </cell>
          <cell r="C2411">
            <v>0</v>
          </cell>
          <cell r="D2411">
            <v>0</v>
          </cell>
          <cell r="E2411">
            <v>0</v>
          </cell>
          <cell r="F2411">
            <v>0</v>
          </cell>
          <cell r="G2411">
            <v>0</v>
          </cell>
          <cell r="H2411">
            <v>0</v>
          </cell>
          <cell r="I2411">
            <v>0</v>
          </cell>
          <cell r="J2411">
            <v>0</v>
          </cell>
          <cell r="K2411">
            <v>0</v>
          </cell>
          <cell r="L2411">
            <v>0</v>
          </cell>
          <cell r="M2411">
            <v>0</v>
          </cell>
        </row>
        <row r="2412">
          <cell r="A2412" t="str">
            <v>YZ-MCHM241-DS-2XL</v>
          </cell>
          <cell r="B2412">
            <v>0</v>
          </cell>
          <cell r="C2412">
            <v>2</v>
          </cell>
          <cell r="D2412">
            <v>0</v>
          </cell>
          <cell r="E2412">
            <v>0</v>
          </cell>
          <cell r="F2412">
            <v>0</v>
          </cell>
          <cell r="G2412">
            <v>0</v>
          </cell>
          <cell r="H2412">
            <v>0</v>
          </cell>
          <cell r="I2412">
            <v>0</v>
          </cell>
          <cell r="J2412">
            <v>0</v>
          </cell>
          <cell r="K2412">
            <v>0</v>
          </cell>
          <cell r="L2412">
            <v>0</v>
          </cell>
          <cell r="M2412">
            <v>0</v>
          </cell>
        </row>
        <row r="2413">
          <cell r="A2413" t="str">
            <v>YZ-MCHM241-DS-L</v>
          </cell>
          <cell r="B2413">
            <v>0</v>
          </cell>
          <cell r="C2413">
            <v>1</v>
          </cell>
          <cell r="D2413">
            <v>0</v>
          </cell>
          <cell r="E2413">
            <v>0</v>
          </cell>
          <cell r="F2413">
            <v>0</v>
          </cell>
          <cell r="G2413">
            <v>0</v>
          </cell>
          <cell r="H2413">
            <v>0</v>
          </cell>
          <cell r="I2413">
            <v>0</v>
          </cell>
          <cell r="J2413">
            <v>0</v>
          </cell>
          <cell r="K2413">
            <v>0</v>
          </cell>
          <cell r="L2413">
            <v>0</v>
          </cell>
          <cell r="M2413">
            <v>0</v>
          </cell>
        </row>
        <row r="2414">
          <cell r="A2414" t="str">
            <v>YZ-MCHM241-DS-M</v>
          </cell>
          <cell r="B2414">
            <v>0</v>
          </cell>
          <cell r="C2414">
            <v>1</v>
          </cell>
          <cell r="D2414">
            <v>0</v>
          </cell>
          <cell r="E2414">
            <v>0</v>
          </cell>
          <cell r="F2414">
            <v>0</v>
          </cell>
          <cell r="G2414">
            <v>0</v>
          </cell>
          <cell r="H2414">
            <v>0</v>
          </cell>
          <cell r="I2414">
            <v>0</v>
          </cell>
          <cell r="J2414">
            <v>0</v>
          </cell>
          <cell r="K2414">
            <v>0</v>
          </cell>
          <cell r="L2414">
            <v>0</v>
          </cell>
          <cell r="M2414">
            <v>0</v>
          </cell>
        </row>
        <row r="2415">
          <cell r="A2415" t="str">
            <v>YZ-MCHM241-DS-XL</v>
          </cell>
          <cell r="B2415">
            <v>0</v>
          </cell>
          <cell r="C2415">
            <v>1</v>
          </cell>
          <cell r="D2415">
            <v>0</v>
          </cell>
          <cell r="E2415">
            <v>0</v>
          </cell>
          <cell r="F2415">
            <v>0</v>
          </cell>
          <cell r="G2415">
            <v>0</v>
          </cell>
          <cell r="H2415">
            <v>0</v>
          </cell>
          <cell r="I2415">
            <v>0</v>
          </cell>
          <cell r="J2415">
            <v>0</v>
          </cell>
          <cell r="K2415">
            <v>0</v>
          </cell>
          <cell r="L2415">
            <v>0</v>
          </cell>
          <cell r="M2415">
            <v>0</v>
          </cell>
        </row>
        <row r="2416">
          <cell r="A2416" t="str">
            <v>YZ-MCHM241-G0-XL</v>
          </cell>
          <cell r="B2416">
            <v>0</v>
          </cell>
          <cell r="C2416">
            <v>0</v>
          </cell>
          <cell r="D2416">
            <v>0</v>
          </cell>
          <cell r="E2416">
            <v>1</v>
          </cell>
          <cell r="F2416">
            <v>1</v>
          </cell>
          <cell r="G2416">
            <v>0</v>
          </cell>
          <cell r="H2416">
            <v>0</v>
          </cell>
          <cell r="I2416">
            <v>0</v>
          </cell>
          <cell r="J2416">
            <v>0</v>
          </cell>
          <cell r="K2416">
            <v>0</v>
          </cell>
          <cell r="L2416">
            <v>0</v>
          </cell>
          <cell r="M2416">
            <v>0</v>
          </cell>
        </row>
        <row r="2417">
          <cell r="A2417" t="str">
            <v>YZ-MCHM241-K0-2XL</v>
          </cell>
          <cell r="B2417">
            <v>0</v>
          </cell>
          <cell r="C2417">
            <v>0</v>
          </cell>
          <cell r="D2417">
            <v>0</v>
          </cell>
          <cell r="E2417">
            <v>0</v>
          </cell>
          <cell r="F2417">
            <v>0</v>
          </cell>
          <cell r="G2417">
            <v>0</v>
          </cell>
          <cell r="H2417">
            <v>0</v>
          </cell>
          <cell r="I2417">
            <v>0</v>
          </cell>
          <cell r="J2417">
            <v>0</v>
          </cell>
          <cell r="K2417">
            <v>0</v>
          </cell>
          <cell r="L2417">
            <v>0</v>
          </cell>
          <cell r="M2417">
            <v>0</v>
          </cell>
        </row>
        <row r="2418">
          <cell r="A2418" t="str">
            <v>YZ-MCHM241-K0-S</v>
          </cell>
          <cell r="B2418">
            <v>0</v>
          </cell>
          <cell r="C2418">
            <v>0</v>
          </cell>
          <cell r="D2418">
            <v>0</v>
          </cell>
          <cell r="E2418">
            <v>0</v>
          </cell>
          <cell r="F2418">
            <v>0</v>
          </cell>
          <cell r="G2418">
            <v>0</v>
          </cell>
          <cell r="H2418">
            <v>0</v>
          </cell>
          <cell r="I2418">
            <v>0</v>
          </cell>
          <cell r="J2418">
            <v>0</v>
          </cell>
          <cell r="K2418">
            <v>0</v>
          </cell>
          <cell r="L2418">
            <v>0</v>
          </cell>
          <cell r="M2418">
            <v>0</v>
          </cell>
        </row>
        <row r="2419">
          <cell r="A2419" t="str">
            <v>YZ-MCHM241-K0-XL</v>
          </cell>
          <cell r="B2419">
            <v>0</v>
          </cell>
          <cell r="C2419">
            <v>0</v>
          </cell>
          <cell r="D2419">
            <v>0</v>
          </cell>
          <cell r="E2419">
            <v>0</v>
          </cell>
          <cell r="F2419">
            <v>0</v>
          </cell>
          <cell r="G2419">
            <v>0</v>
          </cell>
          <cell r="H2419">
            <v>0</v>
          </cell>
          <cell r="I2419">
            <v>0</v>
          </cell>
          <cell r="J2419">
            <v>0</v>
          </cell>
          <cell r="K2419">
            <v>0</v>
          </cell>
          <cell r="L2419">
            <v>0</v>
          </cell>
          <cell r="M2419">
            <v>0</v>
          </cell>
        </row>
        <row r="2420">
          <cell r="A2420" t="str">
            <v>YZ-MCHY025-B0-2XL</v>
          </cell>
          <cell r="B2420">
            <v>0</v>
          </cell>
          <cell r="C2420">
            <v>0</v>
          </cell>
          <cell r="D2420">
            <v>0</v>
          </cell>
          <cell r="E2420">
            <v>2</v>
          </cell>
          <cell r="F2420">
            <v>2</v>
          </cell>
          <cell r="G2420">
            <v>0</v>
          </cell>
          <cell r="H2420">
            <v>0</v>
          </cell>
          <cell r="I2420">
            <v>0</v>
          </cell>
          <cell r="J2420">
            <v>0</v>
          </cell>
          <cell r="K2420">
            <v>0</v>
          </cell>
          <cell r="L2420">
            <v>0</v>
          </cell>
          <cell r="M2420">
            <v>0</v>
          </cell>
        </row>
        <row r="2421">
          <cell r="A2421" t="str">
            <v>YZ-MCHY025-B0-L</v>
          </cell>
          <cell r="B2421">
            <v>3</v>
          </cell>
          <cell r="C2421">
            <v>0</v>
          </cell>
          <cell r="D2421">
            <v>0</v>
          </cell>
          <cell r="E2421">
            <v>0</v>
          </cell>
          <cell r="F2421">
            <v>0</v>
          </cell>
          <cell r="G2421">
            <v>0</v>
          </cell>
          <cell r="H2421">
            <v>0</v>
          </cell>
          <cell r="I2421">
            <v>0</v>
          </cell>
          <cell r="J2421">
            <v>0</v>
          </cell>
          <cell r="K2421">
            <v>0</v>
          </cell>
          <cell r="L2421">
            <v>0</v>
          </cell>
          <cell r="M2421">
            <v>0</v>
          </cell>
        </row>
        <row r="2422">
          <cell r="A2422" t="str">
            <v>YZ-MCHY025-B0-M</v>
          </cell>
          <cell r="B2422">
            <v>2</v>
          </cell>
          <cell r="C2422">
            <v>0</v>
          </cell>
          <cell r="D2422">
            <v>0</v>
          </cell>
          <cell r="E2422">
            <v>0</v>
          </cell>
          <cell r="F2422">
            <v>0</v>
          </cell>
          <cell r="G2422">
            <v>0</v>
          </cell>
          <cell r="H2422">
            <v>0</v>
          </cell>
          <cell r="I2422">
            <v>0</v>
          </cell>
          <cell r="J2422">
            <v>0</v>
          </cell>
          <cell r="K2422">
            <v>0</v>
          </cell>
          <cell r="L2422">
            <v>0</v>
          </cell>
          <cell r="M2422">
            <v>0</v>
          </cell>
        </row>
        <row r="2423">
          <cell r="A2423" t="str">
            <v>YZ-MCHY025-B0-S</v>
          </cell>
          <cell r="B2423">
            <v>2</v>
          </cell>
          <cell r="C2423">
            <v>0</v>
          </cell>
          <cell r="D2423">
            <v>0</v>
          </cell>
          <cell r="E2423">
            <v>0</v>
          </cell>
          <cell r="F2423">
            <v>0</v>
          </cell>
          <cell r="G2423">
            <v>0</v>
          </cell>
          <cell r="H2423">
            <v>0</v>
          </cell>
          <cell r="I2423">
            <v>0</v>
          </cell>
          <cell r="J2423">
            <v>0</v>
          </cell>
          <cell r="K2423">
            <v>0</v>
          </cell>
          <cell r="L2423">
            <v>0</v>
          </cell>
          <cell r="M2423">
            <v>0</v>
          </cell>
        </row>
        <row r="2424">
          <cell r="A2424" t="str">
            <v>YZ-MCHY025-B0-XL</v>
          </cell>
          <cell r="B2424">
            <v>2</v>
          </cell>
          <cell r="C2424">
            <v>0</v>
          </cell>
          <cell r="D2424">
            <v>0</v>
          </cell>
          <cell r="E2424">
            <v>0</v>
          </cell>
          <cell r="F2424">
            <v>0</v>
          </cell>
          <cell r="G2424">
            <v>0</v>
          </cell>
          <cell r="H2424">
            <v>0</v>
          </cell>
          <cell r="I2424">
            <v>0</v>
          </cell>
          <cell r="J2424">
            <v>0</v>
          </cell>
          <cell r="K2424">
            <v>0</v>
          </cell>
          <cell r="L2424">
            <v>0</v>
          </cell>
          <cell r="M2424">
            <v>0</v>
          </cell>
        </row>
        <row r="2425">
          <cell r="A2425" t="str">
            <v>YZ-MCHY025-R0-2XL</v>
          </cell>
          <cell r="B2425">
            <v>0</v>
          </cell>
          <cell r="C2425">
            <v>0</v>
          </cell>
          <cell r="D2425">
            <v>0</v>
          </cell>
          <cell r="E2425">
            <v>2</v>
          </cell>
          <cell r="F2425">
            <v>2</v>
          </cell>
          <cell r="G2425">
            <v>0</v>
          </cell>
          <cell r="H2425">
            <v>0</v>
          </cell>
          <cell r="I2425">
            <v>0</v>
          </cell>
          <cell r="J2425">
            <v>0</v>
          </cell>
          <cell r="K2425">
            <v>0</v>
          </cell>
          <cell r="L2425">
            <v>0</v>
          </cell>
          <cell r="M2425">
            <v>0</v>
          </cell>
        </row>
        <row r="2426">
          <cell r="A2426" t="str">
            <v>YZ-MCHY025-R0-L</v>
          </cell>
          <cell r="B2426">
            <v>2</v>
          </cell>
          <cell r="C2426">
            <v>0</v>
          </cell>
          <cell r="D2426">
            <v>0</v>
          </cell>
          <cell r="E2426">
            <v>0</v>
          </cell>
          <cell r="F2426">
            <v>0</v>
          </cell>
          <cell r="G2426">
            <v>0</v>
          </cell>
          <cell r="H2426">
            <v>0</v>
          </cell>
          <cell r="I2426">
            <v>0</v>
          </cell>
          <cell r="J2426">
            <v>0</v>
          </cell>
          <cell r="K2426">
            <v>0</v>
          </cell>
          <cell r="L2426">
            <v>0</v>
          </cell>
          <cell r="M2426">
            <v>0</v>
          </cell>
        </row>
        <row r="2427">
          <cell r="A2427" t="str">
            <v>YZ-MCHY025-R0-M</v>
          </cell>
          <cell r="B2427">
            <v>2</v>
          </cell>
          <cell r="C2427">
            <v>0</v>
          </cell>
          <cell r="D2427">
            <v>0</v>
          </cell>
          <cell r="E2427">
            <v>0</v>
          </cell>
          <cell r="F2427">
            <v>0</v>
          </cell>
          <cell r="G2427">
            <v>0</v>
          </cell>
          <cell r="H2427">
            <v>0</v>
          </cell>
          <cell r="I2427">
            <v>0</v>
          </cell>
          <cell r="J2427">
            <v>0</v>
          </cell>
          <cell r="K2427">
            <v>0</v>
          </cell>
          <cell r="L2427">
            <v>0</v>
          </cell>
          <cell r="M2427">
            <v>0</v>
          </cell>
        </row>
        <row r="2428">
          <cell r="A2428" t="str">
            <v>YZ-MCHY025-R0-S</v>
          </cell>
          <cell r="B2428">
            <v>2</v>
          </cell>
          <cell r="C2428">
            <v>0</v>
          </cell>
          <cell r="D2428">
            <v>0</v>
          </cell>
          <cell r="E2428">
            <v>0</v>
          </cell>
          <cell r="F2428">
            <v>0</v>
          </cell>
          <cell r="G2428">
            <v>0</v>
          </cell>
          <cell r="H2428">
            <v>0</v>
          </cell>
          <cell r="I2428">
            <v>0</v>
          </cell>
          <cell r="J2428">
            <v>0</v>
          </cell>
          <cell r="K2428">
            <v>0</v>
          </cell>
          <cell r="L2428">
            <v>0</v>
          </cell>
          <cell r="M2428">
            <v>0</v>
          </cell>
        </row>
        <row r="2429">
          <cell r="A2429" t="str">
            <v>YZ-MCHY025-R0-XL</v>
          </cell>
          <cell r="B2429">
            <v>0</v>
          </cell>
          <cell r="C2429">
            <v>0</v>
          </cell>
          <cell r="D2429">
            <v>0</v>
          </cell>
          <cell r="E2429">
            <v>2</v>
          </cell>
          <cell r="F2429">
            <v>2</v>
          </cell>
          <cell r="G2429">
            <v>0</v>
          </cell>
          <cell r="H2429">
            <v>0</v>
          </cell>
          <cell r="I2429">
            <v>0</v>
          </cell>
          <cell r="J2429">
            <v>0</v>
          </cell>
          <cell r="K2429">
            <v>0</v>
          </cell>
          <cell r="L2429">
            <v>0</v>
          </cell>
          <cell r="M2429">
            <v>0</v>
          </cell>
        </row>
        <row r="2430">
          <cell r="A2430" t="str">
            <v>YZ-MCLE01-W0-XL</v>
          </cell>
          <cell r="B2430">
            <v>0</v>
          </cell>
          <cell r="C2430">
            <v>0</v>
          </cell>
          <cell r="D2430">
            <v>0</v>
          </cell>
          <cell r="E2430">
            <v>0</v>
          </cell>
          <cell r="F2430">
            <v>0</v>
          </cell>
          <cell r="G2430">
            <v>0</v>
          </cell>
          <cell r="H2430">
            <v>0</v>
          </cell>
          <cell r="I2430">
            <v>0</v>
          </cell>
          <cell r="J2430">
            <v>0</v>
          </cell>
          <cell r="K2430">
            <v>0</v>
          </cell>
          <cell r="L2430">
            <v>0</v>
          </cell>
          <cell r="M2430">
            <v>0</v>
          </cell>
        </row>
        <row r="2431">
          <cell r="A2431" t="str">
            <v>YZ-MCLK185-K0-XL</v>
          </cell>
          <cell r="B2431">
            <v>0</v>
          </cell>
          <cell r="C2431">
            <v>0</v>
          </cell>
          <cell r="D2431">
            <v>0</v>
          </cell>
          <cell r="E2431">
            <v>0</v>
          </cell>
          <cell r="F2431">
            <v>0</v>
          </cell>
          <cell r="G2431">
            <v>0</v>
          </cell>
          <cell r="H2431">
            <v>0</v>
          </cell>
          <cell r="I2431">
            <v>0</v>
          </cell>
          <cell r="J2431">
            <v>0</v>
          </cell>
          <cell r="K2431">
            <v>0</v>
          </cell>
          <cell r="L2431">
            <v>0</v>
          </cell>
          <cell r="M2431">
            <v>0</v>
          </cell>
        </row>
        <row r="2432">
          <cell r="A2432" t="str">
            <v>YZ-MCLK185-R0-2XL</v>
          </cell>
          <cell r="B2432">
            <v>0</v>
          </cell>
          <cell r="C2432">
            <v>0</v>
          </cell>
          <cell r="D2432">
            <v>0</v>
          </cell>
          <cell r="E2432">
            <v>0</v>
          </cell>
          <cell r="F2432">
            <v>0</v>
          </cell>
          <cell r="G2432">
            <v>0</v>
          </cell>
          <cell r="H2432">
            <v>0</v>
          </cell>
          <cell r="I2432">
            <v>0</v>
          </cell>
          <cell r="J2432">
            <v>0</v>
          </cell>
          <cell r="K2432">
            <v>0</v>
          </cell>
          <cell r="L2432">
            <v>0</v>
          </cell>
          <cell r="M2432">
            <v>0</v>
          </cell>
        </row>
        <row r="2433">
          <cell r="A2433" t="str">
            <v>YZ-MCLK185-R0-L</v>
          </cell>
          <cell r="B2433">
            <v>0</v>
          </cell>
          <cell r="C2433">
            <v>0</v>
          </cell>
          <cell r="D2433">
            <v>0</v>
          </cell>
          <cell r="E2433">
            <v>0</v>
          </cell>
          <cell r="F2433">
            <v>0</v>
          </cell>
          <cell r="G2433">
            <v>0</v>
          </cell>
          <cell r="H2433">
            <v>0</v>
          </cell>
          <cell r="I2433">
            <v>0</v>
          </cell>
          <cell r="J2433">
            <v>0</v>
          </cell>
          <cell r="K2433">
            <v>0</v>
          </cell>
          <cell r="L2433">
            <v>0</v>
          </cell>
          <cell r="M2433">
            <v>0</v>
          </cell>
        </row>
        <row r="2434">
          <cell r="A2434" t="str">
            <v>YZ-MCLK185-R0-M</v>
          </cell>
          <cell r="B2434">
            <v>0</v>
          </cell>
          <cell r="C2434">
            <v>0</v>
          </cell>
          <cell r="D2434">
            <v>0</v>
          </cell>
          <cell r="E2434">
            <v>0</v>
          </cell>
          <cell r="F2434">
            <v>0</v>
          </cell>
          <cell r="G2434">
            <v>0</v>
          </cell>
          <cell r="H2434">
            <v>0</v>
          </cell>
          <cell r="I2434">
            <v>0</v>
          </cell>
          <cell r="J2434">
            <v>0</v>
          </cell>
          <cell r="K2434">
            <v>0</v>
          </cell>
          <cell r="L2434">
            <v>0</v>
          </cell>
          <cell r="M2434">
            <v>0</v>
          </cell>
        </row>
        <row r="2435">
          <cell r="A2435" t="str">
            <v>YZ-MCLK185-R0-S</v>
          </cell>
          <cell r="B2435">
            <v>0</v>
          </cell>
          <cell r="C2435">
            <v>0</v>
          </cell>
          <cell r="D2435">
            <v>0</v>
          </cell>
          <cell r="E2435">
            <v>0</v>
          </cell>
          <cell r="F2435">
            <v>0</v>
          </cell>
          <cell r="G2435">
            <v>0</v>
          </cell>
          <cell r="H2435">
            <v>0</v>
          </cell>
          <cell r="I2435">
            <v>0</v>
          </cell>
          <cell r="J2435">
            <v>0</v>
          </cell>
          <cell r="K2435">
            <v>0</v>
          </cell>
          <cell r="L2435">
            <v>0</v>
          </cell>
          <cell r="M2435">
            <v>0</v>
          </cell>
        </row>
        <row r="2436">
          <cell r="A2436" t="str">
            <v>YZ-MCLK185-R0-XL</v>
          </cell>
          <cell r="B2436">
            <v>0</v>
          </cell>
          <cell r="C2436">
            <v>0</v>
          </cell>
          <cell r="D2436">
            <v>0</v>
          </cell>
          <cell r="E2436">
            <v>0</v>
          </cell>
          <cell r="F2436">
            <v>0</v>
          </cell>
          <cell r="G2436">
            <v>0</v>
          </cell>
          <cell r="H2436">
            <v>0</v>
          </cell>
          <cell r="I2436">
            <v>0</v>
          </cell>
          <cell r="J2436">
            <v>0</v>
          </cell>
          <cell r="K2436">
            <v>0</v>
          </cell>
          <cell r="L2436">
            <v>0</v>
          </cell>
          <cell r="M2436">
            <v>0</v>
          </cell>
        </row>
        <row r="2437">
          <cell r="A2437" t="str">
            <v>YZ-MCLK185-ZL-2XL</v>
          </cell>
          <cell r="B2437">
            <v>0</v>
          </cell>
          <cell r="C2437">
            <v>0</v>
          </cell>
          <cell r="D2437">
            <v>0</v>
          </cell>
          <cell r="E2437">
            <v>0</v>
          </cell>
          <cell r="F2437">
            <v>0</v>
          </cell>
          <cell r="G2437">
            <v>0</v>
          </cell>
          <cell r="H2437">
            <v>0</v>
          </cell>
          <cell r="I2437">
            <v>0</v>
          </cell>
          <cell r="J2437">
            <v>0</v>
          </cell>
          <cell r="K2437">
            <v>0</v>
          </cell>
          <cell r="L2437">
            <v>0</v>
          </cell>
          <cell r="M2437">
            <v>0</v>
          </cell>
        </row>
        <row r="2438">
          <cell r="A2438" t="str">
            <v>YZ-MCLK185-ZL-L</v>
          </cell>
          <cell r="B2438">
            <v>0</v>
          </cell>
          <cell r="C2438">
            <v>0</v>
          </cell>
          <cell r="D2438">
            <v>0</v>
          </cell>
          <cell r="E2438">
            <v>0</v>
          </cell>
          <cell r="F2438">
            <v>0</v>
          </cell>
          <cell r="G2438">
            <v>0</v>
          </cell>
          <cell r="H2438">
            <v>0</v>
          </cell>
          <cell r="I2438">
            <v>0</v>
          </cell>
          <cell r="J2438">
            <v>0</v>
          </cell>
          <cell r="K2438">
            <v>0</v>
          </cell>
          <cell r="L2438">
            <v>0</v>
          </cell>
          <cell r="M2438">
            <v>0</v>
          </cell>
        </row>
        <row r="2439">
          <cell r="A2439" t="str">
            <v>YZ-MCLK185-ZL-M</v>
          </cell>
          <cell r="B2439">
            <v>0</v>
          </cell>
          <cell r="C2439">
            <v>0</v>
          </cell>
          <cell r="D2439">
            <v>0</v>
          </cell>
          <cell r="E2439">
            <v>0</v>
          </cell>
          <cell r="F2439">
            <v>0</v>
          </cell>
          <cell r="G2439">
            <v>0</v>
          </cell>
          <cell r="H2439">
            <v>0</v>
          </cell>
          <cell r="I2439">
            <v>0</v>
          </cell>
          <cell r="J2439">
            <v>0</v>
          </cell>
          <cell r="K2439">
            <v>0</v>
          </cell>
          <cell r="L2439">
            <v>0</v>
          </cell>
          <cell r="M2439">
            <v>0</v>
          </cell>
        </row>
        <row r="2440">
          <cell r="A2440" t="str">
            <v>YZ-MCLK185-ZL-S</v>
          </cell>
          <cell r="B2440">
            <v>0</v>
          </cell>
          <cell r="C2440">
            <v>0</v>
          </cell>
          <cell r="D2440">
            <v>0</v>
          </cell>
          <cell r="E2440">
            <v>0</v>
          </cell>
          <cell r="F2440">
            <v>0</v>
          </cell>
          <cell r="G2440">
            <v>0</v>
          </cell>
          <cell r="H2440">
            <v>0</v>
          </cell>
          <cell r="I2440">
            <v>0</v>
          </cell>
          <cell r="J2440">
            <v>0</v>
          </cell>
          <cell r="K2440">
            <v>0</v>
          </cell>
          <cell r="L2440">
            <v>0</v>
          </cell>
          <cell r="M2440">
            <v>0</v>
          </cell>
        </row>
        <row r="2441">
          <cell r="A2441" t="str">
            <v>YZ-MCLK185-ZL-XL</v>
          </cell>
          <cell r="B2441">
            <v>0</v>
          </cell>
          <cell r="C2441">
            <v>0</v>
          </cell>
          <cell r="D2441">
            <v>0</v>
          </cell>
          <cell r="E2441">
            <v>0</v>
          </cell>
          <cell r="F2441">
            <v>0</v>
          </cell>
          <cell r="G2441">
            <v>0</v>
          </cell>
          <cell r="H2441">
            <v>0</v>
          </cell>
          <cell r="I2441">
            <v>0</v>
          </cell>
          <cell r="J2441">
            <v>0</v>
          </cell>
          <cell r="K2441">
            <v>0</v>
          </cell>
          <cell r="L2441">
            <v>0</v>
          </cell>
          <cell r="M2441">
            <v>0</v>
          </cell>
        </row>
        <row r="2442">
          <cell r="A2442" t="str">
            <v>YZ-MCLS1458-K0-3X</v>
          </cell>
          <cell r="B2442">
            <v>0</v>
          </cell>
          <cell r="C2442">
            <v>0</v>
          </cell>
          <cell r="D2442">
            <v>0</v>
          </cell>
          <cell r="E2442">
            <v>0</v>
          </cell>
          <cell r="F2442">
            <v>0</v>
          </cell>
          <cell r="G2442">
            <v>0</v>
          </cell>
          <cell r="H2442">
            <v>0</v>
          </cell>
          <cell r="I2442">
            <v>0</v>
          </cell>
          <cell r="J2442">
            <v>0</v>
          </cell>
          <cell r="K2442">
            <v>0</v>
          </cell>
          <cell r="L2442">
            <v>0</v>
          </cell>
          <cell r="M2442">
            <v>0</v>
          </cell>
        </row>
        <row r="2443">
          <cell r="A2443" t="str">
            <v>YZ-MCPLUS24-G0-2XL</v>
          </cell>
          <cell r="B2443">
            <v>0</v>
          </cell>
          <cell r="C2443">
            <v>0</v>
          </cell>
          <cell r="D2443">
            <v>3</v>
          </cell>
          <cell r="E2443">
            <v>0</v>
          </cell>
          <cell r="F2443">
            <v>3</v>
          </cell>
          <cell r="G2443">
            <v>0</v>
          </cell>
          <cell r="H2443">
            <v>0</v>
          </cell>
          <cell r="I2443">
            <v>0</v>
          </cell>
          <cell r="J2443">
            <v>0</v>
          </cell>
          <cell r="K2443">
            <v>0</v>
          </cell>
          <cell r="L2443">
            <v>0</v>
          </cell>
          <cell r="M2443">
            <v>0</v>
          </cell>
        </row>
        <row r="2444">
          <cell r="A2444" t="str">
            <v>YZ-MCPLUS24-G0-3XL</v>
          </cell>
          <cell r="B2444">
            <v>0</v>
          </cell>
          <cell r="C2444">
            <v>0</v>
          </cell>
          <cell r="D2444">
            <v>0</v>
          </cell>
          <cell r="E2444">
            <v>0</v>
          </cell>
          <cell r="F2444">
            <v>0</v>
          </cell>
          <cell r="G2444">
            <v>0</v>
          </cell>
          <cell r="H2444">
            <v>0</v>
          </cell>
          <cell r="I2444">
            <v>0</v>
          </cell>
          <cell r="J2444">
            <v>0</v>
          </cell>
          <cell r="K2444">
            <v>0</v>
          </cell>
          <cell r="L2444">
            <v>0</v>
          </cell>
          <cell r="M2444">
            <v>0</v>
          </cell>
        </row>
        <row r="2445">
          <cell r="A2445" t="str">
            <v>YZ-MCPLUS24-G0-XL</v>
          </cell>
          <cell r="B2445">
            <v>0</v>
          </cell>
          <cell r="C2445">
            <v>0</v>
          </cell>
          <cell r="D2445">
            <v>0</v>
          </cell>
          <cell r="E2445">
            <v>3</v>
          </cell>
          <cell r="F2445">
            <v>3</v>
          </cell>
          <cell r="G2445">
            <v>0</v>
          </cell>
          <cell r="H2445">
            <v>0</v>
          </cell>
          <cell r="I2445">
            <v>0</v>
          </cell>
          <cell r="J2445">
            <v>0</v>
          </cell>
          <cell r="K2445">
            <v>0</v>
          </cell>
          <cell r="L2445">
            <v>0</v>
          </cell>
          <cell r="M2445">
            <v>0</v>
          </cell>
        </row>
        <row r="2446">
          <cell r="A2446" t="str">
            <v>YZ-MCPLUS24-K0-3XL</v>
          </cell>
          <cell r="B2446">
            <v>0</v>
          </cell>
          <cell r="C2446">
            <v>0</v>
          </cell>
          <cell r="D2446">
            <v>0</v>
          </cell>
          <cell r="E2446">
            <v>0</v>
          </cell>
          <cell r="F2446">
            <v>0</v>
          </cell>
          <cell r="G2446">
            <v>0</v>
          </cell>
          <cell r="H2446">
            <v>0</v>
          </cell>
          <cell r="I2446">
            <v>0</v>
          </cell>
          <cell r="J2446">
            <v>0</v>
          </cell>
          <cell r="K2446">
            <v>0</v>
          </cell>
          <cell r="L2446">
            <v>0</v>
          </cell>
          <cell r="M2446">
            <v>0</v>
          </cell>
        </row>
        <row r="2447">
          <cell r="A2447" t="str">
            <v>YZ-MCPLUS24-K0-L</v>
          </cell>
          <cell r="B2447">
            <v>0</v>
          </cell>
          <cell r="C2447">
            <v>0</v>
          </cell>
          <cell r="D2447">
            <v>3</v>
          </cell>
          <cell r="E2447">
            <v>0</v>
          </cell>
          <cell r="F2447">
            <v>3</v>
          </cell>
          <cell r="G2447">
            <v>0</v>
          </cell>
          <cell r="H2447">
            <v>0</v>
          </cell>
          <cell r="I2447">
            <v>0</v>
          </cell>
          <cell r="J2447">
            <v>0</v>
          </cell>
          <cell r="K2447">
            <v>0</v>
          </cell>
          <cell r="L2447">
            <v>0</v>
          </cell>
          <cell r="M2447">
            <v>0</v>
          </cell>
        </row>
        <row r="2448">
          <cell r="A2448" t="str">
            <v>YZ-MCPLUS24-K0-M</v>
          </cell>
          <cell r="B2448">
            <v>0</v>
          </cell>
          <cell r="C2448">
            <v>0</v>
          </cell>
          <cell r="D2448">
            <v>3</v>
          </cell>
          <cell r="E2448">
            <v>0</v>
          </cell>
          <cell r="F2448">
            <v>3</v>
          </cell>
          <cell r="G2448">
            <v>0</v>
          </cell>
          <cell r="H2448">
            <v>0</v>
          </cell>
          <cell r="I2448">
            <v>0</v>
          </cell>
          <cell r="J2448">
            <v>0</v>
          </cell>
          <cell r="K2448">
            <v>0</v>
          </cell>
          <cell r="L2448">
            <v>0</v>
          </cell>
          <cell r="M2448">
            <v>0</v>
          </cell>
        </row>
        <row r="2449">
          <cell r="A2449" t="str">
            <v>YZ-MCPLUS24-K0-XL</v>
          </cell>
          <cell r="B2449">
            <v>0</v>
          </cell>
          <cell r="C2449">
            <v>0</v>
          </cell>
          <cell r="D2449">
            <v>3</v>
          </cell>
          <cell r="E2449">
            <v>0</v>
          </cell>
          <cell r="F2449">
            <v>3</v>
          </cell>
          <cell r="G2449">
            <v>0</v>
          </cell>
          <cell r="H2449">
            <v>0</v>
          </cell>
          <cell r="I2449">
            <v>0</v>
          </cell>
          <cell r="J2449">
            <v>0</v>
          </cell>
          <cell r="K2449">
            <v>0</v>
          </cell>
          <cell r="L2449">
            <v>0</v>
          </cell>
          <cell r="M2449">
            <v>0</v>
          </cell>
        </row>
        <row r="2450">
          <cell r="A2450" t="str">
            <v>YZ-MCPLUS24-PI-3XL</v>
          </cell>
          <cell r="B2450">
            <v>0</v>
          </cell>
          <cell r="C2450">
            <v>0</v>
          </cell>
          <cell r="D2450">
            <v>0</v>
          </cell>
          <cell r="E2450">
            <v>0</v>
          </cell>
          <cell r="F2450">
            <v>0</v>
          </cell>
          <cell r="G2450">
            <v>0</v>
          </cell>
          <cell r="H2450">
            <v>0</v>
          </cell>
          <cell r="I2450">
            <v>0</v>
          </cell>
          <cell r="J2450">
            <v>0</v>
          </cell>
          <cell r="K2450">
            <v>0</v>
          </cell>
          <cell r="L2450">
            <v>0</v>
          </cell>
          <cell r="M2450">
            <v>0</v>
          </cell>
        </row>
        <row r="2451">
          <cell r="A2451" t="str">
            <v>YZ-MCPLUS24-PI-XL</v>
          </cell>
          <cell r="B2451">
            <v>0</v>
          </cell>
          <cell r="C2451">
            <v>0</v>
          </cell>
          <cell r="D2451">
            <v>3</v>
          </cell>
          <cell r="E2451">
            <v>0</v>
          </cell>
          <cell r="F2451">
            <v>3</v>
          </cell>
          <cell r="G2451">
            <v>0</v>
          </cell>
          <cell r="H2451">
            <v>0</v>
          </cell>
          <cell r="I2451">
            <v>0</v>
          </cell>
          <cell r="J2451">
            <v>0</v>
          </cell>
          <cell r="K2451">
            <v>0</v>
          </cell>
          <cell r="L2451">
            <v>0</v>
          </cell>
          <cell r="M2451">
            <v>0</v>
          </cell>
        </row>
        <row r="2452">
          <cell r="A2452" t="str">
            <v>YZ-MCPP1705-K0-XL</v>
          </cell>
          <cell r="B2452">
            <v>0</v>
          </cell>
          <cell r="C2452">
            <v>0</v>
          </cell>
          <cell r="D2452">
            <v>0</v>
          </cell>
          <cell r="E2452">
            <v>0</v>
          </cell>
          <cell r="F2452">
            <v>0</v>
          </cell>
          <cell r="G2452">
            <v>0</v>
          </cell>
          <cell r="H2452">
            <v>0</v>
          </cell>
          <cell r="I2452">
            <v>0</v>
          </cell>
          <cell r="J2452">
            <v>0</v>
          </cell>
          <cell r="K2452">
            <v>0</v>
          </cell>
          <cell r="L2452">
            <v>0</v>
          </cell>
          <cell r="M2452">
            <v>0</v>
          </cell>
        </row>
        <row r="2453">
          <cell r="A2453" t="str">
            <v>YZ-MCPP1705-K0-XS</v>
          </cell>
          <cell r="B2453">
            <v>0</v>
          </cell>
          <cell r="C2453">
            <v>1</v>
          </cell>
          <cell r="D2453">
            <v>0</v>
          </cell>
          <cell r="E2453">
            <v>0</v>
          </cell>
          <cell r="F2453">
            <v>0</v>
          </cell>
          <cell r="G2453">
            <v>0</v>
          </cell>
          <cell r="H2453">
            <v>0</v>
          </cell>
          <cell r="I2453">
            <v>0</v>
          </cell>
          <cell r="J2453">
            <v>0</v>
          </cell>
          <cell r="K2453">
            <v>0</v>
          </cell>
          <cell r="L2453">
            <v>0</v>
          </cell>
          <cell r="M2453">
            <v>0</v>
          </cell>
        </row>
        <row r="2454">
          <cell r="A2454" t="str">
            <v>YZ-MCSM807-K0-L</v>
          </cell>
          <cell r="B2454">
            <v>0</v>
          </cell>
          <cell r="C2454">
            <v>0</v>
          </cell>
          <cell r="D2454">
            <v>0</v>
          </cell>
          <cell r="E2454">
            <v>0</v>
          </cell>
          <cell r="F2454">
            <v>0</v>
          </cell>
          <cell r="G2454">
            <v>0</v>
          </cell>
          <cell r="H2454">
            <v>0</v>
          </cell>
          <cell r="I2454">
            <v>0</v>
          </cell>
          <cell r="J2454">
            <v>0</v>
          </cell>
          <cell r="K2454">
            <v>0</v>
          </cell>
          <cell r="L2454">
            <v>0</v>
          </cell>
          <cell r="M2454">
            <v>0</v>
          </cell>
        </row>
        <row r="2455">
          <cell r="A2455" t="str">
            <v>YZ-MCWS32-K0-L</v>
          </cell>
          <cell r="B2455">
            <v>0</v>
          </cell>
          <cell r="C2455">
            <v>0</v>
          </cell>
          <cell r="D2455">
            <v>0</v>
          </cell>
          <cell r="E2455">
            <v>0</v>
          </cell>
          <cell r="F2455">
            <v>0</v>
          </cell>
          <cell r="G2455">
            <v>0</v>
          </cell>
          <cell r="H2455">
            <v>0</v>
          </cell>
          <cell r="I2455">
            <v>0</v>
          </cell>
          <cell r="J2455">
            <v>0</v>
          </cell>
          <cell r="K2455">
            <v>0</v>
          </cell>
          <cell r="L2455">
            <v>0</v>
          </cell>
          <cell r="M2455">
            <v>0</v>
          </cell>
        </row>
        <row r="2456">
          <cell r="A2456" t="str">
            <v>YZ-MCWS32-K0-S</v>
          </cell>
          <cell r="B2456">
            <v>0</v>
          </cell>
          <cell r="C2456">
            <v>0</v>
          </cell>
          <cell r="D2456">
            <v>0</v>
          </cell>
          <cell r="E2456">
            <v>0</v>
          </cell>
          <cell r="F2456">
            <v>0</v>
          </cell>
          <cell r="G2456">
            <v>0</v>
          </cell>
          <cell r="H2456">
            <v>0</v>
          </cell>
          <cell r="I2456">
            <v>0</v>
          </cell>
          <cell r="J2456">
            <v>0</v>
          </cell>
          <cell r="K2456">
            <v>0</v>
          </cell>
          <cell r="L2456">
            <v>0</v>
          </cell>
          <cell r="M2456">
            <v>0</v>
          </cell>
        </row>
        <row r="2457">
          <cell r="A2457" t="str">
            <v>YZ-MCXZ388-W0-L</v>
          </cell>
          <cell r="B2457">
            <v>0</v>
          </cell>
          <cell r="C2457">
            <v>0</v>
          </cell>
          <cell r="D2457">
            <v>0</v>
          </cell>
          <cell r="E2457">
            <v>0</v>
          </cell>
          <cell r="F2457">
            <v>0</v>
          </cell>
          <cell r="G2457">
            <v>0</v>
          </cell>
          <cell r="H2457">
            <v>0</v>
          </cell>
          <cell r="I2457">
            <v>0</v>
          </cell>
          <cell r="J2457">
            <v>0</v>
          </cell>
          <cell r="K2457">
            <v>0</v>
          </cell>
          <cell r="L2457">
            <v>0</v>
          </cell>
          <cell r="M2457">
            <v>0</v>
          </cell>
        </row>
        <row r="2458">
          <cell r="A2458" t="str">
            <v>YZ-MCXZ388-W0-M</v>
          </cell>
          <cell r="B2458">
            <v>0</v>
          </cell>
          <cell r="C2458">
            <v>0</v>
          </cell>
          <cell r="D2458">
            <v>0</v>
          </cell>
          <cell r="E2458">
            <v>0</v>
          </cell>
          <cell r="F2458">
            <v>0</v>
          </cell>
          <cell r="G2458">
            <v>0</v>
          </cell>
          <cell r="H2458">
            <v>0</v>
          </cell>
          <cell r="I2458">
            <v>0</v>
          </cell>
          <cell r="J2458">
            <v>0</v>
          </cell>
          <cell r="K2458">
            <v>0</v>
          </cell>
          <cell r="L2458">
            <v>0</v>
          </cell>
          <cell r="M2458">
            <v>0</v>
          </cell>
        </row>
        <row r="2459">
          <cell r="A2459" t="str">
            <v>YZ-MCXZ388-W0-S</v>
          </cell>
          <cell r="B2459">
            <v>0</v>
          </cell>
          <cell r="C2459">
            <v>0</v>
          </cell>
          <cell r="D2459">
            <v>0</v>
          </cell>
          <cell r="E2459">
            <v>0</v>
          </cell>
          <cell r="F2459">
            <v>0</v>
          </cell>
          <cell r="G2459">
            <v>0</v>
          </cell>
          <cell r="H2459">
            <v>0</v>
          </cell>
          <cell r="I2459">
            <v>0</v>
          </cell>
          <cell r="J2459">
            <v>0</v>
          </cell>
          <cell r="K2459">
            <v>0</v>
          </cell>
          <cell r="L2459">
            <v>0</v>
          </cell>
          <cell r="M2459">
            <v>0</v>
          </cell>
        </row>
        <row r="2460">
          <cell r="A2460" t="str">
            <v>YZ-MCXZ388-W0-XL</v>
          </cell>
          <cell r="B2460">
            <v>0</v>
          </cell>
          <cell r="C2460">
            <v>0</v>
          </cell>
          <cell r="D2460">
            <v>0</v>
          </cell>
          <cell r="E2460">
            <v>0</v>
          </cell>
          <cell r="F2460">
            <v>0</v>
          </cell>
          <cell r="G2460">
            <v>0</v>
          </cell>
          <cell r="H2460">
            <v>0</v>
          </cell>
          <cell r="I2460">
            <v>0</v>
          </cell>
          <cell r="J2460">
            <v>0</v>
          </cell>
          <cell r="K2460">
            <v>0</v>
          </cell>
          <cell r="L2460">
            <v>0</v>
          </cell>
          <cell r="M2460">
            <v>0</v>
          </cell>
        </row>
        <row r="2461">
          <cell r="A2461" t="str">
            <v>YZ-MCXZ388-W0-XS</v>
          </cell>
          <cell r="B2461">
            <v>0</v>
          </cell>
          <cell r="C2461">
            <v>0</v>
          </cell>
          <cell r="D2461">
            <v>0</v>
          </cell>
          <cell r="E2461">
            <v>0</v>
          </cell>
          <cell r="F2461">
            <v>0</v>
          </cell>
          <cell r="G2461">
            <v>0</v>
          </cell>
          <cell r="H2461">
            <v>0</v>
          </cell>
          <cell r="I2461">
            <v>0</v>
          </cell>
          <cell r="J2461">
            <v>0</v>
          </cell>
          <cell r="K2461">
            <v>0</v>
          </cell>
          <cell r="L2461">
            <v>0</v>
          </cell>
          <cell r="M2461">
            <v>0</v>
          </cell>
        </row>
        <row r="2462">
          <cell r="A2462" t="str">
            <v>YZ-MCXZCL1609-MU-L</v>
          </cell>
          <cell r="B2462">
            <v>0</v>
          </cell>
          <cell r="C2462">
            <v>0</v>
          </cell>
          <cell r="D2462">
            <v>0</v>
          </cell>
          <cell r="E2462">
            <v>0</v>
          </cell>
          <cell r="F2462">
            <v>0</v>
          </cell>
          <cell r="G2462">
            <v>0</v>
          </cell>
          <cell r="H2462">
            <v>0</v>
          </cell>
          <cell r="I2462">
            <v>0</v>
          </cell>
          <cell r="J2462">
            <v>0</v>
          </cell>
          <cell r="K2462">
            <v>0</v>
          </cell>
          <cell r="L2462">
            <v>0</v>
          </cell>
          <cell r="M2462">
            <v>0</v>
          </cell>
        </row>
        <row r="2463">
          <cell r="A2463" t="str">
            <v>YZ-MCXZCL1609-MU-M</v>
          </cell>
          <cell r="B2463">
            <v>0</v>
          </cell>
          <cell r="C2463">
            <v>0</v>
          </cell>
          <cell r="D2463">
            <v>0</v>
          </cell>
          <cell r="E2463">
            <v>0</v>
          </cell>
          <cell r="F2463">
            <v>0</v>
          </cell>
          <cell r="G2463">
            <v>0</v>
          </cell>
          <cell r="H2463">
            <v>0</v>
          </cell>
          <cell r="I2463">
            <v>0</v>
          </cell>
          <cell r="J2463">
            <v>0</v>
          </cell>
          <cell r="K2463">
            <v>0</v>
          </cell>
          <cell r="L2463">
            <v>0</v>
          </cell>
          <cell r="M2463">
            <v>0</v>
          </cell>
        </row>
        <row r="2464">
          <cell r="A2464" t="str">
            <v>YZ-MCXZCL1609-MU-S</v>
          </cell>
          <cell r="B2464">
            <v>0</v>
          </cell>
          <cell r="C2464">
            <v>0</v>
          </cell>
          <cell r="D2464">
            <v>0</v>
          </cell>
          <cell r="E2464">
            <v>0</v>
          </cell>
          <cell r="F2464">
            <v>0</v>
          </cell>
          <cell r="G2464">
            <v>0</v>
          </cell>
          <cell r="H2464">
            <v>0</v>
          </cell>
          <cell r="I2464">
            <v>0</v>
          </cell>
          <cell r="J2464">
            <v>0</v>
          </cell>
          <cell r="K2464">
            <v>0</v>
          </cell>
          <cell r="L2464">
            <v>0</v>
          </cell>
          <cell r="M2464">
            <v>0</v>
          </cell>
        </row>
        <row r="2465">
          <cell r="A2465" t="str">
            <v>YZ-MCXZCL1609-MU-XL</v>
          </cell>
          <cell r="B2465">
            <v>0</v>
          </cell>
          <cell r="C2465">
            <v>0</v>
          </cell>
          <cell r="D2465">
            <v>0</v>
          </cell>
          <cell r="E2465">
            <v>0</v>
          </cell>
          <cell r="F2465">
            <v>0</v>
          </cell>
          <cell r="G2465">
            <v>0</v>
          </cell>
          <cell r="H2465">
            <v>0</v>
          </cell>
          <cell r="I2465">
            <v>0</v>
          </cell>
          <cell r="J2465">
            <v>0</v>
          </cell>
          <cell r="K2465">
            <v>0</v>
          </cell>
          <cell r="L2465">
            <v>0</v>
          </cell>
          <cell r="M2465">
            <v>0</v>
          </cell>
        </row>
        <row r="2466">
          <cell r="A2466" t="str">
            <v>YZ-MCXZHB8995-GO-L</v>
          </cell>
          <cell r="B2466">
            <v>0</v>
          </cell>
          <cell r="C2466">
            <v>0</v>
          </cell>
          <cell r="D2466">
            <v>0</v>
          </cell>
          <cell r="E2466">
            <v>0</v>
          </cell>
          <cell r="F2466">
            <v>0</v>
          </cell>
          <cell r="G2466">
            <v>0</v>
          </cell>
          <cell r="H2466">
            <v>0</v>
          </cell>
          <cell r="I2466">
            <v>0</v>
          </cell>
          <cell r="J2466">
            <v>0</v>
          </cell>
          <cell r="K2466">
            <v>0</v>
          </cell>
          <cell r="L2466">
            <v>0</v>
          </cell>
          <cell r="M2466">
            <v>0</v>
          </cell>
        </row>
        <row r="2467">
          <cell r="A2467" t="str">
            <v>YZ-MCXZHB8995-GO-M</v>
          </cell>
          <cell r="B2467">
            <v>0</v>
          </cell>
          <cell r="C2467">
            <v>0</v>
          </cell>
          <cell r="D2467">
            <v>0</v>
          </cell>
          <cell r="E2467">
            <v>0</v>
          </cell>
          <cell r="F2467">
            <v>0</v>
          </cell>
          <cell r="G2467">
            <v>0</v>
          </cell>
          <cell r="H2467">
            <v>0</v>
          </cell>
          <cell r="I2467">
            <v>0</v>
          </cell>
          <cell r="J2467">
            <v>0</v>
          </cell>
          <cell r="K2467">
            <v>0</v>
          </cell>
          <cell r="L2467">
            <v>0</v>
          </cell>
          <cell r="M2467">
            <v>0</v>
          </cell>
        </row>
        <row r="2468">
          <cell r="A2468" t="str">
            <v>YZ-MCXZHB8995-GO-S</v>
          </cell>
          <cell r="B2468">
            <v>0</v>
          </cell>
          <cell r="C2468">
            <v>0</v>
          </cell>
          <cell r="D2468">
            <v>0</v>
          </cell>
          <cell r="E2468">
            <v>0</v>
          </cell>
          <cell r="F2468">
            <v>0</v>
          </cell>
          <cell r="G2468">
            <v>0</v>
          </cell>
          <cell r="H2468">
            <v>0</v>
          </cell>
          <cell r="I2468">
            <v>0</v>
          </cell>
          <cell r="J2468">
            <v>0</v>
          </cell>
          <cell r="K2468">
            <v>0</v>
          </cell>
          <cell r="L2468">
            <v>0</v>
          </cell>
          <cell r="M2468">
            <v>0</v>
          </cell>
        </row>
        <row r="2469">
          <cell r="A2469" t="str">
            <v>YZ-MCXZHB8995-PI-L</v>
          </cell>
          <cell r="B2469">
            <v>0</v>
          </cell>
          <cell r="C2469">
            <v>0</v>
          </cell>
          <cell r="D2469">
            <v>0</v>
          </cell>
          <cell r="E2469">
            <v>0</v>
          </cell>
          <cell r="F2469">
            <v>0</v>
          </cell>
          <cell r="G2469">
            <v>0</v>
          </cell>
          <cell r="H2469">
            <v>0</v>
          </cell>
          <cell r="I2469">
            <v>0</v>
          </cell>
          <cell r="J2469">
            <v>0</v>
          </cell>
          <cell r="K2469">
            <v>0</v>
          </cell>
          <cell r="L2469">
            <v>0</v>
          </cell>
          <cell r="M2469">
            <v>0</v>
          </cell>
        </row>
        <row r="2470">
          <cell r="A2470" t="str">
            <v>YZ-MCXZHB8995-PI-M</v>
          </cell>
          <cell r="B2470">
            <v>0</v>
          </cell>
          <cell r="C2470">
            <v>0</v>
          </cell>
          <cell r="D2470">
            <v>0</v>
          </cell>
          <cell r="E2470">
            <v>0</v>
          </cell>
          <cell r="F2470">
            <v>0</v>
          </cell>
          <cell r="G2470">
            <v>0</v>
          </cell>
          <cell r="H2470">
            <v>0</v>
          </cell>
          <cell r="I2470">
            <v>0</v>
          </cell>
          <cell r="J2470">
            <v>0</v>
          </cell>
          <cell r="K2470">
            <v>0</v>
          </cell>
          <cell r="L2470">
            <v>0</v>
          </cell>
          <cell r="M2470">
            <v>0</v>
          </cell>
        </row>
        <row r="2471">
          <cell r="A2471" t="str">
            <v>YZ-MCXZHB8995-PI-S</v>
          </cell>
          <cell r="B2471">
            <v>0</v>
          </cell>
          <cell r="C2471">
            <v>0</v>
          </cell>
          <cell r="D2471">
            <v>0</v>
          </cell>
          <cell r="E2471">
            <v>0</v>
          </cell>
          <cell r="F2471">
            <v>0</v>
          </cell>
          <cell r="G2471">
            <v>0</v>
          </cell>
          <cell r="H2471">
            <v>0</v>
          </cell>
          <cell r="I2471">
            <v>0</v>
          </cell>
          <cell r="J2471">
            <v>0</v>
          </cell>
          <cell r="K2471">
            <v>0</v>
          </cell>
          <cell r="L2471">
            <v>0</v>
          </cell>
          <cell r="M2471">
            <v>0</v>
          </cell>
        </row>
        <row r="2472">
          <cell r="A2472" t="str">
            <v>YZ-MCXZHB8995-PO-L</v>
          </cell>
          <cell r="B2472">
            <v>0</v>
          </cell>
          <cell r="C2472">
            <v>0</v>
          </cell>
          <cell r="D2472">
            <v>0</v>
          </cell>
          <cell r="E2472">
            <v>0</v>
          </cell>
          <cell r="F2472">
            <v>0</v>
          </cell>
          <cell r="G2472">
            <v>0</v>
          </cell>
          <cell r="H2472">
            <v>0</v>
          </cell>
          <cell r="I2472">
            <v>0</v>
          </cell>
          <cell r="J2472">
            <v>0</v>
          </cell>
          <cell r="K2472">
            <v>0</v>
          </cell>
          <cell r="L2472">
            <v>0</v>
          </cell>
          <cell r="M2472">
            <v>0</v>
          </cell>
        </row>
        <row r="2473">
          <cell r="A2473" t="str">
            <v>YZ-MCXZHB8995-PO-M</v>
          </cell>
          <cell r="B2473">
            <v>0</v>
          </cell>
          <cell r="C2473">
            <v>0</v>
          </cell>
          <cell r="D2473">
            <v>0</v>
          </cell>
          <cell r="E2473">
            <v>0</v>
          </cell>
          <cell r="F2473">
            <v>0</v>
          </cell>
          <cell r="G2473">
            <v>0</v>
          </cell>
          <cell r="H2473">
            <v>0</v>
          </cell>
          <cell r="I2473">
            <v>0</v>
          </cell>
          <cell r="J2473">
            <v>0</v>
          </cell>
          <cell r="K2473">
            <v>0</v>
          </cell>
          <cell r="L2473">
            <v>0</v>
          </cell>
          <cell r="M2473">
            <v>0</v>
          </cell>
        </row>
        <row r="2474">
          <cell r="A2474" t="str">
            <v>YZ-MCXZHB8995-PO-S</v>
          </cell>
          <cell r="B2474">
            <v>0</v>
          </cell>
          <cell r="C2474">
            <v>0</v>
          </cell>
          <cell r="D2474">
            <v>0</v>
          </cell>
          <cell r="E2474">
            <v>0</v>
          </cell>
          <cell r="F2474">
            <v>0</v>
          </cell>
          <cell r="G2474">
            <v>0</v>
          </cell>
          <cell r="H2474">
            <v>0</v>
          </cell>
          <cell r="I2474">
            <v>0</v>
          </cell>
          <cell r="J2474">
            <v>0</v>
          </cell>
          <cell r="K2474">
            <v>0</v>
          </cell>
          <cell r="L2474">
            <v>0</v>
          </cell>
          <cell r="M2474">
            <v>0</v>
          </cell>
        </row>
        <row r="2475">
          <cell r="A2475" t="str">
            <v>YZ-MCXZPW2038-K0-L</v>
          </cell>
          <cell r="B2475">
            <v>0</v>
          </cell>
          <cell r="C2475">
            <v>0</v>
          </cell>
          <cell r="D2475">
            <v>4</v>
          </cell>
          <cell r="E2475">
            <v>0</v>
          </cell>
          <cell r="F2475">
            <v>4</v>
          </cell>
          <cell r="G2475">
            <v>0</v>
          </cell>
          <cell r="H2475">
            <v>0</v>
          </cell>
          <cell r="I2475">
            <v>0</v>
          </cell>
          <cell r="J2475">
            <v>0</v>
          </cell>
          <cell r="K2475">
            <v>0</v>
          </cell>
          <cell r="L2475">
            <v>0</v>
          </cell>
          <cell r="M2475">
            <v>0</v>
          </cell>
        </row>
        <row r="2476">
          <cell r="A2476" t="str">
            <v>YZ-MCXZPW2038-K0-M</v>
          </cell>
          <cell r="B2476">
            <v>0</v>
          </cell>
          <cell r="C2476">
            <v>0</v>
          </cell>
          <cell r="D2476">
            <v>4</v>
          </cell>
          <cell r="E2476">
            <v>0</v>
          </cell>
          <cell r="F2476">
            <v>4</v>
          </cell>
          <cell r="G2476">
            <v>0</v>
          </cell>
          <cell r="H2476">
            <v>0</v>
          </cell>
          <cell r="I2476">
            <v>0</v>
          </cell>
          <cell r="J2476">
            <v>0</v>
          </cell>
          <cell r="K2476">
            <v>0</v>
          </cell>
          <cell r="L2476">
            <v>0</v>
          </cell>
          <cell r="M2476">
            <v>0</v>
          </cell>
        </row>
        <row r="2477">
          <cell r="A2477" t="str">
            <v>YZ-MCXZPW2038-K0-S</v>
          </cell>
          <cell r="B2477">
            <v>0</v>
          </cell>
          <cell r="C2477">
            <v>0</v>
          </cell>
          <cell r="D2477">
            <v>4</v>
          </cell>
          <cell r="E2477">
            <v>0</v>
          </cell>
          <cell r="F2477">
            <v>4</v>
          </cell>
          <cell r="G2477">
            <v>0</v>
          </cell>
          <cell r="H2477">
            <v>0</v>
          </cell>
          <cell r="I2477">
            <v>0</v>
          </cell>
          <cell r="J2477">
            <v>0</v>
          </cell>
          <cell r="K2477">
            <v>0</v>
          </cell>
          <cell r="L2477">
            <v>0</v>
          </cell>
          <cell r="M2477">
            <v>0</v>
          </cell>
        </row>
        <row r="2478">
          <cell r="A2478" t="str">
            <v>YZ-MCXZPW2038-K0-XL</v>
          </cell>
          <cell r="B2478">
            <v>0</v>
          </cell>
          <cell r="C2478">
            <v>0</v>
          </cell>
          <cell r="D2478">
            <v>4</v>
          </cell>
          <cell r="E2478">
            <v>0</v>
          </cell>
          <cell r="F2478">
            <v>4</v>
          </cell>
          <cell r="G2478">
            <v>0</v>
          </cell>
          <cell r="H2478">
            <v>0</v>
          </cell>
          <cell r="I2478">
            <v>0</v>
          </cell>
          <cell r="J2478">
            <v>0</v>
          </cell>
          <cell r="K2478">
            <v>0</v>
          </cell>
          <cell r="L2478">
            <v>0</v>
          </cell>
          <cell r="M2478">
            <v>0</v>
          </cell>
        </row>
        <row r="2479">
          <cell r="A2479" t="str">
            <v>YZ-MCXZPW331-GE-2L</v>
          </cell>
          <cell r="B2479">
            <v>0</v>
          </cell>
          <cell r="C2479">
            <v>0</v>
          </cell>
          <cell r="D2479">
            <v>0</v>
          </cell>
          <cell r="E2479">
            <v>0</v>
          </cell>
          <cell r="F2479">
            <v>0</v>
          </cell>
          <cell r="G2479">
            <v>0</v>
          </cell>
          <cell r="H2479">
            <v>0</v>
          </cell>
          <cell r="I2479">
            <v>0</v>
          </cell>
          <cell r="J2479">
            <v>0</v>
          </cell>
          <cell r="K2479">
            <v>0</v>
          </cell>
          <cell r="L2479">
            <v>0</v>
          </cell>
          <cell r="M2479">
            <v>0</v>
          </cell>
        </row>
        <row r="2480">
          <cell r="A2480" t="str">
            <v>YZ-MCXZPW331-GE-3L</v>
          </cell>
          <cell r="B2480">
            <v>0</v>
          </cell>
          <cell r="C2480">
            <v>0</v>
          </cell>
          <cell r="D2480">
            <v>0</v>
          </cell>
          <cell r="E2480">
            <v>0</v>
          </cell>
          <cell r="F2480">
            <v>0</v>
          </cell>
          <cell r="G2480">
            <v>0</v>
          </cell>
          <cell r="H2480">
            <v>0</v>
          </cell>
          <cell r="I2480">
            <v>0</v>
          </cell>
          <cell r="J2480">
            <v>0</v>
          </cell>
          <cell r="K2480">
            <v>0</v>
          </cell>
          <cell r="L2480">
            <v>0</v>
          </cell>
          <cell r="M2480">
            <v>0</v>
          </cell>
        </row>
        <row r="2481">
          <cell r="A2481" t="str">
            <v>YZ-MCXZPW331-GE-L</v>
          </cell>
          <cell r="B2481">
            <v>0</v>
          </cell>
          <cell r="C2481">
            <v>0</v>
          </cell>
          <cell r="D2481">
            <v>0</v>
          </cell>
          <cell r="E2481">
            <v>0</v>
          </cell>
          <cell r="F2481">
            <v>0</v>
          </cell>
          <cell r="G2481">
            <v>0</v>
          </cell>
          <cell r="H2481">
            <v>0</v>
          </cell>
          <cell r="I2481">
            <v>0</v>
          </cell>
          <cell r="J2481">
            <v>0</v>
          </cell>
          <cell r="K2481">
            <v>0</v>
          </cell>
          <cell r="L2481">
            <v>0</v>
          </cell>
          <cell r="M2481">
            <v>0</v>
          </cell>
        </row>
        <row r="2482">
          <cell r="A2482" t="str">
            <v>YZ-MCXZPW331-GE-M</v>
          </cell>
          <cell r="B2482">
            <v>0</v>
          </cell>
          <cell r="C2482">
            <v>0</v>
          </cell>
          <cell r="D2482">
            <v>0</v>
          </cell>
          <cell r="E2482">
            <v>0</v>
          </cell>
          <cell r="F2482">
            <v>0</v>
          </cell>
          <cell r="G2482">
            <v>0</v>
          </cell>
          <cell r="H2482">
            <v>0</v>
          </cell>
          <cell r="I2482">
            <v>0</v>
          </cell>
          <cell r="J2482">
            <v>0</v>
          </cell>
          <cell r="K2482">
            <v>0</v>
          </cell>
          <cell r="L2482">
            <v>0</v>
          </cell>
          <cell r="M2482">
            <v>0</v>
          </cell>
        </row>
        <row r="2483">
          <cell r="A2483" t="str">
            <v>YZ-MCXZPW331-GE-S</v>
          </cell>
          <cell r="B2483">
            <v>0</v>
          </cell>
          <cell r="C2483">
            <v>0</v>
          </cell>
          <cell r="D2483">
            <v>0</v>
          </cell>
          <cell r="E2483">
            <v>0</v>
          </cell>
          <cell r="F2483">
            <v>0</v>
          </cell>
          <cell r="G2483">
            <v>0</v>
          </cell>
          <cell r="H2483">
            <v>0</v>
          </cell>
          <cell r="I2483">
            <v>0</v>
          </cell>
          <cell r="J2483">
            <v>0</v>
          </cell>
          <cell r="K2483">
            <v>0</v>
          </cell>
          <cell r="L2483">
            <v>0</v>
          </cell>
          <cell r="M2483">
            <v>0</v>
          </cell>
        </row>
        <row r="2484">
          <cell r="A2484" t="str">
            <v>YZ-MCXZPW331-GE-XL</v>
          </cell>
          <cell r="B2484">
            <v>0</v>
          </cell>
          <cell r="C2484">
            <v>0</v>
          </cell>
          <cell r="D2484">
            <v>0</v>
          </cell>
          <cell r="E2484">
            <v>0</v>
          </cell>
          <cell r="F2484">
            <v>0</v>
          </cell>
          <cell r="G2484">
            <v>0</v>
          </cell>
          <cell r="H2484">
            <v>0</v>
          </cell>
          <cell r="I2484">
            <v>0</v>
          </cell>
          <cell r="J2484">
            <v>0</v>
          </cell>
          <cell r="K2484">
            <v>0</v>
          </cell>
          <cell r="L2484">
            <v>0</v>
          </cell>
          <cell r="M2484">
            <v>0</v>
          </cell>
        </row>
        <row r="2485">
          <cell r="A2485" t="str">
            <v>YZ-MCXZTWA1-K0-2XL</v>
          </cell>
          <cell r="B2485">
            <v>0</v>
          </cell>
          <cell r="C2485">
            <v>0</v>
          </cell>
          <cell r="D2485">
            <v>0</v>
          </cell>
          <cell r="E2485">
            <v>0</v>
          </cell>
          <cell r="F2485">
            <v>0</v>
          </cell>
          <cell r="G2485">
            <v>0</v>
          </cell>
          <cell r="H2485">
            <v>0</v>
          </cell>
          <cell r="I2485">
            <v>0</v>
          </cell>
          <cell r="J2485">
            <v>0</v>
          </cell>
          <cell r="K2485">
            <v>0</v>
          </cell>
          <cell r="L2485">
            <v>0</v>
          </cell>
          <cell r="M2485">
            <v>0</v>
          </cell>
        </row>
        <row r="2486">
          <cell r="A2486" t="str">
            <v>YZ-MCXZTWA1-K0-3XL</v>
          </cell>
          <cell r="B2486">
            <v>0</v>
          </cell>
          <cell r="C2486">
            <v>0</v>
          </cell>
          <cell r="D2486">
            <v>0</v>
          </cell>
          <cell r="E2486">
            <v>0</v>
          </cell>
          <cell r="F2486">
            <v>0</v>
          </cell>
          <cell r="G2486">
            <v>0</v>
          </cell>
          <cell r="H2486">
            <v>0</v>
          </cell>
          <cell r="I2486">
            <v>0</v>
          </cell>
          <cell r="J2486">
            <v>0</v>
          </cell>
          <cell r="K2486">
            <v>0</v>
          </cell>
          <cell r="L2486">
            <v>0</v>
          </cell>
          <cell r="M2486">
            <v>0</v>
          </cell>
        </row>
        <row r="2487">
          <cell r="A2487" t="str">
            <v>YZ-MCXZTWA1-K0-4XL</v>
          </cell>
          <cell r="B2487">
            <v>0</v>
          </cell>
          <cell r="C2487">
            <v>0</v>
          </cell>
          <cell r="D2487">
            <v>0</v>
          </cell>
          <cell r="E2487">
            <v>0</v>
          </cell>
          <cell r="F2487">
            <v>0</v>
          </cell>
          <cell r="G2487">
            <v>0</v>
          </cell>
          <cell r="H2487">
            <v>0</v>
          </cell>
          <cell r="I2487">
            <v>0</v>
          </cell>
          <cell r="J2487">
            <v>0</v>
          </cell>
          <cell r="K2487">
            <v>0</v>
          </cell>
          <cell r="L2487">
            <v>0</v>
          </cell>
          <cell r="M2487">
            <v>0</v>
          </cell>
        </row>
        <row r="2488">
          <cell r="A2488" t="str">
            <v>YZ-MCXZTWA1-K0-5XL</v>
          </cell>
          <cell r="B2488">
            <v>0</v>
          </cell>
          <cell r="C2488">
            <v>0</v>
          </cell>
          <cell r="D2488">
            <v>0</v>
          </cell>
          <cell r="E2488">
            <v>0</v>
          </cell>
          <cell r="F2488">
            <v>0</v>
          </cell>
          <cell r="G2488">
            <v>0</v>
          </cell>
          <cell r="H2488">
            <v>0</v>
          </cell>
          <cell r="I2488">
            <v>0</v>
          </cell>
          <cell r="J2488">
            <v>0</v>
          </cell>
          <cell r="K2488">
            <v>0</v>
          </cell>
          <cell r="L2488">
            <v>0</v>
          </cell>
          <cell r="M2488">
            <v>0</v>
          </cell>
        </row>
        <row r="2489">
          <cell r="A2489" t="str">
            <v>YZ-MCXZTWA1-K0-L</v>
          </cell>
          <cell r="B2489">
            <v>0</v>
          </cell>
          <cell r="C2489">
            <v>0</v>
          </cell>
          <cell r="D2489">
            <v>0</v>
          </cell>
          <cell r="E2489">
            <v>0</v>
          </cell>
          <cell r="F2489">
            <v>0</v>
          </cell>
          <cell r="G2489">
            <v>0</v>
          </cell>
          <cell r="H2489">
            <v>0</v>
          </cell>
          <cell r="I2489">
            <v>0</v>
          </cell>
          <cell r="J2489">
            <v>0</v>
          </cell>
          <cell r="K2489">
            <v>0</v>
          </cell>
          <cell r="L2489">
            <v>0</v>
          </cell>
          <cell r="M2489">
            <v>0</v>
          </cell>
        </row>
        <row r="2490">
          <cell r="A2490" t="str">
            <v>YZ-MCXZTWA1-K0-M</v>
          </cell>
          <cell r="B2490">
            <v>0</v>
          </cell>
          <cell r="C2490">
            <v>0</v>
          </cell>
          <cell r="D2490">
            <v>0</v>
          </cell>
          <cell r="E2490">
            <v>0</v>
          </cell>
          <cell r="F2490">
            <v>0</v>
          </cell>
          <cell r="G2490">
            <v>0</v>
          </cell>
          <cell r="H2490">
            <v>0</v>
          </cell>
          <cell r="I2490">
            <v>0</v>
          </cell>
          <cell r="J2490">
            <v>0</v>
          </cell>
          <cell r="K2490">
            <v>0</v>
          </cell>
          <cell r="L2490">
            <v>0</v>
          </cell>
          <cell r="M2490">
            <v>0</v>
          </cell>
        </row>
        <row r="2491">
          <cell r="A2491" t="str">
            <v>YZ-MCXZTWA1-K0-S</v>
          </cell>
          <cell r="B2491">
            <v>0</v>
          </cell>
          <cell r="C2491">
            <v>0</v>
          </cell>
          <cell r="D2491">
            <v>0</v>
          </cell>
          <cell r="E2491">
            <v>0</v>
          </cell>
          <cell r="F2491">
            <v>0</v>
          </cell>
          <cell r="G2491">
            <v>0</v>
          </cell>
          <cell r="H2491">
            <v>0</v>
          </cell>
          <cell r="I2491">
            <v>0</v>
          </cell>
          <cell r="J2491">
            <v>0</v>
          </cell>
          <cell r="K2491">
            <v>0</v>
          </cell>
          <cell r="L2491">
            <v>0</v>
          </cell>
          <cell r="M2491">
            <v>0</v>
          </cell>
        </row>
        <row r="2492">
          <cell r="A2492" t="str">
            <v>YZ-MCXZTWA1-K0-XL</v>
          </cell>
          <cell r="B2492">
            <v>0</v>
          </cell>
          <cell r="C2492">
            <v>0</v>
          </cell>
          <cell r="D2492">
            <v>0</v>
          </cell>
          <cell r="E2492">
            <v>0</v>
          </cell>
          <cell r="F2492">
            <v>0</v>
          </cell>
          <cell r="G2492">
            <v>0</v>
          </cell>
          <cell r="H2492">
            <v>0</v>
          </cell>
          <cell r="I2492">
            <v>0</v>
          </cell>
          <cell r="J2492">
            <v>0</v>
          </cell>
          <cell r="K2492">
            <v>0</v>
          </cell>
          <cell r="L2492">
            <v>0</v>
          </cell>
          <cell r="M2492">
            <v>0</v>
          </cell>
        </row>
        <row r="2493">
          <cell r="A2493" t="str">
            <v>YZ-MCYF181-B0-L</v>
          </cell>
          <cell r="B2493">
            <v>0</v>
          </cell>
          <cell r="C2493">
            <v>0</v>
          </cell>
          <cell r="D2493">
            <v>2</v>
          </cell>
          <cell r="E2493">
            <v>0</v>
          </cell>
          <cell r="F2493">
            <v>2</v>
          </cell>
          <cell r="G2493">
            <v>0</v>
          </cell>
          <cell r="H2493">
            <v>0</v>
          </cell>
          <cell r="I2493">
            <v>0</v>
          </cell>
          <cell r="J2493">
            <v>0</v>
          </cell>
          <cell r="K2493">
            <v>0</v>
          </cell>
          <cell r="L2493">
            <v>0</v>
          </cell>
          <cell r="M2493">
            <v>0</v>
          </cell>
        </row>
        <row r="2494">
          <cell r="A2494" t="str">
            <v>YZ-MCYF181-B0-M</v>
          </cell>
          <cell r="B2494">
            <v>0</v>
          </cell>
          <cell r="C2494">
            <v>0</v>
          </cell>
          <cell r="D2494">
            <v>2</v>
          </cell>
          <cell r="E2494">
            <v>0</v>
          </cell>
          <cell r="F2494">
            <v>2</v>
          </cell>
          <cell r="G2494">
            <v>0</v>
          </cell>
          <cell r="H2494">
            <v>0</v>
          </cell>
          <cell r="I2494">
            <v>0</v>
          </cell>
          <cell r="J2494">
            <v>0</v>
          </cell>
          <cell r="K2494">
            <v>0</v>
          </cell>
          <cell r="L2494">
            <v>0</v>
          </cell>
          <cell r="M2494">
            <v>0</v>
          </cell>
        </row>
        <row r="2495">
          <cell r="A2495" t="str">
            <v>YZ-MCYF181-B0-S</v>
          </cell>
          <cell r="B2495">
            <v>0</v>
          </cell>
          <cell r="C2495">
            <v>0</v>
          </cell>
          <cell r="D2495">
            <v>2</v>
          </cell>
          <cell r="E2495">
            <v>0</v>
          </cell>
          <cell r="F2495">
            <v>2</v>
          </cell>
          <cell r="G2495">
            <v>0</v>
          </cell>
          <cell r="H2495">
            <v>0</v>
          </cell>
          <cell r="I2495">
            <v>0</v>
          </cell>
          <cell r="J2495">
            <v>0</v>
          </cell>
          <cell r="K2495">
            <v>0</v>
          </cell>
          <cell r="L2495">
            <v>0</v>
          </cell>
          <cell r="M2495">
            <v>0</v>
          </cell>
        </row>
        <row r="2496">
          <cell r="A2496" t="str">
            <v>YZ-MCYF181-G0-L</v>
          </cell>
          <cell r="B2496">
            <v>0</v>
          </cell>
          <cell r="C2496">
            <v>0</v>
          </cell>
          <cell r="D2496">
            <v>2</v>
          </cell>
          <cell r="E2496">
            <v>0</v>
          </cell>
          <cell r="F2496">
            <v>2</v>
          </cell>
          <cell r="G2496">
            <v>0</v>
          </cell>
          <cell r="H2496">
            <v>0</v>
          </cell>
          <cell r="I2496">
            <v>0</v>
          </cell>
          <cell r="J2496">
            <v>0</v>
          </cell>
          <cell r="K2496">
            <v>0</v>
          </cell>
          <cell r="L2496">
            <v>0</v>
          </cell>
          <cell r="M2496">
            <v>0</v>
          </cell>
        </row>
        <row r="2497">
          <cell r="A2497" t="str">
            <v>YZ-MCYF181-G0-M</v>
          </cell>
          <cell r="B2497">
            <v>0</v>
          </cell>
          <cell r="C2497">
            <v>0</v>
          </cell>
          <cell r="D2497">
            <v>2</v>
          </cell>
          <cell r="E2497">
            <v>0</v>
          </cell>
          <cell r="F2497">
            <v>2</v>
          </cell>
          <cell r="G2497">
            <v>0</v>
          </cell>
          <cell r="H2497">
            <v>0</v>
          </cell>
          <cell r="I2497">
            <v>0</v>
          </cell>
          <cell r="J2497">
            <v>0</v>
          </cell>
          <cell r="K2497">
            <v>0</v>
          </cell>
          <cell r="L2497">
            <v>0</v>
          </cell>
          <cell r="M2497">
            <v>0</v>
          </cell>
        </row>
        <row r="2498">
          <cell r="A2498" t="str">
            <v>YZ-MCYF181-G0-XL</v>
          </cell>
          <cell r="B2498">
            <v>0</v>
          </cell>
          <cell r="C2498">
            <v>0</v>
          </cell>
          <cell r="D2498">
            <v>2</v>
          </cell>
          <cell r="E2498">
            <v>0</v>
          </cell>
          <cell r="F2498">
            <v>2</v>
          </cell>
          <cell r="G2498">
            <v>0</v>
          </cell>
          <cell r="H2498">
            <v>0</v>
          </cell>
          <cell r="I2498">
            <v>0</v>
          </cell>
          <cell r="J2498">
            <v>0</v>
          </cell>
          <cell r="K2498">
            <v>0</v>
          </cell>
          <cell r="L2498">
            <v>0</v>
          </cell>
          <cell r="M2498">
            <v>0</v>
          </cell>
        </row>
        <row r="2499">
          <cell r="A2499" t="str">
            <v>YZ-MCYF181-PI-L</v>
          </cell>
          <cell r="B2499">
            <v>0</v>
          </cell>
          <cell r="C2499">
            <v>0</v>
          </cell>
          <cell r="D2499">
            <v>0</v>
          </cell>
          <cell r="E2499">
            <v>0</v>
          </cell>
          <cell r="F2499">
            <v>0</v>
          </cell>
          <cell r="G2499">
            <v>0</v>
          </cell>
          <cell r="H2499">
            <v>0</v>
          </cell>
          <cell r="I2499">
            <v>0</v>
          </cell>
          <cell r="J2499">
            <v>0</v>
          </cell>
          <cell r="K2499">
            <v>0</v>
          </cell>
          <cell r="L2499">
            <v>0</v>
          </cell>
          <cell r="M2499">
            <v>0</v>
          </cell>
        </row>
        <row r="2500">
          <cell r="A2500" t="str">
            <v>YZ-MCYF181-PI-S</v>
          </cell>
          <cell r="B2500">
            <v>0</v>
          </cell>
          <cell r="C2500">
            <v>0</v>
          </cell>
          <cell r="D2500">
            <v>0</v>
          </cell>
          <cell r="E2500">
            <v>0</v>
          </cell>
          <cell r="F2500">
            <v>0</v>
          </cell>
          <cell r="G2500">
            <v>0</v>
          </cell>
          <cell r="H2500">
            <v>0</v>
          </cell>
          <cell r="I2500">
            <v>0</v>
          </cell>
          <cell r="J2500">
            <v>0</v>
          </cell>
          <cell r="K2500">
            <v>0</v>
          </cell>
          <cell r="L2500">
            <v>0</v>
          </cell>
          <cell r="M2500">
            <v>0</v>
          </cell>
        </row>
        <row r="2501">
          <cell r="A2501" t="str">
            <v>YZ-MCYF181-PI-XL</v>
          </cell>
          <cell r="B2501">
            <v>0</v>
          </cell>
          <cell r="C2501">
            <v>0</v>
          </cell>
          <cell r="D2501">
            <v>0</v>
          </cell>
          <cell r="E2501">
            <v>0</v>
          </cell>
          <cell r="F2501">
            <v>0</v>
          </cell>
          <cell r="G2501">
            <v>0</v>
          </cell>
          <cell r="H2501">
            <v>0</v>
          </cell>
          <cell r="I2501">
            <v>0</v>
          </cell>
          <cell r="J2501">
            <v>0</v>
          </cell>
          <cell r="K2501">
            <v>0</v>
          </cell>
          <cell r="L2501">
            <v>0</v>
          </cell>
          <cell r="M2501">
            <v>0</v>
          </cell>
        </row>
        <row r="2502">
          <cell r="A2502" t="str">
            <v>YZ-MCYF184-B0-L</v>
          </cell>
          <cell r="B2502">
            <v>0</v>
          </cell>
          <cell r="C2502">
            <v>0</v>
          </cell>
          <cell r="D2502">
            <v>0</v>
          </cell>
          <cell r="E2502">
            <v>10</v>
          </cell>
          <cell r="F2502">
            <v>10</v>
          </cell>
          <cell r="G2502">
            <v>0</v>
          </cell>
          <cell r="H2502">
            <v>0</v>
          </cell>
          <cell r="I2502">
            <v>0</v>
          </cell>
          <cell r="J2502">
            <v>0</v>
          </cell>
          <cell r="K2502">
            <v>0</v>
          </cell>
          <cell r="L2502">
            <v>0</v>
          </cell>
          <cell r="M2502">
            <v>0</v>
          </cell>
        </row>
        <row r="2503">
          <cell r="A2503" t="str">
            <v>YZ-MCYF184-K0-2XL</v>
          </cell>
          <cell r="B2503">
            <v>0</v>
          </cell>
          <cell r="C2503">
            <v>0</v>
          </cell>
          <cell r="D2503">
            <v>0</v>
          </cell>
          <cell r="E2503">
            <v>0</v>
          </cell>
          <cell r="F2503">
            <v>0</v>
          </cell>
          <cell r="G2503">
            <v>0</v>
          </cell>
          <cell r="H2503">
            <v>0</v>
          </cell>
          <cell r="I2503">
            <v>0</v>
          </cell>
          <cell r="J2503">
            <v>0</v>
          </cell>
          <cell r="K2503">
            <v>0</v>
          </cell>
          <cell r="L2503">
            <v>0</v>
          </cell>
          <cell r="M2503">
            <v>0</v>
          </cell>
        </row>
        <row r="2504">
          <cell r="A2504" t="str">
            <v>YZ-MCYF184-K0-L</v>
          </cell>
          <cell r="B2504">
            <v>0</v>
          </cell>
          <cell r="C2504">
            <v>1</v>
          </cell>
          <cell r="D2504">
            <v>0</v>
          </cell>
          <cell r="E2504">
            <v>0</v>
          </cell>
          <cell r="F2504">
            <v>0</v>
          </cell>
          <cell r="G2504">
            <v>0</v>
          </cell>
          <cell r="H2504">
            <v>0</v>
          </cell>
          <cell r="I2504">
            <v>0</v>
          </cell>
          <cell r="J2504">
            <v>0</v>
          </cell>
          <cell r="K2504">
            <v>0</v>
          </cell>
          <cell r="L2504">
            <v>0</v>
          </cell>
          <cell r="M2504">
            <v>0</v>
          </cell>
        </row>
        <row r="2505">
          <cell r="A2505" t="str">
            <v>YZ-MCYF184-K0-M</v>
          </cell>
          <cell r="B2505">
            <v>0</v>
          </cell>
          <cell r="C2505">
            <v>0</v>
          </cell>
          <cell r="D2505">
            <v>0</v>
          </cell>
          <cell r="E2505">
            <v>0</v>
          </cell>
          <cell r="F2505">
            <v>0</v>
          </cell>
          <cell r="G2505">
            <v>0</v>
          </cell>
          <cell r="H2505">
            <v>0</v>
          </cell>
          <cell r="I2505">
            <v>0</v>
          </cell>
          <cell r="J2505">
            <v>0</v>
          </cell>
          <cell r="K2505">
            <v>0</v>
          </cell>
          <cell r="L2505">
            <v>0</v>
          </cell>
          <cell r="M2505">
            <v>0</v>
          </cell>
        </row>
        <row r="2506">
          <cell r="A2506" t="str">
            <v>YZ-MCYF184-K0-S</v>
          </cell>
          <cell r="B2506">
            <v>0</v>
          </cell>
          <cell r="C2506">
            <v>1</v>
          </cell>
          <cell r="D2506">
            <v>0</v>
          </cell>
          <cell r="E2506">
            <v>0</v>
          </cell>
          <cell r="F2506">
            <v>0</v>
          </cell>
          <cell r="G2506">
            <v>0</v>
          </cell>
          <cell r="H2506">
            <v>0</v>
          </cell>
          <cell r="I2506">
            <v>0</v>
          </cell>
          <cell r="J2506">
            <v>0</v>
          </cell>
          <cell r="K2506">
            <v>0</v>
          </cell>
          <cell r="L2506">
            <v>0</v>
          </cell>
          <cell r="M2506">
            <v>0</v>
          </cell>
        </row>
        <row r="2507">
          <cell r="A2507" t="str">
            <v>YZ-MCYF184-ZLBD-L</v>
          </cell>
          <cell r="B2507">
            <v>0</v>
          </cell>
          <cell r="C2507">
            <v>0</v>
          </cell>
          <cell r="D2507">
            <v>0</v>
          </cell>
          <cell r="E2507">
            <v>0</v>
          </cell>
          <cell r="F2507">
            <v>0</v>
          </cell>
          <cell r="G2507">
            <v>0</v>
          </cell>
          <cell r="H2507">
            <v>0</v>
          </cell>
          <cell r="I2507">
            <v>0</v>
          </cell>
          <cell r="J2507">
            <v>0</v>
          </cell>
          <cell r="K2507">
            <v>0</v>
          </cell>
          <cell r="L2507">
            <v>0</v>
          </cell>
          <cell r="M2507">
            <v>0</v>
          </cell>
        </row>
        <row r="2508">
          <cell r="A2508" t="str">
            <v>YZ-MCYF184-ZLBD-M</v>
          </cell>
          <cell r="B2508">
            <v>0</v>
          </cell>
          <cell r="C2508">
            <v>0</v>
          </cell>
          <cell r="D2508">
            <v>0</v>
          </cell>
          <cell r="E2508">
            <v>0</v>
          </cell>
          <cell r="F2508">
            <v>0</v>
          </cell>
          <cell r="G2508">
            <v>0</v>
          </cell>
          <cell r="H2508">
            <v>0</v>
          </cell>
          <cell r="I2508">
            <v>0</v>
          </cell>
          <cell r="J2508">
            <v>0</v>
          </cell>
          <cell r="K2508">
            <v>0</v>
          </cell>
          <cell r="L2508">
            <v>0</v>
          </cell>
          <cell r="M2508">
            <v>0</v>
          </cell>
        </row>
        <row r="2509">
          <cell r="A2509" t="str">
            <v>YZ-MCZQ112B0S</v>
          </cell>
          <cell r="B2509">
            <v>0</v>
          </cell>
          <cell r="C2509">
            <v>0</v>
          </cell>
          <cell r="D2509">
            <v>0</v>
          </cell>
          <cell r="E2509">
            <v>0</v>
          </cell>
          <cell r="F2509">
            <v>0</v>
          </cell>
          <cell r="G2509">
            <v>0</v>
          </cell>
          <cell r="H2509">
            <v>0</v>
          </cell>
          <cell r="I2509">
            <v>0</v>
          </cell>
          <cell r="J2509">
            <v>0</v>
          </cell>
          <cell r="K2509">
            <v>0</v>
          </cell>
          <cell r="L2509">
            <v>0</v>
          </cell>
          <cell r="M2509">
            <v>0</v>
          </cell>
        </row>
        <row r="2510">
          <cell r="A2510" t="str">
            <v>YZ-MCZQ161-BH-2XL</v>
          </cell>
          <cell r="B2510">
            <v>0</v>
          </cell>
          <cell r="C2510">
            <v>0</v>
          </cell>
          <cell r="D2510">
            <v>0</v>
          </cell>
          <cell r="E2510">
            <v>0</v>
          </cell>
          <cell r="F2510">
            <v>0</v>
          </cell>
          <cell r="G2510">
            <v>0</v>
          </cell>
          <cell r="H2510">
            <v>0</v>
          </cell>
          <cell r="I2510">
            <v>0</v>
          </cell>
          <cell r="J2510">
            <v>0</v>
          </cell>
          <cell r="K2510">
            <v>0</v>
          </cell>
          <cell r="L2510">
            <v>0</v>
          </cell>
          <cell r="M2510">
            <v>0</v>
          </cell>
        </row>
        <row r="2511">
          <cell r="A2511" t="str">
            <v>YZ-MCZQ161-BH-3XL</v>
          </cell>
          <cell r="B2511">
            <v>0</v>
          </cell>
          <cell r="C2511">
            <v>0</v>
          </cell>
          <cell r="D2511">
            <v>0</v>
          </cell>
          <cell r="E2511">
            <v>0</v>
          </cell>
          <cell r="F2511">
            <v>0</v>
          </cell>
          <cell r="G2511">
            <v>0</v>
          </cell>
          <cell r="H2511">
            <v>0</v>
          </cell>
          <cell r="I2511">
            <v>0</v>
          </cell>
          <cell r="J2511">
            <v>0</v>
          </cell>
          <cell r="K2511">
            <v>0</v>
          </cell>
          <cell r="L2511">
            <v>0</v>
          </cell>
          <cell r="M2511">
            <v>0</v>
          </cell>
        </row>
        <row r="2512">
          <cell r="A2512" t="str">
            <v>YZ-MCZQ161-BH-4XL</v>
          </cell>
          <cell r="B2512">
            <v>0</v>
          </cell>
          <cell r="C2512">
            <v>0</v>
          </cell>
          <cell r="D2512">
            <v>0</v>
          </cell>
          <cell r="E2512">
            <v>0</v>
          </cell>
          <cell r="F2512">
            <v>0</v>
          </cell>
          <cell r="G2512">
            <v>0</v>
          </cell>
          <cell r="H2512">
            <v>0</v>
          </cell>
          <cell r="I2512">
            <v>0</v>
          </cell>
          <cell r="J2512">
            <v>0</v>
          </cell>
          <cell r="K2512">
            <v>0</v>
          </cell>
          <cell r="L2512">
            <v>0</v>
          </cell>
          <cell r="M2512">
            <v>0</v>
          </cell>
        </row>
        <row r="2513">
          <cell r="A2513" t="str">
            <v>YZ-MCZQ161-BH-XL</v>
          </cell>
          <cell r="B2513">
            <v>0</v>
          </cell>
          <cell r="C2513">
            <v>1</v>
          </cell>
          <cell r="D2513">
            <v>0</v>
          </cell>
          <cell r="E2513">
            <v>0</v>
          </cell>
          <cell r="F2513">
            <v>0</v>
          </cell>
          <cell r="G2513">
            <v>0</v>
          </cell>
          <cell r="H2513">
            <v>0</v>
          </cell>
          <cell r="I2513">
            <v>0</v>
          </cell>
          <cell r="J2513">
            <v>0</v>
          </cell>
          <cell r="K2513">
            <v>0</v>
          </cell>
          <cell r="L2513">
            <v>0</v>
          </cell>
          <cell r="M2513">
            <v>0</v>
          </cell>
        </row>
        <row r="2514">
          <cell r="A2514" t="str">
            <v>YZ-MCZQ161-K0-3XL</v>
          </cell>
          <cell r="B2514">
            <v>0</v>
          </cell>
          <cell r="C2514">
            <v>0</v>
          </cell>
          <cell r="D2514">
            <v>0</v>
          </cell>
          <cell r="E2514">
            <v>0</v>
          </cell>
          <cell r="F2514">
            <v>0</v>
          </cell>
          <cell r="G2514">
            <v>0</v>
          </cell>
          <cell r="H2514">
            <v>0</v>
          </cell>
          <cell r="I2514">
            <v>0</v>
          </cell>
          <cell r="J2514">
            <v>0</v>
          </cell>
          <cell r="K2514">
            <v>0</v>
          </cell>
          <cell r="L2514">
            <v>0</v>
          </cell>
          <cell r="M2514">
            <v>0</v>
          </cell>
        </row>
        <row r="2515">
          <cell r="A2515" t="str">
            <v>YZ-MCZQ161-KH-XL</v>
          </cell>
          <cell r="B2515">
            <v>0</v>
          </cell>
          <cell r="C2515">
            <v>0</v>
          </cell>
          <cell r="D2515">
            <v>0</v>
          </cell>
          <cell r="E2515">
            <v>0</v>
          </cell>
          <cell r="F2515">
            <v>0</v>
          </cell>
          <cell r="G2515">
            <v>0</v>
          </cell>
          <cell r="H2515">
            <v>0</v>
          </cell>
          <cell r="I2515">
            <v>0</v>
          </cell>
          <cell r="J2515">
            <v>0</v>
          </cell>
          <cell r="K2515">
            <v>0</v>
          </cell>
          <cell r="L2515">
            <v>0</v>
          </cell>
          <cell r="M2515">
            <v>0</v>
          </cell>
        </row>
        <row r="2516">
          <cell r="A2516" t="str">
            <v>YZ-MCZQ161-R0-2XL</v>
          </cell>
          <cell r="B2516">
            <v>0</v>
          </cell>
          <cell r="C2516">
            <v>1</v>
          </cell>
          <cell r="D2516">
            <v>0</v>
          </cell>
          <cell r="E2516">
            <v>0</v>
          </cell>
          <cell r="F2516">
            <v>0</v>
          </cell>
          <cell r="G2516">
            <v>0</v>
          </cell>
          <cell r="H2516">
            <v>0</v>
          </cell>
          <cell r="I2516">
            <v>0</v>
          </cell>
          <cell r="J2516">
            <v>0</v>
          </cell>
          <cell r="K2516">
            <v>0</v>
          </cell>
          <cell r="L2516">
            <v>0</v>
          </cell>
          <cell r="M2516">
            <v>0</v>
          </cell>
        </row>
        <row r="2517">
          <cell r="A2517" t="str">
            <v>YZ-MCZQ161-R0-XL</v>
          </cell>
          <cell r="B2517">
            <v>0</v>
          </cell>
          <cell r="C2517">
            <v>0</v>
          </cell>
          <cell r="D2517">
            <v>0</v>
          </cell>
          <cell r="E2517">
            <v>0</v>
          </cell>
          <cell r="F2517">
            <v>0</v>
          </cell>
          <cell r="G2517">
            <v>0</v>
          </cell>
          <cell r="H2517">
            <v>0</v>
          </cell>
          <cell r="I2517">
            <v>0</v>
          </cell>
          <cell r="J2517">
            <v>0</v>
          </cell>
          <cell r="K2517">
            <v>0</v>
          </cell>
          <cell r="L2517">
            <v>0</v>
          </cell>
          <cell r="M2517">
            <v>0</v>
          </cell>
        </row>
        <row r="2518">
          <cell r="A2518" t="str">
            <v>YZ-MCZQ161-ZL-2XL</v>
          </cell>
          <cell r="B2518">
            <v>0</v>
          </cell>
          <cell r="C2518">
            <v>0</v>
          </cell>
          <cell r="D2518">
            <v>0</v>
          </cell>
          <cell r="E2518">
            <v>0</v>
          </cell>
          <cell r="F2518">
            <v>0</v>
          </cell>
          <cell r="G2518">
            <v>0</v>
          </cell>
          <cell r="H2518">
            <v>0</v>
          </cell>
          <cell r="I2518">
            <v>0</v>
          </cell>
          <cell r="J2518">
            <v>0</v>
          </cell>
          <cell r="K2518">
            <v>0</v>
          </cell>
          <cell r="L2518">
            <v>0</v>
          </cell>
          <cell r="M2518">
            <v>0</v>
          </cell>
        </row>
        <row r="2519">
          <cell r="A2519" t="str">
            <v>YZ-MCZQ187-K0-2X</v>
          </cell>
          <cell r="B2519">
            <v>0</v>
          </cell>
          <cell r="C2519">
            <v>1</v>
          </cell>
          <cell r="D2519">
            <v>0</v>
          </cell>
          <cell r="E2519">
            <v>0</v>
          </cell>
          <cell r="F2519">
            <v>0</v>
          </cell>
          <cell r="G2519">
            <v>0</v>
          </cell>
          <cell r="H2519">
            <v>0</v>
          </cell>
          <cell r="I2519">
            <v>0</v>
          </cell>
          <cell r="J2519">
            <v>0</v>
          </cell>
          <cell r="K2519">
            <v>0</v>
          </cell>
          <cell r="L2519">
            <v>0</v>
          </cell>
          <cell r="M2519">
            <v>0</v>
          </cell>
        </row>
        <row r="2520">
          <cell r="A2520" t="str">
            <v>YZ-MCZQ187-K0-5X</v>
          </cell>
          <cell r="B2520">
            <v>0</v>
          </cell>
          <cell r="C2520">
            <v>0</v>
          </cell>
          <cell r="D2520">
            <v>0</v>
          </cell>
          <cell r="E2520">
            <v>0</v>
          </cell>
          <cell r="F2520">
            <v>0</v>
          </cell>
          <cell r="G2520">
            <v>0</v>
          </cell>
          <cell r="H2520">
            <v>0</v>
          </cell>
          <cell r="I2520">
            <v>0</v>
          </cell>
          <cell r="J2520">
            <v>0</v>
          </cell>
          <cell r="K2520">
            <v>0</v>
          </cell>
          <cell r="L2520">
            <v>0</v>
          </cell>
          <cell r="M2520">
            <v>0</v>
          </cell>
        </row>
        <row r="2521">
          <cell r="A2521" t="str">
            <v>YZ-MCZQ187-K0-L</v>
          </cell>
          <cell r="B2521">
            <v>0</v>
          </cell>
          <cell r="C2521">
            <v>1</v>
          </cell>
          <cell r="D2521">
            <v>0</v>
          </cell>
          <cell r="E2521">
            <v>0</v>
          </cell>
          <cell r="F2521">
            <v>0</v>
          </cell>
          <cell r="G2521">
            <v>0</v>
          </cell>
          <cell r="H2521">
            <v>0</v>
          </cell>
          <cell r="I2521">
            <v>0</v>
          </cell>
          <cell r="J2521">
            <v>0</v>
          </cell>
          <cell r="K2521">
            <v>0</v>
          </cell>
          <cell r="L2521">
            <v>0</v>
          </cell>
          <cell r="M2521">
            <v>0</v>
          </cell>
        </row>
        <row r="2522">
          <cell r="A2522" t="str">
            <v>YZ-MCZQ187-K0-S</v>
          </cell>
          <cell r="B2522">
            <v>0</v>
          </cell>
          <cell r="C2522">
            <v>0</v>
          </cell>
          <cell r="D2522">
            <v>0</v>
          </cell>
          <cell r="E2522">
            <v>0</v>
          </cell>
          <cell r="F2522">
            <v>0</v>
          </cell>
          <cell r="G2522">
            <v>0</v>
          </cell>
          <cell r="H2522">
            <v>0</v>
          </cell>
          <cell r="I2522">
            <v>0</v>
          </cell>
          <cell r="J2522">
            <v>0</v>
          </cell>
          <cell r="K2522">
            <v>0</v>
          </cell>
          <cell r="L2522">
            <v>0</v>
          </cell>
          <cell r="M2522">
            <v>0</v>
          </cell>
        </row>
        <row r="2523">
          <cell r="A2523" t="str">
            <v>YZ-MCZQ187-K0-XL</v>
          </cell>
          <cell r="B2523">
            <v>0</v>
          </cell>
          <cell r="C2523">
            <v>0</v>
          </cell>
          <cell r="D2523">
            <v>0</v>
          </cell>
          <cell r="E2523">
            <v>0</v>
          </cell>
          <cell r="F2523">
            <v>0</v>
          </cell>
          <cell r="G2523">
            <v>0</v>
          </cell>
          <cell r="H2523">
            <v>0</v>
          </cell>
          <cell r="I2523">
            <v>0</v>
          </cell>
          <cell r="J2523">
            <v>0</v>
          </cell>
          <cell r="K2523">
            <v>0</v>
          </cell>
          <cell r="L2523">
            <v>0</v>
          </cell>
          <cell r="M2523">
            <v>0</v>
          </cell>
        </row>
        <row r="2524">
          <cell r="A2524" t="str">
            <v>YZ-MCZQ298BR3XL</v>
          </cell>
          <cell r="B2524">
            <v>0</v>
          </cell>
          <cell r="C2524">
            <v>0</v>
          </cell>
          <cell r="D2524">
            <v>0</v>
          </cell>
          <cell r="E2524">
            <v>0</v>
          </cell>
          <cell r="F2524">
            <v>0</v>
          </cell>
          <cell r="G2524">
            <v>0</v>
          </cell>
          <cell r="H2524">
            <v>0</v>
          </cell>
          <cell r="I2524">
            <v>0</v>
          </cell>
          <cell r="J2524">
            <v>0</v>
          </cell>
          <cell r="K2524">
            <v>0</v>
          </cell>
          <cell r="L2524">
            <v>0</v>
          </cell>
          <cell r="M2524">
            <v>0</v>
          </cell>
        </row>
        <row r="2525">
          <cell r="A2525" t="str">
            <v>YZ-MCZQ298BR4XL</v>
          </cell>
          <cell r="B2525">
            <v>4</v>
          </cell>
          <cell r="C2525">
            <v>0</v>
          </cell>
          <cell r="D2525">
            <v>0</v>
          </cell>
          <cell r="E2525">
            <v>0</v>
          </cell>
          <cell r="F2525">
            <v>0</v>
          </cell>
          <cell r="G2525">
            <v>0</v>
          </cell>
          <cell r="H2525">
            <v>0</v>
          </cell>
          <cell r="I2525">
            <v>0</v>
          </cell>
          <cell r="J2525">
            <v>0</v>
          </cell>
          <cell r="K2525">
            <v>0</v>
          </cell>
          <cell r="L2525">
            <v>0</v>
          </cell>
          <cell r="M2525">
            <v>0</v>
          </cell>
        </row>
        <row r="2526">
          <cell r="A2526" t="str">
            <v>YZ-MCZQ6667-R0-44</v>
          </cell>
          <cell r="B2526">
            <v>0</v>
          </cell>
          <cell r="C2526">
            <v>0</v>
          </cell>
          <cell r="D2526">
            <v>0</v>
          </cell>
          <cell r="E2526">
            <v>0</v>
          </cell>
          <cell r="F2526">
            <v>0</v>
          </cell>
          <cell r="G2526">
            <v>0</v>
          </cell>
          <cell r="H2526">
            <v>0</v>
          </cell>
          <cell r="I2526">
            <v>0</v>
          </cell>
          <cell r="J2526">
            <v>0</v>
          </cell>
          <cell r="K2526">
            <v>0</v>
          </cell>
          <cell r="L2526">
            <v>0</v>
          </cell>
          <cell r="M2526">
            <v>0</v>
          </cell>
        </row>
        <row r="2527">
          <cell r="A2527" t="str">
            <v>YZ-MCZQ6667-ZL-50</v>
          </cell>
          <cell r="B2527">
            <v>0</v>
          </cell>
          <cell r="C2527">
            <v>0</v>
          </cell>
          <cell r="D2527">
            <v>0</v>
          </cell>
          <cell r="E2527">
            <v>0</v>
          </cell>
          <cell r="F2527">
            <v>0</v>
          </cell>
          <cell r="G2527">
            <v>0</v>
          </cell>
          <cell r="H2527">
            <v>0</v>
          </cell>
          <cell r="I2527">
            <v>0</v>
          </cell>
          <cell r="J2527">
            <v>0</v>
          </cell>
          <cell r="K2527">
            <v>0</v>
          </cell>
          <cell r="L2527">
            <v>0</v>
          </cell>
          <cell r="M2527">
            <v>0</v>
          </cell>
        </row>
        <row r="2528">
          <cell r="A2528" t="str">
            <v>YZ-MCZQ789K03XL</v>
          </cell>
          <cell r="B2528">
            <v>0</v>
          </cell>
          <cell r="C2528">
            <v>0</v>
          </cell>
          <cell r="D2528">
            <v>0</v>
          </cell>
          <cell r="E2528">
            <v>0</v>
          </cell>
          <cell r="F2528">
            <v>0</v>
          </cell>
          <cell r="G2528">
            <v>0</v>
          </cell>
          <cell r="H2528">
            <v>0</v>
          </cell>
          <cell r="I2528">
            <v>0</v>
          </cell>
          <cell r="J2528">
            <v>0</v>
          </cell>
          <cell r="K2528">
            <v>0</v>
          </cell>
          <cell r="L2528">
            <v>0</v>
          </cell>
          <cell r="M2528">
            <v>0</v>
          </cell>
        </row>
        <row r="2529">
          <cell r="A2529" t="str">
            <v>YZ-MCZQL02-G0-L</v>
          </cell>
          <cell r="B2529">
            <v>0</v>
          </cell>
          <cell r="C2529">
            <v>1</v>
          </cell>
          <cell r="D2529">
            <v>0</v>
          </cell>
          <cell r="E2529">
            <v>0</v>
          </cell>
          <cell r="F2529">
            <v>0</v>
          </cell>
          <cell r="G2529">
            <v>0</v>
          </cell>
          <cell r="H2529">
            <v>0</v>
          </cell>
          <cell r="I2529">
            <v>0</v>
          </cell>
          <cell r="J2529">
            <v>0</v>
          </cell>
          <cell r="K2529">
            <v>0</v>
          </cell>
          <cell r="L2529">
            <v>0</v>
          </cell>
          <cell r="M2529">
            <v>0</v>
          </cell>
        </row>
        <row r="2530">
          <cell r="A2530" t="str">
            <v>YZ-MCZQL02-G0-M</v>
          </cell>
          <cell r="B2530">
            <v>0</v>
          </cell>
          <cell r="C2530">
            <v>0</v>
          </cell>
          <cell r="D2530">
            <v>0</v>
          </cell>
          <cell r="E2530">
            <v>0</v>
          </cell>
          <cell r="F2530">
            <v>0</v>
          </cell>
          <cell r="G2530">
            <v>0</v>
          </cell>
          <cell r="H2530">
            <v>0</v>
          </cell>
          <cell r="I2530">
            <v>0</v>
          </cell>
          <cell r="J2530">
            <v>0</v>
          </cell>
          <cell r="K2530">
            <v>0</v>
          </cell>
          <cell r="L2530">
            <v>0</v>
          </cell>
          <cell r="M2530">
            <v>0</v>
          </cell>
        </row>
        <row r="2531">
          <cell r="A2531" t="str">
            <v>YZ-MCZQL02-G0-XL</v>
          </cell>
          <cell r="B2531">
            <v>0</v>
          </cell>
          <cell r="C2531">
            <v>0</v>
          </cell>
          <cell r="D2531">
            <v>0</v>
          </cell>
          <cell r="E2531">
            <v>0</v>
          </cell>
          <cell r="F2531">
            <v>0</v>
          </cell>
          <cell r="G2531">
            <v>0</v>
          </cell>
          <cell r="H2531">
            <v>0</v>
          </cell>
          <cell r="I2531">
            <v>0</v>
          </cell>
          <cell r="J2531">
            <v>0</v>
          </cell>
          <cell r="K2531">
            <v>0</v>
          </cell>
          <cell r="L2531">
            <v>0</v>
          </cell>
          <cell r="M2531">
            <v>0</v>
          </cell>
        </row>
        <row r="2532">
          <cell r="A2532" t="str">
            <v>YZ-MCZQL03-B0-L</v>
          </cell>
          <cell r="B2532">
            <v>0</v>
          </cell>
          <cell r="C2532">
            <v>0</v>
          </cell>
          <cell r="D2532">
            <v>0</v>
          </cell>
          <cell r="E2532">
            <v>0</v>
          </cell>
          <cell r="F2532">
            <v>0</v>
          </cell>
          <cell r="G2532">
            <v>0</v>
          </cell>
          <cell r="H2532">
            <v>0</v>
          </cell>
          <cell r="I2532">
            <v>0</v>
          </cell>
          <cell r="J2532">
            <v>0</v>
          </cell>
          <cell r="K2532">
            <v>0</v>
          </cell>
          <cell r="L2532">
            <v>0</v>
          </cell>
          <cell r="M2532">
            <v>0</v>
          </cell>
        </row>
        <row r="2533">
          <cell r="A2533" t="str">
            <v>YZ-MCZQL03-B0-M</v>
          </cell>
          <cell r="B2533">
            <v>0</v>
          </cell>
          <cell r="C2533">
            <v>0</v>
          </cell>
          <cell r="D2533">
            <v>0</v>
          </cell>
          <cell r="E2533">
            <v>0</v>
          </cell>
          <cell r="F2533">
            <v>0</v>
          </cell>
          <cell r="G2533">
            <v>0</v>
          </cell>
          <cell r="H2533">
            <v>0</v>
          </cell>
          <cell r="I2533">
            <v>0</v>
          </cell>
          <cell r="J2533">
            <v>0</v>
          </cell>
          <cell r="K2533">
            <v>0</v>
          </cell>
          <cell r="L2533">
            <v>0</v>
          </cell>
          <cell r="M2533">
            <v>0</v>
          </cell>
        </row>
        <row r="2534">
          <cell r="A2534" t="str">
            <v>YZ-MCZQL03-B0-XL</v>
          </cell>
          <cell r="B2534">
            <v>0</v>
          </cell>
          <cell r="C2534">
            <v>0</v>
          </cell>
          <cell r="D2534">
            <v>0</v>
          </cell>
          <cell r="E2534">
            <v>0</v>
          </cell>
          <cell r="F2534">
            <v>0</v>
          </cell>
          <cell r="G2534">
            <v>0</v>
          </cell>
          <cell r="H2534">
            <v>0</v>
          </cell>
          <cell r="I2534">
            <v>0</v>
          </cell>
          <cell r="J2534">
            <v>0</v>
          </cell>
          <cell r="K2534">
            <v>0</v>
          </cell>
          <cell r="L2534">
            <v>0</v>
          </cell>
          <cell r="M2534">
            <v>0</v>
          </cell>
        </row>
        <row r="2535">
          <cell r="A2535" t="str">
            <v>YZ-MCZQL03-K0-2XL</v>
          </cell>
          <cell r="B2535">
            <v>0</v>
          </cell>
          <cell r="C2535">
            <v>0</v>
          </cell>
          <cell r="D2535">
            <v>0</v>
          </cell>
          <cell r="E2535">
            <v>0</v>
          </cell>
          <cell r="F2535">
            <v>0</v>
          </cell>
          <cell r="G2535">
            <v>0</v>
          </cell>
          <cell r="H2535">
            <v>0</v>
          </cell>
          <cell r="I2535">
            <v>0</v>
          </cell>
          <cell r="J2535">
            <v>0</v>
          </cell>
          <cell r="K2535">
            <v>0</v>
          </cell>
          <cell r="L2535">
            <v>0</v>
          </cell>
          <cell r="M2535">
            <v>0</v>
          </cell>
        </row>
        <row r="2536">
          <cell r="A2536" t="str">
            <v>YZ-MCZQL03-K0-3XL</v>
          </cell>
          <cell r="B2536">
            <v>0</v>
          </cell>
          <cell r="C2536">
            <v>0</v>
          </cell>
          <cell r="D2536">
            <v>0</v>
          </cell>
          <cell r="E2536">
            <v>0</v>
          </cell>
          <cell r="F2536">
            <v>0</v>
          </cell>
          <cell r="G2536">
            <v>0</v>
          </cell>
          <cell r="H2536">
            <v>0</v>
          </cell>
          <cell r="I2536">
            <v>0</v>
          </cell>
          <cell r="J2536">
            <v>0</v>
          </cell>
          <cell r="K2536">
            <v>0</v>
          </cell>
          <cell r="L2536">
            <v>0</v>
          </cell>
          <cell r="M2536">
            <v>0</v>
          </cell>
        </row>
        <row r="2537">
          <cell r="A2537" t="str">
            <v>YZ-MCZQL03-K0-L</v>
          </cell>
          <cell r="B2537">
            <v>0</v>
          </cell>
          <cell r="C2537">
            <v>0</v>
          </cell>
          <cell r="D2537">
            <v>0</v>
          </cell>
          <cell r="E2537">
            <v>0</v>
          </cell>
          <cell r="F2537">
            <v>0</v>
          </cell>
          <cell r="G2537">
            <v>0</v>
          </cell>
          <cell r="H2537">
            <v>0</v>
          </cell>
          <cell r="I2537">
            <v>0</v>
          </cell>
          <cell r="J2537">
            <v>0</v>
          </cell>
          <cell r="K2537">
            <v>0</v>
          </cell>
          <cell r="L2537">
            <v>0</v>
          </cell>
          <cell r="M2537">
            <v>0</v>
          </cell>
        </row>
        <row r="2538">
          <cell r="A2538" t="str">
            <v>YZ-MCZQL03-K0-M</v>
          </cell>
          <cell r="B2538">
            <v>0</v>
          </cell>
          <cell r="C2538">
            <v>0</v>
          </cell>
          <cell r="D2538">
            <v>0</v>
          </cell>
          <cell r="E2538">
            <v>0</v>
          </cell>
          <cell r="F2538">
            <v>0</v>
          </cell>
          <cell r="G2538">
            <v>0</v>
          </cell>
          <cell r="H2538">
            <v>0</v>
          </cell>
          <cell r="I2538">
            <v>0</v>
          </cell>
          <cell r="J2538">
            <v>0</v>
          </cell>
          <cell r="K2538">
            <v>0</v>
          </cell>
          <cell r="L2538">
            <v>0</v>
          </cell>
          <cell r="M2538">
            <v>0</v>
          </cell>
        </row>
        <row r="2539">
          <cell r="A2539" t="str">
            <v>YZ-MCZQL03-K0-S</v>
          </cell>
          <cell r="B2539">
            <v>0</v>
          </cell>
          <cell r="C2539">
            <v>0</v>
          </cell>
          <cell r="D2539">
            <v>0</v>
          </cell>
          <cell r="E2539">
            <v>0</v>
          </cell>
          <cell r="F2539">
            <v>0</v>
          </cell>
          <cell r="G2539">
            <v>0</v>
          </cell>
          <cell r="H2539">
            <v>0</v>
          </cell>
          <cell r="I2539">
            <v>0</v>
          </cell>
          <cell r="J2539">
            <v>0</v>
          </cell>
          <cell r="K2539">
            <v>0</v>
          </cell>
          <cell r="L2539">
            <v>0</v>
          </cell>
          <cell r="M2539">
            <v>0</v>
          </cell>
        </row>
        <row r="2540">
          <cell r="A2540" t="str">
            <v>YZ-MCZQL03-K0-XL</v>
          </cell>
          <cell r="B2540">
            <v>0</v>
          </cell>
          <cell r="C2540">
            <v>0</v>
          </cell>
          <cell r="D2540">
            <v>0</v>
          </cell>
          <cell r="E2540">
            <v>0</v>
          </cell>
          <cell r="F2540">
            <v>0</v>
          </cell>
          <cell r="G2540">
            <v>0</v>
          </cell>
          <cell r="H2540">
            <v>0</v>
          </cell>
          <cell r="I2540">
            <v>0</v>
          </cell>
          <cell r="J2540">
            <v>0</v>
          </cell>
          <cell r="K2540">
            <v>0</v>
          </cell>
          <cell r="L2540">
            <v>0</v>
          </cell>
          <cell r="M2540">
            <v>0</v>
          </cell>
        </row>
        <row r="2541">
          <cell r="A2541" t="str">
            <v>YZ-MCZQL03-R2-L</v>
          </cell>
          <cell r="B2541">
            <v>0</v>
          </cell>
          <cell r="C2541">
            <v>0</v>
          </cell>
          <cell r="D2541">
            <v>0</v>
          </cell>
          <cell r="E2541">
            <v>0</v>
          </cell>
          <cell r="F2541">
            <v>0</v>
          </cell>
          <cell r="G2541">
            <v>0</v>
          </cell>
          <cell r="H2541">
            <v>0</v>
          </cell>
          <cell r="I2541">
            <v>0</v>
          </cell>
          <cell r="J2541">
            <v>0</v>
          </cell>
          <cell r="K2541">
            <v>0</v>
          </cell>
          <cell r="L2541">
            <v>0</v>
          </cell>
          <cell r="M2541">
            <v>0</v>
          </cell>
        </row>
        <row r="2542">
          <cell r="A2542" t="str">
            <v>YZ-MCZQL03-R2-M</v>
          </cell>
          <cell r="B2542">
            <v>0</v>
          </cell>
          <cell r="C2542">
            <v>0</v>
          </cell>
          <cell r="D2542">
            <v>0</v>
          </cell>
          <cell r="E2542">
            <v>0</v>
          </cell>
          <cell r="F2542">
            <v>0</v>
          </cell>
          <cell r="G2542">
            <v>0</v>
          </cell>
          <cell r="H2542">
            <v>0</v>
          </cell>
          <cell r="I2542">
            <v>0</v>
          </cell>
          <cell r="J2542">
            <v>0</v>
          </cell>
          <cell r="K2542">
            <v>0</v>
          </cell>
          <cell r="L2542">
            <v>0</v>
          </cell>
          <cell r="M2542">
            <v>0</v>
          </cell>
        </row>
        <row r="2543">
          <cell r="A2543" t="str">
            <v>YZ-MCZQL03-R2-S</v>
          </cell>
          <cell r="B2543">
            <v>0</v>
          </cell>
          <cell r="C2543">
            <v>0</v>
          </cell>
          <cell r="D2543">
            <v>0</v>
          </cell>
          <cell r="E2543">
            <v>0</v>
          </cell>
          <cell r="F2543">
            <v>0</v>
          </cell>
          <cell r="G2543">
            <v>0</v>
          </cell>
          <cell r="H2543">
            <v>0</v>
          </cell>
          <cell r="I2543">
            <v>0</v>
          </cell>
          <cell r="J2543">
            <v>0</v>
          </cell>
          <cell r="K2543">
            <v>0</v>
          </cell>
          <cell r="L2543">
            <v>0</v>
          </cell>
          <cell r="M2543">
            <v>0</v>
          </cell>
        </row>
        <row r="2544">
          <cell r="A2544" t="str">
            <v>YZ-MCZQL03-R2-XL</v>
          </cell>
          <cell r="B2544">
            <v>0</v>
          </cell>
          <cell r="C2544">
            <v>0</v>
          </cell>
          <cell r="D2544">
            <v>0</v>
          </cell>
          <cell r="E2544">
            <v>0</v>
          </cell>
          <cell r="F2544">
            <v>0</v>
          </cell>
          <cell r="G2544">
            <v>0</v>
          </cell>
          <cell r="H2544">
            <v>0</v>
          </cell>
          <cell r="I2544">
            <v>0</v>
          </cell>
          <cell r="J2544">
            <v>0</v>
          </cell>
          <cell r="K2544">
            <v>0</v>
          </cell>
          <cell r="L2544">
            <v>0</v>
          </cell>
          <cell r="M2544">
            <v>0</v>
          </cell>
        </row>
        <row r="2545">
          <cell r="A2545" t="str">
            <v>YZ-MU1702-G0-L</v>
          </cell>
          <cell r="B2545">
            <v>0</v>
          </cell>
          <cell r="C2545">
            <v>0</v>
          </cell>
          <cell r="D2545">
            <v>0</v>
          </cell>
          <cell r="E2545">
            <v>0</v>
          </cell>
          <cell r="F2545">
            <v>0</v>
          </cell>
          <cell r="G2545">
            <v>0</v>
          </cell>
          <cell r="H2545">
            <v>0</v>
          </cell>
          <cell r="I2545">
            <v>0</v>
          </cell>
          <cell r="J2545">
            <v>0</v>
          </cell>
          <cell r="K2545">
            <v>0</v>
          </cell>
          <cell r="L2545">
            <v>0</v>
          </cell>
          <cell r="M2545">
            <v>0</v>
          </cell>
        </row>
        <row r="2546">
          <cell r="A2546" t="str">
            <v>YZ-MU1702-G0-M</v>
          </cell>
          <cell r="B2546">
            <v>0</v>
          </cell>
          <cell r="C2546">
            <v>0</v>
          </cell>
          <cell r="D2546">
            <v>0</v>
          </cell>
          <cell r="E2546">
            <v>0</v>
          </cell>
          <cell r="F2546">
            <v>0</v>
          </cell>
          <cell r="G2546">
            <v>0</v>
          </cell>
          <cell r="H2546">
            <v>0</v>
          </cell>
          <cell r="I2546">
            <v>0</v>
          </cell>
          <cell r="J2546">
            <v>0</v>
          </cell>
          <cell r="K2546">
            <v>0</v>
          </cell>
          <cell r="L2546">
            <v>0</v>
          </cell>
          <cell r="M2546">
            <v>0</v>
          </cell>
        </row>
        <row r="2547">
          <cell r="A2547" t="str">
            <v>YZ-MU1708-K0-M</v>
          </cell>
          <cell r="B2547">
            <v>0</v>
          </cell>
          <cell r="C2547">
            <v>0</v>
          </cell>
          <cell r="D2547">
            <v>0</v>
          </cell>
          <cell r="E2547">
            <v>0</v>
          </cell>
          <cell r="F2547">
            <v>0</v>
          </cell>
          <cell r="G2547">
            <v>0</v>
          </cell>
          <cell r="H2547">
            <v>0</v>
          </cell>
          <cell r="I2547">
            <v>0</v>
          </cell>
          <cell r="J2547">
            <v>0</v>
          </cell>
          <cell r="K2547">
            <v>0</v>
          </cell>
          <cell r="L2547">
            <v>0</v>
          </cell>
          <cell r="M2547">
            <v>0</v>
          </cell>
        </row>
        <row r="2548">
          <cell r="A2548" t="str">
            <v>YZ-MU1708-K0-S</v>
          </cell>
          <cell r="B2548">
            <v>0</v>
          </cell>
          <cell r="C2548">
            <v>0</v>
          </cell>
          <cell r="D2548">
            <v>0</v>
          </cell>
          <cell r="E2548">
            <v>0</v>
          </cell>
          <cell r="F2548">
            <v>0</v>
          </cell>
          <cell r="G2548">
            <v>0</v>
          </cell>
          <cell r="H2548">
            <v>0</v>
          </cell>
          <cell r="I2548">
            <v>0</v>
          </cell>
          <cell r="J2548">
            <v>0</v>
          </cell>
          <cell r="K2548">
            <v>0</v>
          </cell>
          <cell r="L2548">
            <v>0</v>
          </cell>
          <cell r="M2548">
            <v>0</v>
          </cell>
        </row>
        <row r="2549">
          <cell r="A2549" t="str">
            <v>YZ-MU1708-K0-XS</v>
          </cell>
          <cell r="B2549">
            <v>0</v>
          </cell>
          <cell r="C2549">
            <v>0</v>
          </cell>
          <cell r="D2549">
            <v>0</v>
          </cell>
          <cell r="E2549">
            <v>0</v>
          </cell>
          <cell r="F2549">
            <v>0</v>
          </cell>
          <cell r="G2549">
            <v>0</v>
          </cell>
          <cell r="H2549">
            <v>0</v>
          </cell>
          <cell r="I2549">
            <v>0</v>
          </cell>
          <cell r="J2549">
            <v>0</v>
          </cell>
          <cell r="K2549">
            <v>0</v>
          </cell>
          <cell r="L2549">
            <v>0</v>
          </cell>
          <cell r="M2549">
            <v>0</v>
          </cell>
        </row>
        <row r="2550">
          <cell r="A2550" t="str">
            <v>YZ-MU1708-R0-2XL</v>
          </cell>
          <cell r="B2550">
            <v>0</v>
          </cell>
          <cell r="C2550">
            <v>0</v>
          </cell>
          <cell r="D2550">
            <v>0</v>
          </cell>
          <cell r="E2550">
            <v>0</v>
          </cell>
          <cell r="F2550">
            <v>0</v>
          </cell>
          <cell r="G2550">
            <v>0</v>
          </cell>
          <cell r="H2550">
            <v>0</v>
          </cell>
          <cell r="I2550">
            <v>0</v>
          </cell>
          <cell r="J2550">
            <v>0</v>
          </cell>
          <cell r="K2550">
            <v>0</v>
          </cell>
          <cell r="L2550">
            <v>0</v>
          </cell>
          <cell r="M2550">
            <v>0</v>
          </cell>
        </row>
        <row r="2551">
          <cell r="A2551" t="str">
            <v>YZ-MU1708-R0-M</v>
          </cell>
          <cell r="B2551">
            <v>0</v>
          </cell>
          <cell r="C2551">
            <v>0</v>
          </cell>
          <cell r="D2551">
            <v>0</v>
          </cell>
          <cell r="E2551">
            <v>0</v>
          </cell>
          <cell r="F2551">
            <v>0</v>
          </cell>
          <cell r="G2551">
            <v>0</v>
          </cell>
          <cell r="H2551">
            <v>0</v>
          </cell>
          <cell r="I2551">
            <v>0</v>
          </cell>
          <cell r="J2551">
            <v>0</v>
          </cell>
          <cell r="K2551">
            <v>0</v>
          </cell>
          <cell r="L2551">
            <v>0</v>
          </cell>
          <cell r="M2551">
            <v>0</v>
          </cell>
        </row>
        <row r="2552">
          <cell r="A2552" t="str">
            <v>YZ-MU1708-R0-S</v>
          </cell>
          <cell r="B2552">
            <v>0</v>
          </cell>
          <cell r="C2552">
            <v>0</v>
          </cell>
          <cell r="D2552">
            <v>0</v>
          </cell>
          <cell r="E2552">
            <v>0</v>
          </cell>
          <cell r="F2552">
            <v>0</v>
          </cell>
          <cell r="G2552">
            <v>0</v>
          </cell>
          <cell r="H2552">
            <v>0</v>
          </cell>
          <cell r="I2552">
            <v>0</v>
          </cell>
          <cell r="J2552">
            <v>0</v>
          </cell>
          <cell r="K2552">
            <v>0</v>
          </cell>
          <cell r="L2552">
            <v>0</v>
          </cell>
          <cell r="M2552">
            <v>0</v>
          </cell>
        </row>
        <row r="2553">
          <cell r="A2553" t="str">
            <v>YZ-MU1708-R0-XS</v>
          </cell>
          <cell r="B2553">
            <v>0</v>
          </cell>
          <cell r="C2553">
            <v>0</v>
          </cell>
          <cell r="D2553">
            <v>0</v>
          </cell>
          <cell r="E2553">
            <v>0</v>
          </cell>
          <cell r="F2553">
            <v>0</v>
          </cell>
          <cell r="G2553">
            <v>0</v>
          </cell>
          <cell r="H2553">
            <v>0</v>
          </cell>
          <cell r="I2553">
            <v>0</v>
          </cell>
          <cell r="J2553">
            <v>0</v>
          </cell>
          <cell r="K2553">
            <v>0</v>
          </cell>
          <cell r="L2553">
            <v>0</v>
          </cell>
          <cell r="M2553">
            <v>0</v>
          </cell>
        </row>
        <row r="2554">
          <cell r="A2554" t="str">
            <v>YZ-MU180-B0-2XL</v>
          </cell>
          <cell r="B2554">
            <v>0</v>
          </cell>
          <cell r="C2554">
            <v>0</v>
          </cell>
          <cell r="D2554">
            <v>0</v>
          </cell>
          <cell r="E2554">
            <v>0</v>
          </cell>
          <cell r="F2554">
            <v>0</v>
          </cell>
          <cell r="G2554">
            <v>0</v>
          </cell>
          <cell r="H2554">
            <v>0</v>
          </cell>
          <cell r="I2554">
            <v>0</v>
          </cell>
          <cell r="J2554">
            <v>0</v>
          </cell>
          <cell r="K2554">
            <v>0</v>
          </cell>
          <cell r="L2554">
            <v>0</v>
          </cell>
          <cell r="M2554">
            <v>0</v>
          </cell>
        </row>
        <row r="2555">
          <cell r="A2555" t="str">
            <v>YZ-MU180-B0-L</v>
          </cell>
          <cell r="B2555">
            <v>0</v>
          </cell>
          <cell r="C2555">
            <v>0</v>
          </cell>
          <cell r="D2555">
            <v>0</v>
          </cell>
          <cell r="E2555">
            <v>0</v>
          </cell>
          <cell r="F2555">
            <v>0</v>
          </cell>
          <cell r="G2555">
            <v>0</v>
          </cell>
          <cell r="H2555">
            <v>0</v>
          </cell>
          <cell r="I2555">
            <v>0</v>
          </cell>
          <cell r="J2555">
            <v>0</v>
          </cell>
          <cell r="K2555">
            <v>0</v>
          </cell>
          <cell r="L2555">
            <v>0</v>
          </cell>
          <cell r="M2555">
            <v>0</v>
          </cell>
        </row>
        <row r="2556">
          <cell r="A2556" t="str">
            <v>YZ-MU180-B0-M</v>
          </cell>
          <cell r="B2556">
            <v>0</v>
          </cell>
          <cell r="C2556">
            <v>0</v>
          </cell>
          <cell r="D2556">
            <v>0</v>
          </cell>
          <cell r="E2556">
            <v>0</v>
          </cell>
          <cell r="F2556">
            <v>0</v>
          </cell>
          <cell r="G2556">
            <v>0</v>
          </cell>
          <cell r="H2556">
            <v>0</v>
          </cell>
          <cell r="I2556">
            <v>0</v>
          </cell>
          <cell r="J2556">
            <v>0</v>
          </cell>
          <cell r="K2556">
            <v>0</v>
          </cell>
          <cell r="L2556">
            <v>0</v>
          </cell>
          <cell r="M2556">
            <v>0</v>
          </cell>
        </row>
        <row r="2557">
          <cell r="A2557" t="str">
            <v>YZ-MU180-B0-S</v>
          </cell>
          <cell r="B2557">
            <v>0</v>
          </cell>
          <cell r="C2557">
            <v>0</v>
          </cell>
          <cell r="D2557">
            <v>0</v>
          </cell>
          <cell r="E2557">
            <v>0</v>
          </cell>
          <cell r="F2557">
            <v>0</v>
          </cell>
          <cell r="G2557">
            <v>0</v>
          </cell>
          <cell r="H2557">
            <v>0</v>
          </cell>
          <cell r="I2557">
            <v>0</v>
          </cell>
          <cell r="J2557">
            <v>0</v>
          </cell>
          <cell r="K2557">
            <v>0</v>
          </cell>
          <cell r="L2557">
            <v>0</v>
          </cell>
          <cell r="M2557">
            <v>0</v>
          </cell>
        </row>
        <row r="2558">
          <cell r="A2558" t="str">
            <v>YZ-MU180-B0-XL</v>
          </cell>
          <cell r="B2558">
            <v>0</v>
          </cell>
          <cell r="C2558">
            <v>0</v>
          </cell>
          <cell r="D2558">
            <v>0</v>
          </cell>
          <cell r="E2558">
            <v>0</v>
          </cell>
          <cell r="F2558">
            <v>0</v>
          </cell>
          <cell r="G2558">
            <v>0</v>
          </cell>
          <cell r="H2558">
            <v>0</v>
          </cell>
          <cell r="I2558">
            <v>0</v>
          </cell>
          <cell r="J2558">
            <v>0</v>
          </cell>
          <cell r="K2558">
            <v>0</v>
          </cell>
          <cell r="L2558">
            <v>0</v>
          </cell>
          <cell r="M2558">
            <v>0</v>
          </cell>
        </row>
        <row r="2559">
          <cell r="A2559" t="str">
            <v>YZ-MU180-E0-2XL</v>
          </cell>
          <cell r="B2559">
            <v>0</v>
          </cell>
          <cell r="C2559">
            <v>0</v>
          </cell>
          <cell r="D2559">
            <v>0</v>
          </cell>
          <cell r="E2559">
            <v>0</v>
          </cell>
          <cell r="F2559">
            <v>0</v>
          </cell>
          <cell r="G2559">
            <v>0</v>
          </cell>
          <cell r="H2559">
            <v>0</v>
          </cell>
          <cell r="I2559">
            <v>0</v>
          </cell>
          <cell r="J2559">
            <v>0</v>
          </cell>
          <cell r="K2559">
            <v>0</v>
          </cell>
          <cell r="L2559">
            <v>0</v>
          </cell>
          <cell r="M2559">
            <v>0</v>
          </cell>
        </row>
        <row r="2560">
          <cell r="A2560" t="str">
            <v>YZ-MU180-E0-L</v>
          </cell>
          <cell r="B2560">
            <v>0</v>
          </cell>
          <cell r="C2560">
            <v>0</v>
          </cell>
          <cell r="D2560">
            <v>0</v>
          </cell>
          <cell r="E2560">
            <v>0</v>
          </cell>
          <cell r="F2560">
            <v>0</v>
          </cell>
          <cell r="G2560">
            <v>0</v>
          </cell>
          <cell r="H2560">
            <v>0</v>
          </cell>
          <cell r="I2560">
            <v>0</v>
          </cell>
          <cell r="J2560">
            <v>0</v>
          </cell>
          <cell r="K2560">
            <v>0</v>
          </cell>
          <cell r="L2560">
            <v>0</v>
          </cell>
          <cell r="M2560">
            <v>0</v>
          </cell>
        </row>
        <row r="2561">
          <cell r="A2561" t="str">
            <v>YZ-MU180-E0-M</v>
          </cell>
          <cell r="B2561">
            <v>0</v>
          </cell>
          <cell r="C2561">
            <v>0</v>
          </cell>
          <cell r="D2561">
            <v>0</v>
          </cell>
          <cell r="E2561">
            <v>0</v>
          </cell>
          <cell r="F2561">
            <v>0</v>
          </cell>
          <cell r="G2561">
            <v>0</v>
          </cell>
          <cell r="H2561">
            <v>0</v>
          </cell>
          <cell r="I2561">
            <v>0</v>
          </cell>
          <cell r="J2561">
            <v>0</v>
          </cell>
          <cell r="K2561">
            <v>0</v>
          </cell>
          <cell r="L2561">
            <v>0</v>
          </cell>
          <cell r="M2561">
            <v>0</v>
          </cell>
        </row>
        <row r="2562">
          <cell r="A2562" t="str">
            <v>YZ-MU180-E0-S</v>
          </cell>
          <cell r="B2562">
            <v>0</v>
          </cell>
          <cell r="C2562">
            <v>0</v>
          </cell>
          <cell r="D2562">
            <v>0</v>
          </cell>
          <cell r="E2562">
            <v>0</v>
          </cell>
          <cell r="F2562">
            <v>0</v>
          </cell>
          <cell r="G2562">
            <v>0</v>
          </cell>
          <cell r="H2562">
            <v>0</v>
          </cell>
          <cell r="I2562">
            <v>0</v>
          </cell>
          <cell r="J2562">
            <v>0</v>
          </cell>
          <cell r="K2562">
            <v>0</v>
          </cell>
          <cell r="L2562">
            <v>0</v>
          </cell>
          <cell r="M2562">
            <v>0</v>
          </cell>
        </row>
        <row r="2563">
          <cell r="A2563" t="str">
            <v>YZ-MU180-E0-XL</v>
          </cell>
          <cell r="B2563">
            <v>0</v>
          </cell>
          <cell r="C2563">
            <v>0</v>
          </cell>
          <cell r="D2563">
            <v>0</v>
          </cell>
          <cell r="E2563">
            <v>0</v>
          </cell>
          <cell r="F2563">
            <v>0</v>
          </cell>
          <cell r="G2563">
            <v>0</v>
          </cell>
          <cell r="H2563">
            <v>0</v>
          </cell>
          <cell r="I2563">
            <v>0</v>
          </cell>
          <cell r="J2563">
            <v>0</v>
          </cell>
          <cell r="K2563">
            <v>0</v>
          </cell>
          <cell r="L2563">
            <v>0</v>
          </cell>
          <cell r="M2563">
            <v>0</v>
          </cell>
        </row>
        <row r="2564">
          <cell r="A2564" t="str">
            <v>YZ-MU180-K0-2XL</v>
          </cell>
          <cell r="B2564">
            <v>0</v>
          </cell>
          <cell r="C2564">
            <v>0</v>
          </cell>
          <cell r="D2564">
            <v>0</v>
          </cell>
          <cell r="E2564">
            <v>0</v>
          </cell>
          <cell r="F2564">
            <v>0</v>
          </cell>
          <cell r="G2564">
            <v>0</v>
          </cell>
          <cell r="H2564">
            <v>0</v>
          </cell>
          <cell r="I2564">
            <v>0</v>
          </cell>
          <cell r="J2564">
            <v>0</v>
          </cell>
          <cell r="K2564">
            <v>0</v>
          </cell>
          <cell r="L2564">
            <v>0</v>
          </cell>
          <cell r="M2564">
            <v>0</v>
          </cell>
        </row>
        <row r="2565">
          <cell r="A2565" t="str">
            <v>YZ-MU180-K0-L</v>
          </cell>
          <cell r="B2565">
            <v>0</v>
          </cell>
          <cell r="C2565">
            <v>0</v>
          </cell>
          <cell r="D2565">
            <v>0</v>
          </cell>
          <cell r="E2565">
            <v>0</v>
          </cell>
          <cell r="F2565">
            <v>0</v>
          </cell>
          <cell r="G2565">
            <v>0</v>
          </cell>
          <cell r="H2565">
            <v>0</v>
          </cell>
          <cell r="I2565">
            <v>0</v>
          </cell>
          <cell r="J2565">
            <v>0</v>
          </cell>
          <cell r="K2565">
            <v>0</v>
          </cell>
          <cell r="L2565">
            <v>0</v>
          </cell>
          <cell r="M2565">
            <v>0</v>
          </cell>
        </row>
        <row r="2566">
          <cell r="A2566" t="str">
            <v>YZ-MU180-K0-M</v>
          </cell>
          <cell r="B2566">
            <v>0</v>
          </cell>
          <cell r="C2566">
            <v>0</v>
          </cell>
          <cell r="D2566">
            <v>0</v>
          </cell>
          <cell r="E2566">
            <v>0</v>
          </cell>
          <cell r="F2566">
            <v>0</v>
          </cell>
          <cell r="G2566">
            <v>0</v>
          </cell>
          <cell r="H2566">
            <v>0</v>
          </cell>
          <cell r="I2566">
            <v>0</v>
          </cell>
          <cell r="J2566">
            <v>0</v>
          </cell>
          <cell r="K2566">
            <v>0</v>
          </cell>
          <cell r="L2566">
            <v>0</v>
          </cell>
          <cell r="M2566">
            <v>0</v>
          </cell>
        </row>
        <row r="2567">
          <cell r="A2567" t="str">
            <v>YZ-MU180-K0-S</v>
          </cell>
          <cell r="B2567">
            <v>0</v>
          </cell>
          <cell r="C2567">
            <v>0</v>
          </cell>
          <cell r="D2567">
            <v>0</v>
          </cell>
          <cell r="E2567">
            <v>0</v>
          </cell>
          <cell r="F2567">
            <v>0</v>
          </cell>
          <cell r="G2567">
            <v>0</v>
          </cell>
          <cell r="H2567">
            <v>0</v>
          </cell>
          <cell r="I2567">
            <v>0</v>
          </cell>
          <cell r="J2567">
            <v>0</v>
          </cell>
          <cell r="K2567">
            <v>0</v>
          </cell>
          <cell r="L2567">
            <v>0</v>
          </cell>
          <cell r="M2567">
            <v>0</v>
          </cell>
        </row>
        <row r="2568">
          <cell r="A2568" t="str">
            <v>YZ-MU180-K0-XL</v>
          </cell>
          <cell r="B2568">
            <v>0</v>
          </cell>
          <cell r="C2568">
            <v>0</v>
          </cell>
          <cell r="D2568">
            <v>0</v>
          </cell>
          <cell r="E2568">
            <v>0</v>
          </cell>
          <cell r="F2568">
            <v>0</v>
          </cell>
          <cell r="G2568">
            <v>0</v>
          </cell>
          <cell r="H2568">
            <v>0</v>
          </cell>
          <cell r="I2568">
            <v>0</v>
          </cell>
          <cell r="J2568">
            <v>0</v>
          </cell>
          <cell r="K2568">
            <v>0</v>
          </cell>
          <cell r="L2568">
            <v>0</v>
          </cell>
          <cell r="M2568">
            <v>0</v>
          </cell>
        </row>
        <row r="2569">
          <cell r="A2569" t="str">
            <v>YZ-MU180-OR-2XL</v>
          </cell>
          <cell r="B2569">
            <v>0</v>
          </cell>
          <cell r="C2569">
            <v>0</v>
          </cell>
          <cell r="D2569">
            <v>0</v>
          </cell>
          <cell r="E2569">
            <v>0</v>
          </cell>
          <cell r="F2569">
            <v>0</v>
          </cell>
          <cell r="G2569">
            <v>0</v>
          </cell>
          <cell r="H2569">
            <v>0</v>
          </cell>
          <cell r="I2569">
            <v>0</v>
          </cell>
          <cell r="J2569">
            <v>0</v>
          </cell>
          <cell r="K2569">
            <v>0</v>
          </cell>
          <cell r="L2569">
            <v>0</v>
          </cell>
          <cell r="M2569">
            <v>0</v>
          </cell>
        </row>
        <row r="2570">
          <cell r="A2570" t="str">
            <v>YZ-MU180-OR-L</v>
          </cell>
          <cell r="B2570">
            <v>0</v>
          </cell>
          <cell r="C2570">
            <v>0</v>
          </cell>
          <cell r="D2570">
            <v>0</v>
          </cell>
          <cell r="E2570">
            <v>0</v>
          </cell>
          <cell r="F2570">
            <v>0</v>
          </cell>
          <cell r="G2570">
            <v>0</v>
          </cell>
          <cell r="H2570">
            <v>0</v>
          </cell>
          <cell r="I2570">
            <v>0</v>
          </cell>
          <cell r="J2570">
            <v>0</v>
          </cell>
          <cell r="K2570">
            <v>0</v>
          </cell>
          <cell r="L2570">
            <v>0</v>
          </cell>
          <cell r="M2570">
            <v>0</v>
          </cell>
        </row>
        <row r="2571">
          <cell r="A2571" t="str">
            <v>YZ-MU180-OR-M</v>
          </cell>
          <cell r="B2571">
            <v>0</v>
          </cell>
          <cell r="C2571">
            <v>0</v>
          </cell>
          <cell r="D2571">
            <v>0</v>
          </cell>
          <cell r="E2571">
            <v>0</v>
          </cell>
          <cell r="F2571">
            <v>0</v>
          </cell>
          <cell r="G2571">
            <v>0</v>
          </cell>
          <cell r="H2571">
            <v>0</v>
          </cell>
          <cell r="I2571">
            <v>0</v>
          </cell>
          <cell r="J2571">
            <v>0</v>
          </cell>
          <cell r="K2571">
            <v>0</v>
          </cell>
          <cell r="L2571">
            <v>0</v>
          </cell>
          <cell r="M2571">
            <v>0</v>
          </cell>
        </row>
        <row r="2572">
          <cell r="A2572" t="str">
            <v>YZ-MU180-OR-S</v>
          </cell>
          <cell r="B2572">
            <v>0</v>
          </cell>
          <cell r="C2572">
            <v>0</v>
          </cell>
          <cell r="D2572">
            <v>0</v>
          </cell>
          <cell r="E2572">
            <v>0</v>
          </cell>
          <cell r="F2572">
            <v>0</v>
          </cell>
          <cell r="G2572">
            <v>0</v>
          </cell>
          <cell r="H2572">
            <v>0</v>
          </cell>
          <cell r="I2572">
            <v>0</v>
          </cell>
          <cell r="J2572">
            <v>0</v>
          </cell>
          <cell r="K2572">
            <v>0</v>
          </cell>
          <cell r="L2572">
            <v>0</v>
          </cell>
          <cell r="M2572">
            <v>0</v>
          </cell>
        </row>
        <row r="2573">
          <cell r="A2573" t="str">
            <v>YZ-MU180-OR-XL</v>
          </cell>
          <cell r="B2573">
            <v>0</v>
          </cell>
          <cell r="C2573">
            <v>0</v>
          </cell>
          <cell r="D2573">
            <v>0</v>
          </cell>
          <cell r="E2573">
            <v>0</v>
          </cell>
          <cell r="F2573">
            <v>0</v>
          </cell>
          <cell r="G2573">
            <v>0</v>
          </cell>
          <cell r="H2573">
            <v>0</v>
          </cell>
          <cell r="I2573">
            <v>0</v>
          </cell>
          <cell r="J2573">
            <v>0</v>
          </cell>
          <cell r="K2573">
            <v>0</v>
          </cell>
          <cell r="L2573">
            <v>0</v>
          </cell>
          <cell r="M2573">
            <v>0</v>
          </cell>
        </row>
        <row r="2574">
          <cell r="A2574" t="str">
            <v>YZ-MU180-WI-2XL</v>
          </cell>
          <cell r="B2574">
            <v>0</v>
          </cell>
          <cell r="C2574">
            <v>0</v>
          </cell>
          <cell r="D2574">
            <v>0</v>
          </cell>
          <cell r="E2574">
            <v>0</v>
          </cell>
          <cell r="F2574">
            <v>0</v>
          </cell>
          <cell r="G2574">
            <v>0</v>
          </cell>
          <cell r="H2574">
            <v>0</v>
          </cell>
          <cell r="I2574">
            <v>0</v>
          </cell>
          <cell r="J2574">
            <v>0</v>
          </cell>
          <cell r="K2574">
            <v>0</v>
          </cell>
          <cell r="L2574">
            <v>0</v>
          </cell>
          <cell r="M2574">
            <v>0</v>
          </cell>
        </row>
        <row r="2575">
          <cell r="A2575" t="str">
            <v>YZ-MU180-WI-L</v>
          </cell>
          <cell r="B2575">
            <v>0</v>
          </cell>
          <cell r="C2575">
            <v>0</v>
          </cell>
          <cell r="D2575">
            <v>0</v>
          </cell>
          <cell r="E2575">
            <v>0</v>
          </cell>
          <cell r="F2575">
            <v>0</v>
          </cell>
          <cell r="G2575">
            <v>0</v>
          </cell>
          <cell r="H2575">
            <v>0</v>
          </cell>
          <cell r="I2575">
            <v>0</v>
          </cell>
          <cell r="J2575">
            <v>0</v>
          </cell>
          <cell r="K2575">
            <v>0</v>
          </cell>
          <cell r="L2575">
            <v>0</v>
          </cell>
          <cell r="M2575">
            <v>0</v>
          </cell>
        </row>
        <row r="2576">
          <cell r="A2576" t="str">
            <v>YZ-MU180-WI-M</v>
          </cell>
          <cell r="B2576">
            <v>0</v>
          </cell>
          <cell r="C2576">
            <v>0</v>
          </cell>
          <cell r="D2576">
            <v>0</v>
          </cell>
          <cell r="E2576">
            <v>0</v>
          </cell>
          <cell r="F2576">
            <v>0</v>
          </cell>
          <cell r="G2576">
            <v>0</v>
          </cell>
          <cell r="H2576">
            <v>0</v>
          </cell>
          <cell r="I2576">
            <v>0</v>
          </cell>
          <cell r="J2576">
            <v>0</v>
          </cell>
          <cell r="K2576">
            <v>0</v>
          </cell>
          <cell r="L2576">
            <v>0</v>
          </cell>
          <cell r="M2576">
            <v>0</v>
          </cell>
        </row>
        <row r="2577">
          <cell r="A2577" t="str">
            <v>YZ-MU180-WI-S</v>
          </cell>
          <cell r="B2577">
            <v>0</v>
          </cell>
          <cell r="C2577">
            <v>0</v>
          </cell>
          <cell r="D2577">
            <v>0</v>
          </cell>
          <cell r="E2577">
            <v>0</v>
          </cell>
          <cell r="F2577">
            <v>0</v>
          </cell>
          <cell r="G2577">
            <v>0</v>
          </cell>
          <cell r="H2577">
            <v>0</v>
          </cell>
          <cell r="I2577">
            <v>0</v>
          </cell>
          <cell r="J2577">
            <v>0</v>
          </cell>
          <cell r="K2577">
            <v>0</v>
          </cell>
          <cell r="L2577">
            <v>0</v>
          </cell>
          <cell r="M2577">
            <v>0</v>
          </cell>
        </row>
        <row r="2578">
          <cell r="A2578" t="str">
            <v>YZ-MU180-WI-XL</v>
          </cell>
          <cell r="B2578">
            <v>0</v>
          </cell>
          <cell r="C2578">
            <v>0</v>
          </cell>
          <cell r="D2578">
            <v>0</v>
          </cell>
          <cell r="E2578">
            <v>0</v>
          </cell>
          <cell r="F2578">
            <v>0</v>
          </cell>
          <cell r="G2578">
            <v>0</v>
          </cell>
          <cell r="H2578">
            <v>0</v>
          </cell>
          <cell r="I2578">
            <v>0</v>
          </cell>
          <cell r="J2578">
            <v>0</v>
          </cell>
          <cell r="K2578">
            <v>0</v>
          </cell>
          <cell r="L2578">
            <v>0</v>
          </cell>
          <cell r="M2578">
            <v>0</v>
          </cell>
        </row>
        <row r="2579">
          <cell r="A2579" t="str">
            <v>YZ-MU181-B0-2XL</v>
          </cell>
          <cell r="B2579">
            <v>0</v>
          </cell>
          <cell r="C2579">
            <v>0</v>
          </cell>
          <cell r="D2579">
            <v>0</v>
          </cell>
          <cell r="E2579">
            <v>0</v>
          </cell>
          <cell r="F2579">
            <v>0</v>
          </cell>
          <cell r="G2579">
            <v>0</v>
          </cell>
          <cell r="H2579">
            <v>0</v>
          </cell>
          <cell r="I2579">
            <v>0</v>
          </cell>
          <cell r="J2579">
            <v>0</v>
          </cell>
          <cell r="K2579">
            <v>0</v>
          </cell>
          <cell r="L2579">
            <v>0</v>
          </cell>
          <cell r="M2579">
            <v>0</v>
          </cell>
        </row>
        <row r="2580">
          <cell r="A2580" t="str">
            <v>YZ-MU181-B0-L</v>
          </cell>
          <cell r="B2580">
            <v>0</v>
          </cell>
          <cell r="C2580">
            <v>0</v>
          </cell>
          <cell r="D2580">
            <v>0</v>
          </cell>
          <cell r="E2580">
            <v>0</v>
          </cell>
          <cell r="F2580">
            <v>0</v>
          </cell>
          <cell r="G2580">
            <v>0</v>
          </cell>
          <cell r="H2580">
            <v>0</v>
          </cell>
          <cell r="I2580">
            <v>0</v>
          </cell>
          <cell r="J2580">
            <v>0</v>
          </cell>
          <cell r="K2580">
            <v>0</v>
          </cell>
          <cell r="L2580">
            <v>0</v>
          </cell>
          <cell r="M2580">
            <v>0</v>
          </cell>
        </row>
        <row r="2581">
          <cell r="A2581" t="str">
            <v>YZ-MU181-B0-M</v>
          </cell>
          <cell r="B2581">
            <v>0</v>
          </cell>
          <cell r="C2581">
            <v>0</v>
          </cell>
          <cell r="D2581">
            <v>0</v>
          </cell>
          <cell r="E2581">
            <v>0</v>
          </cell>
          <cell r="F2581">
            <v>0</v>
          </cell>
          <cell r="G2581">
            <v>0</v>
          </cell>
          <cell r="H2581">
            <v>0</v>
          </cell>
          <cell r="I2581">
            <v>0</v>
          </cell>
          <cell r="J2581">
            <v>0</v>
          </cell>
          <cell r="K2581">
            <v>0</v>
          </cell>
          <cell r="L2581">
            <v>0</v>
          </cell>
          <cell r="M2581">
            <v>0</v>
          </cell>
        </row>
        <row r="2582">
          <cell r="A2582" t="str">
            <v>YZ-MU181-B0-S</v>
          </cell>
          <cell r="B2582">
            <v>0</v>
          </cell>
          <cell r="C2582">
            <v>0</v>
          </cell>
          <cell r="D2582">
            <v>0</v>
          </cell>
          <cell r="E2582">
            <v>0</v>
          </cell>
          <cell r="F2582">
            <v>0</v>
          </cell>
          <cell r="G2582">
            <v>0</v>
          </cell>
          <cell r="H2582">
            <v>0</v>
          </cell>
          <cell r="I2582">
            <v>0</v>
          </cell>
          <cell r="J2582">
            <v>0</v>
          </cell>
          <cell r="K2582">
            <v>0</v>
          </cell>
          <cell r="L2582">
            <v>0</v>
          </cell>
          <cell r="M2582">
            <v>0</v>
          </cell>
        </row>
        <row r="2583">
          <cell r="A2583" t="str">
            <v>YZ-MU181-B0-XL</v>
          </cell>
          <cell r="B2583">
            <v>0</v>
          </cell>
          <cell r="C2583">
            <v>0</v>
          </cell>
          <cell r="D2583">
            <v>0</v>
          </cell>
          <cell r="E2583">
            <v>0</v>
          </cell>
          <cell r="F2583">
            <v>0</v>
          </cell>
          <cell r="G2583">
            <v>0</v>
          </cell>
          <cell r="H2583">
            <v>0</v>
          </cell>
          <cell r="I2583">
            <v>0</v>
          </cell>
          <cell r="J2583">
            <v>0</v>
          </cell>
          <cell r="K2583">
            <v>0</v>
          </cell>
          <cell r="L2583">
            <v>0</v>
          </cell>
          <cell r="M2583">
            <v>0</v>
          </cell>
        </row>
        <row r="2584">
          <cell r="A2584" t="str">
            <v>YZ-MU181-G0-2XL</v>
          </cell>
          <cell r="B2584">
            <v>0</v>
          </cell>
          <cell r="C2584">
            <v>0</v>
          </cell>
          <cell r="D2584">
            <v>0</v>
          </cell>
          <cell r="E2584">
            <v>0</v>
          </cell>
          <cell r="F2584">
            <v>0</v>
          </cell>
          <cell r="G2584">
            <v>0</v>
          </cell>
          <cell r="H2584">
            <v>0</v>
          </cell>
          <cell r="I2584">
            <v>0</v>
          </cell>
          <cell r="J2584">
            <v>0</v>
          </cell>
          <cell r="K2584">
            <v>0</v>
          </cell>
          <cell r="L2584">
            <v>0</v>
          </cell>
          <cell r="M2584">
            <v>0</v>
          </cell>
        </row>
        <row r="2585">
          <cell r="A2585" t="str">
            <v>YZ-MU181-G0-L</v>
          </cell>
          <cell r="B2585">
            <v>0</v>
          </cell>
          <cell r="C2585">
            <v>0</v>
          </cell>
          <cell r="D2585">
            <v>0</v>
          </cell>
          <cell r="E2585">
            <v>0</v>
          </cell>
          <cell r="F2585">
            <v>0</v>
          </cell>
          <cell r="G2585">
            <v>0</v>
          </cell>
          <cell r="H2585">
            <v>0</v>
          </cell>
          <cell r="I2585">
            <v>0</v>
          </cell>
          <cell r="J2585">
            <v>0</v>
          </cell>
          <cell r="K2585">
            <v>0</v>
          </cell>
          <cell r="L2585">
            <v>0</v>
          </cell>
          <cell r="M2585">
            <v>0</v>
          </cell>
        </row>
        <row r="2586">
          <cell r="A2586" t="str">
            <v>YZ-MU181-G0-M</v>
          </cell>
          <cell r="B2586">
            <v>0</v>
          </cell>
          <cell r="C2586">
            <v>0</v>
          </cell>
          <cell r="D2586">
            <v>0</v>
          </cell>
          <cell r="E2586">
            <v>0</v>
          </cell>
          <cell r="F2586">
            <v>0</v>
          </cell>
          <cell r="G2586">
            <v>0</v>
          </cell>
          <cell r="H2586">
            <v>0</v>
          </cell>
          <cell r="I2586">
            <v>0</v>
          </cell>
          <cell r="J2586">
            <v>0</v>
          </cell>
          <cell r="K2586">
            <v>0</v>
          </cell>
          <cell r="L2586">
            <v>0</v>
          </cell>
          <cell r="M2586">
            <v>0</v>
          </cell>
        </row>
        <row r="2587">
          <cell r="A2587" t="str">
            <v>YZ-MU181-G0-S</v>
          </cell>
          <cell r="B2587">
            <v>0</v>
          </cell>
          <cell r="C2587">
            <v>0</v>
          </cell>
          <cell r="D2587">
            <v>0</v>
          </cell>
          <cell r="E2587">
            <v>0</v>
          </cell>
          <cell r="F2587">
            <v>0</v>
          </cell>
          <cell r="G2587">
            <v>0</v>
          </cell>
          <cell r="H2587">
            <v>0</v>
          </cell>
          <cell r="I2587">
            <v>0</v>
          </cell>
          <cell r="J2587">
            <v>0</v>
          </cell>
          <cell r="K2587">
            <v>0</v>
          </cell>
          <cell r="L2587">
            <v>0</v>
          </cell>
          <cell r="M2587">
            <v>0</v>
          </cell>
        </row>
        <row r="2588">
          <cell r="A2588" t="str">
            <v>YZ-MU181-G0-XL</v>
          </cell>
          <cell r="B2588">
            <v>0</v>
          </cell>
          <cell r="C2588">
            <v>0</v>
          </cell>
          <cell r="D2588">
            <v>0</v>
          </cell>
          <cell r="E2588">
            <v>0</v>
          </cell>
          <cell r="F2588">
            <v>0</v>
          </cell>
          <cell r="G2588">
            <v>0</v>
          </cell>
          <cell r="H2588">
            <v>0</v>
          </cell>
          <cell r="I2588">
            <v>0</v>
          </cell>
          <cell r="J2588">
            <v>0</v>
          </cell>
          <cell r="K2588">
            <v>0</v>
          </cell>
          <cell r="L2588">
            <v>0</v>
          </cell>
          <cell r="M2588">
            <v>0</v>
          </cell>
        </row>
        <row r="2589">
          <cell r="A2589" t="str">
            <v>YZ-MU181-Gr-2XL</v>
          </cell>
          <cell r="B2589">
            <v>0</v>
          </cell>
          <cell r="C2589">
            <v>0</v>
          </cell>
          <cell r="D2589">
            <v>0</v>
          </cell>
          <cell r="E2589">
            <v>0</v>
          </cell>
          <cell r="F2589">
            <v>0</v>
          </cell>
          <cell r="G2589">
            <v>0</v>
          </cell>
          <cell r="H2589">
            <v>0</v>
          </cell>
          <cell r="I2589">
            <v>0</v>
          </cell>
          <cell r="J2589">
            <v>0</v>
          </cell>
          <cell r="K2589">
            <v>0</v>
          </cell>
          <cell r="L2589">
            <v>0</v>
          </cell>
          <cell r="M2589">
            <v>0</v>
          </cell>
        </row>
        <row r="2590">
          <cell r="A2590" t="str">
            <v>YZ-MU181-Gr-L</v>
          </cell>
          <cell r="B2590">
            <v>0</v>
          </cell>
          <cell r="C2590">
            <v>0</v>
          </cell>
          <cell r="D2590">
            <v>0</v>
          </cell>
          <cell r="E2590">
            <v>0</v>
          </cell>
          <cell r="F2590">
            <v>0</v>
          </cell>
          <cell r="G2590">
            <v>0</v>
          </cell>
          <cell r="H2590">
            <v>0</v>
          </cell>
          <cell r="I2590">
            <v>0</v>
          </cell>
          <cell r="J2590">
            <v>0</v>
          </cell>
          <cell r="K2590">
            <v>0</v>
          </cell>
          <cell r="L2590">
            <v>0</v>
          </cell>
          <cell r="M2590">
            <v>0</v>
          </cell>
        </row>
        <row r="2591">
          <cell r="A2591" t="str">
            <v>YZ-MU181-Gr-M</v>
          </cell>
          <cell r="B2591">
            <v>0</v>
          </cell>
          <cell r="C2591">
            <v>0</v>
          </cell>
          <cell r="D2591">
            <v>0</v>
          </cell>
          <cell r="E2591">
            <v>0</v>
          </cell>
          <cell r="F2591">
            <v>0</v>
          </cell>
          <cell r="G2591">
            <v>0</v>
          </cell>
          <cell r="H2591">
            <v>0</v>
          </cell>
          <cell r="I2591">
            <v>0</v>
          </cell>
          <cell r="J2591">
            <v>0</v>
          </cell>
          <cell r="K2591">
            <v>0</v>
          </cell>
          <cell r="L2591">
            <v>0</v>
          </cell>
          <cell r="M2591">
            <v>0</v>
          </cell>
        </row>
        <row r="2592">
          <cell r="A2592" t="str">
            <v>YZ-MU181-Gr-S</v>
          </cell>
          <cell r="B2592">
            <v>0</v>
          </cell>
          <cell r="C2592">
            <v>0</v>
          </cell>
          <cell r="D2592">
            <v>0</v>
          </cell>
          <cell r="E2592">
            <v>0</v>
          </cell>
          <cell r="F2592">
            <v>0</v>
          </cell>
          <cell r="G2592">
            <v>0</v>
          </cell>
          <cell r="H2592">
            <v>0</v>
          </cell>
          <cell r="I2592">
            <v>0</v>
          </cell>
          <cell r="J2592">
            <v>0</v>
          </cell>
          <cell r="K2592">
            <v>0</v>
          </cell>
          <cell r="L2592">
            <v>0</v>
          </cell>
          <cell r="M2592">
            <v>0</v>
          </cell>
        </row>
        <row r="2593">
          <cell r="A2593" t="str">
            <v>YZ-MU181-Gr-XL</v>
          </cell>
          <cell r="B2593">
            <v>0</v>
          </cell>
          <cell r="C2593">
            <v>0</v>
          </cell>
          <cell r="D2593">
            <v>0</v>
          </cell>
          <cell r="E2593">
            <v>0</v>
          </cell>
          <cell r="F2593">
            <v>0</v>
          </cell>
          <cell r="G2593">
            <v>0</v>
          </cell>
          <cell r="H2593">
            <v>0</v>
          </cell>
          <cell r="I2593">
            <v>0</v>
          </cell>
          <cell r="J2593">
            <v>0</v>
          </cell>
          <cell r="K2593">
            <v>0</v>
          </cell>
          <cell r="L2593">
            <v>0</v>
          </cell>
          <cell r="M2593">
            <v>0</v>
          </cell>
        </row>
        <row r="2594">
          <cell r="A2594" t="str">
            <v>YZ-MU181-K0-2XL</v>
          </cell>
          <cell r="B2594">
            <v>0</v>
          </cell>
          <cell r="C2594">
            <v>0</v>
          </cell>
          <cell r="D2594">
            <v>0</v>
          </cell>
          <cell r="E2594">
            <v>0</v>
          </cell>
          <cell r="F2594">
            <v>0</v>
          </cell>
          <cell r="G2594">
            <v>0</v>
          </cell>
          <cell r="H2594">
            <v>0</v>
          </cell>
          <cell r="I2594">
            <v>0</v>
          </cell>
          <cell r="J2594">
            <v>0</v>
          </cell>
          <cell r="K2594">
            <v>0</v>
          </cell>
          <cell r="L2594">
            <v>0</v>
          </cell>
          <cell r="M2594">
            <v>0</v>
          </cell>
        </row>
        <row r="2595">
          <cell r="A2595" t="str">
            <v>YZ-MU181-K0-L</v>
          </cell>
          <cell r="B2595">
            <v>0</v>
          </cell>
          <cell r="C2595">
            <v>0</v>
          </cell>
          <cell r="D2595">
            <v>0</v>
          </cell>
          <cell r="E2595">
            <v>0</v>
          </cell>
          <cell r="F2595">
            <v>0</v>
          </cell>
          <cell r="G2595">
            <v>0</v>
          </cell>
          <cell r="H2595">
            <v>0</v>
          </cell>
          <cell r="I2595">
            <v>0</v>
          </cell>
          <cell r="J2595">
            <v>0</v>
          </cell>
          <cell r="K2595">
            <v>0</v>
          </cell>
          <cell r="L2595">
            <v>0</v>
          </cell>
          <cell r="M2595">
            <v>0</v>
          </cell>
        </row>
        <row r="2596">
          <cell r="A2596" t="str">
            <v>YZ-MU181-K0-M</v>
          </cell>
          <cell r="B2596">
            <v>0</v>
          </cell>
          <cell r="C2596">
            <v>0</v>
          </cell>
          <cell r="D2596">
            <v>0</v>
          </cell>
          <cell r="E2596">
            <v>0</v>
          </cell>
          <cell r="F2596">
            <v>0</v>
          </cell>
          <cell r="G2596">
            <v>0</v>
          </cell>
          <cell r="H2596">
            <v>0</v>
          </cell>
          <cell r="I2596">
            <v>0</v>
          </cell>
          <cell r="J2596">
            <v>0</v>
          </cell>
          <cell r="K2596">
            <v>0</v>
          </cell>
          <cell r="L2596">
            <v>0</v>
          </cell>
          <cell r="M2596">
            <v>0</v>
          </cell>
        </row>
        <row r="2597">
          <cell r="A2597" t="str">
            <v>YZ-MU181-K0-S</v>
          </cell>
          <cell r="B2597">
            <v>0</v>
          </cell>
          <cell r="C2597">
            <v>0</v>
          </cell>
          <cell r="D2597">
            <v>0</v>
          </cell>
          <cell r="E2597">
            <v>0</v>
          </cell>
          <cell r="F2597">
            <v>0</v>
          </cell>
          <cell r="G2597">
            <v>0</v>
          </cell>
          <cell r="H2597">
            <v>0</v>
          </cell>
          <cell r="I2597">
            <v>0</v>
          </cell>
          <cell r="J2597">
            <v>0</v>
          </cell>
          <cell r="K2597">
            <v>0</v>
          </cell>
          <cell r="L2597">
            <v>0</v>
          </cell>
          <cell r="M2597">
            <v>0</v>
          </cell>
        </row>
        <row r="2598">
          <cell r="A2598" t="str">
            <v>YZ-MU181-K0-XL</v>
          </cell>
          <cell r="B2598">
            <v>0</v>
          </cell>
          <cell r="C2598">
            <v>0</v>
          </cell>
          <cell r="D2598">
            <v>0</v>
          </cell>
          <cell r="E2598">
            <v>0</v>
          </cell>
          <cell r="F2598">
            <v>0</v>
          </cell>
          <cell r="G2598">
            <v>0</v>
          </cell>
          <cell r="H2598">
            <v>0</v>
          </cell>
          <cell r="I2598">
            <v>0</v>
          </cell>
          <cell r="J2598">
            <v>0</v>
          </cell>
          <cell r="K2598">
            <v>0</v>
          </cell>
          <cell r="L2598">
            <v>0</v>
          </cell>
          <cell r="M2598">
            <v>0</v>
          </cell>
        </row>
        <row r="2599">
          <cell r="A2599" t="str">
            <v>YZ-MU181-OR-2XL</v>
          </cell>
          <cell r="B2599">
            <v>0</v>
          </cell>
          <cell r="C2599">
            <v>0</v>
          </cell>
          <cell r="D2599">
            <v>0</v>
          </cell>
          <cell r="E2599">
            <v>0</v>
          </cell>
          <cell r="F2599">
            <v>0</v>
          </cell>
          <cell r="G2599">
            <v>0</v>
          </cell>
          <cell r="H2599">
            <v>0</v>
          </cell>
          <cell r="I2599">
            <v>0</v>
          </cell>
          <cell r="J2599">
            <v>0</v>
          </cell>
          <cell r="K2599">
            <v>0</v>
          </cell>
          <cell r="L2599">
            <v>0</v>
          </cell>
          <cell r="M2599">
            <v>0</v>
          </cell>
        </row>
        <row r="2600">
          <cell r="A2600" t="str">
            <v>YZ-MU181-OR-L</v>
          </cell>
          <cell r="B2600">
            <v>0</v>
          </cell>
          <cell r="C2600">
            <v>0</v>
          </cell>
          <cell r="D2600">
            <v>0</v>
          </cell>
          <cell r="E2600">
            <v>0</v>
          </cell>
          <cell r="F2600">
            <v>0</v>
          </cell>
          <cell r="G2600">
            <v>0</v>
          </cell>
          <cell r="H2600">
            <v>0</v>
          </cell>
          <cell r="I2600">
            <v>0</v>
          </cell>
          <cell r="J2600">
            <v>0</v>
          </cell>
          <cell r="K2600">
            <v>0</v>
          </cell>
          <cell r="L2600">
            <v>0</v>
          </cell>
          <cell r="M2600">
            <v>0</v>
          </cell>
        </row>
        <row r="2601">
          <cell r="A2601" t="str">
            <v>YZ-MU181-OR-M</v>
          </cell>
          <cell r="B2601">
            <v>0</v>
          </cell>
          <cell r="C2601">
            <v>0</v>
          </cell>
          <cell r="D2601">
            <v>0</v>
          </cell>
          <cell r="E2601">
            <v>0</v>
          </cell>
          <cell r="F2601">
            <v>0</v>
          </cell>
          <cell r="G2601">
            <v>0</v>
          </cell>
          <cell r="H2601">
            <v>0</v>
          </cell>
          <cell r="I2601">
            <v>0</v>
          </cell>
          <cell r="J2601">
            <v>0</v>
          </cell>
          <cell r="K2601">
            <v>0</v>
          </cell>
          <cell r="L2601">
            <v>0</v>
          </cell>
          <cell r="M2601">
            <v>0</v>
          </cell>
        </row>
        <row r="2602">
          <cell r="A2602" t="str">
            <v>YZ-MU181-OR-S</v>
          </cell>
          <cell r="B2602">
            <v>0</v>
          </cell>
          <cell r="C2602">
            <v>0</v>
          </cell>
          <cell r="D2602">
            <v>0</v>
          </cell>
          <cell r="E2602">
            <v>0</v>
          </cell>
          <cell r="F2602">
            <v>0</v>
          </cell>
          <cell r="G2602">
            <v>0</v>
          </cell>
          <cell r="H2602">
            <v>0</v>
          </cell>
          <cell r="I2602">
            <v>0</v>
          </cell>
          <cell r="J2602">
            <v>0</v>
          </cell>
          <cell r="K2602">
            <v>0</v>
          </cell>
          <cell r="L2602">
            <v>0</v>
          </cell>
          <cell r="M2602">
            <v>0</v>
          </cell>
        </row>
        <row r="2603">
          <cell r="A2603" t="str">
            <v>YZ-MU181-OR-XL</v>
          </cell>
          <cell r="B2603">
            <v>0</v>
          </cell>
          <cell r="C2603">
            <v>0</v>
          </cell>
          <cell r="D2603">
            <v>0</v>
          </cell>
          <cell r="E2603">
            <v>0</v>
          </cell>
          <cell r="F2603">
            <v>0</v>
          </cell>
          <cell r="G2603">
            <v>0</v>
          </cell>
          <cell r="H2603">
            <v>0</v>
          </cell>
          <cell r="I2603">
            <v>0</v>
          </cell>
          <cell r="J2603">
            <v>0</v>
          </cell>
          <cell r="K2603">
            <v>0</v>
          </cell>
          <cell r="L2603">
            <v>0</v>
          </cell>
          <cell r="M2603">
            <v>0</v>
          </cell>
        </row>
        <row r="2604">
          <cell r="A2604" t="str">
            <v>YZ-MU181-R0-2XL</v>
          </cell>
          <cell r="B2604">
            <v>0</v>
          </cell>
          <cell r="C2604">
            <v>0</v>
          </cell>
          <cell r="D2604">
            <v>0</v>
          </cell>
          <cell r="E2604">
            <v>0</v>
          </cell>
          <cell r="F2604">
            <v>0</v>
          </cell>
          <cell r="G2604">
            <v>0</v>
          </cell>
          <cell r="H2604">
            <v>0</v>
          </cell>
          <cell r="I2604">
            <v>0</v>
          </cell>
          <cell r="J2604">
            <v>0</v>
          </cell>
          <cell r="K2604">
            <v>0</v>
          </cell>
          <cell r="L2604">
            <v>0</v>
          </cell>
          <cell r="M2604">
            <v>0</v>
          </cell>
        </row>
        <row r="2605">
          <cell r="A2605" t="str">
            <v>YZ-MU181-R0-L</v>
          </cell>
          <cell r="B2605">
            <v>0</v>
          </cell>
          <cell r="C2605">
            <v>0</v>
          </cell>
          <cell r="D2605">
            <v>0</v>
          </cell>
          <cell r="E2605">
            <v>0</v>
          </cell>
          <cell r="F2605">
            <v>0</v>
          </cell>
          <cell r="G2605">
            <v>0</v>
          </cell>
          <cell r="H2605">
            <v>0</v>
          </cell>
          <cell r="I2605">
            <v>0</v>
          </cell>
          <cell r="J2605">
            <v>0</v>
          </cell>
          <cell r="K2605">
            <v>0</v>
          </cell>
          <cell r="L2605">
            <v>0</v>
          </cell>
          <cell r="M2605">
            <v>0</v>
          </cell>
        </row>
        <row r="2606">
          <cell r="A2606" t="str">
            <v>YZ-MU181-R0-M</v>
          </cell>
          <cell r="B2606">
            <v>0</v>
          </cell>
          <cell r="C2606">
            <v>0</v>
          </cell>
          <cell r="D2606">
            <v>0</v>
          </cell>
          <cell r="E2606">
            <v>0</v>
          </cell>
          <cell r="F2606">
            <v>0</v>
          </cell>
          <cell r="G2606">
            <v>0</v>
          </cell>
          <cell r="H2606">
            <v>0</v>
          </cell>
          <cell r="I2606">
            <v>0</v>
          </cell>
          <cell r="J2606">
            <v>0</v>
          </cell>
          <cell r="K2606">
            <v>0</v>
          </cell>
          <cell r="L2606">
            <v>0</v>
          </cell>
          <cell r="M2606">
            <v>0</v>
          </cell>
        </row>
        <row r="2607">
          <cell r="A2607" t="str">
            <v>YZ-MU181-R0-S</v>
          </cell>
          <cell r="B2607">
            <v>0</v>
          </cell>
          <cell r="C2607">
            <v>0</v>
          </cell>
          <cell r="D2607">
            <v>0</v>
          </cell>
          <cell r="E2607">
            <v>0</v>
          </cell>
          <cell r="F2607">
            <v>0</v>
          </cell>
          <cell r="G2607">
            <v>0</v>
          </cell>
          <cell r="H2607">
            <v>0</v>
          </cell>
          <cell r="I2607">
            <v>0</v>
          </cell>
          <cell r="J2607">
            <v>0</v>
          </cell>
          <cell r="K2607">
            <v>0</v>
          </cell>
          <cell r="L2607">
            <v>0</v>
          </cell>
          <cell r="M2607">
            <v>0</v>
          </cell>
        </row>
        <row r="2608">
          <cell r="A2608" t="str">
            <v>YZ-MU181-R0-XL</v>
          </cell>
          <cell r="B2608">
            <v>0</v>
          </cell>
          <cell r="C2608">
            <v>0</v>
          </cell>
          <cell r="D2608">
            <v>0</v>
          </cell>
          <cell r="E2608">
            <v>0</v>
          </cell>
          <cell r="F2608">
            <v>0</v>
          </cell>
          <cell r="G2608">
            <v>0</v>
          </cell>
          <cell r="H2608">
            <v>0</v>
          </cell>
          <cell r="I2608">
            <v>0</v>
          </cell>
          <cell r="J2608">
            <v>0</v>
          </cell>
          <cell r="K2608">
            <v>0</v>
          </cell>
          <cell r="L2608">
            <v>0</v>
          </cell>
          <cell r="M2608">
            <v>0</v>
          </cell>
        </row>
        <row r="2609">
          <cell r="A2609" t="str">
            <v>YZ-MU181-W0-2XL</v>
          </cell>
          <cell r="B2609">
            <v>0</v>
          </cell>
          <cell r="C2609">
            <v>0</v>
          </cell>
          <cell r="D2609">
            <v>0</v>
          </cell>
          <cell r="E2609">
            <v>0</v>
          </cell>
          <cell r="F2609">
            <v>0</v>
          </cell>
          <cell r="G2609">
            <v>0</v>
          </cell>
          <cell r="H2609">
            <v>0</v>
          </cell>
          <cell r="I2609">
            <v>0</v>
          </cell>
          <cell r="J2609">
            <v>0</v>
          </cell>
          <cell r="K2609">
            <v>0</v>
          </cell>
          <cell r="L2609">
            <v>0</v>
          </cell>
          <cell r="M2609">
            <v>0</v>
          </cell>
        </row>
        <row r="2610">
          <cell r="A2610" t="str">
            <v>YZ-MU181-W0-L</v>
          </cell>
          <cell r="B2610">
            <v>0</v>
          </cell>
          <cell r="C2610">
            <v>0</v>
          </cell>
          <cell r="D2610">
            <v>0</v>
          </cell>
          <cell r="E2610">
            <v>0</v>
          </cell>
          <cell r="F2610">
            <v>0</v>
          </cell>
          <cell r="G2610">
            <v>0</v>
          </cell>
          <cell r="H2610">
            <v>0</v>
          </cell>
          <cell r="I2610">
            <v>0</v>
          </cell>
          <cell r="J2610">
            <v>0</v>
          </cell>
          <cell r="K2610">
            <v>0</v>
          </cell>
          <cell r="L2610">
            <v>0</v>
          </cell>
          <cell r="M2610">
            <v>0</v>
          </cell>
        </row>
        <row r="2611">
          <cell r="A2611" t="str">
            <v>YZ-MU181-W0-M</v>
          </cell>
          <cell r="B2611">
            <v>0</v>
          </cell>
          <cell r="C2611">
            <v>0</v>
          </cell>
          <cell r="D2611">
            <v>0</v>
          </cell>
          <cell r="E2611">
            <v>0</v>
          </cell>
          <cell r="F2611">
            <v>0</v>
          </cell>
          <cell r="G2611">
            <v>0</v>
          </cell>
          <cell r="H2611">
            <v>0</v>
          </cell>
          <cell r="I2611">
            <v>0</v>
          </cell>
          <cell r="J2611">
            <v>0</v>
          </cell>
          <cell r="K2611">
            <v>0</v>
          </cell>
          <cell r="L2611">
            <v>0</v>
          </cell>
          <cell r="M2611">
            <v>0</v>
          </cell>
        </row>
        <row r="2612">
          <cell r="A2612" t="str">
            <v>YZ-MU181-W0-S</v>
          </cell>
          <cell r="B2612">
            <v>0</v>
          </cell>
          <cell r="C2612">
            <v>0</v>
          </cell>
          <cell r="D2612">
            <v>0</v>
          </cell>
          <cell r="E2612">
            <v>0</v>
          </cell>
          <cell r="F2612">
            <v>0</v>
          </cell>
          <cell r="G2612">
            <v>0</v>
          </cell>
          <cell r="H2612">
            <v>0</v>
          </cell>
          <cell r="I2612">
            <v>0</v>
          </cell>
          <cell r="J2612">
            <v>0</v>
          </cell>
          <cell r="K2612">
            <v>0</v>
          </cell>
          <cell r="L2612">
            <v>0</v>
          </cell>
          <cell r="M2612">
            <v>0</v>
          </cell>
        </row>
        <row r="2613">
          <cell r="A2613" t="str">
            <v>YZ-MU181-W0-XL</v>
          </cell>
          <cell r="B2613">
            <v>0</v>
          </cell>
          <cell r="C2613">
            <v>0</v>
          </cell>
          <cell r="D2613">
            <v>0</v>
          </cell>
          <cell r="E2613">
            <v>0</v>
          </cell>
          <cell r="F2613">
            <v>0</v>
          </cell>
          <cell r="G2613">
            <v>0</v>
          </cell>
          <cell r="H2613">
            <v>0</v>
          </cell>
          <cell r="I2613">
            <v>0</v>
          </cell>
          <cell r="J2613">
            <v>0</v>
          </cell>
          <cell r="K2613">
            <v>0</v>
          </cell>
          <cell r="L2613">
            <v>0</v>
          </cell>
          <cell r="M2613">
            <v>0</v>
          </cell>
        </row>
        <row r="2614">
          <cell r="A2614" t="str">
            <v>YZ-MU181-Wi-2XL</v>
          </cell>
          <cell r="B2614">
            <v>0</v>
          </cell>
          <cell r="C2614">
            <v>0</v>
          </cell>
          <cell r="D2614">
            <v>0</v>
          </cell>
          <cell r="E2614">
            <v>0</v>
          </cell>
          <cell r="F2614">
            <v>0</v>
          </cell>
          <cell r="G2614">
            <v>0</v>
          </cell>
          <cell r="H2614">
            <v>0</v>
          </cell>
          <cell r="I2614">
            <v>0</v>
          </cell>
          <cell r="J2614">
            <v>0</v>
          </cell>
          <cell r="K2614">
            <v>0</v>
          </cell>
          <cell r="L2614">
            <v>0</v>
          </cell>
          <cell r="M2614">
            <v>0</v>
          </cell>
        </row>
        <row r="2615">
          <cell r="A2615" t="str">
            <v>YZ-MU181-Wi-L</v>
          </cell>
          <cell r="B2615">
            <v>0</v>
          </cell>
          <cell r="C2615">
            <v>0</v>
          </cell>
          <cell r="D2615">
            <v>0</v>
          </cell>
          <cell r="E2615">
            <v>0</v>
          </cell>
          <cell r="F2615">
            <v>0</v>
          </cell>
          <cell r="G2615">
            <v>0</v>
          </cell>
          <cell r="H2615">
            <v>0</v>
          </cell>
          <cell r="I2615">
            <v>0</v>
          </cell>
          <cell r="J2615">
            <v>0</v>
          </cell>
          <cell r="K2615">
            <v>0</v>
          </cell>
          <cell r="L2615">
            <v>0</v>
          </cell>
          <cell r="M2615">
            <v>0</v>
          </cell>
        </row>
        <row r="2616">
          <cell r="A2616" t="str">
            <v>YZ-MU181-Wi-M</v>
          </cell>
          <cell r="B2616">
            <v>0</v>
          </cell>
          <cell r="C2616">
            <v>0</v>
          </cell>
          <cell r="D2616">
            <v>0</v>
          </cell>
          <cell r="E2616">
            <v>0</v>
          </cell>
          <cell r="F2616">
            <v>0</v>
          </cell>
          <cell r="G2616">
            <v>0</v>
          </cell>
          <cell r="H2616">
            <v>0</v>
          </cell>
          <cell r="I2616">
            <v>0</v>
          </cell>
          <cell r="J2616">
            <v>0</v>
          </cell>
          <cell r="K2616">
            <v>0</v>
          </cell>
          <cell r="L2616">
            <v>0</v>
          </cell>
          <cell r="M2616">
            <v>0</v>
          </cell>
        </row>
        <row r="2617">
          <cell r="A2617" t="str">
            <v>YZ-MU181-Wi-S</v>
          </cell>
          <cell r="B2617">
            <v>0</v>
          </cell>
          <cell r="C2617">
            <v>0</v>
          </cell>
          <cell r="D2617">
            <v>0</v>
          </cell>
          <cell r="E2617">
            <v>0</v>
          </cell>
          <cell r="F2617">
            <v>0</v>
          </cell>
          <cell r="G2617">
            <v>0</v>
          </cell>
          <cell r="H2617">
            <v>0</v>
          </cell>
          <cell r="I2617">
            <v>0</v>
          </cell>
          <cell r="J2617">
            <v>0</v>
          </cell>
          <cell r="K2617">
            <v>0</v>
          </cell>
          <cell r="L2617">
            <v>0</v>
          </cell>
          <cell r="M2617">
            <v>0</v>
          </cell>
        </row>
        <row r="2618">
          <cell r="A2618" t="str">
            <v>YZ-MU181-Wi-XL</v>
          </cell>
          <cell r="B2618">
            <v>0</v>
          </cell>
          <cell r="C2618">
            <v>0</v>
          </cell>
          <cell r="D2618">
            <v>0</v>
          </cell>
          <cell r="E2618">
            <v>0</v>
          </cell>
          <cell r="F2618">
            <v>0</v>
          </cell>
          <cell r="G2618">
            <v>0</v>
          </cell>
          <cell r="H2618">
            <v>0</v>
          </cell>
          <cell r="I2618">
            <v>0</v>
          </cell>
          <cell r="J2618">
            <v>0</v>
          </cell>
          <cell r="K2618">
            <v>0</v>
          </cell>
          <cell r="L2618">
            <v>0</v>
          </cell>
          <cell r="M2618">
            <v>0</v>
          </cell>
        </row>
        <row r="2619">
          <cell r="A2619" t="str">
            <v>YZ-MU2500-K0-L</v>
          </cell>
          <cell r="B2619">
            <v>0</v>
          </cell>
          <cell r="C2619">
            <v>0</v>
          </cell>
          <cell r="D2619">
            <v>0</v>
          </cell>
          <cell r="E2619">
            <v>0</v>
          </cell>
          <cell r="F2619">
            <v>0</v>
          </cell>
          <cell r="G2619">
            <v>0</v>
          </cell>
          <cell r="H2619">
            <v>0</v>
          </cell>
          <cell r="I2619">
            <v>0</v>
          </cell>
          <cell r="J2619">
            <v>0</v>
          </cell>
          <cell r="K2619">
            <v>0</v>
          </cell>
          <cell r="L2619">
            <v>0</v>
          </cell>
          <cell r="M2619">
            <v>0</v>
          </cell>
        </row>
        <row r="2620">
          <cell r="A2620" t="str">
            <v>YZ-MU2500-K0-M</v>
          </cell>
          <cell r="B2620">
            <v>0</v>
          </cell>
          <cell r="C2620">
            <v>0</v>
          </cell>
          <cell r="D2620">
            <v>0</v>
          </cell>
          <cell r="E2620">
            <v>0</v>
          </cell>
          <cell r="F2620">
            <v>0</v>
          </cell>
          <cell r="G2620">
            <v>0</v>
          </cell>
          <cell r="H2620">
            <v>0</v>
          </cell>
          <cell r="I2620">
            <v>0</v>
          </cell>
          <cell r="J2620">
            <v>0</v>
          </cell>
          <cell r="K2620">
            <v>0</v>
          </cell>
          <cell r="L2620">
            <v>0</v>
          </cell>
          <cell r="M2620">
            <v>0</v>
          </cell>
        </row>
        <row r="2621">
          <cell r="A2621" t="str">
            <v>YZ-MU2500-K0-S</v>
          </cell>
          <cell r="B2621">
            <v>0</v>
          </cell>
          <cell r="C2621">
            <v>0</v>
          </cell>
          <cell r="D2621">
            <v>0</v>
          </cell>
          <cell r="E2621">
            <v>0</v>
          </cell>
          <cell r="F2621">
            <v>0</v>
          </cell>
          <cell r="G2621">
            <v>0</v>
          </cell>
          <cell r="H2621">
            <v>0</v>
          </cell>
          <cell r="I2621">
            <v>0</v>
          </cell>
          <cell r="J2621">
            <v>0</v>
          </cell>
          <cell r="K2621">
            <v>0</v>
          </cell>
          <cell r="L2621">
            <v>0</v>
          </cell>
          <cell r="M2621">
            <v>0</v>
          </cell>
        </row>
        <row r="2622">
          <cell r="A2622" t="str">
            <v>YZ-MU2500-K0-XL</v>
          </cell>
          <cell r="B2622">
            <v>0</v>
          </cell>
          <cell r="C2622">
            <v>0</v>
          </cell>
          <cell r="D2622">
            <v>0</v>
          </cell>
          <cell r="E2622">
            <v>0</v>
          </cell>
          <cell r="F2622">
            <v>0</v>
          </cell>
          <cell r="G2622">
            <v>0</v>
          </cell>
          <cell r="H2622">
            <v>0</v>
          </cell>
          <cell r="I2622">
            <v>0</v>
          </cell>
          <cell r="J2622">
            <v>0</v>
          </cell>
          <cell r="K2622">
            <v>0</v>
          </cell>
          <cell r="L2622">
            <v>0</v>
          </cell>
          <cell r="M2622">
            <v>0</v>
          </cell>
        </row>
        <row r="2623">
          <cell r="A2623" t="str">
            <v>YZ-MU2500-R0-L</v>
          </cell>
          <cell r="B2623">
            <v>0</v>
          </cell>
          <cell r="C2623">
            <v>0</v>
          </cell>
          <cell r="D2623">
            <v>0</v>
          </cell>
          <cell r="E2623">
            <v>0</v>
          </cell>
          <cell r="F2623">
            <v>0</v>
          </cell>
          <cell r="G2623">
            <v>0</v>
          </cell>
          <cell r="H2623">
            <v>0</v>
          </cell>
          <cell r="I2623">
            <v>0</v>
          </cell>
          <cell r="J2623">
            <v>0</v>
          </cell>
          <cell r="K2623">
            <v>0</v>
          </cell>
          <cell r="L2623">
            <v>0</v>
          </cell>
          <cell r="M2623">
            <v>0</v>
          </cell>
        </row>
        <row r="2624">
          <cell r="A2624" t="str">
            <v>YZ-MU2500-R0-M</v>
          </cell>
          <cell r="B2624">
            <v>0</v>
          </cell>
          <cell r="C2624">
            <v>0</v>
          </cell>
          <cell r="D2624">
            <v>0</v>
          </cell>
          <cell r="E2624">
            <v>0</v>
          </cell>
          <cell r="F2624">
            <v>0</v>
          </cell>
          <cell r="G2624">
            <v>0</v>
          </cell>
          <cell r="H2624">
            <v>0</v>
          </cell>
          <cell r="I2624">
            <v>0</v>
          </cell>
          <cell r="J2624">
            <v>0</v>
          </cell>
          <cell r="K2624">
            <v>0</v>
          </cell>
          <cell r="L2624">
            <v>0</v>
          </cell>
          <cell r="M2624">
            <v>0</v>
          </cell>
        </row>
        <row r="2625">
          <cell r="A2625" t="str">
            <v>YZ-MU2500-R0-S</v>
          </cell>
          <cell r="B2625">
            <v>0</v>
          </cell>
          <cell r="C2625">
            <v>0</v>
          </cell>
          <cell r="D2625">
            <v>0</v>
          </cell>
          <cell r="E2625">
            <v>0</v>
          </cell>
          <cell r="F2625">
            <v>0</v>
          </cell>
          <cell r="G2625">
            <v>0</v>
          </cell>
          <cell r="H2625">
            <v>0</v>
          </cell>
          <cell r="I2625">
            <v>0</v>
          </cell>
          <cell r="J2625">
            <v>0</v>
          </cell>
          <cell r="K2625">
            <v>0</v>
          </cell>
          <cell r="L2625">
            <v>0</v>
          </cell>
          <cell r="M2625">
            <v>0</v>
          </cell>
        </row>
        <row r="2626">
          <cell r="A2626" t="str">
            <v>YZ-MU2500-R0-XL</v>
          </cell>
          <cell r="B2626">
            <v>0</v>
          </cell>
          <cell r="C2626">
            <v>0</v>
          </cell>
          <cell r="D2626">
            <v>0</v>
          </cell>
          <cell r="E2626">
            <v>0</v>
          </cell>
          <cell r="F2626">
            <v>0</v>
          </cell>
          <cell r="G2626">
            <v>0</v>
          </cell>
          <cell r="H2626">
            <v>0</v>
          </cell>
          <cell r="I2626">
            <v>0</v>
          </cell>
          <cell r="J2626">
            <v>0</v>
          </cell>
          <cell r="K2626">
            <v>0</v>
          </cell>
          <cell r="L2626">
            <v>0</v>
          </cell>
          <cell r="M2626">
            <v>0</v>
          </cell>
        </row>
        <row r="2627">
          <cell r="A2627" t="str">
            <v>YZ-MU2500-W0-L</v>
          </cell>
          <cell r="B2627">
            <v>0</v>
          </cell>
          <cell r="C2627">
            <v>0</v>
          </cell>
          <cell r="D2627">
            <v>0</v>
          </cell>
          <cell r="E2627">
            <v>0</v>
          </cell>
          <cell r="F2627">
            <v>0</v>
          </cell>
          <cell r="G2627">
            <v>0</v>
          </cell>
          <cell r="H2627">
            <v>0</v>
          </cell>
          <cell r="I2627">
            <v>0</v>
          </cell>
          <cell r="J2627">
            <v>0</v>
          </cell>
          <cell r="K2627">
            <v>0</v>
          </cell>
          <cell r="L2627">
            <v>0</v>
          </cell>
          <cell r="M2627">
            <v>0</v>
          </cell>
        </row>
        <row r="2628">
          <cell r="A2628" t="str">
            <v>YZ-MU2500-W0-M</v>
          </cell>
          <cell r="B2628">
            <v>0</v>
          </cell>
          <cell r="C2628">
            <v>0</v>
          </cell>
          <cell r="D2628">
            <v>0</v>
          </cell>
          <cell r="E2628">
            <v>0</v>
          </cell>
          <cell r="F2628">
            <v>0</v>
          </cell>
          <cell r="G2628">
            <v>0</v>
          </cell>
          <cell r="H2628">
            <v>0</v>
          </cell>
          <cell r="I2628">
            <v>0</v>
          </cell>
          <cell r="J2628">
            <v>0</v>
          </cell>
          <cell r="K2628">
            <v>0</v>
          </cell>
          <cell r="L2628">
            <v>0</v>
          </cell>
          <cell r="M2628">
            <v>0</v>
          </cell>
        </row>
        <row r="2629">
          <cell r="A2629" t="str">
            <v>YZ-MU2500-W0-S</v>
          </cell>
          <cell r="B2629">
            <v>0</v>
          </cell>
          <cell r="C2629">
            <v>0</v>
          </cell>
          <cell r="D2629">
            <v>0</v>
          </cell>
          <cell r="E2629">
            <v>0</v>
          </cell>
          <cell r="F2629">
            <v>0</v>
          </cell>
          <cell r="G2629">
            <v>0</v>
          </cell>
          <cell r="H2629">
            <v>0</v>
          </cell>
          <cell r="I2629">
            <v>0</v>
          </cell>
          <cell r="J2629">
            <v>0</v>
          </cell>
          <cell r="K2629">
            <v>0</v>
          </cell>
          <cell r="L2629">
            <v>0</v>
          </cell>
          <cell r="M2629">
            <v>0</v>
          </cell>
        </row>
        <row r="2630">
          <cell r="A2630" t="str">
            <v>YZ-MU2500-W0-XL</v>
          </cell>
          <cell r="B2630">
            <v>0</v>
          </cell>
          <cell r="C2630">
            <v>0</v>
          </cell>
          <cell r="D2630">
            <v>0</v>
          </cell>
          <cell r="E2630">
            <v>0</v>
          </cell>
          <cell r="F2630">
            <v>0</v>
          </cell>
          <cell r="G2630">
            <v>0</v>
          </cell>
          <cell r="H2630">
            <v>0</v>
          </cell>
          <cell r="I2630">
            <v>0</v>
          </cell>
          <cell r="J2630">
            <v>0</v>
          </cell>
          <cell r="K2630">
            <v>0</v>
          </cell>
          <cell r="L2630">
            <v>0</v>
          </cell>
          <cell r="M2630">
            <v>0</v>
          </cell>
        </row>
        <row r="2631">
          <cell r="A2631" t="str">
            <v>YZ-MU2631-K0-2XL</v>
          </cell>
          <cell r="B2631">
            <v>0</v>
          </cell>
          <cell r="C2631">
            <v>0</v>
          </cell>
          <cell r="D2631">
            <v>0</v>
          </cell>
          <cell r="E2631">
            <v>0</v>
          </cell>
          <cell r="F2631">
            <v>0</v>
          </cell>
          <cell r="G2631">
            <v>0</v>
          </cell>
          <cell r="H2631">
            <v>0</v>
          </cell>
          <cell r="I2631">
            <v>0</v>
          </cell>
          <cell r="J2631">
            <v>0</v>
          </cell>
          <cell r="K2631">
            <v>0</v>
          </cell>
          <cell r="L2631">
            <v>0</v>
          </cell>
          <cell r="M2631">
            <v>0</v>
          </cell>
        </row>
        <row r="2632">
          <cell r="A2632" t="str">
            <v>YZ-MU2631-K0-3XL</v>
          </cell>
          <cell r="B2632">
            <v>0</v>
          </cell>
          <cell r="C2632">
            <v>0</v>
          </cell>
          <cell r="D2632">
            <v>0</v>
          </cell>
          <cell r="E2632">
            <v>0</v>
          </cell>
          <cell r="F2632">
            <v>0</v>
          </cell>
          <cell r="G2632">
            <v>0</v>
          </cell>
          <cell r="H2632">
            <v>0</v>
          </cell>
          <cell r="I2632">
            <v>0</v>
          </cell>
          <cell r="J2632">
            <v>0</v>
          </cell>
          <cell r="K2632">
            <v>0</v>
          </cell>
          <cell r="L2632">
            <v>0</v>
          </cell>
          <cell r="M2632">
            <v>0</v>
          </cell>
        </row>
        <row r="2633">
          <cell r="A2633" t="str">
            <v>YZ-MU2631-OR-2XL</v>
          </cell>
          <cell r="B2633">
            <v>0</v>
          </cell>
          <cell r="C2633">
            <v>0</v>
          </cell>
          <cell r="D2633">
            <v>0</v>
          </cell>
          <cell r="E2633">
            <v>0</v>
          </cell>
          <cell r="F2633">
            <v>0</v>
          </cell>
          <cell r="G2633">
            <v>0</v>
          </cell>
          <cell r="H2633">
            <v>0</v>
          </cell>
          <cell r="I2633">
            <v>0</v>
          </cell>
          <cell r="J2633">
            <v>0</v>
          </cell>
          <cell r="K2633">
            <v>0</v>
          </cell>
          <cell r="L2633">
            <v>0</v>
          </cell>
          <cell r="M2633">
            <v>0</v>
          </cell>
        </row>
        <row r="2634">
          <cell r="A2634" t="str">
            <v>YZ-MU2631-OR-3XL</v>
          </cell>
          <cell r="B2634">
            <v>0</v>
          </cell>
          <cell r="C2634">
            <v>0</v>
          </cell>
          <cell r="D2634">
            <v>0</v>
          </cell>
          <cell r="E2634">
            <v>0</v>
          </cell>
          <cell r="F2634">
            <v>0</v>
          </cell>
          <cell r="G2634">
            <v>0</v>
          </cell>
          <cell r="H2634">
            <v>0</v>
          </cell>
          <cell r="I2634">
            <v>0</v>
          </cell>
          <cell r="J2634">
            <v>0</v>
          </cell>
          <cell r="K2634">
            <v>0</v>
          </cell>
          <cell r="L2634">
            <v>0</v>
          </cell>
          <cell r="M2634">
            <v>0</v>
          </cell>
        </row>
        <row r="2635">
          <cell r="A2635" t="str">
            <v>YZ-MU2631-ZL-2XL</v>
          </cell>
          <cell r="B2635">
            <v>0</v>
          </cell>
          <cell r="C2635">
            <v>0</v>
          </cell>
          <cell r="D2635">
            <v>0</v>
          </cell>
          <cell r="E2635">
            <v>0</v>
          </cell>
          <cell r="F2635">
            <v>0</v>
          </cell>
          <cell r="G2635">
            <v>0</v>
          </cell>
          <cell r="H2635">
            <v>0</v>
          </cell>
          <cell r="I2635">
            <v>0</v>
          </cell>
          <cell r="J2635">
            <v>0</v>
          </cell>
          <cell r="K2635">
            <v>0</v>
          </cell>
          <cell r="L2635">
            <v>0</v>
          </cell>
          <cell r="M2635">
            <v>0</v>
          </cell>
        </row>
        <row r="2636">
          <cell r="A2636" t="str">
            <v>YZ-MU2631-ZL-3XL</v>
          </cell>
          <cell r="B2636">
            <v>0</v>
          </cell>
          <cell r="C2636">
            <v>0</v>
          </cell>
          <cell r="D2636">
            <v>0</v>
          </cell>
          <cell r="E2636">
            <v>0</v>
          </cell>
          <cell r="F2636">
            <v>0</v>
          </cell>
          <cell r="G2636">
            <v>0</v>
          </cell>
          <cell r="H2636">
            <v>0</v>
          </cell>
          <cell r="I2636">
            <v>0</v>
          </cell>
          <cell r="J2636">
            <v>0</v>
          </cell>
          <cell r="K2636">
            <v>0</v>
          </cell>
          <cell r="L2636">
            <v>0</v>
          </cell>
          <cell r="M2636">
            <v>0</v>
          </cell>
        </row>
        <row r="2637">
          <cell r="A2637" t="str">
            <v>YZ-MU30CH-K0-L</v>
          </cell>
          <cell r="B2637">
            <v>0</v>
          </cell>
          <cell r="C2637">
            <v>0</v>
          </cell>
          <cell r="D2637">
            <v>0</v>
          </cell>
          <cell r="E2637">
            <v>0</v>
          </cell>
          <cell r="F2637">
            <v>0</v>
          </cell>
          <cell r="G2637">
            <v>0</v>
          </cell>
          <cell r="H2637">
            <v>0</v>
          </cell>
          <cell r="I2637">
            <v>0</v>
          </cell>
          <cell r="J2637">
            <v>0</v>
          </cell>
          <cell r="K2637">
            <v>0</v>
          </cell>
          <cell r="L2637">
            <v>0</v>
          </cell>
          <cell r="M2637">
            <v>0</v>
          </cell>
        </row>
        <row r="2638">
          <cell r="A2638" t="str">
            <v>YZ-MU30CH-K0-M</v>
          </cell>
          <cell r="B2638">
            <v>0</v>
          </cell>
          <cell r="C2638">
            <v>0</v>
          </cell>
          <cell r="D2638">
            <v>0</v>
          </cell>
          <cell r="E2638">
            <v>0</v>
          </cell>
          <cell r="F2638">
            <v>0</v>
          </cell>
          <cell r="G2638">
            <v>0</v>
          </cell>
          <cell r="H2638">
            <v>0</v>
          </cell>
          <cell r="I2638">
            <v>0</v>
          </cell>
          <cell r="J2638">
            <v>0</v>
          </cell>
          <cell r="K2638">
            <v>0</v>
          </cell>
          <cell r="L2638">
            <v>0</v>
          </cell>
          <cell r="M2638">
            <v>0</v>
          </cell>
        </row>
        <row r="2639">
          <cell r="A2639" t="str">
            <v>YZ-MU30CH-K0-S</v>
          </cell>
          <cell r="B2639">
            <v>0</v>
          </cell>
          <cell r="C2639">
            <v>0</v>
          </cell>
          <cell r="D2639">
            <v>0</v>
          </cell>
          <cell r="E2639">
            <v>0</v>
          </cell>
          <cell r="F2639">
            <v>0</v>
          </cell>
          <cell r="G2639">
            <v>0</v>
          </cell>
          <cell r="H2639">
            <v>0</v>
          </cell>
          <cell r="I2639">
            <v>0</v>
          </cell>
          <cell r="J2639">
            <v>0</v>
          </cell>
          <cell r="K2639">
            <v>0</v>
          </cell>
          <cell r="L2639">
            <v>0</v>
          </cell>
          <cell r="M2639">
            <v>0</v>
          </cell>
        </row>
        <row r="2640">
          <cell r="A2640" t="str">
            <v>YZ-MU30CH-K0-XL</v>
          </cell>
          <cell r="B2640">
            <v>0</v>
          </cell>
          <cell r="C2640">
            <v>0</v>
          </cell>
          <cell r="D2640">
            <v>0</v>
          </cell>
          <cell r="E2640">
            <v>0</v>
          </cell>
          <cell r="F2640">
            <v>0</v>
          </cell>
          <cell r="G2640">
            <v>0</v>
          </cell>
          <cell r="H2640">
            <v>0</v>
          </cell>
          <cell r="I2640">
            <v>0</v>
          </cell>
          <cell r="J2640">
            <v>0</v>
          </cell>
          <cell r="K2640">
            <v>0</v>
          </cell>
          <cell r="L2640">
            <v>0</v>
          </cell>
          <cell r="M2640">
            <v>0</v>
          </cell>
        </row>
        <row r="2641">
          <cell r="A2641" t="str">
            <v>YZ-MU30CH-K0-XS</v>
          </cell>
          <cell r="B2641">
            <v>0</v>
          </cell>
          <cell r="C2641">
            <v>0</v>
          </cell>
          <cell r="D2641">
            <v>0</v>
          </cell>
          <cell r="E2641">
            <v>0</v>
          </cell>
          <cell r="F2641">
            <v>0</v>
          </cell>
          <cell r="G2641">
            <v>0</v>
          </cell>
          <cell r="H2641">
            <v>0</v>
          </cell>
          <cell r="I2641">
            <v>0</v>
          </cell>
          <cell r="J2641">
            <v>0</v>
          </cell>
          <cell r="K2641">
            <v>0</v>
          </cell>
          <cell r="L2641">
            <v>0</v>
          </cell>
          <cell r="M2641">
            <v>0</v>
          </cell>
        </row>
        <row r="2642">
          <cell r="A2642" t="str">
            <v>YZ-MU511-K0BD-2XL</v>
          </cell>
          <cell r="B2642">
            <v>0</v>
          </cell>
          <cell r="C2642">
            <v>0</v>
          </cell>
          <cell r="D2642">
            <v>0</v>
          </cell>
          <cell r="E2642">
            <v>0</v>
          </cell>
          <cell r="F2642">
            <v>0</v>
          </cell>
          <cell r="G2642">
            <v>0</v>
          </cell>
          <cell r="H2642">
            <v>0</v>
          </cell>
          <cell r="I2642">
            <v>0</v>
          </cell>
          <cell r="J2642">
            <v>0</v>
          </cell>
          <cell r="K2642">
            <v>0</v>
          </cell>
          <cell r="L2642">
            <v>0</v>
          </cell>
          <cell r="M2642">
            <v>0</v>
          </cell>
        </row>
        <row r="2643">
          <cell r="A2643" t="str">
            <v>YZ-MU511-K0BD-3XL</v>
          </cell>
          <cell r="B2643">
            <v>0</v>
          </cell>
          <cell r="C2643">
            <v>0</v>
          </cell>
          <cell r="D2643">
            <v>0</v>
          </cell>
          <cell r="E2643">
            <v>0</v>
          </cell>
          <cell r="F2643">
            <v>0</v>
          </cell>
          <cell r="G2643">
            <v>0</v>
          </cell>
          <cell r="H2643">
            <v>0</v>
          </cell>
          <cell r="I2643">
            <v>0</v>
          </cell>
          <cell r="J2643">
            <v>0</v>
          </cell>
          <cell r="K2643">
            <v>0</v>
          </cell>
          <cell r="L2643">
            <v>0</v>
          </cell>
          <cell r="M2643">
            <v>0</v>
          </cell>
        </row>
        <row r="2644">
          <cell r="A2644" t="str">
            <v>YZ-MU511-K0BD-4XL</v>
          </cell>
          <cell r="B2644">
            <v>0</v>
          </cell>
          <cell r="C2644">
            <v>0</v>
          </cell>
          <cell r="D2644">
            <v>0</v>
          </cell>
          <cell r="E2644">
            <v>0</v>
          </cell>
          <cell r="F2644">
            <v>0</v>
          </cell>
          <cell r="G2644">
            <v>0</v>
          </cell>
          <cell r="H2644">
            <v>0</v>
          </cell>
          <cell r="I2644">
            <v>0</v>
          </cell>
          <cell r="J2644">
            <v>0</v>
          </cell>
          <cell r="K2644">
            <v>0</v>
          </cell>
          <cell r="L2644">
            <v>0</v>
          </cell>
          <cell r="M2644">
            <v>0</v>
          </cell>
        </row>
        <row r="2645">
          <cell r="A2645" t="str">
            <v>YZ-MU511-K0BD-L</v>
          </cell>
          <cell r="B2645">
            <v>0</v>
          </cell>
          <cell r="C2645">
            <v>0</v>
          </cell>
          <cell r="D2645">
            <v>0</v>
          </cell>
          <cell r="E2645">
            <v>0</v>
          </cell>
          <cell r="F2645">
            <v>0</v>
          </cell>
          <cell r="G2645">
            <v>0</v>
          </cell>
          <cell r="H2645">
            <v>0</v>
          </cell>
          <cell r="I2645">
            <v>0</v>
          </cell>
          <cell r="J2645">
            <v>0</v>
          </cell>
          <cell r="K2645">
            <v>0</v>
          </cell>
          <cell r="L2645">
            <v>0</v>
          </cell>
          <cell r="M2645">
            <v>0</v>
          </cell>
        </row>
        <row r="2646">
          <cell r="A2646" t="str">
            <v>YZ-MU511-K0BD-M</v>
          </cell>
          <cell r="B2646">
            <v>0</v>
          </cell>
          <cell r="C2646">
            <v>0</v>
          </cell>
          <cell r="D2646">
            <v>0</v>
          </cell>
          <cell r="E2646">
            <v>0</v>
          </cell>
          <cell r="F2646">
            <v>0</v>
          </cell>
          <cell r="G2646">
            <v>0</v>
          </cell>
          <cell r="H2646">
            <v>0</v>
          </cell>
          <cell r="I2646">
            <v>0</v>
          </cell>
          <cell r="J2646">
            <v>0</v>
          </cell>
          <cell r="K2646">
            <v>0</v>
          </cell>
          <cell r="L2646">
            <v>0</v>
          </cell>
          <cell r="M2646">
            <v>0</v>
          </cell>
        </row>
        <row r="2647">
          <cell r="A2647" t="str">
            <v>YZ-MU511-K0BD-XL</v>
          </cell>
          <cell r="B2647">
            <v>0</v>
          </cell>
          <cell r="C2647">
            <v>0</v>
          </cell>
          <cell r="D2647">
            <v>0</v>
          </cell>
          <cell r="E2647">
            <v>0</v>
          </cell>
          <cell r="F2647">
            <v>0</v>
          </cell>
          <cell r="G2647">
            <v>0</v>
          </cell>
          <cell r="H2647">
            <v>0</v>
          </cell>
          <cell r="I2647">
            <v>0</v>
          </cell>
          <cell r="J2647">
            <v>0</v>
          </cell>
          <cell r="K2647">
            <v>0</v>
          </cell>
          <cell r="L2647">
            <v>0</v>
          </cell>
          <cell r="M2647">
            <v>0</v>
          </cell>
        </row>
        <row r="2648">
          <cell r="A2648" t="str">
            <v>YZ-MU511-ZLBD-2XL</v>
          </cell>
          <cell r="B2648">
            <v>0</v>
          </cell>
          <cell r="C2648">
            <v>0</v>
          </cell>
          <cell r="D2648">
            <v>0</v>
          </cell>
          <cell r="E2648">
            <v>0</v>
          </cell>
          <cell r="F2648">
            <v>0</v>
          </cell>
          <cell r="G2648">
            <v>0</v>
          </cell>
          <cell r="H2648">
            <v>0</v>
          </cell>
          <cell r="I2648">
            <v>0</v>
          </cell>
          <cell r="J2648">
            <v>0</v>
          </cell>
          <cell r="K2648">
            <v>0</v>
          </cell>
          <cell r="L2648">
            <v>0</v>
          </cell>
          <cell r="M2648">
            <v>0</v>
          </cell>
        </row>
        <row r="2649">
          <cell r="A2649" t="str">
            <v>YZ-MU511-ZLBD-3XL</v>
          </cell>
          <cell r="B2649">
            <v>0</v>
          </cell>
          <cell r="C2649">
            <v>0</v>
          </cell>
          <cell r="D2649">
            <v>0</v>
          </cell>
          <cell r="E2649">
            <v>0</v>
          </cell>
          <cell r="F2649">
            <v>0</v>
          </cell>
          <cell r="G2649">
            <v>0</v>
          </cell>
          <cell r="H2649">
            <v>0</v>
          </cell>
          <cell r="I2649">
            <v>0</v>
          </cell>
          <cell r="J2649">
            <v>0</v>
          </cell>
          <cell r="K2649">
            <v>0</v>
          </cell>
          <cell r="L2649">
            <v>0</v>
          </cell>
          <cell r="M2649">
            <v>0</v>
          </cell>
        </row>
        <row r="2650">
          <cell r="A2650" t="str">
            <v>YZ-MU511-ZLBD-L</v>
          </cell>
          <cell r="B2650">
            <v>0</v>
          </cell>
          <cell r="C2650">
            <v>0</v>
          </cell>
          <cell r="D2650">
            <v>0</v>
          </cell>
          <cell r="E2650">
            <v>0</v>
          </cell>
          <cell r="F2650">
            <v>0</v>
          </cell>
          <cell r="G2650">
            <v>0</v>
          </cell>
          <cell r="H2650">
            <v>0</v>
          </cell>
          <cell r="I2650">
            <v>0</v>
          </cell>
          <cell r="J2650">
            <v>0</v>
          </cell>
          <cell r="K2650">
            <v>0</v>
          </cell>
          <cell r="L2650">
            <v>0</v>
          </cell>
          <cell r="M2650">
            <v>0</v>
          </cell>
        </row>
        <row r="2651">
          <cell r="A2651" t="str">
            <v>YZ-MU511-ZLBD-M</v>
          </cell>
          <cell r="B2651">
            <v>0</v>
          </cell>
          <cell r="C2651">
            <v>0</v>
          </cell>
          <cell r="D2651">
            <v>0</v>
          </cell>
          <cell r="E2651">
            <v>0</v>
          </cell>
          <cell r="F2651">
            <v>0</v>
          </cell>
          <cell r="G2651">
            <v>0</v>
          </cell>
          <cell r="H2651">
            <v>0</v>
          </cell>
          <cell r="I2651">
            <v>0</v>
          </cell>
          <cell r="J2651">
            <v>0</v>
          </cell>
          <cell r="K2651">
            <v>0</v>
          </cell>
          <cell r="L2651">
            <v>0</v>
          </cell>
          <cell r="M2651">
            <v>0</v>
          </cell>
        </row>
        <row r="2652">
          <cell r="A2652" t="str">
            <v>YZ-MU511-ZLBD-XL</v>
          </cell>
          <cell r="B2652">
            <v>0</v>
          </cell>
          <cell r="C2652">
            <v>0</v>
          </cell>
          <cell r="D2652">
            <v>0</v>
          </cell>
          <cell r="E2652">
            <v>0</v>
          </cell>
          <cell r="F2652">
            <v>0</v>
          </cell>
          <cell r="G2652">
            <v>0</v>
          </cell>
          <cell r="H2652">
            <v>0</v>
          </cell>
          <cell r="I2652">
            <v>0</v>
          </cell>
          <cell r="J2652">
            <v>0</v>
          </cell>
          <cell r="K2652">
            <v>0</v>
          </cell>
          <cell r="L2652">
            <v>0</v>
          </cell>
          <cell r="M2652">
            <v>0</v>
          </cell>
        </row>
        <row r="2653">
          <cell r="A2653" t="str">
            <v>YZ-MU511-ZLSY-2XL</v>
          </cell>
          <cell r="B2653">
            <v>0</v>
          </cell>
          <cell r="C2653">
            <v>0</v>
          </cell>
          <cell r="D2653">
            <v>0</v>
          </cell>
          <cell r="E2653">
            <v>0</v>
          </cell>
          <cell r="F2653">
            <v>0</v>
          </cell>
          <cell r="G2653">
            <v>0</v>
          </cell>
          <cell r="H2653">
            <v>0</v>
          </cell>
          <cell r="I2653">
            <v>0</v>
          </cell>
          <cell r="J2653">
            <v>0</v>
          </cell>
          <cell r="K2653">
            <v>0</v>
          </cell>
          <cell r="L2653">
            <v>0</v>
          </cell>
          <cell r="M2653">
            <v>0</v>
          </cell>
        </row>
        <row r="2654">
          <cell r="A2654" t="str">
            <v>YZ-MU511-ZLSY-3XL</v>
          </cell>
          <cell r="B2654">
            <v>0</v>
          </cell>
          <cell r="C2654">
            <v>0</v>
          </cell>
          <cell r="D2654">
            <v>0</v>
          </cell>
          <cell r="E2654">
            <v>0</v>
          </cell>
          <cell r="F2654">
            <v>0</v>
          </cell>
          <cell r="G2654">
            <v>0</v>
          </cell>
          <cell r="H2654">
            <v>0</v>
          </cell>
          <cell r="I2654">
            <v>0</v>
          </cell>
          <cell r="J2654">
            <v>0</v>
          </cell>
          <cell r="K2654">
            <v>0</v>
          </cell>
          <cell r="L2654">
            <v>0</v>
          </cell>
          <cell r="M2654">
            <v>0</v>
          </cell>
        </row>
        <row r="2655">
          <cell r="A2655" t="str">
            <v>YZ-MU511-ZLSY-M</v>
          </cell>
          <cell r="B2655">
            <v>0</v>
          </cell>
          <cell r="C2655">
            <v>0</v>
          </cell>
          <cell r="D2655">
            <v>0</v>
          </cell>
          <cell r="E2655">
            <v>0</v>
          </cell>
          <cell r="F2655">
            <v>0</v>
          </cell>
          <cell r="G2655">
            <v>0</v>
          </cell>
          <cell r="H2655">
            <v>0</v>
          </cell>
          <cell r="I2655">
            <v>0</v>
          </cell>
          <cell r="J2655">
            <v>0</v>
          </cell>
          <cell r="K2655">
            <v>0</v>
          </cell>
          <cell r="L2655">
            <v>0</v>
          </cell>
          <cell r="M2655">
            <v>0</v>
          </cell>
        </row>
        <row r="2656">
          <cell r="A2656" t="str">
            <v>YZ-MU511-ZLSY-XL</v>
          </cell>
          <cell r="B2656">
            <v>0</v>
          </cell>
          <cell r="C2656">
            <v>0</v>
          </cell>
          <cell r="D2656">
            <v>0</v>
          </cell>
          <cell r="E2656">
            <v>0</v>
          </cell>
          <cell r="F2656">
            <v>0</v>
          </cell>
          <cell r="G2656">
            <v>0</v>
          </cell>
          <cell r="H2656">
            <v>0</v>
          </cell>
          <cell r="I2656">
            <v>0</v>
          </cell>
          <cell r="J2656">
            <v>0</v>
          </cell>
          <cell r="K2656">
            <v>0</v>
          </cell>
          <cell r="L2656">
            <v>0</v>
          </cell>
          <cell r="M2656">
            <v>0</v>
          </cell>
        </row>
        <row r="2657">
          <cell r="A2657" t="str">
            <v>YZ-MU511-ZLYH-2XL</v>
          </cell>
          <cell r="B2657">
            <v>0</v>
          </cell>
          <cell r="C2657">
            <v>0</v>
          </cell>
          <cell r="D2657">
            <v>0</v>
          </cell>
          <cell r="E2657">
            <v>0</v>
          </cell>
          <cell r="F2657">
            <v>0</v>
          </cell>
          <cell r="G2657">
            <v>0</v>
          </cell>
          <cell r="H2657">
            <v>0</v>
          </cell>
          <cell r="I2657">
            <v>0</v>
          </cell>
          <cell r="J2657">
            <v>0</v>
          </cell>
          <cell r="K2657">
            <v>0</v>
          </cell>
          <cell r="L2657">
            <v>0</v>
          </cell>
          <cell r="M2657">
            <v>0</v>
          </cell>
        </row>
        <row r="2658">
          <cell r="A2658" t="str">
            <v>YZ-MU511-ZLYH-3XL</v>
          </cell>
          <cell r="B2658">
            <v>0</v>
          </cell>
          <cell r="C2658">
            <v>0</v>
          </cell>
          <cell r="D2658">
            <v>0</v>
          </cell>
          <cell r="E2658">
            <v>0</v>
          </cell>
          <cell r="F2658">
            <v>0</v>
          </cell>
          <cell r="G2658">
            <v>0</v>
          </cell>
          <cell r="H2658">
            <v>0</v>
          </cell>
          <cell r="I2658">
            <v>0</v>
          </cell>
          <cell r="J2658">
            <v>0</v>
          </cell>
          <cell r="K2658">
            <v>0</v>
          </cell>
          <cell r="L2658">
            <v>0</v>
          </cell>
          <cell r="M2658">
            <v>0</v>
          </cell>
        </row>
        <row r="2659">
          <cell r="A2659" t="str">
            <v>YZ-MU511-ZLYH-M</v>
          </cell>
          <cell r="B2659">
            <v>0</v>
          </cell>
          <cell r="C2659">
            <v>0</v>
          </cell>
          <cell r="D2659">
            <v>0</v>
          </cell>
          <cell r="E2659">
            <v>0</v>
          </cell>
          <cell r="F2659">
            <v>0</v>
          </cell>
          <cell r="G2659">
            <v>0</v>
          </cell>
          <cell r="H2659">
            <v>0</v>
          </cell>
          <cell r="I2659">
            <v>0</v>
          </cell>
          <cell r="J2659">
            <v>0</v>
          </cell>
          <cell r="K2659">
            <v>0</v>
          </cell>
          <cell r="L2659">
            <v>0</v>
          </cell>
          <cell r="M2659">
            <v>0</v>
          </cell>
        </row>
        <row r="2660">
          <cell r="A2660" t="str">
            <v>YZ-MU511-ZLYH-XL</v>
          </cell>
          <cell r="B2660">
            <v>0</v>
          </cell>
          <cell r="C2660">
            <v>0</v>
          </cell>
          <cell r="D2660">
            <v>0</v>
          </cell>
          <cell r="E2660">
            <v>0</v>
          </cell>
          <cell r="F2660">
            <v>0</v>
          </cell>
          <cell r="G2660">
            <v>0</v>
          </cell>
          <cell r="H2660">
            <v>0</v>
          </cell>
          <cell r="I2660">
            <v>0</v>
          </cell>
          <cell r="J2660">
            <v>0</v>
          </cell>
          <cell r="K2660">
            <v>0</v>
          </cell>
          <cell r="L2660">
            <v>0</v>
          </cell>
          <cell r="M2660">
            <v>0</v>
          </cell>
        </row>
        <row r="2661">
          <cell r="A2661" t="str">
            <v>YZ-MU5119-B0-2XL</v>
          </cell>
          <cell r="B2661">
            <v>0</v>
          </cell>
          <cell r="C2661">
            <v>0</v>
          </cell>
          <cell r="D2661">
            <v>0</v>
          </cell>
          <cell r="E2661">
            <v>0</v>
          </cell>
          <cell r="F2661">
            <v>0</v>
          </cell>
          <cell r="G2661">
            <v>0</v>
          </cell>
          <cell r="H2661">
            <v>0</v>
          </cell>
          <cell r="I2661">
            <v>0</v>
          </cell>
          <cell r="J2661">
            <v>0</v>
          </cell>
          <cell r="K2661">
            <v>0</v>
          </cell>
          <cell r="L2661">
            <v>0</v>
          </cell>
          <cell r="M2661">
            <v>0</v>
          </cell>
        </row>
        <row r="2662">
          <cell r="A2662" t="str">
            <v>YZ-MU5119-B0-3XL</v>
          </cell>
          <cell r="B2662">
            <v>0</v>
          </cell>
          <cell r="C2662">
            <v>0</v>
          </cell>
          <cell r="D2662">
            <v>0</v>
          </cell>
          <cell r="E2662">
            <v>0</v>
          </cell>
          <cell r="F2662">
            <v>0</v>
          </cell>
          <cell r="G2662">
            <v>0</v>
          </cell>
          <cell r="H2662">
            <v>0</v>
          </cell>
          <cell r="I2662">
            <v>0</v>
          </cell>
          <cell r="J2662">
            <v>0</v>
          </cell>
          <cell r="K2662">
            <v>0</v>
          </cell>
          <cell r="L2662">
            <v>0</v>
          </cell>
          <cell r="M2662">
            <v>0</v>
          </cell>
        </row>
        <row r="2663">
          <cell r="A2663" t="str">
            <v>YZ-MU5119-B0-L</v>
          </cell>
          <cell r="B2663">
            <v>0</v>
          </cell>
          <cell r="C2663">
            <v>0</v>
          </cell>
          <cell r="D2663">
            <v>0</v>
          </cell>
          <cell r="E2663">
            <v>0</v>
          </cell>
          <cell r="F2663">
            <v>0</v>
          </cell>
          <cell r="G2663">
            <v>0</v>
          </cell>
          <cell r="H2663">
            <v>0</v>
          </cell>
          <cell r="I2663">
            <v>0</v>
          </cell>
          <cell r="J2663">
            <v>0</v>
          </cell>
          <cell r="K2663">
            <v>0</v>
          </cell>
          <cell r="L2663">
            <v>0</v>
          </cell>
          <cell r="M2663">
            <v>0</v>
          </cell>
        </row>
        <row r="2664">
          <cell r="A2664" t="str">
            <v>YZ-MU5119-B0-M</v>
          </cell>
          <cell r="B2664">
            <v>0</v>
          </cell>
          <cell r="C2664">
            <v>0</v>
          </cell>
          <cell r="D2664">
            <v>0</v>
          </cell>
          <cell r="E2664">
            <v>0</v>
          </cell>
          <cell r="F2664">
            <v>0</v>
          </cell>
          <cell r="G2664">
            <v>0</v>
          </cell>
          <cell r="H2664">
            <v>0</v>
          </cell>
          <cell r="I2664">
            <v>0</v>
          </cell>
          <cell r="J2664">
            <v>0</v>
          </cell>
          <cell r="K2664">
            <v>0</v>
          </cell>
          <cell r="L2664">
            <v>0</v>
          </cell>
          <cell r="M2664">
            <v>0</v>
          </cell>
        </row>
        <row r="2665">
          <cell r="A2665" t="str">
            <v>YZ-MU5119-B0-XL</v>
          </cell>
          <cell r="B2665">
            <v>0</v>
          </cell>
          <cell r="C2665">
            <v>0</v>
          </cell>
          <cell r="D2665">
            <v>0</v>
          </cell>
          <cell r="E2665">
            <v>0</v>
          </cell>
          <cell r="F2665">
            <v>0</v>
          </cell>
          <cell r="G2665">
            <v>0</v>
          </cell>
          <cell r="H2665">
            <v>0</v>
          </cell>
          <cell r="I2665">
            <v>0</v>
          </cell>
          <cell r="J2665">
            <v>0</v>
          </cell>
          <cell r="K2665">
            <v>0</v>
          </cell>
          <cell r="L2665">
            <v>0</v>
          </cell>
          <cell r="M2665">
            <v>0</v>
          </cell>
        </row>
        <row r="2666">
          <cell r="A2666" t="str">
            <v>YZ-MU5119-R0-2XL</v>
          </cell>
          <cell r="B2666">
            <v>0</v>
          </cell>
          <cell r="C2666">
            <v>0</v>
          </cell>
          <cell r="D2666">
            <v>0</v>
          </cell>
          <cell r="E2666">
            <v>0</v>
          </cell>
          <cell r="F2666">
            <v>0</v>
          </cell>
          <cell r="G2666">
            <v>0</v>
          </cell>
          <cell r="H2666">
            <v>0</v>
          </cell>
          <cell r="I2666">
            <v>0</v>
          </cell>
          <cell r="J2666">
            <v>0</v>
          </cell>
          <cell r="K2666">
            <v>0</v>
          </cell>
          <cell r="L2666">
            <v>0</v>
          </cell>
          <cell r="M2666">
            <v>0</v>
          </cell>
        </row>
        <row r="2667">
          <cell r="A2667" t="str">
            <v>YZ-MU5119-R0-3XL</v>
          </cell>
          <cell r="B2667">
            <v>0</v>
          </cell>
          <cell r="C2667">
            <v>0</v>
          </cell>
          <cell r="D2667">
            <v>0</v>
          </cell>
          <cell r="E2667">
            <v>0</v>
          </cell>
          <cell r="F2667">
            <v>0</v>
          </cell>
          <cell r="G2667">
            <v>0</v>
          </cell>
          <cell r="H2667">
            <v>0</v>
          </cell>
          <cell r="I2667">
            <v>0</v>
          </cell>
          <cell r="J2667">
            <v>0</v>
          </cell>
          <cell r="K2667">
            <v>0</v>
          </cell>
          <cell r="L2667">
            <v>0</v>
          </cell>
          <cell r="M2667">
            <v>0</v>
          </cell>
        </row>
        <row r="2668">
          <cell r="A2668" t="str">
            <v>YZ-MU5119-R0-L</v>
          </cell>
          <cell r="B2668">
            <v>0</v>
          </cell>
          <cell r="C2668">
            <v>0</v>
          </cell>
          <cell r="D2668">
            <v>0</v>
          </cell>
          <cell r="E2668">
            <v>0</v>
          </cell>
          <cell r="F2668">
            <v>0</v>
          </cell>
          <cell r="G2668">
            <v>0</v>
          </cell>
          <cell r="H2668">
            <v>0</v>
          </cell>
          <cell r="I2668">
            <v>0</v>
          </cell>
          <cell r="J2668">
            <v>0</v>
          </cell>
          <cell r="K2668">
            <v>0</v>
          </cell>
          <cell r="L2668">
            <v>0</v>
          </cell>
          <cell r="M2668">
            <v>0</v>
          </cell>
        </row>
        <row r="2669">
          <cell r="A2669" t="str">
            <v>YZ-MU5119-R0-M</v>
          </cell>
          <cell r="B2669">
            <v>0</v>
          </cell>
          <cell r="C2669">
            <v>0</v>
          </cell>
          <cell r="D2669">
            <v>0</v>
          </cell>
          <cell r="E2669">
            <v>0</v>
          </cell>
          <cell r="F2669">
            <v>0</v>
          </cell>
          <cell r="G2669">
            <v>0</v>
          </cell>
          <cell r="H2669">
            <v>0</v>
          </cell>
          <cell r="I2669">
            <v>0</v>
          </cell>
          <cell r="J2669">
            <v>0</v>
          </cell>
          <cell r="K2669">
            <v>0</v>
          </cell>
          <cell r="L2669">
            <v>0</v>
          </cell>
          <cell r="M2669">
            <v>0</v>
          </cell>
        </row>
        <row r="2670">
          <cell r="A2670" t="str">
            <v>YZ-MU5119-R0-XL</v>
          </cell>
          <cell r="B2670">
            <v>0</v>
          </cell>
          <cell r="C2670">
            <v>0</v>
          </cell>
          <cell r="D2670">
            <v>0</v>
          </cell>
          <cell r="E2670">
            <v>0</v>
          </cell>
          <cell r="F2670">
            <v>0</v>
          </cell>
          <cell r="G2670">
            <v>0</v>
          </cell>
          <cell r="H2670">
            <v>0</v>
          </cell>
          <cell r="I2670">
            <v>0</v>
          </cell>
          <cell r="J2670">
            <v>0</v>
          </cell>
          <cell r="K2670">
            <v>0</v>
          </cell>
          <cell r="L2670">
            <v>0</v>
          </cell>
          <cell r="M2670">
            <v>0</v>
          </cell>
        </row>
        <row r="2671">
          <cell r="A2671" t="str">
            <v>YZ-MU5129-G0-2XL</v>
          </cell>
          <cell r="B2671">
            <v>0</v>
          </cell>
          <cell r="C2671">
            <v>0</v>
          </cell>
          <cell r="D2671">
            <v>0</v>
          </cell>
          <cell r="E2671">
            <v>0</v>
          </cell>
          <cell r="F2671">
            <v>0</v>
          </cell>
          <cell r="G2671">
            <v>0</v>
          </cell>
          <cell r="H2671">
            <v>0</v>
          </cell>
          <cell r="I2671">
            <v>0</v>
          </cell>
          <cell r="J2671">
            <v>0</v>
          </cell>
          <cell r="K2671">
            <v>0</v>
          </cell>
          <cell r="L2671">
            <v>0</v>
          </cell>
          <cell r="M2671">
            <v>0</v>
          </cell>
        </row>
        <row r="2672">
          <cell r="A2672" t="str">
            <v>YZ-MU5129-G0-3XL</v>
          </cell>
          <cell r="B2672">
            <v>0</v>
          </cell>
          <cell r="C2672">
            <v>0</v>
          </cell>
          <cell r="D2672">
            <v>0</v>
          </cell>
          <cell r="E2672">
            <v>0</v>
          </cell>
          <cell r="F2672">
            <v>0</v>
          </cell>
          <cell r="G2672">
            <v>0</v>
          </cell>
          <cell r="H2672">
            <v>0</v>
          </cell>
          <cell r="I2672">
            <v>0</v>
          </cell>
          <cell r="J2672">
            <v>0</v>
          </cell>
          <cell r="K2672">
            <v>0</v>
          </cell>
          <cell r="L2672">
            <v>0</v>
          </cell>
          <cell r="M2672">
            <v>0</v>
          </cell>
        </row>
        <row r="2673">
          <cell r="A2673" t="str">
            <v>YZ-MU5129-G0-L</v>
          </cell>
          <cell r="B2673">
            <v>0</v>
          </cell>
          <cell r="C2673">
            <v>0</v>
          </cell>
          <cell r="D2673">
            <v>0</v>
          </cell>
          <cell r="E2673">
            <v>0</v>
          </cell>
          <cell r="F2673">
            <v>0</v>
          </cell>
          <cell r="G2673">
            <v>0</v>
          </cell>
          <cell r="H2673">
            <v>0</v>
          </cell>
          <cell r="I2673">
            <v>0</v>
          </cell>
          <cell r="J2673">
            <v>0</v>
          </cell>
          <cell r="K2673">
            <v>0</v>
          </cell>
          <cell r="L2673">
            <v>0</v>
          </cell>
          <cell r="M2673">
            <v>0</v>
          </cell>
        </row>
        <row r="2674">
          <cell r="A2674" t="str">
            <v>YZ-MU5129-G0-M</v>
          </cell>
          <cell r="B2674">
            <v>0</v>
          </cell>
          <cell r="C2674">
            <v>0</v>
          </cell>
          <cell r="D2674">
            <v>0</v>
          </cell>
          <cell r="E2674">
            <v>0</v>
          </cell>
          <cell r="F2674">
            <v>0</v>
          </cell>
          <cell r="G2674">
            <v>0</v>
          </cell>
          <cell r="H2674">
            <v>0</v>
          </cell>
          <cell r="I2674">
            <v>0</v>
          </cell>
          <cell r="J2674">
            <v>0</v>
          </cell>
          <cell r="K2674">
            <v>0</v>
          </cell>
          <cell r="L2674">
            <v>0</v>
          </cell>
          <cell r="M2674">
            <v>0</v>
          </cell>
        </row>
        <row r="2675">
          <cell r="A2675" t="str">
            <v>YZ-MU5129-G0-XL</v>
          </cell>
          <cell r="B2675">
            <v>0</v>
          </cell>
          <cell r="C2675">
            <v>0</v>
          </cell>
          <cell r="D2675">
            <v>0</v>
          </cell>
          <cell r="E2675">
            <v>0</v>
          </cell>
          <cell r="F2675">
            <v>0</v>
          </cell>
          <cell r="G2675">
            <v>0</v>
          </cell>
          <cell r="H2675">
            <v>0</v>
          </cell>
          <cell r="I2675">
            <v>0</v>
          </cell>
          <cell r="J2675">
            <v>0</v>
          </cell>
          <cell r="K2675">
            <v>0</v>
          </cell>
          <cell r="L2675">
            <v>0</v>
          </cell>
          <cell r="M2675">
            <v>0</v>
          </cell>
        </row>
        <row r="2676">
          <cell r="A2676" t="str">
            <v>YZ-MU5129-G0YH-2XL</v>
          </cell>
          <cell r="B2676">
            <v>0</v>
          </cell>
          <cell r="C2676">
            <v>0</v>
          </cell>
          <cell r="D2676">
            <v>0</v>
          </cell>
          <cell r="E2676">
            <v>0</v>
          </cell>
          <cell r="F2676">
            <v>0</v>
          </cell>
          <cell r="G2676">
            <v>0</v>
          </cell>
          <cell r="H2676">
            <v>0</v>
          </cell>
          <cell r="I2676">
            <v>0</v>
          </cell>
          <cell r="J2676">
            <v>0</v>
          </cell>
          <cell r="K2676">
            <v>0</v>
          </cell>
          <cell r="L2676">
            <v>0</v>
          </cell>
          <cell r="M2676">
            <v>0</v>
          </cell>
        </row>
        <row r="2677">
          <cell r="A2677" t="str">
            <v>YZ-MU5129-G0YH-3XL</v>
          </cell>
          <cell r="B2677">
            <v>0</v>
          </cell>
          <cell r="C2677">
            <v>0</v>
          </cell>
          <cell r="D2677">
            <v>0</v>
          </cell>
          <cell r="E2677">
            <v>0</v>
          </cell>
          <cell r="F2677">
            <v>0</v>
          </cell>
          <cell r="G2677">
            <v>0</v>
          </cell>
          <cell r="H2677">
            <v>0</v>
          </cell>
          <cell r="I2677">
            <v>0</v>
          </cell>
          <cell r="J2677">
            <v>0</v>
          </cell>
          <cell r="K2677">
            <v>0</v>
          </cell>
          <cell r="L2677">
            <v>0</v>
          </cell>
          <cell r="M2677">
            <v>0</v>
          </cell>
        </row>
        <row r="2678">
          <cell r="A2678" t="str">
            <v>YZ-MU5129-G0YH-L</v>
          </cell>
          <cell r="B2678">
            <v>0</v>
          </cell>
          <cell r="C2678">
            <v>0</v>
          </cell>
          <cell r="D2678">
            <v>0</v>
          </cell>
          <cell r="E2678">
            <v>0</v>
          </cell>
          <cell r="F2678">
            <v>0</v>
          </cell>
          <cell r="G2678">
            <v>0</v>
          </cell>
          <cell r="H2678">
            <v>0</v>
          </cell>
          <cell r="I2678">
            <v>0</v>
          </cell>
          <cell r="J2678">
            <v>0</v>
          </cell>
          <cell r="K2678">
            <v>0</v>
          </cell>
          <cell r="L2678">
            <v>0</v>
          </cell>
          <cell r="M2678">
            <v>0</v>
          </cell>
        </row>
        <row r="2679">
          <cell r="A2679" t="str">
            <v>YZ-MU5129-G0YH-M</v>
          </cell>
          <cell r="B2679">
            <v>0</v>
          </cell>
          <cell r="C2679">
            <v>0</v>
          </cell>
          <cell r="D2679">
            <v>0</v>
          </cell>
          <cell r="E2679">
            <v>0</v>
          </cell>
          <cell r="F2679">
            <v>0</v>
          </cell>
          <cell r="G2679">
            <v>0</v>
          </cell>
          <cell r="H2679">
            <v>0</v>
          </cell>
          <cell r="I2679">
            <v>0</v>
          </cell>
          <cell r="J2679">
            <v>0</v>
          </cell>
          <cell r="K2679">
            <v>0</v>
          </cell>
          <cell r="L2679">
            <v>0</v>
          </cell>
          <cell r="M2679">
            <v>0</v>
          </cell>
        </row>
        <row r="2680">
          <cell r="A2680" t="str">
            <v>YZ-MU5129-G0YH-XL</v>
          </cell>
          <cell r="B2680">
            <v>0</v>
          </cell>
          <cell r="C2680">
            <v>0</v>
          </cell>
          <cell r="D2680">
            <v>0</v>
          </cell>
          <cell r="E2680">
            <v>0</v>
          </cell>
          <cell r="F2680">
            <v>0</v>
          </cell>
          <cell r="G2680">
            <v>0</v>
          </cell>
          <cell r="H2680">
            <v>0</v>
          </cell>
          <cell r="I2680">
            <v>0</v>
          </cell>
          <cell r="J2680">
            <v>0</v>
          </cell>
          <cell r="K2680">
            <v>0</v>
          </cell>
          <cell r="L2680">
            <v>0</v>
          </cell>
          <cell r="M2680">
            <v>0</v>
          </cell>
        </row>
        <row r="2681">
          <cell r="A2681" t="str">
            <v>YZ-MU5129-K0-2XL</v>
          </cell>
          <cell r="B2681">
            <v>0</v>
          </cell>
          <cell r="C2681">
            <v>0</v>
          </cell>
          <cell r="D2681">
            <v>0</v>
          </cell>
          <cell r="E2681">
            <v>0</v>
          </cell>
          <cell r="F2681">
            <v>0</v>
          </cell>
          <cell r="G2681">
            <v>0</v>
          </cell>
          <cell r="H2681">
            <v>0</v>
          </cell>
          <cell r="I2681">
            <v>0</v>
          </cell>
          <cell r="J2681">
            <v>0</v>
          </cell>
          <cell r="K2681">
            <v>0</v>
          </cell>
          <cell r="L2681">
            <v>0</v>
          </cell>
          <cell r="M2681">
            <v>0</v>
          </cell>
        </row>
        <row r="2682">
          <cell r="A2682" t="str">
            <v>YZ-MU5129-K0-3XL</v>
          </cell>
          <cell r="B2682">
            <v>0</v>
          </cell>
          <cell r="C2682">
            <v>0</v>
          </cell>
          <cell r="D2682">
            <v>0</v>
          </cell>
          <cell r="E2682">
            <v>0</v>
          </cell>
          <cell r="F2682">
            <v>0</v>
          </cell>
          <cell r="G2682">
            <v>0</v>
          </cell>
          <cell r="H2682">
            <v>0</v>
          </cell>
          <cell r="I2682">
            <v>0</v>
          </cell>
          <cell r="J2682">
            <v>0</v>
          </cell>
          <cell r="K2682">
            <v>0</v>
          </cell>
          <cell r="L2682">
            <v>0</v>
          </cell>
          <cell r="M2682">
            <v>0</v>
          </cell>
        </row>
        <row r="2683">
          <cell r="A2683" t="str">
            <v>YZ-MU5129-K0-L</v>
          </cell>
          <cell r="B2683">
            <v>0</v>
          </cell>
          <cell r="C2683">
            <v>0</v>
          </cell>
          <cell r="D2683">
            <v>0</v>
          </cell>
          <cell r="E2683">
            <v>0</v>
          </cell>
          <cell r="F2683">
            <v>0</v>
          </cell>
          <cell r="G2683">
            <v>0</v>
          </cell>
          <cell r="H2683">
            <v>0</v>
          </cell>
          <cell r="I2683">
            <v>0</v>
          </cell>
          <cell r="J2683">
            <v>0</v>
          </cell>
          <cell r="K2683">
            <v>0</v>
          </cell>
          <cell r="L2683">
            <v>0</v>
          </cell>
          <cell r="M2683">
            <v>0</v>
          </cell>
        </row>
        <row r="2684">
          <cell r="A2684" t="str">
            <v>YZ-MU5129-K0-M</v>
          </cell>
          <cell r="B2684">
            <v>0</v>
          </cell>
          <cell r="C2684">
            <v>0</v>
          </cell>
          <cell r="D2684">
            <v>0</v>
          </cell>
          <cell r="E2684">
            <v>0</v>
          </cell>
          <cell r="F2684">
            <v>0</v>
          </cell>
          <cell r="G2684">
            <v>0</v>
          </cell>
          <cell r="H2684">
            <v>0</v>
          </cell>
          <cell r="I2684">
            <v>0</v>
          </cell>
          <cell r="J2684">
            <v>0</v>
          </cell>
          <cell r="K2684">
            <v>0</v>
          </cell>
          <cell r="L2684">
            <v>0</v>
          </cell>
          <cell r="M2684">
            <v>0</v>
          </cell>
        </row>
        <row r="2685">
          <cell r="A2685" t="str">
            <v>YZ-MU5129-K0-XL</v>
          </cell>
          <cell r="B2685">
            <v>0</v>
          </cell>
          <cell r="C2685">
            <v>0</v>
          </cell>
          <cell r="D2685">
            <v>0</v>
          </cell>
          <cell r="E2685">
            <v>0</v>
          </cell>
          <cell r="F2685">
            <v>0</v>
          </cell>
          <cell r="G2685">
            <v>0</v>
          </cell>
          <cell r="H2685">
            <v>0</v>
          </cell>
          <cell r="I2685">
            <v>0</v>
          </cell>
          <cell r="J2685">
            <v>0</v>
          </cell>
          <cell r="K2685">
            <v>0</v>
          </cell>
          <cell r="L2685">
            <v>0</v>
          </cell>
          <cell r="M2685">
            <v>0</v>
          </cell>
        </row>
        <row r="2686">
          <cell r="A2686" t="str">
            <v>YZ-MU5129-K0YH-2XL</v>
          </cell>
          <cell r="B2686">
            <v>0</v>
          </cell>
          <cell r="C2686">
            <v>0</v>
          </cell>
          <cell r="D2686">
            <v>0</v>
          </cell>
          <cell r="E2686">
            <v>0</v>
          </cell>
          <cell r="F2686">
            <v>0</v>
          </cell>
          <cell r="G2686">
            <v>0</v>
          </cell>
          <cell r="H2686">
            <v>0</v>
          </cell>
          <cell r="I2686">
            <v>0</v>
          </cell>
          <cell r="J2686">
            <v>0</v>
          </cell>
          <cell r="K2686">
            <v>0</v>
          </cell>
          <cell r="L2686">
            <v>0</v>
          </cell>
          <cell r="M2686">
            <v>0</v>
          </cell>
        </row>
        <row r="2687">
          <cell r="A2687" t="str">
            <v>YZ-MU5129-K0YH-3XL</v>
          </cell>
          <cell r="B2687">
            <v>0</v>
          </cell>
          <cell r="C2687">
            <v>0</v>
          </cell>
          <cell r="D2687">
            <v>0</v>
          </cell>
          <cell r="E2687">
            <v>0</v>
          </cell>
          <cell r="F2687">
            <v>0</v>
          </cell>
          <cell r="G2687">
            <v>0</v>
          </cell>
          <cell r="H2687">
            <v>0</v>
          </cell>
          <cell r="I2687">
            <v>0</v>
          </cell>
          <cell r="J2687">
            <v>0</v>
          </cell>
          <cell r="K2687">
            <v>0</v>
          </cell>
          <cell r="L2687">
            <v>0</v>
          </cell>
          <cell r="M2687">
            <v>0</v>
          </cell>
        </row>
        <row r="2688">
          <cell r="A2688" t="str">
            <v>YZ-MU5129-K0YH-L</v>
          </cell>
          <cell r="B2688">
            <v>0</v>
          </cell>
          <cell r="C2688">
            <v>0</v>
          </cell>
          <cell r="D2688">
            <v>0</v>
          </cell>
          <cell r="E2688">
            <v>0</v>
          </cell>
          <cell r="F2688">
            <v>0</v>
          </cell>
          <cell r="G2688">
            <v>0</v>
          </cell>
          <cell r="H2688">
            <v>0</v>
          </cell>
          <cell r="I2688">
            <v>0</v>
          </cell>
          <cell r="J2688">
            <v>0</v>
          </cell>
          <cell r="K2688">
            <v>0</v>
          </cell>
          <cell r="L2688">
            <v>0</v>
          </cell>
          <cell r="M2688">
            <v>0</v>
          </cell>
        </row>
        <row r="2689">
          <cell r="A2689" t="str">
            <v>YZ-MU5129-K0YH-M</v>
          </cell>
          <cell r="B2689">
            <v>0</v>
          </cell>
          <cell r="C2689">
            <v>0</v>
          </cell>
          <cell r="D2689">
            <v>0</v>
          </cell>
          <cell r="E2689">
            <v>0</v>
          </cell>
          <cell r="F2689">
            <v>0</v>
          </cell>
          <cell r="G2689">
            <v>0</v>
          </cell>
          <cell r="H2689">
            <v>0</v>
          </cell>
          <cell r="I2689">
            <v>0</v>
          </cell>
          <cell r="J2689">
            <v>0</v>
          </cell>
          <cell r="K2689">
            <v>0</v>
          </cell>
          <cell r="L2689">
            <v>0</v>
          </cell>
          <cell r="M2689">
            <v>0</v>
          </cell>
        </row>
        <row r="2690">
          <cell r="A2690" t="str">
            <v>YZ-MU5129-K0YH-XL</v>
          </cell>
          <cell r="B2690">
            <v>0</v>
          </cell>
          <cell r="C2690">
            <v>0</v>
          </cell>
          <cell r="D2690">
            <v>0</v>
          </cell>
          <cell r="E2690">
            <v>0</v>
          </cell>
          <cell r="F2690">
            <v>0</v>
          </cell>
          <cell r="G2690">
            <v>0</v>
          </cell>
          <cell r="H2690">
            <v>0</v>
          </cell>
          <cell r="I2690">
            <v>0</v>
          </cell>
          <cell r="J2690">
            <v>0</v>
          </cell>
          <cell r="K2690">
            <v>0</v>
          </cell>
          <cell r="L2690">
            <v>0</v>
          </cell>
          <cell r="M2690">
            <v>0</v>
          </cell>
        </row>
        <row r="2691">
          <cell r="A2691" t="str">
            <v>YZ-MU5129-ZLYH-2XL</v>
          </cell>
          <cell r="B2691">
            <v>0</v>
          </cell>
          <cell r="C2691">
            <v>0</v>
          </cell>
          <cell r="D2691">
            <v>0</v>
          </cell>
          <cell r="E2691">
            <v>0</v>
          </cell>
          <cell r="F2691">
            <v>0</v>
          </cell>
          <cell r="G2691">
            <v>0</v>
          </cell>
          <cell r="H2691">
            <v>0</v>
          </cell>
          <cell r="I2691">
            <v>0</v>
          </cell>
          <cell r="J2691">
            <v>0</v>
          </cell>
          <cell r="K2691">
            <v>0</v>
          </cell>
          <cell r="L2691">
            <v>0</v>
          </cell>
          <cell r="M2691">
            <v>0</v>
          </cell>
        </row>
        <row r="2692">
          <cell r="A2692" t="str">
            <v>YZ-MU5129-ZLYH-3XL</v>
          </cell>
          <cell r="B2692">
            <v>0</v>
          </cell>
          <cell r="C2692">
            <v>0</v>
          </cell>
          <cell r="D2692">
            <v>0</v>
          </cell>
          <cell r="E2692">
            <v>0</v>
          </cell>
          <cell r="F2692">
            <v>0</v>
          </cell>
          <cell r="G2692">
            <v>0</v>
          </cell>
          <cell r="H2692">
            <v>0</v>
          </cell>
          <cell r="I2692">
            <v>0</v>
          </cell>
          <cell r="J2692">
            <v>0</v>
          </cell>
          <cell r="K2692">
            <v>0</v>
          </cell>
          <cell r="L2692">
            <v>0</v>
          </cell>
          <cell r="M2692">
            <v>0</v>
          </cell>
        </row>
        <row r="2693">
          <cell r="A2693" t="str">
            <v>YZ-MU5129-ZLYH-L</v>
          </cell>
          <cell r="B2693">
            <v>0</v>
          </cell>
          <cell r="C2693">
            <v>0</v>
          </cell>
          <cell r="D2693">
            <v>0</v>
          </cell>
          <cell r="E2693">
            <v>0</v>
          </cell>
          <cell r="F2693">
            <v>0</v>
          </cell>
          <cell r="G2693">
            <v>0</v>
          </cell>
          <cell r="H2693">
            <v>0</v>
          </cell>
          <cell r="I2693">
            <v>0</v>
          </cell>
          <cell r="J2693">
            <v>0</v>
          </cell>
          <cell r="K2693">
            <v>0</v>
          </cell>
          <cell r="L2693">
            <v>0</v>
          </cell>
          <cell r="M2693">
            <v>0</v>
          </cell>
        </row>
        <row r="2694">
          <cell r="A2694" t="str">
            <v>YZ-MU5129-ZLYH-M</v>
          </cell>
          <cell r="B2694">
            <v>0</v>
          </cell>
          <cell r="C2694">
            <v>0</v>
          </cell>
          <cell r="D2694">
            <v>0</v>
          </cell>
          <cell r="E2694">
            <v>0</v>
          </cell>
          <cell r="F2694">
            <v>0</v>
          </cell>
          <cell r="G2694">
            <v>0</v>
          </cell>
          <cell r="H2694">
            <v>0</v>
          </cell>
          <cell r="I2694">
            <v>0</v>
          </cell>
          <cell r="J2694">
            <v>0</v>
          </cell>
          <cell r="K2694">
            <v>0</v>
          </cell>
          <cell r="L2694">
            <v>0</v>
          </cell>
          <cell r="M2694">
            <v>0</v>
          </cell>
        </row>
        <row r="2695">
          <cell r="A2695" t="str">
            <v>YZ-MU5129-ZLYH-XL</v>
          </cell>
          <cell r="B2695">
            <v>0</v>
          </cell>
          <cell r="C2695">
            <v>0</v>
          </cell>
          <cell r="D2695">
            <v>0</v>
          </cell>
          <cell r="E2695">
            <v>0</v>
          </cell>
          <cell r="F2695">
            <v>0</v>
          </cell>
          <cell r="G2695">
            <v>0</v>
          </cell>
          <cell r="H2695">
            <v>0</v>
          </cell>
          <cell r="I2695">
            <v>0</v>
          </cell>
          <cell r="J2695">
            <v>0</v>
          </cell>
          <cell r="K2695">
            <v>0</v>
          </cell>
          <cell r="L2695">
            <v>0</v>
          </cell>
          <cell r="M2695">
            <v>0</v>
          </cell>
        </row>
        <row r="2696">
          <cell r="A2696" t="str">
            <v>YZ-MU5506-HS-2XL</v>
          </cell>
          <cell r="B2696">
            <v>0</v>
          </cell>
          <cell r="C2696">
            <v>0</v>
          </cell>
          <cell r="D2696">
            <v>0</v>
          </cell>
          <cell r="E2696">
            <v>0</v>
          </cell>
          <cell r="F2696">
            <v>0</v>
          </cell>
          <cell r="G2696">
            <v>0</v>
          </cell>
          <cell r="H2696">
            <v>0</v>
          </cell>
          <cell r="I2696">
            <v>0</v>
          </cell>
          <cell r="J2696">
            <v>0</v>
          </cell>
          <cell r="K2696">
            <v>0</v>
          </cell>
          <cell r="L2696">
            <v>0</v>
          </cell>
          <cell r="M2696">
            <v>0</v>
          </cell>
        </row>
        <row r="2697">
          <cell r="A2697" t="str">
            <v>YZ-MU5506-HS-L</v>
          </cell>
          <cell r="B2697">
            <v>0</v>
          </cell>
          <cell r="C2697">
            <v>0</v>
          </cell>
          <cell r="D2697">
            <v>0</v>
          </cell>
          <cell r="E2697">
            <v>0</v>
          </cell>
          <cell r="F2697">
            <v>0</v>
          </cell>
          <cell r="G2697">
            <v>0</v>
          </cell>
          <cell r="H2697">
            <v>0</v>
          </cell>
          <cell r="I2697">
            <v>0</v>
          </cell>
          <cell r="J2697">
            <v>0</v>
          </cell>
          <cell r="K2697">
            <v>0</v>
          </cell>
          <cell r="L2697">
            <v>0</v>
          </cell>
          <cell r="M2697">
            <v>0</v>
          </cell>
        </row>
        <row r="2698">
          <cell r="A2698" t="str">
            <v>YZ-MU5506-HS-M</v>
          </cell>
          <cell r="B2698">
            <v>0</v>
          </cell>
          <cell r="C2698">
            <v>0</v>
          </cell>
          <cell r="D2698">
            <v>0</v>
          </cell>
          <cell r="E2698">
            <v>0</v>
          </cell>
          <cell r="F2698">
            <v>0</v>
          </cell>
          <cell r="G2698">
            <v>0</v>
          </cell>
          <cell r="H2698">
            <v>0</v>
          </cell>
          <cell r="I2698">
            <v>0</v>
          </cell>
          <cell r="J2698">
            <v>0</v>
          </cell>
          <cell r="K2698">
            <v>0</v>
          </cell>
          <cell r="L2698">
            <v>0</v>
          </cell>
          <cell r="M2698">
            <v>0</v>
          </cell>
        </row>
        <row r="2699">
          <cell r="A2699" t="str">
            <v>YZ-MU5506-HS-S</v>
          </cell>
          <cell r="B2699">
            <v>0</v>
          </cell>
          <cell r="C2699">
            <v>0</v>
          </cell>
          <cell r="D2699">
            <v>0</v>
          </cell>
          <cell r="E2699">
            <v>0</v>
          </cell>
          <cell r="F2699">
            <v>0</v>
          </cell>
          <cell r="G2699">
            <v>0</v>
          </cell>
          <cell r="H2699">
            <v>0</v>
          </cell>
          <cell r="I2699">
            <v>0</v>
          </cell>
          <cell r="J2699">
            <v>0</v>
          </cell>
          <cell r="K2699">
            <v>0</v>
          </cell>
          <cell r="L2699">
            <v>0</v>
          </cell>
          <cell r="M2699">
            <v>0</v>
          </cell>
        </row>
        <row r="2700">
          <cell r="A2700" t="str">
            <v>YZ-MU5506-HS-XL</v>
          </cell>
          <cell r="B2700">
            <v>0</v>
          </cell>
          <cell r="C2700">
            <v>0</v>
          </cell>
          <cell r="D2700">
            <v>0</v>
          </cell>
          <cell r="E2700">
            <v>0</v>
          </cell>
          <cell r="F2700">
            <v>0</v>
          </cell>
          <cell r="G2700">
            <v>0</v>
          </cell>
          <cell r="H2700">
            <v>0</v>
          </cell>
          <cell r="I2700">
            <v>0</v>
          </cell>
          <cell r="J2700">
            <v>0</v>
          </cell>
          <cell r="K2700">
            <v>0</v>
          </cell>
          <cell r="L2700">
            <v>0</v>
          </cell>
          <cell r="M2700">
            <v>0</v>
          </cell>
        </row>
        <row r="2701">
          <cell r="A2701" t="str">
            <v>YZ-MU5506-HS-XS</v>
          </cell>
          <cell r="B2701">
            <v>0</v>
          </cell>
          <cell r="C2701">
            <v>0</v>
          </cell>
          <cell r="D2701">
            <v>0</v>
          </cell>
          <cell r="E2701">
            <v>0</v>
          </cell>
          <cell r="F2701">
            <v>0</v>
          </cell>
          <cell r="G2701">
            <v>0</v>
          </cell>
          <cell r="H2701">
            <v>0</v>
          </cell>
          <cell r="I2701">
            <v>0</v>
          </cell>
          <cell r="J2701">
            <v>0</v>
          </cell>
          <cell r="K2701">
            <v>0</v>
          </cell>
          <cell r="L2701">
            <v>0</v>
          </cell>
          <cell r="M2701">
            <v>0</v>
          </cell>
        </row>
        <row r="2702">
          <cell r="A2702" t="str">
            <v>YZ-MU5506-K0-2XL</v>
          </cell>
          <cell r="B2702">
            <v>0</v>
          </cell>
          <cell r="C2702">
            <v>0</v>
          </cell>
          <cell r="D2702">
            <v>0</v>
          </cell>
          <cell r="E2702">
            <v>0</v>
          </cell>
          <cell r="F2702">
            <v>0</v>
          </cell>
          <cell r="G2702">
            <v>0</v>
          </cell>
          <cell r="H2702">
            <v>0</v>
          </cell>
          <cell r="I2702">
            <v>0</v>
          </cell>
          <cell r="J2702">
            <v>0</v>
          </cell>
          <cell r="K2702">
            <v>0</v>
          </cell>
          <cell r="L2702">
            <v>0</v>
          </cell>
          <cell r="M2702">
            <v>0</v>
          </cell>
        </row>
        <row r="2703">
          <cell r="A2703" t="str">
            <v>YZ-MU5506-K0-L</v>
          </cell>
          <cell r="B2703">
            <v>0</v>
          </cell>
          <cell r="C2703">
            <v>0</v>
          </cell>
          <cell r="D2703">
            <v>0</v>
          </cell>
          <cell r="E2703">
            <v>0</v>
          </cell>
          <cell r="F2703">
            <v>0</v>
          </cell>
          <cell r="G2703">
            <v>0</v>
          </cell>
          <cell r="H2703">
            <v>0</v>
          </cell>
          <cell r="I2703">
            <v>0</v>
          </cell>
          <cell r="J2703">
            <v>0</v>
          </cell>
          <cell r="K2703">
            <v>0</v>
          </cell>
          <cell r="L2703">
            <v>0</v>
          </cell>
          <cell r="M2703">
            <v>0</v>
          </cell>
        </row>
        <row r="2704">
          <cell r="A2704" t="str">
            <v>YZ-MU5506-K0-M</v>
          </cell>
          <cell r="B2704">
            <v>0</v>
          </cell>
          <cell r="C2704">
            <v>0</v>
          </cell>
          <cell r="D2704">
            <v>0</v>
          </cell>
          <cell r="E2704">
            <v>0</v>
          </cell>
          <cell r="F2704">
            <v>0</v>
          </cell>
          <cell r="G2704">
            <v>0</v>
          </cell>
          <cell r="H2704">
            <v>0</v>
          </cell>
          <cell r="I2704">
            <v>0</v>
          </cell>
          <cell r="J2704">
            <v>0</v>
          </cell>
          <cell r="K2704">
            <v>0</v>
          </cell>
          <cell r="L2704">
            <v>0</v>
          </cell>
          <cell r="M2704">
            <v>0</v>
          </cell>
        </row>
        <row r="2705">
          <cell r="A2705" t="str">
            <v>YZ-MU5506-K0-S</v>
          </cell>
          <cell r="B2705">
            <v>0</v>
          </cell>
          <cell r="C2705">
            <v>0</v>
          </cell>
          <cell r="D2705">
            <v>0</v>
          </cell>
          <cell r="E2705">
            <v>0</v>
          </cell>
          <cell r="F2705">
            <v>0</v>
          </cell>
          <cell r="G2705">
            <v>0</v>
          </cell>
          <cell r="H2705">
            <v>0</v>
          </cell>
          <cell r="I2705">
            <v>0</v>
          </cell>
          <cell r="J2705">
            <v>0</v>
          </cell>
          <cell r="K2705">
            <v>0</v>
          </cell>
          <cell r="L2705">
            <v>0</v>
          </cell>
          <cell r="M2705">
            <v>0</v>
          </cell>
        </row>
        <row r="2706">
          <cell r="A2706" t="str">
            <v>YZ-MU5506-K0-XL</v>
          </cell>
          <cell r="B2706">
            <v>0</v>
          </cell>
          <cell r="C2706">
            <v>0</v>
          </cell>
          <cell r="D2706">
            <v>0</v>
          </cell>
          <cell r="E2706">
            <v>0</v>
          </cell>
          <cell r="F2706">
            <v>0</v>
          </cell>
          <cell r="G2706">
            <v>0</v>
          </cell>
          <cell r="H2706">
            <v>0</v>
          </cell>
          <cell r="I2706">
            <v>0</v>
          </cell>
          <cell r="J2706">
            <v>0</v>
          </cell>
          <cell r="K2706">
            <v>0</v>
          </cell>
          <cell r="L2706">
            <v>0</v>
          </cell>
          <cell r="M2706">
            <v>0</v>
          </cell>
        </row>
        <row r="2707">
          <cell r="A2707" t="str">
            <v>YZ-MU5506-K0-XS</v>
          </cell>
          <cell r="B2707">
            <v>0</v>
          </cell>
          <cell r="C2707">
            <v>0</v>
          </cell>
          <cell r="D2707">
            <v>0</v>
          </cell>
          <cell r="E2707">
            <v>0</v>
          </cell>
          <cell r="F2707">
            <v>0</v>
          </cell>
          <cell r="G2707">
            <v>0</v>
          </cell>
          <cell r="H2707">
            <v>0</v>
          </cell>
          <cell r="I2707">
            <v>0</v>
          </cell>
          <cell r="J2707">
            <v>0</v>
          </cell>
          <cell r="K2707">
            <v>0</v>
          </cell>
          <cell r="L2707">
            <v>0</v>
          </cell>
          <cell r="M2707">
            <v>0</v>
          </cell>
        </row>
        <row r="2708">
          <cell r="A2708" t="str">
            <v>YZ-MU5506-ZL-2XL</v>
          </cell>
          <cell r="B2708">
            <v>0</v>
          </cell>
          <cell r="C2708">
            <v>0</v>
          </cell>
          <cell r="D2708">
            <v>0</v>
          </cell>
          <cell r="E2708">
            <v>0</v>
          </cell>
          <cell r="F2708">
            <v>0</v>
          </cell>
          <cell r="G2708">
            <v>0</v>
          </cell>
          <cell r="H2708">
            <v>0</v>
          </cell>
          <cell r="I2708">
            <v>0</v>
          </cell>
          <cell r="J2708">
            <v>0</v>
          </cell>
          <cell r="K2708">
            <v>0</v>
          </cell>
          <cell r="L2708">
            <v>0</v>
          </cell>
          <cell r="M2708">
            <v>0</v>
          </cell>
        </row>
        <row r="2709">
          <cell r="A2709" t="str">
            <v>YZ-MU5506-ZL-L</v>
          </cell>
          <cell r="B2709">
            <v>0</v>
          </cell>
          <cell r="C2709">
            <v>0</v>
          </cell>
          <cell r="D2709">
            <v>0</v>
          </cell>
          <cell r="E2709">
            <v>0</v>
          </cell>
          <cell r="F2709">
            <v>0</v>
          </cell>
          <cell r="G2709">
            <v>0</v>
          </cell>
          <cell r="H2709">
            <v>0</v>
          </cell>
          <cell r="I2709">
            <v>0</v>
          </cell>
          <cell r="J2709">
            <v>0</v>
          </cell>
          <cell r="K2709">
            <v>0</v>
          </cell>
          <cell r="L2709">
            <v>0</v>
          </cell>
          <cell r="M2709">
            <v>0</v>
          </cell>
        </row>
        <row r="2710">
          <cell r="A2710" t="str">
            <v>YZ-MU5506-ZL-M</v>
          </cell>
          <cell r="B2710">
            <v>0</v>
          </cell>
          <cell r="C2710">
            <v>0</v>
          </cell>
          <cell r="D2710">
            <v>0</v>
          </cell>
          <cell r="E2710">
            <v>0</v>
          </cell>
          <cell r="F2710">
            <v>0</v>
          </cell>
          <cell r="G2710">
            <v>0</v>
          </cell>
          <cell r="H2710">
            <v>0</v>
          </cell>
          <cell r="I2710">
            <v>0</v>
          </cell>
          <cell r="J2710">
            <v>0</v>
          </cell>
          <cell r="K2710">
            <v>0</v>
          </cell>
          <cell r="L2710">
            <v>0</v>
          </cell>
          <cell r="M2710">
            <v>0</v>
          </cell>
        </row>
        <row r="2711">
          <cell r="A2711" t="str">
            <v>YZ-MU5506-ZL-S</v>
          </cell>
          <cell r="B2711">
            <v>0</v>
          </cell>
          <cell r="C2711">
            <v>0</v>
          </cell>
          <cell r="D2711">
            <v>0</v>
          </cell>
          <cell r="E2711">
            <v>0</v>
          </cell>
          <cell r="F2711">
            <v>0</v>
          </cell>
          <cell r="G2711">
            <v>0</v>
          </cell>
          <cell r="H2711">
            <v>0</v>
          </cell>
          <cell r="I2711">
            <v>0</v>
          </cell>
          <cell r="J2711">
            <v>0</v>
          </cell>
          <cell r="K2711">
            <v>0</v>
          </cell>
          <cell r="L2711">
            <v>0</v>
          </cell>
          <cell r="M2711">
            <v>0</v>
          </cell>
        </row>
        <row r="2712">
          <cell r="A2712" t="str">
            <v>YZ-MU5506-ZL-XL</v>
          </cell>
          <cell r="B2712">
            <v>0</v>
          </cell>
          <cell r="C2712">
            <v>0</v>
          </cell>
          <cell r="D2712">
            <v>0</v>
          </cell>
          <cell r="E2712">
            <v>0</v>
          </cell>
          <cell r="F2712">
            <v>0</v>
          </cell>
          <cell r="G2712">
            <v>0</v>
          </cell>
          <cell r="H2712">
            <v>0</v>
          </cell>
          <cell r="I2712">
            <v>0</v>
          </cell>
          <cell r="J2712">
            <v>0</v>
          </cell>
          <cell r="K2712">
            <v>0</v>
          </cell>
          <cell r="L2712">
            <v>0</v>
          </cell>
          <cell r="M2712">
            <v>0</v>
          </cell>
        </row>
        <row r="2713">
          <cell r="A2713" t="str">
            <v>YZ-MU5506-ZL-XS</v>
          </cell>
          <cell r="B2713">
            <v>0</v>
          </cell>
          <cell r="C2713">
            <v>0</v>
          </cell>
          <cell r="D2713">
            <v>0</v>
          </cell>
          <cell r="E2713">
            <v>0</v>
          </cell>
          <cell r="F2713">
            <v>0</v>
          </cell>
          <cell r="G2713">
            <v>0</v>
          </cell>
          <cell r="H2713">
            <v>0</v>
          </cell>
          <cell r="I2713">
            <v>0</v>
          </cell>
          <cell r="J2713">
            <v>0</v>
          </cell>
          <cell r="K2713">
            <v>0</v>
          </cell>
          <cell r="L2713">
            <v>0</v>
          </cell>
          <cell r="M2713">
            <v>0</v>
          </cell>
        </row>
        <row r="2714">
          <cell r="A2714" t="str">
            <v>YZ-MU5507-HS-S</v>
          </cell>
          <cell r="B2714">
            <v>0</v>
          </cell>
          <cell r="C2714">
            <v>0</v>
          </cell>
          <cell r="D2714">
            <v>0</v>
          </cell>
          <cell r="E2714">
            <v>0</v>
          </cell>
          <cell r="F2714">
            <v>0</v>
          </cell>
          <cell r="G2714">
            <v>0</v>
          </cell>
          <cell r="H2714">
            <v>0</v>
          </cell>
          <cell r="I2714">
            <v>0</v>
          </cell>
          <cell r="J2714">
            <v>0</v>
          </cell>
          <cell r="K2714">
            <v>0</v>
          </cell>
          <cell r="L2714">
            <v>0</v>
          </cell>
          <cell r="M2714">
            <v>0</v>
          </cell>
        </row>
        <row r="2715">
          <cell r="A2715" t="str">
            <v>YZ-MU5507-K0-S</v>
          </cell>
          <cell r="B2715">
            <v>0</v>
          </cell>
          <cell r="C2715">
            <v>0</v>
          </cell>
          <cell r="D2715">
            <v>0</v>
          </cell>
          <cell r="E2715">
            <v>0</v>
          </cell>
          <cell r="F2715">
            <v>0</v>
          </cell>
          <cell r="G2715">
            <v>0</v>
          </cell>
          <cell r="H2715">
            <v>0</v>
          </cell>
          <cell r="I2715">
            <v>0</v>
          </cell>
          <cell r="J2715">
            <v>0</v>
          </cell>
          <cell r="K2715">
            <v>0</v>
          </cell>
          <cell r="L2715">
            <v>0</v>
          </cell>
          <cell r="M2715">
            <v>0</v>
          </cell>
        </row>
        <row r="2716">
          <cell r="A2716" t="str">
            <v>YZ-MU5507-ZL-S</v>
          </cell>
          <cell r="B2716">
            <v>0</v>
          </cell>
          <cell r="C2716">
            <v>0</v>
          </cell>
          <cell r="D2716">
            <v>0</v>
          </cell>
          <cell r="E2716">
            <v>0</v>
          </cell>
          <cell r="F2716">
            <v>0</v>
          </cell>
          <cell r="G2716">
            <v>0</v>
          </cell>
          <cell r="H2716">
            <v>0</v>
          </cell>
          <cell r="I2716">
            <v>0</v>
          </cell>
          <cell r="J2716">
            <v>0</v>
          </cell>
          <cell r="K2716">
            <v>0</v>
          </cell>
          <cell r="L2716">
            <v>0</v>
          </cell>
          <cell r="M2716">
            <v>0</v>
          </cell>
        </row>
        <row r="2717">
          <cell r="A2717" t="str">
            <v>YZ-MU5508-HS-M</v>
          </cell>
          <cell r="B2717">
            <v>0</v>
          </cell>
          <cell r="C2717">
            <v>0</v>
          </cell>
          <cell r="D2717">
            <v>0</v>
          </cell>
          <cell r="E2717">
            <v>0</v>
          </cell>
          <cell r="F2717">
            <v>0</v>
          </cell>
          <cell r="G2717">
            <v>0</v>
          </cell>
          <cell r="H2717">
            <v>0</v>
          </cell>
          <cell r="I2717">
            <v>0</v>
          </cell>
          <cell r="J2717">
            <v>0</v>
          </cell>
          <cell r="K2717">
            <v>0</v>
          </cell>
          <cell r="L2717">
            <v>0</v>
          </cell>
          <cell r="M2717">
            <v>0</v>
          </cell>
        </row>
        <row r="2718">
          <cell r="A2718" t="str">
            <v>YZ-MU5508-K0-M</v>
          </cell>
          <cell r="B2718">
            <v>0</v>
          </cell>
          <cell r="C2718">
            <v>0</v>
          </cell>
          <cell r="D2718">
            <v>0</v>
          </cell>
          <cell r="E2718">
            <v>0</v>
          </cell>
          <cell r="F2718">
            <v>0</v>
          </cell>
          <cell r="G2718">
            <v>0</v>
          </cell>
          <cell r="H2718">
            <v>0</v>
          </cell>
          <cell r="I2718">
            <v>0</v>
          </cell>
          <cell r="J2718">
            <v>0</v>
          </cell>
          <cell r="K2718">
            <v>0</v>
          </cell>
          <cell r="L2718">
            <v>0</v>
          </cell>
          <cell r="M2718">
            <v>0</v>
          </cell>
        </row>
        <row r="2719">
          <cell r="A2719" t="str">
            <v>YZ-MU5508-ZL-M</v>
          </cell>
          <cell r="B2719">
            <v>0</v>
          </cell>
          <cell r="C2719">
            <v>0</v>
          </cell>
          <cell r="D2719">
            <v>0</v>
          </cell>
          <cell r="E2719">
            <v>0</v>
          </cell>
          <cell r="F2719">
            <v>0</v>
          </cell>
          <cell r="G2719">
            <v>0</v>
          </cell>
          <cell r="H2719">
            <v>0</v>
          </cell>
          <cell r="I2719">
            <v>0</v>
          </cell>
          <cell r="J2719">
            <v>0</v>
          </cell>
          <cell r="K2719">
            <v>0</v>
          </cell>
          <cell r="L2719">
            <v>0</v>
          </cell>
          <cell r="M2719">
            <v>0</v>
          </cell>
        </row>
        <row r="2720">
          <cell r="A2720" t="str">
            <v>YZ-MU5509-HS-L</v>
          </cell>
          <cell r="B2720">
            <v>0</v>
          </cell>
          <cell r="C2720">
            <v>0</v>
          </cell>
          <cell r="D2720">
            <v>0</v>
          </cell>
          <cell r="E2720">
            <v>0</v>
          </cell>
          <cell r="F2720">
            <v>0</v>
          </cell>
          <cell r="G2720">
            <v>0</v>
          </cell>
          <cell r="H2720">
            <v>0</v>
          </cell>
          <cell r="I2720">
            <v>0</v>
          </cell>
          <cell r="J2720">
            <v>0</v>
          </cell>
          <cell r="K2720">
            <v>0</v>
          </cell>
          <cell r="L2720">
            <v>0</v>
          </cell>
          <cell r="M2720">
            <v>0</v>
          </cell>
        </row>
        <row r="2721">
          <cell r="A2721" t="str">
            <v>YZ-MU5509-K0-L</v>
          </cell>
          <cell r="B2721">
            <v>0</v>
          </cell>
          <cell r="C2721">
            <v>0</v>
          </cell>
          <cell r="D2721">
            <v>0</v>
          </cell>
          <cell r="E2721">
            <v>0</v>
          </cell>
          <cell r="F2721">
            <v>0</v>
          </cell>
          <cell r="G2721">
            <v>0</v>
          </cell>
          <cell r="H2721">
            <v>0</v>
          </cell>
          <cell r="I2721">
            <v>0</v>
          </cell>
          <cell r="J2721">
            <v>0</v>
          </cell>
          <cell r="K2721">
            <v>0</v>
          </cell>
          <cell r="L2721">
            <v>0</v>
          </cell>
          <cell r="M2721">
            <v>0</v>
          </cell>
        </row>
        <row r="2722">
          <cell r="A2722" t="str">
            <v>YZ-MU5509-ZL-L</v>
          </cell>
          <cell r="B2722">
            <v>0</v>
          </cell>
          <cell r="C2722">
            <v>0</v>
          </cell>
          <cell r="D2722">
            <v>0</v>
          </cell>
          <cell r="E2722">
            <v>0</v>
          </cell>
          <cell r="F2722">
            <v>0</v>
          </cell>
          <cell r="G2722">
            <v>0</v>
          </cell>
          <cell r="H2722">
            <v>0</v>
          </cell>
          <cell r="I2722">
            <v>0</v>
          </cell>
          <cell r="J2722">
            <v>0</v>
          </cell>
          <cell r="K2722">
            <v>0</v>
          </cell>
          <cell r="L2722">
            <v>0</v>
          </cell>
          <cell r="M2722">
            <v>0</v>
          </cell>
        </row>
        <row r="2723">
          <cell r="A2723" t="str">
            <v>YZ-MU5510-HS-XL</v>
          </cell>
          <cell r="B2723">
            <v>0</v>
          </cell>
          <cell r="C2723">
            <v>0</v>
          </cell>
          <cell r="D2723">
            <v>0</v>
          </cell>
          <cell r="E2723">
            <v>0</v>
          </cell>
          <cell r="F2723">
            <v>0</v>
          </cell>
          <cell r="G2723">
            <v>0</v>
          </cell>
          <cell r="H2723">
            <v>0</v>
          </cell>
          <cell r="I2723">
            <v>0</v>
          </cell>
          <cell r="J2723">
            <v>0</v>
          </cell>
          <cell r="K2723">
            <v>0</v>
          </cell>
          <cell r="L2723">
            <v>0</v>
          </cell>
          <cell r="M2723">
            <v>0</v>
          </cell>
        </row>
        <row r="2724">
          <cell r="A2724" t="str">
            <v>YZ-MU5510-K0-XL</v>
          </cell>
          <cell r="B2724">
            <v>0</v>
          </cell>
          <cell r="C2724">
            <v>0</v>
          </cell>
          <cell r="D2724">
            <v>0</v>
          </cell>
          <cell r="E2724">
            <v>0</v>
          </cell>
          <cell r="F2724">
            <v>0</v>
          </cell>
          <cell r="G2724">
            <v>0</v>
          </cell>
          <cell r="H2724">
            <v>0</v>
          </cell>
          <cell r="I2724">
            <v>0</v>
          </cell>
          <cell r="J2724">
            <v>0</v>
          </cell>
          <cell r="K2724">
            <v>0</v>
          </cell>
          <cell r="L2724">
            <v>0</v>
          </cell>
          <cell r="M2724">
            <v>0</v>
          </cell>
        </row>
        <row r="2725">
          <cell r="A2725" t="str">
            <v>YZ-MU5510-ZL-XL</v>
          </cell>
          <cell r="B2725">
            <v>0</v>
          </cell>
          <cell r="C2725">
            <v>0</v>
          </cell>
          <cell r="D2725">
            <v>0</v>
          </cell>
          <cell r="E2725">
            <v>0</v>
          </cell>
          <cell r="F2725">
            <v>0</v>
          </cell>
          <cell r="G2725">
            <v>0</v>
          </cell>
          <cell r="H2725">
            <v>0</v>
          </cell>
          <cell r="I2725">
            <v>0</v>
          </cell>
          <cell r="J2725">
            <v>0</v>
          </cell>
          <cell r="K2725">
            <v>0</v>
          </cell>
          <cell r="L2725">
            <v>0</v>
          </cell>
          <cell r="M2725">
            <v>0</v>
          </cell>
        </row>
        <row r="2726">
          <cell r="A2726" t="str">
            <v>YZ-MU5511-HS-2XL</v>
          </cell>
          <cell r="B2726">
            <v>0</v>
          </cell>
          <cell r="C2726">
            <v>0</v>
          </cell>
          <cell r="D2726">
            <v>0</v>
          </cell>
          <cell r="E2726">
            <v>0</v>
          </cell>
          <cell r="F2726">
            <v>0</v>
          </cell>
          <cell r="G2726">
            <v>0</v>
          </cell>
          <cell r="H2726">
            <v>0</v>
          </cell>
          <cell r="I2726">
            <v>0</v>
          </cell>
          <cell r="J2726">
            <v>0</v>
          </cell>
          <cell r="K2726">
            <v>0</v>
          </cell>
          <cell r="L2726">
            <v>0</v>
          </cell>
          <cell r="M2726">
            <v>0</v>
          </cell>
        </row>
        <row r="2727">
          <cell r="A2727" t="str">
            <v>YZ-MU5511-K0-2XL</v>
          </cell>
          <cell r="B2727">
            <v>0</v>
          </cell>
          <cell r="C2727">
            <v>0</v>
          </cell>
          <cell r="D2727">
            <v>0</v>
          </cell>
          <cell r="E2727">
            <v>0</v>
          </cell>
          <cell r="F2727">
            <v>0</v>
          </cell>
          <cell r="G2727">
            <v>0</v>
          </cell>
          <cell r="H2727">
            <v>0</v>
          </cell>
          <cell r="I2727">
            <v>0</v>
          </cell>
          <cell r="J2727">
            <v>0</v>
          </cell>
          <cell r="K2727">
            <v>0</v>
          </cell>
          <cell r="L2727">
            <v>0</v>
          </cell>
          <cell r="M2727">
            <v>0</v>
          </cell>
        </row>
        <row r="2728">
          <cell r="A2728" t="str">
            <v>YZ-MU5511-ZL-2XL</v>
          </cell>
          <cell r="B2728">
            <v>0</v>
          </cell>
          <cell r="C2728">
            <v>0</v>
          </cell>
          <cell r="D2728">
            <v>0</v>
          </cell>
          <cell r="E2728">
            <v>0</v>
          </cell>
          <cell r="F2728">
            <v>0</v>
          </cell>
          <cell r="G2728">
            <v>0</v>
          </cell>
          <cell r="H2728">
            <v>0</v>
          </cell>
          <cell r="I2728">
            <v>0</v>
          </cell>
          <cell r="J2728">
            <v>0</v>
          </cell>
          <cell r="K2728">
            <v>0</v>
          </cell>
          <cell r="L2728">
            <v>0</v>
          </cell>
          <cell r="M2728">
            <v>0</v>
          </cell>
        </row>
        <row r="2729">
          <cell r="A2729" t="str">
            <v>YZ-MU556-K0-XL</v>
          </cell>
          <cell r="B2729">
            <v>0</v>
          </cell>
          <cell r="C2729">
            <v>0</v>
          </cell>
          <cell r="D2729">
            <v>0</v>
          </cell>
          <cell r="E2729">
            <v>0</v>
          </cell>
          <cell r="F2729">
            <v>0</v>
          </cell>
          <cell r="G2729">
            <v>0</v>
          </cell>
          <cell r="H2729">
            <v>0</v>
          </cell>
          <cell r="I2729">
            <v>0</v>
          </cell>
          <cell r="J2729">
            <v>0</v>
          </cell>
          <cell r="K2729">
            <v>0</v>
          </cell>
          <cell r="L2729">
            <v>0</v>
          </cell>
          <cell r="M2729">
            <v>0</v>
          </cell>
        </row>
        <row r="2730">
          <cell r="A2730" t="str">
            <v>YZ-MU727-Pi-2XL</v>
          </cell>
          <cell r="B2730">
            <v>0</v>
          </cell>
          <cell r="C2730">
            <v>0</v>
          </cell>
          <cell r="D2730">
            <v>0</v>
          </cell>
          <cell r="E2730">
            <v>0</v>
          </cell>
          <cell r="F2730">
            <v>0</v>
          </cell>
          <cell r="G2730">
            <v>0</v>
          </cell>
          <cell r="H2730">
            <v>0</v>
          </cell>
          <cell r="I2730">
            <v>0</v>
          </cell>
          <cell r="J2730">
            <v>0</v>
          </cell>
          <cell r="K2730">
            <v>0</v>
          </cell>
          <cell r="L2730">
            <v>0</v>
          </cell>
          <cell r="M2730">
            <v>0</v>
          </cell>
        </row>
        <row r="2731">
          <cell r="A2731" t="str">
            <v>YZ-MU727-Pi-3XL</v>
          </cell>
          <cell r="B2731">
            <v>0</v>
          </cell>
          <cell r="C2731">
            <v>0</v>
          </cell>
          <cell r="D2731">
            <v>0</v>
          </cell>
          <cell r="E2731">
            <v>0</v>
          </cell>
          <cell r="F2731">
            <v>0</v>
          </cell>
          <cell r="G2731">
            <v>0</v>
          </cell>
          <cell r="H2731">
            <v>0</v>
          </cell>
          <cell r="I2731">
            <v>0</v>
          </cell>
          <cell r="J2731">
            <v>0</v>
          </cell>
          <cell r="K2731">
            <v>0</v>
          </cell>
          <cell r="L2731">
            <v>0</v>
          </cell>
          <cell r="M2731">
            <v>0</v>
          </cell>
        </row>
        <row r="2732">
          <cell r="A2732" t="str">
            <v>YZ-MU727-Pi-4XL</v>
          </cell>
          <cell r="B2732">
            <v>0</v>
          </cell>
          <cell r="C2732">
            <v>0</v>
          </cell>
          <cell r="D2732">
            <v>0</v>
          </cell>
          <cell r="E2732">
            <v>0</v>
          </cell>
          <cell r="F2732">
            <v>0</v>
          </cell>
          <cell r="G2732">
            <v>0</v>
          </cell>
          <cell r="H2732">
            <v>0</v>
          </cell>
          <cell r="I2732">
            <v>0</v>
          </cell>
          <cell r="J2732">
            <v>0</v>
          </cell>
          <cell r="K2732">
            <v>0</v>
          </cell>
          <cell r="L2732">
            <v>0</v>
          </cell>
          <cell r="M2732">
            <v>0</v>
          </cell>
        </row>
        <row r="2733">
          <cell r="A2733" t="str">
            <v>YZ-MU727-Pi-5XL</v>
          </cell>
          <cell r="B2733">
            <v>0</v>
          </cell>
          <cell r="C2733">
            <v>0</v>
          </cell>
          <cell r="D2733">
            <v>0</v>
          </cell>
          <cell r="E2733">
            <v>0</v>
          </cell>
          <cell r="F2733">
            <v>0</v>
          </cell>
          <cell r="G2733">
            <v>0</v>
          </cell>
          <cell r="H2733">
            <v>0</v>
          </cell>
          <cell r="I2733">
            <v>0</v>
          </cell>
          <cell r="J2733">
            <v>0</v>
          </cell>
          <cell r="K2733">
            <v>0</v>
          </cell>
          <cell r="L2733">
            <v>0</v>
          </cell>
          <cell r="M2733">
            <v>0</v>
          </cell>
        </row>
        <row r="2734">
          <cell r="A2734" t="str">
            <v>YZ-MU727-Pi-L</v>
          </cell>
          <cell r="B2734">
            <v>0</v>
          </cell>
          <cell r="C2734">
            <v>0</v>
          </cell>
          <cell r="D2734">
            <v>0</v>
          </cell>
          <cell r="E2734">
            <v>0</v>
          </cell>
          <cell r="F2734">
            <v>0</v>
          </cell>
          <cell r="G2734">
            <v>0</v>
          </cell>
          <cell r="H2734">
            <v>0</v>
          </cell>
          <cell r="I2734">
            <v>0</v>
          </cell>
          <cell r="J2734">
            <v>0</v>
          </cell>
          <cell r="K2734">
            <v>0</v>
          </cell>
          <cell r="L2734">
            <v>0</v>
          </cell>
          <cell r="M2734">
            <v>0</v>
          </cell>
        </row>
        <row r="2735">
          <cell r="A2735" t="str">
            <v>YZ-MU727-Pi-M</v>
          </cell>
          <cell r="B2735">
            <v>0</v>
          </cell>
          <cell r="C2735">
            <v>0</v>
          </cell>
          <cell r="D2735">
            <v>0</v>
          </cell>
          <cell r="E2735">
            <v>0</v>
          </cell>
          <cell r="F2735">
            <v>0</v>
          </cell>
          <cell r="G2735">
            <v>0</v>
          </cell>
          <cell r="H2735">
            <v>0</v>
          </cell>
          <cell r="I2735">
            <v>0</v>
          </cell>
          <cell r="J2735">
            <v>0</v>
          </cell>
          <cell r="K2735">
            <v>0</v>
          </cell>
          <cell r="L2735">
            <v>0</v>
          </cell>
          <cell r="M2735">
            <v>0</v>
          </cell>
        </row>
        <row r="2736">
          <cell r="A2736" t="str">
            <v>YZ-MU727-Pi-XL</v>
          </cell>
          <cell r="B2736">
            <v>0</v>
          </cell>
          <cell r="C2736">
            <v>0</v>
          </cell>
          <cell r="D2736">
            <v>0</v>
          </cell>
          <cell r="E2736">
            <v>0</v>
          </cell>
          <cell r="F2736">
            <v>0</v>
          </cell>
          <cell r="G2736">
            <v>0</v>
          </cell>
          <cell r="H2736">
            <v>0</v>
          </cell>
          <cell r="I2736">
            <v>0</v>
          </cell>
          <cell r="J2736">
            <v>0</v>
          </cell>
          <cell r="K2736">
            <v>0</v>
          </cell>
          <cell r="L2736">
            <v>0</v>
          </cell>
          <cell r="M2736">
            <v>0</v>
          </cell>
        </row>
        <row r="2737">
          <cell r="A2737" t="str">
            <v>YZ-MUBD001-R0-L</v>
          </cell>
          <cell r="B2737">
            <v>0</v>
          </cell>
          <cell r="C2737">
            <v>0</v>
          </cell>
          <cell r="D2737">
            <v>0</v>
          </cell>
          <cell r="E2737">
            <v>0</v>
          </cell>
          <cell r="F2737">
            <v>0</v>
          </cell>
          <cell r="G2737">
            <v>0</v>
          </cell>
          <cell r="H2737">
            <v>0</v>
          </cell>
          <cell r="I2737">
            <v>0</v>
          </cell>
          <cell r="J2737">
            <v>0</v>
          </cell>
          <cell r="K2737">
            <v>0</v>
          </cell>
          <cell r="L2737">
            <v>0</v>
          </cell>
          <cell r="M2737">
            <v>0</v>
          </cell>
        </row>
        <row r="2738">
          <cell r="A2738" t="str">
            <v>YZ-MUBD001-R0-M</v>
          </cell>
          <cell r="B2738">
            <v>0</v>
          </cell>
          <cell r="C2738">
            <v>0</v>
          </cell>
          <cell r="D2738">
            <v>0</v>
          </cell>
          <cell r="E2738">
            <v>0</v>
          </cell>
          <cell r="F2738">
            <v>0</v>
          </cell>
          <cell r="G2738">
            <v>0</v>
          </cell>
          <cell r="H2738">
            <v>0</v>
          </cell>
          <cell r="I2738">
            <v>0</v>
          </cell>
          <cell r="J2738">
            <v>0</v>
          </cell>
          <cell r="K2738">
            <v>0</v>
          </cell>
          <cell r="L2738">
            <v>0</v>
          </cell>
          <cell r="M2738">
            <v>0</v>
          </cell>
        </row>
        <row r="2739">
          <cell r="A2739" t="str">
            <v>YZ-MUBD001-R0-S</v>
          </cell>
          <cell r="B2739">
            <v>0</v>
          </cell>
          <cell r="C2739">
            <v>0</v>
          </cell>
          <cell r="D2739">
            <v>0</v>
          </cell>
          <cell r="E2739">
            <v>0</v>
          </cell>
          <cell r="F2739">
            <v>0</v>
          </cell>
          <cell r="G2739">
            <v>0</v>
          </cell>
          <cell r="H2739">
            <v>0</v>
          </cell>
          <cell r="I2739">
            <v>0</v>
          </cell>
          <cell r="J2739">
            <v>0</v>
          </cell>
          <cell r="K2739">
            <v>0</v>
          </cell>
          <cell r="L2739">
            <v>0</v>
          </cell>
          <cell r="M2739">
            <v>0</v>
          </cell>
        </row>
        <row r="2740">
          <cell r="A2740" t="str">
            <v>YZ-MUBD001-R0-XL</v>
          </cell>
          <cell r="B2740">
            <v>0</v>
          </cell>
          <cell r="C2740">
            <v>0</v>
          </cell>
          <cell r="D2740">
            <v>0</v>
          </cell>
          <cell r="E2740">
            <v>0</v>
          </cell>
          <cell r="F2740">
            <v>0</v>
          </cell>
          <cell r="G2740">
            <v>0</v>
          </cell>
          <cell r="H2740">
            <v>0</v>
          </cell>
          <cell r="I2740">
            <v>0</v>
          </cell>
          <cell r="J2740">
            <v>0</v>
          </cell>
          <cell r="K2740">
            <v>0</v>
          </cell>
          <cell r="L2740">
            <v>0</v>
          </cell>
          <cell r="M2740">
            <v>0</v>
          </cell>
        </row>
        <row r="2741">
          <cell r="A2741" t="str">
            <v>YZ-MUBD001-R0-XS</v>
          </cell>
          <cell r="B2741">
            <v>0</v>
          </cell>
          <cell r="C2741">
            <v>0</v>
          </cell>
          <cell r="D2741">
            <v>0</v>
          </cell>
          <cell r="E2741">
            <v>0</v>
          </cell>
          <cell r="F2741">
            <v>0</v>
          </cell>
          <cell r="G2741">
            <v>0</v>
          </cell>
          <cell r="H2741">
            <v>0</v>
          </cell>
          <cell r="I2741">
            <v>0</v>
          </cell>
          <cell r="J2741">
            <v>0</v>
          </cell>
          <cell r="K2741">
            <v>0</v>
          </cell>
          <cell r="L2741">
            <v>0</v>
          </cell>
          <cell r="M2741">
            <v>0</v>
          </cell>
        </row>
        <row r="2742">
          <cell r="A2742" t="str">
            <v>YZ-MUBK187-B0-2XL</v>
          </cell>
          <cell r="B2742">
            <v>0</v>
          </cell>
          <cell r="C2742">
            <v>0</v>
          </cell>
          <cell r="D2742">
            <v>0</v>
          </cell>
          <cell r="E2742">
            <v>0</v>
          </cell>
          <cell r="F2742">
            <v>0</v>
          </cell>
          <cell r="G2742">
            <v>0</v>
          </cell>
          <cell r="H2742">
            <v>0</v>
          </cell>
          <cell r="I2742">
            <v>0</v>
          </cell>
          <cell r="J2742">
            <v>0</v>
          </cell>
          <cell r="K2742">
            <v>0</v>
          </cell>
          <cell r="L2742">
            <v>0</v>
          </cell>
          <cell r="M2742">
            <v>0</v>
          </cell>
        </row>
        <row r="2743">
          <cell r="A2743" t="str">
            <v>YZ-MUBK187-B0-L</v>
          </cell>
          <cell r="B2743">
            <v>0</v>
          </cell>
          <cell r="C2743">
            <v>0</v>
          </cell>
          <cell r="D2743">
            <v>0</v>
          </cell>
          <cell r="E2743">
            <v>0</v>
          </cell>
          <cell r="F2743">
            <v>0</v>
          </cell>
          <cell r="G2743">
            <v>0</v>
          </cell>
          <cell r="H2743">
            <v>0</v>
          </cell>
          <cell r="I2743">
            <v>0</v>
          </cell>
          <cell r="J2743">
            <v>0</v>
          </cell>
          <cell r="K2743">
            <v>0</v>
          </cell>
          <cell r="L2743">
            <v>0</v>
          </cell>
          <cell r="M2743">
            <v>0</v>
          </cell>
        </row>
        <row r="2744">
          <cell r="A2744" t="str">
            <v>YZ-MUBK187-B0-M</v>
          </cell>
          <cell r="B2744">
            <v>0</v>
          </cell>
          <cell r="C2744">
            <v>0</v>
          </cell>
          <cell r="D2744">
            <v>0</v>
          </cell>
          <cell r="E2744">
            <v>0</v>
          </cell>
          <cell r="F2744">
            <v>0</v>
          </cell>
          <cell r="G2744">
            <v>0</v>
          </cell>
          <cell r="H2744">
            <v>0</v>
          </cell>
          <cell r="I2744">
            <v>0</v>
          </cell>
          <cell r="J2744">
            <v>0</v>
          </cell>
          <cell r="K2744">
            <v>0</v>
          </cell>
          <cell r="L2744">
            <v>0</v>
          </cell>
          <cell r="M2744">
            <v>0</v>
          </cell>
        </row>
        <row r="2745">
          <cell r="A2745" t="str">
            <v>YZ-MUBK187-B0-S</v>
          </cell>
          <cell r="B2745">
            <v>0</v>
          </cell>
          <cell r="C2745">
            <v>0</v>
          </cell>
          <cell r="D2745">
            <v>0</v>
          </cell>
          <cell r="E2745">
            <v>0</v>
          </cell>
          <cell r="F2745">
            <v>0</v>
          </cell>
          <cell r="G2745">
            <v>0</v>
          </cell>
          <cell r="H2745">
            <v>0</v>
          </cell>
          <cell r="I2745">
            <v>0</v>
          </cell>
          <cell r="J2745">
            <v>0</v>
          </cell>
          <cell r="K2745">
            <v>0</v>
          </cell>
          <cell r="L2745">
            <v>0</v>
          </cell>
          <cell r="M2745">
            <v>0</v>
          </cell>
        </row>
        <row r="2746">
          <cell r="A2746" t="str">
            <v>YZ-MUBK187-B0-XL</v>
          </cell>
          <cell r="B2746">
            <v>0</v>
          </cell>
          <cell r="C2746">
            <v>0</v>
          </cell>
          <cell r="D2746">
            <v>0</v>
          </cell>
          <cell r="E2746">
            <v>0</v>
          </cell>
          <cell r="F2746">
            <v>0</v>
          </cell>
          <cell r="G2746">
            <v>0</v>
          </cell>
          <cell r="H2746">
            <v>0</v>
          </cell>
          <cell r="I2746">
            <v>0</v>
          </cell>
          <cell r="J2746">
            <v>0</v>
          </cell>
          <cell r="K2746">
            <v>0</v>
          </cell>
          <cell r="L2746">
            <v>0</v>
          </cell>
          <cell r="M2746">
            <v>0</v>
          </cell>
        </row>
        <row r="2747">
          <cell r="A2747" t="str">
            <v>YZ-MUBK187-BD-2XL</v>
          </cell>
          <cell r="B2747">
            <v>0</v>
          </cell>
          <cell r="C2747">
            <v>0</v>
          </cell>
          <cell r="D2747">
            <v>0</v>
          </cell>
          <cell r="E2747">
            <v>0</v>
          </cell>
          <cell r="F2747">
            <v>0</v>
          </cell>
          <cell r="G2747">
            <v>0</v>
          </cell>
          <cell r="H2747">
            <v>0</v>
          </cell>
          <cell r="I2747">
            <v>0</v>
          </cell>
          <cell r="J2747">
            <v>0</v>
          </cell>
          <cell r="K2747">
            <v>0</v>
          </cell>
          <cell r="L2747">
            <v>0</v>
          </cell>
          <cell r="M2747">
            <v>0</v>
          </cell>
        </row>
        <row r="2748">
          <cell r="A2748" t="str">
            <v>YZ-MUBK187-BD-L</v>
          </cell>
          <cell r="B2748">
            <v>0</v>
          </cell>
          <cell r="C2748">
            <v>0</v>
          </cell>
          <cell r="D2748">
            <v>0</v>
          </cell>
          <cell r="E2748">
            <v>0</v>
          </cell>
          <cell r="F2748">
            <v>0</v>
          </cell>
          <cell r="G2748">
            <v>0</v>
          </cell>
          <cell r="H2748">
            <v>0</v>
          </cell>
          <cell r="I2748">
            <v>0</v>
          </cell>
          <cell r="J2748">
            <v>0</v>
          </cell>
          <cell r="K2748">
            <v>0</v>
          </cell>
          <cell r="L2748">
            <v>0</v>
          </cell>
          <cell r="M2748">
            <v>0</v>
          </cell>
        </row>
        <row r="2749">
          <cell r="A2749" t="str">
            <v>YZ-MUBK187-BD-M</v>
          </cell>
          <cell r="B2749">
            <v>0</v>
          </cell>
          <cell r="C2749">
            <v>0</v>
          </cell>
          <cell r="D2749">
            <v>0</v>
          </cell>
          <cell r="E2749">
            <v>0</v>
          </cell>
          <cell r="F2749">
            <v>0</v>
          </cell>
          <cell r="G2749">
            <v>0</v>
          </cell>
          <cell r="H2749">
            <v>0</v>
          </cell>
          <cell r="I2749">
            <v>0</v>
          </cell>
          <cell r="J2749">
            <v>0</v>
          </cell>
          <cell r="K2749">
            <v>0</v>
          </cell>
          <cell r="L2749">
            <v>0</v>
          </cell>
          <cell r="M2749">
            <v>0</v>
          </cell>
        </row>
        <row r="2750">
          <cell r="A2750" t="str">
            <v>YZ-MUBK187-BD-S</v>
          </cell>
          <cell r="B2750">
            <v>0</v>
          </cell>
          <cell r="C2750">
            <v>0</v>
          </cell>
          <cell r="D2750">
            <v>0</v>
          </cell>
          <cell r="E2750">
            <v>0</v>
          </cell>
          <cell r="F2750">
            <v>0</v>
          </cell>
          <cell r="G2750">
            <v>0</v>
          </cell>
          <cell r="H2750">
            <v>0</v>
          </cell>
          <cell r="I2750">
            <v>0</v>
          </cell>
          <cell r="J2750">
            <v>0</v>
          </cell>
          <cell r="K2750">
            <v>0</v>
          </cell>
          <cell r="L2750">
            <v>0</v>
          </cell>
          <cell r="M2750">
            <v>0</v>
          </cell>
        </row>
        <row r="2751">
          <cell r="A2751" t="str">
            <v>YZ-MUBK187-BD-XL</v>
          </cell>
          <cell r="B2751">
            <v>0</v>
          </cell>
          <cell r="C2751">
            <v>0</v>
          </cell>
          <cell r="D2751">
            <v>0</v>
          </cell>
          <cell r="E2751">
            <v>0</v>
          </cell>
          <cell r="F2751">
            <v>0</v>
          </cell>
          <cell r="G2751">
            <v>0</v>
          </cell>
          <cell r="H2751">
            <v>0</v>
          </cell>
          <cell r="I2751">
            <v>0</v>
          </cell>
          <cell r="J2751">
            <v>0</v>
          </cell>
          <cell r="K2751">
            <v>0</v>
          </cell>
          <cell r="L2751">
            <v>0</v>
          </cell>
          <cell r="M2751">
            <v>0</v>
          </cell>
        </row>
        <row r="2752">
          <cell r="A2752" t="str">
            <v>YZ-MUBK187-G7-2XL</v>
          </cell>
          <cell r="B2752">
            <v>0</v>
          </cell>
          <cell r="C2752">
            <v>0</v>
          </cell>
          <cell r="D2752">
            <v>0</v>
          </cell>
          <cell r="E2752">
            <v>0</v>
          </cell>
          <cell r="F2752">
            <v>0</v>
          </cell>
          <cell r="G2752">
            <v>0</v>
          </cell>
          <cell r="H2752">
            <v>0</v>
          </cell>
          <cell r="I2752">
            <v>0</v>
          </cell>
          <cell r="J2752">
            <v>0</v>
          </cell>
          <cell r="K2752">
            <v>0</v>
          </cell>
          <cell r="L2752">
            <v>0</v>
          </cell>
          <cell r="M2752">
            <v>0</v>
          </cell>
        </row>
        <row r="2753">
          <cell r="A2753" t="str">
            <v>YZ-MUBK187-G7-L</v>
          </cell>
          <cell r="B2753">
            <v>0</v>
          </cell>
          <cell r="C2753">
            <v>0</v>
          </cell>
          <cell r="D2753">
            <v>0</v>
          </cell>
          <cell r="E2753">
            <v>0</v>
          </cell>
          <cell r="F2753">
            <v>0</v>
          </cell>
          <cell r="G2753">
            <v>0</v>
          </cell>
          <cell r="H2753">
            <v>0</v>
          </cell>
          <cell r="I2753">
            <v>0</v>
          </cell>
          <cell r="J2753">
            <v>0</v>
          </cell>
          <cell r="K2753">
            <v>0</v>
          </cell>
          <cell r="L2753">
            <v>0</v>
          </cell>
          <cell r="M2753">
            <v>0</v>
          </cell>
        </row>
        <row r="2754">
          <cell r="A2754" t="str">
            <v>YZ-MUBK187-G7-M</v>
          </cell>
          <cell r="B2754">
            <v>0</v>
          </cell>
          <cell r="C2754">
            <v>0</v>
          </cell>
          <cell r="D2754">
            <v>0</v>
          </cell>
          <cell r="E2754">
            <v>0</v>
          </cell>
          <cell r="F2754">
            <v>0</v>
          </cell>
          <cell r="G2754">
            <v>0</v>
          </cell>
          <cell r="H2754">
            <v>0</v>
          </cell>
          <cell r="I2754">
            <v>0</v>
          </cell>
          <cell r="J2754">
            <v>0</v>
          </cell>
          <cell r="K2754">
            <v>0</v>
          </cell>
          <cell r="L2754">
            <v>0</v>
          </cell>
          <cell r="M2754">
            <v>0</v>
          </cell>
        </row>
        <row r="2755">
          <cell r="A2755" t="str">
            <v>YZ-MUBK187-G7-S</v>
          </cell>
          <cell r="B2755">
            <v>0</v>
          </cell>
          <cell r="C2755">
            <v>0</v>
          </cell>
          <cell r="D2755">
            <v>0</v>
          </cell>
          <cell r="E2755">
            <v>0</v>
          </cell>
          <cell r="F2755">
            <v>0</v>
          </cell>
          <cell r="G2755">
            <v>0</v>
          </cell>
          <cell r="H2755">
            <v>0</v>
          </cell>
          <cell r="I2755">
            <v>0</v>
          </cell>
          <cell r="J2755">
            <v>0</v>
          </cell>
          <cell r="K2755">
            <v>0</v>
          </cell>
          <cell r="L2755">
            <v>0</v>
          </cell>
          <cell r="M2755">
            <v>0</v>
          </cell>
        </row>
        <row r="2756">
          <cell r="A2756" t="str">
            <v>YZ-MUBK187-G7-XL</v>
          </cell>
          <cell r="B2756">
            <v>0</v>
          </cell>
          <cell r="C2756">
            <v>0</v>
          </cell>
          <cell r="D2756">
            <v>0</v>
          </cell>
          <cell r="E2756">
            <v>0</v>
          </cell>
          <cell r="F2756">
            <v>0</v>
          </cell>
          <cell r="G2756">
            <v>0</v>
          </cell>
          <cell r="H2756">
            <v>0</v>
          </cell>
          <cell r="I2756">
            <v>0</v>
          </cell>
          <cell r="J2756">
            <v>0</v>
          </cell>
          <cell r="K2756">
            <v>0</v>
          </cell>
          <cell r="L2756">
            <v>0</v>
          </cell>
          <cell r="M2756">
            <v>0</v>
          </cell>
        </row>
        <row r="2757">
          <cell r="A2757" t="str">
            <v>YZ-MUBK187-K0-2XL</v>
          </cell>
          <cell r="B2757">
            <v>0</v>
          </cell>
          <cell r="C2757">
            <v>0</v>
          </cell>
          <cell r="D2757">
            <v>0</v>
          </cell>
          <cell r="E2757">
            <v>0</v>
          </cell>
          <cell r="F2757">
            <v>0</v>
          </cell>
          <cell r="G2757">
            <v>0</v>
          </cell>
          <cell r="H2757">
            <v>0</v>
          </cell>
          <cell r="I2757">
            <v>0</v>
          </cell>
          <cell r="J2757">
            <v>0</v>
          </cell>
          <cell r="K2757">
            <v>0</v>
          </cell>
          <cell r="L2757">
            <v>0</v>
          </cell>
          <cell r="M2757">
            <v>0</v>
          </cell>
        </row>
        <row r="2758">
          <cell r="A2758" t="str">
            <v>YZ-MUBK187-K0-L</v>
          </cell>
          <cell r="B2758">
            <v>0</v>
          </cell>
          <cell r="C2758">
            <v>0</v>
          </cell>
          <cell r="D2758">
            <v>0</v>
          </cell>
          <cell r="E2758">
            <v>0</v>
          </cell>
          <cell r="F2758">
            <v>0</v>
          </cell>
          <cell r="G2758">
            <v>0</v>
          </cell>
          <cell r="H2758">
            <v>0</v>
          </cell>
          <cell r="I2758">
            <v>0</v>
          </cell>
          <cell r="J2758">
            <v>0</v>
          </cell>
          <cell r="K2758">
            <v>0</v>
          </cell>
          <cell r="L2758">
            <v>0</v>
          </cell>
          <cell r="M2758">
            <v>0</v>
          </cell>
        </row>
        <row r="2759">
          <cell r="A2759" t="str">
            <v>YZ-MUBK187-K0-M</v>
          </cell>
          <cell r="B2759">
            <v>0</v>
          </cell>
          <cell r="C2759">
            <v>0</v>
          </cell>
          <cell r="D2759">
            <v>0</v>
          </cell>
          <cell r="E2759">
            <v>0</v>
          </cell>
          <cell r="F2759">
            <v>0</v>
          </cell>
          <cell r="G2759">
            <v>0</v>
          </cell>
          <cell r="H2759">
            <v>0</v>
          </cell>
          <cell r="I2759">
            <v>0</v>
          </cell>
          <cell r="J2759">
            <v>0</v>
          </cell>
          <cell r="K2759">
            <v>0</v>
          </cell>
          <cell r="L2759">
            <v>0</v>
          </cell>
          <cell r="M2759">
            <v>0</v>
          </cell>
        </row>
        <row r="2760">
          <cell r="A2760" t="str">
            <v>YZ-MUBK187-K0-S</v>
          </cell>
          <cell r="B2760">
            <v>0</v>
          </cell>
          <cell r="C2760">
            <v>0</v>
          </cell>
          <cell r="D2760">
            <v>0</v>
          </cell>
          <cell r="E2760">
            <v>0</v>
          </cell>
          <cell r="F2760">
            <v>0</v>
          </cell>
          <cell r="G2760">
            <v>0</v>
          </cell>
          <cell r="H2760">
            <v>0</v>
          </cell>
          <cell r="I2760">
            <v>0</v>
          </cell>
          <cell r="J2760">
            <v>0</v>
          </cell>
          <cell r="K2760">
            <v>0</v>
          </cell>
          <cell r="L2760">
            <v>0</v>
          </cell>
          <cell r="M2760">
            <v>0</v>
          </cell>
        </row>
        <row r="2761">
          <cell r="A2761" t="str">
            <v>YZ-MUBK187-K0-XL</v>
          </cell>
          <cell r="B2761">
            <v>0</v>
          </cell>
          <cell r="C2761">
            <v>0</v>
          </cell>
          <cell r="D2761">
            <v>0</v>
          </cell>
          <cell r="E2761">
            <v>0</v>
          </cell>
          <cell r="F2761">
            <v>0</v>
          </cell>
          <cell r="G2761">
            <v>0</v>
          </cell>
          <cell r="H2761">
            <v>0</v>
          </cell>
          <cell r="I2761">
            <v>0</v>
          </cell>
          <cell r="J2761">
            <v>0</v>
          </cell>
          <cell r="K2761">
            <v>0</v>
          </cell>
          <cell r="L2761">
            <v>0</v>
          </cell>
          <cell r="M2761">
            <v>0</v>
          </cell>
        </row>
        <row r="2762">
          <cell r="A2762" t="str">
            <v>YZ-MUBK187-OR-2XL</v>
          </cell>
          <cell r="B2762">
            <v>0</v>
          </cell>
          <cell r="C2762">
            <v>0</v>
          </cell>
          <cell r="D2762">
            <v>0</v>
          </cell>
          <cell r="E2762">
            <v>0</v>
          </cell>
          <cell r="F2762">
            <v>0</v>
          </cell>
          <cell r="G2762">
            <v>0</v>
          </cell>
          <cell r="H2762">
            <v>0</v>
          </cell>
          <cell r="I2762">
            <v>0</v>
          </cell>
          <cell r="J2762">
            <v>0</v>
          </cell>
          <cell r="K2762">
            <v>0</v>
          </cell>
          <cell r="L2762">
            <v>0</v>
          </cell>
          <cell r="M2762">
            <v>0</v>
          </cell>
        </row>
        <row r="2763">
          <cell r="A2763" t="str">
            <v>YZ-MUBK187-OR-L</v>
          </cell>
          <cell r="B2763">
            <v>0</v>
          </cell>
          <cell r="C2763">
            <v>0</v>
          </cell>
          <cell r="D2763">
            <v>0</v>
          </cell>
          <cell r="E2763">
            <v>0</v>
          </cell>
          <cell r="F2763">
            <v>0</v>
          </cell>
          <cell r="G2763">
            <v>0</v>
          </cell>
          <cell r="H2763">
            <v>0</v>
          </cell>
          <cell r="I2763">
            <v>0</v>
          </cell>
          <cell r="J2763">
            <v>0</v>
          </cell>
          <cell r="K2763">
            <v>0</v>
          </cell>
          <cell r="L2763">
            <v>0</v>
          </cell>
          <cell r="M2763">
            <v>0</v>
          </cell>
        </row>
        <row r="2764">
          <cell r="A2764" t="str">
            <v>YZ-MUBK187-OR-M</v>
          </cell>
          <cell r="B2764">
            <v>0</v>
          </cell>
          <cell r="C2764">
            <v>0</v>
          </cell>
          <cell r="D2764">
            <v>0</v>
          </cell>
          <cell r="E2764">
            <v>0</v>
          </cell>
          <cell r="F2764">
            <v>0</v>
          </cell>
          <cell r="G2764">
            <v>0</v>
          </cell>
          <cell r="H2764">
            <v>0</v>
          </cell>
          <cell r="I2764">
            <v>0</v>
          </cell>
          <cell r="J2764">
            <v>0</v>
          </cell>
          <cell r="K2764">
            <v>0</v>
          </cell>
          <cell r="L2764">
            <v>0</v>
          </cell>
          <cell r="M2764">
            <v>0</v>
          </cell>
        </row>
        <row r="2765">
          <cell r="A2765" t="str">
            <v>YZ-MUBK187-OR-S</v>
          </cell>
          <cell r="B2765">
            <v>0</v>
          </cell>
          <cell r="C2765">
            <v>0</v>
          </cell>
          <cell r="D2765">
            <v>0</v>
          </cell>
          <cell r="E2765">
            <v>0</v>
          </cell>
          <cell r="F2765">
            <v>0</v>
          </cell>
          <cell r="G2765">
            <v>0</v>
          </cell>
          <cell r="H2765">
            <v>0</v>
          </cell>
          <cell r="I2765">
            <v>0</v>
          </cell>
          <cell r="J2765">
            <v>0</v>
          </cell>
          <cell r="K2765">
            <v>0</v>
          </cell>
          <cell r="L2765">
            <v>0</v>
          </cell>
          <cell r="M2765">
            <v>0</v>
          </cell>
        </row>
        <row r="2766">
          <cell r="A2766" t="str">
            <v>YZ-MUBK187-OR-XL</v>
          </cell>
          <cell r="B2766">
            <v>0</v>
          </cell>
          <cell r="C2766">
            <v>0</v>
          </cell>
          <cell r="D2766">
            <v>0</v>
          </cell>
          <cell r="E2766">
            <v>0</v>
          </cell>
          <cell r="F2766">
            <v>0</v>
          </cell>
          <cell r="G2766">
            <v>0</v>
          </cell>
          <cell r="H2766">
            <v>0</v>
          </cell>
          <cell r="I2766">
            <v>0</v>
          </cell>
          <cell r="J2766">
            <v>0</v>
          </cell>
          <cell r="K2766">
            <v>0</v>
          </cell>
          <cell r="L2766">
            <v>0</v>
          </cell>
          <cell r="M2766">
            <v>0</v>
          </cell>
        </row>
        <row r="2767">
          <cell r="A2767" t="str">
            <v>YZ-MUBK187-P0-2XL</v>
          </cell>
          <cell r="B2767">
            <v>0</v>
          </cell>
          <cell r="C2767">
            <v>0</v>
          </cell>
          <cell r="D2767">
            <v>0</v>
          </cell>
          <cell r="E2767">
            <v>0</v>
          </cell>
          <cell r="F2767">
            <v>0</v>
          </cell>
          <cell r="G2767">
            <v>0</v>
          </cell>
          <cell r="H2767">
            <v>0</v>
          </cell>
          <cell r="I2767">
            <v>0</v>
          </cell>
          <cell r="J2767">
            <v>0</v>
          </cell>
          <cell r="K2767">
            <v>0</v>
          </cell>
          <cell r="L2767">
            <v>0</v>
          </cell>
          <cell r="M2767">
            <v>0</v>
          </cell>
        </row>
        <row r="2768">
          <cell r="A2768" t="str">
            <v>YZ-MUBK187-P0-L</v>
          </cell>
          <cell r="B2768">
            <v>0</v>
          </cell>
          <cell r="C2768">
            <v>0</v>
          </cell>
          <cell r="D2768">
            <v>0</v>
          </cell>
          <cell r="E2768">
            <v>0</v>
          </cell>
          <cell r="F2768">
            <v>0</v>
          </cell>
          <cell r="G2768">
            <v>0</v>
          </cell>
          <cell r="H2768">
            <v>0</v>
          </cell>
          <cell r="I2768">
            <v>0</v>
          </cell>
          <cell r="J2768">
            <v>0</v>
          </cell>
          <cell r="K2768">
            <v>0</v>
          </cell>
          <cell r="L2768">
            <v>0</v>
          </cell>
          <cell r="M2768">
            <v>0</v>
          </cell>
        </row>
        <row r="2769">
          <cell r="A2769" t="str">
            <v>YZ-MUBK187-P0-M</v>
          </cell>
          <cell r="B2769">
            <v>0</v>
          </cell>
          <cell r="C2769">
            <v>0</v>
          </cell>
          <cell r="D2769">
            <v>0</v>
          </cell>
          <cell r="E2769">
            <v>0</v>
          </cell>
          <cell r="F2769">
            <v>0</v>
          </cell>
          <cell r="G2769">
            <v>0</v>
          </cell>
          <cell r="H2769">
            <v>0</v>
          </cell>
          <cell r="I2769">
            <v>0</v>
          </cell>
          <cell r="J2769">
            <v>0</v>
          </cell>
          <cell r="K2769">
            <v>0</v>
          </cell>
          <cell r="L2769">
            <v>0</v>
          </cell>
          <cell r="M2769">
            <v>0</v>
          </cell>
        </row>
        <row r="2770">
          <cell r="A2770" t="str">
            <v>YZ-MUBK187-P0-S</v>
          </cell>
          <cell r="B2770">
            <v>0</v>
          </cell>
          <cell r="C2770">
            <v>0</v>
          </cell>
          <cell r="D2770">
            <v>0</v>
          </cell>
          <cell r="E2770">
            <v>0</v>
          </cell>
          <cell r="F2770">
            <v>0</v>
          </cell>
          <cell r="G2770">
            <v>0</v>
          </cell>
          <cell r="H2770">
            <v>0</v>
          </cell>
          <cell r="I2770">
            <v>0</v>
          </cell>
          <cell r="J2770">
            <v>0</v>
          </cell>
          <cell r="K2770">
            <v>0</v>
          </cell>
          <cell r="L2770">
            <v>0</v>
          </cell>
          <cell r="M2770">
            <v>0</v>
          </cell>
        </row>
        <row r="2771">
          <cell r="A2771" t="str">
            <v>YZ-MUBK187-P0-XL</v>
          </cell>
          <cell r="B2771">
            <v>0</v>
          </cell>
          <cell r="C2771">
            <v>0</v>
          </cell>
          <cell r="D2771">
            <v>0</v>
          </cell>
          <cell r="E2771">
            <v>0</v>
          </cell>
          <cell r="F2771">
            <v>0</v>
          </cell>
          <cell r="G2771">
            <v>0</v>
          </cell>
          <cell r="H2771">
            <v>0</v>
          </cell>
          <cell r="I2771">
            <v>0</v>
          </cell>
          <cell r="J2771">
            <v>0</v>
          </cell>
          <cell r="K2771">
            <v>0</v>
          </cell>
          <cell r="L2771">
            <v>0</v>
          </cell>
          <cell r="M2771">
            <v>0</v>
          </cell>
        </row>
        <row r="2772">
          <cell r="A2772" t="str">
            <v>YZ-MUBK187-R2-2XL</v>
          </cell>
          <cell r="B2772">
            <v>0</v>
          </cell>
          <cell r="C2772">
            <v>0</v>
          </cell>
          <cell r="D2772">
            <v>0</v>
          </cell>
          <cell r="E2772">
            <v>0</v>
          </cell>
          <cell r="F2772">
            <v>0</v>
          </cell>
          <cell r="G2772">
            <v>0</v>
          </cell>
          <cell r="H2772">
            <v>0</v>
          </cell>
          <cell r="I2772">
            <v>0</v>
          </cell>
          <cell r="J2772">
            <v>0</v>
          </cell>
          <cell r="K2772">
            <v>0</v>
          </cell>
          <cell r="L2772">
            <v>0</v>
          </cell>
          <cell r="M2772">
            <v>0</v>
          </cell>
        </row>
        <row r="2773">
          <cell r="A2773" t="str">
            <v>YZ-MUBK187-R2-L</v>
          </cell>
          <cell r="B2773">
            <v>0</v>
          </cell>
          <cell r="C2773">
            <v>0</v>
          </cell>
          <cell r="D2773">
            <v>0</v>
          </cell>
          <cell r="E2773">
            <v>0</v>
          </cell>
          <cell r="F2773">
            <v>0</v>
          </cell>
          <cell r="G2773">
            <v>0</v>
          </cell>
          <cell r="H2773">
            <v>0</v>
          </cell>
          <cell r="I2773">
            <v>0</v>
          </cell>
          <cell r="J2773">
            <v>0</v>
          </cell>
          <cell r="K2773">
            <v>0</v>
          </cell>
          <cell r="L2773">
            <v>0</v>
          </cell>
          <cell r="M2773">
            <v>0</v>
          </cell>
        </row>
        <row r="2774">
          <cell r="A2774" t="str">
            <v>YZ-MUBK187-R2-M</v>
          </cell>
          <cell r="B2774">
            <v>0</v>
          </cell>
          <cell r="C2774">
            <v>0</v>
          </cell>
          <cell r="D2774">
            <v>0</v>
          </cell>
          <cell r="E2774">
            <v>0</v>
          </cell>
          <cell r="F2774">
            <v>0</v>
          </cell>
          <cell r="G2774">
            <v>0</v>
          </cell>
          <cell r="H2774">
            <v>0</v>
          </cell>
          <cell r="I2774">
            <v>0</v>
          </cell>
          <cell r="J2774">
            <v>0</v>
          </cell>
          <cell r="K2774">
            <v>0</v>
          </cell>
          <cell r="L2774">
            <v>0</v>
          </cell>
          <cell r="M2774">
            <v>0</v>
          </cell>
        </row>
        <row r="2775">
          <cell r="A2775" t="str">
            <v>YZ-MUBK187-R2-S</v>
          </cell>
          <cell r="B2775">
            <v>0</v>
          </cell>
          <cell r="C2775">
            <v>0</v>
          </cell>
          <cell r="D2775">
            <v>0</v>
          </cell>
          <cell r="E2775">
            <v>0</v>
          </cell>
          <cell r="F2775">
            <v>0</v>
          </cell>
          <cell r="G2775">
            <v>0</v>
          </cell>
          <cell r="H2775">
            <v>0</v>
          </cell>
          <cell r="I2775">
            <v>0</v>
          </cell>
          <cell r="J2775">
            <v>0</v>
          </cell>
          <cell r="K2775">
            <v>0</v>
          </cell>
          <cell r="L2775">
            <v>0</v>
          </cell>
          <cell r="M2775">
            <v>0</v>
          </cell>
        </row>
        <row r="2776">
          <cell r="A2776" t="str">
            <v>YZ-MUBK187-R2-XL</v>
          </cell>
          <cell r="B2776">
            <v>0</v>
          </cell>
          <cell r="C2776">
            <v>0</v>
          </cell>
          <cell r="D2776">
            <v>0</v>
          </cell>
          <cell r="E2776">
            <v>0</v>
          </cell>
          <cell r="F2776">
            <v>0</v>
          </cell>
          <cell r="G2776">
            <v>0</v>
          </cell>
          <cell r="H2776">
            <v>0</v>
          </cell>
          <cell r="I2776">
            <v>0</v>
          </cell>
          <cell r="J2776">
            <v>0</v>
          </cell>
          <cell r="K2776">
            <v>0</v>
          </cell>
          <cell r="L2776">
            <v>0</v>
          </cell>
          <cell r="M2776">
            <v>0</v>
          </cell>
        </row>
        <row r="2777">
          <cell r="A2777" t="str">
            <v>YZ-MUBK187-Y0-2XL</v>
          </cell>
          <cell r="B2777">
            <v>0</v>
          </cell>
          <cell r="C2777">
            <v>0</v>
          </cell>
          <cell r="D2777">
            <v>0</v>
          </cell>
          <cell r="E2777">
            <v>0</v>
          </cell>
          <cell r="F2777">
            <v>0</v>
          </cell>
          <cell r="G2777">
            <v>0</v>
          </cell>
          <cell r="H2777">
            <v>0</v>
          </cell>
          <cell r="I2777">
            <v>0</v>
          </cell>
          <cell r="J2777">
            <v>0</v>
          </cell>
          <cell r="K2777">
            <v>0</v>
          </cell>
          <cell r="L2777">
            <v>0</v>
          </cell>
          <cell r="M2777">
            <v>0</v>
          </cell>
        </row>
        <row r="2778">
          <cell r="A2778" t="str">
            <v>YZ-MUBK187-Y0-L</v>
          </cell>
          <cell r="B2778">
            <v>0</v>
          </cell>
          <cell r="C2778">
            <v>0</v>
          </cell>
          <cell r="D2778">
            <v>0</v>
          </cell>
          <cell r="E2778">
            <v>0</v>
          </cell>
          <cell r="F2778">
            <v>0</v>
          </cell>
          <cell r="G2778">
            <v>0</v>
          </cell>
          <cell r="H2778">
            <v>0</v>
          </cell>
          <cell r="I2778">
            <v>0</v>
          </cell>
          <cell r="J2778">
            <v>0</v>
          </cell>
          <cell r="K2778">
            <v>0</v>
          </cell>
          <cell r="L2778">
            <v>0</v>
          </cell>
          <cell r="M2778">
            <v>0</v>
          </cell>
        </row>
        <row r="2779">
          <cell r="A2779" t="str">
            <v>YZ-MUBK187-Y0-M</v>
          </cell>
          <cell r="B2779">
            <v>0</v>
          </cell>
          <cell r="C2779">
            <v>0</v>
          </cell>
          <cell r="D2779">
            <v>0</v>
          </cell>
          <cell r="E2779">
            <v>0</v>
          </cell>
          <cell r="F2779">
            <v>0</v>
          </cell>
          <cell r="G2779">
            <v>0</v>
          </cell>
          <cell r="H2779">
            <v>0</v>
          </cell>
          <cell r="I2779">
            <v>0</v>
          </cell>
          <cell r="J2779">
            <v>0</v>
          </cell>
          <cell r="K2779">
            <v>0</v>
          </cell>
          <cell r="L2779">
            <v>0</v>
          </cell>
          <cell r="M2779">
            <v>0</v>
          </cell>
        </row>
        <row r="2780">
          <cell r="A2780" t="str">
            <v>YZ-MUBK187-Y0-S</v>
          </cell>
          <cell r="B2780">
            <v>0</v>
          </cell>
          <cell r="C2780">
            <v>0</v>
          </cell>
          <cell r="D2780">
            <v>0</v>
          </cell>
          <cell r="E2780">
            <v>0</v>
          </cell>
          <cell r="F2780">
            <v>0</v>
          </cell>
          <cell r="G2780">
            <v>0</v>
          </cell>
          <cell r="H2780">
            <v>0</v>
          </cell>
          <cell r="I2780">
            <v>0</v>
          </cell>
          <cell r="J2780">
            <v>0</v>
          </cell>
          <cell r="K2780">
            <v>0</v>
          </cell>
          <cell r="L2780">
            <v>0</v>
          </cell>
          <cell r="M2780">
            <v>0</v>
          </cell>
        </row>
        <row r="2781">
          <cell r="A2781" t="str">
            <v>YZ-MUBK187-Y0-XL</v>
          </cell>
          <cell r="B2781">
            <v>0</v>
          </cell>
          <cell r="C2781">
            <v>0</v>
          </cell>
          <cell r="D2781">
            <v>0</v>
          </cell>
          <cell r="E2781">
            <v>0</v>
          </cell>
          <cell r="F2781">
            <v>0</v>
          </cell>
          <cell r="G2781">
            <v>0</v>
          </cell>
          <cell r="H2781">
            <v>0</v>
          </cell>
          <cell r="I2781">
            <v>0</v>
          </cell>
          <cell r="J2781">
            <v>0</v>
          </cell>
          <cell r="K2781">
            <v>0</v>
          </cell>
          <cell r="L2781">
            <v>0</v>
          </cell>
          <cell r="M2781">
            <v>0</v>
          </cell>
        </row>
        <row r="2782">
          <cell r="A2782" t="str">
            <v>YZ-MUC19P-K0-2XL</v>
          </cell>
          <cell r="B2782">
            <v>0</v>
          </cell>
          <cell r="C2782">
            <v>0</v>
          </cell>
          <cell r="D2782">
            <v>0</v>
          </cell>
          <cell r="E2782">
            <v>0</v>
          </cell>
          <cell r="F2782">
            <v>0</v>
          </cell>
          <cell r="G2782">
            <v>0</v>
          </cell>
          <cell r="H2782">
            <v>0</v>
          </cell>
          <cell r="I2782">
            <v>0</v>
          </cell>
          <cell r="J2782">
            <v>0</v>
          </cell>
          <cell r="K2782">
            <v>0</v>
          </cell>
          <cell r="L2782">
            <v>0</v>
          </cell>
          <cell r="M2782">
            <v>0</v>
          </cell>
        </row>
        <row r="2783">
          <cell r="A2783" t="str">
            <v>YZ-MUC19P-K0-L</v>
          </cell>
          <cell r="B2783">
            <v>0</v>
          </cell>
          <cell r="C2783">
            <v>0</v>
          </cell>
          <cell r="D2783">
            <v>0</v>
          </cell>
          <cell r="E2783">
            <v>0</v>
          </cell>
          <cell r="F2783">
            <v>0</v>
          </cell>
          <cell r="G2783">
            <v>0</v>
          </cell>
          <cell r="H2783">
            <v>0</v>
          </cell>
          <cell r="I2783">
            <v>0</v>
          </cell>
          <cell r="J2783">
            <v>0</v>
          </cell>
          <cell r="K2783">
            <v>0</v>
          </cell>
          <cell r="L2783">
            <v>0</v>
          </cell>
          <cell r="M2783">
            <v>0</v>
          </cell>
        </row>
        <row r="2784">
          <cell r="A2784" t="str">
            <v>YZ-MUC19P-K0-M</v>
          </cell>
          <cell r="B2784">
            <v>0</v>
          </cell>
          <cell r="C2784">
            <v>0</v>
          </cell>
          <cell r="D2784">
            <v>0</v>
          </cell>
          <cell r="E2784">
            <v>0</v>
          </cell>
          <cell r="F2784">
            <v>0</v>
          </cell>
          <cell r="G2784">
            <v>0</v>
          </cell>
          <cell r="H2784">
            <v>0</v>
          </cell>
          <cell r="I2784">
            <v>0</v>
          </cell>
          <cell r="J2784">
            <v>0</v>
          </cell>
          <cell r="K2784">
            <v>0</v>
          </cell>
          <cell r="L2784">
            <v>0</v>
          </cell>
          <cell r="M2784">
            <v>0</v>
          </cell>
        </row>
        <row r="2785">
          <cell r="A2785" t="str">
            <v>YZ-MUC19P-K0-S</v>
          </cell>
          <cell r="B2785">
            <v>0</v>
          </cell>
          <cell r="C2785">
            <v>0</v>
          </cell>
          <cell r="D2785">
            <v>0</v>
          </cell>
          <cell r="E2785">
            <v>0</v>
          </cell>
          <cell r="F2785">
            <v>0</v>
          </cell>
          <cell r="G2785">
            <v>0</v>
          </cell>
          <cell r="H2785">
            <v>0</v>
          </cell>
          <cell r="I2785">
            <v>0</v>
          </cell>
          <cell r="J2785">
            <v>0</v>
          </cell>
          <cell r="K2785">
            <v>0</v>
          </cell>
          <cell r="L2785">
            <v>0</v>
          </cell>
          <cell r="M2785">
            <v>0</v>
          </cell>
        </row>
        <row r="2786">
          <cell r="A2786" t="str">
            <v>YZ-MUC19P-K0-XL</v>
          </cell>
          <cell r="B2786">
            <v>0</v>
          </cell>
          <cell r="C2786">
            <v>0</v>
          </cell>
          <cell r="D2786">
            <v>0</v>
          </cell>
          <cell r="E2786">
            <v>0</v>
          </cell>
          <cell r="F2786">
            <v>0</v>
          </cell>
          <cell r="G2786">
            <v>0</v>
          </cell>
          <cell r="H2786">
            <v>0</v>
          </cell>
          <cell r="I2786">
            <v>0</v>
          </cell>
          <cell r="J2786">
            <v>0</v>
          </cell>
          <cell r="K2786">
            <v>0</v>
          </cell>
          <cell r="L2786">
            <v>0</v>
          </cell>
          <cell r="M2786">
            <v>0</v>
          </cell>
        </row>
        <row r="2787">
          <cell r="A2787" t="str">
            <v>YZ-MUC19P-OR-2XL</v>
          </cell>
          <cell r="B2787">
            <v>0</v>
          </cell>
          <cell r="C2787">
            <v>0</v>
          </cell>
          <cell r="D2787">
            <v>0</v>
          </cell>
          <cell r="E2787">
            <v>0</v>
          </cell>
          <cell r="F2787">
            <v>0</v>
          </cell>
          <cell r="G2787">
            <v>0</v>
          </cell>
          <cell r="H2787">
            <v>0</v>
          </cell>
          <cell r="I2787">
            <v>0</v>
          </cell>
          <cell r="J2787">
            <v>0</v>
          </cell>
          <cell r="K2787">
            <v>0</v>
          </cell>
          <cell r="L2787">
            <v>0</v>
          </cell>
          <cell r="M2787">
            <v>0</v>
          </cell>
        </row>
        <row r="2788">
          <cell r="A2788" t="str">
            <v>YZ-MUC19P-OR-XL</v>
          </cell>
          <cell r="B2788">
            <v>0</v>
          </cell>
          <cell r="C2788">
            <v>0</v>
          </cell>
          <cell r="D2788">
            <v>0</v>
          </cell>
          <cell r="E2788">
            <v>0</v>
          </cell>
          <cell r="F2788">
            <v>0</v>
          </cell>
          <cell r="G2788">
            <v>0</v>
          </cell>
          <cell r="H2788">
            <v>0</v>
          </cell>
          <cell r="I2788">
            <v>0</v>
          </cell>
          <cell r="J2788">
            <v>0</v>
          </cell>
          <cell r="K2788">
            <v>0</v>
          </cell>
          <cell r="L2788">
            <v>0</v>
          </cell>
          <cell r="M2788">
            <v>0</v>
          </cell>
        </row>
        <row r="2789">
          <cell r="A2789" t="str">
            <v>YZ-MUC19P-R0-2XL</v>
          </cell>
          <cell r="B2789">
            <v>0</v>
          </cell>
          <cell r="C2789">
            <v>0</v>
          </cell>
          <cell r="D2789">
            <v>0</v>
          </cell>
          <cell r="E2789">
            <v>0</v>
          </cell>
          <cell r="F2789">
            <v>0</v>
          </cell>
          <cell r="G2789">
            <v>0</v>
          </cell>
          <cell r="H2789">
            <v>0</v>
          </cell>
          <cell r="I2789">
            <v>0</v>
          </cell>
          <cell r="J2789">
            <v>0</v>
          </cell>
          <cell r="K2789">
            <v>0</v>
          </cell>
          <cell r="L2789">
            <v>0</v>
          </cell>
          <cell r="M2789">
            <v>0</v>
          </cell>
        </row>
        <row r="2790">
          <cell r="A2790" t="str">
            <v>YZ-MUC19P-R0-L</v>
          </cell>
          <cell r="B2790">
            <v>0</v>
          </cell>
          <cell r="C2790">
            <v>0</v>
          </cell>
          <cell r="D2790">
            <v>0</v>
          </cell>
          <cell r="E2790">
            <v>0</v>
          </cell>
          <cell r="F2790">
            <v>0</v>
          </cell>
          <cell r="G2790">
            <v>0</v>
          </cell>
          <cell r="H2790">
            <v>0</v>
          </cell>
          <cell r="I2790">
            <v>0</v>
          </cell>
          <cell r="J2790">
            <v>0</v>
          </cell>
          <cell r="K2790">
            <v>0</v>
          </cell>
          <cell r="L2790">
            <v>0</v>
          </cell>
          <cell r="M2790">
            <v>0</v>
          </cell>
        </row>
        <row r="2791">
          <cell r="A2791" t="str">
            <v>YZ-MUC19P-R0-M</v>
          </cell>
          <cell r="B2791">
            <v>0</v>
          </cell>
          <cell r="C2791">
            <v>0</v>
          </cell>
          <cell r="D2791">
            <v>0</v>
          </cell>
          <cell r="E2791">
            <v>0</v>
          </cell>
          <cell r="F2791">
            <v>0</v>
          </cell>
          <cell r="G2791">
            <v>0</v>
          </cell>
          <cell r="H2791">
            <v>0</v>
          </cell>
          <cell r="I2791">
            <v>0</v>
          </cell>
          <cell r="J2791">
            <v>0</v>
          </cell>
          <cell r="K2791">
            <v>0</v>
          </cell>
          <cell r="L2791">
            <v>0</v>
          </cell>
          <cell r="M2791">
            <v>0</v>
          </cell>
        </row>
        <row r="2792">
          <cell r="A2792" t="str">
            <v>YZ-MUC19P-R0-S</v>
          </cell>
          <cell r="B2792">
            <v>0</v>
          </cell>
          <cell r="C2792">
            <v>0</v>
          </cell>
          <cell r="D2792">
            <v>0</v>
          </cell>
          <cell r="E2792">
            <v>0</v>
          </cell>
          <cell r="F2792">
            <v>0</v>
          </cell>
          <cell r="G2792">
            <v>0</v>
          </cell>
          <cell r="H2792">
            <v>0</v>
          </cell>
          <cell r="I2792">
            <v>0</v>
          </cell>
          <cell r="J2792">
            <v>0</v>
          </cell>
          <cell r="K2792">
            <v>0</v>
          </cell>
          <cell r="L2792">
            <v>0</v>
          </cell>
          <cell r="M2792">
            <v>0</v>
          </cell>
        </row>
        <row r="2793">
          <cell r="A2793" t="str">
            <v>YZ-MUC19P-R0-XL</v>
          </cell>
          <cell r="B2793">
            <v>0</v>
          </cell>
          <cell r="C2793">
            <v>0</v>
          </cell>
          <cell r="D2793">
            <v>0</v>
          </cell>
          <cell r="E2793">
            <v>0</v>
          </cell>
          <cell r="F2793">
            <v>0</v>
          </cell>
          <cell r="G2793">
            <v>0</v>
          </cell>
          <cell r="H2793">
            <v>0</v>
          </cell>
          <cell r="I2793">
            <v>0</v>
          </cell>
          <cell r="J2793">
            <v>0</v>
          </cell>
          <cell r="K2793">
            <v>0</v>
          </cell>
          <cell r="L2793">
            <v>0</v>
          </cell>
          <cell r="M2793">
            <v>0</v>
          </cell>
        </row>
        <row r="2794">
          <cell r="A2794" t="str">
            <v>YZ-MUC19P-W0-2XL</v>
          </cell>
          <cell r="B2794">
            <v>0</v>
          </cell>
          <cell r="C2794">
            <v>0</v>
          </cell>
          <cell r="D2794">
            <v>0</v>
          </cell>
          <cell r="E2794">
            <v>0</v>
          </cell>
          <cell r="F2794">
            <v>0</v>
          </cell>
          <cell r="G2794">
            <v>0</v>
          </cell>
          <cell r="H2794">
            <v>0</v>
          </cell>
          <cell r="I2794">
            <v>0</v>
          </cell>
          <cell r="J2794">
            <v>0</v>
          </cell>
          <cell r="K2794">
            <v>0</v>
          </cell>
          <cell r="L2794">
            <v>0</v>
          </cell>
          <cell r="M2794">
            <v>0</v>
          </cell>
        </row>
        <row r="2795">
          <cell r="A2795" t="str">
            <v>YZ-MUC19P-W0-L</v>
          </cell>
          <cell r="B2795">
            <v>0</v>
          </cell>
          <cell r="C2795">
            <v>0</v>
          </cell>
          <cell r="D2795">
            <v>0</v>
          </cell>
          <cell r="E2795">
            <v>0</v>
          </cell>
          <cell r="F2795">
            <v>0</v>
          </cell>
          <cell r="G2795">
            <v>0</v>
          </cell>
          <cell r="H2795">
            <v>0</v>
          </cell>
          <cell r="I2795">
            <v>0</v>
          </cell>
          <cell r="J2795">
            <v>0</v>
          </cell>
          <cell r="K2795">
            <v>0</v>
          </cell>
          <cell r="L2795">
            <v>0</v>
          </cell>
          <cell r="M2795">
            <v>0</v>
          </cell>
        </row>
        <row r="2796">
          <cell r="A2796" t="str">
            <v>YZ-MUC19P-W0-M</v>
          </cell>
          <cell r="B2796">
            <v>0</v>
          </cell>
          <cell r="C2796">
            <v>0</v>
          </cell>
          <cell r="D2796">
            <v>0</v>
          </cell>
          <cell r="E2796">
            <v>0</v>
          </cell>
          <cell r="F2796">
            <v>0</v>
          </cell>
          <cell r="G2796">
            <v>0</v>
          </cell>
          <cell r="H2796">
            <v>0</v>
          </cell>
          <cell r="I2796">
            <v>0</v>
          </cell>
          <cell r="J2796">
            <v>0</v>
          </cell>
          <cell r="K2796">
            <v>0</v>
          </cell>
          <cell r="L2796">
            <v>0</v>
          </cell>
          <cell r="M2796">
            <v>0</v>
          </cell>
        </row>
        <row r="2797">
          <cell r="A2797" t="str">
            <v>YZ-MUC19P-W0-S</v>
          </cell>
          <cell r="B2797">
            <v>0</v>
          </cell>
          <cell r="C2797">
            <v>0</v>
          </cell>
          <cell r="D2797">
            <v>0</v>
          </cell>
          <cell r="E2797">
            <v>0</v>
          </cell>
          <cell r="F2797">
            <v>0</v>
          </cell>
          <cell r="G2797">
            <v>0</v>
          </cell>
          <cell r="H2797">
            <v>0</v>
          </cell>
          <cell r="I2797">
            <v>0</v>
          </cell>
          <cell r="J2797">
            <v>0</v>
          </cell>
          <cell r="K2797">
            <v>0</v>
          </cell>
          <cell r="L2797">
            <v>0</v>
          </cell>
          <cell r="M2797">
            <v>0</v>
          </cell>
        </row>
        <row r="2798">
          <cell r="A2798" t="str">
            <v>YZ-MUC19P-W0-XL</v>
          </cell>
          <cell r="B2798">
            <v>0</v>
          </cell>
          <cell r="C2798">
            <v>0</v>
          </cell>
          <cell r="D2798">
            <v>0</v>
          </cell>
          <cell r="E2798">
            <v>0</v>
          </cell>
          <cell r="F2798">
            <v>0</v>
          </cell>
          <cell r="G2798">
            <v>0</v>
          </cell>
          <cell r="H2798">
            <v>0</v>
          </cell>
          <cell r="I2798">
            <v>0</v>
          </cell>
          <cell r="J2798">
            <v>0</v>
          </cell>
          <cell r="K2798">
            <v>0</v>
          </cell>
          <cell r="L2798">
            <v>0</v>
          </cell>
          <cell r="M2798">
            <v>0</v>
          </cell>
        </row>
        <row r="2799">
          <cell r="A2799" t="str">
            <v>YZ-MUCL17015-B0-2XL</v>
          </cell>
          <cell r="B2799">
            <v>0</v>
          </cell>
          <cell r="C2799">
            <v>0</v>
          </cell>
          <cell r="D2799">
            <v>0</v>
          </cell>
          <cell r="E2799">
            <v>0</v>
          </cell>
          <cell r="F2799">
            <v>0</v>
          </cell>
          <cell r="G2799">
            <v>0</v>
          </cell>
          <cell r="H2799">
            <v>0</v>
          </cell>
          <cell r="I2799">
            <v>0</v>
          </cell>
          <cell r="J2799">
            <v>0</v>
          </cell>
          <cell r="K2799">
            <v>0</v>
          </cell>
          <cell r="L2799">
            <v>0</v>
          </cell>
          <cell r="M2799">
            <v>0</v>
          </cell>
        </row>
        <row r="2800">
          <cell r="A2800" t="str">
            <v>YZ-MUCL17015-B0-3XL</v>
          </cell>
          <cell r="B2800">
            <v>0</v>
          </cell>
          <cell r="C2800">
            <v>0</v>
          </cell>
          <cell r="D2800">
            <v>0</v>
          </cell>
          <cell r="E2800">
            <v>0</v>
          </cell>
          <cell r="F2800">
            <v>0</v>
          </cell>
          <cell r="G2800">
            <v>0</v>
          </cell>
          <cell r="H2800">
            <v>0</v>
          </cell>
          <cell r="I2800">
            <v>0</v>
          </cell>
          <cell r="J2800">
            <v>0</v>
          </cell>
          <cell r="K2800">
            <v>0</v>
          </cell>
          <cell r="L2800">
            <v>0</v>
          </cell>
          <cell r="M2800">
            <v>0</v>
          </cell>
        </row>
        <row r="2801">
          <cell r="A2801" t="str">
            <v>YZ-MUCL17015-B0-L</v>
          </cell>
          <cell r="B2801">
            <v>0</v>
          </cell>
          <cell r="C2801">
            <v>0</v>
          </cell>
          <cell r="D2801">
            <v>0</v>
          </cell>
          <cell r="E2801">
            <v>0</v>
          </cell>
          <cell r="F2801">
            <v>0</v>
          </cell>
          <cell r="G2801">
            <v>0</v>
          </cell>
          <cell r="H2801">
            <v>0</v>
          </cell>
          <cell r="I2801">
            <v>0</v>
          </cell>
          <cell r="J2801">
            <v>0</v>
          </cell>
          <cell r="K2801">
            <v>0</v>
          </cell>
          <cell r="L2801">
            <v>0</v>
          </cell>
          <cell r="M2801">
            <v>0</v>
          </cell>
        </row>
        <row r="2802">
          <cell r="A2802" t="str">
            <v>YZ-MUCL17015-B0-XL</v>
          </cell>
          <cell r="B2802">
            <v>0</v>
          </cell>
          <cell r="C2802">
            <v>0</v>
          </cell>
          <cell r="D2802">
            <v>0</v>
          </cell>
          <cell r="E2802">
            <v>0</v>
          </cell>
          <cell r="F2802">
            <v>0</v>
          </cell>
          <cell r="G2802">
            <v>0</v>
          </cell>
          <cell r="H2802">
            <v>0</v>
          </cell>
          <cell r="I2802">
            <v>0</v>
          </cell>
          <cell r="J2802">
            <v>0</v>
          </cell>
          <cell r="K2802">
            <v>0</v>
          </cell>
          <cell r="L2802">
            <v>0</v>
          </cell>
          <cell r="M2802">
            <v>0</v>
          </cell>
        </row>
        <row r="2803">
          <cell r="A2803" t="str">
            <v>YZ-MUCL17015-K0-2XL</v>
          </cell>
          <cell r="B2803">
            <v>0</v>
          </cell>
          <cell r="C2803">
            <v>0</v>
          </cell>
          <cell r="D2803">
            <v>0</v>
          </cell>
          <cell r="E2803">
            <v>0</v>
          </cell>
          <cell r="F2803">
            <v>0</v>
          </cell>
          <cell r="G2803">
            <v>0</v>
          </cell>
          <cell r="H2803">
            <v>0</v>
          </cell>
          <cell r="I2803">
            <v>0</v>
          </cell>
          <cell r="J2803">
            <v>0</v>
          </cell>
          <cell r="K2803">
            <v>0</v>
          </cell>
          <cell r="L2803">
            <v>0</v>
          </cell>
          <cell r="M2803">
            <v>0</v>
          </cell>
        </row>
        <row r="2804">
          <cell r="A2804" t="str">
            <v>YZ-MUCL17015-K0-3XL</v>
          </cell>
          <cell r="B2804">
            <v>0</v>
          </cell>
          <cell r="C2804">
            <v>0</v>
          </cell>
          <cell r="D2804">
            <v>0</v>
          </cell>
          <cell r="E2804">
            <v>0</v>
          </cell>
          <cell r="F2804">
            <v>0</v>
          </cell>
          <cell r="G2804">
            <v>0</v>
          </cell>
          <cell r="H2804">
            <v>0</v>
          </cell>
          <cell r="I2804">
            <v>0</v>
          </cell>
          <cell r="J2804">
            <v>0</v>
          </cell>
          <cell r="K2804">
            <v>0</v>
          </cell>
          <cell r="L2804">
            <v>0</v>
          </cell>
          <cell r="M2804">
            <v>0</v>
          </cell>
        </row>
        <row r="2805">
          <cell r="A2805" t="str">
            <v>YZ-MUCL17015-K0-L</v>
          </cell>
          <cell r="B2805">
            <v>0</v>
          </cell>
          <cell r="C2805">
            <v>0</v>
          </cell>
          <cell r="D2805">
            <v>0</v>
          </cell>
          <cell r="E2805">
            <v>0</v>
          </cell>
          <cell r="F2805">
            <v>0</v>
          </cell>
          <cell r="G2805">
            <v>0</v>
          </cell>
          <cell r="H2805">
            <v>0</v>
          </cell>
          <cell r="I2805">
            <v>0</v>
          </cell>
          <cell r="J2805">
            <v>0</v>
          </cell>
          <cell r="K2805">
            <v>0</v>
          </cell>
          <cell r="L2805">
            <v>0</v>
          </cell>
          <cell r="M2805">
            <v>0</v>
          </cell>
        </row>
        <row r="2806">
          <cell r="A2806" t="str">
            <v>YZ-MUCL17015-K0-XL</v>
          </cell>
          <cell r="B2806">
            <v>0</v>
          </cell>
          <cell r="C2806">
            <v>0</v>
          </cell>
          <cell r="D2806">
            <v>0</v>
          </cell>
          <cell r="E2806">
            <v>0</v>
          </cell>
          <cell r="F2806">
            <v>0</v>
          </cell>
          <cell r="G2806">
            <v>0</v>
          </cell>
          <cell r="H2806">
            <v>0</v>
          </cell>
          <cell r="I2806">
            <v>0</v>
          </cell>
          <cell r="J2806">
            <v>0</v>
          </cell>
          <cell r="K2806">
            <v>0</v>
          </cell>
          <cell r="L2806">
            <v>0</v>
          </cell>
          <cell r="M2806">
            <v>0</v>
          </cell>
        </row>
        <row r="2807">
          <cell r="A2807" t="str">
            <v>YZ-MUCL17015-P0-2XL</v>
          </cell>
          <cell r="B2807">
            <v>0</v>
          </cell>
          <cell r="C2807">
            <v>0</v>
          </cell>
          <cell r="D2807">
            <v>0</v>
          </cell>
          <cell r="E2807">
            <v>0</v>
          </cell>
          <cell r="F2807">
            <v>0</v>
          </cell>
          <cell r="G2807">
            <v>0</v>
          </cell>
          <cell r="H2807">
            <v>0</v>
          </cell>
          <cell r="I2807">
            <v>0</v>
          </cell>
          <cell r="J2807">
            <v>0</v>
          </cell>
          <cell r="K2807">
            <v>0</v>
          </cell>
          <cell r="L2807">
            <v>0</v>
          </cell>
          <cell r="M2807">
            <v>0</v>
          </cell>
        </row>
        <row r="2808">
          <cell r="A2808" t="str">
            <v>YZ-MUCL17015-P0-L</v>
          </cell>
          <cell r="B2808">
            <v>0</v>
          </cell>
          <cell r="C2808">
            <v>0</v>
          </cell>
          <cell r="D2808">
            <v>0</v>
          </cell>
          <cell r="E2808">
            <v>0</v>
          </cell>
          <cell r="F2808">
            <v>0</v>
          </cell>
          <cell r="G2808">
            <v>0</v>
          </cell>
          <cell r="H2808">
            <v>0</v>
          </cell>
          <cell r="I2808">
            <v>0</v>
          </cell>
          <cell r="J2808">
            <v>0</v>
          </cell>
          <cell r="K2808">
            <v>0</v>
          </cell>
          <cell r="L2808">
            <v>0</v>
          </cell>
          <cell r="M2808">
            <v>0</v>
          </cell>
        </row>
        <row r="2809">
          <cell r="A2809" t="str">
            <v>YZ-MUCL17015-P0-M</v>
          </cell>
          <cell r="B2809">
            <v>0</v>
          </cell>
          <cell r="C2809">
            <v>0</v>
          </cell>
          <cell r="D2809">
            <v>0</v>
          </cell>
          <cell r="E2809">
            <v>0</v>
          </cell>
          <cell r="F2809">
            <v>0</v>
          </cell>
          <cell r="G2809">
            <v>0</v>
          </cell>
          <cell r="H2809">
            <v>0</v>
          </cell>
          <cell r="I2809">
            <v>0</v>
          </cell>
          <cell r="J2809">
            <v>0</v>
          </cell>
          <cell r="K2809">
            <v>0</v>
          </cell>
          <cell r="L2809">
            <v>0</v>
          </cell>
          <cell r="M2809">
            <v>0</v>
          </cell>
        </row>
        <row r="2810">
          <cell r="A2810" t="str">
            <v>YZ-MUCL17015-P0-XL</v>
          </cell>
          <cell r="B2810">
            <v>0</v>
          </cell>
          <cell r="C2810">
            <v>0</v>
          </cell>
          <cell r="D2810">
            <v>0</v>
          </cell>
          <cell r="E2810">
            <v>0</v>
          </cell>
          <cell r="F2810">
            <v>0</v>
          </cell>
          <cell r="G2810">
            <v>0</v>
          </cell>
          <cell r="H2810">
            <v>0</v>
          </cell>
          <cell r="I2810">
            <v>0</v>
          </cell>
          <cell r="J2810">
            <v>0</v>
          </cell>
          <cell r="K2810">
            <v>0</v>
          </cell>
          <cell r="L2810">
            <v>0</v>
          </cell>
          <cell r="M2810">
            <v>0</v>
          </cell>
        </row>
        <row r="2811">
          <cell r="A2811" t="str">
            <v>YZ-MUCLC19-K0-2XL</v>
          </cell>
          <cell r="B2811">
            <v>0</v>
          </cell>
          <cell r="C2811">
            <v>0</v>
          </cell>
          <cell r="D2811">
            <v>0</v>
          </cell>
          <cell r="E2811">
            <v>0</v>
          </cell>
          <cell r="F2811">
            <v>0</v>
          </cell>
          <cell r="G2811">
            <v>0</v>
          </cell>
          <cell r="H2811">
            <v>0</v>
          </cell>
          <cell r="I2811">
            <v>0</v>
          </cell>
          <cell r="J2811">
            <v>0</v>
          </cell>
          <cell r="K2811">
            <v>0</v>
          </cell>
          <cell r="L2811">
            <v>0</v>
          </cell>
          <cell r="M2811">
            <v>0</v>
          </cell>
        </row>
        <row r="2812">
          <cell r="A2812" t="str">
            <v>YZ-MUCLC19-K0-L</v>
          </cell>
          <cell r="B2812">
            <v>0</v>
          </cell>
          <cell r="C2812">
            <v>0</v>
          </cell>
          <cell r="D2812">
            <v>0</v>
          </cell>
          <cell r="E2812">
            <v>0</v>
          </cell>
          <cell r="F2812">
            <v>0</v>
          </cell>
          <cell r="G2812">
            <v>0</v>
          </cell>
          <cell r="H2812">
            <v>0</v>
          </cell>
          <cell r="I2812">
            <v>0</v>
          </cell>
          <cell r="J2812">
            <v>0</v>
          </cell>
          <cell r="K2812">
            <v>0</v>
          </cell>
          <cell r="L2812">
            <v>0</v>
          </cell>
          <cell r="M2812">
            <v>0</v>
          </cell>
        </row>
        <row r="2813">
          <cell r="A2813" t="str">
            <v>YZ-MUCLC19-K0-M</v>
          </cell>
          <cell r="B2813">
            <v>0</v>
          </cell>
          <cell r="C2813">
            <v>0</v>
          </cell>
          <cell r="D2813">
            <v>0</v>
          </cell>
          <cell r="E2813">
            <v>0</v>
          </cell>
          <cell r="F2813">
            <v>0</v>
          </cell>
          <cell r="G2813">
            <v>0</v>
          </cell>
          <cell r="H2813">
            <v>0</v>
          </cell>
          <cell r="I2813">
            <v>0</v>
          </cell>
          <cell r="J2813">
            <v>0</v>
          </cell>
          <cell r="K2813">
            <v>0</v>
          </cell>
          <cell r="L2813">
            <v>0</v>
          </cell>
          <cell r="M2813">
            <v>0</v>
          </cell>
        </row>
        <row r="2814">
          <cell r="A2814" t="str">
            <v>YZ-MUCLC19-K0-S</v>
          </cell>
          <cell r="B2814">
            <v>0</v>
          </cell>
          <cell r="C2814">
            <v>0</v>
          </cell>
          <cell r="D2814">
            <v>0</v>
          </cell>
          <cell r="E2814">
            <v>0</v>
          </cell>
          <cell r="F2814">
            <v>0</v>
          </cell>
          <cell r="G2814">
            <v>0</v>
          </cell>
          <cell r="H2814">
            <v>0</v>
          </cell>
          <cell r="I2814">
            <v>0</v>
          </cell>
          <cell r="J2814">
            <v>0</v>
          </cell>
          <cell r="K2814">
            <v>0</v>
          </cell>
          <cell r="L2814">
            <v>0</v>
          </cell>
          <cell r="M2814">
            <v>0</v>
          </cell>
        </row>
        <row r="2815">
          <cell r="A2815" t="str">
            <v>YZ-MUCLC19-K0-XL</v>
          </cell>
          <cell r="B2815">
            <v>0</v>
          </cell>
          <cell r="C2815">
            <v>0</v>
          </cell>
          <cell r="D2815">
            <v>0</v>
          </cell>
          <cell r="E2815">
            <v>0</v>
          </cell>
          <cell r="F2815">
            <v>0</v>
          </cell>
          <cell r="G2815">
            <v>0</v>
          </cell>
          <cell r="H2815">
            <v>0</v>
          </cell>
          <cell r="I2815">
            <v>0</v>
          </cell>
          <cell r="J2815">
            <v>0</v>
          </cell>
          <cell r="K2815">
            <v>0</v>
          </cell>
          <cell r="L2815">
            <v>0</v>
          </cell>
          <cell r="M2815">
            <v>0</v>
          </cell>
        </row>
        <row r="2816">
          <cell r="A2816" t="str">
            <v>YZ-MUCLC19-OR-2XL</v>
          </cell>
          <cell r="B2816">
            <v>0</v>
          </cell>
          <cell r="C2816">
            <v>0</v>
          </cell>
          <cell r="D2816">
            <v>0</v>
          </cell>
          <cell r="E2816">
            <v>0</v>
          </cell>
          <cell r="F2816">
            <v>0</v>
          </cell>
          <cell r="G2816">
            <v>0</v>
          </cell>
          <cell r="H2816">
            <v>0</v>
          </cell>
          <cell r="I2816">
            <v>0</v>
          </cell>
          <cell r="J2816">
            <v>0</v>
          </cell>
          <cell r="K2816">
            <v>0</v>
          </cell>
          <cell r="L2816">
            <v>0</v>
          </cell>
          <cell r="M2816">
            <v>0</v>
          </cell>
        </row>
        <row r="2817">
          <cell r="A2817" t="str">
            <v>YZ-MUCLC19-OR-L</v>
          </cell>
          <cell r="B2817">
            <v>0</v>
          </cell>
          <cell r="C2817">
            <v>0</v>
          </cell>
          <cell r="D2817">
            <v>0</v>
          </cell>
          <cell r="E2817">
            <v>0</v>
          </cell>
          <cell r="F2817">
            <v>0</v>
          </cell>
          <cell r="G2817">
            <v>0</v>
          </cell>
          <cell r="H2817">
            <v>0</v>
          </cell>
          <cell r="I2817">
            <v>0</v>
          </cell>
          <cell r="J2817">
            <v>0</v>
          </cell>
          <cell r="K2817">
            <v>0</v>
          </cell>
          <cell r="L2817">
            <v>0</v>
          </cell>
          <cell r="M2817">
            <v>0</v>
          </cell>
        </row>
        <row r="2818">
          <cell r="A2818" t="str">
            <v>YZ-MUCLC19-OR-M</v>
          </cell>
          <cell r="B2818">
            <v>0</v>
          </cell>
          <cell r="C2818">
            <v>0</v>
          </cell>
          <cell r="D2818">
            <v>0</v>
          </cell>
          <cell r="E2818">
            <v>0</v>
          </cell>
          <cell r="F2818">
            <v>0</v>
          </cell>
          <cell r="G2818">
            <v>0</v>
          </cell>
          <cell r="H2818">
            <v>0</v>
          </cell>
          <cell r="I2818">
            <v>0</v>
          </cell>
          <cell r="J2818">
            <v>0</v>
          </cell>
          <cell r="K2818">
            <v>0</v>
          </cell>
          <cell r="L2818">
            <v>0</v>
          </cell>
          <cell r="M2818">
            <v>0</v>
          </cell>
        </row>
        <row r="2819">
          <cell r="A2819" t="str">
            <v>YZ-MUCLC19-OR-S</v>
          </cell>
          <cell r="B2819">
            <v>0</v>
          </cell>
          <cell r="C2819">
            <v>0</v>
          </cell>
          <cell r="D2819">
            <v>0</v>
          </cell>
          <cell r="E2819">
            <v>0</v>
          </cell>
          <cell r="F2819">
            <v>0</v>
          </cell>
          <cell r="G2819">
            <v>0</v>
          </cell>
          <cell r="H2819">
            <v>0</v>
          </cell>
          <cell r="I2819">
            <v>0</v>
          </cell>
          <cell r="J2819">
            <v>0</v>
          </cell>
          <cell r="K2819">
            <v>0</v>
          </cell>
          <cell r="L2819">
            <v>0</v>
          </cell>
          <cell r="M2819">
            <v>0</v>
          </cell>
        </row>
        <row r="2820">
          <cell r="A2820" t="str">
            <v>YZ-MUCLC19-OR-XL</v>
          </cell>
          <cell r="B2820">
            <v>0</v>
          </cell>
          <cell r="C2820">
            <v>0</v>
          </cell>
          <cell r="D2820">
            <v>0</v>
          </cell>
          <cell r="E2820">
            <v>0</v>
          </cell>
          <cell r="F2820">
            <v>0</v>
          </cell>
          <cell r="G2820">
            <v>0</v>
          </cell>
          <cell r="H2820">
            <v>0</v>
          </cell>
          <cell r="I2820">
            <v>0</v>
          </cell>
          <cell r="J2820">
            <v>0</v>
          </cell>
          <cell r="K2820">
            <v>0</v>
          </cell>
          <cell r="L2820">
            <v>0</v>
          </cell>
          <cell r="M2820">
            <v>0</v>
          </cell>
        </row>
        <row r="2821">
          <cell r="A2821" t="str">
            <v>YZ-MUCLC19-R0-2XL</v>
          </cell>
          <cell r="B2821">
            <v>0</v>
          </cell>
          <cell r="C2821">
            <v>0</v>
          </cell>
          <cell r="D2821">
            <v>0</v>
          </cell>
          <cell r="E2821">
            <v>0</v>
          </cell>
          <cell r="F2821">
            <v>0</v>
          </cell>
          <cell r="G2821">
            <v>0</v>
          </cell>
          <cell r="H2821">
            <v>0</v>
          </cell>
          <cell r="I2821">
            <v>0</v>
          </cell>
          <cell r="J2821">
            <v>0</v>
          </cell>
          <cell r="K2821">
            <v>0</v>
          </cell>
          <cell r="L2821">
            <v>0</v>
          </cell>
          <cell r="M2821">
            <v>0</v>
          </cell>
        </row>
        <row r="2822">
          <cell r="A2822" t="str">
            <v>YZ-MUCLC19-R0-L</v>
          </cell>
          <cell r="B2822">
            <v>0</v>
          </cell>
          <cell r="C2822">
            <v>0</v>
          </cell>
          <cell r="D2822">
            <v>0</v>
          </cell>
          <cell r="E2822">
            <v>0</v>
          </cell>
          <cell r="F2822">
            <v>0</v>
          </cell>
          <cell r="G2822">
            <v>0</v>
          </cell>
          <cell r="H2822">
            <v>0</v>
          </cell>
          <cell r="I2822">
            <v>0</v>
          </cell>
          <cell r="J2822">
            <v>0</v>
          </cell>
          <cell r="K2822">
            <v>0</v>
          </cell>
          <cell r="L2822">
            <v>0</v>
          </cell>
          <cell r="M2822">
            <v>0</v>
          </cell>
        </row>
        <row r="2823">
          <cell r="A2823" t="str">
            <v>YZ-MUCLC19-R0-M</v>
          </cell>
          <cell r="B2823">
            <v>0</v>
          </cell>
          <cell r="C2823">
            <v>0</v>
          </cell>
          <cell r="D2823">
            <v>0</v>
          </cell>
          <cell r="E2823">
            <v>0</v>
          </cell>
          <cell r="F2823">
            <v>0</v>
          </cell>
          <cell r="G2823">
            <v>0</v>
          </cell>
          <cell r="H2823">
            <v>0</v>
          </cell>
          <cell r="I2823">
            <v>0</v>
          </cell>
          <cell r="J2823">
            <v>0</v>
          </cell>
          <cell r="K2823">
            <v>0</v>
          </cell>
          <cell r="L2823">
            <v>0</v>
          </cell>
          <cell r="M2823">
            <v>0</v>
          </cell>
        </row>
        <row r="2824">
          <cell r="A2824" t="str">
            <v>YZ-MUCLC19-R0-S</v>
          </cell>
          <cell r="B2824">
            <v>0</v>
          </cell>
          <cell r="C2824">
            <v>0</v>
          </cell>
          <cell r="D2824">
            <v>0</v>
          </cell>
          <cell r="E2824">
            <v>0</v>
          </cell>
          <cell r="F2824">
            <v>0</v>
          </cell>
          <cell r="G2824">
            <v>0</v>
          </cell>
          <cell r="H2824">
            <v>0</v>
          </cell>
          <cell r="I2824">
            <v>0</v>
          </cell>
          <cell r="J2824">
            <v>0</v>
          </cell>
          <cell r="K2824">
            <v>0</v>
          </cell>
          <cell r="L2824">
            <v>0</v>
          </cell>
          <cell r="M2824">
            <v>0</v>
          </cell>
        </row>
        <row r="2825">
          <cell r="A2825" t="str">
            <v>YZ-MUCLC19-R0-XL</v>
          </cell>
          <cell r="B2825">
            <v>0</v>
          </cell>
          <cell r="C2825">
            <v>0</v>
          </cell>
          <cell r="D2825">
            <v>0</v>
          </cell>
          <cell r="E2825">
            <v>0</v>
          </cell>
          <cell r="F2825">
            <v>0</v>
          </cell>
          <cell r="G2825">
            <v>0</v>
          </cell>
          <cell r="H2825">
            <v>0</v>
          </cell>
          <cell r="I2825">
            <v>0</v>
          </cell>
          <cell r="J2825">
            <v>0</v>
          </cell>
          <cell r="K2825">
            <v>0</v>
          </cell>
          <cell r="L2825">
            <v>0</v>
          </cell>
          <cell r="M2825">
            <v>0</v>
          </cell>
        </row>
        <row r="2826">
          <cell r="A2826" t="str">
            <v>YZ-MUCLC19-W0-2XL</v>
          </cell>
          <cell r="B2826">
            <v>0</v>
          </cell>
          <cell r="C2826">
            <v>0</v>
          </cell>
          <cell r="D2826">
            <v>0</v>
          </cell>
          <cell r="E2826">
            <v>0</v>
          </cell>
          <cell r="F2826">
            <v>0</v>
          </cell>
          <cell r="G2826">
            <v>0</v>
          </cell>
          <cell r="H2826">
            <v>0</v>
          </cell>
          <cell r="I2826">
            <v>0</v>
          </cell>
          <cell r="J2826">
            <v>0</v>
          </cell>
          <cell r="K2826">
            <v>0</v>
          </cell>
          <cell r="L2826">
            <v>0</v>
          </cell>
          <cell r="M2826">
            <v>0</v>
          </cell>
        </row>
        <row r="2827">
          <cell r="A2827" t="str">
            <v>YZ-MUCLC19-W0-L</v>
          </cell>
          <cell r="B2827">
            <v>0</v>
          </cell>
          <cell r="C2827">
            <v>0</v>
          </cell>
          <cell r="D2827">
            <v>0</v>
          </cell>
          <cell r="E2827">
            <v>0</v>
          </cell>
          <cell r="F2827">
            <v>0</v>
          </cell>
          <cell r="G2827">
            <v>0</v>
          </cell>
          <cell r="H2827">
            <v>0</v>
          </cell>
          <cell r="I2827">
            <v>0</v>
          </cell>
          <cell r="J2827">
            <v>0</v>
          </cell>
          <cell r="K2827">
            <v>0</v>
          </cell>
          <cell r="L2827">
            <v>0</v>
          </cell>
          <cell r="M2827">
            <v>0</v>
          </cell>
        </row>
        <row r="2828">
          <cell r="A2828" t="str">
            <v>YZ-MUCLC19-W0-M</v>
          </cell>
          <cell r="B2828">
            <v>0</v>
          </cell>
          <cell r="C2828">
            <v>0</v>
          </cell>
          <cell r="D2828">
            <v>0</v>
          </cell>
          <cell r="E2828">
            <v>0</v>
          </cell>
          <cell r="F2828">
            <v>0</v>
          </cell>
          <cell r="G2828">
            <v>0</v>
          </cell>
          <cell r="H2828">
            <v>0</v>
          </cell>
          <cell r="I2828">
            <v>0</v>
          </cell>
          <cell r="J2828">
            <v>0</v>
          </cell>
          <cell r="K2828">
            <v>0</v>
          </cell>
          <cell r="L2828">
            <v>0</v>
          </cell>
          <cell r="M2828">
            <v>0</v>
          </cell>
        </row>
        <row r="2829">
          <cell r="A2829" t="str">
            <v>YZ-MUCLC19-W0-S</v>
          </cell>
          <cell r="B2829">
            <v>0</v>
          </cell>
          <cell r="C2829">
            <v>0</v>
          </cell>
          <cell r="D2829">
            <v>0</v>
          </cell>
          <cell r="E2829">
            <v>0</v>
          </cell>
          <cell r="F2829">
            <v>0</v>
          </cell>
          <cell r="G2829">
            <v>0</v>
          </cell>
          <cell r="H2829">
            <v>0</v>
          </cell>
          <cell r="I2829">
            <v>0</v>
          </cell>
          <cell r="J2829">
            <v>0</v>
          </cell>
          <cell r="K2829">
            <v>0</v>
          </cell>
          <cell r="L2829">
            <v>0</v>
          </cell>
          <cell r="M2829">
            <v>0</v>
          </cell>
        </row>
        <row r="2830">
          <cell r="A2830" t="str">
            <v>YZ-MUCLC19-W0-XL</v>
          </cell>
          <cell r="B2830">
            <v>0</v>
          </cell>
          <cell r="C2830">
            <v>0</v>
          </cell>
          <cell r="D2830">
            <v>0</v>
          </cell>
          <cell r="E2830">
            <v>0</v>
          </cell>
          <cell r="F2830">
            <v>0</v>
          </cell>
          <cell r="G2830">
            <v>0</v>
          </cell>
          <cell r="H2830">
            <v>0</v>
          </cell>
          <cell r="I2830">
            <v>0</v>
          </cell>
          <cell r="J2830">
            <v>0</v>
          </cell>
          <cell r="K2830">
            <v>0</v>
          </cell>
          <cell r="L2830">
            <v>0</v>
          </cell>
          <cell r="M2830">
            <v>0</v>
          </cell>
        </row>
        <row r="2831">
          <cell r="A2831" t="str">
            <v>YZ-MUCS186-G0-2XL</v>
          </cell>
          <cell r="B2831">
            <v>0</v>
          </cell>
          <cell r="C2831">
            <v>0</v>
          </cell>
          <cell r="D2831">
            <v>0</v>
          </cell>
          <cell r="E2831">
            <v>0</v>
          </cell>
          <cell r="F2831">
            <v>0</v>
          </cell>
          <cell r="G2831">
            <v>0</v>
          </cell>
          <cell r="H2831">
            <v>0</v>
          </cell>
          <cell r="I2831">
            <v>0</v>
          </cell>
          <cell r="J2831">
            <v>0</v>
          </cell>
          <cell r="K2831">
            <v>0</v>
          </cell>
          <cell r="L2831">
            <v>0</v>
          </cell>
          <cell r="M2831">
            <v>0</v>
          </cell>
        </row>
        <row r="2832">
          <cell r="A2832" t="str">
            <v>YZ-MUCS186-G0-L</v>
          </cell>
          <cell r="B2832">
            <v>0</v>
          </cell>
          <cell r="C2832">
            <v>0</v>
          </cell>
          <cell r="D2832">
            <v>0</v>
          </cell>
          <cell r="E2832">
            <v>0</v>
          </cell>
          <cell r="F2832">
            <v>0</v>
          </cell>
          <cell r="G2832">
            <v>0</v>
          </cell>
          <cell r="H2832">
            <v>0</v>
          </cell>
          <cell r="I2832">
            <v>0</v>
          </cell>
          <cell r="J2832">
            <v>0</v>
          </cell>
          <cell r="K2832">
            <v>0</v>
          </cell>
          <cell r="L2832">
            <v>0</v>
          </cell>
          <cell r="M2832">
            <v>0</v>
          </cell>
        </row>
        <row r="2833">
          <cell r="A2833" t="str">
            <v>YZ-MUCS186-G0-M</v>
          </cell>
          <cell r="B2833">
            <v>0</v>
          </cell>
          <cell r="C2833">
            <v>0</v>
          </cell>
          <cell r="D2833">
            <v>0</v>
          </cell>
          <cell r="E2833">
            <v>0</v>
          </cell>
          <cell r="F2833">
            <v>0</v>
          </cell>
          <cell r="G2833">
            <v>0</v>
          </cell>
          <cell r="H2833">
            <v>0</v>
          </cell>
          <cell r="I2833">
            <v>0</v>
          </cell>
          <cell r="J2833">
            <v>0</v>
          </cell>
          <cell r="K2833">
            <v>0</v>
          </cell>
          <cell r="L2833">
            <v>0</v>
          </cell>
          <cell r="M2833">
            <v>0</v>
          </cell>
        </row>
        <row r="2834">
          <cell r="A2834" t="str">
            <v>YZ-MUCS186-G0-S</v>
          </cell>
          <cell r="B2834">
            <v>0</v>
          </cell>
          <cell r="C2834">
            <v>0</v>
          </cell>
          <cell r="D2834">
            <v>0</v>
          </cell>
          <cell r="E2834">
            <v>0</v>
          </cell>
          <cell r="F2834">
            <v>0</v>
          </cell>
          <cell r="G2834">
            <v>0</v>
          </cell>
          <cell r="H2834">
            <v>0</v>
          </cell>
          <cell r="I2834">
            <v>0</v>
          </cell>
          <cell r="J2834">
            <v>0</v>
          </cell>
          <cell r="K2834">
            <v>0</v>
          </cell>
          <cell r="L2834">
            <v>0</v>
          </cell>
          <cell r="M2834">
            <v>0</v>
          </cell>
        </row>
        <row r="2835">
          <cell r="A2835" t="str">
            <v>YZ-MUCS186-G0-XL</v>
          </cell>
          <cell r="B2835">
            <v>0</v>
          </cell>
          <cell r="C2835">
            <v>0</v>
          </cell>
          <cell r="D2835">
            <v>0</v>
          </cell>
          <cell r="E2835">
            <v>0</v>
          </cell>
          <cell r="F2835">
            <v>0</v>
          </cell>
          <cell r="G2835">
            <v>0</v>
          </cell>
          <cell r="H2835">
            <v>0</v>
          </cell>
          <cell r="I2835">
            <v>0</v>
          </cell>
          <cell r="J2835">
            <v>0</v>
          </cell>
          <cell r="K2835">
            <v>0</v>
          </cell>
          <cell r="L2835">
            <v>0</v>
          </cell>
          <cell r="M2835">
            <v>0</v>
          </cell>
        </row>
        <row r="2836">
          <cell r="A2836" t="str">
            <v>YZ-MUCS186-OR-2XL</v>
          </cell>
          <cell r="B2836">
            <v>0</v>
          </cell>
          <cell r="C2836">
            <v>0</v>
          </cell>
          <cell r="D2836">
            <v>0</v>
          </cell>
          <cell r="E2836">
            <v>0</v>
          </cell>
          <cell r="F2836">
            <v>0</v>
          </cell>
          <cell r="G2836">
            <v>0</v>
          </cell>
          <cell r="H2836">
            <v>0</v>
          </cell>
          <cell r="I2836">
            <v>0</v>
          </cell>
          <cell r="J2836">
            <v>0</v>
          </cell>
          <cell r="K2836">
            <v>0</v>
          </cell>
          <cell r="L2836">
            <v>0</v>
          </cell>
          <cell r="M2836">
            <v>0</v>
          </cell>
        </row>
        <row r="2837">
          <cell r="A2837" t="str">
            <v>YZ-MUCS186-OR-L</v>
          </cell>
          <cell r="B2837">
            <v>0</v>
          </cell>
          <cell r="C2837">
            <v>0</v>
          </cell>
          <cell r="D2837">
            <v>0</v>
          </cell>
          <cell r="E2837">
            <v>0</v>
          </cell>
          <cell r="F2837">
            <v>0</v>
          </cell>
          <cell r="G2837">
            <v>0</v>
          </cell>
          <cell r="H2837">
            <v>0</v>
          </cell>
          <cell r="I2837">
            <v>0</v>
          </cell>
          <cell r="J2837">
            <v>0</v>
          </cell>
          <cell r="K2837">
            <v>0</v>
          </cell>
          <cell r="L2837">
            <v>0</v>
          </cell>
          <cell r="M2837">
            <v>0</v>
          </cell>
        </row>
        <row r="2838">
          <cell r="A2838" t="str">
            <v>YZ-MUCS186-OR-M</v>
          </cell>
          <cell r="B2838">
            <v>0</v>
          </cell>
          <cell r="C2838">
            <v>0</v>
          </cell>
          <cell r="D2838">
            <v>0</v>
          </cell>
          <cell r="E2838">
            <v>0</v>
          </cell>
          <cell r="F2838">
            <v>0</v>
          </cell>
          <cell r="G2838">
            <v>0</v>
          </cell>
          <cell r="H2838">
            <v>0</v>
          </cell>
          <cell r="I2838">
            <v>0</v>
          </cell>
          <cell r="J2838">
            <v>0</v>
          </cell>
          <cell r="K2838">
            <v>0</v>
          </cell>
          <cell r="L2838">
            <v>0</v>
          </cell>
          <cell r="M2838">
            <v>0</v>
          </cell>
        </row>
        <row r="2839">
          <cell r="A2839" t="str">
            <v>YZ-MUCS186-OR-S</v>
          </cell>
          <cell r="B2839">
            <v>0</v>
          </cell>
          <cell r="C2839">
            <v>0</v>
          </cell>
          <cell r="D2839">
            <v>0</v>
          </cell>
          <cell r="E2839">
            <v>0</v>
          </cell>
          <cell r="F2839">
            <v>0</v>
          </cell>
          <cell r="G2839">
            <v>0</v>
          </cell>
          <cell r="H2839">
            <v>0</v>
          </cell>
          <cell r="I2839">
            <v>0</v>
          </cell>
          <cell r="J2839">
            <v>0</v>
          </cell>
          <cell r="K2839">
            <v>0</v>
          </cell>
          <cell r="L2839">
            <v>0</v>
          </cell>
          <cell r="M2839">
            <v>0</v>
          </cell>
        </row>
        <row r="2840">
          <cell r="A2840" t="str">
            <v>YZ-MUCS186-OR-XL</v>
          </cell>
          <cell r="B2840">
            <v>0</v>
          </cell>
          <cell r="C2840">
            <v>0</v>
          </cell>
          <cell r="D2840">
            <v>0</v>
          </cell>
          <cell r="E2840">
            <v>0</v>
          </cell>
          <cell r="F2840">
            <v>0</v>
          </cell>
          <cell r="G2840">
            <v>0</v>
          </cell>
          <cell r="H2840">
            <v>0</v>
          </cell>
          <cell r="I2840">
            <v>0</v>
          </cell>
          <cell r="J2840">
            <v>0</v>
          </cell>
          <cell r="K2840">
            <v>0</v>
          </cell>
          <cell r="L2840">
            <v>0</v>
          </cell>
          <cell r="M2840">
            <v>0</v>
          </cell>
        </row>
        <row r="2841">
          <cell r="A2841" t="str">
            <v>YZ-MUHM511-ZL-4XL</v>
          </cell>
          <cell r="B2841">
            <v>0</v>
          </cell>
          <cell r="C2841">
            <v>0</v>
          </cell>
          <cell r="D2841">
            <v>0</v>
          </cell>
          <cell r="E2841">
            <v>0</v>
          </cell>
          <cell r="F2841">
            <v>0</v>
          </cell>
          <cell r="G2841">
            <v>0</v>
          </cell>
          <cell r="H2841">
            <v>0</v>
          </cell>
          <cell r="I2841">
            <v>0</v>
          </cell>
          <cell r="J2841">
            <v>0</v>
          </cell>
          <cell r="K2841">
            <v>0</v>
          </cell>
          <cell r="L2841">
            <v>0</v>
          </cell>
          <cell r="M2841">
            <v>0</v>
          </cell>
        </row>
        <row r="2842">
          <cell r="A2842" t="str">
            <v>YZ-MUHM511-ZL-S</v>
          </cell>
          <cell r="B2842">
            <v>0</v>
          </cell>
          <cell r="C2842">
            <v>0</v>
          </cell>
          <cell r="D2842">
            <v>0</v>
          </cell>
          <cell r="E2842">
            <v>0</v>
          </cell>
          <cell r="F2842">
            <v>0</v>
          </cell>
          <cell r="G2842">
            <v>0</v>
          </cell>
          <cell r="H2842">
            <v>0</v>
          </cell>
          <cell r="I2842">
            <v>0</v>
          </cell>
          <cell r="J2842">
            <v>0</v>
          </cell>
          <cell r="K2842">
            <v>0</v>
          </cell>
          <cell r="L2842">
            <v>0</v>
          </cell>
          <cell r="M2842">
            <v>0</v>
          </cell>
        </row>
        <row r="2843">
          <cell r="A2843" t="str">
            <v>YZ-MUHY025-B0-2XL</v>
          </cell>
          <cell r="B2843">
            <v>0</v>
          </cell>
          <cell r="C2843">
            <v>0</v>
          </cell>
          <cell r="D2843">
            <v>0</v>
          </cell>
          <cell r="E2843">
            <v>0</v>
          </cell>
          <cell r="F2843">
            <v>0</v>
          </cell>
          <cell r="G2843">
            <v>0</v>
          </cell>
          <cell r="H2843">
            <v>0</v>
          </cell>
          <cell r="I2843">
            <v>0</v>
          </cell>
          <cell r="J2843">
            <v>0</v>
          </cell>
          <cell r="K2843">
            <v>0</v>
          </cell>
          <cell r="L2843">
            <v>0</v>
          </cell>
          <cell r="M2843">
            <v>0</v>
          </cell>
        </row>
        <row r="2844">
          <cell r="A2844" t="str">
            <v>YZ-MUHY025-B0-L</v>
          </cell>
          <cell r="B2844">
            <v>0</v>
          </cell>
          <cell r="C2844">
            <v>0</v>
          </cell>
          <cell r="D2844">
            <v>0</v>
          </cell>
          <cell r="E2844">
            <v>0</v>
          </cell>
          <cell r="F2844">
            <v>0</v>
          </cell>
          <cell r="G2844">
            <v>0</v>
          </cell>
          <cell r="H2844">
            <v>0</v>
          </cell>
          <cell r="I2844">
            <v>0</v>
          </cell>
          <cell r="J2844">
            <v>0</v>
          </cell>
          <cell r="K2844">
            <v>0</v>
          </cell>
          <cell r="L2844">
            <v>0</v>
          </cell>
          <cell r="M2844">
            <v>0</v>
          </cell>
        </row>
        <row r="2845">
          <cell r="A2845" t="str">
            <v>YZ-MUHY025-B0-M</v>
          </cell>
          <cell r="B2845">
            <v>0</v>
          </cell>
          <cell r="C2845">
            <v>0</v>
          </cell>
          <cell r="D2845">
            <v>0</v>
          </cell>
          <cell r="E2845">
            <v>0</v>
          </cell>
          <cell r="F2845">
            <v>0</v>
          </cell>
          <cell r="G2845">
            <v>0</v>
          </cell>
          <cell r="H2845">
            <v>0</v>
          </cell>
          <cell r="I2845">
            <v>0</v>
          </cell>
          <cell r="J2845">
            <v>0</v>
          </cell>
          <cell r="K2845">
            <v>0</v>
          </cell>
          <cell r="L2845">
            <v>0</v>
          </cell>
          <cell r="M2845">
            <v>0</v>
          </cell>
        </row>
        <row r="2846">
          <cell r="A2846" t="str">
            <v>YZ-MUHY025-B0-S</v>
          </cell>
          <cell r="B2846">
            <v>0</v>
          </cell>
          <cell r="C2846">
            <v>0</v>
          </cell>
          <cell r="D2846">
            <v>0</v>
          </cell>
          <cell r="E2846">
            <v>0</v>
          </cell>
          <cell r="F2846">
            <v>0</v>
          </cell>
          <cell r="G2846">
            <v>0</v>
          </cell>
          <cell r="H2846">
            <v>0</v>
          </cell>
          <cell r="I2846">
            <v>0</v>
          </cell>
          <cell r="J2846">
            <v>0</v>
          </cell>
          <cell r="K2846">
            <v>0</v>
          </cell>
          <cell r="L2846">
            <v>0</v>
          </cell>
          <cell r="M2846">
            <v>0</v>
          </cell>
        </row>
        <row r="2847">
          <cell r="A2847" t="str">
            <v>YZ-MUHY025-B0-XL</v>
          </cell>
          <cell r="B2847">
            <v>0</v>
          </cell>
          <cell r="C2847">
            <v>0</v>
          </cell>
          <cell r="D2847">
            <v>0</v>
          </cell>
          <cell r="E2847">
            <v>0</v>
          </cell>
          <cell r="F2847">
            <v>0</v>
          </cell>
          <cell r="G2847">
            <v>0</v>
          </cell>
          <cell r="H2847">
            <v>0</v>
          </cell>
          <cell r="I2847">
            <v>0</v>
          </cell>
          <cell r="J2847">
            <v>0</v>
          </cell>
          <cell r="K2847">
            <v>0</v>
          </cell>
          <cell r="L2847">
            <v>0</v>
          </cell>
          <cell r="M2847">
            <v>0</v>
          </cell>
        </row>
        <row r="2848">
          <cell r="A2848" t="str">
            <v>YZ-MUHY025-K0-2XL</v>
          </cell>
          <cell r="B2848">
            <v>0</v>
          </cell>
          <cell r="C2848">
            <v>0</v>
          </cell>
          <cell r="D2848">
            <v>0</v>
          </cell>
          <cell r="E2848">
            <v>0</v>
          </cell>
          <cell r="F2848">
            <v>0</v>
          </cell>
          <cell r="G2848">
            <v>0</v>
          </cell>
          <cell r="H2848">
            <v>0</v>
          </cell>
          <cell r="I2848">
            <v>0</v>
          </cell>
          <cell r="J2848">
            <v>0</v>
          </cell>
          <cell r="K2848">
            <v>0</v>
          </cell>
          <cell r="L2848">
            <v>0</v>
          </cell>
          <cell r="M2848">
            <v>0</v>
          </cell>
        </row>
        <row r="2849">
          <cell r="A2849" t="str">
            <v>YZ-MUHY025-K0-L</v>
          </cell>
          <cell r="B2849">
            <v>0</v>
          </cell>
          <cell r="C2849">
            <v>0</v>
          </cell>
          <cell r="D2849">
            <v>0</v>
          </cell>
          <cell r="E2849">
            <v>0</v>
          </cell>
          <cell r="F2849">
            <v>0</v>
          </cell>
          <cell r="G2849">
            <v>0</v>
          </cell>
          <cell r="H2849">
            <v>0</v>
          </cell>
          <cell r="I2849">
            <v>0</v>
          </cell>
          <cell r="J2849">
            <v>0</v>
          </cell>
          <cell r="K2849">
            <v>0</v>
          </cell>
          <cell r="L2849">
            <v>0</v>
          </cell>
          <cell r="M2849">
            <v>0</v>
          </cell>
        </row>
        <row r="2850">
          <cell r="A2850" t="str">
            <v>YZ-MUHY025-K0-M</v>
          </cell>
          <cell r="B2850">
            <v>0</v>
          </cell>
          <cell r="C2850">
            <v>0</v>
          </cell>
          <cell r="D2850">
            <v>0</v>
          </cell>
          <cell r="E2850">
            <v>0</v>
          </cell>
          <cell r="F2850">
            <v>0</v>
          </cell>
          <cell r="G2850">
            <v>0</v>
          </cell>
          <cell r="H2850">
            <v>0</v>
          </cell>
          <cell r="I2850">
            <v>0</v>
          </cell>
          <cell r="J2850">
            <v>0</v>
          </cell>
          <cell r="K2850">
            <v>0</v>
          </cell>
          <cell r="L2850">
            <v>0</v>
          </cell>
          <cell r="M2850">
            <v>0</v>
          </cell>
        </row>
        <row r="2851">
          <cell r="A2851" t="str">
            <v>YZ-MUHY025-K0-S</v>
          </cell>
          <cell r="B2851">
            <v>0</v>
          </cell>
          <cell r="C2851">
            <v>0</v>
          </cell>
          <cell r="D2851">
            <v>0</v>
          </cell>
          <cell r="E2851">
            <v>0</v>
          </cell>
          <cell r="F2851">
            <v>0</v>
          </cell>
          <cell r="G2851">
            <v>0</v>
          </cell>
          <cell r="H2851">
            <v>0</v>
          </cell>
          <cell r="I2851">
            <v>0</v>
          </cell>
          <cell r="J2851">
            <v>0</v>
          </cell>
          <cell r="K2851">
            <v>0</v>
          </cell>
          <cell r="L2851">
            <v>0</v>
          </cell>
          <cell r="M2851">
            <v>0</v>
          </cell>
        </row>
        <row r="2852">
          <cell r="A2852" t="str">
            <v>YZ-MUHY025-K0-XL</v>
          </cell>
          <cell r="B2852">
            <v>0</v>
          </cell>
          <cell r="C2852">
            <v>0</v>
          </cell>
          <cell r="D2852">
            <v>0</v>
          </cell>
          <cell r="E2852">
            <v>0</v>
          </cell>
          <cell r="F2852">
            <v>0</v>
          </cell>
          <cell r="G2852">
            <v>0</v>
          </cell>
          <cell r="H2852">
            <v>0</v>
          </cell>
          <cell r="I2852">
            <v>0</v>
          </cell>
          <cell r="J2852">
            <v>0</v>
          </cell>
          <cell r="K2852">
            <v>0</v>
          </cell>
          <cell r="L2852">
            <v>0</v>
          </cell>
          <cell r="M2852">
            <v>0</v>
          </cell>
        </row>
        <row r="2853">
          <cell r="A2853" t="str">
            <v>YZ-MUHY025-OR-2XL</v>
          </cell>
          <cell r="B2853">
            <v>0</v>
          </cell>
          <cell r="C2853">
            <v>0</v>
          </cell>
          <cell r="D2853">
            <v>0</v>
          </cell>
          <cell r="E2853">
            <v>0</v>
          </cell>
          <cell r="F2853">
            <v>0</v>
          </cell>
          <cell r="G2853">
            <v>0</v>
          </cell>
          <cell r="H2853">
            <v>0</v>
          </cell>
          <cell r="I2853">
            <v>0</v>
          </cell>
          <cell r="J2853">
            <v>0</v>
          </cell>
          <cell r="K2853">
            <v>0</v>
          </cell>
          <cell r="L2853">
            <v>0</v>
          </cell>
          <cell r="M2853">
            <v>0</v>
          </cell>
        </row>
        <row r="2854">
          <cell r="A2854" t="str">
            <v>YZ-MUHY025-OR-L</v>
          </cell>
          <cell r="B2854">
            <v>0</v>
          </cell>
          <cell r="C2854">
            <v>0</v>
          </cell>
          <cell r="D2854">
            <v>0</v>
          </cell>
          <cell r="E2854">
            <v>0</v>
          </cell>
          <cell r="F2854">
            <v>0</v>
          </cell>
          <cell r="G2854">
            <v>0</v>
          </cell>
          <cell r="H2854">
            <v>0</v>
          </cell>
          <cell r="I2854">
            <v>0</v>
          </cell>
          <cell r="J2854">
            <v>0</v>
          </cell>
          <cell r="K2854">
            <v>0</v>
          </cell>
          <cell r="L2854">
            <v>0</v>
          </cell>
          <cell r="M2854">
            <v>0</v>
          </cell>
        </row>
        <row r="2855">
          <cell r="A2855" t="str">
            <v>YZ-MUHY025-OR-M</v>
          </cell>
          <cell r="B2855">
            <v>0</v>
          </cell>
          <cell r="C2855">
            <v>0</v>
          </cell>
          <cell r="D2855">
            <v>0</v>
          </cell>
          <cell r="E2855">
            <v>0</v>
          </cell>
          <cell r="F2855">
            <v>0</v>
          </cell>
          <cell r="G2855">
            <v>0</v>
          </cell>
          <cell r="H2855">
            <v>0</v>
          </cell>
          <cell r="I2855">
            <v>0</v>
          </cell>
          <cell r="J2855">
            <v>0</v>
          </cell>
          <cell r="K2855">
            <v>0</v>
          </cell>
          <cell r="L2855">
            <v>0</v>
          </cell>
          <cell r="M2855">
            <v>0</v>
          </cell>
        </row>
        <row r="2856">
          <cell r="A2856" t="str">
            <v>YZ-MUHY025-OR-S</v>
          </cell>
          <cell r="B2856">
            <v>0</v>
          </cell>
          <cell r="C2856">
            <v>0</v>
          </cell>
          <cell r="D2856">
            <v>0</v>
          </cell>
          <cell r="E2856">
            <v>0</v>
          </cell>
          <cell r="F2856">
            <v>0</v>
          </cell>
          <cell r="G2856">
            <v>0</v>
          </cell>
          <cell r="H2856">
            <v>0</v>
          </cell>
          <cell r="I2856">
            <v>0</v>
          </cell>
          <cell r="J2856">
            <v>0</v>
          </cell>
          <cell r="K2856">
            <v>0</v>
          </cell>
          <cell r="L2856">
            <v>0</v>
          </cell>
          <cell r="M2856">
            <v>0</v>
          </cell>
        </row>
        <row r="2857">
          <cell r="A2857" t="str">
            <v>YZ-MUHY025-OR-XL</v>
          </cell>
          <cell r="B2857">
            <v>0</v>
          </cell>
          <cell r="C2857">
            <v>0</v>
          </cell>
          <cell r="D2857">
            <v>0</v>
          </cell>
          <cell r="E2857">
            <v>0</v>
          </cell>
          <cell r="F2857">
            <v>0</v>
          </cell>
          <cell r="G2857">
            <v>0</v>
          </cell>
          <cell r="H2857">
            <v>0</v>
          </cell>
          <cell r="I2857">
            <v>0</v>
          </cell>
          <cell r="J2857">
            <v>0</v>
          </cell>
          <cell r="K2857">
            <v>0</v>
          </cell>
          <cell r="L2857">
            <v>0</v>
          </cell>
          <cell r="M2857">
            <v>0</v>
          </cell>
        </row>
        <row r="2858">
          <cell r="A2858" t="str">
            <v>YZ-MUHY025-R0-2XL</v>
          </cell>
          <cell r="B2858">
            <v>0</v>
          </cell>
          <cell r="C2858">
            <v>0</v>
          </cell>
          <cell r="D2858">
            <v>0</v>
          </cell>
          <cell r="E2858">
            <v>0</v>
          </cell>
          <cell r="F2858">
            <v>0</v>
          </cell>
          <cell r="G2858">
            <v>0</v>
          </cell>
          <cell r="H2858">
            <v>0</v>
          </cell>
          <cell r="I2858">
            <v>0</v>
          </cell>
          <cell r="J2858">
            <v>0</v>
          </cell>
          <cell r="K2858">
            <v>0</v>
          </cell>
          <cell r="L2858">
            <v>0</v>
          </cell>
          <cell r="M2858">
            <v>0</v>
          </cell>
        </row>
        <row r="2859">
          <cell r="A2859" t="str">
            <v>YZ-MUHY025-R0-L</v>
          </cell>
          <cell r="B2859">
            <v>0</v>
          </cell>
          <cell r="C2859">
            <v>0</v>
          </cell>
          <cell r="D2859">
            <v>0</v>
          </cell>
          <cell r="E2859">
            <v>0</v>
          </cell>
          <cell r="F2859">
            <v>0</v>
          </cell>
          <cell r="G2859">
            <v>0</v>
          </cell>
          <cell r="H2859">
            <v>0</v>
          </cell>
          <cell r="I2859">
            <v>0</v>
          </cell>
          <cell r="J2859">
            <v>0</v>
          </cell>
          <cell r="K2859">
            <v>0</v>
          </cell>
          <cell r="L2859">
            <v>0</v>
          </cell>
          <cell r="M2859">
            <v>0</v>
          </cell>
        </row>
        <row r="2860">
          <cell r="A2860" t="str">
            <v>YZ-MUHY025-R0-M</v>
          </cell>
          <cell r="B2860">
            <v>0</v>
          </cell>
          <cell r="C2860">
            <v>0</v>
          </cell>
          <cell r="D2860">
            <v>0</v>
          </cell>
          <cell r="E2860">
            <v>0</v>
          </cell>
          <cell r="F2860">
            <v>0</v>
          </cell>
          <cell r="G2860">
            <v>0</v>
          </cell>
          <cell r="H2860">
            <v>0</v>
          </cell>
          <cell r="I2860">
            <v>0</v>
          </cell>
          <cell r="J2860">
            <v>0</v>
          </cell>
          <cell r="K2860">
            <v>0</v>
          </cell>
          <cell r="L2860">
            <v>0</v>
          </cell>
          <cell r="M2860">
            <v>0</v>
          </cell>
        </row>
        <row r="2861">
          <cell r="A2861" t="str">
            <v>YZ-MUHY025-R0-S</v>
          </cell>
          <cell r="B2861">
            <v>0</v>
          </cell>
          <cell r="C2861">
            <v>0</v>
          </cell>
          <cell r="D2861">
            <v>0</v>
          </cell>
          <cell r="E2861">
            <v>0</v>
          </cell>
          <cell r="F2861">
            <v>0</v>
          </cell>
          <cell r="G2861">
            <v>0</v>
          </cell>
          <cell r="H2861">
            <v>0</v>
          </cell>
          <cell r="I2861">
            <v>0</v>
          </cell>
          <cell r="J2861">
            <v>0</v>
          </cell>
          <cell r="K2861">
            <v>0</v>
          </cell>
          <cell r="L2861">
            <v>0</v>
          </cell>
          <cell r="M2861">
            <v>0</v>
          </cell>
        </row>
        <row r="2862">
          <cell r="A2862" t="str">
            <v>YZ-MUHY025-R0-XL</v>
          </cell>
          <cell r="B2862">
            <v>0</v>
          </cell>
          <cell r="C2862">
            <v>0</v>
          </cell>
          <cell r="D2862">
            <v>0</v>
          </cell>
          <cell r="E2862">
            <v>0</v>
          </cell>
          <cell r="F2862">
            <v>0</v>
          </cell>
          <cell r="G2862">
            <v>0</v>
          </cell>
          <cell r="H2862">
            <v>0</v>
          </cell>
          <cell r="I2862">
            <v>0</v>
          </cell>
          <cell r="J2862">
            <v>0</v>
          </cell>
          <cell r="K2862">
            <v>0</v>
          </cell>
          <cell r="L2862">
            <v>0</v>
          </cell>
          <cell r="M2862">
            <v>0</v>
          </cell>
        </row>
        <row r="2863">
          <cell r="A2863" t="str">
            <v>YZ-MULE001-W0-L</v>
          </cell>
          <cell r="B2863">
            <v>0</v>
          </cell>
          <cell r="C2863">
            <v>0</v>
          </cell>
          <cell r="D2863">
            <v>0</v>
          </cell>
          <cell r="E2863">
            <v>0</v>
          </cell>
          <cell r="F2863">
            <v>0</v>
          </cell>
          <cell r="G2863">
            <v>0</v>
          </cell>
          <cell r="H2863">
            <v>0</v>
          </cell>
          <cell r="I2863">
            <v>0</v>
          </cell>
          <cell r="J2863">
            <v>0</v>
          </cell>
          <cell r="K2863">
            <v>0</v>
          </cell>
          <cell r="L2863">
            <v>0</v>
          </cell>
          <cell r="M2863">
            <v>0</v>
          </cell>
        </row>
        <row r="2864">
          <cell r="A2864" t="str">
            <v>YZ-MULE001-W0-M</v>
          </cell>
          <cell r="B2864">
            <v>0</v>
          </cell>
          <cell r="C2864">
            <v>0</v>
          </cell>
          <cell r="D2864">
            <v>0</v>
          </cell>
          <cell r="E2864">
            <v>0</v>
          </cell>
          <cell r="F2864">
            <v>0</v>
          </cell>
          <cell r="G2864">
            <v>0</v>
          </cell>
          <cell r="H2864">
            <v>0</v>
          </cell>
          <cell r="I2864">
            <v>0</v>
          </cell>
          <cell r="J2864">
            <v>0</v>
          </cell>
          <cell r="K2864">
            <v>0</v>
          </cell>
          <cell r="L2864">
            <v>0</v>
          </cell>
          <cell r="M2864">
            <v>0</v>
          </cell>
        </row>
        <row r="2865">
          <cell r="A2865" t="str">
            <v>YZ-MULE001-W0-S</v>
          </cell>
          <cell r="B2865">
            <v>0</v>
          </cell>
          <cell r="C2865">
            <v>0</v>
          </cell>
          <cell r="D2865">
            <v>0</v>
          </cell>
          <cell r="E2865">
            <v>0</v>
          </cell>
          <cell r="F2865">
            <v>0</v>
          </cell>
          <cell r="G2865">
            <v>0</v>
          </cell>
          <cell r="H2865">
            <v>0</v>
          </cell>
          <cell r="I2865">
            <v>0</v>
          </cell>
          <cell r="J2865">
            <v>0</v>
          </cell>
          <cell r="K2865">
            <v>0</v>
          </cell>
          <cell r="L2865">
            <v>0</v>
          </cell>
          <cell r="M2865">
            <v>0</v>
          </cell>
        </row>
        <row r="2866">
          <cell r="A2866" t="str">
            <v>YZ-MULE001-W0-XL</v>
          </cell>
          <cell r="B2866">
            <v>0</v>
          </cell>
          <cell r="C2866">
            <v>0</v>
          </cell>
          <cell r="D2866">
            <v>0</v>
          </cell>
          <cell r="E2866">
            <v>0</v>
          </cell>
          <cell r="F2866">
            <v>0</v>
          </cell>
          <cell r="G2866">
            <v>0</v>
          </cell>
          <cell r="H2866">
            <v>0</v>
          </cell>
          <cell r="I2866">
            <v>0</v>
          </cell>
          <cell r="J2866">
            <v>0</v>
          </cell>
          <cell r="K2866">
            <v>0</v>
          </cell>
          <cell r="L2866">
            <v>0</v>
          </cell>
          <cell r="M2866">
            <v>0</v>
          </cell>
        </row>
        <row r="2867">
          <cell r="A2867" t="str">
            <v>YZ-MULE001-W0-XS</v>
          </cell>
          <cell r="B2867">
            <v>0</v>
          </cell>
          <cell r="C2867">
            <v>0</v>
          </cell>
          <cell r="D2867">
            <v>0</v>
          </cell>
          <cell r="E2867">
            <v>0</v>
          </cell>
          <cell r="F2867">
            <v>0</v>
          </cell>
          <cell r="G2867">
            <v>0</v>
          </cell>
          <cell r="H2867">
            <v>0</v>
          </cell>
          <cell r="I2867">
            <v>0</v>
          </cell>
          <cell r="J2867">
            <v>0</v>
          </cell>
          <cell r="K2867">
            <v>0</v>
          </cell>
          <cell r="L2867">
            <v>0</v>
          </cell>
          <cell r="M2867">
            <v>0</v>
          </cell>
        </row>
        <row r="2868">
          <cell r="A2868" t="str">
            <v>YZ-MULK185-B0-2XL</v>
          </cell>
          <cell r="B2868">
            <v>0</v>
          </cell>
          <cell r="C2868">
            <v>0</v>
          </cell>
          <cell r="D2868">
            <v>0</v>
          </cell>
          <cell r="E2868">
            <v>0</v>
          </cell>
          <cell r="F2868">
            <v>0</v>
          </cell>
          <cell r="G2868">
            <v>0</v>
          </cell>
          <cell r="H2868">
            <v>0</v>
          </cell>
          <cell r="I2868">
            <v>0</v>
          </cell>
          <cell r="J2868">
            <v>0</v>
          </cell>
          <cell r="K2868">
            <v>0</v>
          </cell>
          <cell r="L2868">
            <v>0</v>
          </cell>
          <cell r="M2868">
            <v>0</v>
          </cell>
        </row>
        <row r="2869">
          <cell r="A2869" t="str">
            <v>YZ-MULK185-B0-L</v>
          </cell>
          <cell r="B2869">
            <v>0</v>
          </cell>
          <cell r="C2869">
            <v>0</v>
          </cell>
          <cell r="D2869">
            <v>0</v>
          </cell>
          <cell r="E2869">
            <v>0</v>
          </cell>
          <cell r="F2869">
            <v>0</v>
          </cell>
          <cell r="G2869">
            <v>0</v>
          </cell>
          <cell r="H2869">
            <v>0</v>
          </cell>
          <cell r="I2869">
            <v>0</v>
          </cell>
          <cell r="J2869">
            <v>0</v>
          </cell>
          <cell r="K2869">
            <v>0</v>
          </cell>
          <cell r="L2869">
            <v>0</v>
          </cell>
          <cell r="M2869">
            <v>0</v>
          </cell>
        </row>
        <row r="2870">
          <cell r="A2870" t="str">
            <v>YZ-MULK185-B0-M</v>
          </cell>
          <cell r="B2870">
            <v>0</v>
          </cell>
          <cell r="C2870">
            <v>0</v>
          </cell>
          <cell r="D2870">
            <v>0</v>
          </cell>
          <cell r="E2870">
            <v>0</v>
          </cell>
          <cell r="F2870">
            <v>0</v>
          </cell>
          <cell r="G2870">
            <v>0</v>
          </cell>
          <cell r="H2870">
            <v>0</v>
          </cell>
          <cell r="I2870">
            <v>0</v>
          </cell>
          <cell r="J2870">
            <v>0</v>
          </cell>
          <cell r="K2870">
            <v>0</v>
          </cell>
          <cell r="L2870">
            <v>0</v>
          </cell>
          <cell r="M2870">
            <v>0</v>
          </cell>
        </row>
        <row r="2871">
          <cell r="A2871" t="str">
            <v>YZ-MULK185-B0-S</v>
          </cell>
          <cell r="B2871">
            <v>0</v>
          </cell>
          <cell r="C2871">
            <v>0</v>
          </cell>
          <cell r="D2871">
            <v>0</v>
          </cell>
          <cell r="E2871">
            <v>0</v>
          </cell>
          <cell r="F2871">
            <v>0</v>
          </cell>
          <cell r="G2871">
            <v>0</v>
          </cell>
          <cell r="H2871">
            <v>0</v>
          </cell>
          <cell r="I2871">
            <v>0</v>
          </cell>
          <cell r="J2871">
            <v>0</v>
          </cell>
          <cell r="K2871">
            <v>0</v>
          </cell>
          <cell r="L2871">
            <v>0</v>
          </cell>
          <cell r="M2871">
            <v>0</v>
          </cell>
        </row>
        <row r="2872">
          <cell r="A2872" t="str">
            <v>YZ-MULK185-B0-XL</v>
          </cell>
          <cell r="B2872">
            <v>0</v>
          </cell>
          <cell r="C2872">
            <v>0</v>
          </cell>
          <cell r="D2872">
            <v>0</v>
          </cell>
          <cell r="E2872">
            <v>0</v>
          </cell>
          <cell r="F2872">
            <v>0</v>
          </cell>
          <cell r="G2872">
            <v>0</v>
          </cell>
          <cell r="H2872">
            <v>0</v>
          </cell>
          <cell r="I2872">
            <v>0</v>
          </cell>
          <cell r="J2872">
            <v>0</v>
          </cell>
          <cell r="K2872">
            <v>0</v>
          </cell>
          <cell r="L2872">
            <v>0</v>
          </cell>
          <cell r="M2872">
            <v>0</v>
          </cell>
        </row>
        <row r="2873">
          <cell r="A2873" t="str">
            <v>YZ-MULK185-K0-2XL</v>
          </cell>
          <cell r="B2873">
            <v>0</v>
          </cell>
          <cell r="C2873">
            <v>0</v>
          </cell>
          <cell r="D2873">
            <v>0</v>
          </cell>
          <cell r="E2873">
            <v>0</v>
          </cell>
          <cell r="F2873">
            <v>0</v>
          </cell>
          <cell r="G2873">
            <v>0</v>
          </cell>
          <cell r="H2873">
            <v>0</v>
          </cell>
          <cell r="I2873">
            <v>0</v>
          </cell>
          <cell r="J2873">
            <v>0</v>
          </cell>
          <cell r="K2873">
            <v>0</v>
          </cell>
          <cell r="L2873">
            <v>0</v>
          </cell>
          <cell r="M2873">
            <v>0</v>
          </cell>
        </row>
        <row r="2874">
          <cell r="A2874" t="str">
            <v>YZ-MULK185-K0-L</v>
          </cell>
          <cell r="B2874">
            <v>0</v>
          </cell>
          <cell r="C2874">
            <v>0</v>
          </cell>
          <cell r="D2874">
            <v>0</v>
          </cell>
          <cell r="E2874">
            <v>0</v>
          </cell>
          <cell r="F2874">
            <v>0</v>
          </cell>
          <cell r="G2874">
            <v>0</v>
          </cell>
          <cell r="H2874">
            <v>0</v>
          </cell>
          <cell r="I2874">
            <v>0</v>
          </cell>
          <cell r="J2874">
            <v>0</v>
          </cell>
          <cell r="K2874">
            <v>0</v>
          </cell>
          <cell r="L2874">
            <v>0</v>
          </cell>
          <cell r="M2874">
            <v>0</v>
          </cell>
        </row>
        <row r="2875">
          <cell r="A2875" t="str">
            <v>YZ-MULK185-K0-M</v>
          </cell>
          <cell r="B2875">
            <v>0</v>
          </cell>
          <cell r="C2875">
            <v>0</v>
          </cell>
          <cell r="D2875">
            <v>0</v>
          </cell>
          <cell r="E2875">
            <v>0</v>
          </cell>
          <cell r="F2875">
            <v>0</v>
          </cell>
          <cell r="G2875">
            <v>0</v>
          </cell>
          <cell r="H2875">
            <v>0</v>
          </cell>
          <cell r="I2875">
            <v>0</v>
          </cell>
          <cell r="J2875">
            <v>0</v>
          </cell>
          <cell r="K2875">
            <v>0</v>
          </cell>
          <cell r="L2875">
            <v>0</v>
          </cell>
          <cell r="M2875">
            <v>0</v>
          </cell>
        </row>
        <row r="2876">
          <cell r="A2876" t="str">
            <v>YZ-MULK185-K0-S</v>
          </cell>
          <cell r="B2876">
            <v>0</v>
          </cell>
          <cell r="C2876">
            <v>0</v>
          </cell>
          <cell r="D2876">
            <v>0</v>
          </cell>
          <cell r="E2876">
            <v>0</v>
          </cell>
          <cell r="F2876">
            <v>0</v>
          </cell>
          <cell r="G2876">
            <v>0</v>
          </cell>
          <cell r="H2876">
            <v>0</v>
          </cell>
          <cell r="I2876">
            <v>0</v>
          </cell>
          <cell r="J2876">
            <v>0</v>
          </cell>
          <cell r="K2876">
            <v>0</v>
          </cell>
          <cell r="L2876">
            <v>0</v>
          </cell>
          <cell r="M2876">
            <v>0</v>
          </cell>
        </row>
        <row r="2877">
          <cell r="A2877" t="str">
            <v>YZ-MULK185-K0-XL</v>
          </cell>
          <cell r="B2877">
            <v>0</v>
          </cell>
          <cell r="C2877">
            <v>0</v>
          </cell>
          <cell r="D2877">
            <v>0</v>
          </cell>
          <cell r="E2877">
            <v>0</v>
          </cell>
          <cell r="F2877">
            <v>0</v>
          </cell>
          <cell r="G2877">
            <v>0</v>
          </cell>
          <cell r="H2877">
            <v>0</v>
          </cell>
          <cell r="I2877">
            <v>0</v>
          </cell>
          <cell r="J2877">
            <v>0</v>
          </cell>
          <cell r="K2877">
            <v>0</v>
          </cell>
          <cell r="L2877">
            <v>0</v>
          </cell>
          <cell r="M2877">
            <v>0</v>
          </cell>
        </row>
        <row r="2878">
          <cell r="A2878" t="str">
            <v>YZ-MULK185-Y9-2XL</v>
          </cell>
          <cell r="B2878">
            <v>0</v>
          </cell>
          <cell r="C2878">
            <v>0</v>
          </cell>
          <cell r="D2878">
            <v>0</v>
          </cell>
          <cell r="E2878">
            <v>0</v>
          </cell>
          <cell r="F2878">
            <v>0</v>
          </cell>
          <cell r="G2878">
            <v>0</v>
          </cell>
          <cell r="H2878">
            <v>0</v>
          </cell>
          <cell r="I2878">
            <v>0</v>
          </cell>
          <cell r="J2878">
            <v>0</v>
          </cell>
          <cell r="K2878">
            <v>0</v>
          </cell>
          <cell r="L2878">
            <v>0</v>
          </cell>
          <cell r="M2878">
            <v>0</v>
          </cell>
        </row>
        <row r="2879">
          <cell r="A2879" t="str">
            <v>YZ-MULK185-Y9-L</v>
          </cell>
          <cell r="B2879">
            <v>0</v>
          </cell>
          <cell r="C2879">
            <v>0</v>
          </cell>
          <cell r="D2879">
            <v>0</v>
          </cell>
          <cell r="E2879">
            <v>0</v>
          </cell>
          <cell r="F2879">
            <v>0</v>
          </cell>
          <cell r="G2879">
            <v>0</v>
          </cell>
          <cell r="H2879">
            <v>0</v>
          </cell>
          <cell r="I2879">
            <v>0</v>
          </cell>
          <cell r="J2879">
            <v>0</v>
          </cell>
          <cell r="K2879">
            <v>0</v>
          </cell>
          <cell r="L2879">
            <v>0</v>
          </cell>
          <cell r="M2879">
            <v>0</v>
          </cell>
        </row>
        <row r="2880">
          <cell r="A2880" t="str">
            <v>YZ-MULK185-Y9-M</v>
          </cell>
          <cell r="B2880">
            <v>0</v>
          </cell>
          <cell r="C2880">
            <v>0</v>
          </cell>
          <cell r="D2880">
            <v>0</v>
          </cell>
          <cell r="E2880">
            <v>0</v>
          </cell>
          <cell r="F2880">
            <v>0</v>
          </cell>
          <cell r="G2880">
            <v>0</v>
          </cell>
          <cell r="H2880">
            <v>0</v>
          </cell>
          <cell r="I2880">
            <v>0</v>
          </cell>
          <cell r="J2880">
            <v>0</v>
          </cell>
          <cell r="K2880">
            <v>0</v>
          </cell>
          <cell r="L2880">
            <v>0</v>
          </cell>
          <cell r="M2880">
            <v>0</v>
          </cell>
        </row>
        <row r="2881">
          <cell r="A2881" t="str">
            <v>YZ-MULK185-Y9-S</v>
          </cell>
          <cell r="B2881">
            <v>0</v>
          </cell>
          <cell r="C2881">
            <v>0</v>
          </cell>
          <cell r="D2881">
            <v>0</v>
          </cell>
          <cell r="E2881">
            <v>0</v>
          </cell>
          <cell r="F2881">
            <v>0</v>
          </cell>
          <cell r="G2881">
            <v>0</v>
          </cell>
          <cell r="H2881">
            <v>0</v>
          </cell>
          <cell r="I2881">
            <v>0</v>
          </cell>
          <cell r="J2881">
            <v>0</v>
          </cell>
          <cell r="K2881">
            <v>0</v>
          </cell>
          <cell r="L2881">
            <v>0</v>
          </cell>
          <cell r="M2881">
            <v>0</v>
          </cell>
        </row>
        <row r="2882">
          <cell r="A2882" t="str">
            <v>YZ-MULK185-Y9-XL</v>
          </cell>
          <cell r="B2882">
            <v>0</v>
          </cell>
          <cell r="C2882">
            <v>0</v>
          </cell>
          <cell r="D2882">
            <v>0</v>
          </cell>
          <cell r="E2882">
            <v>0</v>
          </cell>
          <cell r="F2882">
            <v>0</v>
          </cell>
          <cell r="G2882">
            <v>0</v>
          </cell>
          <cell r="H2882">
            <v>0</v>
          </cell>
          <cell r="I2882">
            <v>0</v>
          </cell>
          <cell r="J2882">
            <v>0</v>
          </cell>
          <cell r="K2882">
            <v>0</v>
          </cell>
          <cell r="L2882">
            <v>0</v>
          </cell>
          <cell r="M2882">
            <v>0</v>
          </cell>
        </row>
        <row r="2883">
          <cell r="A2883" t="str">
            <v>YZ-MUPLUS24-G0-2XL</v>
          </cell>
          <cell r="B2883">
            <v>0</v>
          </cell>
          <cell r="C2883">
            <v>0</v>
          </cell>
          <cell r="D2883">
            <v>0</v>
          </cell>
          <cell r="E2883">
            <v>0</v>
          </cell>
          <cell r="F2883">
            <v>0</v>
          </cell>
          <cell r="G2883">
            <v>0</v>
          </cell>
          <cell r="H2883">
            <v>0</v>
          </cell>
          <cell r="I2883">
            <v>0</v>
          </cell>
          <cell r="J2883">
            <v>0</v>
          </cell>
          <cell r="K2883">
            <v>0</v>
          </cell>
          <cell r="L2883">
            <v>0</v>
          </cell>
          <cell r="M2883">
            <v>0</v>
          </cell>
        </row>
        <row r="2884">
          <cell r="A2884" t="str">
            <v>YZ-MUPLUS24-G0-3XL</v>
          </cell>
          <cell r="B2884">
            <v>0</v>
          </cell>
          <cell r="C2884">
            <v>0</v>
          </cell>
          <cell r="D2884">
            <v>0</v>
          </cell>
          <cell r="E2884">
            <v>0</v>
          </cell>
          <cell r="F2884">
            <v>0</v>
          </cell>
          <cell r="G2884">
            <v>0</v>
          </cell>
          <cell r="H2884">
            <v>0</v>
          </cell>
          <cell r="I2884">
            <v>0</v>
          </cell>
          <cell r="J2884">
            <v>0</v>
          </cell>
          <cell r="K2884">
            <v>0</v>
          </cell>
          <cell r="L2884">
            <v>0</v>
          </cell>
          <cell r="M2884">
            <v>0</v>
          </cell>
        </row>
        <row r="2885">
          <cell r="A2885" t="str">
            <v>YZ-MUPLUS24-G0-L</v>
          </cell>
          <cell r="B2885">
            <v>0</v>
          </cell>
          <cell r="C2885">
            <v>0</v>
          </cell>
          <cell r="D2885">
            <v>0</v>
          </cell>
          <cell r="E2885">
            <v>0</v>
          </cell>
          <cell r="F2885">
            <v>0</v>
          </cell>
          <cell r="G2885">
            <v>0</v>
          </cell>
          <cell r="H2885">
            <v>0</v>
          </cell>
          <cell r="I2885">
            <v>0</v>
          </cell>
          <cell r="J2885">
            <v>0</v>
          </cell>
          <cell r="K2885">
            <v>0</v>
          </cell>
          <cell r="L2885">
            <v>0</v>
          </cell>
          <cell r="M2885">
            <v>0</v>
          </cell>
        </row>
        <row r="2886">
          <cell r="A2886" t="str">
            <v>YZ-MUPLUS24-G0-M</v>
          </cell>
          <cell r="B2886">
            <v>0</v>
          </cell>
          <cell r="C2886">
            <v>0</v>
          </cell>
          <cell r="D2886">
            <v>0</v>
          </cell>
          <cell r="E2886">
            <v>0</v>
          </cell>
          <cell r="F2886">
            <v>0</v>
          </cell>
          <cell r="G2886">
            <v>0</v>
          </cell>
          <cell r="H2886">
            <v>0</v>
          </cell>
          <cell r="I2886">
            <v>0</v>
          </cell>
          <cell r="J2886">
            <v>0</v>
          </cell>
          <cell r="K2886">
            <v>0</v>
          </cell>
          <cell r="L2886">
            <v>0</v>
          </cell>
          <cell r="M2886">
            <v>0</v>
          </cell>
        </row>
        <row r="2887">
          <cell r="A2887" t="str">
            <v>YZ-MUPLUS24-G0-XL</v>
          </cell>
          <cell r="B2887">
            <v>0</v>
          </cell>
          <cell r="C2887">
            <v>0</v>
          </cell>
          <cell r="D2887">
            <v>0</v>
          </cell>
          <cell r="E2887">
            <v>0</v>
          </cell>
          <cell r="F2887">
            <v>0</v>
          </cell>
          <cell r="G2887">
            <v>0</v>
          </cell>
          <cell r="H2887">
            <v>0</v>
          </cell>
          <cell r="I2887">
            <v>0</v>
          </cell>
          <cell r="J2887">
            <v>0</v>
          </cell>
          <cell r="K2887">
            <v>0</v>
          </cell>
          <cell r="L2887">
            <v>0</v>
          </cell>
          <cell r="M2887">
            <v>0</v>
          </cell>
        </row>
        <row r="2888">
          <cell r="A2888" t="str">
            <v>YZ-MUPLUS24-K0-2XL</v>
          </cell>
          <cell r="B2888">
            <v>0</v>
          </cell>
          <cell r="C2888">
            <v>0</v>
          </cell>
          <cell r="D2888">
            <v>0</v>
          </cell>
          <cell r="E2888">
            <v>0</v>
          </cell>
          <cell r="F2888">
            <v>0</v>
          </cell>
          <cell r="G2888">
            <v>0</v>
          </cell>
          <cell r="H2888">
            <v>0</v>
          </cell>
          <cell r="I2888">
            <v>0</v>
          </cell>
          <cell r="J2888">
            <v>0</v>
          </cell>
          <cell r="K2888">
            <v>0</v>
          </cell>
          <cell r="L2888">
            <v>0</v>
          </cell>
          <cell r="M2888">
            <v>0</v>
          </cell>
        </row>
        <row r="2889">
          <cell r="A2889" t="str">
            <v>YZ-MUPLUS24-K0-3XL</v>
          </cell>
          <cell r="B2889">
            <v>0</v>
          </cell>
          <cell r="C2889">
            <v>0</v>
          </cell>
          <cell r="D2889">
            <v>0</v>
          </cell>
          <cell r="E2889">
            <v>0</v>
          </cell>
          <cell r="F2889">
            <v>0</v>
          </cell>
          <cell r="G2889">
            <v>0</v>
          </cell>
          <cell r="H2889">
            <v>0</v>
          </cell>
          <cell r="I2889">
            <v>0</v>
          </cell>
          <cell r="J2889">
            <v>0</v>
          </cell>
          <cell r="K2889">
            <v>0</v>
          </cell>
          <cell r="L2889">
            <v>0</v>
          </cell>
          <cell r="M2889">
            <v>0</v>
          </cell>
        </row>
        <row r="2890">
          <cell r="A2890" t="str">
            <v>YZ-MUPLUS24-K0-L</v>
          </cell>
          <cell r="B2890">
            <v>0</v>
          </cell>
          <cell r="C2890">
            <v>0</v>
          </cell>
          <cell r="D2890">
            <v>0</v>
          </cell>
          <cell r="E2890">
            <v>0</v>
          </cell>
          <cell r="F2890">
            <v>0</v>
          </cell>
          <cell r="G2890">
            <v>0</v>
          </cell>
          <cell r="H2890">
            <v>0</v>
          </cell>
          <cell r="I2890">
            <v>0</v>
          </cell>
          <cell r="J2890">
            <v>0</v>
          </cell>
          <cell r="K2890">
            <v>0</v>
          </cell>
          <cell r="L2890">
            <v>0</v>
          </cell>
          <cell r="M2890">
            <v>0</v>
          </cell>
        </row>
        <row r="2891">
          <cell r="A2891" t="str">
            <v>YZ-MUPLUS24-K0-M</v>
          </cell>
          <cell r="B2891">
            <v>0</v>
          </cell>
          <cell r="C2891">
            <v>0</v>
          </cell>
          <cell r="D2891">
            <v>0</v>
          </cell>
          <cell r="E2891">
            <v>0</v>
          </cell>
          <cell r="F2891">
            <v>0</v>
          </cell>
          <cell r="G2891">
            <v>0</v>
          </cell>
          <cell r="H2891">
            <v>0</v>
          </cell>
          <cell r="I2891">
            <v>0</v>
          </cell>
          <cell r="J2891">
            <v>0</v>
          </cell>
          <cell r="K2891">
            <v>0</v>
          </cell>
          <cell r="L2891">
            <v>0</v>
          </cell>
          <cell r="M2891">
            <v>0</v>
          </cell>
        </row>
        <row r="2892">
          <cell r="A2892" t="str">
            <v>YZ-MUPLUS24-K0-XL</v>
          </cell>
          <cell r="B2892">
            <v>0</v>
          </cell>
          <cell r="C2892">
            <v>0</v>
          </cell>
          <cell r="D2892">
            <v>0</v>
          </cell>
          <cell r="E2892">
            <v>0</v>
          </cell>
          <cell r="F2892">
            <v>0</v>
          </cell>
          <cell r="G2892">
            <v>0</v>
          </cell>
          <cell r="H2892">
            <v>0</v>
          </cell>
          <cell r="I2892">
            <v>0</v>
          </cell>
          <cell r="J2892">
            <v>0</v>
          </cell>
          <cell r="K2892">
            <v>0</v>
          </cell>
          <cell r="L2892">
            <v>0</v>
          </cell>
          <cell r="M2892">
            <v>0</v>
          </cell>
        </row>
        <row r="2893">
          <cell r="A2893" t="str">
            <v>YZ-MUPLUS24-PI-2XL</v>
          </cell>
          <cell r="B2893">
            <v>0</v>
          </cell>
          <cell r="C2893">
            <v>0</v>
          </cell>
          <cell r="D2893">
            <v>0</v>
          </cell>
          <cell r="E2893">
            <v>0</v>
          </cell>
          <cell r="F2893">
            <v>0</v>
          </cell>
          <cell r="G2893">
            <v>0</v>
          </cell>
          <cell r="H2893">
            <v>0</v>
          </cell>
          <cell r="I2893">
            <v>0</v>
          </cell>
          <cell r="J2893">
            <v>0</v>
          </cell>
          <cell r="K2893">
            <v>0</v>
          </cell>
          <cell r="L2893">
            <v>0</v>
          </cell>
          <cell r="M2893">
            <v>0</v>
          </cell>
        </row>
        <row r="2894">
          <cell r="A2894" t="str">
            <v>YZ-MUPLUS24-PI-3XL</v>
          </cell>
          <cell r="B2894">
            <v>0</v>
          </cell>
          <cell r="C2894">
            <v>0</v>
          </cell>
          <cell r="D2894">
            <v>0</v>
          </cell>
          <cell r="E2894">
            <v>0</v>
          </cell>
          <cell r="F2894">
            <v>0</v>
          </cell>
          <cell r="G2894">
            <v>0</v>
          </cell>
          <cell r="H2894">
            <v>0</v>
          </cell>
          <cell r="I2894">
            <v>0</v>
          </cell>
          <cell r="J2894">
            <v>0</v>
          </cell>
          <cell r="K2894">
            <v>0</v>
          </cell>
          <cell r="L2894">
            <v>0</v>
          </cell>
          <cell r="M2894">
            <v>0</v>
          </cell>
        </row>
        <row r="2895">
          <cell r="A2895" t="str">
            <v>YZ-MUPLUS24-PI-L</v>
          </cell>
          <cell r="B2895">
            <v>0</v>
          </cell>
          <cell r="C2895">
            <v>0</v>
          </cell>
          <cell r="D2895">
            <v>0</v>
          </cell>
          <cell r="E2895">
            <v>0</v>
          </cell>
          <cell r="F2895">
            <v>0</v>
          </cell>
          <cell r="G2895">
            <v>0</v>
          </cell>
          <cell r="H2895">
            <v>0</v>
          </cell>
          <cell r="I2895">
            <v>0</v>
          </cell>
          <cell r="J2895">
            <v>0</v>
          </cell>
          <cell r="K2895">
            <v>0</v>
          </cell>
          <cell r="L2895">
            <v>0</v>
          </cell>
          <cell r="M2895">
            <v>0</v>
          </cell>
        </row>
        <row r="2896">
          <cell r="A2896" t="str">
            <v>YZ-MUPLUS24-PI-M</v>
          </cell>
          <cell r="B2896">
            <v>0</v>
          </cell>
          <cell r="C2896">
            <v>0</v>
          </cell>
          <cell r="D2896">
            <v>0</v>
          </cell>
          <cell r="E2896">
            <v>0</v>
          </cell>
          <cell r="F2896">
            <v>0</v>
          </cell>
          <cell r="G2896">
            <v>0</v>
          </cell>
          <cell r="H2896">
            <v>0</v>
          </cell>
          <cell r="I2896">
            <v>0</v>
          </cell>
          <cell r="J2896">
            <v>0</v>
          </cell>
          <cell r="K2896">
            <v>0</v>
          </cell>
          <cell r="L2896">
            <v>0</v>
          </cell>
          <cell r="M2896">
            <v>0</v>
          </cell>
        </row>
        <row r="2897">
          <cell r="A2897" t="str">
            <v>YZ-MUPLUS24-PI-XL</v>
          </cell>
          <cell r="B2897">
            <v>0</v>
          </cell>
          <cell r="C2897">
            <v>0</v>
          </cell>
          <cell r="D2897">
            <v>0</v>
          </cell>
          <cell r="E2897">
            <v>0</v>
          </cell>
          <cell r="F2897">
            <v>0</v>
          </cell>
          <cell r="G2897">
            <v>0</v>
          </cell>
          <cell r="H2897">
            <v>0</v>
          </cell>
          <cell r="I2897">
            <v>0</v>
          </cell>
          <cell r="J2897">
            <v>0</v>
          </cell>
          <cell r="K2897">
            <v>0</v>
          </cell>
          <cell r="L2897">
            <v>0</v>
          </cell>
          <cell r="M2897">
            <v>0</v>
          </cell>
        </row>
        <row r="2898">
          <cell r="A2898" t="str">
            <v>YZ-MUSM807-K0-2XL</v>
          </cell>
          <cell r="B2898">
            <v>0</v>
          </cell>
          <cell r="C2898">
            <v>0</v>
          </cell>
          <cell r="D2898">
            <v>0</v>
          </cell>
          <cell r="E2898">
            <v>0</v>
          </cell>
          <cell r="F2898">
            <v>0</v>
          </cell>
          <cell r="G2898">
            <v>0</v>
          </cell>
          <cell r="H2898">
            <v>0</v>
          </cell>
          <cell r="I2898">
            <v>0</v>
          </cell>
          <cell r="J2898">
            <v>0</v>
          </cell>
          <cell r="K2898">
            <v>0</v>
          </cell>
          <cell r="L2898">
            <v>0</v>
          </cell>
          <cell r="M2898">
            <v>0</v>
          </cell>
        </row>
        <row r="2899">
          <cell r="A2899" t="str">
            <v>YZ-MUSM807-K0-L</v>
          </cell>
          <cell r="B2899">
            <v>0</v>
          </cell>
          <cell r="C2899">
            <v>0</v>
          </cell>
          <cell r="D2899">
            <v>0</v>
          </cell>
          <cell r="E2899">
            <v>0</v>
          </cell>
          <cell r="F2899">
            <v>0</v>
          </cell>
          <cell r="G2899">
            <v>0</v>
          </cell>
          <cell r="H2899">
            <v>0</v>
          </cell>
          <cell r="I2899">
            <v>0</v>
          </cell>
          <cell r="J2899">
            <v>0</v>
          </cell>
          <cell r="K2899">
            <v>0</v>
          </cell>
          <cell r="L2899">
            <v>0</v>
          </cell>
          <cell r="M2899">
            <v>0</v>
          </cell>
        </row>
        <row r="2900">
          <cell r="A2900" t="str">
            <v>YZ-MUSM807-K0-M</v>
          </cell>
          <cell r="B2900">
            <v>0</v>
          </cell>
          <cell r="C2900">
            <v>0</v>
          </cell>
          <cell r="D2900">
            <v>0</v>
          </cell>
          <cell r="E2900">
            <v>0</v>
          </cell>
          <cell r="F2900">
            <v>0</v>
          </cell>
          <cell r="G2900">
            <v>0</v>
          </cell>
          <cell r="H2900">
            <v>0</v>
          </cell>
          <cell r="I2900">
            <v>0</v>
          </cell>
          <cell r="J2900">
            <v>0</v>
          </cell>
          <cell r="K2900">
            <v>0</v>
          </cell>
          <cell r="L2900">
            <v>0</v>
          </cell>
          <cell r="M2900">
            <v>0</v>
          </cell>
        </row>
        <row r="2901">
          <cell r="A2901" t="str">
            <v>YZ-MUSM807-K0-S</v>
          </cell>
          <cell r="B2901">
            <v>0</v>
          </cell>
          <cell r="C2901">
            <v>0</v>
          </cell>
          <cell r="D2901">
            <v>0</v>
          </cell>
          <cell r="E2901">
            <v>0</v>
          </cell>
          <cell r="F2901">
            <v>0</v>
          </cell>
          <cell r="G2901">
            <v>0</v>
          </cell>
          <cell r="H2901">
            <v>0</v>
          </cell>
          <cell r="I2901">
            <v>0</v>
          </cell>
          <cell r="J2901">
            <v>0</v>
          </cell>
          <cell r="K2901">
            <v>0</v>
          </cell>
          <cell r="L2901">
            <v>0</v>
          </cell>
          <cell r="M2901">
            <v>0</v>
          </cell>
        </row>
        <row r="2902">
          <cell r="A2902" t="str">
            <v>YZ-MUSM807-K0-XL</v>
          </cell>
          <cell r="B2902">
            <v>0</v>
          </cell>
          <cell r="C2902">
            <v>0</v>
          </cell>
          <cell r="D2902">
            <v>0</v>
          </cell>
          <cell r="E2902">
            <v>0</v>
          </cell>
          <cell r="F2902">
            <v>0</v>
          </cell>
          <cell r="G2902">
            <v>0</v>
          </cell>
          <cell r="H2902">
            <v>0</v>
          </cell>
          <cell r="I2902">
            <v>0</v>
          </cell>
          <cell r="J2902">
            <v>0</v>
          </cell>
          <cell r="K2902">
            <v>0</v>
          </cell>
          <cell r="L2902">
            <v>0</v>
          </cell>
          <cell r="M2902">
            <v>0</v>
          </cell>
        </row>
        <row r="2903">
          <cell r="A2903" t="str">
            <v>YZ-MUTW001-K0-L</v>
          </cell>
          <cell r="B2903">
            <v>0</v>
          </cell>
          <cell r="C2903">
            <v>0</v>
          </cell>
          <cell r="D2903">
            <v>0</v>
          </cell>
          <cell r="E2903">
            <v>0</v>
          </cell>
          <cell r="F2903">
            <v>0</v>
          </cell>
          <cell r="G2903">
            <v>0</v>
          </cell>
          <cell r="H2903">
            <v>0</v>
          </cell>
          <cell r="I2903">
            <v>0</v>
          </cell>
          <cell r="J2903">
            <v>0</v>
          </cell>
          <cell r="K2903">
            <v>0</v>
          </cell>
          <cell r="L2903">
            <v>0</v>
          </cell>
          <cell r="M2903">
            <v>0</v>
          </cell>
        </row>
        <row r="2904">
          <cell r="A2904" t="str">
            <v>YZ-MUTW001-K0-M</v>
          </cell>
          <cell r="B2904">
            <v>0</v>
          </cell>
          <cell r="C2904">
            <v>0</v>
          </cell>
          <cell r="D2904">
            <v>0</v>
          </cell>
          <cell r="E2904">
            <v>0</v>
          </cell>
          <cell r="F2904">
            <v>0</v>
          </cell>
          <cell r="G2904">
            <v>0</v>
          </cell>
          <cell r="H2904">
            <v>0</v>
          </cell>
          <cell r="I2904">
            <v>0</v>
          </cell>
          <cell r="J2904">
            <v>0</v>
          </cell>
          <cell r="K2904">
            <v>0</v>
          </cell>
          <cell r="L2904">
            <v>0</v>
          </cell>
          <cell r="M2904">
            <v>0</v>
          </cell>
        </row>
        <row r="2905">
          <cell r="A2905" t="str">
            <v>YZ-MUTW001-K0-S</v>
          </cell>
          <cell r="B2905">
            <v>0</v>
          </cell>
          <cell r="C2905">
            <v>0</v>
          </cell>
          <cell r="D2905">
            <v>0</v>
          </cell>
          <cell r="E2905">
            <v>0</v>
          </cell>
          <cell r="F2905">
            <v>0</v>
          </cell>
          <cell r="G2905">
            <v>0</v>
          </cell>
          <cell r="H2905">
            <v>0</v>
          </cell>
          <cell r="I2905">
            <v>0</v>
          </cell>
          <cell r="J2905">
            <v>0</v>
          </cell>
          <cell r="K2905">
            <v>0</v>
          </cell>
          <cell r="L2905">
            <v>0</v>
          </cell>
          <cell r="M2905">
            <v>0</v>
          </cell>
        </row>
        <row r="2906">
          <cell r="A2906" t="str">
            <v>YZ-MUTW001-K0-XL</v>
          </cell>
          <cell r="B2906">
            <v>0</v>
          </cell>
          <cell r="C2906">
            <v>0</v>
          </cell>
          <cell r="D2906">
            <v>0</v>
          </cell>
          <cell r="E2906">
            <v>0</v>
          </cell>
          <cell r="F2906">
            <v>0</v>
          </cell>
          <cell r="G2906">
            <v>0</v>
          </cell>
          <cell r="H2906">
            <v>0</v>
          </cell>
          <cell r="I2906">
            <v>0</v>
          </cell>
          <cell r="J2906">
            <v>0</v>
          </cell>
          <cell r="K2906">
            <v>0</v>
          </cell>
          <cell r="L2906">
            <v>0</v>
          </cell>
          <cell r="M2906">
            <v>0</v>
          </cell>
        </row>
        <row r="2907">
          <cell r="A2907" t="str">
            <v>YZ-MUTW001-K0-XS</v>
          </cell>
          <cell r="B2907">
            <v>0</v>
          </cell>
          <cell r="C2907">
            <v>0</v>
          </cell>
          <cell r="D2907">
            <v>0</v>
          </cell>
          <cell r="E2907">
            <v>0</v>
          </cell>
          <cell r="F2907">
            <v>0</v>
          </cell>
          <cell r="G2907">
            <v>0</v>
          </cell>
          <cell r="H2907">
            <v>0</v>
          </cell>
          <cell r="I2907">
            <v>0</v>
          </cell>
          <cell r="J2907">
            <v>0</v>
          </cell>
          <cell r="K2907">
            <v>0</v>
          </cell>
          <cell r="L2907">
            <v>0</v>
          </cell>
          <cell r="M2907">
            <v>0</v>
          </cell>
        </row>
        <row r="2908">
          <cell r="A2908" t="str">
            <v>YZ-MUTW001-K0-XXL</v>
          </cell>
          <cell r="B2908">
            <v>0</v>
          </cell>
          <cell r="C2908">
            <v>0</v>
          </cell>
          <cell r="D2908">
            <v>0</v>
          </cell>
          <cell r="E2908">
            <v>0</v>
          </cell>
          <cell r="F2908">
            <v>0</v>
          </cell>
          <cell r="G2908">
            <v>0</v>
          </cell>
          <cell r="H2908">
            <v>0</v>
          </cell>
          <cell r="I2908">
            <v>0</v>
          </cell>
          <cell r="J2908">
            <v>0</v>
          </cell>
          <cell r="K2908">
            <v>0</v>
          </cell>
          <cell r="L2908">
            <v>0</v>
          </cell>
          <cell r="M2908">
            <v>0</v>
          </cell>
        </row>
        <row r="2909">
          <cell r="A2909" t="str">
            <v>YZ-MUTW001-O0-L</v>
          </cell>
          <cell r="B2909">
            <v>0</v>
          </cell>
          <cell r="C2909">
            <v>0</v>
          </cell>
          <cell r="D2909">
            <v>0</v>
          </cell>
          <cell r="E2909">
            <v>0</v>
          </cell>
          <cell r="F2909">
            <v>0</v>
          </cell>
          <cell r="G2909">
            <v>0</v>
          </cell>
          <cell r="H2909">
            <v>0</v>
          </cell>
          <cell r="I2909">
            <v>0</v>
          </cell>
          <cell r="J2909">
            <v>0</v>
          </cell>
          <cell r="K2909">
            <v>0</v>
          </cell>
          <cell r="L2909">
            <v>0</v>
          </cell>
          <cell r="M2909">
            <v>0</v>
          </cell>
        </row>
        <row r="2910">
          <cell r="A2910" t="str">
            <v>YZ-MUTW001-O0-M</v>
          </cell>
          <cell r="B2910">
            <v>0</v>
          </cell>
          <cell r="C2910">
            <v>0</v>
          </cell>
          <cell r="D2910">
            <v>0</v>
          </cell>
          <cell r="E2910">
            <v>0</v>
          </cell>
          <cell r="F2910">
            <v>0</v>
          </cell>
          <cell r="G2910">
            <v>0</v>
          </cell>
          <cell r="H2910">
            <v>0</v>
          </cell>
          <cell r="I2910">
            <v>0</v>
          </cell>
          <cell r="J2910">
            <v>0</v>
          </cell>
          <cell r="K2910">
            <v>0</v>
          </cell>
          <cell r="L2910">
            <v>0</v>
          </cell>
          <cell r="M2910">
            <v>0</v>
          </cell>
        </row>
        <row r="2911">
          <cell r="A2911" t="str">
            <v>YZ-MUTW001-O0-S</v>
          </cell>
          <cell r="B2911">
            <v>0</v>
          </cell>
          <cell r="C2911">
            <v>0</v>
          </cell>
          <cell r="D2911">
            <v>0</v>
          </cell>
          <cell r="E2911">
            <v>0</v>
          </cell>
          <cell r="F2911">
            <v>0</v>
          </cell>
          <cell r="G2911">
            <v>0</v>
          </cell>
          <cell r="H2911">
            <v>0</v>
          </cell>
          <cell r="I2911">
            <v>0</v>
          </cell>
          <cell r="J2911">
            <v>0</v>
          </cell>
          <cell r="K2911">
            <v>0</v>
          </cell>
          <cell r="L2911">
            <v>0</v>
          </cell>
          <cell r="M2911">
            <v>0</v>
          </cell>
        </row>
        <row r="2912">
          <cell r="A2912" t="str">
            <v>YZ-MUTW001-O0-XL</v>
          </cell>
          <cell r="B2912">
            <v>0</v>
          </cell>
          <cell r="C2912">
            <v>0</v>
          </cell>
          <cell r="D2912">
            <v>0</v>
          </cell>
          <cell r="E2912">
            <v>0</v>
          </cell>
          <cell r="F2912">
            <v>0</v>
          </cell>
          <cell r="G2912">
            <v>0</v>
          </cell>
          <cell r="H2912">
            <v>0</v>
          </cell>
          <cell r="I2912">
            <v>0</v>
          </cell>
          <cell r="J2912">
            <v>0</v>
          </cell>
          <cell r="K2912">
            <v>0</v>
          </cell>
          <cell r="L2912">
            <v>0</v>
          </cell>
          <cell r="M2912">
            <v>0</v>
          </cell>
        </row>
        <row r="2913">
          <cell r="A2913" t="str">
            <v>YZ-MUTW001-O0-XS</v>
          </cell>
          <cell r="B2913">
            <v>0</v>
          </cell>
          <cell r="C2913">
            <v>0</v>
          </cell>
          <cell r="D2913">
            <v>0</v>
          </cell>
          <cell r="E2913">
            <v>0</v>
          </cell>
          <cell r="F2913">
            <v>0</v>
          </cell>
          <cell r="G2913">
            <v>0</v>
          </cell>
          <cell r="H2913">
            <v>0</v>
          </cell>
          <cell r="I2913">
            <v>0</v>
          </cell>
          <cell r="J2913">
            <v>0</v>
          </cell>
          <cell r="K2913">
            <v>0</v>
          </cell>
          <cell r="L2913">
            <v>0</v>
          </cell>
          <cell r="M2913">
            <v>0</v>
          </cell>
        </row>
        <row r="2914">
          <cell r="A2914" t="str">
            <v>YZ-MUTW001-O0-XXL</v>
          </cell>
          <cell r="B2914">
            <v>0</v>
          </cell>
          <cell r="C2914">
            <v>0</v>
          </cell>
          <cell r="D2914">
            <v>0</v>
          </cell>
          <cell r="E2914">
            <v>0</v>
          </cell>
          <cell r="F2914">
            <v>0</v>
          </cell>
          <cell r="G2914">
            <v>0</v>
          </cell>
          <cell r="H2914">
            <v>0</v>
          </cell>
          <cell r="I2914">
            <v>0</v>
          </cell>
          <cell r="J2914">
            <v>0</v>
          </cell>
          <cell r="K2914">
            <v>0</v>
          </cell>
          <cell r="L2914">
            <v>0</v>
          </cell>
          <cell r="M2914">
            <v>0</v>
          </cell>
        </row>
        <row r="2915">
          <cell r="A2915" t="str">
            <v>YZ-MUTW001-P0-L</v>
          </cell>
          <cell r="B2915">
            <v>0</v>
          </cell>
          <cell r="C2915">
            <v>0</v>
          </cell>
          <cell r="D2915">
            <v>0</v>
          </cell>
          <cell r="E2915">
            <v>0</v>
          </cell>
          <cell r="F2915">
            <v>0</v>
          </cell>
          <cell r="G2915">
            <v>0</v>
          </cell>
          <cell r="H2915">
            <v>0</v>
          </cell>
          <cell r="I2915">
            <v>0</v>
          </cell>
          <cell r="J2915">
            <v>0</v>
          </cell>
          <cell r="K2915">
            <v>0</v>
          </cell>
          <cell r="L2915">
            <v>0</v>
          </cell>
          <cell r="M2915">
            <v>0</v>
          </cell>
        </row>
        <row r="2916">
          <cell r="A2916" t="str">
            <v>YZ-MUTW001-P0-M</v>
          </cell>
          <cell r="B2916">
            <v>0</v>
          </cell>
          <cell r="C2916">
            <v>0</v>
          </cell>
          <cell r="D2916">
            <v>0</v>
          </cell>
          <cell r="E2916">
            <v>0</v>
          </cell>
          <cell r="F2916">
            <v>0</v>
          </cell>
          <cell r="G2916">
            <v>0</v>
          </cell>
          <cell r="H2916">
            <v>0</v>
          </cell>
          <cell r="I2916">
            <v>0</v>
          </cell>
          <cell r="J2916">
            <v>0</v>
          </cell>
          <cell r="K2916">
            <v>0</v>
          </cell>
          <cell r="L2916">
            <v>0</v>
          </cell>
          <cell r="M2916">
            <v>0</v>
          </cell>
        </row>
        <row r="2917">
          <cell r="A2917" t="str">
            <v>YZ-MUTW001-P0-S</v>
          </cell>
          <cell r="B2917">
            <v>0</v>
          </cell>
          <cell r="C2917">
            <v>0</v>
          </cell>
          <cell r="D2917">
            <v>0</v>
          </cell>
          <cell r="E2917">
            <v>0</v>
          </cell>
          <cell r="F2917">
            <v>0</v>
          </cell>
          <cell r="G2917">
            <v>0</v>
          </cell>
          <cell r="H2917">
            <v>0</v>
          </cell>
          <cell r="I2917">
            <v>0</v>
          </cell>
          <cell r="J2917">
            <v>0</v>
          </cell>
          <cell r="K2917">
            <v>0</v>
          </cell>
          <cell r="L2917">
            <v>0</v>
          </cell>
          <cell r="M2917">
            <v>0</v>
          </cell>
        </row>
        <row r="2918">
          <cell r="A2918" t="str">
            <v>YZ-MUTW001-P0-XL</v>
          </cell>
          <cell r="B2918">
            <v>0</v>
          </cell>
          <cell r="C2918">
            <v>0</v>
          </cell>
          <cell r="D2918">
            <v>0</v>
          </cell>
          <cell r="E2918">
            <v>0</v>
          </cell>
          <cell r="F2918">
            <v>0</v>
          </cell>
          <cell r="G2918">
            <v>0</v>
          </cell>
          <cell r="H2918">
            <v>0</v>
          </cell>
          <cell r="I2918">
            <v>0</v>
          </cell>
          <cell r="J2918">
            <v>0</v>
          </cell>
          <cell r="K2918">
            <v>0</v>
          </cell>
          <cell r="L2918">
            <v>0</v>
          </cell>
          <cell r="M2918">
            <v>0</v>
          </cell>
        </row>
        <row r="2919">
          <cell r="A2919" t="str">
            <v>YZ-MUTW001-P0-XS</v>
          </cell>
          <cell r="B2919">
            <v>0</v>
          </cell>
          <cell r="C2919">
            <v>0</v>
          </cell>
          <cell r="D2919">
            <v>0</v>
          </cell>
          <cell r="E2919">
            <v>0</v>
          </cell>
          <cell r="F2919">
            <v>0</v>
          </cell>
          <cell r="G2919">
            <v>0</v>
          </cell>
          <cell r="H2919">
            <v>0</v>
          </cell>
          <cell r="I2919">
            <v>0</v>
          </cell>
          <cell r="J2919">
            <v>0</v>
          </cell>
          <cell r="K2919">
            <v>0</v>
          </cell>
          <cell r="L2919">
            <v>0</v>
          </cell>
          <cell r="M2919">
            <v>0</v>
          </cell>
        </row>
        <row r="2920">
          <cell r="A2920" t="str">
            <v>YZ-MUTW001-P0-XXL</v>
          </cell>
          <cell r="B2920">
            <v>0</v>
          </cell>
          <cell r="C2920">
            <v>0</v>
          </cell>
          <cell r="D2920">
            <v>0</v>
          </cell>
          <cell r="E2920">
            <v>0</v>
          </cell>
          <cell r="F2920">
            <v>0</v>
          </cell>
          <cell r="G2920">
            <v>0</v>
          </cell>
          <cell r="H2920">
            <v>0</v>
          </cell>
          <cell r="I2920">
            <v>0</v>
          </cell>
          <cell r="J2920">
            <v>0</v>
          </cell>
          <cell r="K2920">
            <v>0</v>
          </cell>
          <cell r="L2920">
            <v>0</v>
          </cell>
          <cell r="M2920">
            <v>0</v>
          </cell>
        </row>
        <row r="2921">
          <cell r="A2921" t="str">
            <v>YZ-MUTW32-BTW-2XL</v>
          </cell>
          <cell r="B2921">
            <v>0</v>
          </cell>
          <cell r="C2921">
            <v>0</v>
          </cell>
          <cell r="D2921">
            <v>0</v>
          </cell>
          <cell r="E2921">
            <v>0</v>
          </cell>
          <cell r="F2921">
            <v>0</v>
          </cell>
          <cell r="G2921">
            <v>0</v>
          </cell>
          <cell r="H2921">
            <v>0</v>
          </cell>
          <cell r="I2921">
            <v>0</v>
          </cell>
          <cell r="J2921">
            <v>0</v>
          </cell>
          <cell r="K2921">
            <v>0</v>
          </cell>
          <cell r="L2921">
            <v>0</v>
          </cell>
          <cell r="M2921">
            <v>0</v>
          </cell>
        </row>
        <row r="2922">
          <cell r="A2922" t="str">
            <v>YZ-MUTW32-BTW-L</v>
          </cell>
          <cell r="B2922">
            <v>0</v>
          </cell>
          <cell r="C2922">
            <v>0</v>
          </cell>
          <cell r="D2922">
            <v>0</v>
          </cell>
          <cell r="E2922">
            <v>0</v>
          </cell>
          <cell r="F2922">
            <v>0</v>
          </cell>
          <cell r="G2922">
            <v>0</v>
          </cell>
          <cell r="H2922">
            <v>0</v>
          </cell>
          <cell r="I2922">
            <v>0</v>
          </cell>
          <cell r="J2922">
            <v>0</v>
          </cell>
          <cell r="K2922">
            <v>0</v>
          </cell>
          <cell r="L2922">
            <v>0</v>
          </cell>
          <cell r="M2922">
            <v>0</v>
          </cell>
        </row>
        <row r="2923">
          <cell r="A2923" t="str">
            <v>YZ-MUTW32-BTW-M</v>
          </cell>
          <cell r="B2923">
            <v>0</v>
          </cell>
          <cell r="C2923">
            <v>0</v>
          </cell>
          <cell r="D2923">
            <v>0</v>
          </cell>
          <cell r="E2923">
            <v>0</v>
          </cell>
          <cell r="F2923">
            <v>0</v>
          </cell>
          <cell r="G2923">
            <v>0</v>
          </cell>
          <cell r="H2923">
            <v>0</v>
          </cell>
          <cell r="I2923">
            <v>0</v>
          </cell>
          <cell r="J2923">
            <v>0</v>
          </cell>
          <cell r="K2923">
            <v>0</v>
          </cell>
          <cell r="L2923">
            <v>0</v>
          </cell>
          <cell r="M2923">
            <v>0</v>
          </cell>
        </row>
        <row r="2924">
          <cell r="A2924" t="str">
            <v>YZ-MUTW32-BTW-S</v>
          </cell>
          <cell r="B2924">
            <v>0</v>
          </cell>
          <cell r="C2924">
            <v>0</v>
          </cell>
          <cell r="D2924">
            <v>0</v>
          </cell>
          <cell r="E2924">
            <v>0</v>
          </cell>
          <cell r="F2924">
            <v>0</v>
          </cell>
          <cell r="G2924">
            <v>0</v>
          </cell>
          <cell r="H2924">
            <v>0</v>
          </cell>
          <cell r="I2924">
            <v>0</v>
          </cell>
          <cell r="J2924">
            <v>0</v>
          </cell>
          <cell r="K2924">
            <v>0</v>
          </cell>
          <cell r="L2924">
            <v>0</v>
          </cell>
          <cell r="M2924">
            <v>0</v>
          </cell>
        </row>
        <row r="2925">
          <cell r="A2925" t="str">
            <v>YZ-MUTW32-BTW-XL</v>
          </cell>
          <cell r="B2925">
            <v>0</v>
          </cell>
          <cell r="C2925">
            <v>0</v>
          </cell>
          <cell r="D2925">
            <v>0</v>
          </cell>
          <cell r="E2925">
            <v>0</v>
          </cell>
          <cell r="F2925">
            <v>0</v>
          </cell>
          <cell r="G2925">
            <v>0</v>
          </cell>
          <cell r="H2925">
            <v>0</v>
          </cell>
          <cell r="I2925">
            <v>0</v>
          </cell>
          <cell r="J2925">
            <v>0</v>
          </cell>
          <cell r="K2925">
            <v>0</v>
          </cell>
          <cell r="L2925">
            <v>0</v>
          </cell>
          <cell r="M2925">
            <v>0</v>
          </cell>
        </row>
        <row r="2926">
          <cell r="A2926" t="str">
            <v>YZ-MUTW32-KTW-2XL</v>
          </cell>
          <cell r="B2926">
            <v>0</v>
          </cell>
          <cell r="C2926">
            <v>0</v>
          </cell>
          <cell r="D2926">
            <v>0</v>
          </cell>
          <cell r="E2926">
            <v>0</v>
          </cell>
          <cell r="F2926">
            <v>0</v>
          </cell>
          <cell r="G2926">
            <v>0</v>
          </cell>
          <cell r="H2926">
            <v>0</v>
          </cell>
          <cell r="I2926">
            <v>0</v>
          </cell>
          <cell r="J2926">
            <v>0</v>
          </cell>
          <cell r="K2926">
            <v>0</v>
          </cell>
          <cell r="L2926">
            <v>0</v>
          </cell>
          <cell r="M2926">
            <v>0</v>
          </cell>
        </row>
        <row r="2927">
          <cell r="A2927" t="str">
            <v>YZ-MUTW32-KTW-L</v>
          </cell>
          <cell r="B2927">
            <v>0</v>
          </cell>
          <cell r="C2927">
            <v>0</v>
          </cell>
          <cell r="D2927">
            <v>0</v>
          </cell>
          <cell r="E2927">
            <v>0</v>
          </cell>
          <cell r="F2927">
            <v>0</v>
          </cell>
          <cell r="G2927">
            <v>0</v>
          </cell>
          <cell r="H2927">
            <v>0</v>
          </cell>
          <cell r="I2927">
            <v>0</v>
          </cell>
          <cell r="J2927">
            <v>0</v>
          </cell>
          <cell r="K2927">
            <v>0</v>
          </cell>
          <cell r="L2927">
            <v>0</v>
          </cell>
          <cell r="M2927">
            <v>0</v>
          </cell>
        </row>
        <row r="2928">
          <cell r="A2928" t="str">
            <v>YZ-MUTW32-KTW-M</v>
          </cell>
          <cell r="B2928">
            <v>0</v>
          </cell>
          <cell r="C2928">
            <v>0</v>
          </cell>
          <cell r="D2928">
            <v>0</v>
          </cell>
          <cell r="E2928">
            <v>0</v>
          </cell>
          <cell r="F2928">
            <v>0</v>
          </cell>
          <cell r="G2928">
            <v>0</v>
          </cell>
          <cell r="H2928">
            <v>0</v>
          </cell>
          <cell r="I2928">
            <v>0</v>
          </cell>
          <cell r="J2928">
            <v>0</v>
          </cell>
          <cell r="K2928">
            <v>0</v>
          </cell>
          <cell r="L2928">
            <v>0</v>
          </cell>
          <cell r="M2928">
            <v>0</v>
          </cell>
        </row>
        <row r="2929">
          <cell r="A2929" t="str">
            <v>YZ-MUTW32-KTW-S</v>
          </cell>
          <cell r="B2929">
            <v>0</v>
          </cell>
          <cell r="C2929">
            <v>0</v>
          </cell>
          <cell r="D2929">
            <v>0</v>
          </cell>
          <cell r="E2929">
            <v>0</v>
          </cell>
          <cell r="F2929">
            <v>0</v>
          </cell>
          <cell r="G2929">
            <v>0</v>
          </cell>
          <cell r="H2929">
            <v>0</v>
          </cell>
          <cell r="I2929">
            <v>0</v>
          </cell>
          <cell r="J2929">
            <v>0</v>
          </cell>
          <cell r="K2929">
            <v>0</v>
          </cell>
          <cell r="L2929">
            <v>0</v>
          </cell>
          <cell r="M2929">
            <v>0</v>
          </cell>
        </row>
        <row r="2930">
          <cell r="A2930" t="str">
            <v>YZ-MUTW32-KTW-XL</v>
          </cell>
          <cell r="B2930">
            <v>0</v>
          </cell>
          <cell r="C2930">
            <v>0</v>
          </cell>
          <cell r="D2930">
            <v>0</v>
          </cell>
          <cell r="E2930">
            <v>0</v>
          </cell>
          <cell r="F2930">
            <v>0</v>
          </cell>
          <cell r="G2930">
            <v>0</v>
          </cell>
          <cell r="H2930">
            <v>0</v>
          </cell>
          <cell r="I2930">
            <v>0</v>
          </cell>
          <cell r="J2930">
            <v>0</v>
          </cell>
          <cell r="K2930">
            <v>0</v>
          </cell>
          <cell r="L2930">
            <v>0</v>
          </cell>
          <cell r="M2930">
            <v>0</v>
          </cell>
        </row>
        <row r="2931">
          <cell r="A2931" t="str">
            <v>YZ-MUTW32-PI-2XL</v>
          </cell>
          <cell r="B2931">
            <v>0</v>
          </cell>
          <cell r="C2931">
            <v>0</v>
          </cell>
          <cell r="D2931">
            <v>0</v>
          </cell>
          <cell r="E2931">
            <v>0</v>
          </cell>
          <cell r="F2931">
            <v>0</v>
          </cell>
          <cell r="G2931">
            <v>0</v>
          </cell>
          <cell r="H2931">
            <v>0</v>
          </cell>
          <cell r="I2931">
            <v>0</v>
          </cell>
          <cell r="J2931">
            <v>0</v>
          </cell>
          <cell r="K2931">
            <v>0</v>
          </cell>
          <cell r="L2931">
            <v>0</v>
          </cell>
          <cell r="M2931">
            <v>0</v>
          </cell>
        </row>
        <row r="2932">
          <cell r="A2932" t="str">
            <v>YZ-MUTW32-PI-L</v>
          </cell>
          <cell r="B2932">
            <v>0</v>
          </cell>
          <cell r="C2932">
            <v>0</v>
          </cell>
          <cell r="D2932">
            <v>0</v>
          </cell>
          <cell r="E2932">
            <v>0</v>
          </cell>
          <cell r="F2932">
            <v>0</v>
          </cell>
          <cell r="G2932">
            <v>0</v>
          </cell>
          <cell r="H2932">
            <v>0</v>
          </cell>
          <cell r="I2932">
            <v>0</v>
          </cell>
          <cell r="J2932">
            <v>0</v>
          </cell>
          <cell r="K2932">
            <v>0</v>
          </cell>
          <cell r="L2932">
            <v>0</v>
          </cell>
          <cell r="M2932">
            <v>0</v>
          </cell>
        </row>
        <row r="2933">
          <cell r="A2933" t="str">
            <v>YZ-MUTW32-PI-M</v>
          </cell>
          <cell r="B2933">
            <v>0</v>
          </cell>
          <cell r="C2933">
            <v>0</v>
          </cell>
          <cell r="D2933">
            <v>0</v>
          </cell>
          <cell r="E2933">
            <v>0</v>
          </cell>
          <cell r="F2933">
            <v>0</v>
          </cell>
          <cell r="G2933">
            <v>0</v>
          </cell>
          <cell r="H2933">
            <v>0</v>
          </cell>
          <cell r="I2933">
            <v>0</v>
          </cell>
          <cell r="J2933">
            <v>0</v>
          </cell>
          <cell r="K2933">
            <v>0</v>
          </cell>
          <cell r="L2933">
            <v>0</v>
          </cell>
          <cell r="M2933">
            <v>0</v>
          </cell>
        </row>
        <row r="2934">
          <cell r="A2934" t="str">
            <v>YZ-MUTW32-PI-S</v>
          </cell>
          <cell r="B2934">
            <v>0</v>
          </cell>
          <cell r="C2934">
            <v>0</v>
          </cell>
          <cell r="D2934">
            <v>0</v>
          </cell>
          <cell r="E2934">
            <v>0</v>
          </cell>
          <cell r="F2934">
            <v>0</v>
          </cell>
          <cell r="G2934">
            <v>0</v>
          </cell>
          <cell r="H2934">
            <v>0</v>
          </cell>
          <cell r="I2934">
            <v>0</v>
          </cell>
          <cell r="J2934">
            <v>0</v>
          </cell>
          <cell r="K2934">
            <v>0</v>
          </cell>
          <cell r="L2934">
            <v>0</v>
          </cell>
          <cell r="M2934">
            <v>0</v>
          </cell>
        </row>
        <row r="2935">
          <cell r="A2935" t="str">
            <v>YZ-MUTW32-PI-XL</v>
          </cell>
          <cell r="B2935">
            <v>0</v>
          </cell>
          <cell r="C2935">
            <v>0</v>
          </cell>
          <cell r="D2935">
            <v>0</v>
          </cell>
          <cell r="E2935">
            <v>0</v>
          </cell>
          <cell r="F2935">
            <v>0</v>
          </cell>
          <cell r="G2935">
            <v>0</v>
          </cell>
          <cell r="H2935">
            <v>0</v>
          </cell>
          <cell r="I2935">
            <v>0</v>
          </cell>
          <cell r="J2935">
            <v>0</v>
          </cell>
          <cell r="K2935">
            <v>0</v>
          </cell>
          <cell r="L2935">
            <v>0</v>
          </cell>
          <cell r="M2935">
            <v>0</v>
          </cell>
        </row>
        <row r="2936">
          <cell r="A2936" t="str">
            <v>YZ-MUWS32-BD-2XL</v>
          </cell>
          <cell r="B2936">
            <v>0</v>
          </cell>
          <cell r="C2936">
            <v>0</v>
          </cell>
          <cell r="D2936">
            <v>0</v>
          </cell>
          <cell r="E2936">
            <v>0</v>
          </cell>
          <cell r="F2936">
            <v>0</v>
          </cell>
          <cell r="G2936">
            <v>0</v>
          </cell>
          <cell r="H2936">
            <v>0</v>
          </cell>
          <cell r="I2936">
            <v>0</v>
          </cell>
          <cell r="J2936">
            <v>0</v>
          </cell>
          <cell r="K2936">
            <v>0</v>
          </cell>
          <cell r="L2936">
            <v>0</v>
          </cell>
          <cell r="M2936">
            <v>0</v>
          </cell>
        </row>
        <row r="2937">
          <cell r="A2937" t="str">
            <v>YZ-MUWS32-BD-L</v>
          </cell>
          <cell r="B2937">
            <v>0</v>
          </cell>
          <cell r="C2937">
            <v>0</v>
          </cell>
          <cell r="D2937">
            <v>0</v>
          </cell>
          <cell r="E2937">
            <v>0</v>
          </cell>
          <cell r="F2937">
            <v>0</v>
          </cell>
          <cell r="G2937">
            <v>0</v>
          </cell>
          <cell r="H2937">
            <v>0</v>
          </cell>
          <cell r="I2937">
            <v>0</v>
          </cell>
          <cell r="J2937">
            <v>0</v>
          </cell>
          <cell r="K2937">
            <v>0</v>
          </cell>
          <cell r="L2937">
            <v>0</v>
          </cell>
          <cell r="M2937">
            <v>0</v>
          </cell>
        </row>
        <row r="2938">
          <cell r="A2938" t="str">
            <v>YZ-MUWS32-BD-M</v>
          </cell>
          <cell r="B2938">
            <v>0</v>
          </cell>
          <cell r="C2938">
            <v>0</v>
          </cell>
          <cell r="D2938">
            <v>0</v>
          </cell>
          <cell r="E2938">
            <v>0</v>
          </cell>
          <cell r="F2938">
            <v>0</v>
          </cell>
          <cell r="G2938">
            <v>0</v>
          </cell>
          <cell r="H2938">
            <v>0</v>
          </cell>
          <cell r="I2938">
            <v>0</v>
          </cell>
          <cell r="J2938">
            <v>0</v>
          </cell>
          <cell r="K2938">
            <v>0</v>
          </cell>
          <cell r="L2938">
            <v>0</v>
          </cell>
          <cell r="M2938">
            <v>0</v>
          </cell>
        </row>
        <row r="2939">
          <cell r="A2939" t="str">
            <v>YZ-MUWS32-BD-S</v>
          </cell>
          <cell r="B2939">
            <v>0</v>
          </cell>
          <cell r="C2939">
            <v>0</v>
          </cell>
          <cell r="D2939">
            <v>0</v>
          </cell>
          <cell r="E2939">
            <v>0</v>
          </cell>
          <cell r="F2939">
            <v>0</v>
          </cell>
          <cell r="G2939">
            <v>0</v>
          </cell>
          <cell r="H2939">
            <v>0</v>
          </cell>
          <cell r="I2939">
            <v>0</v>
          </cell>
          <cell r="J2939">
            <v>0</v>
          </cell>
          <cell r="K2939">
            <v>0</v>
          </cell>
          <cell r="L2939">
            <v>0</v>
          </cell>
          <cell r="M2939">
            <v>0</v>
          </cell>
        </row>
        <row r="2940">
          <cell r="A2940" t="str">
            <v>YZ-MUWS32-BD-XL</v>
          </cell>
          <cell r="B2940">
            <v>0</v>
          </cell>
          <cell r="C2940">
            <v>0</v>
          </cell>
          <cell r="D2940">
            <v>0</v>
          </cell>
          <cell r="E2940">
            <v>0</v>
          </cell>
          <cell r="F2940">
            <v>0</v>
          </cell>
          <cell r="G2940">
            <v>0</v>
          </cell>
          <cell r="H2940">
            <v>0</v>
          </cell>
          <cell r="I2940">
            <v>0</v>
          </cell>
          <cell r="J2940">
            <v>0</v>
          </cell>
          <cell r="K2940">
            <v>0</v>
          </cell>
          <cell r="L2940">
            <v>0</v>
          </cell>
          <cell r="M2940">
            <v>0</v>
          </cell>
        </row>
        <row r="2941">
          <cell r="A2941" t="str">
            <v>YZ-MUWS32-K0-2XL</v>
          </cell>
          <cell r="B2941">
            <v>0</v>
          </cell>
          <cell r="C2941">
            <v>0</v>
          </cell>
          <cell r="D2941">
            <v>0</v>
          </cell>
          <cell r="E2941">
            <v>0</v>
          </cell>
          <cell r="F2941">
            <v>0</v>
          </cell>
          <cell r="G2941">
            <v>0</v>
          </cell>
          <cell r="H2941">
            <v>0</v>
          </cell>
          <cell r="I2941">
            <v>0</v>
          </cell>
          <cell r="J2941">
            <v>0</v>
          </cell>
          <cell r="K2941">
            <v>0</v>
          </cell>
          <cell r="L2941">
            <v>0</v>
          </cell>
          <cell r="M2941">
            <v>0</v>
          </cell>
        </row>
        <row r="2942">
          <cell r="A2942" t="str">
            <v>YZ-MUWS32-K0-L</v>
          </cell>
          <cell r="B2942">
            <v>0</v>
          </cell>
          <cell r="C2942">
            <v>0</v>
          </cell>
          <cell r="D2942">
            <v>0</v>
          </cell>
          <cell r="E2942">
            <v>0</v>
          </cell>
          <cell r="F2942">
            <v>0</v>
          </cell>
          <cell r="G2942">
            <v>0</v>
          </cell>
          <cell r="H2942">
            <v>0</v>
          </cell>
          <cell r="I2942">
            <v>0</v>
          </cell>
          <cell r="J2942">
            <v>0</v>
          </cell>
          <cell r="K2942">
            <v>0</v>
          </cell>
          <cell r="L2942">
            <v>0</v>
          </cell>
          <cell r="M2942">
            <v>0</v>
          </cell>
        </row>
        <row r="2943">
          <cell r="A2943" t="str">
            <v>YZ-MUWS32-K0-M</v>
          </cell>
          <cell r="B2943">
            <v>0</v>
          </cell>
          <cell r="C2943">
            <v>0</v>
          </cell>
          <cell r="D2943">
            <v>0</v>
          </cell>
          <cell r="E2943">
            <v>0</v>
          </cell>
          <cell r="F2943">
            <v>0</v>
          </cell>
          <cell r="G2943">
            <v>0</v>
          </cell>
          <cell r="H2943">
            <v>0</v>
          </cell>
          <cell r="I2943">
            <v>0</v>
          </cell>
          <cell r="J2943">
            <v>0</v>
          </cell>
          <cell r="K2943">
            <v>0</v>
          </cell>
          <cell r="L2943">
            <v>0</v>
          </cell>
          <cell r="M2943">
            <v>0</v>
          </cell>
        </row>
        <row r="2944">
          <cell r="A2944" t="str">
            <v>YZ-MUWS32-K0-S</v>
          </cell>
          <cell r="B2944">
            <v>0</v>
          </cell>
          <cell r="C2944">
            <v>0</v>
          </cell>
          <cell r="D2944">
            <v>0</v>
          </cell>
          <cell r="E2944">
            <v>0</v>
          </cell>
          <cell r="F2944">
            <v>0</v>
          </cell>
          <cell r="G2944">
            <v>0</v>
          </cell>
          <cell r="H2944">
            <v>0</v>
          </cell>
          <cell r="I2944">
            <v>0</v>
          </cell>
          <cell r="J2944">
            <v>0</v>
          </cell>
          <cell r="K2944">
            <v>0</v>
          </cell>
          <cell r="L2944">
            <v>0</v>
          </cell>
          <cell r="M2944">
            <v>0</v>
          </cell>
        </row>
        <row r="2945">
          <cell r="A2945" t="str">
            <v>YZ-MUWS32-K0-XL</v>
          </cell>
          <cell r="B2945">
            <v>0</v>
          </cell>
          <cell r="C2945">
            <v>0</v>
          </cell>
          <cell r="D2945">
            <v>0</v>
          </cell>
          <cell r="E2945">
            <v>0</v>
          </cell>
          <cell r="F2945">
            <v>0</v>
          </cell>
          <cell r="G2945">
            <v>0</v>
          </cell>
          <cell r="H2945">
            <v>0</v>
          </cell>
          <cell r="I2945">
            <v>0</v>
          </cell>
          <cell r="J2945">
            <v>0</v>
          </cell>
          <cell r="K2945">
            <v>0</v>
          </cell>
          <cell r="L2945">
            <v>0</v>
          </cell>
          <cell r="M2945">
            <v>0</v>
          </cell>
        </row>
        <row r="2946">
          <cell r="A2946" t="str">
            <v>YZ-MUWS32-ZL-2XL</v>
          </cell>
          <cell r="B2946">
            <v>0</v>
          </cell>
          <cell r="C2946">
            <v>0</v>
          </cell>
          <cell r="D2946">
            <v>0</v>
          </cell>
          <cell r="E2946">
            <v>0</v>
          </cell>
          <cell r="F2946">
            <v>0</v>
          </cell>
          <cell r="G2946">
            <v>0</v>
          </cell>
          <cell r="H2946">
            <v>0</v>
          </cell>
          <cell r="I2946">
            <v>0</v>
          </cell>
          <cell r="J2946">
            <v>0</v>
          </cell>
          <cell r="K2946">
            <v>0</v>
          </cell>
          <cell r="L2946">
            <v>0</v>
          </cell>
          <cell r="M2946">
            <v>0</v>
          </cell>
        </row>
        <row r="2947">
          <cell r="A2947" t="str">
            <v>YZ-MUWS32-ZL-L</v>
          </cell>
          <cell r="B2947">
            <v>0</v>
          </cell>
          <cell r="C2947">
            <v>0</v>
          </cell>
          <cell r="D2947">
            <v>0</v>
          </cell>
          <cell r="E2947">
            <v>0</v>
          </cell>
          <cell r="F2947">
            <v>0</v>
          </cell>
          <cell r="G2947">
            <v>0</v>
          </cell>
          <cell r="H2947">
            <v>0</v>
          </cell>
          <cell r="I2947">
            <v>0</v>
          </cell>
          <cell r="J2947">
            <v>0</v>
          </cell>
          <cell r="K2947">
            <v>0</v>
          </cell>
          <cell r="L2947">
            <v>0</v>
          </cell>
          <cell r="M2947">
            <v>0</v>
          </cell>
        </row>
        <row r="2948">
          <cell r="A2948" t="str">
            <v>YZ-MUWS32-ZL-M</v>
          </cell>
          <cell r="B2948">
            <v>0</v>
          </cell>
          <cell r="C2948">
            <v>0</v>
          </cell>
          <cell r="D2948">
            <v>0</v>
          </cell>
          <cell r="E2948">
            <v>0</v>
          </cell>
          <cell r="F2948">
            <v>0</v>
          </cell>
          <cell r="G2948">
            <v>0</v>
          </cell>
          <cell r="H2948">
            <v>0</v>
          </cell>
          <cell r="I2948">
            <v>0</v>
          </cell>
          <cell r="J2948">
            <v>0</v>
          </cell>
          <cell r="K2948">
            <v>0</v>
          </cell>
          <cell r="L2948">
            <v>0</v>
          </cell>
          <cell r="M2948">
            <v>0</v>
          </cell>
        </row>
        <row r="2949">
          <cell r="A2949" t="str">
            <v>YZ-MUWS32-ZL-S</v>
          </cell>
          <cell r="B2949">
            <v>0</v>
          </cell>
          <cell r="C2949">
            <v>0</v>
          </cell>
          <cell r="D2949">
            <v>0</v>
          </cell>
          <cell r="E2949">
            <v>0</v>
          </cell>
          <cell r="F2949">
            <v>0</v>
          </cell>
          <cell r="G2949">
            <v>0</v>
          </cell>
          <cell r="H2949">
            <v>0</v>
          </cell>
          <cell r="I2949">
            <v>0</v>
          </cell>
          <cell r="J2949">
            <v>0</v>
          </cell>
          <cell r="K2949">
            <v>0</v>
          </cell>
          <cell r="L2949">
            <v>0</v>
          </cell>
          <cell r="M2949">
            <v>0</v>
          </cell>
        </row>
        <row r="2950">
          <cell r="A2950" t="str">
            <v>YZ-MUWS32-ZL-XL</v>
          </cell>
          <cell r="B2950">
            <v>0</v>
          </cell>
          <cell r="C2950">
            <v>0</v>
          </cell>
          <cell r="D2950">
            <v>0</v>
          </cell>
          <cell r="E2950">
            <v>0</v>
          </cell>
          <cell r="F2950">
            <v>0</v>
          </cell>
          <cell r="G2950">
            <v>0</v>
          </cell>
          <cell r="H2950">
            <v>0</v>
          </cell>
          <cell r="I2950">
            <v>0</v>
          </cell>
          <cell r="J2950">
            <v>0</v>
          </cell>
          <cell r="K2950">
            <v>0</v>
          </cell>
          <cell r="L2950">
            <v>0</v>
          </cell>
          <cell r="M2950">
            <v>0</v>
          </cell>
        </row>
        <row r="2951">
          <cell r="A2951" t="str">
            <v>YZ-MUYF181-B0-2XL</v>
          </cell>
          <cell r="B2951">
            <v>0</v>
          </cell>
          <cell r="C2951">
            <v>0</v>
          </cell>
          <cell r="D2951">
            <v>0</v>
          </cell>
          <cell r="E2951">
            <v>0</v>
          </cell>
          <cell r="F2951">
            <v>0</v>
          </cell>
          <cell r="G2951">
            <v>0</v>
          </cell>
          <cell r="H2951">
            <v>0</v>
          </cell>
          <cell r="I2951">
            <v>0</v>
          </cell>
          <cell r="J2951">
            <v>0</v>
          </cell>
          <cell r="K2951">
            <v>0</v>
          </cell>
          <cell r="L2951">
            <v>0</v>
          </cell>
          <cell r="M2951">
            <v>0</v>
          </cell>
        </row>
        <row r="2952">
          <cell r="A2952" t="str">
            <v>YZ-MUYF181-B0-L</v>
          </cell>
          <cell r="B2952">
            <v>0</v>
          </cell>
          <cell r="C2952">
            <v>0</v>
          </cell>
          <cell r="D2952">
            <v>0</v>
          </cell>
          <cell r="E2952">
            <v>0</v>
          </cell>
          <cell r="F2952">
            <v>0</v>
          </cell>
          <cell r="G2952">
            <v>0</v>
          </cell>
          <cell r="H2952">
            <v>0</v>
          </cell>
          <cell r="I2952">
            <v>0</v>
          </cell>
          <cell r="J2952">
            <v>0</v>
          </cell>
          <cell r="K2952">
            <v>0</v>
          </cell>
          <cell r="L2952">
            <v>0</v>
          </cell>
          <cell r="M2952">
            <v>0</v>
          </cell>
        </row>
        <row r="2953">
          <cell r="A2953" t="str">
            <v>YZ-MUYF181-B0-M</v>
          </cell>
          <cell r="B2953">
            <v>0</v>
          </cell>
          <cell r="C2953">
            <v>0</v>
          </cell>
          <cell r="D2953">
            <v>0</v>
          </cell>
          <cell r="E2953">
            <v>0</v>
          </cell>
          <cell r="F2953">
            <v>0</v>
          </cell>
          <cell r="G2953">
            <v>0</v>
          </cell>
          <cell r="H2953">
            <v>0</v>
          </cell>
          <cell r="I2953">
            <v>0</v>
          </cell>
          <cell r="J2953">
            <v>0</v>
          </cell>
          <cell r="K2953">
            <v>0</v>
          </cell>
          <cell r="L2953">
            <v>0</v>
          </cell>
          <cell r="M2953">
            <v>0</v>
          </cell>
        </row>
        <row r="2954">
          <cell r="A2954" t="str">
            <v>YZ-MUYF181-B0-S</v>
          </cell>
          <cell r="B2954">
            <v>0</v>
          </cell>
          <cell r="C2954">
            <v>0</v>
          </cell>
          <cell r="D2954">
            <v>0</v>
          </cell>
          <cell r="E2954">
            <v>0</v>
          </cell>
          <cell r="F2954">
            <v>0</v>
          </cell>
          <cell r="G2954">
            <v>0</v>
          </cell>
          <cell r="H2954">
            <v>0</v>
          </cell>
          <cell r="I2954">
            <v>0</v>
          </cell>
          <cell r="J2954">
            <v>0</v>
          </cell>
          <cell r="K2954">
            <v>0</v>
          </cell>
          <cell r="L2954">
            <v>0</v>
          </cell>
          <cell r="M2954">
            <v>0</v>
          </cell>
        </row>
        <row r="2955">
          <cell r="A2955" t="str">
            <v>YZ-MUYF181-B0-XL</v>
          </cell>
          <cell r="B2955">
            <v>0</v>
          </cell>
          <cell r="C2955">
            <v>0</v>
          </cell>
          <cell r="D2955">
            <v>0</v>
          </cell>
          <cell r="E2955">
            <v>0</v>
          </cell>
          <cell r="F2955">
            <v>0</v>
          </cell>
          <cell r="G2955">
            <v>0</v>
          </cell>
          <cell r="H2955">
            <v>0</v>
          </cell>
          <cell r="I2955">
            <v>0</v>
          </cell>
          <cell r="J2955">
            <v>0</v>
          </cell>
          <cell r="K2955">
            <v>0</v>
          </cell>
          <cell r="L2955">
            <v>0</v>
          </cell>
          <cell r="M2955">
            <v>0</v>
          </cell>
        </row>
        <row r="2956">
          <cell r="A2956" t="str">
            <v>YZ-MUYF181-G0-2XL</v>
          </cell>
          <cell r="B2956">
            <v>0</v>
          </cell>
          <cell r="C2956">
            <v>0</v>
          </cell>
          <cell r="D2956">
            <v>0</v>
          </cell>
          <cell r="E2956">
            <v>0</v>
          </cell>
          <cell r="F2956">
            <v>0</v>
          </cell>
          <cell r="G2956">
            <v>0</v>
          </cell>
          <cell r="H2956">
            <v>0</v>
          </cell>
          <cell r="I2956">
            <v>0</v>
          </cell>
          <cell r="J2956">
            <v>0</v>
          </cell>
          <cell r="K2956">
            <v>0</v>
          </cell>
          <cell r="L2956">
            <v>0</v>
          </cell>
          <cell r="M2956">
            <v>0</v>
          </cell>
        </row>
        <row r="2957">
          <cell r="A2957" t="str">
            <v>YZ-MUYF181-G0-L</v>
          </cell>
          <cell r="B2957">
            <v>0</v>
          </cell>
          <cell r="C2957">
            <v>0</v>
          </cell>
          <cell r="D2957">
            <v>0</v>
          </cell>
          <cell r="E2957">
            <v>0</v>
          </cell>
          <cell r="F2957">
            <v>0</v>
          </cell>
          <cell r="G2957">
            <v>0</v>
          </cell>
          <cell r="H2957">
            <v>0</v>
          </cell>
          <cell r="I2957">
            <v>0</v>
          </cell>
          <cell r="J2957">
            <v>0</v>
          </cell>
          <cell r="K2957">
            <v>0</v>
          </cell>
          <cell r="L2957">
            <v>0</v>
          </cell>
          <cell r="M2957">
            <v>0</v>
          </cell>
        </row>
        <row r="2958">
          <cell r="A2958" t="str">
            <v>YZ-MUYF181-G0-M</v>
          </cell>
          <cell r="B2958">
            <v>0</v>
          </cell>
          <cell r="C2958">
            <v>0</v>
          </cell>
          <cell r="D2958">
            <v>0</v>
          </cell>
          <cell r="E2958">
            <v>0</v>
          </cell>
          <cell r="F2958">
            <v>0</v>
          </cell>
          <cell r="G2958">
            <v>0</v>
          </cell>
          <cell r="H2958">
            <v>0</v>
          </cell>
          <cell r="I2958">
            <v>0</v>
          </cell>
          <cell r="J2958">
            <v>0</v>
          </cell>
          <cell r="K2958">
            <v>0</v>
          </cell>
          <cell r="L2958">
            <v>0</v>
          </cell>
          <cell r="M2958">
            <v>0</v>
          </cell>
        </row>
        <row r="2959">
          <cell r="A2959" t="str">
            <v>YZ-MUYF181-G0-S</v>
          </cell>
          <cell r="B2959">
            <v>0</v>
          </cell>
          <cell r="C2959">
            <v>0</v>
          </cell>
          <cell r="D2959">
            <v>0</v>
          </cell>
          <cell r="E2959">
            <v>0</v>
          </cell>
          <cell r="F2959">
            <v>0</v>
          </cell>
          <cell r="G2959">
            <v>0</v>
          </cell>
          <cell r="H2959">
            <v>0</v>
          </cell>
          <cell r="I2959">
            <v>0</v>
          </cell>
          <cell r="J2959">
            <v>0</v>
          </cell>
          <cell r="K2959">
            <v>0</v>
          </cell>
          <cell r="L2959">
            <v>0</v>
          </cell>
          <cell r="M2959">
            <v>0</v>
          </cell>
        </row>
        <row r="2960">
          <cell r="A2960" t="str">
            <v>YZ-MUYF181-G0-XL</v>
          </cell>
          <cell r="B2960">
            <v>0</v>
          </cell>
          <cell r="C2960">
            <v>0</v>
          </cell>
          <cell r="D2960">
            <v>0</v>
          </cell>
          <cell r="E2960">
            <v>0</v>
          </cell>
          <cell r="F2960">
            <v>0</v>
          </cell>
          <cell r="G2960">
            <v>0</v>
          </cell>
          <cell r="H2960">
            <v>0</v>
          </cell>
          <cell r="I2960">
            <v>0</v>
          </cell>
          <cell r="J2960">
            <v>0</v>
          </cell>
          <cell r="K2960">
            <v>0</v>
          </cell>
          <cell r="L2960">
            <v>0</v>
          </cell>
          <cell r="M2960">
            <v>0</v>
          </cell>
        </row>
        <row r="2961">
          <cell r="A2961" t="str">
            <v>YZ-MUYF181-K0-2XL</v>
          </cell>
          <cell r="B2961">
            <v>0</v>
          </cell>
          <cell r="C2961">
            <v>0</v>
          </cell>
          <cell r="D2961">
            <v>0</v>
          </cell>
          <cell r="E2961">
            <v>0</v>
          </cell>
          <cell r="F2961">
            <v>0</v>
          </cell>
          <cell r="G2961">
            <v>0</v>
          </cell>
          <cell r="H2961">
            <v>0</v>
          </cell>
          <cell r="I2961">
            <v>0</v>
          </cell>
          <cell r="J2961">
            <v>0</v>
          </cell>
          <cell r="K2961">
            <v>0</v>
          </cell>
          <cell r="L2961">
            <v>0</v>
          </cell>
          <cell r="M2961">
            <v>0</v>
          </cell>
        </row>
        <row r="2962">
          <cell r="A2962" t="str">
            <v>YZ-MUYF181-K0-L</v>
          </cell>
          <cell r="B2962">
            <v>0</v>
          </cell>
          <cell r="C2962">
            <v>0</v>
          </cell>
          <cell r="D2962">
            <v>0</v>
          </cell>
          <cell r="E2962">
            <v>0</v>
          </cell>
          <cell r="F2962">
            <v>0</v>
          </cell>
          <cell r="G2962">
            <v>0</v>
          </cell>
          <cell r="H2962">
            <v>0</v>
          </cell>
          <cell r="I2962">
            <v>0</v>
          </cell>
          <cell r="J2962">
            <v>0</v>
          </cell>
          <cell r="K2962">
            <v>0</v>
          </cell>
          <cell r="L2962">
            <v>0</v>
          </cell>
          <cell r="M2962">
            <v>0</v>
          </cell>
        </row>
        <row r="2963">
          <cell r="A2963" t="str">
            <v>YZ-MUYF181-K0-M</v>
          </cell>
          <cell r="B2963">
            <v>0</v>
          </cell>
          <cell r="C2963">
            <v>0</v>
          </cell>
          <cell r="D2963">
            <v>0</v>
          </cell>
          <cell r="E2963">
            <v>0</v>
          </cell>
          <cell r="F2963">
            <v>0</v>
          </cell>
          <cell r="G2963">
            <v>0</v>
          </cell>
          <cell r="H2963">
            <v>0</v>
          </cell>
          <cell r="I2963">
            <v>0</v>
          </cell>
          <cell r="J2963">
            <v>0</v>
          </cell>
          <cell r="K2963">
            <v>0</v>
          </cell>
          <cell r="L2963">
            <v>0</v>
          </cell>
          <cell r="M2963">
            <v>0</v>
          </cell>
        </row>
        <row r="2964">
          <cell r="A2964" t="str">
            <v>YZ-MUYF181-K0-S</v>
          </cell>
          <cell r="B2964">
            <v>0</v>
          </cell>
          <cell r="C2964">
            <v>0</v>
          </cell>
          <cell r="D2964">
            <v>0</v>
          </cell>
          <cell r="E2964">
            <v>0</v>
          </cell>
          <cell r="F2964">
            <v>0</v>
          </cell>
          <cell r="G2964">
            <v>0</v>
          </cell>
          <cell r="H2964">
            <v>0</v>
          </cell>
          <cell r="I2964">
            <v>0</v>
          </cell>
          <cell r="J2964">
            <v>0</v>
          </cell>
          <cell r="K2964">
            <v>0</v>
          </cell>
          <cell r="L2964">
            <v>0</v>
          </cell>
          <cell r="M2964">
            <v>0</v>
          </cell>
        </row>
        <row r="2965">
          <cell r="A2965" t="str">
            <v>YZ-MUYF181-K0-XL</v>
          </cell>
          <cell r="B2965">
            <v>0</v>
          </cell>
          <cell r="C2965">
            <v>0</v>
          </cell>
          <cell r="D2965">
            <v>0</v>
          </cell>
          <cell r="E2965">
            <v>0</v>
          </cell>
          <cell r="F2965">
            <v>0</v>
          </cell>
          <cell r="G2965">
            <v>0</v>
          </cell>
          <cell r="H2965">
            <v>0</v>
          </cell>
          <cell r="I2965">
            <v>0</v>
          </cell>
          <cell r="J2965">
            <v>0</v>
          </cell>
          <cell r="K2965">
            <v>0</v>
          </cell>
          <cell r="L2965">
            <v>0</v>
          </cell>
          <cell r="M2965">
            <v>0</v>
          </cell>
        </row>
        <row r="2966">
          <cell r="A2966" t="str">
            <v>YZ-MUYF181-OR-2XL</v>
          </cell>
          <cell r="B2966">
            <v>0</v>
          </cell>
          <cell r="C2966">
            <v>0</v>
          </cell>
          <cell r="D2966">
            <v>0</v>
          </cell>
          <cell r="E2966">
            <v>0</v>
          </cell>
          <cell r="F2966">
            <v>0</v>
          </cell>
          <cell r="G2966">
            <v>0</v>
          </cell>
          <cell r="H2966">
            <v>0</v>
          </cell>
          <cell r="I2966">
            <v>0</v>
          </cell>
          <cell r="J2966">
            <v>0</v>
          </cell>
          <cell r="K2966">
            <v>0</v>
          </cell>
          <cell r="L2966">
            <v>0</v>
          </cell>
          <cell r="M2966">
            <v>0</v>
          </cell>
        </row>
        <row r="2967">
          <cell r="A2967" t="str">
            <v>YZ-MUYF181-OR-L</v>
          </cell>
          <cell r="B2967">
            <v>0</v>
          </cell>
          <cell r="C2967">
            <v>0</v>
          </cell>
          <cell r="D2967">
            <v>0</v>
          </cell>
          <cell r="E2967">
            <v>0</v>
          </cell>
          <cell r="F2967">
            <v>0</v>
          </cell>
          <cell r="G2967">
            <v>0</v>
          </cell>
          <cell r="H2967">
            <v>0</v>
          </cell>
          <cell r="I2967">
            <v>0</v>
          </cell>
          <cell r="J2967">
            <v>0</v>
          </cell>
          <cell r="K2967">
            <v>0</v>
          </cell>
          <cell r="L2967">
            <v>0</v>
          </cell>
          <cell r="M2967">
            <v>0</v>
          </cell>
        </row>
        <row r="2968">
          <cell r="A2968" t="str">
            <v>YZ-MUYF181-OR-M</v>
          </cell>
          <cell r="B2968">
            <v>0</v>
          </cell>
          <cell r="C2968">
            <v>0</v>
          </cell>
          <cell r="D2968">
            <v>0</v>
          </cell>
          <cell r="E2968">
            <v>0</v>
          </cell>
          <cell r="F2968">
            <v>0</v>
          </cell>
          <cell r="G2968">
            <v>0</v>
          </cell>
          <cell r="H2968">
            <v>0</v>
          </cell>
          <cell r="I2968">
            <v>0</v>
          </cell>
          <cell r="J2968">
            <v>0</v>
          </cell>
          <cell r="K2968">
            <v>0</v>
          </cell>
          <cell r="L2968">
            <v>0</v>
          </cell>
          <cell r="M2968">
            <v>0</v>
          </cell>
        </row>
        <row r="2969">
          <cell r="A2969" t="str">
            <v>YZ-MUYF181-OR-S</v>
          </cell>
          <cell r="B2969">
            <v>0</v>
          </cell>
          <cell r="C2969">
            <v>0</v>
          </cell>
          <cell r="D2969">
            <v>0</v>
          </cell>
          <cell r="E2969">
            <v>0</v>
          </cell>
          <cell r="F2969">
            <v>0</v>
          </cell>
          <cell r="G2969">
            <v>0</v>
          </cell>
          <cell r="H2969">
            <v>0</v>
          </cell>
          <cell r="I2969">
            <v>0</v>
          </cell>
          <cell r="J2969">
            <v>0</v>
          </cell>
          <cell r="K2969">
            <v>0</v>
          </cell>
          <cell r="L2969">
            <v>0</v>
          </cell>
          <cell r="M2969">
            <v>0</v>
          </cell>
        </row>
        <row r="2970">
          <cell r="A2970" t="str">
            <v>YZ-MUYF181-OR-XL</v>
          </cell>
          <cell r="B2970">
            <v>0</v>
          </cell>
          <cell r="C2970">
            <v>0</v>
          </cell>
          <cell r="D2970">
            <v>0</v>
          </cell>
          <cell r="E2970">
            <v>0</v>
          </cell>
          <cell r="F2970">
            <v>0</v>
          </cell>
          <cell r="G2970">
            <v>0</v>
          </cell>
          <cell r="H2970">
            <v>0</v>
          </cell>
          <cell r="I2970">
            <v>0</v>
          </cell>
          <cell r="J2970">
            <v>0</v>
          </cell>
          <cell r="K2970">
            <v>0</v>
          </cell>
          <cell r="L2970">
            <v>0</v>
          </cell>
          <cell r="M2970">
            <v>0</v>
          </cell>
        </row>
        <row r="2971">
          <cell r="A2971" t="str">
            <v>YZ-MUYF181-PI-2XL</v>
          </cell>
          <cell r="B2971">
            <v>0</v>
          </cell>
          <cell r="C2971">
            <v>0</v>
          </cell>
          <cell r="D2971">
            <v>0</v>
          </cell>
          <cell r="E2971">
            <v>0</v>
          </cell>
          <cell r="F2971">
            <v>0</v>
          </cell>
          <cell r="G2971">
            <v>0</v>
          </cell>
          <cell r="H2971">
            <v>0</v>
          </cell>
          <cell r="I2971">
            <v>0</v>
          </cell>
          <cell r="J2971">
            <v>0</v>
          </cell>
          <cell r="K2971">
            <v>0</v>
          </cell>
          <cell r="L2971">
            <v>0</v>
          </cell>
          <cell r="M2971">
            <v>0</v>
          </cell>
        </row>
        <row r="2972">
          <cell r="A2972" t="str">
            <v>YZ-MUYF181-PI-L</v>
          </cell>
          <cell r="B2972">
            <v>0</v>
          </cell>
          <cell r="C2972">
            <v>0</v>
          </cell>
          <cell r="D2972">
            <v>0</v>
          </cell>
          <cell r="E2972">
            <v>0</v>
          </cell>
          <cell r="F2972">
            <v>0</v>
          </cell>
          <cell r="G2972">
            <v>0</v>
          </cell>
          <cell r="H2972">
            <v>0</v>
          </cell>
          <cell r="I2972">
            <v>0</v>
          </cell>
          <cell r="J2972">
            <v>0</v>
          </cell>
          <cell r="K2972">
            <v>0</v>
          </cell>
          <cell r="L2972">
            <v>0</v>
          </cell>
          <cell r="M2972">
            <v>0</v>
          </cell>
        </row>
        <row r="2973">
          <cell r="A2973" t="str">
            <v>YZ-MUYF181-PI-M</v>
          </cell>
          <cell r="B2973">
            <v>0</v>
          </cell>
          <cell r="C2973">
            <v>0</v>
          </cell>
          <cell r="D2973">
            <v>0</v>
          </cell>
          <cell r="E2973">
            <v>0</v>
          </cell>
          <cell r="F2973">
            <v>0</v>
          </cell>
          <cell r="G2973">
            <v>0</v>
          </cell>
          <cell r="H2973">
            <v>0</v>
          </cell>
          <cell r="I2973">
            <v>0</v>
          </cell>
          <cell r="J2973">
            <v>0</v>
          </cell>
          <cell r="K2973">
            <v>0</v>
          </cell>
          <cell r="L2973">
            <v>0</v>
          </cell>
          <cell r="M2973">
            <v>0</v>
          </cell>
        </row>
        <row r="2974">
          <cell r="A2974" t="str">
            <v>YZ-MUYF181-PI-S</v>
          </cell>
          <cell r="B2974">
            <v>0</v>
          </cell>
          <cell r="C2974">
            <v>0</v>
          </cell>
          <cell r="D2974">
            <v>0</v>
          </cell>
          <cell r="E2974">
            <v>0</v>
          </cell>
          <cell r="F2974">
            <v>0</v>
          </cell>
          <cell r="G2974">
            <v>0</v>
          </cell>
          <cell r="H2974">
            <v>0</v>
          </cell>
          <cell r="I2974">
            <v>0</v>
          </cell>
          <cell r="J2974">
            <v>0</v>
          </cell>
          <cell r="K2974">
            <v>0</v>
          </cell>
          <cell r="L2974">
            <v>0</v>
          </cell>
          <cell r="M2974">
            <v>0</v>
          </cell>
        </row>
        <row r="2975">
          <cell r="A2975" t="str">
            <v>YZ-MUYF181-PI-XL</v>
          </cell>
          <cell r="B2975">
            <v>0</v>
          </cell>
          <cell r="C2975">
            <v>0</v>
          </cell>
          <cell r="D2975">
            <v>0</v>
          </cell>
          <cell r="E2975">
            <v>0</v>
          </cell>
          <cell r="F2975">
            <v>0</v>
          </cell>
          <cell r="G2975">
            <v>0</v>
          </cell>
          <cell r="H2975">
            <v>0</v>
          </cell>
          <cell r="I2975">
            <v>0</v>
          </cell>
          <cell r="J2975">
            <v>0</v>
          </cell>
          <cell r="K2975">
            <v>0</v>
          </cell>
          <cell r="L2975">
            <v>0</v>
          </cell>
          <cell r="M2975">
            <v>0</v>
          </cell>
        </row>
        <row r="2976">
          <cell r="A2976" t="str">
            <v>YZ-MUYF181-WI-2XL</v>
          </cell>
          <cell r="B2976">
            <v>0</v>
          </cell>
          <cell r="C2976">
            <v>0</v>
          </cell>
          <cell r="D2976">
            <v>0</v>
          </cell>
          <cell r="E2976">
            <v>0</v>
          </cell>
          <cell r="F2976">
            <v>0</v>
          </cell>
          <cell r="G2976">
            <v>0</v>
          </cell>
          <cell r="H2976">
            <v>0</v>
          </cell>
          <cell r="I2976">
            <v>0</v>
          </cell>
          <cell r="J2976">
            <v>0</v>
          </cell>
          <cell r="K2976">
            <v>0</v>
          </cell>
          <cell r="L2976">
            <v>0</v>
          </cell>
          <cell r="M2976">
            <v>0</v>
          </cell>
        </row>
        <row r="2977">
          <cell r="A2977" t="str">
            <v>YZ-MUYF181-WI-L</v>
          </cell>
          <cell r="B2977">
            <v>0</v>
          </cell>
          <cell r="C2977">
            <v>0</v>
          </cell>
          <cell r="D2977">
            <v>0</v>
          </cell>
          <cell r="E2977">
            <v>0</v>
          </cell>
          <cell r="F2977">
            <v>0</v>
          </cell>
          <cell r="G2977">
            <v>0</v>
          </cell>
          <cell r="H2977">
            <v>0</v>
          </cell>
          <cell r="I2977">
            <v>0</v>
          </cell>
          <cell r="J2977">
            <v>0</v>
          </cell>
          <cell r="K2977">
            <v>0</v>
          </cell>
          <cell r="L2977">
            <v>0</v>
          </cell>
          <cell r="M2977">
            <v>0</v>
          </cell>
        </row>
        <row r="2978">
          <cell r="A2978" t="str">
            <v>YZ-MUYF181-WI-M</v>
          </cell>
          <cell r="B2978">
            <v>0</v>
          </cell>
          <cell r="C2978">
            <v>0</v>
          </cell>
          <cell r="D2978">
            <v>0</v>
          </cell>
          <cell r="E2978">
            <v>0</v>
          </cell>
          <cell r="F2978">
            <v>0</v>
          </cell>
          <cell r="G2978">
            <v>0</v>
          </cell>
          <cell r="H2978">
            <v>0</v>
          </cell>
          <cell r="I2978">
            <v>0</v>
          </cell>
          <cell r="J2978">
            <v>0</v>
          </cell>
          <cell r="K2978">
            <v>0</v>
          </cell>
          <cell r="L2978">
            <v>0</v>
          </cell>
          <cell r="M2978">
            <v>0</v>
          </cell>
        </row>
        <row r="2979">
          <cell r="A2979" t="str">
            <v>YZ-MUYF181-WI-S</v>
          </cell>
          <cell r="B2979">
            <v>0</v>
          </cell>
          <cell r="C2979">
            <v>0</v>
          </cell>
          <cell r="D2979">
            <v>0</v>
          </cell>
          <cell r="E2979">
            <v>0</v>
          </cell>
          <cell r="F2979">
            <v>0</v>
          </cell>
          <cell r="G2979">
            <v>0</v>
          </cell>
          <cell r="H2979">
            <v>0</v>
          </cell>
          <cell r="I2979">
            <v>0</v>
          </cell>
          <cell r="J2979">
            <v>0</v>
          </cell>
          <cell r="K2979">
            <v>0</v>
          </cell>
          <cell r="L2979">
            <v>0</v>
          </cell>
          <cell r="M2979">
            <v>0</v>
          </cell>
        </row>
        <row r="2980">
          <cell r="A2980" t="str">
            <v>YZ-MUYF181-WI-XL</v>
          </cell>
          <cell r="B2980">
            <v>0</v>
          </cell>
          <cell r="C2980">
            <v>0</v>
          </cell>
          <cell r="D2980">
            <v>0</v>
          </cell>
          <cell r="E2980">
            <v>0</v>
          </cell>
          <cell r="F2980">
            <v>0</v>
          </cell>
          <cell r="G2980">
            <v>0</v>
          </cell>
          <cell r="H2980">
            <v>0</v>
          </cell>
          <cell r="I2980">
            <v>0</v>
          </cell>
          <cell r="J2980">
            <v>0</v>
          </cell>
          <cell r="K2980">
            <v>0</v>
          </cell>
          <cell r="L2980">
            <v>0</v>
          </cell>
          <cell r="M2980">
            <v>0</v>
          </cell>
        </row>
        <row r="2981">
          <cell r="A2981" t="str">
            <v>YZ-MUYF181-YH-2XL</v>
          </cell>
          <cell r="B2981">
            <v>0</v>
          </cell>
          <cell r="C2981">
            <v>0</v>
          </cell>
          <cell r="D2981">
            <v>0</v>
          </cell>
          <cell r="E2981">
            <v>0</v>
          </cell>
          <cell r="F2981">
            <v>0</v>
          </cell>
          <cell r="G2981">
            <v>0</v>
          </cell>
          <cell r="H2981">
            <v>0</v>
          </cell>
          <cell r="I2981">
            <v>0</v>
          </cell>
          <cell r="J2981">
            <v>0</v>
          </cell>
          <cell r="K2981">
            <v>0</v>
          </cell>
          <cell r="L2981">
            <v>0</v>
          </cell>
          <cell r="M2981">
            <v>0</v>
          </cell>
        </row>
        <row r="2982">
          <cell r="A2982" t="str">
            <v>YZ-MUYF181-YH-L</v>
          </cell>
          <cell r="B2982">
            <v>0</v>
          </cell>
          <cell r="C2982">
            <v>0</v>
          </cell>
          <cell r="D2982">
            <v>0</v>
          </cell>
          <cell r="E2982">
            <v>0</v>
          </cell>
          <cell r="F2982">
            <v>0</v>
          </cell>
          <cell r="G2982">
            <v>0</v>
          </cell>
          <cell r="H2982">
            <v>0</v>
          </cell>
          <cell r="I2982">
            <v>0</v>
          </cell>
          <cell r="J2982">
            <v>0</v>
          </cell>
          <cell r="K2982">
            <v>0</v>
          </cell>
          <cell r="L2982">
            <v>0</v>
          </cell>
          <cell r="M2982">
            <v>0</v>
          </cell>
        </row>
        <row r="2983">
          <cell r="A2983" t="str">
            <v>YZ-MUYF181-YH-M</v>
          </cell>
          <cell r="B2983">
            <v>0</v>
          </cell>
          <cell r="C2983">
            <v>0</v>
          </cell>
          <cell r="D2983">
            <v>0</v>
          </cell>
          <cell r="E2983">
            <v>0</v>
          </cell>
          <cell r="F2983">
            <v>0</v>
          </cell>
          <cell r="G2983">
            <v>0</v>
          </cell>
          <cell r="H2983">
            <v>0</v>
          </cell>
          <cell r="I2983">
            <v>0</v>
          </cell>
          <cell r="J2983">
            <v>0</v>
          </cell>
          <cell r="K2983">
            <v>0</v>
          </cell>
          <cell r="L2983">
            <v>0</v>
          </cell>
          <cell r="M2983">
            <v>0</v>
          </cell>
        </row>
        <row r="2984">
          <cell r="A2984" t="str">
            <v>YZ-MUYF181-YH-S</v>
          </cell>
          <cell r="B2984">
            <v>0</v>
          </cell>
          <cell r="C2984">
            <v>0</v>
          </cell>
          <cell r="D2984">
            <v>0</v>
          </cell>
          <cell r="E2984">
            <v>0</v>
          </cell>
          <cell r="F2984">
            <v>0</v>
          </cell>
          <cell r="G2984">
            <v>0</v>
          </cell>
          <cell r="H2984">
            <v>0</v>
          </cell>
          <cell r="I2984">
            <v>0</v>
          </cell>
          <cell r="J2984">
            <v>0</v>
          </cell>
          <cell r="K2984">
            <v>0</v>
          </cell>
          <cell r="L2984">
            <v>0</v>
          </cell>
          <cell r="M2984">
            <v>0</v>
          </cell>
        </row>
        <row r="2985">
          <cell r="A2985" t="str">
            <v>YZ-MUYF181-YH-XL</v>
          </cell>
          <cell r="B2985">
            <v>0</v>
          </cell>
          <cell r="C2985">
            <v>0</v>
          </cell>
          <cell r="D2985">
            <v>0</v>
          </cell>
          <cell r="E2985">
            <v>0</v>
          </cell>
          <cell r="F2985">
            <v>0</v>
          </cell>
          <cell r="G2985">
            <v>0</v>
          </cell>
          <cell r="H2985">
            <v>0</v>
          </cell>
          <cell r="I2985">
            <v>0</v>
          </cell>
          <cell r="J2985">
            <v>0</v>
          </cell>
          <cell r="K2985">
            <v>0</v>
          </cell>
          <cell r="L2985">
            <v>0</v>
          </cell>
          <cell r="M2985">
            <v>0</v>
          </cell>
        </row>
        <row r="2986">
          <cell r="A2986" t="str">
            <v>YZ-MUYF182-R0-2XL</v>
          </cell>
          <cell r="B2986">
            <v>0</v>
          </cell>
          <cell r="C2986">
            <v>0</v>
          </cell>
          <cell r="D2986">
            <v>0</v>
          </cell>
          <cell r="E2986">
            <v>0</v>
          </cell>
          <cell r="F2986">
            <v>0</v>
          </cell>
          <cell r="G2986">
            <v>0</v>
          </cell>
          <cell r="H2986">
            <v>0</v>
          </cell>
          <cell r="I2986">
            <v>0</v>
          </cell>
          <cell r="J2986">
            <v>0</v>
          </cell>
          <cell r="K2986">
            <v>0</v>
          </cell>
          <cell r="L2986">
            <v>0</v>
          </cell>
          <cell r="M2986">
            <v>0</v>
          </cell>
        </row>
        <row r="2987">
          <cell r="A2987" t="str">
            <v>YZ-MUYF182-R0-L</v>
          </cell>
          <cell r="B2987">
            <v>0</v>
          </cell>
          <cell r="C2987">
            <v>0</v>
          </cell>
          <cell r="D2987">
            <v>0</v>
          </cell>
          <cell r="E2987">
            <v>0</v>
          </cell>
          <cell r="F2987">
            <v>0</v>
          </cell>
          <cell r="G2987">
            <v>0</v>
          </cell>
          <cell r="H2987">
            <v>0</v>
          </cell>
          <cell r="I2987">
            <v>0</v>
          </cell>
          <cell r="J2987">
            <v>0</v>
          </cell>
          <cell r="K2987">
            <v>0</v>
          </cell>
          <cell r="L2987">
            <v>0</v>
          </cell>
          <cell r="M2987">
            <v>0</v>
          </cell>
        </row>
        <row r="2988">
          <cell r="A2988" t="str">
            <v>YZ-MUYF182-R0-M</v>
          </cell>
          <cell r="B2988">
            <v>0</v>
          </cell>
          <cell r="C2988">
            <v>0</v>
          </cell>
          <cell r="D2988">
            <v>0</v>
          </cell>
          <cell r="E2988">
            <v>0</v>
          </cell>
          <cell r="F2988">
            <v>0</v>
          </cell>
          <cell r="G2988">
            <v>0</v>
          </cell>
          <cell r="H2988">
            <v>0</v>
          </cell>
          <cell r="I2988">
            <v>0</v>
          </cell>
          <cell r="J2988">
            <v>0</v>
          </cell>
          <cell r="K2988">
            <v>0</v>
          </cell>
          <cell r="L2988">
            <v>0</v>
          </cell>
          <cell r="M2988">
            <v>0</v>
          </cell>
        </row>
        <row r="2989">
          <cell r="A2989" t="str">
            <v>YZ-MUYF182-R0-S</v>
          </cell>
          <cell r="B2989">
            <v>0</v>
          </cell>
          <cell r="C2989">
            <v>0</v>
          </cell>
          <cell r="D2989">
            <v>0</v>
          </cell>
          <cell r="E2989">
            <v>0</v>
          </cell>
          <cell r="F2989">
            <v>0</v>
          </cell>
          <cell r="G2989">
            <v>0</v>
          </cell>
          <cell r="H2989">
            <v>0</v>
          </cell>
          <cell r="I2989">
            <v>0</v>
          </cell>
          <cell r="J2989">
            <v>0</v>
          </cell>
          <cell r="K2989">
            <v>0</v>
          </cell>
          <cell r="L2989">
            <v>0</v>
          </cell>
          <cell r="M2989">
            <v>0</v>
          </cell>
        </row>
        <row r="2990">
          <cell r="A2990" t="str">
            <v>YZ-MUYF182-R0-XL</v>
          </cell>
          <cell r="B2990">
            <v>0</v>
          </cell>
          <cell r="C2990">
            <v>0</v>
          </cell>
          <cell r="D2990">
            <v>0</v>
          </cell>
          <cell r="E2990">
            <v>0</v>
          </cell>
          <cell r="F2990">
            <v>0</v>
          </cell>
          <cell r="G2990">
            <v>0</v>
          </cell>
          <cell r="H2990">
            <v>0</v>
          </cell>
          <cell r="I2990">
            <v>0</v>
          </cell>
          <cell r="J2990">
            <v>0</v>
          </cell>
          <cell r="K2990">
            <v>0</v>
          </cell>
          <cell r="L2990">
            <v>0</v>
          </cell>
          <cell r="M2990">
            <v>0</v>
          </cell>
        </row>
        <row r="2991">
          <cell r="A2991" t="str">
            <v>YZ-MUYF183-TW-2XL</v>
          </cell>
          <cell r="B2991">
            <v>0</v>
          </cell>
          <cell r="C2991">
            <v>0</v>
          </cell>
          <cell r="D2991">
            <v>0</v>
          </cell>
          <cell r="E2991">
            <v>0</v>
          </cell>
          <cell r="F2991">
            <v>0</v>
          </cell>
          <cell r="G2991">
            <v>0</v>
          </cell>
          <cell r="H2991">
            <v>0</v>
          </cell>
          <cell r="I2991">
            <v>0</v>
          </cell>
          <cell r="J2991">
            <v>0</v>
          </cell>
          <cell r="K2991">
            <v>0</v>
          </cell>
          <cell r="L2991">
            <v>0</v>
          </cell>
          <cell r="M2991">
            <v>0</v>
          </cell>
        </row>
        <row r="2992">
          <cell r="A2992" t="str">
            <v>YZ-MUYF183-TW-L</v>
          </cell>
          <cell r="B2992">
            <v>0</v>
          </cell>
          <cell r="C2992">
            <v>0</v>
          </cell>
          <cell r="D2992">
            <v>0</v>
          </cell>
          <cell r="E2992">
            <v>0</v>
          </cell>
          <cell r="F2992">
            <v>0</v>
          </cell>
          <cell r="G2992">
            <v>0</v>
          </cell>
          <cell r="H2992">
            <v>0</v>
          </cell>
          <cell r="I2992">
            <v>0</v>
          </cell>
          <cell r="J2992">
            <v>0</v>
          </cell>
          <cell r="K2992">
            <v>0</v>
          </cell>
          <cell r="L2992">
            <v>0</v>
          </cell>
          <cell r="M2992">
            <v>0</v>
          </cell>
        </row>
        <row r="2993">
          <cell r="A2993" t="str">
            <v>YZ-MUYF183-TW-M</v>
          </cell>
          <cell r="B2993">
            <v>0</v>
          </cell>
          <cell r="C2993">
            <v>0</v>
          </cell>
          <cell r="D2993">
            <v>0</v>
          </cell>
          <cell r="E2993">
            <v>0</v>
          </cell>
          <cell r="F2993">
            <v>0</v>
          </cell>
          <cell r="G2993">
            <v>0</v>
          </cell>
          <cell r="H2993">
            <v>0</v>
          </cell>
          <cell r="I2993">
            <v>0</v>
          </cell>
          <cell r="J2993">
            <v>0</v>
          </cell>
          <cell r="K2993">
            <v>0</v>
          </cell>
          <cell r="L2993">
            <v>0</v>
          </cell>
          <cell r="M2993">
            <v>0</v>
          </cell>
        </row>
        <row r="2994">
          <cell r="A2994" t="str">
            <v>YZ-MUYF183-TW-S</v>
          </cell>
          <cell r="B2994">
            <v>0</v>
          </cell>
          <cell r="C2994">
            <v>0</v>
          </cell>
          <cell r="D2994">
            <v>0</v>
          </cell>
          <cell r="E2994">
            <v>0</v>
          </cell>
          <cell r="F2994">
            <v>0</v>
          </cell>
          <cell r="G2994">
            <v>0</v>
          </cell>
          <cell r="H2994">
            <v>0</v>
          </cell>
          <cell r="I2994">
            <v>0</v>
          </cell>
          <cell r="J2994">
            <v>0</v>
          </cell>
          <cell r="K2994">
            <v>0</v>
          </cell>
          <cell r="L2994">
            <v>0</v>
          </cell>
          <cell r="M2994">
            <v>0</v>
          </cell>
        </row>
        <row r="2995">
          <cell r="A2995" t="str">
            <v>YZ-MUYF183-TW-XL</v>
          </cell>
          <cell r="B2995">
            <v>0</v>
          </cell>
          <cell r="C2995">
            <v>0</v>
          </cell>
          <cell r="D2995">
            <v>0</v>
          </cell>
          <cell r="E2995">
            <v>0</v>
          </cell>
          <cell r="F2995">
            <v>0</v>
          </cell>
          <cell r="G2995">
            <v>0</v>
          </cell>
          <cell r="H2995">
            <v>0</v>
          </cell>
          <cell r="I2995">
            <v>0</v>
          </cell>
          <cell r="J2995">
            <v>0</v>
          </cell>
          <cell r="K2995">
            <v>0</v>
          </cell>
          <cell r="L2995">
            <v>0</v>
          </cell>
          <cell r="M2995">
            <v>0</v>
          </cell>
        </row>
        <row r="2996">
          <cell r="A2996" t="str">
            <v>YZ-MUYF184-B0-2XL</v>
          </cell>
          <cell r="B2996">
            <v>0</v>
          </cell>
          <cell r="C2996">
            <v>0</v>
          </cell>
          <cell r="D2996">
            <v>0</v>
          </cell>
          <cell r="E2996">
            <v>0</v>
          </cell>
          <cell r="F2996">
            <v>0</v>
          </cell>
          <cell r="G2996">
            <v>0</v>
          </cell>
          <cell r="H2996">
            <v>0</v>
          </cell>
          <cell r="I2996">
            <v>0</v>
          </cell>
          <cell r="J2996">
            <v>0</v>
          </cell>
          <cell r="K2996">
            <v>0</v>
          </cell>
          <cell r="L2996">
            <v>0</v>
          </cell>
          <cell r="M2996">
            <v>0</v>
          </cell>
        </row>
        <row r="2997">
          <cell r="A2997" t="str">
            <v>YZ-MUYF184-B0-L</v>
          </cell>
          <cell r="B2997">
            <v>0</v>
          </cell>
          <cell r="C2997">
            <v>0</v>
          </cell>
          <cell r="D2997">
            <v>0</v>
          </cell>
          <cell r="E2997">
            <v>0</v>
          </cell>
          <cell r="F2997">
            <v>0</v>
          </cell>
          <cell r="G2997">
            <v>0</v>
          </cell>
          <cell r="H2997">
            <v>0</v>
          </cell>
          <cell r="I2997">
            <v>0</v>
          </cell>
          <cell r="J2997">
            <v>0</v>
          </cell>
          <cell r="K2997">
            <v>0</v>
          </cell>
          <cell r="L2997">
            <v>0</v>
          </cell>
          <cell r="M2997">
            <v>0</v>
          </cell>
        </row>
        <row r="2998">
          <cell r="A2998" t="str">
            <v>YZ-MUYF184-B0-M</v>
          </cell>
          <cell r="B2998">
            <v>0</v>
          </cell>
          <cell r="C2998">
            <v>0</v>
          </cell>
          <cell r="D2998">
            <v>0</v>
          </cell>
          <cell r="E2998">
            <v>0</v>
          </cell>
          <cell r="F2998">
            <v>0</v>
          </cell>
          <cell r="G2998">
            <v>0</v>
          </cell>
          <cell r="H2998">
            <v>0</v>
          </cell>
          <cell r="I2998">
            <v>0</v>
          </cell>
          <cell r="J2998">
            <v>0</v>
          </cell>
          <cell r="K2998">
            <v>0</v>
          </cell>
          <cell r="L2998">
            <v>0</v>
          </cell>
          <cell r="M2998">
            <v>0</v>
          </cell>
        </row>
        <row r="2999">
          <cell r="A2999" t="str">
            <v>YZ-MUYF184-B0-S</v>
          </cell>
          <cell r="B2999">
            <v>0</v>
          </cell>
          <cell r="C2999">
            <v>0</v>
          </cell>
          <cell r="D2999">
            <v>0</v>
          </cell>
          <cell r="E2999">
            <v>0</v>
          </cell>
          <cell r="F2999">
            <v>0</v>
          </cell>
          <cell r="G2999">
            <v>0</v>
          </cell>
          <cell r="H2999">
            <v>0</v>
          </cell>
          <cell r="I2999">
            <v>0</v>
          </cell>
          <cell r="J2999">
            <v>0</v>
          </cell>
          <cell r="K2999">
            <v>0</v>
          </cell>
          <cell r="L2999">
            <v>0</v>
          </cell>
          <cell r="M2999">
            <v>0</v>
          </cell>
        </row>
        <row r="3000">
          <cell r="A3000" t="str">
            <v>YZ-MUYF184-B0-XL</v>
          </cell>
          <cell r="B3000">
            <v>0</v>
          </cell>
          <cell r="C3000">
            <v>0</v>
          </cell>
          <cell r="D3000">
            <v>0</v>
          </cell>
          <cell r="E3000">
            <v>0</v>
          </cell>
          <cell r="F3000">
            <v>0</v>
          </cell>
          <cell r="G3000">
            <v>0</v>
          </cell>
          <cell r="H3000">
            <v>0</v>
          </cell>
          <cell r="I3000">
            <v>0</v>
          </cell>
          <cell r="J3000">
            <v>0</v>
          </cell>
          <cell r="K3000">
            <v>0</v>
          </cell>
          <cell r="L3000">
            <v>0</v>
          </cell>
          <cell r="M3000">
            <v>0</v>
          </cell>
        </row>
        <row r="3001">
          <cell r="A3001" t="str">
            <v>YZ-MUYF184-K0-2XL</v>
          </cell>
          <cell r="B3001">
            <v>0</v>
          </cell>
          <cell r="C3001">
            <v>0</v>
          </cell>
          <cell r="D3001">
            <v>0</v>
          </cell>
          <cell r="E3001">
            <v>0</v>
          </cell>
          <cell r="F3001">
            <v>0</v>
          </cell>
          <cell r="G3001">
            <v>0</v>
          </cell>
          <cell r="H3001">
            <v>0</v>
          </cell>
          <cell r="I3001">
            <v>0</v>
          </cell>
          <cell r="J3001">
            <v>0</v>
          </cell>
          <cell r="K3001">
            <v>0</v>
          </cell>
          <cell r="L3001">
            <v>0</v>
          </cell>
          <cell r="M3001">
            <v>0</v>
          </cell>
        </row>
        <row r="3002">
          <cell r="A3002" t="str">
            <v>YZ-MUYF184-K0-L</v>
          </cell>
          <cell r="B3002">
            <v>0</v>
          </cell>
          <cell r="C3002">
            <v>0</v>
          </cell>
          <cell r="D3002">
            <v>0</v>
          </cell>
          <cell r="E3002">
            <v>0</v>
          </cell>
          <cell r="F3002">
            <v>0</v>
          </cell>
          <cell r="G3002">
            <v>0</v>
          </cell>
          <cell r="H3002">
            <v>0</v>
          </cell>
          <cell r="I3002">
            <v>0</v>
          </cell>
          <cell r="J3002">
            <v>0</v>
          </cell>
          <cell r="K3002">
            <v>0</v>
          </cell>
          <cell r="L3002">
            <v>0</v>
          </cell>
          <cell r="M3002">
            <v>0</v>
          </cell>
        </row>
        <row r="3003">
          <cell r="A3003" t="str">
            <v>YZ-MUYF184-K0-M</v>
          </cell>
          <cell r="B3003">
            <v>0</v>
          </cell>
          <cell r="C3003">
            <v>0</v>
          </cell>
          <cell r="D3003">
            <v>0</v>
          </cell>
          <cell r="E3003">
            <v>0</v>
          </cell>
          <cell r="F3003">
            <v>0</v>
          </cell>
          <cell r="G3003">
            <v>0</v>
          </cell>
          <cell r="H3003">
            <v>0</v>
          </cell>
          <cell r="I3003">
            <v>0</v>
          </cell>
          <cell r="J3003">
            <v>0</v>
          </cell>
          <cell r="K3003">
            <v>0</v>
          </cell>
          <cell r="L3003">
            <v>0</v>
          </cell>
          <cell r="M3003">
            <v>0</v>
          </cell>
        </row>
        <row r="3004">
          <cell r="A3004" t="str">
            <v>YZ-MUYF184-K0-S</v>
          </cell>
          <cell r="B3004">
            <v>0</v>
          </cell>
          <cell r="C3004">
            <v>0</v>
          </cell>
          <cell r="D3004">
            <v>0</v>
          </cell>
          <cell r="E3004">
            <v>0</v>
          </cell>
          <cell r="F3004">
            <v>0</v>
          </cell>
          <cell r="G3004">
            <v>0</v>
          </cell>
          <cell r="H3004">
            <v>0</v>
          </cell>
          <cell r="I3004">
            <v>0</v>
          </cell>
          <cell r="J3004">
            <v>0</v>
          </cell>
          <cell r="K3004">
            <v>0</v>
          </cell>
          <cell r="L3004">
            <v>0</v>
          </cell>
          <cell r="M3004">
            <v>0</v>
          </cell>
        </row>
        <row r="3005">
          <cell r="A3005" t="str">
            <v>YZ-MUYF184-K0-XL</v>
          </cell>
          <cell r="B3005">
            <v>0</v>
          </cell>
          <cell r="C3005">
            <v>0</v>
          </cell>
          <cell r="D3005">
            <v>0</v>
          </cell>
          <cell r="E3005">
            <v>0</v>
          </cell>
          <cell r="F3005">
            <v>0</v>
          </cell>
          <cell r="G3005">
            <v>0</v>
          </cell>
          <cell r="H3005">
            <v>0</v>
          </cell>
          <cell r="I3005">
            <v>0</v>
          </cell>
          <cell r="J3005">
            <v>0</v>
          </cell>
          <cell r="K3005">
            <v>0</v>
          </cell>
          <cell r="L3005">
            <v>0</v>
          </cell>
          <cell r="M3005">
            <v>0</v>
          </cell>
        </row>
        <row r="3006">
          <cell r="A3006" t="str">
            <v>YZ-MUYF184-ZLBD-2XL</v>
          </cell>
          <cell r="B3006">
            <v>0</v>
          </cell>
          <cell r="C3006">
            <v>0</v>
          </cell>
          <cell r="D3006">
            <v>0</v>
          </cell>
          <cell r="E3006">
            <v>0</v>
          </cell>
          <cell r="F3006">
            <v>0</v>
          </cell>
          <cell r="G3006">
            <v>0</v>
          </cell>
          <cell r="H3006">
            <v>0</v>
          </cell>
          <cell r="I3006">
            <v>0</v>
          </cell>
          <cell r="J3006">
            <v>0</v>
          </cell>
          <cell r="K3006">
            <v>0</v>
          </cell>
          <cell r="L3006">
            <v>0</v>
          </cell>
          <cell r="M3006">
            <v>0</v>
          </cell>
        </row>
        <row r="3007">
          <cell r="A3007" t="str">
            <v>YZ-MUYF184-ZLBD-L</v>
          </cell>
          <cell r="B3007">
            <v>0</v>
          </cell>
          <cell r="C3007">
            <v>0</v>
          </cell>
          <cell r="D3007">
            <v>0</v>
          </cell>
          <cell r="E3007">
            <v>0</v>
          </cell>
          <cell r="F3007">
            <v>0</v>
          </cell>
          <cell r="G3007">
            <v>0</v>
          </cell>
          <cell r="H3007">
            <v>0</v>
          </cell>
          <cell r="I3007">
            <v>0</v>
          </cell>
          <cell r="J3007">
            <v>0</v>
          </cell>
          <cell r="K3007">
            <v>0</v>
          </cell>
          <cell r="L3007">
            <v>0</v>
          </cell>
          <cell r="M3007">
            <v>0</v>
          </cell>
        </row>
        <row r="3008">
          <cell r="A3008" t="str">
            <v>YZ-MUYF184-ZLBD-M</v>
          </cell>
          <cell r="B3008">
            <v>0</v>
          </cell>
          <cell r="C3008">
            <v>0</v>
          </cell>
          <cell r="D3008">
            <v>0</v>
          </cell>
          <cell r="E3008">
            <v>0</v>
          </cell>
          <cell r="F3008">
            <v>0</v>
          </cell>
          <cell r="G3008">
            <v>0</v>
          </cell>
          <cell r="H3008">
            <v>0</v>
          </cell>
          <cell r="I3008">
            <v>0</v>
          </cell>
          <cell r="J3008">
            <v>0</v>
          </cell>
          <cell r="K3008">
            <v>0</v>
          </cell>
          <cell r="L3008">
            <v>0</v>
          </cell>
          <cell r="M3008">
            <v>0</v>
          </cell>
        </row>
        <row r="3009">
          <cell r="A3009" t="str">
            <v>YZ-MUYF184-ZLBD-S</v>
          </cell>
          <cell r="B3009">
            <v>0</v>
          </cell>
          <cell r="C3009">
            <v>0</v>
          </cell>
          <cell r="D3009">
            <v>0</v>
          </cell>
          <cell r="E3009">
            <v>0</v>
          </cell>
          <cell r="F3009">
            <v>0</v>
          </cell>
          <cell r="G3009">
            <v>0</v>
          </cell>
          <cell r="H3009">
            <v>0</v>
          </cell>
          <cell r="I3009">
            <v>0</v>
          </cell>
          <cell r="J3009">
            <v>0</v>
          </cell>
          <cell r="K3009">
            <v>0</v>
          </cell>
          <cell r="L3009">
            <v>0</v>
          </cell>
          <cell r="M3009">
            <v>0</v>
          </cell>
        </row>
        <row r="3010">
          <cell r="A3010" t="str">
            <v>YZ-MUYF184-ZLBD-XL</v>
          </cell>
          <cell r="B3010">
            <v>0</v>
          </cell>
          <cell r="C3010">
            <v>0</v>
          </cell>
          <cell r="D3010">
            <v>0</v>
          </cell>
          <cell r="E3010">
            <v>0</v>
          </cell>
          <cell r="F3010">
            <v>0</v>
          </cell>
          <cell r="G3010">
            <v>0</v>
          </cell>
          <cell r="H3010">
            <v>0</v>
          </cell>
          <cell r="I3010">
            <v>0</v>
          </cell>
          <cell r="J3010">
            <v>0</v>
          </cell>
          <cell r="K3010">
            <v>0</v>
          </cell>
          <cell r="L3010">
            <v>0</v>
          </cell>
          <cell r="M3010">
            <v>0</v>
          </cell>
        </row>
        <row r="3011">
          <cell r="A3011" t="str">
            <v>YZ-MUYF185-K0-L</v>
          </cell>
          <cell r="B3011">
            <v>0</v>
          </cell>
          <cell r="C3011">
            <v>0</v>
          </cell>
          <cell r="D3011">
            <v>0</v>
          </cell>
          <cell r="E3011">
            <v>0</v>
          </cell>
          <cell r="F3011">
            <v>0</v>
          </cell>
          <cell r="G3011">
            <v>0</v>
          </cell>
          <cell r="H3011">
            <v>0</v>
          </cell>
          <cell r="I3011">
            <v>0</v>
          </cell>
          <cell r="J3011">
            <v>0</v>
          </cell>
          <cell r="K3011">
            <v>0</v>
          </cell>
          <cell r="L3011">
            <v>0</v>
          </cell>
          <cell r="M3011">
            <v>0</v>
          </cell>
        </row>
        <row r="3012">
          <cell r="A3012" t="str">
            <v>YZ-MUYF185-K0-M</v>
          </cell>
          <cell r="B3012">
            <v>0</v>
          </cell>
          <cell r="C3012">
            <v>0</v>
          </cell>
          <cell r="D3012">
            <v>0</v>
          </cell>
          <cell r="E3012">
            <v>0</v>
          </cell>
          <cell r="F3012">
            <v>0</v>
          </cell>
          <cell r="G3012">
            <v>0</v>
          </cell>
          <cell r="H3012">
            <v>0</v>
          </cell>
          <cell r="I3012">
            <v>0</v>
          </cell>
          <cell r="J3012">
            <v>0</v>
          </cell>
          <cell r="K3012">
            <v>0</v>
          </cell>
          <cell r="L3012">
            <v>0</v>
          </cell>
          <cell r="M3012">
            <v>0</v>
          </cell>
        </row>
        <row r="3013">
          <cell r="A3013" t="str">
            <v>YZ-MUYF185-K0-S</v>
          </cell>
          <cell r="B3013">
            <v>0</v>
          </cell>
          <cell r="C3013">
            <v>0</v>
          </cell>
          <cell r="D3013">
            <v>0</v>
          </cell>
          <cell r="E3013">
            <v>0</v>
          </cell>
          <cell r="F3013">
            <v>0</v>
          </cell>
          <cell r="G3013">
            <v>0</v>
          </cell>
          <cell r="H3013">
            <v>0</v>
          </cell>
          <cell r="I3013">
            <v>0</v>
          </cell>
          <cell r="J3013">
            <v>0</v>
          </cell>
          <cell r="K3013">
            <v>0</v>
          </cell>
          <cell r="L3013">
            <v>0</v>
          </cell>
          <cell r="M3013">
            <v>0</v>
          </cell>
        </row>
        <row r="3014">
          <cell r="A3014" t="str">
            <v>YZ-MUYF185-K0-XL</v>
          </cell>
          <cell r="B3014">
            <v>0</v>
          </cell>
          <cell r="C3014">
            <v>0</v>
          </cell>
          <cell r="D3014">
            <v>0</v>
          </cell>
          <cell r="E3014">
            <v>0</v>
          </cell>
          <cell r="F3014">
            <v>0</v>
          </cell>
          <cell r="G3014">
            <v>0</v>
          </cell>
          <cell r="H3014">
            <v>0</v>
          </cell>
          <cell r="I3014">
            <v>0</v>
          </cell>
          <cell r="J3014">
            <v>0</v>
          </cell>
          <cell r="K3014">
            <v>0</v>
          </cell>
          <cell r="L3014">
            <v>0</v>
          </cell>
          <cell r="M3014">
            <v>0</v>
          </cell>
        </row>
        <row r="3015">
          <cell r="A3015" t="str">
            <v>YZ-MUYF185-K0-XXL</v>
          </cell>
          <cell r="B3015">
            <v>0</v>
          </cell>
          <cell r="C3015">
            <v>0</v>
          </cell>
          <cell r="D3015">
            <v>0</v>
          </cell>
          <cell r="E3015">
            <v>0</v>
          </cell>
          <cell r="F3015">
            <v>0</v>
          </cell>
          <cell r="G3015">
            <v>0</v>
          </cell>
          <cell r="H3015">
            <v>0</v>
          </cell>
          <cell r="I3015">
            <v>0</v>
          </cell>
          <cell r="J3015">
            <v>0</v>
          </cell>
          <cell r="K3015">
            <v>0</v>
          </cell>
          <cell r="L3015">
            <v>0</v>
          </cell>
          <cell r="M3015">
            <v>0</v>
          </cell>
        </row>
        <row r="3016">
          <cell r="A3016" t="str">
            <v>YZ-MY-JY3233-K0-L</v>
          </cell>
          <cell r="B3016">
            <v>0</v>
          </cell>
          <cell r="C3016">
            <v>0</v>
          </cell>
          <cell r="D3016">
            <v>0</v>
          </cell>
          <cell r="E3016">
            <v>0</v>
          </cell>
          <cell r="F3016">
            <v>0</v>
          </cell>
          <cell r="G3016">
            <v>0</v>
          </cell>
          <cell r="H3016">
            <v>0</v>
          </cell>
          <cell r="I3016">
            <v>0</v>
          </cell>
          <cell r="J3016">
            <v>0</v>
          </cell>
          <cell r="K3016">
            <v>0</v>
          </cell>
          <cell r="L3016">
            <v>0</v>
          </cell>
          <cell r="M3016">
            <v>0</v>
          </cell>
        </row>
        <row r="3017">
          <cell r="A3017" t="str">
            <v>YZ-MY-JY3233-K0-M</v>
          </cell>
          <cell r="B3017">
            <v>0</v>
          </cell>
          <cell r="C3017">
            <v>0</v>
          </cell>
          <cell r="D3017">
            <v>0</v>
          </cell>
          <cell r="E3017">
            <v>0</v>
          </cell>
          <cell r="F3017">
            <v>0</v>
          </cell>
          <cell r="G3017">
            <v>0</v>
          </cell>
          <cell r="H3017">
            <v>0</v>
          </cell>
          <cell r="I3017">
            <v>0</v>
          </cell>
          <cell r="J3017">
            <v>0</v>
          </cell>
          <cell r="K3017">
            <v>0</v>
          </cell>
          <cell r="L3017">
            <v>0</v>
          </cell>
          <cell r="M3017">
            <v>0</v>
          </cell>
        </row>
        <row r="3018">
          <cell r="A3018" t="str">
            <v>YZ-MY-JY3233-K0-XL</v>
          </cell>
          <cell r="B3018">
            <v>0</v>
          </cell>
          <cell r="C3018">
            <v>0</v>
          </cell>
          <cell r="D3018">
            <v>0</v>
          </cell>
          <cell r="E3018">
            <v>0</v>
          </cell>
          <cell r="F3018">
            <v>0</v>
          </cell>
          <cell r="G3018">
            <v>0</v>
          </cell>
          <cell r="H3018">
            <v>0</v>
          </cell>
          <cell r="I3018">
            <v>0</v>
          </cell>
          <cell r="J3018">
            <v>0</v>
          </cell>
          <cell r="K3018">
            <v>0</v>
          </cell>
          <cell r="L3018">
            <v>0</v>
          </cell>
          <cell r="M3018">
            <v>0</v>
          </cell>
        </row>
        <row r="3019">
          <cell r="A3019" t="str">
            <v>YZ-MY-JY3233-K0-XS</v>
          </cell>
          <cell r="B3019">
            <v>0</v>
          </cell>
          <cell r="C3019">
            <v>0</v>
          </cell>
          <cell r="D3019">
            <v>0</v>
          </cell>
          <cell r="E3019">
            <v>0</v>
          </cell>
          <cell r="F3019">
            <v>0</v>
          </cell>
          <cell r="G3019">
            <v>0</v>
          </cell>
          <cell r="H3019">
            <v>0</v>
          </cell>
          <cell r="I3019">
            <v>0</v>
          </cell>
          <cell r="J3019">
            <v>0</v>
          </cell>
          <cell r="K3019">
            <v>0</v>
          </cell>
          <cell r="L3019">
            <v>0</v>
          </cell>
          <cell r="M3019">
            <v>0</v>
          </cell>
        </row>
        <row r="3020">
          <cell r="A3020" t="str">
            <v>YZ-MY1701-KO-L</v>
          </cell>
          <cell r="B3020">
            <v>0</v>
          </cell>
          <cell r="C3020">
            <v>0</v>
          </cell>
          <cell r="D3020">
            <v>0</v>
          </cell>
          <cell r="E3020">
            <v>0</v>
          </cell>
          <cell r="F3020">
            <v>0</v>
          </cell>
          <cell r="G3020">
            <v>0</v>
          </cell>
          <cell r="H3020">
            <v>0</v>
          </cell>
          <cell r="I3020">
            <v>0</v>
          </cell>
          <cell r="J3020">
            <v>0</v>
          </cell>
          <cell r="K3020">
            <v>0</v>
          </cell>
          <cell r="L3020">
            <v>0</v>
          </cell>
          <cell r="M3020">
            <v>0</v>
          </cell>
        </row>
        <row r="3021">
          <cell r="A3021" t="str">
            <v>YZ-MY1701-KO-M</v>
          </cell>
          <cell r="B3021">
            <v>0</v>
          </cell>
          <cell r="C3021">
            <v>0</v>
          </cell>
          <cell r="D3021">
            <v>0</v>
          </cell>
          <cell r="E3021">
            <v>0</v>
          </cell>
          <cell r="F3021">
            <v>0</v>
          </cell>
          <cell r="G3021">
            <v>0</v>
          </cell>
          <cell r="H3021">
            <v>0</v>
          </cell>
          <cell r="I3021">
            <v>0</v>
          </cell>
          <cell r="J3021">
            <v>0</v>
          </cell>
          <cell r="K3021">
            <v>0</v>
          </cell>
          <cell r="L3021">
            <v>0</v>
          </cell>
          <cell r="M3021">
            <v>0</v>
          </cell>
        </row>
        <row r="3022">
          <cell r="A3022" t="str">
            <v>YZ-MY1701-KO-S</v>
          </cell>
          <cell r="B3022">
            <v>0</v>
          </cell>
          <cell r="C3022">
            <v>0</v>
          </cell>
          <cell r="D3022">
            <v>0</v>
          </cell>
          <cell r="E3022">
            <v>0</v>
          </cell>
          <cell r="F3022">
            <v>0</v>
          </cell>
          <cell r="G3022">
            <v>0</v>
          </cell>
          <cell r="H3022">
            <v>0</v>
          </cell>
          <cell r="I3022">
            <v>0</v>
          </cell>
          <cell r="J3022">
            <v>0</v>
          </cell>
          <cell r="K3022">
            <v>0</v>
          </cell>
          <cell r="L3022">
            <v>0</v>
          </cell>
          <cell r="M3022">
            <v>0</v>
          </cell>
        </row>
        <row r="3023">
          <cell r="A3023" t="str">
            <v>YZ-MY1701-KO-XL</v>
          </cell>
          <cell r="B3023">
            <v>0</v>
          </cell>
          <cell r="C3023">
            <v>0</v>
          </cell>
          <cell r="D3023">
            <v>0</v>
          </cell>
          <cell r="E3023">
            <v>0</v>
          </cell>
          <cell r="F3023">
            <v>0</v>
          </cell>
          <cell r="G3023">
            <v>0</v>
          </cell>
          <cell r="H3023">
            <v>0</v>
          </cell>
          <cell r="I3023">
            <v>0</v>
          </cell>
          <cell r="J3023">
            <v>0</v>
          </cell>
          <cell r="K3023">
            <v>0</v>
          </cell>
          <cell r="L3023">
            <v>0</v>
          </cell>
          <cell r="M3023">
            <v>0</v>
          </cell>
        </row>
        <row r="3024">
          <cell r="A3024" t="str">
            <v>YZ-MY1701-KO-XS</v>
          </cell>
          <cell r="B3024">
            <v>0</v>
          </cell>
          <cell r="C3024">
            <v>0</v>
          </cell>
          <cell r="D3024">
            <v>0</v>
          </cell>
          <cell r="E3024">
            <v>0</v>
          </cell>
          <cell r="F3024">
            <v>0</v>
          </cell>
          <cell r="G3024">
            <v>0</v>
          </cell>
          <cell r="H3024">
            <v>0</v>
          </cell>
          <cell r="I3024">
            <v>0</v>
          </cell>
          <cell r="J3024">
            <v>0</v>
          </cell>
          <cell r="K3024">
            <v>0</v>
          </cell>
          <cell r="L3024">
            <v>0</v>
          </cell>
          <cell r="M3024">
            <v>0</v>
          </cell>
        </row>
        <row r="3025">
          <cell r="A3025" t="str">
            <v>YZ-MY1702-G0-L</v>
          </cell>
          <cell r="B3025">
            <v>0</v>
          </cell>
          <cell r="C3025">
            <v>0</v>
          </cell>
          <cell r="D3025">
            <v>0</v>
          </cell>
          <cell r="E3025">
            <v>0</v>
          </cell>
          <cell r="F3025">
            <v>0</v>
          </cell>
          <cell r="G3025">
            <v>0</v>
          </cell>
          <cell r="H3025">
            <v>0</v>
          </cell>
          <cell r="I3025">
            <v>0</v>
          </cell>
          <cell r="J3025">
            <v>0</v>
          </cell>
          <cell r="K3025">
            <v>0</v>
          </cell>
          <cell r="L3025">
            <v>0</v>
          </cell>
          <cell r="M3025">
            <v>0</v>
          </cell>
        </row>
        <row r="3026">
          <cell r="A3026" t="str">
            <v>YZ-MY1702-G0-M</v>
          </cell>
          <cell r="B3026">
            <v>0</v>
          </cell>
          <cell r="C3026">
            <v>0</v>
          </cell>
          <cell r="D3026">
            <v>0</v>
          </cell>
          <cell r="E3026">
            <v>0</v>
          </cell>
          <cell r="F3026">
            <v>0</v>
          </cell>
          <cell r="G3026">
            <v>0</v>
          </cell>
          <cell r="H3026">
            <v>0</v>
          </cell>
          <cell r="I3026">
            <v>0</v>
          </cell>
          <cell r="J3026">
            <v>0</v>
          </cell>
          <cell r="K3026">
            <v>0</v>
          </cell>
          <cell r="L3026">
            <v>0</v>
          </cell>
          <cell r="M3026">
            <v>0</v>
          </cell>
        </row>
        <row r="3027">
          <cell r="A3027" t="str">
            <v>YZ-MY1727-3XL</v>
          </cell>
          <cell r="B3027">
            <v>0</v>
          </cell>
          <cell r="C3027">
            <v>0</v>
          </cell>
          <cell r="D3027">
            <v>0</v>
          </cell>
          <cell r="E3027">
            <v>0</v>
          </cell>
          <cell r="F3027">
            <v>0</v>
          </cell>
          <cell r="G3027">
            <v>0</v>
          </cell>
          <cell r="H3027">
            <v>0</v>
          </cell>
          <cell r="I3027">
            <v>0</v>
          </cell>
          <cell r="J3027">
            <v>0</v>
          </cell>
          <cell r="K3027">
            <v>0</v>
          </cell>
          <cell r="L3027">
            <v>0</v>
          </cell>
          <cell r="M3027">
            <v>0</v>
          </cell>
        </row>
        <row r="3028">
          <cell r="A3028" t="str">
            <v>YZ-MY1727-4XL</v>
          </cell>
          <cell r="B3028">
            <v>0</v>
          </cell>
          <cell r="C3028">
            <v>0</v>
          </cell>
          <cell r="D3028">
            <v>0</v>
          </cell>
          <cell r="E3028">
            <v>0</v>
          </cell>
          <cell r="F3028">
            <v>0</v>
          </cell>
          <cell r="G3028">
            <v>0</v>
          </cell>
          <cell r="H3028">
            <v>0</v>
          </cell>
          <cell r="I3028">
            <v>0</v>
          </cell>
          <cell r="J3028">
            <v>0</v>
          </cell>
          <cell r="K3028">
            <v>0</v>
          </cell>
          <cell r="L3028">
            <v>0</v>
          </cell>
          <cell r="M3028">
            <v>0</v>
          </cell>
        </row>
        <row r="3029">
          <cell r="A3029" t="str">
            <v>YZ-MY1727-S</v>
          </cell>
          <cell r="B3029">
            <v>0</v>
          </cell>
          <cell r="C3029">
            <v>0</v>
          </cell>
          <cell r="D3029">
            <v>0</v>
          </cell>
          <cell r="E3029">
            <v>0</v>
          </cell>
          <cell r="F3029">
            <v>0</v>
          </cell>
          <cell r="G3029">
            <v>0</v>
          </cell>
          <cell r="H3029">
            <v>0</v>
          </cell>
          <cell r="I3029">
            <v>0</v>
          </cell>
          <cell r="J3029">
            <v>0</v>
          </cell>
          <cell r="K3029">
            <v>0</v>
          </cell>
          <cell r="L3029">
            <v>0</v>
          </cell>
          <cell r="M3029">
            <v>0</v>
          </cell>
        </row>
        <row r="3030">
          <cell r="A3030" t="str">
            <v>YZ-MYBKN1703-R0-L</v>
          </cell>
          <cell r="B3030">
            <v>0</v>
          </cell>
          <cell r="C3030">
            <v>0</v>
          </cell>
          <cell r="D3030">
            <v>0</v>
          </cell>
          <cell r="E3030">
            <v>0</v>
          </cell>
          <cell r="F3030">
            <v>0</v>
          </cell>
          <cell r="G3030">
            <v>0</v>
          </cell>
          <cell r="H3030">
            <v>0</v>
          </cell>
          <cell r="I3030">
            <v>0</v>
          </cell>
          <cell r="J3030">
            <v>0</v>
          </cell>
          <cell r="K3030">
            <v>0</v>
          </cell>
          <cell r="L3030">
            <v>0</v>
          </cell>
          <cell r="M3030">
            <v>0</v>
          </cell>
        </row>
        <row r="3031">
          <cell r="A3031" t="str">
            <v>YZ-MYBKN1703-R0-M</v>
          </cell>
          <cell r="B3031">
            <v>0</v>
          </cell>
          <cell r="C3031">
            <v>0</v>
          </cell>
          <cell r="D3031">
            <v>0</v>
          </cell>
          <cell r="E3031">
            <v>0</v>
          </cell>
          <cell r="F3031">
            <v>0</v>
          </cell>
          <cell r="G3031">
            <v>0</v>
          </cell>
          <cell r="H3031">
            <v>0</v>
          </cell>
          <cell r="I3031">
            <v>0</v>
          </cell>
          <cell r="J3031">
            <v>0</v>
          </cell>
          <cell r="K3031">
            <v>0</v>
          </cell>
          <cell r="L3031">
            <v>0</v>
          </cell>
          <cell r="M3031">
            <v>0</v>
          </cell>
        </row>
        <row r="3032">
          <cell r="A3032" t="str">
            <v>YZ-MYBKN1703-R0-S</v>
          </cell>
          <cell r="B3032">
            <v>0</v>
          </cell>
          <cell r="C3032">
            <v>0</v>
          </cell>
          <cell r="D3032">
            <v>0</v>
          </cell>
          <cell r="E3032">
            <v>0</v>
          </cell>
          <cell r="F3032">
            <v>0</v>
          </cell>
          <cell r="G3032">
            <v>0</v>
          </cell>
          <cell r="H3032">
            <v>0</v>
          </cell>
          <cell r="I3032">
            <v>0</v>
          </cell>
          <cell r="J3032">
            <v>0</v>
          </cell>
          <cell r="K3032">
            <v>0</v>
          </cell>
          <cell r="L3032">
            <v>0</v>
          </cell>
          <cell r="M3032">
            <v>0</v>
          </cell>
        </row>
        <row r="3033">
          <cell r="A3033" t="str">
            <v>YZ-MYBKN1703-R0-XL</v>
          </cell>
          <cell r="B3033">
            <v>0</v>
          </cell>
          <cell r="C3033">
            <v>0</v>
          </cell>
          <cell r="D3033">
            <v>0</v>
          </cell>
          <cell r="E3033">
            <v>0</v>
          </cell>
          <cell r="F3033">
            <v>0</v>
          </cell>
          <cell r="G3033">
            <v>0</v>
          </cell>
          <cell r="H3033">
            <v>0</v>
          </cell>
          <cell r="I3033">
            <v>0</v>
          </cell>
          <cell r="J3033">
            <v>0</v>
          </cell>
          <cell r="K3033">
            <v>0</v>
          </cell>
          <cell r="L3033">
            <v>0</v>
          </cell>
          <cell r="M3033">
            <v>0</v>
          </cell>
        </row>
        <row r="3034">
          <cell r="A3034" t="str">
            <v>YZ-MYBKN1703-R0-XS</v>
          </cell>
          <cell r="B3034">
            <v>0</v>
          </cell>
          <cell r="C3034">
            <v>0</v>
          </cell>
          <cell r="D3034">
            <v>0</v>
          </cell>
          <cell r="E3034">
            <v>0</v>
          </cell>
          <cell r="F3034">
            <v>0</v>
          </cell>
          <cell r="G3034">
            <v>0</v>
          </cell>
          <cell r="H3034">
            <v>0</v>
          </cell>
          <cell r="I3034">
            <v>0</v>
          </cell>
          <cell r="J3034">
            <v>0</v>
          </cell>
          <cell r="K3034">
            <v>0</v>
          </cell>
          <cell r="L3034">
            <v>0</v>
          </cell>
          <cell r="M3034">
            <v>0</v>
          </cell>
        </row>
        <row r="3035">
          <cell r="A3035" t="str">
            <v>YZ-MYQQ1706-K0-2XL</v>
          </cell>
          <cell r="B3035">
            <v>0</v>
          </cell>
          <cell r="C3035">
            <v>0</v>
          </cell>
          <cell r="D3035">
            <v>0</v>
          </cell>
          <cell r="E3035">
            <v>0</v>
          </cell>
          <cell r="F3035">
            <v>0</v>
          </cell>
          <cell r="G3035">
            <v>0</v>
          </cell>
          <cell r="H3035">
            <v>0</v>
          </cell>
          <cell r="I3035">
            <v>0</v>
          </cell>
          <cell r="J3035">
            <v>0</v>
          </cell>
          <cell r="K3035">
            <v>0</v>
          </cell>
          <cell r="L3035">
            <v>0</v>
          </cell>
          <cell r="M3035">
            <v>0</v>
          </cell>
        </row>
        <row r="3036">
          <cell r="A3036" t="str">
            <v>YZ-MYQQ1706-K0-M</v>
          </cell>
          <cell r="B3036">
            <v>0</v>
          </cell>
          <cell r="C3036">
            <v>0</v>
          </cell>
          <cell r="D3036">
            <v>0</v>
          </cell>
          <cell r="E3036">
            <v>0</v>
          </cell>
          <cell r="F3036">
            <v>0</v>
          </cell>
          <cell r="G3036">
            <v>0</v>
          </cell>
          <cell r="H3036">
            <v>0</v>
          </cell>
          <cell r="I3036">
            <v>0</v>
          </cell>
          <cell r="J3036">
            <v>0</v>
          </cell>
          <cell r="K3036">
            <v>0</v>
          </cell>
          <cell r="L3036">
            <v>0</v>
          </cell>
          <cell r="M3036">
            <v>0</v>
          </cell>
        </row>
        <row r="3037">
          <cell r="A3037" t="str">
            <v>YZ-MYQQ1706-K0-S</v>
          </cell>
          <cell r="B3037">
            <v>0</v>
          </cell>
          <cell r="C3037">
            <v>0</v>
          </cell>
          <cell r="D3037">
            <v>0</v>
          </cell>
          <cell r="E3037">
            <v>0</v>
          </cell>
          <cell r="F3037">
            <v>0</v>
          </cell>
          <cell r="G3037">
            <v>0</v>
          </cell>
          <cell r="H3037">
            <v>0</v>
          </cell>
          <cell r="I3037">
            <v>0</v>
          </cell>
          <cell r="J3037">
            <v>0</v>
          </cell>
          <cell r="K3037">
            <v>0</v>
          </cell>
          <cell r="L3037">
            <v>0</v>
          </cell>
          <cell r="M3037">
            <v>0</v>
          </cell>
        </row>
        <row r="3038">
          <cell r="A3038" t="str">
            <v>YZ-MYQQ1706-K0-XL</v>
          </cell>
          <cell r="B3038">
            <v>0</v>
          </cell>
          <cell r="C3038">
            <v>0</v>
          </cell>
          <cell r="D3038">
            <v>0</v>
          </cell>
          <cell r="E3038">
            <v>0</v>
          </cell>
          <cell r="F3038">
            <v>0</v>
          </cell>
          <cell r="G3038">
            <v>0</v>
          </cell>
          <cell r="H3038">
            <v>0</v>
          </cell>
          <cell r="I3038">
            <v>0</v>
          </cell>
          <cell r="J3038">
            <v>0</v>
          </cell>
          <cell r="K3038">
            <v>0</v>
          </cell>
          <cell r="L3038">
            <v>0</v>
          </cell>
          <cell r="M3038">
            <v>0</v>
          </cell>
        </row>
        <row r="3039">
          <cell r="A3039" t="str">
            <v>YZ-MYQQ1706-K0-XS</v>
          </cell>
          <cell r="B3039">
            <v>0</v>
          </cell>
          <cell r="C3039">
            <v>0</v>
          </cell>
          <cell r="D3039">
            <v>0</v>
          </cell>
          <cell r="E3039">
            <v>0</v>
          </cell>
          <cell r="F3039">
            <v>0</v>
          </cell>
          <cell r="G3039">
            <v>0</v>
          </cell>
          <cell r="H3039">
            <v>0</v>
          </cell>
          <cell r="I3039">
            <v>0</v>
          </cell>
          <cell r="J3039">
            <v>0</v>
          </cell>
          <cell r="K3039">
            <v>0</v>
          </cell>
          <cell r="L3039">
            <v>0</v>
          </cell>
          <cell r="M3039">
            <v>0</v>
          </cell>
        </row>
        <row r="3040">
          <cell r="A3040" t="str">
            <v>YZ-MYQZ1709-K0-2XL</v>
          </cell>
          <cell r="B3040">
            <v>0</v>
          </cell>
          <cell r="C3040">
            <v>0</v>
          </cell>
          <cell r="D3040">
            <v>0</v>
          </cell>
          <cell r="E3040">
            <v>0</v>
          </cell>
          <cell r="F3040">
            <v>0</v>
          </cell>
          <cell r="G3040">
            <v>0</v>
          </cell>
          <cell r="H3040">
            <v>0</v>
          </cell>
          <cell r="I3040">
            <v>0</v>
          </cell>
          <cell r="J3040">
            <v>0</v>
          </cell>
          <cell r="K3040">
            <v>0</v>
          </cell>
          <cell r="L3040">
            <v>0</v>
          </cell>
          <cell r="M3040">
            <v>0</v>
          </cell>
        </row>
        <row r="3041">
          <cell r="A3041" t="str">
            <v>YZ-MYQZ1709-K0-3XL</v>
          </cell>
          <cell r="B3041">
            <v>0</v>
          </cell>
          <cell r="C3041">
            <v>0</v>
          </cell>
          <cell r="D3041">
            <v>0</v>
          </cell>
          <cell r="E3041">
            <v>0</v>
          </cell>
          <cell r="F3041">
            <v>0</v>
          </cell>
          <cell r="G3041">
            <v>0</v>
          </cell>
          <cell r="H3041">
            <v>0</v>
          </cell>
          <cell r="I3041">
            <v>0</v>
          </cell>
          <cell r="J3041">
            <v>0</v>
          </cell>
          <cell r="K3041">
            <v>0</v>
          </cell>
          <cell r="L3041">
            <v>0</v>
          </cell>
          <cell r="M3041">
            <v>0</v>
          </cell>
        </row>
        <row r="3042">
          <cell r="A3042" t="str">
            <v>YZ-MYQZ1709-K0-L</v>
          </cell>
          <cell r="B3042">
            <v>0</v>
          </cell>
          <cell r="C3042">
            <v>0</v>
          </cell>
          <cell r="D3042">
            <v>0</v>
          </cell>
          <cell r="E3042">
            <v>0</v>
          </cell>
          <cell r="F3042">
            <v>0</v>
          </cell>
          <cell r="G3042">
            <v>0</v>
          </cell>
          <cell r="H3042">
            <v>0</v>
          </cell>
          <cell r="I3042">
            <v>0</v>
          </cell>
          <cell r="J3042">
            <v>0</v>
          </cell>
          <cell r="K3042">
            <v>0</v>
          </cell>
          <cell r="L3042">
            <v>0</v>
          </cell>
          <cell r="M3042">
            <v>0</v>
          </cell>
        </row>
        <row r="3043">
          <cell r="A3043" t="str">
            <v>YZ-MYQZ1709-K0-M</v>
          </cell>
          <cell r="B3043">
            <v>0</v>
          </cell>
          <cell r="C3043">
            <v>0</v>
          </cell>
          <cell r="D3043">
            <v>0</v>
          </cell>
          <cell r="E3043">
            <v>0</v>
          </cell>
          <cell r="F3043">
            <v>0</v>
          </cell>
          <cell r="G3043">
            <v>0</v>
          </cell>
          <cell r="H3043">
            <v>0</v>
          </cell>
          <cell r="I3043">
            <v>0</v>
          </cell>
          <cell r="J3043">
            <v>0</v>
          </cell>
          <cell r="K3043">
            <v>0</v>
          </cell>
          <cell r="L3043">
            <v>0</v>
          </cell>
          <cell r="M3043">
            <v>0</v>
          </cell>
        </row>
        <row r="3044">
          <cell r="A3044" t="str">
            <v>YZ-MYQZ1709-K0-S</v>
          </cell>
          <cell r="B3044">
            <v>0</v>
          </cell>
          <cell r="C3044">
            <v>0</v>
          </cell>
          <cell r="D3044">
            <v>0</v>
          </cell>
          <cell r="E3044">
            <v>0</v>
          </cell>
          <cell r="F3044">
            <v>0</v>
          </cell>
          <cell r="G3044">
            <v>0</v>
          </cell>
          <cell r="H3044">
            <v>0</v>
          </cell>
          <cell r="I3044">
            <v>0</v>
          </cell>
          <cell r="J3044">
            <v>0</v>
          </cell>
          <cell r="K3044">
            <v>0</v>
          </cell>
          <cell r="L3044">
            <v>0</v>
          </cell>
          <cell r="M3044">
            <v>0</v>
          </cell>
        </row>
        <row r="3045">
          <cell r="A3045" t="str">
            <v>YZ-MYQZ1709-K0-XL</v>
          </cell>
          <cell r="B3045">
            <v>0</v>
          </cell>
          <cell r="C3045">
            <v>0</v>
          </cell>
          <cell r="D3045">
            <v>0</v>
          </cell>
          <cell r="E3045">
            <v>0</v>
          </cell>
          <cell r="F3045">
            <v>0</v>
          </cell>
          <cell r="G3045">
            <v>0</v>
          </cell>
          <cell r="H3045">
            <v>0</v>
          </cell>
          <cell r="I3045">
            <v>0</v>
          </cell>
          <cell r="J3045">
            <v>0</v>
          </cell>
          <cell r="K3045">
            <v>0</v>
          </cell>
          <cell r="L3045">
            <v>0</v>
          </cell>
          <cell r="M3045">
            <v>0</v>
          </cell>
        </row>
        <row r="3046">
          <cell r="A3046" t="str">
            <v>YZ-MYQZ1709-K0-XS</v>
          </cell>
          <cell r="B3046">
            <v>0</v>
          </cell>
          <cell r="C3046">
            <v>0</v>
          </cell>
          <cell r="D3046">
            <v>0</v>
          </cell>
          <cell r="E3046">
            <v>0</v>
          </cell>
          <cell r="F3046">
            <v>0</v>
          </cell>
          <cell r="G3046">
            <v>0</v>
          </cell>
          <cell r="H3046">
            <v>0</v>
          </cell>
          <cell r="I3046">
            <v>0</v>
          </cell>
          <cell r="J3046">
            <v>0</v>
          </cell>
          <cell r="K3046">
            <v>0</v>
          </cell>
          <cell r="L3046">
            <v>0</v>
          </cell>
          <cell r="M3046">
            <v>0</v>
          </cell>
        </row>
        <row r="3047">
          <cell r="A3047" t="str">
            <v>YZ-MYQZ1709-R0-2XL</v>
          </cell>
          <cell r="B3047">
            <v>0</v>
          </cell>
          <cell r="C3047">
            <v>0</v>
          </cell>
          <cell r="D3047">
            <v>0</v>
          </cell>
          <cell r="E3047">
            <v>0</v>
          </cell>
          <cell r="F3047">
            <v>0</v>
          </cell>
          <cell r="G3047">
            <v>0</v>
          </cell>
          <cell r="H3047">
            <v>0</v>
          </cell>
          <cell r="I3047">
            <v>0</v>
          </cell>
          <cell r="J3047">
            <v>0</v>
          </cell>
          <cell r="K3047">
            <v>0</v>
          </cell>
          <cell r="L3047">
            <v>0</v>
          </cell>
          <cell r="M3047">
            <v>0</v>
          </cell>
        </row>
        <row r="3048">
          <cell r="A3048" t="str">
            <v>YZ-MYQZ1709-R0-3XL</v>
          </cell>
          <cell r="B3048">
            <v>0</v>
          </cell>
          <cell r="C3048">
            <v>0</v>
          </cell>
          <cell r="D3048">
            <v>0</v>
          </cell>
          <cell r="E3048">
            <v>0</v>
          </cell>
          <cell r="F3048">
            <v>0</v>
          </cell>
          <cell r="G3048">
            <v>0</v>
          </cell>
          <cell r="H3048">
            <v>0</v>
          </cell>
          <cell r="I3048">
            <v>0</v>
          </cell>
          <cell r="J3048">
            <v>0</v>
          </cell>
          <cell r="K3048">
            <v>0</v>
          </cell>
          <cell r="L3048">
            <v>0</v>
          </cell>
          <cell r="M3048">
            <v>0</v>
          </cell>
        </row>
        <row r="3049">
          <cell r="A3049" t="str">
            <v>YZ-MYQZ1709-R0-L</v>
          </cell>
          <cell r="B3049">
            <v>0</v>
          </cell>
          <cell r="C3049">
            <v>0</v>
          </cell>
          <cell r="D3049">
            <v>0</v>
          </cell>
          <cell r="E3049">
            <v>0</v>
          </cell>
          <cell r="F3049">
            <v>0</v>
          </cell>
          <cell r="G3049">
            <v>0</v>
          </cell>
          <cell r="H3049">
            <v>0</v>
          </cell>
          <cell r="I3049">
            <v>0</v>
          </cell>
          <cell r="J3049">
            <v>0</v>
          </cell>
          <cell r="K3049">
            <v>0</v>
          </cell>
          <cell r="L3049">
            <v>0</v>
          </cell>
          <cell r="M3049">
            <v>0</v>
          </cell>
        </row>
        <row r="3050">
          <cell r="A3050" t="str">
            <v>YZ-MYQZ1709-R0-M</v>
          </cell>
          <cell r="B3050">
            <v>0</v>
          </cell>
          <cell r="C3050">
            <v>0</v>
          </cell>
          <cell r="D3050">
            <v>0</v>
          </cell>
          <cell r="E3050">
            <v>0</v>
          </cell>
          <cell r="F3050">
            <v>0</v>
          </cell>
          <cell r="G3050">
            <v>0</v>
          </cell>
          <cell r="H3050">
            <v>0</v>
          </cell>
          <cell r="I3050">
            <v>0</v>
          </cell>
          <cell r="J3050">
            <v>0</v>
          </cell>
          <cell r="K3050">
            <v>0</v>
          </cell>
          <cell r="L3050">
            <v>0</v>
          </cell>
          <cell r="M3050">
            <v>0</v>
          </cell>
        </row>
        <row r="3051">
          <cell r="A3051" t="str">
            <v>YZ-MYQZ1709-R0-S</v>
          </cell>
          <cell r="B3051">
            <v>0</v>
          </cell>
          <cell r="C3051">
            <v>0</v>
          </cell>
          <cell r="D3051">
            <v>0</v>
          </cell>
          <cell r="E3051">
            <v>0</v>
          </cell>
          <cell r="F3051">
            <v>0</v>
          </cell>
          <cell r="G3051">
            <v>0</v>
          </cell>
          <cell r="H3051">
            <v>0</v>
          </cell>
          <cell r="I3051">
            <v>0</v>
          </cell>
          <cell r="J3051">
            <v>0</v>
          </cell>
          <cell r="K3051">
            <v>0</v>
          </cell>
          <cell r="L3051">
            <v>0</v>
          </cell>
          <cell r="M3051">
            <v>0</v>
          </cell>
        </row>
        <row r="3052">
          <cell r="A3052" t="str">
            <v>YZ-MYQZ1709-R0-XL</v>
          </cell>
          <cell r="B3052">
            <v>0</v>
          </cell>
          <cell r="C3052">
            <v>0</v>
          </cell>
          <cell r="D3052">
            <v>0</v>
          </cell>
          <cell r="E3052">
            <v>0</v>
          </cell>
          <cell r="F3052">
            <v>0</v>
          </cell>
          <cell r="G3052">
            <v>0</v>
          </cell>
          <cell r="H3052">
            <v>0</v>
          </cell>
          <cell r="I3052">
            <v>0</v>
          </cell>
          <cell r="J3052">
            <v>0</v>
          </cell>
          <cell r="K3052">
            <v>0</v>
          </cell>
          <cell r="L3052">
            <v>0</v>
          </cell>
          <cell r="M3052">
            <v>0</v>
          </cell>
        </row>
        <row r="3053">
          <cell r="A3053" t="str">
            <v>YZ-MYQZ1709-R0-XS</v>
          </cell>
          <cell r="B3053">
            <v>0</v>
          </cell>
          <cell r="C3053">
            <v>0</v>
          </cell>
          <cell r="D3053">
            <v>0</v>
          </cell>
          <cell r="E3053">
            <v>0</v>
          </cell>
          <cell r="F3053">
            <v>0</v>
          </cell>
          <cell r="G3053">
            <v>0</v>
          </cell>
          <cell r="H3053">
            <v>0</v>
          </cell>
          <cell r="I3053">
            <v>0</v>
          </cell>
          <cell r="J3053">
            <v>0</v>
          </cell>
          <cell r="K3053">
            <v>0</v>
          </cell>
          <cell r="L3053">
            <v>0</v>
          </cell>
          <cell r="M3053">
            <v>0</v>
          </cell>
        </row>
        <row r="3054">
          <cell r="A3054" t="str">
            <v>YZ-MYSJ1708-K0-M</v>
          </cell>
          <cell r="B3054">
            <v>0</v>
          </cell>
          <cell r="C3054">
            <v>0</v>
          </cell>
          <cell r="D3054">
            <v>0</v>
          </cell>
          <cell r="E3054">
            <v>0</v>
          </cell>
          <cell r="F3054">
            <v>0</v>
          </cell>
          <cell r="G3054">
            <v>0</v>
          </cell>
          <cell r="H3054">
            <v>0</v>
          </cell>
          <cell r="I3054">
            <v>0</v>
          </cell>
          <cell r="J3054">
            <v>0</v>
          </cell>
          <cell r="K3054">
            <v>0</v>
          </cell>
          <cell r="L3054">
            <v>0</v>
          </cell>
          <cell r="M3054">
            <v>0</v>
          </cell>
        </row>
        <row r="3055">
          <cell r="A3055" t="str">
            <v>YZ-MYSJ1708-K0-XL</v>
          </cell>
          <cell r="B3055">
            <v>0</v>
          </cell>
          <cell r="C3055">
            <v>0</v>
          </cell>
          <cell r="D3055">
            <v>0</v>
          </cell>
          <cell r="E3055">
            <v>0</v>
          </cell>
          <cell r="F3055">
            <v>0</v>
          </cell>
          <cell r="G3055">
            <v>0</v>
          </cell>
          <cell r="H3055">
            <v>0</v>
          </cell>
          <cell r="I3055">
            <v>0</v>
          </cell>
          <cell r="J3055">
            <v>0</v>
          </cell>
          <cell r="K3055">
            <v>0</v>
          </cell>
          <cell r="L3055">
            <v>0</v>
          </cell>
          <cell r="M3055">
            <v>0</v>
          </cell>
        </row>
        <row r="3056">
          <cell r="A3056" t="str">
            <v>YZ-MYSJ1708-R0-2XL</v>
          </cell>
          <cell r="B3056">
            <v>0</v>
          </cell>
          <cell r="C3056">
            <v>0</v>
          </cell>
          <cell r="D3056">
            <v>0</v>
          </cell>
          <cell r="E3056">
            <v>0</v>
          </cell>
          <cell r="F3056">
            <v>0</v>
          </cell>
          <cell r="G3056">
            <v>0</v>
          </cell>
          <cell r="H3056">
            <v>0</v>
          </cell>
          <cell r="I3056">
            <v>0</v>
          </cell>
          <cell r="J3056">
            <v>0</v>
          </cell>
          <cell r="K3056">
            <v>0</v>
          </cell>
          <cell r="L3056">
            <v>0</v>
          </cell>
          <cell r="M3056">
            <v>0</v>
          </cell>
        </row>
        <row r="3057">
          <cell r="A3057" t="str">
            <v>YZ-MYSJ1708-R0-L</v>
          </cell>
          <cell r="B3057">
            <v>0</v>
          </cell>
          <cell r="C3057">
            <v>0</v>
          </cell>
          <cell r="D3057">
            <v>0</v>
          </cell>
          <cell r="E3057">
            <v>0</v>
          </cell>
          <cell r="F3057">
            <v>0</v>
          </cell>
          <cell r="G3057">
            <v>0</v>
          </cell>
          <cell r="H3057">
            <v>0</v>
          </cell>
          <cell r="I3057">
            <v>0</v>
          </cell>
          <cell r="J3057">
            <v>0</v>
          </cell>
          <cell r="K3057">
            <v>0</v>
          </cell>
          <cell r="L3057">
            <v>0</v>
          </cell>
          <cell r="M3057">
            <v>0</v>
          </cell>
        </row>
        <row r="3058">
          <cell r="A3058" t="str">
            <v>YZ-MYSJ1708-R0-S</v>
          </cell>
          <cell r="B3058">
            <v>0</v>
          </cell>
          <cell r="C3058">
            <v>0</v>
          </cell>
          <cell r="D3058">
            <v>0</v>
          </cell>
          <cell r="E3058">
            <v>0</v>
          </cell>
          <cell r="F3058">
            <v>0</v>
          </cell>
          <cell r="G3058">
            <v>0</v>
          </cell>
          <cell r="H3058">
            <v>0</v>
          </cell>
          <cell r="I3058">
            <v>0</v>
          </cell>
          <cell r="J3058">
            <v>0</v>
          </cell>
          <cell r="K3058">
            <v>0</v>
          </cell>
          <cell r="L3058">
            <v>0</v>
          </cell>
          <cell r="M3058">
            <v>0</v>
          </cell>
        </row>
        <row r="3059">
          <cell r="A3059" t="str">
            <v>YZ-MYSJ1708-R0-XL</v>
          </cell>
          <cell r="B3059">
            <v>0</v>
          </cell>
          <cell r="C3059">
            <v>0</v>
          </cell>
          <cell r="D3059">
            <v>0</v>
          </cell>
          <cell r="E3059">
            <v>0</v>
          </cell>
          <cell r="F3059">
            <v>0</v>
          </cell>
          <cell r="G3059">
            <v>0</v>
          </cell>
          <cell r="H3059">
            <v>0</v>
          </cell>
          <cell r="I3059">
            <v>0</v>
          </cell>
          <cell r="J3059">
            <v>0</v>
          </cell>
          <cell r="K3059">
            <v>0</v>
          </cell>
          <cell r="L3059">
            <v>0</v>
          </cell>
          <cell r="M3059">
            <v>0</v>
          </cell>
        </row>
        <row r="3060">
          <cell r="A3060" t="str">
            <v>YZ-MYSJ1708-R0-XS</v>
          </cell>
          <cell r="B3060">
            <v>0</v>
          </cell>
          <cell r="C3060">
            <v>0</v>
          </cell>
          <cell r="D3060">
            <v>0</v>
          </cell>
          <cell r="E3060">
            <v>0</v>
          </cell>
          <cell r="F3060">
            <v>0</v>
          </cell>
          <cell r="G3060">
            <v>0</v>
          </cell>
          <cell r="H3060">
            <v>0</v>
          </cell>
          <cell r="I3060">
            <v>0</v>
          </cell>
          <cell r="J3060">
            <v>0</v>
          </cell>
          <cell r="K3060">
            <v>0</v>
          </cell>
          <cell r="L3060">
            <v>0</v>
          </cell>
          <cell r="M3060">
            <v>0</v>
          </cell>
        </row>
        <row r="3061">
          <cell r="A3061" t="str">
            <v>YZ-NA13037EZ1L</v>
          </cell>
          <cell r="B3061">
            <v>0</v>
          </cell>
          <cell r="C3061">
            <v>0</v>
          </cell>
          <cell r="D3061">
            <v>0</v>
          </cell>
          <cell r="E3061">
            <v>1</v>
          </cell>
          <cell r="F3061">
            <v>1</v>
          </cell>
          <cell r="G3061">
            <v>0</v>
          </cell>
          <cell r="H3061">
            <v>0</v>
          </cell>
          <cell r="I3061">
            <v>0</v>
          </cell>
          <cell r="J3061">
            <v>0</v>
          </cell>
          <cell r="K3061">
            <v>0</v>
          </cell>
          <cell r="L3061">
            <v>0</v>
          </cell>
          <cell r="M3061">
            <v>0</v>
          </cell>
        </row>
        <row r="3062">
          <cell r="A3062" t="str">
            <v>YZ-NA13037EZ3L</v>
          </cell>
          <cell r="B3062">
            <v>0</v>
          </cell>
          <cell r="C3062">
            <v>0</v>
          </cell>
          <cell r="D3062">
            <v>0</v>
          </cell>
          <cell r="E3062">
            <v>1</v>
          </cell>
          <cell r="F3062">
            <v>1</v>
          </cell>
          <cell r="G3062">
            <v>0</v>
          </cell>
          <cell r="H3062">
            <v>0</v>
          </cell>
          <cell r="I3062">
            <v>0</v>
          </cell>
          <cell r="J3062">
            <v>0</v>
          </cell>
          <cell r="K3062">
            <v>0</v>
          </cell>
          <cell r="L3062">
            <v>0</v>
          </cell>
          <cell r="M3062">
            <v>0</v>
          </cell>
        </row>
        <row r="3063">
          <cell r="A3063" t="str">
            <v>YZ-NA13037EZ5L</v>
          </cell>
          <cell r="B3063">
            <v>0</v>
          </cell>
          <cell r="C3063">
            <v>0</v>
          </cell>
          <cell r="D3063">
            <v>0</v>
          </cell>
          <cell r="E3063">
            <v>0</v>
          </cell>
          <cell r="F3063">
            <v>0</v>
          </cell>
          <cell r="G3063">
            <v>0</v>
          </cell>
          <cell r="H3063">
            <v>0</v>
          </cell>
          <cell r="I3063">
            <v>0</v>
          </cell>
          <cell r="J3063">
            <v>0</v>
          </cell>
          <cell r="K3063">
            <v>0</v>
          </cell>
          <cell r="L3063">
            <v>0</v>
          </cell>
          <cell r="M3063">
            <v>0</v>
          </cell>
        </row>
        <row r="3064">
          <cell r="A3064" t="str">
            <v>YZ-NA13037EZ6L</v>
          </cell>
          <cell r="B3064">
            <v>0</v>
          </cell>
          <cell r="C3064">
            <v>0</v>
          </cell>
          <cell r="D3064">
            <v>0</v>
          </cell>
          <cell r="E3064">
            <v>0</v>
          </cell>
          <cell r="F3064">
            <v>0</v>
          </cell>
          <cell r="G3064">
            <v>0</v>
          </cell>
          <cell r="H3064">
            <v>0</v>
          </cell>
          <cell r="I3064">
            <v>0</v>
          </cell>
          <cell r="J3064">
            <v>0</v>
          </cell>
          <cell r="K3064">
            <v>0</v>
          </cell>
          <cell r="L3064">
            <v>0</v>
          </cell>
          <cell r="M3064">
            <v>0</v>
          </cell>
        </row>
        <row r="3065">
          <cell r="A3065" t="str">
            <v>YZ-NA13037EZ7L</v>
          </cell>
          <cell r="B3065">
            <v>0</v>
          </cell>
          <cell r="C3065">
            <v>0</v>
          </cell>
          <cell r="D3065">
            <v>3</v>
          </cell>
          <cell r="E3065">
            <v>0</v>
          </cell>
          <cell r="F3065">
            <v>3</v>
          </cell>
          <cell r="G3065">
            <v>0</v>
          </cell>
          <cell r="H3065">
            <v>0</v>
          </cell>
          <cell r="I3065">
            <v>0</v>
          </cell>
          <cell r="J3065">
            <v>0</v>
          </cell>
          <cell r="K3065">
            <v>0</v>
          </cell>
          <cell r="L3065">
            <v>0</v>
          </cell>
          <cell r="M3065">
            <v>0</v>
          </cell>
        </row>
        <row r="3066">
          <cell r="A3066" t="str">
            <v>YZ-NA13037EZ8L</v>
          </cell>
          <cell r="B3066">
            <v>0</v>
          </cell>
          <cell r="C3066">
            <v>0</v>
          </cell>
          <cell r="D3066">
            <v>2</v>
          </cell>
          <cell r="E3066">
            <v>0</v>
          </cell>
          <cell r="F3066">
            <v>2</v>
          </cell>
          <cell r="G3066">
            <v>0</v>
          </cell>
          <cell r="H3066">
            <v>0</v>
          </cell>
          <cell r="I3066">
            <v>0</v>
          </cell>
          <cell r="J3066">
            <v>0</v>
          </cell>
          <cell r="K3066">
            <v>0</v>
          </cell>
          <cell r="L3066">
            <v>0</v>
          </cell>
          <cell r="M3066">
            <v>0</v>
          </cell>
        </row>
        <row r="3067">
          <cell r="A3067" t="str">
            <v>YZ-NA13037Or6L</v>
          </cell>
          <cell r="B3067">
            <v>0</v>
          </cell>
          <cell r="C3067">
            <v>0</v>
          </cell>
          <cell r="D3067">
            <v>2</v>
          </cell>
          <cell r="E3067">
            <v>0</v>
          </cell>
          <cell r="F3067">
            <v>2</v>
          </cell>
          <cell r="G3067">
            <v>0</v>
          </cell>
          <cell r="H3067">
            <v>0</v>
          </cell>
          <cell r="I3067">
            <v>0</v>
          </cell>
          <cell r="J3067">
            <v>0</v>
          </cell>
          <cell r="K3067">
            <v>0</v>
          </cell>
          <cell r="L3067">
            <v>0</v>
          </cell>
          <cell r="M3067">
            <v>0</v>
          </cell>
        </row>
        <row r="3068">
          <cell r="A3068" t="str">
            <v>YZ-NA13037Pu1L</v>
          </cell>
          <cell r="B3068">
            <v>0</v>
          </cell>
          <cell r="C3068">
            <v>0</v>
          </cell>
          <cell r="D3068">
            <v>0</v>
          </cell>
          <cell r="E3068">
            <v>6</v>
          </cell>
          <cell r="F3068">
            <v>6</v>
          </cell>
          <cell r="G3068">
            <v>0</v>
          </cell>
          <cell r="H3068">
            <v>0</v>
          </cell>
          <cell r="I3068">
            <v>0</v>
          </cell>
          <cell r="J3068">
            <v>0</v>
          </cell>
          <cell r="K3068">
            <v>0</v>
          </cell>
          <cell r="L3068">
            <v>0</v>
          </cell>
          <cell r="M3068">
            <v>0</v>
          </cell>
        </row>
        <row r="3069">
          <cell r="A3069" t="str">
            <v>YZ-NA13037Pu3L</v>
          </cell>
          <cell r="B3069">
            <v>0</v>
          </cell>
          <cell r="C3069">
            <v>0</v>
          </cell>
          <cell r="D3069">
            <v>0</v>
          </cell>
          <cell r="E3069">
            <v>0</v>
          </cell>
          <cell r="F3069">
            <v>0</v>
          </cell>
          <cell r="G3069">
            <v>0</v>
          </cell>
          <cell r="H3069">
            <v>0</v>
          </cell>
          <cell r="I3069">
            <v>0</v>
          </cell>
          <cell r="J3069">
            <v>0</v>
          </cell>
          <cell r="K3069">
            <v>0</v>
          </cell>
          <cell r="L3069">
            <v>0</v>
          </cell>
          <cell r="M3069">
            <v>0</v>
          </cell>
        </row>
        <row r="3070">
          <cell r="A3070" t="str">
            <v>YZ-NA13037Pu4L</v>
          </cell>
          <cell r="B3070">
            <v>0</v>
          </cell>
          <cell r="C3070">
            <v>1</v>
          </cell>
          <cell r="D3070">
            <v>0</v>
          </cell>
          <cell r="E3070">
            <v>1</v>
          </cell>
          <cell r="F3070">
            <v>1</v>
          </cell>
          <cell r="G3070">
            <v>0</v>
          </cell>
          <cell r="H3070">
            <v>0</v>
          </cell>
          <cell r="I3070">
            <v>0</v>
          </cell>
          <cell r="J3070">
            <v>0</v>
          </cell>
          <cell r="K3070">
            <v>0</v>
          </cell>
          <cell r="L3070">
            <v>0</v>
          </cell>
          <cell r="M3070">
            <v>0</v>
          </cell>
        </row>
        <row r="3071">
          <cell r="A3071" t="str">
            <v>YZ-NA13037Pu5L</v>
          </cell>
          <cell r="B3071">
            <v>0</v>
          </cell>
          <cell r="C3071">
            <v>1</v>
          </cell>
          <cell r="D3071">
            <v>1</v>
          </cell>
          <cell r="E3071">
            <v>6</v>
          </cell>
          <cell r="F3071">
            <v>7</v>
          </cell>
          <cell r="G3071">
            <v>0</v>
          </cell>
          <cell r="H3071">
            <v>0</v>
          </cell>
          <cell r="I3071">
            <v>0</v>
          </cell>
          <cell r="J3071">
            <v>0</v>
          </cell>
          <cell r="K3071">
            <v>0</v>
          </cell>
          <cell r="L3071">
            <v>0</v>
          </cell>
          <cell r="M3071">
            <v>0</v>
          </cell>
        </row>
        <row r="3072">
          <cell r="A3072" t="str">
            <v>YZ-NA13037Pu6L</v>
          </cell>
          <cell r="B3072">
            <v>0</v>
          </cell>
          <cell r="C3072">
            <v>0</v>
          </cell>
          <cell r="D3072">
            <v>1</v>
          </cell>
          <cell r="E3072">
            <v>0</v>
          </cell>
          <cell r="F3072">
            <v>1</v>
          </cell>
          <cell r="G3072">
            <v>0</v>
          </cell>
          <cell r="H3072">
            <v>0</v>
          </cell>
          <cell r="I3072">
            <v>0</v>
          </cell>
          <cell r="J3072">
            <v>0</v>
          </cell>
          <cell r="K3072">
            <v>0</v>
          </cell>
          <cell r="L3072">
            <v>0</v>
          </cell>
          <cell r="M3072">
            <v>0</v>
          </cell>
        </row>
        <row r="3073">
          <cell r="A3073" t="str">
            <v>YZ-NA13037Pu7L</v>
          </cell>
          <cell r="B3073">
            <v>0</v>
          </cell>
          <cell r="C3073">
            <v>0</v>
          </cell>
          <cell r="D3073">
            <v>5</v>
          </cell>
          <cell r="E3073">
            <v>0</v>
          </cell>
          <cell r="F3073">
            <v>5</v>
          </cell>
          <cell r="G3073">
            <v>0</v>
          </cell>
          <cell r="H3073">
            <v>0</v>
          </cell>
          <cell r="I3073">
            <v>0</v>
          </cell>
          <cell r="J3073">
            <v>0</v>
          </cell>
          <cell r="K3073">
            <v>0</v>
          </cell>
          <cell r="L3073">
            <v>0</v>
          </cell>
          <cell r="M3073">
            <v>0</v>
          </cell>
        </row>
        <row r="3074">
          <cell r="A3074" t="str">
            <v>YZ-NA13037Pu8L</v>
          </cell>
          <cell r="B3074">
            <v>0</v>
          </cell>
          <cell r="C3074">
            <v>1</v>
          </cell>
          <cell r="D3074">
            <v>0</v>
          </cell>
          <cell r="E3074">
            <v>0</v>
          </cell>
          <cell r="F3074">
            <v>0</v>
          </cell>
          <cell r="G3074">
            <v>0</v>
          </cell>
          <cell r="H3074">
            <v>0</v>
          </cell>
          <cell r="I3074">
            <v>0</v>
          </cell>
          <cell r="J3074">
            <v>0</v>
          </cell>
          <cell r="K3074">
            <v>0</v>
          </cell>
          <cell r="L3074">
            <v>0</v>
          </cell>
          <cell r="M3074">
            <v>0</v>
          </cell>
        </row>
        <row r="3075">
          <cell r="A3075" t="str">
            <v>YZ-NA13037Pu9L</v>
          </cell>
          <cell r="B3075">
            <v>0</v>
          </cell>
          <cell r="C3075">
            <v>1</v>
          </cell>
          <cell r="D3075">
            <v>4</v>
          </cell>
          <cell r="E3075">
            <v>0</v>
          </cell>
          <cell r="F3075">
            <v>4</v>
          </cell>
          <cell r="G3075">
            <v>0</v>
          </cell>
          <cell r="H3075">
            <v>0</v>
          </cell>
          <cell r="I3075">
            <v>0</v>
          </cell>
          <cell r="J3075">
            <v>0</v>
          </cell>
          <cell r="K3075">
            <v>0</v>
          </cell>
          <cell r="L3075">
            <v>0</v>
          </cell>
          <cell r="M3075">
            <v>0</v>
          </cell>
        </row>
        <row r="3076">
          <cell r="A3076" t="str">
            <v>YZ-NA13037Wi1L</v>
          </cell>
          <cell r="B3076">
            <v>0</v>
          </cell>
          <cell r="C3076">
            <v>0</v>
          </cell>
          <cell r="D3076">
            <v>0</v>
          </cell>
          <cell r="E3076">
            <v>5</v>
          </cell>
          <cell r="F3076">
            <v>5</v>
          </cell>
          <cell r="G3076">
            <v>0</v>
          </cell>
          <cell r="H3076">
            <v>0</v>
          </cell>
          <cell r="I3076">
            <v>0</v>
          </cell>
          <cell r="J3076">
            <v>0</v>
          </cell>
          <cell r="K3076">
            <v>0</v>
          </cell>
          <cell r="L3076">
            <v>0</v>
          </cell>
          <cell r="M3076">
            <v>0</v>
          </cell>
        </row>
        <row r="3077">
          <cell r="A3077" t="str">
            <v>YZ-NA13037Wi4L</v>
          </cell>
          <cell r="B3077">
            <v>0</v>
          </cell>
          <cell r="C3077">
            <v>0</v>
          </cell>
          <cell r="D3077">
            <v>0</v>
          </cell>
          <cell r="E3077">
            <v>0</v>
          </cell>
          <cell r="F3077">
            <v>0</v>
          </cell>
          <cell r="G3077">
            <v>0</v>
          </cell>
          <cell r="H3077">
            <v>0</v>
          </cell>
          <cell r="I3077">
            <v>0</v>
          </cell>
          <cell r="J3077">
            <v>0</v>
          </cell>
          <cell r="K3077">
            <v>0</v>
          </cell>
          <cell r="L3077">
            <v>0</v>
          </cell>
          <cell r="M3077">
            <v>0</v>
          </cell>
        </row>
        <row r="3078">
          <cell r="A3078" t="str">
            <v>YZ-NA1304G05L</v>
          </cell>
          <cell r="B3078">
            <v>0</v>
          </cell>
          <cell r="C3078">
            <v>0</v>
          </cell>
          <cell r="D3078">
            <v>0</v>
          </cell>
          <cell r="E3078">
            <v>0</v>
          </cell>
          <cell r="F3078">
            <v>0</v>
          </cell>
          <cell r="G3078">
            <v>0</v>
          </cell>
          <cell r="H3078">
            <v>0</v>
          </cell>
          <cell r="I3078">
            <v>0</v>
          </cell>
          <cell r="J3078">
            <v>0</v>
          </cell>
          <cell r="K3078">
            <v>0</v>
          </cell>
          <cell r="L3078">
            <v>0</v>
          </cell>
          <cell r="M3078">
            <v>0</v>
          </cell>
        </row>
        <row r="3079">
          <cell r="A3079" t="str">
            <v>YZ-NA1304Y05L</v>
          </cell>
          <cell r="B3079">
            <v>0</v>
          </cell>
          <cell r="C3079">
            <v>0</v>
          </cell>
          <cell r="D3079">
            <v>0</v>
          </cell>
          <cell r="E3079">
            <v>0</v>
          </cell>
          <cell r="F3079">
            <v>0</v>
          </cell>
          <cell r="G3079">
            <v>0</v>
          </cell>
          <cell r="H3079">
            <v>0</v>
          </cell>
          <cell r="I3079">
            <v>0</v>
          </cell>
          <cell r="J3079">
            <v>0</v>
          </cell>
          <cell r="K3079">
            <v>0</v>
          </cell>
          <cell r="L3079">
            <v>0</v>
          </cell>
          <cell r="M3079">
            <v>0</v>
          </cell>
        </row>
        <row r="3080">
          <cell r="A3080" t="str">
            <v>YZ-NA1521-BF-4XL</v>
          </cell>
          <cell r="B3080">
            <v>0</v>
          </cell>
          <cell r="C3080">
            <v>0</v>
          </cell>
          <cell r="D3080">
            <v>0</v>
          </cell>
          <cell r="E3080">
            <v>0</v>
          </cell>
          <cell r="F3080">
            <v>0</v>
          </cell>
          <cell r="G3080">
            <v>0</v>
          </cell>
          <cell r="H3080">
            <v>0</v>
          </cell>
          <cell r="I3080">
            <v>0</v>
          </cell>
          <cell r="J3080">
            <v>0</v>
          </cell>
          <cell r="K3080">
            <v>0</v>
          </cell>
          <cell r="L3080">
            <v>0</v>
          </cell>
          <cell r="M3080">
            <v>0</v>
          </cell>
        </row>
        <row r="3081">
          <cell r="A3081" t="str">
            <v>YZ-NA1521-BL-4XL</v>
          </cell>
          <cell r="B3081">
            <v>0</v>
          </cell>
          <cell r="C3081">
            <v>0</v>
          </cell>
          <cell r="D3081">
            <v>0</v>
          </cell>
          <cell r="E3081">
            <v>0</v>
          </cell>
          <cell r="F3081">
            <v>0</v>
          </cell>
          <cell r="G3081">
            <v>0</v>
          </cell>
          <cell r="H3081">
            <v>0</v>
          </cell>
          <cell r="I3081">
            <v>0</v>
          </cell>
          <cell r="J3081">
            <v>0</v>
          </cell>
          <cell r="K3081">
            <v>0</v>
          </cell>
          <cell r="L3081">
            <v>0</v>
          </cell>
          <cell r="M3081">
            <v>0</v>
          </cell>
        </row>
        <row r="3082">
          <cell r="A3082" t="str">
            <v>YZ-NA1521-GF-2XL</v>
          </cell>
          <cell r="B3082">
            <v>0</v>
          </cell>
          <cell r="C3082">
            <v>0</v>
          </cell>
          <cell r="D3082">
            <v>0</v>
          </cell>
          <cell r="E3082">
            <v>0</v>
          </cell>
          <cell r="F3082">
            <v>0</v>
          </cell>
          <cell r="G3082">
            <v>0</v>
          </cell>
          <cell r="H3082">
            <v>0</v>
          </cell>
          <cell r="I3082">
            <v>0</v>
          </cell>
          <cell r="J3082">
            <v>0</v>
          </cell>
          <cell r="K3082">
            <v>0</v>
          </cell>
          <cell r="L3082">
            <v>0</v>
          </cell>
          <cell r="M3082">
            <v>0</v>
          </cell>
        </row>
        <row r="3083">
          <cell r="A3083" t="str">
            <v>YZ-NA1521-GF-5XL</v>
          </cell>
          <cell r="B3083">
            <v>0</v>
          </cell>
          <cell r="C3083">
            <v>2</v>
          </cell>
          <cell r="D3083">
            <v>0</v>
          </cell>
          <cell r="E3083">
            <v>0</v>
          </cell>
          <cell r="F3083">
            <v>0</v>
          </cell>
          <cell r="G3083">
            <v>0</v>
          </cell>
          <cell r="H3083">
            <v>0</v>
          </cell>
          <cell r="I3083">
            <v>0</v>
          </cell>
          <cell r="J3083">
            <v>0</v>
          </cell>
          <cell r="K3083">
            <v>0</v>
          </cell>
          <cell r="L3083">
            <v>0</v>
          </cell>
          <cell r="M3083">
            <v>0</v>
          </cell>
        </row>
        <row r="3084">
          <cell r="A3084" t="str">
            <v>YZ-NA1521-GW-4XL</v>
          </cell>
          <cell r="B3084">
            <v>0</v>
          </cell>
          <cell r="C3084">
            <v>0</v>
          </cell>
          <cell r="D3084">
            <v>0</v>
          </cell>
          <cell r="E3084">
            <v>0</v>
          </cell>
          <cell r="F3084">
            <v>0</v>
          </cell>
          <cell r="G3084">
            <v>0</v>
          </cell>
          <cell r="H3084">
            <v>0</v>
          </cell>
          <cell r="I3084">
            <v>0</v>
          </cell>
          <cell r="J3084">
            <v>0</v>
          </cell>
          <cell r="K3084">
            <v>0</v>
          </cell>
          <cell r="L3084">
            <v>0</v>
          </cell>
          <cell r="M3084">
            <v>0</v>
          </cell>
        </row>
        <row r="3085">
          <cell r="A3085" t="str">
            <v>YZ-NA1521-RF-4XL</v>
          </cell>
          <cell r="B3085">
            <v>0</v>
          </cell>
          <cell r="C3085">
            <v>0</v>
          </cell>
          <cell r="D3085">
            <v>0</v>
          </cell>
          <cell r="E3085">
            <v>0</v>
          </cell>
          <cell r="F3085">
            <v>0</v>
          </cell>
          <cell r="G3085">
            <v>0</v>
          </cell>
          <cell r="H3085">
            <v>0</v>
          </cell>
          <cell r="I3085">
            <v>0</v>
          </cell>
          <cell r="J3085">
            <v>0</v>
          </cell>
          <cell r="K3085">
            <v>0</v>
          </cell>
          <cell r="L3085">
            <v>0</v>
          </cell>
          <cell r="M3085">
            <v>0</v>
          </cell>
        </row>
        <row r="3086">
          <cell r="A3086" t="str">
            <v>YZ-NA1521-RL-3XL</v>
          </cell>
          <cell r="B3086">
            <v>0</v>
          </cell>
          <cell r="C3086">
            <v>0</v>
          </cell>
          <cell r="D3086">
            <v>0</v>
          </cell>
          <cell r="E3086">
            <v>0</v>
          </cell>
          <cell r="F3086">
            <v>0</v>
          </cell>
          <cell r="G3086">
            <v>0</v>
          </cell>
          <cell r="H3086">
            <v>0</v>
          </cell>
          <cell r="I3086">
            <v>0</v>
          </cell>
          <cell r="J3086">
            <v>0</v>
          </cell>
          <cell r="K3086">
            <v>0</v>
          </cell>
          <cell r="L3086">
            <v>0</v>
          </cell>
          <cell r="M3086">
            <v>0</v>
          </cell>
        </row>
        <row r="3087">
          <cell r="A3087" t="str">
            <v>YZ-NA1521-RL-4XL</v>
          </cell>
          <cell r="B3087">
            <v>0</v>
          </cell>
          <cell r="C3087">
            <v>0</v>
          </cell>
          <cell r="D3087">
            <v>0</v>
          </cell>
          <cell r="E3087">
            <v>0</v>
          </cell>
          <cell r="F3087">
            <v>0</v>
          </cell>
          <cell r="G3087">
            <v>0</v>
          </cell>
          <cell r="H3087">
            <v>0</v>
          </cell>
          <cell r="I3087">
            <v>0</v>
          </cell>
          <cell r="J3087">
            <v>0</v>
          </cell>
          <cell r="K3087">
            <v>0</v>
          </cell>
          <cell r="L3087">
            <v>0</v>
          </cell>
          <cell r="M3087">
            <v>0</v>
          </cell>
        </row>
        <row r="3088">
          <cell r="A3088" t="str">
            <v>YZ-NA1521-RM-XL</v>
          </cell>
          <cell r="B3088">
            <v>0</v>
          </cell>
          <cell r="C3088">
            <v>0</v>
          </cell>
          <cell r="D3088">
            <v>0</v>
          </cell>
          <cell r="E3088">
            <v>0</v>
          </cell>
          <cell r="F3088">
            <v>0</v>
          </cell>
          <cell r="G3088">
            <v>0</v>
          </cell>
          <cell r="H3088">
            <v>0</v>
          </cell>
          <cell r="I3088">
            <v>0</v>
          </cell>
          <cell r="J3088">
            <v>0</v>
          </cell>
          <cell r="K3088">
            <v>0</v>
          </cell>
          <cell r="L3088">
            <v>0</v>
          </cell>
          <cell r="M3088">
            <v>0</v>
          </cell>
        </row>
        <row r="3089">
          <cell r="A3089" t="str">
            <v>YZ-NA1521-WP-3XL</v>
          </cell>
          <cell r="B3089">
            <v>0</v>
          </cell>
          <cell r="C3089">
            <v>1</v>
          </cell>
          <cell r="D3089">
            <v>0</v>
          </cell>
          <cell r="E3089">
            <v>0</v>
          </cell>
          <cell r="F3089">
            <v>0</v>
          </cell>
          <cell r="G3089">
            <v>0</v>
          </cell>
          <cell r="H3089">
            <v>0</v>
          </cell>
          <cell r="I3089">
            <v>0</v>
          </cell>
          <cell r="J3089">
            <v>0</v>
          </cell>
          <cell r="K3089">
            <v>0</v>
          </cell>
          <cell r="L3089">
            <v>0</v>
          </cell>
          <cell r="M3089">
            <v>0</v>
          </cell>
        </row>
        <row r="3090">
          <cell r="A3090" t="str">
            <v>YZ-NA1521-WP-4XL</v>
          </cell>
          <cell r="B3090">
            <v>0</v>
          </cell>
          <cell r="C3090">
            <v>1</v>
          </cell>
          <cell r="D3090">
            <v>0</v>
          </cell>
          <cell r="E3090">
            <v>0</v>
          </cell>
          <cell r="F3090">
            <v>0</v>
          </cell>
          <cell r="G3090">
            <v>0</v>
          </cell>
          <cell r="H3090">
            <v>0</v>
          </cell>
          <cell r="I3090">
            <v>0</v>
          </cell>
          <cell r="J3090">
            <v>0</v>
          </cell>
          <cell r="K3090">
            <v>0</v>
          </cell>
          <cell r="L3090">
            <v>0</v>
          </cell>
          <cell r="M3090">
            <v>0</v>
          </cell>
        </row>
        <row r="3091">
          <cell r="A3091" t="str">
            <v>YZ-NA1521-WP-5XL</v>
          </cell>
          <cell r="B3091">
            <v>0</v>
          </cell>
          <cell r="C3091">
            <v>0</v>
          </cell>
          <cell r="D3091">
            <v>0</v>
          </cell>
          <cell r="E3091">
            <v>0</v>
          </cell>
          <cell r="F3091">
            <v>0</v>
          </cell>
          <cell r="G3091">
            <v>0</v>
          </cell>
          <cell r="H3091">
            <v>0</v>
          </cell>
          <cell r="I3091">
            <v>0</v>
          </cell>
          <cell r="J3091">
            <v>0</v>
          </cell>
          <cell r="K3091">
            <v>0</v>
          </cell>
          <cell r="L3091">
            <v>0</v>
          </cell>
          <cell r="M3091">
            <v>0</v>
          </cell>
        </row>
        <row r="3092">
          <cell r="A3092" t="str">
            <v>YZ-NA15827-B0-2X</v>
          </cell>
          <cell r="B3092">
            <v>0</v>
          </cell>
          <cell r="C3092">
            <v>0</v>
          </cell>
          <cell r="D3092">
            <v>0</v>
          </cell>
          <cell r="E3092">
            <v>0</v>
          </cell>
          <cell r="F3092">
            <v>0</v>
          </cell>
          <cell r="G3092">
            <v>0</v>
          </cell>
          <cell r="H3092">
            <v>0</v>
          </cell>
          <cell r="I3092">
            <v>0</v>
          </cell>
          <cell r="J3092">
            <v>0</v>
          </cell>
          <cell r="K3092">
            <v>0</v>
          </cell>
          <cell r="L3092">
            <v>0</v>
          </cell>
          <cell r="M3092">
            <v>0</v>
          </cell>
        </row>
        <row r="3093">
          <cell r="A3093" t="str">
            <v>YZ-NA15827-B0-3X</v>
          </cell>
          <cell r="B3093">
            <v>0</v>
          </cell>
          <cell r="C3093">
            <v>0</v>
          </cell>
          <cell r="D3093">
            <v>0</v>
          </cell>
          <cell r="E3093">
            <v>2</v>
          </cell>
          <cell r="F3093">
            <v>2</v>
          </cell>
          <cell r="G3093">
            <v>0</v>
          </cell>
          <cell r="H3093">
            <v>0</v>
          </cell>
          <cell r="I3093">
            <v>0</v>
          </cell>
          <cell r="J3093">
            <v>0</v>
          </cell>
          <cell r="K3093">
            <v>0</v>
          </cell>
          <cell r="L3093">
            <v>0</v>
          </cell>
          <cell r="M3093">
            <v>0</v>
          </cell>
        </row>
        <row r="3094">
          <cell r="A3094" t="str">
            <v>YZ-NA15827-K0-5X</v>
          </cell>
          <cell r="B3094">
            <v>0</v>
          </cell>
          <cell r="C3094">
            <v>0</v>
          </cell>
          <cell r="D3094">
            <v>0</v>
          </cell>
          <cell r="E3094">
            <v>0</v>
          </cell>
          <cell r="F3094">
            <v>0</v>
          </cell>
          <cell r="G3094">
            <v>0</v>
          </cell>
          <cell r="H3094">
            <v>0</v>
          </cell>
          <cell r="I3094">
            <v>0</v>
          </cell>
          <cell r="J3094">
            <v>0</v>
          </cell>
          <cell r="K3094">
            <v>0</v>
          </cell>
          <cell r="L3094">
            <v>0</v>
          </cell>
          <cell r="M3094">
            <v>0</v>
          </cell>
        </row>
        <row r="3095">
          <cell r="A3095" t="str">
            <v>YZ-NA15827-R0-5X</v>
          </cell>
          <cell r="B3095">
            <v>0</v>
          </cell>
          <cell r="C3095">
            <v>0</v>
          </cell>
          <cell r="D3095">
            <v>0</v>
          </cell>
          <cell r="E3095">
            <v>0</v>
          </cell>
          <cell r="F3095">
            <v>0</v>
          </cell>
          <cell r="G3095">
            <v>0</v>
          </cell>
          <cell r="H3095">
            <v>0</v>
          </cell>
          <cell r="I3095">
            <v>0</v>
          </cell>
          <cell r="J3095">
            <v>0</v>
          </cell>
          <cell r="K3095">
            <v>0</v>
          </cell>
          <cell r="L3095">
            <v>0</v>
          </cell>
          <cell r="M3095">
            <v>0</v>
          </cell>
        </row>
        <row r="3096">
          <cell r="A3096" t="str">
            <v>YZ-NA15827-SB-2X</v>
          </cell>
          <cell r="B3096">
            <v>0</v>
          </cell>
          <cell r="C3096">
            <v>0</v>
          </cell>
          <cell r="D3096">
            <v>0</v>
          </cell>
          <cell r="E3096">
            <v>2</v>
          </cell>
          <cell r="F3096">
            <v>2</v>
          </cell>
          <cell r="G3096">
            <v>0</v>
          </cell>
          <cell r="H3096">
            <v>0</v>
          </cell>
          <cell r="I3096">
            <v>0</v>
          </cell>
          <cell r="J3096">
            <v>0</v>
          </cell>
          <cell r="K3096">
            <v>0</v>
          </cell>
          <cell r="L3096">
            <v>0</v>
          </cell>
          <cell r="M3096">
            <v>0</v>
          </cell>
        </row>
        <row r="3097">
          <cell r="A3097" t="str">
            <v>YZ-NA15827-SB-3X</v>
          </cell>
          <cell r="B3097">
            <v>0</v>
          </cell>
          <cell r="C3097">
            <v>0</v>
          </cell>
          <cell r="D3097">
            <v>0</v>
          </cell>
          <cell r="E3097">
            <v>2</v>
          </cell>
          <cell r="F3097">
            <v>2</v>
          </cell>
          <cell r="G3097">
            <v>0</v>
          </cell>
          <cell r="H3097">
            <v>0</v>
          </cell>
          <cell r="I3097">
            <v>0</v>
          </cell>
          <cell r="J3097">
            <v>0</v>
          </cell>
          <cell r="K3097">
            <v>0</v>
          </cell>
          <cell r="L3097">
            <v>0</v>
          </cell>
          <cell r="M3097">
            <v>0</v>
          </cell>
        </row>
        <row r="3098">
          <cell r="A3098" t="str">
            <v>YZ-NA15827-SB-L</v>
          </cell>
          <cell r="B3098">
            <v>2</v>
          </cell>
          <cell r="C3098">
            <v>0</v>
          </cell>
          <cell r="D3098">
            <v>0</v>
          </cell>
          <cell r="E3098">
            <v>0</v>
          </cell>
          <cell r="F3098">
            <v>0</v>
          </cell>
          <cell r="G3098">
            <v>0</v>
          </cell>
          <cell r="H3098">
            <v>0</v>
          </cell>
          <cell r="I3098">
            <v>0</v>
          </cell>
          <cell r="J3098">
            <v>0</v>
          </cell>
          <cell r="K3098">
            <v>0</v>
          </cell>
          <cell r="L3098">
            <v>0</v>
          </cell>
          <cell r="M3098">
            <v>0</v>
          </cell>
        </row>
        <row r="3099">
          <cell r="A3099" t="str">
            <v>YZ-NA263100-3L</v>
          </cell>
          <cell r="B3099">
            <v>0</v>
          </cell>
          <cell r="C3099">
            <v>0</v>
          </cell>
          <cell r="D3099">
            <v>0</v>
          </cell>
          <cell r="E3099">
            <v>0</v>
          </cell>
          <cell r="F3099">
            <v>0</v>
          </cell>
          <cell r="G3099">
            <v>0</v>
          </cell>
          <cell r="H3099">
            <v>0</v>
          </cell>
          <cell r="I3099">
            <v>0</v>
          </cell>
          <cell r="J3099">
            <v>0</v>
          </cell>
          <cell r="K3099">
            <v>0</v>
          </cell>
          <cell r="L3099">
            <v>0</v>
          </cell>
          <cell r="M3099">
            <v>0</v>
          </cell>
        </row>
        <row r="3100">
          <cell r="A3100" t="str">
            <v>YZ-NA2631HSM</v>
          </cell>
          <cell r="B3100">
            <v>0</v>
          </cell>
          <cell r="C3100">
            <v>1</v>
          </cell>
          <cell r="D3100">
            <v>0</v>
          </cell>
          <cell r="E3100">
            <v>0</v>
          </cell>
          <cell r="F3100">
            <v>0</v>
          </cell>
          <cell r="G3100">
            <v>0</v>
          </cell>
          <cell r="H3100">
            <v>0</v>
          </cell>
          <cell r="I3100">
            <v>0</v>
          </cell>
          <cell r="J3100">
            <v>0</v>
          </cell>
          <cell r="K3100">
            <v>0</v>
          </cell>
          <cell r="L3100">
            <v>0</v>
          </cell>
          <cell r="M3100">
            <v>0</v>
          </cell>
        </row>
        <row r="3101">
          <cell r="A3101" t="str">
            <v>YZ-NA2631K02L</v>
          </cell>
          <cell r="B3101">
            <v>0</v>
          </cell>
          <cell r="C3101">
            <v>0</v>
          </cell>
          <cell r="D3101">
            <v>0</v>
          </cell>
          <cell r="E3101">
            <v>0</v>
          </cell>
          <cell r="F3101">
            <v>0</v>
          </cell>
          <cell r="G3101">
            <v>0</v>
          </cell>
          <cell r="H3101">
            <v>0</v>
          </cell>
          <cell r="I3101">
            <v>0</v>
          </cell>
          <cell r="J3101">
            <v>0</v>
          </cell>
          <cell r="K3101">
            <v>0</v>
          </cell>
          <cell r="L3101">
            <v>0</v>
          </cell>
          <cell r="M3101">
            <v>0</v>
          </cell>
        </row>
        <row r="3102">
          <cell r="A3102" t="str">
            <v>YZ-NA2631K03L</v>
          </cell>
          <cell r="B3102">
            <v>0</v>
          </cell>
          <cell r="C3102">
            <v>0</v>
          </cell>
          <cell r="D3102">
            <v>0</v>
          </cell>
          <cell r="E3102">
            <v>0</v>
          </cell>
          <cell r="F3102">
            <v>0</v>
          </cell>
          <cell r="G3102">
            <v>0</v>
          </cell>
          <cell r="H3102">
            <v>0</v>
          </cell>
          <cell r="I3102">
            <v>0</v>
          </cell>
          <cell r="J3102">
            <v>0</v>
          </cell>
          <cell r="K3102">
            <v>0</v>
          </cell>
          <cell r="L3102">
            <v>0</v>
          </cell>
          <cell r="M3102">
            <v>0</v>
          </cell>
        </row>
        <row r="3103">
          <cell r="A3103" t="str">
            <v>YZ-NA2631K0M</v>
          </cell>
          <cell r="B3103">
            <v>0</v>
          </cell>
          <cell r="C3103">
            <v>0</v>
          </cell>
          <cell r="D3103">
            <v>0</v>
          </cell>
          <cell r="E3103">
            <v>0</v>
          </cell>
          <cell r="F3103">
            <v>0</v>
          </cell>
          <cell r="G3103">
            <v>0</v>
          </cell>
          <cell r="H3103">
            <v>0</v>
          </cell>
          <cell r="I3103">
            <v>0</v>
          </cell>
          <cell r="J3103">
            <v>0</v>
          </cell>
          <cell r="K3103">
            <v>0</v>
          </cell>
          <cell r="L3103">
            <v>0</v>
          </cell>
          <cell r="M3103">
            <v>0</v>
          </cell>
        </row>
        <row r="3104">
          <cell r="A3104" t="str">
            <v>YZ-NA2631R01L</v>
          </cell>
          <cell r="B3104">
            <v>0</v>
          </cell>
          <cell r="C3104">
            <v>0</v>
          </cell>
          <cell r="D3104">
            <v>0</v>
          </cell>
          <cell r="E3104">
            <v>0</v>
          </cell>
          <cell r="F3104">
            <v>0</v>
          </cell>
          <cell r="G3104">
            <v>0</v>
          </cell>
          <cell r="H3104">
            <v>0</v>
          </cell>
          <cell r="I3104">
            <v>0</v>
          </cell>
          <cell r="J3104">
            <v>0</v>
          </cell>
          <cell r="K3104">
            <v>0</v>
          </cell>
          <cell r="L3104">
            <v>0</v>
          </cell>
          <cell r="M3104">
            <v>0</v>
          </cell>
        </row>
        <row r="3105">
          <cell r="A3105" t="str">
            <v>YZ-NA2631R0S</v>
          </cell>
          <cell r="B3105">
            <v>0</v>
          </cell>
          <cell r="C3105">
            <v>0</v>
          </cell>
          <cell r="D3105">
            <v>0</v>
          </cell>
          <cell r="E3105">
            <v>0</v>
          </cell>
          <cell r="F3105">
            <v>0</v>
          </cell>
          <cell r="G3105">
            <v>0</v>
          </cell>
          <cell r="H3105">
            <v>0</v>
          </cell>
          <cell r="I3105">
            <v>0</v>
          </cell>
          <cell r="J3105">
            <v>0</v>
          </cell>
          <cell r="K3105">
            <v>0</v>
          </cell>
          <cell r="L3105">
            <v>0</v>
          </cell>
          <cell r="M3105">
            <v>0</v>
          </cell>
        </row>
        <row r="3106">
          <cell r="A3106" t="str">
            <v>YZ-NA2631ZL1L</v>
          </cell>
          <cell r="B3106">
            <v>0</v>
          </cell>
          <cell r="C3106">
            <v>0</v>
          </cell>
          <cell r="D3106">
            <v>0</v>
          </cell>
          <cell r="E3106">
            <v>0</v>
          </cell>
          <cell r="F3106">
            <v>0</v>
          </cell>
          <cell r="G3106">
            <v>0</v>
          </cell>
          <cell r="H3106">
            <v>0</v>
          </cell>
          <cell r="I3106">
            <v>0</v>
          </cell>
          <cell r="J3106">
            <v>0</v>
          </cell>
          <cell r="K3106">
            <v>0</v>
          </cell>
          <cell r="L3106">
            <v>0</v>
          </cell>
          <cell r="M3106">
            <v>0</v>
          </cell>
        </row>
        <row r="3107">
          <cell r="A3107" t="str">
            <v>YZ-NA2631ZL2L</v>
          </cell>
          <cell r="B3107">
            <v>0</v>
          </cell>
          <cell r="C3107">
            <v>0</v>
          </cell>
          <cell r="D3107">
            <v>0</v>
          </cell>
          <cell r="E3107">
            <v>0</v>
          </cell>
          <cell r="F3107">
            <v>0</v>
          </cell>
          <cell r="G3107">
            <v>0</v>
          </cell>
          <cell r="H3107">
            <v>0</v>
          </cell>
          <cell r="I3107">
            <v>0</v>
          </cell>
          <cell r="J3107">
            <v>0</v>
          </cell>
          <cell r="K3107">
            <v>0</v>
          </cell>
          <cell r="L3107">
            <v>0</v>
          </cell>
          <cell r="M3107">
            <v>0</v>
          </cell>
        </row>
        <row r="3108">
          <cell r="A3108" t="str">
            <v>YZ-NA2631ZLL</v>
          </cell>
          <cell r="B3108">
            <v>0</v>
          </cell>
          <cell r="C3108">
            <v>0</v>
          </cell>
          <cell r="D3108">
            <v>0</v>
          </cell>
          <cell r="E3108">
            <v>0</v>
          </cell>
          <cell r="F3108">
            <v>0</v>
          </cell>
          <cell r="G3108">
            <v>0</v>
          </cell>
          <cell r="H3108">
            <v>0</v>
          </cell>
          <cell r="I3108">
            <v>0</v>
          </cell>
          <cell r="J3108">
            <v>0</v>
          </cell>
          <cell r="K3108">
            <v>0</v>
          </cell>
          <cell r="L3108">
            <v>0</v>
          </cell>
          <cell r="M3108">
            <v>0</v>
          </cell>
        </row>
        <row r="3109">
          <cell r="A3109" t="str">
            <v>YZ-NA5060B21L</v>
          </cell>
          <cell r="B3109">
            <v>0</v>
          </cell>
          <cell r="C3109">
            <v>0</v>
          </cell>
          <cell r="D3109">
            <v>0</v>
          </cell>
          <cell r="E3109">
            <v>0</v>
          </cell>
          <cell r="F3109">
            <v>0</v>
          </cell>
          <cell r="G3109">
            <v>0</v>
          </cell>
          <cell r="H3109">
            <v>0</v>
          </cell>
          <cell r="I3109">
            <v>0</v>
          </cell>
          <cell r="J3109">
            <v>0</v>
          </cell>
          <cell r="K3109">
            <v>0</v>
          </cell>
          <cell r="L3109">
            <v>0</v>
          </cell>
          <cell r="M3109">
            <v>0</v>
          </cell>
        </row>
        <row r="3110">
          <cell r="A3110" t="str">
            <v>YZ-NA5060B2L</v>
          </cell>
          <cell r="B3110">
            <v>0</v>
          </cell>
          <cell r="C3110">
            <v>0</v>
          </cell>
          <cell r="D3110">
            <v>0</v>
          </cell>
          <cell r="E3110">
            <v>0</v>
          </cell>
          <cell r="F3110">
            <v>0</v>
          </cell>
          <cell r="G3110">
            <v>0</v>
          </cell>
          <cell r="H3110">
            <v>0</v>
          </cell>
          <cell r="I3110">
            <v>0</v>
          </cell>
          <cell r="J3110">
            <v>0</v>
          </cell>
          <cell r="K3110">
            <v>0</v>
          </cell>
          <cell r="L3110">
            <v>0</v>
          </cell>
          <cell r="M3110">
            <v>0</v>
          </cell>
        </row>
        <row r="3111">
          <cell r="A3111" t="str">
            <v>YZ-NA5060R2</v>
          </cell>
          <cell r="B3111">
            <v>0</v>
          </cell>
          <cell r="C3111">
            <v>1</v>
          </cell>
          <cell r="D3111">
            <v>0</v>
          </cell>
          <cell r="E3111">
            <v>2</v>
          </cell>
          <cell r="F3111">
            <v>2</v>
          </cell>
          <cell r="G3111">
            <v>0</v>
          </cell>
          <cell r="H3111">
            <v>0</v>
          </cell>
          <cell r="I3111">
            <v>0</v>
          </cell>
          <cell r="J3111">
            <v>0</v>
          </cell>
          <cell r="K3111">
            <v>0</v>
          </cell>
          <cell r="L3111">
            <v>0</v>
          </cell>
          <cell r="M3111">
            <v>0</v>
          </cell>
        </row>
        <row r="3112">
          <cell r="A3112" t="str">
            <v>YZ-NA5060R2M</v>
          </cell>
          <cell r="B3112">
            <v>0</v>
          </cell>
          <cell r="C3112">
            <v>0</v>
          </cell>
          <cell r="D3112">
            <v>0</v>
          </cell>
          <cell r="E3112">
            <v>0</v>
          </cell>
          <cell r="F3112">
            <v>0</v>
          </cell>
          <cell r="G3112">
            <v>0</v>
          </cell>
          <cell r="H3112">
            <v>0</v>
          </cell>
          <cell r="I3112">
            <v>0</v>
          </cell>
          <cell r="J3112">
            <v>0</v>
          </cell>
          <cell r="K3112">
            <v>0</v>
          </cell>
          <cell r="L3112">
            <v>0</v>
          </cell>
          <cell r="M3112">
            <v>0</v>
          </cell>
        </row>
        <row r="3113">
          <cell r="A3113" t="str">
            <v>YZ-NA5060Y01L</v>
          </cell>
          <cell r="B3113">
            <v>0</v>
          </cell>
          <cell r="C3113">
            <v>0</v>
          </cell>
          <cell r="D3113">
            <v>0</v>
          </cell>
          <cell r="E3113">
            <v>0</v>
          </cell>
          <cell r="F3113">
            <v>0</v>
          </cell>
          <cell r="G3113">
            <v>0</v>
          </cell>
          <cell r="H3113">
            <v>0</v>
          </cell>
          <cell r="I3113">
            <v>0</v>
          </cell>
          <cell r="J3113">
            <v>0</v>
          </cell>
          <cell r="K3113">
            <v>0</v>
          </cell>
          <cell r="L3113">
            <v>0</v>
          </cell>
          <cell r="M3113">
            <v>0</v>
          </cell>
        </row>
        <row r="3114">
          <cell r="A3114" t="str">
            <v>YZ-NA5060Y0M</v>
          </cell>
          <cell r="B3114">
            <v>0</v>
          </cell>
          <cell r="C3114">
            <v>0</v>
          </cell>
          <cell r="D3114">
            <v>0</v>
          </cell>
          <cell r="E3114">
            <v>0</v>
          </cell>
          <cell r="F3114">
            <v>0</v>
          </cell>
          <cell r="G3114">
            <v>0</v>
          </cell>
          <cell r="H3114">
            <v>0</v>
          </cell>
          <cell r="I3114">
            <v>0</v>
          </cell>
          <cell r="J3114">
            <v>0</v>
          </cell>
          <cell r="K3114">
            <v>0</v>
          </cell>
          <cell r="L3114">
            <v>0</v>
          </cell>
          <cell r="M3114">
            <v>0</v>
          </cell>
        </row>
        <row r="3115">
          <cell r="A3115" t="str">
            <v>YZ-NA5060Y0S</v>
          </cell>
          <cell r="B3115">
            <v>0</v>
          </cell>
          <cell r="C3115">
            <v>0</v>
          </cell>
          <cell r="D3115">
            <v>0</v>
          </cell>
          <cell r="E3115">
            <v>0</v>
          </cell>
          <cell r="F3115">
            <v>0</v>
          </cell>
          <cell r="G3115">
            <v>0</v>
          </cell>
          <cell r="H3115">
            <v>0</v>
          </cell>
          <cell r="I3115">
            <v>0</v>
          </cell>
          <cell r="J3115">
            <v>0</v>
          </cell>
          <cell r="K3115">
            <v>0</v>
          </cell>
          <cell r="L3115">
            <v>0</v>
          </cell>
          <cell r="M3115">
            <v>0</v>
          </cell>
        </row>
        <row r="3116">
          <cell r="A3116" t="str">
            <v>YZ-NA5119-YT-5XL</v>
          </cell>
          <cell r="B3116">
            <v>0</v>
          </cell>
          <cell r="C3116">
            <v>0</v>
          </cell>
          <cell r="D3116">
            <v>7</v>
          </cell>
          <cell r="E3116">
            <v>0</v>
          </cell>
          <cell r="F3116">
            <v>7</v>
          </cell>
          <cell r="G3116">
            <v>0</v>
          </cell>
          <cell r="H3116">
            <v>0</v>
          </cell>
          <cell r="I3116">
            <v>0</v>
          </cell>
          <cell r="J3116">
            <v>0</v>
          </cell>
          <cell r="K3116">
            <v>0</v>
          </cell>
          <cell r="L3116">
            <v>0</v>
          </cell>
          <cell r="M3116">
            <v>0</v>
          </cell>
        </row>
        <row r="3117">
          <cell r="A3117" t="str">
            <v>YZ-NA5119K0-5XL</v>
          </cell>
          <cell r="B3117">
            <v>0</v>
          </cell>
          <cell r="C3117">
            <v>0</v>
          </cell>
          <cell r="D3117">
            <v>0</v>
          </cell>
          <cell r="E3117">
            <v>0</v>
          </cell>
          <cell r="F3117">
            <v>0</v>
          </cell>
          <cell r="G3117">
            <v>0</v>
          </cell>
          <cell r="H3117">
            <v>0</v>
          </cell>
          <cell r="I3117">
            <v>0</v>
          </cell>
          <cell r="J3117">
            <v>0</v>
          </cell>
          <cell r="K3117">
            <v>0</v>
          </cell>
          <cell r="L3117">
            <v>0</v>
          </cell>
          <cell r="M3117">
            <v>0</v>
          </cell>
        </row>
        <row r="3118">
          <cell r="A3118" t="str">
            <v>YZ-NA5505-K0-L</v>
          </cell>
          <cell r="B3118">
            <v>0</v>
          </cell>
          <cell r="C3118">
            <v>1</v>
          </cell>
          <cell r="D3118">
            <v>0</v>
          </cell>
          <cell r="E3118">
            <v>0</v>
          </cell>
          <cell r="F3118">
            <v>0</v>
          </cell>
          <cell r="G3118">
            <v>0</v>
          </cell>
          <cell r="H3118">
            <v>0</v>
          </cell>
          <cell r="I3118">
            <v>0</v>
          </cell>
          <cell r="J3118">
            <v>0</v>
          </cell>
          <cell r="K3118">
            <v>0</v>
          </cell>
          <cell r="L3118">
            <v>0</v>
          </cell>
          <cell r="M3118">
            <v>0</v>
          </cell>
        </row>
        <row r="3119">
          <cell r="A3119" t="str">
            <v>YZ-NA5505Da2L</v>
          </cell>
          <cell r="B3119">
            <v>0</v>
          </cell>
          <cell r="C3119">
            <v>1</v>
          </cell>
          <cell r="D3119">
            <v>0</v>
          </cell>
          <cell r="E3119">
            <v>0</v>
          </cell>
          <cell r="F3119">
            <v>0</v>
          </cell>
          <cell r="G3119">
            <v>0</v>
          </cell>
          <cell r="H3119">
            <v>0</v>
          </cell>
          <cell r="I3119">
            <v>0</v>
          </cell>
          <cell r="J3119">
            <v>0</v>
          </cell>
          <cell r="K3119">
            <v>0</v>
          </cell>
          <cell r="L3119">
            <v>0</v>
          </cell>
          <cell r="M3119">
            <v>0</v>
          </cell>
        </row>
        <row r="3120">
          <cell r="A3120" t="str">
            <v>YZ-NA5505DaS</v>
          </cell>
          <cell r="B3120">
            <v>0</v>
          </cell>
          <cell r="C3120">
            <v>0</v>
          </cell>
          <cell r="D3120">
            <v>10</v>
          </cell>
          <cell r="E3120">
            <v>0</v>
          </cell>
          <cell r="F3120">
            <v>10</v>
          </cell>
          <cell r="G3120">
            <v>0</v>
          </cell>
          <cell r="H3120">
            <v>0</v>
          </cell>
          <cell r="I3120">
            <v>0</v>
          </cell>
          <cell r="J3120">
            <v>0</v>
          </cell>
          <cell r="K3120">
            <v>0</v>
          </cell>
          <cell r="L3120">
            <v>0</v>
          </cell>
          <cell r="M3120">
            <v>0</v>
          </cell>
        </row>
        <row r="3121">
          <cell r="A3121" t="str">
            <v>YZ-NA5505LbL</v>
          </cell>
          <cell r="B3121">
            <v>0</v>
          </cell>
          <cell r="C3121">
            <v>0</v>
          </cell>
          <cell r="D3121">
            <v>0</v>
          </cell>
          <cell r="E3121">
            <v>0</v>
          </cell>
          <cell r="F3121">
            <v>0</v>
          </cell>
          <cell r="G3121">
            <v>0</v>
          </cell>
          <cell r="H3121">
            <v>0</v>
          </cell>
          <cell r="I3121">
            <v>0</v>
          </cell>
          <cell r="J3121">
            <v>0</v>
          </cell>
          <cell r="K3121">
            <v>0</v>
          </cell>
          <cell r="L3121">
            <v>0</v>
          </cell>
          <cell r="M3121">
            <v>0</v>
          </cell>
        </row>
        <row r="3122">
          <cell r="A3122" t="str">
            <v>YZ-NA5505LbM</v>
          </cell>
          <cell r="B3122">
            <v>0</v>
          </cell>
          <cell r="C3122">
            <v>0</v>
          </cell>
          <cell r="D3122">
            <v>0</v>
          </cell>
          <cell r="E3122">
            <v>0</v>
          </cell>
          <cell r="F3122">
            <v>0</v>
          </cell>
          <cell r="G3122">
            <v>0</v>
          </cell>
          <cell r="H3122">
            <v>0</v>
          </cell>
          <cell r="I3122">
            <v>0</v>
          </cell>
          <cell r="J3122">
            <v>0</v>
          </cell>
          <cell r="K3122">
            <v>0</v>
          </cell>
          <cell r="L3122">
            <v>0</v>
          </cell>
          <cell r="M3122">
            <v>0</v>
          </cell>
        </row>
        <row r="3123">
          <cell r="A3123" t="str">
            <v>YZ-NA5505LbS</v>
          </cell>
          <cell r="B3123">
            <v>0</v>
          </cell>
          <cell r="C3123">
            <v>0</v>
          </cell>
          <cell r="D3123">
            <v>0</v>
          </cell>
          <cell r="E3123">
            <v>0</v>
          </cell>
          <cell r="F3123">
            <v>0</v>
          </cell>
          <cell r="G3123">
            <v>0</v>
          </cell>
          <cell r="H3123">
            <v>0</v>
          </cell>
          <cell r="I3123">
            <v>0</v>
          </cell>
          <cell r="J3123">
            <v>0</v>
          </cell>
          <cell r="K3123">
            <v>0</v>
          </cell>
          <cell r="L3123">
            <v>0</v>
          </cell>
          <cell r="M3123">
            <v>0</v>
          </cell>
        </row>
        <row r="3124">
          <cell r="A3124" t="str">
            <v>YZ-NA5505LbXXL</v>
          </cell>
          <cell r="B3124">
            <v>0</v>
          </cell>
          <cell r="C3124">
            <v>0</v>
          </cell>
          <cell r="D3124">
            <v>0</v>
          </cell>
          <cell r="E3124">
            <v>0</v>
          </cell>
          <cell r="F3124">
            <v>0</v>
          </cell>
          <cell r="G3124">
            <v>0</v>
          </cell>
          <cell r="H3124">
            <v>0</v>
          </cell>
          <cell r="I3124">
            <v>0</v>
          </cell>
          <cell r="J3124">
            <v>0</v>
          </cell>
          <cell r="K3124">
            <v>0</v>
          </cell>
          <cell r="L3124">
            <v>0</v>
          </cell>
          <cell r="M3124">
            <v>0</v>
          </cell>
        </row>
        <row r="3125">
          <cell r="A3125" t="str">
            <v>YZ-NA5505R0-L</v>
          </cell>
          <cell r="B3125">
            <v>0</v>
          </cell>
          <cell r="C3125">
            <v>0</v>
          </cell>
          <cell r="D3125">
            <v>5</v>
          </cell>
          <cell r="E3125">
            <v>0</v>
          </cell>
          <cell r="F3125">
            <v>5</v>
          </cell>
          <cell r="G3125">
            <v>0</v>
          </cell>
          <cell r="H3125">
            <v>0</v>
          </cell>
          <cell r="I3125">
            <v>0</v>
          </cell>
          <cell r="J3125">
            <v>0</v>
          </cell>
          <cell r="K3125">
            <v>0</v>
          </cell>
          <cell r="L3125">
            <v>0</v>
          </cell>
          <cell r="M3125">
            <v>0</v>
          </cell>
        </row>
        <row r="3126">
          <cell r="A3126" t="str">
            <v>YZ-NA5505R0-XL</v>
          </cell>
          <cell r="B3126">
            <v>0</v>
          </cell>
          <cell r="C3126">
            <v>0</v>
          </cell>
          <cell r="D3126">
            <v>0</v>
          </cell>
          <cell r="E3126">
            <v>0</v>
          </cell>
          <cell r="F3126">
            <v>0</v>
          </cell>
          <cell r="G3126">
            <v>0</v>
          </cell>
          <cell r="H3126">
            <v>0</v>
          </cell>
          <cell r="I3126">
            <v>0</v>
          </cell>
          <cell r="J3126">
            <v>0</v>
          </cell>
          <cell r="K3126">
            <v>0</v>
          </cell>
          <cell r="L3126">
            <v>0</v>
          </cell>
          <cell r="M3126">
            <v>0</v>
          </cell>
        </row>
        <row r="3127">
          <cell r="A3127" t="str">
            <v>YZ-NA9007Sa4L</v>
          </cell>
          <cell r="B3127">
            <v>0</v>
          </cell>
          <cell r="C3127">
            <v>0</v>
          </cell>
          <cell r="D3127">
            <v>0</v>
          </cell>
          <cell r="E3127">
            <v>0</v>
          </cell>
          <cell r="F3127">
            <v>0</v>
          </cell>
          <cell r="G3127">
            <v>0</v>
          </cell>
          <cell r="H3127">
            <v>0</v>
          </cell>
          <cell r="I3127">
            <v>0</v>
          </cell>
          <cell r="J3127">
            <v>0</v>
          </cell>
          <cell r="K3127">
            <v>0</v>
          </cell>
          <cell r="L3127">
            <v>0</v>
          </cell>
          <cell r="M3127">
            <v>0</v>
          </cell>
        </row>
        <row r="3128">
          <cell r="A3128" t="str">
            <v>YZ-NA9007Se1L</v>
          </cell>
          <cell r="B3128">
            <v>0</v>
          </cell>
          <cell r="C3128">
            <v>0</v>
          </cell>
          <cell r="D3128">
            <v>0</v>
          </cell>
          <cell r="E3128">
            <v>0</v>
          </cell>
          <cell r="F3128">
            <v>0</v>
          </cell>
          <cell r="G3128">
            <v>0</v>
          </cell>
          <cell r="H3128">
            <v>0</v>
          </cell>
          <cell r="I3128">
            <v>0</v>
          </cell>
          <cell r="J3128">
            <v>0</v>
          </cell>
          <cell r="K3128">
            <v>0</v>
          </cell>
          <cell r="L3128">
            <v>0</v>
          </cell>
          <cell r="M3128">
            <v>0</v>
          </cell>
        </row>
        <row r="3129">
          <cell r="A3129" t="str">
            <v>YZ-NA9008Sa7L</v>
          </cell>
          <cell r="B3129">
            <v>0</v>
          </cell>
          <cell r="C3129">
            <v>0</v>
          </cell>
          <cell r="D3129">
            <v>0</v>
          </cell>
          <cell r="E3129">
            <v>0</v>
          </cell>
          <cell r="F3129">
            <v>0</v>
          </cell>
          <cell r="G3129">
            <v>0</v>
          </cell>
          <cell r="H3129">
            <v>0</v>
          </cell>
          <cell r="I3129">
            <v>0</v>
          </cell>
          <cell r="J3129">
            <v>0</v>
          </cell>
          <cell r="K3129">
            <v>0</v>
          </cell>
          <cell r="L3129">
            <v>0</v>
          </cell>
          <cell r="M3129">
            <v>0</v>
          </cell>
        </row>
        <row r="3130">
          <cell r="A3130" t="str">
            <v>YZ-NALLHTL</v>
          </cell>
          <cell r="B3130">
            <v>0</v>
          </cell>
          <cell r="C3130">
            <v>0</v>
          </cell>
          <cell r="D3130">
            <v>0</v>
          </cell>
          <cell r="E3130">
            <v>0</v>
          </cell>
          <cell r="F3130">
            <v>0</v>
          </cell>
          <cell r="G3130">
            <v>0</v>
          </cell>
          <cell r="H3130">
            <v>0</v>
          </cell>
          <cell r="I3130">
            <v>0</v>
          </cell>
          <cell r="J3130">
            <v>0</v>
          </cell>
          <cell r="K3130">
            <v>0</v>
          </cell>
          <cell r="L3130">
            <v>0</v>
          </cell>
          <cell r="M3130">
            <v>0</v>
          </cell>
        </row>
        <row r="3131">
          <cell r="A3131" t="str">
            <v>YZ-NALLHTM</v>
          </cell>
          <cell r="B3131">
            <v>0</v>
          </cell>
          <cell r="C3131">
            <v>0</v>
          </cell>
          <cell r="D3131">
            <v>0</v>
          </cell>
          <cell r="E3131">
            <v>0</v>
          </cell>
          <cell r="F3131">
            <v>0</v>
          </cell>
          <cell r="G3131">
            <v>0</v>
          </cell>
          <cell r="H3131">
            <v>0</v>
          </cell>
          <cell r="I3131">
            <v>0</v>
          </cell>
          <cell r="J3131">
            <v>0</v>
          </cell>
          <cell r="K3131">
            <v>0</v>
          </cell>
          <cell r="L3131">
            <v>0</v>
          </cell>
          <cell r="M3131">
            <v>0</v>
          </cell>
        </row>
        <row r="3132">
          <cell r="A3132" t="str">
            <v>YZ-NALLIT2XL</v>
          </cell>
          <cell r="B3132">
            <v>0</v>
          </cell>
          <cell r="C3132">
            <v>0</v>
          </cell>
          <cell r="D3132">
            <v>0</v>
          </cell>
          <cell r="E3132">
            <v>0</v>
          </cell>
          <cell r="F3132">
            <v>0</v>
          </cell>
          <cell r="G3132">
            <v>0</v>
          </cell>
          <cell r="H3132">
            <v>0</v>
          </cell>
          <cell r="I3132">
            <v>0</v>
          </cell>
          <cell r="J3132">
            <v>0</v>
          </cell>
          <cell r="K3132">
            <v>0</v>
          </cell>
          <cell r="L3132">
            <v>0</v>
          </cell>
          <cell r="M3132">
            <v>0</v>
          </cell>
        </row>
        <row r="3133">
          <cell r="A3133" t="str">
            <v>YZ-NALLIT4XL</v>
          </cell>
          <cell r="B3133">
            <v>0</v>
          </cell>
          <cell r="C3133">
            <v>0</v>
          </cell>
          <cell r="D3133">
            <v>0</v>
          </cell>
          <cell r="E3133">
            <v>2</v>
          </cell>
          <cell r="F3133">
            <v>2</v>
          </cell>
          <cell r="G3133">
            <v>0</v>
          </cell>
          <cell r="H3133">
            <v>0</v>
          </cell>
          <cell r="I3133">
            <v>0</v>
          </cell>
          <cell r="J3133">
            <v>0</v>
          </cell>
          <cell r="K3133">
            <v>0</v>
          </cell>
          <cell r="L3133">
            <v>0</v>
          </cell>
          <cell r="M3133">
            <v>0</v>
          </cell>
        </row>
        <row r="3134">
          <cell r="A3134" t="str">
            <v>YZ-NALLITL</v>
          </cell>
          <cell r="B3134">
            <v>2</v>
          </cell>
          <cell r="C3134">
            <v>0</v>
          </cell>
          <cell r="D3134">
            <v>0</v>
          </cell>
          <cell r="E3134">
            <v>0</v>
          </cell>
          <cell r="F3134">
            <v>0</v>
          </cell>
          <cell r="G3134">
            <v>0</v>
          </cell>
          <cell r="H3134">
            <v>0</v>
          </cell>
          <cell r="I3134">
            <v>0</v>
          </cell>
          <cell r="J3134">
            <v>0</v>
          </cell>
          <cell r="K3134">
            <v>0</v>
          </cell>
          <cell r="L3134">
            <v>0</v>
          </cell>
          <cell r="M3134">
            <v>0</v>
          </cell>
        </row>
        <row r="3135">
          <cell r="A3135" t="str">
            <v>YZ-NALLITM</v>
          </cell>
          <cell r="B3135">
            <v>0</v>
          </cell>
          <cell r="C3135">
            <v>0</v>
          </cell>
          <cell r="D3135">
            <v>0</v>
          </cell>
          <cell r="E3135">
            <v>2</v>
          </cell>
          <cell r="F3135">
            <v>2</v>
          </cell>
          <cell r="G3135">
            <v>0</v>
          </cell>
          <cell r="H3135">
            <v>0</v>
          </cell>
          <cell r="I3135">
            <v>0</v>
          </cell>
          <cell r="J3135">
            <v>0</v>
          </cell>
          <cell r="K3135">
            <v>0</v>
          </cell>
          <cell r="L3135">
            <v>0</v>
          </cell>
          <cell r="M3135">
            <v>0</v>
          </cell>
        </row>
        <row r="3136">
          <cell r="A3136" t="str">
            <v>YZ-NALLK03XL</v>
          </cell>
          <cell r="B3136">
            <v>0</v>
          </cell>
          <cell r="C3136">
            <v>0</v>
          </cell>
          <cell r="D3136">
            <v>0</v>
          </cell>
          <cell r="E3136">
            <v>1</v>
          </cell>
          <cell r="F3136">
            <v>1</v>
          </cell>
          <cell r="G3136">
            <v>0</v>
          </cell>
          <cell r="H3136">
            <v>0</v>
          </cell>
          <cell r="I3136">
            <v>0</v>
          </cell>
          <cell r="J3136">
            <v>0</v>
          </cell>
          <cell r="K3136">
            <v>0</v>
          </cell>
          <cell r="L3136">
            <v>0</v>
          </cell>
          <cell r="M3136">
            <v>0</v>
          </cell>
        </row>
        <row r="3137">
          <cell r="A3137" t="str">
            <v>YZ-PP1705-K0-2XL</v>
          </cell>
          <cell r="B3137">
            <v>0</v>
          </cell>
          <cell r="C3137">
            <v>0</v>
          </cell>
          <cell r="D3137">
            <v>0</v>
          </cell>
          <cell r="E3137">
            <v>0</v>
          </cell>
          <cell r="F3137">
            <v>0</v>
          </cell>
          <cell r="G3137">
            <v>0</v>
          </cell>
          <cell r="H3137">
            <v>0</v>
          </cell>
          <cell r="I3137">
            <v>0</v>
          </cell>
          <cell r="J3137">
            <v>0</v>
          </cell>
          <cell r="K3137">
            <v>0</v>
          </cell>
          <cell r="L3137">
            <v>0</v>
          </cell>
          <cell r="M3137">
            <v>0</v>
          </cell>
        </row>
        <row r="3138">
          <cell r="A3138" t="str">
            <v>YZ-PP1705-K0-L</v>
          </cell>
          <cell r="B3138">
            <v>0</v>
          </cell>
          <cell r="C3138">
            <v>0</v>
          </cell>
          <cell r="D3138">
            <v>0</v>
          </cell>
          <cell r="E3138">
            <v>0</v>
          </cell>
          <cell r="F3138">
            <v>0</v>
          </cell>
          <cell r="G3138">
            <v>0</v>
          </cell>
          <cell r="H3138">
            <v>0</v>
          </cell>
          <cell r="I3138">
            <v>0</v>
          </cell>
          <cell r="J3138">
            <v>0</v>
          </cell>
          <cell r="K3138">
            <v>0</v>
          </cell>
          <cell r="L3138">
            <v>0</v>
          </cell>
          <cell r="M3138">
            <v>0</v>
          </cell>
        </row>
        <row r="3139">
          <cell r="A3139" t="str">
            <v>YZ-PP1705-K0-M</v>
          </cell>
          <cell r="B3139">
            <v>0</v>
          </cell>
          <cell r="C3139">
            <v>0</v>
          </cell>
          <cell r="D3139">
            <v>0</v>
          </cell>
          <cell r="E3139">
            <v>0</v>
          </cell>
          <cell r="F3139">
            <v>0</v>
          </cell>
          <cell r="G3139">
            <v>0</v>
          </cell>
          <cell r="H3139">
            <v>0</v>
          </cell>
          <cell r="I3139">
            <v>0</v>
          </cell>
          <cell r="J3139">
            <v>0</v>
          </cell>
          <cell r="K3139">
            <v>0</v>
          </cell>
          <cell r="L3139">
            <v>0</v>
          </cell>
          <cell r="M3139">
            <v>0</v>
          </cell>
        </row>
        <row r="3140">
          <cell r="A3140" t="str">
            <v>YZ-RF1123-B0-2X</v>
          </cell>
          <cell r="B3140">
            <v>0</v>
          </cell>
          <cell r="C3140">
            <v>0</v>
          </cell>
          <cell r="D3140">
            <v>0</v>
          </cell>
          <cell r="E3140">
            <v>0</v>
          </cell>
          <cell r="F3140">
            <v>0</v>
          </cell>
          <cell r="G3140">
            <v>0</v>
          </cell>
          <cell r="H3140">
            <v>0</v>
          </cell>
          <cell r="I3140">
            <v>0</v>
          </cell>
          <cell r="J3140">
            <v>0</v>
          </cell>
          <cell r="K3140">
            <v>0</v>
          </cell>
          <cell r="L3140">
            <v>0</v>
          </cell>
          <cell r="M3140">
            <v>0</v>
          </cell>
        </row>
        <row r="3141">
          <cell r="A3141" t="str">
            <v>YZ-RF1123-B0-XL</v>
          </cell>
          <cell r="B3141">
            <v>0</v>
          </cell>
          <cell r="C3141">
            <v>0</v>
          </cell>
          <cell r="D3141">
            <v>0</v>
          </cell>
          <cell r="E3141">
            <v>0</v>
          </cell>
          <cell r="F3141">
            <v>0</v>
          </cell>
          <cell r="G3141">
            <v>0</v>
          </cell>
          <cell r="H3141">
            <v>0</v>
          </cell>
          <cell r="I3141">
            <v>0</v>
          </cell>
          <cell r="J3141">
            <v>0</v>
          </cell>
          <cell r="K3141">
            <v>0</v>
          </cell>
          <cell r="L3141">
            <v>0</v>
          </cell>
          <cell r="M3141">
            <v>0</v>
          </cell>
        </row>
        <row r="3142">
          <cell r="A3142" t="str">
            <v>YZ-RF1123-K0-2X</v>
          </cell>
          <cell r="B3142">
            <v>0</v>
          </cell>
          <cell r="C3142">
            <v>0</v>
          </cell>
          <cell r="D3142">
            <v>0</v>
          </cell>
          <cell r="E3142">
            <v>0</v>
          </cell>
          <cell r="F3142">
            <v>0</v>
          </cell>
          <cell r="G3142">
            <v>0</v>
          </cell>
          <cell r="H3142">
            <v>0</v>
          </cell>
          <cell r="I3142">
            <v>0</v>
          </cell>
          <cell r="J3142">
            <v>0</v>
          </cell>
          <cell r="K3142">
            <v>0</v>
          </cell>
          <cell r="L3142">
            <v>0</v>
          </cell>
          <cell r="M3142">
            <v>0</v>
          </cell>
        </row>
        <row r="3143">
          <cell r="A3143" t="str">
            <v>YZ-RF1123-K0-4X</v>
          </cell>
          <cell r="B3143">
            <v>0</v>
          </cell>
          <cell r="C3143">
            <v>0</v>
          </cell>
          <cell r="D3143">
            <v>0</v>
          </cell>
          <cell r="E3143">
            <v>0</v>
          </cell>
          <cell r="F3143">
            <v>0</v>
          </cell>
          <cell r="G3143">
            <v>0</v>
          </cell>
          <cell r="H3143">
            <v>0</v>
          </cell>
          <cell r="I3143">
            <v>0</v>
          </cell>
          <cell r="J3143">
            <v>0</v>
          </cell>
          <cell r="K3143">
            <v>0</v>
          </cell>
          <cell r="L3143">
            <v>0</v>
          </cell>
          <cell r="M3143">
            <v>0</v>
          </cell>
        </row>
        <row r="3144">
          <cell r="A3144" t="str">
            <v>YZ-RF1123-K0-M</v>
          </cell>
          <cell r="B3144">
            <v>0</v>
          </cell>
          <cell r="C3144">
            <v>0</v>
          </cell>
          <cell r="D3144">
            <v>0</v>
          </cell>
          <cell r="E3144">
            <v>0</v>
          </cell>
          <cell r="F3144">
            <v>0</v>
          </cell>
          <cell r="G3144">
            <v>0</v>
          </cell>
          <cell r="H3144">
            <v>0</v>
          </cell>
          <cell r="I3144">
            <v>0</v>
          </cell>
          <cell r="J3144">
            <v>0</v>
          </cell>
          <cell r="K3144">
            <v>0</v>
          </cell>
          <cell r="L3144">
            <v>0</v>
          </cell>
          <cell r="M3144">
            <v>0</v>
          </cell>
        </row>
        <row r="3145">
          <cell r="A3145" t="str">
            <v>YZ-RF1123-K0-XL</v>
          </cell>
          <cell r="B3145">
            <v>0</v>
          </cell>
          <cell r="C3145">
            <v>0</v>
          </cell>
          <cell r="D3145">
            <v>0</v>
          </cell>
          <cell r="E3145">
            <v>0</v>
          </cell>
          <cell r="F3145">
            <v>0</v>
          </cell>
          <cell r="G3145">
            <v>0</v>
          </cell>
          <cell r="H3145">
            <v>0</v>
          </cell>
          <cell r="I3145">
            <v>0</v>
          </cell>
          <cell r="J3145">
            <v>0</v>
          </cell>
          <cell r="K3145">
            <v>0</v>
          </cell>
          <cell r="L3145">
            <v>0</v>
          </cell>
          <cell r="M3145">
            <v>0</v>
          </cell>
        </row>
        <row r="3146">
          <cell r="A3146" t="str">
            <v>YZ-RF1123-R0-5X</v>
          </cell>
          <cell r="B3146">
            <v>0</v>
          </cell>
          <cell r="C3146">
            <v>0</v>
          </cell>
          <cell r="D3146">
            <v>0</v>
          </cell>
          <cell r="E3146">
            <v>0</v>
          </cell>
          <cell r="F3146">
            <v>0</v>
          </cell>
          <cell r="G3146">
            <v>0</v>
          </cell>
          <cell r="H3146">
            <v>0</v>
          </cell>
          <cell r="I3146">
            <v>0</v>
          </cell>
          <cell r="J3146">
            <v>0</v>
          </cell>
          <cell r="K3146">
            <v>0</v>
          </cell>
          <cell r="L3146">
            <v>0</v>
          </cell>
          <cell r="M3146">
            <v>0</v>
          </cell>
        </row>
        <row r="3147">
          <cell r="A3147" t="str">
            <v>YZ-RF1123-R0-XL</v>
          </cell>
          <cell r="B3147">
            <v>0</v>
          </cell>
          <cell r="C3147">
            <v>0</v>
          </cell>
          <cell r="D3147">
            <v>0</v>
          </cell>
          <cell r="E3147">
            <v>0</v>
          </cell>
          <cell r="F3147">
            <v>0</v>
          </cell>
          <cell r="G3147">
            <v>0</v>
          </cell>
          <cell r="H3147">
            <v>0</v>
          </cell>
          <cell r="I3147">
            <v>0</v>
          </cell>
          <cell r="J3147">
            <v>0</v>
          </cell>
          <cell r="K3147">
            <v>0</v>
          </cell>
          <cell r="L3147">
            <v>0</v>
          </cell>
          <cell r="M3147">
            <v>0</v>
          </cell>
        </row>
        <row r="3148">
          <cell r="A3148" t="str">
            <v>YZ-RF1123-SB-3X</v>
          </cell>
          <cell r="B3148">
            <v>0</v>
          </cell>
          <cell r="C3148">
            <v>0</v>
          </cell>
          <cell r="D3148">
            <v>0</v>
          </cell>
          <cell r="E3148">
            <v>0</v>
          </cell>
          <cell r="F3148">
            <v>0</v>
          </cell>
          <cell r="G3148">
            <v>0</v>
          </cell>
          <cell r="H3148">
            <v>0</v>
          </cell>
          <cell r="I3148">
            <v>0</v>
          </cell>
          <cell r="J3148">
            <v>0</v>
          </cell>
          <cell r="K3148">
            <v>0</v>
          </cell>
          <cell r="L3148">
            <v>0</v>
          </cell>
          <cell r="M3148">
            <v>0</v>
          </cell>
        </row>
        <row r="3149">
          <cell r="A3149" t="str">
            <v>YZ-RF1123-SB-4X</v>
          </cell>
          <cell r="B3149">
            <v>0</v>
          </cell>
          <cell r="C3149">
            <v>0</v>
          </cell>
          <cell r="D3149">
            <v>0</v>
          </cell>
          <cell r="E3149">
            <v>0</v>
          </cell>
          <cell r="F3149">
            <v>0</v>
          </cell>
          <cell r="G3149">
            <v>0</v>
          </cell>
          <cell r="H3149">
            <v>0</v>
          </cell>
          <cell r="I3149">
            <v>0</v>
          </cell>
          <cell r="J3149">
            <v>0</v>
          </cell>
          <cell r="K3149">
            <v>0</v>
          </cell>
          <cell r="L3149">
            <v>0</v>
          </cell>
          <cell r="M3149">
            <v>0</v>
          </cell>
        </row>
        <row r="3150">
          <cell r="A3150" t="str">
            <v>YZ-RF1123-SB-M</v>
          </cell>
          <cell r="B3150">
            <v>0</v>
          </cell>
          <cell r="C3150">
            <v>0</v>
          </cell>
          <cell r="D3150">
            <v>0</v>
          </cell>
          <cell r="E3150">
            <v>0</v>
          </cell>
          <cell r="F3150">
            <v>0</v>
          </cell>
          <cell r="G3150">
            <v>0</v>
          </cell>
          <cell r="H3150">
            <v>0</v>
          </cell>
          <cell r="I3150">
            <v>0</v>
          </cell>
          <cell r="J3150">
            <v>0</v>
          </cell>
          <cell r="K3150">
            <v>0</v>
          </cell>
          <cell r="L3150">
            <v>0</v>
          </cell>
          <cell r="M3150">
            <v>0</v>
          </cell>
        </row>
        <row r="3151">
          <cell r="A3151" t="str">
            <v>YZ-TJ1245-K0-L</v>
          </cell>
          <cell r="B3151">
            <v>0</v>
          </cell>
          <cell r="C3151">
            <v>0</v>
          </cell>
          <cell r="D3151">
            <v>0</v>
          </cell>
          <cell r="E3151">
            <v>0</v>
          </cell>
          <cell r="F3151">
            <v>0</v>
          </cell>
          <cell r="G3151">
            <v>0</v>
          </cell>
          <cell r="H3151">
            <v>0</v>
          </cell>
          <cell r="I3151">
            <v>0</v>
          </cell>
          <cell r="J3151">
            <v>0</v>
          </cell>
          <cell r="K3151">
            <v>0</v>
          </cell>
          <cell r="L3151">
            <v>0</v>
          </cell>
          <cell r="M3151">
            <v>0</v>
          </cell>
        </row>
        <row r="3152">
          <cell r="A3152" t="str">
            <v>YZ-TJ1245-K0-M</v>
          </cell>
          <cell r="B3152">
            <v>0</v>
          </cell>
          <cell r="C3152">
            <v>0</v>
          </cell>
          <cell r="D3152">
            <v>0</v>
          </cell>
          <cell r="E3152">
            <v>0</v>
          </cell>
          <cell r="F3152">
            <v>0</v>
          </cell>
          <cell r="G3152">
            <v>0</v>
          </cell>
          <cell r="H3152">
            <v>0</v>
          </cell>
          <cell r="I3152">
            <v>0</v>
          </cell>
          <cell r="J3152">
            <v>0</v>
          </cell>
          <cell r="K3152">
            <v>0</v>
          </cell>
          <cell r="L3152">
            <v>0</v>
          </cell>
          <cell r="M3152">
            <v>0</v>
          </cell>
        </row>
        <row r="3153">
          <cell r="A3153" t="str">
            <v>YZ-TJ1245-K0-S</v>
          </cell>
          <cell r="B3153">
            <v>0</v>
          </cell>
          <cell r="C3153">
            <v>0</v>
          </cell>
          <cell r="D3153">
            <v>0</v>
          </cell>
          <cell r="E3153">
            <v>0</v>
          </cell>
          <cell r="F3153">
            <v>0</v>
          </cell>
          <cell r="G3153">
            <v>0</v>
          </cell>
          <cell r="H3153">
            <v>0</v>
          </cell>
          <cell r="I3153">
            <v>0</v>
          </cell>
          <cell r="J3153">
            <v>0</v>
          </cell>
          <cell r="K3153">
            <v>0</v>
          </cell>
          <cell r="L3153">
            <v>0</v>
          </cell>
          <cell r="M3153">
            <v>0</v>
          </cell>
        </row>
        <row r="3154">
          <cell r="A3154" t="str">
            <v>YZ-TJ1245-K0-XL</v>
          </cell>
          <cell r="B3154">
            <v>0</v>
          </cell>
          <cell r="C3154">
            <v>0</v>
          </cell>
          <cell r="D3154">
            <v>0</v>
          </cell>
          <cell r="E3154">
            <v>0</v>
          </cell>
          <cell r="F3154">
            <v>0</v>
          </cell>
          <cell r="G3154">
            <v>0</v>
          </cell>
          <cell r="H3154">
            <v>0</v>
          </cell>
          <cell r="I3154">
            <v>0</v>
          </cell>
          <cell r="J3154">
            <v>0</v>
          </cell>
          <cell r="K3154">
            <v>0</v>
          </cell>
          <cell r="L3154">
            <v>0</v>
          </cell>
          <cell r="M3154">
            <v>0</v>
          </cell>
        </row>
        <row r="3155">
          <cell r="A3155" t="str">
            <v>YZ-TJ1245-K0-XS</v>
          </cell>
          <cell r="B3155">
            <v>0</v>
          </cell>
          <cell r="C3155">
            <v>0</v>
          </cell>
          <cell r="D3155">
            <v>0</v>
          </cell>
          <cell r="E3155">
            <v>0</v>
          </cell>
          <cell r="F3155">
            <v>0</v>
          </cell>
          <cell r="G3155">
            <v>0</v>
          </cell>
          <cell r="H3155">
            <v>0</v>
          </cell>
          <cell r="I3155">
            <v>0</v>
          </cell>
          <cell r="J3155">
            <v>0</v>
          </cell>
          <cell r="K3155">
            <v>0</v>
          </cell>
          <cell r="L3155">
            <v>0</v>
          </cell>
          <cell r="M3155">
            <v>0</v>
          </cell>
        </row>
        <row r="3156">
          <cell r="A3156" t="str">
            <v>YZ-TJ1245001L</v>
          </cell>
          <cell r="B3156">
            <v>0</v>
          </cell>
          <cell r="C3156">
            <v>0</v>
          </cell>
          <cell r="D3156">
            <v>0</v>
          </cell>
          <cell r="E3156">
            <v>0</v>
          </cell>
          <cell r="F3156">
            <v>0</v>
          </cell>
          <cell r="G3156">
            <v>0</v>
          </cell>
          <cell r="H3156">
            <v>0</v>
          </cell>
          <cell r="I3156">
            <v>0</v>
          </cell>
          <cell r="J3156">
            <v>0</v>
          </cell>
          <cell r="K3156">
            <v>0</v>
          </cell>
          <cell r="L3156">
            <v>0</v>
          </cell>
          <cell r="M3156">
            <v>0</v>
          </cell>
        </row>
        <row r="3157">
          <cell r="A3157" t="str">
            <v>YZ-TJ1245002L</v>
          </cell>
          <cell r="B3157">
            <v>0</v>
          </cell>
          <cell r="C3157">
            <v>0</v>
          </cell>
          <cell r="D3157">
            <v>0</v>
          </cell>
          <cell r="E3157">
            <v>0</v>
          </cell>
          <cell r="F3157">
            <v>0</v>
          </cell>
          <cell r="G3157">
            <v>0</v>
          </cell>
          <cell r="H3157">
            <v>0</v>
          </cell>
          <cell r="I3157">
            <v>0</v>
          </cell>
          <cell r="J3157">
            <v>0</v>
          </cell>
          <cell r="K3157">
            <v>0</v>
          </cell>
          <cell r="L3157">
            <v>0</v>
          </cell>
          <cell r="M3157">
            <v>0</v>
          </cell>
        </row>
        <row r="3158">
          <cell r="A3158" t="str">
            <v>YZ-TJ1245003L</v>
          </cell>
          <cell r="B3158">
            <v>0</v>
          </cell>
          <cell r="C3158">
            <v>0</v>
          </cell>
          <cell r="D3158">
            <v>0</v>
          </cell>
          <cell r="E3158">
            <v>0</v>
          </cell>
          <cell r="F3158">
            <v>0</v>
          </cell>
          <cell r="G3158">
            <v>0</v>
          </cell>
          <cell r="H3158">
            <v>0</v>
          </cell>
          <cell r="I3158">
            <v>0</v>
          </cell>
          <cell r="J3158">
            <v>0</v>
          </cell>
          <cell r="K3158">
            <v>0</v>
          </cell>
          <cell r="L3158">
            <v>0</v>
          </cell>
          <cell r="M3158">
            <v>0</v>
          </cell>
        </row>
        <row r="3159">
          <cell r="A3159" t="str">
            <v>YZ-TJ124500L</v>
          </cell>
          <cell r="B3159">
            <v>0</v>
          </cell>
          <cell r="C3159">
            <v>0</v>
          </cell>
          <cell r="D3159">
            <v>0</v>
          </cell>
          <cell r="E3159">
            <v>0</v>
          </cell>
          <cell r="F3159">
            <v>0</v>
          </cell>
          <cell r="G3159">
            <v>0</v>
          </cell>
          <cell r="H3159">
            <v>0</v>
          </cell>
          <cell r="I3159">
            <v>0</v>
          </cell>
          <cell r="J3159">
            <v>0</v>
          </cell>
          <cell r="K3159">
            <v>0</v>
          </cell>
          <cell r="L3159">
            <v>0</v>
          </cell>
          <cell r="M3159">
            <v>0</v>
          </cell>
        </row>
        <row r="3160">
          <cell r="A3160" t="str">
            <v>YZ-TJ124500M</v>
          </cell>
          <cell r="B3160">
            <v>0</v>
          </cell>
          <cell r="C3160">
            <v>0</v>
          </cell>
          <cell r="D3160">
            <v>0</v>
          </cell>
          <cell r="E3160">
            <v>0</v>
          </cell>
          <cell r="F3160">
            <v>0</v>
          </cell>
          <cell r="G3160">
            <v>0</v>
          </cell>
          <cell r="H3160">
            <v>0</v>
          </cell>
          <cell r="I3160">
            <v>0</v>
          </cell>
          <cell r="J3160">
            <v>0</v>
          </cell>
          <cell r="K3160">
            <v>0</v>
          </cell>
          <cell r="L3160">
            <v>0</v>
          </cell>
          <cell r="M3160">
            <v>0</v>
          </cell>
        </row>
        <row r="3161">
          <cell r="A3161" t="str">
            <v>YZ-TJ1245G01L</v>
          </cell>
          <cell r="B3161">
            <v>0</v>
          </cell>
          <cell r="C3161">
            <v>0</v>
          </cell>
          <cell r="D3161">
            <v>0</v>
          </cell>
          <cell r="E3161">
            <v>0</v>
          </cell>
          <cell r="F3161">
            <v>0</v>
          </cell>
          <cell r="G3161">
            <v>0</v>
          </cell>
          <cell r="H3161">
            <v>0</v>
          </cell>
          <cell r="I3161">
            <v>0</v>
          </cell>
          <cell r="J3161">
            <v>0</v>
          </cell>
          <cell r="K3161">
            <v>0</v>
          </cell>
          <cell r="L3161">
            <v>0</v>
          </cell>
          <cell r="M3161">
            <v>0</v>
          </cell>
        </row>
        <row r="3162">
          <cell r="A3162" t="str">
            <v>YZ-TJ1245G02L</v>
          </cell>
          <cell r="B3162">
            <v>0</v>
          </cell>
          <cell r="C3162">
            <v>0</v>
          </cell>
          <cell r="D3162">
            <v>0</v>
          </cell>
          <cell r="E3162">
            <v>0</v>
          </cell>
          <cell r="F3162">
            <v>0</v>
          </cell>
          <cell r="G3162">
            <v>0</v>
          </cell>
          <cell r="H3162">
            <v>0</v>
          </cell>
          <cell r="I3162">
            <v>0</v>
          </cell>
          <cell r="J3162">
            <v>0</v>
          </cell>
          <cell r="K3162">
            <v>0</v>
          </cell>
          <cell r="L3162">
            <v>0</v>
          </cell>
          <cell r="M3162">
            <v>0</v>
          </cell>
        </row>
        <row r="3163">
          <cell r="A3163" t="str">
            <v>YZ-TJ1245G03L</v>
          </cell>
          <cell r="B3163">
            <v>0</v>
          </cell>
          <cell r="C3163">
            <v>0</v>
          </cell>
          <cell r="D3163">
            <v>0</v>
          </cell>
          <cell r="E3163">
            <v>0</v>
          </cell>
          <cell r="F3163">
            <v>0</v>
          </cell>
          <cell r="G3163">
            <v>0</v>
          </cell>
          <cell r="H3163">
            <v>0</v>
          </cell>
          <cell r="I3163">
            <v>0</v>
          </cell>
          <cell r="J3163">
            <v>0</v>
          </cell>
          <cell r="K3163">
            <v>0</v>
          </cell>
          <cell r="L3163">
            <v>0</v>
          </cell>
          <cell r="M3163">
            <v>0</v>
          </cell>
        </row>
        <row r="3164">
          <cell r="A3164" t="str">
            <v>YZ-TJ1245G0L</v>
          </cell>
          <cell r="B3164">
            <v>0</v>
          </cell>
          <cell r="C3164">
            <v>0</v>
          </cell>
          <cell r="D3164">
            <v>0</v>
          </cell>
          <cell r="E3164">
            <v>0</v>
          </cell>
          <cell r="F3164">
            <v>0</v>
          </cell>
          <cell r="G3164">
            <v>0</v>
          </cell>
          <cell r="H3164">
            <v>0</v>
          </cell>
          <cell r="I3164">
            <v>0</v>
          </cell>
          <cell r="J3164">
            <v>0</v>
          </cell>
          <cell r="K3164">
            <v>0</v>
          </cell>
          <cell r="L3164">
            <v>0</v>
          </cell>
          <cell r="M3164">
            <v>0</v>
          </cell>
        </row>
        <row r="3165">
          <cell r="A3165" t="str">
            <v>YZ-TJ1245G0M</v>
          </cell>
          <cell r="B3165">
            <v>0</v>
          </cell>
          <cell r="C3165">
            <v>0</v>
          </cell>
          <cell r="D3165">
            <v>0</v>
          </cell>
          <cell r="E3165">
            <v>0</v>
          </cell>
          <cell r="F3165">
            <v>0</v>
          </cell>
          <cell r="G3165">
            <v>0</v>
          </cell>
          <cell r="H3165">
            <v>0</v>
          </cell>
          <cell r="I3165">
            <v>0</v>
          </cell>
          <cell r="J3165">
            <v>0</v>
          </cell>
          <cell r="K3165">
            <v>0</v>
          </cell>
          <cell r="L3165">
            <v>0</v>
          </cell>
          <cell r="M3165">
            <v>0</v>
          </cell>
        </row>
        <row r="3166">
          <cell r="A3166" t="str">
            <v>YZ-TJ1245W01L</v>
          </cell>
          <cell r="B3166">
            <v>0</v>
          </cell>
          <cell r="C3166">
            <v>0</v>
          </cell>
          <cell r="D3166">
            <v>0</v>
          </cell>
          <cell r="E3166">
            <v>0</v>
          </cell>
          <cell r="F3166">
            <v>0</v>
          </cell>
          <cell r="G3166">
            <v>0</v>
          </cell>
          <cell r="H3166">
            <v>0</v>
          </cell>
          <cell r="I3166">
            <v>0</v>
          </cell>
          <cell r="J3166">
            <v>0</v>
          </cell>
          <cell r="K3166">
            <v>0</v>
          </cell>
          <cell r="L3166">
            <v>0</v>
          </cell>
          <cell r="M3166">
            <v>0</v>
          </cell>
        </row>
        <row r="3167">
          <cell r="A3167" t="str">
            <v>YZ-TJ1245W02L</v>
          </cell>
          <cell r="B3167">
            <v>0</v>
          </cell>
          <cell r="C3167">
            <v>0</v>
          </cell>
          <cell r="D3167">
            <v>0</v>
          </cell>
          <cell r="E3167">
            <v>0</v>
          </cell>
          <cell r="F3167">
            <v>0</v>
          </cell>
          <cell r="G3167">
            <v>0</v>
          </cell>
          <cell r="H3167">
            <v>0</v>
          </cell>
          <cell r="I3167">
            <v>0</v>
          </cell>
          <cell r="J3167">
            <v>0</v>
          </cell>
          <cell r="K3167">
            <v>0</v>
          </cell>
          <cell r="L3167">
            <v>0</v>
          </cell>
          <cell r="M3167">
            <v>0</v>
          </cell>
        </row>
        <row r="3168">
          <cell r="A3168" t="str">
            <v>YZ-TJ1245W03L</v>
          </cell>
          <cell r="B3168">
            <v>0</v>
          </cell>
          <cell r="C3168">
            <v>0</v>
          </cell>
          <cell r="D3168">
            <v>0</v>
          </cell>
          <cell r="E3168">
            <v>0</v>
          </cell>
          <cell r="F3168">
            <v>0</v>
          </cell>
          <cell r="G3168">
            <v>0</v>
          </cell>
          <cell r="H3168">
            <v>0</v>
          </cell>
          <cell r="I3168">
            <v>0</v>
          </cell>
          <cell r="J3168">
            <v>0</v>
          </cell>
          <cell r="K3168">
            <v>0</v>
          </cell>
          <cell r="L3168">
            <v>0</v>
          </cell>
          <cell r="M3168">
            <v>0</v>
          </cell>
        </row>
        <row r="3169">
          <cell r="A3169" t="str">
            <v>YZ-TJ1245W0L</v>
          </cell>
          <cell r="B3169">
            <v>0</v>
          </cell>
          <cell r="C3169">
            <v>0</v>
          </cell>
          <cell r="D3169">
            <v>0</v>
          </cell>
          <cell r="E3169">
            <v>0</v>
          </cell>
          <cell r="F3169">
            <v>0</v>
          </cell>
          <cell r="G3169">
            <v>0</v>
          </cell>
          <cell r="H3169">
            <v>0</v>
          </cell>
          <cell r="I3169">
            <v>0</v>
          </cell>
          <cell r="J3169">
            <v>0</v>
          </cell>
          <cell r="K3169">
            <v>0</v>
          </cell>
          <cell r="L3169">
            <v>0</v>
          </cell>
          <cell r="M3169">
            <v>0</v>
          </cell>
        </row>
        <row r="3170">
          <cell r="A3170" t="str">
            <v>YZ-TJ1245W0M</v>
          </cell>
          <cell r="B3170">
            <v>0</v>
          </cell>
          <cell r="C3170">
            <v>0</v>
          </cell>
          <cell r="D3170">
            <v>0</v>
          </cell>
          <cell r="E3170">
            <v>0</v>
          </cell>
          <cell r="F3170">
            <v>0</v>
          </cell>
          <cell r="G3170">
            <v>0</v>
          </cell>
          <cell r="H3170">
            <v>0</v>
          </cell>
          <cell r="I3170">
            <v>0</v>
          </cell>
          <cell r="J3170">
            <v>0</v>
          </cell>
          <cell r="K3170">
            <v>0</v>
          </cell>
          <cell r="L3170">
            <v>0</v>
          </cell>
          <cell r="M3170">
            <v>0</v>
          </cell>
        </row>
        <row r="3171">
          <cell r="A3171" t="str">
            <v>YZ-TW1634Pi1L</v>
          </cell>
          <cell r="B3171">
            <v>0</v>
          </cell>
          <cell r="C3171">
            <v>0</v>
          </cell>
          <cell r="D3171">
            <v>0</v>
          </cell>
          <cell r="E3171">
            <v>0</v>
          </cell>
          <cell r="F3171">
            <v>0</v>
          </cell>
          <cell r="G3171">
            <v>0</v>
          </cell>
          <cell r="H3171">
            <v>0</v>
          </cell>
          <cell r="I3171">
            <v>0</v>
          </cell>
          <cell r="J3171">
            <v>0</v>
          </cell>
          <cell r="K3171">
            <v>0</v>
          </cell>
          <cell r="L3171">
            <v>0</v>
          </cell>
          <cell r="M3171">
            <v>0</v>
          </cell>
        </row>
        <row r="3172">
          <cell r="A3172" t="str">
            <v>YZ-TW1919Z2-L</v>
          </cell>
          <cell r="B3172">
            <v>0</v>
          </cell>
          <cell r="C3172">
            <v>0</v>
          </cell>
          <cell r="D3172">
            <v>0</v>
          </cell>
          <cell r="E3172">
            <v>0</v>
          </cell>
          <cell r="F3172">
            <v>0</v>
          </cell>
          <cell r="G3172">
            <v>0</v>
          </cell>
          <cell r="H3172">
            <v>0</v>
          </cell>
          <cell r="I3172">
            <v>0</v>
          </cell>
          <cell r="J3172">
            <v>0</v>
          </cell>
          <cell r="K3172">
            <v>0</v>
          </cell>
          <cell r="L3172">
            <v>0</v>
          </cell>
          <cell r="M3172">
            <v>0</v>
          </cell>
        </row>
        <row r="3173">
          <cell r="A3173" t="str">
            <v>YZ-XQ1443K02XL</v>
          </cell>
          <cell r="B3173">
            <v>0</v>
          </cell>
          <cell r="C3173">
            <v>0</v>
          </cell>
          <cell r="D3173">
            <v>0</v>
          </cell>
          <cell r="E3173">
            <v>0</v>
          </cell>
          <cell r="F3173">
            <v>0</v>
          </cell>
          <cell r="G3173">
            <v>0</v>
          </cell>
          <cell r="H3173">
            <v>0</v>
          </cell>
          <cell r="I3173">
            <v>0</v>
          </cell>
          <cell r="J3173">
            <v>0</v>
          </cell>
          <cell r="K3173">
            <v>0</v>
          </cell>
          <cell r="L3173">
            <v>0</v>
          </cell>
          <cell r="M3173">
            <v>0</v>
          </cell>
        </row>
        <row r="3174">
          <cell r="A3174" t="str">
            <v>YZ-XQ1443K03XL</v>
          </cell>
          <cell r="B3174">
            <v>0</v>
          </cell>
          <cell r="C3174">
            <v>0</v>
          </cell>
          <cell r="D3174">
            <v>0</v>
          </cell>
          <cell r="E3174">
            <v>0</v>
          </cell>
          <cell r="F3174">
            <v>0</v>
          </cell>
          <cell r="G3174">
            <v>0</v>
          </cell>
          <cell r="H3174">
            <v>0</v>
          </cell>
          <cell r="I3174">
            <v>0</v>
          </cell>
          <cell r="J3174">
            <v>0</v>
          </cell>
          <cell r="K3174">
            <v>0</v>
          </cell>
          <cell r="L3174">
            <v>0</v>
          </cell>
          <cell r="M3174">
            <v>0</v>
          </cell>
        </row>
        <row r="3175">
          <cell r="A3175" t="str">
            <v>YZ-XQ1443K0L</v>
          </cell>
          <cell r="B3175">
            <v>0</v>
          </cell>
          <cell r="C3175">
            <v>0</v>
          </cell>
          <cell r="D3175">
            <v>0</v>
          </cell>
          <cell r="E3175">
            <v>0</v>
          </cell>
          <cell r="F3175">
            <v>0</v>
          </cell>
          <cell r="G3175">
            <v>0</v>
          </cell>
          <cell r="H3175">
            <v>0</v>
          </cell>
          <cell r="I3175">
            <v>0</v>
          </cell>
          <cell r="J3175">
            <v>0</v>
          </cell>
          <cell r="K3175">
            <v>0</v>
          </cell>
          <cell r="L3175">
            <v>0</v>
          </cell>
          <cell r="M3175">
            <v>0</v>
          </cell>
        </row>
        <row r="3176">
          <cell r="A3176" t="str">
            <v>YZ-XQ1443K0M</v>
          </cell>
          <cell r="B3176">
            <v>0</v>
          </cell>
          <cell r="C3176">
            <v>0</v>
          </cell>
          <cell r="D3176">
            <v>0</v>
          </cell>
          <cell r="E3176">
            <v>0</v>
          </cell>
          <cell r="F3176">
            <v>0</v>
          </cell>
          <cell r="G3176">
            <v>0</v>
          </cell>
          <cell r="H3176">
            <v>0</v>
          </cell>
          <cell r="I3176">
            <v>0</v>
          </cell>
          <cell r="J3176">
            <v>0</v>
          </cell>
          <cell r="K3176">
            <v>0</v>
          </cell>
          <cell r="L3176">
            <v>0</v>
          </cell>
          <cell r="M3176">
            <v>0</v>
          </cell>
        </row>
        <row r="3177">
          <cell r="A3177" t="str">
            <v>YZ-XQ1443K0XL</v>
          </cell>
          <cell r="B3177">
            <v>0</v>
          </cell>
          <cell r="C3177">
            <v>0</v>
          </cell>
          <cell r="D3177">
            <v>0</v>
          </cell>
          <cell r="E3177">
            <v>0</v>
          </cell>
          <cell r="F3177">
            <v>0</v>
          </cell>
          <cell r="G3177">
            <v>0</v>
          </cell>
          <cell r="H3177">
            <v>0</v>
          </cell>
          <cell r="I3177">
            <v>0</v>
          </cell>
          <cell r="J3177">
            <v>0</v>
          </cell>
          <cell r="K3177">
            <v>0</v>
          </cell>
          <cell r="L3177">
            <v>0</v>
          </cell>
          <cell r="M3177">
            <v>0</v>
          </cell>
        </row>
        <row r="3178">
          <cell r="A3178" t="str">
            <v>YZ-XSW3071Feather5L</v>
          </cell>
          <cell r="B3178">
            <v>0</v>
          </cell>
          <cell r="C3178">
            <v>0</v>
          </cell>
          <cell r="D3178">
            <v>0</v>
          </cell>
          <cell r="E3178">
            <v>0</v>
          </cell>
          <cell r="F3178">
            <v>0</v>
          </cell>
          <cell r="G3178">
            <v>0</v>
          </cell>
          <cell r="H3178">
            <v>0</v>
          </cell>
          <cell r="I3178">
            <v>0</v>
          </cell>
          <cell r="J3178">
            <v>0</v>
          </cell>
          <cell r="K3178">
            <v>0</v>
          </cell>
          <cell r="L3178">
            <v>0</v>
          </cell>
          <cell r="M3178">
            <v>0</v>
          </cell>
        </row>
        <row r="3179">
          <cell r="A3179" t="str">
            <v>YZ-YGD2000-2XL</v>
          </cell>
          <cell r="B3179">
            <v>0</v>
          </cell>
          <cell r="C3179">
            <v>0</v>
          </cell>
          <cell r="D3179">
            <v>0</v>
          </cell>
          <cell r="E3179">
            <v>0</v>
          </cell>
          <cell r="F3179">
            <v>0</v>
          </cell>
          <cell r="G3179">
            <v>0</v>
          </cell>
          <cell r="H3179">
            <v>0</v>
          </cell>
          <cell r="I3179">
            <v>0</v>
          </cell>
          <cell r="J3179">
            <v>0</v>
          </cell>
          <cell r="K3179">
            <v>0</v>
          </cell>
          <cell r="L3179">
            <v>0</v>
          </cell>
          <cell r="M3179">
            <v>0</v>
          </cell>
        </row>
        <row r="3180">
          <cell r="A3180" t="str">
            <v>YZ-YGD2000-L</v>
          </cell>
          <cell r="B3180">
            <v>0</v>
          </cell>
          <cell r="C3180">
            <v>0</v>
          </cell>
          <cell r="D3180">
            <v>0</v>
          </cell>
          <cell r="E3180">
            <v>0</v>
          </cell>
          <cell r="F3180">
            <v>0</v>
          </cell>
          <cell r="G3180">
            <v>0</v>
          </cell>
          <cell r="H3180">
            <v>0</v>
          </cell>
          <cell r="I3180">
            <v>0</v>
          </cell>
          <cell r="J3180">
            <v>0</v>
          </cell>
          <cell r="K3180">
            <v>0</v>
          </cell>
          <cell r="L3180">
            <v>0</v>
          </cell>
          <cell r="M3180">
            <v>0</v>
          </cell>
        </row>
        <row r="3181">
          <cell r="A3181" t="str">
            <v>YZ-YGD2000-M</v>
          </cell>
          <cell r="B3181">
            <v>0</v>
          </cell>
          <cell r="C3181">
            <v>0</v>
          </cell>
          <cell r="D3181">
            <v>0</v>
          </cell>
          <cell r="E3181">
            <v>0</v>
          </cell>
          <cell r="F3181">
            <v>0</v>
          </cell>
          <cell r="G3181">
            <v>0</v>
          </cell>
          <cell r="H3181">
            <v>0</v>
          </cell>
          <cell r="I3181">
            <v>0</v>
          </cell>
          <cell r="J3181">
            <v>0</v>
          </cell>
          <cell r="K3181">
            <v>0</v>
          </cell>
          <cell r="L3181">
            <v>0</v>
          </cell>
          <cell r="M3181">
            <v>0</v>
          </cell>
        </row>
        <row r="3182">
          <cell r="A3182" t="str">
            <v>YZ-YGD2000-XL</v>
          </cell>
          <cell r="B3182">
            <v>0</v>
          </cell>
          <cell r="C3182">
            <v>0</v>
          </cell>
          <cell r="D3182">
            <v>0</v>
          </cell>
          <cell r="E3182">
            <v>0</v>
          </cell>
          <cell r="F3182">
            <v>0</v>
          </cell>
          <cell r="G3182">
            <v>0</v>
          </cell>
          <cell r="H3182">
            <v>0</v>
          </cell>
          <cell r="I3182">
            <v>0</v>
          </cell>
          <cell r="J3182">
            <v>0</v>
          </cell>
          <cell r="K3182">
            <v>0</v>
          </cell>
          <cell r="L3182">
            <v>0</v>
          </cell>
          <cell r="M3182">
            <v>0</v>
          </cell>
        </row>
        <row r="3183">
          <cell r="A3183" t="str">
            <v>YZ-YO1521-BF-2XL</v>
          </cell>
          <cell r="B3183">
            <v>0</v>
          </cell>
          <cell r="C3183">
            <v>0</v>
          </cell>
          <cell r="D3183">
            <v>0</v>
          </cell>
          <cell r="E3183">
            <v>0</v>
          </cell>
          <cell r="F3183">
            <v>0</v>
          </cell>
          <cell r="G3183">
            <v>0</v>
          </cell>
          <cell r="H3183">
            <v>0</v>
          </cell>
          <cell r="I3183">
            <v>0</v>
          </cell>
          <cell r="J3183">
            <v>0</v>
          </cell>
          <cell r="K3183">
            <v>0</v>
          </cell>
          <cell r="L3183">
            <v>0</v>
          </cell>
          <cell r="M3183">
            <v>0</v>
          </cell>
        </row>
        <row r="3184">
          <cell r="A3184" t="str">
            <v>YZ-YO1521-GF-2XL</v>
          </cell>
          <cell r="B3184">
            <v>0</v>
          </cell>
          <cell r="C3184">
            <v>0</v>
          </cell>
          <cell r="D3184">
            <v>0</v>
          </cell>
          <cell r="E3184">
            <v>0</v>
          </cell>
          <cell r="F3184">
            <v>0</v>
          </cell>
          <cell r="G3184">
            <v>0</v>
          </cell>
          <cell r="H3184">
            <v>0</v>
          </cell>
          <cell r="I3184">
            <v>0</v>
          </cell>
          <cell r="J3184">
            <v>0</v>
          </cell>
          <cell r="K3184">
            <v>0</v>
          </cell>
          <cell r="L3184">
            <v>0</v>
          </cell>
          <cell r="M3184">
            <v>0</v>
          </cell>
        </row>
        <row r="3185">
          <cell r="A3185" t="str">
            <v>YZ-YO1521-GF-3XL</v>
          </cell>
          <cell r="B3185">
            <v>0</v>
          </cell>
          <cell r="C3185">
            <v>0</v>
          </cell>
          <cell r="D3185">
            <v>0</v>
          </cell>
          <cell r="E3185">
            <v>0</v>
          </cell>
          <cell r="F3185">
            <v>0</v>
          </cell>
          <cell r="G3185">
            <v>0</v>
          </cell>
          <cell r="H3185">
            <v>0</v>
          </cell>
          <cell r="I3185">
            <v>0</v>
          </cell>
          <cell r="J3185">
            <v>0</v>
          </cell>
          <cell r="K3185">
            <v>0</v>
          </cell>
          <cell r="L3185">
            <v>0</v>
          </cell>
          <cell r="M3185">
            <v>0</v>
          </cell>
        </row>
        <row r="3186">
          <cell r="A3186" t="str">
            <v>YZ-YO1521-GW-XL</v>
          </cell>
          <cell r="B3186">
            <v>0</v>
          </cell>
          <cell r="C3186">
            <v>0</v>
          </cell>
          <cell r="D3186">
            <v>0</v>
          </cell>
          <cell r="E3186">
            <v>0</v>
          </cell>
          <cell r="F3186">
            <v>0</v>
          </cell>
          <cell r="G3186">
            <v>0</v>
          </cell>
          <cell r="H3186">
            <v>0</v>
          </cell>
          <cell r="I3186">
            <v>0</v>
          </cell>
          <cell r="J3186">
            <v>0</v>
          </cell>
          <cell r="K3186">
            <v>0</v>
          </cell>
          <cell r="L3186">
            <v>0</v>
          </cell>
          <cell r="M3186">
            <v>0</v>
          </cell>
        </row>
        <row r="3187">
          <cell r="A3187" t="str">
            <v>YZ-YO1521-RF-5XL</v>
          </cell>
          <cell r="B3187">
            <v>0</v>
          </cell>
          <cell r="C3187">
            <v>0</v>
          </cell>
          <cell r="D3187">
            <v>0</v>
          </cell>
          <cell r="E3187">
            <v>0</v>
          </cell>
          <cell r="F3187">
            <v>0</v>
          </cell>
          <cell r="G3187">
            <v>0</v>
          </cell>
          <cell r="H3187">
            <v>0</v>
          </cell>
          <cell r="I3187">
            <v>0</v>
          </cell>
          <cell r="J3187">
            <v>0</v>
          </cell>
          <cell r="K3187">
            <v>0</v>
          </cell>
          <cell r="L3187">
            <v>0</v>
          </cell>
          <cell r="M3187">
            <v>0</v>
          </cell>
        </row>
        <row r="3188">
          <cell r="A3188" t="str">
            <v>YZ-YO1521-RL-4XL</v>
          </cell>
          <cell r="B3188">
            <v>0</v>
          </cell>
          <cell r="C3188">
            <v>0</v>
          </cell>
          <cell r="D3188">
            <v>0</v>
          </cell>
          <cell r="E3188">
            <v>0</v>
          </cell>
          <cell r="F3188">
            <v>0</v>
          </cell>
          <cell r="G3188">
            <v>0</v>
          </cell>
          <cell r="H3188">
            <v>0</v>
          </cell>
          <cell r="I3188">
            <v>0</v>
          </cell>
          <cell r="J3188">
            <v>0</v>
          </cell>
          <cell r="K3188">
            <v>0</v>
          </cell>
          <cell r="L3188">
            <v>0</v>
          </cell>
          <cell r="M3188">
            <v>0</v>
          </cell>
        </row>
        <row r="3189">
          <cell r="A3189" t="str">
            <v>YZ-ZQ269MK0-3XL</v>
          </cell>
          <cell r="B3189">
            <v>0</v>
          </cell>
          <cell r="C3189">
            <v>0</v>
          </cell>
          <cell r="D3189">
            <v>0</v>
          </cell>
          <cell r="E3189">
            <v>0</v>
          </cell>
          <cell r="F3189">
            <v>0</v>
          </cell>
          <cell r="G3189">
            <v>0</v>
          </cell>
          <cell r="H3189">
            <v>0</v>
          </cell>
          <cell r="I3189">
            <v>0</v>
          </cell>
          <cell r="J3189">
            <v>0</v>
          </cell>
          <cell r="K3189">
            <v>0</v>
          </cell>
          <cell r="L3189">
            <v>0</v>
          </cell>
          <cell r="M3189">
            <v>0</v>
          </cell>
        </row>
        <row r="3190">
          <cell r="A3190" t="str">
            <v>YZ-ZQN9200-K0-4X</v>
          </cell>
          <cell r="B3190">
            <v>0</v>
          </cell>
          <cell r="C3190">
            <v>0</v>
          </cell>
          <cell r="D3190">
            <v>0</v>
          </cell>
          <cell r="E3190">
            <v>0</v>
          </cell>
          <cell r="F3190">
            <v>0</v>
          </cell>
          <cell r="G3190">
            <v>0</v>
          </cell>
          <cell r="H3190">
            <v>0</v>
          </cell>
          <cell r="I3190">
            <v>0</v>
          </cell>
          <cell r="J3190">
            <v>0</v>
          </cell>
          <cell r="K3190">
            <v>0</v>
          </cell>
          <cell r="L3190">
            <v>0</v>
          </cell>
          <cell r="M3190">
            <v>0</v>
          </cell>
        </row>
        <row r="3191">
          <cell r="A3191" t="str">
            <v>YZ-ZQNA16121R02XL</v>
          </cell>
          <cell r="B3191">
            <v>0</v>
          </cell>
          <cell r="C3191">
            <v>0</v>
          </cell>
          <cell r="D3191">
            <v>0</v>
          </cell>
          <cell r="E3191">
            <v>0</v>
          </cell>
          <cell r="F3191">
            <v>0</v>
          </cell>
          <cell r="G3191">
            <v>0</v>
          </cell>
          <cell r="H3191">
            <v>0</v>
          </cell>
          <cell r="I3191">
            <v>0</v>
          </cell>
          <cell r="J3191">
            <v>0</v>
          </cell>
          <cell r="K3191">
            <v>0</v>
          </cell>
          <cell r="L3191">
            <v>0</v>
          </cell>
          <cell r="M3191">
            <v>0</v>
          </cell>
        </row>
        <row r="3192">
          <cell r="A3192" t="str">
            <v>YZ-ZQNA16121R03XL</v>
          </cell>
          <cell r="B3192">
            <v>0</v>
          </cell>
          <cell r="C3192">
            <v>0</v>
          </cell>
          <cell r="D3192">
            <v>0</v>
          </cell>
          <cell r="E3192">
            <v>0</v>
          </cell>
          <cell r="F3192">
            <v>0</v>
          </cell>
          <cell r="G3192">
            <v>0</v>
          </cell>
          <cell r="H3192">
            <v>0</v>
          </cell>
          <cell r="I3192">
            <v>0</v>
          </cell>
          <cell r="J3192">
            <v>0</v>
          </cell>
          <cell r="K3192">
            <v>0</v>
          </cell>
          <cell r="L3192">
            <v>0</v>
          </cell>
          <cell r="M3192">
            <v>0</v>
          </cell>
        </row>
        <row r="3193">
          <cell r="A3193" t="str">
            <v>YZ1458FB3XL</v>
          </cell>
          <cell r="B3193">
            <v>0</v>
          </cell>
          <cell r="C3193">
            <v>0</v>
          </cell>
          <cell r="D3193">
            <v>0</v>
          </cell>
          <cell r="E3193">
            <v>0</v>
          </cell>
          <cell r="F3193">
            <v>0</v>
          </cell>
          <cell r="G3193">
            <v>0</v>
          </cell>
          <cell r="H3193">
            <v>0</v>
          </cell>
          <cell r="I3193">
            <v>0</v>
          </cell>
          <cell r="J3193">
            <v>0</v>
          </cell>
          <cell r="K3193">
            <v>0</v>
          </cell>
          <cell r="L3193">
            <v>0</v>
          </cell>
          <cell r="M3193">
            <v>0</v>
          </cell>
        </row>
        <row r="3194">
          <cell r="A3194" t="str">
            <v>YZ1458FB4XL</v>
          </cell>
          <cell r="B3194">
            <v>0</v>
          </cell>
          <cell r="C3194">
            <v>0</v>
          </cell>
          <cell r="D3194">
            <v>0</v>
          </cell>
          <cell r="E3194">
            <v>0</v>
          </cell>
          <cell r="F3194">
            <v>0</v>
          </cell>
          <cell r="G3194">
            <v>0</v>
          </cell>
          <cell r="H3194">
            <v>0</v>
          </cell>
          <cell r="I3194">
            <v>0</v>
          </cell>
          <cell r="J3194">
            <v>0</v>
          </cell>
          <cell r="K3194">
            <v>0</v>
          </cell>
          <cell r="L3194">
            <v>0</v>
          </cell>
          <cell r="M3194">
            <v>0</v>
          </cell>
        </row>
        <row r="3195">
          <cell r="A3195" t="str">
            <v>YZ1458FB5XL</v>
          </cell>
          <cell r="B3195">
            <v>0</v>
          </cell>
          <cell r="C3195">
            <v>0</v>
          </cell>
          <cell r="D3195">
            <v>0</v>
          </cell>
          <cell r="E3195">
            <v>0</v>
          </cell>
          <cell r="F3195">
            <v>0</v>
          </cell>
          <cell r="G3195">
            <v>0</v>
          </cell>
          <cell r="H3195">
            <v>0</v>
          </cell>
          <cell r="I3195">
            <v>0</v>
          </cell>
          <cell r="J3195">
            <v>0</v>
          </cell>
          <cell r="K3195">
            <v>0</v>
          </cell>
          <cell r="L3195">
            <v>0</v>
          </cell>
          <cell r="M3195">
            <v>0</v>
          </cell>
        </row>
        <row r="3196">
          <cell r="A3196" t="str">
            <v>YZ1458FB6XL</v>
          </cell>
          <cell r="B3196">
            <v>0</v>
          </cell>
          <cell r="C3196">
            <v>0</v>
          </cell>
          <cell r="D3196">
            <v>0</v>
          </cell>
          <cell r="E3196">
            <v>0</v>
          </cell>
          <cell r="F3196">
            <v>0</v>
          </cell>
          <cell r="G3196">
            <v>0</v>
          </cell>
          <cell r="H3196">
            <v>0</v>
          </cell>
          <cell r="I3196">
            <v>0</v>
          </cell>
          <cell r="J3196">
            <v>0</v>
          </cell>
          <cell r="K3196">
            <v>0</v>
          </cell>
          <cell r="L3196">
            <v>0</v>
          </cell>
          <cell r="M3196">
            <v>0</v>
          </cell>
        </row>
        <row r="3197">
          <cell r="A3197" t="str">
            <v>YZ1458K03XL</v>
          </cell>
          <cell r="B3197">
            <v>0</v>
          </cell>
          <cell r="C3197">
            <v>0</v>
          </cell>
          <cell r="D3197">
            <v>0</v>
          </cell>
          <cell r="E3197">
            <v>0</v>
          </cell>
          <cell r="F3197">
            <v>0</v>
          </cell>
          <cell r="G3197">
            <v>0</v>
          </cell>
          <cell r="H3197">
            <v>0</v>
          </cell>
          <cell r="I3197">
            <v>0</v>
          </cell>
          <cell r="J3197">
            <v>0</v>
          </cell>
          <cell r="K3197">
            <v>0</v>
          </cell>
          <cell r="L3197">
            <v>0</v>
          </cell>
          <cell r="M3197">
            <v>0</v>
          </cell>
        </row>
        <row r="3198">
          <cell r="A3198" t="str">
            <v>YZ1458K04XL</v>
          </cell>
          <cell r="B3198">
            <v>0</v>
          </cell>
          <cell r="C3198">
            <v>0</v>
          </cell>
          <cell r="D3198">
            <v>0</v>
          </cell>
          <cell r="E3198">
            <v>0</v>
          </cell>
          <cell r="F3198">
            <v>0</v>
          </cell>
          <cell r="G3198">
            <v>0</v>
          </cell>
          <cell r="H3198">
            <v>0</v>
          </cell>
          <cell r="I3198">
            <v>0</v>
          </cell>
          <cell r="J3198">
            <v>0</v>
          </cell>
          <cell r="K3198">
            <v>0</v>
          </cell>
          <cell r="L3198">
            <v>0</v>
          </cell>
          <cell r="M3198">
            <v>0</v>
          </cell>
        </row>
        <row r="3199">
          <cell r="A3199" t="str">
            <v>YZ1458K05XL</v>
          </cell>
          <cell r="B3199">
            <v>0</v>
          </cell>
          <cell r="C3199">
            <v>0</v>
          </cell>
          <cell r="D3199">
            <v>0</v>
          </cell>
          <cell r="E3199">
            <v>0</v>
          </cell>
          <cell r="F3199">
            <v>0</v>
          </cell>
          <cell r="G3199">
            <v>0</v>
          </cell>
          <cell r="H3199">
            <v>0</v>
          </cell>
          <cell r="I3199">
            <v>0</v>
          </cell>
          <cell r="J3199">
            <v>0</v>
          </cell>
          <cell r="K3199">
            <v>0</v>
          </cell>
          <cell r="L3199">
            <v>0</v>
          </cell>
          <cell r="M3199">
            <v>0</v>
          </cell>
        </row>
        <row r="3200">
          <cell r="A3200" t="str">
            <v>YZ1458K06XL</v>
          </cell>
          <cell r="B3200">
            <v>0</v>
          </cell>
          <cell r="C3200">
            <v>0</v>
          </cell>
          <cell r="D3200">
            <v>0</v>
          </cell>
          <cell r="E3200">
            <v>0</v>
          </cell>
          <cell r="F3200">
            <v>0</v>
          </cell>
          <cell r="G3200">
            <v>0</v>
          </cell>
          <cell r="H3200">
            <v>0</v>
          </cell>
          <cell r="I3200">
            <v>0</v>
          </cell>
          <cell r="J3200">
            <v>0</v>
          </cell>
          <cell r="K3200">
            <v>0</v>
          </cell>
          <cell r="L3200">
            <v>0</v>
          </cell>
          <cell r="M3200">
            <v>0</v>
          </cell>
        </row>
        <row r="3201">
          <cell r="A3201" t="str">
            <v>YZ1458R23XL</v>
          </cell>
          <cell r="B3201">
            <v>0</v>
          </cell>
          <cell r="C3201">
            <v>0</v>
          </cell>
          <cell r="D3201">
            <v>0</v>
          </cell>
          <cell r="E3201">
            <v>0</v>
          </cell>
          <cell r="F3201">
            <v>0</v>
          </cell>
          <cell r="G3201">
            <v>0</v>
          </cell>
          <cell r="H3201">
            <v>0</v>
          </cell>
          <cell r="I3201">
            <v>0</v>
          </cell>
          <cell r="J3201">
            <v>0</v>
          </cell>
          <cell r="K3201">
            <v>0</v>
          </cell>
          <cell r="L3201">
            <v>0</v>
          </cell>
          <cell r="M3201">
            <v>0</v>
          </cell>
        </row>
        <row r="3202">
          <cell r="A3202" t="str">
            <v>YZ1458R24XL</v>
          </cell>
          <cell r="B3202">
            <v>0</v>
          </cell>
          <cell r="C3202">
            <v>0</v>
          </cell>
          <cell r="D3202">
            <v>0</v>
          </cell>
          <cell r="E3202">
            <v>0</v>
          </cell>
          <cell r="F3202">
            <v>0</v>
          </cell>
          <cell r="G3202">
            <v>0</v>
          </cell>
          <cell r="H3202">
            <v>0</v>
          </cell>
          <cell r="I3202">
            <v>0</v>
          </cell>
          <cell r="J3202">
            <v>0</v>
          </cell>
          <cell r="K3202">
            <v>0</v>
          </cell>
          <cell r="L3202">
            <v>0</v>
          </cell>
          <cell r="M3202">
            <v>0</v>
          </cell>
        </row>
        <row r="3203">
          <cell r="A3203" t="str">
            <v>YZ1458R25XL</v>
          </cell>
          <cell r="B3203">
            <v>0</v>
          </cell>
          <cell r="C3203">
            <v>0</v>
          </cell>
          <cell r="D3203">
            <v>0</v>
          </cell>
          <cell r="E3203">
            <v>0</v>
          </cell>
          <cell r="F3203">
            <v>0</v>
          </cell>
          <cell r="G3203">
            <v>0</v>
          </cell>
          <cell r="H3203">
            <v>0</v>
          </cell>
          <cell r="I3203">
            <v>0</v>
          </cell>
          <cell r="J3203">
            <v>0</v>
          </cell>
          <cell r="K3203">
            <v>0</v>
          </cell>
          <cell r="L3203">
            <v>0</v>
          </cell>
          <cell r="M3203">
            <v>0</v>
          </cell>
        </row>
        <row r="3204">
          <cell r="A3204" t="str">
            <v>YZ1458R26XL</v>
          </cell>
          <cell r="B3204">
            <v>0</v>
          </cell>
          <cell r="C3204">
            <v>0</v>
          </cell>
          <cell r="D3204">
            <v>0</v>
          </cell>
          <cell r="E3204">
            <v>0</v>
          </cell>
          <cell r="F3204">
            <v>0</v>
          </cell>
          <cell r="G3204">
            <v>0</v>
          </cell>
          <cell r="H3204">
            <v>0</v>
          </cell>
          <cell r="I3204">
            <v>0</v>
          </cell>
          <cell r="J3204">
            <v>0</v>
          </cell>
          <cell r="K3204">
            <v>0</v>
          </cell>
          <cell r="L3204">
            <v>0</v>
          </cell>
          <cell r="M3204">
            <v>0</v>
          </cell>
        </row>
        <row r="3205">
          <cell r="A3205" t="str">
            <v>YZ2216K0</v>
          </cell>
          <cell r="B3205">
            <v>0</v>
          </cell>
          <cell r="C3205">
            <v>0</v>
          </cell>
          <cell r="D3205">
            <v>0</v>
          </cell>
          <cell r="E3205">
            <v>0</v>
          </cell>
          <cell r="F3205">
            <v>0</v>
          </cell>
          <cell r="G3205">
            <v>0</v>
          </cell>
          <cell r="H3205">
            <v>0</v>
          </cell>
          <cell r="I3205">
            <v>0</v>
          </cell>
          <cell r="J3205">
            <v>0</v>
          </cell>
          <cell r="K3205">
            <v>0</v>
          </cell>
          <cell r="L3205">
            <v>0</v>
          </cell>
          <cell r="M3205">
            <v>0</v>
          </cell>
        </row>
        <row r="3206">
          <cell r="A3206" t="str">
            <v>YZ2216K01L</v>
          </cell>
          <cell r="B3206">
            <v>0</v>
          </cell>
          <cell r="C3206">
            <v>0</v>
          </cell>
          <cell r="D3206">
            <v>0</v>
          </cell>
          <cell r="E3206">
            <v>0</v>
          </cell>
          <cell r="F3206">
            <v>0</v>
          </cell>
          <cell r="G3206">
            <v>0</v>
          </cell>
          <cell r="H3206">
            <v>0</v>
          </cell>
          <cell r="I3206">
            <v>0</v>
          </cell>
          <cell r="J3206">
            <v>0</v>
          </cell>
          <cell r="K3206">
            <v>0</v>
          </cell>
          <cell r="L3206">
            <v>0</v>
          </cell>
          <cell r="M3206">
            <v>0</v>
          </cell>
        </row>
        <row r="3207">
          <cell r="A3207" t="str">
            <v>YZ2216K0L</v>
          </cell>
          <cell r="B3207">
            <v>0</v>
          </cell>
          <cell r="C3207">
            <v>0</v>
          </cell>
          <cell r="D3207">
            <v>0</v>
          </cell>
          <cell r="E3207">
            <v>0</v>
          </cell>
          <cell r="F3207">
            <v>0</v>
          </cell>
          <cell r="G3207">
            <v>0</v>
          </cell>
          <cell r="H3207">
            <v>0</v>
          </cell>
          <cell r="I3207">
            <v>0</v>
          </cell>
          <cell r="J3207">
            <v>0</v>
          </cell>
          <cell r="K3207">
            <v>0</v>
          </cell>
          <cell r="L3207">
            <v>0</v>
          </cell>
          <cell r="M3207">
            <v>0</v>
          </cell>
        </row>
        <row r="3208">
          <cell r="A3208" t="str">
            <v>YZ2216K0M</v>
          </cell>
          <cell r="B3208">
            <v>0</v>
          </cell>
          <cell r="C3208">
            <v>0</v>
          </cell>
          <cell r="D3208">
            <v>0</v>
          </cell>
          <cell r="E3208">
            <v>0</v>
          </cell>
          <cell r="F3208">
            <v>0</v>
          </cell>
          <cell r="G3208">
            <v>0</v>
          </cell>
          <cell r="H3208">
            <v>0</v>
          </cell>
          <cell r="I3208">
            <v>0</v>
          </cell>
          <cell r="J3208">
            <v>0</v>
          </cell>
          <cell r="K3208">
            <v>0</v>
          </cell>
          <cell r="L3208">
            <v>0</v>
          </cell>
          <cell r="M3208">
            <v>0</v>
          </cell>
        </row>
        <row r="3209">
          <cell r="A3209" t="str">
            <v>YZ2216K0S</v>
          </cell>
          <cell r="B3209">
            <v>0</v>
          </cell>
          <cell r="C3209">
            <v>0</v>
          </cell>
          <cell r="D3209">
            <v>0</v>
          </cell>
          <cell r="E3209">
            <v>0</v>
          </cell>
          <cell r="F3209">
            <v>0</v>
          </cell>
          <cell r="G3209">
            <v>0</v>
          </cell>
          <cell r="H3209">
            <v>0</v>
          </cell>
          <cell r="I3209">
            <v>0</v>
          </cell>
          <cell r="J3209">
            <v>0</v>
          </cell>
          <cell r="K3209">
            <v>0</v>
          </cell>
          <cell r="L3209">
            <v>0</v>
          </cell>
          <cell r="M3209">
            <v>0</v>
          </cell>
        </row>
        <row r="3210">
          <cell r="A3210" t="str">
            <v>YZ2526L</v>
          </cell>
          <cell r="B3210">
            <v>0</v>
          </cell>
          <cell r="C3210">
            <v>0</v>
          </cell>
          <cell r="D3210">
            <v>0</v>
          </cell>
          <cell r="E3210">
            <v>0</v>
          </cell>
          <cell r="F3210">
            <v>0</v>
          </cell>
          <cell r="G3210">
            <v>0</v>
          </cell>
          <cell r="H3210">
            <v>0</v>
          </cell>
          <cell r="I3210">
            <v>0</v>
          </cell>
          <cell r="J3210">
            <v>0</v>
          </cell>
          <cell r="K3210">
            <v>0</v>
          </cell>
          <cell r="L3210">
            <v>0</v>
          </cell>
          <cell r="M3210">
            <v>0</v>
          </cell>
        </row>
        <row r="3211">
          <cell r="A3211" t="str">
            <v>YZ5060B2</v>
          </cell>
          <cell r="B3211">
            <v>0</v>
          </cell>
          <cell r="C3211">
            <v>0</v>
          </cell>
          <cell r="D3211">
            <v>0</v>
          </cell>
          <cell r="E3211">
            <v>0</v>
          </cell>
          <cell r="F3211">
            <v>0</v>
          </cell>
          <cell r="G3211">
            <v>0</v>
          </cell>
          <cell r="H3211">
            <v>0</v>
          </cell>
          <cell r="I3211">
            <v>0</v>
          </cell>
          <cell r="J3211">
            <v>0</v>
          </cell>
          <cell r="K3211">
            <v>0</v>
          </cell>
          <cell r="L3211">
            <v>0</v>
          </cell>
          <cell r="M3211">
            <v>0</v>
          </cell>
        </row>
        <row r="3212">
          <cell r="A3212" t="str">
            <v>YZ5060B2-MX</v>
          </cell>
          <cell r="B3212">
            <v>0</v>
          </cell>
          <cell r="C3212">
            <v>0</v>
          </cell>
          <cell r="D3212">
            <v>0</v>
          </cell>
          <cell r="E3212">
            <v>0</v>
          </cell>
          <cell r="F3212">
            <v>0</v>
          </cell>
          <cell r="G3212">
            <v>0</v>
          </cell>
          <cell r="H3212">
            <v>0</v>
          </cell>
          <cell r="I3212">
            <v>0</v>
          </cell>
          <cell r="J3212">
            <v>0</v>
          </cell>
          <cell r="K3212">
            <v>0</v>
          </cell>
          <cell r="L3212">
            <v>0</v>
          </cell>
          <cell r="M3212">
            <v>0</v>
          </cell>
        </row>
        <row r="3213">
          <cell r="A3213" t="str">
            <v>YZ5060B21L</v>
          </cell>
          <cell r="B3213">
            <v>0</v>
          </cell>
          <cell r="C3213">
            <v>0</v>
          </cell>
          <cell r="D3213">
            <v>0</v>
          </cell>
          <cell r="E3213">
            <v>0</v>
          </cell>
          <cell r="F3213">
            <v>0</v>
          </cell>
          <cell r="G3213">
            <v>0</v>
          </cell>
          <cell r="H3213">
            <v>0</v>
          </cell>
          <cell r="I3213">
            <v>0</v>
          </cell>
          <cell r="J3213">
            <v>0</v>
          </cell>
          <cell r="K3213">
            <v>0</v>
          </cell>
          <cell r="L3213">
            <v>0</v>
          </cell>
          <cell r="M3213">
            <v>0</v>
          </cell>
        </row>
        <row r="3214">
          <cell r="A3214" t="str">
            <v>YZ5060B2L</v>
          </cell>
          <cell r="B3214">
            <v>0</v>
          </cell>
          <cell r="C3214">
            <v>0</v>
          </cell>
          <cell r="D3214">
            <v>0</v>
          </cell>
          <cell r="E3214">
            <v>0</v>
          </cell>
          <cell r="F3214">
            <v>0</v>
          </cell>
          <cell r="G3214">
            <v>0</v>
          </cell>
          <cell r="H3214">
            <v>0</v>
          </cell>
          <cell r="I3214">
            <v>0</v>
          </cell>
          <cell r="J3214">
            <v>0</v>
          </cell>
          <cell r="K3214">
            <v>0</v>
          </cell>
          <cell r="L3214">
            <v>0</v>
          </cell>
          <cell r="M3214">
            <v>0</v>
          </cell>
        </row>
        <row r="3215">
          <cell r="A3215" t="str">
            <v>YZ5060B2M</v>
          </cell>
          <cell r="B3215">
            <v>0</v>
          </cell>
          <cell r="C3215">
            <v>0</v>
          </cell>
          <cell r="D3215">
            <v>0</v>
          </cell>
          <cell r="E3215">
            <v>0</v>
          </cell>
          <cell r="F3215">
            <v>0</v>
          </cell>
          <cell r="G3215">
            <v>0</v>
          </cell>
          <cell r="H3215">
            <v>0</v>
          </cell>
          <cell r="I3215">
            <v>0</v>
          </cell>
          <cell r="J3215">
            <v>0</v>
          </cell>
          <cell r="K3215">
            <v>0</v>
          </cell>
          <cell r="L3215">
            <v>0</v>
          </cell>
          <cell r="M3215">
            <v>0</v>
          </cell>
        </row>
        <row r="3216">
          <cell r="A3216" t="str">
            <v>YZ5060B2S</v>
          </cell>
          <cell r="B3216">
            <v>0</v>
          </cell>
          <cell r="C3216">
            <v>0</v>
          </cell>
          <cell r="D3216">
            <v>0</v>
          </cell>
          <cell r="E3216">
            <v>0</v>
          </cell>
          <cell r="F3216">
            <v>0</v>
          </cell>
          <cell r="G3216">
            <v>0</v>
          </cell>
          <cell r="H3216">
            <v>0</v>
          </cell>
          <cell r="I3216">
            <v>0</v>
          </cell>
          <cell r="J3216">
            <v>0</v>
          </cell>
          <cell r="K3216">
            <v>0</v>
          </cell>
          <cell r="L3216">
            <v>0</v>
          </cell>
          <cell r="M3216">
            <v>0</v>
          </cell>
        </row>
        <row r="3217">
          <cell r="A3217" t="str">
            <v>YZ5060R2</v>
          </cell>
          <cell r="B3217">
            <v>0</v>
          </cell>
          <cell r="C3217">
            <v>0</v>
          </cell>
          <cell r="D3217">
            <v>0</v>
          </cell>
          <cell r="E3217">
            <v>0</v>
          </cell>
          <cell r="F3217">
            <v>0</v>
          </cell>
          <cell r="G3217">
            <v>0</v>
          </cell>
          <cell r="H3217">
            <v>0</v>
          </cell>
          <cell r="I3217">
            <v>0</v>
          </cell>
          <cell r="J3217">
            <v>0</v>
          </cell>
          <cell r="K3217">
            <v>0</v>
          </cell>
          <cell r="L3217">
            <v>0</v>
          </cell>
          <cell r="M3217">
            <v>0</v>
          </cell>
        </row>
        <row r="3218">
          <cell r="A3218" t="str">
            <v>YZ5060R2-MX</v>
          </cell>
          <cell r="B3218">
            <v>0</v>
          </cell>
          <cell r="C3218">
            <v>0</v>
          </cell>
          <cell r="D3218">
            <v>0</v>
          </cell>
          <cell r="E3218">
            <v>0</v>
          </cell>
          <cell r="F3218">
            <v>0</v>
          </cell>
          <cell r="G3218">
            <v>0</v>
          </cell>
          <cell r="H3218">
            <v>0</v>
          </cell>
          <cell r="I3218">
            <v>0</v>
          </cell>
          <cell r="J3218">
            <v>0</v>
          </cell>
          <cell r="K3218">
            <v>0</v>
          </cell>
          <cell r="L3218">
            <v>0</v>
          </cell>
          <cell r="M3218">
            <v>0</v>
          </cell>
        </row>
        <row r="3219">
          <cell r="A3219" t="str">
            <v>YZ5060R21L</v>
          </cell>
          <cell r="B3219">
            <v>0</v>
          </cell>
          <cell r="C3219">
            <v>0</v>
          </cell>
          <cell r="D3219">
            <v>0</v>
          </cell>
          <cell r="E3219">
            <v>0</v>
          </cell>
          <cell r="F3219">
            <v>0</v>
          </cell>
          <cell r="G3219">
            <v>0</v>
          </cell>
          <cell r="H3219">
            <v>0</v>
          </cell>
          <cell r="I3219">
            <v>0</v>
          </cell>
          <cell r="J3219">
            <v>0</v>
          </cell>
          <cell r="K3219">
            <v>0</v>
          </cell>
          <cell r="L3219">
            <v>0</v>
          </cell>
          <cell r="M3219">
            <v>0</v>
          </cell>
        </row>
        <row r="3220">
          <cell r="A3220" t="str">
            <v>YZ5060R2L</v>
          </cell>
          <cell r="B3220">
            <v>0</v>
          </cell>
          <cell r="C3220">
            <v>0</v>
          </cell>
          <cell r="D3220">
            <v>0</v>
          </cell>
          <cell r="E3220">
            <v>0</v>
          </cell>
          <cell r="F3220">
            <v>0</v>
          </cell>
          <cell r="G3220">
            <v>0</v>
          </cell>
          <cell r="H3220">
            <v>0</v>
          </cell>
          <cell r="I3220">
            <v>0</v>
          </cell>
          <cell r="J3220">
            <v>0</v>
          </cell>
          <cell r="K3220">
            <v>0</v>
          </cell>
          <cell r="L3220">
            <v>0</v>
          </cell>
          <cell r="M3220">
            <v>0</v>
          </cell>
        </row>
        <row r="3221">
          <cell r="A3221" t="str">
            <v>YZ5060R2M</v>
          </cell>
          <cell r="B3221">
            <v>0</v>
          </cell>
          <cell r="C3221">
            <v>0</v>
          </cell>
          <cell r="D3221">
            <v>0</v>
          </cell>
          <cell r="E3221">
            <v>0</v>
          </cell>
          <cell r="F3221">
            <v>0</v>
          </cell>
          <cell r="G3221">
            <v>0</v>
          </cell>
          <cell r="H3221">
            <v>0</v>
          </cell>
          <cell r="I3221">
            <v>0</v>
          </cell>
          <cell r="J3221">
            <v>0</v>
          </cell>
          <cell r="K3221">
            <v>0</v>
          </cell>
          <cell r="L3221">
            <v>0</v>
          </cell>
          <cell r="M3221">
            <v>0</v>
          </cell>
        </row>
        <row r="3222">
          <cell r="A3222" t="str">
            <v>YZ5060R2S</v>
          </cell>
          <cell r="B3222">
            <v>0</v>
          </cell>
          <cell r="C3222">
            <v>0</v>
          </cell>
          <cell r="D3222">
            <v>0</v>
          </cell>
          <cell r="E3222">
            <v>0</v>
          </cell>
          <cell r="F3222">
            <v>0</v>
          </cell>
          <cell r="G3222">
            <v>0</v>
          </cell>
          <cell r="H3222">
            <v>0</v>
          </cell>
          <cell r="I3222">
            <v>0</v>
          </cell>
          <cell r="J3222">
            <v>0</v>
          </cell>
          <cell r="K3222">
            <v>0</v>
          </cell>
          <cell r="L3222">
            <v>0</v>
          </cell>
          <cell r="M3222">
            <v>0</v>
          </cell>
        </row>
        <row r="3223">
          <cell r="A3223" t="str">
            <v>YZ5060Y0</v>
          </cell>
          <cell r="B3223">
            <v>0</v>
          </cell>
          <cell r="C3223">
            <v>0</v>
          </cell>
          <cell r="D3223">
            <v>0</v>
          </cell>
          <cell r="E3223">
            <v>0</v>
          </cell>
          <cell r="F3223">
            <v>0</v>
          </cell>
          <cell r="G3223">
            <v>0</v>
          </cell>
          <cell r="H3223">
            <v>0</v>
          </cell>
          <cell r="I3223">
            <v>0</v>
          </cell>
          <cell r="J3223">
            <v>0</v>
          </cell>
          <cell r="K3223">
            <v>0</v>
          </cell>
          <cell r="L3223">
            <v>0</v>
          </cell>
          <cell r="M3223">
            <v>0</v>
          </cell>
        </row>
        <row r="3224">
          <cell r="A3224" t="str">
            <v>YZ5060Y0-MX</v>
          </cell>
          <cell r="B3224">
            <v>0</v>
          </cell>
          <cell r="C3224">
            <v>0</v>
          </cell>
          <cell r="D3224">
            <v>0</v>
          </cell>
          <cell r="E3224">
            <v>0</v>
          </cell>
          <cell r="F3224">
            <v>0</v>
          </cell>
          <cell r="G3224">
            <v>0</v>
          </cell>
          <cell r="H3224">
            <v>0</v>
          </cell>
          <cell r="I3224">
            <v>0</v>
          </cell>
          <cell r="J3224">
            <v>0</v>
          </cell>
          <cell r="K3224">
            <v>0</v>
          </cell>
          <cell r="L3224">
            <v>0</v>
          </cell>
          <cell r="M3224">
            <v>0</v>
          </cell>
        </row>
        <row r="3225">
          <cell r="A3225" t="str">
            <v>YZ5060Y01L</v>
          </cell>
          <cell r="B3225">
            <v>0</v>
          </cell>
          <cell r="C3225">
            <v>0</v>
          </cell>
          <cell r="D3225">
            <v>0</v>
          </cell>
          <cell r="E3225">
            <v>0</v>
          </cell>
          <cell r="F3225">
            <v>0</v>
          </cell>
          <cell r="G3225">
            <v>0</v>
          </cell>
          <cell r="H3225">
            <v>0</v>
          </cell>
          <cell r="I3225">
            <v>0</v>
          </cell>
          <cell r="J3225">
            <v>0</v>
          </cell>
          <cell r="K3225">
            <v>0</v>
          </cell>
          <cell r="L3225">
            <v>0</v>
          </cell>
          <cell r="M3225">
            <v>0</v>
          </cell>
        </row>
        <row r="3226">
          <cell r="A3226" t="str">
            <v>YZ5060Y0L</v>
          </cell>
          <cell r="B3226">
            <v>0</v>
          </cell>
          <cell r="C3226">
            <v>0</v>
          </cell>
          <cell r="D3226">
            <v>0</v>
          </cell>
          <cell r="E3226">
            <v>0</v>
          </cell>
          <cell r="F3226">
            <v>0</v>
          </cell>
          <cell r="G3226">
            <v>0</v>
          </cell>
          <cell r="H3226">
            <v>0</v>
          </cell>
          <cell r="I3226">
            <v>0</v>
          </cell>
          <cell r="J3226">
            <v>0</v>
          </cell>
          <cell r="K3226">
            <v>0</v>
          </cell>
          <cell r="L3226">
            <v>0</v>
          </cell>
          <cell r="M3226">
            <v>0</v>
          </cell>
        </row>
        <row r="3227">
          <cell r="A3227" t="str">
            <v>YZ5060Y0M</v>
          </cell>
          <cell r="B3227">
            <v>0</v>
          </cell>
          <cell r="C3227">
            <v>0</v>
          </cell>
          <cell r="D3227">
            <v>0</v>
          </cell>
          <cell r="E3227">
            <v>0</v>
          </cell>
          <cell r="F3227">
            <v>0</v>
          </cell>
          <cell r="G3227">
            <v>0</v>
          </cell>
          <cell r="H3227">
            <v>0</v>
          </cell>
          <cell r="I3227">
            <v>0</v>
          </cell>
          <cell r="J3227">
            <v>0</v>
          </cell>
          <cell r="K3227">
            <v>0</v>
          </cell>
          <cell r="L3227">
            <v>0</v>
          </cell>
          <cell r="M3227">
            <v>0</v>
          </cell>
        </row>
        <row r="3228">
          <cell r="A3228" t="str">
            <v>YZ5060Y0S</v>
          </cell>
          <cell r="B3228">
            <v>0</v>
          </cell>
          <cell r="C3228">
            <v>0</v>
          </cell>
          <cell r="D3228">
            <v>0</v>
          </cell>
          <cell r="E3228">
            <v>0</v>
          </cell>
          <cell r="F3228">
            <v>0</v>
          </cell>
          <cell r="G3228">
            <v>0</v>
          </cell>
          <cell r="H3228">
            <v>0</v>
          </cell>
          <cell r="I3228">
            <v>0</v>
          </cell>
          <cell r="J3228">
            <v>0</v>
          </cell>
          <cell r="K3228">
            <v>0</v>
          </cell>
          <cell r="L3228">
            <v>0</v>
          </cell>
          <cell r="M3228">
            <v>0</v>
          </cell>
        </row>
        <row r="3229">
          <cell r="A3229" t="str">
            <v>YZ5060Y0S-MX</v>
          </cell>
          <cell r="B3229">
            <v>0</v>
          </cell>
          <cell r="C3229">
            <v>0</v>
          </cell>
          <cell r="D3229">
            <v>0</v>
          </cell>
          <cell r="E3229">
            <v>0</v>
          </cell>
          <cell r="F3229">
            <v>0</v>
          </cell>
          <cell r="G3229">
            <v>0</v>
          </cell>
          <cell r="H3229">
            <v>0</v>
          </cell>
          <cell r="I3229">
            <v>0</v>
          </cell>
          <cell r="J3229">
            <v>0</v>
          </cell>
          <cell r="K3229">
            <v>0</v>
          </cell>
          <cell r="L3229">
            <v>0</v>
          </cell>
          <cell r="M3229">
            <v>0</v>
          </cell>
        </row>
        <row r="3230">
          <cell r="A3230" t="str">
            <v>YZ5117R6</v>
          </cell>
          <cell r="B3230">
            <v>0</v>
          </cell>
          <cell r="C3230">
            <v>0</v>
          </cell>
          <cell r="D3230">
            <v>0</v>
          </cell>
          <cell r="E3230">
            <v>0</v>
          </cell>
          <cell r="F3230">
            <v>0</v>
          </cell>
          <cell r="G3230">
            <v>0</v>
          </cell>
          <cell r="H3230">
            <v>0</v>
          </cell>
          <cell r="I3230">
            <v>0</v>
          </cell>
          <cell r="J3230">
            <v>0</v>
          </cell>
          <cell r="K3230">
            <v>0</v>
          </cell>
          <cell r="L3230">
            <v>0</v>
          </cell>
          <cell r="M3230">
            <v>0</v>
          </cell>
        </row>
        <row r="3231">
          <cell r="A3231" t="str">
            <v>YZ5118Da0L</v>
          </cell>
          <cell r="B3231">
            <v>0</v>
          </cell>
          <cell r="C3231">
            <v>0</v>
          </cell>
          <cell r="D3231">
            <v>0</v>
          </cell>
          <cell r="E3231">
            <v>0</v>
          </cell>
          <cell r="F3231">
            <v>0</v>
          </cell>
          <cell r="G3231">
            <v>0</v>
          </cell>
          <cell r="H3231">
            <v>0</v>
          </cell>
          <cell r="I3231">
            <v>0</v>
          </cell>
          <cell r="J3231">
            <v>0</v>
          </cell>
          <cell r="K3231">
            <v>0</v>
          </cell>
          <cell r="L3231">
            <v>0</v>
          </cell>
          <cell r="M3231">
            <v>0</v>
          </cell>
        </row>
        <row r="3232">
          <cell r="A3232" t="str">
            <v>YZ5118Da1L</v>
          </cell>
          <cell r="B3232">
            <v>0</v>
          </cell>
          <cell r="C3232">
            <v>0</v>
          </cell>
          <cell r="D3232">
            <v>0</v>
          </cell>
          <cell r="E3232">
            <v>0</v>
          </cell>
          <cell r="F3232">
            <v>0</v>
          </cell>
          <cell r="G3232">
            <v>0</v>
          </cell>
          <cell r="H3232">
            <v>0</v>
          </cell>
          <cell r="I3232">
            <v>0</v>
          </cell>
          <cell r="J3232">
            <v>0</v>
          </cell>
          <cell r="K3232">
            <v>0</v>
          </cell>
          <cell r="L3232">
            <v>0</v>
          </cell>
          <cell r="M3232">
            <v>0</v>
          </cell>
        </row>
        <row r="3233">
          <cell r="A3233" t="str">
            <v>YZ5118DaM</v>
          </cell>
          <cell r="B3233">
            <v>0</v>
          </cell>
          <cell r="C3233">
            <v>0</v>
          </cell>
          <cell r="D3233">
            <v>0</v>
          </cell>
          <cell r="E3233">
            <v>0</v>
          </cell>
          <cell r="F3233">
            <v>0</v>
          </cell>
          <cell r="G3233">
            <v>0</v>
          </cell>
          <cell r="H3233">
            <v>0</v>
          </cell>
          <cell r="I3233">
            <v>0</v>
          </cell>
          <cell r="J3233">
            <v>0</v>
          </cell>
          <cell r="K3233">
            <v>0</v>
          </cell>
          <cell r="L3233">
            <v>0</v>
          </cell>
          <cell r="M3233">
            <v>0</v>
          </cell>
        </row>
        <row r="3234">
          <cell r="A3234" t="str">
            <v>YZ5118DaS</v>
          </cell>
          <cell r="B3234">
            <v>0</v>
          </cell>
          <cell r="C3234">
            <v>0</v>
          </cell>
          <cell r="D3234">
            <v>0</v>
          </cell>
          <cell r="E3234">
            <v>0</v>
          </cell>
          <cell r="F3234">
            <v>0</v>
          </cell>
          <cell r="G3234">
            <v>0</v>
          </cell>
          <cell r="H3234">
            <v>0</v>
          </cell>
          <cell r="I3234">
            <v>0</v>
          </cell>
          <cell r="J3234">
            <v>0</v>
          </cell>
          <cell r="K3234">
            <v>0</v>
          </cell>
          <cell r="L3234">
            <v>0</v>
          </cell>
          <cell r="M3234">
            <v>0</v>
          </cell>
        </row>
        <row r="3235">
          <cell r="A3235" t="str">
            <v>YZ5118DaXS</v>
          </cell>
          <cell r="B3235">
            <v>0</v>
          </cell>
          <cell r="C3235">
            <v>0</v>
          </cell>
          <cell r="D3235">
            <v>0</v>
          </cell>
          <cell r="E3235">
            <v>0</v>
          </cell>
          <cell r="F3235">
            <v>0</v>
          </cell>
          <cell r="G3235">
            <v>0</v>
          </cell>
          <cell r="H3235">
            <v>0</v>
          </cell>
          <cell r="I3235">
            <v>0</v>
          </cell>
          <cell r="J3235">
            <v>0</v>
          </cell>
          <cell r="K3235">
            <v>0</v>
          </cell>
          <cell r="L3235">
            <v>0</v>
          </cell>
          <cell r="M3235">
            <v>0</v>
          </cell>
        </row>
        <row r="3236">
          <cell r="A3236" t="str">
            <v>YZ5505Da</v>
          </cell>
          <cell r="B3236">
            <v>0</v>
          </cell>
          <cell r="C3236">
            <v>0</v>
          </cell>
          <cell r="D3236">
            <v>0</v>
          </cell>
          <cell r="E3236">
            <v>0</v>
          </cell>
          <cell r="F3236">
            <v>0</v>
          </cell>
          <cell r="G3236">
            <v>0</v>
          </cell>
          <cell r="H3236">
            <v>0</v>
          </cell>
          <cell r="I3236">
            <v>0</v>
          </cell>
          <cell r="J3236">
            <v>0</v>
          </cell>
          <cell r="K3236">
            <v>0</v>
          </cell>
          <cell r="L3236">
            <v>0</v>
          </cell>
          <cell r="M3236">
            <v>0</v>
          </cell>
        </row>
        <row r="3237">
          <cell r="A3237" t="str">
            <v>YZ5505Da2L</v>
          </cell>
          <cell r="B3237">
            <v>0</v>
          </cell>
          <cell r="C3237">
            <v>0</v>
          </cell>
          <cell r="D3237">
            <v>0</v>
          </cell>
          <cell r="E3237">
            <v>0</v>
          </cell>
          <cell r="F3237">
            <v>0</v>
          </cell>
          <cell r="G3237">
            <v>0</v>
          </cell>
          <cell r="H3237">
            <v>0</v>
          </cell>
          <cell r="I3237">
            <v>0</v>
          </cell>
          <cell r="J3237">
            <v>0</v>
          </cell>
          <cell r="K3237">
            <v>0</v>
          </cell>
          <cell r="L3237">
            <v>0</v>
          </cell>
          <cell r="M3237">
            <v>0</v>
          </cell>
        </row>
        <row r="3238">
          <cell r="A3238" t="str">
            <v>YZ5505DaL</v>
          </cell>
          <cell r="B3238">
            <v>0</v>
          </cell>
          <cell r="C3238">
            <v>0</v>
          </cell>
          <cell r="D3238">
            <v>0</v>
          </cell>
          <cell r="E3238">
            <v>0</v>
          </cell>
          <cell r="F3238">
            <v>0</v>
          </cell>
          <cell r="G3238">
            <v>0</v>
          </cell>
          <cell r="H3238">
            <v>0</v>
          </cell>
          <cell r="I3238">
            <v>0</v>
          </cell>
          <cell r="J3238">
            <v>0</v>
          </cell>
          <cell r="K3238">
            <v>0</v>
          </cell>
          <cell r="L3238">
            <v>0</v>
          </cell>
          <cell r="M3238">
            <v>0</v>
          </cell>
        </row>
        <row r="3239">
          <cell r="A3239" t="str">
            <v>YZ5505DaM</v>
          </cell>
          <cell r="B3239">
            <v>0</v>
          </cell>
          <cell r="C3239">
            <v>0</v>
          </cell>
          <cell r="D3239">
            <v>0</v>
          </cell>
          <cell r="E3239">
            <v>0</v>
          </cell>
          <cell r="F3239">
            <v>0</v>
          </cell>
          <cell r="G3239">
            <v>0</v>
          </cell>
          <cell r="H3239">
            <v>0</v>
          </cell>
          <cell r="I3239">
            <v>0</v>
          </cell>
          <cell r="J3239">
            <v>0</v>
          </cell>
          <cell r="K3239">
            <v>0</v>
          </cell>
          <cell r="L3239">
            <v>0</v>
          </cell>
          <cell r="M3239">
            <v>0</v>
          </cell>
        </row>
        <row r="3240">
          <cell r="A3240" t="str">
            <v>YZ5505DaS</v>
          </cell>
          <cell r="B3240">
            <v>0</v>
          </cell>
          <cell r="C3240">
            <v>0</v>
          </cell>
          <cell r="D3240">
            <v>0</v>
          </cell>
          <cell r="E3240">
            <v>0</v>
          </cell>
          <cell r="F3240">
            <v>0</v>
          </cell>
          <cell r="G3240">
            <v>0</v>
          </cell>
          <cell r="H3240">
            <v>0</v>
          </cell>
          <cell r="I3240">
            <v>0</v>
          </cell>
          <cell r="J3240">
            <v>0</v>
          </cell>
          <cell r="K3240">
            <v>0</v>
          </cell>
          <cell r="L3240">
            <v>0</v>
          </cell>
          <cell r="M3240">
            <v>0</v>
          </cell>
        </row>
        <row r="3241">
          <cell r="A3241" t="str">
            <v>YZ5505DaXL</v>
          </cell>
          <cell r="B3241">
            <v>0</v>
          </cell>
          <cell r="C3241">
            <v>0</v>
          </cell>
          <cell r="D3241">
            <v>0</v>
          </cell>
          <cell r="E3241">
            <v>0</v>
          </cell>
          <cell r="F3241">
            <v>0</v>
          </cell>
          <cell r="G3241">
            <v>0</v>
          </cell>
          <cell r="H3241">
            <v>0</v>
          </cell>
          <cell r="I3241">
            <v>0</v>
          </cell>
          <cell r="J3241">
            <v>0</v>
          </cell>
          <cell r="K3241">
            <v>0</v>
          </cell>
          <cell r="L3241">
            <v>0</v>
          </cell>
          <cell r="M3241">
            <v>0</v>
          </cell>
        </row>
        <row r="3242">
          <cell r="A3242" t="str">
            <v>YZ5505DaXS-FBM</v>
          </cell>
          <cell r="B3242">
            <v>0</v>
          </cell>
          <cell r="C3242">
            <v>0</v>
          </cell>
          <cell r="D3242">
            <v>0</v>
          </cell>
          <cell r="E3242">
            <v>0</v>
          </cell>
          <cell r="F3242">
            <v>0</v>
          </cell>
          <cell r="G3242">
            <v>0</v>
          </cell>
          <cell r="H3242">
            <v>0</v>
          </cell>
          <cell r="I3242">
            <v>0</v>
          </cell>
          <cell r="J3242">
            <v>0</v>
          </cell>
          <cell r="K3242">
            <v>0</v>
          </cell>
          <cell r="L3242">
            <v>0</v>
          </cell>
          <cell r="M3242">
            <v>0</v>
          </cell>
        </row>
        <row r="3243">
          <cell r="A3243" t="str">
            <v>YZ5505JR</v>
          </cell>
          <cell r="B3243">
            <v>0</v>
          </cell>
          <cell r="C3243">
            <v>0</v>
          </cell>
          <cell r="D3243">
            <v>0</v>
          </cell>
          <cell r="E3243">
            <v>0</v>
          </cell>
          <cell r="F3243">
            <v>0</v>
          </cell>
          <cell r="G3243">
            <v>0</v>
          </cell>
          <cell r="H3243">
            <v>0</v>
          </cell>
          <cell r="I3243">
            <v>0</v>
          </cell>
          <cell r="J3243">
            <v>0</v>
          </cell>
          <cell r="K3243">
            <v>0</v>
          </cell>
          <cell r="L3243">
            <v>0</v>
          </cell>
          <cell r="M3243">
            <v>0</v>
          </cell>
        </row>
        <row r="3244">
          <cell r="A3244" t="str">
            <v>YZ5505JR0L</v>
          </cell>
          <cell r="B3244">
            <v>0</v>
          </cell>
          <cell r="C3244">
            <v>0</v>
          </cell>
          <cell r="D3244">
            <v>0</v>
          </cell>
          <cell r="E3244">
            <v>0</v>
          </cell>
          <cell r="F3244">
            <v>0</v>
          </cell>
          <cell r="G3244">
            <v>0</v>
          </cell>
          <cell r="H3244">
            <v>0</v>
          </cell>
          <cell r="I3244">
            <v>0</v>
          </cell>
          <cell r="J3244">
            <v>0</v>
          </cell>
          <cell r="K3244">
            <v>0</v>
          </cell>
          <cell r="L3244">
            <v>0</v>
          </cell>
          <cell r="M3244">
            <v>0</v>
          </cell>
        </row>
        <row r="3245">
          <cell r="A3245" t="str">
            <v>YZ5505JR2L</v>
          </cell>
          <cell r="B3245">
            <v>0</v>
          </cell>
          <cell r="C3245">
            <v>0</v>
          </cell>
          <cell r="D3245">
            <v>0</v>
          </cell>
          <cell r="E3245">
            <v>0</v>
          </cell>
          <cell r="F3245">
            <v>0</v>
          </cell>
          <cell r="G3245">
            <v>0</v>
          </cell>
          <cell r="H3245">
            <v>0</v>
          </cell>
          <cell r="I3245">
            <v>0</v>
          </cell>
          <cell r="J3245">
            <v>0</v>
          </cell>
          <cell r="K3245">
            <v>0</v>
          </cell>
          <cell r="L3245">
            <v>0</v>
          </cell>
          <cell r="M3245">
            <v>0</v>
          </cell>
        </row>
        <row r="3246">
          <cell r="A3246" t="str">
            <v>YZ5505JRL</v>
          </cell>
          <cell r="B3246">
            <v>0</v>
          </cell>
          <cell r="C3246">
            <v>0</v>
          </cell>
          <cell r="D3246">
            <v>0</v>
          </cell>
          <cell r="E3246">
            <v>0</v>
          </cell>
          <cell r="F3246">
            <v>0</v>
          </cell>
          <cell r="G3246">
            <v>0</v>
          </cell>
          <cell r="H3246">
            <v>0</v>
          </cell>
          <cell r="I3246">
            <v>0</v>
          </cell>
          <cell r="J3246">
            <v>0</v>
          </cell>
          <cell r="K3246">
            <v>0</v>
          </cell>
          <cell r="L3246">
            <v>0</v>
          </cell>
          <cell r="M3246">
            <v>0</v>
          </cell>
        </row>
        <row r="3247">
          <cell r="A3247" t="str">
            <v>YZ5505JRM</v>
          </cell>
          <cell r="B3247">
            <v>0</v>
          </cell>
          <cell r="C3247">
            <v>0</v>
          </cell>
          <cell r="D3247">
            <v>0</v>
          </cell>
          <cell r="E3247">
            <v>0</v>
          </cell>
          <cell r="F3247">
            <v>0</v>
          </cell>
          <cell r="G3247">
            <v>0</v>
          </cell>
          <cell r="H3247">
            <v>0</v>
          </cell>
          <cell r="I3247">
            <v>0</v>
          </cell>
          <cell r="J3247">
            <v>0</v>
          </cell>
          <cell r="K3247">
            <v>0</v>
          </cell>
          <cell r="L3247">
            <v>0</v>
          </cell>
          <cell r="M3247">
            <v>0</v>
          </cell>
        </row>
        <row r="3248">
          <cell r="A3248" t="str">
            <v>YZ5505JRS</v>
          </cell>
          <cell r="B3248">
            <v>0</v>
          </cell>
          <cell r="C3248">
            <v>0</v>
          </cell>
          <cell r="D3248">
            <v>0</v>
          </cell>
          <cell r="E3248">
            <v>0</v>
          </cell>
          <cell r="F3248">
            <v>0</v>
          </cell>
          <cell r="G3248">
            <v>0</v>
          </cell>
          <cell r="H3248">
            <v>0</v>
          </cell>
          <cell r="I3248">
            <v>0</v>
          </cell>
          <cell r="J3248">
            <v>0</v>
          </cell>
          <cell r="K3248">
            <v>0</v>
          </cell>
          <cell r="L3248">
            <v>0</v>
          </cell>
          <cell r="M3248">
            <v>0</v>
          </cell>
        </row>
        <row r="3249">
          <cell r="A3249" t="str">
            <v>YZ5505JRXL</v>
          </cell>
          <cell r="B3249">
            <v>0</v>
          </cell>
          <cell r="C3249">
            <v>0</v>
          </cell>
          <cell r="D3249">
            <v>0</v>
          </cell>
          <cell r="E3249">
            <v>0</v>
          </cell>
          <cell r="F3249">
            <v>0</v>
          </cell>
          <cell r="G3249">
            <v>0</v>
          </cell>
          <cell r="H3249">
            <v>0</v>
          </cell>
          <cell r="I3249">
            <v>0</v>
          </cell>
          <cell r="J3249">
            <v>0</v>
          </cell>
          <cell r="K3249">
            <v>0</v>
          </cell>
          <cell r="L3249">
            <v>0</v>
          </cell>
          <cell r="M3249">
            <v>0</v>
          </cell>
        </row>
        <row r="3250">
          <cell r="A3250" t="str">
            <v>YZ5505K0-2XL</v>
          </cell>
          <cell r="B3250">
            <v>0</v>
          </cell>
          <cell r="C3250">
            <v>0</v>
          </cell>
          <cell r="D3250">
            <v>0</v>
          </cell>
          <cell r="E3250">
            <v>0</v>
          </cell>
          <cell r="F3250">
            <v>0</v>
          </cell>
          <cell r="G3250">
            <v>0</v>
          </cell>
          <cell r="H3250">
            <v>0</v>
          </cell>
          <cell r="I3250">
            <v>0</v>
          </cell>
          <cell r="J3250">
            <v>0</v>
          </cell>
          <cell r="K3250">
            <v>0</v>
          </cell>
          <cell r="L3250">
            <v>0</v>
          </cell>
          <cell r="M3250">
            <v>0</v>
          </cell>
        </row>
        <row r="3251">
          <cell r="A3251" t="str">
            <v>YZ5505K0-L</v>
          </cell>
          <cell r="B3251">
            <v>0</v>
          </cell>
          <cell r="C3251">
            <v>0</v>
          </cell>
          <cell r="D3251">
            <v>0</v>
          </cell>
          <cell r="E3251">
            <v>0</v>
          </cell>
          <cell r="F3251">
            <v>0</v>
          </cell>
          <cell r="G3251">
            <v>0</v>
          </cell>
          <cell r="H3251">
            <v>0</v>
          </cell>
          <cell r="I3251">
            <v>0</v>
          </cell>
          <cell r="J3251">
            <v>0</v>
          </cell>
          <cell r="K3251">
            <v>0</v>
          </cell>
          <cell r="L3251">
            <v>0</v>
          </cell>
          <cell r="M3251">
            <v>0</v>
          </cell>
        </row>
        <row r="3252">
          <cell r="A3252" t="str">
            <v>YZ5505K0-M</v>
          </cell>
          <cell r="B3252">
            <v>0</v>
          </cell>
          <cell r="C3252">
            <v>0</v>
          </cell>
          <cell r="D3252">
            <v>0</v>
          </cell>
          <cell r="E3252">
            <v>0</v>
          </cell>
          <cell r="F3252">
            <v>0</v>
          </cell>
          <cell r="G3252">
            <v>0</v>
          </cell>
          <cell r="H3252">
            <v>0</v>
          </cell>
          <cell r="I3252">
            <v>0</v>
          </cell>
          <cell r="J3252">
            <v>0</v>
          </cell>
          <cell r="K3252">
            <v>0</v>
          </cell>
          <cell r="L3252">
            <v>0</v>
          </cell>
          <cell r="M3252">
            <v>0</v>
          </cell>
        </row>
        <row r="3253">
          <cell r="A3253" t="str">
            <v>YZ5505K0-S</v>
          </cell>
          <cell r="B3253">
            <v>0</v>
          </cell>
          <cell r="C3253">
            <v>0</v>
          </cell>
          <cell r="D3253">
            <v>0</v>
          </cell>
          <cell r="E3253">
            <v>0</v>
          </cell>
          <cell r="F3253">
            <v>0</v>
          </cell>
          <cell r="G3253">
            <v>0</v>
          </cell>
          <cell r="H3253">
            <v>0</v>
          </cell>
          <cell r="I3253">
            <v>0</v>
          </cell>
          <cell r="J3253">
            <v>0</v>
          </cell>
          <cell r="K3253">
            <v>0</v>
          </cell>
          <cell r="L3253">
            <v>0</v>
          </cell>
          <cell r="M3253">
            <v>0</v>
          </cell>
        </row>
        <row r="3254">
          <cell r="A3254" t="str">
            <v>YZ5505K0-XL</v>
          </cell>
          <cell r="B3254">
            <v>0</v>
          </cell>
          <cell r="C3254">
            <v>0</v>
          </cell>
          <cell r="D3254">
            <v>0</v>
          </cell>
          <cell r="E3254">
            <v>0</v>
          </cell>
          <cell r="F3254">
            <v>0</v>
          </cell>
          <cell r="G3254">
            <v>0</v>
          </cell>
          <cell r="H3254">
            <v>0</v>
          </cell>
          <cell r="I3254">
            <v>0</v>
          </cell>
          <cell r="J3254">
            <v>0</v>
          </cell>
          <cell r="K3254">
            <v>0</v>
          </cell>
          <cell r="L3254">
            <v>0</v>
          </cell>
          <cell r="M3254">
            <v>0</v>
          </cell>
        </row>
        <row r="3255">
          <cell r="A3255" t="str">
            <v>YZ5505K0-XS</v>
          </cell>
          <cell r="B3255">
            <v>0</v>
          </cell>
          <cell r="C3255">
            <v>0</v>
          </cell>
          <cell r="D3255">
            <v>0</v>
          </cell>
          <cell r="E3255">
            <v>0</v>
          </cell>
          <cell r="F3255">
            <v>0</v>
          </cell>
          <cell r="G3255">
            <v>0</v>
          </cell>
          <cell r="H3255">
            <v>0</v>
          </cell>
          <cell r="I3255">
            <v>0</v>
          </cell>
          <cell r="J3255">
            <v>0</v>
          </cell>
          <cell r="K3255">
            <v>0</v>
          </cell>
          <cell r="L3255">
            <v>0</v>
          </cell>
          <cell r="M3255">
            <v>0</v>
          </cell>
        </row>
        <row r="3256">
          <cell r="A3256" t="str">
            <v>YZ5505Lb0XS</v>
          </cell>
          <cell r="B3256">
            <v>0</v>
          </cell>
          <cell r="C3256">
            <v>0</v>
          </cell>
          <cell r="D3256">
            <v>0</v>
          </cell>
          <cell r="E3256">
            <v>0</v>
          </cell>
          <cell r="F3256">
            <v>0</v>
          </cell>
          <cell r="G3256">
            <v>0</v>
          </cell>
          <cell r="H3256">
            <v>0</v>
          </cell>
          <cell r="I3256">
            <v>0</v>
          </cell>
          <cell r="J3256">
            <v>0</v>
          </cell>
          <cell r="K3256">
            <v>0</v>
          </cell>
          <cell r="L3256">
            <v>0</v>
          </cell>
          <cell r="M3256">
            <v>0</v>
          </cell>
        </row>
        <row r="3257">
          <cell r="A3257" t="str">
            <v>YZ5505Lb0XS-MX</v>
          </cell>
          <cell r="B3257">
            <v>0</v>
          </cell>
          <cell r="C3257">
            <v>0</v>
          </cell>
          <cell r="D3257">
            <v>0</v>
          </cell>
          <cell r="E3257">
            <v>0</v>
          </cell>
          <cell r="F3257">
            <v>0</v>
          </cell>
          <cell r="G3257">
            <v>0</v>
          </cell>
          <cell r="H3257">
            <v>0</v>
          </cell>
          <cell r="I3257">
            <v>0</v>
          </cell>
          <cell r="J3257">
            <v>0</v>
          </cell>
          <cell r="K3257">
            <v>0</v>
          </cell>
          <cell r="L3257">
            <v>0</v>
          </cell>
          <cell r="M3257">
            <v>0</v>
          </cell>
        </row>
        <row r="3258">
          <cell r="A3258" t="str">
            <v>YZ5505LbL</v>
          </cell>
          <cell r="B3258">
            <v>0</v>
          </cell>
          <cell r="C3258">
            <v>0</v>
          </cell>
          <cell r="D3258">
            <v>0</v>
          </cell>
          <cell r="E3258">
            <v>0</v>
          </cell>
          <cell r="F3258">
            <v>0</v>
          </cell>
          <cell r="G3258">
            <v>0</v>
          </cell>
          <cell r="H3258">
            <v>0</v>
          </cell>
          <cell r="I3258">
            <v>0</v>
          </cell>
          <cell r="J3258">
            <v>0</v>
          </cell>
          <cell r="K3258">
            <v>0</v>
          </cell>
          <cell r="L3258">
            <v>0</v>
          </cell>
          <cell r="M3258">
            <v>0</v>
          </cell>
        </row>
        <row r="3259">
          <cell r="A3259" t="str">
            <v>YZ5505LbM</v>
          </cell>
          <cell r="B3259">
            <v>0</v>
          </cell>
          <cell r="C3259">
            <v>0</v>
          </cell>
          <cell r="D3259">
            <v>0</v>
          </cell>
          <cell r="E3259">
            <v>0</v>
          </cell>
          <cell r="F3259">
            <v>0</v>
          </cell>
          <cell r="G3259">
            <v>0</v>
          </cell>
          <cell r="H3259">
            <v>0</v>
          </cell>
          <cell r="I3259">
            <v>0</v>
          </cell>
          <cell r="J3259">
            <v>0</v>
          </cell>
          <cell r="K3259">
            <v>0</v>
          </cell>
          <cell r="L3259">
            <v>0</v>
          </cell>
          <cell r="M3259">
            <v>0</v>
          </cell>
        </row>
        <row r="3260">
          <cell r="A3260" t="str">
            <v>YZ5505LbS</v>
          </cell>
          <cell r="B3260">
            <v>0</v>
          </cell>
          <cell r="C3260">
            <v>0</v>
          </cell>
          <cell r="D3260">
            <v>0</v>
          </cell>
          <cell r="E3260">
            <v>0</v>
          </cell>
          <cell r="F3260">
            <v>0</v>
          </cell>
          <cell r="G3260">
            <v>0</v>
          </cell>
          <cell r="H3260">
            <v>0</v>
          </cell>
          <cell r="I3260">
            <v>0</v>
          </cell>
          <cell r="J3260">
            <v>0</v>
          </cell>
          <cell r="K3260">
            <v>0</v>
          </cell>
          <cell r="L3260">
            <v>0</v>
          </cell>
          <cell r="M3260">
            <v>0</v>
          </cell>
        </row>
        <row r="3261">
          <cell r="A3261" t="str">
            <v>YZ5505LbS-MX</v>
          </cell>
          <cell r="B3261">
            <v>0</v>
          </cell>
          <cell r="C3261">
            <v>0</v>
          </cell>
          <cell r="D3261">
            <v>0</v>
          </cell>
          <cell r="E3261">
            <v>0</v>
          </cell>
          <cell r="F3261">
            <v>0</v>
          </cell>
          <cell r="G3261">
            <v>0</v>
          </cell>
          <cell r="H3261">
            <v>0</v>
          </cell>
          <cell r="I3261">
            <v>0</v>
          </cell>
          <cell r="J3261">
            <v>0</v>
          </cell>
          <cell r="K3261">
            <v>0</v>
          </cell>
          <cell r="L3261">
            <v>0</v>
          </cell>
          <cell r="M3261">
            <v>0</v>
          </cell>
        </row>
        <row r="3262">
          <cell r="A3262" t="str">
            <v>YZ5505LbXL</v>
          </cell>
          <cell r="B3262">
            <v>0</v>
          </cell>
          <cell r="C3262">
            <v>0</v>
          </cell>
          <cell r="D3262">
            <v>0</v>
          </cell>
          <cell r="E3262">
            <v>0</v>
          </cell>
          <cell r="F3262">
            <v>0</v>
          </cell>
          <cell r="G3262">
            <v>0</v>
          </cell>
          <cell r="H3262">
            <v>0</v>
          </cell>
          <cell r="I3262">
            <v>0</v>
          </cell>
          <cell r="J3262">
            <v>0</v>
          </cell>
          <cell r="K3262">
            <v>0</v>
          </cell>
          <cell r="L3262">
            <v>0</v>
          </cell>
          <cell r="M3262">
            <v>0</v>
          </cell>
        </row>
        <row r="3263">
          <cell r="A3263" t="str">
            <v>YZ5505LbXL-MX</v>
          </cell>
          <cell r="B3263">
            <v>0</v>
          </cell>
          <cell r="C3263">
            <v>0</v>
          </cell>
          <cell r="D3263">
            <v>0</v>
          </cell>
          <cell r="E3263">
            <v>0</v>
          </cell>
          <cell r="F3263">
            <v>0</v>
          </cell>
          <cell r="G3263">
            <v>0</v>
          </cell>
          <cell r="H3263">
            <v>0</v>
          </cell>
          <cell r="I3263">
            <v>0</v>
          </cell>
          <cell r="J3263">
            <v>0</v>
          </cell>
          <cell r="K3263">
            <v>0</v>
          </cell>
          <cell r="L3263">
            <v>0</v>
          </cell>
          <cell r="M3263">
            <v>0</v>
          </cell>
        </row>
        <row r="3264">
          <cell r="A3264" t="str">
            <v>YZ5505LbXXL</v>
          </cell>
          <cell r="B3264">
            <v>0</v>
          </cell>
          <cell r="C3264">
            <v>0</v>
          </cell>
          <cell r="D3264">
            <v>0</v>
          </cell>
          <cell r="E3264">
            <v>0</v>
          </cell>
          <cell r="F3264">
            <v>0</v>
          </cell>
          <cell r="G3264">
            <v>0</v>
          </cell>
          <cell r="H3264">
            <v>0</v>
          </cell>
          <cell r="I3264">
            <v>0</v>
          </cell>
          <cell r="J3264">
            <v>0</v>
          </cell>
          <cell r="K3264">
            <v>0</v>
          </cell>
          <cell r="L3264">
            <v>0</v>
          </cell>
          <cell r="M3264">
            <v>0</v>
          </cell>
        </row>
        <row r="3265">
          <cell r="A3265" t="str">
            <v>YZ5505R0-2X</v>
          </cell>
          <cell r="B3265">
            <v>0</v>
          </cell>
          <cell r="C3265">
            <v>0</v>
          </cell>
          <cell r="D3265">
            <v>0</v>
          </cell>
          <cell r="E3265">
            <v>0</v>
          </cell>
          <cell r="F3265">
            <v>0</v>
          </cell>
          <cell r="G3265">
            <v>0</v>
          </cell>
          <cell r="H3265">
            <v>0</v>
          </cell>
          <cell r="I3265">
            <v>0</v>
          </cell>
          <cell r="J3265">
            <v>0</v>
          </cell>
          <cell r="K3265">
            <v>0</v>
          </cell>
          <cell r="L3265">
            <v>0</v>
          </cell>
          <cell r="M3265">
            <v>0</v>
          </cell>
        </row>
        <row r="3266">
          <cell r="A3266" t="str">
            <v>YZ5505R0-2X-MX</v>
          </cell>
          <cell r="B3266">
            <v>0</v>
          </cell>
          <cell r="C3266">
            <v>0</v>
          </cell>
          <cell r="D3266">
            <v>0</v>
          </cell>
          <cell r="E3266">
            <v>0</v>
          </cell>
          <cell r="F3266">
            <v>0</v>
          </cell>
          <cell r="G3266">
            <v>0</v>
          </cell>
          <cell r="H3266">
            <v>0</v>
          </cell>
          <cell r="I3266">
            <v>0</v>
          </cell>
          <cell r="J3266">
            <v>0</v>
          </cell>
          <cell r="K3266">
            <v>0</v>
          </cell>
          <cell r="L3266">
            <v>0</v>
          </cell>
          <cell r="M3266">
            <v>0</v>
          </cell>
        </row>
        <row r="3267">
          <cell r="A3267" t="str">
            <v>YZ5505R0-L</v>
          </cell>
          <cell r="B3267">
            <v>0</v>
          </cell>
          <cell r="C3267">
            <v>0</v>
          </cell>
          <cell r="D3267">
            <v>0</v>
          </cell>
          <cell r="E3267">
            <v>0</v>
          </cell>
          <cell r="F3267">
            <v>0</v>
          </cell>
          <cell r="G3267">
            <v>0</v>
          </cell>
          <cell r="H3267">
            <v>0</v>
          </cell>
          <cell r="I3267">
            <v>0</v>
          </cell>
          <cell r="J3267">
            <v>0</v>
          </cell>
          <cell r="K3267">
            <v>0</v>
          </cell>
          <cell r="L3267">
            <v>0</v>
          </cell>
          <cell r="M3267">
            <v>0</v>
          </cell>
        </row>
        <row r="3268">
          <cell r="A3268" t="str">
            <v>YZ5505R0-L-MX</v>
          </cell>
          <cell r="B3268">
            <v>0</v>
          </cell>
          <cell r="C3268">
            <v>0</v>
          </cell>
          <cell r="D3268">
            <v>0</v>
          </cell>
          <cell r="E3268">
            <v>0</v>
          </cell>
          <cell r="F3268">
            <v>0</v>
          </cell>
          <cell r="G3268">
            <v>0</v>
          </cell>
          <cell r="H3268">
            <v>0</v>
          </cell>
          <cell r="I3268">
            <v>0</v>
          </cell>
          <cell r="J3268">
            <v>0</v>
          </cell>
          <cell r="K3268">
            <v>0</v>
          </cell>
          <cell r="L3268">
            <v>0</v>
          </cell>
          <cell r="M3268">
            <v>0</v>
          </cell>
        </row>
        <row r="3269">
          <cell r="A3269" t="str">
            <v>YZ5505R0-M</v>
          </cell>
          <cell r="B3269">
            <v>0</v>
          </cell>
          <cell r="C3269">
            <v>0</v>
          </cell>
          <cell r="D3269">
            <v>0</v>
          </cell>
          <cell r="E3269">
            <v>0</v>
          </cell>
          <cell r="F3269">
            <v>0</v>
          </cell>
          <cell r="G3269">
            <v>0</v>
          </cell>
          <cell r="H3269">
            <v>0</v>
          </cell>
          <cell r="I3269">
            <v>0</v>
          </cell>
          <cell r="J3269">
            <v>0</v>
          </cell>
          <cell r="K3269">
            <v>0</v>
          </cell>
          <cell r="L3269">
            <v>0</v>
          </cell>
          <cell r="M3269">
            <v>0</v>
          </cell>
        </row>
        <row r="3270">
          <cell r="A3270" t="str">
            <v>YZ5505R0-S</v>
          </cell>
          <cell r="B3270">
            <v>0</v>
          </cell>
          <cell r="C3270">
            <v>0</v>
          </cell>
          <cell r="D3270">
            <v>0</v>
          </cell>
          <cell r="E3270">
            <v>0</v>
          </cell>
          <cell r="F3270">
            <v>0</v>
          </cell>
          <cell r="G3270">
            <v>0</v>
          </cell>
          <cell r="H3270">
            <v>0</v>
          </cell>
          <cell r="I3270">
            <v>0</v>
          </cell>
          <cell r="J3270">
            <v>0</v>
          </cell>
          <cell r="K3270">
            <v>0</v>
          </cell>
          <cell r="L3270">
            <v>0</v>
          </cell>
          <cell r="M3270">
            <v>0</v>
          </cell>
        </row>
        <row r="3271">
          <cell r="A3271" t="str">
            <v>YZ5505R0-XL</v>
          </cell>
          <cell r="B3271">
            <v>0</v>
          </cell>
          <cell r="C3271">
            <v>0</v>
          </cell>
          <cell r="D3271">
            <v>0</v>
          </cell>
          <cell r="E3271">
            <v>0</v>
          </cell>
          <cell r="F3271">
            <v>0</v>
          </cell>
          <cell r="G3271">
            <v>0</v>
          </cell>
          <cell r="H3271">
            <v>0</v>
          </cell>
          <cell r="I3271">
            <v>0</v>
          </cell>
          <cell r="J3271">
            <v>0</v>
          </cell>
          <cell r="K3271">
            <v>0</v>
          </cell>
          <cell r="L3271">
            <v>0</v>
          </cell>
          <cell r="M3271">
            <v>0</v>
          </cell>
        </row>
        <row r="3272">
          <cell r="A3272" t="str">
            <v>YZ5505R0-XL-MX</v>
          </cell>
          <cell r="B3272">
            <v>0</v>
          </cell>
          <cell r="C3272">
            <v>0</v>
          </cell>
          <cell r="D3272">
            <v>0</v>
          </cell>
          <cell r="E3272">
            <v>0</v>
          </cell>
          <cell r="F3272">
            <v>0</v>
          </cell>
          <cell r="G3272">
            <v>0</v>
          </cell>
          <cell r="H3272">
            <v>0</v>
          </cell>
          <cell r="I3272">
            <v>0</v>
          </cell>
          <cell r="J3272">
            <v>0</v>
          </cell>
          <cell r="K3272">
            <v>0</v>
          </cell>
          <cell r="L3272">
            <v>0</v>
          </cell>
          <cell r="M3272">
            <v>0</v>
          </cell>
        </row>
        <row r="3273">
          <cell r="A3273" t="str">
            <v>YZ5505R0-XS</v>
          </cell>
          <cell r="B3273">
            <v>0</v>
          </cell>
          <cell r="C3273">
            <v>0</v>
          </cell>
          <cell r="D3273">
            <v>0</v>
          </cell>
          <cell r="E3273">
            <v>0</v>
          </cell>
          <cell r="F3273">
            <v>0</v>
          </cell>
          <cell r="G3273">
            <v>0</v>
          </cell>
          <cell r="H3273">
            <v>0</v>
          </cell>
          <cell r="I3273">
            <v>0</v>
          </cell>
          <cell r="J3273">
            <v>0</v>
          </cell>
          <cell r="K3273">
            <v>0</v>
          </cell>
          <cell r="L3273">
            <v>0</v>
          </cell>
          <cell r="M3273">
            <v>0</v>
          </cell>
        </row>
        <row r="3274">
          <cell r="A3274" t="str">
            <v>YZ7438B04XL</v>
          </cell>
          <cell r="B3274">
            <v>0</v>
          </cell>
          <cell r="C3274">
            <v>0</v>
          </cell>
          <cell r="D3274">
            <v>0</v>
          </cell>
          <cell r="E3274">
            <v>0</v>
          </cell>
          <cell r="F3274">
            <v>0</v>
          </cell>
          <cell r="G3274">
            <v>0</v>
          </cell>
          <cell r="H3274">
            <v>0</v>
          </cell>
          <cell r="I3274">
            <v>0</v>
          </cell>
          <cell r="J3274">
            <v>0</v>
          </cell>
          <cell r="K3274">
            <v>0</v>
          </cell>
          <cell r="L3274">
            <v>0</v>
          </cell>
          <cell r="M3274">
            <v>0</v>
          </cell>
        </row>
        <row r="3275">
          <cell r="A3275" t="str">
            <v>YZ7438B0L</v>
          </cell>
          <cell r="B3275">
            <v>0</v>
          </cell>
          <cell r="C3275">
            <v>0</v>
          </cell>
          <cell r="D3275">
            <v>0</v>
          </cell>
          <cell r="E3275">
            <v>0</v>
          </cell>
          <cell r="F3275">
            <v>0</v>
          </cell>
          <cell r="G3275">
            <v>0</v>
          </cell>
          <cell r="H3275">
            <v>0</v>
          </cell>
          <cell r="I3275">
            <v>0</v>
          </cell>
          <cell r="J3275">
            <v>0</v>
          </cell>
          <cell r="K3275">
            <v>0</v>
          </cell>
          <cell r="L3275">
            <v>0</v>
          </cell>
          <cell r="M3275">
            <v>0</v>
          </cell>
        </row>
        <row r="3276">
          <cell r="A3276" t="str">
            <v>YZ7438B0M</v>
          </cell>
          <cell r="B3276">
            <v>0</v>
          </cell>
          <cell r="C3276">
            <v>0</v>
          </cell>
          <cell r="D3276">
            <v>0</v>
          </cell>
          <cell r="E3276">
            <v>0</v>
          </cell>
          <cell r="F3276">
            <v>0</v>
          </cell>
          <cell r="G3276">
            <v>0</v>
          </cell>
          <cell r="H3276">
            <v>0</v>
          </cell>
          <cell r="I3276">
            <v>0</v>
          </cell>
          <cell r="J3276">
            <v>0</v>
          </cell>
          <cell r="K3276">
            <v>0</v>
          </cell>
          <cell r="L3276">
            <v>0</v>
          </cell>
          <cell r="M3276">
            <v>0</v>
          </cell>
        </row>
        <row r="3277">
          <cell r="A3277" t="str">
            <v>YZ7438B0XL</v>
          </cell>
          <cell r="B3277">
            <v>0</v>
          </cell>
          <cell r="C3277">
            <v>0</v>
          </cell>
          <cell r="D3277">
            <v>0</v>
          </cell>
          <cell r="E3277">
            <v>0</v>
          </cell>
          <cell r="F3277">
            <v>0</v>
          </cell>
          <cell r="G3277">
            <v>0</v>
          </cell>
          <cell r="H3277">
            <v>0</v>
          </cell>
          <cell r="I3277">
            <v>0</v>
          </cell>
          <cell r="J3277">
            <v>0</v>
          </cell>
          <cell r="K3277">
            <v>0</v>
          </cell>
          <cell r="L3277">
            <v>0</v>
          </cell>
          <cell r="M3277">
            <v>0</v>
          </cell>
        </row>
        <row r="3278">
          <cell r="A3278" t="str">
            <v>YZ7438B0XXL</v>
          </cell>
          <cell r="B3278">
            <v>0</v>
          </cell>
          <cell r="C3278">
            <v>0</v>
          </cell>
          <cell r="D3278">
            <v>0</v>
          </cell>
          <cell r="E3278">
            <v>2</v>
          </cell>
          <cell r="F3278">
            <v>2</v>
          </cell>
          <cell r="G3278">
            <v>0</v>
          </cell>
          <cell r="H3278">
            <v>0</v>
          </cell>
          <cell r="I3278">
            <v>0</v>
          </cell>
          <cell r="J3278">
            <v>0</v>
          </cell>
          <cell r="K3278">
            <v>0</v>
          </cell>
          <cell r="L3278">
            <v>0</v>
          </cell>
          <cell r="M3278">
            <v>0</v>
          </cell>
        </row>
        <row r="3279">
          <cell r="A3279" t="str">
            <v>YZ7438B0XXXL</v>
          </cell>
          <cell r="B3279">
            <v>0</v>
          </cell>
          <cell r="C3279">
            <v>0</v>
          </cell>
          <cell r="D3279">
            <v>0</v>
          </cell>
          <cell r="E3279">
            <v>0</v>
          </cell>
          <cell r="F3279">
            <v>0</v>
          </cell>
          <cell r="G3279">
            <v>0</v>
          </cell>
          <cell r="H3279">
            <v>0</v>
          </cell>
          <cell r="I3279">
            <v>0</v>
          </cell>
          <cell r="J3279">
            <v>0</v>
          </cell>
          <cell r="K3279">
            <v>0</v>
          </cell>
          <cell r="L3279">
            <v>0</v>
          </cell>
          <cell r="M3279">
            <v>0</v>
          </cell>
        </row>
        <row r="3280">
          <cell r="A3280" t="str">
            <v>YZ7438K0-L</v>
          </cell>
          <cell r="B3280">
            <v>0</v>
          </cell>
          <cell r="C3280">
            <v>0</v>
          </cell>
          <cell r="D3280">
            <v>0</v>
          </cell>
          <cell r="E3280">
            <v>0</v>
          </cell>
          <cell r="F3280">
            <v>0</v>
          </cell>
          <cell r="G3280">
            <v>0</v>
          </cell>
          <cell r="H3280">
            <v>0</v>
          </cell>
          <cell r="I3280">
            <v>0</v>
          </cell>
          <cell r="J3280">
            <v>0</v>
          </cell>
          <cell r="K3280">
            <v>0</v>
          </cell>
          <cell r="L3280">
            <v>0</v>
          </cell>
          <cell r="M3280">
            <v>0</v>
          </cell>
        </row>
        <row r="3281">
          <cell r="A3281" t="str">
            <v>YZ7438K04xL</v>
          </cell>
          <cell r="B3281">
            <v>0</v>
          </cell>
          <cell r="C3281">
            <v>0</v>
          </cell>
          <cell r="D3281">
            <v>0</v>
          </cell>
          <cell r="E3281">
            <v>0</v>
          </cell>
          <cell r="F3281">
            <v>0</v>
          </cell>
          <cell r="G3281">
            <v>0</v>
          </cell>
          <cell r="H3281">
            <v>0</v>
          </cell>
          <cell r="I3281">
            <v>0</v>
          </cell>
          <cell r="J3281">
            <v>0</v>
          </cell>
          <cell r="K3281">
            <v>0</v>
          </cell>
          <cell r="L3281">
            <v>0</v>
          </cell>
          <cell r="M3281">
            <v>0</v>
          </cell>
        </row>
        <row r="3282">
          <cell r="A3282" t="str">
            <v>YZ7438K0M</v>
          </cell>
          <cell r="B3282">
            <v>0</v>
          </cell>
          <cell r="C3282">
            <v>0</v>
          </cell>
          <cell r="D3282">
            <v>0</v>
          </cell>
          <cell r="E3282">
            <v>0</v>
          </cell>
          <cell r="F3282">
            <v>0</v>
          </cell>
          <cell r="G3282">
            <v>0</v>
          </cell>
          <cell r="H3282">
            <v>0</v>
          </cell>
          <cell r="I3282">
            <v>0</v>
          </cell>
          <cell r="J3282">
            <v>0</v>
          </cell>
          <cell r="K3282">
            <v>0</v>
          </cell>
          <cell r="L3282">
            <v>0</v>
          </cell>
          <cell r="M3282">
            <v>0</v>
          </cell>
        </row>
        <row r="3283">
          <cell r="A3283" t="str">
            <v>YZ7438K0XXL</v>
          </cell>
          <cell r="B3283">
            <v>0</v>
          </cell>
          <cell r="C3283">
            <v>0</v>
          </cell>
          <cell r="D3283">
            <v>0</v>
          </cell>
          <cell r="E3283">
            <v>2</v>
          </cell>
          <cell r="F3283">
            <v>2</v>
          </cell>
          <cell r="G3283">
            <v>0</v>
          </cell>
          <cell r="H3283">
            <v>0</v>
          </cell>
          <cell r="I3283">
            <v>0</v>
          </cell>
          <cell r="J3283">
            <v>0</v>
          </cell>
          <cell r="K3283">
            <v>0</v>
          </cell>
          <cell r="L3283">
            <v>0</v>
          </cell>
          <cell r="M3283">
            <v>0</v>
          </cell>
        </row>
        <row r="3284">
          <cell r="A3284" t="str">
            <v>YZ7438K0XXXL</v>
          </cell>
          <cell r="B3284">
            <v>0</v>
          </cell>
          <cell r="C3284">
            <v>0</v>
          </cell>
          <cell r="D3284">
            <v>0</v>
          </cell>
          <cell r="E3284">
            <v>2</v>
          </cell>
          <cell r="F3284">
            <v>2</v>
          </cell>
          <cell r="G3284">
            <v>0</v>
          </cell>
          <cell r="H3284">
            <v>0</v>
          </cell>
          <cell r="I3284">
            <v>0</v>
          </cell>
          <cell r="J3284">
            <v>0</v>
          </cell>
          <cell r="K3284">
            <v>0</v>
          </cell>
          <cell r="L3284">
            <v>0</v>
          </cell>
          <cell r="M3284">
            <v>0</v>
          </cell>
        </row>
        <row r="3285">
          <cell r="A3285" t="str">
            <v>YZNA11B04XL</v>
          </cell>
          <cell r="B3285">
            <v>0</v>
          </cell>
          <cell r="C3285">
            <v>0</v>
          </cell>
          <cell r="D3285">
            <v>0</v>
          </cell>
          <cell r="E3285">
            <v>0</v>
          </cell>
          <cell r="F3285">
            <v>0</v>
          </cell>
          <cell r="G3285">
            <v>0</v>
          </cell>
          <cell r="H3285">
            <v>0</v>
          </cell>
          <cell r="I3285">
            <v>0</v>
          </cell>
          <cell r="J3285">
            <v>0</v>
          </cell>
          <cell r="K3285">
            <v>0</v>
          </cell>
          <cell r="L3285">
            <v>0</v>
          </cell>
          <cell r="M3285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I3480"/>
  <sheetViews>
    <sheetView workbookViewId="0">
      <pane xSplit="15" ySplit="5" topLeftCell="P6" activePane="bottomRight" state="frozen"/>
      <selection/>
      <selection pane="topRight"/>
      <selection pane="bottomLeft"/>
      <selection pane="bottomRight" activeCell="A6" sqref="A6:AT3289"/>
    </sheetView>
  </sheetViews>
  <sheetFormatPr defaultColWidth="9" defaultRowHeight="14.25"/>
  <cols>
    <col min="1" max="1" width="25" customWidth="1"/>
    <col min="2" max="2" width="18.625" customWidth="1"/>
    <col min="3" max="3" width="15.3166666666667" customWidth="1"/>
    <col min="4" max="15" width="5.625" customWidth="1"/>
    <col min="16" max="17" width="12.5" customWidth="1"/>
    <col min="18" max="18" width="11.5" customWidth="1"/>
    <col min="19" max="19" width="10.625" customWidth="1"/>
    <col min="20" max="20" width="10.75" customWidth="1"/>
    <col min="21" max="21" width="10" customWidth="1"/>
    <col min="22" max="22" width="11.5" customWidth="1"/>
    <col min="23" max="23" width="10.875" customWidth="1"/>
    <col min="24" max="24" width="11.875" customWidth="1"/>
    <col min="25" max="25" width="12.375" customWidth="1"/>
    <col min="26" max="26" width="11.375" customWidth="1"/>
    <col min="27" max="27" width="10.5" customWidth="1"/>
    <col min="28" max="28" width="10.625" customWidth="1"/>
    <col min="29" max="29" width="10.75" customWidth="1"/>
    <col min="30" max="30" width="11.375" customWidth="1"/>
    <col min="31" max="31" width="9.875" customWidth="1"/>
    <col min="32" max="44" width="16" customWidth="1"/>
    <col min="45" max="45" width="12.375" style="8" customWidth="1"/>
    <col min="46" max="46" width="12.625" style="8" customWidth="1"/>
    <col min="47" max="47" width="15.875" style="8" customWidth="1"/>
    <col min="48" max="48" width="19.875" customWidth="1"/>
    <col min="49" max="49" width="21.125" customWidth="1"/>
  </cols>
  <sheetData>
    <row r="1" ht="30" customHeight="1" spans="1:48">
      <c r="A1" s="11" t="s">
        <v>0</v>
      </c>
      <c r="B1" s="11"/>
      <c r="C1" s="11"/>
      <c r="D1" s="29" t="s">
        <v>1</v>
      </c>
      <c r="E1" s="29"/>
      <c r="F1" s="29"/>
      <c r="G1" s="29"/>
      <c r="H1" s="29"/>
      <c r="I1" s="29" t="s">
        <v>2</v>
      </c>
      <c r="J1" s="29"/>
      <c r="K1" s="29"/>
      <c r="L1" s="29"/>
      <c r="M1" s="29"/>
      <c r="N1" s="29"/>
      <c r="O1" s="29"/>
      <c r="P1" s="29" t="s">
        <v>3</v>
      </c>
      <c r="Q1" s="29"/>
      <c r="R1" s="29"/>
      <c r="S1" s="29"/>
      <c r="T1" s="29" t="s">
        <v>4</v>
      </c>
      <c r="U1" s="29"/>
      <c r="V1" s="29"/>
      <c r="W1" s="29"/>
      <c r="X1" s="29" t="s">
        <v>5</v>
      </c>
      <c r="Y1" s="29"/>
      <c r="Z1" s="29"/>
      <c r="AA1" s="29"/>
      <c r="AB1" s="29" t="s">
        <v>6</v>
      </c>
      <c r="AC1" s="29"/>
      <c r="AD1" s="29"/>
      <c r="AE1" s="29"/>
      <c r="AF1" s="29" t="s">
        <v>7</v>
      </c>
      <c r="AG1" s="29"/>
      <c r="AH1" s="29"/>
      <c r="AI1" s="29"/>
      <c r="AJ1" s="29" t="s">
        <v>8</v>
      </c>
      <c r="AK1" s="29"/>
      <c r="AL1" s="29"/>
      <c r="AM1" s="29"/>
      <c r="AN1" s="29" t="s">
        <v>9</v>
      </c>
      <c r="AO1" s="29"/>
      <c r="AP1" s="29"/>
      <c r="AQ1" s="29"/>
      <c r="AR1" s="29" t="s">
        <v>10</v>
      </c>
      <c r="AS1" s="29"/>
      <c r="AT1" s="29"/>
      <c r="AU1" s="29"/>
      <c r="AV1" s="29"/>
    </row>
    <row r="2" s="27" customFormat="1" hidden="1" spans="1:49">
      <c r="A2" s="30">
        <f>时间!$B$1</f>
        <v>43269</v>
      </c>
      <c r="B2" t="e">
        <f>VLOOKUP(A2,#REF!,2,0)</f>
        <v>#REF!</v>
      </c>
      <c r="C2" t="e">
        <f>VLOOKUP(A2,'[1]父asin-子asin-子sku-父sku'!$C:$D,2,0)</f>
        <v>#N/A</v>
      </c>
      <c r="D2" s="31">
        <f>IFERROR(VLOOKUP(A2,#REF!,2,0),0)</f>
        <v>0</v>
      </c>
      <c r="E2" s="31">
        <f>IFERROR(VLOOKUP(A2,#REF!,3,0),0)</f>
        <v>0</v>
      </c>
      <c r="F2" s="31">
        <f>IFERROR(VLOOKUP(A2,#REF!,4,0),0)</f>
        <v>0</v>
      </c>
      <c r="G2" s="31">
        <f>IFERROR(VLOOKUP(A2,#REF!,5,0),0)</f>
        <v>0</v>
      </c>
      <c r="H2" s="32">
        <f>IFERROR(VLOOKUP(A2,#REF!,6,0),0)</f>
        <v>0</v>
      </c>
      <c r="I2">
        <f>IFERROR(VLOOKUP(A2,[4]数据处理!$A:$B,2,0),0)</f>
        <v>0</v>
      </c>
      <c r="J2" s="33">
        <f>IFERROR(VLOOKUP(A2,[4]数据处理!$A:$D,4,0),0)</f>
        <v>0</v>
      </c>
      <c r="K2" s="33">
        <f>IFERROR(VLOOKUP(A2,[4]数据处理!$A:$E,5,0),0)</f>
        <v>0</v>
      </c>
      <c r="L2" s="33">
        <f>IFERROR(VLOOKUP(A2,[4]数据处理!$A:$G,7,0),0)</f>
        <v>0</v>
      </c>
      <c r="M2">
        <f>SUM(I2:L2)</f>
        <v>0</v>
      </c>
      <c r="N2">
        <f>IFERROR(VLOOKUP(A2,[4]数据处理!$A:$C,3,0),0)</f>
        <v>0</v>
      </c>
      <c r="O2">
        <f>IFERROR(VLOOKUP($A2,[4]数据处理!$A:$M,13,0),0)</f>
        <v>0</v>
      </c>
      <c r="P2" t="str">
        <f>IFERROR(VLOOKUP($A2,[3]库存使用数据!$A:$B,2,0),"")</f>
        <v/>
      </c>
      <c r="Q2" t="str">
        <f>IFERROR(VLOOKUP($A2,[3]库存使用数据!$A:$E,5,0),"")</f>
        <v/>
      </c>
      <c r="R2" t="str">
        <f>IFERROR(VLOOKUP($A2,[3]库存使用数据!$A:$H,8,0),"")</f>
        <v/>
      </c>
      <c r="S2" t="str">
        <f>IFERROR(VLOOKUP($A2,[3]库存使用数据!$A:$K,11,0),"")</f>
        <v/>
      </c>
      <c r="T2" t="str">
        <f>IFERROR(VLOOKUP($A2,[3]库存使用数据!$A:$C,3,0),"")</f>
        <v/>
      </c>
      <c r="U2" t="str">
        <f>IFERROR(VLOOKUP($A2,[3]库存使用数据!$A:$F,6,0),"")</f>
        <v/>
      </c>
      <c r="V2" t="str">
        <f>IFERROR(VLOOKUP($A2,[3]库存使用数据!$A:$I,9,0),"")</f>
        <v/>
      </c>
      <c r="W2" t="str">
        <f>IFERROR(VLOOKUP($A2,[3]库存使用数据!$A:$L,12,0),"")</f>
        <v/>
      </c>
      <c r="X2" s="23" t="e">
        <f t="shared" ref="X2:AA2" si="0">T2/P2</f>
        <v>#VALUE!</v>
      </c>
      <c r="Y2" s="23" t="e">
        <f t="shared" si="0"/>
        <v>#VALUE!</v>
      </c>
      <c r="Z2" s="23" t="e">
        <f t="shared" si="0"/>
        <v>#VALUE!</v>
      </c>
      <c r="AA2" s="23" t="e">
        <f t="shared" si="0"/>
        <v>#VALUE!</v>
      </c>
      <c r="AB2" t="str">
        <f>IFERROR(VLOOKUP($A2,[3]库存使用数据!$A:$D,4,0),"")</f>
        <v/>
      </c>
      <c r="AC2" t="str">
        <f>IFERROR(VLOOKUP($A2,[3]库存使用数据!$A:$G,7,0),"")</f>
        <v/>
      </c>
      <c r="AD2" t="str">
        <f>IFERROR(VLOOKUP($A2,[3]库存使用数据!$A:$J,10,0),"")</f>
        <v/>
      </c>
      <c r="AE2" t="str">
        <f>IFERROR(VLOOKUP($A2,[3]库存使用数据!$A:$M,13,0),"")</f>
        <v/>
      </c>
      <c r="AF2" s="23" t="str">
        <f>IF(OR(AB2="",AB2=0),"",IF(AND(D2*$H2=0,AB2&gt;0),"有广告无销售",IFERROR(AB2/(D2*$H2),0)))</f>
        <v/>
      </c>
      <c r="AG2" s="23" t="str">
        <f>IF(OR(AC2="",AC2=0),"",IF(AND(E2*$H2=0,AC2&gt;0),"有广告无销售",IFERROR(AC2/(E2*$H2),0)))</f>
        <v/>
      </c>
      <c r="AH2" s="23" t="str">
        <f>IF(OR(AD2="",AD2=0),"",IF(AND(F2*$H2=0,AD2&gt;0),"有广告无销售",IFERROR(AD2/(F2*$H2),0)))</f>
        <v/>
      </c>
      <c r="AI2" s="23" t="str">
        <f>IF(OR(AE2="",AE2=0),"",IF(AND(G2*$H2=0,AE2&gt;0),"有广告无销售",IFERROR(AE2/(G2*$H2),0)))</f>
        <v/>
      </c>
      <c r="AJ2">
        <f>IFERROR(VLOOKUP($B2,[2]库存报告使用数据!$A$1:$B$65536,2,0),0)</f>
        <v>0</v>
      </c>
      <c r="AK2">
        <f>IFERROR(VLOOKUP($B2,[2]库存报告使用数据!$A$1:$C$65536,3,0),0)</f>
        <v>0</v>
      </c>
      <c r="AL2">
        <f>IFERROR(VLOOKUP($B2,[2]库存报告使用数据!$A$1:$D$65536,4,0),0)</f>
        <v>0</v>
      </c>
      <c r="AM2">
        <f>IFERROR(VLOOKUP($B2,[2]库存报告使用数据!$A$1:$E$65536,5,0),0)</f>
        <v>0</v>
      </c>
      <c r="AN2" s="23" t="e">
        <f t="shared" ref="AN2:AQ2" si="1">D2/AJ2</f>
        <v>#DIV/0!</v>
      </c>
      <c r="AO2" s="23" t="e">
        <f t="shared" si="1"/>
        <v>#DIV/0!</v>
      </c>
      <c r="AP2" s="23" t="e">
        <f t="shared" si="1"/>
        <v>#DIV/0!</v>
      </c>
      <c r="AQ2" s="23" t="e">
        <f t="shared" si="1"/>
        <v>#DIV/0!</v>
      </c>
      <c r="AR2" s="35">
        <f>IFERROR(D2/7,"")</f>
        <v>0</v>
      </c>
      <c r="AS2" s="35">
        <f>IF(AR2="","上周无销量",60*AR2)</f>
        <v>0</v>
      </c>
      <c r="AT2" s="35">
        <f>IF(AS2="上周无销量","上周无销量/总库存"&amp;M2,M2-AS2)</f>
        <v>0</v>
      </c>
      <c r="AU2" s="31" t="str">
        <f t="shared" ref="AU2:AU68" si="2">IF(AR2="","库存为"&amp;M2,IF(AS2=0,"库存为"&amp;M2,INT(M2/AR2)))</f>
        <v>库存为0</v>
      </c>
      <c r="AV2" s="36" t="str">
        <f>IFERROR($A$2+AU2,"上周无销量")</f>
        <v>上周无销量</v>
      </c>
      <c r="AW2" s="36" t="str">
        <f>IFERROR($A$2+AV2,"上周无销量")</f>
        <v>上周无销量</v>
      </c>
    </row>
    <row r="3" s="28" customFormat="1" ht="25" customHeight="1" spans="1:61">
      <c r="A3" s="14" t="s">
        <v>11</v>
      </c>
      <c r="B3" s="14"/>
      <c r="C3" s="14"/>
      <c r="D3" s="14" t="str">
        <f>TEXT(时间!$B$6,"yyyy/M/d")&amp;"-"&amp;TEXT(时间!$B$5,"yyyy/M/d")</f>
        <v>2018/7/9-2018/7/15</v>
      </c>
      <c r="E3" s="14" t="str">
        <f>TEXT(时间!$B$8,"yyyy/M/d")&amp;"-"&amp;TEXT(时间!$B$7,"yyyy/M/d")</f>
        <v>2018/7/2-2018/7/8</v>
      </c>
      <c r="F3" s="14" t="str">
        <f>TEXT(时间!$B$10,"yyyy/M/d")&amp;"-"&amp;TEXT(时间!$B$9,"yyyy/M/d")</f>
        <v>2018/6/25-2018/7/1</v>
      </c>
      <c r="G3" s="14" t="str">
        <f>TEXT(时间!$B$12,"yyyy/M/d")&amp;"-"&amp;TEXT(时间!$B$11,"yyyy/M/d")</f>
        <v>2018/6/18-2018/6/24</v>
      </c>
      <c r="I3" s="14"/>
      <c r="J3" s="14"/>
      <c r="K3" s="14"/>
      <c r="L3" s="14"/>
      <c r="M3" s="14"/>
      <c r="N3" s="14"/>
      <c r="O3" s="19" t="s">
        <v>12</v>
      </c>
      <c r="P3" s="14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</row>
    <row r="4" spans="1:48">
      <c r="A4" t="s">
        <v>13</v>
      </c>
      <c r="B4" t="s">
        <v>14</v>
      </c>
      <c r="C4" t="s">
        <v>15</v>
      </c>
      <c r="D4" t="s">
        <v>16</v>
      </c>
      <c r="E4" t="s">
        <v>17</v>
      </c>
      <c r="F4" t="s">
        <v>18</v>
      </c>
      <c r="G4" t="s">
        <v>19</v>
      </c>
      <c r="H4" t="s">
        <v>20</v>
      </c>
      <c r="I4" t="s">
        <v>21</v>
      </c>
      <c r="J4" t="s">
        <v>22</v>
      </c>
      <c r="K4" t="s">
        <v>23</v>
      </c>
      <c r="L4" t="s">
        <v>24</v>
      </c>
      <c r="M4" t="s">
        <v>25</v>
      </c>
      <c r="N4" t="s">
        <v>26</v>
      </c>
      <c r="O4" t="s">
        <v>27</v>
      </c>
      <c r="P4" s="21" t="s">
        <v>28</v>
      </c>
      <c r="Q4" s="21" t="s">
        <v>29</v>
      </c>
      <c r="R4" s="21" t="s">
        <v>30</v>
      </c>
      <c r="S4" s="21" t="s">
        <v>31</v>
      </c>
      <c r="T4" s="21" t="s">
        <v>32</v>
      </c>
      <c r="U4" s="21" t="s">
        <v>33</v>
      </c>
      <c r="V4" s="21" t="s">
        <v>34</v>
      </c>
      <c r="W4" s="21" t="s">
        <v>35</v>
      </c>
      <c r="X4" s="21" t="s">
        <v>36</v>
      </c>
      <c r="Y4" s="21" t="s">
        <v>37</v>
      </c>
      <c r="Z4" s="21" t="s">
        <v>38</v>
      </c>
      <c r="AA4" s="21" t="s">
        <v>39</v>
      </c>
      <c r="AB4" s="21" t="s">
        <v>40</v>
      </c>
      <c r="AC4" s="21" t="s">
        <v>41</v>
      </c>
      <c r="AD4" s="21" t="s">
        <v>42</v>
      </c>
      <c r="AE4" s="21" t="s">
        <v>43</v>
      </c>
      <c r="AF4" s="21">
        <f>时间!$B$6</f>
        <v>43290</v>
      </c>
      <c r="AG4" s="21">
        <f>时间!$B$7</f>
        <v>43289</v>
      </c>
      <c r="AH4" s="21">
        <f>时间!$B$8</f>
        <v>43283</v>
      </c>
      <c r="AI4" s="21">
        <f>时间!$B$9</f>
        <v>43282</v>
      </c>
      <c r="AJ4" s="21">
        <f>时间!$B$6</f>
        <v>43290</v>
      </c>
      <c r="AK4" s="21">
        <f>时间!$B$7</f>
        <v>43289</v>
      </c>
      <c r="AL4" s="21">
        <f>时间!$B$8</f>
        <v>43283</v>
      </c>
      <c r="AM4" s="21">
        <f>时间!$B$9</f>
        <v>43282</v>
      </c>
      <c r="AN4" s="21">
        <f>时间!$B$6</f>
        <v>43290</v>
      </c>
      <c r="AO4" s="21">
        <f>时间!$B$7</f>
        <v>43289</v>
      </c>
      <c r="AP4" s="21">
        <f>时间!$B$8</f>
        <v>43283</v>
      </c>
      <c r="AQ4" s="21">
        <f>时间!$B$9</f>
        <v>43282</v>
      </c>
      <c r="AR4" s="8" t="s">
        <v>44</v>
      </c>
      <c r="AS4" s="8" t="s">
        <v>45</v>
      </c>
      <c r="AT4" s="8" t="s">
        <v>46</v>
      </c>
      <c r="AU4" t="s">
        <v>47</v>
      </c>
      <c r="AV4" t="s">
        <v>48</v>
      </c>
    </row>
    <row r="5" spans="1:48">
      <c r="A5" s="5" t="s">
        <v>49</v>
      </c>
      <c r="B5" s="5"/>
      <c r="C5" s="5"/>
      <c r="D5" s="5">
        <f>SUM(D6:D19862)</f>
        <v>670</v>
      </c>
      <c r="E5" s="5">
        <f>SUM(E6:E19862)</f>
        <v>644</v>
      </c>
      <c r="F5" s="5">
        <f>SUM(F6:F19862)</f>
        <v>597</v>
      </c>
      <c r="G5" s="5">
        <f>SUM(G6:G19862)</f>
        <v>449</v>
      </c>
      <c r="I5" s="5">
        <f t="shared" ref="I5:O5" si="3">SUM(I6:I29862)</f>
        <v>2312</v>
      </c>
      <c r="J5" s="5">
        <f t="shared" si="3"/>
        <v>399</v>
      </c>
      <c r="K5" s="5">
        <f t="shared" si="3"/>
        <v>224</v>
      </c>
      <c r="L5" s="5">
        <f t="shared" si="3"/>
        <v>24</v>
      </c>
      <c r="M5" s="5">
        <f t="shared" si="3"/>
        <v>2959</v>
      </c>
      <c r="N5" s="5">
        <f t="shared" si="3"/>
        <v>137</v>
      </c>
      <c r="O5" s="5">
        <f t="shared" si="3"/>
        <v>583</v>
      </c>
      <c r="AB5" s="5">
        <f>SUM(AB6:AB64862)</f>
        <v>920.5</v>
      </c>
      <c r="AC5" s="5">
        <f>SUM(AC6:AC64862)</f>
        <v>838.96</v>
      </c>
      <c r="AD5" s="5">
        <f>SUM(AD6:AD64862)</f>
        <v>759.160000000001</v>
      </c>
      <c r="AE5" s="5">
        <f>SUM(AE6:AE64862)</f>
        <v>603.37</v>
      </c>
      <c r="AF5" s="5" t="s">
        <v>50</v>
      </c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8"/>
      <c r="AU5" s="37"/>
      <c r="AV5" s="37"/>
    </row>
    <row r="6" spans="1:48">
      <c r="A6" s="21" t="s">
        <v>51</v>
      </c>
      <c r="B6" t="s">
        <v>52</v>
      </c>
      <c r="C6" t="s">
        <v>53</v>
      </c>
      <c r="D6" s="31">
        <v>0</v>
      </c>
      <c r="E6" s="31">
        <v>0</v>
      </c>
      <c r="F6" s="31">
        <v>0</v>
      </c>
      <c r="G6" s="31">
        <v>0</v>
      </c>
      <c r="H6" s="32">
        <v>0</v>
      </c>
      <c r="I6">
        <v>0</v>
      </c>
      <c r="J6" s="33">
        <v>0</v>
      </c>
      <c r="K6" s="33">
        <v>0</v>
      </c>
      <c r="L6" s="33">
        <v>0</v>
      </c>
      <c r="M6">
        <v>0</v>
      </c>
      <c r="N6">
        <v>0</v>
      </c>
      <c r="O6">
        <v>0</v>
      </c>
      <c r="P6" t="s">
        <v>54</v>
      </c>
      <c r="Q6" t="s">
        <v>54</v>
      </c>
      <c r="R6" t="s">
        <v>54</v>
      </c>
      <c r="S6" t="s">
        <v>54</v>
      </c>
      <c r="T6" t="s">
        <v>54</v>
      </c>
      <c r="U6" t="s">
        <v>54</v>
      </c>
      <c r="V6" t="s">
        <v>54</v>
      </c>
      <c r="W6" t="s">
        <v>54</v>
      </c>
      <c r="X6" s="23" t="s">
        <v>54</v>
      </c>
      <c r="Y6" s="23" t="s">
        <v>54</v>
      </c>
      <c r="Z6" s="23" t="s">
        <v>54</v>
      </c>
      <c r="AA6" s="23" t="s">
        <v>54</v>
      </c>
      <c r="AB6" t="s">
        <v>54</v>
      </c>
      <c r="AC6" t="s">
        <v>54</v>
      </c>
      <c r="AD6" t="s">
        <v>54</v>
      </c>
      <c r="AE6" t="s">
        <v>54</v>
      </c>
      <c r="AF6" s="23" t="s">
        <v>54</v>
      </c>
      <c r="AG6" s="23" t="s">
        <v>54</v>
      </c>
      <c r="AH6" s="23" t="s">
        <v>54</v>
      </c>
      <c r="AI6" s="23" t="s">
        <v>54</v>
      </c>
      <c r="AJ6">
        <v>0</v>
      </c>
      <c r="AK6">
        <v>1</v>
      </c>
      <c r="AL6">
        <v>0</v>
      </c>
      <c r="AM6">
        <v>0</v>
      </c>
      <c r="AN6" s="23" t="e">
        <v>#DIV/0!</v>
      </c>
      <c r="AO6" s="23">
        <v>0</v>
      </c>
      <c r="AP6" s="23" t="e">
        <v>#DIV/0!</v>
      </c>
      <c r="AQ6" s="23" t="e">
        <v>#DIV/0!</v>
      </c>
      <c r="AR6" s="35">
        <v>0</v>
      </c>
      <c r="AS6" s="35">
        <v>0</v>
      </c>
      <c r="AT6" s="35">
        <v>0</v>
      </c>
      <c r="AU6" s="31" t="str">
        <f t="shared" si="2"/>
        <v>库存为0</v>
      </c>
      <c r="AV6" s="36" t="str">
        <f>IFERROR(时间!$B$4+AU6,"上周无销量")</f>
        <v>上周无销量</v>
      </c>
    </row>
    <row r="7" spans="1:48">
      <c r="A7" s="21" t="s">
        <v>55</v>
      </c>
      <c r="B7" t="s">
        <v>56</v>
      </c>
      <c r="C7" t="s">
        <v>53</v>
      </c>
      <c r="D7" s="31">
        <v>0</v>
      </c>
      <c r="E7" s="31">
        <v>0</v>
      </c>
      <c r="F7" s="31">
        <v>0</v>
      </c>
      <c r="G7" s="31">
        <v>0</v>
      </c>
      <c r="H7" s="32">
        <v>0</v>
      </c>
      <c r="I7">
        <v>0</v>
      </c>
      <c r="J7" s="33">
        <v>0</v>
      </c>
      <c r="K7" s="33">
        <v>0</v>
      </c>
      <c r="L7" s="33">
        <v>0</v>
      </c>
      <c r="M7">
        <v>0</v>
      </c>
      <c r="N7">
        <v>0</v>
      </c>
      <c r="O7">
        <v>0</v>
      </c>
      <c r="P7" t="s">
        <v>54</v>
      </c>
      <c r="Q7" t="s">
        <v>54</v>
      </c>
      <c r="R7" t="s">
        <v>54</v>
      </c>
      <c r="S7" t="s">
        <v>54</v>
      </c>
      <c r="T7" t="s">
        <v>54</v>
      </c>
      <c r="U7" t="s">
        <v>54</v>
      </c>
      <c r="V7" t="s">
        <v>54</v>
      </c>
      <c r="W7" t="s">
        <v>54</v>
      </c>
      <c r="X7" s="23" t="s">
        <v>54</v>
      </c>
      <c r="Y7" s="23" t="s">
        <v>54</v>
      </c>
      <c r="Z7" s="23" t="s">
        <v>54</v>
      </c>
      <c r="AA7" s="23" t="s">
        <v>54</v>
      </c>
      <c r="AB7" t="s">
        <v>54</v>
      </c>
      <c r="AC7" t="s">
        <v>54</v>
      </c>
      <c r="AD7" t="s">
        <v>54</v>
      </c>
      <c r="AE7" t="s">
        <v>54</v>
      </c>
      <c r="AF7" s="23" t="s">
        <v>54</v>
      </c>
      <c r="AG7" s="23" t="s">
        <v>54</v>
      </c>
      <c r="AH7" s="23" t="s">
        <v>54</v>
      </c>
      <c r="AI7" s="23" t="s">
        <v>54</v>
      </c>
      <c r="AJ7">
        <v>1</v>
      </c>
      <c r="AK7">
        <v>0</v>
      </c>
      <c r="AL7">
        <v>0</v>
      </c>
      <c r="AM7">
        <v>0</v>
      </c>
      <c r="AN7" s="23">
        <v>0</v>
      </c>
      <c r="AO7" s="23" t="e">
        <v>#DIV/0!</v>
      </c>
      <c r="AP7" s="23" t="e">
        <v>#DIV/0!</v>
      </c>
      <c r="AQ7" s="23" t="e">
        <v>#DIV/0!</v>
      </c>
      <c r="AR7" s="35">
        <v>0</v>
      </c>
      <c r="AS7" s="35">
        <v>0</v>
      </c>
      <c r="AT7" s="35">
        <v>0</v>
      </c>
      <c r="AU7" s="31" t="str">
        <f t="shared" si="2"/>
        <v>库存为0</v>
      </c>
      <c r="AV7" s="36" t="str">
        <f>IFERROR(时间!$B$4+AU7,"上周无销量")</f>
        <v>上周无销量</v>
      </c>
    </row>
    <row r="8" spans="1:48">
      <c r="A8" s="21" t="s">
        <v>57</v>
      </c>
      <c r="B8" t="s">
        <v>58</v>
      </c>
      <c r="C8" t="s">
        <v>53</v>
      </c>
      <c r="D8" s="31">
        <v>0</v>
      </c>
      <c r="E8" s="31">
        <v>0</v>
      </c>
      <c r="F8" s="31">
        <v>0</v>
      </c>
      <c r="G8" s="31">
        <v>0</v>
      </c>
      <c r="H8" s="32">
        <v>0</v>
      </c>
      <c r="I8">
        <v>0</v>
      </c>
      <c r="J8" s="33">
        <v>0</v>
      </c>
      <c r="K8" s="33">
        <v>0</v>
      </c>
      <c r="L8" s="33">
        <v>0</v>
      </c>
      <c r="M8">
        <v>0</v>
      </c>
      <c r="N8">
        <v>0</v>
      </c>
      <c r="O8">
        <v>0</v>
      </c>
      <c r="P8" t="s">
        <v>54</v>
      </c>
      <c r="Q8" t="s">
        <v>54</v>
      </c>
      <c r="R8" t="s">
        <v>54</v>
      </c>
      <c r="S8" t="s">
        <v>54</v>
      </c>
      <c r="T8" t="s">
        <v>54</v>
      </c>
      <c r="U8" t="s">
        <v>54</v>
      </c>
      <c r="V8" t="s">
        <v>54</v>
      </c>
      <c r="W8" t="s">
        <v>54</v>
      </c>
      <c r="X8" s="23" t="s">
        <v>54</v>
      </c>
      <c r="Y8" s="23" t="s">
        <v>54</v>
      </c>
      <c r="Z8" s="23" t="s">
        <v>54</v>
      </c>
      <c r="AA8" s="23" t="s">
        <v>54</v>
      </c>
      <c r="AB8" t="s">
        <v>54</v>
      </c>
      <c r="AC8" t="s">
        <v>54</v>
      </c>
      <c r="AD8" t="s">
        <v>54</v>
      </c>
      <c r="AE8" t="s">
        <v>54</v>
      </c>
      <c r="AF8" s="23" t="s">
        <v>54</v>
      </c>
      <c r="AG8" s="23" t="s">
        <v>54</v>
      </c>
      <c r="AH8" s="23" t="s">
        <v>54</v>
      </c>
      <c r="AI8" s="23" t="s">
        <v>54</v>
      </c>
      <c r="AJ8">
        <v>0</v>
      </c>
      <c r="AK8">
        <v>2</v>
      </c>
      <c r="AL8">
        <v>0</v>
      </c>
      <c r="AM8">
        <v>1</v>
      </c>
      <c r="AN8" s="23" t="e">
        <v>#DIV/0!</v>
      </c>
      <c r="AO8" s="23">
        <v>0</v>
      </c>
      <c r="AP8" s="23" t="e">
        <v>#DIV/0!</v>
      </c>
      <c r="AQ8" s="23">
        <v>0</v>
      </c>
      <c r="AR8" s="35">
        <v>0</v>
      </c>
      <c r="AS8" s="35">
        <v>0</v>
      </c>
      <c r="AT8" s="35">
        <v>0</v>
      </c>
      <c r="AU8" s="31" t="str">
        <f t="shared" si="2"/>
        <v>库存为0</v>
      </c>
      <c r="AV8" s="36" t="str">
        <f>IFERROR(时间!$B$4+AU8,"上周无销量")</f>
        <v>上周无销量</v>
      </c>
    </row>
    <row r="9" spans="1:48">
      <c r="A9" s="21" t="s">
        <v>59</v>
      </c>
      <c r="B9" t="s">
        <v>60</v>
      </c>
      <c r="C9" t="s">
        <v>53</v>
      </c>
      <c r="D9" s="31">
        <v>0</v>
      </c>
      <c r="E9" s="31">
        <v>0</v>
      </c>
      <c r="F9" s="31">
        <v>0</v>
      </c>
      <c r="G9" s="31">
        <v>0</v>
      </c>
      <c r="H9" s="32">
        <v>0</v>
      </c>
      <c r="I9">
        <v>0</v>
      </c>
      <c r="J9" s="33">
        <v>0</v>
      </c>
      <c r="K9" s="33">
        <v>0</v>
      </c>
      <c r="L9" s="33">
        <v>0</v>
      </c>
      <c r="M9">
        <v>0</v>
      </c>
      <c r="N9">
        <v>0</v>
      </c>
      <c r="O9">
        <v>0</v>
      </c>
      <c r="P9" t="s">
        <v>54</v>
      </c>
      <c r="Q9" t="s">
        <v>54</v>
      </c>
      <c r="R9" t="s">
        <v>54</v>
      </c>
      <c r="S9" t="s">
        <v>54</v>
      </c>
      <c r="T9" t="s">
        <v>54</v>
      </c>
      <c r="U9" t="s">
        <v>54</v>
      </c>
      <c r="V9" t="s">
        <v>54</v>
      </c>
      <c r="W9" t="s">
        <v>54</v>
      </c>
      <c r="X9" s="23" t="s">
        <v>54</v>
      </c>
      <c r="Y9" s="23" t="s">
        <v>54</v>
      </c>
      <c r="Z9" s="23" t="s">
        <v>54</v>
      </c>
      <c r="AA9" s="23" t="s">
        <v>54</v>
      </c>
      <c r="AB9" t="s">
        <v>54</v>
      </c>
      <c r="AC9" t="s">
        <v>54</v>
      </c>
      <c r="AD9" t="s">
        <v>54</v>
      </c>
      <c r="AE9" t="s">
        <v>54</v>
      </c>
      <c r="AF9" s="23" t="s">
        <v>54</v>
      </c>
      <c r="AG9" s="23" t="s">
        <v>54</v>
      </c>
      <c r="AH9" s="23" t="s">
        <v>54</v>
      </c>
      <c r="AI9" s="23" t="s">
        <v>54</v>
      </c>
      <c r="AJ9">
        <v>0</v>
      </c>
      <c r="AK9">
        <v>0</v>
      </c>
      <c r="AL9">
        <v>0</v>
      </c>
      <c r="AM9">
        <v>0</v>
      </c>
      <c r="AN9" s="23" t="e">
        <v>#DIV/0!</v>
      </c>
      <c r="AO9" s="23" t="e">
        <v>#DIV/0!</v>
      </c>
      <c r="AP9" s="23" t="e">
        <v>#DIV/0!</v>
      </c>
      <c r="AQ9" s="23" t="e">
        <v>#DIV/0!</v>
      </c>
      <c r="AR9" s="35">
        <v>0</v>
      </c>
      <c r="AS9" s="35">
        <v>0</v>
      </c>
      <c r="AT9" s="35">
        <v>0</v>
      </c>
      <c r="AU9" s="31" t="str">
        <f t="shared" si="2"/>
        <v>库存为0</v>
      </c>
      <c r="AV9" s="36" t="str">
        <f>IFERROR(时间!$B$4+AU9,"上周无销量")</f>
        <v>上周无销量</v>
      </c>
    </row>
    <row r="10" spans="1:48">
      <c r="A10" s="21" t="s">
        <v>61</v>
      </c>
      <c r="B10" t="s">
        <v>62</v>
      </c>
      <c r="C10" t="s">
        <v>63</v>
      </c>
      <c r="D10" s="31">
        <v>0</v>
      </c>
      <c r="E10" s="31">
        <v>0</v>
      </c>
      <c r="F10" s="31">
        <v>0</v>
      </c>
      <c r="G10" s="31">
        <v>0</v>
      </c>
      <c r="H10" s="32">
        <v>0</v>
      </c>
      <c r="I10">
        <v>0</v>
      </c>
      <c r="J10" s="33">
        <v>0</v>
      </c>
      <c r="K10" s="33">
        <v>0</v>
      </c>
      <c r="L10" s="33">
        <v>0</v>
      </c>
      <c r="M10">
        <v>0</v>
      </c>
      <c r="N10">
        <v>0</v>
      </c>
      <c r="O10">
        <v>0</v>
      </c>
      <c r="P10" t="s">
        <v>54</v>
      </c>
      <c r="Q10" t="s">
        <v>54</v>
      </c>
      <c r="R10" t="s">
        <v>54</v>
      </c>
      <c r="S10" t="s">
        <v>54</v>
      </c>
      <c r="T10" t="s">
        <v>54</v>
      </c>
      <c r="U10" t="s">
        <v>54</v>
      </c>
      <c r="V10" t="s">
        <v>54</v>
      </c>
      <c r="W10" t="s">
        <v>54</v>
      </c>
      <c r="X10" s="23" t="s">
        <v>54</v>
      </c>
      <c r="Y10" s="23" t="s">
        <v>54</v>
      </c>
      <c r="Z10" s="23" t="s">
        <v>54</v>
      </c>
      <c r="AA10" s="23" t="s">
        <v>54</v>
      </c>
      <c r="AB10" t="s">
        <v>54</v>
      </c>
      <c r="AC10" t="s">
        <v>54</v>
      </c>
      <c r="AD10" t="s">
        <v>54</v>
      </c>
      <c r="AE10" t="s">
        <v>54</v>
      </c>
      <c r="AF10" s="23" t="s">
        <v>54</v>
      </c>
      <c r="AG10" s="23" t="s">
        <v>54</v>
      </c>
      <c r="AH10" s="23" t="s">
        <v>54</v>
      </c>
      <c r="AI10" s="23" t="s">
        <v>54</v>
      </c>
      <c r="AJ10">
        <v>0</v>
      </c>
      <c r="AK10">
        <v>0</v>
      </c>
      <c r="AL10">
        <v>0</v>
      </c>
      <c r="AM10">
        <v>0</v>
      </c>
      <c r="AN10" s="23" t="e">
        <v>#DIV/0!</v>
      </c>
      <c r="AO10" s="23" t="e">
        <v>#DIV/0!</v>
      </c>
      <c r="AP10" s="23" t="e">
        <v>#DIV/0!</v>
      </c>
      <c r="AQ10" s="23" t="e">
        <v>#DIV/0!</v>
      </c>
      <c r="AR10" s="35">
        <v>0</v>
      </c>
      <c r="AS10" s="35">
        <v>0</v>
      </c>
      <c r="AT10" s="35">
        <v>0</v>
      </c>
      <c r="AU10" s="31" t="str">
        <f t="shared" si="2"/>
        <v>库存为0</v>
      </c>
      <c r="AV10" s="36" t="str">
        <f>IFERROR(时间!$B$4+AU10,"上周无销量")</f>
        <v>上周无销量</v>
      </c>
    </row>
    <row r="11" spans="1:48">
      <c r="A11" s="21" t="s">
        <v>64</v>
      </c>
      <c r="B11" t="s">
        <v>65</v>
      </c>
      <c r="C11" t="s">
        <v>63</v>
      </c>
      <c r="D11" s="31">
        <v>0</v>
      </c>
      <c r="E11" s="31">
        <v>0</v>
      </c>
      <c r="F11" s="31">
        <v>0</v>
      </c>
      <c r="G11" s="31">
        <v>0</v>
      </c>
      <c r="H11" s="32">
        <v>0</v>
      </c>
      <c r="I11">
        <v>0</v>
      </c>
      <c r="J11" s="33">
        <v>0</v>
      </c>
      <c r="K11" s="33">
        <v>0</v>
      </c>
      <c r="L11" s="33">
        <v>0</v>
      </c>
      <c r="M11">
        <v>0</v>
      </c>
      <c r="N11">
        <v>0</v>
      </c>
      <c r="O11">
        <v>0</v>
      </c>
      <c r="P11" t="s">
        <v>54</v>
      </c>
      <c r="Q11" t="s">
        <v>54</v>
      </c>
      <c r="R11" t="s">
        <v>54</v>
      </c>
      <c r="S11" t="s">
        <v>54</v>
      </c>
      <c r="T11" t="s">
        <v>54</v>
      </c>
      <c r="U11" t="s">
        <v>54</v>
      </c>
      <c r="V11" t="s">
        <v>54</v>
      </c>
      <c r="W11" t="s">
        <v>54</v>
      </c>
      <c r="X11" s="23" t="s">
        <v>54</v>
      </c>
      <c r="Y11" s="23" t="s">
        <v>54</v>
      </c>
      <c r="Z11" s="23" t="s">
        <v>54</v>
      </c>
      <c r="AA11" s="23" t="s">
        <v>54</v>
      </c>
      <c r="AB11" t="s">
        <v>54</v>
      </c>
      <c r="AC11" t="s">
        <v>54</v>
      </c>
      <c r="AD11" t="s">
        <v>54</v>
      </c>
      <c r="AE11" t="s">
        <v>54</v>
      </c>
      <c r="AF11" s="23" t="s">
        <v>54</v>
      </c>
      <c r="AG11" s="23" t="s">
        <v>54</v>
      </c>
      <c r="AH11" s="23" t="s">
        <v>54</v>
      </c>
      <c r="AI11" s="23" t="s">
        <v>54</v>
      </c>
      <c r="AJ11">
        <v>0</v>
      </c>
      <c r="AK11">
        <v>0</v>
      </c>
      <c r="AL11">
        <v>0</v>
      </c>
      <c r="AM11">
        <v>0</v>
      </c>
      <c r="AN11" s="23" t="e">
        <v>#DIV/0!</v>
      </c>
      <c r="AO11" s="23" t="e">
        <v>#DIV/0!</v>
      </c>
      <c r="AP11" s="23" t="e">
        <v>#DIV/0!</v>
      </c>
      <c r="AQ11" s="23" t="e">
        <v>#DIV/0!</v>
      </c>
      <c r="AR11" s="35">
        <v>0</v>
      </c>
      <c r="AS11" s="35">
        <v>0</v>
      </c>
      <c r="AT11" s="35">
        <v>0</v>
      </c>
      <c r="AU11" s="31" t="str">
        <f t="shared" si="2"/>
        <v>库存为0</v>
      </c>
      <c r="AV11" s="36" t="str">
        <f>IFERROR(时间!$B$4+AU11,"上周无销量")</f>
        <v>上周无销量</v>
      </c>
    </row>
    <row r="12" spans="1:48">
      <c r="A12" s="21" t="s">
        <v>66</v>
      </c>
      <c r="B12" t="s">
        <v>67</v>
      </c>
      <c r="C12" t="s">
        <v>63</v>
      </c>
      <c r="D12" s="31">
        <v>0</v>
      </c>
      <c r="E12" s="31">
        <v>0</v>
      </c>
      <c r="F12" s="31">
        <v>0</v>
      </c>
      <c r="G12" s="31">
        <v>0</v>
      </c>
      <c r="H12" s="32">
        <v>0</v>
      </c>
      <c r="I12">
        <v>0</v>
      </c>
      <c r="J12" s="33">
        <v>0</v>
      </c>
      <c r="K12" s="33">
        <v>0</v>
      </c>
      <c r="L12" s="33">
        <v>0</v>
      </c>
      <c r="M12">
        <v>0</v>
      </c>
      <c r="N12">
        <v>0</v>
      </c>
      <c r="O12">
        <v>0</v>
      </c>
      <c r="P12" t="s">
        <v>54</v>
      </c>
      <c r="Q12" t="s">
        <v>54</v>
      </c>
      <c r="R12" t="s">
        <v>54</v>
      </c>
      <c r="S12" t="s">
        <v>54</v>
      </c>
      <c r="T12" t="s">
        <v>54</v>
      </c>
      <c r="U12" t="s">
        <v>54</v>
      </c>
      <c r="V12" t="s">
        <v>54</v>
      </c>
      <c r="W12" t="s">
        <v>54</v>
      </c>
      <c r="X12" s="23" t="s">
        <v>54</v>
      </c>
      <c r="Y12" s="23" t="s">
        <v>54</v>
      </c>
      <c r="Z12" s="23" t="s">
        <v>54</v>
      </c>
      <c r="AA12" s="23" t="s">
        <v>54</v>
      </c>
      <c r="AB12" t="s">
        <v>54</v>
      </c>
      <c r="AC12" t="s">
        <v>54</v>
      </c>
      <c r="AD12" t="s">
        <v>54</v>
      </c>
      <c r="AE12" t="s">
        <v>54</v>
      </c>
      <c r="AF12" s="23" t="s">
        <v>54</v>
      </c>
      <c r="AG12" s="23" t="s">
        <v>54</v>
      </c>
      <c r="AH12" s="23" t="s">
        <v>54</v>
      </c>
      <c r="AI12" s="23" t="s">
        <v>54</v>
      </c>
      <c r="AJ12">
        <v>0</v>
      </c>
      <c r="AK12">
        <v>0</v>
      </c>
      <c r="AL12">
        <v>0</v>
      </c>
      <c r="AM12">
        <v>0</v>
      </c>
      <c r="AN12" s="23" t="e">
        <v>#DIV/0!</v>
      </c>
      <c r="AO12" s="23" t="e">
        <v>#DIV/0!</v>
      </c>
      <c r="AP12" s="23" t="e">
        <v>#DIV/0!</v>
      </c>
      <c r="AQ12" s="23" t="e">
        <v>#DIV/0!</v>
      </c>
      <c r="AR12" s="35">
        <v>0</v>
      </c>
      <c r="AS12" s="35">
        <v>0</v>
      </c>
      <c r="AT12" s="35">
        <v>0</v>
      </c>
      <c r="AU12" s="31" t="str">
        <f t="shared" si="2"/>
        <v>库存为0</v>
      </c>
      <c r="AV12" s="36" t="str">
        <f>IFERROR(时间!$B$4+AU12,"上周无销量")</f>
        <v>上周无销量</v>
      </c>
    </row>
    <row r="13" spans="1:48">
      <c r="A13" s="21" t="s">
        <v>68</v>
      </c>
      <c r="B13" t="s">
        <v>69</v>
      </c>
      <c r="C13" t="s">
        <v>63</v>
      </c>
      <c r="D13" s="31">
        <v>0</v>
      </c>
      <c r="E13" s="31">
        <v>0</v>
      </c>
      <c r="F13" s="31">
        <v>0</v>
      </c>
      <c r="G13" s="31">
        <v>0</v>
      </c>
      <c r="H13" s="32">
        <v>0</v>
      </c>
      <c r="I13">
        <v>0</v>
      </c>
      <c r="J13" s="33">
        <v>0</v>
      </c>
      <c r="K13" s="33">
        <v>0</v>
      </c>
      <c r="L13" s="33">
        <v>0</v>
      </c>
      <c r="M13">
        <v>0</v>
      </c>
      <c r="N13">
        <v>0</v>
      </c>
      <c r="O13">
        <v>0</v>
      </c>
      <c r="P13" t="s">
        <v>54</v>
      </c>
      <c r="Q13" t="s">
        <v>54</v>
      </c>
      <c r="R13" t="s">
        <v>54</v>
      </c>
      <c r="S13" t="s">
        <v>54</v>
      </c>
      <c r="T13" t="s">
        <v>54</v>
      </c>
      <c r="U13" t="s">
        <v>54</v>
      </c>
      <c r="V13" t="s">
        <v>54</v>
      </c>
      <c r="W13" t="s">
        <v>54</v>
      </c>
      <c r="X13" s="23" t="s">
        <v>54</v>
      </c>
      <c r="Y13" s="23" t="s">
        <v>54</v>
      </c>
      <c r="Z13" s="23" t="s">
        <v>54</v>
      </c>
      <c r="AA13" s="23" t="s">
        <v>54</v>
      </c>
      <c r="AB13" t="s">
        <v>54</v>
      </c>
      <c r="AC13" t="s">
        <v>54</v>
      </c>
      <c r="AD13" t="s">
        <v>54</v>
      </c>
      <c r="AE13" t="s">
        <v>54</v>
      </c>
      <c r="AF13" s="23" t="s">
        <v>54</v>
      </c>
      <c r="AG13" s="23" t="s">
        <v>54</v>
      </c>
      <c r="AH13" s="23" t="s">
        <v>54</v>
      </c>
      <c r="AI13" s="23" t="s">
        <v>54</v>
      </c>
      <c r="AJ13">
        <v>0</v>
      </c>
      <c r="AK13">
        <v>0</v>
      </c>
      <c r="AL13">
        <v>0</v>
      </c>
      <c r="AM13">
        <v>0</v>
      </c>
      <c r="AN13" s="23" t="e">
        <v>#DIV/0!</v>
      </c>
      <c r="AO13" s="23" t="e">
        <v>#DIV/0!</v>
      </c>
      <c r="AP13" s="23" t="e">
        <v>#DIV/0!</v>
      </c>
      <c r="AQ13" s="23" t="e">
        <v>#DIV/0!</v>
      </c>
      <c r="AR13" s="35">
        <v>0</v>
      </c>
      <c r="AS13" s="35">
        <v>0</v>
      </c>
      <c r="AT13" s="35">
        <v>0</v>
      </c>
      <c r="AU13" s="31" t="str">
        <f t="shared" si="2"/>
        <v>库存为0</v>
      </c>
      <c r="AV13" s="36" t="str">
        <f>IFERROR(时间!$B$4+AU13,"上周无销量")</f>
        <v>上周无销量</v>
      </c>
    </row>
    <row r="14" spans="1:48">
      <c r="A14" s="21" t="s">
        <v>70</v>
      </c>
      <c r="B14" t="s">
        <v>71</v>
      </c>
      <c r="C14" t="s">
        <v>63</v>
      </c>
      <c r="D14" s="31">
        <v>0</v>
      </c>
      <c r="E14" s="31">
        <v>0</v>
      </c>
      <c r="F14" s="31">
        <v>0</v>
      </c>
      <c r="G14" s="31">
        <v>0</v>
      </c>
      <c r="H14" s="32">
        <v>0</v>
      </c>
      <c r="I14">
        <v>0</v>
      </c>
      <c r="J14" s="33">
        <v>0</v>
      </c>
      <c r="K14" s="33">
        <v>0</v>
      </c>
      <c r="L14" s="33">
        <v>0</v>
      </c>
      <c r="M14">
        <v>0</v>
      </c>
      <c r="N14">
        <v>0</v>
      </c>
      <c r="O14">
        <v>0</v>
      </c>
      <c r="P14" t="s">
        <v>54</v>
      </c>
      <c r="Q14" t="s">
        <v>54</v>
      </c>
      <c r="R14" t="s">
        <v>54</v>
      </c>
      <c r="S14" t="s">
        <v>54</v>
      </c>
      <c r="T14" t="s">
        <v>54</v>
      </c>
      <c r="U14" t="s">
        <v>54</v>
      </c>
      <c r="V14" t="s">
        <v>54</v>
      </c>
      <c r="W14" t="s">
        <v>54</v>
      </c>
      <c r="X14" s="23" t="s">
        <v>54</v>
      </c>
      <c r="Y14" s="23" t="s">
        <v>54</v>
      </c>
      <c r="Z14" s="23" t="s">
        <v>54</v>
      </c>
      <c r="AA14" s="23" t="s">
        <v>54</v>
      </c>
      <c r="AB14" t="s">
        <v>54</v>
      </c>
      <c r="AC14" t="s">
        <v>54</v>
      </c>
      <c r="AD14" t="s">
        <v>54</v>
      </c>
      <c r="AE14" t="s">
        <v>54</v>
      </c>
      <c r="AF14" s="23" t="s">
        <v>54</v>
      </c>
      <c r="AG14" s="23" t="s">
        <v>54</v>
      </c>
      <c r="AH14" s="23" t="s">
        <v>54</v>
      </c>
      <c r="AI14" s="23" t="s">
        <v>54</v>
      </c>
      <c r="AJ14">
        <v>0</v>
      </c>
      <c r="AK14">
        <v>0</v>
      </c>
      <c r="AL14">
        <v>0</v>
      </c>
      <c r="AM14">
        <v>0</v>
      </c>
      <c r="AN14" s="23" t="e">
        <v>#DIV/0!</v>
      </c>
      <c r="AO14" s="23" t="e">
        <v>#DIV/0!</v>
      </c>
      <c r="AP14" s="23" t="e">
        <v>#DIV/0!</v>
      </c>
      <c r="AQ14" s="23" t="e">
        <v>#DIV/0!</v>
      </c>
      <c r="AR14" s="35">
        <v>0</v>
      </c>
      <c r="AS14" s="35">
        <v>0</v>
      </c>
      <c r="AT14" s="35">
        <v>0</v>
      </c>
      <c r="AU14" s="31" t="str">
        <f t="shared" si="2"/>
        <v>库存为0</v>
      </c>
      <c r="AV14" s="36" t="str">
        <f>IFERROR(时间!$B$4+AU14,"上周无销量")</f>
        <v>上周无销量</v>
      </c>
    </row>
    <row r="15" spans="1:48">
      <c r="A15" s="21" t="s">
        <v>72</v>
      </c>
      <c r="B15" t="s">
        <v>73</v>
      </c>
      <c r="C15" t="s">
        <v>63</v>
      </c>
      <c r="D15" s="31">
        <v>0</v>
      </c>
      <c r="E15" s="31">
        <v>0</v>
      </c>
      <c r="F15" s="31">
        <v>0</v>
      </c>
      <c r="G15" s="31">
        <v>0</v>
      </c>
      <c r="H15" s="32">
        <v>0</v>
      </c>
      <c r="I15">
        <v>0</v>
      </c>
      <c r="J15" s="33">
        <v>0</v>
      </c>
      <c r="K15" s="33">
        <v>0</v>
      </c>
      <c r="L15" s="33">
        <v>0</v>
      </c>
      <c r="M15">
        <v>0</v>
      </c>
      <c r="N15">
        <v>0</v>
      </c>
      <c r="O15">
        <v>0</v>
      </c>
      <c r="P15" t="s">
        <v>54</v>
      </c>
      <c r="Q15" t="s">
        <v>54</v>
      </c>
      <c r="R15" t="s">
        <v>54</v>
      </c>
      <c r="S15" t="s">
        <v>54</v>
      </c>
      <c r="T15" t="s">
        <v>54</v>
      </c>
      <c r="U15" t="s">
        <v>54</v>
      </c>
      <c r="V15" t="s">
        <v>54</v>
      </c>
      <c r="W15" t="s">
        <v>54</v>
      </c>
      <c r="X15" s="23" t="s">
        <v>54</v>
      </c>
      <c r="Y15" s="23" t="s">
        <v>54</v>
      </c>
      <c r="Z15" s="23" t="s">
        <v>54</v>
      </c>
      <c r="AA15" s="23" t="s">
        <v>54</v>
      </c>
      <c r="AB15" t="s">
        <v>54</v>
      </c>
      <c r="AC15" t="s">
        <v>54</v>
      </c>
      <c r="AD15" t="s">
        <v>54</v>
      </c>
      <c r="AE15" t="s">
        <v>54</v>
      </c>
      <c r="AF15" s="23" t="s">
        <v>54</v>
      </c>
      <c r="AG15" s="23" t="s">
        <v>54</v>
      </c>
      <c r="AH15" s="23" t="s">
        <v>54</v>
      </c>
      <c r="AI15" s="23" t="s">
        <v>54</v>
      </c>
      <c r="AJ15">
        <v>0</v>
      </c>
      <c r="AK15">
        <v>0</v>
      </c>
      <c r="AL15">
        <v>0</v>
      </c>
      <c r="AM15">
        <v>0</v>
      </c>
      <c r="AN15" s="23" t="e">
        <v>#DIV/0!</v>
      </c>
      <c r="AO15" s="23" t="e">
        <v>#DIV/0!</v>
      </c>
      <c r="AP15" s="23" t="e">
        <v>#DIV/0!</v>
      </c>
      <c r="AQ15" s="23" t="e">
        <v>#DIV/0!</v>
      </c>
      <c r="AR15" s="35">
        <v>0</v>
      </c>
      <c r="AS15" s="35">
        <v>0</v>
      </c>
      <c r="AT15" s="35">
        <v>0</v>
      </c>
      <c r="AU15" s="31" t="str">
        <f t="shared" si="2"/>
        <v>库存为0</v>
      </c>
      <c r="AV15" s="36" t="str">
        <f>IFERROR(时间!$B$4+AU15,"上周无销量")</f>
        <v>上周无销量</v>
      </c>
    </row>
    <row r="16" spans="1:48">
      <c r="A16" s="21" t="s">
        <v>74</v>
      </c>
      <c r="B16" t="s">
        <v>75</v>
      </c>
      <c r="C16" t="s">
        <v>63</v>
      </c>
      <c r="D16" s="31">
        <v>0</v>
      </c>
      <c r="E16" s="31">
        <v>0</v>
      </c>
      <c r="F16" s="31">
        <v>0</v>
      </c>
      <c r="G16" s="31">
        <v>0</v>
      </c>
      <c r="H16" s="32">
        <v>0</v>
      </c>
      <c r="I16">
        <v>0</v>
      </c>
      <c r="J16" s="33">
        <v>0</v>
      </c>
      <c r="K16" s="33">
        <v>0</v>
      </c>
      <c r="L16" s="33">
        <v>0</v>
      </c>
      <c r="M16">
        <v>0</v>
      </c>
      <c r="N16">
        <v>0</v>
      </c>
      <c r="O16">
        <v>0</v>
      </c>
      <c r="P16" t="s">
        <v>54</v>
      </c>
      <c r="Q16" t="s">
        <v>54</v>
      </c>
      <c r="R16" t="s">
        <v>54</v>
      </c>
      <c r="S16" t="s">
        <v>54</v>
      </c>
      <c r="T16" t="s">
        <v>54</v>
      </c>
      <c r="U16" t="s">
        <v>54</v>
      </c>
      <c r="V16" t="s">
        <v>54</v>
      </c>
      <c r="W16" t="s">
        <v>54</v>
      </c>
      <c r="X16" s="23" t="s">
        <v>54</v>
      </c>
      <c r="Y16" s="23" t="s">
        <v>54</v>
      </c>
      <c r="Z16" s="23" t="s">
        <v>54</v>
      </c>
      <c r="AA16" s="23" t="s">
        <v>54</v>
      </c>
      <c r="AB16" t="s">
        <v>54</v>
      </c>
      <c r="AC16" t="s">
        <v>54</v>
      </c>
      <c r="AD16" t="s">
        <v>54</v>
      </c>
      <c r="AE16" t="s">
        <v>54</v>
      </c>
      <c r="AF16" s="23" t="s">
        <v>54</v>
      </c>
      <c r="AG16" s="23" t="s">
        <v>54</v>
      </c>
      <c r="AH16" s="23" t="s">
        <v>54</v>
      </c>
      <c r="AI16" s="23" t="s">
        <v>54</v>
      </c>
      <c r="AJ16">
        <v>0</v>
      </c>
      <c r="AK16">
        <v>0</v>
      </c>
      <c r="AL16">
        <v>0</v>
      </c>
      <c r="AM16">
        <v>0</v>
      </c>
      <c r="AN16" s="23" t="e">
        <v>#DIV/0!</v>
      </c>
      <c r="AO16" s="23" t="e">
        <v>#DIV/0!</v>
      </c>
      <c r="AP16" s="23" t="e">
        <v>#DIV/0!</v>
      </c>
      <c r="AQ16" s="23" t="e">
        <v>#DIV/0!</v>
      </c>
      <c r="AR16" s="35">
        <v>0</v>
      </c>
      <c r="AS16" s="35">
        <v>0</v>
      </c>
      <c r="AT16" s="35">
        <v>0</v>
      </c>
      <c r="AU16" s="31" t="str">
        <f t="shared" si="2"/>
        <v>库存为0</v>
      </c>
      <c r="AV16" s="36" t="str">
        <f>IFERROR(时间!$B$4+AU16,"上周无销量")</f>
        <v>上周无销量</v>
      </c>
    </row>
    <row r="17" spans="1:48">
      <c r="A17" s="21" t="s">
        <v>76</v>
      </c>
      <c r="B17" t="s">
        <v>77</v>
      </c>
      <c r="C17" t="s">
        <v>78</v>
      </c>
      <c r="D17" s="31">
        <v>0</v>
      </c>
      <c r="E17" s="31">
        <v>0</v>
      </c>
      <c r="F17" s="31">
        <v>0</v>
      </c>
      <c r="G17" s="31">
        <v>0</v>
      </c>
      <c r="H17" s="32">
        <v>0</v>
      </c>
      <c r="I17">
        <v>0</v>
      </c>
      <c r="J17" s="33">
        <v>0</v>
      </c>
      <c r="K17" s="33">
        <v>0</v>
      </c>
      <c r="L17" s="33">
        <v>0</v>
      </c>
      <c r="M17">
        <v>0</v>
      </c>
      <c r="N17">
        <v>0</v>
      </c>
      <c r="O17">
        <v>0</v>
      </c>
      <c r="P17" t="s">
        <v>54</v>
      </c>
      <c r="Q17" t="s">
        <v>54</v>
      </c>
      <c r="R17" t="s">
        <v>54</v>
      </c>
      <c r="S17" t="s">
        <v>54</v>
      </c>
      <c r="T17" t="s">
        <v>54</v>
      </c>
      <c r="U17" t="s">
        <v>54</v>
      </c>
      <c r="V17" t="s">
        <v>54</v>
      </c>
      <c r="W17" t="s">
        <v>54</v>
      </c>
      <c r="X17" s="23" t="s">
        <v>54</v>
      </c>
      <c r="Y17" s="23" t="s">
        <v>54</v>
      </c>
      <c r="Z17" s="23" t="s">
        <v>54</v>
      </c>
      <c r="AA17" s="23" t="s">
        <v>54</v>
      </c>
      <c r="AB17" t="s">
        <v>54</v>
      </c>
      <c r="AC17" t="s">
        <v>54</v>
      </c>
      <c r="AD17" t="s">
        <v>54</v>
      </c>
      <c r="AE17" t="s">
        <v>54</v>
      </c>
      <c r="AF17" s="23" t="s">
        <v>54</v>
      </c>
      <c r="AG17" s="23" t="s">
        <v>54</v>
      </c>
      <c r="AH17" s="23" t="s">
        <v>54</v>
      </c>
      <c r="AI17" s="23" t="s">
        <v>54</v>
      </c>
      <c r="AJ17">
        <v>0</v>
      </c>
      <c r="AK17">
        <v>0</v>
      </c>
      <c r="AL17">
        <v>0</v>
      </c>
      <c r="AM17">
        <v>0</v>
      </c>
      <c r="AN17" s="23" t="e">
        <v>#DIV/0!</v>
      </c>
      <c r="AO17" s="23" t="e">
        <v>#DIV/0!</v>
      </c>
      <c r="AP17" s="23" t="e">
        <v>#DIV/0!</v>
      </c>
      <c r="AQ17" s="23" t="e">
        <v>#DIV/0!</v>
      </c>
      <c r="AR17" s="35">
        <v>0</v>
      </c>
      <c r="AS17" s="35">
        <v>0</v>
      </c>
      <c r="AT17" s="35">
        <v>0</v>
      </c>
      <c r="AU17" s="31" t="str">
        <f t="shared" si="2"/>
        <v>库存为0</v>
      </c>
      <c r="AV17" s="36" t="str">
        <f>IFERROR(时间!$B$4+AU17,"上周无销量")</f>
        <v>上周无销量</v>
      </c>
    </row>
    <row r="18" spans="1:48">
      <c r="A18" s="21" t="s">
        <v>79</v>
      </c>
      <c r="B18" t="s">
        <v>80</v>
      </c>
      <c r="C18" t="s">
        <v>78</v>
      </c>
      <c r="D18" s="31">
        <v>0</v>
      </c>
      <c r="E18" s="31">
        <v>0</v>
      </c>
      <c r="F18" s="31">
        <v>0</v>
      </c>
      <c r="G18" s="31">
        <v>0</v>
      </c>
      <c r="H18" s="32">
        <v>0</v>
      </c>
      <c r="I18">
        <v>0</v>
      </c>
      <c r="J18" s="33">
        <v>0</v>
      </c>
      <c r="K18" s="33">
        <v>0</v>
      </c>
      <c r="L18" s="33">
        <v>0</v>
      </c>
      <c r="M18">
        <v>0</v>
      </c>
      <c r="N18">
        <v>0</v>
      </c>
      <c r="O18">
        <v>0</v>
      </c>
      <c r="P18" t="s">
        <v>54</v>
      </c>
      <c r="Q18" t="s">
        <v>54</v>
      </c>
      <c r="R18" t="s">
        <v>54</v>
      </c>
      <c r="S18" t="s">
        <v>54</v>
      </c>
      <c r="T18" t="s">
        <v>54</v>
      </c>
      <c r="U18" t="s">
        <v>54</v>
      </c>
      <c r="V18" t="s">
        <v>54</v>
      </c>
      <c r="W18" t="s">
        <v>54</v>
      </c>
      <c r="X18" s="23" t="s">
        <v>54</v>
      </c>
      <c r="Y18" s="23" t="s">
        <v>54</v>
      </c>
      <c r="Z18" s="23" t="s">
        <v>54</v>
      </c>
      <c r="AA18" s="23" t="s">
        <v>54</v>
      </c>
      <c r="AB18" t="s">
        <v>54</v>
      </c>
      <c r="AC18" t="s">
        <v>54</v>
      </c>
      <c r="AD18" t="s">
        <v>54</v>
      </c>
      <c r="AE18" t="s">
        <v>54</v>
      </c>
      <c r="AF18" s="23" t="s">
        <v>54</v>
      </c>
      <c r="AG18" s="23" t="s">
        <v>54</v>
      </c>
      <c r="AH18" s="23" t="s">
        <v>54</v>
      </c>
      <c r="AI18" s="23" t="s">
        <v>54</v>
      </c>
      <c r="AJ18">
        <v>0</v>
      </c>
      <c r="AK18">
        <v>0</v>
      </c>
      <c r="AL18">
        <v>0</v>
      </c>
      <c r="AM18">
        <v>0</v>
      </c>
      <c r="AN18" s="23" t="e">
        <v>#DIV/0!</v>
      </c>
      <c r="AO18" s="23" t="e">
        <v>#DIV/0!</v>
      </c>
      <c r="AP18" s="23" t="e">
        <v>#DIV/0!</v>
      </c>
      <c r="AQ18" s="23" t="e">
        <v>#DIV/0!</v>
      </c>
      <c r="AR18" s="35">
        <v>0</v>
      </c>
      <c r="AS18" s="35">
        <v>0</v>
      </c>
      <c r="AT18" s="35">
        <v>0</v>
      </c>
      <c r="AU18" s="31" t="str">
        <f t="shared" si="2"/>
        <v>库存为0</v>
      </c>
      <c r="AV18" s="36" t="str">
        <f>IFERROR(时间!$B$4+AU18,"上周无销量")</f>
        <v>上周无销量</v>
      </c>
    </row>
    <row r="19" spans="1:48">
      <c r="A19" s="21" t="s">
        <v>81</v>
      </c>
      <c r="B19" t="s">
        <v>82</v>
      </c>
      <c r="C19" t="s">
        <v>78</v>
      </c>
      <c r="D19" s="31">
        <v>0</v>
      </c>
      <c r="E19" s="31">
        <v>0</v>
      </c>
      <c r="F19" s="31">
        <v>0</v>
      </c>
      <c r="G19" s="31">
        <v>0</v>
      </c>
      <c r="H19" s="32">
        <v>0</v>
      </c>
      <c r="I19">
        <v>0</v>
      </c>
      <c r="J19" s="33">
        <v>0</v>
      </c>
      <c r="K19" s="33">
        <v>0</v>
      </c>
      <c r="L19" s="33">
        <v>0</v>
      </c>
      <c r="M19">
        <v>0</v>
      </c>
      <c r="N19">
        <v>0</v>
      </c>
      <c r="O19">
        <v>0</v>
      </c>
      <c r="P19" t="s">
        <v>54</v>
      </c>
      <c r="Q19" t="s">
        <v>54</v>
      </c>
      <c r="R19" t="s">
        <v>54</v>
      </c>
      <c r="S19" t="s">
        <v>54</v>
      </c>
      <c r="T19" t="s">
        <v>54</v>
      </c>
      <c r="U19" t="s">
        <v>54</v>
      </c>
      <c r="V19" t="s">
        <v>54</v>
      </c>
      <c r="W19" t="s">
        <v>54</v>
      </c>
      <c r="X19" s="23" t="s">
        <v>54</v>
      </c>
      <c r="Y19" s="23" t="s">
        <v>54</v>
      </c>
      <c r="Z19" s="23" t="s">
        <v>54</v>
      </c>
      <c r="AA19" s="23" t="s">
        <v>54</v>
      </c>
      <c r="AB19" t="s">
        <v>54</v>
      </c>
      <c r="AC19" t="s">
        <v>54</v>
      </c>
      <c r="AD19" t="s">
        <v>54</v>
      </c>
      <c r="AE19" t="s">
        <v>54</v>
      </c>
      <c r="AF19" s="23" t="s">
        <v>54</v>
      </c>
      <c r="AG19" s="23" t="s">
        <v>54</v>
      </c>
      <c r="AH19" s="23" t="s">
        <v>54</v>
      </c>
      <c r="AI19" s="23" t="s">
        <v>54</v>
      </c>
      <c r="AJ19">
        <v>0</v>
      </c>
      <c r="AK19">
        <v>0</v>
      </c>
      <c r="AL19">
        <v>0</v>
      </c>
      <c r="AM19">
        <v>0</v>
      </c>
      <c r="AN19" s="23" t="e">
        <v>#DIV/0!</v>
      </c>
      <c r="AO19" s="23" t="e">
        <v>#DIV/0!</v>
      </c>
      <c r="AP19" s="23" t="e">
        <v>#DIV/0!</v>
      </c>
      <c r="AQ19" s="23" t="e">
        <v>#DIV/0!</v>
      </c>
      <c r="AR19" s="35">
        <v>0</v>
      </c>
      <c r="AS19" s="35">
        <v>0</v>
      </c>
      <c r="AT19" s="35">
        <v>0</v>
      </c>
      <c r="AU19" s="31" t="str">
        <f t="shared" si="2"/>
        <v>库存为0</v>
      </c>
      <c r="AV19" s="36" t="str">
        <f>IFERROR(时间!$B$4+AU19,"上周无销量")</f>
        <v>上周无销量</v>
      </c>
    </row>
    <row r="20" spans="1:48">
      <c r="A20" s="21" t="s">
        <v>83</v>
      </c>
      <c r="B20" t="s">
        <v>84</v>
      </c>
      <c r="C20" t="s">
        <v>78</v>
      </c>
      <c r="D20" s="31">
        <v>0</v>
      </c>
      <c r="E20" s="31">
        <v>0</v>
      </c>
      <c r="F20" s="31">
        <v>0</v>
      </c>
      <c r="G20" s="31">
        <v>0</v>
      </c>
      <c r="H20" s="32">
        <v>0</v>
      </c>
      <c r="I20">
        <v>0</v>
      </c>
      <c r="J20" s="33">
        <v>0</v>
      </c>
      <c r="K20" s="33">
        <v>0</v>
      </c>
      <c r="L20" s="33">
        <v>0</v>
      </c>
      <c r="M20">
        <v>0</v>
      </c>
      <c r="N20">
        <v>0</v>
      </c>
      <c r="O20">
        <v>0</v>
      </c>
      <c r="P20" t="s">
        <v>54</v>
      </c>
      <c r="Q20" t="s">
        <v>54</v>
      </c>
      <c r="R20" t="s">
        <v>54</v>
      </c>
      <c r="S20" t="s">
        <v>54</v>
      </c>
      <c r="T20" t="s">
        <v>54</v>
      </c>
      <c r="U20" t="s">
        <v>54</v>
      </c>
      <c r="V20" t="s">
        <v>54</v>
      </c>
      <c r="W20" t="s">
        <v>54</v>
      </c>
      <c r="X20" s="23" t="s">
        <v>54</v>
      </c>
      <c r="Y20" s="23" t="s">
        <v>54</v>
      </c>
      <c r="Z20" s="23" t="s">
        <v>54</v>
      </c>
      <c r="AA20" s="23" t="s">
        <v>54</v>
      </c>
      <c r="AB20" t="s">
        <v>54</v>
      </c>
      <c r="AC20" t="s">
        <v>54</v>
      </c>
      <c r="AD20" t="s">
        <v>54</v>
      </c>
      <c r="AE20" t="s">
        <v>54</v>
      </c>
      <c r="AF20" s="23" t="s">
        <v>54</v>
      </c>
      <c r="AG20" s="23" t="s">
        <v>54</v>
      </c>
      <c r="AH20" s="23" t="s">
        <v>54</v>
      </c>
      <c r="AI20" s="23" t="s">
        <v>54</v>
      </c>
      <c r="AJ20">
        <v>0</v>
      </c>
      <c r="AK20">
        <v>0</v>
      </c>
      <c r="AL20">
        <v>0</v>
      </c>
      <c r="AM20">
        <v>0</v>
      </c>
      <c r="AN20" s="23" t="e">
        <v>#DIV/0!</v>
      </c>
      <c r="AO20" s="23" t="e">
        <v>#DIV/0!</v>
      </c>
      <c r="AP20" s="23" t="e">
        <v>#DIV/0!</v>
      </c>
      <c r="AQ20" s="23" t="e">
        <v>#DIV/0!</v>
      </c>
      <c r="AR20" s="35">
        <v>0</v>
      </c>
      <c r="AS20" s="35">
        <v>0</v>
      </c>
      <c r="AT20" s="35">
        <v>0</v>
      </c>
      <c r="AU20" s="31" t="str">
        <f t="shared" si="2"/>
        <v>库存为0</v>
      </c>
      <c r="AV20" s="36" t="str">
        <f>IFERROR(时间!$B$4+AU20,"上周无销量")</f>
        <v>上周无销量</v>
      </c>
    </row>
    <row r="21" spans="1:48">
      <c r="A21" s="21" t="s">
        <v>85</v>
      </c>
      <c r="B21" t="s">
        <v>86</v>
      </c>
      <c r="C21" t="s">
        <v>78</v>
      </c>
      <c r="D21" s="31">
        <v>0</v>
      </c>
      <c r="E21" s="31">
        <v>0</v>
      </c>
      <c r="F21" s="31">
        <v>0</v>
      </c>
      <c r="G21" s="31">
        <v>0</v>
      </c>
      <c r="H21" s="32">
        <v>0</v>
      </c>
      <c r="I21">
        <v>0</v>
      </c>
      <c r="J21" s="33">
        <v>0</v>
      </c>
      <c r="K21" s="33">
        <v>0</v>
      </c>
      <c r="L21" s="33">
        <v>0</v>
      </c>
      <c r="M21">
        <v>0</v>
      </c>
      <c r="N21">
        <v>0</v>
      </c>
      <c r="O21">
        <v>0</v>
      </c>
      <c r="P21" t="s">
        <v>54</v>
      </c>
      <c r="Q21" t="s">
        <v>54</v>
      </c>
      <c r="R21" t="s">
        <v>54</v>
      </c>
      <c r="S21" t="s">
        <v>54</v>
      </c>
      <c r="T21" t="s">
        <v>54</v>
      </c>
      <c r="U21" t="s">
        <v>54</v>
      </c>
      <c r="V21" t="s">
        <v>54</v>
      </c>
      <c r="W21" t="s">
        <v>54</v>
      </c>
      <c r="X21" s="23" t="s">
        <v>54</v>
      </c>
      <c r="Y21" s="23" t="s">
        <v>54</v>
      </c>
      <c r="Z21" s="23" t="s">
        <v>54</v>
      </c>
      <c r="AA21" s="23" t="s">
        <v>54</v>
      </c>
      <c r="AB21" t="s">
        <v>54</v>
      </c>
      <c r="AC21" t="s">
        <v>54</v>
      </c>
      <c r="AD21" t="s">
        <v>54</v>
      </c>
      <c r="AE21" t="s">
        <v>54</v>
      </c>
      <c r="AF21" s="23" t="s">
        <v>54</v>
      </c>
      <c r="AG21" s="23" t="s">
        <v>54</v>
      </c>
      <c r="AH21" s="23" t="s">
        <v>54</v>
      </c>
      <c r="AI21" s="23" t="s">
        <v>54</v>
      </c>
      <c r="AJ21">
        <v>0</v>
      </c>
      <c r="AK21">
        <v>0</v>
      </c>
      <c r="AL21">
        <v>0</v>
      </c>
      <c r="AM21">
        <v>0</v>
      </c>
      <c r="AN21" s="23" t="e">
        <v>#DIV/0!</v>
      </c>
      <c r="AO21" s="23" t="e">
        <v>#DIV/0!</v>
      </c>
      <c r="AP21" s="23" t="e">
        <v>#DIV/0!</v>
      </c>
      <c r="AQ21" s="23" t="e">
        <v>#DIV/0!</v>
      </c>
      <c r="AR21" s="35">
        <v>0</v>
      </c>
      <c r="AS21" s="35">
        <v>0</v>
      </c>
      <c r="AT21" s="35">
        <v>0</v>
      </c>
      <c r="AU21" s="31" t="str">
        <f t="shared" si="2"/>
        <v>库存为0</v>
      </c>
      <c r="AV21" s="36" t="str">
        <f>IFERROR(时间!$B$4+AU21,"上周无销量")</f>
        <v>上周无销量</v>
      </c>
    </row>
    <row r="22" spans="1:48">
      <c r="A22" s="21" t="s">
        <v>87</v>
      </c>
      <c r="B22" t="s">
        <v>88</v>
      </c>
      <c r="C22" t="s">
        <v>78</v>
      </c>
      <c r="D22" s="31">
        <v>0</v>
      </c>
      <c r="E22" s="31">
        <v>0</v>
      </c>
      <c r="F22" s="31">
        <v>0</v>
      </c>
      <c r="G22" s="31">
        <v>0</v>
      </c>
      <c r="H22" s="32">
        <v>0</v>
      </c>
      <c r="I22">
        <v>0</v>
      </c>
      <c r="J22" s="33">
        <v>0</v>
      </c>
      <c r="K22" s="33">
        <v>0</v>
      </c>
      <c r="L22" s="33">
        <v>0</v>
      </c>
      <c r="M22">
        <v>0</v>
      </c>
      <c r="N22">
        <v>0</v>
      </c>
      <c r="O22">
        <v>0</v>
      </c>
      <c r="P22" t="s">
        <v>54</v>
      </c>
      <c r="Q22" t="s">
        <v>54</v>
      </c>
      <c r="R22" t="s">
        <v>54</v>
      </c>
      <c r="S22" t="s">
        <v>54</v>
      </c>
      <c r="T22" t="s">
        <v>54</v>
      </c>
      <c r="U22" t="s">
        <v>54</v>
      </c>
      <c r="V22" t="s">
        <v>54</v>
      </c>
      <c r="W22" t="s">
        <v>54</v>
      </c>
      <c r="X22" s="23" t="s">
        <v>54</v>
      </c>
      <c r="Y22" s="23" t="s">
        <v>54</v>
      </c>
      <c r="Z22" s="23" t="s">
        <v>54</v>
      </c>
      <c r="AA22" s="23" t="s">
        <v>54</v>
      </c>
      <c r="AB22" t="s">
        <v>54</v>
      </c>
      <c r="AC22" t="s">
        <v>54</v>
      </c>
      <c r="AD22" t="s">
        <v>54</v>
      </c>
      <c r="AE22" t="s">
        <v>54</v>
      </c>
      <c r="AF22" s="23" t="s">
        <v>54</v>
      </c>
      <c r="AG22" s="23" t="s">
        <v>54</v>
      </c>
      <c r="AH22" s="23" t="s">
        <v>54</v>
      </c>
      <c r="AI22" s="23" t="s">
        <v>54</v>
      </c>
      <c r="AJ22">
        <v>0</v>
      </c>
      <c r="AK22">
        <v>0</v>
      </c>
      <c r="AL22">
        <v>0</v>
      </c>
      <c r="AM22">
        <v>0</v>
      </c>
      <c r="AN22" s="23" t="e">
        <v>#DIV/0!</v>
      </c>
      <c r="AO22" s="23" t="e">
        <v>#DIV/0!</v>
      </c>
      <c r="AP22" s="23" t="e">
        <v>#DIV/0!</v>
      </c>
      <c r="AQ22" s="23" t="e">
        <v>#DIV/0!</v>
      </c>
      <c r="AR22" s="35">
        <v>0</v>
      </c>
      <c r="AS22" s="35">
        <v>0</v>
      </c>
      <c r="AT22" s="35">
        <v>0</v>
      </c>
      <c r="AU22" s="31" t="str">
        <f t="shared" si="2"/>
        <v>库存为0</v>
      </c>
      <c r="AV22" s="36" t="str">
        <f>IFERROR(时间!$B$4+AU22,"上周无销量")</f>
        <v>上周无销量</v>
      </c>
    </row>
    <row r="23" spans="1:48">
      <c r="A23" s="21" t="s">
        <v>89</v>
      </c>
      <c r="B23" t="s">
        <v>90</v>
      </c>
      <c r="C23" t="s">
        <v>78</v>
      </c>
      <c r="D23" s="31">
        <v>0</v>
      </c>
      <c r="E23" s="31">
        <v>0</v>
      </c>
      <c r="F23" s="31">
        <v>0</v>
      </c>
      <c r="G23" s="31">
        <v>0</v>
      </c>
      <c r="H23" s="32">
        <v>0</v>
      </c>
      <c r="I23">
        <v>0</v>
      </c>
      <c r="J23" s="33">
        <v>0</v>
      </c>
      <c r="K23" s="33">
        <v>0</v>
      </c>
      <c r="L23" s="33">
        <v>0</v>
      </c>
      <c r="M23">
        <v>0</v>
      </c>
      <c r="N23">
        <v>0</v>
      </c>
      <c r="O23">
        <v>0</v>
      </c>
      <c r="P23" t="s">
        <v>54</v>
      </c>
      <c r="Q23" t="s">
        <v>54</v>
      </c>
      <c r="R23" t="s">
        <v>54</v>
      </c>
      <c r="S23" t="s">
        <v>54</v>
      </c>
      <c r="T23" t="s">
        <v>54</v>
      </c>
      <c r="U23" t="s">
        <v>54</v>
      </c>
      <c r="V23" t="s">
        <v>54</v>
      </c>
      <c r="W23" t="s">
        <v>54</v>
      </c>
      <c r="X23" s="23" t="s">
        <v>54</v>
      </c>
      <c r="Y23" s="23" t="s">
        <v>54</v>
      </c>
      <c r="Z23" s="23" t="s">
        <v>54</v>
      </c>
      <c r="AA23" s="23" t="s">
        <v>54</v>
      </c>
      <c r="AB23" t="s">
        <v>54</v>
      </c>
      <c r="AC23" t="s">
        <v>54</v>
      </c>
      <c r="AD23" t="s">
        <v>54</v>
      </c>
      <c r="AE23" t="s">
        <v>54</v>
      </c>
      <c r="AF23" s="23" t="s">
        <v>54</v>
      </c>
      <c r="AG23" s="23" t="s">
        <v>54</v>
      </c>
      <c r="AH23" s="23" t="s">
        <v>54</v>
      </c>
      <c r="AI23" s="23" t="s">
        <v>54</v>
      </c>
      <c r="AJ23">
        <v>0</v>
      </c>
      <c r="AK23">
        <v>0</v>
      </c>
      <c r="AL23">
        <v>0</v>
      </c>
      <c r="AM23">
        <v>0</v>
      </c>
      <c r="AN23" s="23" t="e">
        <v>#DIV/0!</v>
      </c>
      <c r="AO23" s="23" t="e">
        <v>#DIV/0!</v>
      </c>
      <c r="AP23" s="23" t="e">
        <v>#DIV/0!</v>
      </c>
      <c r="AQ23" s="23" t="e">
        <v>#DIV/0!</v>
      </c>
      <c r="AR23" s="35">
        <v>0</v>
      </c>
      <c r="AS23" s="35">
        <v>0</v>
      </c>
      <c r="AT23" s="35">
        <v>0</v>
      </c>
      <c r="AU23" s="31" t="str">
        <f t="shared" si="2"/>
        <v>库存为0</v>
      </c>
      <c r="AV23" s="36" t="str">
        <f>IFERROR(时间!$B$4+AU23,"上周无销量")</f>
        <v>上周无销量</v>
      </c>
    </row>
    <row r="24" spans="1:48">
      <c r="A24" s="21" t="s">
        <v>91</v>
      </c>
      <c r="B24" t="s">
        <v>92</v>
      </c>
      <c r="C24" t="s">
        <v>78</v>
      </c>
      <c r="D24" s="31">
        <v>0</v>
      </c>
      <c r="E24" s="31">
        <v>0</v>
      </c>
      <c r="F24" s="31">
        <v>0</v>
      </c>
      <c r="G24" s="31">
        <v>0</v>
      </c>
      <c r="H24" s="32">
        <v>0</v>
      </c>
      <c r="I24">
        <v>0</v>
      </c>
      <c r="J24" s="33">
        <v>0</v>
      </c>
      <c r="K24" s="33">
        <v>0</v>
      </c>
      <c r="L24" s="33">
        <v>0</v>
      </c>
      <c r="M24">
        <v>0</v>
      </c>
      <c r="N24">
        <v>0</v>
      </c>
      <c r="O24">
        <v>0</v>
      </c>
      <c r="P24" t="s">
        <v>54</v>
      </c>
      <c r="Q24" t="s">
        <v>54</v>
      </c>
      <c r="R24" t="s">
        <v>54</v>
      </c>
      <c r="S24" t="s">
        <v>54</v>
      </c>
      <c r="T24" t="s">
        <v>54</v>
      </c>
      <c r="U24" t="s">
        <v>54</v>
      </c>
      <c r="V24" t="s">
        <v>54</v>
      </c>
      <c r="W24" t="s">
        <v>54</v>
      </c>
      <c r="X24" s="23" t="s">
        <v>54</v>
      </c>
      <c r="Y24" s="23" t="s">
        <v>54</v>
      </c>
      <c r="Z24" s="23" t="s">
        <v>54</v>
      </c>
      <c r="AA24" s="23" t="s">
        <v>54</v>
      </c>
      <c r="AB24" t="s">
        <v>54</v>
      </c>
      <c r="AC24" t="s">
        <v>54</v>
      </c>
      <c r="AD24" t="s">
        <v>54</v>
      </c>
      <c r="AE24" t="s">
        <v>54</v>
      </c>
      <c r="AF24" s="23" t="s">
        <v>54</v>
      </c>
      <c r="AG24" s="23" t="s">
        <v>54</v>
      </c>
      <c r="AH24" s="23" t="s">
        <v>54</v>
      </c>
      <c r="AI24" s="23" t="s">
        <v>54</v>
      </c>
      <c r="AJ24">
        <v>0</v>
      </c>
      <c r="AK24">
        <v>0</v>
      </c>
      <c r="AL24">
        <v>0</v>
      </c>
      <c r="AM24">
        <v>0</v>
      </c>
      <c r="AN24" s="23" t="e">
        <v>#DIV/0!</v>
      </c>
      <c r="AO24" s="23" t="e">
        <v>#DIV/0!</v>
      </c>
      <c r="AP24" s="23" t="e">
        <v>#DIV/0!</v>
      </c>
      <c r="AQ24" s="23" t="e">
        <v>#DIV/0!</v>
      </c>
      <c r="AR24" s="35">
        <v>0</v>
      </c>
      <c r="AS24" s="35">
        <v>0</v>
      </c>
      <c r="AT24" s="35">
        <v>0</v>
      </c>
      <c r="AU24" s="31" t="str">
        <f t="shared" si="2"/>
        <v>库存为0</v>
      </c>
      <c r="AV24" s="36" t="str">
        <f>IFERROR(时间!$B$4+AU24,"上周无销量")</f>
        <v>上周无销量</v>
      </c>
    </row>
    <row r="25" spans="1:48">
      <c r="A25" s="21" t="s">
        <v>93</v>
      </c>
      <c r="B25" t="s">
        <v>94</v>
      </c>
      <c r="C25" t="s">
        <v>95</v>
      </c>
      <c r="D25" s="31">
        <v>0</v>
      </c>
      <c r="E25" s="31">
        <v>0</v>
      </c>
      <c r="F25" s="31">
        <v>0</v>
      </c>
      <c r="G25" s="31">
        <v>0</v>
      </c>
      <c r="H25" s="32">
        <v>0</v>
      </c>
      <c r="I25">
        <v>3</v>
      </c>
      <c r="J25" s="33">
        <v>0</v>
      </c>
      <c r="K25" s="33">
        <v>0</v>
      </c>
      <c r="L25" s="33">
        <v>0</v>
      </c>
      <c r="M25">
        <v>3</v>
      </c>
      <c r="N25">
        <v>0</v>
      </c>
      <c r="O25">
        <v>3</v>
      </c>
      <c r="P25" t="s">
        <v>54</v>
      </c>
      <c r="Q25" t="s">
        <v>54</v>
      </c>
      <c r="R25" t="s">
        <v>54</v>
      </c>
      <c r="S25" t="s">
        <v>54</v>
      </c>
      <c r="T25" t="s">
        <v>54</v>
      </c>
      <c r="U25" t="s">
        <v>54</v>
      </c>
      <c r="V25" t="s">
        <v>54</v>
      </c>
      <c r="W25" t="s">
        <v>54</v>
      </c>
      <c r="X25" s="23" t="s">
        <v>54</v>
      </c>
      <c r="Y25" s="23" t="s">
        <v>54</v>
      </c>
      <c r="Z25" s="23" t="s">
        <v>54</v>
      </c>
      <c r="AA25" s="23" t="s">
        <v>54</v>
      </c>
      <c r="AB25" t="s">
        <v>54</v>
      </c>
      <c r="AC25" t="s">
        <v>54</v>
      </c>
      <c r="AD25" t="s">
        <v>54</v>
      </c>
      <c r="AE25" t="s">
        <v>54</v>
      </c>
      <c r="AF25" s="23" t="s">
        <v>54</v>
      </c>
      <c r="AG25" s="23" t="s">
        <v>54</v>
      </c>
      <c r="AH25" s="23" t="s">
        <v>54</v>
      </c>
      <c r="AI25" s="23" t="s">
        <v>54</v>
      </c>
      <c r="AJ25">
        <v>6</v>
      </c>
      <c r="AK25">
        <v>3</v>
      </c>
      <c r="AL25">
        <v>2</v>
      </c>
      <c r="AM25">
        <v>0</v>
      </c>
      <c r="AN25" s="23">
        <v>0</v>
      </c>
      <c r="AO25" s="23">
        <v>0</v>
      </c>
      <c r="AP25" s="23">
        <v>0</v>
      </c>
      <c r="AQ25" s="23" t="e">
        <v>#DIV/0!</v>
      </c>
      <c r="AR25" s="35">
        <v>0</v>
      </c>
      <c r="AS25" s="35">
        <v>0</v>
      </c>
      <c r="AT25" s="35">
        <v>3</v>
      </c>
      <c r="AU25" s="31" t="str">
        <f t="shared" si="2"/>
        <v>库存为3</v>
      </c>
      <c r="AV25" s="36" t="str">
        <f>IFERROR(时间!$B$4+AU25,"上周无销量")</f>
        <v>上周无销量</v>
      </c>
    </row>
    <row r="26" spans="1:48">
      <c r="A26" s="21" t="s">
        <v>96</v>
      </c>
      <c r="B26" t="s">
        <v>97</v>
      </c>
      <c r="C26" t="s">
        <v>95</v>
      </c>
      <c r="D26" s="31">
        <v>1</v>
      </c>
      <c r="E26" s="31">
        <v>0</v>
      </c>
      <c r="F26" s="31">
        <v>0</v>
      </c>
      <c r="G26" s="31">
        <v>0</v>
      </c>
      <c r="H26" s="32">
        <v>16.99</v>
      </c>
      <c r="I26">
        <v>0</v>
      </c>
      <c r="J26" s="33">
        <v>0</v>
      </c>
      <c r="K26" s="33">
        <v>0</v>
      </c>
      <c r="L26" s="33">
        <v>0</v>
      </c>
      <c r="M26">
        <v>0</v>
      </c>
      <c r="N26">
        <v>1</v>
      </c>
      <c r="O26">
        <v>0</v>
      </c>
      <c r="P26" t="s">
        <v>54</v>
      </c>
      <c r="Q26" t="s">
        <v>54</v>
      </c>
      <c r="R26" t="s">
        <v>54</v>
      </c>
      <c r="S26" t="s">
        <v>54</v>
      </c>
      <c r="T26" t="s">
        <v>54</v>
      </c>
      <c r="U26" t="s">
        <v>54</v>
      </c>
      <c r="V26" t="s">
        <v>54</v>
      </c>
      <c r="W26" t="s">
        <v>54</v>
      </c>
      <c r="X26" s="23" t="s">
        <v>54</v>
      </c>
      <c r="Y26" s="23" t="s">
        <v>54</v>
      </c>
      <c r="Z26" s="23" t="s">
        <v>54</v>
      </c>
      <c r="AA26" s="23" t="s">
        <v>54</v>
      </c>
      <c r="AB26" t="s">
        <v>54</v>
      </c>
      <c r="AC26" t="s">
        <v>54</v>
      </c>
      <c r="AD26" t="s">
        <v>54</v>
      </c>
      <c r="AE26" t="s">
        <v>54</v>
      </c>
      <c r="AF26" s="23" t="s">
        <v>54</v>
      </c>
      <c r="AG26" s="23" t="s">
        <v>54</v>
      </c>
      <c r="AH26" s="23" t="s">
        <v>54</v>
      </c>
      <c r="AI26" s="23" t="s">
        <v>54</v>
      </c>
      <c r="AJ26">
        <v>3</v>
      </c>
      <c r="AK26">
        <v>2</v>
      </c>
      <c r="AL26">
        <v>0</v>
      </c>
      <c r="AM26">
        <v>0</v>
      </c>
      <c r="AN26" s="23">
        <v>0.333333333333333</v>
      </c>
      <c r="AO26" s="23">
        <v>0</v>
      </c>
      <c r="AP26" s="23" t="e">
        <v>#DIV/0!</v>
      </c>
      <c r="AQ26" s="23" t="e">
        <v>#DIV/0!</v>
      </c>
      <c r="AR26" s="35">
        <v>0.142857142857143</v>
      </c>
      <c r="AS26" s="35">
        <v>8.57142857142857</v>
      </c>
      <c r="AT26" s="35">
        <v>-8.57142857142857</v>
      </c>
      <c r="AU26" s="31">
        <f t="shared" si="2"/>
        <v>0</v>
      </c>
      <c r="AV26" s="36">
        <f>IFERROR(时间!$B$4+AU26,"上周无销量")</f>
        <v>43297</v>
      </c>
    </row>
    <row r="27" spans="1:48">
      <c r="A27" s="21" t="s">
        <v>98</v>
      </c>
      <c r="B27" t="s">
        <v>99</v>
      </c>
      <c r="C27" t="s">
        <v>95</v>
      </c>
      <c r="D27" s="31">
        <v>0</v>
      </c>
      <c r="E27" s="31">
        <v>0</v>
      </c>
      <c r="F27" s="31">
        <v>0</v>
      </c>
      <c r="G27" s="31">
        <v>1</v>
      </c>
      <c r="H27" s="32">
        <v>0</v>
      </c>
      <c r="I27">
        <v>0</v>
      </c>
      <c r="J27" s="33">
        <v>0</v>
      </c>
      <c r="K27" s="33">
        <v>0</v>
      </c>
      <c r="L27" s="33">
        <v>0</v>
      </c>
      <c r="M27">
        <v>0</v>
      </c>
      <c r="N27">
        <v>0</v>
      </c>
      <c r="O27">
        <v>0</v>
      </c>
      <c r="P27" t="s">
        <v>54</v>
      </c>
      <c r="Q27" t="s">
        <v>54</v>
      </c>
      <c r="R27" t="s">
        <v>54</v>
      </c>
      <c r="S27" t="s">
        <v>54</v>
      </c>
      <c r="T27" t="s">
        <v>54</v>
      </c>
      <c r="U27" t="s">
        <v>54</v>
      </c>
      <c r="V27" t="s">
        <v>54</v>
      </c>
      <c r="W27" t="s">
        <v>54</v>
      </c>
      <c r="X27" s="23" t="s">
        <v>54</v>
      </c>
      <c r="Y27" s="23" t="s">
        <v>54</v>
      </c>
      <c r="Z27" s="23" t="s">
        <v>54</v>
      </c>
      <c r="AA27" s="23" t="s">
        <v>54</v>
      </c>
      <c r="AB27" t="s">
        <v>54</v>
      </c>
      <c r="AC27" t="s">
        <v>54</v>
      </c>
      <c r="AD27" t="s">
        <v>54</v>
      </c>
      <c r="AE27" t="s">
        <v>54</v>
      </c>
      <c r="AF27" s="23" t="s">
        <v>54</v>
      </c>
      <c r="AG27" s="23" t="s">
        <v>54</v>
      </c>
      <c r="AH27" s="23" t="s">
        <v>54</v>
      </c>
      <c r="AI27" s="23" t="s">
        <v>54</v>
      </c>
      <c r="AJ27">
        <v>0</v>
      </c>
      <c r="AK27">
        <v>0</v>
      </c>
      <c r="AL27">
        <v>0</v>
      </c>
      <c r="AM27">
        <v>0</v>
      </c>
      <c r="AN27" s="23" t="e">
        <v>#DIV/0!</v>
      </c>
      <c r="AO27" s="23" t="e">
        <v>#DIV/0!</v>
      </c>
      <c r="AP27" s="23" t="e">
        <v>#DIV/0!</v>
      </c>
      <c r="AQ27" s="23" t="e">
        <v>#DIV/0!</v>
      </c>
      <c r="AR27" s="35">
        <v>0</v>
      </c>
      <c r="AS27" s="35">
        <v>0</v>
      </c>
      <c r="AT27" s="35">
        <v>0</v>
      </c>
      <c r="AU27" s="31" t="str">
        <f t="shared" si="2"/>
        <v>库存为0</v>
      </c>
      <c r="AV27" s="36" t="str">
        <f>IFERROR(时间!$B$4+AU27,"上周无销量")</f>
        <v>上周无销量</v>
      </c>
    </row>
    <row r="28" spans="1:48">
      <c r="A28" s="21" t="s">
        <v>100</v>
      </c>
      <c r="B28" t="s">
        <v>101</v>
      </c>
      <c r="C28" t="s">
        <v>102</v>
      </c>
      <c r="D28" s="31">
        <v>1</v>
      </c>
      <c r="E28" s="31">
        <v>0</v>
      </c>
      <c r="F28" s="31">
        <v>0</v>
      </c>
      <c r="G28" s="31">
        <v>0</v>
      </c>
      <c r="H28" s="32">
        <v>29.99</v>
      </c>
      <c r="I28">
        <v>0</v>
      </c>
      <c r="J28" s="33">
        <v>0</v>
      </c>
      <c r="K28" s="33">
        <v>0</v>
      </c>
      <c r="L28" s="33">
        <v>0</v>
      </c>
      <c r="M28">
        <v>0</v>
      </c>
      <c r="N28">
        <v>1</v>
      </c>
      <c r="O28">
        <v>0</v>
      </c>
      <c r="P28">
        <v>234</v>
      </c>
      <c r="Q28">
        <v>1254</v>
      </c>
      <c r="R28">
        <v>0</v>
      </c>
      <c r="S28">
        <v>0</v>
      </c>
      <c r="T28">
        <v>0</v>
      </c>
      <c r="U28">
        <v>8</v>
      </c>
      <c r="V28">
        <v>0</v>
      </c>
      <c r="W28">
        <v>0</v>
      </c>
      <c r="X28" s="23">
        <v>0</v>
      </c>
      <c r="Y28" s="23">
        <v>0.00637958532695375</v>
      </c>
      <c r="Z28" s="23" t="e">
        <v>#DIV/0!</v>
      </c>
      <c r="AA28" s="23" t="e">
        <v>#DIV/0!</v>
      </c>
      <c r="AB28">
        <v>0</v>
      </c>
      <c r="AC28">
        <v>2.39</v>
      </c>
      <c r="AD28">
        <v>0</v>
      </c>
      <c r="AE28">
        <v>0</v>
      </c>
      <c r="AF28" s="23" t="s">
        <v>54</v>
      </c>
      <c r="AG28" s="23" t="s">
        <v>103</v>
      </c>
      <c r="AH28" s="23" t="s">
        <v>54</v>
      </c>
      <c r="AI28" s="23" t="s">
        <v>54</v>
      </c>
      <c r="AJ28">
        <v>1</v>
      </c>
      <c r="AK28">
        <v>5</v>
      </c>
      <c r="AL28">
        <v>0</v>
      </c>
      <c r="AM28">
        <v>0</v>
      </c>
      <c r="AN28" s="23">
        <v>1</v>
      </c>
      <c r="AO28" s="23">
        <v>0</v>
      </c>
      <c r="AP28" s="23" t="e">
        <v>#DIV/0!</v>
      </c>
      <c r="AQ28" s="23" t="e">
        <v>#DIV/0!</v>
      </c>
      <c r="AR28" s="35">
        <v>0.142857142857143</v>
      </c>
      <c r="AS28" s="35">
        <v>8.57142857142857</v>
      </c>
      <c r="AT28" s="35">
        <v>-8.57142857142857</v>
      </c>
      <c r="AU28" s="31">
        <f t="shared" si="2"/>
        <v>0</v>
      </c>
      <c r="AV28" s="36">
        <f>IFERROR(时间!$B$4+AU28,"上周无销量")</f>
        <v>43297</v>
      </c>
    </row>
    <row r="29" spans="1:48">
      <c r="A29" s="21" t="s">
        <v>104</v>
      </c>
      <c r="B29" t="s">
        <v>105</v>
      </c>
      <c r="C29" t="s">
        <v>102</v>
      </c>
      <c r="D29" s="31">
        <v>0</v>
      </c>
      <c r="E29" s="31">
        <v>0</v>
      </c>
      <c r="F29" s="31">
        <v>0</v>
      </c>
      <c r="G29" s="31">
        <v>0</v>
      </c>
      <c r="H29" s="32">
        <v>0</v>
      </c>
      <c r="I29">
        <v>6</v>
      </c>
      <c r="J29" s="33">
        <v>0</v>
      </c>
      <c r="K29" s="33">
        <v>0</v>
      </c>
      <c r="L29" s="33">
        <v>0</v>
      </c>
      <c r="M29">
        <v>6</v>
      </c>
      <c r="N29">
        <v>0</v>
      </c>
      <c r="O29">
        <v>6</v>
      </c>
      <c r="P29">
        <v>194</v>
      </c>
      <c r="Q29">
        <v>756</v>
      </c>
      <c r="R29">
        <v>0</v>
      </c>
      <c r="S29">
        <v>0</v>
      </c>
      <c r="T29">
        <v>0</v>
      </c>
      <c r="U29">
        <v>1</v>
      </c>
      <c r="V29">
        <v>0</v>
      </c>
      <c r="W29">
        <v>0</v>
      </c>
      <c r="X29" s="23">
        <v>0</v>
      </c>
      <c r="Y29" s="23">
        <v>0.00132275132275132</v>
      </c>
      <c r="Z29" s="23" t="e">
        <v>#DIV/0!</v>
      </c>
      <c r="AA29" s="23" t="e">
        <v>#DIV/0!</v>
      </c>
      <c r="AB29">
        <v>0</v>
      </c>
      <c r="AC29">
        <v>0.58</v>
      </c>
      <c r="AD29">
        <v>0</v>
      </c>
      <c r="AE29">
        <v>0</v>
      </c>
      <c r="AF29" s="23" t="s">
        <v>54</v>
      </c>
      <c r="AG29" s="23" t="s">
        <v>103</v>
      </c>
      <c r="AH29" s="23" t="s">
        <v>54</v>
      </c>
      <c r="AI29" s="23" t="s">
        <v>54</v>
      </c>
      <c r="AJ29">
        <v>0</v>
      </c>
      <c r="AK29">
        <v>1</v>
      </c>
      <c r="AL29">
        <v>0</v>
      </c>
      <c r="AM29">
        <v>0</v>
      </c>
      <c r="AN29" s="23" t="e">
        <v>#DIV/0!</v>
      </c>
      <c r="AO29" s="23">
        <v>0</v>
      </c>
      <c r="AP29" s="23" t="e">
        <v>#DIV/0!</v>
      </c>
      <c r="AQ29" s="23" t="e">
        <v>#DIV/0!</v>
      </c>
      <c r="AR29" s="35">
        <v>0</v>
      </c>
      <c r="AS29" s="35">
        <v>0</v>
      </c>
      <c r="AT29" s="35">
        <v>6</v>
      </c>
      <c r="AU29" s="31" t="str">
        <f t="shared" si="2"/>
        <v>库存为6</v>
      </c>
      <c r="AV29" s="36" t="str">
        <f>IFERROR(时间!$B$4+AU29,"上周无销量")</f>
        <v>上周无销量</v>
      </c>
    </row>
    <row r="30" spans="1:48">
      <c r="A30" s="21" t="s">
        <v>106</v>
      </c>
      <c r="B30" t="s">
        <v>107</v>
      </c>
      <c r="C30" t="s">
        <v>102</v>
      </c>
      <c r="D30" s="31">
        <v>1</v>
      </c>
      <c r="E30" s="31">
        <v>0</v>
      </c>
      <c r="F30" s="31">
        <v>0</v>
      </c>
      <c r="G30" s="31">
        <v>0</v>
      </c>
      <c r="H30" s="32">
        <v>29.99</v>
      </c>
      <c r="I30">
        <v>0</v>
      </c>
      <c r="J30" s="33">
        <v>0</v>
      </c>
      <c r="K30" s="33">
        <v>0</v>
      </c>
      <c r="L30" s="33">
        <v>0</v>
      </c>
      <c r="M30">
        <v>0</v>
      </c>
      <c r="N30">
        <v>0</v>
      </c>
      <c r="O30">
        <v>0</v>
      </c>
      <c r="P30">
        <v>182</v>
      </c>
      <c r="Q30">
        <v>899</v>
      </c>
      <c r="R30">
        <v>0</v>
      </c>
      <c r="S30">
        <v>0</v>
      </c>
      <c r="T30">
        <v>1</v>
      </c>
      <c r="U30">
        <v>3</v>
      </c>
      <c r="V30">
        <v>0</v>
      </c>
      <c r="W30">
        <v>0</v>
      </c>
      <c r="X30" s="23">
        <v>0.00549450549450549</v>
      </c>
      <c r="Y30" s="23">
        <v>0.00333704115684093</v>
      </c>
      <c r="Z30" s="23" t="e">
        <v>#DIV/0!</v>
      </c>
      <c r="AA30" s="23" t="e">
        <v>#DIV/0!</v>
      </c>
      <c r="AB30">
        <v>0.46</v>
      </c>
      <c r="AC30">
        <v>0.86</v>
      </c>
      <c r="AD30">
        <v>0</v>
      </c>
      <c r="AE30">
        <v>0</v>
      </c>
      <c r="AF30" s="23">
        <v>0.0153384461487162</v>
      </c>
      <c r="AG30" s="23" t="s">
        <v>103</v>
      </c>
      <c r="AH30" s="23" t="s">
        <v>54</v>
      </c>
      <c r="AI30" s="23" t="s">
        <v>54</v>
      </c>
      <c r="AJ30">
        <v>0</v>
      </c>
      <c r="AK30">
        <v>2</v>
      </c>
      <c r="AL30">
        <v>0</v>
      </c>
      <c r="AM30">
        <v>0</v>
      </c>
      <c r="AN30" s="23" t="e">
        <v>#DIV/0!</v>
      </c>
      <c r="AO30" s="23">
        <v>0</v>
      </c>
      <c r="AP30" s="23" t="e">
        <v>#DIV/0!</v>
      </c>
      <c r="AQ30" s="23" t="e">
        <v>#DIV/0!</v>
      </c>
      <c r="AR30" s="35">
        <v>0.142857142857143</v>
      </c>
      <c r="AS30" s="35">
        <v>8.57142857142857</v>
      </c>
      <c r="AT30" s="35">
        <v>-8.57142857142857</v>
      </c>
      <c r="AU30" s="31">
        <f t="shared" si="2"/>
        <v>0</v>
      </c>
      <c r="AV30" s="36">
        <f>IFERROR(时间!$B$4+AU30,"上周无销量")</f>
        <v>43297</v>
      </c>
    </row>
    <row r="31" spans="1:48">
      <c r="A31" s="21" t="s">
        <v>108</v>
      </c>
      <c r="B31" t="s">
        <v>109</v>
      </c>
      <c r="C31" t="s">
        <v>102</v>
      </c>
      <c r="D31" s="31">
        <v>1</v>
      </c>
      <c r="E31" s="31">
        <v>0</v>
      </c>
      <c r="F31" s="31">
        <v>0</v>
      </c>
      <c r="G31" s="31">
        <v>0</v>
      </c>
      <c r="H31" s="32">
        <v>29.99</v>
      </c>
      <c r="I31">
        <v>0</v>
      </c>
      <c r="J31" s="33">
        <v>0</v>
      </c>
      <c r="K31" s="33">
        <v>0</v>
      </c>
      <c r="L31" s="33">
        <v>0</v>
      </c>
      <c r="M31">
        <v>0</v>
      </c>
      <c r="N31">
        <v>0</v>
      </c>
      <c r="O31">
        <v>0</v>
      </c>
      <c r="P31">
        <v>1307</v>
      </c>
      <c r="Q31">
        <v>7596</v>
      </c>
      <c r="R31">
        <v>0</v>
      </c>
      <c r="S31">
        <v>0</v>
      </c>
      <c r="T31">
        <v>4</v>
      </c>
      <c r="U31">
        <v>46</v>
      </c>
      <c r="V31">
        <v>0</v>
      </c>
      <c r="W31">
        <v>0</v>
      </c>
      <c r="X31" s="23">
        <v>0.00306044376434583</v>
      </c>
      <c r="Y31" s="23">
        <v>0.00605581885202738</v>
      </c>
      <c r="Z31" s="23" t="e">
        <v>#DIV/0!</v>
      </c>
      <c r="AA31" s="23" t="e">
        <v>#DIV/0!</v>
      </c>
      <c r="AB31">
        <v>1.98</v>
      </c>
      <c r="AC31">
        <v>19.46</v>
      </c>
      <c r="AD31">
        <v>0</v>
      </c>
      <c r="AE31">
        <v>0</v>
      </c>
      <c r="AF31" s="23">
        <v>0.0660220073357786</v>
      </c>
      <c r="AG31" s="23" t="s">
        <v>103</v>
      </c>
      <c r="AH31" s="23" t="s">
        <v>54</v>
      </c>
      <c r="AI31" s="23" t="s">
        <v>54</v>
      </c>
      <c r="AJ31">
        <v>3</v>
      </c>
      <c r="AK31">
        <v>23</v>
      </c>
      <c r="AL31">
        <v>0</v>
      </c>
      <c r="AM31">
        <v>0</v>
      </c>
      <c r="AN31" s="23">
        <v>0.333333333333333</v>
      </c>
      <c r="AO31" s="23">
        <v>0</v>
      </c>
      <c r="AP31" s="23" t="e">
        <v>#DIV/0!</v>
      </c>
      <c r="AQ31" s="23" t="e">
        <v>#DIV/0!</v>
      </c>
      <c r="AR31" s="35">
        <v>0.142857142857143</v>
      </c>
      <c r="AS31" s="35">
        <v>8.57142857142857</v>
      </c>
      <c r="AT31" s="35">
        <v>-8.57142857142857</v>
      </c>
      <c r="AU31" s="31">
        <f t="shared" si="2"/>
        <v>0</v>
      </c>
      <c r="AV31" s="36">
        <f>IFERROR(时间!$B$4+AU31,"上周无销量")</f>
        <v>43297</v>
      </c>
    </row>
    <row r="32" spans="1:48">
      <c r="A32" s="21" t="s">
        <v>110</v>
      </c>
      <c r="B32" t="s">
        <v>111</v>
      </c>
      <c r="C32" t="s">
        <v>102</v>
      </c>
      <c r="D32" s="31">
        <v>1</v>
      </c>
      <c r="E32" s="31">
        <v>0</v>
      </c>
      <c r="F32" s="31">
        <v>0</v>
      </c>
      <c r="G32" s="31">
        <v>0</v>
      </c>
      <c r="H32" s="32">
        <v>29.99</v>
      </c>
      <c r="I32">
        <v>1</v>
      </c>
      <c r="J32" s="33">
        <v>0</v>
      </c>
      <c r="K32" s="33">
        <v>0</v>
      </c>
      <c r="L32" s="33">
        <v>0</v>
      </c>
      <c r="M32">
        <v>1</v>
      </c>
      <c r="N32">
        <v>1</v>
      </c>
      <c r="O32">
        <v>1</v>
      </c>
      <c r="P32">
        <v>2616</v>
      </c>
      <c r="Q32">
        <v>4733</v>
      </c>
      <c r="R32">
        <v>0</v>
      </c>
      <c r="S32">
        <v>0</v>
      </c>
      <c r="T32">
        <v>12</v>
      </c>
      <c r="U32">
        <v>20</v>
      </c>
      <c r="V32">
        <v>0</v>
      </c>
      <c r="W32">
        <v>0</v>
      </c>
      <c r="X32" s="23">
        <v>0.00458715596330275</v>
      </c>
      <c r="Y32" s="23">
        <v>0.0042256496936404</v>
      </c>
      <c r="Z32" s="23" t="e">
        <v>#DIV/0!</v>
      </c>
      <c r="AA32" s="23" t="e">
        <v>#DIV/0!</v>
      </c>
      <c r="AB32">
        <v>4.79</v>
      </c>
      <c r="AC32">
        <v>7.01</v>
      </c>
      <c r="AD32">
        <v>0</v>
      </c>
      <c r="AE32">
        <v>0</v>
      </c>
      <c r="AF32" s="23">
        <v>0.159719906635545</v>
      </c>
      <c r="AG32" s="23" t="s">
        <v>103</v>
      </c>
      <c r="AH32" s="23" t="s">
        <v>54</v>
      </c>
      <c r="AI32" s="23" t="s">
        <v>54</v>
      </c>
      <c r="AJ32">
        <v>6</v>
      </c>
      <c r="AK32">
        <v>16</v>
      </c>
      <c r="AL32">
        <v>0</v>
      </c>
      <c r="AM32">
        <v>0</v>
      </c>
      <c r="AN32" s="23">
        <v>0.166666666666667</v>
      </c>
      <c r="AO32" s="23">
        <v>0</v>
      </c>
      <c r="AP32" s="23" t="e">
        <v>#DIV/0!</v>
      </c>
      <c r="AQ32" s="23" t="e">
        <v>#DIV/0!</v>
      </c>
      <c r="AR32" s="35">
        <v>0.142857142857143</v>
      </c>
      <c r="AS32" s="35">
        <v>8.57142857142857</v>
      </c>
      <c r="AT32" s="35">
        <v>-7.57142857142857</v>
      </c>
      <c r="AU32" s="31">
        <f t="shared" si="2"/>
        <v>7</v>
      </c>
      <c r="AV32" s="36">
        <f>IFERROR(时间!$B$4+AU32,"上周无销量")</f>
        <v>43304</v>
      </c>
    </row>
    <row r="33" spans="1:48">
      <c r="A33" s="21" t="s">
        <v>112</v>
      </c>
      <c r="B33" t="s">
        <v>113</v>
      </c>
      <c r="C33" t="s">
        <v>102</v>
      </c>
      <c r="D33" s="31">
        <v>0</v>
      </c>
      <c r="E33" s="31">
        <v>0</v>
      </c>
      <c r="F33" s="31">
        <v>0</v>
      </c>
      <c r="G33" s="31">
        <v>0</v>
      </c>
      <c r="H33" s="32">
        <v>0</v>
      </c>
      <c r="I33">
        <v>3</v>
      </c>
      <c r="J33" s="33">
        <v>0</v>
      </c>
      <c r="K33" s="33">
        <v>0</v>
      </c>
      <c r="L33" s="33">
        <v>0</v>
      </c>
      <c r="M33">
        <v>3</v>
      </c>
      <c r="N33">
        <v>0</v>
      </c>
      <c r="O33">
        <v>3</v>
      </c>
      <c r="P33">
        <v>608</v>
      </c>
      <c r="Q33">
        <v>5623</v>
      </c>
      <c r="R33">
        <v>0</v>
      </c>
      <c r="S33">
        <v>0</v>
      </c>
      <c r="T33">
        <v>1</v>
      </c>
      <c r="U33">
        <v>11</v>
      </c>
      <c r="V33">
        <v>0</v>
      </c>
      <c r="W33">
        <v>0</v>
      </c>
      <c r="X33" s="23">
        <v>0.00164473684210526</v>
      </c>
      <c r="Y33" s="23">
        <v>0.00195625111150631</v>
      </c>
      <c r="Z33" s="23" t="e">
        <v>#DIV/0!</v>
      </c>
      <c r="AA33" s="23" t="e">
        <v>#DIV/0!</v>
      </c>
      <c r="AB33">
        <v>0.56</v>
      </c>
      <c r="AC33">
        <v>4.13</v>
      </c>
      <c r="AD33">
        <v>0</v>
      </c>
      <c r="AE33">
        <v>0</v>
      </c>
      <c r="AF33" s="23" t="s">
        <v>103</v>
      </c>
      <c r="AG33" s="23" t="s">
        <v>103</v>
      </c>
      <c r="AH33" s="23" t="s">
        <v>54</v>
      </c>
      <c r="AI33" s="23" t="s">
        <v>54</v>
      </c>
      <c r="AJ33">
        <v>2</v>
      </c>
      <c r="AK33">
        <v>12</v>
      </c>
      <c r="AL33">
        <v>0</v>
      </c>
      <c r="AM33">
        <v>0</v>
      </c>
      <c r="AN33" s="23">
        <v>0</v>
      </c>
      <c r="AO33" s="23">
        <v>0</v>
      </c>
      <c r="AP33" s="23" t="e">
        <v>#DIV/0!</v>
      </c>
      <c r="AQ33" s="23" t="e">
        <v>#DIV/0!</v>
      </c>
      <c r="AR33" s="35">
        <v>0</v>
      </c>
      <c r="AS33" s="35">
        <v>0</v>
      </c>
      <c r="AT33" s="35">
        <v>3</v>
      </c>
      <c r="AU33" s="31" t="str">
        <f t="shared" si="2"/>
        <v>库存为3</v>
      </c>
      <c r="AV33" s="36" t="str">
        <f>IFERROR(时间!$B$4+AU33,"上周无销量")</f>
        <v>上周无销量</v>
      </c>
    </row>
    <row r="34" spans="1:48">
      <c r="A34" s="21" t="s">
        <v>114</v>
      </c>
      <c r="B34" t="s">
        <v>115</v>
      </c>
      <c r="C34" t="s">
        <v>102</v>
      </c>
      <c r="D34" s="31">
        <v>0</v>
      </c>
      <c r="E34" s="31">
        <v>0</v>
      </c>
      <c r="F34" s="31">
        <v>0</v>
      </c>
      <c r="G34" s="31">
        <v>0</v>
      </c>
      <c r="H34" s="32">
        <v>0</v>
      </c>
      <c r="I34">
        <v>1</v>
      </c>
      <c r="J34" s="33">
        <v>0</v>
      </c>
      <c r="K34" s="33">
        <v>0</v>
      </c>
      <c r="L34" s="33">
        <v>0</v>
      </c>
      <c r="M34">
        <v>1</v>
      </c>
      <c r="N34">
        <v>0</v>
      </c>
      <c r="O34">
        <v>1</v>
      </c>
      <c r="P34">
        <v>203</v>
      </c>
      <c r="Q34">
        <v>845</v>
      </c>
      <c r="R34">
        <v>0</v>
      </c>
      <c r="S34">
        <v>0</v>
      </c>
      <c r="T34">
        <v>1</v>
      </c>
      <c r="U34">
        <v>0</v>
      </c>
      <c r="V34">
        <v>0</v>
      </c>
      <c r="W34">
        <v>0</v>
      </c>
      <c r="X34" s="23">
        <v>0.00492610837438424</v>
      </c>
      <c r="Y34" s="23">
        <v>0</v>
      </c>
      <c r="Z34" s="23" t="e">
        <v>#DIV/0!</v>
      </c>
      <c r="AA34" s="23" t="e">
        <v>#DIV/0!</v>
      </c>
      <c r="AB34">
        <v>0.02</v>
      </c>
      <c r="AC34">
        <v>0</v>
      </c>
      <c r="AD34">
        <v>0</v>
      </c>
      <c r="AE34">
        <v>0</v>
      </c>
      <c r="AF34" s="23" t="s">
        <v>103</v>
      </c>
      <c r="AG34" s="23" t="s">
        <v>54</v>
      </c>
      <c r="AH34" s="23" t="s">
        <v>54</v>
      </c>
      <c r="AI34" s="23" t="s">
        <v>54</v>
      </c>
      <c r="AJ34">
        <v>2</v>
      </c>
      <c r="AK34">
        <v>0</v>
      </c>
      <c r="AL34">
        <v>0</v>
      </c>
      <c r="AM34">
        <v>0</v>
      </c>
      <c r="AN34" s="23">
        <v>0</v>
      </c>
      <c r="AO34" s="23" t="e">
        <v>#DIV/0!</v>
      </c>
      <c r="AP34" s="23" t="e">
        <v>#DIV/0!</v>
      </c>
      <c r="AQ34" s="23" t="e">
        <v>#DIV/0!</v>
      </c>
      <c r="AR34" s="35">
        <v>0</v>
      </c>
      <c r="AS34" s="35">
        <v>0</v>
      </c>
      <c r="AT34" s="35">
        <v>1</v>
      </c>
      <c r="AU34" s="31" t="str">
        <f t="shared" si="2"/>
        <v>库存为1</v>
      </c>
      <c r="AV34" s="36" t="str">
        <f>IFERROR(时间!$B$4+AU34,"上周无销量")</f>
        <v>上周无销量</v>
      </c>
    </row>
    <row r="35" spans="1:48">
      <c r="A35" s="21" t="s">
        <v>116</v>
      </c>
      <c r="B35" t="s">
        <v>117</v>
      </c>
      <c r="C35" t="s">
        <v>102</v>
      </c>
      <c r="D35" s="31">
        <v>1</v>
      </c>
      <c r="E35" s="31">
        <v>0</v>
      </c>
      <c r="F35" s="31">
        <v>0</v>
      </c>
      <c r="G35" s="31">
        <v>0</v>
      </c>
      <c r="H35" s="32">
        <v>29.99</v>
      </c>
      <c r="I35">
        <v>1</v>
      </c>
      <c r="J35" s="33">
        <v>0</v>
      </c>
      <c r="K35" s="33">
        <v>0</v>
      </c>
      <c r="L35" s="33">
        <v>0</v>
      </c>
      <c r="M35">
        <v>1</v>
      </c>
      <c r="N35">
        <v>0</v>
      </c>
      <c r="O35">
        <v>0</v>
      </c>
      <c r="P35">
        <v>295</v>
      </c>
      <c r="Q35">
        <v>831</v>
      </c>
      <c r="R35">
        <v>0</v>
      </c>
      <c r="S35">
        <v>0</v>
      </c>
      <c r="T35">
        <v>2</v>
      </c>
      <c r="U35">
        <v>4</v>
      </c>
      <c r="V35">
        <v>0</v>
      </c>
      <c r="W35">
        <v>0</v>
      </c>
      <c r="X35" s="23">
        <v>0.00677966101694915</v>
      </c>
      <c r="Y35" s="23">
        <v>0.00481347773766546</v>
      </c>
      <c r="Z35" s="23" t="e">
        <v>#DIV/0!</v>
      </c>
      <c r="AA35" s="23" t="e">
        <v>#DIV/0!</v>
      </c>
      <c r="AB35">
        <v>0.88</v>
      </c>
      <c r="AC35">
        <v>1.42</v>
      </c>
      <c r="AD35">
        <v>0</v>
      </c>
      <c r="AE35">
        <v>0</v>
      </c>
      <c r="AF35" s="23">
        <v>0.0293431143714572</v>
      </c>
      <c r="AG35" s="23" t="s">
        <v>103</v>
      </c>
      <c r="AH35" s="23" t="s">
        <v>54</v>
      </c>
      <c r="AI35" s="23" t="s">
        <v>54</v>
      </c>
      <c r="AJ35">
        <v>4</v>
      </c>
      <c r="AK35">
        <v>8</v>
      </c>
      <c r="AL35">
        <v>0</v>
      </c>
      <c r="AM35">
        <v>0</v>
      </c>
      <c r="AN35" s="23">
        <v>0.25</v>
      </c>
      <c r="AO35" s="23">
        <v>0</v>
      </c>
      <c r="AP35" s="23" t="e">
        <v>#DIV/0!</v>
      </c>
      <c r="AQ35" s="23" t="e">
        <v>#DIV/0!</v>
      </c>
      <c r="AR35" s="35">
        <v>0.142857142857143</v>
      </c>
      <c r="AS35" s="35">
        <v>8.57142857142857</v>
      </c>
      <c r="AT35" s="35">
        <v>-7.57142857142857</v>
      </c>
      <c r="AU35" s="31">
        <f t="shared" si="2"/>
        <v>7</v>
      </c>
      <c r="AV35" s="36">
        <f>IFERROR(时间!$B$4+AU35,"上周无销量")</f>
        <v>43304</v>
      </c>
    </row>
    <row r="36" spans="1:48">
      <c r="A36" s="21" t="s">
        <v>118</v>
      </c>
      <c r="B36" t="s">
        <v>119</v>
      </c>
      <c r="C36" t="s">
        <v>120</v>
      </c>
      <c r="D36" s="31">
        <v>0</v>
      </c>
      <c r="E36" s="31">
        <v>0</v>
      </c>
      <c r="F36" s="31">
        <v>0</v>
      </c>
      <c r="G36" s="31">
        <v>1</v>
      </c>
      <c r="H36" s="32">
        <v>0</v>
      </c>
      <c r="I36">
        <v>1</v>
      </c>
      <c r="J36" s="33">
        <v>0</v>
      </c>
      <c r="K36" s="33">
        <v>0</v>
      </c>
      <c r="L36" s="33">
        <v>0</v>
      </c>
      <c r="M36">
        <v>1</v>
      </c>
      <c r="N36">
        <v>0</v>
      </c>
      <c r="O36">
        <v>1</v>
      </c>
      <c r="P36">
        <v>76</v>
      </c>
      <c r="Q36">
        <v>101</v>
      </c>
      <c r="R36">
        <v>240</v>
      </c>
      <c r="S36">
        <v>384</v>
      </c>
      <c r="T36">
        <v>0</v>
      </c>
      <c r="U36">
        <v>1</v>
      </c>
      <c r="V36">
        <v>0</v>
      </c>
      <c r="W36">
        <v>0</v>
      </c>
      <c r="X36" s="23">
        <v>0</v>
      </c>
      <c r="Y36" s="23">
        <v>0.0099009900990099</v>
      </c>
      <c r="Z36" s="23">
        <v>0</v>
      </c>
      <c r="AA36" s="23">
        <v>0</v>
      </c>
      <c r="AB36">
        <v>0</v>
      </c>
      <c r="AC36">
        <v>0.63</v>
      </c>
      <c r="AD36">
        <v>0</v>
      </c>
      <c r="AE36">
        <v>0</v>
      </c>
      <c r="AF36" s="23" t="s">
        <v>54</v>
      </c>
      <c r="AG36" s="23" t="s">
        <v>103</v>
      </c>
      <c r="AH36" s="23" t="s">
        <v>54</v>
      </c>
      <c r="AI36" s="23" t="s">
        <v>54</v>
      </c>
      <c r="AJ36">
        <v>8</v>
      </c>
      <c r="AK36">
        <v>12</v>
      </c>
      <c r="AL36">
        <v>6</v>
      </c>
      <c r="AM36">
        <v>7</v>
      </c>
      <c r="AN36" s="23">
        <v>0</v>
      </c>
      <c r="AO36" s="23">
        <v>0</v>
      </c>
      <c r="AP36" s="23">
        <v>0</v>
      </c>
      <c r="AQ36" s="23">
        <v>0.142857142857143</v>
      </c>
      <c r="AR36" s="35">
        <v>0</v>
      </c>
      <c r="AS36" s="35">
        <v>0</v>
      </c>
      <c r="AT36" s="35">
        <v>1</v>
      </c>
      <c r="AU36" s="31" t="str">
        <f t="shared" si="2"/>
        <v>库存为1</v>
      </c>
      <c r="AV36" s="36" t="str">
        <f>IFERROR(时间!$B$4+AU36,"上周无销量")</f>
        <v>上周无销量</v>
      </c>
    </row>
    <row r="37" spans="1:48">
      <c r="A37" s="21" t="s">
        <v>121</v>
      </c>
      <c r="B37" t="s">
        <v>122</v>
      </c>
      <c r="C37" t="s">
        <v>120</v>
      </c>
      <c r="D37" s="31">
        <v>0</v>
      </c>
      <c r="E37" s="31">
        <v>2</v>
      </c>
      <c r="F37" s="31">
        <v>0</v>
      </c>
      <c r="G37" s="31">
        <v>0</v>
      </c>
      <c r="H37" s="32">
        <v>14.99</v>
      </c>
      <c r="I37">
        <v>1</v>
      </c>
      <c r="J37" s="33">
        <v>0</v>
      </c>
      <c r="K37" s="33">
        <v>0</v>
      </c>
      <c r="L37" s="33">
        <v>0</v>
      </c>
      <c r="M37">
        <v>1</v>
      </c>
      <c r="N37">
        <v>0</v>
      </c>
      <c r="O37">
        <v>0</v>
      </c>
      <c r="P37">
        <v>68</v>
      </c>
      <c r="Q37">
        <v>26</v>
      </c>
      <c r="R37">
        <v>1362</v>
      </c>
      <c r="S37">
        <v>7710</v>
      </c>
      <c r="T37">
        <v>0</v>
      </c>
      <c r="U37">
        <v>0</v>
      </c>
      <c r="V37">
        <v>0</v>
      </c>
      <c r="W37">
        <v>14</v>
      </c>
      <c r="X37" s="23">
        <v>0</v>
      </c>
      <c r="Y37" s="23">
        <v>0</v>
      </c>
      <c r="Z37" s="23">
        <v>0</v>
      </c>
      <c r="AA37" s="23">
        <v>0.00181582360570687</v>
      </c>
      <c r="AB37">
        <v>0</v>
      </c>
      <c r="AC37">
        <v>0</v>
      </c>
      <c r="AD37">
        <v>0</v>
      </c>
      <c r="AE37">
        <v>5.96</v>
      </c>
      <c r="AF37" s="23" t="s">
        <v>54</v>
      </c>
      <c r="AG37" s="23" t="s">
        <v>54</v>
      </c>
      <c r="AH37" s="23" t="s">
        <v>54</v>
      </c>
      <c r="AI37" s="23" t="s">
        <v>103</v>
      </c>
      <c r="AJ37">
        <v>7</v>
      </c>
      <c r="AK37">
        <v>6</v>
      </c>
      <c r="AL37">
        <v>14</v>
      </c>
      <c r="AM37">
        <v>20</v>
      </c>
      <c r="AN37" s="23">
        <v>0</v>
      </c>
      <c r="AO37" s="23">
        <v>0.333333333333333</v>
      </c>
      <c r="AP37" s="23">
        <v>0</v>
      </c>
      <c r="AQ37" s="23">
        <v>0</v>
      </c>
      <c r="AR37" s="35">
        <v>0</v>
      </c>
      <c r="AS37" s="35">
        <v>0</v>
      </c>
      <c r="AT37" s="35">
        <v>1</v>
      </c>
      <c r="AU37" s="31" t="str">
        <f t="shared" si="2"/>
        <v>库存为1</v>
      </c>
      <c r="AV37" s="36" t="str">
        <f>IFERROR(时间!$B$4+AU37,"上周无销量")</f>
        <v>上周无销量</v>
      </c>
    </row>
    <row r="38" spans="1:48">
      <c r="A38" s="21" t="s">
        <v>123</v>
      </c>
      <c r="B38" t="s">
        <v>124</v>
      </c>
      <c r="C38" t="s">
        <v>120</v>
      </c>
      <c r="D38" s="31">
        <v>0</v>
      </c>
      <c r="E38" s="31">
        <v>0</v>
      </c>
      <c r="F38" s="31">
        <v>2</v>
      </c>
      <c r="G38" s="31">
        <v>0</v>
      </c>
      <c r="H38" s="32">
        <v>14.99</v>
      </c>
      <c r="I38">
        <v>0</v>
      </c>
      <c r="J38" s="33">
        <v>0</v>
      </c>
      <c r="K38" s="33">
        <v>1</v>
      </c>
      <c r="L38" s="33">
        <v>0</v>
      </c>
      <c r="M38">
        <v>1</v>
      </c>
      <c r="N38">
        <v>0</v>
      </c>
      <c r="O38">
        <v>0</v>
      </c>
      <c r="P38">
        <v>0</v>
      </c>
      <c r="Q38">
        <v>0</v>
      </c>
      <c r="R38">
        <v>133</v>
      </c>
      <c r="S38">
        <v>82</v>
      </c>
      <c r="T38">
        <v>0</v>
      </c>
      <c r="U38">
        <v>0</v>
      </c>
      <c r="V38">
        <v>0</v>
      </c>
      <c r="W38">
        <v>0</v>
      </c>
      <c r="X38" s="23" t="e">
        <v>#DIV/0!</v>
      </c>
      <c r="Y38" s="23" t="e">
        <v>#DIV/0!</v>
      </c>
      <c r="Z38" s="23">
        <v>0</v>
      </c>
      <c r="AA38" s="23">
        <v>0</v>
      </c>
      <c r="AB38">
        <v>0</v>
      </c>
      <c r="AC38">
        <v>0</v>
      </c>
      <c r="AD38">
        <v>0</v>
      </c>
      <c r="AE38">
        <v>0</v>
      </c>
      <c r="AF38" s="23" t="s">
        <v>54</v>
      </c>
      <c r="AG38" s="23" t="s">
        <v>54</v>
      </c>
      <c r="AH38" s="23" t="s">
        <v>54</v>
      </c>
      <c r="AI38" s="23" t="s">
        <v>54</v>
      </c>
      <c r="AJ38">
        <v>0</v>
      </c>
      <c r="AK38">
        <v>0</v>
      </c>
      <c r="AL38">
        <v>8</v>
      </c>
      <c r="AM38">
        <v>4</v>
      </c>
      <c r="AN38" s="23" t="e">
        <v>#DIV/0!</v>
      </c>
      <c r="AO38" s="23" t="e">
        <v>#DIV/0!</v>
      </c>
      <c r="AP38" s="23">
        <v>0.25</v>
      </c>
      <c r="AQ38" s="23">
        <v>0</v>
      </c>
      <c r="AR38" s="35">
        <v>0</v>
      </c>
      <c r="AS38" s="35">
        <v>0</v>
      </c>
      <c r="AT38" s="35">
        <v>1</v>
      </c>
      <c r="AU38" s="31" t="str">
        <f t="shared" si="2"/>
        <v>库存为1</v>
      </c>
      <c r="AV38" s="36" t="str">
        <f>IFERROR(时间!$B$4+AU38,"上周无销量")</f>
        <v>上周无销量</v>
      </c>
    </row>
    <row r="39" spans="1:48">
      <c r="A39" s="21" t="s">
        <v>125</v>
      </c>
      <c r="B39" t="s">
        <v>126</v>
      </c>
      <c r="C39" t="s">
        <v>120</v>
      </c>
      <c r="D39" s="31">
        <v>0</v>
      </c>
      <c r="E39" s="31">
        <v>1</v>
      </c>
      <c r="F39" s="31">
        <v>3</v>
      </c>
      <c r="G39" s="31">
        <v>0</v>
      </c>
      <c r="H39" s="32">
        <v>14.99</v>
      </c>
      <c r="I39">
        <v>4</v>
      </c>
      <c r="J39" s="33">
        <v>0</v>
      </c>
      <c r="K39" s="33">
        <v>0</v>
      </c>
      <c r="L39" s="33">
        <v>0</v>
      </c>
      <c r="M39">
        <v>4</v>
      </c>
      <c r="N39">
        <v>0</v>
      </c>
      <c r="O39">
        <v>0</v>
      </c>
      <c r="P39">
        <v>122</v>
      </c>
      <c r="Q39">
        <v>49</v>
      </c>
      <c r="R39">
        <v>324</v>
      </c>
      <c r="S39">
        <v>1475</v>
      </c>
      <c r="T39">
        <v>1</v>
      </c>
      <c r="U39">
        <v>0</v>
      </c>
      <c r="V39">
        <v>0</v>
      </c>
      <c r="W39">
        <v>3</v>
      </c>
      <c r="X39" s="23">
        <v>0.00819672131147541</v>
      </c>
      <c r="Y39" s="23">
        <v>0</v>
      </c>
      <c r="Z39" s="23">
        <v>0</v>
      </c>
      <c r="AA39" s="23">
        <v>0.00203389830508475</v>
      </c>
      <c r="AB39">
        <v>0.31</v>
      </c>
      <c r="AC39">
        <v>0</v>
      </c>
      <c r="AD39">
        <v>0</v>
      </c>
      <c r="AE39">
        <v>0.84</v>
      </c>
      <c r="AF39" s="23" t="s">
        <v>103</v>
      </c>
      <c r="AG39" s="23" t="s">
        <v>54</v>
      </c>
      <c r="AH39" s="23" t="s">
        <v>54</v>
      </c>
      <c r="AI39" s="23" t="s">
        <v>103</v>
      </c>
      <c r="AJ39">
        <v>22</v>
      </c>
      <c r="AK39">
        <v>10</v>
      </c>
      <c r="AL39">
        <v>28</v>
      </c>
      <c r="AM39">
        <v>16</v>
      </c>
      <c r="AN39" s="23">
        <v>0</v>
      </c>
      <c r="AO39" s="23">
        <v>0.1</v>
      </c>
      <c r="AP39" s="23">
        <v>0.107142857142857</v>
      </c>
      <c r="AQ39" s="23">
        <v>0</v>
      </c>
      <c r="AR39" s="35">
        <v>0</v>
      </c>
      <c r="AS39" s="35">
        <v>0</v>
      </c>
      <c r="AT39" s="35">
        <v>4</v>
      </c>
      <c r="AU39" s="31" t="str">
        <f t="shared" si="2"/>
        <v>库存为4</v>
      </c>
      <c r="AV39" s="36" t="str">
        <f>IFERROR(时间!$B$4+AU39,"上周无销量")</f>
        <v>上周无销量</v>
      </c>
    </row>
    <row r="40" spans="1:48">
      <c r="A40" s="21" t="s">
        <v>127</v>
      </c>
      <c r="B40" t="s">
        <v>128</v>
      </c>
      <c r="C40" t="s">
        <v>120</v>
      </c>
      <c r="D40" s="31">
        <v>0</v>
      </c>
      <c r="E40" s="31">
        <v>0</v>
      </c>
      <c r="F40" s="31">
        <v>0</v>
      </c>
      <c r="G40" s="31">
        <v>0</v>
      </c>
      <c r="H40" s="32">
        <v>0</v>
      </c>
      <c r="I40">
        <v>0</v>
      </c>
      <c r="J40" s="33">
        <v>0</v>
      </c>
      <c r="K40" s="33">
        <v>0</v>
      </c>
      <c r="L40" s="33">
        <v>0</v>
      </c>
      <c r="M40">
        <v>0</v>
      </c>
      <c r="N40">
        <v>0</v>
      </c>
      <c r="O40">
        <v>0</v>
      </c>
      <c r="P40" t="s">
        <v>54</v>
      </c>
      <c r="Q40" t="s">
        <v>54</v>
      </c>
      <c r="R40" t="s">
        <v>54</v>
      </c>
      <c r="S40" t="s">
        <v>54</v>
      </c>
      <c r="T40" t="s">
        <v>54</v>
      </c>
      <c r="U40" t="s">
        <v>54</v>
      </c>
      <c r="V40" t="s">
        <v>54</v>
      </c>
      <c r="W40" t="s">
        <v>54</v>
      </c>
      <c r="X40" s="23" t="s">
        <v>54</v>
      </c>
      <c r="Y40" s="23" t="s">
        <v>54</v>
      </c>
      <c r="Z40" s="23" t="s">
        <v>54</v>
      </c>
      <c r="AA40" s="23" t="s">
        <v>54</v>
      </c>
      <c r="AB40" t="s">
        <v>54</v>
      </c>
      <c r="AC40" t="s">
        <v>54</v>
      </c>
      <c r="AD40" t="s">
        <v>54</v>
      </c>
      <c r="AE40" t="s">
        <v>54</v>
      </c>
      <c r="AF40" s="23" t="s">
        <v>54</v>
      </c>
      <c r="AG40" s="23" t="s">
        <v>54</v>
      </c>
      <c r="AH40" s="23" t="s">
        <v>54</v>
      </c>
      <c r="AI40" s="23" t="s">
        <v>54</v>
      </c>
      <c r="AJ40">
        <v>0</v>
      </c>
      <c r="AK40">
        <v>0</v>
      </c>
      <c r="AL40">
        <v>0</v>
      </c>
      <c r="AM40">
        <v>0</v>
      </c>
      <c r="AN40" s="23" t="e">
        <v>#DIV/0!</v>
      </c>
      <c r="AO40" s="23" t="e">
        <v>#DIV/0!</v>
      </c>
      <c r="AP40" s="23" t="e">
        <v>#DIV/0!</v>
      </c>
      <c r="AQ40" s="23" t="e">
        <v>#DIV/0!</v>
      </c>
      <c r="AR40" s="35">
        <v>0</v>
      </c>
      <c r="AS40" s="35">
        <v>0</v>
      </c>
      <c r="AT40" s="35">
        <v>0</v>
      </c>
      <c r="AU40" s="31" t="str">
        <f t="shared" si="2"/>
        <v>库存为0</v>
      </c>
      <c r="AV40" s="36" t="str">
        <f>IFERROR(时间!$B$4+AU40,"上周无销量")</f>
        <v>上周无销量</v>
      </c>
    </row>
    <row r="41" spans="1:48">
      <c r="A41" s="21" t="s">
        <v>129</v>
      </c>
      <c r="B41" t="s">
        <v>130</v>
      </c>
      <c r="C41" t="s">
        <v>120</v>
      </c>
      <c r="D41" s="31">
        <v>1</v>
      </c>
      <c r="E41" s="31">
        <v>0</v>
      </c>
      <c r="F41" s="31">
        <v>1</v>
      </c>
      <c r="G41" s="31">
        <v>1</v>
      </c>
      <c r="H41" s="32">
        <v>10.3266666666667</v>
      </c>
      <c r="I41">
        <v>9</v>
      </c>
      <c r="J41" s="33">
        <v>0</v>
      </c>
      <c r="K41" s="33">
        <v>0</v>
      </c>
      <c r="L41" s="33">
        <v>0</v>
      </c>
      <c r="M41">
        <v>9</v>
      </c>
      <c r="N41">
        <v>0</v>
      </c>
      <c r="O41">
        <v>9</v>
      </c>
      <c r="P41">
        <v>475</v>
      </c>
      <c r="Q41">
        <v>1514</v>
      </c>
      <c r="R41">
        <v>595</v>
      </c>
      <c r="S41">
        <v>78</v>
      </c>
      <c r="T41">
        <v>0</v>
      </c>
      <c r="U41">
        <v>3</v>
      </c>
      <c r="V41">
        <v>5</v>
      </c>
      <c r="W41">
        <v>0</v>
      </c>
      <c r="X41" s="23">
        <v>0</v>
      </c>
      <c r="Y41" s="23">
        <v>0.00198150594451783</v>
      </c>
      <c r="Z41" s="23">
        <v>0.00840336134453781</v>
      </c>
      <c r="AA41" s="23">
        <v>0</v>
      </c>
      <c r="AB41">
        <v>0</v>
      </c>
      <c r="AC41">
        <v>0.76</v>
      </c>
      <c r="AD41">
        <v>1.91</v>
      </c>
      <c r="AE41">
        <v>0</v>
      </c>
      <c r="AF41" s="23" t="s">
        <v>54</v>
      </c>
      <c r="AG41" s="23" t="s">
        <v>103</v>
      </c>
      <c r="AH41" s="23">
        <v>0.184958037443511</v>
      </c>
      <c r="AI41" s="23" t="s">
        <v>54</v>
      </c>
      <c r="AJ41">
        <v>4</v>
      </c>
      <c r="AK41">
        <v>10</v>
      </c>
      <c r="AL41">
        <v>13</v>
      </c>
      <c r="AM41">
        <v>9</v>
      </c>
      <c r="AN41" s="23">
        <v>0.25</v>
      </c>
      <c r="AO41" s="23">
        <v>0</v>
      </c>
      <c r="AP41" s="23">
        <v>0.0769230769230769</v>
      </c>
      <c r="AQ41" s="23">
        <v>0.111111111111111</v>
      </c>
      <c r="AR41" s="35">
        <v>0.142857142857143</v>
      </c>
      <c r="AS41" s="35">
        <v>8.57142857142857</v>
      </c>
      <c r="AT41" s="35">
        <v>0.428571428571429</v>
      </c>
      <c r="AU41" s="31">
        <f t="shared" si="2"/>
        <v>63</v>
      </c>
      <c r="AV41" s="36">
        <f>IFERROR(时间!$B$4+AU41,"上周无销量")</f>
        <v>43360</v>
      </c>
    </row>
    <row r="42" spans="1:48">
      <c r="A42" s="21" t="s">
        <v>131</v>
      </c>
      <c r="B42" t="s">
        <v>132</v>
      </c>
      <c r="C42" t="s">
        <v>120</v>
      </c>
      <c r="D42" s="31">
        <v>1</v>
      </c>
      <c r="E42" s="31">
        <v>4</v>
      </c>
      <c r="F42" s="31">
        <v>4</v>
      </c>
      <c r="G42" s="31">
        <v>0</v>
      </c>
      <c r="H42" s="32">
        <v>15.3233333333333</v>
      </c>
      <c r="I42">
        <v>7</v>
      </c>
      <c r="J42" s="33">
        <v>0</v>
      </c>
      <c r="K42" s="33">
        <v>0</v>
      </c>
      <c r="L42" s="33">
        <v>0</v>
      </c>
      <c r="M42">
        <v>7</v>
      </c>
      <c r="N42">
        <v>1</v>
      </c>
      <c r="O42">
        <v>0</v>
      </c>
      <c r="P42">
        <v>286</v>
      </c>
      <c r="Q42">
        <v>204</v>
      </c>
      <c r="R42">
        <v>422</v>
      </c>
      <c r="S42">
        <v>986</v>
      </c>
      <c r="T42">
        <v>2</v>
      </c>
      <c r="U42">
        <v>1</v>
      </c>
      <c r="V42">
        <v>0</v>
      </c>
      <c r="W42">
        <v>2</v>
      </c>
      <c r="X42" s="23">
        <v>0.00699300699300699</v>
      </c>
      <c r="Y42" s="23">
        <v>0.00490196078431373</v>
      </c>
      <c r="Z42" s="23">
        <v>0</v>
      </c>
      <c r="AA42" s="23">
        <v>0.00202839756592292</v>
      </c>
      <c r="AB42">
        <v>1.02</v>
      </c>
      <c r="AC42">
        <v>0.42</v>
      </c>
      <c r="AD42">
        <v>0</v>
      </c>
      <c r="AE42">
        <v>0.72</v>
      </c>
      <c r="AF42" s="23">
        <v>0.0665651511855559</v>
      </c>
      <c r="AG42" s="23">
        <v>0.0068522949749837</v>
      </c>
      <c r="AH42" s="23" t="s">
        <v>54</v>
      </c>
      <c r="AI42" s="23" t="s">
        <v>103</v>
      </c>
      <c r="AJ42">
        <v>11</v>
      </c>
      <c r="AK42">
        <v>19</v>
      </c>
      <c r="AL42">
        <v>13</v>
      </c>
      <c r="AM42">
        <v>15</v>
      </c>
      <c r="AN42" s="23">
        <v>0.0909090909090909</v>
      </c>
      <c r="AO42" s="23">
        <v>0.210526315789474</v>
      </c>
      <c r="AP42" s="23">
        <v>0.307692307692308</v>
      </c>
      <c r="AQ42" s="23">
        <v>0</v>
      </c>
      <c r="AR42" s="35">
        <v>0.142857142857143</v>
      </c>
      <c r="AS42" s="35">
        <v>8.57142857142857</v>
      </c>
      <c r="AT42" s="35">
        <v>-1.57142857142857</v>
      </c>
      <c r="AU42" s="31">
        <f t="shared" si="2"/>
        <v>49</v>
      </c>
      <c r="AV42" s="36">
        <f>IFERROR(时间!$B$4+AU42,"上周无销量")</f>
        <v>43346</v>
      </c>
    </row>
    <row r="43" spans="1:48">
      <c r="A43" s="21" t="s">
        <v>133</v>
      </c>
      <c r="B43" t="s">
        <v>134</v>
      </c>
      <c r="C43" t="s">
        <v>120</v>
      </c>
      <c r="D43" s="31">
        <v>2</v>
      </c>
      <c r="E43" s="31">
        <v>3</v>
      </c>
      <c r="F43" s="31">
        <v>3</v>
      </c>
      <c r="G43" s="31">
        <v>1</v>
      </c>
      <c r="H43" s="32">
        <v>13.6577777777778</v>
      </c>
      <c r="I43">
        <v>1</v>
      </c>
      <c r="J43" s="33">
        <v>0</v>
      </c>
      <c r="K43" s="33">
        <v>0</v>
      </c>
      <c r="L43" s="33">
        <v>0</v>
      </c>
      <c r="M43">
        <v>1</v>
      </c>
      <c r="N43">
        <v>0</v>
      </c>
      <c r="O43">
        <v>0</v>
      </c>
      <c r="P43">
        <v>515</v>
      </c>
      <c r="Q43">
        <v>310</v>
      </c>
      <c r="R43">
        <v>1161</v>
      </c>
      <c r="S43">
        <v>599</v>
      </c>
      <c r="T43">
        <v>1</v>
      </c>
      <c r="U43">
        <v>2</v>
      </c>
      <c r="V43">
        <v>4</v>
      </c>
      <c r="W43">
        <v>0</v>
      </c>
      <c r="X43" s="23">
        <v>0.00194174757281553</v>
      </c>
      <c r="Y43" s="23">
        <v>0.00645161290322581</v>
      </c>
      <c r="Z43" s="23">
        <v>0.00344530577088717</v>
      </c>
      <c r="AA43" s="23">
        <v>0</v>
      </c>
      <c r="AB43">
        <v>0.57</v>
      </c>
      <c r="AC43">
        <v>1.02</v>
      </c>
      <c r="AD43">
        <v>1.51</v>
      </c>
      <c r="AE43">
        <v>0</v>
      </c>
      <c r="AF43" s="23">
        <v>0.0208672307191669</v>
      </c>
      <c r="AG43" s="23">
        <v>0.0248942401561991</v>
      </c>
      <c r="AH43" s="23">
        <v>0.0368532378782948</v>
      </c>
      <c r="AI43" s="23" t="s">
        <v>54</v>
      </c>
      <c r="AJ43">
        <v>13</v>
      </c>
      <c r="AK43">
        <v>26</v>
      </c>
      <c r="AL43">
        <v>28</v>
      </c>
      <c r="AM43">
        <v>11</v>
      </c>
      <c r="AN43" s="23">
        <v>0.153846153846154</v>
      </c>
      <c r="AO43" s="23">
        <v>0.115384615384615</v>
      </c>
      <c r="AP43" s="23">
        <v>0.107142857142857</v>
      </c>
      <c r="AQ43" s="23">
        <v>0.0909090909090909</v>
      </c>
      <c r="AR43" s="35">
        <v>0.285714285714286</v>
      </c>
      <c r="AS43" s="35">
        <v>17.1428571428571</v>
      </c>
      <c r="AT43" s="35">
        <v>-16.1428571428571</v>
      </c>
      <c r="AU43" s="31">
        <f t="shared" si="2"/>
        <v>3</v>
      </c>
      <c r="AV43" s="36">
        <f>IFERROR(时间!$B$4+AU43,"上周无销量")</f>
        <v>43300</v>
      </c>
    </row>
    <row r="44" spans="1:48">
      <c r="A44" s="21" t="s">
        <v>135</v>
      </c>
      <c r="B44" t="s">
        <v>136</v>
      </c>
      <c r="C44" t="s">
        <v>120</v>
      </c>
      <c r="D44" s="31">
        <v>4</v>
      </c>
      <c r="E44" s="31">
        <v>2</v>
      </c>
      <c r="F44" s="31">
        <v>6</v>
      </c>
      <c r="G44" s="31">
        <v>2</v>
      </c>
      <c r="H44" s="32">
        <v>13.2057142857143</v>
      </c>
      <c r="I44">
        <v>0</v>
      </c>
      <c r="J44" s="33">
        <v>0</v>
      </c>
      <c r="K44" s="33">
        <v>0</v>
      </c>
      <c r="L44" s="33">
        <v>1</v>
      </c>
      <c r="M44">
        <v>1</v>
      </c>
      <c r="N44">
        <v>1</v>
      </c>
      <c r="O44">
        <v>0</v>
      </c>
      <c r="P44">
        <v>250</v>
      </c>
      <c r="Q44">
        <v>132</v>
      </c>
      <c r="R44">
        <v>1601</v>
      </c>
      <c r="S44">
        <v>557</v>
      </c>
      <c r="T44">
        <v>1</v>
      </c>
      <c r="U44">
        <v>3</v>
      </c>
      <c r="V44">
        <v>4</v>
      </c>
      <c r="W44">
        <v>1</v>
      </c>
      <c r="X44" s="23">
        <v>0.004</v>
      </c>
      <c r="Y44" s="23">
        <v>0.0227272727272727</v>
      </c>
      <c r="Z44" s="23">
        <v>0.00249843847595253</v>
      </c>
      <c r="AA44" s="23">
        <v>0.00179533213644524</v>
      </c>
      <c r="AB44">
        <v>0.65</v>
      </c>
      <c r="AC44">
        <v>1.01</v>
      </c>
      <c r="AD44">
        <v>1.85</v>
      </c>
      <c r="AE44">
        <v>0.65</v>
      </c>
      <c r="AF44" s="23">
        <v>0.0123052790999567</v>
      </c>
      <c r="AG44" s="23">
        <v>0.0382410212029424</v>
      </c>
      <c r="AH44" s="23">
        <v>0.0233484782922256</v>
      </c>
      <c r="AI44" s="23">
        <v>0.0246105581999134</v>
      </c>
      <c r="AJ44">
        <v>17</v>
      </c>
      <c r="AK44">
        <v>14</v>
      </c>
      <c r="AL44">
        <v>22</v>
      </c>
      <c r="AM44">
        <v>11</v>
      </c>
      <c r="AN44" s="23">
        <v>0.235294117647059</v>
      </c>
      <c r="AO44" s="23">
        <v>0.142857142857143</v>
      </c>
      <c r="AP44" s="23">
        <v>0.272727272727273</v>
      </c>
      <c r="AQ44" s="23">
        <v>0.181818181818182</v>
      </c>
      <c r="AR44" s="35">
        <v>0.571428571428571</v>
      </c>
      <c r="AS44" s="35">
        <v>34.2857142857143</v>
      </c>
      <c r="AT44" s="35">
        <v>-33.2857142857143</v>
      </c>
      <c r="AU44" s="31">
        <f t="shared" si="2"/>
        <v>1</v>
      </c>
      <c r="AV44" s="36">
        <f>IFERROR(时间!$B$4+AU44,"上周无销量")</f>
        <v>43298</v>
      </c>
    </row>
    <row r="45" spans="1:48">
      <c r="A45" s="21" t="s">
        <v>137</v>
      </c>
      <c r="B45" t="s">
        <v>138</v>
      </c>
      <c r="C45" t="s">
        <v>120</v>
      </c>
      <c r="D45" s="31">
        <v>1</v>
      </c>
      <c r="E45" s="31">
        <v>1</v>
      </c>
      <c r="F45" s="31">
        <v>1</v>
      </c>
      <c r="G45" s="31">
        <v>3</v>
      </c>
      <c r="H45" s="32">
        <v>7.66166666666667</v>
      </c>
      <c r="I45">
        <v>15</v>
      </c>
      <c r="J45" s="33">
        <v>0</v>
      </c>
      <c r="K45" s="33">
        <v>0</v>
      </c>
      <c r="L45" s="33">
        <v>0</v>
      </c>
      <c r="M45">
        <v>15</v>
      </c>
      <c r="N45">
        <v>0</v>
      </c>
      <c r="O45">
        <v>0</v>
      </c>
      <c r="P45">
        <v>1323</v>
      </c>
      <c r="Q45">
        <v>906</v>
      </c>
      <c r="R45">
        <v>1539</v>
      </c>
      <c r="S45">
        <v>72</v>
      </c>
      <c r="T45">
        <v>2</v>
      </c>
      <c r="U45">
        <v>2</v>
      </c>
      <c r="V45">
        <v>7</v>
      </c>
      <c r="W45">
        <v>0</v>
      </c>
      <c r="X45" s="23">
        <v>0.00151171579743008</v>
      </c>
      <c r="Y45" s="23">
        <v>0.0022075055187638</v>
      </c>
      <c r="Z45" s="23">
        <v>0.00454840805717999</v>
      </c>
      <c r="AA45" s="23">
        <v>0</v>
      </c>
      <c r="AB45">
        <v>0.69</v>
      </c>
      <c r="AC45">
        <v>1.14</v>
      </c>
      <c r="AD45">
        <v>2.37</v>
      </c>
      <c r="AE45">
        <v>0</v>
      </c>
      <c r="AF45" s="23">
        <v>0.0900587339569284</v>
      </c>
      <c r="AG45" s="23">
        <v>0.14879269088536</v>
      </c>
      <c r="AH45" s="23">
        <v>0.309332173156406</v>
      </c>
      <c r="AI45" s="23" t="s">
        <v>54</v>
      </c>
      <c r="AJ45">
        <v>7</v>
      </c>
      <c r="AK45">
        <v>14</v>
      </c>
      <c r="AL45">
        <v>19</v>
      </c>
      <c r="AM45">
        <v>6</v>
      </c>
      <c r="AN45" s="23">
        <v>0.142857142857143</v>
      </c>
      <c r="AO45" s="23">
        <v>0.0714285714285714</v>
      </c>
      <c r="AP45" s="23">
        <v>0.0526315789473684</v>
      </c>
      <c r="AQ45" s="23">
        <v>0.5</v>
      </c>
      <c r="AR45" s="35">
        <v>0.142857142857143</v>
      </c>
      <c r="AS45" s="35">
        <v>8.57142857142857</v>
      </c>
      <c r="AT45" s="35">
        <v>6.42857142857143</v>
      </c>
      <c r="AU45" s="31">
        <f t="shared" si="2"/>
        <v>105</v>
      </c>
      <c r="AV45" s="36">
        <f>IFERROR(时间!$B$4+AU45,"上周无销量")</f>
        <v>43402</v>
      </c>
    </row>
    <row r="46" spans="1:48">
      <c r="A46" s="21" t="s">
        <v>139</v>
      </c>
      <c r="B46" t="s">
        <v>140</v>
      </c>
      <c r="C46" t="s">
        <v>120</v>
      </c>
      <c r="D46" s="31">
        <v>1</v>
      </c>
      <c r="E46" s="31">
        <v>2</v>
      </c>
      <c r="F46" s="31">
        <v>2</v>
      </c>
      <c r="G46" s="31">
        <v>0</v>
      </c>
      <c r="H46" s="32">
        <v>15.99</v>
      </c>
      <c r="I46">
        <v>10</v>
      </c>
      <c r="J46" s="33">
        <v>0</v>
      </c>
      <c r="K46" s="33">
        <v>0</v>
      </c>
      <c r="L46" s="33">
        <v>0</v>
      </c>
      <c r="M46">
        <v>10</v>
      </c>
      <c r="N46">
        <v>0</v>
      </c>
      <c r="O46">
        <v>0</v>
      </c>
      <c r="P46">
        <v>1367</v>
      </c>
      <c r="Q46">
        <v>7719</v>
      </c>
      <c r="R46">
        <v>9729</v>
      </c>
      <c r="S46">
        <v>1615</v>
      </c>
      <c r="T46">
        <v>4</v>
      </c>
      <c r="U46">
        <v>15</v>
      </c>
      <c r="V46">
        <v>24</v>
      </c>
      <c r="W46">
        <v>5</v>
      </c>
      <c r="X46" s="23">
        <v>0.00292611558156547</v>
      </c>
      <c r="Y46" s="23">
        <v>0.00194325689856199</v>
      </c>
      <c r="Z46" s="23">
        <v>0.00246685168054271</v>
      </c>
      <c r="AA46" s="23">
        <v>0.00309597523219814</v>
      </c>
      <c r="AB46">
        <v>1.72</v>
      </c>
      <c r="AC46">
        <v>6.5</v>
      </c>
      <c r="AD46">
        <v>8.74</v>
      </c>
      <c r="AE46">
        <v>2.16</v>
      </c>
      <c r="AF46" s="23">
        <v>0.107567229518449</v>
      </c>
      <c r="AG46" s="23">
        <v>0.203252032520325</v>
      </c>
      <c r="AH46" s="23">
        <v>0.273295809881176</v>
      </c>
      <c r="AI46" s="23" t="s">
        <v>103</v>
      </c>
      <c r="AJ46">
        <v>3</v>
      </c>
      <c r="AK46">
        <v>16</v>
      </c>
      <c r="AL46">
        <v>24</v>
      </c>
      <c r="AM46">
        <v>16</v>
      </c>
      <c r="AN46" s="23">
        <v>0.333333333333333</v>
      </c>
      <c r="AO46" s="23">
        <v>0.125</v>
      </c>
      <c r="AP46" s="23">
        <v>0.0833333333333333</v>
      </c>
      <c r="AQ46" s="23">
        <v>0</v>
      </c>
      <c r="AR46" s="35">
        <v>0.142857142857143</v>
      </c>
      <c r="AS46" s="35">
        <v>8.57142857142857</v>
      </c>
      <c r="AT46" s="35">
        <v>1.42857142857143</v>
      </c>
      <c r="AU46" s="31">
        <f t="shared" si="2"/>
        <v>70</v>
      </c>
      <c r="AV46" s="36">
        <f>IFERROR(时间!$B$4+AU46,"上周无销量")</f>
        <v>43367</v>
      </c>
    </row>
    <row r="47" spans="1:48">
      <c r="A47" s="21" t="s">
        <v>141</v>
      </c>
      <c r="B47" t="s">
        <v>142</v>
      </c>
      <c r="C47" t="s">
        <v>120</v>
      </c>
      <c r="D47" s="31">
        <v>2</v>
      </c>
      <c r="E47" s="31">
        <v>5</v>
      </c>
      <c r="F47" s="31">
        <v>4</v>
      </c>
      <c r="G47" s="31">
        <v>4</v>
      </c>
      <c r="H47" s="32">
        <v>11.726</v>
      </c>
      <c r="I47">
        <v>33</v>
      </c>
      <c r="J47" s="33">
        <v>0</v>
      </c>
      <c r="K47" s="33">
        <v>0</v>
      </c>
      <c r="L47" s="33">
        <v>0</v>
      </c>
      <c r="M47">
        <v>33</v>
      </c>
      <c r="N47">
        <v>0</v>
      </c>
      <c r="O47">
        <v>0</v>
      </c>
      <c r="P47">
        <v>3452</v>
      </c>
      <c r="Q47">
        <v>1240</v>
      </c>
      <c r="R47">
        <v>1494</v>
      </c>
      <c r="S47">
        <v>1146</v>
      </c>
      <c r="T47">
        <v>8</v>
      </c>
      <c r="U47">
        <v>3</v>
      </c>
      <c r="V47">
        <v>4</v>
      </c>
      <c r="W47">
        <v>4</v>
      </c>
      <c r="X47" s="23">
        <v>0.00231749710312862</v>
      </c>
      <c r="Y47" s="23">
        <v>0.00241935483870968</v>
      </c>
      <c r="Z47" s="23">
        <v>0.00267737617135207</v>
      </c>
      <c r="AA47" s="23">
        <v>0.00349040139616056</v>
      </c>
      <c r="AB47">
        <v>4.25</v>
      </c>
      <c r="AC47">
        <v>1.49</v>
      </c>
      <c r="AD47">
        <v>1.89</v>
      </c>
      <c r="AE47">
        <v>1.75</v>
      </c>
      <c r="AF47" s="23">
        <v>0.181221217806584</v>
      </c>
      <c r="AG47" s="23">
        <v>0.0254136107794644</v>
      </c>
      <c r="AH47" s="23">
        <v>0.0402950707828757</v>
      </c>
      <c r="AI47" s="23">
        <v>0.0373102507248849</v>
      </c>
      <c r="AJ47">
        <v>20</v>
      </c>
      <c r="AK47">
        <v>60</v>
      </c>
      <c r="AL47">
        <v>26</v>
      </c>
      <c r="AM47">
        <v>20</v>
      </c>
      <c r="AN47" s="23">
        <v>0.1</v>
      </c>
      <c r="AO47" s="23">
        <v>0.0833333333333333</v>
      </c>
      <c r="AP47" s="23">
        <v>0.153846153846154</v>
      </c>
      <c r="AQ47" s="23">
        <v>0.2</v>
      </c>
      <c r="AR47" s="35">
        <v>0.285714285714286</v>
      </c>
      <c r="AS47" s="35">
        <v>17.1428571428571</v>
      </c>
      <c r="AT47" s="35">
        <v>15.8571428571429</v>
      </c>
      <c r="AU47" s="31">
        <f t="shared" si="2"/>
        <v>115</v>
      </c>
      <c r="AV47" s="36">
        <f>IFERROR(时间!$B$4+AU47,"上周无销量")</f>
        <v>43412</v>
      </c>
    </row>
    <row r="48" spans="1:48">
      <c r="A48" s="21" t="s">
        <v>143</v>
      </c>
      <c r="B48" t="s">
        <v>144</v>
      </c>
      <c r="C48" t="s">
        <v>120</v>
      </c>
      <c r="D48" s="31">
        <v>6</v>
      </c>
      <c r="E48" s="31">
        <v>12</v>
      </c>
      <c r="F48" s="31">
        <v>3</v>
      </c>
      <c r="G48" s="31">
        <v>6</v>
      </c>
      <c r="H48" s="32">
        <v>12.4366666666667</v>
      </c>
      <c r="I48">
        <v>29</v>
      </c>
      <c r="J48" s="33">
        <v>0</v>
      </c>
      <c r="K48" s="33">
        <v>0</v>
      </c>
      <c r="L48" s="33">
        <v>1</v>
      </c>
      <c r="M48">
        <v>30</v>
      </c>
      <c r="N48">
        <v>1</v>
      </c>
      <c r="O48">
        <v>0</v>
      </c>
      <c r="P48">
        <v>2693</v>
      </c>
      <c r="Q48">
        <v>7431</v>
      </c>
      <c r="R48">
        <v>1080</v>
      </c>
      <c r="S48">
        <v>1058</v>
      </c>
      <c r="T48">
        <v>6</v>
      </c>
      <c r="U48">
        <v>16</v>
      </c>
      <c r="V48">
        <v>7</v>
      </c>
      <c r="W48">
        <v>8</v>
      </c>
      <c r="X48" s="23">
        <v>0.00222799851466766</v>
      </c>
      <c r="Y48" s="23">
        <v>0.00215314224195936</v>
      </c>
      <c r="Z48" s="23">
        <v>0.00648148148148148</v>
      </c>
      <c r="AA48" s="23">
        <v>0.00756143667296786</v>
      </c>
      <c r="AB48">
        <v>2.16</v>
      </c>
      <c r="AC48">
        <v>5.59</v>
      </c>
      <c r="AD48">
        <v>2.79</v>
      </c>
      <c r="AE48">
        <v>3.16</v>
      </c>
      <c r="AF48" s="23">
        <v>0.0289466630930045</v>
      </c>
      <c r="AG48" s="23">
        <v>0.0374564459930313</v>
      </c>
      <c r="AH48" s="23">
        <v>0.0747788796569282</v>
      </c>
      <c r="AI48" s="23">
        <v>0.0423478960064325</v>
      </c>
      <c r="AJ48">
        <v>10</v>
      </c>
      <c r="AK48">
        <v>84</v>
      </c>
      <c r="AL48">
        <v>64</v>
      </c>
      <c r="AM48">
        <v>20</v>
      </c>
      <c r="AN48" s="23">
        <v>0.6</v>
      </c>
      <c r="AO48" s="23">
        <v>0.142857142857143</v>
      </c>
      <c r="AP48" s="23">
        <v>0.046875</v>
      </c>
      <c r="AQ48" s="23">
        <v>0.3</v>
      </c>
      <c r="AR48" s="35">
        <v>0.857142857142857</v>
      </c>
      <c r="AS48" s="35">
        <v>51.4285714285714</v>
      </c>
      <c r="AT48" s="35">
        <v>-21.4285714285714</v>
      </c>
      <c r="AU48" s="31">
        <f t="shared" si="2"/>
        <v>35</v>
      </c>
      <c r="AV48" s="36">
        <f>IFERROR(时间!$B$4+AU48,"上周无销量")</f>
        <v>43332</v>
      </c>
    </row>
    <row r="49" spans="1:48">
      <c r="A49" s="21" t="s">
        <v>145</v>
      </c>
      <c r="B49" t="s">
        <v>146</v>
      </c>
      <c r="C49" t="s">
        <v>120</v>
      </c>
      <c r="D49" s="31">
        <v>3</v>
      </c>
      <c r="E49" s="31">
        <v>10</v>
      </c>
      <c r="F49" s="31">
        <v>2</v>
      </c>
      <c r="G49" s="31">
        <v>1</v>
      </c>
      <c r="H49" s="32">
        <v>14.990625</v>
      </c>
      <c r="I49">
        <v>8</v>
      </c>
      <c r="J49" s="33">
        <v>0</v>
      </c>
      <c r="K49" s="33">
        <v>0</v>
      </c>
      <c r="L49" s="33">
        <v>0</v>
      </c>
      <c r="M49">
        <v>8</v>
      </c>
      <c r="N49">
        <v>1</v>
      </c>
      <c r="O49">
        <v>0</v>
      </c>
      <c r="P49">
        <v>2740</v>
      </c>
      <c r="Q49">
        <v>7360</v>
      </c>
      <c r="R49">
        <v>1883</v>
      </c>
      <c r="S49">
        <v>1225</v>
      </c>
      <c r="T49">
        <v>5</v>
      </c>
      <c r="U49">
        <v>13</v>
      </c>
      <c r="V49">
        <v>5</v>
      </c>
      <c r="W49">
        <v>6</v>
      </c>
      <c r="X49" s="23">
        <v>0.00182481751824818</v>
      </c>
      <c r="Y49" s="23">
        <v>0.00176630434782609</v>
      </c>
      <c r="Z49" s="23">
        <v>0.00265533722782793</v>
      </c>
      <c r="AA49" s="23">
        <v>0.00489795918367347</v>
      </c>
      <c r="AB49">
        <v>1.77</v>
      </c>
      <c r="AC49">
        <v>5.15</v>
      </c>
      <c r="AD49">
        <v>1.76</v>
      </c>
      <c r="AE49">
        <v>2.91</v>
      </c>
      <c r="AF49" s="23">
        <v>0.0393579320408589</v>
      </c>
      <c r="AG49" s="23">
        <v>0.0343548050865124</v>
      </c>
      <c r="AH49" s="23">
        <v>0.0587033562643319</v>
      </c>
      <c r="AI49" s="23">
        <v>0.194121325828643</v>
      </c>
      <c r="AJ49">
        <v>28</v>
      </c>
      <c r="AK49">
        <v>59</v>
      </c>
      <c r="AL49">
        <v>43</v>
      </c>
      <c r="AM49">
        <v>19</v>
      </c>
      <c r="AN49" s="23">
        <v>0.107142857142857</v>
      </c>
      <c r="AO49" s="23">
        <v>0.169491525423729</v>
      </c>
      <c r="AP49" s="23">
        <v>0.0465116279069767</v>
      </c>
      <c r="AQ49" s="23">
        <v>0.0526315789473684</v>
      </c>
      <c r="AR49" s="35">
        <v>0.428571428571429</v>
      </c>
      <c r="AS49" s="35">
        <v>25.7142857142857</v>
      </c>
      <c r="AT49" s="35">
        <v>-17.7142857142857</v>
      </c>
      <c r="AU49" s="31">
        <f t="shared" si="2"/>
        <v>18</v>
      </c>
      <c r="AV49" s="36">
        <f>IFERROR(时间!$B$4+AU49,"上周无销量")</f>
        <v>43315</v>
      </c>
    </row>
    <row r="50" spans="1:48">
      <c r="A50" s="21" t="s">
        <v>147</v>
      </c>
      <c r="B50" t="s">
        <v>148</v>
      </c>
      <c r="C50" t="s">
        <v>120</v>
      </c>
      <c r="D50" s="31">
        <v>5</v>
      </c>
      <c r="E50" s="31">
        <v>2</v>
      </c>
      <c r="F50" s="31">
        <v>1</v>
      </c>
      <c r="G50" s="31">
        <v>3</v>
      </c>
      <c r="H50" s="32">
        <v>11.6290909090909</v>
      </c>
      <c r="I50">
        <v>13</v>
      </c>
      <c r="J50" s="33">
        <v>0</v>
      </c>
      <c r="K50" s="33">
        <v>0</v>
      </c>
      <c r="L50" s="33">
        <v>0</v>
      </c>
      <c r="M50">
        <v>13</v>
      </c>
      <c r="N50">
        <v>0</v>
      </c>
      <c r="O50">
        <v>0</v>
      </c>
      <c r="P50">
        <v>4214</v>
      </c>
      <c r="Q50">
        <v>1332</v>
      </c>
      <c r="R50">
        <v>859</v>
      </c>
      <c r="S50">
        <v>1217</v>
      </c>
      <c r="T50">
        <v>9</v>
      </c>
      <c r="U50">
        <v>2</v>
      </c>
      <c r="V50">
        <v>3</v>
      </c>
      <c r="W50">
        <v>3</v>
      </c>
      <c r="X50" s="23">
        <v>0.00213573801613669</v>
      </c>
      <c r="Y50" s="23">
        <v>0.0015015015015015</v>
      </c>
      <c r="Z50" s="23">
        <v>0.00349243306169965</v>
      </c>
      <c r="AA50" s="23">
        <v>0.00246507806080526</v>
      </c>
      <c r="AB50">
        <v>4.14</v>
      </c>
      <c r="AC50">
        <v>0.43</v>
      </c>
      <c r="AD50">
        <v>1.28</v>
      </c>
      <c r="AE50">
        <v>1.31</v>
      </c>
      <c r="AF50" s="23">
        <v>0.0712007504690432</v>
      </c>
      <c r="AG50" s="23">
        <v>0.0184881175734834</v>
      </c>
      <c r="AH50" s="23">
        <v>0.110068792995622</v>
      </c>
      <c r="AI50" s="23">
        <v>0.0375495101104857</v>
      </c>
      <c r="AJ50">
        <v>12</v>
      </c>
      <c r="AK50">
        <v>25</v>
      </c>
      <c r="AL50">
        <v>23</v>
      </c>
      <c r="AM50">
        <v>21</v>
      </c>
      <c r="AN50" s="23">
        <v>0.416666666666667</v>
      </c>
      <c r="AO50" s="23">
        <v>0.08</v>
      </c>
      <c r="AP50" s="23">
        <v>0.0434782608695652</v>
      </c>
      <c r="AQ50" s="23">
        <v>0.142857142857143</v>
      </c>
      <c r="AR50" s="35">
        <v>0.714285714285714</v>
      </c>
      <c r="AS50" s="35">
        <v>42.8571428571429</v>
      </c>
      <c r="AT50" s="35">
        <v>-29.8571428571429</v>
      </c>
      <c r="AU50" s="31">
        <f t="shared" si="2"/>
        <v>18</v>
      </c>
      <c r="AV50" s="36">
        <f>IFERROR(时间!$B$4+AU50,"上周无销量")</f>
        <v>43315</v>
      </c>
    </row>
    <row r="51" spans="1:48">
      <c r="A51" s="21" t="s">
        <v>149</v>
      </c>
      <c r="B51" t="s">
        <v>150</v>
      </c>
      <c r="C51" t="s">
        <v>120</v>
      </c>
      <c r="D51" s="31">
        <v>0</v>
      </c>
      <c r="E51" s="31">
        <v>0</v>
      </c>
      <c r="F51" s="31">
        <v>0</v>
      </c>
      <c r="G51" s="31">
        <v>0</v>
      </c>
      <c r="H51" s="32">
        <v>0</v>
      </c>
      <c r="I51">
        <v>0</v>
      </c>
      <c r="J51" s="33">
        <v>0</v>
      </c>
      <c r="K51" s="33">
        <v>0</v>
      </c>
      <c r="L51" s="33">
        <v>0</v>
      </c>
      <c r="M51">
        <v>0</v>
      </c>
      <c r="N51">
        <v>0</v>
      </c>
      <c r="O51">
        <v>0</v>
      </c>
      <c r="P51" t="s">
        <v>54</v>
      </c>
      <c r="Q51" t="s">
        <v>54</v>
      </c>
      <c r="R51" t="s">
        <v>54</v>
      </c>
      <c r="S51" t="s">
        <v>54</v>
      </c>
      <c r="T51" t="s">
        <v>54</v>
      </c>
      <c r="U51" t="s">
        <v>54</v>
      </c>
      <c r="V51" t="s">
        <v>54</v>
      </c>
      <c r="W51" t="s">
        <v>54</v>
      </c>
      <c r="X51" s="23" t="s">
        <v>54</v>
      </c>
      <c r="Y51" s="23" t="s">
        <v>54</v>
      </c>
      <c r="Z51" s="23" t="s">
        <v>54</v>
      </c>
      <c r="AA51" s="23" t="s">
        <v>54</v>
      </c>
      <c r="AB51" t="s">
        <v>54</v>
      </c>
      <c r="AC51" t="s">
        <v>54</v>
      </c>
      <c r="AD51" t="s">
        <v>54</v>
      </c>
      <c r="AE51" t="s">
        <v>54</v>
      </c>
      <c r="AF51" s="23" t="s">
        <v>54</v>
      </c>
      <c r="AG51" s="23" t="s">
        <v>54</v>
      </c>
      <c r="AH51" s="23" t="s">
        <v>54</v>
      </c>
      <c r="AI51" s="23" t="s">
        <v>54</v>
      </c>
      <c r="AJ51">
        <v>0</v>
      </c>
      <c r="AK51">
        <v>0</v>
      </c>
      <c r="AL51">
        <v>0</v>
      </c>
      <c r="AM51">
        <v>0</v>
      </c>
      <c r="AN51" s="23" t="e">
        <v>#DIV/0!</v>
      </c>
      <c r="AO51" s="23" t="e">
        <v>#DIV/0!</v>
      </c>
      <c r="AP51" s="23" t="e">
        <v>#DIV/0!</v>
      </c>
      <c r="AQ51" s="23" t="e">
        <v>#DIV/0!</v>
      </c>
      <c r="AR51" s="35">
        <v>0</v>
      </c>
      <c r="AS51" s="35">
        <v>0</v>
      </c>
      <c r="AT51" s="35">
        <v>0</v>
      </c>
      <c r="AU51" s="31" t="str">
        <f t="shared" si="2"/>
        <v>库存为0</v>
      </c>
      <c r="AV51" s="36" t="str">
        <f>IFERROR(时间!$B$4+AU51,"上周无销量")</f>
        <v>上周无销量</v>
      </c>
    </row>
    <row r="52" spans="1:48">
      <c r="A52" s="21" t="s">
        <v>151</v>
      </c>
      <c r="B52" t="s">
        <v>152</v>
      </c>
      <c r="C52" t="s">
        <v>120</v>
      </c>
      <c r="D52" s="31">
        <v>0</v>
      </c>
      <c r="E52" s="31">
        <v>0</v>
      </c>
      <c r="F52" s="31">
        <v>0</v>
      </c>
      <c r="G52" s="31">
        <v>0</v>
      </c>
      <c r="H52" s="32">
        <v>0</v>
      </c>
      <c r="I52">
        <v>0</v>
      </c>
      <c r="J52" s="33">
        <v>0</v>
      </c>
      <c r="K52" s="33">
        <v>0</v>
      </c>
      <c r="L52" s="33">
        <v>0</v>
      </c>
      <c r="M52">
        <v>0</v>
      </c>
      <c r="N52">
        <v>0</v>
      </c>
      <c r="O52">
        <v>0</v>
      </c>
      <c r="P52" t="s">
        <v>54</v>
      </c>
      <c r="Q52" t="s">
        <v>54</v>
      </c>
      <c r="R52" t="s">
        <v>54</v>
      </c>
      <c r="S52" t="s">
        <v>54</v>
      </c>
      <c r="T52" t="s">
        <v>54</v>
      </c>
      <c r="U52" t="s">
        <v>54</v>
      </c>
      <c r="V52" t="s">
        <v>54</v>
      </c>
      <c r="W52" t="s">
        <v>54</v>
      </c>
      <c r="X52" s="23" t="s">
        <v>54</v>
      </c>
      <c r="Y52" s="23" t="s">
        <v>54</v>
      </c>
      <c r="Z52" s="23" t="s">
        <v>54</v>
      </c>
      <c r="AA52" s="23" t="s">
        <v>54</v>
      </c>
      <c r="AB52" t="s">
        <v>54</v>
      </c>
      <c r="AC52" t="s">
        <v>54</v>
      </c>
      <c r="AD52" t="s">
        <v>54</v>
      </c>
      <c r="AE52" t="s">
        <v>54</v>
      </c>
      <c r="AF52" s="23" t="s">
        <v>54</v>
      </c>
      <c r="AG52" s="23" t="s">
        <v>54</v>
      </c>
      <c r="AH52" s="23" t="s">
        <v>54</v>
      </c>
      <c r="AI52" s="23" t="s">
        <v>54</v>
      </c>
      <c r="AJ52">
        <v>0</v>
      </c>
      <c r="AK52">
        <v>0</v>
      </c>
      <c r="AL52">
        <v>0</v>
      </c>
      <c r="AM52">
        <v>0</v>
      </c>
      <c r="AN52" s="23" t="e">
        <v>#DIV/0!</v>
      </c>
      <c r="AO52" s="23" t="e">
        <v>#DIV/0!</v>
      </c>
      <c r="AP52" s="23" t="e">
        <v>#DIV/0!</v>
      </c>
      <c r="AQ52" s="23" t="e">
        <v>#DIV/0!</v>
      </c>
      <c r="AR52" s="35">
        <v>0</v>
      </c>
      <c r="AS52" s="35">
        <v>0</v>
      </c>
      <c r="AT52" s="35">
        <v>0</v>
      </c>
      <c r="AU52" s="31" t="str">
        <f t="shared" si="2"/>
        <v>库存为0</v>
      </c>
      <c r="AV52" s="36" t="str">
        <f>IFERROR(时间!$B$4+AU52,"上周无销量")</f>
        <v>上周无销量</v>
      </c>
    </row>
    <row r="53" spans="1:48">
      <c r="A53" s="21" t="s">
        <v>153</v>
      </c>
      <c r="B53" t="s">
        <v>154</v>
      </c>
      <c r="C53" t="s">
        <v>120</v>
      </c>
      <c r="D53" s="31">
        <v>0</v>
      </c>
      <c r="E53" s="31">
        <v>0</v>
      </c>
      <c r="F53" s="31">
        <v>1</v>
      </c>
      <c r="G53" s="31">
        <v>1</v>
      </c>
      <c r="H53" s="32">
        <v>7.495</v>
      </c>
      <c r="I53">
        <v>0</v>
      </c>
      <c r="J53" s="33">
        <v>0</v>
      </c>
      <c r="K53" s="33">
        <v>0</v>
      </c>
      <c r="L53" s="3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95</v>
      </c>
      <c r="S53">
        <v>419</v>
      </c>
      <c r="T53">
        <v>0</v>
      </c>
      <c r="U53">
        <v>0</v>
      </c>
      <c r="V53">
        <v>1</v>
      </c>
      <c r="W53">
        <v>1</v>
      </c>
      <c r="X53" s="23" t="e">
        <v>#DIV/0!</v>
      </c>
      <c r="Y53" s="23" t="e">
        <v>#DIV/0!</v>
      </c>
      <c r="Z53" s="23">
        <v>0.0105263157894737</v>
      </c>
      <c r="AA53" s="23">
        <v>0.00238663484486874</v>
      </c>
      <c r="AB53">
        <v>0</v>
      </c>
      <c r="AC53">
        <v>0</v>
      </c>
      <c r="AD53">
        <v>0.39</v>
      </c>
      <c r="AE53">
        <v>0.64</v>
      </c>
      <c r="AF53" s="23" t="s">
        <v>54</v>
      </c>
      <c r="AG53" s="23" t="s">
        <v>54</v>
      </c>
      <c r="AH53" s="23">
        <v>0.0520346897931955</v>
      </c>
      <c r="AI53" s="23">
        <v>0.085390260173449</v>
      </c>
      <c r="AJ53">
        <v>0</v>
      </c>
      <c r="AK53">
        <v>0</v>
      </c>
      <c r="AL53">
        <v>0</v>
      </c>
      <c r="AM53">
        <v>6</v>
      </c>
      <c r="AN53" s="23" t="e">
        <v>#DIV/0!</v>
      </c>
      <c r="AO53" s="23" t="e">
        <v>#DIV/0!</v>
      </c>
      <c r="AP53" s="23" t="e">
        <v>#DIV/0!</v>
      </c>
      <c r="AQ53" s="23">
        <v>0.166666666666667</v>
      </c>
      <c r="AR53" s="35">
        <v>0</v>
      </c>
      <c r="AS53" s="35">
        <v>0</v>
      </c>
      <c r="AT53" s="35">
        <v>0</v>
      </c>
      <c r="AU53" s="31" t="str">
        <f t="shared" si="2"/>
        <v>库存为0</v>
      </c>
      <c r="AV53" s="36" t="str">
        <f>IFERROR(时间!$B$4+AU53,"上周无销量")</f>
        <v>上周无销量</v>
      </c>
    </row>
    <row r="54" spans="1:48">
      <c r="A54" s="21" t="s">
        <v>155</v>
      </c>
      <c r="B54" t="s">
        <v>156</v>
      </c>
      <c r="C54" t="s">
        <v>120</v>
      </c>
      <c r="D54" s="31">
        <v>0</v>
      </c>
      <c r="E54" s="31">
        <v>1</v>
      </c>
      <c r="F54" s="31">
        <v>0</v>
      </c>
      <c r="G54" s="31">
        <v>0</v>
      </c>
      <c r="H54" s="32">
        <v>14.99</v>
      </c>
      <c r="I54">
        <v>0</v>
      </c>
      <c r="J54" s="33">
        <v>0</v>
      </c>
      <c r="K54" s="33">
        <v>0</v>
      </c>
      <c r="L54" s="33">
        <v>0</v>
      </c>
      <c r="M54">
        <v>0</v>
      </c>
      <c r="N54">
        <v>0</v>
      </c>
      <c r="O54">
        <v>0</v>
      </c>
      <c r="P54">
        <v>0</v>
      </c>
      <c r="Q54">
        <v>711</v>
      </c>
      <c r="R54">
        <v>542</v>
      </c>
      <c r="S54">
        <v>265</v>
      </c>
      <c r="T54">
        <v>0</v>
      </c>
      <c r="U54">
        <v>2</v>
      </c>
      <c r="V54">
        <v>1</v>
      </c>
      <c r="W54">
        <v>0</v>
      </c>
      <c r="X54" s="23" t="e">
        <v>#DIV/0!</v>
      </c>
      <c r="Y54" s="23">
        <v>0.00281293952180028</v>
      </c>
      <c r="Z54" s="23">
        <v>0.0018450184501845</v>
      </c>
      <c r="AA54" s="23">
        <v>0</v>
      </c>
      <c r="AB54">
        <v>0</v>
      </c>
      <c r="AC54">
        <v>0.97</v>
      </c>
      <c r="AD54">
        <v>0.29</v>
      </c>
      <c r="AE54">
        <v>0</v>
      </c>
      <c r="AF54" s="23" t="s">
        <v>54</v>
      </c>
      <c r="AG54" s="23">
        <v>0.0647098065376918</v>
      </c>
      <c r="AH54" s="23" t="s">
        <v>103</v>
      </c>
      <c r="AI54" s="23" t="s">
        <v>54</v>
      </c>
      <c r="AJ54">
        <v>0</v>
      </c>
      <c r="AK54">
        <v>4</v>
      </c>
      <c r="AL54">
        <v>5</v>
      </c>
      <c r="AM54">
        <v>4</v>
      </c>
      <c r="AN54" s="23" t="e">
        <v>#DIV/0!</v>
      </c>
      <c r="AO54" s="23">
        <v>0.25</v>
      </c>
      <c r="AP54" s="23">
        <v>0</v>
      </c>
      <c r="AQ54" s="23">
        <v>0</v>
      </c>
      <c r="AR54" s="35">
        <v>0</v>
      </c>
      <c r="AS54" s="35">
        <v>0</v>
      </c>
      <c r="AT54" s="35">
        <v>0</v>
      </c>
      <c r="AU54" s="31" t="str">
        <f t="shared" si="2"/>
        <v>库存为0</v>
      </c>
      <c r="AV54" s="36" t="str">
        <f>IFERROR(时间!$B$4+AU54,"上周无销量")</f>
        <v>上周无销量</v>
      </c>
    </row>
    <row r="55" spans="1:48">
      <c r="A55" s="21" t="s">
        <v>157</v>
      </c>
      <c r="B55" t="s">
        <v>158</v>
      </c>
      <c r="C55" t="s">
        <v>120</v>
      </c>
      <c r="D55" s="31">
        <v>0</v>
      </c>
      <c r="E55" s="31">
        <v>1</v>
      </c>
      <c r="F55" s="31">
        <v>0</v>
      </c>
      <c r="G55" s="31">
        <v>1</v>
      </c>
      <c r="H55" s="32">
        <v>7.495</v>
      </c>
      <c r="I55">
        <v>0</v>
      </c>
      <c r="J55" s="33">
        <v>0</v>
      </c>
      <c r="K55" s="33">
        <v>0</v>
      </c>
      <c r="L55" s="33">
        <v>0</v>
      </c>
      <c r="M55">
        <v>0</v>
      </c>
      <c r="N55">
        <v>0</v>
      </c>
      <c r="O55">
        <v>0</v>
      </c>
      <c r="P55">
        <v>0</v>
      </c>
      <c r="Q55">
        <v>1124</v>
      </c>
      <c r="R55">
        <v>339</v>
      </c>
      <c r="S55">
        <v>98</v>
      </c>
      <c r="T55">
        <v>0</v>
      </c>
      <c r="U55">
        <v>5</v>
      </c>
      <c r="V55">
        <v>2</v>
      </c>
      <c r="W55">
        <v>1</v>
      </c>
      <c r="X55" s="23" t="e">
        <v>#DIV/0!</v>
      </c>
      <c r="Y55" s="23">
        <v>0.00444839857651246</v>
      </c>
      <c r="Z55" s="23">
        <v>0.00589970501474926</v>
      </c>
      <c r="AA55" s="23">
        <v>0.0102040816326531</v>
      </c>
      <c r="AB55">
        <v>0</v>
      </c>
      <c r="AC55">
        <v>1.99</v>
      </c>
      <c r="AD55">
        <v>0.74</v>
      </c>
      <c r="AE55">
        <v>0.24</v>
      </c>
      <c r="AF55" s="23" t="s">
        <v>54</v>
      </c>
      <c r="AG55" s="23">
        <v>0.265510340226818</v>
      </c>
      <c r="AH55" s="23" t="s">
        <v>103</v>
      </c>
      <c r="AI55" s="23">
        <v>0.0320213475650434</v>
      </c>
      <c r="AJ55">
        <v>0</v>
      </c>
      <c r="AK55">
        <v>25</v>
      </c>
      <c r="AL55">
        <v>34</v>
      </c>
      <c r="AM55">
        <v>9</v>
      </c>
      <c r="AN55" s="23" t="e">
        <v>#DIV/0!</v>
      </c>
      <c r="AO55" s="23">
        <v>0.04</v>
      </c>
      <c r="AP55" s="23">
        <v>0</v>
      </c>
      <c r="AQ55" s="23">
        <v>0.111111111111111</v>
      </c>
      <c r="AR55" s="35">
        <v>0</v>
      </c>
      <c r="AS55" s="35">
        <v>0</v>
      </c>
      <c r="AT55" s="35">
        <v>0</v>
      </c>
      <c r="AU55" s="31" t="str">
        <f t="shared" si="2"/>
        <v>库存为0</v>
      </c>
      <c r="AV55" s="36" t="str">
        <f>IFERROR(时间!$B$4+AU55,"上周无销量")</f>
        <v>上周无销量</v>
      </c>
    </row>
    <row r="56" spans="1:48">
      <c r="A56" s="21" t="s">
        <v>159</v>
      </c>
      <c r="B56" t="s">
        <v>160</v>
      </c>
      <c r="C56" t="s">
        <v>120</v>
      </c>
      <c r="D56" s="31">
        <v>0</v>
      </c>
      <c r="E56" s="31">
        <v>2</v>
      </c>
      <c r="F56" s="31">
        <v>1</v>
      </c>
      <c r="G56" s="31">
        <v>2</v>
      </c>
      <c r="H56" s="32">
        <v>8.994</v>
      </c>
      <c r="I56">
        <v>0</v>
      </c>
      <c r="J56" s="33">
        <v>0</v>
      </c>
      <c r="K56" s="33">
        <v>0</v>
      </c>
      <c r="L56" s="33">
        <v>0</v>
      </c>
      <c r="M56">
        <v>0</v>
      </c>
      <c r="N56">
        <v>0</v>
      </c>
      <c r="O56">
        <v>0</v>
      </c>
      <c r="P56">
        <v>0</v>
      </c>
      <c r="Q56">
        <v>73</v>
      </c>
      <c r="R56">
        <v>25</v>
      </c>
      <c r="S56">
        <v>40</v>
      </c>
      <c r="T56">
        <v>0</v>
      </c>
      <c r="U56">
        <v>1</v>
      </c>
      <c r="V56">
        <v>0</v>
      </c>
      <c r="W56">
        <v>0</v>
      </c>
      <c r="X56" s="23" t="e">
        <v>#DIV/0!</v>
      </c>
      <c r="Y56" s="23">
        <v>0.0136986301369863</v>
      </c>
      <c r="Z56" s="23">
        <v>0</v>
      </c>
      <c r="AA56" s="23">
        <v>0</v>
      </c>
      <c r="AB56">
        <v>0</v>
      </c>
      <c r="AC56">
        <v>0.52</v>
      </c>
      <c r="AD56">
        <v>0</v>
      </c>
      <c r="AE56">
        <v>0</v>
      </c>
      <c r="AF56" s="23" t="s">
        <v>54</v>
      </c>
      <c r="AG56" s="23">
        <v>0.0289081609962197</v>
      </c>
      <c r="AH56" s="23" t="s">
        <v>54</v>
      </c>
      <c r="AI56" s="23" t="s">
        <v>54</v>
      </c>
      <c r="AJ56">
        <v>0</v>
      </c>
      <c r="AK56">
        <v>8</v>
      </c>
      <c r="AL56">
        <v>2</v>
      </c>
      <c r="AM56">
        <v>4</v>
      </c>
      <c r="AN56" s="23" t="e">
        <v>#DIV/0!</v>
      </c>
      <c r="AO56" s="23">
        <v>0.25</v>
      </c>
      <c r="AP56" s="23">
        <v>0.5</v>
      </c>
      <c r="AQ56" s="23">
        <v>0.5</v>
      </c>
      <c r="AR56" s="35">
        <v>0</v>
      </c>
      <c r="AS56" s="35">
        <v>0</v>
      </c>
      <c r="AT56" s="35">
        <v>0</v>
      </c>
      <c r="AU56" s="31" t="str">
        <f t="shared" si="2"/>
        <v>库存为0</v>
      </c>
      <c r="AV56" s="36" t="str">
        <f>IFERROR(时间!$B$4+AU56,"上周无销量")</f>
        <v>上周无销量</v>
      </c>
    </row>
    <row r="57" spans="1:48">
      <c r="A57" s="21" t="s">
        <v>161</v>
      </c>
      <c r="B57" t="s">
        <v>162</v>
      </c>
      <c r="C57" t="s">
        <v>120</v>
      </c>
      <c r="D57" s="31">
        <v>0</v>
      </c>
      <c r="E57" s="31">
        <v>0</v>
      </c>
      <c r="F57" s="31">
        <v>2</v>
      </c>
      <c r="G57" s="31">
        <v>0</v>
      </c>
      <c r="H57" s="32">
        <v>14.99</v>
      </c>
      <c r="I57">
        <v>3</v>
      </c>
      <c r="J57" s="33">
        <v>0</v>
      </c>
      <c r="K57" s="33">
        <v>0</v>
      </c>
      <c r="L57" s="33">
        <v>0</v>
      </c>
      <c r="M57">
        <v>3</v>
      </c>
      <c r="N57">
        <v>0</v>
      </c>
      <c r="O57">
        <v>0</v>
      </c>
      <c r="P57">
        <v>907</v>
      </c>
      <c r="Q57">
        <v>168</v>
      </c>
      <c r="R57">
        <v>163</v>
      </c>
      <c r="S57">
        <v>635</v>
      </c>
      <c r="T57">
        <v>2</v>
      </c>
      <c r="U57">
        <v>2</v>
      </c>
      <c r="V57">
        <v>0</v>
      </c>
      <c r="W57">
        <v>1</v>
      </c>
      <c r="X57" s="23">
        <v>0.00220507166482911</v>
      </c>
      <c r="Y57" s="23">
        <v>0.0119047619047619</v>
      </c>
      <c r="Z57" s="23">
        <v>0</v>
      </c>
      <c r="AA57" s="23">
        <v>0.0015748031496063</v>
      </c>
      <c r="AB57">
        <v>0.81</v>
      </c>
      <c r="AC57">
        <v>0.93</v>
      </c>
      <c r="AD57">
        <v>0</v>
      </c>
      <c r="AE57">
        <v>0.29</v>
      </c>
      <c r="AF57" s="23" t="s">
        <v>103</v>
      </c>
      <c r="AG57" s="23" t="s">
        <v>103</v>
      </c>
      <c r="AH57" s="23" t="s">
        <v>54</v>
      </c>
      <c r="AI57" s="23" t="s">
        <v>103</v>
      </c>
      <c r="AJ57">
        <v>5</v>
      </c>
      <c r="AK57">
        <v>5</v>
      </c>
      <c r="AL57">
        <v>7</v>
      </c>
      <c r="AM57">
        <v>6</v>
      </c>
      <c r="AN57" s="23">
        <v>0</v>
      </c>
      <c r="AO57" s="23">
        <v>0</v>
      </c>
      <c r="AP57" s="23">
        <v>0.285714285714286</v>
      </c>
      <c r="AQ57" s="23">
        <v>0</v>
      </c>
      <c r="AR57" s="35">
        <v>0</v>
      </c>
      <c r="AS57" s="35">
        <v>0</v>
      </c>
      <c r="AT57" s="35">
        <v>3</v>
      </c>
      <c r="AU57" s="31" t="str">
        <f t="shared" si="2"/>
        <v>库存为3</v>
      </c>
      <c r="AV57" s="36" t="str">
        <f>IFERROR(时间!$B$4+AU57,"上周无销量")</f>
        <v>上周无销量</v>
      </c>
    </row>
    <row r="58" spans="1:48">
      <c r="A58" s="21" t="s">
        <v>163</v>
      </c>
      <c r="B58" t="s">
        <v>164</v>
      </c>
      <c r="C58" t="s">
        <v>120</v>
      </c>
      <c r="D58" s="31">
        <v>0</v>
      </c>
      <c r="E58" s="31">
        <v>0</v>
      </c>
      <c r="F58" s="31">
        <v>0</v>
      </c>
      <c r="G58" s="31">
        <v>2</v>
      </c>
      <c r="H58" s="32">
        <v>0</v>
      </c>
      <c r="I58">
        <v>3</v>
      </c>
      <c r="J58" s="33">
        <v>0</v>
      </c>
      <c r="K58" s="33">
        <v>0</v>
      </c>
      <c r="L58" s="33">
        <v>0</v>
      </c>
      <c r="M58">
        <v>3</v>
      </c>
      <c r="N58">
        <v>0</v>
      </c>
      <c r="O58">
        <v>1</v>
      </c>
      <c r="P58">
        <v>548</v>
      </c>
      <c r="Q58">
        <v>222</v>
      </c>
      <c r="R58">
        <v>570</v>
      </c>
      <c r="S58">
        <v>2523</v>
      </c>
      <c r="T58">
        <v>2</v>
      </c>
      <c r="U58">
        <v>1</v>
      </c>
      <c r="V58">
        <v>3</v>
      </c>
      <c r="W58">
        <v>6</v>
      </c>
      <c r="X58" s="23">
        <v>0.00364963503649635</v>
      </c>
      <c r="Y58" s="23">
        <v>0.0045045045045045</v>
      </c>
      <c r="Z58" s="23">
        <v>0.00526315789473684</v>
      </c>
      <c r="AA58" s="23">
        <v>0.00237812128418549</v>
      </c>
      <c r="AB58">
        <v>0.58</v>
      </c>
      <c r="AC58">
        <v>0.3</v>
      </c>
      <c r="AD58">
        <v>1.18</v>
      </c>
      <c r="AE58">
        <v>2.14</v>
      </c>
      <c r="AF58" s="23" t="s">
        <v>103</v>
      </c>
      <c r="AG58" s="23" t="s">
        <v>103</v>
      </c>
      <c r="AH58" s="23" t="s">
        <v>103</v>
      </c>
      <c r="AI58" s="23" t="s">
        <v>103</v>
      </c>
      <c r="AJ58">
        <v>3</v>
      </c>
      <c r="AK58">
        <v>6</v>
      </c>
      <c r="AL58">
        <v>8</v>
      </c>
      <c r="AM58">
        <v>10</v>
      </c>
      <c r="AN58" s="23">
        <v>0</v>
      </c>
      <c r="AO58" s="23">
        <v>0</v>
      </c>
      <c r="AP58" s="23">
        <v>0</v>
      </c>
      <c r="AQ58" s="23">
        <v>0.2</v>
      </c>
      <c r="AR58" s="35">
        <v>0</v>
      </c>
      <c r="AS58" s="35">
        <v>0</v>
      </c>
      <c r="AT58" s="35">
        <v>3</v>
      </c>
      <c r="AU58" s="31" t="str">
        <f t="shared" si="2"/>
        <v>库存为3</v>
      </c>
      <c r="AV58" s="36" t="str">
        <f>IFERROR(时间!$B$4+AU58,"上周无销量")</f>
        <v>上周无销量</v>
      </c>
    </row>
    <row r="59" spans="1:48">
      <c r="A59" s="21" t="s">
        <v>165</v>
      </c>
      <c r="B59" t="s">
        <v>166</v>
      </c>
      <c r="C59" t="s">
        <v>120</v>
      </c>
      <c r="D59" s="31">
        <v>0</v>
      </c>
      <c r="E59" s="31">
        <v>0</v>
      </c>
      <c r="F59" s="31">
        <v>0</v>
      </c>
      <c r="G59" s="31">
        <v>0</v>
      </c>
      <c r="H59" s="32">
        <v>0</v>
      </c>
      <c r="I59">
        <v>2</v>
      </c>
      <c r="J59" s="33">
        <v>0</v>
      </c>
      <c r="K59" s="33">
        <v>0</v>
      </c>
      <c r="L59" s="33">
        <v>0</v>
      </c>
      <c r="M59">
        <v>2</v>
      </c>
      <c r="N59">
        <v>0</v>
      </c>
      <c r="O59">
        <v>0</v>
      </c>
      <c r="P59">
        <v>2145</v>
      </c>
      <c r="Q59">
        <v>798</v>
      </c>
      <c r="R59">
        <v>427</v>
      </c>
      <c r="S59">
        <v>565</v>
      </c>
      <c r="T59">
        <v>5</v>
      </c>
      <c r="U59">
        <v>3</v>
      </c>
      <c r="V59">
        <v>2</v>
      </c>
      <c r="W59">
        <v>0</v>
      </c>
      <c r="X59" s="23">
        <v>0.00233100233100233</v>
      </c>
      <c r="Y59" s="23">
        <v>0.0037593984962406</v>
      </c>
      <c r="Z59" s="23">
        <v>0.00468384074941452</v>
      </c>
      <c r="AA59" s="23">
        <v>0</v>
      </c>
      <c r="AB59">
        <v>2.16</v>
      </c>
      <c r="AC59">
        <v>1.73</v>
      </c>
      <c r="AD59">
        <v>1.06</v>
      </c>
      <c r="AE59">
        <v>0</v>
      </c>
      <c r="AF59" s="23" t="s">
        <v>103</v>
      </c>
      <c r="AG59" s="23" t="s">
        <v>103</v>
      </c>
      <c r="AH59" s="23" t="s">
        <v>103</v>
      </c>
      <c r="AI59" s="23" t="s">
        <v>54</v>
      </c>
      <c r="AJ59">
        <v>4</v>
      </c>
      <c r="AK59">
        <v>4</v>
      </c>
      <c r="AL59">
        <v>5</v>
      </c>
      <c r="AM59">
        <v>5</v>
      </c>
      <c r="AN59" s="23">
        <v>0</v>
      </c>
      <c r="AO59" s="23">
        <v>0</v>
      </c>
      <c r="AP59" s="23">
        <v>0</v>
      </c>
      <c r="AQ59" s="23">
        <v>0</v>
      </c>
      <c r="AR59" s="35">
        <v>0</v>
      </c>
      <c r="AS59" s="35">
        <v>0</v>
      </c>
      <c r="AT59" s="35">
        <v>2</v>
      </c>
      <c r="AU59" s="31" t="str">
        <f t="shared" si="2"/>
        <v>库存为2</v>
      </c>
      <c r="AV59" s="36" t="str">
        <f>IFERROR(时间!$B$4+AU59,"上周无销量")</f>
        <v>上周无销量</v>
      </c>
    </row>
    <row r="60" spans="1:48">
      <c r="A60" s="21" t="s">
        <v>167</v>
      </c>
      <c r="B60" t="s">
        <v>168</v>
      </c>
      <c r="C60" t="s">
        <v>120</v>
      </c>
      <c r="D60" s="31">
        <v>0</v>
      </c>
      <c r="E60" s="31">
        <v>0</v>
      </c>
      <c r="F60" s="31">
        <v>0</v>
      </c>
      <c r="G60" s="31">
        <v>0</v>
      </c>
      <c r="H60" s="32">
        <v>0</v>
      </c>
      <c r="I60">
        <v>0</v>
      </c>
      <c r="J60" s="33">
        <v>0</v>
      </c>
      <c r="K60" s="33">
        <v>0</v>
      </c>
      <c r="L60" s="33">
        <v>0</v>
      </c>
      <c r="M60">
        <v>0</v>
      </c>
      <c r="N60">
        <v>0</v>
      </c>
      <c r="O60">
        <v>0</v>
      </c>
      <c r="P60" t="s">
        <v>54</v>
      </c>
      <c r="Q60" t="s">
        <v>54</v>
      </c>
      <c r="R60" t="s">
        <v>54</v>
      </c>
      <c r="S60" t="s">
        <v>54</v>
      </c>
      <c r="T60" t="s">
        <v>54</v>
      </c>
      <c r="U60" t="s">
        <v>54</v>
      </c>
      <c r="V60" t="s">
        <v>54</v>
      </c>
      <c r="W60" t="s">
        <v>54</v>
      </c>
      <c r="X60" s="23" t="s">
        <v>54</v>
      </c>
      <c r="Y60" s="23" t="s">
        <v>54</v>
      </c>
      <c r="Z60" s="23" t="s">
        <v>54</v>
      </c>
      <c r="AA60" s="23" t="s">
        <v>54</v>
      </c>
      <c r="AB60" t="s">
        <v>54</v>
      </c>
      <c r="AC60" t="s">
        <v>54</v>
      </c>
      <c r="AD60" t="s">
        <v>54</v>
      </c>
      <c r="AE60" t="s">
        <v>54</v>
      </c>
      <c r="AF60" s="23" t="s">
        <v>54</v>
      </c>
      <c r="AG60" s="23" t="s">
        <v>54</v>
      </c>
      <c r="AH60" s="23" t="s">
        <v>54</v>
      </c>
      <c r="AI60" s="23" t="s">
        <v>54</v>
      </c>
      <c r="AJ60">
        <v>0</v>
      </c>
      <c r="AK60">
        <v>0</v>
      </c>
      <c r="AL60">
        <v>0</v>
      </c>
      <c r="AM60">
        <v>0</v>
      </c>
      <c r="AN60" s="23" t="e">
        <v>#DIV/0!</v>
      </c>
      <c r="AO60" s="23" t="e">
        <v>#DIV/0!</v>
      </c>
      <c r="AP60" s="23" t="e">
        <v>#DIV/0!</v>
      </c>
      <c r="AQ60" s="23" t="e">
        <v>#DIV/0!</v>
      </c>
      <c r="AR60" s="35">
        <v>0</v>
      </c>
      <c r="AS60" s="35">
        <v>0</v>
      </c>
      <c r="AT60" s="35">
        <v>0</v>
      </c>
      <c r="AU60" s="31" t="str">
        <f t="shared" si="2"/>
        <v>库存为0</v>
      </c>
      <c r="AV60" s="36" t="str">
        <f>IFERROR(时间!$B$4+AU60,"上周无销量")</f>
        <v>上周无销量</v>
      </c>
    </row>
    <row r="61" spans="1:48">
      <c r="A61" s="21" t="s">
        <v>169</v>
      </c>
      <c r="B61" t="s">
        <v>170</v>
      </c>
      <c r="C61" t="s">
        <v>120</v>
      </c>
      <c r="D61" s="31">
        <v>0</v>
      </c>
      <c r="E61" s="31">
        <v>0</v>
      </c>
      <c r="F61" s="31">
        <v>0</v>
      </c>
      <c r="G61" s="31">
        <v>0</v>
      </c>
      <c r="H61" s="32">
        <v>0</v>
      </c>
      <c r="I61">
        <v>0</v>
      </c>
      <c r="J61" s="33">
        <v>0</v>
      </c>
      <c r="K61" s="33">
        <v>0</v>
      </c>
      <c r="L61" s="33">
        <v>0</v>
      </c>
      <c r="M61">
        <v>0</v>
      </c>
      <c r="N61">
        <v>0</v>
      </c>
      <c r="O61">
        <v>0</v>
      </c>
      <c r="P61" t="s">
        <v>54</v>
      </c>
      <c r="Q61" t="s">
        <v>54</v>
      </c>
      <c r="R61" t="s">
        <v>54</v>
      </c>
      <c r="S61" t="s">
        <v>54</v>
      </c>
      <c r="T61" t="s">
        <v>54</v>
      </c>
      <c r="U61" t="s">
        <v>54</v>
      </c>
      <c r="V61" t="s">
        <v>54</v>
      </c>
      <c r="W61" t="s">
        <v>54</v>
      </c>
      <c r="X61" s="23" t="s">
        <v>54</v>
      </c>
      <c r="Y61" s="23" t="s">
        <v>54</v>
      </c>
      <c r="Z61" s="23" t="s">
        <v>54</v>
      </c>
      <c r="AA61" s="23" t="s">
        <v>54</v>
      </c>
      <c r="AB61" t="s">
        <v>54</v>
      </c>
      <c r="AC61" t="s">
        <v>54</v>
      </c>
      <c r="AD61" t="s">
        <v>54</v>
      </c>
      <c r="AE61" t="s">
        <v>54</v>
      </c>
      <c r="AF61" s="23" t="s">
        <v>54</v>
      </c>
      <c r="AG61" s="23" t="s">
        <v>54</v>
      </c>
      <c r="AH61" s="23" t="s">
        <v>54</v>
      </c>
      <c r="AI61" s="23" t="s">
        <v>54</v>
      </c>
      <c r="AJ61">
        <v>0</v>
      </c>
      <c r="AK61">
        <v>0</v>
      </c>
      <c r="AL61">
        <v>0</v>
      </c>
      <c r="AM61">
        <v>0</v>
      </c>
      <c r="AN61" s="23" t="e">
        <v>#DIV/0!</v>
      </c>
      <c r="AO61" s="23" t="e">
        <v>#DIV/0!</v>
      </c>
      <c r="AP61" s="23" t="e">
        <v>#DIV/0!</v>
      </c>
      <c r="AQ61" s="23" t="e">
        <v>#DIV/0!</v>
      </c>
      <c r="AR61" s="35">
        <v>0</v>
      </c>
      <c r="AS61" s="35">
        <v>0</v>
      </c>
      <c r="AT61" s="35">
        <v>0</v>
      </c>
      <c r="AU61" s="31" t="str">
        <f t="shared" si="2"/>
        <v>库存为0</v>
      </c>
      <c r="AV61" s="36" t="str">
        <f>IFERROR(时间!$B$4+AU61,"上周无销量")</f>
        <v>上周无销量</v>
      </c>
    </row>
    <row r="62" spans="1:48">
      <c r="A62" s="21" t="s">
        <v>171</v>
      </c>
      <c r="B62" t="s">
        <v>172</v>
      </c>
      <c r="C62" t="s">
        <v>120</v>
      </c>
      <c r="D62" s="31">
        <v>0</v>
      </c>
      <c r="E62" s="31">
        <v>0</v>
      </c>
      <c r="F62" s="31">
        <v>0</v>
      </c>
      <c r="G62" s="31">
        <v>2</v>
      </c>
      <c r="H62" s="32">
        <v>0</v>
      </c>
      <c r="I62">
        <v>3</v>
      </c>
      <c r="J62" s="33">
        <v>0</v>
      </c>
      <c r="K62" s="33">
        <v>0</v>
      </c>
      <c r="L62" s="33">
        <v>0</v>
      </c>
      <c r="M62">
        <v>3</v>
      </c>
      <c r="N62">
        <v>0</v>
      </c>
      <c r="O62">
        <v>0</v>
      </c>
      <c r="P62">
        <v>150</v>
      </c>
      <c r="Q62">
        <v>37</v>
      </c>
      <c r="R62">
        <v>0</v>
      </c>
      <c r="S62">
        <v>1904</v>
      </c>
      <c r="T62">
        <v>0</v>
      </c>
      <c r="U62">
        <v>0</v>
      </c>
      <c r="V62">
        <v>0</v>
      </c>
      <c r="W62">
        <v>5</v>
      </c>
      <c r="X62" s="23">
        <v>0</v>
      </c>
      <c r="Y62" s="23">
        <v>0</v>
      </c>
      <c r="Z62" s="23" t="e">
        <v>#DIV/0!</v>
      </c>
      <c r="AA62" s="23">
        <v>0.00262605042016807</v>
      </c>
      <c r="AB62">
        <v>0</v>
      </c>
      <c r="AC62">
        <v>0</v>
      </c>
      <c r="AD62">
        <v>0</v>
      </c>
      <c r="AE62">
        <v>2.3</v>
      </c>
      <c r="AF62" s="23" t="s">
        <v>54</v>
      </c>
      <c r="AG62" s="23" t="s">
        <v>54</v>
      </c>
      <c r="AH62" s="23" t="s">
        <v>54</v>
      </c>
      <c r="AI62" s="23" t="s">
        <v>103</v>
      </c>
      <c r="AJ62">
        <v>9</v>
      </c>
      <c r="AK62">
        <v>31</v>
      </c>
      <c r="AL62">
        <v>0</v>
      </c>
      <c r="AM62">
        <v>7</v>
      </c>
      <c r="AN62" s="23">
        <v>0</v>
      </c>
      <c r="AO62" s="23">
        <v>0</v>
      </c>
      <c r="AP62" s="23" t="e">
        <v>#DIV/0!</v>
      </c>
      <c r="AQ62" s="23">
        <v>0.285714285714286</v>
      </c>
      <c r="AR62" s="35">
        <v>0</v>
      </c>
      <c r="AS62" s="35">
        <v>0</v>
      </c>
      <c r="AT62" s="35">
        <v>3</v>
      </c>
      <c r="AU62" s="31" t="str">
        <f t="shared" si="2"/>
        <v>库存为3</v>
      </c>
      <c r="AV62" s="36" t="str">
        <f>IFERROR(时间!$B$4+AU62,"上周无销量")</f>
        <v>上周无销量</v>
      </c>
    </row>
    <row r="63" spans="1:48">
      <c r="A63" s="21" t="s">
        <v>173</v>
      </c>
      <c r="B63" t="s">
        <v>174</v>
      </c>
      <c r="C63" t="s">
        <v>120</v>
      </c>
      <c r="D63" s="31">
        <v>1</v>
      </c>
      <c r="E63" s="31">
        <v>0</v>
      </c>
      <c r="F63" s="31">
        <v>0</v>
      </c>
      <c r="G63" s="31">
        <v>0</v>
      </c>
      <c r="H63" s="32">
        <v>14.99</v>
      </c>
      <c r="I63">
        <v>1</v>
      </c>
      <c r="J63" s="33">
        <v>0</v>
      </c>
      <c r="K63" s="33">
        <v>0</v>
      </c>
      <c r="L63" s="33">
        <v>0</v>
      </c>
      <c r="M63">
        <v>1</v>
      </c>
      <c r="N63">
        <v>0</v>
      </c>
      <c r="O63">
        <v>0</v>
      </c>
      <c r="P63">
        <v>376</v>
      </c>
      <c r="Q63">
        <v>2032</v>
      </c>
      <c r="R63">
        <v>1091</v>
      </c>
      <c r="S63">
        <v>102</v>
      </c>
      <c r="T63">
        <v>2</v>
      </c>
      <c r="U63">
        <v>0</v>
      </c>
      <c r="V63">
        <v>1</v>
      </c>
      <c r="W63">
        <v>0</v>
      </c>
      <c r="X63" s="23">
        <v>0.00531914893617021</v>
      </c>
      <c r="Y63" s="23">
        <v>0</v>
      </c>
      <c r="Z63" s="23">
        <v>0.000916590284142988</v>
      </c>
      <c r="AA63" s="23">
        <v>0</v>
      </c>
      <c r="AB63">
        <v>0.8</v>
      </c>
      <c r="AC63">
        <v>0</v>
      </c>
      <c r="AD63">
        <v>0.41</v>
      </c>
      <c r="AE63">
        <v>0</v>
      </c>
      <c r="AF63" s="23">
        <v>0.0533689126084056</v>
      </c>
      <c r="AG63" s="23" t="s">
        <v>54</v>
      </c>
      <c r="AH63" s="23" t="s">
        <v>103</v>
      </c>
      <c r="AI63" s="23" t="s">
        <v>54</v>
      </c>
      <c r="AJ63">
        <v>3</v>
      </c>
      <c r="AK63">
        <v>5</v>
      </c>
      <c r="AL63">
        <v>4</v>
      </c>
      <c r="AM63">
        <v>2</v>
      </c>
      <c r="AN63" s="23">
        <v>0.333333333333333</v>
      </c>
      <c r="AO63" s="23">
        <v>0</v>
      </c>
      <c r="AP63" s="23">
        <v>0</v>
      </c>
      <c r="AQ63" s="23">
        <v>0</v>
      </c>
      <c r="AR63" s="35">
        <v>0.142857142857143</v>
      </c>
      <c r="AS63" s="35">
        <v>8.57142857142857</v>
      </c>
      <c r="AT63" s="35">
        <v>-7.57142857142857</v>
      </c>
      <c r="AU63" s="31">
        <f t="shared" si="2"/>
        <v>7</v>
      </c>
      <c r="AV63" s="36">
        <f>IFERROR(时间!$B$4+AU63,"上周无销量")</f>
        <v>43304</v>
      </c>
    </row>
    <row r="64" spans="1:48">
      <c r="A64" s="21" t="s">
        <v>175</v>
      </c>
      <c r="B64" t="s">
        <v>176</v>
      </c>
      <c r="C64" t="s">
        <v>120</v>
      </c>
      <c r="D64" s="31">
        <v>10</v>
      </c>
      <c r="E64" s="31">
        <v>19</v>
      </c>
      <c r="F64" s="31">
        <v>17</v>
      </c>
      <c r="G64" s="31">
        <v>14</v>
      </c>
      <c r="H64" s="32">
        <v>11.759</v>
      </c>
      <c r="I64">
        <v>30</v>
      </c>
      <c r="J64" s="33">
        <v>0</v>
      </c>
      <c r="K64" s="33">
        <v>25</v>
      </c>
      <c r="L64" s="33">
        <v>0</v>
      </c>
      <c r="M64">
        <v>55</v>
      </c>
      <c r="N64">
        <v>2</v>
      </c>
      <c r="O64">
        <v>0</v>
      </c>
      <c r="P64">
        <v>3406</v>
      </c>
      <c r="Q64">
        <v>2754</v>
      </c>
      <c r="R64">
        <v>1794</v>
      </c>
      <c r="S64">
        <v>123</v>
      </c>
      <c r="T64">
        <v>9</v>
      </c>
      <c r="U64">
        <v>16</v>
      </c>
      <c r="V64">
        <v>6</v>
      </c>
      <c r="W64">
        <v>0</v>
      </c>
      <c r="X64" s="23">
        <v>0.00264239577216676</v>
      </c>
      <c r="Y64" s="23">
        <v>0.00580973129992738</v>
      </c>
      <c r="Z64" s="23">
        <v>0.00334448160535117</v>
      </c>
      <c r="AA64" s="23">
        <v>0</v>
      </c>
      <c r="AB64">
        <v>3.64</v>
      </c>
      <c r="AC64">
        <v>7.12</v>
      </c>
      <c r="AD64">
        <v>2.81</v>
      </c>
      <c r="AE64">
        <v>0</v>
      </c>
      <c r="AF64" s="23">
        <v>0.030955013181393</v>
      </c>
      <c r="AG64" s="23">
        <v>0.0318680876014341</v>
      </c>
      <c r="AH64" s="23">
        <v>0.0140568175565149</v>
      </c>
      <c r="AI64" s="23" t="s">
        <v>54</v>
      </c>
      <c r="AJ64">
        <v>31</v>
      </c>
      <c r="AK64">
        <v>64</v>
      </c>
      <c r="AL64">
        <v>67</v>
      </c>
      <c r="AM64">
        <v>66</v>
      </c>
      <c r="AN64" s="23">
        <v>0.32258064516129</v>
      </c>
      <c r="AO64" s="23">
        <v>0.296875</v>
      </c>
      <c r="AP64" s="23">
        <v>0.253731343283582</v>
      </c>
      <c r="AQ64" s="23">
        <v>0.212121212121212</v>
      </c>
      <c r="AR64" s="35">
        <v>1.42857142857143</v>
      </c>
      <c r="AS64" s="35">
        <v>85.7142857142857</v>
      </c>
      <c r="AT64" s="35">
        <v>-30.7142857142857</v>
      </c>
      <c r="AU64" s="31">
        <f t="shared" si="2"/>
        <v>38</v>
      </c>
      <c r="AV64" s="36">
        <f>IFERROR(时间!$B$4+AU64,"上周无销量")</f>
        <v>43335</v>
      </c>
    </row>
    <row r="65" spans="1:48">
      <c r="A65" s="21" t="s">
        <v>177</v>
      </c>
      <c r="B65" t="s">
        <v>178</v>
      </c>
      <c r="C65" t="s">
        <v>120</v>
      </c>
      <c r="D65" s="31">
        <v>27</v>
      </c>
      <c r="E65" s="31">
        <v>15</v>
      </c>
      <c r="F65" s="31">
        <v>33</v>
      </c>
      <c r="G65" s="31">
        <v>27</v>
      </c>
      <c r="H65" s="32">
        <v>11.3455882352941</v>
      </c>
      <c r="I65">
        <v>26</v>
      </c>
      <c r="J65" s="33">
        <v>21</v>
      </c>
      <c r="K65" s="33">
        <v>0</v>
      </c>
      <c r="L65" s="33">
        <v>0</v>
      </c>
      <c r="M65">
        <v>47</v>
      </c>
      <c r="N65">
        <v>3</v>
      </c>
      <c r="O65">
        <v>0</v>
      </c>
      <c r="P65">
        <v>2843</v>
      </c>
      <c r="Q65">
        <v>402</v>
      </c>
      <c r="R65">
        <v>964</v>
      </c>
      <c r="S65">
        <v>2778</v>
      </c>
      <c r="T65">
        <v>13</v>
      </c>
      <c r="U65">
        <v>3</v>
      </c>
      <c r="V65">
        <v>2</v>
      </c>
      <c r="W65">
        <v>15</v>
      </c>
      <c r="X65" s="23">
        <v>0.00457263454097784</v>
      </c>
      <c r="Y65" s="23">
        <v>0.00746268656716418</v>
      </c>
      <c r="Z65" s="23">
        <v>0.0020746887966805</v>
      </c>
      <c r="AA65" s="23">
        <v>0.00539956803455724</v>
      </c>
      <c r="AB65">
        <v>4.95</v>
      </c>
      <c r="AC65">
        <v>1.5</v>
      </c>
      <c r="AD65">
        <v>1.03</v>
      </c>
      <c r="AE65">
        <v>7.1</v>
      </c>
      <c r="AF65" s="23">
        <v>0.0161589976236768</v>
      </c>
      <c r="AG65" s="23">
        <v>0.00881399870382373</v>
      </c>
      <c r="AH65" s="23">
        <v>0.00275103595907226</v>
      </c>
      <c r="AI65" s="23">
        <v>0.023177552147092</v>
      </c>
      <c r="AJ65">
        <v>60</v>
      </c>
      <c r="AK65">
        <v>78</v>
      </c>
      <c r="AL65">
        <v>121</v>
      </c>
      <c r="AM65">
        <v>110</v>
      </c>
      <c r="AN65" s="23">
        <v>0.45</v>
      </c>
      <c r="AO65" s="23">
        <v>0.192307692307692</v>
      </c>
      <c r="AP65" s="23">
        <v>0.272727272727273</v>
      </c>
      <c r="AQ65" s="23">
        <v>0.245454545454545</v>
      </c>
      <c r="AR65" s="35">
        <v>3.85714285714286</v>
      </c>
      <c r="AS65" s="35">
        <v>231.428571428571</v>
      </c>
      <c r="AT65" s="35">
        <v>-184.428571428571</v>
      </c>
      <c r="AU65" s="31">
        <f t="shared" si="2"/>
        <v>12</v>
      </c>
      <c r="AV65" s="36">
        <f>IFERROR(时间!$B$4+AU65,"上周无销量")</f>
        <v>43309</v>
      </c>
    </row>
    <row r="66" spans="1:48">
      <c r="A66" s="21" t="s">
        <v>179</v>
      </c>
      <c r="B66" t="s">
        <v>180</v>
      </c>
      <c r="C66" t="s">
        <v>120</v>
      </c>
      <c r="D66" s="31">
        <v>20</v>
      </c>
      <c r="E66" s="31">
        <v>0</v>
      </c>
      <c r="F66" s="31">
        <v>17</v>
      </c>
      <c r="G66" s="31">
        <v>17</v>
      </c>
      <c r="H66" s="32">
        <v>10.6412962962963</v>
      </c>
      <c r="I66">
        <v>0</v>
      </c>
      <c r="J66" s="33">
        <v>0</v>
      </c>
      <c r="K66" s="33">
        <v>7</v>
      </c>
      <c r="L66" s="33">
        <v>0</v>
      </c>
      <c r="M66">
        <v>7</v>
      </c>
      <c r="N66">
        <v>1</v>
      </c>
      <c r="O66">
        <v>0</v>
      </c>
      <c r="P66">
        <v>296</v>
      </c>
      <c r="Q66">
        <v>0</v>
      </c>
      <c r="R66">
        <v>703</v>
      </c>
      <c r="S66">
        <v>97</v>
      </c>
      <c r="T66">
        <v>1</v>
      </c>
      <c r="U66">
        <v>0</v>
      </c>
      <c r="V66">
        <v>1</v>
      </c>
      <c r="W66">
        <v>0</v>
      </c>
      <c r="X66" s="23">
        <v>0.00337837837837838</v>
      </c>
      <c r="Y66" s="23" t="e">
        <v>#DIV/0!</v>
      </c>
      <c r="Z66" s="23">
        <v>0.00142247510668563</v>
      </c>
      <c r="AA66" s="23">
        <v>0</v>
      </c>
      <c r="AB66">
        <v>0.65</v>
      </c>
      <c r="AC66">
        <v>0</v>
      </c>
      <c r="AD66">
        <v>0.59</v>
      </c>
      <c r="AE66">
        <v>0</v>
      </c>
      <c r="AF66" s="23">
        <v>0.00305413918521483</v>
      </c>
      <c r="AG66" s="23" t="s">
        <v>54</v>
      </c>
      <c r="AH66" s="23">
        <v>0.00326143370004842</v>
      </c>
      <c r="AI66" s="23" t="s">
        <v>54</v>
      </c>
      <c r="AJ66">
        <v>66</v>
      </c>
      <c r="AK66">
        <v>0</v>
      </c>
      <c r="AL66">
        <v>61</v>
      </c>
      <c r="AM66">
        <v>78</v>
      </c>
      <c r="AN66" s="23">
        <v>0.303030303030303</v>
      </c>
      <c r="AO66" s="23" t="e">
        <v>#DIV/0!</v>
      </c>
      <c r="AP66" s="23">
        <v>0.278688524590164</v>
      </c>
      <c r="AQ66" s="23">
        <v>0.217948717948718</v>
      </c>
      <c r="AR66" s="35">
        <v>2.85714285714286</v>
      </c>
      <c r="AS66" s="35">
        <v>171.428571428571</v>
      </c>
      <c r="AT66" s="35">
        <v>-164.428571428571</v>
      </c>
      <c r="AU66" s="31">
        <f t="shared" si="2"/>
        <v>2</v>
      </c>
      <c r="AV66" s="36">
        <f>IFERROR(时间!$B$4+AU66,"上周无销量")</f>
        <v>43299</v>
      </c>
    </row>
    <row r="67" spans="1:48">
      <c r="A67" s="21" t="s">
        <v>181</v>
      </c>
      <c r="B67" t="s">
        <v>182</v>
      </c>
      <c r="C67" t="s">
        <v>120</v>
      </c>
      <c r="D67" s="31">
        <v>17</v>
      </c>
      <c r="E67" s="31">
        <v>32</v>
      </c>
      <c r="F67" s="31">
        <v>36</v>
      </c>
      <c r="G67" s="31">
        <v>9</v>
      </c>
      <c r="H67" s="32">
        <v>13.8739361702128</v>
      </c>
      <c r="I67">
        <v>0</v>
      </c>
      <c r="J67" s="33">
        <v>0</v>
      </c>
      <c r="K67" s="33">
        <v>0</v>
      </c>
      <c r="L67" s="33">
        <v>0</v>
      </c>
      <c r="M67">
        <v>0</v>
      </c>
      <c r="N67">
        <v>4</v>
      </c>
      <c r="O67">
        <v>0</v>
      </c>
      <c r="P67">
        <v>1960</v>
      </c>
      <c r="Q67">
        <v>2697</v>
      </c>
      <c r="R67">
        <v>1630</v>
      </c>
      <c r="S67">
        <v>416</v>
      </c>
      <c r="T67">
        <v>5</v>
      </c>
      <c r="U67">
        <v>9</v>
      </c>
      <c r="V67">
        <v>6</v>
      </c>
      <c r="W67">
        <v>0</v>
      </c>
      <c r="X67" s="23">
        <v>0.00255102040816327</v>
      </c>
      <c r="Y67" s="23">
        <v>0.00333704115684093</v>
      </c>
      <c r="Z67" s="23">
        <v>0.00368098159509202</v>
      </c>
      <c r="AA67" s="23">
        <v>0</v>
      </c>
      <c r="AB67">
        <v>2.05</v>
      </c>
      <c r="AC67">
        <v>3.21</v>
      </c>
      <c r="AD67">
        <v>2.24</v>
      </c>
      <c r="AE67">
        <v>0</v>
      </c>
      <c r="AF67" s="23">
        <v>0.00869171039960666</v>
      </c>
      <c r="AG67" s="23">
        <v>0.00723028409308743</v>
      </c>
      <c r="AH67" s="23">
        <v>0.00448482834711412</v>
      </c>
      <c r="AI67" s="23" t="s">
        <v>54</v>
      </c>
      <c r="AJ67">
        <v>102</v>
      </c>
      <c r="AK67">
        <v>194</v>
      </c>
      <c r="AL67">
        <v>191</v>
      </c>
      <c r="AM67">
        <v>116</v>
      </c>
      <c r="AN67" s="23">
        <v>0.166666666666667</v>
      </c>
      <c r="AO67" s="23">
        <v>0.164948453608247</v>
      </c>
      <c r="AP67" s="23">
        <v>0.18848167539267</v>
      </c>
      <c r="AQ67" s="23">
        <v>0.0775862068965517</v>
      </c>
      <c r="AR67" s="35">
        <v>2.42857142857143</v>
      </c>
      <c r="AS67" s="35">
        <v>145.714285714286</v>
      </c>
      <c r="AT67" s="35">
        <v>-145.714285714286</v>
      </c>
      <c r="AU67" s="31">
        <f t="shared" si="2"/>
        <v>0</v>
      </c>
      <c r="AV67" s="36">
        <f>IFERROR(时间!$B$4+AU67,"上周无销量")</f>
        <v>43297</v>
      </c>
    </row>
    <row r="68" spans="1:48">
      <c r="A68" s="21" t="s">
        <v>183</v>
      </c>
      <c r="B68" t="s">
        <v>184</v>
      </c>
      <c r="C68" t="s">
        <v>120</v>
      </c>
      <c r="D68" s="31">
        <v>18</v>
      </c>
      <c r="E68" s="31">
        <v>25</v>
      </c>
      <c r="F68" s="31">
        <v>20</v>
      </c>
      <c r="G68" s="31">
        <v>25</v>
      </c>
      <c r="H68" s="32">
        <v>11.08375</v>
      </c>
      <c r="I68">
        <v>93</v>
      </c>
      <c r="J68" s="33">
        <v>0</v>
      </c>
      <c r="K68" s="33">
        <v>0</v>
      </c>
      <c r="L68" s="33">
        <v>0</v>
      </c>
      <c r="M68">
        <v>93</v>
      </c>
      <c r="N68">
        <v>2</v>
      </c>
      <c r="O68">
        <v>0</v>
      </c>
      <c r="P68">
        <v>4817</v>
      </c>
      <c r="Q68">
        <v>2121</v>
      </c>
      <c r="R68">
        <v>791</v>
      </c>
      <c r="S68">
        <v>1095</v>
      </c>
      <c r="T68">
        <v>7</v>
      </c>
      <c r="U68">
        <v>11</v>
      </c>
      <c r="V68">
        <v>4</v>
      </c>
      <c r="W68">
        <v>5</v>
      </c>
      <c r="X68" s="23">
        <v>0.001453186630683</v>
      </c>
      <c r="Y68" s="23">
        <v>0.00518623290900519</v>
      </c>
      <c r="Z68" s="23">
        <v>0.00505689001264223</v>
      </c>
      <c r="AA68" s="23">
        <v>0.0045662100456621</v>
      </c>
      <c r="AB68">
        <v>2.91</v>
      </c>
      <c r="AC68">
        <v>5.23</v>
      </c>
      <c r="AD68">
        <v>1.8</v>
      </c>
      <c r="AE68">
        <v>1.39</v>
      </c>
      <c r="AF68" s="23">
        <v>0.0145859178226382</v>
      </c>
      <c r="AG68" s="23">
        <v>0.0188744784030676</v>
      </c>
      <c r="AH68" s="23">
        <v>0.00811999548889139</v>
      </c>
      <c r="AI68" s="23">
        <v>0.00501635276869291</v>
      </c>
      <c r="AJ68">
        <v>53</v>
      </c>
      <c r="AK68">
        <v>107</v>
      </c>
      <c r="AL68">
        <v>79</v>
      </c>
      <c r="AM68">
        <v>89</v>
      </c>
      <c r="AN68" s="23">
        <v>0.339622641509434</v>
      </c>
      <c r="AO68" s="23">
        <v>0.233644859813084</v>
      </c>
      <c r="AP68" s="23">
        <v>0.253164556962025</v>
      </c>
      <c r="AQ68" s="23">
        <v>0.280898876404494</v>
      </c>
      <c r="AR68" s="35">
        <v>2.57142857142857</v>
      </c>
      <c r="AS68" s="35">
        <v>154.285714285714</v>
      </c>
      <c r="AT68" s="35">
        <v>-61.2857142857143</v>
      </c>
      <c r="AU68" s="31">
        <f t="shared" si="2"/>
        <v>36</v>
      </c>
      <c r="AV68" s="36">
        <f>IFERROR(时间!$B$4+AU68,"上周无销量")</f>
        <v>43333</v>
      </c>
    </row>
    <row r="69" spans="1:48">
      <c r="A69" s="21" t="s">
        <v>185</v>
      </c>
      <c r="B69" t="s">
        <v>186</v>
      </c>
      <c r="C69" t="s">
        <v>120</v>
      </c>
      <c r="D69" s="31">
        <v>0</v>
      </c>
      <c r="E69" s="31">
        <v>0</v>
      </c>
      <c r="F69" s="31">
        <v>0</v>
      </c>
      <c r="G69" s="31">
        <v>0</v>
      </c>
      <c r="H69" s="32">
        <v>0</v>
      </c>
      <c r="I69">
        <v>10</v>
      </c>
      <c r="J69" s="33">
        <v>0</v>
      </c>
      <c r="K69" s="33">
        <v>0</v>
      </c>
      <c r="L69" s="33">
        <v>0</v>
      </c>
      <c r="M69">
        <v>10</v>
      </c>
      <c r="N69">
        <v>1</v>
      </c>
      <c r="O69">
        <v>10</v>
      </c>
      <c r="P69">
        <v>295</v>
      </c>
      <c r="Q69">
        <v>86</v>
      </c>
      <c r="R69">
        <v>1720</v>
      </c>
      <c r="S69">
        <v>9588</v>
      </c>
      <c r="T69">
        <v>0</v>
      </c>
      <c r="U69">
        <v>0</v>
      </c>
      <c r="V69">
        <v>4</v>
      </c>
      <c r="W69">
        <v>21</v>
      </c>
      <c r="X69" s="23">
        <v>0</v>
      </c>
      <c r="Y69" s="23">
        <v>0</v>
      </c>
      <c r="Z69" s="23">
        <v>0.00232558139534884</v>
      </c>
      <c r="AA69" s="23">
        <v>0.00219023779724656</v>
      </c>
      <c r="AB69">
        <v>0</v>
      </c>
      <c r="AC69">
        <v>0</v>
      </c>
      <c r="AD69">
        <v>1.92</v>
      </c>
      <c r="AE69">
        <v>9.97</v>
      </c>
      <c r="AF69" s="23" t="s">
        <v>54</v>
      </c>
      <c r="AG69" s="23" t="s">
        <v>54</v>
      </c>
      <c r="AH69" s="23" t="s">
        <v>103</v>
      </c>
      <c r="AI69" s="23" t="s">
        <v>103</v>
      </c>
      <c r="AJ69">
        <v>2</v>
      </c>
      <c r="AK69">
        <v>5</v>
      </c>
      <c r="AL69">
        <v>5</v>
      </c>
      <c r="AM69">
        <v>16</v>
      </c>
      <c r="AN69" s="23">
        <v>0</v>
      </c>
      <c r="AO69" s="23">
        <v>0</v>
      </c>
      <c r="AP69" s="23">
        <v>0</v>
      </c>
      <c r="AQ69" s="23">
        <v>0</v>
      </c>
      <c r="AR69" s="35">
        <v>0</v>
      </c>
      <c r="AS69" s="35">
        <v>0</v>
      </c>
      <c r="AT69" s="35">
        <v>10</v>
      </c>
      <c r="AU69" s="31" t="str">
        <f t="shared" ref="AU69:AU132" si="4">IF(AR69="","库存为"&amp;M69,IF(AS69=0,"库存为"&amp;M69,INT(M69/AR69)))</f>
        <v>库存为10</v>
      </c>
      <c r="AV69" s="36" t="str">
        <f>IFERROR(时间!$B$4+AU69,"上周无销量")</f>
        <v>上周无销量</v>
      </c>
    </row>
    <row r="70" spans="1:48">
      <c r="A70" s="21" t="s">
        <v>187</v>
      </c>
      <c r="B70" t="s">
        <v>188</v>
      </c>
      <c r="C70" t="s">
        <v>120</v>
      </c>
      <c r="D70" s="31">
        <v>2</v>
      </c>
      <c r="E70" s="31">
        <v>2</v>
      </c>
      <c r="F70" s="31">
        <v>0</v>
      </c>
      <c r="G70" s="31">
        <v>1</v>
      </c>
      <c r="H70" s="32">
        <v>12.392</v>
      </c>
      <c r="I70">
        <v>8</v>
      </c>
      <c r="J70" s="33">
        <v>0</v>
      </c>
      <c r="K70" s="33">
        <v>0</v>
      </c>
      <c r="L70" s="33">
        <v>0</v>
      </c>
      <c r="M70">
        <v>8</v>
      </c>
      <c r="N70">
        <v>0</v>
      </c>
      <c r="O70">
        <v>0</v>
      </c>
      <c r="P70">
        <v>281</v>
      </c>
      <c r="Q70">
        <v>216</v>
      </c>
      <c r="R70">
        <v>84</v>
      </c>
      <c r="S70">
        <v>33</v>
      </c>
      <c r="T70">
        <v>1</v>
      </c>
      <c r="U70">
        <v>1</v>
      </c>
      <c r="V70">
        <v>0</v>
      </c>
      <c r="W70">
        <v>0</v>
      </c>
      <c r="X70" s="23">
        <v>0.00355871886120996</v>
      </c>
      <c r="Y70" s="23">
        <v>0.00462962962962963</v>
      </c>
      <c r="Z70" s="23">
        <v>0</v>
      </c>
      <c r="AA70" s="23">
        <v>0</v>
      </c>
      <c r="AB70">
        <v>0.15</v>
      </c>
      <c r="AC70">
        <v>0.4</v>
      </c>
      <c r="AD70">
        <v>0</v>
      </c>
      <c r="AE70">
        <v>0</v>
      </c>
      <c r="AF70" s="23">
        <v>0.00605229180116204</v>
      </c>
      <c r="AG70" s="23">
        <v>0.0161394448030988</v>
      </c>
      <c r="AH70" s="23" t="s">
        <v>54</v>
      </c>
      <c r="AI70" s="23" t="s">
        <v>54</v>
      </c>
      <c r="AJ70">
        <v>3</v>
      </c>
      <c r="AK70">
        <v>25</v>
      </c>
      <c r="AL70">
        <v>17</v>
      </c>
      <c r="AM70">
        <v>4</v>
      </c>
      <c r="AN70" s="23">
        <v>0.666666666666667</v>
      </c>
      <c r="AO70" s="23">
        <v>0.08</v>
      </c>
      <c r="AP70" s="23">
        <v>0</v>
      </c>
      <c r="AQ70" s="23">
        <v>0.25</v>
      </c>
      <c r="AR70" s="35">
        <v>0.285714285714286</v>
      </c>
      <c r="AS70" s="35">
        <v>17.1428571428571</v>
      </c>
      <c r="AT70" s="35">
        <v>-9.14285714285714</v>
      </c>
      <c r="AU70" s="31">
        <f t="shared" si="4"/>
        <v>28</v>
      </c>
      <c r="AV70" s="36">
        <f>IFERROR(时间!$B$4+AU70,"上周无销量")</f>
        <v>43325</v>
      </c>
    </row>
    <row r="71" spans="1:48">
      <c r="A71" s="21" t="s">
        <v>189</v>
      </c>
      <c r="B71" t="s">
        <v>190</v>
      </c>
      <c r="C71" t="s">
        <v>120</v>
      </c>
      <c r="D71" s="31">
        <v>0</v>
      </c>
      <c r="E71" s="31">
        <v>0</v>
      </c>
      <c r="F71" s="31">
        <v>1</v>
      </c>
      <c r="G71" s="31">
        <v>1</v>
      </c>
      <c r="H71" s="32">
        <v>7.495</v>
      </c>
      <c r="I71">
        <v>0</v>
      </c>
      <c r="J71" s="33">
        <v>0</v>
      </c>
      <c r="K71" s="33">
        <v>0</v>
      </c>
      <c r="L71" s="33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221</v>
      </c>
      <c r="S71">
        <v>147</v>
      </c>
      <c r="T71">
        <v>0</v>
      </c>
      <c r="U71">
        <v>0</v>
      </c>
      <c r="V71">
        <v>0</v>
      </c>
      <c r="W71">
        <v>1</v>
      </c>
      <c r="X71" s="23" t="e">
        <v>#DIV/0!</v>
      </c>
      <c r="Y71" s="23" t="e">
        <v>#DIV/0!</v>
      </c>
      <c r="Z71" s="23">
        <v>0</v>
      </c>
      <c r="AA71" s="23">
        <v>0.00680272108843537</v>
      </c>
      <c r="AB71">
        <v>0</v>
      </c>
      <c r="AC71">
        <v>0</v>
      </c>
      <c r="AD71">
        <v>0</v>
      </c>
      <c r="AE71">
        <v>0.49</v>
      </c>
      <c r="AF71" s="23" t="s">
        <v>54</v>
      </c>
      <c r="AG71" s="23" t="s">
        <v>54</v>
      </c>
      <c r="AH71" s="23" t="s">
        <v>54</v>
      </c>
      <c r="AI71" s="23">
        <v>0.0653769179452969</v>
      </c>
      <c r="AJ71">
        <v>0</v>
      </c>
      <c r="AK71">
        <v>0</v>
      </c>
      <c r="AL71">
        <v>5</v>
      </c>
      <c r="AM71">
        <v>0</v>
      </c>
      <c r="AN71" s="23" t="e">
        <v>#DIV/0!</v>
      </c>
      <c r="AO71" s="23" t="e">
        <v>#DIV/0!</v>
      </c>
      <c r="AP71" s="23">
        <v>0.2</v>
      </c>
      <c r="AQ71" s="23" t="e">
        <v>#DIV/0!</v>
      </c>
      <c r="AR71" s="35">
        <v>0</v>
      </c>
      <c r="AS71" s="35">
        <v>0</v>
      </c>
      <c r="AT71" s="35">
        <v>0</v>
      </c>
      <c r="AU71" s="31" t="str">
        <f t="shared" si="4"/>
        <v>库存为0</v>
      </c>
      <c r="AV71" s="36" t="str">
        <f>IFERROR(时间!$B$4+AU71,"上周无销量")</f>
        <v>上周无销量</v>
      </c>
    </row>
    <row r="72" spans="1:48">
      <c r="A72" s="21" t="s">
        <v>191</v>
      </c>
      <c r="B72" t="s">
        <v>192</v>
      </c>
      <c r="C72" t="s">
        <v>120</v>
      </c>
      <c r="D72" s="31">
        <v>1</v>
      </c>
      <c r="E72" s="31">
        <v>0</v>
      </c>
      <c r="F72" s="31">
        <v>0</v>
      </c>
      <c r="G72" s="31">
        <v>0</v>
      </c>
      <c r="H72" s="32">
        <v>15.99</v>
      </c>
      <c r="I72">
        <v>1</v>
      </c>
      <c r="J72" s="33">
        <v>0</v>
      </c>
      <c r="K72" s="33">
        <v>0</v>
      </c>
      <c r="L72" s="33">
        <v>1</v>
      </c>
      <c r="M72">
        <v>2</v>
      </c>
      <c r="N72">
        <v>0</v>
      </c>
      <c r="O72">
        <v>0</v>
      </c>
      <c r="P72">
        <v>1470</v>
      </c>
      <c r="Q72">
        <v>0</v>
      </c>
      <c r="R72">
        <v>0</v>
      </c>
      <c r="S72">
        <v>0</v>
      </c>
      <c r="T72">
        <v>9</v>
      </c>
      <c r="U72">
        <v>0</v>
      </c>
      <c r="V72">
        <v>0</v>
      </c>
      <c r="W72">
        <v>0</v>
      </c>
      <c r="X72" s="23">
        <v>0.00612244897959184</v>
      </c>
      <c r="Y72" s="23" t="e">
        <v>#DIV/0!</v>
      </c>
      <c r="Z72" s="23" t="e">
        <v>#DIV/0!</v>
      </c>
      <c r="AA72" s="23" t="e">
        <v>#DIV/0!</v>
      </c>
      <c r="AB72">
        <v>3.63</v>
      </c>
      <c r="AC72">
        <v>0</v>
      </c>
      <c r="AD72">
        <v>0</v>
      </c>
      <c r="AE72">
        <v>0</v>
      </c>
      <c r="AF72" s="23">
        <v>0.227016885553471</v>
      </c>
      <c r="AG72" s="23" t="s">
        <v>54</v>
      </c>
      <c r="AH72" s="23" t="s">
        <v>54</v>
      </c>
      <c r="AI72" s="23" t="s">
        <v>54</v>
      </c>
      <c r="AJ72">
        <v>14</v>
      </c>
      <c r="AK72">
        <v>0</v>
      </c>
      <c r="AL72">
        <v>0</v>
      </c>
      <c r="AM72">
        <v>0</v>
      </c>
      <c r="AN72" s="23">
        <v>0.0714285714285714</v>
      </c>
      <c r="AO72" s="23" t="e">
        <v>#DIV/0!</v>
      </c>
      <c r="AP72" s="23" t="e">
        <v>#DIV/0!</v>
      </c>
      <c r="AQ72" s="23" t="e">
        <v>#DIV/0!</v>
      </c>
      <c r="AR72" s="35">
        <v>0.142857142857143</v>
      </c>
      <c r="AS72" s="35">
        <v>8.57142857142857</v>
      </c>
      <c r="AT72" s="35">
        <v>-6.57142857142857</v>
      </c>
      <c r="AU72" s="31">
        <f t="shared" si="4"/>
        <v>14</v>
      </c>
      <c r="AV72" s="36">
        <f>IFERROR(时间!$B$4+AU72,"上周无销量")</f>
        <v>43311</v>
      </c>
    </row>
    <row r="73" spans="1:48">
      <c r="A73" s="21" t="s">
        <v>193</v>
      </c>
      <c r="B73" t="s">
        <v>194</v>
      </c>
      <c r="C73" t="s">
        <v>120</v>
      </c>
      <c r="D73" s="31">
        <v>2</v>
      </c>
      <c r="E73" s="31">
        <v>0</v>
      </c>
      <c r="F73" s="31">
        <v>1</v>
      </c>
      <c r="G73" s="31">
        <v>0</v>
      </c>
      <c r="H73" s="32">
        <v>15.6566666666667</v>
      </c>
      <c r="I73">
        <v>2</v>
      </c>
      <c r="J73" s="33">
        <v>0</v>
      </c>
      <c r="K73" s="33">
        <v>0</v>
      </c>
      <c r="L73" s="33">
        <v>0</v>
      </c>
      <c r="M73">
        <v>2</v>
      </c>
      <c r="N73">
        <v>0</v>
      </c>
      <c r="O73">
        <v>2</v>
      </c>
      <c r="P73">
        <v>227</v>
      </c>
      <c r="Q73">
        <v>87</v>
      </c>
      <c r="R73">
        <v>588</v>
      </c>
      <c r="S73">
        <v>407</v>
      </c>
      <c r="T73">
        <v>1</v>
      </c>
      <c r="U73">
        <v>1</v>
      </c>
      <c r="V73">
        <v>2</v>
      </c>
      <c r="W73">
        <v>0</v>
      </c>
      <c r="X73" s="23">
        <v>0.00440528634361234</v>
      </c>
      <c r="Y73" s="23">
        <v>0.0114942528735632</v>
      </c>
      <c r="Z73" s="23">
        <v>0.00340136054421769</v>
      </c>
      <c r="AA73" s="23">
        <v>0</v>
      </c>
      <c r="AB73">
        <v>0.49</v>
      </c>
      <c r="AC73">
        <v>0.47</v>
      </c>
      <c r="AD73">
        <v>0.95</v>
      </c>
      <c r="AE73">
        <v>0</v>
      </c>
      <c r="AF73" s="23">
        <v>0.0156482861400894</v>
      </c>
      <c r="AG73" s="23" t="s">
        <v>103</v>
      </c>
      <c r="AH73" s="23">
        <v>0.0606770278901425</v>
      </c>
      <c r="AI73" s="23" t="s">
        <v>54</v>
      </c>
      <c r="AJ73">
        <v>8</v>
      </c>
      <c r="AK73">
        <v>13</v>
      </c>
      <c r="AL73">
        <v>4</v>
      </c>
      <c r="AM73">
        <v>5</v>
      </c>
      <c r="AN73" s="23">
        <v>0.25</v>
      </c>
      <c r="AO73" s="23">
        <v>0</v>
      </c>
      <c r="AP73" s="23">
        <v>0.25</v>
      </c>
      <c r="AQ73" s="23">
        <v>0</v>
      </c>
      <c r="AR73" s="35">
        <v>0.285714285714286</v>
      </c>
      <c r="AS73" s="35">
        <v>17.1428571428571</v>
      </c>
      <c r="AT73" s="35">
        <v>-15.1428571428571</v>
      </c>
      <c r="AU73" s="31">
        <f t="shared" si="4"/>
        <v>7</v>
      </c>
      <c r="AV73" s="36">
        <f>IFERROR(时间!$B$4+AU73,"上周无销量")</f>
        <v>43304</v>
      </c>
    </row>
    <row r="74" spans="1:48">
      <c r="A74" s="21" t="s">
        <v>195</v>
      </c>
      <c r="B74" t="s">
        <v>196</v>
      </c>
      <c r="C74" t="s">
        <v>120</v>
      </c>
      <c r="D74" s="31">
        <v>0</v>
      </c>
      <c r="E74" s="31">
        <v>0</v>
      </c>
      <c r="F74" s="31">
        <v>1</v>
      </c>
      <c r="G74" s="31">
        <v>0</v>
      </c>
      <c r="H74" s="32">
        <v>14.99</v>
      </c>
      <c r="I74">
        <v>1</v>
      </c>
      <c r="J74" s="33">
        <v>0</v>
      </c>
      <c r="K74" s="33">
        <v>0</v>
      </c>
      <c r="L74" s="33">
        <v>0</v>
      </c>
      <c r="M74">
        <v>1</v>
      </c>
      <c r="N74">
        <v>0</v>
      </c>
      <c r="O74">
        <v>1</v>
      </c>
      <c r="P74">
        <v>1161</v>
      </c>
      <c r="Q74">
        <v>617</v>
      </c>
      <c r="R74">
        <v>159</v>
      </c>
      <c r="S74">
        <v>67</v>
      </c>
      <c r="T74">
        <v>0</v>
      </c>
      <c r="U74">
        <v>2</v>
      </c>
      <c r="V74">
        <v>0</v>
      </c>
      <c r="W74">
        <v>0</v>
      </c>
      <c r="X74" s="23">
        <v>0</v>
      </c>
      <c r="Y74" s="23">
        <v>0.00324149108589951</v>
      </c>
      <c r="Z74" s="23">
        <v>0</v>
      </c>
      <c r="AA74" s="23">
        <v>0</v>
      </c>
      <c r="AB74">
        <v>0</v>
      </c>
      <c r="AC74">
        <v>0.55</v>
      </c>
      <c r="AD74">
        <v>0</v>
      </c>
      <c r="AE74">
        <v>0</v>
      </c>
      <c r="AF74" s="23" t="s">
        <v>54</v>
      </c>
      <c r="AG74" s="23" t="s">
        <v>103</v>
      </c>
      <c r="AH74" s="23" t="s">
        <v>54</v>
      </c>
      <c r="AI74" s="23" t="s">
        <v>54</v>
      </c>
      <c r="AJ74">
        <v>2</v>
      </c>
      <c r="AK74">
        <v>7</v>
      </c>
      <c r="AL74">
        <v>0</v>
      </c>
      <c r="AM74">
        <v>2</v>
      </c>
      <c r="AN74" s="23">
        <v>0</v>
      </c>
      <c r="AO74" s="23">
        <v>0</v>
      </c>
      <c r="AP74" s="23" t="e">
        <v>#DIV/0!</v>
      </c>
      <c r="AQ74" s="23">
        <v>0</v>
      </c>
      <c r="AR74" s="35">
        <v>0</v>
      </c>
      <c r="AS74" s="35">
        <v>0</v>
      </c>
      <c r="AT74" s="35">
        <v>1</v>
      </c>
      <c r="AU74" s="31" t="str">
        <f t="shared" si="4"/>
        <v>库存为1</v>
      </c>
      <c r="AV74" s="36" t="str">
        <f>IFERROR(时间!$B$4+AU74,"上周无销量")</f>
        <v>上周无销量</v>
      </c>
    </row>
    <row r="75" spans="1:48">
      <c r="A75" s="21" t="s">
        <v>197</v>
      </c>
      <c r="B75" t="s">
        <v>198</v>
      </c>
      <c r="C75" t="s">
        <v>120</v>
      </c>
      <c r="D75" s="31">
        <v>0</v>
      </c>
      <c r="E75" s="31">
        <v>1</v>
      </c>
      <c r="F75" s="31">
        <v>0</v>
      </c>
      <c r="G75" s="31">
        <v>1</v>
      </c>
      <c r="H75" s="32">
        <v>7.495</v>
      </c>
      <c r="I75">
        <v>1</v>
      </c>
      <c r="J75" s="33">
        <v>0</v>
      </c>
      <c r="K75" s="33">
        <v>0</v>
      </c>
      <c r="L75" s="33">
        <v>0</v>
      </c>
      <c r="M75">
        <v>1</v>
      </c>
      <c r="N75">
        <v>0</v>
      </c>
      <c r="O75">
        <v>0</v>
      </c>
      <c r="P75">
        <v>1022</v>
      </c>
      <c r="Q75">
        <v>1040</v>
      </c>
      <c r="R75">
        <v>183</v>
      </c>
      <c r="S75">
        <v>43</v>
      </c>
      <c r="T75">
        <v>1</v>
      </c>
      <c r="U75">
        <v>1</v>
      </c>
      <c r="V75">
        <v>0</v>
      </c>
      <c r="W75">
        <v>0</v>
      </c>
      <c r="X75" s="23">
        <v>0.000978473581213307</v>
      </c>
      <c r="Y75" s="23">
        <v>0.000961538461538462</v>
      </c>
      <c r="Z75" s="23">
        <v>0</v>
      </c>
      <c r="AA75" s="23">
        <v>0</v>
      </c>
      <c r="AB75">
        <v>0.48</v>
      </c>
      <c r="AC75">
        <v>0.28</v>
      </c>
      <c r="AD75">
        <v>0</v>
      </c>
      <c r="AE75">
        <v>0</v>
      </c>
      <c r="AF75" s="23" t="s">
        <v>103</v>
      </c>
      <c r="AG75" s="23">
        <v>0.0373582388258839</v>
      </c>
      <c r="AH75" s="23" t="s">
        <v>54</v>
      </c>
      <c r="AI75" s="23" t="s">
        <v>54</v>
      </c>
      <c r="AJ75">
        <v>7</v>
      </c>
      <c r="AK75">
        <v>20</v>
      </c>
      <c r="AL75">
        <v>5</v>
      </c>
      <c r="AM75">
        <v>8</v>
      </c>
      <c r="AN75" s="23">
        <v>0</v>
      </c>
      <c r="AO75" s="23">
        <v>0.05</v>
      </c>
      <c r="AP75" s="23">
        <v>0</v>
      </c>
      <c r="AQ75" s="23">
        <v>0.125</v>
      </c>
      <c r="AR75" s="35">
        <v>0</v>
      </c>
      <c r="AS75" s="35">
        <v>0</v>
      </c>
      <c r="AT75" s="35">
        <v>1</v>
      </c>
      <c r="AU75" s="31" t="str">
        <f t="shared" si="4"/>
        <v>库存为1</v>
      </c>
      <c r="AV75" s="36" t="str">
        <f>IFERROR(时间!$B$4+AU75,"上周无销量")</f>
        <v>上周无销量</v>
      </c>
    </row>
    <row r="76" spans="1:48">
      <c r="A76" s="21" t="s">
        <v>199</v>
      </c>
      <c r="B76" t="s">
        <v>200</v>
      </c>
      <c r="C76" t="s">
        <v>120</v>
      </c>
      <c r="D76" s="31">
        <v>0</v>
      </c>
      <c r="E76" s="31">
        <v>0</v>
      </c>
      <c r="F76" s="31">
        <v>0</v>
      </c>
      <c r="G76" s="31">
        <v>1</v>
      </c>
      <c r="H76" s="32">
        <v>0</v>
      </c>
      <c r="I76">
        <v>1</v>
      </c>
      <c r="J76" s="33">
        <v>0</v>
      </c>
      <c r="K76" s="33">
        <v>0</v>
      </c>
      <c r="L76" s="33">
        <v>0</v>
      </c>
      <c r="M76">
        <v>1</v>
      </c>
      <c r="N76">
        <v>0</v>
      </c>
      <c r="O76">
        <v>0</v>
      </c>
      <c r="P76">
        <v>134</v>
      </c>
      <c r="Q76">
        <v>0</v>
      </c>
      <c r="R76">
        <v>0</v>
      </c>
      <c r="S76">
        <v>32</v>
      </c>
      <c r="T76">
        <v>0</v>
      </c>
      <c r="U76">
        <v>0</v>
      </c>
      <c r="V76">
        <v>0</v>
      </c>
      <c r="W76">
        <v>0</v>
      </c>
      <c r="X76" s="23">
        <v>0</v>
      </c>
      <c r="Y76" s="23" t="e">
        <v>#DIV/0!</v>
      </c>
      <c r="Z76" s="23" t="e">
        <v>#DIV/0!</v>
      </c>
      <c r="AA76" s="23">
        <v>0</v>
      </c>
      <c r="AB76">
        <v>0</v>
      </c>
      <c r="AC76">
        <v>0</v>
      </c>
      <c r="AD76">
        <v>0</v>
      </c>
      <c r="AE76">
        <v>0</v>
      </c>
      <c r="AF76" s="23" t="s">
        <v>54</v>
      </c>
      <c r="AG76" s="23" t="s">
        <v>54</v>
      </c>
      <c r="AH76" s="23" t="s">
        <v>54</v>
      </c>
      <c r="AI76" s="23" t="s">
        <v>54</v>
      </c>
      <c r="AJ76">
        <v>4</v>
      </c>
      <c r="AK76">
        <v>0</v>
      </c>
      <c r="AL76">
        <v>0</v>
      </c>
      <c r="AM76">
        <v>0</v>
      </c>
      <c r="AN76" s="23">
        <v>0</v>
      </c>
      <c r="AO76" s="23" t="e">
        <v>#DIV/0!</v>
      </c>
      <c r="AP76" s="23" t="e">
        <v>#DIV/0!</v>
      </c>
      <c r="AQ76" s="23" t="e">
        <v>#DIV/0!</v>
      </c>
      <c r="AR76" s="35">
        <v>0</v>
      </c>
      <c r="AS76" s="35">
        <v>0</v>
      </c>
      <c r="AT76" s="35">
        <v>1</v>
      </c>
      <c r="AU76" s="31" t="str">
        <f t="shared" si="4"/>
        <v>库存为1</v>
      </c>
      <c r="AV76" s="36" t="str">
        <f>IFERROR(时间!$B$4+AU76,"上周无销量")</f>
        <v>上周无销量</v>
      </c>
    </row>
    <row r="77" spans="1:48">
      <c r="A77" s="21" t="s">
        <v>201</v>
      </c>
      <c r="B77" t="s">
        <v>202</v>
      </c>
      <c r="C77" t="s">
        <v>120</v>
      </c>
      <c r="D77" s="31">
        <v>0</v>
      </c>
      <c r="E77" s="31">
        <v>0</v>
      </c>
      <c r="F77" s="31">
        <v>0</v>
      </c>
      <c r="G77" s="31">
        <v>0</v>
      </c>
      <c r="H77" s="32">
        <v>0</v>
      </c>
      <c r="I77">
        <v>0</v>
      </c>
      <c r="J77" s="33">
        <v>0</v>
      </c>
      <c r="K77" s="33">
        <v>0</v>
      </c>
      <c r="L77" s="33">
        <v>0</v>
      </c>
      <c r="M77">
        <v>0</v>
      </c>
      <c r="N77">
        <v>0</v>
      </c>
      <c r="O77">
        <v>0</v>
      </c>
      <c r="P77">
        <v>55</v>
      </c>
      <c r="Q77">
        <v>55</v>
      </c>
      <c r="R77">
        <v>359</v>
      </c>
      <c r="S77">
        <v>219</v>
      </c>
      <c r="T77">
        <v>0</v>
      </c>
      <c r="U77">
        <v>0</v>
      </c>
      <c r="V77">
        <v>0</v>
      </c>
      <c r="W77">
        <v>1</v>
      </c>
      <c r="X77" s="23">
        <v>0</v>
      </c>
      <c r="Y77" s="23">
        <v>0</v>
      </c>
      <c r="Z77" s="23">
        <v>0</v>
      </c>
      <c r="AA77" s="23">
        <v>0.0045662100456621</v>
      </c>
      <c r="AB77">
        <v>0</v>
      </c>
      <c r="AC77">
        <v>0</v>
      </c>
      <c r="AD77">
        <v>0</v>
      </c>
      <c r="AE77">
        <v>0.46</v>
      </c>
      <c r="AF77" s="23" t="s">
        <v>54</v>
      </c>
      <c r="AG77" s="23" t="s">
        <v>54</v>
      </c>
      <c r="AH77" s="23" t="s">
        <v>54</v>
      </c>
      <c r="AI77" s="23" t="s">
        <v>103</v>
      </c>
      <c r="AJ77">
        <v>2</v>
      </c>
      <c r="AK77">
        <v>13</v>
      </c>
      <c r="AL77">
        <v>3</v>
      </c>
      <c r="AM77">
        <v>6</v>
      </c>
      <c r="AN77" s="23">
        <v>0</v>
      </c>
      <c r="AO77" s="23">
        <v>0</v>
      </c>
      <c r="AP77" s="23">
        <v>0</v>
      </c>
      <c r="AQ77" s="23">
        <v>0</v>
      </c>
      <c r="AR77" s="35">
        <v>0</v>
      </c>
      <c r="AS77" s="35">
        <v>0</v>
      </c>
      <c r="AT77" s="35">
        <v>0</v>
      </c>
      <c r="AU77" s="31" t="str">
        <f t="shared" si="4"/>
        <v>库存为0</v>
      </c>
      <c r="AV77" s="36" t="str">
        <f>IFERROR(时间!$B$4+AU77,"上周无销量")</f>
        <v>上周无销量</v>
      </c>
    </row>
    <row r="78" spans="1:48">
      <c r="A78" s="21" t="s">
        <v>203</v>
      </c>
      <c r="B78" t="s">
        <v>204</v>
      </c>
      <c r="C78" t="s">
        <v>120</v>
      </c>
      <c r="D78" s="31">
        <v>1</v>
      </c>
      <c r="E78" s="31">
        <v>0</v>
      </c>
      <c r="F78" s="31">
        <v>0</v>
      </c>
      <c r="G78" s="31">
        <v>1</v>
      </c>
      <c r="H78" s="32">
        <v>7</v>
      </c>
      <c r="I78">
        <v>1</v>
      </c>
      <c r="J78" s="33">
        <v>0</v>
      </c>
      <c r="K78" s="33">
        <v>0</v>
      </c>
      <c r="L78" s="33">
        <v>0</v>
      </c>
      <c r="M78">
        <v>1</v>
      </c>
      <c r="N78">
        <v>0</v>
      </c>
      <c r="O78">
        <v>1</v>
      </c>
      <c r="P78">
        <v>65</v>
      </c>
      <c r="Q78">
        <v>39</v>
      </c>
      <c r="R78">
        <v>673</v>
      </c>
      <c r="S78">
        <v>3507</v>
      </c>
      <c r="T78">
        <v>0</v>
      </c>
      <c r="U78">
        <v>0</v>
      </c>
      <c r="V78">
        <v>0</v>
      </c>
      <c r="W78">
        <v>10</v>
      </c>
      <c r="X78" s="23">
        <v>0</v>
      </c>
      <c r="Y78" s="23">
        <v>0</v>
      </c>
      <c r="Z78" s="23">
        <v>0</v>
      </c>
      <c r="AA78" s="23">
        <v>0.00285143997718848</v>
      </c>
      <c r="AB78">
        <v>0</v>
      </c>
      <c r="AC78">
        <v>0</v>
      </c>
      <c r="AD78">
        <v>0</v>
      </c>
      <c r="AE78">
        <v>4.24</v>
      </c>
      <c r="AF78" s="23" t="s">
        <v>54</v>
      </c>
      <c r="AG78" s="23" t="s">
        <v>54</v>
      </c>
      <c r="AH78" s="23" t="s">
        <v>54</v>
      </c>
      <c r="AI78" s="23">
        <v>0.605714285714286</v>
      </c>
      <c r="AJ78">
        <v>4</v>
      </c>
      <c r="AK78">
        <v>20</v>
      </c>
      <c r="AL78">
        <v>6</v>
      </c>
      <c r="AM78">
        <v>14</v>
      </c>
      <c r="AN78" s="23">
        <v>0.25</v>
      </c>
      <c r="AO78" s="23">
        <v>0</v>
      </c>
      <c r="AP78" s="23">
        <v>0</v>
      </c>
      <c r="AQ78" s="23">
        <v>0.0714285714285714</v>
      </c>
      <c r="AR78" s="35">
        <v>0.142857142857143</v>
      </c>
      <c r="AS78" s="35">
        <v>8.57142857142857</v>
      </c>
      <c r="AT78" s="35">
        <v>-7.57142857142857</v>
      </c>
      <c r="AU78" s="31">
        <f t="shared" si="4"/>
        <v>7</v>
      </c>
      <c r="AV78" s="36">
        <f>IFERROR(时间!$B$4+AU78,"上周无销量")</f>
        <v>43304</v>
      </c>
    </row>
    <row r="79" spans="1:48">
      <c r="A79" s="21" t="s">
        <v>205</v>
      </c>
      <c r="B79" t="s">
        <v>206</v>
      </c>
      <c r="C79" t="s">
        <v>120</v>
      </c>
      <c r="D79" s="31">
        <v>0</v>
      </c>
      <c r="E79" s="31">
        <v>0</v>
      </c>
      <c r="F79" s="31">
        <v>0</v>
      </c>
      <c r="G79" s="31">
        <v>0</v>
      </c>
      <c r="H79" s="32">
        <v>0</v>
      </c>
      <c r="I79">
        <v>0</v>
      </c>
      <c r="J79" s="33">
        <v>0</v>
      </c>
      <c r="K79" s="33">
        <v>0</v>
      </c>
      <c r="L79" s="33">
        <v>0</v>
      </c>
      <c r="M79">
        <v>0</v>
      </c>
      <c r="N79">
        <v>1</v>
      </c>
      <c r="O79">
        <v>0</v>
      </c>
      <c r="P79" t="s">
        <v>54</v>
      </c>
      <c r="Q79" t="s">
        <v>54</v>
      </c>
      <c r="R79" t="s">
        <v>54</v>
      </c>
      <c r="S79" t="s">
        <v>54</v>
      </c>
      <c r="T79" t="s">
        <v>54</v>
      </c>
      <c r="U79" t="s">
        <v>54</v>
      </c>
      <c r="V79" t="s">
        <v>54</v>
      </c>
      <c r="W79" t="s">
        <v>54</v>
      </c>
      <c r="X79" s="23" t="s">
        <v>54</v>
      </c>
      <c r="Y79" s="23" t="s">
        <v>54</v>
      </c>
      <c r="Z79" s="23" t="s">
        <v>54</v>
      </c>
      <c r="AA79" s="23" t="s">
        <v>54</v>
      </c>
      <c r="AB79" t="s">
        <v>54</v>
      </c>
      <c r="AC79" t="s">
        <v>54</v>
      </c>
      <c r="AD79" t="s">
        <v>54</v>
      </c>
      <c r="AE79" t="s">
        <v>54</v>
      </c>
      <c r="AF79" s="23" t="s">
        <v>54</v>
      </c>
      <c r="AG79" s="23" t="s">
        <v>54</v>
      </c>
      <c r="AH79" s="23" t="s">
        <v>54</v>
      </c>
      <c r="AI79" s="23" t="s">
        <v>54</v>
      </c>
      <c r="AJ79">
        <v>0</v>
      </c>
      <c r="AK79">
        <v>0</v>
      </c>
      <c r="AL79">
        <v>0</v>
      </c>
      <c r="AM79">
        <v>0</v>
      </c>
      <c r="AN79" s="23" t="e">
        <v>#DIV/0!</v>
      </c>
      <c r="AO79" s="23" t="e">
        <v>#DIV/0!</v>
      </c>
      <c r="AP79" s="23" t="e">
        <v>#DIV/0!</v>
      </c>
      <c r="AQ79" s="23" t="e">
        <v>#DIV/0!</v>
      </c>
      <c r="AR79" s="35">
        <v>0</v>
      </c>
      <c r="AS79" s="35">
        <v>0</v>
      </c>
      <c r="AT79" s="35">
        <v>0</v>
      </c>
      <c r="AU79" s="31" t="str">
        <f t="shared" si="4"/>
        <v>库存为0</v>
      </c>
      <c r="AV79" s="36" t="str">
        <f>IFERROR(时间!$B$4+AU79,"上周无销量")</f>
        <v>上周无销量</v>
      </c>
    </row>
    <row r="80" spans="1:48">
      <c r="A80" s="21" t="s">
        <v>207</v>
      </c>
      <c r="B80" t="s">
        <v>208</v>
      </c>
      <c r="C80" t="s">
        <v>120</v>
      </c>
      <c r="D80" s="31">
        <v>0</v>
      </c>
      <c r="E80" s="31">
        <v>0</v>
      </c>
      <c r="F80" s="31">
        <v>0</v>
      </c>
      <c r="G80" s="31">
        <v>0</v>
      </c>
      <c r="H80" s="32">
        <v>0</v>
      </c>
      <c r="I80">
        <v>0</v>
      </c>
      <c r="J80" s="33">
        <v>0</v>
      </c>
      <c r="K80" s="33">
        <v>0</v>
      </c>
      <c r="L80" s="33">
        <v>0</v>
      </c>
      <c r="M80">
        <v>0</v>
      </c>
      <c r="N80">
        <v>0</v>
      </c>
      <c r="O80">
        <v>0</v>
      </c>
      <c r="P80" t="s">
        <v>54</v>
      </c>
      <c r="Q80" t="s">
        <v>54</v>
      </c>
      <c r="R80" t="s">
        <v>54</v>
      </c>
      <c r="S80" t="s">
        <v>54</v>
      </c>
      <c r="T80" t="s">
        <v>54</v>
      </c>
      <c r="U80" t="s">
        <v>54</v>
      </c>
      <c r="V80" t="s">
        <v>54</v>
      </c>
      <c r="W80" t="s">
        <v>54</v>
      </c>
      <c r="X80" s="23" t="s">
        <v>54</v>
      </c>
      <c r="Y80" s="23" t="s">
        <v>54</v>
      </c>
      <c r="Z80" s="23" t="s">
        <v>54</v>
      </c>
      <c r="AA80" s="23" t="s">
        <v>54</v>
      </c>
      <c r="AB80" t="s">
        <v>54</v>
      </c>
      <c r="AC80" t="s">
        <v>54</v>
      </c>
      <c r="AD80" t="s">
        <v>54</v>
      </c>
      <c r="AE80" t="s">
        <v>54</v>
      </c>
      <c r="AF80" s="23" t="s">
        <v>54</v>
      </c>
      <c r="AG80" s="23" t="s">
        <v>54</v>
      </c>
      <c r="AH80" s="23" t="s">
        <v>54</v>
      </c>
      <c r="AI80" s="23" t="s">
        <v>54</v>
      </c>
      <c r="AJ80">
        <v>0</v>
      </c>
      <c r="AK80">
        <v>0</v>
      </c>
      <c r="AL80">
        <v>0</v>
      </c>
      <c r="AM80">
        <v>0</v>
      </c>
      <c r="AN80" s="23" t="e">
        <v>#DIV/0!</v>
      </c>
      <c r="AO80" s="23" t="e">
        <v>#DIV/0!</v>
      </c>
      <c r="AP80" s="23" t="e">
        <v>#DIV/0!</v>
      </c>
      <c r="AQ80" s="23" t="e">
        <v>#DIV/0!</v>
      </c>
      <c r="AR80" s="35">
        <v>0</v>
      </c>
      <c r="AS80" s="35">
        <v>0</v>
      </c>
      <c r="AT80" s="35">
        <v>0</v>
      </c>
      <c r="AU80" s="31" t="str">
        <f t="shared" si="4"/>
        <v>库存为0</v>
      </c>
      <c r="AV80" s="36" t="str">
        <f>IFERROR(时间!$B$4+AU80,"上周无销量")</f>
        <v>上周无销量</v>
      </c>
    </row>
    <row r="81" spans="1:48">
      <c r="A81" s="21" t="s">
        <v>209</v>
      </c>
      <c r="B81" t="s">
        <v>210</v>
      </c>
      <c r="C81" t="s">
        <v>120</v>
      </c>
      <c r="D81" s="31">
        <v>0</v>
      </c>
      <c r="E81" s="31">
        <v>0</v>
      </c>
      <c r="F81" s="31">
        <v>0</v>
      </c>
      <c r="G81" s="31">
        <v>0</v>
      </c>
      <c r="H81" s="32">
        <v>0</v>
      </c>
      <c r="I81">
        <v>0</v>
      </c>
      <c r="J81" s="33">
        <v>0</v>
      </c>
      <c r="K81" s="33">
        <v>0</v>
      </c>
      <c r="L81" s="33">
        <v>0</v>
      </c>
      <c r="M81">
        <v>0</v>
      </c>
      <c r="N81">
        <v>0</v>
      </c>
      <c r="O81">
        <v>0</v>
      </c>
      <c r="P81" t="s">
        <v>54</v>
      </c>
      <c r="Q81" t="s">
        <v>54</v>
      </c>
      <c r="R81" t="s">
        <v>54</v>
      </c>
      <c r="S81" t="s">
        <v>54</v>
      </c>
      <c r="T81" t="s">
        <v>54</v>
      </c>
      <c r="U81" t="s">
        <v>54</v>
      </c>
      <c r="V81" t="s">
        <v>54</v>
      </c>
      <c r="W81" t="s">
        <v>54</v>
      </c>
      <c r="X81" s="23" t="s">
        <v>54</v>
      </c>
      <c r="Y81" s="23" t="s">
        <v>54</v>
      </c>
      <c r="Z81" s="23" t="s">
        <v>54</v>
      </c>
      <c r="AA81" s="23" t="s">
        <v>54</v>
      </c>
      <c r="AB81" t="s">
        <v>54</v>
      </c>
      <c r="AC81" t="s">
        <v>54</v>
      </c>
      <c r="AD81" t="s">
        <v>54</v>
      </c>
      <c r="AE81" t="s">
        <v>54</v>
      </c>
      <c r="AF81" s="23" t="s">
        <v>54</v>
      </c>
      <c r="AG81" s="23" t="s">
        <v>54</v>
      </c>
      <c r="AH81" s="23" t="s">
        <v>54</v>
      </c>
      <c r="AI81" s="23" t="s">
        <v>54</v>
      </c>
      <c r="AJ81">
        <v>0</v>
      </c>
      <c r="AK81">
        <v>0</v>
      </c>
      <c r="AL81">
        <v>0</v>
      </c>
      <c r="AM81">
        <v>0</v>
      </c>
      <c r="AN81" s="23" t="e">
        <v>#DIV/0!</v>
      </c>
      <c r="AO81" s="23" t="e">
        <v>#DIV/0!</v>
      </c>
      <c r="AP81" s="23" t="e">
        <v>#DIV/0!</v>
      </c>
      <c r="AQ81" s="23" t="e">
        <v>#DIV/0!</v>
      </c>
      <c r="AR81" s="35">
        <v>0</v>
      </c>
      <c r="AS81" s="35">
        <v>0</v>
      </c>
      <c r="AT81" s="35">
        <v>0</v>
      </c>
      <c r="AU81" s="31" t="str">
        <f t="shared" si="4"/>
        <v>库存为0</v>
      </c>
      <c r="AV81" s="36" t="str">
        <f>IFERROR(时间!$B$4+AU81,"上周无销量")</f>
        <v>上周无销量</v>
      </c>
    </row>
    <row r="82" spans="1:48">
      <c r="A82" s="21" t="s">
        <v>211</v>
      </c>
      <c r="B82" t="s">
        <v>212</v>
      </c>
      <c r="C82" t="s">
        <v>120</v>
      </c>
      <c r="D82" s="31">
        <v>3</v>
      </c>
      <c r="E82" s="31">
        <v>1</v>
      </c>
      <c r="F82" s="31">
        <v>2</v>
      </c>
      <c r="G82" s="31">
        <v>1</v>
      </c>
      <c r="H82" s="32">
        <v>13.42</v>
      </c>
      <c r="I82">
        <v>1</v>
      </c>
      <c r="J82" s="33">
        <v>0</v>
      </c>
      <c r="K82" s="33">
        <v>0</v>
      </c>
      <c r="L82" s="33">
        <v>0</v>
      </c>
      <c r="M82">
        <v>1</v>
      </c>
      <c r="N82">
        <v>0</v>
      </c>
      <c r="O82">
        <v>0</v>
      </c>
      <c r="P82">
        <v>540</v>
      </c>
      <c r="Q82">
        <v>336</v>
      </c>
      <c r="R82">
        <v>2311</v>
      </c>
      <c r="S82">
        <v>11177</v>
      </c>
      <c r="T82">
        <v>3</v>
      </c>
      <c r="U82">
        <v>0</v>
      </c>
      <c r="V82">
        <v>6</v>
      </c>
      <c r="W82">
        <v>19</v>
      </c>
      <c r="X82" s="23">
        <v>0.00555555555555556</v>
      </c>
      <c r="Y82" s="23">
        <v>0</v>
      </c>
      <c r="Z82" s="23">
        <v>0.00259627866724362</v>
      </c>
      <c r="AA82" s="23">
        <v>0.00169991947749843</v>
      </c>
      <c r="AB82">
        <v>1.48</v>
      </c>
      <c r="AC82">
        <v>0</v>
      </c>
      <c r="AD82">
        <v>2.55</v>
      </c>
      <c r="AE82">
        <v>6.8</v>
      </c>
      <c r="AF82" s="23">
        <v>0.0367610531544958</v>
      </c>
      <c r="AG82" s="23" t="s">
        <v>54</v>
      </c>
      <c r="AH82" s="23">
        <v>0.0950074515648286</v>
      </c>
      <c r="AI82" s="23">
        <v>0.506706408345753</v>
      </c>
      <c r="AJ82">
        <v>9</v>
      </c>
      <c r="AK82">
        <v>8</v>
      </c>
      <c r="AL82">
        <v>8</v>
      </c>
      <c r="AM82">
        <v>23</v>
      </c>
      <c r="AN82" s="23">
        <v>0.333333333333333</v>
      </c>
      <c r="AO82" s="23">
        <v>0.125</v>
      </c>
      <c r="AP82" s="23">
        <v>0.25</v>
      </c>
      <c r="AQ82" s="23">
        <v>0.0434782608695652</v>
      </c>
      <c r="AR82" s="35">
        <v>0.428571428571429</v>
      </c>
      <c r="AS82" s="35">
        <v>25.7142857142857</v>
      </c>
      <c r="AT82" s="35">
        <v>-24.7142857142857</v>
      </c>
      <c r="AU82" s="31">
        <f t="shared" si="4"/>
        <v>2</v>
      </c>
      <c r="AV82" s="36">
        <f>IFERROR(时间!$B$4+AU82,"上周无销量")</f>
        <v>43299</v>
      </c>
    </row>
    <row r="83" spans="1:48">
      <c r="A83" s="21" t="s">
        <v>213</v>
      </c>
      <c r="B83" t="s">
        <v>214</v>
      </c>
      <c r="C83" t="s">
        <v>120</v>
      </c>
      <c r="D83" s="31">
        <v>3</v>
      </c>
      <c r="E83" s="31">
        <v>1</v>
      </c>
      <c r="F83" s="31">
        <v>0</v>
      </c>
      <c r="G83" s="31">
        <v>2</v>
      </c>
      <c r="H83" s="32">
        <v>10.66</v>
      </c>
      <c r="I83">
        <v>19</v>
      </c>
      <c r="J83" s="33">
        <v>0</v>
      </c>
      <c r="K83" s="33">
        <v>0</v>
      </c>
      <c r="L83" s="33">
        <v>0</v>
      </c>
      <c r="M83">
        <v>19</v>
      </c>
      <c r="N83">
        <v>0</v>
      </c>
      <c r="O83">
        <v>0</v>
      </c>
      <c r="P83">
        <v>1325</v>
      </c>
      <c r="Q83">
        <v>1091</v>
      </c>
      <c r="R83">
        <v>262</v>
      </c>
      <c r="S83">
        <v>2</v>
      </c>
      <c r="T83">
        <v>6</v>
      </c>
      <c r="U83">
        <v>3</v>
      </c>
      <c r="V83">
        <v>0</v>
      </c>
      <c r="W83">
        <v>0</v>
      </c>
      <c r="X83" s="23">
        <v>0.00452830188679245</v>
      </c>
      <c r="Y83" s="23">
        <v>0.00274977085242896</v>
      </c>
      <c r="Z83" s="23">
        <v>0</v>
      </c>
      <c r="AA83" s="23">
        <v>0</v>
      </c>
      <c r="AB83">
        <v>2.93</v>
      </c>
      <c r="AC83">
        <v>1.24</v>
      </c>
      <c r="AD83">
        <v>0</v>
      </c>
      <c r="AE83">
        <v>0</v>
      </c>
      <c r="AF83" s="23">
        <v>0.0916197623514697</v>
      </c>
      <c r="AG83" s="23">
        <v>0.116322701688555</v>
      </c>
      <c r="AH83" s="23" t="s">
        <v>54</v>
      </c>
      <c r="AI83" s="23" t="s">
        <v>54</v>
      </c>
      <c r="AJ83">
        <v>12</v>
      </c>
      <c r="AK83">
        <v>17</v>
      </c>
      <c r="AL83">
        <v>13</v>
      </c>
      <c r="AM83">
        <v>11</v>
      </c>
      <c r="AN83" s="23">
        <v>0.25</v>
      </c>
      <c r="AO83" s="23">
        <v>0.0588235294117647</v>
      </c>
      <c r="AP83" s="23">
        <v>0</v>
      </c>
      <c r="AQ83" s="23">
        <v>0.181818181818182</v>
      </c>
      <c r="AR83" s="35">
        <v>0.428571428571429</v>
      </c>
      <c r="AS83" s="35">
        <v>25.7142857142857</v>
      </c>
      <c r="AT83" s="35">
        <v>-6.71428571428571</v>
      </c>
      <c r="AU83" s="31">
        <f t="shared" si="4"/>
        <v>44</v>
      </c>
      <c r="AV83" s="36">
        <f>IFERROR(时间!$B$4+AU83,"上周无销量")</f>
        <v>43341</v>
      </c>
    </row>
    <row r="84" spans="1:48">
      <c r="A84" s="21" t="s">
        <v>215</v>
      </c>
      <c r="B84" t="s">
        <v>216</v>
      </c>
      <c r="C84" t="s">
        <v>120</v>
      </c>
      <c r="D84" s="31">
        <v>5</v>
      </c>
      <c r="E84" s="31">
        <v>4</v>
      </c>
      <c r="F84" s="31">
        <v>3</v>
      </c>
      <c r="G84" s="31">
        <v>0</v>
      </c>
      <c r="H84" s="32">
        <v>15.5733333333333</v>
      </c>
      <c r="I84">
        <v>22</v>
      </c>
      <c r="J84" s="33">
        <v>0</v>
      </c>
      <c r="K84" s="33">
        <v>0</v>
      </c>
      <c r="L84" s="33">
        <v>0</v>
      </c>
      <c r="M84">
        <v>22</v>
      </c>
      <c r="N84">
        <v>2</v>
      </c>
      <c r="O84">
        <v>0</v>
      </c>
      <c r="P84">
        <v>535</v>
      </c>
      <c r="Q84">
        <v>264</v>
      </c>
      <c r="R84">
        <v>477</v>
      </c>
      <c r="S84">
        <v>96</v>
      </c>
      <c r="T84">
        <v>2</v>
      </c>
      <c r="U84">
        <v>0</v>
      </c>
      <c r="V84">
        <v>1</v>
      </c>
      <c r="W84">
        <v>0</v>
      </c>
      <c r="X84" s="23">
        <v>0.00373831775700935</v>
      </c>
      <c r="Y84" s="23">
        <v>0</v>
      </c>
      <c r="Z84" s="23">
        <v>0.00209643605870021</v>
      </c>
      <c r="AA84" s="23">
        <v>0</v>
      </c>
      <c r="AB84">
        <v>1.07</v>
      </c>
      <c r="AC84">
        <v>0</v>
      </c>
      <c r="AD84">
        <v>0.63</v>
      </c>
      <c r="AE84">
        <v>0</v>
      </c>
      <c r="AF84" s="23">
        <v>0.0137414383561644</v>
      </c>
      <c r="AG84" s="23" t="s">
        <v>54</v>
      </c>
      <c r="AH84" s="23">
        <v>0.0134845890410959</v>
      </c>
      <c r="AI84" s="23" t="s">
        <v>54</v>
      </c>
      <c r="AJ84">
        <v>20</v>
      </c>
      <c r="AK84">
        <v>26</v>
      </c>
      <c r="AL84">
        <v>24</v>
      </c>
      <c r="AM84">
        <v>14</v>
      </c>
      <c r="AN84" s="23">
        <v>0.25</v>
      </c>
      <c r="AO84" s="23">
        <v>0.153846153846154</v>
      </c>
      <c r="AP84" s="23">
        <v>0.125</v>
      </c>
      <c r="AQ84" s="23">
        <v>0</v>
      </c>
      <c r="AR84" s="35">
        <v>0.714285714285714</v>
      </c>
      <c r="AS84" s="35">
        <v>42.8571428571429</v>
      </c>
      <c r="AT84" s="35">
        <v>-20.8571428571429</v>
      </c>
      <c r="AU84" s="31">
        <f t="shared" si="4"/>
        <v>30</v>
      </c>
      <c r="AV84" s="36">
        <f>IFERROR(时间!$B$4+AU84,"上周无销量")</f>
        <v>43327</v>
      </c>
    </row>
    <row r="85" spans="1:48">
      <c r="A85" s="21" t="s">
        <v>217</v>
      </c>
      <c r="B85" t="s">
        <v>218</v>
      </c>
      <c r="C85" t="s">
        <v>120</v>
      </c>
      <c r="D85" s="31">
        <v>3</v>
      </c>
      <c r="E85" s="31">
        <v>1</v>
      </c>
      <c r="F85" s="31">
        <v>1</v>
      </c>
      <c r="G85" s="31">
        <v>1</v>
      </c>
      <c r="H85" s="32">
        <v>12.9916666666667</v>
      </c>
      <c r="I85">
        <v>7</v>
      </c>
      <c r="J85" s="33">
        <v>0</v>
      </c>
      <c r="K85" s="33">
        <v>0</v>
      </c>
      <c r="L85" s="33">
        <v>0</v>
      </c>
      <c r="M85">
        <v>7</v>
      </c>
      <c r="N85">
        <v>0</v>
      </c>
      <c r="O85">
        <v>0</v>
      </c>
      <c r="P85">
        <v>692</v>
      </c>
      <c r="Q85">
        <v>1652</v>
      </c>
      <c r="R85">
        <v>11599</v>
      </c>
      <c r="S85">
        <v>1340</v>
      </c>
      <c r="T85">
        <v>1</v>
      </c>
      <c r="U85">
        <v>0</v>
      </c>
      <c r="V85">
        <v>20</v>
      </c>
      <c r="W85">
        <v>6</v>
      </c>
      <c r="X85" s="23">
        <v>0.00144508670520231</v>
      </c>
      <c r="Y85" s="23">
        <v>0</v>
      </c>
      <c r="Z85" s="23">
        <v>0.001724286576429</v>
      </c>
      <c r="AA85" s="23">
        <v>0.00447761194029851</v>
      </c>
      <c r="AB85">
        <v>0.3</v>
      </c>
      <c r="AC85">
        <v>0</v>
      </c>
      <c r="AD85">
        <v>7.39</v>
      </c>
      <c r="AE85">
        <v>2.94</v>
      </c>
      <c r="AF85" s="23">
        <v>0.00769724182168055</v>
      </c>
      <c r="AG85" s="23" t="s">
        <v>54</v>
      </c>
      <c r="AH85" s="23">
        <v>0.568826170622192</v>
      </c>
      <c r="AI85" s="23">
        <v>0.226298909557408</v>
      </c>
      <c r="AJ85">
        <v>14</v>
      </c>
      <c r="AK85">
        <v>28</v>
      </c>
      <c r="AL85">
        <v>31</v>
      </c>
      <c r="AM85">
        <v>11</v>
      </c>
      <c r="AN85" s="23">
        <v>0.214285714285714</v>
      </c>
      <c r="AO85" s="23">
        <v>0.0357142857142857</v>
      </c>
      <c r="AP85" s="23">
        <v>0.032258064516129</v>
      </c>
      <c r="AQ85" s="23">
        <v>0.0909090909090909</v>
      </c>
      <c r="AR85" s="35">
        <v>0.428571428571429</v>
      </c>
      <c r="AS85" s="35">
        <v>25.7142857142857</v>
      </c>
      <c r="AT85" s="35">
        <v>-18.7142857142857</v>
      </c>
      <c r="AU85" s="31">
        <f t="shared" si="4"/>
        <v>16</v>
      </c>
      <c r="AV85" s="36">
        <f>IFERROR(时间!$B$4+AU85,"上周无销量")</f>
        <v>43313</v>
      </c>
    </row>
    <row r="86" spans="1:48">
      <c r="A86" s="21" t="s">
        <v>219</v>
      </c>
      <c r="B86" t="s">
        <v>220</v>
      </c>
      <c r="C86" t="s">
        <v>120</v>
      </c>
      <c r="D86" s="31">
        <v>2</v>
      </c>
      <c r="E86" s="31">
        <v>2</v>
      </c>
      <c r="F86" s="31">
        <v>1</v>
      </c>
      <c r="G86" s="31">
        <v>3</v>
      </c>
      <c r="H86" s="32">
        <v>9.86875</v>
      </c>
      <c r="I86">
        <v>14</v>
      </c>
      <c r="J86" s="33">
        <v>0</v>
      </c>
      <c r="K86" s="33">
        <v>0</v>
      </c>
      <c r="L86" s="33">
        <v>0</v>
      </c>
      <c r="M86">
        <v>14</v>
      </c>
      <c r="N86">
        <v>0</v>
      </c>
      <c r="O86">
        <v>0</v>
      </c>
      <c r="P86">
        <v>784</v>
      </c>
      <c r="Q86">
        <v>1649</v>
      </c>
      <c r="R86">
        <v>414</v>
      </c>
      <c r="S86">
        <v>712</v>
      </c>
      <c r="T86">
        <v>2</v>
      </c>
      <c r="U86">
        <v>7</v>
      </c>
      <c r="V86">
        <v>2</v>
      </c>
      <c r="W86">
        <v>3</v>
      </c>
      <c r="X86" s="23">
        <v>0.00255102040816327</v>
      </c>
      <c r="Y86" s="23">
        <v>0.00424499696785931</v>
      </c>
      <c r="Z86" s="23">
        <v>0.00483091787439614</v>
      </c>
      <c r="AA86" s="23">
        <v>0.00421348314606742</v>
      </c>
      <c r="AB86">
        <v>1.02</v>
      </c>
      <c r="AC86">
        <v>2.65</v>
      </c>
      <c r="AD86">
        <v>0.78</v>
      </c>
      <c r="AE86">
        <v>1.22</v>
      </c>
      <c r="AF86" s="23">
        <v>0.0516782773907536</v>
      </c>
      <c r="AG86" s="23">
        <v>0.134262191260291</v>
      </c>
      <c r="AH86" s="23">
        <v>0.0790373654211526</v>
      </c>
      <c r="AI86" s="23">
        <v>0.0412075153050454</v>
      </c>
      <c r="AJ86">
        <v>7</v>
      </c>
      <c r="AK86">
        <v>12</v>
      </c>
      <c r="AL86">
        <v>7</v>
      </c>
      <c r="AM86">
        <v>11</v>
      </c>
      <c r="AN86" s="23">
        <v>0.285714285714286</v>
      </c>
      <c r="AO86" s="23">
        <v>0.166666666666667</v>
      </c>
      <c r="AP86" s="23">
        <v>0.142857142857143</v>
      </c>
      <c r="AQ86" s="23">
        <v>0.272727272727273</v>
      </c>
      <c r="AR86" s="35">
        <v>0.285714285714286</v>
      </c>
      <c r="AS86" s="35">
        <v>17.1428571428571</v>
      </c>
      <c r="AT86" s="35">
        <v>-3.14285714285714</v>
      </c>
      <c r="AU86" s="31">
        <f t="shared" si="4"/>
        <v>49</v>
      </c>
      <c r="AV86" s="36">
        <f>IFERROR(时间!$B$4+AU86,"上周无销量")</f>
        <v>43346</v>
      </c>
    </row>
    <row r="87" spans="1:48">
      <c r="A87" s="21" t="s">
        <v>221</v>
      </c>
      <c r="B87" t="s">
        <v>222</v>
      </c>
      <c r="C87" t="s">
        <v>120</v>
      </c>
      <c r="D87" s="31">
        <v>0</v>
      </c>
      <c r="E87" s="31">
        <v>0</v>
      </c>
      <c r="F87" s="31">
        <v>0</v>
      </c>
      <c r="G87" s="31">
        <v>1</v>
      </c>
      <c r="H87" s="32">
        <v>0</v>
      </c>
      <c r="I87">
        <v>7</v>
      </c>
      <c r="J87" s="33">
        <v>0</v>
      </c>
      <c r="K87" s="33">
        <v>0</v>
      </c>
      <c r="L87" s="33">
        <v>0</v>
      </c>
      <c r="M87">
        <v>7</v>
      </c>
      <c r="N87">
        <v>0</v>
      </c>
      <c r="O87">
        <v>1</v>
      </c>
      <c r="P87">
        <v>539</v>
      </c>
      <c r="Q87">
        <v>8582</v>
      </c>
      <c r="R87">
        <v>5631</v>
      </c>
      <c r="S87">
        <v>308</v>
      </c>
      <c r="T87">
        <v>2</v>
      </c>
      <c r="U87">
        <v>16</v>
      </c>
      <c r="V87">
        <v>17</v>
      </c>
      <c r="W87">
        <v>0</v>
      </c>
      <c r="X87" s="23">
        <v>0.00371057513914657</v>
      </c>
      <c r="Y87" s="23">
        <v>0.00186436728035423</v>
      </c>
      <c r="Z87" s="23">
        <v>0.00301900195347185</v>
      </c>
      <c r="AA87" s="23">
        <v>0</v>
      </c>
      <c r="AB87">
        <v>1.04</v>
      </c>
      <c r="AC87">
        <v>7.25</v>
      </c>
      <c r="AD87">
        <v>7.05</v>
      </c>
      <c r="AE87">
        <v>0</v>
      </c>
      <c r="AF87" s="23" t="s">
        <v>103</v>
      </c>
      <c r="AG87" s="23" t="s">
        <v>103</v>
      </c>
      <c r="AH87" s="23" t="s">
        <v>103</v>
      </c>
      <c r="AI87" s="23" t="s">
        <v>54</v>
      </c>
      <c r="AJ87">
        <v>1</v>
      </c>
      <c r="AK87">
        <v>13</v>
      </c>
      <c r="AL87">
        <v>17</v>
      </c>
      <c r="AM87">
        <v>4</v>
      </c>
      <c r="AN87" s="23">
        <v>0</v>
      </c>
      <c r="AO87" s="23">
        <v>0</v>
      </c>
      <c r="AP87" s="23">
        <v>0</v>
      </c>
      <c r="AQ87" s="23">
        <v>0.25</v>
      </c>
      <c r="AR87" s="35">
        <v>0</v>
      </c>
      <c r="AS87" s="35">
        <v>0</v>
      </c>
      <c r="AT87" s="35">
        <v>7</v>
      </c>
      <c r="AU87" s="31" t="str">
        <f t="shared" si="4"/>
        <v>库存为7</v>
      </c>
      <c r="AV87" s="36" t="str">
        <f>IFERROR(时间!$B$4+AU87,"上周无销量")</f>
        <v>上周无销量</v>
      </c>
    </row>
    <row r="88" spans="1:48">
      <c r="A88" s="21" t="s">
        <v>223</v>
      </c>
      <c r="B88" t="s">
        <v>224</v>
      </c>
      <c r="C88" t="s">
        <v>120</v>
      </c>
      <c r="D88" s="31">
        <v>0</v>
      </c>
      <c r="E88" s="31">
        <v>1</v>
      </c>
      <c r="F88" s="31">
        <v>1</v>
      </c>
      <c r="G88" s="31">
        <v>2</v>
      </c>
      <c r="H88" s="32">
        <v>7.495</v>
      </c>
      <c r="I88">
        <v>7</v>
      </c>
      <c r="J88" s="33">
        <v>0</v>
      </c>
      <c r="K88" s="33">
        <v>0</v>
      </c>
      <c r="L88" s="33">
        <v>0</v>
      </c>
      <c r="M88">
        <v>7</v>
      </c>
      <c r="N88">
        <v>1</v>
      </c>
      <c r="O88">
        <v>0</v>
      </c>
      <c r="P88">
        <v>1168</v>
      </c>
      <c r="Q88">
        <v>369</v>
      </c>
      <c r="R88">
        <v>484</v>
      </c>
      <c r="S88">
        <v>862</v>
      </c>
      <c r="T88">
        <v>4</v>
      </c>
      <c r="U88">
        <v>0</v>
      </c>
      <c r="V88">
        <v>2</v>
      </c>
      <c r="W88">
        <v>0</v>
      </c>
      <c r="X88" s="23">
        <v>0.00342465753424658</v>
      </c>
      <c r="Y88" s="23">
        <v>0</v>
      </c>
      <c r="Z88" s="23">
        <v>0.00413223140495868</v>
      </c>
      <c r="AA88" s="23">
        <v>0</v>
      </c>
      <c r="AB88">
        <v>1.27</v>
      </c>
      <c r="AC88">
        <v>0</v>
      </c>
      <c r="AD88">
        <v>0.61</v>
      </c>
      <c r="AE88">
        <v>0</v>
      </c>
      <c r="AF88" s="23" t="s">
        <v>103</v>
      </c>
      <c r="AG88" s="23" t="s">
        <v>54</v>
      </c>
      <c r="AH88" s="23">
        <v>0.0813875917278185</v>
      </c>
      <c r="AI88" s="23" t="s">
        <v>54</v>
      </c>
      <c r="AJ88">
        <v>4</v>
      </c>
      <c r="AK88">
        <v>12</v>
      </c>
      <c r="AL88">
        <v>9</v>
      </c>
      <c r="AM88">
        <v>14</v>
      </c>
      <c r="AN88" s="23">
        <v>0</v>
      </c>
      <c r="AO88" s="23">
        <v>0.0833333333333333</v>
      </c>
      <c r="AP88" s="23">
        <v>0.111111111111111</v>
      </c>
      <c r="AQ88" s="23">
        <v>0.142857142857143</v>
      </c>
      <c r="AR88" s="35">
        <v>0</v>
      </c>
      <c r="AS88" s="35">
        <v>0</v>
      </c>
      <c r="AT88" s="35">
        <v>7</v>
      </c>
      <c r="AU88" s="31" t="str">
        <f t="shared" si="4"/>
        <v>库存为7</v>
      </c>
      <c r="AV88" s="36" t="str">
        <f>IFERROR(时间!$B$4+AU88,"上周无销量")</f>
        <v>上周无销量</v>
      </c>
    </row>
    <row r="89" spans="1:48">
      <c r="A89" s="21" t="s">
        <v>225</v>
      </c>
      <c r="B89" t="s">
        <v>226</v>
      </c>
      <c r="C89" t="s">
        <v>120</v>
      </c>
      <c r="D89" s="31">
        <v>0</v>
      </c>
      <c r="E89" s="31">
        <v>7</v>
      </c>
      <c r="F89" s="31">
        <v>2</v>
      </c>
      <c r="G89" s="31">
        <v>1</v>
      </c>
      <c r="H89" s="32">
        <v>13.491</v>
      </c>
      <c r="I89">
        <v>0</v>
      </c>
      <c r="J89" s="33">
        <v>10</v>
      </c>
      <c r="K89" s="33">
        <v>0</v>
      </c>
      <c r="L89" s="33">
        <v>0</v>
      </c>
      <c r="M89">
        <v>10</v>
      </c>
      <c r="N89">
        <v>0</v>
      </c>
      <c r="O89">
        <v>0</v>
      </c>
      <c r="P89">
        <v>0</v>
      </c>
      <c r="Q89">
        <v>644</v>
      </c>
      <c r="R89">
        <v>1136</v>
      </c>
      <c r="S89">
        <v>397</v>
      </c>
      <c r="T89">
        <v>0</v>
      </c>
      <c r="U89">
        <v>4</v>
      </c>
      <c r="V89">
        <v>2</v>
      </c>
      <c r="W89">
        <v>2</v>
      </c>
      <c r="X89" s="23" t="e">
        <v>#DIV/0!</v>
      </c>
      <c r="Y89" s="23">
        <v>0.0062111801242236</v>
      </c>
      <c r="Z89" s="23">
        <v>0.00176056338028169</v>
      </c>
      <c r="AA89" s="23">
        <v>0.00503778337531486</v>
      </c>
      <c r="AB89">
        <v>0</v>
      </c>
      <c r="AC89">
        <v>1.92</v>
      </c>
      <c r="AD89">
        <v>0.81</v>
      </c>
      <c r="AE89">
        <v>0.81</v>
      </c>
      <c r="AF89" s="23" t="s">
        <v>54</v>
      </c>
      <c r="AG89" s="23">
        <v>0.0203310143270117</v>
      </c>
      <c r="AH89" s="23">
        <v>0.0300200133422282</v>
      </c>
      <c r="AI89" s="23">
        <v>0.0600400266844563</v>
      </c>
      <c r="AJ89">
        <v>0</v>
      </c>
      <c r="AK89">
        <v>18</v>
      </c>
      <c r="AL89">
        <v>8</v>
      </c>
      <c r="AM89">
        <v>11</v>
      </c>
      <c r="AN89" s="23" t="e">
        <v>#DIV/0!</v>
      </c>
      <c r="AO89" s="23">
        <v>0.388888888888889</v>
      </c>
      <c r="AP89" s="23">
        <v>0.25</v>
      </c>
      <c r="AQ89" s="23">
        <v>0.0909090909090909</v>
      </c>
      <c r="AR89" s="35">
        <v>0</v>
      </c>
      <c r="AS89" s="35">
        <v>0</v>
      </c>
      <c r="AT89" s="35">
        <v>10</v>
      </c>
      <c r="AU89" s="31" t="str">
        <f t="shared" si="4"/>
        <v>库存为10</v>
      </c>
      <c r="AV89" s="36" t="str">
        <f>IFERROR(时间!$B$4+AU89,"上周无销量")</f>
        <v>上周无销量</v>
      </c>
    </row>
    <row r="90" spans="1:48">
      <c r="A90" s="21" t="s">
        <v>227</v>
      </c>
      <c r="B90" t="s">
        <v>228</v>
      </c>
      <c r="C90" t="s">
        <v>120</v>
      </c>
      <c r="D90" s="31">
        <v>2</v>
      </c>
      <c r="E90" s="31">
        <v>1</v>
      </c>
      <c r="F90" s="31">
        <v>4</v>
      </c>
      <c r="G90" s="31">
        <v>4</v>
      </c>
      <c r="H90" s="32">
        <v>9.53909090909091</v>
      </c>
      <c r="I90">
        <v>3</v>
      </c>
      <c r="J90" s="33">
        <v>0</v>
      </c>
      <c r="K90" s="33">
        <v>0</v>
      </c>
      <c r="L90" s="33">
        <v>0</v>
      </c>
      <c r="M90">
        <v>3</v>
      </c>
      <c r="N90">
        <v>0</v>
      </c>
      <c r="O90">
        <v>0</v>
      </c>
      <c r="P90">
        <v>220</v>
      </c>
      <c r="Q90">
        <v>99</v>
      </c>
      <c r="R90">
        <v>697</v>
      </c>
      <c r="S90">
        <v>508</v>
      </c>
      <c r="T90">
        <v>0</v>
      </c>
      <c r="U90">
        <v>0</v>
      </c>
      <c r="V90">
        <v>2</v>
      </c>
      <c r="W90">
        <v>2</v>
      </c>
      <c r="X90" s="23">
        <v>0</v>
      </c>
      <c r="Y90" s="23">
        <v>0</v>
      </c>
      <c r="Z90" s="23">
        <v>0.00286944045911047</v>
      </c>
      <c r="AA90" s="23">
        <v>0.00393700787401575</v>
      </c>
      <c r="AB90">
        <v>0</v>
      </c>
      <c r="AC90">
        <v>0</v>
      </c>
      <c r="AD90">
        <v>0.75</v>
      </c>
      <c r="AE90">
        <v>0.85</v>
      </c>
      <c r="AF90" s="23" t="s">
        <v>54</v>
      </c>
      <c r="AG90" s="23" t="s">
        <v>54</v>
      </c>
      <c r="AH90" s="23">
        <v>0.0196559611169351</v>
      </c>
      <c r="AI90" s="23">
        <v>0.0222767559325264</v>
      </c>
      <c r="AJ90">
        <v>36</v>
      </c>
      <c r="AK90">
        <v>13</v>
      </c>
      <c r="AL90">
        <v>12</v>
      </c>
      <c r="AM90">
        <v>10</v>
      </c>
      <c r="AN90" s="23">
        <v>0.0555555555555556</v>
      </c>
      <c r="AO90" s="23">
        <v>0.0769230769230769</v>
      </c>
      <c r="AP90" s="23">
        <v>0.333333333333333</v>
      </c>
      <c r="AQ90" s="23">
        <v>0.4</v>
      </c>
      <c r="AR90" s="35">
        <v>0.285714285714286</v>
      </c>
      <c r="AS90" s="35">
        <v>17.1428571428571</v>
      </c>
      <c r="AT90" s="35">
        <v>-14.1428571428571</v>
      </c>
      <c r="AU90" s="31">
        <f t="shared" si="4"/>
        <v>10</v>
      </c>
      <c r="AV90" s="36">
        <f>IFERROR(时间!$B$4+AU90,"上周无销量")</f>
        <v>43307</v>
      </c>
    </row>
    <row r="91" spans="1:48">
      <c r="A91" s="21" t="s">
        <v>229</v>
      </c>
      <c r="B91" t="s">
        <v>230</v>
      </c>
      <c r="C91" t="s">
        <v>120</v>
      </c>
      <c r="D91" s="31">
        <v>1</v>
      </c>
      <c r="E91" s="31">
        <v>1</v>
      </c>
      <c r="F91" s="31">
        <v>0</v>
      </c>
      <c r="G91" s="31">
        <v>1</v>
      </c>
      <c r="H91" s="32">
        <v>9.99333333333333</v>
      </c>
      <c r="I91">
        <v>17</v>
      </c>
      <c r="J91" s="33">
        <v>0</v>
      </c>
      <c r="K91" s="33">
        <v>0</v>
      </c>
      <c r="L91" s="33">
        <v>0</v>
      </c>
      <c r="M91">
        <v>17</v>
      </c>
      <c r="N91">
        <v>0</v>
      </c>
      <c r="O91">
        <v>0</v>
      </c>
      <c r="P91">
        <v>2077</v>
      </c>
      <c r="Q91">
        <v>1040</v>
      </c>
      <c r="R91">
        <v>865</v>
      </c>
      <c r="S91">
        <v>2482</v>
      </c>
      <c r="T91">
        <v>12</v>
      </c>
      <c r="U91">
        <v>6</v>
      </c>
      <c r="V91">
        <v>4</v>
      </c>
      <c r="W91">
        <v>5</v>
      </c>
      <c r="X91" s="23">
        <v>0.00577756379393356</v>
      </c>
      <c r="Y91" s="23">
        <v>0.00576923076923077</v>
      </c>
      <c r="Z91" s="23">
        <v>0.0046242774566474</v>
      </c>
      <c r="AA91" s="23">
        <v>0.00201450443190975</v>
      </c>
      <c r="AB91">
        <v>6.14</v>
      </c>
      <c r="AC91">
        <v>1.99</v>
      </c>
      <c r="AD91">
        <v>1.62</v>
      </c>
      <c r="AE91">
        <v>1.9</v>
      </c>
      <c r="AF91" s="23">
        <v>0.61440960640427</v>
      </c>
      <c r="AG91" s="23">
        <v>0.199132755170113</v>
      </c>
      <c r="AH91" s="23" t="s">
        <v>103</v>
      </c>
      <c r="AI91" s="23">
        <v>0.190126751167445</v>
      </c>
      <c r="AJ91">
        <v>7</v>
      </c>
      <c r="AK91">
        <v>12</v>
      </c>
      <c r="AL91">
        <v>10</v>
      </c>
      <c r="AM91">
        <v>10</v>
      </c>
      <c r="AN91" s="23">
        <v>0.142857142857143</v>
      </c>
      <c r="AO91" s="23">
        <v>0.0833333333333333</v>
      </c>
      <c r="AP91" s="23">
        <v>0</v>
      </c>
      <c r="AQ91" s="23">
        <v>0.1</v>
      </c>
      <c r="AR91" s="35">
        <v>0.142857142857143</v>
      </c>
      <c r="AS91" s="35">
        <v>8.57142857142857</v>
      </c>
      <c r="AT91" s="35">
        <v>8.42857142857143</v>
      </c>
      <c r="AU91" s="31">
        <f t="shared" si="4"/>
        <v>119</v>
      </c>
      <c r="AV91" s="36">
        <f>IFERROR(时间!$B$4+AU91,"上周无销量")</f>
        <v>43416</v>
      </c>
    </row>
    <row r="92" spans="1:48">
      <c r="A92" s="21" t="s">
        <v>231</v>
      </c>
      <c r="B92" t="s">
        <v>232</v>
      </c>
      <c r="C92" t="s">
        <v>120</v>
      </c>
      <c r="D92" s="31">
        <v>3</v>
      </c>
      <c r="E92" s="31">
        <v>2</v>
      </c>
      <c r="F92" s="31">
        <v>6</v>
      </c>
      <c r="G92" s="31">
        <v>3</v>
      </c>
      <c r="H92" s="32">
        <v>11.9921428571429</v>
      </c>
      <c r="I92">
        <v>10</v>
      </c>
      <c r="J92" s="33">
        <v>0</v>
      </c>
      <c r="K92" s="33">
        <v>0</v>
      </c>
      <c r="L92" s="33">
        <v>0</v>
      </c>
      <c r="M92">
        <v>10</v>
      </c>
      <c r="N92">
        <v>0</v>
      </c>
      <c r="O92">
        <v>0</v>
      </c>
      <c r="P92">
        <v>5428</v>
      </c>
      <c r="Q92">
        <v>4404</v>
      </c>
      <c r="R92">
        <v>982</v>
      </c>
      <c r="S92">
        <v>7</v>
      </c>
      <c r="T92">
        <v>13</v>
      </c>
      <c r="U92">
        <v>13</v>
      </c>
      <c r="V92">
        <v>1</v>
      </c>
      <c r="W92">
        <v>0</v>
      </c>
      <c r="X92" s="23">
        <v>0.00239498894620486</v>
      </c>
      <c r="Y92" s="23">
        <v>0.00295186194368756</v>
      </c>
      <c r="Z92" s="23">
        <v>0.0010183299389002</v>
      </c>
      <c r="AA92" s="23">
        <v>0</v>
      </c>
      <c r="AB92">
        <v>5.32</v>
      </c>
      <c r="AC92">
        <v>5.53</v>
      </c>
      <c r="AD92">
        <v>0.58</v>
      </c>
      <c r="AE92">
        <v>0</v>
      </c>
      <c r="AF92" s="23">
        <v>0.147874600432823</v>
      </c>
      <c r="AG92" s="23">
        <v>0.230567633569598</v>
      </c>
      <c r="AH92" s="23">
        <v>0.00806083348224033</v>
      </c>
      <c r="AI92" s="23" t="s">
        <v>54</v>
      </c>
      <c r="AJ92">
        <v>11</v>
      </c>
      <c r="AK92">
        <v>27</v>
      </c>
      <c r="AL92">
        <v>28</v>
      </c>
      <c r="AM92">
        <v>11</v>
      </c>
      <c r="AN92" s="23">
        <v>0.272727272727273</v>
      </c>
      <c r="AO92" s="23">
        <v>0.0740740740740741</v>
      </c>
      <c r="AP92" s="23">
        <v>0.214285714285714</v>
      </c>
      <c r="AQ92" s="23">
        <v>0.272727272727273</v>
      </c>
      <c r="AR92" s="35">
        <v>0.428571428571429</v>
      </c>
      <c r="AS92" s="35">
        <v>25.7142857142857</v>
      </c>
      <c r="AT92" s="35">
        <v>-15.7142857142857</v>
      </c>
      <c r="AU92" s="31">
        <f t="shared" si="4"/>
        <v>23</v>
      </c>
      <c r="AV92" s="36">
        <f>IFERROR(时间!$B$4+AU92,"上周无销量")</f>
        <v>43320</v>
      </c>
    </row>
    <row r="93" spans="1:48">
      <c r="A93" s="21" t="s">
        <v>233</v>
      </c>
      <c r="B93" t="s">
        <v>234</v>
      </c>
      <c r="C93" t="s">
        <v>120</v>
      </c>
      <c r="D93" s="31">
        <v>6</v>
      </c>
      <c r="E93" s="31">
        <v>13</v>
      </c>
      <c r="F93" s="31">
        <v>3</v>
      </c>
      <c r="G93" s="31">
        <v>4</v>
      </c>
      <c r="H93" s="32">
        <v>13.1069230769231</v>
      </c>
      <c r="I93">
        <v>11</v>
      </c>
      <c r="J93" s="33">
        <v>0</v>
      </c>
      <c r="K93" s="33">
        <v>7</v>
      </c>
      <c r="L93" s="33">
        <v>0</v>
      </c>
      <c r="M93">
        <v>18</v>
      </c>
      <c r="N93">
        <v>2</v>
      </c>
      <c r="O93">
        <v>0</v>
      </c>
      <c r="P93">
        <v>1169</v>
      </c>
      <c r="Q93">
        <v>696</v>
      </c>
      <c r="R93">
        <v>624</v>
      </c>
      <c r="S93">
        <v>240</v>
      </c>
      <c r="T93">
        <v>13</v>
      </c>
      <c r="U93">
        <v>5</v>
      </c>
      <c r="V93">
        <v>2</v>
      </c>
      <c r="W93">
        <v>2</v>
      </c>
      <c r="X93" s="23">
        <v>0.0111206159110351</v>
      </c>
      <c r="Y93" s="23">
        <v>0.00718390804597701</v>
      </c>
      <c r="Z93" s="23">
        <v>0.00320512820512821</v>
      </c>
      <c r="AA93" s="23">
        <v>0.00833333333333333</v>
      </c>
      <c r="AB93">
        <v>5.41</v>
      </c>
      <c r="AC93">
        <v>1.6</v>
      </c>
      <c r="AD93">
        <v>1</v>
      </c>
      <c r="AE93">
        <v>0.64</v>
      </c>
      <c r="AF93" s="23">
        <v>0.068793160787996</v>
      </c>
      <c r="AG93" s="23">
        <v>0.00939022243089382</v>
      </c>
      <c r="AH93" s="23">
        <v>0.0254318524170041</v>
      </c>
      <c r="AI93" s="23">
        <v>0.012207289160162</v>
      </c>
      <c r="AJ93">
        <v>15</v>
      </c>
      <c r="AK93">
        <v>64</v>
      </c>
      <c r="AL93">
        <v>46</v>
      </c>
      <c r="AM93">
        <v>29</v>
      </c>
      <c r="AN93" s="23">
        <v>0.4</v>
      </c>
      <c r="AO93" s="23">
        <v>0.203125</v>
      </c>
      <c r="AP93" s="23">
        <v>0.0652173913043478</v>
      </c>
      <c r="AQ93" s="23">
        <v>0.137931034482759</v>
      </c>
      <c r="AR93" s="35">
        <v>0.857142857142857</v>
      </c>
      <c r="AS93" s="35">
        <v>51.4285714285714</v>
      </c>
      <c r="AT93" s="35">
        <v>-33.4285714285714</v>
      </c>
      <c r="AU93" s="31">
        <f t="shared" si="4"/>
        <v>21</v>
      </c>
      <c r="AV93" s="36">
        <f>IFERROR(时间!$B$4+AU93,"上周无销量")</f>
        <v>43318</v>
      </c>
    </row>
    <row r="94" spans="1:48">
      <c r="A94" s="21" t="s">
        <v>235</v>
      </c>
      <c r="B94" t="s">
        <v>236</v>
      </c>
      <c r="C94" t="s">
        <v>120</v>
      </c>
      <c r="D94" s="31">
        <v>6</v>
      </c>
      <c r="E94" s="31">
        <v>15</v>
      </c>
      <c r="F94" s="31">
        <v>11</v>
      </c>
      <c r="G94" s="31">
        <v>9</v>
      </c>
      <c r="H94" s="32">
        <v>11.9921951219512</v>
      </c>
      <c r="I94">
        <v>0</v>
      </c>
      <c r="J94" s="33">
        <v>15</v>
      </c>
      <c r="K94" s="33">
        <v>0</v>
      </c>
      <c r="L94" s="33">
        <v>0</v>
      </c>
      <c r="M94">
        <v>15</v>
      </c>
      <c r="N94">
        <v>3</v>
      </c>
      <c r="O94">
        <v>0</v>
      </c>
      <c r="P94">
        <v>41</v>
      </c>
      <c r="Q94">
        <v>395</v>
      </c>
      <c r="R94">
        <v>634</v>
      </c>
      <c r="S94">
        <v>58</v>
      </c>
      <c r="T94">
        <v>0</v>
      </c>
      <c r="U94">
        <v>0</v>
      </c>
      <c r="V94">
        <v>1</v>
      </c>
      <c r="W94">
        <v>0</v>
      </c>
      <c r="X94" s="23">
        <v>0</v>
      </c>
      <c r="Y94" s="23">
        <v>0</v>
      </c>
      <c r="Z94" s="23">
        <v>0.00157728706624606</v>
      </c>
      <c r="AA94" s="23">
        <v>0</v>
      </c>
      <c r="AB94">
        <v>0</v>
      </c>
      <c r="AC94">
        <v>0</v>
      </c>
      <c r="AD94">
        <v>0.23</v>
      </c>
      <c r="AE94">
        <v>0</v>
      </c>
      <c r="AF94" s="23" t="s">
        <v>54</v>
      </c>
      <c r="AG94" s="23" t="s">
        <v>54</v>
      </c>
      <c r="AH94" s="23">
        <v>0.00174355826405941</v>
      </c>
      <c r="AI94" s="23" t="s">
        <v>54</v>
      </c>
      <c r="AJ94">
        <v>9</v>
      </c>
      <c r="AK94">
        <v>79</v>
      </c>
      <c r="AL94">
        <v>66</v>
      </c>
      <c r="AM94">
        <v>35</v>
      </c>
      <c r="AN94" s="23">
        <v>0.666666666666667</v>
      </c>
      <c r="AO94" s="23">
        <v>0.189873417721519</v>
      </c>
      <c r="AP94" s="23">
        <v>0.166666666666667</v>
      </c>
      <c r="AQ94" s="23">
        <v>0.257142857142857</v>
      </c>
      <c r="AR94" s="35">
        <v>0.857142857142857</v>
      </c>
      <c r="AS94" s="35">
        <v>51.4285714285714</v>
      </c>
      <c r="AT94" s="35">
        <v>-36.4285714285714</v>
      </c>
      <c r="AU94" s="31">
        <f t="shared" si="4"/>
        <v>17</v>
      </c>
      <c r="AV94" s="36">
        <f>IFERROR(时间!$B$4+AU94,"上周无销量")</f>
        <v>43314</v>
      </c>
    </row>
    <row r="95" spans="1:48">
      <c r="A95" s="21" t="s">
        <v>237</v>
      </c>
      <c r="B95" t="s">
        <v>238</v>
      </c>
      <c r="C95" t="s">
        <v>120</v>
      </c>
      <c r="D95" s="31">
        <v>10</v>
      </c>
      <c r="E95" s="31">
        <v>12</v>
      </c>
      <c r="F95" s="31">
        <v>10</v>
      </c>
      <c r="G95" s="31">
        <v>5</v>
      </c>
      <c r="H95" s="32">
        <v>13.3967567567568</v>
      </c>
      <c r="I95">
        <v>0</v>
      </c>
      <c r="J95" s="33">
        <v>0</v>
      </c>
      <c r="K95" s="33">
        <v>0</v>
      </c>
      <c r="L95" s="33">
        <v>0</v>
      </c>
      <c r="M95">
        <v>0</v>
      </c>
      <c r="N95">
        <v>1</v>
      </c>
      <c r="O95">
        <v>0</v>
      </c>
      <c r="P95">
        <v>961</v>
      </c>
      <c r="Q95">
        <v>579</v>
      </c>
      <c r="R95">
        <v>1565</v>
      </c>
      <c r="S95">
        <v>6985</v>
      </c>
      <c r="T95">
        <v>6</v>
      </c>
      <c r="U95">
        <v>2</v>
      </c>
      <c r="V95">
        <v>5</v>
      </c>
      <c r="W95">
        <v>19</v>
      </c>
      <c r="X95" s="23">
        <v>0.00624349635796046</v>
      </c>
      <c r="Y95" s="23">
        <v>0.00345423143350604</v>
      </c>
      <c r="Z95" s="23">
        <v>0.00319488817891374</v>
      </c>
      <c r="AA95" s="23">
        <v>0.00272011453113815</v>
      </c>
      <c r="AB95">
        <v>2.69</v>
      </c>
      <c r="AC95">
        <v>0.76</v>
      </c>
      <c r="AD95">
        <v>1.82</v>
      </c>
      <c r="AE95">
        <v>4.48</v>
      </c>
      <c r="AF95" s="23">
        <v>0.0200794867656552</v>
      </c>
      <c r="AG95" s="23">
        <v>0.00472751237357433</v>
      </c>
      <c r="AH95" s="23">
        <v>0.0135853776630084</v>
      </c>
      <c r="AI95" s="23">
        <v>0.0668818592640411</v>
      </c>
      <c r="AJ95">
        <v>41</v>
      </c>
      <c r="AK95">
        <v>122</v>
      </c>
      <c r="AL95">
        <v>99</v>
      </c>
      <c r="AM95">
        <v>51</v>
      </c>
      <c r="AN95" s="23">
        <v>0.24390243902439</v>
      </c>
      <c r="AO95" s="23">
        <v>0.0983606557377049</v>
      </c>
      <c r="AP95" s="23">
        <v>0.101010101010101</v>
      </c>
      <c r="AQ95" s="23">
        <v>0.0980392156862745</v>
      </c>
      <c r="AR95" s="35">
        <v>1.42857142857143</v>
      </c>
      <c r="AS95" s="35">
        <v>85.7142857142857</v>
      </c>
      <c r="AT95" s="35">
        <v>-85.7142857142857</v>
      </c>
      <c r="AU95" s="31">
        <f t="shared" si="4"/>
        <v>0</v>
      </c>
      <c r="AV95" s="36">
        <f>IFERROR(时间!$B$4+AU95,"上周无销量")</f>
        <v>43297</v>
      </c>
    </row>
    <row r="96" spans="1:48">
      <c r="A96" s="21" t="s">
        <v>239</v>
      </c>
      <c r="B96" t="s">
        <v>240</v>
      </c>
      <c r="C96" t="s">
        <v>120</v>
      </c>
      <c r="D96" s="31">
        <v>9</v>
      </c>
      <c r="E96" s="31">
        <v>5</v>
      </c>
      <c r="F96" s="31">
        <v>3</v>
      </c>
      <c r="G96" s="31">
        <v>4</v>
      </c>
      <c r="H96" s="32">
        <v>12.7061904761905</v>
      </c>
      <c r="I96">
        <v>17</v>
      </c>
      <c r="J96" s="33">
        <v>5</v>
      </c>
      <c r="K96" s="33">
        <v>0</v>
      </c>
      <c r="L96" s="33">
        <v>0</v>
      </c>
      <c r="M96">
        <v>22</v>
      </c>
      <c r="N96">
        <v>0</v>
      </c>
      <c r="O96">
        <v>0</v>
      </c>
      <c r="P96">
        <v>970</v>
      </c>
      <c r="Q96">
        <v>504</v>
      </c>
      <c r="R96">
        <v>3663</v>
      </c>
      <c r="S96">
        <v>747</v>
      </c>
      <c r="T96">
        <v>4</v>
      </c>
      <c r="U96">
        <v>1</v>
      </c>
      <c r="V96">
        <v>6</v>
      </c>
      <c r="W96">
        <v>2</v>
      </c>
      <c r="X96" s="23">
        <v>0.00412371134020619</v>
      </c>
      <c r="Y96" s="23">
        <v>0.00198412698412698</v>
      </c>
      <c r="Z96" s="23">
        <v>0.00163800163800164</v>
      </c>
      <c r="AA96" s="23">
        <v>0.00267737617135207</v>
      </c>
      <c r="AB96">
        <v>1.92</v>
      </c>
      <c r="AC96">
        <v>0.65</v>
      </c>
      <c r="AD96">
        <v>2.7</v>
      </c>
      <c r="AE96">
        <v>1.12</v>
      </c>
      <c r="AF96" s="23">
        <v>0.016789716298767</v>
      </c>
      <c r="AG96" s="23">
        <v>0.0102312333695611</v>
      </c>
      <c r="AH96" s="23">
        <v>0.0708316156354232</v>
      </c>
      <c r="AI96" s="23">
        <v>0.0220365026421317</v>
      </c>
      <c r="AJ96">
        <v>15</v>
      </c>
      <c r="AK96">
        <v>29</v>
      </c>
      <c r="AL96">
        <v>28</v>
      </c>
      <c r="AM96">
        <v>18</v>
      </c>
      <c r="AN96" s="23">
        <v>0.6</v>
      </c>
      <c r="AO96" s="23">
        <v>0.172413793103448</v>
      </c>
      <c r="AP96" s="23">
        <v>0.107142857142857</v>
      </c>
      <c r="AQ96" s="23">
        <v>0.222222222222222</v>
      </c>
      <c r="AR96" s="35">
        <v>1.28571428571429</v>
      </c>
      <c r="AS96" s="35">
        <v>77.1428571428572</v>
      </c>
      <c r="AT96" s="35">
        <v>-55.1428571428572</v>
      </c>
      <c r="AU96" s="31">
        <f t="shared" si="4"/>
        <v>17</v>
      </c>
      <c r="AV96" s="36">
        <f>IFERROR(时间!$B$4+AU96,"上周无销量")</f>
        <v>43314</v>
      </c>
    </row>
    <row r="97" spans="1:48">
      <c r="A97" s="21" t="s">
        <v>241</v>
      </c>
      <c r="B97" t="s">
        <v>242</v>
      </c>
      <c r="C97" t="s">
        <v>243</v>
      </c>
      <c r="D97" s="31">
        <v>0</v>
      </c>
      <c r="E97" s="31">
        <v>0</v>
      </c>
      <c r="F97" s="31">
        <v>0</v>
      </c>
      <c r="G97" s="31">
        <v>0</v>
      </c>
      <c r="H97" s="32">
        <v>0</v>
      </c>
      <c r="I97">
        <v>2</v>
      </c>
      <c r="J97" s="33">
        <v>0</v>
      </c>
      <c r="K97" s="33">
        <v>0</v>
      </c>
      <c r="L97" s="33">
        <v>0</v>
      </c>
      <c r="M97">
        <v>2</v>
      </c>
      <c r="N97">
        <v>0</v>
      </c>
      <c r="O97">
        <v>2</v>
      </c>
      <c r="P97" t="s">
        <v>54</v>
      </c>
      <c r="Q97" t="s">
        <v>54</v>
      </c>
      <c r="R97" t="s">
        <v>54</v>
      </c>
      <c r="S97" t="s">
        <v>54</v>
      </c>
      <c r="T97" t="s">
        <v>54</v>
      </c>
      <c r="U97" t="s">
        <v>54</v>
      </c>
      <c r="V97" t="s">
        <v>54</v>
      </c>
      <c r="W97" t="s">
        <v>54</v>
      </c>
      <c r="X97" s="23" t="s">
        <v>54</v>
      </c>
      <c r="Y97" s="23" t="s">
        <v>54</v>
      </c>
      <c r="Z97" s="23" t="s">
        <v>54</v>
      </c>
      <c r="AA97" s="23" t="s">
        <v>54</v>
      </c>
      <c r="AB97" t="s">
        <v>54</v>
      </c>
      <c r="AC97" t="s">
        <v>54</v>
      </c>
      <c r="AD97" t="s">
        <v>54</v>
      </c>
      <c r="AE97" t="s">
        <v>54</v>
      </c>
      <c r="AF97" s="23" t="s">
        <v>54</v>
      </c>
      <c r="AG97" s="23" t="s">
        <v>54</v>
      </c>
      <c r="AH97" s="23" t="s">
        <v>54</v>
      </c>
      <c r="AI97" s="23" t="s">
        <v>54</v>
      </c>
      <c r="AJ97">
        <v>4</v>
      </c>
      <c r="AK97">
        <v>2</v>
      </c>
      <c r="AL97">
        <v>1</v>
      </c>
      <c r="AM97">
        <v>1</v>
      </c>
      <c r="AN97" s="23">
        <v>0</v>
      </c>
      <c r="AO97" s="23">
        <v>0</v>
      </c>
      <c r="AP97" s="23">
        <v>0</v>
      </c>
      <c r="AQ97" s="23">
        <v>0</v>
      </c>
      <c r="AR97" s="35">
        <v>0</v>
      </c>
      <c r="AS97" s="35">
        <v>0</v>
      </c>
      <c r="AT97" s="35">
        <v>2</v>
      </c>
      <c r="AU97" s="31" t="str">
        <f t="shared" si="4"/>
        <v>库存为2</v>
      </c>
      <c r="AV97" s="36" t="str">
        <f>IFERROR(时间!$B$4+AU97,"上周无销量")</f>
        <v>上周无销量</v>
      </c>
    </row>
    <row r="98" spans="1:48">
      <c r="A98" s="21" t="s">
        <v>244</v>
      </c>
      <c r="B98" t="s">
        <v>245</v>
      </c>
      <c r="C98" t="s">
        <v>243</v>
      </c>
      <c r="D98" s="31">
        <v>0</v>
      </c>
      <c r="E98" s="31">
        <v>1</v>
      </c>
      <c r="F98" s="31">
        <v>0</v>
      </c>
      <c r="G98" s="31">
        <v>0</v>
      </c>
      <c r="H98" s="32">
        <v>18.99</v>
      </c>
      <c r="I98">
        <v>2</v>
      </c>
      <c r="J98" s="33">
        <v>0</v>
      </c>
      <c r="K98" s="33">
        <v>0</v>
      </c>
      <c r="L98" s="33">
        <v>0</v>
      </c>
      <c r="M98">
        <v>2</v>
      </c>
      <c r="N98">
        <v>0</v>
      </c>
      <c r="O98">
        <v>0</v>
      </c>
      <c r="P98" t="s">
        <v>54</v>
      </c>
      <c r="Q98" t="s">
        <v>54</v>
      </c>
      <c r="R98" t="s">
        <v>54</v>
      </c>
      <c r="S98" t="s">
        <v>54</v>
      </c>
      <c r="T98" t="s">
        <v>54</v>
      </c>
      <c r="U98" t="s">
        <v>54</v>
      </c>
      <c r="V98" t="s">
        <v>54</v>
      </c>
      <c r="W98" t="s">
        <v>54</v>
      </c>
      <c r="X98" s="23" t="s">
        <v>54</v>
      </c>
      <c r="Y98" s="23" t="s">
        <v>54</v>
      </c>
      <c r="Z98" s="23" t="s">
        <v>54</v>
      </c>
      <c r="AA98" s="23" t="s">
        <v>54</v>
      </c>
      <c r="AB98" t="s">
        <v>54</v>
      </c>
      <c r="AC98" t="s">
        <v>54</v>
      </c>
      <c r="AD98" t="s">
        <v>54</v>
      </c>
      <c r="AE98" t="s">
        <v>54</v>
      </c>
      <c r="AF98" s="23" t="s">
        <v>54</v>
      </c>
      <c r="AG98" s="23" t="s">
        <v>54</v>
      </c>
      <c r="AH98" s="23" t="s">
        <v>54</v>
      </c>
      <c r="AI98" s="23" t="s">
        <v>54</v>
      </c>
      <c r="AJ98">
        <v>0</v>
      </c>
      <c r="AK98">
        <v>0</v>
      </c>
      <c r="AL98">
        <v>1</v>
      </c>
      <c r="AM98">
        <v>0</v>
      </c>
      <c r="AN98" s="23" t="e">
        <v>#DIV/0!</v>
      </c>
      <c r="AO98" s="23" t="e">
        <v>#DIV/0!</v>
      </c>
      <c r="AP98" s="23">
        <v>0</v>
      </c>
      <c r="AQ98" s="23" t="e">
        <v>#DIV/0!</v>
      </c>
      <c r="AR98" s="35">
        <v>0</v>
      </c>
      <c r="AS98" s="35">
        <v>0</v>
      </c>
      <c r="AT98" s="35">
        <v>2</v>
      </c>
      <c r="AU98" s="31" t="str">
        <f t="shared" si="4"/>
        <v>库存为2</v>
      </c>
      <c r="AV98" s="36" t="str">
        <f>IFERROR(时间!$B$4+AU98,"上周无销量")</f>
        <v>上周无销量</v>
      </c>
    </row>
    <row r="99" spans="1:48">
      <c r="A99" s="21" t="s">
        <v>246</v>
      </c>
      <c r="B99" t="s">
        <v>247</v>
      </c>
      <c r="C99" t="s">
        <v>243</v>
      </c>
      <c r="D99" s="31">
        <v>0</v>
      </c>
      <c r="E99" s="31">
        <v>0</v>
      </c>
      <c r="F99" s="31">
        <v>0</v>
      </c>
      <c r="G99" s="31">
        <v>0</v>
      </c>
      <c r="H99" s="32">
        <v>0</v>
      </c>
      <c r="I99">
        <v>2</v>
      </c>
      <c r="J99" s="33">
        <v>0</v>
      </c>
      <c r="K99" s="33">
        <v>0</v>
      </c>
      <c r="L99" s="33">
        <v>0</v>
      </c>
      <c r="M99">
        <v>2</v>
      </c>
      <c r="N99">
        <v>0</v>
      </c>
      <c r="O99">
        <v>0</v>
      </c>
      <c r="P99" t="s">
        <v>54</v>
      </c>
      <c r="Q99" t="s">
        <v>54</v>
      </c>
      <c r="R99" t="s">
        <v>54</v>
      </c>
      <c r="S99" t="s">
        <v>54</v>
      </c>
      <c r="T99" t="s">
        <v>54</v>
      </c>
      <c r="U99" t="s">
        <v>54</v>
      </c>
      <c r="V99" t="s">
        <v>54</v>
      </c>
      <c r="W99" t="s">
        <v>54</v>
      </c>
      <c r="X99" s="23" t="s">
        <v>54</v>
      </c>
      <c r="Y99" s="23" t="s">
        <v>54</v>
      </c>
      <c r="Z99" s="23" t="s">
        <v>54</v>
      </c>
      <c r="AA99" s="23" t="s">
        <v>54</v>
      </c>
      <c r="AB99" t="s">
        <v>54</v>
      </c>
      <c r="AC99" t="s">
        <v>54</v>
      </c>
      <c r="AD99" t="s">
        <v>54</v>
      </c>
      <c r="AE99" t="s">
        <v>54</v>
      </c>
      <c r="AF99" s="23" t="s">
        <v>54</v>
      </c>
      <c r="AG99" s="23" t="s">
        <v>54</v>
      </c>
      <c r="AH99" s="23" t="s">
        <v>54</v>
      </c>
      <c r="AI99" s="23" t="s">
        <v>54</v>
      </c>
      <c r="AJ99">
        <v>6</v>
      </c>
      <c r="AK99">
        <v>2</v>
      </c>
      <c r="AL99">
        <v>2</v>
      </c>
      <c r="AM99">
        <v>0</v>
      </c>
      <c r="AN99" s="23">
        <v>0</v>
      </c>
      <c r="AO99" s="23">
        <v>0</v>
      </c>
      <c r="AP99" s="23">
        <v>0</v>
      </c>
      <c r="AQ99" s="23" t="e">
        <v>#DIV/0!</v>
      </c>
      <c r="AR99" s="35">
        <v>0</v>
      </c>
      <c r="AS99" s="35">
        <v>0</v>
      </c>
      <c r="AT99" s="35">
        <v>2</v>
      </c>
      <c r="AU99" s="31" t="str">
        <f t="shared" si="4"/>
        <v>库存为2</v>
      </c>
      <c r="AV99" s="36" t="str">
        <f>IFERROR(时间!$B$4+AU99,"上周无销量")</f>
        <v>上周无销量</v>
      </c>
    </row>
    <row r="100" spans="1:48">
      <c r="A100" s="21" t="s">
        <v>248</v>
      </c>
      <c r="B100" t="s">
        <v>249</v>
      </c>
      <c r="C100" t="s">
        <v>243</v>
      </c>
      <c r="D100" s="31">
        <v>0</v>
      </c>
      <c r="E100" s="31">
        <v>0</v>
      </c>
      <c r="F100" s="31">
        <v>0</v>
      </c>
      <c r="G100" s="31">
        <v>0</v>
      </c>
      <c r="H100" s="32">
        <v>0</v>
      </c>
      <c r="I100">
        <v>1</v>
      </c>
      <c r="J100" s="33">
        <v>0</v>
      </c>
      <c r="K100" s="33">
        <v>0</v>
      </c>
      <c r="L100" s="33">
        <v>0</v>
      </c>
      <c r="M100">
        <v>1</v>
      </c>
      <c r="N100">
        <v>0</v>
      </c>
      <c r="O100">
        <v>1</v>
      </c>
      <c r="P100" t="s">
        <v>54</v>
      </c>
      <c r="Q100" t="s">
        <v>54</v>
      </c>
      <c r="R100" t="s">
        <v>54</v>
      </c>
      <c r="S100" t="s">
        <v>54</v>
      </c>
      <c r="T100" t="s">
        <v>54</v>
      </c>
      <c r="U100" t="s">
        <v>54</v>
      </c>
      <c r="V100" t="s">
        <v>54</v>
      </c>
      <c r="W100" t="s">
        <v>54</v>
      </c>
      <c r="X100" s="23" t="s">
        <v>54</v>
      </c>
      <c r="Y100" s="23" t="s">
        <v>54</v>
      </c>
      <c r="Z100" s="23" t="s">
        <v>54</v>
      </c>
      <c r="AA100" s="23" t="s">
        <v>54</v>
      </c>
      <c r="AB100" t="s">
        <v>54</v>
      </c>
      <c r="AC100" t="s">
        <v>54</v>
      </c>
      <c r="AD100" t="s">
        <v>54</v>
      </c>
      <c r="AE100" t="s">
        <v>54</v>
      </c>
      <c r="AF100" s="23" t="s">
        <v>54</v>
      </c>
      <c r="AG100" s="23" t="s">
        <v>54</v>
      </c>
      <c r="AH100" s="23" t="s">
        <v>54</v>
      </c>
      <c r="AI100" s="23" t="s">
        <v>54</v>
      </c>
      <c r="AJ100">
        <v>1</v>
      </c>
      <c r="AK100">
        <v>0</v>
      </c>
      <c r="AL100">
        <v>1</v>
      </c>
      <c r="AM100">
        <v>0</v>
      </c>
      <c r="AN100" s="23">
        <v>0</v>
      </c>
      <c r="AO100" s="23" t="e">
        <v>#DIV/0!</v>
      </c>
      <c r="AP100" s="23">
        <v>0</v>
      </c>
      <c r="AQ100" s="23" t="e">
        <v>#DIV/0!</v>
      </c>
      <c r="AR100" s="35">
        <v>0</v>
      </c>
      <c r="AS100" s="35">
        <v>0</v>
      </c>
      <c r="AT100" s="35">
        <v>1</v>
      </c>
      <c r="AU100" s="31" t="str">
        <f t="shared" si="4"/>
        <v>库存为1</v>
      </c>
      <c r="AV100" s="36" t="str">
        <f>IFERROR(时间!$B$4+AU100,"上周无销量")</f>
        <v>上周无销量</v>
      </c>
    </row>
    <row r="101" spans="1:48">
      <c r="A101" s="21" t="s">
        <v>250</v>
      </c>
      <c r="B101" t="s">
        <v>251</v>
      </c>
      <c r="C101" t="s">
        <v>243</v>
      </c>
      <c r="D101" s="31">
        <v>0</v>
      </c>
      <c r="E101" s="31">
        <v>0</v>
      </c>
      <c r="F101" s="31">
        <v>0</v>
      </c>
      <c r="G101" s="31">
        <v>0</v>
      </c>
      <c r="H101" s="32">
        <v>0</v>
      </c>
      <c r="I101">
        <v>0</v>
      </c>
      <c r="J101" s="33">
        <v>0</v>
      </c>
      <c r="K101" s="33">
        <v>0</v>
      </c>
      <c r="L101" s="33">
        <v>0</v>
      </c>
      <c r="M101">
        <v>0</v>
      </c>
      <c r="N101">
        <v>0</v>
      </c>
      <c r="O101">
        <v>0</v>
      </c>
      <c r="P101" t="s">
        <v>54</v>
      </c>
      <c r="Q101" t="s">
        <v>54</v>
      </c>
      <c r="R101" t="s">
        <v>54</v>
      </c>
      <c r="S101" t="s">
        <v>54</v>
      </c>
      <c r="T101" t="s">
        <v>54</v>
      </c>
      <c r="U101" t="s">
        <v>54</v>
      </c>
      <c r="V101" t="s">
        <v>54</v>
      </c>
      <c r="W101" t="s">
        <v>54</v>
      </c>
      <c r="X101" s="23" t="s">
        <v>54</v>
      </c>
      <c r="Y101" s="23" t="s">
        <v>54</v>
      </c>
      <c r="Z101" s="23" t="s">
        <v>54</v>
      </c>
      <c r="AA101" s="23" t="s">
        <v>54</v>
      </c>
      <c r="AB101" t="s">
        <v>54</v>
      </c>
      <c r="AC101" t="s">
        <v>54</v>
      </c>
      <c r="AD101" t="s">
        <v>54</v>
      </c>
      <c r="AE101" t="s">
        <v>54</v>
      </c>
      <c r="AF101" s="23" t="s">
        <v>54</v>
      </c>
      <c r="AG101" s="23" t="s">
        <v>54</v>
      </c>
      <c r="AH101" s="23" t="s">
        <v>54</v>
      </c>
      <c r="AI101" s="23" t="s">
        <v>54</v>
      </c>
      <c r="AJ101">
        <v>0</v>
      </c>
      <c r="AK101">
        <v>0</v>
      </c>
      <c r="AL101">
        <v>0</v>
      </c>
      <c r="AM101">
        <v>0</v>
      </c>
      <c r="AN101" s="23" t="e">
        <v>#DIV/0!</v>
      </c>
      <c r="AO101" s="23" t="e">
        <v>#DIV/0!</v>
      </c>
      <c r="AP101" s="23" t="e">
        <v>#DIV/0!</v>
      </c>
      <c r="AQ101" s="23" t="e">
        <v>#DIV/0!</v>
      </c>
      <c r="AR101" s="35">
        <v>0</v>
      </c>
      <c r="AS101" s="35">
        <v>0</v>
      </c>
      <c r="AT101" s="35">
        <v>0</v>
      </c>
      <c r="AU101" s="31" t="str">
        <f t="shared" si="4"/>
        <v>库存为0</v>
      </c>
      <c r="AV101" s="36" t="str">
        <f>IFERROR(时间!$B$4+AU101,"上周无销量")</f>
        <v>上周无销量</v>
      </c>
    </row>
    <row r="102" spans="1:48">
      <c r="A102" s="21" t="s">
        <v>252</v>
      </c>
      <c r="B102" t="s">
        <v>253</v>
      </c>
      <c r="C102" t="s">
        <v>254</v>
      </c>
      <c r="D102" s="31">
        <v>0</v>
      </c>
      <c r="E102" s="31">
        <v>0</v>
      </c>
      <c r="F102" s="31">
        <v>0</v>
      </c>
      <c r="G102" s="31">
        <v>0</v>
      </c>
      <c r="H102" s="32">
        <v>0</v>
      </c>
      <c r="I102">
        <v>0</v>
      </c>
      <c r="J102" s="33">
        <v>0</v>
      </c>
      <c r="K102" s="33">
        <v>0</v>
      </c>
      <c r="L102" s="33">
        <v>0</v>
      </c>
      <c r="M102">
        <v>0</v>
      </c>
      <c r="N102">
        <v>0</v>
      </c>
      <c r="O102">
        <v>0</v>
      </c>
      <c r="P102" t="s">
        <v>54</v>
      </c>
      <c r="Q102" t="s">
        <v>54</v>
      </c>
      <c r="R102" t="s">
        <v>54</v>
      </c>
      <c r="S102" t="s">
        <v>54</v>
      </c>
      <c r="T102" t="s">
        <v>54</v>
      </c>
      <c r="U102" t="s">
        <v>54</v>
      </c>
      <c r="V102" t="s">
        <v>54</v>
      </c>
      <c r="W102" t="s">
        <v>54</v>
      </c>
      <c r="X102" s="23" t="s">
        <v>54</v>
      </c>
      <c r="Y102" s="23" t="s">
        <v>54</v>
      </c>
      <c r="Z102" s="23" t="s">
        <v>54</v>
      </c>
      <c r="AA102" s="23" t="s">
        <v>54</v>
      </c>
      <c r="AB102" t="s">
        <v>54</v>
      </c>
      <c r="AC102" t="s">
        <v>54</v>
      </c>
      <c r="AD102" t="s">
        <v>54</v>
      </c>
      <c r="AE102" t="s">
        <v>54</v>
      </c>
      <c r="AF102" s="23" t="s">
        <v>54</v>
      </c>
      <c r="AG102" s="23" t="s">
        <v>54</v>
      </c>
      <c r="AH102" s="23" t="s">
        <v>54</v>
      </c>
      <c r="AI102" s="23" t="s">
        <v>54</v>
      </c>
      <c r="AJ102">
        <v>0</v>
      </c>
      <c r="AK102">
        <v>0</v>
      </c>
      <c r="AL102">
        <v>0</v>
      </c>
      <c r="AM102">
        <v>0</v>
      </c>
      <c r="AN102" s="23" t="e">
        <v>#DIV/0!</v>
      </c>
      <c r="AO102" s="23" t="e">
        <v>#DIV/0!</v>
      </c>
      <c r="AP102" s="23" t="e">
        <v>#DIV/0!</v>
      </c>
      <c r="AQ102" s="23" t="e">
        <v>#DIV/0!</v>
      </c>
      <c r="AR102" s="35">
        <v>0</v>
      </c>
      <c r="AS102" s="35">
        <v>0</v>
      </c>
      <c r="AT102" s="35">
        <v>0</v>
      </c>
      <c r="AU102" s="31" t="str">
        <f t="shared" si="4"/>
        <v>库存为0</v>
      </c>
      <c r="AV102" s="36" t="str">
        <f>IFERROR(时间!$B$4+AU102,"上周无销量")</f>
        <v>上周无销量</v>
      </c>
    </row>
    <row r="103" spans="1:48">
      <c r="A103" s="21" t="s">
        <v>255</v>
      </c>
      <c r="B103" t="s">
        <v>256</v>
      </c>
      <c r="C103" t="s">
        <v>257</v>
      </c>
      <c r="D103" s="31">
        <v>0</v>
      </c>
      <c r="E103" s="31">
        <v>0</v>
      </c>
      <c r="F103" s="31">
        <v>1</v>
      </c>
      <c r="G103" s="31">
        <v>0</v>
      </c>
      <c r="H103" s="32">
        <v>29.99</v>
      </c>
      <c r="I103">
        <v>0</v>
      </c>
      <c r="J103" s="33">
        <v>0</v>
      </c>
      <c r="K103" s="33">
        <v>0</v>
      </c>
      <c r="L103" s="3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2580</v>
      </c>
      <c r="S103">
        <v>174</v>
      </c>
      <c r="T103">
        <v>0</v>
      </c>
      <c r="U103">
        <v>0</v>
      </c>
      <c r="V103">
        <v>8</v>
      </c>
      <c r="W103">
        <v>2</v>
      </c>
      <c r="X103" s="23" t="e">
        <v>#DIV/0!</v>
      </c>
      <c r="Y103" s="23" t="e">
        <v>#DIV/0!</v>
      </c>
      <c r="Z103" s="23">
        <v>0.00310077519379845</v>
      </c>
      <c r="AA103" s="23">
        <v>0.0114942528735632</v>
      </c>
      <c r="AB103">
        <v>0</v>
      </c>
      <c r="AC103">
        <v>0</v>
      </c>
      <c r="AD103">
        <v>2.95</v>
      </c>
      <c r="AE103">
        <v>0.53</v>
      </c>
      <c r="AF103" s="23" t="s">
        <v>54</v>
      </c>
      <c r="AG103" s="23" t="s">
        <v>54</v>
      </c>
      <c r="AH103" s="23">
        <v>0.0983661220406802</v>
      </c>
      <c r="AI103" s="23" t="s">
        <v>103</v>
      </c>
      <c r="AJ103">
        <v>0</v>
      </c>
      <c r="AK103">
        <v>0</v>
      </c>
      <c r="AL103">
        <v>5</v>
      </c>
      <c r="AM103">
        <v>3</v>
      </c>
      <c r="AN103" s="23" t="e">
        <v>#DIV/0!</v>
      </c>
      <c r="AO103" s="23" t="e">
        <v>#DIV/0!</v>
      </c>
      <c r="AP103" s="23">
        <v>0.2</v>
      </c>
      <c r="AQ103" s="23">
        <v>0</v>
      </c>
      <c r="AR103" s="35">
        <v>0</v>
      </c>
      <c r="AS103" s="35">
        <v>0</v>
      </c>
      <c r="AT103" s="35">
        <v>0</v>
      </c>
      <c r="AU103" s="31" t="str">
        <f t="shared" si="4"/>
        <v>库存为0</v>
      </c>
      <c r="AV103" s="36" t="str">
        <f>IFERROR(时间!$B$4+AU103,"上周无销量")</f>
        <v>上周无销量</v>
      </c>
    </row>
    <row r="104" spans="1:48">
      <c r="A104" s="21" t="s">
        <v>258</v>
      </c>
      <c r="B104" t="s">
        <v>259</v>
      </c>
      <c r="C104" t="s">
        <v>257</v>
      </c>
      <c r="D104" s="31">
        <v>0</v>
      </c>
      <c r="E104" s="31">
        <v>0</v>
      </c>
      <c r="F104" s="31">
        <v>0</v>
      </c>
      <c r="G104" s="31">
        <v>0</v>
      </c>
      <c r="H104" s="32">
        <v>0</v>
      </c>
      <c r="I104">
        <v>0</v>
      </c>
      <c r="J104" s="33">
        <v>0</v>
      </c>
      <c r="K104" s="33">
        <v>0</v>
      </c>
      <c r="L104" s="33">
        <v>0</v>
      </c>
      <c r="M104">
        <v>0</v>
      </c>
      <c r="N104">
        <v>0</v>
      </c>
      <c r="O104">
        <v>0</v>
      </c>
      <c r="P104" t="s">
        <v>54</v>
      </c>
      <c r="Q104" t="s">
        <v>54</v>
      </c>
      <c r="R104" t="s">
        <v>54</v>
      </c>
      <c r="S104" t="s">
        <v>54</v>
      </c>
      <c r="T104" t="s">
        <v>54</v>
      </c>
      <c r="U104" t="s">
        <v>54</v>
      </c>
      <c r="V104" t="s">
        <v>54</v>
      </c>
      <c r="W104" t="s">
        <v>54</v>
      </c>
      <c r="X104" s="23" t="s">
        <v>54</v>
      </c>
      <c r="Y104" s="23" t="s">
        <v>54</v>
      </c>
      <c r="Z104" s="23" t="s">
        <v>54</v>
      </c>
      <c r="AA104" s="23" t="s">
        <v>54</v>
      </c>
      <c r="AB104" t="s">
        <v>54</v>
      </c>
      <c r="AC104" t="s">
        <v>54</v>
      </c>
      <c r="AD104" t="s">
        <v>54</v>
      </c>
      <c r="AE104" t="s">
        <v>54</v>
      </c>
      <c r="AF104" s="23" t="s">
        <v>54</v>
      </c>
      <c r="AG104" s="23" t="s">
        <v>54</v>
      </c>
      <c r="AH104" s="23" t="s">
        <v>54</v>
      </c>
      <c r="AI104" s="23" t="s">
        <v>54</v>
      </c>
      <c r="AJ104">
        <v>0</v>
      </c>
      <c r="AK104">
        <v>0</v>
      </c>
      <c r="AL104">
        <v>0</v>
      </c>
      <c r="AM104">
        <v>0</v>
      </c>
      <c r="AN104" s="23" t="e">
        <v>#DIV/0!</v>
      </c>
      <c r="AO104" s="23" t="e">
        <v>#DIV/0!</v>
      </c>
      <c r="AP104" s="23" t="e">
        <v>#DIV/0!</v>
      </c>
      <c r="AQ104" s="23" t="e">
        <v>#DIV/0!</v>
      </c>
      <c r="AR104" s="35">
        <v>0</v>
      </c>
      <c r="AS104" s="35">
        <v>0</v>
      </c>
      <c r="AT104" s="35">
        <v>0</v>
      </c>
      <c r="AU104" s="31" t="str">
        <f t="shared" si="4"/>
        <v>库存为0</v>
      </c>
      <c r="AV104" s="36" t="str">
        <f>IFERROR(时间!$B$4+AU104,"上周无销量")</f>
        <v>上周无销量</v>
      </c>
    </row>
    <row r="105" spans="1:48">
      <c r="A105" s="21" t="s">
        <v>260</v>
      </c>
      <c r="B105" t="s">
        <v>261</v>
      </c>
      <c r="C105" t="s">
        <v>257</v>
      </c>
      <c r="D105" s="31">
        <v>0</v>
      </c>
      <c r="E105" s="31">
        <v>0</v>
      </c>
      <c r="F105" s="31">
        <v>0</v>
      </c>
      <c r="G105" s="31">
        <v>0</v>
      </c>
      <c r="H105" s="32">
        <v>0</v>
      </c>
      <c r="I105">
        <v>1</v>
      </c>
      <c r="J105" s="33">
        <v>0</v>
      </c>
      <c r="K105" s="33">
        <v>0</v>
      </c>
      <c r="L105" s="33">
        <v>0</v>
      </c>
      <c r="M105">
        <v>1</v>
      </c>
      <c r="N105">
        <v>0</v>
      </c>
      <c r="O105">
        <v>1</v>
      </c>
      <c r="P105">
        <v>1202</v>
      </c>
      <c r="Q105">
        <v>2167</v>
      </c>
      <c r="R105">
        <v>720</v>
      </c>
      <c r="S105">
        <v>784</v>
      </c>
      <c r="T105">
        <v>6</v>
      </c>
      <c r="U105">
        <v>7</v>
      </c>
      <c r="V105">
        <v>5</v>
      </c>
      <c r="W105">
        <v>2</v>
      </c>
      <c r="X105" s="23">
        <v>0.00499168053244592</v>
      </c>
      <c r="Y105" s="23">
        <v>0.00323027226580526</v>
      </c>
      <c r="Z105" s="23">
        <v>0.00694444444444444</v>
      </c>
      <c r="AA105" s="23">
        <v>0.00255102040816327</v>
      </c>
      <c r="AB105">
        <v>1.59</v>
      </c>
      <c r="AC105">
        <v>1.75</v>
      </c>
      <c r="AD105">
        <v>1.42</v>
      </c>
      <c r="AE105">
        <v>0.7</v>
      </c>
      <c r="AF105" s="23" t="s">
        <v>103</v>
      </c>
      <c r="AG105" s="23" t="s">
        <v>103</v>
      </c>
      <c r="AH105" s="23" t="s">
        <v>103</v>
      </c>
      <c r="AI105" s="23" t="s">
        <v>103</v>
      </c>
      <c r="AJ105">
        <v>5</v>
      </c>
      <c r="AK105">
        <v>4</v>
      </c>
      <c r="AL105">
        <v>2</v>
      </c>
      <c r="AM105">
        <v>3</v>
      </c>
      <c r="AN105" s="23">
        <v>0</v>
      </c>
      <c r="AO105" s="23">
        <v>0</v>
      </c>
      <c r="AP105" s="23">
        <v>0</v>
      </c>
      <c r="AQ105" s="23">
        <v>0</v>
      </c>
      <c r="AR105" s="35">
        <v>0</v>
      </c>
      <c r="AS105" s="35">
        <v>0</v>
      </c>
      <c r="AT105" s="35">
        <v>1</v>
      </c>
      <c r="AU105" s="31" t="str">
        <f t="shared" si="4"/>
        <v>库存为1</v>
      </c>
      <c r="AV105" s="36" t="str">
        <f>IFERROR(时间!$B$4+AU105,"上周无销量")</f>
        <v>上周无销量</v>
      </c>
    </row>
    <row r="106" spans="1:48">
      <c r="A106" s="21" t="s">
        <v>262</v>
      </c>
      <c r="B106" t="s">
        <v>263</v>
      </c>
      <c r="C106" t="s">
        <v>257</v>
      </c>
      <c r="D106" s="31">
        <v>0</v>
      </c>
      <c r="E106" s="31">
        <v>0</v>
      </c>
      <c r="F106" s="31">
        <v>0</v>
      </c>
      <c r="G106" s="31">
        <v>0</v>
      </c>
      <c r="H106" s="32">
        <v>0</v>
      </c>
      <c r="I106">
        <v>1</v>
      </c>
      <c r="J106" s="33">
        <v>0</v>
      </c>
      <c r="K106" s="33">
        <v>0</v>
      </c>
      <c r="L106" s="33">
        <v>0</v>
      </c>
      <c r="M106">
        <v>1</v>
      </c>
      <c r="N106">
        <v>0</v>
      </c>
      <c r="O106">
        <v>1</v>
      </c>
      <c r="P106">
        <v>173</v>
      </c>
      <c r="Q106">
        <v>968</v>
      </c>
      <c r="R106">
        <v>477</v>
      </c>
      <c r="S106">
        <v>3037</v>
      </c>
      <c r="T106">
        <v>1</v>
      </c>
      <c r="U106">
        <v>4</v>
      </c>
      <c r="V106">
        <v>3</v>
      </c>
      <c r="W106">
        <v>12</v>
      </c>
      <c r="X106" s="23">
        <v>0.00578034682080925</v>
      </c>
      <c r="Y106" s="23">
        <v>0.00413223140495868</v>
      </c>
      <c r="Z106" s="23">
        <v>0.00628930817610063</v>
      </c>
      <c r="AA106" s="23">
        <v>0.00395126769838657</v>
      </c>
      <c r="AB106">
        <v>0.3</v>
      </c>
      <c r="AC106">
        <v>1.1</v>
      </c>
      <c r="AD106">
        <v>1.16</v>
      </c>
      <c r="AE106">
        <v>3.96</v>
      </c>
      <c r="AF106" s="23" t="s">
        <v>103</v>
      </c>
      <c r="AG106" s="23" t="s">
        <v>103</v>
      </c>
      <c r="AH106" s="23" t="s">
        <v>103</v>
      </c>
      <c r="AI106" s="23" t="s">
        <v>103</v>
      </c>
      <c r="AJ106">
        <v>2</v>
      </c>
      <c r="AK106">
        <v>3</v>
      </c>
      <c r="AL106">
        <v>5</v>
      </c>
      <c r="AM106">
        <v>7</v>
      </c>
      <c r="AN106" s="23">
        <v>0</v>
      </c>
      <c r="AO106" s="23">
        <v>0</v>
      </c>
      <c r="AP106" s="23">
        <v>0</v>
      </c>
      <c r="AQ106" s="23">
        <v>0</v>
      </c>
      <c r="AR106" s="35">
        <v>0</v>
      </c>
      <c r="AS106" s="35">
        <v>0</v>
      </c>
      <c r="AT106" s="35">
        <v>1</v>
      </c>
      <c r="AU106" s="31" t="str">
        <f t="shared" si="4"/>
        <v>库存为1</v>
      </c>
      <c r="AV106" s="36" t="str">
        <f>IFERROR(时间!$B$4+AU106,"上周无销量")</f>
        <v>上周无销量</v>
      </c>
    </row>
    <row r="107" spans="1:48">
      <c r="A107" s="21" t="s">
        <v>264</v>
      </c>
      <c r="B107" t="s">
        <v>265</v>
      </c>
      <c r="C107" t="s">
        <v>257</v>
      </c>
      <c r="D107" s="31">
        <v>0</v>
      </c>
      <c r="E107" s="31">
        <v>0</v>
      </c>
      <c r="F107" s="31">
        <v>0</v>
      </c>
      <c r="G107" s="31">
        <v>0</v>
      </c>
      <c r="H107" s="32">
        <v>0</v>
      </c>
      <c r="I107">
        <v>0</v>
      </c>
      <c r="J107" s="33">
        <v>0</v>
      </c>
      <c r="K107" s="33">
        <v>0</v>
      </c>
      <c r="L107" s="33">
        <v>0</v>
      </c>
      <c r="M107">
        <v>0</v>
      </c>
      <c r="N107">
        <v>0</v>
      </c>
      <c r="O107">
        <v>0</v>
      </c>
      <c r="P107" t="s">
        <v>54</v>
      </c>
      <c r="Q107" t="s">
        <v>54</v>
      </c>
      <c r="R107" t="s">
        <v>54</v>
      </c>
      <c r="S107" t="s">
        <v>54</v>
      </c>
      <c r="T107" t="s">
        <v>54</v>
      </c>
      <c r="U107" t="s">
        <v>54</v>
      </c>
      <c r="V107" t="s">
        <v>54</v>
      </c>
      <c r="W107" t="s">
        <v>54</v>
      </c>
      <c r="X107" s="23" t="s">
        <v>54</v>
      </c>
      <c r="Y107" s="23" t="s">
        <v>54</v>
      </c>
      <c r="Z107" s="23" t="s">
        <v>54</v>
      </c>
      <c r="AA107" s="23" t="s">
        <v>54</v>
      </c>
      <c r="AB107" t="s">
        <v>54</v>
      </c>
      <c r="AC107" t="s">
        <v>54</v>
      </c>
      <c r="AD107" t="s">
        <v>54</v>
      </c>
      <c r="AE107" t="s">
        <v>54</v>
      </c>
      <c r="AF107" s="23" t="s">
        <v>54</v>
      </c>
      <c r="AG107" s="23" t="s">
        <v>54</v>
      </c>
      <c r="AH107" s="23" t="s">
        <v>54</v>
      </c>
      <c r="AI107" s="23" t="s">
        <v>54</v>
      </c>
      <c r="AJ107">
        <v>0</v>
      </c>
      <c r="AK107">
        <v>0</v>
      </c>
      <c r="AL107">
        <v>0</v>
      </c>
      <c r="AM107">
        <v>0</v>
      </c>
      <c r="AN107" s="23" t="e">
        <v>#DIV/0!</v>
      </c>
      <c r="AO107" s="23" t="e">
        <v>#DIV/0!</v>
      </c>
      <c r="AP107" s="23" t="e">
        <v>#DIV/0!</v>
      </c>
      <c r="AQ107" s="23" t="e">
        <v>#DIV/0!</v>
      </c>
      <c r="AR107" s="35">
        <v>0</v>
      </c>
      <c r="AS107" s="35">
        <v>0</v>
      </c>
      <c r="AT107" s="35">
        <v>0</v>
      </c>
      <c r="AU107" s="31" t="str">
        <f t="shared" si="4"/>
        <v>库存为0</v>
      </c>
      <c r="AV107" s="36" t="str">
        <f>IFERROR(时间!$B$4+AU107,"上周无销量")</f>
        <v>上周无销量</v>
      </c>
    </row>
    <row r="108" spans="1:48">
      <c r="A108" s="21" t="s">
        <v>266</v>
      </c>
      <c r="B108" t="s">
        <v>267</v>
      </c>
      <c r="C108" t="s">
        <v>268</v>
      </c>
      <c r="D108" s="31">
        <v>0</v>
      </c>
      <c r="E108" s="31">
        <v>0</v>
      </c>
      <c r="F108" s="31">
        <v>0</v>
      </c>
      <c r="G108" s="31">
        <v>0</v>
      </c>
      <c r="H108" s="32">
        <v>0</v>
      </c>
      <c r="I108">
        <v>2</v>
      </c>
      <c r="J108" s="33">
        <v>0</v>
      </c>
      <c r="K108" s="33">
        <v>0</v>
      </c>
      <c r="L108" s="33">
        <v>0</v>
      </c>
      <c r="M108">
        <v>2</v>
      </c>
      <c r="N108">
        <v>0</v>
      </c>
      <c r="O108">
        <v>2</v>
      </c>
      <c r="P108">
        <v>1</v>
      </c>
      <c r="Q108">
        <v>3</v>
      </c>
      <c r="R108">
        <v>704</v>
      </c>
      <c r="S108">
        <v>6577</v>
      </c>
      <c r="T108">
        <v>0</v>
      </c>
      <c r="U108">
        <v>0</v>
      </c>
      <c r="V108">
        <v>0</v>
      </c>
      <c r="W108">
        <v>4</v>
      </c>
      <c r="X108" s="23">
        <v>0</v>
      </c>
      <c r="Y108" s="23">
        <v>0</v>
      </c>
      <c r="Z108" s="23">
        <v>0</v>
      </c>
      <c r="AA108" s="23">
        <v>0.000608180021286301</v>
      </c>
      <c r="AB108">
        <v>0</v>
      </c>
      <c r="AC108">
        <v>0</v>
      </c>
      <c r="AD108">
        <v>0</v>
      </c>
      <c r="AE108">
        <v>1.21</v>
      </c>
      <c r="AF108" s="23" t="s">
        <v>54</v>
      </c>
      <c r="AG108" s="23" t="s">
        <v>54</v>
      </c>
      <c r="AH108" s="23" t="s">
        <v>54</v>
      </c>
      <c r="AI108" s="23" t="s">
        <v>103</v>
      </c>
      <c r="AJ108">
        <v>0</v>
      </c>
      <c r="AK108">
        <v>0</v>
      </c>
      <c r="AL108">
        <v>0</v>
      </c>
      <c r="AM108">
        <v>0</v>
      </c>
      <c r="AN108" s="23" t="e">
        <v>#DIV/0!</v>
      </c>
      <c r="AO108" s="23" t="e">
        <v>#DIV/0!</v>
      </c>
      <c r="AP108" s="23" t="e">
        <v>#DIV/0!</v>
      </c>
      <c r="AQ108" s="23" t="e">
        <v>#DIV/0!</v>
      </c>
      <c r="AR108" s="35">
        <v>0</v>
      </c>
      <c r="AS108" s="35">
        <v>0</v>
      </c>
      <c r="AT108" s="35">
        <v>2</v>
      </c>
      <c r="AU108" s="31" t="str">
        <f t="shared" si="4"/>
        <v>库存为2</v>
      </c>
      <c r="AV108" s="36" t="str">
        <f>IFERROR(时间!$B$4+AU108,"上周无销量")</f>
        <v>上周无销量</v>
      </c>
    </row>
    <row r="109" spans="1:48">
      <c r="A109" s="21" t="s">
        <v>269</v>
      </c>
      <c r="B109" t="s">
        <v>270</v>
      </c>
      <c r="C109" t="s">
        <v>268</v>
      </c>
      <c r="D109" s="31">
        <v>0</v>
      </c>
      <c r="E109" s="31">
        <v>0</v>
      </c>
      <c r="F109" s="31">
        <v>0</v>
      </c>
      <c r="G109" s="31">
        <v>0</v>
      </c>
      <c r="H109" s="32">
        <v>0</v>
      </c>
      <c r="I109">
        <v>1</v>
      </c>
      <c r="J109" s="33">
        <v>0</v>
      </c>
      <c r="K109" s="33">
        <v>0</v>
      </c>
      <c r="L109" s="33">
        <v>0</v>
      </c>
      <c r="M109">
        <v>1</v>
      </c>
      <c r="N109">
        <v>0</v>
      </c>
      <c r="O109">
        <v>1</v>
      </c>
      <c r="P109">
        <v>69</v>
      </c>
      <c r="Q109">
        <v>341</v>
      </c>
      <c r="R109">
        <v>349</v>
      </c>
      <c r="S109">
        <v>249</v>
      </c>
      <c r="T109">
        <v>0</v>
      </c>
      <c r="U109">
        <v>0</v>
      </c>
      <c r="V109">
        <v>2</v>
      </c>
      <c r="W109">
        <v>0</v>
      </c>
      <c r="X109" s="23">
        <v>0</v>
      </c>
      <c r="Y109" s="23">
        <v>0</v>
      </c>
      <c r="Z109" s="23">
        <v>0.00573065902578797</v>
      </c>
      <c r="AA109" s="23">
        <v>0</v>
      </c>
      <c r="AB109">
        <v>0</v>
      </c>
      <c r="AC109">
        <v>0</v>
      </c>
      <c r="AD109">
        <v>0.61</v>
      </c>
      <c r="AE109">
        <v>0</v>
      </c>
      <c r="AF109" s="23" t="s">
        <v>54</v>
      </c>
      <c r="AG109" s="23" t="s">
        <v>54</v>
      </c>
      <c r="AH109" s="23" t="s">
        <v>103</v>
      </c>
      <c r="AI109" s="23" t="s">
        <v>54</v>
      </c>
      <c r="AJ109">
        <v>0</v>
      </c>
      <c r="AK109">
        <v>0</v>
      </c>
      <c r="AL109">
        <v>2</v>
      </c>
      <c r="AM109">
        <v>1</v>
      </c>
      <c r="AN109" s="23" t="e">
        <v>#DIV/0!</v>
      </c>
      <c r="AO109" s="23" t="e">
        <v>#DIV/0!</v>
      </c>
      <c r="AP109" s="23">
        <v>0</v>
      </c>
      <c r="AQ109" s="23">
        <v>0</v>
      </c>
      <c r="AR109" s="35">
        <v>0</v>
      </c>
      <c r="AS109" s="35">
        <v>0</v>
      </c>
      <c r="AT109" s="35">
        <v>1</v>
      </c>
      <c r="AU109" s="31" t="str">
        <f t="shared" si="4"/>
        <v>库存为1</v>
      </c>
      <c r="AV109" s="36" t="str">
        <f>IFERROR(时间!$B$4+AU109,"上周无销量")</f>
        <v>上周无销量</v>
      </c>
    </row>
    <row r="110" spans="1:48">
      <c r="A110" s="21" t="s">
        <v>271</v>
      </c>
      <c r="B110" t="s">
        <v>272</v>
      </c>
      <c r="C110" t="s">
        <v>268</v>
      </c>
      <c r="D110" s="31">
        <v>0</v>
      </c>
      <c r="E110" s="31">
        <v>0</v>
      </c>
      <c r="F110" s="31">
        <v>0</v>
      </c>
      <c r="G110" s="31">
        <v>0</v>
      </c>
      <c r="H110" s="32">
        <v>0</v>
      </c>
      <c r="I110">
        <v>2</v>
      </c>
      <c r="J110" s="33">
        <v>0</v>
      </c>
      <c r="K110" s="33">
        <v>0</v>
      </c>
      <c r="L110" s="33">
        <v>0</v>
      </c>
      <c r="M110">
        <v>2</v>
      </c>
      <c r="N110">
        <v>0</v>
      </c>
      <c r="O110">
        <v>2</v>
      </c>
      <c r="P110">
        <v>44</v>
      </c>
      <c r="Q110">
        <v>293</v>
      </c>
      <c r="R110">
        <v>166</v>
      </c>
      <c r="S110">
        <v>1363</v>
      </c>
      <c r="T110">
        <v>0</v>
      </c>
      <c r="U110">
        <v>1</v>
      </c>
      <c r="V110">
        <v>1</v>
      </c>
      <c r="W110">
        <v>1</v>
      </c>
      <c r="X110" s="23">
        <v>0</v>
      </c>
      <c r="Y110" s="23">
        <v>0.00341296928327645</v>
      </c>
      <c r="Z110" s="23">
        <v>0.00602409638554217</v>
      </c>
      <c r="AA110" s="23">
        <v>0.000733675715333822</v>
      </c>
      <c r="AB110">
        <v>0</v>
      </c>
      <c r="AC110">
        <v>0.22</v>
      </c>
      <c r="AD110">
        <v>0.22</v>
      </c>
      <c r="AE110">
        <v>0.08</v>
      </c>
      <c r="AF110" s="23" t="s">
        <v>54</v>
      </c>
      <c r="AG110" s="23" t="s">
        <v>103</v>
      </c>
      <c r="AH110" s="23" t="s">
        <v>103</v>
      </c>
      <c r="AI110" s="23" t="s">
        <v>103</v>
      </c>
      <c r="AJ110">
        <v>0</v>
      </c>
      <c r="AK110">
        <v>3</v>
      </c>
      <c r="AL110">
        <v>1</v>
      </c>
      <c r="AM110">
        <v>0</v>
      </c>
      <c r="AN110" s="23" t="e">
        <v>#DIV/0!</v>
      </c>
      <c r="AO110" s="23">
        <v>0</v>
      </c>
      <c r="AP110" s="23">
        <v>0</v>
      </c>
      <c r="AQ110" s="23" t="e">
        <v>#DIV/0!</v>
      </c>
      <c r="AR110" s="35">
        <v>0</v>
      </c>
      <c r="AS110" s="35">
        <v>0</v>
      </c>
      <c r="AT110" s="35">
        <v>2</v>
      </c>
      <c r="AU110" s="31" t="str">
        <f t="shared" si="4"/>
        <v>库存为2</v>
      </c>
      <c r="AV110" s="36" t="str">
        <f>IFERROR(时间!$B$4+AU110,"上周无销量")</f>
        <v>上周无销量</v>
      </c>
    </row>
    <row r="111" spans="1:48">
      <c r="A111" s="21" t="s">
        <v>273</v>
      </c>
      <c r="B111" t="s">
        <v>274</v>
      </c>
      <c r="C111" t="s">
        <v>268</v>
      </c>
      <c r="D111" s="31">
        <v>0</v>
      </c>
      <c r="E111" s="31">
        <v>0</v>
      </c>
      <c r="F111" s="31">
        <v>0</v>
      </c>
      <c r="G111" s="31">
        <v>1</v>
      </c>
      <c r="H111" s="32">
        <v>0</v>
      </c>
      <c r="I111">
        <v>0</v>
      </c>
      <c r="J111" s="33">
        <v>0</v>
      </c>
      <c r="K111" s="33">
        <v>0</v>
      </c>
      <c r="L111" s="33">
        <v>0</v>
      </c>
      <c r="M111">
        <v>0</v>
      </c>
      <c r="N111">
        <v>0</v>
      </c>
      <c r="O111">
        <v>0</v>
      </c>
      <c r="P111" t="s">
        <v>54</v>
      </c>
      <c r="Q111" t="s">
        <v>54</v>
      </c>
      <c r="R111" t="s">
        <v>54</v>
      </c>
      <c r="S111" t="s">
        <v>54</v>
      </c>
      <c r="T111" t="s">
        <v>54</v>
      </c>
      <c r="U111" t="s">
        <v>54</v>
      </c>
      <c r="V111" t="s">
        <v>54</v>
      </c>
      <c r="W111" t="s">
        <v>54</v>
      </c>
      <c r="X111" s="23" t="s">
        <v>54</v>
      </c>
      <c r="Y111" s="23" t="s">
        <v>54</v>
      </c>
      <c r="Z111" s="23" t="s">
        <v>54</v>
      </c>
      <c r="AA111" s="23" t="s">
        <v>54</v>
      </c>
      <c r="AB111" t="s">
        <v>54</v>
      </c>
      <c r="AC111" t="s">
        <v>54</v>
      </c>
      <c r="AD111" t="s">
        <v>54</v>
      </c>
      <c r="AE111" t="s">
        <v>54</v>
      </c>
      <c r="AF111" s="23" t="s">
        <v>54</v>
      </c>
      <c r="AG111" s="23" t="s">
        <v>54</v>
      </c>
      <c r="AH111" s="23" t="s">
        <v>54</v>
      </c>
      <c r="AI111" s="23" t="s">
        <v>54</v>
      </c>
      <c r="AJ111">
        <v>0</v>
      </c>
      <c r="AK111">
        <v>0</v>
      </c>
      <c r="AL111">
        <v>0</v>
      </c>
      <c r="AM111">
        <v>0</v>
      </c>
      <c r="AN111" s="23" t="e">
        <v>#DIV/0!</v>
      </c>
      <c r="AO111" s="23" t="e">
        <v>#DIV/0!</v>
      </c>
      <c r="AP111" s="23" t="e">
        <v>#DIV/0!</v>
      </c>
      <c r="AQ111" s="23" t="e">
        <v>#DIV/0!</v>
      </c>
      <c r="AR111" s="35">
        <v>0</v>
      </c>
      <c r="AS111" s="35">
        <v>0</v>
      </c>
      <c r="AT111" s="35">
        <v>0</v>
      </c>
      <c r="AU111" s="31" t="str">
        <f t="shared" si="4"/>
        <v>库存为0</v>
      </c>
      <c r="AV111" s="36" t="str">
        <f>IFERROR(时间!$B$4+AU111,"上周无销量")</f>
        <v>上周无销量</v>
      </c>
    </row>
    <row r="112" spans="1:48">
      <c r="A112" s="21" t="s">
        <v>275</v>
      </c>
      <c r="B112" t="s">
        <v>276</v>
      </c>
      <c r="C112" t="s">
        <v>268</v>
      </c>
      <c r="D112" s="31">
        <v>0</v>
      </c>
      <c r="E112" s="31">
        <v>0</v>
      </c>
      <c r="F112" s="31">
        <v>0</v>
      </c>
      <c r="G112" s="31">
        <v>0</v>
      </c>
      <c r="H112" s="32">
        <v>0</v>
      </c>
      <c r="I112">
        <v>2</v>
      </c>
      <c r="J112" s="33">
        <v>0</v>
      </c>
      <c r="K112" s="33">
        <v>0</v>
      </c>
      <c r="L112" s="33">
        <v>0</v>
      </c>
      <c r="M112">
        <v>2</v>
      </c>
      <c r="N112">
        <v>0</v>
      </c>
      <c r="O112">
        <v>2</v>
      </c>
      <c r="P112">
        <v>115</v>
      </c>
      <c r="Q112">
        <v>1363</v>
      </c>
      <c r="R112">
        <v>247</v>
      </c>
      <c r="S112">
        <v>260</v>
      </c>
      <c r="T112">
        <v>0</v>
      </c>
      <c r="U112">
        <v>0</v>
      </c>
      <c r="V112">
        <v>0</v>
      </c>
      <c r="W112">
        <v>2</v>
      </c>
      <c r="X112" s="23">
        <v>0</v>
      </c>
      <c r="Y112" s="23">
        <v>0</v>
      </c>
      <c r="Z112" s="23">
        <v>0</v>
      </c>
      <c r="AA112" s="23">
        <v>0.00769230769230769</v>
      </c>
      <c r="AB112">
        <v>0</v>
      </c>
      <c r="AC112">
        <v>0</v>
      </c>
      <c r="AD112">
        <v>0</v>
      </c>
      <c r="AE112">
        <v>0.76</v>
      </c>
      <c r="AF112" s="23" t="s">
        <v>54</v>
      </c>
      <c r="AG112" s="23" t="s">
        <v>54</v>
      </c>
      <c r="AH112" s="23" t="s">
        <v>54</v>
      </c>
      <c r="AI112" s="23" t="s">
        <v>103</v>
      </c>
      <c r="AJ112">
        <v>0</v>
      </c>
      <c r="AK112">
        <v>1</v>
      </c>
      <c r="AL112">
        <v>0</v>
      </c>
      <c r="AM112">
        <v>2</v>
      </c>
      <c r="AN112" s="23" t="e">
        <v>#DIV/0!</v>
      </c>
      <c r="AO112" s="23">
        <v>0</v>
      </c>
      <c r="AP112" s="23" t="e">
        <v>#DIV/0!</v>
      </c>
      <c r="AQ112" s="23">
        <v>0</v>
      </c>
      <c r="AR112" s="35">
        <v>0</v>
      </c>
      <c r="AS112" s="35">
        <v>0</v>
      </c>
      <c r="AT112" s="35">
        <v>2</v>
      </c>
      <c r="AU112" s="31" t="str">
        <f t="shared" si="4"/>
        <v>库存为2</v>
      </c>
      <c r="AV112" s="36" t="str">
        <f>IFERROR(时间!$B$4+AU112,"上周无销量")</f>
        <v>上周无销量</v>
      </c>
    </row>
    <row r="113" spans="1:48">
      <c r="A113" s="21" t="s">
        <v>277</v>
      </c>
      <c r="B113" t="s">
        <v>278</v>
      </c>
      <c r="C113" t="s">
        <v>268</v>
      </c>
      <c r="D113" s="31">
        <v>0</v>
      </c>
      <c r="E113" s="31">
        <v>0</v>
      </c>
      <c r="F113" s="31">
        <v>0</v>
      </c>
      <c r="G113" s="31">
        <v>0</v>
      </c>
      <c r="H113" s="32">
        <v>0</v>
      </c>
      <c r="I113">
        <v>2</v>
      </c>
      <c r="J113" s="33">
        <v>0</v>
      </c>
      <c r="K113" s="33">
        <v>0</v>
      </c>
      <c r="L113" s="33">
        <v>0</v>
      </c>
      <c r="M113">
        <v>2</v>
      </c>
      <c r="N113">
        <v>0</v>
      </c>
      <c r="O113">
        <v>2</v>
      </c>
      <c r="P113">
        <v>104</v>
      </c>
      <c r="Q113">
        <v>736</v>
      </c>
      <c r="R113">
        <v>2573</v>
      </c>
      <c r="S113">
        <v>84</v>
      </c>
      <c r="T113">
        <v>2</v>
      </c>
      <c r="U113">
        <v>1</v>
      </c>
      <c r="V113">
        <v>4</v>
      </c>
      <c r="W113">
        <v>1</v>
      </c>
      <c r="X113" s="23">
        <v>0.0192307692307692</v>
      </c>
      <c r="Y113" s="23">
        <v>0.00135869565217391</v>
      </c>
      <c r="Z113" s="23">
        <v>0.00155460551884959</v>
      </c>
      <c r="AA113" s="23">
        <v>0.0119047619047619</v>
      </c>
      <c r="AB113">
        <v>0.78</v>
      </c>
      <c r="AC113">
        <v>0.3</v>
      </c>
      <c r="AD113">
        <v>0.93</v>
      </c>
      <c r="AE113">
        <v>0.39</v>
      </c>
      <c r="AF113" s="23" t="s">
        <v>103</v>
      </c>
      <c r="AG113" s="23" t="s">
        <v>103</v>
      </c>
      <c r="AH113" s="23" t="s">
        <v>103</v>
      </c>
      <c r="AI113" s="23" t="s">
        <v>103</v>
      </c>
      <c r="AJ113">
        <v>3</v>
      </c>
      <c r="AK113">
        <v>1</v>
      </c>
      <c r="AL113">
        <v>0</v>
      </c>
      <c r="AM113">
        <v>4</v>
      </c>
      <c r="AN113" s="23">
        <v>0</v>
      </c>
      <c r="AO113" s="23">
        <v>0</v>
      </c>
      <c r="AP113" s="23" t="e">
        <v>#DIV/0!</v>
      </c>
      <c r="AQ113" s="23">
        <v>0</v>
      </c>
      <c r="AR113" s="35">
        <v>0</v>
      </c>
      <c r="AS113" s="35">
        <v>0</v>
      </c>
      <c r="AT113" s="35">
        <v>2</v>
      </c>
      <c r="AU113" s="31" t="str">
        <f t="shared" si="4"/>
        <v>库存为2</v>
      </c>
      <c r="AV113" s="36" t="str">
        <f>IFERROR(时间!$B$4+AU113,"上周无销量")</f>
        <v>上周无销量</v>
      </c>
    </row>
    <row r="114" spans="1:48">
      <c r="A114" s="21" t="s">
        <v>279</v>
      </c>
      <c r="B114" t="s">
        <v>280</v>
      </c>
      <c r="C114" t="s">
        <v>281</v>
      </c>
      <c r="D114" s="31">
        <v>0</v>
      </c>
      <c r="E114" s="31">
        <v>0</v>
      </c>
      <c r="F114" s="31">
        <v>0</v>
      </c>
      <c r="G114" s="31">
        <v>0</v>
      </c>
      <c r="H114" s="32">
        <v>0</v>
      </c>
      <c r="I114">
        <v>4</v>
      </c>
      <c r="J114" s="33">
        <v>0</v>
      </c>
      <c r="K114" s="33">
        <v>0</v>
      </c>
      <c r="L114" s="33">
        <v>0</v>
      </c>
      <c r="M114">
        <v>4</v>
      </c>
      <c r="N114">
        <v>0</v>
      </c>
      <c r="O114">
        <v>4</v>
      </c>
      <c r="P114" t="s">
        <v>54</v>
      </c>
      <c r="Q114" t="s">
        <v>54</v>
      </c>
      <c r="R114" t="s">
        <v>54</v>
      </c>
      <c r="S114" t="s">
        <v>54</v>
      </c>
      <c r="T114" t="s">
        <v>54</v>
      </c>
      <c r="U114" t="s">
        <v>54</v>
      </c>
      <c r="V114" t="s">
        <v>54</v>
      </c>
      <c r="W114" t="s">
        <v>54</v>
      </c>
      <c r="X114" s="23" t="s">
        <v>54</v>
      </c>
      <c r="Y114" s="23" t="s">
        <v>54</v>
      </c>
      <c r="Z114" s="23" t="s">
        <v>54</v>
      </c>
      <c r="AA114" s="23" t="s">
        <v>54</v>
      </c>
      <c r="AB114" t="s">
        <v>54</v>
      </c>
      <c r="AC114" t="s">
        <v>54</v>
      </c>
      <c r="AD114" t="s">
        <v>54</v>
      </c>
      <c r="AE114" t="s">
        <v>54</v>
      </c>
      <c r="AF114" s="23" t="s">
        <v>54</v>
      </c>
      <c r="AG114" s="23" t="s">
        <v>54</v>
      </c>
      <c r="AH114" s="23" t="s">
        <v>54</v>
      </c>
      <c r="AI114" s="23" t="s">
        <v>54</v>
      </c>
      <c r="AJ114">
        <v>0</v>
      </c>
      <c r="AK114">
        <v>0</v>
      </c>
      <c r="AL114">
        <v>0</v>
      </c>
      <c r="AM114">
        <v>0</v>
      </c>
      <c r="AN114" s="23" t="e">
        <v>#DIV/0!</v>
      </c>
      <c r="AO114" s="23" t="e">
        <v>#DIV/0!</v>
      </c>
      <c r="AP114" s="23" t="e">
        <v>#DIV/0!</v>
      </c>
      <c r="AQ114" s="23" t="e">
        <v>#DIV/0!</v>
      </c>
      <c r="AR114" s="35">
        <v>0</v>
      </c>
      <c r="AS114" s="35">
        <v>0</v>
      </c>
      <c r="AT114" s="35">
        <v>4</v>
      </c>
      <c r="AU114" s="31" t="str">
        <f t="shared" si="4"/>
        <v>库存为4</v>
      </c>
      <c r="AV114" s="36" t="str">
        <f>IFERROR(时间!$B$4+AU114,"上周无销量")</f>
        <v>上周无销量</v>
      </c>
    </row>
    <row r="115" spans="1:48">
      <c r="A115" s="21" t="s">
        <v>282</v>
      </c>
      <c r="B115" t="s">
        <v>283</v>
      </c>
      <c r="C115" t="s">
        <v>284</v>
      </c>
      <c r="D115" s="31">
        <v>0</v>
      </c>
      <c r="E115" s="31">
        <v>0</v>
      </c>
      <c r="F115" s="31">
        <v>0</v>
      </c>
      <c r="G115" s="31">
        <v>0</v>
      </c>
      <c r="H115" s="32">
        <v>0</v>
      </c>
      <c r="I115">
        <v>0</v>
      </c>
      <c r="J115" s="33">
        <v>0</v>
      </c>
      <c r="K115" s="33">
        <v>0</v>
      </c>
      <c r="L115" s="33">
        <v>0</v>
      </c>
      <c r="M115">
        <v>0</v>
      </c>
      <c r="N115">
        <v>0</v>
      </c>
      <c r="O115">
        <v>0</v>
      </c>
      <c r="P115" t="s">
        <v>54</v>
      </c>
      <c r="Q115" t="s">
        <v>54</v>
      </c>
      <c r="R115" t="s">
        <v>54</v>
      </c>
      <c r="S115" t="s">
        <v>54</v>
      </c>
      <c r="T115" t="s">
        <v>54</v>
      </c>
      <c r="U115" t="s">
        <v>54</v>
      </c>
      <c r="V115" t="s">
        <v>54</v>
      </c>
      <c r="W115" t="s">
        <v>54</v>
      </c>
      <c r="X115" s="23" t="s">
        <v>54</v>
      </c>
      <c r="Y115" s="23" t="s">
        <v>54</v>
      </c>
      <c r="Z115" s="23" t="s">
        <v>54</v>
      </c>
      <c r="AA115" s="23" t="s">
        <v>54</v>
      </c>
      <c r="AB115" t="s">
        <v>54</v>
      </c>
      <c r="AC115" t="s">
        <v>54</v>
      </c>
      <c r="AD115" t="s">
        <v>54</v>
      </c>
      <c r="AE115" t="s">
        <v>54</v>
      </c>
      <c r="AF115" s="23" t="s">
        <v>54</v>
      </c>
      <c r="AG115" s="23" t="s">
        <v>54</v>
      </c>
      <c r="AH115" s="23" t="s">
        <v>54</v>
      </c>
      <c r="AI115" s="23" t="s">
        <v>54</v>
      </c>
      <c r="AJ115">
        <v>0</v>
      </c>
      <c r="AK115">
        <v>0</v>
      </c>
      <c r="AL115">
        <v>0</v>
      </c>
      <c r="AM115">
        <v>0</v>
      </c>
      <c r="AN115" s="23" t="e">
        <v>#DIV/0!</v>
      </c>
      <c r="AO115" s="23" t="e">
        <v>#DIV/0!</v>
      </c>
      <c r="AP115" s="23" t="e">
        <v>#DIV/0!</v>
      </c>
      <c r="AQ115" s="23" t="e">
        <v>#DIV/0!</v>
      </c>
      <c r="AR115" s="35">
        <v>0</v>
      </c>
      <c r="AS115" s="35">
        <v>0</v>
      </c>
      <c r="AT115" s="35">
        <v>0</v>
      </c>
      <c r="AU115" s="31" t="str">
        <f t="shared" si="4"/>
        <v>库存为0</v>
      </c>
      <c r="AV115" s="36" t="str">
        <f>IFERROR(时间!$B$4+AU115,"上周无销量")</f>
        <v>上周无销量</v>
      </c>
    </row>
    <row r="116" spans="1:48">
      <c r="A116" s="21" t="s">
        <v>285</v>
      </c>
      <c r="B116" t="s">
        <v>286</v>
      </c>
      <c r="C116" t="s">
        <v>284</v>
      </c>
      <c r="D116" s="31">
        <v>0</v>
      </c>
      <c r="E116" s="31">
        <v>0</v>
      </c>
      <c r="F116" s="31">
        <v>0</v>
      </c>
      <c r="G116" s="31">
        <v>0</v>
      </c>
      <c r="H116" s="32">
        <v>0</v>
      </c>
      <c r="I116">
        <v>0</v>
      </c>
      <c r="J116" s="33">
        <v>0</v>
      </c>
      <c r="K116" s="33">
        <v>0</v>
      </c>
      <c r="L116" s="33">
        <v>0</v>
      </c>
      <c r="M116">
        <v>0</v>
      </c>
      <c r="N116">
        <v>0</v>
      </c>
      <c r="O116">
        <v>0</v>
      </c>
      <c r="P116" t="s">
        <v>54</v>
      </c>
      <c r="Q116" t="s">
        <v>54</v>
      </c>
      <c r="R116" t="s">
        <v>54</v>
      </c>
      <c r="S116" t="s">
        <v>54</v>
      </c>
      <c r="T116" t="s">
        <v>54</v>
      </c>
      <c r="U116" t="s">
        <v>54</v>
      </c>
      <c r="V116" t="s">
        <v>54</v>
      </c>
      <c r="W116" t="s">
        <v>54</v>
      </c>
      <c r="X116" s="23" t="s">
        <v>54</v>
      </c>
      <c r="Y116" s="23" t="s">
        <v>54</v>
      </c>
      <c r="Z116" s="23" t="s">
        <v>54</v>
      </c>
      <c r="AA116" s="23" t="s">
        <v>54</v>
      </c>
      <c r="AB116" t="s">
        <v>54</v>
      </c>
      <c r="AC116" t="s">
        <v>54</v>
      </c>
      <c r="AD116" t="s">
        <v>54</v>
      </c>
      <c r="AE116" t="s">
        <v>54</v>
      </c>
      <c r="AF116" s="23" t="s">
        <v>54</v>
      </c>
      <c r="AG116" s="23" t="s">
        <v>54</v>
      </c>
      <c r="AH116" s="23" t="s">
        <v>54</v>
      </c>
      <c r="AI116" s="23" t="s">
        <v>54</v>
      </c>
      <c r="AJ116">
        <v>0</v>
      </c>
      <c r="AK116">
        <v>0</v>
      </c>
      <c r="AL116">
        <v>0</v>
      </c>
      <c r="AM116">
        <v>0</v>
      </c>
      <c r="AN116" s="23" t="e">
        <v>#DIV/0!</v>
      </c>
      <c r="AO116" s="23" t="e">
        <v>#DIV/0!</v>
      </c>
      <c r="AP116" s="23" t="e">
        <v>#DIV/0!</v>
      </c>
      <c r="AQ116" s="23" t="e">
        <v>#DIV/0!</v>
      </c>
      <c r="AR116" s="35">
        <v>0</v>
      </c>
      <c r="AS116" s="35">
        <v>0</v>
      </c>
      <c r="AT116" s="35">
        <v>0</v>
      </c>
      <c r="AU116" s="31" t="str">
        <f t="shared" si="4"/>
        <v>库存为0</v>
      </c>
      <c r="AV116" s="36" t="str">
        <f>IFERROR(时间!$B$4+AU116,"上周无销量")</f>
        <v>上周无销量</v>
      </c>
    </row>
    <row r="117" spans="1:48">
      <c r="A117" s="21" t="s">
        <v>287</v>
      </c>
      <c r="B117" t="s">
        <v>288</v>
      </c>
      <c r="C117" t="s">
        <v>284</v>
      </c>
      <c r="D117" s="31">
        <v>0</v>
      </c>
      <c r="E117" s="31">
        <v>0</v>
      </c>
      <c r="F117" s="31">
        <v>0</v>
      </c>
      <c r="G117" s="31">
        <v>0</v>
      </c>
      <c r="H117" s="32">
        <v>0</v>
      </c>
      <c r="I117">
        <v>0</v>
      </c>
      <c r="J117" s="33">
        <v>0</v>
      </c>
      <c r="K117" s="33">
        <v>0</v>
      </c>
      <c r="L117" s="33">
        <v>0</v>
      </c>
      <c r="M117">
        <v>0</v>
      </c>
      <c r="N117">
        <v>0</v>
      </c>
      <c r="O117">
        <v>0</v>
      </c>
      <c r="P117" t="s">
        <v>54</v>
      </c>
      <c r="Q117" t="s">
        <v>54</v>
      </c>
      <c r="R117" t="s">
        <v>54</v>
      </c>
      <c r="S117" t="s">
        <v>54</v>
      </c>
      <c r="T117" t="s">
        <v>54</v>
      </c>
      <c r="U117" t="s">
        <v>54</v>
      </c>
      <c r="V117" t="s">
        <v>54</v>
      </c>
      <c r="W117" t="s">
        <v>54</v>
      </c>
      <c r="X117" s="23" t="s">
        <v>54</v>
      </c>
      <c r="Y117" s="23" t="s">
        <v>54</v>
      </c>
      <c r="Z117" s="23" t="s">
        <v>54</v>
      </c>
      <c r="AA117" s="23" t="s">
        <v>54</v>
      </c>
      <c r="AB117" t="s">
        <v>54</v>
      </c>
      <c r="AC117" t="s">
        <v>54</v>
      </c>
      <c r="AD117" t="s">
        <v>54</v>
      </c>
      <c r="AE117" t="s">
        <v>54</v>
      </c>
      <c r="AF117" s="23" t="s">
        <v>54</v>
      </c>
      <c r="AG117" s="23" t="s">
        <v>54</v>
      </c>
      <c r="AH117" s="23" t="s">
        <v>54</v>
      </c>
      <c r="AI117" s="23" t="s">
        <v>54</v>
      </c>
      <c r="AJ117">
        <v>0</v>
      </c>
      <c r="AK117">
        <v>0</v>
      </c>
      <c r="AL117">
        <v>0</v>
      </c>
      <c r="AM117">
        <v>0</v>
      </c>
      <c r="AN117" s="23" t="e">
        <v>#DIV/0!</v>
      </c>
      <c r="AO117" s="23" t="e">
        <v>#DIV/0!</v>
      </c>
      <c r="AP117" s="23" t="e">
        <v>#DIV/0!</v>
      </c>
      <c r="AQ117" s="23" t="e">
        <v>#DIV/0!</v>
      </c>
      <c r="AR117" s="35">
        <v>0</v>
      </c>
      <c r="AS117" s="35">
        <v>0</v>
      </c>
      <c r="AT117" s="35">
        <v>0</v>
      </c>
      <c r="AU117" s="31" t="str">
        <f t="shared" si="4"/>
        <v>库存为0</v>
      </c>
      <c r="AV117" s="36" t="str">
        <f>IFERROR(时间!$B$4+AU117,"上周无销量")</f>
        <v>上周无销量</v>
      </c>
    </row>
    <row r="118" spans="1:48">
      <c r="A118" s="21" t="s">
        <v>289</v>
      </c>
      <c r="B118" t="s">
        <v>290</v>
      </c>
      <c r="C118" t="s">
        <v>284</v>
      </c>
      <c r="D118" s="31">
        <v>0</v>
      </c>
      <c r="E118" s="31">
        <v>0</v>
      </c>
      <c r="F118" s="31">
        <v>0</v>
      </c>
      <c r="G118" s="31">
        <v>0</v>
      </c>
      <c r="H118" s="32">
        <v>0</v>
      </c>
      <c r="I118">
        <v>0</v>
      </c>
      <c r="J118" s="33">
        <v>0</v>
      </c>
      <c r="K118" s="33">
        <v>0</v>
      </c>
      <c r="L118" s="33">
        <v>0</v>
      </c>
      <c r="M118">
        <v>0</v>
      </c>
      <c r="N118">
        <v>0</v>
      </c>
      <c r="O118">
        <v>0</v>
      </c>
      <c r="P118" t="s">
        <v>54</v>
      </c>
      <c r="Q118" t="s">
        <v>54</v>
      </c>
      <c r="R118" t="s">
        <v>54</v>
      </c>
      <c r="S118" t="s">
        <v>54</v>
      </c>
      <c r="T118" t="s">
        <v>54</v>
      </c>
      <c r="U118" t="s">
        <v>54</v>
      </c>
      <c r="V118" t="s">
        <v>54</v>
      </c>
      <c r="W118" t="s">
        <v>54</v>
      </c>
      <c r="X118" s="23" t="s">
        <v>54</v>
      </c>
      <c r="Y118" s="23" t="s">
        <v>54</v>
      </c>
      <c r="Z118" s="23" t="s">
        <v>54</v>
      </c>
      <c r="AA118" s="23" t="s">
        <v>54</v>
      </c>
      <c r="AB118" t="s">
        <v>54</v>
      </c>
      <c r="AC118" t="s">
        <v>54</v>
      </c>
      <c r="AD118" t="s">
        <v>54</v>
      </c>
      <c r="AE118" t="s">
        <v>54</v>
      </c>
      <c r="AF118" s="23" t="s">
        <v>54</v>
      </c>
      <c r="AG118" s="23" t="s">
        <v>54</v>
      </c>
      <c r="AH118" s="23" t="s">
        <v>54</v>
      </c>
      <c r="AI118" s="23" t="s">
        <v>54</v>
      </c>
      <c r="AJ118">
        <v>0</v>
      </c>
      <c r="AK118">
        <v>0</v>
      </c>
      <c r="AL118">
        <v>0</v>
      </c>
      <c r="AM118">
        <v>0</v>
      </c>
      <c r="AN118" s="23" t="e">
        <v>#DIV/0!</v>
      </c>
      <c r="AO118" s="23" t="e">
        <v>#DIV/0!</v>
      </c>
      <c r="AP118" s="23" t="e">
        <v>#DIV/0!</v>
      </c>
      <c r="AQ118" s="23" t="e">
        <v>#DIV/0!</v>
      </c>
      <c r="AR118" s="35">
        <v>0</v>
      </c>
      <c r="AS118" s="35">
        <v>0</v>
      </c>
      <c r="AT118" s="35">
        <v>0</v>
      </c>
      <c r="AU118" s="31" t="str">
        <f t="shared" si="4"/>
        <v>库存为0</v>
      </c>
      <c r="AV118" s="36" t="str">
        <f>IFERROR(时间!$B$4+AU118,"上周无销量")</f>
        <v>上周无销量</v>
      </c>
    </row>
    <row r="119" spans="1:48">
      <c r="A119" s="21" t="s">
        <v>291</v>
      </c>
      <c r="B119" t="s">
        <v>292</v>
      </c>
      <c r="C119" t="s">
        <v>284</v>
      </c>
      <c r="D119" s="31">
        <v>0</v>
      </c>
      <c r="E119" s="31">
        <v>0</v>
      </c>
      <c r="F119" s="31">
        <v>0</v>
      </c>
      <c r="G119" s="31">
        <v>0</v>
      </c>
      <c r="H119" s="32">
        <v>0</v>
      </c>
      <c r="I119">
        <v>0</v>
      </c>
      <c r="J119" s="33">
        <v>0</v>
      </c>
      <c r="K119" s="33">
        <v>0</v>
      </c>
      <c r="L119" s="33">
        <v>0</v>
      </c>
      <c r="M119">
        <v>0</v>
      </c>
      <c r="N119">
        <v>0</v>
      </c>
      <c r="O119">
        <v>0</v>
      </c>
      <c r="P119" t="s">
        <v>54</v>
      </c>
      <c r="Q119" t="s">
        <v>54</v>
      </c>
      <c r="R119" t="s">
        <v>54</v>
      </c>
      <c r="S119" t="s">
        <v>54</v>
      </c>
      <c r="T119" t="s">
        <v>54</v>
      </c>
      <c r="U119" t="s">
        <v>54</v>
      </c>
      <c r="V119" t="s">
        <v>54</v>
      </c>
      <c r="W119" t="s">
        <v>54</v>
      </c>
      <c r="X119" s="23" t="s">
        <v>54</v>
      </c>
      <c r="Y119" s="23" t="s">
        <v>54</v>
      </c>
      <c r="Z119" s="23" t="s">
        <v>54</v>
      </c>
      <c r="AA119" s="23" t="s">
        <v>54</v>
      </c>
      <c r="AB119" t="s">
        <v>54</v>
      </c>
      <c r="AC119" t="s">
        <v>54</v>
      </c>
      <c r="AD119" t="s">
        <v>54</v>
      </c>
      <c r="AE119" t="s">
        <v>54</v>
      </c>
      <c r="AF119" s="23" t="s">
        <v>54</v>
      </c>
      <c r="AG119" s="23" t="s">
        <v>54</v>
      </c>
      <c r="AH119" s="23" t="s">
        <v>54</v>
      </c>
      <c r="AI119" s="23" t="s">
        <v>54</v>
      </c>
      <c r="AJ119">
        <v>0</v>
      </c>
      <c r="AK119">
        <v>0</v>
      </c>
      <c r="AL119">
        <v>0</v>
      </c>
      <c r="AM119">
        <v>0</v>
      </c>
      <c r="AN119" s="23" t="e">
        <v>#DIV/0!</v>
      </c>
      <c r="AO119" s="23" t="e">
        <v>#DIV/0!</v>
      </c>
      <c r="AP119" s="23" t="e">
        <v>#DIV/0!</v>
      </c>
      <c r="AQ119" s="23" t="e">
        <v>#DIV/0!</v>
      </c>
      <c r="AR119" s="35">
        <v>0</v>
      </c>
      <c r="AS119" s="35">
        <v>0</v>
      </c>
      <c r="AT119" s="35">
        <v>0</v>
      </c>
      <c r="AU119" s="31" t="str">
        <f t="shared" si="4"/>
        <v>库存为0</v>
      </c>
      <c r="AV119" s="36" t="str">
        <f>IFERROR(时间!$B$4+AU119,"上周无销量")</f>
        <v>上周无销量</v>
      </c>
    </row>
    <row r="120" spans="1:48">
      <c r="A120" s="21" t="s">
        <v>293</v>
      </c>
      <c r="B120" t="s">
        <v>294</v>
      </c>
      <c r="C120" t="s">
        <v>284</v>
      </c>
      <c r="D120" s="31">
        <v>0</v>
      </c>
      <c r="E120" s="31">
        <v>0</v>
      </c>
      <c r="F120" s="31">
        <v>0</v>
      </c>
      <c r="G120" s="31">
        <v>0</v>
      </c>
      <c r="H120" s="32">
        <v>0</v>
      </c>
      <c r="I120">
        <v>0</v>
      </c>
      <c r="J120" s="33">
        <v>0</v>
      </c>
      <c r="K120" s="33">
        <v>0</v>
      </c>
      <c r="L120" s="33">
        <v>0</v>
      </c>
      <c r="M120">
        <v>0</v>
      </c>
      <c r="N120">
        <v>0</v>
      </c>
      <c r="O120">
        <v>0</v>
      </c>
      <c r="P120" t="s">
        <v>54</v>
      </c>
      <c r="Q120" t="s">
        <v>54</v>
      </c>
      <c r="R120" t="s">
        <v>54</v>
      </c>
      <c r="S120" t="s">
        <v>54</v>
      </c>
      <c r="T120" t="s">
        <v>54</v>
      </c>
      <c r="U120" t="s">
        <v>54</v>
      </c>
      <c r="V120" t="s">
        <v>54</v>
      </c>
      <c r="W120" t="s">
        <v>54</v>
      </c>
      <c r="X120" s="23" t="s">
        <v>54</v>
      </c>
      <c r="Y120" s="23" t="s">
        <v>54</v>
      </c>
      <c r="Z120" s="23" t="s">
        <v>54</v>
      </c>
      <c r="AA120" s="23" t="s">
        <v>54</v>
      </c>
      <c r="AB120" t="s">
        <v>54</v>
      </c>
      <c r="AC120" t="s">
        <v>54</v>
      </c>
      <c r="AD120" t="s">
        <v>54</v>
      </c>
      <c r="AE120" t="s">
        <v>54</v>
      </c>
      <c r="AF120" s="23" t="s">
        <v>54</v>
      </c>
      <c r="AG120" s="23" t="s">
        <v>54</v>
      </c>
      <c r="AH120" s="23" t="s">
        <v>54</v>
      </c>
      <c r="AI120" s="23" t="s">
        <v>54</v>
      </c>
      <c r="AJ120">
        <v>0</v>
      </c>
      <c r="AK120">
        <v>0</v>
      </c>
      <c r="AL120">
        <v>0</v>
      </c>
      <c r="AM120">
        <v>0</v>
      </c>
      <c r="AN120" s="23" t="e">
        <v>#DIV/0!</v>
      </c>
      <c r="AO120" s="23" t="e">
        <v>#DIV/0!</v>
      </c>
      <c r="AP120" s="23" t="e">
        <v>#DIV/0!</v>
      </c>
      <c r="AQ120" s="23" t="e">
        <v>#DIV/0!</v>
      </c>
      <c r="AR120" s="35">
        <v>0</v>
      </c>
      <c r="AS120" s="35">
        <v>0</v>
      </c>
      <c r="AT120" s="35">
        <v>0</v>
      </c>
      <c r="AU120" s="31" t="str">
        <f t="shared" si="4"/>
        <v>库存为0</v>
      </c>
      <c r="AV120" s="36" t="str">
        <f>IFERROR(时间!$B$4+AU120,"上周无销量")</f>
        <v>上周无销量</v>
      </c>
    </row>
    <row r="121" spans="1:48">
      <c r="A121" s="21" t="s">
        <v>295</v>
      </c>
      <c r="B121" t="s">
        <v>296</v>
      </c>
      <c r="C121" t="s">
        <v>284</v>
      </c>
      <c r="D121" s="31">
        <v>0</v>
      </c>
      <c r="E121" s="31">
        <v>0</v>
      </c>
      <c r="F121" s="31">
        <v>0</v>
      </c>
      <c r="G121" s="31">
        <v>0</v>
      </c>
      <c r="H121" s="32">
        <v>0</v>
      </c>
      <c r="I121">
        <v>0</v>
      </c>
      <c r="J121" s="33">
        <v>0</v>
      </c>
      <c r="K121" s="33">
        <v>0</v>
      </c>
      <c r="L121" s="33">
        <v>0</v>
      </c>
      <c r="M121">
        <v>0</v>
      </c>
      <c r="N121">
        <v>0</v>
      </c>
      <c r="O121">
        <v>0</v>
      </c>
      <c r="P121" t="s">
        <v>54</v>
      </c>
      <c r="Q121" t="s">
        <v>54</v>
      </c>
      <c r="R121" t="s">
        <v>54</v>
      </c>
      <c r="S121" t="s">
        <v>54</v>
      </c>
      <c r="T121" t="s">
        <v>54</v>
      </c>
      <c r="U121" t="s">
        <v>54</v>
      </c>
      <c r="V121" t="s">
        <v>54</v>
      </c>
      <c r="W121" t="s">
        <v>54</v>
      </c>
      <c r="X121" s="23" t="s">
        <v>54</v>
      </c>
      <c r="Y121" s="23" t="s">
        <v>54</v>
      </c>
      <c r="Z121" s="23" t="s">
        <v>54</v>
      </c>
      <c r="AA121" s="23" t="s">
        <v>54</v>
      </c>
      <c r="AB121" t="s">
        <v>54</v>
      </c>
      <c r="AC121" t="s">
        <v>54</v>
      </c>
      <c r="AD121" t="s">
        <v>54</v>
      </c>
      <c r="AE121" t="s">
        <v>54</v>
      </c>
      <c r="AF121" s="23" t="s">
        <v>54</v>
      </c>
      <c r="AG121" s="23" t="s">
        <v>54</v>
      </c>
      <c r="AH121" s="23" t="s">
        <v>54</v>
      </c>
      <c r="AI121" s="23" t="s">
        <v>54</v>
      </c>
      <c r="AJ121">
        <v>0</v>
      </c>
      <c r="AK121">
        <v>0</v>
      </c>
      <c r="AL121">
        <v>0</v>
      </c>
      <c r="AM121">
        <v>0</v>
      </c>
      <c r="AN121" s="23" t="e">
        <v>#DIV/0!</v>
      </c>
      <c r="AO121" s="23" t="e">
        <v>#DIV/0!</v>
      </c>
      <c r="AP121" s="23" t="e">
        <v>#DIV/0!</v>
      </c>
      <c r="AQ121" s="23" t="e">
        <v>#DIV/0!</v>
      </c>
      <c r="AR121" s="35">
        <v>0</v>
      </c>
      <c r="AS121" s="35">
        <v>0</v>
      </c>
      <c r="AT121" s="35">
        <v>0</v>
      </c>
      <c r="AU121" s="31" t="str">
        <f t="shared" si="4"/>
        <v>库存为0</v>
      </c>
      <c r="AV121" s="36" t="str">
        <f>IFERROR(时间!$B$4+AU121,"上周无销量")</f>
        <v>上周无销量</v>
      </c>
    </row>
    <row r="122" spans="1:48">
      <c r="A122" s="21" t="s">
        <v>297</v>
      </c>
      <c r="B122" t="s">
        <v>298</v>
      </c>
      <c r="C122" t="s">
        <v>284</v>
      </c>
      <c r="D122" s="31">
        <v>0</v>
      </c>
      <c r="E122" s="31">
        <v>0</v>
      </c>
      <c r="F122" s="31">
        <v>0</v>
      </c>
      <c r="G122" s="31">
        <v>0</v>
      </c>
      <c r="H122" s="32">
        <v>0</v>
      </c>
      <c r="I122">
        <v>0</v>
      </c>
      <c r="J122" s="33">
        <v>0</v>
      </c>
      <c r="K122" s="33">
        <v>0</v>
      </c>
      <c r="L122" s="33">
        <v>0</v>
      </c>
      <c r="M122">
        <v>0</v>
      </c>
      <c r="N122">
        <v>0</v>
      </c>
      <c r="O122">
        <v>0</v>
      </c>
      <c r="P122" t="s">
        <v>54</v>
      </c>
      <c r="Q122" t="s">
        <v>54</v>
      </c>
      <c r="R122" t="s">
        <v>54</v>
      </c>
      <c r="S122" t="s">
        <v>54</v>
      </c>
      <c r="T122" t="s">
        <v>54</v>
      </c>
      <c r="U122" t="s">
        <v>54</v>
      </c>
      <c r="V122" t="s">
        <v>54</v>
      </c>
      <c r="W122" t="s">
        <v>54</v>
      </c>
      <c r="X122" s="23" t="s">
        <v>54</v>
      </c>
      <c r="Y122" s="23" t="s">
        <v>54</v>
      </c>
      <c r="Z122" s="23" t="s">
        <v>54</v>
      </c>
      <c r="AA122" s="23" t="s">
        <v>54</v>
      </c>
      <c r="AB122" t="s">
        <v>54</v>
      </c>
      <c r="AC122" t="s">
        <v>54</v>
      </c>
      <c r="AD122" t="s">
        <v>54</v>
      </c>
      <c r="AE122" t="s">
        <v>54</v>
      </c>
      <c r="AF122" s="23" t="s">
        <v>54</v>
      </c>
      <c r="AG122" s="23" t="s">
        <v>54</v>
      </c>
      <c r="AH122" s="23" t="s">
        <v>54</v>
      </c>
      <c r="AI122" s="23" t="s">
        <v>54</v>
      </c>
      <c r="AJ122">
        <v>0</v>
      </c>
      <c r="AK122">
        <v>0</v>
      </c>
      <c r="AL122">
        <v>0</v>
      </c>
      <c r="AM122">
        <v>0</v>
      </c>
      <c r="AN122" s="23" t="e">
        <v>#DIV/0!</v>
      </c>
      <c r="AO122" s="23" t="e">
        <v>#DIV/0!</v>
      </c>
      <c r="AP122" s="23" t="e">
        <v>#DIV/0!</v>
      </c>
      <c r="AQ122" s="23" t="e">
        <v>#DIV/0!</v>
      </c>
      <c r="AR122" s="35">
        <v>0</v>
      </c>
      <c r="AS122" s="35">
        <v>0</v>
      </c>
      <c r="AT122" s="35">
        <v>0</v>
      </c>
      <c r="AU122" s="31" t="str">
        <f t="shared" si="4"/>
        <v>库存为0</v>
      </c>
      <c r="AV122" s="36" t="str">
        <f>IFERROR(时间!$B$4+AU122,"上周无销量")</f>
        <v>上周无销量</v>
      </c>
    </row>
    <row r="123" spans="1:48">
      <c r="A123" s="21" t="s">
        <v>299</v>
      </c>
      <c r="B123" t="s">
        <v>300</v>
      </c>
      <c r="C123" t="s">
        <v>284</v>
      </c>
      <c r="D123" s="31">
        <v>0</v>
      </c>
      <c r="E123" s="31">
        <v>0</v>
      </c>
      <c r="F123" s="31">
        <v>0</v>
      </c>
      <c r="G123" s="31">
        <v>0</v>
      </c>
      <c r="H123" s="32">
        <v>0</v>
      </c>
      <c r="I123">
        <v>0</v>
      </c>
      <c r="J123" s="33">
        <v>0</v>
      </c>
      <c r="K123" s="33">
        <v>0</v>
      </c>
      <c r="L123" s="33">
        <v>0</v>
      </c>
      <c r="M123">
        <v>0</v>
      </c>
      <c r="N123">
        <v>0</v>
      </c>
      <c r="O123">
        <v>0</v>
      </c>
      <c r="P123" t="s">
        <v>54</v>
      </c>
      <c r="Q123" t="s">
        <v>54</v>
      </c>
      <c r="R123" t="s">
        <v>54</v>
      </c>
      <c r="S123" t="s">
        <v>54</v>
      </c>
      <c r="T123" t="s">
        <v>54</v>
      </c>
      <c r="U123" t="s">
        <v>54</v>
      </c>
      <c r="V123" t="s">
        <v>54</v>
      </c>
      <c r="W123" t="s">
        <v>54</v>
      </c>
      <c r="X123" s="23" t="s">
        <v>54</v>
      </c>
      <c r="Y123" s="23" t="s">
        <v>54</v>
      </c>
      <c r="Z123" s="23" t="s">
        <v>54</v>
      </c>
      <c r="AA123" s="23" t="s">
        <v>54</v>
      </c>
      <c r="AB123" t="s">
        <v>54</v>
      </c>
      <c r="AC123" t="s">
        <v>54</v>
      </c>
      <c r="AD123" t="s">
        <v>54</v>
      </c>
      <c r="AE123" t="s">
        <v>54</v>
      </c>
      <c r="AF123" s="23" t="s">
        <v>54</v>
      </c>
      <c r="AG123" s="23" t="s">
        <v>54</v>
      </c>
      <c r="AH123" s="23" t="s">
        <v>54</v>
      </c>
      <c r="AI123" s="23" t="s">
        <v>54</v>
      </c>
      <c r="AJ123">
        <v>0</v>
      </c>
      <c r="AK123">
        <v>0</v>
      </c>
      <c r="AL123">
        <v>0</v>
      </c>
      <c r="AM123">
        <v>0</v>
      </c>
      <c r="AN123" s="23" t="e">
        <v>#DIV/0!</v>
      </c>
      <c r="AO123" s="23" t="e">
        <v>#DIV/0!</v>
      </c>
      <c r="AP123" s="23" t="e">
        <v>#DIV/0!</v>
      </c>
      <c r="AQ123" s="23" t="e">
        <v>#DIV/0!</v>
      </c>
      <c r="AR123" s="35">
        <v>0</v>
      </c>
      <c r="AS123" s="35">
        <v>0</v>
      </c>
      <c r="AT123" s="35">
        <v>0</v>
      </c>
      <c r="AU123" s="31" t="str">
        <f t="shared" si="4"/>
        <v>库存为0</v>
      </c>
      <c r="AV123" s="36" t="str">
        <f>IFERROR(时间!$B$4+AU123,"上周无销量")</f>
        <v>上周无销量</v>
      </c>
    </row>
    <row r="124" spans="1:48">
      <c r="A124" s="21" t="s">
        <v>301</v>
      </c>
      <c r="B124" t="s">
        <v>302</v>
      </c>
      <c r="C124" t="s">
        <v>284</v>
      </c>
      <c r="D124" s="31">
        <v>0</v>
      </c>
      <c r="E124" s="31">
        <v>0</v>
      </c>
      <c r="F124" s="31">
        <v>0</v>
      </c>
      <c r="G124" s="31">
        <v>0</v>
      </c>
      <c r="H124" s="32">
        <v>0</v>
      </c>
      <c r="I124">
        <v>0</v>
      </c>
      <c r="J124" s="33">
        <v>0</v>
      </c>
      <c r="K124" s="33">
        <v>0</v>
      </c>
      <c r="L124" s="33">
        <v>0</v>
      </c>
      <c r="M124">
        <v>0</v>
      </c>
      <c r="N124">
        <v>0</v>
      </c>
      <c r="O124">
        <v>0</v>
      </c>
      <c r="P124" t="s">
        <v>54</v>
      </c>
      <c r="Q124" t="s">
        <v>54</v>
      </c>
      <c r="R124" t="s">
        <v>54</v>
      </c>
      <c r="S124" t="s">
        <v>54</v>
      </c>
      <c r="T124" t="s">
        <v>54</v>
      </c>
      <c r="U124" t="s">
        <v>54</v>
      </c>
      <c r="V124" t="s">
        <v>54</v>
      </c>
      <c r="W124" t="s">
        <v>54</v>
      </c>
      <c r="X124" s="23" t="s">
        <v>54</v>
      </c>
      <c r="Y124" s="23" t="s">
        <v>54</v>
      </c>
      <c r="Z124" s="23" t="s">
        <v>54</v>
      </c>
      <c r="AA124" s="23" t="s">
        <v>54</v>
      </c>
      <c r="AB124" t="s">
        <v>54</v>
      </c>
      <c r="AC124" t="s">
        <v>54</v>
      </c>
      <c r="AD124" t="s">
        <v>54</v>
      </c>
      <c r="AE124" t="s">
        <v>54</v>
      </c>
      <c r="AF124" s="23" t="s">
        <v>54</v>
      </c>
      <c r="AG124" s="23" t="s">
        <v>54</v>
      </c>
      <c r="AH124" s="23" t="s">
        <v>54</v>
      </c>
      <c r="AI124" s="23" t="s">
        <v>54</v>
      </c>
      <c r="AJ124">
        <v>0</v>
      </c>
      <c r="AK124">
        <v>0</v>
      </c>
      <c r="AL124">
        <v>0</v>
      </c>
      <c r="AM124">
        <v>0</v>
      </c>
      <c r="AN124" s="23" t="e">
        <v>#DIV/0!</v>
      </c>
      <c r="AO124" s="23" t="e">
        <v>#DIV/0!</v>
      </c>
      <c r="AP124" s="23" t="e">
        <v>#DIV/0!</v>
      </c>
      <c r="AQ124" s="23" t="e">
        <v>#DIV/0!</v>
      </c>
      <c r="AR124" s="35">
        <v>0</v>
      </c>
      <c r="AS124" s="35">
        <v>0</v>
      </c>
      <c r="AT124" s="35">
        <v>0</v>
      </c>
      <c r="AU124" s="31" t="str">
        <f t="shared" si="4"/>
        <v>库存为0</v>
      </c>
      <c r="AV124" s="36" t="str">
        <f>IFERROR(时间!$B$4+AU124,"上周无销量")</f>
        <v>上周无销量</v>
      </c>
    </row>
    <row r="125" spans="1:48">
      <c r="A125" s="21" t="s">
        <v>303</v>
      </c>
      <c r="B125" t="s">
        <v>304</v>
      </c>
      <c r="C125" t="s">
        <v>284</v>
      </c>
      <c r="D125" s="31">
        <v>0</v>
      </c>
      <c r="E125" s="31">
        <v>0</v>
      </c>
      <c r="F125" s="31">
        <v>0</v>
      </c>
      <c r="G125" s="31">
        <v>0</v>
      </c>
      <c r="H125" s="32">
        <v>0</v>
      </c>
      <c r="I125">
        <v>0</v>
      </c>
      <c r="J125" s="33">
        <v>0</v>
      </c>
      <c r="K125" s="33">
        <v>0</v>
      </c>
      <c r="L125" s="33">
        <v>0</v>
      </c>
      <c r="M125">
        <v>0</v>
      </c>
      <c r="N125">
        <v>0</v>
      </c>
      <c r="O125">
        <v>0</v>
      </c>
      <c r="P125" t="s">
        <v>54</v>
      </c>
      <c r="Q125" t="s">
        <v>54</v>
      </c>
      <c r="R125" t="s">
        <v>54</v>
      </c>
      <c r="S125" t="s">
        <v>54</v>
      </c>
      <c r="T125" t="s">
        <v>54</v>
      </c>
      <c r="U125" t="s">
        <v>54</v>
      </c>
      <c r="V125" t="s">
        <v>54</v>
      </c>
      <c r="W125" t="s">
        <v>54</v>
      </c>
      <c r="X125" s="23" t="s">
        <v>54</v>
      </c>
      <c r="Y125" s="23" t="s">
        <v>54</v>
      </c>
      <c r="Z125" s="23" t="s">
        <v>54</v>
      </c>
      <c r="AA125" s="23" t="s">
        <v>54</v>
      </c>
      <c r="AB125" t="s">
        <v>54</v>
      </c>
      <c r="AC125" t="s">
        <v>54</v>
      </c>
      <c r="AD125" t="s">
        <v>54</v>
      </c>
      <c r="AE125" t="s">
        <v>54</v>
      </c>
      <c r="AF125" s="23" t="s">
        <v>54</v>
      </c>
      <c r="AG125" s="23" t="s">
        <v>54</v>
      </c>
      <c r="AH125" s="23" t="s">
        <v>54</v>
      </c>
      <c r="AI125" s="23" t="s">
        <v>54</v>
      </c>
      <c r="AJ125">
        <v>0</v>
      </c>
      <c r="AK125">
        <v>0</v>
      </c>
      <c r="AL125">
        <v>0</v>
      </c>
      <c r="AM125">
        <v>0</v>
      </c>
      <c r="AN125" s="23" t="e">
        <v>#DIV/0!</v>
      </c>
      <c r="AO125" s="23" t="e">
        <v>#DIV/0!</v>
      </c>
      <c r="AP125" s="23" t="e">
        <v>#DIV/0!</v>
      </c>
      <c r="AQ125" s="23" t="e">
        <v>#DIV/0!</v>
      </c>
      <c r="AR125" s="35">
        <v>0</v>
      </c>
      <c r="AS125" s="35">
        <v>0</v>
      </c>
      <c r="AT125" s="35">
        <v>0</v>
      </c>
      <c r="AU125" s="31" t="str">
        <f t="shared" si="4"/>
        <v>库存为0</v>
      </c>
      <c r="AV125" s="36" t="str">
        <f>IFERROR(时间!$B$4+AU125,"上周无销量")</f>
        <v>上周无销量</v>
      </c>
    </row>
    <row r="126" spans="1:48">
      <c r="A126" s="21" t="s">
        <v>305</v>
      </c>
      <c r="B126" t="s">
        <v>306</v>
      </c>
      <c r="C126" t="s">
        <v>307</v>
      </c>
      <c r="D126" s="31">
        <v>0</v>
      </c>
      <c r="E126" s="31">
        <v>0</v>
      </c>
      <c r="F126" s="31">
        <v>0</v>
      </c>
      <c r="G126" s="31">
        <v>0</v>
      </c>
      <c r="H126" s="32">
        <v>0</v>
      </c>
      <c r="I126">
        <v>0</v>
      </c>
      <c r="J126" s="33">
        <v>0</v>
      </c>
      <c r="K126" s="33">
        <v>0</v>
      </c>
      <c r="L126" s="33">
        <v>0</v>
      </c>
      <c r="M126">
        <v>0</v>
      </c>
      <c r="N126">
        <v>0</v>
      </c>
      <c r="O126">
        <v>0</v>
      </c>
      <c r="P126" t="s">
        <v>54</v>
      </c>
      <c r="Q126" t="s">
        <v>54</v>
      </c>
      <c r="R126" t="s">
        <v>54</v>
      </c>
      <c r="S126" t="s">
        <v>54</v>
      </c>
      <c r="T126" t="s">
        <v>54</v>
      </c>
      <c r="U126" t="s">
        <v>54</v>
      </c>
      <c r="V126" t="s">
        <v>54</v>
      </c>
      <c r="W126" t="s">
        <v>54</v>
      </c>
      <c r="X126" s="23" t="s">
        <v>54</v>
      </c>
      <c r="Y126" s="23" t="s">
        <v>54</v>
      </c>
      <c r="Z126" s="23" t="s">
        <v>54</v>
      </c>
      <c r="AA126" s="23" t="s">
        <v>54</v>
      </c>
      <c r="AB126" t="s">
        <v>54</v>
      </c>
      <c r="AC126" t="s">
        <v>54</v>
      </c>
      <c r="AD126" t="s">
        <v>54</v>
      </c>
      <c r="AE126" t="s">
        <v>54</v>
      </c>
      <c r="AF126" s="23" t="s">
        <v>54</v>
      </c>
      <c r="AG126" s="23" t="s">
        <v>54</v>
      </c>
      <c r="AH126" s="23" t="s">
        <v>54</v>
      </c>
      <c r="AI126" s="23" t="s">
        <v>54</v>
      </c>
      <c r="AJ126">
        <v>0</v>
      </c>
      <c r="AK126">
        <v>0</v>
      </c>
      <c r="AL126">
        <v>0</v>
      </c>
      <c r="AM126">
        <v>0</v>
      </c>
      <c r="AN126" s="23" t="e">
        <v>#DIV/0!</v>
      </c>
      <c r="AO126" s="23" t="e">
        <v>#DIV/0!</v>
      </c>
      <c r="AP126" s="23" t="e">
        <v>#DIV/0!</v>
      </c>
      <c r="AQ126" s="23" t="e">
        <v>#DIV/0!</v>
      </c>
      <c r="AR126" s="35">
        <v>0</v>
      </c>
      <c r="AS126" s="35">
        <v>0</v>
      </c>
      <c r="AT126" s="35">
        <v>0</v>
      </c>
      <c r="AU126" s="31" t="str">
        <f t="shared" si="4"/>
        <v>库存为0</v>
      </c>
      <c r="AV126" s="36" t="str">
        <f>IFERROR(时间!$B$4+AU126,"上周无销量")</f>
        <v>上周无销量</v>
      </c>
    </row>
    <row r="127" spans="1:48">
      <c r="A127" s="21" t="s">
        <v>308</v>
      </c>
      <c r="B127" t="s">
        <v>309</v>
      </c>
      <c r="C127" t="s">
        <v>307</v>
      </c>
      <c r="D127" s="31">
        <v>0</v>
      </c>
      <c r="E127" s="31">
        <v>0</v>
      </c>
      <c r="F127" s="31">
        <v>0</v>
      </c>
      <c r="G127" s="31">
        <v>0</v>
      </c>
      <c r="H127" s="32">
        <v>0</v>
      </c>
      <c r="I127">
        <v>0</v>
      </c>
      <c r="J127" s="33">
        <v>0</v>
      </c>
      <c r="K127" s="33">
        <v>0</v>
      </c>
      <c r="L127" s="33">
        <v>0</v>
      </c>
      <c r="M127">
        <v>0</v>
      </c>
      <c r="N127">
        <v>0</v>
      </c>
      <c r="O127">
        <v>0</v>
      </c>
      <c r="P127" t="s">
        <v>54</v>
      </c>
      <c r="Q127" t="s">
        <v>54</v>
      </c>
      <c r="R127" t="s">
        <v>54</v>
      </c>
      <c r="S127" t="s">
        <v>54</v>
      </c>
      <c r="T127" t="s">
        <v>54</v>
      </c>
      <c r="U127" t="s">
        <v>54</v>
      </c>
      <c r="V127" t="s">
        <v>54</v>
      </c>
      <c r="W127" t="s">
        <v>54</v>
      </c>
      <c r="X127" s="23" t="s">
        <v>54</v>
      </c>
      <c r="Y127" s="23" t="s">
        <v>54</v>
      </c>
      <c r="Z127" s="23" t="s">
        <v>54</v>
      </c>
      <c r="AA127" s="23" t="s">
        <v>54</v>
      </c>
      <c r="AB127" t="s">
        <v>54</v>
      </c>
      <c r="AC127" t="s">
        <v>54</v>
      </c>
      <c r="AD127" t="s">
        <v>54</v>
      </c>
      <c r="AE127" t="s">
        <v>54</v>
      </c>
      <c r="AF127" s="23" t="s">
        <v>54</v>
      </c>
      <c r="AG127" s="23" t="s">
        <v>54</v>
      </c>
      <c r="AH127" s="23" t="s">
        <v>54</v>
      </c>
      <c r="AI127" s="23" t="s">
        <v>54</v>
      </c>
      <c r="AJ127">
        <v>0</v>
      </c>
      <c r="AK127">
        <v>0</v>
      </c>
      <c r="AL127">
        <v>0</v>
      </c>
      <c r="AM127">
        <v>0</v>
      </c>
      <c r="AN127" s="23" t="e">
        <v>#DIV/0!</v>
      </c>
      <c r="AO127" s="23" t="e">
        <v>#DIV/0!</v>
      </c>
      <c r="AP127" s="23" t="e">
        <v>#DIV/0!</v>
      </c>
      <c r="AQ127" s="23" t="e">
        <v>#DIV/0!</v>
      </c>
      <c r="AR127" s="35">
        <v>0</v>
      </c>
      <c r="AS127" s="35">
        <v>0</v>
      </c>
      <c r="AT127" s="35">
        <v>0</v>
      </c>
      <c r="AU127" s="31" t="str">
        <f t="shared" si="4"/>
        <v>库存为0</v>
      </c>
      <c r="AV127" s="36" t="str">
        <f>IFERROR(时间!$B$4+AU127,"上周无销量")</f>
        <v>上周无销量</v>
      </c>
    </row>
    <row r="128" spans="1:48">
      <c r="A128" s="21" t="s">
        <v>310</v>
      </c>
      <c r="B128" t="s">
        <v>311</v>
      </c>
      <c r="C128" t="s">
        <v>307</v>
      </c>
      <c r="D128" s="31">
        <v>0</v>
      </c>
      <c r="E128" s="31">
        <v>0</v>
      </c>
      <c r="F128" s="31">
        <v>0</v>
      </c>
      <c r="G128" s="31">
        <v>0</v>
      </c>
      <c r="H128" s="32">
        <v>0</v>
      </c>
      <c r="I128">
        <v>0</v>
      </c>
      <c r="J128" s="33">
        <v>0</v>
      </c>
      <c r="K128" s="33">
        <v>0</v>
      </c>
      <c r="L128" s="33">
        <v>0</v>
      </c>
      <c r="M128">
        <v>0</v>
      </c>
      <c r="N128">
        <v>0</v>
      </c>
      <c r="O128">
        <v>0</v>
      </c>
      <c r="P128" t="s">
        <v>54</v>
      </c>
      <c r="Q128" t="s">
        <v>54</v>
      </c>
      <c r="R128" t="s">
        <v>54</v>
      </c>
      <c r="S128" t="s">
        <v>54</v>
      </c>
      <c r="T128" t="s">
        <v>54</v>
      </c>
      <c r="U128" t="s">
        <v>54</v>
      </c>
      <c r="V128" t="s">
        <v>54</v>
      </c>
      <c r="W128" t="s">
        <v>54</v>
      </c>
      <c r="X128" s="23" t="s">
        <v>54</v>
      </c>
      <c r="Y128" s="23" t="s">
        <v>54</v>
      </c>
      <c r="Z128" s="23" t="s">
        <v>54</v>
      </c>
      <c r="AA128" s="23" t="s">
        <v>54</v>
      </c>
      <c r="AB128" t="s">
        <v>54</v>
      </c>
      <c r="AC128" t="s">
        <v>54</v>
      </c>
      <c r="AD128" t="s">
        <v>54</v>
      </c>
      <c r="AE128" t="s">
        <v>54</v>
      </c>
      <c r="AF128" s="23" t="s">
        <v>54</v>
      </c>
      <c r="AG128" s="23" t="s">
        <v>54</v>
      </c>
      <c r="AH128" s="23" t="s">
        <v>54</v>
      </c>
      <c r="AI128" s="23" t="s">
        <v>54</v>
      </c>
      <c r="AJ128">
        <v>0</v>
      </c>
      <c r="AK128">
        <v>0</v>
      </c>
      <c r="AL128">
        <v>0</v>
      </c>
      <c r="AM128">
        <v>0</v>
      </c>
      <c r="AN128" s="23" t="e">
        <v>#DIV/0!</v>
      </c>
      <c r="AO128" s="23" t="e">
        <v>#DIV/0!</v>
      </c>
      <c r="AP128" s="23" t="e">
        <v>#DIV/0!</v>
      </c>
      <c r="AQ128" s="23" t="e">
        <v>#DIV/0!</v>
      </c>
      <c r="AR128" s="35">
        <v>0</v>
      </c>
      <c r="AS128" s="35">
        <v>0</v>
      </c>
      <c r="AT128" s="35">
        <v>0</v>
      </c>
      <c r="AU128" s="31" t="str">
        <f t="shared" si="4"/>
        <v>库存为0</v>
      </c>
      <c r="AV128" s="36" t="str">
        <f>IFERROR(时间!$B$4+AU128,"上周无销量")</f>
        <v>上周无销量</v>
      </c>
    </row>
    <row r="129" spans="1:48">
      <c r="A129" s="21" t="s">
        <v>312</v>
      </c>
      <c r="B129" t="s">
        <v>313</v>
      </c>
      <c r="C129" t="s">
        <v>307</v>
      </c>
      <c r="D129" s="31">
        <v>0</v>
      </c>
      <c r="E129" s="31">
        <v>0</v>
      </c>
      <c r="F129" s="31">
        <v>0</v>
      </c>
      <c r="G129" s="31">
        <v>0</v>
      </c>
      <c r="H129" s="32">
        <v>0</v>
      </c>
      <c r="I129">
        <v>0</v>
      </c>
      <c r="J129" s="33">
        <v>0</v>
      </c>
      <c r="K129" s="33">
        <v>0</v>
      </c>
      <c r="L129" s="33">
        <v>0</v>
      </c>
      <c r="M129">
        <v>0</v>
      </c>
      <c r="N129">
        <v>0</v>
      </c>
      <c r="O129">
        <v>0</v>
      </c>
      <c r="P129" t="s">
        <v>54</v>
      </c>
      <c r="Q129" t="s">
        <v>54</v>
      </c>
      <c r="R129" t="s">
        <v>54</v>
      </c>
      <c r="S129" t="s">
        <v>54</v>
      </c>
      <c r="T129" t="s">
        <v>54</v>
      </c>
      <c r="U129" t="s">
        <v>54</v>
      </c>
      <c r="V129" t="s">
        <v>54</v>
      </c>
      <c r="W129" t="s">
        <v>54</v>
      </c>
      <c r="X129" s="23" t="s">
        <v>54</v>
      </c>
      <c r="Y129" s="23" t="s">
        <v>54</v>
      </c>
      <c r="Z129" s="23" t="s">
        <v>54</v>
      </c>
      <c r="AA129" s="23" t="s">
        <v>54</v>
      </c>
      <c r="AB129" t="s">
        <v>54</v>
      </c>
      <c r="AC129" t="s">
        <v>54</v>
      </c>
      <c r="AD129" t="s">
        <v>54</v>
      </c>
      <c r="AE129" t="s">
        <v>54</v>
      </c>
      <c r="AF129" s="23" t="s">
        <v>54</v>
      </c>
      <c r="AG129" s="23" t="s">
        <v>54</v>
      </c>
      <c r="AH129" s="23" t="s">
        <v>54</v>
      </c>
      <c r="AI129" s="23" t="s">
        <v>54</v>
      </c>
      <c r="AJ129">
        <v>0</v>
      </c>
      <c r="AK129">
        <v>0</v>
      </c>
      <c r="AL129">
        <v>0</v>
      </c>
      <c r="AM129">
        <v>0</v>
      </c>
      <c r="AN129" s="23" t="e">
        <v>#DIV/0!</v>
      </c>
      <c r="AO129" s="23" t="e">
        <v>#DIV/0!</v>
      </c>
      <c r="AP129" s="23" t="e">
        <v>#DIV/0!</v>
      </c>
      <c r="AQ129" s="23" t="e">
        <v>#DIV/0!</v>
      </c>
      <c r="AR129" s="35">
        <v>0</v>
      </c>
      <c r="AS129" s="35">
        <v>0</v>
      </c>
      <c r="AT129" s="35">
        <v>0</v>
      </c>
      <c r="AU129" s="31" t="str">
        <f t="shared" si="4"/>
        <v>库存为0</v>
      </c>
      <c r="AV129" s="36" t="str">
        <f>IFERROR(时间!$B$4+AU129,"上周无销量")</f>
        <v>上周无销量</v>
      </c>
    </row>
    <row r="130" spans="1:48">
      <c r="A130" s="21" t="s">
        <v>314</v>
      </c>
      <c r="B130" t="s">
        <v>315</v>
      </c>
      <c r="C130" t="s">
        <v>307</v>
      </c>
      <c r="D130" s="31">
        <v>0</v>
      </c>
      <c r="E130" s="31">
        <v>0</v>
      </c>
      <c r="F130" s="31">
        <v>0</v>
      </c>
      <c r="G130" s="31">
        <v>0</v>
      </c>
      <c r="H130" s="32">
        <v>0</v>
      </c>
      <c r="I130">
        <v>0</v>
      </c>
      <c r="J130" s="33">
        <v>0</v>
      </c>
      <c r="K130" s="33">
        <v>0</v>
      </c>
      <c r="L130" s="33">
        <v>0</v>
      </c>
      <c r="M130">
        <v>0</v>
      </c>
      <c r="N130">
        <v>0</v>
      </c>
      <c r="O130">
        <v>0</v>
      </c>
      <c r="P130" t="s">
        <v>54</v>
      </c>
      <c r="Q130" t="s">
        <v>54</v>
      </c>
      <c r="R130" t="s">
        <v>54</v>
      </c>
      <c r="S130" t="s">
        <v>54</v>
      </c>
      <c r="T130" t="s">
        <v>54</v>
      </c>
      <c r="U130" t="s">
        <v>54</v>
      </c>
      <c r="V130" t="s">
        <v>54</v>
      </c>
      <c r="W130" t="s">
        <v>54</v>
      </c>
      <c r="X130" s="23" t="s">
        <v>54</v>
      </c>
      <c r="Y130" s="23" t="s">
        <v>54</v>
      </c>
      <c r="Z130" s="23" t="s">
        <v>54</v>
      </c>
      <c r="AA130" s="23" t="s">
        <v>54</v>
      </c>
      <c r="AB130" t="s">
        <v>54</v>
      </c>
      <c r="AC130" t="s">
        <v>54</v>
      </c>
      <c r="AD130" t="s">
        <v>54</v>
      </c>
      <c r="AE130" t="s">
        <v>54</v>
      </c>
      <c r="AF130" s="23" t="s">
        <v>54</v>
      </c>
      <c r="AG130" s="23" t="s">
        <v>54</v>
      </c>
      <c r="AH130" s="23" t="s">
        <v>54</v>
      </c>
      <c r="AI130" s="23" t="s">
        <v>54</v>
      </c>
      <c r="AJ130">
        <v>0</v>
      </c>
      <c r="AK130">
        <v>0</v>
      </c>
      <c r="AL130">
        <v>0</v>
      </c>
      <c r="AM130">
        <v>0</v>
      </c>
      <c r="AN130" s="23" t="e">
        <v>#DIV/0!</v>
      </c>
      <c r="AO130" s="23" t="e">
        <v>#DIV/0!</v>
      </c>
      <c r="AP130" s="23" t="e">
        <v>#DIV/0!</v>
      </c>
      <c r="AQ130" s="23" t="e">
        <v>#DIV/0!</v>
      </c>
      <c r="AR130" s="35">
        <v>0</v>
      </c>
      <c r="AS130" s="35">
        <v>0</v>
      </c>
      <c r="AT130" s="35">
        <v>0</v>
      </c>
      <c r="AU130" s="31" t="str">
        <f t="shared" si="4"/>
        <v>库存为0</v>
      </c>
      <c r="AV130" s="36" t="str">
        <f>IFERROR(时间!$B$4+AU130,"上周无销量")</f>
        <v>上周无销量</v>
      </c>
    </row>
    <row r="131" spans="1:48">
      <c r="A131" s="21" t="s">
        <v>316</v>
      </c>
      <c r="B131" t="s">
        <v>317</v>
      </c>
      <c r="C131" t="s">
        <v>307</v>
      </c>
      <c r="D131" s="31">
        <v>0</v>
      </c>
      <c r="E131" s="31">
        <v>0</v>
      </c>
      <c r="F131" s="31">
        <v>0</v>
      </c>
      <c r="G131" s="31">
        <v>0</v>
      </c>
      <c r="H131" s="32">
        <v>0</v>
      </c>
      <c r="I131">
        <v>0</v>
      </c>
      <c r="J131" s="33">
        <v>0</v>
      </c>
      <c r="K131" s="33">
        <v>0</v>
      </c>
      <c r="L131" s="33">
        <v>0</v>
      </c>
      <c r="M131">
        <v>0</v>
      </c>
      <c r="N131">
        <v>0</v>
      </c>
      <c r="O131">
        <v>0</v>
      </c>
      <c r="P131" t="s">
        <v>54</v>
      </c>
      <c r="Q131" t="s">
        <v>54</v>
      </c>
      <c r="R131" t="s">
        <v>54</v>
      </c>
      <c r="S131" t="s">
        <v>54</v>
      </c>
      <c r="T131" t="s">
        <v>54</v>
      </c>
      <c r="U131" t="s">
        <v>54</v>
      </c>
      <c r="V131" t="s">
        <v>54</v>
      </c>
      <c r="W131" t="s">
        <v>54</v>
      </c>
      <c r="X131" s="23" t="s">
        <v>54</v>
      </c>
      <c r="Y131" s="23" t="s">
        <v>54</v>
      </c>
      <c r="Z131" s="23" t="s">
        <v>54</v>
      </c>
      <c r="AA131" s="23" t="s">
        <v>54</v>
      </c>
      <c r="AB131" t="s">
        <v>54</v>
      </c>
      <c r="AC131" t="s">
        <v>54</v>
      </c>
      <c r="AD131" t="s">
        <v>54</v>
      </c>
      <c r="AE131" t="s">
        <v>54</v>
      </c>
      <c r="AF131" s="23" t="s">
        <v>54</v>
      </c>
      <c r="AG131" s="23" t="s">
        <v>54</v>
      </c>
      <c r="AH131" s="23" t="s">
        <v>54</v>
      </c>
      <c r="AI131" s="23" t="s">
        <v>54</v>
      </c>
      <c r="AJ131">
        <v>0</v>
      </c>
      <c r="AK131">
        <v>0</v>
      </c>
      <c r="AL131">
        <v>0</v>
      </c>
      <c r="AM131">
        <v>0</v>
      </c>
      <c r="AN131" s="23" t="e">
        <v>#DIV/0!</v>
      </c>
      <c r="AO131" s="23" t="e">
        <v>#DIV/0!</v>
      </c>
      <c r="AP131" s="23" t="e">
        <v>#DIV/0!</v>
      </c>
      <c r="AQ131" s="23" t="e">
        <v>#DIV/0!</v>
      </c>
      <c r="AR131" s="35">
        <v>0</v>
      </c>
      <c r="AS131" s="35">
        <v>0</v>
      </c>
      <c r="AT131" s="35">
        <v>0</v>
      </c>
      <c r="AU131" s="31" t="str">
        <f t="shared" si="4"/>
        <v>库存为0</v>
      </c>
      <c r="AV131" s="36" t="str">
        <f>IFERROR(时间!$B$4+AU131,"上周无销量")</f>
        <v>上周无销量</v>
      </c>
    </row>
    <row r="132" spans="1:48">
      <c r="A132" s="21" t="s">
        <v>318</v>
      </c>
      <c r="B132" t="s">
        <v>319</v>
      </c>
      <c r="C132" t="s">
        <v>307</v>
      </c>
      <c r="D132" s="31">
        <v>0</v>
      </c>
      <c r="E132" s="31">
        <v>0</v>
      </c>
      <c r="F132" s="31">
        <v>0</v>
      </c>
      <c r="G132" s="31">
        <v>0</v>
      </c>
      <c r="H132" s="32">
        <v>0</v>
      </c>
      <c r="I132">
        <v>0</v>
      </c>
      <c r="J132" s="33">
        <v>0</v>
      </c>
      <c r="K132" s="33">
        <v>0</v>
      </c>
      <c r="L132" s="33">
        <v>0</v>
      </c>
      <c r="M132">
        <v>0</v>
      </c>
      <c r="N132">
        <v>0</v>
      </c>
      <c r="O132">
        <v>0</v>
      </c>
      <c r="P132" t="s">
        <v>54</v>
      </c>
      <c r="Q132" t="s">
        <v>54</v>
      </c>
      <c r="R132" t="s">
        <v>54</v>
      </c>
      <c r="S132" t="s">
        <v>54</v>
      </c>
      <c r="T132" t="s">
        <v>54</v>
      </c>
      <c r="U132" t="s">
        <v>54</v>
      </c>
      <c r="V132" t="s">
        <v>54</v>
      </c>
      <c r="W132" t="s">
        <v>54</v>
      </c>
      <c r="X132" s="23" t="s">
        <v>54</v>
      </c>
      <c r="Y132" s="23" t="s">
        <v>54</v>
      </c>
      <c r="Z132" s="23" t="s">
        <v>54</v>
      </c>
      <c r="AA132" s="23" t="s">
        <v>54</v>
      </c>
      <c r="AB132" t="s">
        <v>54</v>
      </c>
      <c r="AC132" t="s">
        <v>54</v>
      </c>
      <c r="AD132" t="s">
        <v>54</v>
      </c>
      <c r="AE132" t="s">
        <v>54</v>
      </c>
      <c r="AF132" s="23" t="s">
        <v>54</v>
      </c>
      <c r="AG132" s="23" t="s">
        <v>54</v>
      </c>
      <c r="AH132" s="23" t="s">
        <v>54</v>
      </c>
      <c r="AI132" s="23" t="s">
        <v>54</v>
      </c>
      <c r="AJ132">
        <v>0</v>
      </c>
      <c r="AK132">
        <v>0</v>
      </c>
      <c r="AL132">
        <v>0</v>
      </c>
      <c r="AM132">
        <v>0</v>
      </c>
      <c r="AN132" s="23" t="e">
        <v>#DIV/0!</v>
      </c>
      <c r="AO132" s="23" t="e">
        <v>#DIV/0!</v>
      </c>
      <c r="AP132" s="23" t="e">
        <v>#DIV/0!</v>
      </c>
      <c r="AQ132" s="23" t="e">
        <v>#DIV/0!</v>
      </c>
      <c r="AR132" s="35">
        <v>0</v>
      </c>
      <c r="AS132" s="35">
        <v>0</v>
      </c>
      <c r="AT132" s="35">
        <v>0</v>
      </c>
      <c r="AU132" s="31" t="str">
        <f t="shared" si="4"/>
        <v>库存为0</v>
      </c>
      <c r="AV132" s="36" t="str">
        <f>IFERROR(时间!$B$4+AU132,"上周无销量")</f>
        <v>上周无销量</v>
      </c>
    </row>
    <row r="133" spans="1:48">
      <c r="A133" s="21" t="s">
        <v>320</v>
      </c>
      <c r="B133" t="s">
        <v>321</v>
      </c>
      <c r="C133" t="s">
        <v>307</v>
      </c>
      <c r="D133" s="31">
        <v>0</v>
      </c>
      <c r="E133" s="31">
        <v>0</v>
      </c>
      <c r="F133" s="31">
        <v>0</v>
      </c>
      <c r="G133" s="31">
        <v>0</v>
      </c>
      <c r="H133" s="32">
        <v>0</v>
      </c>
      <c r="I133">
        <v>0</v>
      </c>
      <c r="J133" s="33">
        <v>0</v>
      </c>
      <c r="K133" s="33">
        <v>0</v>
      </c>
      <c r="L133" s="33">
        <v>0</v>
      </c>
      <c r="M133">
        <v>0</v>
      </c>
      <c r="N133">
        <v>0</v>
      </c>
      <c r="O133">
        <v>0</v>
      </c>
      <c r="P133" t="s">
        <v>54</v>
      </c>
      <c r="Q133" t="s">
        <v>54</v>
      </c>
      <c r="R133" t="s">
        <v>54</v>
      </c>
      <c r="S133" t="s">
        <v>54</v>
      </c>
      <c r="T133" t="s">
        <v>54</v>
      </c>
      <c r="U133" t="s">
        <v>54</v>
      </c>
      <c r="V133" t="s">
        <v>54</v>
      </c>
      <c r="W133" t="s">
        <v>54</v>
      </c>
      <c r="X133" s="23" t="s">
        <v>54</v>
      </c>
      <c r="Y133" s="23" t="s">
        <v>54</v>
      </c>
      <c r="Z133" s="23" t="s">
        <v>54</v>
      </c>
      <c r="AA133" s="23" t="s">
        <v>54</v>
      </c>
      <c r="AB133" t="s">
        <v>54</v>
      </c>
      <c r="AC133" t="s">
        <v>54</v>
      </c>
      <c r="AD133" t="s">
        <v>54</v>
      </c>
      <c r="AE133" t="s">
        <v>54</v>
      </c>
      <c r="AF133" s="23" t="s">
        <v>54</v>
      </c>
      <c r="AG133" s="23" t="s">
        <v>54</v>
      </c>
      <c r="AH133" s="23" t="s">
        <v>54</v>
      </c>
      <c r="AI133" s="23" t="s">
        <v>54</v>
      </c>
      <c r="AJ133">
        <v>0</v>
      </c>
      <c r="AK133">
        <v>0</v>
      </c>
      <c r="AL133">
        <v>0</v>
      </c>
      <c r="AM133">
        <v>0</v>
      </c>
      <c r="AN133" s="23" t="e">
        <v>#DIV/0!</v>
      </c>
      <c r="AO133" s="23" t="e">
        <v>#DIV/0!</v>
      </c>
      <c r="AP133" s="23" t="e">
        <v>#DIV/0!</v>
      </c>
      <c r="AQ133" s="23" t="e">
        <v>#DIV/0!</v>
      </c>
      <c r="AR133" s="35">
        <v>0</v>
      </c>
      <c r="AS133" s="35">
        <v>0</v>
      </c>
      <c r="AT133" s="35">
        <v>0</v>
      </c>
      <c r="AU133" s="31" t="str">
        <f t="shared" ref="AU133:AU196" si="5">IF(AR133="","库存为"&amp;M133,IF(AS133=0,"库存为"&amp;M133,INT(M133/AR133)))</f>
        <v>库存为0</v>
      </c>
      <c r="AV133" s="36" t="str">
        <f>IFERROR(时间!$B$4+AU133,"上周无销量")</f>
        <v>上周无销量</v>
      </c>
    </row>
    <row r="134" spans="1:48">
      <c r="A134" s="21" t="s">
        <v>322</v>
      </c>
      <c r="B134" t="s">
        <v>323</v>
      </c>
      <c r="C134" t="s">
        <v>307</v>
      </c>
      <c r="D134" s="31">
        <v>0</v>
      </c>
      <c r="E134" s="31">
        <v>0</v>
      </c>
      <c r="F134" s="31">
        <v>0</v>
      </c>
      <c r="G134" s="31">
        <v>0</v>
      </c>
      <c r="H134" s="32">
        <v>0</v>
      </c>
      <c r="I134">
        <v>0</v>
      </c>
      <c r="J134" s="33">
        <v>0</v>
      </c>
      <c r="K134" s="33">
        <v>0</v>
      </c>
      <c r="L134" s="33">
        <v>0</v>
      </c>
      <c r="M134">
        <v>0</v>
      </c>
      <c r="N134">
        <v>0</v>
      </c>
      <c r="O134">
        <v>0</v>
      </c>
      <c r="P134" t="s">
        <v>54</v>
      </c>
      <c r="Q134" t="s">
        <v>54</v>
      </c>
      <c r="R134" t="s">
        <v>54</v>
      </c>
      <c r="S134" t="s">
        <v>54</v>
      </c>
      <c r="T134" t="s">
        <v>54</v>
      </c>
      <c r="U134" t="s">
        <v>54</v>
      </c>
      <c r="V134" t="s">
        <v>54</v>
      </c>
      <c r="W134" t="s">
        <v>54</v>
      </c>
      <c r="X134" s="23" t="s">
        <v>54</v>
      </c>
      <c r="Y134" s="23" t="s">
        <v>54</v>
      </c>
      <c r="Z134" s="23" t="s">
        <v>54</v>
      </c>
      <c r="AA134" s="23" t="s">
        <v>54</v>
      </c>
      <c r="AB134" t="s">
        <v>54</v>
      </c>
      <c r="AC134" t="s">
        <v>54</v>
      </c>
      <c r="AD134" t="s">
        <v>54</v>
      </c>
      <c r="AE134" t="s">
        <v>54</v>
      </c>
      <c r="AF134" s="23" t="s">
        <v>54</v>
      </c>
      <c r="AG134" s="23" t="s">
        <v>54</v>
      </c>
      <c r="AH134" s="23" t="s">
        <v>54</v>
      </c>
      <c r="AI134" s="23" t="s">
        <v>54</v>
      </c>
      <c r="AJ134">
        <v>0</v>
      </c>
      <c r="AK134">
        <v>0</v>
      </c>
      <c r="AL134">
        <v>0</v>
      </c>
      <c r="AM134">
        <v>0</v>
      </c>
      <c r="AN134" s="23" t="e">
        <v>#DIV/0!</v>
      </c>
      <c r="AO134" s="23" t="e">
        <v>#DIV/0!</v>
      </c>
      <c r="AP134" s="23" t="e">
        <v>#DIV/0!</v>
      </c>
      <c r="AQ134" s="23" t="e">
        <v>#DIV/0!</v>
      </c>
      <c r="AR134" s="35">
        <v>0</v>
      </c>
      <c r="AS134" s="35">
        <v>0</v>
      </c>
      <c r="AT134" s="35">
        <v>0</v>
      </c>
      <c r="AU134" s="31" t="str">
        <f t="shared" si="5"/>
        <v>库存为0</v>
      </c>
      <c r="AV134" s="36" t="str">
        <f>IFERROR(时间!$B$4+AU134,"上周无销量")</f>
        <v>上周无销量</v>
      </c>
    </row>
    <row r="135" spans="1:48">
      <c r="A135" s="21" t="s">
        <v>324</v>
      </c>
      <c r="B135" t="s">
        <v>325</v>
      </c>
      <c r="C135" t="s">
        <v>307</v>
      </c>
      <c r="D135" s="31">
        <v>0</v>
      </c>
      <c r="E135" s="31">
        <v>0</v>
      </c>
      <c r="F135" s="31">
        <v>0</v>
      </c>
      <c r="G135" s="31">
        <v>0</v>
      </c>
      <c r="H135" s="32">
        <v>0</v>
      </c>
      <c r="I135">
        <v>0</v>
      </c>
      <c r="J135" s="33">
        <v>0</v>
      </c>
      <c r="K135" s="33">
        <v>0</v>
      </c>
      <c r="L135" s="33">
        <v>0</v>
      </c>
      <c r="M135">
        <v>0</v>
      </c>
      <c r="N135">
        <v>0</v>
      </c>
      <c r="O135">
        <v>0</v>
      </c>
      <c r="P135" t="s">
        <v>54</v>
      </c>
      <c r="Q135" t="s">
        <v>54</v>
      </c>
      <c r="R135" t="s">
        <v>54</v>
      </c>
      <c r="S135" t="s">
        <v>54</v>
      </c>
      <c r="T135" t="s">
        <v>54</v>
      </c>
      <c r="U135" t="s">
        <v>54</v>
      </c>
      <c r="V135" t="s">
        <v>54</v>
      </c>
      <c r="W135" t="s">
        <v>54</v>
      </c>
      <c r="X135" s="23" t="s">
        <v>54</v>
      </c>
      <c r="Y135" s="23" t="s">
        <v>54</v>
      </c>
      <c r="Z135" s="23" t="s">
        <v>54</v>
      </c>
      <c r="AA135" s="23" t="s">
        <v>54</v>
      </c>
      <c r="AB135" t="s">
        <v>54</v>
      </c>
      <c r="AC135" t="s">
        <v>54</v>
      </c>
      <c r="AD135" t="s">
        <v>54</v>
      </c>
      <c r="AE135" t="s">
        <v>54</v>
      </c>
      <c r="AF135" s="23" t="s">
        <v>54</v>
      </c>
      <c r="AG135" s="23" t="s">
        <v>54</v>
      </c>
      <c r="AH135" s="23" t="s">
        <v>54</v>
      </c>
      <c r="AI135" s="23" t="s">
        <v>54</v>
      </c>
      <c r="AJ135">
        <v>0</v>
      </c>
      <c r="AK135">
        <v>0</v>
      </c>
      <c r="AL135">
        <v>0</v>
      </c>
      <c r="AM135">
        <v>0</v>
      </c>
      <c r="AN135" s="23" t="e">
        <v>#DIV/0!</v>
      </c>
      <c r="AO135" s="23" t="e">
        <v>#DIV/0!</v>
      </c>
      <c r="AP135" s="23" t="e">
        <v>#DIV/0!</v>
      </c>
      <c r="AQ135" s="23" t="e">
        <v>#DIV/0!</v>
      </c>
      <c r="AR135" s="35">
        <v>0</v>
      </c>
      <c r="AS135" s="35">
        <v>0</v>
      </c>
      <c r="AT135" s="35">
        <v>0</v>
      </c>
      <c r="AU135" s="31" t="str">
        <f t="shared" si="5"/>
        <v>库存为0</v>
      </c>
      <c r="AV135" s="36" t="str">
        <f>IFERROR(时间!$B$4+AU135,"上周无销量")</f>
        <v>上周无销量</v>
      </c>
    </row>
    <row r="136" spans="1:48">
      <c r="A136" s="21" t="s">
        <v>326</v>
      </c>
      <c r="B136" t="s">
        <v>327</v>
      </c>
      <c r="C136" t="s">
        <v>307</v>
      </c>
      <c r="D136" s="31">
        <v>0</v>
      </c>
      <c r="E136" s="31">
        <v>0</v>
      </c>
      <c r="F136" s="31">
        <v>0</v>
      </c>
      <c r="G136" s="31">
        <v>0</v>
      </c>
      <c r="H136" s="32">
        <v>0</v>
      </c>
      <c r="I136">
        <v>0</v>
      </c>
      <c r="J136" s="33">
        <v>0</v>
      </c>
      <c r="K136" s="33">
        <v>0</v>
      </c>
      <c r="L136" s="33">
        <v>0</v>
      </c>
      <c r="M136">
        <v>0</v>
      </c>
      <c r="N136">
        <v>0</v>
      </c>
      <c r="O136">
        <v>0</v>
      </c>
      <c r="P136" t="s">
        <v>54</v>
      </c>
      <c r="Q136" t="s">
        <v>54</v>
      </c>
      <c r="R136" t="s">
        <v>54</v>
      </c>
      <c r="S136" t="s">
        <v>54</v>
      </c>
      <c r="T136" t="s">
        <v>54</v>
      </c>
      <c r="U136" t="s">
        <v>54</v>
      </c>
      <c r="V136" t="s">
        <v>54</v>
      </c>
      <c r="W136" t="s">
        <v>54</v>
      </c>
      <c r="X136" s="23" t="s">
        <v>54</v>
      </c>
      <c r="Y136" s="23" t="s">
        <v>54</v>
      </c>
      <c r="Z136" s="23" t="s">
        <v>54</v>
      </c>
      <c r="AA136" s="23" t="s">
        <v>54</v>
      </c>
      <c r="AB136" t="s">
        <v>54</v>
      </c>
      <c r="AC136" t="s">
        <v>54</v>
      </c>
      <c r="AD136" t="s">
        <v>54</v>
      </c>
      <c r="AE136" t="s">
        <v>54</v>
      </c>
      <c r="AF136" s="23" t="s">
        <v>54</v>
      </c>
      <c r="AG136" s="23" t="s">
        <v>54</v>
      </c>
      <c r="AH136" s="23" t="s">
        <v>54</v>
      </c>
      <c r="AI136" s="23" t="s">
        <v>54</v>
      </c>
      <c r="AJ136">
        <v>0</v>
      </c>
      <c r="AK136">
        <v>0</v>
      </c>
      <c r="AL136">
        <v>0</v>
      </c>
      <c r="AM136">
        <v>0</v>
      </c>
      <c r="AN136" s="23" t="e">
        <v>#DIV/0!</v>
      </c>
      <c r="AO136" s="23" t="e">
        <v>#DIV/0!</v>
      </c>
      <c r="AP136" s="23" t="e">
        <v>#DIV/0!</v>
      </c>
      <c r="AQ136" s="23" t="e">
        <v>#DIV/0!</v>
      </c>
      <c r="AR136" s="35">
        <v>0</v>
      </c>
      <c r="AS136" s="35">
        <v>0</v>
      </c>
      <c r="AT136" s="35">
        <v>0</v>
      </c>
      <c r="AU136" s="31" t="str">
        <f t="shared" si="5"/>
        <v>库存为0</v>
      </c>
      <c r="AV136" s="36" t="str">
        <f>IFERROR(时间!$B$4+AU136,"上周无销量")</f>
        <v>上周无销量</v>
      </c>
    </row>
    <row r="137" spans="1:48">
      <c r="A137" s="21" t="s">
        <v>328</v>
      </c>
      <c r="B137" t="s">
        <v>329</v>
      </c>
      <c r="C137" t="s">
        <v>307</v>
      </c>
      <c r="D137" s="31">
        <v>0</v>
      </c>
      <c r="E137" s="31">
        <v>0</v>
      </c>
      <c r="F137" s="31">
        <v>0</v>
      </c>
      <c r="G137" s="31">
        <v>0</v>
      </c>
      <c r="H137" s="32">
        <v>0</v>
      </c>
      <c r="I137">
        <v>0</v>
      </c>
      <c r="J137" s="33">
        <v>0</v>
      </c>
      <c r="K137" s="33">
        <v>0</v>
      </c>
      <c r="L137" s="33">
        <v>0</v>
      </c>
      <c r="M137">
        <v>0</v>
      </c>
      <c r="N137">
        <v>0</v>
      </c>
      <c r="O137">
        <v>0</v>
      </c>
      <c r="P137" t="s">
        <v>54</v>
      </c>
      <c r="Q137" t="s">
        <v>54</v>
      </c>
      <c r="R137" t="s">
        <v>54</v>
      </c>
      <c r="S137" t="s">
        <v>54</v>
      </c>
      <c r="T137" t="s">
        <v>54</v>
      </c>
      <c r="U137" t="s">
        <v>54</v>
      </c>
      <c r="V137" t="s">
        <v>54</v>
      </c>
      <c r="W137" t="s">
        <v>54</v>
      </c>
      <c r="X137" s="23" t="s">
        <v>54</v>
      </c>
      <c r="Y137" s="23" t="s">
        <v>54</v>
      </c>
      <c r="Z137" s="23" t="s">
        <v>54</v>
      </c>
      <c r="AA137" s="23" t="s">
        <v>54</v>
      </c>
      <c r="AB137" t="s">
        <v>54</v>
      </c>
      <c r="AC137" t="s">
        <v>54</v>
      </c>
      <c r="AD137" t="s">
        <v>54</v>
      </c>
      <c r="AE137" t="s">
        <v>54</v>
      </c>
      <c r="AF137" s="23" t="s">
        <v>54</v>
      </c>
      <c r="AG137" s="23" t="s">
        <v>54</v>
      </c>
      <c r="AH137" s="23" t="s">
        <v>54</v>
      </c>
      <c r="AI137" s="23" t="s">
        <v>54</v>
      </c>
      <c r="AJ137">
        <v>0</v>
      </c>
      <c r="AK137">
        <v>0</v>
      </c>
      <c r="AL137">
        <v>0</v>
      </c>
      <c r="AM137">
        <v>0</v>
      </c>
      <c r="AN137" s="23" t="e">
        <v>#DIV/0!</v>
      </c>
      <c r="AO137" s="23" t="e">
        <v>#DIV/0!</v>
      </c>
      <c r="AP137" s="23" t="e">
        <v>#DIV/0!</v>
      </c>
      <c r="AQ137" s="23" t="e">
        <v>#DIV/0!</v>
      </c>
      <c r="AR137" s="35">
        <v>0</v>
      </c>
      <c r="AS137" s="35">
        <v>0</v>
      </c>
      <c r="AT137" s="35">
        <v>0</v>
      </c>
      <c r="AU137" s="31" t="str">
        <f t="shared" si="5"/>
        <v>库存为0</v>
      </c>
      <c r="AV137" s="36" t="str">
        <f>IFERROR(时间!$B$4+AU137,"上周无销量")</f>
        <v>上周无销量</v>
      </c>
    </row>
    <row r="138" spans="1:48">
      <c r="A138" s="21" t="s">
        <v>330</v>
      </c>
      <c r="B138" t="s">
        <v>331</v>
      </c>
      <c r="C138" t="s">
        <v>307</v>
      </c>
      <c r="D138" s="31">
        <v>0</v>
      </c>
      <c r="E138" s="31">
        <v>0</v>
      </c>
      <c r="F138" s="31">
        <v>0</v>
      </c>
      <c r="G138" s="31">
        <v>0</v>
      </c>
      <c r="H138" s="32">
        <v>0</v>
      </c>
      <c r="I138">
        <v>0</v>
      </c>
      <c r="J138" s="33">
        <v>0</v>
      </c>
      <c r="K138" s="33">
        <v>0</v>
      </c>
      <c r="L138" s="33">
        <v>0</v>
      </c>
      <c r="M138">
        <v>0</v>
      </c>
      <c r="N138">
        <v>0</v>
      </c>
      <c r="O138">
        <v>0</v>
      </c>
      <c r="P138" t="s">
        <v>54</v>
      </c>
      <c r="Q138" t="s">
        <v>54</v>
      </c>
      <c r="R138" t="s">
        <v>54</v>
      </c>
      <c r="S138" t="s">
        <v>54</v>
      </c>
      <c r="T138" t="s">
        <v>54</v>
      </c>
      <c r="U138" t="s">
        <v>54</v>
      </c>
      <c r="V138" t="s">
        <v>54</v>
      </c>
      <c r="W138" t="s">
        <v>54</v>
      </c>
      <c r="X138" s="23" t="s">
        <v>54</v>
      </c>
      <c r="Y138" s="23" t="s">
        <v>54</v>
      </c>
      <c r="Z138" s="23" t="s">
        <v>54</v>
      </c>
      <c r="AA138" s="23" t="s">
        <v>54</v>
      </c>
      <c r="AB138" t="s">
        <v>54</v>
      </c>
      <c r="AC138" t="s">
        <v>54</v>
      </c>
      <c r="AD138" t="s">
        <v>54</v>
      </c>
      <c r="AE138" t="s">
        <v>54</v>
      </c>
      <c r="AF138" s="23" t="s">
        <v>54</v>
      </c>
      <c r="AG138" s="23" t="s">
        <v>54</v>
      </c>
      <c r="AH138" s="23" t="s">
        <v>54</v>
      </c>
      <c r="AI138" s="23" t="s">
        <v>54</v>
      </c>
      <c r="AJ138">
        <v>0</v>
      </c>
      <c r="AK138">
        <v>0</v>
      </c>
      <c r="AL138">
        <v>0</v>
      </c>
      <c r="AM138">
        <v>0</v>
      </c>
      <c r="AN138" s="23" t="e">
        <v>#DIV/0!</v>
      </c>
      <c r="AO138" s="23" t="e">
        <v>#DIV/0!</v>
      </c>
      <c r="AP138" s="23" t="e">
        <v>#DIV/0!</v>
      </c>
      <c r="AQ138" s="23" t="e">
        <v>#DIV/0!</v>
      </c>
      <c r="AR138" s="35">
        <v>0</v>
      </c>
      <c r="AS138" s="35">
        <v>0</v>
      </c>
      <c r="AT138" s="35">
        <v>0</v>
      </c>
      <c r="AU138" s="31" t="str">
        <f t="shared" si="5"/>
        <v>库存为0</v>
      </c>
      <c r="AV138" s="36" t="str">
        <f>IFERROR(时间!$B$4+AU138,"上周无销量")</f>
        <v>上周无销量</v>
      </c>
    </row>
    <row r="139" spans="1:48">
      <c r="A139" s="21" t="s">
        <v>332</v>
      </c>
      <c r="B139" t="s">
        <v>333</v>
      </c>
      <c r="C139" t="s">
        <v>307</v>
      </c>
      <c r="D139" s="31">
        <v>0</v>
      </c>
      <c r="E139" s="31">
        <v>0</v>
      </c>
      <c r="F139" s="31">
        <v>0</v>
      </c>
      <c r="G139" s="31">
        <v>0</v>
      </c>
      <c r="H139" s="32">
        <v>0</v>
      </c>
      <c r="I139">
        <v>0</v>
      </c>
      <c r="J139" s="33">
        <v>0</v>
      </c>
      <c r="K139" s="33">
        <v>0</v>
      </c>
      <c r="L139" s="33">
        <v>0</v>
      </c>
      <c r="M139">
        <v>0</v>
      </c>
      <c r="N139">
        <v>0</v>
      </c>
      <c r="O139">
        <v>0</v>
      </c>
      <c r="P139" t="s">
        <v>54</v>
      </c>
      <c r="Q139" t="s">
        <v>54</v>
      </c>
      <c r="R139" t="s">
        <v>54</v>
      </c>
      <c r="S139" t="s">
        <v>54</v>
      </c>
      <c r="T139" t="s">
        <v>54</v>
      </c>
      <c r="U139" t="s">
        <v>54</v>
      </c>
      <c r="V139" t="s">
        <v>54</v>
      </c>
      <c r="W139" t="s">
        <v>54</v>
      </c>
      <c r="X139" s="23" t="s">
        <v>54</v>
      </c>
      <c r="Y139" s="23" t="s">
        <v>54</v>
      </c>
      <c r="Z139" s="23" t="s">
        <v>54</v>
      </c>
      <c r="AA139" s="23" t="s">
        <v>54</v>
      </c>
      <c r="AB139" t="s">
        <v>54</v>
      </c>
      <c r="AC139" t="s">
        <v>54</v>
      </c>
      <c r="AD139" t="s">
        <v>54</v>
      </c>
      <c r="AE139" t="s">
        <v>54</v>
      </c>
      <c r="AF139" s="23" t="s">
        <v>54</v>
      </c>
      <c r="AG139" s="23" t="s">
        <v>54</v>
      </c>
      <c r="AH139" s="23" t="s">
        <v>54</v>
      </c>
      <c r="AI139" s="23" t="s">
        <v>54</v>
      </c>
      <c r="AJ139">
        <v>0</v>
      </c>
      <c r="AK139">
        <v>0</v>
      </c>
      <c r="AL139">
        <v>0</v>
      </c>
      <c r="AM139">
        <v>0</v>
      </c>
      <c r="AN139" s="23" t="e">
        <v>#DIV/0!</v>
      </c>
      <c r="AO139" s="23" t="e">
        <v>#DIV/0!</v>
      </c>
      <c r="AP139" s="23" t="e">
        <v>#DIV/0!</v>
      </c>
      <c r="AQ139" s="23" t="e">
        <v>#DIV/0!</v>
      </c>
      <c r="AR139" s="35">
        <v>0</v>
      </c>
      <c r="AS139" s="35">
        <v>0</v>
      </c>
      <c r="AT139" s="35">
        <v>0</v>
      </c>
      <c r="AU139" s="31" t="str">
        <f t="shared" si="5"/>
        <v>库存为0</v>
      </c>
      <c r="AV139" s="36" t="str">
        <f>IFERROR(时间!$B$4+AU139,"上周无销量")</f>
        <v>上周无销量</v>
      </c>
    </row>
    <row r="140" spans="1:48">
      <c r="A140" s="21" t="s">
        <v>334</v>
      </c>
      <c r="B140" t="s">
        <v>335</v>
      </c>
      <c r="C140" t="s">
        <v>307</v>
      </c>
      <c r="D140" s="31">
        <v>0</v>
      </c>
      <c r="E140" s="31">
        <v>0</v>
      </c>
      <c r="F140" s="31">
        <v>0</v>
      </c>
      <c r="G140" s="31">
        <v>0</v>
      </c>
      <c r="H140" s="32">
        <v>0</v>
      </c>
      <c r="I140">
        <v>0</v>
      </c>
      <c r="J140" s="33">
        <v>0</v>
      </c>
      <c r="K140" s="33">
        <v>0</v>
      </c>
      <c r="L140" s="33">
        <v>0</v>
      </c>
      <c r="M140">
        <v>0</v>
      </c>
      <c r="N140">
        <v>0</v>
      </c>
      <c r="O140">
        <v>0</v>
      </c>
      <c r="P140" t="s">
        <v>54</v>
      </c>
      <c r="Q140" t="s">
        <v>54</v>
      </c>
      <c r="R140" t="s">
        <v>54</v>
      </c>
      <c r="S140" t="s">
        <v>54</v>
      </c>
      <c r="T140" t="s">
        <v>54</v>
      </c>
      <c r="U140" t="s">
        <v>54</v>
      </c>
      <c r="V140" t="s">
        <v>54</v>
      </c>
      <c r="W140" t="s">
        <v>54</v>
      </c>
      <c r="X140" s="23" t="s">
        <v>54</v>
      </c>
      <c r="Y140" s="23" t="s">
        <v>54</v>
      </c>
      <c r="Z140" s="23" t="s">
        <v>54</v>
      </c>
      <c r="AA140" s="23" t="s">
        <v>54</v>
      </c>
      <c r="AB140" t="s">
        <v>54</v>
      </c>
      <c r="AC140" t="s">
        <v>54</v>
      </c>
      <c r="AD140" t="s">
        <v>54</v>
      </c>
      <c r="AE140" t="s">
        <v>54</v>
      </c>
      <c r="AF140" s="23" t="s">
        <v>54</v>
      </c>
      <c r="AG140" s="23" t="s">
        <v>54</v>
      </c>
      <c r="AH140" s="23" t="s">
        <v>54</v>
      </c>
      <c r="AI140" s="23" t="s">
        <v>54</v>
      </c>
      <c r="AJ140">
        <v>0</v>
      </c>
      <c r="AK140">
        <v>0</v>
      </c>
      <c r="AL140">
        <v>0</v>
      </c>
      <c r="AM140">
        <v>0</v>
      </c>
      <c r="AN140" s="23" t="e">
        <v>#DIV/0!</v>
      </c>
      <c r="AO140" s="23" t="e">
        <v>#DIV/0!</v>
      </c>
      <c r="AP140" s="23" t="e">
        <v>#DIV/0!</v>
      </c>
      <c r="AQ140" s="23" t="e">
        <v>#DIV/0!</v>
      </c>
      <c r="AR140" s="35">
        <v>0</v>
      </c>
      <c r="AS140" s="35">
        <v>0</v>
      </c>
      <c r="AT140" s="35">
        <v>0</v>
      </c>
      <c r="AU140" s="31" t="str">
        <f t="shared" si="5"/>
        <v>库存为0</v>
      </c>
      <c r="AV140" s="36" t="str">
        <f>IFERROR(时间!$B$4+AU140,"上周无销量")</f>
        <v>上周无销量</v>
      </c>
    </row>
    <row r="141" spans="1:48">
      <c r="A141" s="21" t="s">
        <v>336</v>
      </c>
      <c r="B141" t="s">
        <v>337</v>
      </c>
      <c r="C141" t="s">
        <v>307</v>
      </c>
      <c r="D141" s="31">
        <v>0</v>
      </c>
      <c r="E141" s="31">
        <v>0</v>
      </c>
      <c r="F141" s="31">
        <v>0</v>
      </c>
      <c r="G141" s="31">
        <v>0</v>
      </c>
      <c r="H141" s="32">
        <v>0</v>
      </c>
      <c r="I141">
        <v>0</v>
      </c>
      <c r="J141" s="33">
        <v>0</v>
      </c>
      <c r="K141" s="33">
        <v>0</v>
      </c>
      <c r="L141" s="33">
        <v>0</v>
      </c>
      <c r="M141">
        <v>0</v>
      </c>
      <c r="N141">
        <v>0</v>
      </c>
      <c r="O141">
        <v>0</v>
      </c>
      <c r="P141" t="s">
        <v>54</v>
      </c>
      <c r="Q141" t="s">
        <v>54</v>
      </c>
      <c r="R141" t="s">
        <v>54</v>
      </c>
      <c r="S141" t="s">
        <v>54</v>
      </c>
      <c r="T141" t="s">
        <v>54</v>
      </c>
      <c r="U141" t="s">
        <v>54</v>
      </c>
      <c r="V141" t="s">
        <v>54</v>
      </c>
      <c r="W141" t="s">
        <v>54</v>
      </c>
      <c r="X141" s="23" t="s">
        <v>54</v>
      </c>
      <c r="Y141" s="23" t="s">
        <v>54</v>
      </c>
      <c r="Z141" s="23" t="s">
        <v>54</v>
      </c>
      <c r="AA141" s="23" t="s">
        <v>54</v>
      </c>
      <c r="AB141" t="s">
        <v>54</v>
      </c>
      <c r="AC141" t="s">
        <v>54</v>
      </c>
      <c r="AD141" t="s">
        <v>54</v>
      </c>
      <c r="AE141" t="s">
        <v>54</v>
      </c>
      <c r="AF141" s="23" t="s">
        <v>54</v>
      </c>
      <c r="AG141" s="23" t="s">
        <v>54</v>
      </c>
      <c r="AH141" s="23" t="s">
        <v>54</v>
      </c>
      <c r="AI141" s="23" t="s">
        <v>54</v>
      </c>
      <c r="AJ141">
        <v>0</v>
      </c>
      <c r="AK141">
        <v>0</v>
      </c>
      <c r="AL141">
        <v>0</v>
      </c>
      <c r="AM141">
        <v>0</v>
      </c>
      <c r="AN141" s="23" t="e">
        <v>#DIV/0!</v>
      </c>
      <c r="AO141" s="23" t="e">
        <v>#DIV/0!</v>
      </c>
      <c r="AP141" s="23" t="e">
        <v>#DIV/0!</v>
      </c>
      <c r="AQ141" s="23" t="e">
        <v>#DIV/0!</v>
      </c>
      <c r="AR141" s="35">
        <v>0</v>
      </c>
      <c r="AS141" s="35">
        <v>0</v>
      </c>
      <c r="AT141" s="35">
        <v>0</v>
      </c>
      <c r="AU141" s="31" t="str">
        <f t="shared" si="5"/>
        <v>库存为0</v>
      </c>
      <c r="AV141" s="36" t="str">
        <f>IFERROR(时间!$B$4+AU141,"上周无销量")</f>
        <v>上周无销量</v>
      </c>
    </row>
    <row r="142" spans="1:48">
      <c r="A142" s="21" t="s">
        <v>338</v>
      </c>
      <c r="B142" t="s">
        <v>339</v>
      </c>
      <c r="C142" t="s">
        <v>307</v>
      </c>
      <c r="D142" s="31">
        <v>0</v>
      </c>
      <c r="E142" s="31">
        <v>0</v>
      </c>
      <c r="F142" s="31">
        <v>0</v>
      </c>
      <c r="G142" s="31">
        <v>0</v>
      </c>
      <c r="H142" s="32">
        <v>0</v>
      </c>
      <c r="I142">
        <v>0</v>
      </c>
      <c r="J142" s="33">
        <v>0</v>
      </c>
      <c r="K142" s="33">
        <v>0</v>
      </c>
      <c r="L142" s="33">
        <v>0</v>
      </c>
      <c r="M142">
        <v>0</v>
      </c>
      <c r="N142">
        <v>0</v>
      </c>
      <c r="O142">
        <v>0</v>
      </c>
      <c r="P142" t="s">
        <v>54</v>
      </c>
      <c r="Q142" t="s">
        <v>54</v>
      </c>
      <c r="R142" t="s">
        <v>54</v>
      </c>
      <c r="S142" t="s">
        <v>54</v>
      </c>
      <c r="T142" t="s">
        <v>54</v>
      </c>
      <c r="U142" t="s">
        <v>54</v>
      </c>
      <c r="V142" t="s">
        <v>54</v>
      </c>
      <c r="W142" t="s">
        <v>54</v>
      </c>
      <c r="X142" s="23" t="s">
        <v>54</v>
      </c>
      <c r="Y142" s="23" t="s">
        <v>54</v>
      </c>
      <c r="Z142" s="23" t="s">
        <v>54</v>
      </c>
      <c r="AA142" s="23" t="s">
        <v>54</v>
      </c>
      <c r="AB142" t="s">
        <v>54</v>
      </c>
      <c r="AC142" t="s">
        <v>54</v>
      </c>
      <c r="AD142" t="s">
        <v>54</v>
      </c>
      <c r="AE142" t="s">
        <v>54</v>
      </c>
      <c r="AF142" s="23" t="s">
        <v>54</v>
      </c>
      <c r="AG142" s="23" t="s">
        <v>54</v>
      </c>
      <c r="AH142" s="23" t="s">
        <v>54</v>
      </c>
      <c r="AI142" s="23" t="s">
        <v>54</v>
      </c>
      <c r="AJ142">
        <v>0</v>
      </c>
      <c r="AK142">
        <v>0</v>
      </c>
      <c r="AL142">
        <v>0</v>
      </c>
      <c r="AM142">
        <v>0</v>
      </c>
      <c r="AN142" s="23" t="e">
        <v>#DIV/0!</v>
      </c>
      <c r="AO142" s="23" t="e">
        <v>#DIV/0!</v>
      </c>
      <c r="AP142" s="23" t="e">
        <v>#DIV/0!</v>
      </c>
      <c r="AQ142" s="23" t="e">
        <v>#DIV/0!</v>
      </c>
      <c r="AR142" s="35">
        <v>0</v>
      </c>
      <c r="AS142" s="35">
        <v>0</v>
      </c>
      <c r="AT142" s="35">
        <v>0</v>
      </c>
      <c r="AU142" s="31" t="str">
        <f t="shared" si="5"/>
        <v>库存为0</v>
      </c>
      <c r="AV142" s="36" t="str">
        <f>IFERROR(时间!$B$4+AU142,"上周无销量")</f>
        <v>上周无销量</v>
      </c>
    </row>
    <row r="143" spans="1:48">
      <c r="A143" s="21" t="s">
        <v>340</v>
      </c>
      <c r="B143" t="s">
        <v>341</v>
      </c>
      <c r="C143" t="s">
        <v>307</v>
      </c>
      <c r="D143" s="31">
        <v>0</v>
      </c>
      <c r="E143" s="31">
        <v>0</v>
      </c>
      <c r="F143" s="31">
        <v>0</v>
      </c>
      <c r="G143" s="31">
        <v>0</v>
      </c>
      <c r="H143" s="32">
        <v>0</v>
      </c>
      <c r="I143">
        <v>0</v>
      </c>
      <c r="J143" s="33">
        <v>0</v>
      </c>
      <c r="K143" s="33">
        <v>0</v>
      </c>
      <c r="L143" s="33">
        <v>0</v>
      </c>
      <c r="M143">
        <v>0</v>
      </c>
      <c r="N143">
        <v>0</v>
      </c>
      <c r="O143">
        <v>0</v>
      </c>
      <c r="P143" t="s">
        <v>54</v>
      </c>
      <c r="Q143" t="s">
        <v>54</v>
      </c>
      <c r="R143" t="s">
        <v>54</v>
      </c>
      <c r="S143" t="s">
        <v>54</v>
      </c>
      <c r="T143" t="s">
        <v>54</v>
      </c>
      <c r="U143" t="s">
        <v>54</v>
      </c>
      <c r="V143" t="s">
        <v>54</v>
      </c>
      <c r="W143" t="s">
        <v>54</v>
      </c>
      <c r="X143" s="23" t="s">
        <v>54</v>
      </c>
      <c r="Y143" s="23" t="s">
        <v>54</v>
      </c>
      <c r="Z143" s="23" t="s">
        <v>54</v>
      </c>
      <c r="AA143" s="23" t="s">
        <v>54</v>
      </c>
      <c r="AB143" t="s">
        <v>54</v>
      </c>
      <c r="AC143" t="s">
        <v>54</v>
      </c>
      <c r="AD143" t="s">
        <v>54</v>
      </c>
      <c r="AE143" t="s">
        <v>54</v>
      </c>
      <c r="AF143" s="23" t="s">
        <v>54</v>
      </c>
      <c r="AG143" s="23" t="s">
        <v>54</v>
      </c>
      <c r="AH143" s="23" t="s">
        <v>54</v>
      </c>
      <c r="AI143" s="23" t="s">
        <v>54</v>
      </c>
      <c r="AJ143">
        <v>0</v>
      </c>
      <c r="AK143">
        <v>0</v>
      </c>
      <c r="AL143">
        <v>0</v>
      </c>
      <c r="AM143">
        <v>0</v>
      </c>
      <c r="AN143" s="23" t="e">
        <v>#DIV/0!</v>
      </c>
      <c r="AO143" s="23" t="e">
        <v>#DIV/0!</v>
      </c>
      <c r="AP143" s="23" t="e">
        <v>#DIV/0!</v>
      </c>
      <c r="AQ143" s="23" t="e">
        <v>#DIV/0!</v>
      </c>
      <c r="AR143" s="35">
        <v>0</v>
      </c>
      <c r="AS143" s="35">
        <v>0</v>
      </c>
      <c r="AT143" s="35">
        <v>0</v>
      </c>
      <c r="AU143" s="31" t="str">
        <f t="shared" si="5"/>
        <v>库存为0</v>
      </c>
      <c r="AV143" s="36" t="str">
        <f>IFERROR(时间!$B$4+AU143,"上周无销量")</f>
        <v>上周无销量</v>
      </c>
    </row>
    <row r="144" spans="1:48">
      <c r="A144" s="21" t="s">
        <v>342</v>
      </c>
      <c r="B144" t="s">
        <v>343</v>
      </c>
      <c r="C144" t="s">
        <v>307</v>
      </c>
      <c r="D144" s="31">
        <v>0</v>
      </c>
      <c r="E144" s="31">
        <v>0</v>
      </c>
      <c r="F144" s="31">
        <v>0</v>
      </c>
      <c r="G144" s="31">
        <v>0</v>
      </c>
      <c r="H144" s="32">
        <v>0</v>
      </c>
      <c r="I144">
        <v>0</v>
      </c>
      <c r="J144" s="33">
        <v>0</v>
      </c>
      <c r="K144" s="33">
        <v>0</v>
      </c>
      <c r="L144" s="33">
        <v>0</v>
      </c>
      <c r="M144">
        <v>0</v>
      </c>
      <c r="N144">
        <v>0</v>
      </c>
      <c r="O144">
        <v>0</v>
      </c>
      <c r="P144" t="s">
        <v>54</v>
      </c>
      <c r="Q144" t="s">
        <v>54</v>
      </c>
      <c r="R144" t="s">
        <v>54</v>
      </c>
      <c r="S144" t="s">
        <v>54</v>
      </c>
      <c r="T144" t="s">
        <v>54</v>
      </c>
      <c r="U144" t="s">
        <v>54</v>
      </c>
      <c r="V144" t="s">
        <v>54</v>
      </c>
      <c r="W144" t="s">
        <v>54</v>
      </c>
      <c r="X144" s="23" t="s">
        <v>54</v>
      </c>
      <c r="Y144" s="23" t="s">
        <v>54</v>
      </c>
      <c r="Z144" s="23" t="s">
        <v>54</v>
      </c>
      <c r="AA144" s="23" t="s">
        <v>54</v>
      </c>
      <c r="AB144" t="s">
        <v>54</v>
      </c>
      <c r="AC144" t="s">
        <v>54</v>
      </c>
      <c r="AD144" t="s">
        <v>54</v>
      </c>
      <c r="AE144" t="s">
        <v>54</v>
      </c>
      <c r="AF144" s="23" t="s">
        <v>54</v>
      </c>
      <c r="AG144" s="23" t="s">
        <v>54</v>
      </c>
      <c r="AH144" s="23" t="s">
        <v>54</v>
      </c>
      <c r="AI144" s="23" t="s">
        <v>54</v>
      </c>
      <c r="AJ144">
        <v>0</v>
      </c>
      <c r="AK144">
        <v>0</v>
      </c>
      <c r="AL144">
        <v>0</v>
      </c>
      <c r="AM144">
        <v>0</v>
      </c>
      <c r="AN144" s="23" t="e">
        <v>#DIV/0!</v>
      </c>
      <c r="AO144" s="23" t="e">
        <v>#DIV/0!</v>
      </c>
      <c r="AP144" s="23" t="e">
        <v>#DIV/0!</v>
      </c>
      <c r="AQ144" s="23" t="e">
        <v>#DIV/0!</v>
      </c>
      <c r="AR144" s="35">
        <v>0</v>
      </c>
      <c r="AS144" s="35">
        <v>0</v>
      </c>
      <c r="AT144" s="35">
        <v>0</v>
      </c>
      <c r="AU144" s="31" t="str">
        <f t="shared" si="5"/>
        <v>库存为0</v>
      </c>
      <c r="AV144" s="36" t="str">
        <f>IFERROR(时间!$B$4+AU144,"上周无销量")</f>
        <v>上周无销量</v>
      </c>
    </row>
    <row r="145" spans="1:48">
      <c r="A145" s="21" t="s">
        <v>344</v>
      </c>
      <c r="B145" t="s">
        <v>345</v>
      </c>
      <c r="C145" t="s">
        <v>307</v>
      </c>
      <c r="D145" s="31">
        <v>0</v>
      </c>
      <c r="E145" s="31">
        <v>0</v>
      </c>
      <c r="F145" s="31">
        <v>0</v>
      </c>
      <c r="G145" s="31">
        <v>0</v>
      </c>
      <c r="H145" s="32">
        <v>0</v>
      </c>
      <c r="I145">
        <v>0</v>
      </c>
      <c r="J145" s="33">
        <v>0</v>
      </c>
      <c r="K145" s="33">
        <v>0</v>
      </c>
      <c r="L145" s="33">
        <v>0</v>
      </c>
      <c r="M145">
        <v>0</v>
      </c>
      <c r="N145">
        <v>0</v>
      </c>
      <c r="O145">
        <v>0</v>
      </c>
      <c r="P145" t="s">
        <v>54</v>
      </c>
      <c r="Q145" t="s">
        <v>54</v>
      </c>
      <c r="R145" t="s">
        <v>54</v>
      </c>
      <c r="S145" t="s">
        <v>54</v>
      </c>
      <c r="T145" t="s">
        <v>54</v>
      </c>
      <c r="U145" t="s">
        <v>54</v>
      </c>
      <c r="V145" t="s">
        <v>54</v>
      </c>
      <c r="W145" t="s">
        <v>54</v>
      </c>
      <c r="X145" s="23" t="s">
        <v>54</v>
      </c>
      <c r="Y145" s="23" t="s">
        <v>54</v>
      </c>
      <c r="Z145" s="23" t="s">
        <v>54</v>
      </c>
      <c r="AA145" s="23" t="s">
        <v>54</v>
      </c>
      <c r="AB145" t="s">
        <v>54</v>
      </c>
      <c r="AC145" t="s">
        <v>54</v>
      </c>
      <c r="AD145" t="s">
        <v>54</v>
      </c>
      <c r="AE145" t="s">
        <v>54</v>
      </c>
      <c r="AF145" s="23" t="s">
        <v>54</v>
      </c>
      <c r="AG145" s="23" t="s">
        <v>54</v>
      </c>
      <c r="AH145" s="23" t="s">
        <v>54</v>
      </c>
      <c r="AI145" s="23" t="s">
        <v>54</v>
      </c>
      <c r="AJ145">
        <v>0</v>
      </c>
      <c r="AK145">
        <v>0</v>
      </c>
      <c r="AL145">
        <v>0</v>
      </c>
      <c r="AM145">
        <v>0</v>
      </c>
      <c r="AN145" s="23" t="e">
        <v>#DIV/0!</v>
      </c>
      <c r="AO145" s="23" t="e">
        <v>#DIV/0!</v>
      </c>
      <c r="AP145" s="23" t="e">
        <v>#DIV/0!</v>
      </c>
      <c r="AQ145" s="23" t="e">
        <v>#DIV/0!</v>
      </c>
      <c r="AR145" s="35">
        <v>0</v>
      </c>
      <c r="AS145" s="35">
        <v>0</v>
      </c>
      <c r="AT145" s="35">
        <v>0</v>
      </c>
      <c r="AU145" s="31" t="str">
        <f t="shared" si="5"/>
        <v>库存为0</v>
      </c>
      <c r="AV145" s="36" t="str">
        <f>IFERROR(时间!$B$4+AU145,"上周无销量")</f>
        <v>上周无销量</v>
      </c>
    </row>
    <row r="146" spans="1:48">
      <c r="A146" s="21" t="s">
        <v>346</v>
      </c>
      <c r="B146" t="s">
        <v>347</v>
      </c>
      <c r="C146" t="s">
        <v>307</v>
      </c>
      <c r="D146" s="31">
        <v>0</v>
      </c>
      <c r="E146" s="31">
        <v>0</v>
      </c>
      <c r="F146" s="31">
        <v>0</v>
      </c>
      <c r="G146" s="31">
        <v>0</v>
      </c>
      <c r="H146" s="32">
        <v>0</v>
      </c>
      <c r="I146">
        <v>0</v>
      </c>
      <c r="J146" s="33">
        <v>0</v>
      </c>
      <c r="K146" s="33">
        <v>0</v>
      </c>
      <c r="L146" s="33">
        <v>0</v>
      </c>
      <c r="M146">
        <v>0</v>
      </c>
      <c r="N146">
        <v>0</v>
      </c>
      <c r="O146">
        <v>0</v>
      </c>
      <c r="P146" t="s">
        <v>54</v>
      </c>
      <c r="Q146" t="s">
        <v>54</v>
      </c>
      <c r="R146" t="s">
        <v>54</v>
      </c>
      <c r="S146" t="s">
        <v>54</v>
      </c>
      <c r="T146" t="s">
        <v>54</v>
      </c>
      <c r="U146" t="s">
        <v>54</v>
      </c>
      <c r="V146" t="s">
        <v>54</v>
      </c>
      <c r="W146" t="s">
        <v>54</v>
      </c>
      <c r="X146" s="23" t="s">
        <v>54</v>
      </c>
      <c r="Y146" s="23" t="s">
        <v>54</v>
      </c>
      <c r="Z146" s="23" t="s">
        <v>54</v>
      </c>
      <c r="AA146" s="23" t="s">
        <v>54</v>
      </c>
      <c r="AB146" t="s">
        <v>54</v>
      </c>
      <c r="AC146" t="s">
        <v>54</v>
      </c>
      <c r="AD146" t="s">
        <v>54</v>
      </c>
      <c r="AE146" t="s">
        <v>54</v>
      </c>
      <c r="AF146" s="23" t="s">
        <v>54</v>
      </c>
      <c r="AG146" s="23" t="s">
        <v>54</v>
      </c>
      <c r="AH146" s="23" t="s">
        <v>54</v>
      </c>
      <c r="AI146" s="23" t="s">
        <v>54</v>
      </c>
      <c r="AJ146">
        <v>0</v>
      </c>
      <c r="AK146">
        <v>0</v>
      </c>
      <c r="AL146">
        <v>0</v>
      </c>
      <c r="AM146">
        <v>0</v>
      </c>
      <c r="AN146" s="23" t="e">
        <v>#DIV/0!</v>
      </c>
      <c r="AO146" s="23" t="e">
        <v>#DIV/0!</v>
      </c>
      <c r="AP146" s="23" t="e">
        <v>#DIV/0!</v>
      </c>
      <c r="AQ146" s="23" t="e">
        <v>#DIV/0!</v>
      </c>
      <c r="AR146" s="35">
        <v>0</v>
      </c>
      <c r="AS146" s="35">
        <v>0</v>
      </c>
      <c r="AT146" s="35">
        <v>0</v>
      </c>
      <c r="AU146" s="31" t="str">
        <f t="shared" si="5"/>
        <v>库存为0</v>
      </c>
      <c r="AV146" s="36" t="str">
        <f>IFERROR(时间!$B$4+AU146,"上周无销量")</f>
        <v>上周无销量</v>
      </c>
    </row>
    <row r="147" spans="1:48">
      <c r="A147" s="21" t="s">
        <v>348</v>
      </c>
      <c r="B147" t="s">
        <v>349</v>
      </c>
      <c r="C147" t="s">
        <v>307</v>
      </c>
      <c r="D147" s="31">
        <v>0</v>
      </c>
      <c r="E147" s="31">
        <v>0</v>
      </c>
      <c r="F147" s="31">
        <v>0</v>
      </c>
      <c r="G147" s="31">
        <v>0</v>
      </c>
      <c r="H147" s="32">
        <v>0</v>
      </c>
      <c r="I147">
        <v>0</v>
      </c>
      <c r="J147" s="33">
        <v>0</v>
      </c>
      <c r="K147" s="33">
        <v>0</v>
      </c>
      <c r="L147" s="33">
        <v>0</v>
      </c>
      <c r="M147">
        <v>0</v>
      </c>
      <c r="N147">
        <v>0</v>
      </c>
      <c r="O147">
        <v>0</v>
      </c>
      <c r="P147" t="s">
        <v>54</v>
      </c>
      <c r="Q147" t="s">
        <v>54</v>
      </c>
      <c r="R147" t="s">
        <v>54</v>
      </c>
      <c r="S147" t="s">
        <v>54</v>
      </c>
      <c r="T147" t="s">
        <v>54</v>
      </c>
      <c r="U147" t="s">
        <v>54</v>
      </c>
      <c r="V147" t="s">
        <v>54</v>
      </c>
      <c r="W147" t="s">
        <v>54</v>
      </c>
      <c r="X147" s="23" t="s">
        <v>54</v>
      </c>
      <c r="Y147" s="23" t="s">
        <v>54</v>
      </c>
      <c r="Z147" s="23" t="s">
        <v>54</v>
      </c>
      <c r="AA147" s="23" t="s">
        <v>54</v>
      </c>
      <c r="AB147" t="s">
        <v>54</v>
      </c>
      <c r="AC147" t="s">
        <v>54</v>
      </c>
      <c r="AD147" t="s">
        <v>54</v>
      </c>
      <c r="AE147" t="s">
        <v>54</v>
      </c>
      <c r="AF147" s="23" t="s">
        <v>54</v>
      </c>
      <c r="AG147" s="23" t="s">
        <v>54</v>
      </c>
      <c r="AH147" s="23" t="s">
        <v>54</v>
      </c>
      <c r="AI147" s="23" t="s">
        <v>54</v>
      </c>
      <c r="AJ147">
        <v>0</v>
      </c>
      <c r="AK147">
        <v>0</v>
      </c>
      <c r="AL147">
        <v>0</v>
      </c>
      <c r="AM147">
        <v>0</v>
      </c>
      <c r="AN147" s="23" t="e">
        <v>#DIV/0!</v>
      </c>
      <c r="AO147" s="23" t="e">
        <v>#DIV/0!</v>
      </c>
      <c r="AP147" s="23" t="e">
        <v>#DIV/0!</v>
      </c>
      <c r="AQ147" s="23" t="e">
        <v>#DIV/0!</v>
      </c>
      <c r="AR147" s="35">
        <v>0</v>
      </c>
      <c r="AS147" s="35">
        <v>0</v>
      </c>
      <c r="AT147" s="35">
        <v>0</v>
      </c>
      <c r="AU147" s="31" t="str">
        <f t="shared" si="5"/>
        <v>库存为0</v>
      </c>
      <c r="AV147" s="36" t="str">
        <f>IFERROR(时间!$B$4+AU147,"上周无销量")</f>
        <v>上周无销量</v>
      </c>
    </row>
    <row r="148" spans="1:48">
      <c r="A148" s="21" t="s">
        <v>350</v>
      </c>
      <c r="B148" t="s">
        <v>351</v>
      </c>
      <c r="C148" t="s">
        <v>307</v>
      </c>
      <c r="D148" s="31">
        <v>0</v>
      </c>
      <c r="E148" s="31">
        <v>0</v>
      </c>
      <c r="F148" s="31">
        <v>0</v>
      </c>
      <c r="G148" s="31">
        <v>0</v>
      </c>
      <c r="H148" s="32">
        <v>0</v>
      </c>
      <c r="I148">
        <v>0</v>
      </c>
      <c r="J148" s="33">
        <v>0</v>
      </c>
      <c r="K148" s="33">
        <v>0</v>
      </c>
      <c r="L148" s="33">
        <v>0</v>
      </c>
      <c r="M148">
        <v>0</v>
      </c>
      <c r="N148">
        <v>0</v>
      </c>
      <c r="O148">
        <v>0</v>
      </c>
      <c r="P148" t="s">
        <v>54</v>
      </c>
      <c r="Q148" t="s">
        <v>54</v>
      </c>
      <c r="R148" t="s">
        <v>54</v>
      </c>
      <c r="S148" t="s">
        <v>54</v>
      </c>
      <c r="T148" t="s">
        <v>54</v>
      </c>
      <c r="U148" t="s">
        <v>54</v>
      </c>
      <c r="V148" t="s">
        <v>54</v>
      </c>
      <c r="W148" t="s">
        <v>54</v>
      </c>
      <c r="X148" s="23" t="s">
        <v>54</v>
      </c>
      <c r="Y148" s="23" t="s">
        <v>54</v>
      </c>
      <c r="Z148" s="23" t="s">
        <v>54</v>
      </c>
      <c r="AA148" s="23" t="s">
        <v>54</v>
      </c>
      <c r="AB148" t="s">
        <v>54</v>
      </c>
      <c r="AC148" t="s">
        <v>54</v>
      </c>
      <c r="AD148" t="s">
        <v>54</v>
      </c>
      <c r="AE148" t="s">
        <v>54</v>
      </c>
      <c r="AF148" s="23" t="s">
        <v>54</v>
      </c>
      <c r="AG148" s="23" t="s">
        <v>54</v>
      </c>
      <c r="AH148" s="23" t="s">
        <v>54</v>
      </c>
      <c r="AI148" s="23" t="s">
        <v>54</v>
      </c>
      <c r="AJ148">
        <v>0</v>
      </c>
      <c r="AK148">
        <v>0</v>
      </c>
      <c r="AL148">
        <v>0</v>
      </c>
      <c r="AM148">
        <v>0</v>
      </c>
      <c r="AN148" s="23" t="e">
        <v>#DIV/0!</v>
      </c>
      <c r="AO148" s="23" t="e">
        <v>#DIV/0!</v>
      </c>
      <c r="AP148" s="23" t="e">
        <v>#DIV/0!</v>
      </c>
      <c r="AQ148" s="23" t="e">
        <v>#DIV/0!</v>
      </c>
      <c r="AR148" s="35">
        <v>0</v>
      </c>
      <c r="AS148" s="35">
        <v>0</v>
      </c>
      <c r="AT148" s="35">
        <v>0</v>
      </c>
      <c r="AU148" s="31" t="str">
        <f t="shared" si="5"/>
        <v>库存为0</v>
      </c>
      <c r="AV148" s="36" t="str">
        <f>IFERROR(时间!$B$4+AU148,"上周无销量")</f>
        <v>上周无销量</v>
      </c>
    </row>
    <row r="149" spans="1:48">
      <c r="A149" s="21" t="s">
        <v>352</v>
      </c>
      <c r="B149" t="s">
        <v>353</v>
      </c>
      <c r="C149" t="s">
        <v>307</v>
      </c>
      <c r="D149" s="31">
        <v>0</v>
      </c>
      <c r="E149" s="31">
        <v>0</v>
      </c>
      <c r="F149" s="31">
        <v>0</v>
      </c>
      <c r="G149" s="31">
        <v>0</v>
      </c>
      <c r="H149" s="32">
        <v>0</v>
      </c>
      <c r="I149">
        <v>0</v>
      </c>
      <c r="J149" s="33">
        <v>0</v>
      </c>
      <c r="K149" s="33">
        <v>0</v>
      </c>
      <c r="L149" s="33">
        <v>0</v>
      </c>
      <c r="M149">
        <v>0</v>
      </c>
      <c r="N149">
        <v>0</v>
      </c>
      <c r="O149">
        <v>0</v>
      </c>
      <c r="P149" t="s">
        <v>54</v>
      </c>
      <c r="Q149" t="s">
        <v>54</v>
      </c>
      <c r="R149" t="s">
        <v>54</v>
      </c>
      <c r="S149" t="s">
        <v>54</v>
      </c>
      <c r="T149" t="s">
        <v>54</v>
      </c>
      <c r="U149" t="s">
        <v>54</v>
      </c>
      <c r="V149" t="s">
        <v>54</v>
      </c>
      <c r="W149" t="s">
        <v>54</v>
      </c>
      <c r="X149" s="23" t="s">
        <v>54</v>
      </c>
      <c r="Y149" s="23" t="s">
        <v>54</v>
      </c>
      <c r="Z149" s="23" t="s">
        <v>54</v>
      </c>
      <c r="AA149" s="23" t="s">
        <v>54</v>
      </c>
      <c r="AB149" t="s">
        <v>54</v>
      </c>
      <c r="AC149" t="s">
        <v>54</v>
      </c>
      <c r="AD149" t="s">
        <v>54</v>
      </c>
      <c r="AE149" t="s">
        <v>54</v>
      </c>
      <c r="AF149" s="23" t="s">
        <v>54</v>
      </c>
      <c r="AG149" s="23" t="s">
        <v>54</v>
      </c>
      <c r="AH149" s="23" t="s">
        <v>54</v>
      </c>
      <c r="AI149" s="23" t="s">
        <v>54</v>
      </c>
      <c r="AJ149">
        <v>0</v>
      </c>
      <c r="AK149">
        <v>0</v>
      </c>
      <c r="AL149">
        <v>0</v>
      </c>
      <c r="AM149">
        <v>0</v>
      </c>
      <c r="AN149" s="23" t="e">
        <v>#DIV/0!</v>
      </c>
      <c r="AO149" s="23" t="e">
        <v>#DIV/0!</v>
      </c>
      <c r="AP149" s="23" t="e">
        <v>#DIV/0!</v>
      </c>
      <c r="AQ149" s="23" t="e">
        <v>#DIV/0!</v>
      </c>
      <c r="AR149" s="35">
        <v>0</v>
      </c>
      <c r="AS149" s="35">
        <v>0</v>
      </c>
      <c r="AT149" s="35">
        <v>0</v>
      </c>
      <c r="AU149" s="31" t="str">
        <f t="shared" si="5"/>
        <v>库存为0</v>
      </c>
      <c r="AV149" s="36" t="str">
        <f>IFERROR(时间!$B$4+AU149,"上周无销量")</f>
        <v>上周无销量</v>
      </c>
    </row>
    <row r="150" spans="1:48">
      <c r="A150" s="21" t="s">
        <v>354</v>
      </c>
      <c r="B150" t="s">
        <v>355</v>
      </c>
      <c r="C150" t="s">
        <v>307</v>
      </c>
      <c r="D150" s="31">
        <v>0</v>
      </c>
      <c r="E150" s="31">
        <v>0</v>
      </c>
      <c r="F150" s="31">
        <v>0</v>
      </c>
      <c r="G150" s="31">
        <v>0</v>
      </c>
      <c r="H150" s="32">
        <v>0</v>
      </c>
      <c r="I150">
        <v>0</v>
      </c>
      <c r="J150" s="33">
        <v>0</v>
      </c>
      <c r="K150" s="33">
        <v>0</v>
      </c>
      <c r="L150" s="33">
        <v>0</v>
      </c>
      <c r="M150">
        <v>0</v>
      </c>
      <c r="N150">
        <v>0</v>
      </c>
      <c r="O150">
        <v>0</v>
      </c>
      <c r="P150" t="s">
        <v>54</v>
      </c>
      <c r="Q150" t="s">
        <v>54</v>
      </c>
      <c r="R150" t="s">
        <v>54</v>
      </c>
      <c r="S150" t="s">
        <v>54</v>
      </c>
      <c r="T150" t="s">
        <v>54</v>
      </c>
      <c r="U150" t="s">
        <v>54</v>
      </c>
      <c r="V150" t="s">
        <v>54</v>
      </c>
      <c r="W150" t="s">
        <v>54</v>
      </c>
      <c r="X150" s="23" t="s">
        <v>54</v>
      </c>
      <c r="Y150" s="23" t="s">
        <v>54</v>
      </c>
      <c r="Z150" s="23" t="s">
        <v>54</v>
      </c>
      <c r="AA150" s="23" t="s">
        <v>54</v>
      </c>
      <c r="AB150" t="s">
        <v>54</v>
      </c>
      <c r="AC150" t="s">
        <v>54</v>
      </c>
      <c r="AD150" t="s">
        <v>54</v>
      </c>
      <c r="AE150" t="s">
        <v>54</v>
      </c>
      <c r="AF150" s="23" t="s">
        <v>54</v>
      </c>
      <c r="AG150" s="23" t="s">
        <v>54</v>
      </c>
      <c r="AH150" s="23" t="s">
        <v>54</v>
      </c>
      <c r="AI150" s="23" t="s">
        <v>54</v>
      </c>
      <c r="AJ150">
        <v>0</v>
      </c>
      <c r="AK150">
        <v>0</v>
      </c>
      <c r="AL150">
        <v>0</v>
      </c>
      <c r="AM150">
        <v>0</v>
      </c>
      <c r="AN150" s="23" t="e">
        <v>#DIV/0!</v>
      </c>
      <c r="AO150" s="23" t="e">
        <v>#DIV/0!</v>
      </c>
      <c r="AP150" s="23" t="e">
        <v>#DIV/0!</v>
      </c>
      <c r="AQ150" s="23" t="e">
        <v>#DIV/0!</v>
      </c>
      <c r="AR150" s="35">
        <v>0</v>
      </c>
      <c r="AS150" s="35">
        <v>0</v>
      </c>
      <c r="AT150" s="35">
        <v>0</v>
      </c>
      <c r="AU150" s="31" t="str">
        <f t="shared" si="5"/>
        <v>库存为0</v>
      </c>
      <c r="AV150" s="36" t="str">
        <f>IFERROR(时间!$B$4+AU150,"上周无销量")</f>
        <v>上周无销量</v>
      </c>
    </row>
    <row r="151" spans="1:48">
      <c r="A151" s="21" t="s">
        <v>356</v>
      </c>
      <c r="B151" t="s">
        <v>357</v>
      </c>
      <c r="C151" t="s">
        <v>307</v>
      </c>
      <c r="D151" s="31">
        <v>0</v>
      </c>
      <c r="E151" s="31">
        <v>0</v>
      </c>
      <c r="F151" s="31">
        <v>0</v>
      </c>
      <c r="G151" s="31">
        <v>0</v>
      </c>
      <c r="H151" s="32">
        <v>0</v>
      </c>
      <c r="I151">
        <v>0</v>
      </c>
      <c r="J151" s="33">
        <v>0</v>
      </c>
      <c r="K151" s="33">
        <v>0</v>
      </c>
      <c r="L151" s="33">
        <v>0</v>
      </c>
      <c r="M151">
        <v>0</v>
      </c>
      <c r="N151">
        <v>0</v>
      </c>
      <c r="O151">
        <v>0</v>
      </c>
      <c r="P151" t="s">
        <v>54</v>
      </c>
      <c r="Q151" t="s">
        <v>54</v>
      </c>
      <c r="R151" t="s">
        <v>54</v>
      </c>
      <c r="S151" t="s">
        <v>54</v>
      </c>
      <c r="T151" t="s">
        <v>54</v>
      </c>
      <c r="U151" t="s">
        <v>54</v>
      </c>
      <c r="V151" t="s">
        <v>54</v>
      </c>
      <c r="W151" t="s">
        <v>54</v>
      </c>
      <c r="X151" s="23" t="s">
        <v>54</v>
      </c>
      <c r="Y151" s="23" t="s">
        <v>54</v>
      </c>
      <c r="Z151" s="23" t="s">
        <v>54</v>
      </c>
      <c r="AA151" s="23" t="s">
        <v>54</v>
      </c>
      <c r="AB151" t="s">
        <v>54</v>
      </c>
      <c r="AC151" t="s">
        <v>54</v>
      </c>
      <c r="AD151" t="s">
        <v>54</v>
      </c>
      <c r="AE151" t="s">
        <v>54</v>
      </c>
      <c r="AF151" s="23" t="s">
        <v>54</v>
      </c>
      <c r="AG151" s="23" t="s">
        <v>54</v>
      </c>
      <c r="AH151" s="23" t="s">
        <v>54</v>
      </c>
      <c r="AI151" s="23" t="s">
        <v>54</v>
      </c>
      <c r="AJ151">
        <v>0</v>
      </c>
      <c r="AK151">
        <v>0</v>
      </c>
      <c r="AL151">
        <v>0</v>
      </c>
      <c r="AM151">
        <v>0</v>
      </c>
      <c r="AN151" s="23" t="e">
        <v>#DIV/0!</v>
      </c>
      <c r="AO151" s="23" t="e">
        <v>#DIV/0!</v>
      </c>
      <c r="AP151" s="23" t="e">
        <v>#DIV/0!</v>
      </c>
      <c r="AQ151" s="23" t="e">
        <v>#DIV/0!</v>
      </c>
      <c r="AR151" s="35">
        <v>0</v>
      </c>
      <c r="AS151" s="35">
        <v>0</v>
      </c>
      <c r="AT151" s="35">
        <v>0</v>
      </c>
      <c r="AU151" s="31" t="str">
        <f t="shared" si="5"/>
        <v>库存为0</v>
      </c>
      <c r="AV151" s="36" t="str">
        <f>IFERROR(时间!$B$4+AU151,"上周无销量")</f>
        <v>上周无销量</v>
      </c>
    </row>
    <row r="152" spans="1:48">
      <c r="A152" s="21" t="s">
        <v>358</v>
      </c>
      <c r="B152" t="s">
        <v>359</v>
      </c>
      <c r="C152" t="s">
        <v>307</v>
      </c>
      <c r="D152" s="31">
        <v>0</v>
      </c>
      <c r="E152" s="31">
        <v>0</v>
      </c>
      <c r="F152" s="31">
        <v>0</v>
      </c>
      <c r="G152" s="31">
        <v>0</v>
      </c>
      <c r="H152" s="32">
        <v>0</v>
      </c>
      <c r="I152">
        <v>0</v>
      </c>
      <c r="J152" s="33">
        <v>0</v>
      </c>
      <c r="K152" s="33">
        <v>0</v>
      </c>
      <c r="L152" s="33">
        <v>0</v>
      </c>
      <c r="M152">
        <v>0</v>
      </c>
      <c r="N152">
        <v>0</v>
      </c>
      <c r="O152">
        <v>0</v>
      </c>
      <c r="P152" t="s">
        <v>54</v>
      </c>
      <c r="Q152" t="s">
        <v>54</v>
      </c>
      <c r="R152" t="s">
        <v>54</v>
      </c>
      <c r="S152" t="s">
        <v>54</v>
      </c>
      <c r="T152" t="s">
        <v>54</v>
      </c>
      <c r="U152" t="s">
        <v>54</v>
      </c>
      <c r="V152" t="s">
        <v>54</v>
      </c>
      <c r="W152" t="s">
        <v>54</v>
      </c>
      <c r="X152" s="23" t="s">
        <v>54</v>
      </c>
      <c r="Y152" s="23" t="s">
        <v>54</v>
      </c>
      <c r="Z152" s="23" t="s">
        <v>54</v>
      </c>
      <c r="AA152" s="23" t="s">
        <v>54</v>
      </c>
      <c r="AB152" t="s">
        <v>54</v>
      </c>
      <c r="AC152" t="s">
        <v>54</v>
      </c>
      <c r="AD152" t="s">
        <v>54</v>
      </c>
      <c r="AE152" t="s">
        <v>54</v>
      </c>
      <c r="AF152" s="23" t="s">
        <v>54</v>
      </c>
      <c r="AG152" s="23" t="s">
        <v>54</v>
      </c>
      <c r="AH152" s="23" t="s">
        <v>54</v>
      </c>
      <c r="AI152" s="23" t="s">
        <v>54</v>
      </c>
      <c r="AJ152">
        <v>0</v>
      </c>
      <c r="AK152">
        <v>0</v>
      </c>
      <c r="AL152">
        <v>0</v>
      </c>
      <c r="AM152">
        <v>0</v>
      </c>
      <c r="AN152" s="23" t="e">
        <v>#DIV/0!</v>
      </c>
      <c r="AO152" s="23" t="e">
        <v>#DIV/0!</v>
      </c>
      <c r="AP152" s="23" t="e">
        <v>#DIV/0!</v>
      </c>
      <c r="AQ152" s="23" t="e">
        <v>#DIV/0!</v>
      </c>
      <c r="AR152" s="35">
        <v>0</v>
      </c>
      <c r="AS152" s="35">
        <v>0</v>
      </c>
      <c r="AT152" s="35">
        <v>0</v>
      </c>
      <c r="AU152" s="31" t="str">
        <f t="shared" si="5"/>
        <v>库存为0</v>
      </c>
      <c r="AV152" s="36" t="str">
        <f>IFERROR(时间!$B$4+AU152,"上周无销量")</f>
        <v>上周无销量</v>
      </c>
    </row>
    <row r="153" spans="1:48">
      <c r="A153" s="21" t="s">
        <v>360</v>
      </c>
      <c r="B153" t="s">
        <v>361</v>
      </c>
      <c r="C153" t="s">
        <v>307</v>
      </c>
      <c r="D153" s="31">
        <v>0</v>
      </c>
      <c r="E153" s="31">
        <v>0</v>
      </c>
      <c r="F153" s="31">
        <v>0</v>
      </c>
      <c r="G153" s="31">
        <v>0</v>
      </c>
      <c r="H153" s="32">
        <v>0</v>
      </c>
      <c r="I153">
        <v>0</v>
      </c>
      <c r="J153" s="33">
        <v>0</v>
      </c>
      <c r="K153" s="33">
        <v>0</v>
      </c>
      <c r="L153" s="33">
        <v>0</v>
      </c>
      <c r="M153">
        <v>0</v>
      </c>
      <c r="N153">
        <v>0</v>
      </c>
      <c r="O153">
        <v>0</v>
      </c>
      <c r="P153" t="s">
        <v>54</v>
      </c>
      <c r="Q153" t="s">
        <v>54</v>
      </c>
      <c r="R153" t="s">
        <v>54</v>
      </c>
      <c r="S153" t="s">
        <v>54</v>
      </c>
      <c r="T153" t="s">
        <v>54</v>
      </c>
      <c r="U153" t="s">
        <v>54</v>
      </c>
      <c r="V153" t="s">
        <v>54</v>
      </c>
      <c r="W153" t="s">
        <v>54</v>
      </c>
      <c r="X153" s="23" t="s">
        <v>54</v>
      </c>
      <c r="Y153" s="23" t="s">
        <v>54</v>
      </c>
      <c r="Z153" s="23" t="s">
        <v>54</v>
      </c>
      <c r="AA153" s="23" t="s">
        <v>54</v>
      </c>
      <c r="AB153" t="s">
        <v>54</v>
      </c>
      <c r="AC153" t="s">
        <v>54</v>
      </c>
      <c r="AD153" t="s">
        <v>54</v>
      </c>
      <c r="AE153" t="s">
        <v>54</v>
      </c>
      <c r="AF153" s="23" t="s">
        <v>54</v>
      </c>
      <c r="AG153" s="23" t="s">
        <v>54</v>
      </c>
      <c r="AH153" s="23" t="s">
        <v>54</v>
      </c>
      <c r="AI153" s="23" t="s">
        <v>54</v>
      </c>
      <c r="AJ153">
        <v>0</v>
      </c>
      <c r="AK153">
        <v>0</v>
      </c>
      <c r="AL153">
        <v>0</v>
      </c>
      <c r="AM153">
        <v>0</v>
      </c>
      <c r="AN153" s="23" t="e">
        <v>#DIV/0!</v>
      </c>
      <c r="AO153" s="23" t="e">
        <v>#DIV/0!</v>
      </c>
      <c r="AP153" s="23" t="e">
        <v>#DIV/0!</v>
      </c>
      <c r="AQ153" s="23" t="e">
        <v>#DIV/0!</v>
      </c>
      <c r="AR153" s="35">
        <v>0</v>
      </c>
      <c r="AS153" s="35">
        <v>0</v>
      </c>
      <c r="AT153" s="35">
        <v>0</v>
      </c>
      <c r="AU153" s="31" t="str">
        <f t="shared" si="5"/>
        <v>库存为0</v>
      </c>
      <c r="AV153" s="36" t="str">
        <f>IFERROR(时间!$B$4+AU153,"上周无销量")</f>
        <v>上周无销量</v>
      </c>
    </row>
    <row r="154" spans="1:48">
      <c r="A154" s="21" t="s">
        <v>362</v>
      </c>
      <c r="B154" t="s">
        <v>363</v>
      </c>
      <c r="C154" t="s">
        <v>307</v>
      </c>
      <c r="D154" s="31">
        <v>0</v>
      </c>
      <c r="E154" s="31">
        <v>0</v>
      </c>
      <c r="F154" s="31">
        <v>0</v>
      </c>
      <c r="G154" s="31">
        <v>0</v>
      </c>
      <c r="H154" s="32">
        <v>0</v>
      </c>
      <c r="I154">
        <v>0</v>
      </c>
      <c r="J154" s="33">
        <v>0</v>
      </c>
      <c r="K154" s="33">
        <v>0</v>
      </c>
      <c r="L154" s="33">
        <v>0</v>
      </c>
      <c r="M154">
        <v>0</v>
      </c>
      <c r="N154">
        <v>0</v>
      </c>
      <c r="O154">
        <v>0</v>
      </c>
      <c r="P154" t="s">
        <v>54</v>
      </c>
      <c r="Q154" t="s">
        <v>54</v>
      </c>
      <c r="R154" t="s">
        <v>54</v>
      </c>
      <c r="S154" t="s">
        <v>54</v>
      </c>
      <c r="T154" t="s">
        <v>54</v>
      </c>
      <c r="U154" t="s">
        <v>54</v>
      </c>
      <c r="V154" t="s">
        <v>54</v>
      </c>
      <c r="W154" t="s">
        <v>54</v>
      </c>
      <c r="X154" s="23" t="s">
        <v>54</v>
      </c>
      <c r="Y154" s="23" t="s">
        <v>54</v>
      </c>
      <c r="Z154" s="23" t="s">
        <v>54</v>
      </c>
      <c r="AA154" s="23" t="s">
        <v>54</v>
      </c>
      <c r="AB154" t="s">
        <v>54</v>
      </c>
      <c r="AC154" t="s">
        <v>54</v>
      </c>
      <c r="AD154" t="s">
        <v>54</v>
      </c>
      <c r="AE154" t="s">
        <v>54</v>
      </c>
      <c r="AF154" s="23" t="s">
        <v>54</v>
      </c>
      <c r="AG154" s="23" t="s">
        <v>54</v>
      </c>
      <c r="AH154" s="23" t="s">
        <v>54</v>
      </c>
      <c r="AI154" s="23" t="s">
        <v>54</v>
      </c>
      <c r="AJ154">
        <v>0</v>
      </c>
      <c r="AK154">
        <v>0</v>
      </c>
      <c r="AL154">
        <v>0</v>
      </c>
      <c r="AM154">
        <v>0</v>
      </c>
      <c r="AN154" s="23" t="e">
        <v>#DIV/0!</v>
      </c>
      <c r="AO154" s="23" t="e">
        <v>#DIV/0!</v>
      </c>
      <c r="AP154" s="23" t="e">
        <v>#DIV/0!</v>
      </c>
      <c r="AQ154" s="23" t="e">
        <v>#DIV/0!</v>
      </c>
      <c r="AR154" s="35">
        <v>0</v>
      </c>
      <c r="AS154" s="35">
        <v>0</v>
      </c>
      <c r="AT154" s="35">
        <v>0</v>
      </c>
      <c r="AU154" s="31" t="str">
        <f t="shared" si="5"/>
        <v>库存为0</v>
      </c>
      <c r="AV154" s="36" t="str">
        <f>IFERROR(时间!$B$4+AU154,"上周无销量")</f>
        <v>上周无销量</v>
      </c>
    </row>
    <row r="155" spans="1:48">
      <c r="A155" s="21" t="s">
        <v>364</v>
      </c>
      <c r="B155" t="s">
        <v>365</v>
      </c>
      <c r="C155" t="s">
        <v>307</v>
      </c>
      <c r="D155" s="31">
        <v>0</v>
      </c>
      <c r="E155" s="31">
        <v>0</v>
      </c>
      <c r="F155" s="31">
        <v>0</v>
      </c>
      <c r="G155" s="31">
        <v>0</v>
      </c>
      <c r="H155" s="32">
        <v>0</v>
      </c>
      <c r="I155">
        <v>0</v>
      </c>
      <c r="J155" s="33">
        <v>0</v>
      </c>
      <c r="K155" s="33">
        <v>0</v>
      </c>
      <c r="L155" s="33">
        <v>0</v>
      </c>
      <c r="M155">
        <v>0</v>
      </c>
      <c r="N155">
        <v>0</v>
      </c>
      <c r="O155">
        <v>0</v>
      </c>
      <c r="P155" t="s">
        <v>54</v>
      </c>
      <c r="Q155" t="s">
        <v>54</v>
      </c>
      <c r="R155" t="s">
        <v>54</v>
      </c>
      <c r="S155" t="s">
        <v>54</v>
      </c>
      <c r="T155" t="s">
        <v>54</v>
      </c>
      <c r="U155" t="s">
        <v>54</v>
      </c>
      <c r="V155" t="s">
        <v>54</v>
      </c>
      <c r="W155" t="s">
        <v>54</v>
      </c>
      <c r="X155" s="23" t="s">
        <v>54</v>
      </c>
      <c r="Y155" s="23" t="s">
        <v>54</v>
      </c>
      <c r="Z155" s="23" t="s">
        <v>54</v>
      </c>
      <c r="AA155" s="23" t="s">
        <v>54</v>
      </c>
      <c r="AB155" t="s">
        <v>54</v>
      </c>
      <c r="AC155" t="s">
        <v>54</v>
      </c>
      <c r="AD155" t="s">
        <v>54</v>
      </c>
      <c r="AE155" t="s">
        <v>54</v>
      </c>
      <c r="AF155" s="23" t="s">
        <v>54</v>
      </c>
      <c r="AG155" s="23" t="s">
        <v>54</v>
      </c>
      <c r="AH155" s="23" t="s">
        <v>54</v>
      </c>
      <c r="AI155" s="23" t="s">
        <v>54</v>
      </c>
      <c r="AJ155">
        <v>0</v>
      </c>
      <c r="AK155">
        <v>0</v>
      </c>
      <c r="AL155">
        <v>0</v>
      </c>
      <c r="AM155">
        <v>0</v>
      </c>
      <c r="AN155" s="23" t="e">
        <v>#DIV/0!</v>
      </c>
      <c r="AO155" s="23" t="e">
        <v>#DIV/0!</v>
      </c>
      <c r="AP155" s="23" t="e">
        <v>#DIV/0!</v>
      </c>
      <c r="AQ155" s="23" t="e">
        <v>#DIV/0!</v>
      </c>
      <c r="AR155" s="35">
        <v>0</v>
      </c>
      <c r="AS155" s="35">
        <v>0</v>
      </c>
      <c r="AT155" s="35">
        <v>0</v>
      </c>
      <c r="AU155" s="31" t="str">
        <f t="shared" si="5"/>
        <v>库存为0</v>
      </c>
      <c r="AV155" s="36" t="str">
        <f>IFERROR(时间!$B$4+AU155,"上周无销量")</f>
        <v>上周无销量</v>
      </c>
    </row>
    <row r="156" spans="1:48">
      <c r="A156" s="21" t="s">
        <v>366</v>
      </c>
      <c r="B156" t="s">
        <v>367</v>
      </c>
      <c r="C156" t="s">
        <v>307</v>
      </c>
      <c r="D156" s="31">
        <v>0</v>
      </c>
      <c r="E156" s="31">
        <v>0</v>
      </c>
      <c r="F156" s="31">
        <v>0</v>
      </c>
      <c r="G156" s="31">
        <v>0</v>
      </c>
      <c r="H156" s="32">
        <v>0</v>
      </c>
      <c r="I156">
        <v>0</v>
      </c>
      <c r="J156" s="33">
        <v>0</v>
      </c>
      <c r="K156" s="33">
        <v>0</v>
      </c>
      <c r="L156" s="33">
        <v>0</v>
      </c>
      <c r="M156">
        <v>0</v>
      </c>
      <c r="N156">
        <v>0</v>
      </c>
      <c r="O156">
        <v>0</v>
      </c>
      <c r="P156" t="s">
        <v>54</v>
      </c>
      <c r="Q156" t="s">
        <v>54</v>
      </c>
      <c r="R156" t="s">
        <v>54</v>
      </c>
      <c r="S156" t="s">
        <v>54</v>
      </c>
      <c r="T156" t="s">
        <v>54</v>
      </c>
      <c r="U156" t="s">
        <v>54</v>
      </c>
      <c r="V156" t="s">
        <v>54</v>
      </c>
      <c r="W156" t="s">
        <v>54</v>
      </c>
      <c r="X156" s="23" t="s">
        <v>54</v>
      </c>
      <c r="Y156" s="23" t="s">
        <v>54</v>
      </c>
      <c r="Z156" s="23" t="s">
        <v>54</v>
      </c>
      <c r="AA156" s="23" t="s">
        <v>54</v>
      </c>
      <c r="AB156" t="s">
        <v>54</v>
      </c>
      <c r="AC156" t="s">
        <v>54</v>
      </c>
      <c r="AD156" t="s">
        <v>54</v>
      </c>
      <c r="AE156" t="s">
        <v>54</v>
      </c>
      <c r="AF156" s="23" t="s">
        <v>54</v>
      </c>
      <c r="AG156" s="23" t="s">
        <v>54</v>
      </c>
      <c r="AH156" s="23" t="s">
        <v>54</v>
      </c>
      <c r="AI156" s="23" t="s">
        <v>54</v>
      </c>
      <c r="AJ156">
        <v>0</v>
      </c>
      <c r="AK156">
        <v>0</v>
      </c>
      <c r="AL156">
        <v>0</v>
      </c>
      <c r="AM156">
        <v>0</v>
      </c>
      <c r="AN156" s="23" t="e">
        <v>#DIV/0!</v>
      </c>
      <c r="AO156" s="23" t="e">
        <v>#DIV/0!</v>
      </c>
      <c r="AP156" s="23" t="e">
        <v>#DIV/0!</v>
      </c>
      <c r="AQ156" s="23" t="e">
        <v>#DIV/0!</v>
      </c>
      <c r="AR156" s="35">
        <v>0</v>
      </c>
      <c r="AS156" s="35">
        <v>0</v>
      </c>
      <c r="AT156" s="35">
        <v>0</v>
      </c>
      <c r="AU156" s="31" t="str">
        <f t="shared" si="5"/>
        <v>库存为0</v>
      </c>
      <c r="AV156" s="36" t="str">
        <f>IFERROR(时间!$B$4+AU156,"上周无销量")</f>
        <v>上周无销量</v>
      </c>
    </row>
    <row r="157" spans="1:48">
      <c r="A157" s="21" t="s">
        <v>368</v>
      </c>
      <c r="B157" t="s">
        <v>369</v>
      </c>
      <c r="C157" t="s">
        <v>307</v>
      </c>
      <c r="D157" s="31">
        <v>0</v>
      </c>
      <c r="E157" s="31">
        <v>0</v>
      </c>
      <c r="F157" s="31">
        <v>0</v>
      </c>
      <c r="G157" s="31">
        <v>0</v>
      </c>
      <c r="H157" s="32">
        <v>0</v>
      </c>
      <c r="I157">
        <v>0</v>
      </c>
      <c r="J157" s="33">
        <v>0</v>
      </c>
      <c r="K157" s="33">
        <v>0</v>
      </c>
      <c r="L157" s="33">
        <v>0</v>
      </c>
      <c r="M157">
        <v>0</v>
      </c>
      <c r="N157">
        <v>0</v>
      </c>
      <c r="O157">
        <v>0</v>
      </c>
      <c r="P157" t="s">
        <v>54</v>
      </c>
      <c r="Q157" t="s">
        <v>54</v>
      </c>
      <c r="R157" t="s">
        <v>54</v>
      </c>
      <c r="S157" t="s">
        <v>54</v>
      </c>
      <c r="T157" t="s">
        <v>54</v>
      </c>
      <c r="U157" t="s">
        <v>54</v>
      </c>
      <c r="V157" t="s">
        <v>54</v>
      </c>
      <c r="W157" t="s">
        <v>54</v>
      </c>
      <c r="X157" s="23" t="s">
        <v>54</v>
      </c>
      <c r="Y157" s="23" t="s">
        <v>54</v>
      </c>
      <c r="Z157" s="23" t="s">
        <v>54</v>
      </c>
      <c r="AA157" s="23" t="s">
        <v>54</v>
      </c>
      <c r="AB157" t="s">
        <v>54</v>
      </c>
      <c r="AC157" t="s">
        <v>54</v>
      </c>
      <c r="AD157" t="s">
        <v>54</v>
      </c>
      <c r="AE157" t="s">
        <v>54</v>
      </c>
      <c r="AF157" s="23" t="s">
        <v>54</v>
      </c>
      <c r="AG157" s="23" t="s">
        <v>54</v>
      </c>
      <c r="AH157" s="23" t="s">
        <v>54</v>
      </c>
      <c r="AI157" s="23" t="s">
        <v>54</v>
      </c>
      <c r="AJ157">
        <v>0</v>
      </c>
      <c r="AK157">
        <v>0</v>
      </c>
      <c r="AL157">
        <v>0</v>
      </c>
      <c r="AM157">
        <v>0</v>
      </c>
      <c r="AN157" s="23" t="e">
        <v>#DIV/0!</v>
      </c>
      <c r="AO157" s="23" t="e">
        <v>#DIV/0!</v>
      </c>
      <c r="AP157" s="23" t="e">
        <v>#DIV/0!</v>
      </c>
      <c r="AQ157" s="23" t="e">
        <v>#DIV/0!</v>
      </c>
      <c r="AR157" s="35">
        <v>0</v>
      </c>
      <c r="AS157" s="35">
        <v>0</v>
      </c>
      <c r="AT157" s="35">
        <v>0</v>
      </c>
      <c r="AU157" s="31" t="str">
        <f t="shared" si="5"/>
        <v>库存为0</v>
      </c>
      <c r="AV157" s="36" t="str">
        <f>IFERROR(时间!$B$4+AU157,"上周无销量")</f>
        <v>上周无销量</v>
      </c>
    </row>
    <row r="158" spans="1:48">
      <c r="A158" s="21" t="s">
        <v>370</v>
      </c>
      <c r="B158" t="s">
        <v>371</v>
      </c>
      <c r="C158" t="s">
        <v>307</v>
      </c>
      <c r="D158" s="31">
        <v>0</v>
      </c>
      <c r="E158" s="31">
        <v>0</v>
      </c>
      <c r="F158" s="31">
        <v>0</v>
      </c>
      <c r="G158" s="31">
        <v>0</v>
      </c>
      <c r="H158" s="32">
        <v>0</v>
      </c>
      <c r="I158">
        <v>0</v>
      </c>
      <c r="J158" s="33">
        <v>0</v>
      </c>
      <c r="K158" s="33">
        <v>0</v>
      </c>
      <c r="L158" s="33">
        <v>0</v>
      </c>
      <c r="M158">
        <v>0</v>
      </c>
      <c r="N158">
        <v>0</v>
      </c>
      <c r="O158">
        <v>0</v>
      </c>
      <c r="P158" t="s">
        <v>54</v>
      </c>
      <c r="Q158" t="s">
        <v>54</v>
      </c>
      <c r="R158" t="s">
        <v>54</v>
      </c>
      <c r="S158" t="s">
        <v>54</v>
      </c>
      <c r="T158" t="s">
        <v>54</v>
      </c>
      <c r="U158" t="s">
        <v>54</v>
      </c>
      <c r="V158" t="s">
        <v>54</v>
      </c>
      <c r="W158" t="s">
        <v>54</v>
      </c>
      <c r="X158" s="23" t="s">
        <v>54</v>
      </c>
      <c r="Y158" s="23" t="s">
        <v>54</v>
      </c>
      <c r="Z158" s="23" t="s">
        <v>54</v>
      </c>
      <c r="AA158" s="23" t="s">
        <v>54</v>
      </c>
      <c r="AB158" t="s">
        <v>54</v>
      </c>
      <c r="AC158" t="s">
        <v>54</v>
      </c>
      <c r="AD158" t="s">
        <v>54</v>
      </c>
      <c r="AE158" t="s">
        <v>54</v>
      </c>
      <c r="AF158" s="23" t="s">
        <v>54</v>
      </c>
      <c r="AG158" s="23" t="s">
        <v>54</v>
      </c>
      <c r="AH158" s="23" t="s">
        <v>54</v>
      </c>
      <c r="AI158" s="23" t="s">
        <v>54</v>
      </c>
      <c r="AJ158">
        <v>0</v>
      </c>
      <c r="AK158">
        <v>0</v>
      </c>
      <c r="AL158">
        <v>0</v>
      </c>
      <c r="AM158">
        <v>0</v>
      </c>
      <c r="AN158" s="23" t="e">
        <v>#DIV/0!</v>
      </c>
      <c r="AO158" s="23" t="e">
        <v>#DIV/0!</v>
      </c>
      <c r="AP158" s="23" t="e">
        <v>#DIV/0!</v>
      </c>
      <c r="AQ158" s="23" t="e">
        <v>#DIV/0!</v>
      </c>
      <c r="AR158" s="35">
        <v>0</v>
      </c>
      <c r="AS158" s="35">
        <v>0</v>
      </c>
      <c r="AT158" s="35">
        <v>0</v>
      </c>
      <c r="AU158" s="31" t="str">
        <f t="shared" si="5"/>
        <v>库存为0</v>
      </c>
      <c r="AV158" s="36" t="str">
        <f>IFERROR(时间!$B$4+AU158,"上周无销量")</f>
        <v>上周无销量</v>
      </c>
    </row>
    <row r="159" spans="1:48">
      <c r="A159" s="21" t="s">
        <v>372</v>
      </c>
      <c r="B159" t="s">
        <v>373</v>
      </c>
      <c r="C159" t="s">
        <v>307</v>
      </c>
      <c r="D159" s="31">
        <v>0</v>
      </c>
      <c r="E159" s="31">
        <v>0</v>
      </c>
      <c r="F159" s="31">
        <v>0</v>
      </c>
      <c r="G159" s="31">
        <v>0</v>
      </c>
      <c r="H159" s="32">
        <v>0</v>
      </c>
      <c r="I159">
        <v>0</v>
      </c>
      <c r="J159" s="33">
        <v>0</v>
      </c>
      <c r="K159" s="33">
        <v>0</v>
      </c>
      <c r="L159" s="33">
        <v>0</v>
      </c>
      <c r="M159">
        <v>0</v>
      </c>
      <c r="N159">
        <v>0</v>
      </c>
      <c r="O159">
        <v>0</v>
      </c>
      <c r="P159" t="s">
        <v>54</v>
      </c>
      <c r="Q159" t="s">
        <v>54</v>
      </c>
      <c r="R159" t="s">
        <v>54</v>
      </c>
      <c r="S159" t="s">
        <v>54</v>
      </c>
      <c r="T159" t="s">
        <v>54</v>
      </c>
      <c r="U159" t="s">
        <v>54</v>
      </c>
      <c r="V159" t="s">
        <v>54</v>
      </c>
      <c r="W159" t="s">
        <v>54</v>
      </c>
      <c r="X159" s="23" t="s">
        <v>54</v>
      </c>
      <c r="Y159" s="23" t="s">
        <v>54</v>
      </c>
      <c r="Z159" s="23" t="s">
        <v>54</v>
      </c>
      <c r="AA159" s="23" t="s">
        <v>54</v>
      </c>
      <c r="AB159" t="s">
        <v>54</v>
      </c>
      <c r="AC159" t="s">
        <v>54</v>
      </c>
      <c r="AD159" t="s">
        <v>54</v>
      </c>
      <c r="AE159" t="s">
        <v>54</v>
      </c>
      <c r="AF159" s="23" t="s">
        <v>54</v>
      </c>
      <c r="AG159" s="23" t="s">
        <v>54</v>
      </c>
      <c r="AH159" s="23" t="s">
        <v>54</v>
      </c>
      <c r="AI159" s="23" t="s">
        <v>54</v>
      </c>
      <c r="AJ159">
        <v>0</v>
      </c>
      <c r="AK159">
        <v>0</v>
      </c>
      <c r="AL159">
        <v>0</v>
      </c>
      <c r="AM159">
        <v>0</v>
      </c>
      <c r="AN159" s="23" t="e">
        <v>#DIV/0!</v>
      </c>
      <c r="AO159" s="23" t="e">
        <v>#DIV/0!</v>
      </c>
      <c r="AP159" s="23" t="e">
        <v>#DIV/0!</v>
      </c>
      <c r="AQ159" s="23" t="e">
        <v>#DIV/0!</v>
      </c>
      <c r="AR159" s="35">
        <v>0</v>
      </c>
      <c r="AS159" s="35">
        <v>0</v>
      </c>
      <c r="AT159" s="35">
        <v>0</v>
      </c>
      <c r="AU159" s="31" t="str">
        <f t="shared" si="5"/>
        <v>库存为0</v>
      </c>
      <c r="AV159" s="36" t="str">
        <f>IFERROR(时间!$B$4+AU159,"上周无销量")</f>
        <v>上周无销量</v>
      </c>
    </row>
    <row r="160" spans="1:48">
      <c r="A160" s="21" t="s">
        <v>374</v>
      </c>
      <c r="B160" t="s">
        <v>375</v>
      </c>
      <c r="C160" t="s">
        <v>307</v>
      </c>
      <c r="D160" s="31">
        <v>0</v>
      </c>
      <c r="E160" s="31">
        <v>0</v>
      </c>
      <c r="F160" s="31">
        <v>0</v>
      </c>
      <c r="G160" s="31">
        <v>0</v>
      </c>
      <c r="H160" s="32">
        <v>0</v>
      </c>
      <c r="I160">
        <v>0</v>
      </c>
      <c r="J160" s="33">
        <v>0</v>
      </c>
      <c r="K160" s="33">
        <v>0</v>
      </c>
      <c r="L160" s="33">
        <v>0</v>
      </c>
      <c r="M160">
        <v>0</v>
      </c>
      <c r="N160">
        <v>0</v>
      </c>
      <c r="O160">
        <v>0</v>
      </c>
      <c r="P160" t="s">
        <v>54</v>
      </c>
      <c r="Q160" t="s">
        <v>54</v>
      </c>
      <c r="R160" t="s">
        <v>54</v>
      </c>
      <c r="S160" t="s">
        <v>54</v>
      </c>
      <c r="T160" t="s">
        <v>54</v>
      </c>
      <c r="U160" t="s">
        <v>54</v>
      </c>
      <c r="V160" t="s">
        <v>54</v>
      </c>
      <c r="W160" t="s">
        <v>54</v>
      </c>
      <c r="X160" s="23" t="s">
        <v>54</v>
      </c>
      <c r="Y160" s="23" t="s">
        <v>54</v>
      </c>
      <c r="Z160" s="23" t="s">
        <v>54</v>
      </c>
      <c r="AA160" s="23" t="s">
        <v>54</v>
      </c>
      <c r="AB160" t="s">
        <v>54</v>
      </c>
      <c r="AC160" t="s">
        <v>54</v>
      </c>
      <c r="AD160" t="s">
        <v>54</v>
      </c>
      <c r="AE160" t="s">
        <v>54</v>
      </c>
      <c r="AF160" s="23" t="s">
        <v>54</v>
      </c>
      <c r="AG160" s="23" t="s">
        <v>54</v>
      </c>
      <c r="AH160" s="23" t="s">
        <v>54</v>
      </c>
      <c r="AI160" s="23" t="s">
        <v>54</v>
      </c>
      <c r="AJ160">
        <v>0</v>
      </c>
      <c r="AK160">
        <v>0</v>
      </c>
      <c r="AL160">
        <v>0</v>
      </c>
      <c r="AM160">
        <v>0</v>
      </c>
      <c r="AN160" s="23" t="e">
        <v>#DIV/0!</v>
      </c>
      <c r="AO160" s="23" t="e">
        <v>#DIV/0!</v>
      </c>
      <c r="AP160" s="23" t="e">
        <v>#DIV/0!</v>
      </c>
      <c r="AQ160" s="23" t="e">
        <v>#DIV/0!</v>
      </c>
      <c r="AR160" s="35">
        <v>0</v>
      </c>
      <c r="AS160" s="35">
        <v>0</v>
      </c>
      <c r="AT160" s="35">
        <v>0</v>
      </c>
      <c r="AU160" s="31" t="str">
        <f t="shared" si="5"/>
        <v>库存为0</v>
      </c>
      <c r="AV160" s="36" t="str">
        <f>IFERROR(时间!$B$4+AU160,"上周无销量")</f>
        <v>上周无销量</v>
      </c>
    </row>
    <row r="161" spans="1:48">
      <c r="A161" s="21" t="s">
        <v>376</v>
      </c>
      <c r="B161" t="s">
        <v>377</v>
      </c>
      <c r="C161" t="s">
        <v>307</v>
      </c>
      <c r="D161" s="31">
        <v>0</v>
      </c>
      <c r="E161" s="31">
        <v>0</v>
      </c>
      <c r="F161" s="31">
        <v>0</v>
      </c>
      <c r="G161" s="31">
        <v>0</v>
      </c>
      <c r="H161" s="32">
        <v>0</v>
      </c>
      <c r="I161">
        <v>0</v>
      </c>
      <c r="J161" s="33">
        <v>0</v>
      </c>
      <c r="K161" s="33">
        <v>0</v>
      </c>
      <c r="L161" s="33">
        <v>0</v>
      </c>
      <c r="M161">
        <v>0</v>
      </c>
      <c r="N161">
        <v>0</v>
      </c>
      <c r="O161">
        <v>0</v>
      </c>
      <c r="P161" t="s">
        <v>54</v>
      </c>
      <c r="Q161" t="s">
        <v>54</v>
      </c>
      <c r="R161" t="s">
        <v>54</v>
      </c>
      <c r="S161" t="s">
        <v>54</v>
      </c>
      <c r="T161" t="s">
        <v>54</v>
      </c>
      <c r="U161" t="s">
        <v>54</v>
      </c>
      <c r="V161" t="s">
        <v>54</v>
      </c>
      <c r="W161" t="s">
        <v>54</v>
      </c>
      <c r="X161" s="23" t="s">
        <v>54</v>
      </c>
      <c r="Y161" s="23" t="s">
        <v>54</v>
      </c>
      <c r="Z161" s="23" t="s">
        <v>54</v>
      </c>
      <c r="AA161" s="23" t="s">
        <v>54</v>
      </c>
      <c r="AB161" t="s">
        <v>54</v>
      </c>
      <c r="AC161" t="s">
        <v>54</v>
      </c>
      <c r="AD161" t="s">
        <v>54</v>
      </c>
      <c r="AE161" t="s">
        <v>54</v>
      </c>
      <c r="AF161" s="23" t="s">
        <v>54</v>
      </c>
      <c r="AG161" s="23" t="s">
        <v>54</v>
      </c>
      <c r="AH161" s="23" t="s">
        <v>54</v>
      </c>
      <c r="AI161" s="23" t="s">
        <v>54</v>
      </c>
      <c r="AJ161">
        <v>0</v>
      </c>
      <c r="AK161">
        <v>0</v>
      </c>
      <c r="AL161">
        <v>0</v>
      </c>
      <c r="AM161">
        <v>0</v>
      </c>
      <c r="AN161" s="23" t="e">
        <v>#DIV/0!</v>
      </c>
      <c r="AO161" s="23" t="e">
        <v>#DIV/0!</v>
      </c>
      <c r="AP161" s="23" t="e">
        <v>#DIV/0!</v>
      </c>
      <c r="AQ161" s="23" t="e">
        <v>#DIV/0!</v>
      </c>
      <c r="AR161" s="35">
        <v>0</v>
      </c>
      <c r="AS161" s="35">
        <v>0</v>
      </c>
      <c r="AT161" s="35">
        <v>0</v>
      </c>
      <c r="AU161" s="31" t="str">
        <f t="shared" si="5"/>
        <v>库存为0</v>
      </c>
      <c r="AV161" s="36" t="str">
        <f>IFERROR(时间!$B$4+AU161,"上周无销量")</f>
        <v>上周无销量</v>
      </c>
    </row>
    <row r="162" spans="1:48">
      <c r="A162" s="21" t="s">
        <v>378</v>
      </c>
      <c r="B162" t="s">
        <v>379</v>
      </c>
      <c r="C162" t="s">
        <v>307</v>
      </c>
      <c r="D162" s="31">
        <v>0</v>
      </c>
      <c r="E162" s="31">
        <v>0</v>
      </c>
      <c r="F162" s="31">
        <v>0</v>
      </c>
      <c r="G162" s="31">
        <v>0</v>
      </c>
      <c r="H162" s="32">
        <v>0</v>
      </c>
      <c r="I162">
        <v>0</v>
      </c>
      <c r="J162" s="33">
        <v>0</v>
      </c>
      <c r="K162" s="33">
        <v>0</v>
      </c>
      <c r="L162" s="33">
        <v>0</v>
      </c>
      <c r="M162">
        <v>0</v>
      </c>
      <c r="N162">
        <v>0</v>
      </c>
      <c r="O162">
        <v>0</v>
      </c>
      <c r="P162" t="s">
        <v>54</v>
      </c>
      <c r="Q162" t="s">
        <v>54</v>
      </c>
      <c r="R162" t="s">
        <v>54</v>
      </c>
      <c r="S162" t="s">
        <v>54</v>
      </c>
      <c r="T162" t="s">
        <v>54</v>
      </c>
      <c r="U162" t="s">
        <v>54</v>
      </c>
      <c r="V162" t="s">
        <v>54</v>
      </c>
      <c r="W162" t="s">
        <v>54</v>
      </c>
      <c r="X162" s="23" t="s">
        <v>54</v>
      </c>
      <c r="Y162" s="23" t="s">
        <v>54</v>
      </c>
      <c r="Z162" s="23" t="s">
        <v>54</v>
      </c>
      <c r="AA162" s="23" t="s">
        <v>54</v>
      </c>
      <c r="AB162" t="s">
        <v>54</v>
      </c>
      <c r="AC162" t="s">
        <v>54</v>
      </c>
      <c r="AD162" t="s">
        <v>54</v>
      </c>
      <c r="AE162" t="s">
        <v>54</v>
      </c>
      <c r="AF162" s="23" t="s">
        <v>54</v>
      </c>
      <c r="AG162" s="23" t="s">
        <v>54</v>
      </c>
      <c r="AH162" s="23" t="s">
        <v>54</v>
      </c>
      <c r="AI162" s="23" t="s">
        <v>54</v>
      </c>
      <c r="AJ162">
        <v>0</v>
      </c>
      <c r="AK162">
        <v>0</v>
      </c>
      <c r="AL162">
        <v>0</v>
      </c>
      <c r="AM162">
        <v>0</v>
      </c>
      <c r="AN162" s="23" t="e">
        <v>#DIV/0!</v>
      </c>
      <c r="AO162" s="23" t="e">
        <v>#DIV/0!</v>
      </c>
      <c r="AP162" s="23" t="e">
        <v>#DIV/0!</v>
      </c>
      <c r="AQ162" s="23" t="e">
        <v>#DIV/0!</v>
      </c>
      <c r="AR162" s="35">
        <v>0</v>
      </c>
      <c r="AS162" s="35">
        <v>0</v>
      </c>
      <c r="AT162" s="35">
        <v>0</v>
      </c>
      <c r="AU162" s="31" t="str">
        <f t="shared" si="5"/>
        <v>库存为0</v>
      </c>
      <c r="AV162" s="36" t="str">
        <f>IFERROR(时间!$B$4+AU162,"上周无销量")</f>
        <v>上周无销量</v>
      </c>
    </row>
    <row r="163" spans="1:48">
      <c r="A163" s="21" t="s">
        <v>380</v>
      </c>
      <c r="B163" t="s">
        <v>381</v>
      </c>
      <c r="C163" t="s">
        <v>307</v>
      </c>
      <c r="D163" s="31">
        <v>0</v>
      </c>
      <c r="E163" s="31">
        <v>0</v>
      </c>
      <c r="F163" s="31">
        <v>0</v>
      </c>
      <c r="G163" s="31">
        <v>0</v>
      </c>
      <c r="H163" s="32">
        <v>0</v>
      </c>
      <c r="I163">
        <v>0</v>
      </c>
      <c r="J163" s="33">
        <v>0</v>
      </c>
      <c r="K163" s="33">
        <v>0</v>
      </c>
      <c r="L163" s="33">
        <v>0</v>
      </c>
      <c r="M163">
        <v>0</v>
      </c>
      <c r="N163">
        <v>0</v>
      </c>
      <c r="O163">
        <v>0</v>
      </c>
      <c r="P163" t="s">
        <v>54</v>
      </c>
      <c r="Q163" t="s">
        <v>54</v>
      </c>
      <c r="R163" t="s">
        <v>54</v>
      </c>
      <c r="S163" t="s">
        <v>54</v>
      </c>
      <c r="T163" t="s">
        <v>54</v>
      </c>
      <c r="U163" t="s">
        <v>54</v>
      </c>
      <c r="V163" t="s">
        <v>54</v>
      </c>
      <c r="W163" t="s">
        <v>54</v>
      </c>
      <c r="X163" s="23" t="s">
        <v>54</v>
      </c>
      <c r="Y163" s="23" t="s">
        <v>54</v>
      </c>
      <c r="Z163" s="23" t="s">
        <v>54</v>
      </c>
      <c r="AA163" s="23" t="s">
        <v>54</v>
      </c>
      <c r="AB163" t="s">
        <v>54</v>
      </c>
      <c r="AC163" t="s">
        <v>54</v>
      </c>
      <c r="AD163" t="s">
        <v>54</v>
      </c>
      <c r="AE163" t="s">
        <v>54</v>
      </c>
      <c r="AF163" s="23" t="s">
        <v>54</v>
      </c>
      <c r="AG163" s="23" t="s">
        <v>54</v>
      </c>
      <c r="AH163" s="23" t="s">
        <v>54</v>
      </c>
      <c r="AI163" s="23" t="s">
        <v>54</v>
      </c>
      <c r="AJ163">
        <v>0</v>
      </c>
      <c r="AK163">
        <v>0</v>
      </c>
      <c r="AL163">
        <v>0</v>
      </c>
      <c r="AM163">
        <v>0</v>
      </c>
      <c r="AN163" s="23" t="e">
        <v>#DIV/0!</v>
      </c>
      <c r="AO163" s="23" t="e">
        <v>#DIV/0!</v>
      </c>
      <c r="AP163" s="23" t="e">
        <v>#DIV/0!</v>
      </c>
      <c r="AQ163" s="23" t="e">
        <v>#DIV/0!</v>
      </c>
      <c r="AR163" s="35">
        <v>0</v>
      </c>
      <c r="AS163" s="35">
        <v>0</v>
      </c>
      <c r="AT163" s="35">
        <v>0</v>
      </c>
      <c r="AU163" s="31" t="str">
        <f t="shared" si="5"/>
        <v>库存为0</v>
      </c>
      <c r="AV163" s="36" t="str">
        <f>IFERROR(时间!$B$4+AU163,"上周无销量")</f>
        <v>上周无销量</v>
      </c>
    </row>
    <row r="164" spans="1:48">
      <c r="A164" s="21" t="s">
        <v>382</v>
      </c>
      <c r="B164" t="s">
        <v>383</v>
      </c>
      <c r="C164" t="s">
        <v>307</v>
      </c>
      <c r="D164" s="31">
        <v>0</v>
      </c>
      <c r="E164" s="31">
        <v>0</v>
      </c>
      <c r="F164" s="31">
        <v>0</v>
      </c>
      <c r="G164" s="31">
        <v>0</v>
      </c>
      <c r="H164" s="32">
        <v>0</v>
      </c>
      <c r="I164">
        <v>0</v>
      </c>
      <c r="J164" s="33">
        <v>0</v>
      </c>
      <c r="K164" s="33">
        <v>0</v>
      </c>
      <c r="L164" s="33">
        <v>0</v>
      </c>
      <c r="M164">
        <v>0</v>
      </c>
      <c r="N164">
        <v>0</v>
      </c>
      <c r="O164">
        <v>0</v>
      </c>
      <c r="P164" t="s">
        <v>54</v>
      </c>
      <c r="Q164" t="s">
        <v>54</v>
      </c>
      <c r="R164" t="s">
        <v>54</v>
      </c>
      <c r="S164" t="s">
        <v>54</v>
      </c>
      <c r="T164" t="s">
        <v>54</v>
      </c>
      <c r="U164" t="s">
        <v>54</v>
      </c>
      <c r="V164" t="s">
        <v>54</v>
      </c>
      <c r="W164" t="s">
        <v>54</v>
      </c>
      <c r="X164" s="23" t="s">
        <v>54</v>
      </c>
      <c r="Y164" s="23" t="s">
        <v>54</v>
      </c>
      <c r="Z164" s="23" t="s">
        <v>54</v>
      </c>
      <c r="AA164" s="23" t="s">
        <v>54</v>
      </c>
      <c r="AB164" t="s">
        <v>54</v>
      </c>
      <c r="AC164" t="s">
        <v>54</v>
      </c>
      <c r="AD164" t="s">
        <v>54</v>
      </c>
      <c r="AE164" t="s">
        <v>54</v>
      </c>
      <c r="AF164" s="23" t="s">
        <v>54</v>
      </c>
      <c r="AG164" s="23" t="s">
        <v>54</v>
      </c>
      <c r="AH164" s="23" t="s">
        <v>54</v>
      </c>
      <c r="AI164" s="23" t="s">
        <v>54</v>
      </c>
      <c r="AJ164">
        <v>0</v>
      </c>
      <c r="AK164">
        <v>0</v>
      </c>
      <c r="AL164">
        <v>0</v>
      </c>
      <c r="AM164">
        <v>0</v>
      </c>
      <c r="AN164" s="23" t="e">
        <v>#DIV/0!</v>
      </c>
      <c r="AO164" s="23" t="e">
        <v>#DIV/0!</v>
      </c>
      <c r="AP164" s="23" t="e">
        <v>#DIV/0!</v>
      </c>
      <c r="AQ164" s="23" t="e">
        <v>#DIV/0!</v>
      </c>
      <c r="AR164" s="35">
        <v>0</v>
      </c>
      <c r="AS164" s="35">
        <v>0</v>
      </c>
      <c r="AT164" s="35">
        <v>0</v>
      </c>
      <c r="AU164" s="31" t="str">
        <f t="shared" si="5"/>
        <v>库存为0</v>
      </c>
      <c r="AV164" s="36" t="str">
        <f>IFERROR(时间!$B$4+AU164,"上周无销量")</f>
        <v>上周无销量</v>
      </c>
    </row>
    <row r="165" spans="1:48">
      <c r="A165" s="21" t="s">
        <v>384</v>
      </c>
      <c r="B165" t="s">
        <v>385</v>
      </c>
      <c r="C165" t="s">
        <v>307</v>
      </c>
      <c r="D165" s="31">
        <v>0</v>
      </c>
      <c r="E165" s="31">
        <v>0</v>
      </c>
      <c r="F165" s="31">
        <v>0</v>
      </c>
      <c r="G165" s="31">
        <v>0</v>
      </c>
      <c r="H165" s="32">
        <v>0</v>
      </c>
      <c r="I165">
        <v>0</v>
      </c>
      <c r="J165" s="33">
        <v>0</v>
      </c>
      <c r="K165" s="33">
        <v>0</v>
      </c>
      <c r="L165" s="33">
        <v>0</v>
      </c>
      <c r="M165">
        <v>0</v>
      </c>
      <c r="N165">
        <v>0</v>
      </c>
      <c r="O165">
        <v>0</v>
      </c>
      <c r="P165" t="s">
        <v>54</v>
      </c>
      <c r="Q165" t="s">
        <v>54</v>
      </c>
      <c r="R165" t="s">
        <v>54</v>
      </c>
      <c r="S165" t="s">
        <v>54</v>
      </c>
      <c r="T165" t="s">
        <v>54</v>
      </c>
      <c r="U165" t="s">
        <v>54</v>
      </c>
      <c r="V165" t="s">
        <v>54</v>
      </c>
      <c r="W165" t="s">
        <v>54</v>
      </c>
      <c r="X165" s="23" t="s">
        <v>54</v>
      </c>
      <c r="Y165" s="23" t="s">
        <v>54</v>
      </c>
      <c r="Z165" s="23" t="s">
        <v>54</v>
      </c>
      <c r="AA165" s="23" t="s">
        <v>54</v>
      </c>
      <c r="AB165" t="s">
        <v>54</v>
      </c>
      <c r="AC165" t="s">
        <v>54</v>
      </c>
      <c r="AD165" t="s">
        <v>54</v>
      </c>
      <c r="AE165" t="s">
        <v>54</v>
      </c>
      <c r="AF165" s="23" t="s">
        <v>54</v>
      </c>
      <c r="AG165" s="23" t="s">
        <v>54</v>
      </c>
      <c r="AH165" s="23" t="s">
        <v>54</v>
      </c>
      <c r="AI165" s="23" t="s">
        <v>54</v>
      </c>
      <c r="AJ165">
        <v>0</v>
      </c>
      <c r="AK165">
        <v>0</v>
      </c>
      <c r="AL165">
        <v>0</v>
      </c>
      <c r="AM165">
        <v>0</v>
      </c>
      <c r="AN165" s="23" t="e">
        <v>#DIV/0!</v>
      </c>
      <c r="AO165" s="23" t="e">
        <v>#DIV/0!</v>
      </c>
      <c r="AP165" s="23" t="e">
        <v>#DIV/0!</v>
      </c>
      <c r="AQ165" s="23" t="e">
        <v>#DIV/0!</v>
      </c>
      <c r="AR165" s="35">
        <v>0</v>
      </c>
      <c r="AS165" s="35">
        <v>0</v>
      </c>
      <c r="AT165" s="35">
        <v>0</v>
      </c>
      <c r="AU165" s="31" t="str">
        <f t="shared" si="5"/>
        <v>库存为0</v>
      </c>
      <c r="AV165" s="36" t="str">
        <f>IFERROR(时间!$B$4+AU165,"上周无销量")</f>
        <v>上周无销量</v>
      </c>
    </row>
    <row r="166" spans="1:48">
      <c r="A166" s="21" t="s">
        <v>386</v>
      </c>
      <c r="B166" t="s">
        <v>387</v>
      </c>
      <c r="C166" t="s">
        <v>307</v>
      </c>
      <c r="D166" s="31">
        <v>0</v>
      </c>
      <c r="E166" s="31">
        <v>0</v>
      </c>
      <c r="F166" s="31">
        <v>0</v>
      </c>
      <c r="G166" s="31">
        <v>0</v>
      </c>
      <c r="H166" s="32">
        <v>0</v>
      </c>
      <c r="I166">
        <v>0</v>
      </c>
      <c r="J166" s="33">
        <v>0</v>
      </c>
      <c r="K166" s="33">
        <v>0</v>
      </c>
      <c r="L166" s="33">
        <v>0</v>
      </c>
      <c r="M166">
        <v>0</v>
      </c>
      <c r="N166">
        <v>0</v>
      </c>
      <c r="O166">
        <v>0</v>
      </c>
      <c r="P166" t="s">
        <v>54</v>
      </c>
      <c r="Q166" t="s">
        <v>54</v>
      </c>
      <c r="R166" t="s">
        <v>54</v>
      </c>
      <c r="S166" t="s">
        <v>54</v>
      </c>
      <c r="T166" t="s">
        <v>54</v>
      </c>
      <c r="U166" t="s">
        <v>54</v>
      </c>
      <c r="V166" t="s">
        <v>54</v>
      </c>
      <c r="W166" t="s">
        <v>54</v>
      </c>
      <c r="X166" s="23" t="s">
        <v>54</v>
      </c>
      <c r="Y166" s="23" t="s">
        <v>54</v>
      </c>
      <c r="Z166" s="23" t="s">
        <v>54</v>
      </c>
      <c r="AA166" s="23" t="s">
        <v>54</v>
      </c>
      <c r="AB166" t="s">
        <v>54</v>
      </c>
      <c r="AC166" t="s">
        <v>54</v>
      </c>
      <c r="AD166" t="s">
        <v>54</v>
      </c>
      <c r="AE166" t="s">
        <v>54</v>
      </c>
      <c r="AF166" s="23" t="s">
        <v>54</v>
      </c>
      <c r="AG166" s="23" t="s">
        <v>54</v>
      </c>
      <c r="AH166" s="23" t="s">
        <v>54</v>
      </c>
      <c r="AI166" s="23" t="s">
        <v>54</v>
      </c>
      <c r="AJ166">
        <v>0</v>
      </c>
      <c r="AK166">
        <v>0</v>
      </c>
      <c r="AL166">
        <v>0</v>
      </c>
      <c r="AM166">
        <v>0</v>
      </c>
      <c r="AN166" s="23" t="e">
        <v>#DIV/0!</v>
      </c>
      <c r="AO166" s="23" t="e">
        <v>#DIV/0!</v>
      </c>
      <c r="AP166" s="23" t="e">
        <v>#DIV/0!</v>
      </c>
      <c r="AQ166" s="23" t="e">
        <v>#DIV/0!</v>
      </c>
      <c r="AR166" s="35">
        <v>0</v>
      </c>
      <c r="AS166" s="35">
        <v>0</v>
      </c>
      <c r="AT166" s="35">
        <v>0</v>
      </c>
      <c r="AU166" s="31" t="str">
        <f t="shared" si="5"/>
        <v>库存为0</v>
      </c>
      <c r="AV166" s="36" t="str">
        <f>IFERROR(时间!$B$4+AU166,"上周无销量")</f>
        <v>上周无销量</v>
      </c>
    </row>
    <row r="167" spans="1:48">
      <c r="A167" s="21" t="s">
        <v>388</v>
      </c>
      <c r="B167" t="s">
        <v>389</v>
      </c>
      <c r="C167" t="s">
        <v>307</v>
      </c>
      <c r="D167" s="31">
        <v>0</v>
      </c>
      <c r="E167" s="31">
        <v>0</v>
      </c>
      <c r="F167" s="31">
        <v>0</v>
      </c>
      <c r="G167" s="31">
        <v>0</v>
      </c>
      <c r="H167" s="32">
        <v>0</v>
      </c>
      <c r="I167">
        <v>0</v>
      </c>
      <c r="J167" s="33">
        <v>0</v>
      </c>
      <c r="K167" s="33">
        <v>0</v>
      </c>
      <c r="L167" s="33">
        <v>0</v>
      </c>
      <c r="M167">
        <v>0</v>
      </c>
      <c r="N167">
        <v>0</v>
      </c>
      <c r="O167">
        <v>0</v>
      </c>
      <c r="P167" t="s">
        <v>54</v>
      </c>
      <c r="Q167" t="s">
        <v>54</v>
      </c>
      <c r="R167" t="s">
        <v>54</v>
      </c>
      <c r="S167" t="s">
        <v>54</v>
      </c>
      <c r="T167" t="s">
        <v>54</v>
      </c>
      <c r="U167" t="s">
        <v>54</v>
      </c>
      <c r="V167" t="s">
        <v>54</v>
      </c>
      <c r="W167" t="s">
        <v>54</v>
      </c>
      <c r="X167" s="23" t="s">
        <v>54</v>
      </c>
      <c r="Y167" s="23" t="s">
        <v>54</v>
      </c>
      <c r="Z167" s="23" t="s">
        <v>54</v>
      </c>
      <c r="AA167" s="23" t="s">
        <v>54</v>
      </c>
      <c r="AB167" t="s">
        <v>54</v>
      </c>
      <c r="AC167" t="s">
        <v>54</v>
      </c>
      <c r="AD167" t="s">
        <v>54</v>
      </c>
      <c r="AE167" t="s">
        <v>54</v>
      </c>
      <c r="AF167" s="23" t="s">
        <v>54</v>
      </c>
      <c r="AG167" s="23" t="s">
        <v>54</v>
      </c>
      <c r="AH167" s="23" t="s">
        <v>54</v>
      </c>
      <c r="AI167" s="23" t="s">
        <v>54</v>
      </c>
      <c r="AJ167">
        <v>0</v>
      </c>
      <c r="AK167">
        <v>0</v>
      </c>
      <c r="AL167">
        <v>0</v>
      </c>
      <c r="AM167">
        <v>0</v>
      </c>
      <c r="AN167" s="23" t="e">
        <v>#DIV/0!</v>
      </c>
      <c r="AO167" s="23" t="e">
        <v>#DIV/0!</v>
      </c>
      <c r="AP167" s="23" t="e">
        <v>#DIV/0!</v>
      </c>
      <c r="AQ167" s="23" t="e">
        <v>#DIV/0!</v>
      </c>
      <c r="AR167" s="35">
        <v>0</v>
      </c>
      <c r="AS167" s="35">
        <v>0</v>
      </c>
      <c r="AT167" s="35">
        <v>0</v>
      </c>
      <c r="AU167" s="31" t="str">
        <f t="shared" si="5"/>
        <v>库存为0</v>
      </c>
      <c r="AV167" s="36" t="str">
        <f>IFERROR(时间!$B$4+AU167,"上周无销量")</f>
        <v>上周无销量</v>
      </c>
    </row>
    <row r="168" spans="1:48">
      <c r="A168" s="21" t="s">
        <v>390</v>
      </c>
      <c r="B168" t="s">
        <v>391</v>
      </c>
      <c r="C168" t="s">
        <v>307</v>
      </c>
      <c r="D168" s="31">
        <v>0</v>
      </c>
      <c r="E168" s="31">
        <v>0</v>
      </c>
      <c r="F168" s="31">
        <v>0</v>
      </c>
      <c r="G168" s="31">
        <v>0</v>
      </c>
      <c r="H168" s="32">
        <v>0</v>
      </c>
      <c r="I168">
        <v>0</v>
      </c>
      <c r="J168" s="33">
        <v>0</v>
      </c>
      <c r="K168" s="33">
        <v>0</v>
      </c>
      <c r="L168" s="33">
        <v>0</v>
      </c>
      <c r="M168">
        <v>0</v>
      </c>
      <c r="N168">
        <v>0</v>
      </c>
      <c r="O168">
        <v>0</v>
      </c>
      <c r="P168" t="s">
        <v>54</v>
      </c>
      <c r="Q168" t="s">
        <v>54</v>
      </c>
      <c r="R168" t="s">
        <v>54</v>
      </c>
      <c r="S168" t="s">
        <v>54</v>
      </c>
      <c r="T168" t="s">
        <v>54</v>
      </c>
      <c r="U168" t="s">
        <v>54</v>
      </c>
      <c r="V168" t="s">
        <v>54</v>
      </c>
      <c r="W168" t="s">
        <v>54</v>
      </c>
      <c r="X168" s="23" t="s">
        <v>54</v>
      </c>
      <c r="Y168" s="23" t="s">
        <v>54</v>
      </c>
      <c r="Z168" s="23" t="s">
        <v>54</v>
      </c>
      <c r="AA168" s="23" t="s">
        <v>54</v>
      </c>
      <c r="AB168" t="s">
        <v>54</v>
      </c>
      <c r="AC168" t="s">
        <v>54</v>
      </c>
      <c r="AD168" t="s">
        <v>54</v>
      </c>
      <c r="AE168" t="s">
        <v>54</v>
      </c>
      <c r="AF168" s="23" t="s">
        <v>54</v>
      </c>
      <c r="AG168" s="23" t="s">
        <v>54</v>
      </c>
      <c r="AH168" s="23" t="s">
        <v>54</v>
      </c>
      <c r="AI168" s="23" t="s">
        <v>54</v>
      </c>
      <c r="AJ168">
        <v>0</v>
      </c>
      <c r="AK168">
        <v>0</v>
      </c>
      <c r="AL168">
        <v>0</v>
      </c>
      <c r="AM168">
        <v>0</v>
      </c>
      <c r="AN168" s="23" t="e">
        <v>#DIV/0!</v>
      </c>
      <c r="AO168" s="23" t="e">
        <v>#DIV/0!</v>
      </c>
      <c r="AP168" s="23" t="e">
        <v>#DIV/0!</v>
      </c>
      <c r="AQ168" s="23" t="e">
        <v>#DIV/0!</v>
      </c>
      <c r="AR168" s="35">
        <v>0</v>
      </c>
      <c r="AS168" s="35">
        <v>0</v>
      </c>
      <c r="AT168" s="35">
        <v>0</v>
      </c>
      <c r="AU168" s="31" t="str">
        <f t="shared" si="5"/>
        <v>库存为0</v>
      </c>
      <c r="AV168" s="36" t="str">
        <f>IFERROR(时间!$B$4+AU168,"上周无销量")</f>
        <v>上周无销量</v>
      </c>
    </row>
    <row r="169" spans="1:48">
      <c r="A169" s="21" t="s">
        <v>392</v>
      </c>
      <c r="B169" t="s">
        <v>393</v>
      </c>
      <c r="C169" t="s">
        <v>307</v>
      </c>
      <c r="D169" s="31">
        <v>0</v>
      </c>
      <c r="E169" s="31">
        <v>0</v>
      </c>
      <c r="F169" s="31">
        <v>0</v>
      </c>
      <c r="G169" s="31">
        <v>0</v>
      </c>
      <c r="H169" s="32">
        <v>0</v>
      </c>
      <c r="I169">
        <v>0</v>
      </c>
      <c r="J169" s="33">
        <v>0</v>
      </c>
      <c r="K169" s="33">
        <v>0</v>
      </c>
      <c r="L169" s="33">
        <v>0</v>
      </c>
      <c r="M169">
        <v>0</v>
      </c>
      <c r="N169">
        <v>0</v>
      </c>
      <c r="O169">
        <v>0</v>
      </c>
      <c r="P169" t="s">
        <v>54</v>
      </c>
      <c r="Q169" t="s">
        <v>54</v>
      </c>
      <c r="R169" t="s">
        <v>54</v>
      </c>
      <c r="S169" t="s">
        <v>54</v>
      </c>
      <c r="T169" t="s">
        <v>54</v>
      </c>
      <c r="U169" t="s">
        <v>54</v>
      </c>
      <c r="V169" t="s">
        <v>54</v>
      </c>
      <c r="W169" t="s">
        <v>54</v>
      </c>
      <c r="X169" s="23" t="s">
        <v>54</v>
      </c>
      <c r="Y169" s="23" t="s">
        <v>54</v>
      </c>
      <c r="Z169" s="23" t="s">
        <v>54</v>
      </c>
      <c r="AA169" s="23" t="s">
        <v>54</v>
      </c>
      <c r="AB169" t="s">
        <v>54</v>
      </c>
      <c r="AC169" t="s">
        <v>54</v>
      </c>
      <c r="AD169" t="s">
        <v>54</v>
      </c>
      <c r="AE169" t="s">
        <v>54</v>
      </c>
      <c r="AF169" s="23" t="s">
        <v>54</v>
      </c>
      <c r="AG169" s="23" t="s">
        <v>54</v>
      </c>
      <c r="AH169" s="23" t="s">
        <v>54</v>
      </c>
      <c r="AI169" s="23" t="s">
        <v>54</v>
      </c>
      <c r="AJ169">
        <v>0</v>
      </c>
      <c r="AK169">
        <v>0</v>
      </c>
      <c r="AL169">
        <v>0</v>
      </c>
      <c r="AM169">
        <v>0</v>
      </c>
      <c r="AN169" s="23" t="e">
        <v>#DIV/0!</v>
      </c>
      <c r="AO169" s="23" t="e">
        <v>#DIV/0!</v>
      </c>
      <c r="AP169" s="23" t="e">
        <v>#DIV/0!</v>
      </c>
      <c r="AQ169" s="23" t="e">
        <v>#DIV/0!</v>
      </c>
      <c r="AR169" s="35">
        <v>0</v>
      </c>
      <c r="AS169" s="35">
        <v>0</v>
      </c>
      <c r="AT169" s="35">
        <v>0</v>
      </c>
      <c r="AU169" s="31" t="str">
        <f t="shared" si="5"/>
        <v>库存为0</v>
      </c>
      <c r="AV169" s="36" t="str">
        <f>IFERROR(时间!$B$4+AU169,"上周无销量")</f>
        <v>上周无销量</v>
      </c>
    </row>
    <row r="170" spans="1:48">
      <c r="A170" s="21" t="s">
        <v>394</v>
      </c>
      <c r="B170" t="s">
        <v>395</v>
      </c>
      <c r="C170" t="s">
        <v>307</v>
      </c>
      <c r="D170" s="31">
        <v>0</v>
      </c>
      <c r="E170" s="31">
        <v>0</v>
      </c>
      <c r="F170" s="31">
        <v>0</v>
      </c>
      <c r="G170" s="31">
        <v>0</v>
      </c>
      <c r="H170" s="32">
        <v>0</v>
      </c>
      <c r="I170">
        <v>0</v>
      </c>
      <c r="J170" s="33">
        <v>0</v>
      </c>
      <c r="K170" s="33">
        <v>0</v>
      </c>
      <c r="L170" s="33">
        <v>0</v>
      </c>
      <c r="M170">
        <v>0</v>
      </c>
      <c r="N170">
        <v>0</v>
      </c>
      <c r="O170">
        <v>0</v>
      </c>
      <c r="P170" t="s">
        <v>54</v>
      </c>
      <c r="Q170" t="s">
        <v>54</v>
      </c>
      <c r="R170" t="s">
        <v>54</v>
      </c>
      <c r="S170" t="s">
        <v>54</v>
      </c>
      <c r="T170" t="s">
        <v>54</v>
      </c>
      <c r="U170" t="s">
        <v>54</v>
      </c>
      <c r="V170" t="s">
        <v>54</v>
      </c>
      <c r="W170" t="s">
        <v>54</v>
      </c>
      <c r="X170" s="23" t="s">
        <v>54</v>
      </c>
      <c r="Y170" s="23" t="s">
        <v>54</v>
      </c>
      <c r="Z170" s="23" t="s">
        <v>54</v>
      </c>
      <c r="AA170" s="23" t="s">
        <v>54</v>
      </c>
      <c r="AB170" t="s">
        <v>54</v>
      </c>
      <c r="AC170" t="s">
        <v>54</v>
      </c>
      <c r="AD170" t="s">
        <v>54</v>
      </c>
      <c r="AE170" t="s">
        <v>54</v>
      </c>
      <c r="AF170" s="23" t="s">
        <v>54</v>
      </c>
      <c r="AG170" s="23" t="s">
        <v>54</v>
      </c>
      <c r="AH170" s="23" t="s">
        <v>54</v>
      </c>
      <c r="AI170" s="23" t="s">
        <v>54</v>
      </c>
      <c r="AJ170">
        <v>0</v>
      </c>
      <c r="AK170">
        <v>0</v>
      </c>
      <c r="AL170">
        <v>0</v>
      </c>
      <c r="AM170">
        <v>0</v>
      </c>
      <c r="AN170" s="23" t="e">
        <v>#DIV/0!</v>
      </c>
      <c r="AO170" s="23" t="e">
        <v>#DIV/0!</v>
      </c>
      <c r="AP170" s="23" t="e">
        <v>#DIV/0!</v>
      </c>
      <c r="AQ170" s="23" t="e">
        <v>#DIV/0!</v>
      </c>
      <c r="AR170" s="35">
        <v>0</v>
      </c>
      <c r="AS170" s="35">
        <v>0</v>
      </c>
      <c r="AT170" s="35">
        <v>0</v>
      </c>
      <c r="AU170" s="31" t="str">
        <f t="shared" si="5"/>
        <v>库存为0</v>
      </c>
      <c r="AV170" s="36" t="str">
        <f>IFERROR(时间!$B$4+AU170,"上周无销量")</f>
        <v>上周无销量</v>
      </c>
    </row>
    <row r="171" spans="1:48">
      <c r="A171" s="21" t="s">
        <v>396</v>
      </c>
      <c r="B171" t="s">
        <v>397</v>
      </c>
      <c r="C171" t="s">
        <v>307</v>
      </c>
      <c r="D171" s="31">
        <v>0</v>
      </c>
      <c r="E171" s="31">
        <v>0</v>
      </c>
      <c r="F171" s="31">
        <v>0</v>
      </c>
      <c r="G171" s="31">
        <v>0</v>
      </c>
      <c r="H171" s="32">
        <v>0</v>
      </c>
      <c r="I171">
        <v>0</v>
      </c>
      <c r="J171" s="33">
        <v>0</v>
      </c>
      <c r="K171" s="33">
        <v>0</v>
      </c>
      <c r="L171" s="33">
        <v>0</v>
      </c>
      <c r="M171">
        <v>0</v>
      </c>
      <c r="N171">
        <v>0</v>
      </c>
      <c r="O171">
        <v>0</v>
      </c>
      <c r="P171" t="s">
        <v>54</v>
      </c>
      <c r="Q171" t="s">
        <v>54</v>
      </c>
      <c r="R171" t="s">
        <v>54</v>
      </c>
      <c r="S171" t="s">
        <v>54</v>
      </c>
      <c r="T171" t="s">
        <v>54</v>
      </c>
      <c r="U171" t="s">
        <v>54</v>
      </c>
      <c r="V171" t="s">
        <v>54</v>
      </c>
      <c r="W171" t="s">
        <v>54</v>
      </c>
      <c r="X171" s="23" t="s">
        <v>54</v>
      </c>
      <c r="Y171" s="23" t="s">
        <v>54</v>
      </c>
      <c r="Z171" s="23" t="s">
        <v>54</v>
      </c>
      <c r="AA171" s="23" t="s">
        <v>54</v>
      </c>
      <c r="AB171" t="s">
        <v>54</v>
      </c>
      <c r="AC171" t="s">
        <v>54</v>
      </c>
      <c r="AD171" t="s">
        <v>54</v>
      </c>
      <c r="AE171" t="s">
        <v>54</v>
      </c>
      <c r="AF171" s="23" t="s">
        <v>54</v>
      </c>
      <c r="AG171" s="23" t="s">
        <v>54</v>
      </c>
      <c r="AH171" s="23" t="s">
        <v>54</v>
      </c>
      <c r="AI171" s="23" t="s">
        <v>54</v>
      </c>
      <c r="AJ171">
        <v>0</v>
      </c>
      <c r="AK171">
        <v>0</v>
      </c>
      <c r="AL171">
        <v>0</v>
      </c>
      <c r="AM171">
        <v>0</v>
      </c>
      <c r="AN171" s="23" t="e">
        <v>#DIV/0!</v>
      </c>
      <c r="AO171" s="23" t="e">
        <v>#DIV/0!</v>
      </c>
      <c r="AP171" s="23" t="e">
        <v>#DIV/0!</v>
      </c>
      <c r="AQ171" s="23" t="e">
        <v>#DIV/0!</v>
      </c>
      <c r="AR171" s="35">
        <v>0</v>
      </c>
      <c r="AS171" s="35">
        <v>0</v>
      </c>
      <c r="AT171" s="35">
        <v>0</v>
      </c>
      <c r="AU171" s="31" t="str">
        <f t="shared" si="5"/>
        <v>库存为0</v>
      </c>
      <c r="AV171" s="36" t="str">
        <f>IFERROR(时间!$B$4+AU171,"上周无销量")</f>
        <v>上周无销量</v>
      </c>
    </row>
    <row r="172" spans="1:48">
      <c r="A172" s="21" t="s">
        <v>398</v>
      </c>
      <c r="B172" t="s">
        <v>399</v>
      </c>
      <c r="C172" t="s">
        <v>307</v>
      </c>
      <c r="D172" s="31">
        <v>0</v>
      </c>
      <c r="E172" s="31">
        <v>0</v>
      </c>
      <c r="F172" s="31">
        <v>0</v>
      </c>
      <c r="G172" s="31">
        <v>0</v>
      </c>
      <c r="H172" s="32">
        <v>0</v>
      </c>
      <c r="I172">
        <v>0</v>
      </c>
      <c r="J172" s="33">
        <v>0</v>
      </c>
      <c r="K172" s="33">
        <v>0</v>
      </c>
      <c r="L172" s="33">
        <v>0</v>
      </c>
      <c r="M172">
        <v>0</v>
      </c>
      <c r="N172">
        <v>0</v>
      </c>
      <c r="O172">
        <v>0</v>
      </c>
      <c r="P172" t="s">
        <v>54</v>
      </c>
      <c r="Q172" t="s">
        <v>54</v>
      </c>
      <c r="R172" t="s">
        <v>54</v>
      </c>
      <c r="S172" t="s">
        <v>54</v>
      </c>
      <c r="T172" t="s">
        <v>54</v>
      </c>
      <c r="U172" t="s">
        <v>54</v>
      </c>
      <c r="V172" t="s">
        <v>54</v>
      </c>
      <c r="W172" t="s">
        <v>54</v>
      </c>
      <c r="X172" s="23" t="s">
        <v>54</v>
      </c>
      <c r="Y172" s="23" t="s">
        <v>54</v>
      </c>
      <c r="Z172" s="23" t="s">
        <v>54</v>
      </c>
      <c r="AA172" s="23" t="s">
        <v>54</v>
      </c>
      <c r="AB172" t="s">
        <v>54</v>
      </c>
      <c r="AC172" t="s">
        <v>54</v>
      </c>
      <c r="AD172" t="s">
        <v>54</v>
      </c>
      <c r="AE172" t="s">
        <v>54</v>
      </c>
      <c r="AF172" s="23" t="s">
        <v>54</v>
      </c>
      <c r="AG172" s="23" t="s">
        <v>54</v>
      </c>
      <c r="AH172" s="23" t="s">
        <v>54</v>
      </c>
      <c r="AI172" s="23" t="s">
        <v>54</v>
      </c>
      <c r="AJ172">
        <v>0</v>
      </c>
      <c r="AK172">
        <v>0</v>
      </c>
      <c r="AL172">
        <v>0</v>
      </c>
      <c r="AM172">
        <v>0</v>
      </c>
      <c r="AN172" s="23" t="e">
        <v>#DIV/0!</v>
      </c>
      <c r="AO172" s="23" t="e">
        <v>#DIV/0!</v>
      </c>
      <c r="AP172" s="23" t="e">
        <v>#DIV/0!</v>
      </c>
      <c r="AQ172" s="23" t="e">
        <v>#DIV/0!</v>
      </c>
      <c r="AR172" s="35">
        <v>0</v>
      </c>
      <c r="AS172" s="35">
        <v>0</v>
      </c>
      <c r="AT172" s="35">
        <v>0</v>
      </c>
      <c r="AU172" s="31" t="str">
        <f t="shared" si="5"/>
        <v>库存为0</v>
      </c>
      <c r="AV172" s="36" t="str">
        <f>IFERROR(时间!$B$4+AU172,"上周无销量")</f>
        <v>上周无销量</v>
      </c>
    </row>
    <row r="173" spans="1:48">
      <c r="A173" s="21" t="s">
        <v>400</v>
      </c>
      <c r="B173" t="s">
        <v>401</v>
      </c>
      <c r="C173" t="s">
        <v>307</v>
      </c>
      <c r="D173" s="31">
        <v>0</v>
      </c>
      <c r="E173" s="31">
        <v>0</v>
      </c>
      <c r="F173" s="31">
        <v>0</v>
      </c>
      <c r="G173" s="31">
        <v>0</v>
      </c>
      <c r="H173" s="32">
        <v>0</v>
      </c>
      <c r="I173">
        <v>0</v>
      </c>
      <c r="J173" s="33">
        <v>0</v>
      </c>
      <c r="K173" s="33">
        <v>0</v>
      </c>
      <c r="L173" s="33">
        <v>0</v>
      </c>
      <c r="M173">
        <v>0</v>
      </c>
      <c r="N173">
        <v>0</v>
      </c>
      <c r="O173">
        <v>0</v>
      </c>
      <c r="P173" t="s">
        <v>54</v>
      </c>
      <c r="Q173" t="s">
        <v>54</v>
      </c>
      <c r="R173" t="s">
        <v>54</v>
      </c>
      <c r="S173" t="s">
        <v>54</v>
      </c>
      <c r="T173" t="s">
        <v>54</v>
      </c>
      <c r="U173" t="s">
        <v>54</v>
      </c>
      <c r="V173" t="s">
        <v>54</v>
      </c>
      <c r="W173" t="s">
        <v>54</v>
      </c>
      <c r="X173" s="23" t="s">
        <v>54</v>
      </c>
      <c r="Y173" s="23" t="s">
        <v>54</v>
      </c>
      <c r="Z173" s="23" t="s">
        <v>54</v>
      </c>
      <c r="AA173" s="23" t="s">
        <v>54</v>
      </c>
      <c r="AB173" t="s">
        <v>54</v>
      </c>
      <c r="AC173" t="s">
        <v>54</v>
      </c>
      <c r="AD173" t="s">
        <v>54</v>
      </c>
      <c r="AE173" t="s">
        <v>54</v>
      </c>
      <c r="AF173" s="23" t="s">
        <v>54</v>
      </c>
      <c r="AG173" s="23" t="s">
        <v>54</v>
      </c>
      <c r="AH173" s="23" t="s">
        <v>54</v>
      </c>
      <c r="AI173" s="23" t="s">
        <v>54</v>
      </c>
      <c r="AJ173">
        <v>0</v>
      </c>
      <c r="AK173">
        <v>0</v>
      </c>
      <c r="AL173">
        <v>0</v>
      </c>
      <c r="AM173">
        <v>0</v>
      </c>
      <c r="AN173" s="23" t="e">
        <v>#DIV/0!</v>
      </c>
      <c r="AO173" s="23" t="e">
        <v>#DIV/0!</v>
      </c>
      <c r="AP173" s="23" t="e">
        <v>#DIV/0!</v>
      </c>
      <c r="AQ173" s="23" t="e">
        <v>#DIV/0!</v>
      </c>
      <c r="AR173" s="35">
        <v>0</v>
      </c>
      <c r="AS173" s="35">
        <v>0</v>
      </c>
      <c r="AT173" s="35">
        <v>0</v>
      </c>
      <c r="AU173" s="31" t="str">
        <f t="shared" si="5"/>
        <v>库存为0</v>
      </c>
      <c r="AV173" s="36" t="str">
        <f>IFERROR(时间!$B$4+AU173,"上周无销量")</f>
        <v>上周无销量</v>
      </c>
    </row>
    <row r="174" spans="1:48">
      <c r="A174" s="21" t="s">
        <v>402</v>
      </c>
      <c r="B174" t="s">
        <v>403</v>
      </c>
      <c r="C174" t="s">
        <v>307</v>
      </c>
      <c r="D174" s="31">
        <v>0</v>
      </c>
      <c r="E174" s="31">
        <v>0</v>
      </c>
      <c r="F174" s="31">
        <v>0</v>
      </c>
      <c r="G174" s="31">
        <v>0</v>
      </c>
      <c r="H174" s="32">
        <v>0</v>
      </c>
      <c r="I174">
        <v>0</v>
      </c>
      <c r="J174" s="33">
        <v>0</v>
      </c>
      <c r="K174" s="33">
        <v>0</v>
      </c>
      <c r="L174" s="33">
        <v>0</v>
      </c>
      <c r="M174">
        <v>0</v>
      </c>
      <c r="N174">
        <v>0</v>
      </c>
      <c r="O174">
        <v>0</v>
      </c>
      <c r="P174" t="s">
        <v>54</v>
      </c>
      <c r="Q174" t="s">
        <v>54</v>
      </c>
      <c r="R174" t="s">
        <v>54</v>
      </c>
      <c r="S174" t="s">
        <v>54</v>
      </c>
      <c r="T174" t="s">
        <v>54</v>
      </c>
      <c r="U174" t="s">
        <v>54</v>
      </c>
      <c r="V174" t="s">
        <v>54</v>
      </c>
      <c r="W174" t="s">
        <v>54</v>
      </c>
      <c r="X174" s="23" t="s">
        <v>54</v>
      </c>
      <c r="Y174" s="23" t="s">
        <v>54</v>
      </c>
      <c r="Z174" s="23" t="s">
        <v>54</v>
      </c>
      <c r="AA174" s="23" t="s">
        <v>54</v>
      </c>
      <c r="AB174" t="s">
        <v>54</v>
      </c>
      <c r="AC174" t="s">
        <v>54</v>
      </c>
      <c r="AD174" t="s">
        <v>54</v>
      </c>
      <c r="AE174" t="s">
        <v>54</v>
      </c>
      <c r="AF174" s="23" t="s">
        <v>54</v>
      </c>
      <c r="AG174" s="23" t="s">
        <v>54</v>
      </c>
      <c r="AH174" s="23" t="s">
        <v>54</v>
      </c>
      <c r="AI174" s="23" t="s">
        <v>54</v>
      </c>
      <c r="AJ174">
        <v>0</v>
      </c>
      <c r="AK174">
        <v>0</v>
      </c>
      <c r="AL174">
        <v>0</v>
      </c>
      <c r="AM174">
        <v>0</v>
      </c>
      <c r="AN174" s="23" t="e">
        <v>#DIV/0!</v>
      </c>
      <c r="AO174" s="23" t="e">
        <v>#DIV/0!</v>
      </c>
      <c r="AP174" s="23" t="e">
        <v>#DIV/0!</v>
      </c>
      <c r="AQ174" s="23" t="e">
        <v>#DIV/0!</v>
      </c>
      <c r="AR174" s="35">
        <v>0</v>
      </c>
      <c r="AS174" s="35">
        <v>0</v>
      </c>
      <c r="AT174" s="35">
        <v>0</v>
      </c>
      <c r="AU174" s="31" t="str">
        <f t="shared" si="5"/>
        <v>库存为0</v>
      </c>
      <c r="AV174" s="36" t="str">
        <f>IFERROR(时间!$B$4+AU174,"上周无销量")</f>
        <v>上周无销量</v>
      </c>
    </row>
    <row r="175" spans="1:48">
      <c r="A175" s="21" t="s">
        <v>404</v>
      </c>
      <c r="B175" t="s">
        <v>405</v>
      </c>
      <c r="C175" t="s">
        <v>307</v>
      </c>
      <c r="D175" s="31">
        <v>0</v>
      </c>
      <c r="E175" s="31">
        <v>0</v>
      </c>
      <c r="F175" s="31">
        <v>0</v>
      </c>
      <c r="G175" s="31">
        <v>0</v>
      </c>
      <c r="H175" s="32">
        <v>0</v>
      </c>
      <c r="I175">
        <v>0</v>
      </c>
      <c r="J175" s="33">
        <v>0</v>
      </c>
      <c r="K175" s="33">
        <v>0</v>
      </c>
      <c r="L175" s="33">
        <v>0</v>
      </c>
      <c r="M175">
        <v>0</v>
      </c>
      <c r="N175">
        <v>0</v>
      </c>
      <c r="O175">
        <v>0</v>
      </c>
      <c r="P175" t="s">
        <v>54</v>
      </c>
      <c r="Q175" t="s">
        <v>54</v>
      </c>
      <c r="R175" t="s">
        <v>54</v>
      </c>
      <c r="S175" t="s">
        <v>54</v>
      </c>
      <c r="T175" t="s">
        <v>54</v>
      </c>
      <c r="U175" t="s">
        <v>54</v>
      </c>
      <c r="V175" t="s">
        <v>54</v>
      </c>
      <c r="W175" t="s">
        <v>54</v>
      </c>
      <c r="X175" s="23" t="s">
        <v>54</v>
      </c>
      <c r="Y175" s="23" t="s">
        <v>54</v>
      </c>
      <c r="Z175" s="23" t="s">
        <v>54</v>
      </c>
      <c r="AA175" s="23" t="s">
        <v>54</v>
      </c>
      <c r="AB175" t="s">
        <v>54</v>
      </c>
      <c r="AC175" t="s">
        <v>54</v>
      </c>
      <c r="AD175" t="s">
        <v>54</v>
      </c>
      <c r="AE175" t="s">
        <v>54</v>
      </c>
      <c r="AF175" s="23" t="s">
        <v>54</v>
      </c>
      <c r="AG175" s="23" t="s">
        <v>54</v>
      </c>
      <c r="AH175" s="23" t="s">
        <v>54</v>
      </c>
      <c r="AI175" s="23" t="s">
        <v>54</v>
      </c>
      <c r="AJ175">
        <v>0</v>
      </c>
      <c r="AK175">
        <v>0</v>
      </c>
      <c r="AL175">
        <v>0</v>
      </c>
      <c r="AM175">
        <v>0</v>
      </c>
      <c r="AN175" s="23" t="e">
        <v>#DIV/0!</v>
      </c>
      <c r="AO175" s="23" t="e">
        <v>#DIV/0!</v>
      </c>
      <c r="AP175" s="23" t="e">
        <v>#DIV/0!</v>
      </c>
      <c r="AQ175" s="23" t="e">
        <v>#DIV/0!</v>
      </c>
      <c r="AR175" s="35">
        <v>0</v>
      </c>
      <c r="AS175" s="35">
        <v>0</v>
      </c>
      <c r="AT175" s="35">
        <v>0</v>
      </c>
      <c r="AU175" s="31" t="str">
        <f t="shared" si="5"/>
        <v>库存为0</v>
      </c>
      <c r="AV175" s="36" t="str">
        <f>IFERROR(时间!$B$4+AU175,"上周无销量")</f>
        <v>上周无销量</v>
      </c>
    </row>
    <row r="176" spans="1:48">
      <c r="A176" s="21" t="s">
        <v>406</v>
      </c>
      <c r="B176" t="s">
        <v>407</v>
      </c>
      <c r="C176" t="s">
        <v>307</v>
      </c>
      <c r="D176" s="31">
        <v>0</v>
      </c>
      <c r="E176" s="31">
        <v>0</v>
      </c>
      <c r="F176" s="31">
        <v>0</v>
      </c>
      <c r="G176" s="31">
        <v>0</v>
      </c>
      <c r="H176" s="32">
        <v>0</v>
      </c>
      <c r="I176">
        <v>0</v>
      </c>
      <c r="J176" s="33">
        <v>0</v>
      </c>
      <c r="K176" s="33">
        <v>0</v>
      </c>
      <c r="L176" s="33">
        <v>0</v>
      </c>
      <c r="M176">
        <v>0</v>
      </c>
      <c r="N176">
        <v>0</v>
      </c>
      <c r="O176">
        <v>0</v>
      </c>
      <c r="P176" t="s">
        <v>54</v>
      </c>
      <c r="Q176" t="s">
        <v>54</v>
      </c>
      <c r="R176" t="s">
        <v>54</v>
      </c>
      <c r="S176" t="s">
        <v>54</v>
      </c>
      <c r="T176" t="s">
        <v>54</v>
      </c>
      <c r="U176" t="s">
        <v>54</v>
      </c>
      <c r="V176" t="s">
        <v>54</v>
      </c>
      <c r="W176" t="s">
        <v>54</v>
      </c>
      <c r="X176" s="23" t="s">
        <v>54</v>
      </c>
      <c r="Y176" s="23" t="s">
        <v>54</v>
      </c>
      <c r="Z176" s="23" t="s">
        <v>54</v>
      </c>
      <c r="AA176" s="23" t="s">
        <v>54</v>
      </c>
      <c r="AB176" t="s">
        <v>54</v>
      </c>
      <c r="AC176" t="s">
        <v>54</v>
      </c>
      <c r="AD176" t="s">
        <v>54</v>
      </c>
      <c r="AE176" t="s">
        <v>54</v>
      </c>
      <c r="AF176" s="23" t="s">
        <v>54</v>
      </c>
      <c r="AG176" s="23" t="s">
        <v>54</v>
      </c>
      <c r="AH176" s="23" t="s">
        <v>54</v>
      </c>
      <c r="AI176" s="23" t="s">
        <v>54</v>
      </c>
      <c r="AJ176">
        <v>0</v>
      </c>
      <c r="AK176">
        <v>0</v>
      </c>
      <c r="AL176">
        <v>0</v>
      </c>
      <c r="AM176">
        <v>0</v>
      </c>
      <c r="AN176" s="23" t="e">
        <v>#DIV/0!</v>
      </c>
      <c r="AO176" s="23" t="e">
        <v>#DIV/0!</v>
      </c>
      <c r="AP176" s="23" t="e">
        <v>#DIV/0!</v>
      </c>
      <c r="AQ176" s="23" t="e">
        <v>#DIV/0!</v>
      </c>
      <c r="AR176" s="35">
        <v>0</v>
      </c>
      <c r="AS176" s="35">
        <v>0</v>
      </c>
      <c r="AT176" s="35">
        <v>0</v>
      </c>
      <c r="AU176" s="31" t="str">
        <f t="shared" si="5"/>
        <v>库存为0</v>
      </c>
      <c r="AV176" s="36" t="str">
        <f>IFERROR(时间!$B$4+AU176,"上周无销量")</f>
        <v>上周无销量</v>
      </c>
    </row>
    <row r="177" spans="1:48">
      <c r="A177" s="21" t="s">
        <v>408</v>
      </c>
      <c r="B177" t="s">
        <v>409</v>
      </c>
      <c r="C177" t="s">
        <v>307</v>
      </c>
      <c r="D177" s="31">
        <v>0</v>
      </c>
      <c r="E177" s="31">
        <v>0</v>
      </c>
      <c r="F177" s="31">
        <v>0</v>
      </c>
      <c r="G177" s="31">
        <v>0</v>
      </c>
      <c r="H177" s="32">
        <v>0</v>
      </c>
      <c r="I177">
        <v>0</v>
      </c>
      <c r="J177" s="33">
        <v>0</v>
      </c>
      <c r="K177" s="33">
        <v>0</v>
      </c>
      <c r="L177" s="33">
        <v>0</v>
      </c>
      <c r="M177">
        <v>0</v>
      </c>
      <c r="N177">
        <v>0</v>
      </c>
      <c r="O177">
        <v>0</v>
      </c>
      <c r="P177" t="s">
        <v>54</v>
      </c>
      <c r="Q177" t="s">
        <v>54</v>
      </c>
      <c r="R177" t="s">
        <v>54</v>
      </c>
      <c r="S177" t="s">
        <v>54</v>
      </c>
      <c r="T177" t="s">
        <v>54</v>
      </c>
      <c r="U177" t="s">
        <v>54</v>
      </c>
      <c r="V177" t="s">
        <v>54</v>
      </c>
      <c r="W177" t="s">
        <v>54</v>
      </c>
      <c r="X177" s="23" t="s">
        <v>54</v>
      </c>
      <c r="Y177" s="23" t="s">
        <v>54</v>
      </c>
      <c r="Z177" s="23" t="s">
        <v>54</v>
      </c>
      <c r="AA177" s="23" t="s">
        <v>54</v>
      </c>
      <c r="AB177" t="s">
        <v>54</v>
      </c>
      <c r="AC177" t="s">
        <v>54</v>
      </c>
      <c r="AD177" t="s">
        <v>54</v>
      </c>
      <c r="AE177" t="s">
        <v>54</v>
      </c>
      <c r="AF177" s="23" t="s">
        <v>54</v>
      </c>
      <c r="AG177" s="23" t="s">
        <v>54</v>
      </c>
      <c r="AH177" s="23" t="s">
        <v>54</v>
      </c>
      <c r="AI177" s="23" t="s">
        <v>54</v>
      </c>
      <c r="AJ177">
        <v>0</v>
      </c>
      <c r="AK177">
        <v>0</v>
      </c>
      <c r="AL177">
        <v>0</v>
      </c>
      <c r="AM177">
        <v>0</v>
      </c>
      <c r="AN177" s="23" t="e">
        <v>#DIV/0!</v>
      </c>
      <c r="AO177" s="23" t="e">
        <v>#DIV/0!</v>
      </c>
      <c r="AP177" s="23" t="e">
        <v>#DIV/0!</v>
      </c>
      <c r="AQ177" s="23" t="e">
        <v>#DIV/0!</v>
      </c>
      <c r="AR177" s="35">
        <v>0</v>
      </c>
      <c r="AS177" s="35">
        <v>0</v>
      </c>
      <c r="AT177" s="35">
        <v>0</v>
      </c>
      <c r="AU177" s="31" t="str">
        <f t="shared" si="5"/>
        <v>库存为0</v>
      </c>
      <c r="AV177" s="36" t="str">
        <f>IFERROR(时间!$B$4+AU177,"上周无销量")</f>
        <v>上周无销量</v>
      </c>
    </row>
    <row r="178" spans="1:48">
      <c r="A178" s="21" t="s">
        <v>410</v>
      </c>
      <c r="B178" t="s">
        <v>411</v>
      </c>
      <c r="C178" t="s">
        <v>307</v>
      </c>
      <c r="D178" s="31">
        <v>0</v>
      </c>
      <c r="E178" s="31">
        <v>0</v>
      </c>
      <c r="F178" s="31">
        <v>0</v>
      </c>
      <c r="G178" s="31">
        <v>0</v>
      </c>
      <c r="H178" s="32">
        <v>0</v>
      </c>
      <c r="I178">
        <v>0</v>
      </c>
      <c r="J178" s="33">
        <v>0</v>
      </c>
      <c r="K178" s="33">
        <v>0</v>
      </c>
      <c r="L178" s="33">
        <v>0</v>
      </c>
      <c r="M178">
        <v>0</v>
      </c>
      <c r="N178">
        <v>0</v>
      </c>
      <c r="O178">
        <v>0</v>
      </c>
      <c r="P178" t="s">
        <v>54</v>
      </c>
      <c r="Q178" t="s">
        <v>54</v>
      </c>
      <c r="R178" t="s">
        <v>54</v>
      </c>
      <c r="S178" t="s">
        <v>54</v>
      </c>
      <c r="T178" t="s">
        <v>54</v>
      </c>
      <c r="U178" t="s">
        <v>54</v>
      </c>
      <c r="V178" t="s">
        <v>54</v>
      </c>
      <c r="W178" t="s">
        <v>54</v>
      </c>
      <c r="X178" s="23" t="s">
        <v>54</v>
      </c>
      <c r="Y178" s="23" t="s">
        <v>54</v>
      </c>
      <c r="Z178" s="23" t="s">
        <v>54</v>
      </c>
      <c r="AA178" s="23" t="s">
        <v>54</v>
      </c>
      <c r="AB178" t="s">
        <v>54</v>
      </c>
      <c r="AC178" t="s">
        <v>54</v>
      </c>
      <c r="AD178" t="s">
        <v>54</v>
      </c>
      <c r="AE178" t="s">
        <v>54</v>
      </c>
      <c r="AF178" s="23" t="s">
        <v>54</v>
      </c>
      <c r="AG178" s="23" t="s">
        <v>54</v>
      </c>
      <c r="AH178" s="23" t="s">
        <v>54</v>
      </c>
      <c r="AI178" s="23" t="s">
        <v>54</v>
      </c>
      <c r="AJ178">
        <v>0</v>
      </c>
      <c r="AK178">
        <v>0</v>
      </c>
      <c r="AL178">
        <v>0</v>
      </c>
      <c r="AM178">
        <v>0</v>
      </c>
      <c r="AN178" s="23" t="e">
        <v>#DIV/0!</v>
      </c>
      <c r="AO178" s="23" t="e">
        <v>#DIV/0!</v>
      </c>
      <c r="AP178" s="23" t="e">
        <v>#DIV/0!</v>
      </c>
      <c r="AQ178" s="23" t="e">
        <v>#DIV/0!</v>
      </c>
      <c r="AR178" s="35">
        <v>0</v>
      </c>
      <c r="AS178" s="35">
        <v>0</v>
      </c>
      <c r="AT178" s="35">
        <v>0</v>
      </c>
      <c r="AU178" s="31" t="str">
        <f t="shared" si="5"/>
        <v>库存为0</v>
      </c>
      <c r="AV178" s="36" t="str">
        <f>IFERROR(时间!$B$4+AU178,"上周无销量")</f>
        <v>上周无销量</v>
      </c>
    </row>
    <row r="179" spans="1:48">
      <c r="A179" s="21" t="s">
        <v>412</v>
      </c>
      <c r="B179" t="s">
        <v>413</v>
      </c>
      <c r="C179" t="s">
        <v>307</v>
      </c>
      <c r="D179" s="31">
        <v>0</v>
      </c>
      <c r="E179" s="31">
        <v>0</v>
      </c>
      <c r="F179" s="31">
        <v>0</v>
      </c>
      <c r="G179" s="31">
        <v>0</v>
      </c>
      <c r="H179" s="32">
        <v>0</v>
      </c>
      <c r="I179">
        <v>0</v>
      </c>
      <c r="J179" s="33">
        <v>0</v>
      </c>
      <c r="K179" s="33">
        <v>0</v>
      </c>
      <c r="L179" s="33">
        <v>0</v>
      </c>
      <c r="M179">
        <v>0</v>
      </c>
      <c r="N179">
        <v>0</v>
      </c>
      <c r="O179">
        <v>0</v>
      </c>
      <c r="P179" t="s">
        <v>54</v>
      </c>
      <c r="Q179" t="s">
        <v>54</v>
      </c>
      <c r="R179" t="s">
        <v>54</v>
      </c>
      <c r="S179" t="s">
        <v>54</v>
      </c>
      <c r="T179" t="s">
        <v>54</v>
      </c>
      <c r="U179" t="s">
        <v>54</v>
      </c>
      <c r="V179" t="s">
        <v>54</v>
      </c>
      <c r="W179" t="s">
        <v>54</v>
      </c>
      <c r="X179" s="23" t="s">
        <v>54</v>
      </c>
      <c r="Y179" s="23" t="s">
        <v>54</v>
      </c>
      <c r="Z179" s="23" t="s">
        <v>54</v>
      </c>
      <c r="AA179" s="23" t="s">
        <v>54</v>
      </c>
      <c r="AB179" t="s">
        <v>54</v>
      </c>
      <c r="AC179" t="s">
        <v>54</v>
      </c>
      <c r="AD179" t="s">
        <v>54</v>
      </c>
      <c r="AE179" t="s">
        <v>54</v>
      </c>
      <c r="AF179" s="23" t="s">
        <v>54</v>
      </c>
      <c r="AG179" s="23" t="s">
        <v>54</v>
      </c>
      <c r="AH179" s="23" t="s">
        <v>54</v>
      </c>
      <c r="AI179" s="23" t="s">
        <v>54</v>
      </c>
      <c r="AJ179">
        <v>0</v>
      </c>
      <c r="AK179">
        <v>0</v>
      </c>
      <c r="AL179">
        <v>0</v>
      </c>
      <c r="AM179">
        <v>0</v>
      </c>
      <c r="AN179" s="23" t="e">
        <v>#DIV/0!</v>
      </c>
      <c r="AO179" s="23" t="e">
        <v>#DIV/0!</v>
      </c>
      <c r="AP179" s="23" t="e">
        <v>#DIV/0!</v>
      </c>
      <c r="AQ179" s="23" t="e">
        <v>#DIV/0!</v>
      </c>
      <c r="AR179" s="35">
        <v>0</v>
      </c>
      <c r="AS179" s="35">
        <v>0</v>
      </c>
      <c r="AT179" s="35">
        <v>0</v>
      </c>
      <c r="AU179" s="31" t="str">
        <f t="shared" si="5"/>
        <v>库存为0</v>
      </c>
      <c r="AV179" s="36" t="str">
        <f>IFERROR(时间!$B$4+AU179,"上周无销量")</f>
        <v>上周无销量</v>
      </c>
    </row>
    <row r="180" spans="1:48">
      <c r="A180" s="21" t="s">
        <v>414</v>
      </c>
      <c r="B180" t="s">
        <v>415</v>
      </c>
      <c r="C180" t="s">
        <v>307</v>
      </c>
      <c r="D180" s="31">
        <v>0</v>
      </c>
      <c r="E180" s="31">
        <v>0</v>
      </c>
      <c r="F180" s="31">
        <v>0</v>
      </c>
      <c r="G180" s="31">
        <v>0</v>
      </c>
      <c r="H180" s="32">
        <v>0</v>
      </c>
      <c r="I180">
        <v>0</v>
      </c>
      <c r="J180" s="33">
        <v>0</v>
      </c>
      <c r="K180" s="33">
        <v>0</v>
      </c>
      <c r="L180" s="33">
        <v>0</v>
      </c>
      <c r="M180">
        <v>0</v>
      </c>
      <c r="N180">
        <v>0</v>
      </c>
      <c r="O180">
        <v>0</v>
      </c>
      <c r="P180" t="s">
        <v>54</v>
      </c>
      <c r="Q180" t="s">
        <v>54</v>
      </c>
      <c r="R180" t="s">
        <v>54</v>
      </c>
      <c r="S180" t="s">
        <v>54</v>
      </c>
      <c r="T180" t="s">
        <v>54</v>
      </c>
      <c r="U180" t="s">
        <v>54</v>
      </c>
      <c r="V180" t="s">
        <v>54</v>
      </c>
      <c r="W180" t="s">
        <v>54</v>
      </c>
      <c r="X180" s="23" t="s">
        <v>54</v>
      </c>
      <c r="Y180" s="23" t="s">
        <v>54</v>
      </c>
      <c r="Z180" s="23" t="s">
        <v>54</v>
      </c>
      <c r="AA180" s="23" t="s">
        <v>54</v>
      </c>
      <c r="AB180" t="s">
        <v>54</v>
      </c>
      <c r="AC180" t="s">
        <v>54</v>
      </c>
      <c r="AD180" t="s">
        <v>54</v>
      </c>
      <c r="AE180" t="s">
        <v>54</v>
      </c>
      <c r="AF180" s="23" t="s">
        <v>54</v>
      </c>
      <c r="AG180" s="23" t="s">
        <v>54</v>
      </c>
      <c r="AH180" s="23" t="s">
        <v>54</v>
      </c>
      <c r="AI180" s="23" t="s">
        <v>54</v>
      </c>
      <c r="AJ180">
        <v>0</v>
      </c>
      <c r="AK180">
        <v>0</v>
      </c>
      <c r="AL180">
        <v>0</v>
      </c>
      <c r="AM180">
        <v>0</v>
      </c>
      <c r="AN180" s="23" t="e">
        <v>#DIV/0!</v>
      </c>
      <c r="AO180" s="23" t="e">
        <v>#DIV/0!</v>
      </c>
      <c r="AP180" s="23" t="e">
        <v>#DIV/0!</v>
      </c>
      <c r="AQ180" s="23" t="e">
        <v>#DIV/0!</v>
      </c>
      <c r="AR180" s="35">
        <v>0</v>
      </c>
      <c r="AS180" s="35">
        <v>0</v>
      </c>
      <c r="AT180" s="35">
        <v>0</v>
      </c>
      <c r="AU180" s="31" t="str">
        <f t="shared" si="5"/>
        <v>库存为0</v>
      </c>
      <c r="AV180" s="36" t="str">
        <f>IFERROR(时间!$B$4+AU180,"上周无销量")</f>
        <v>上周无销量</v>
      </c>
    </row>
    <row r="181" spans="1:48">
      <c r="A181" s="21" t="s">
        <v>416</v>
      </c>
      <c r="B181" t="s">
        <v>417</v>
      </c>
      <c r="C181" t="s">
        <v>307</v>
      </c>
      <c r="D181" s="31">
        <v>0</v>
      </c>
      <c r="E181" s="31">
        <v>0</v>
      </c>
      <c r="F181" s="31">
        <v>0</v>
      </c>
      <c r="G181" s="31">
        <v>0</v>
      </c>
      <c r="H181" s="32">
        <v>0</v>
      </c>
      <c r="I181">
        <v>0</v>
      </c>
      <c r="J181" s="33">
        <v>0</v>
      </c>
      <c r="K181" s="33">
        <v>0</v>
      </c>
      <c r="L181" s="33">
        <v>0</v>
      </c>
      <c r="M181">
        <v>0</v>
      </c>
      <c r="N181">
        <v>0</v>
      </c>
      <c r="O181">
        <v>0</v>
      </c>
      <c r="P181" t="s">
        <v>54</v>
      </c>
      <c r="Q181" t="s">
        <v>54</v>
      </c>
      <c r="R181" t="s">
        <v>54</v>
      </c>
      <c r="S181" t="s">
        <v>54</v>
      </c>
      <c r="T181" t="s">
        <v>54</v>
      </c>
      <c r="U181" t="s">
        <v>54</v>
      </c>
      <c r="V181" t="s">
        <v>54</v>
      </c>
      <c r="W181" t="s">
        <v>54</v>
      </c>
      <c r="X181" s="23" t="s">
        <v>54</v>
      </c>
      <c r="Y181" s="23" t="s">
        <v>54</v>
      </c>
      <c r="Z181" s="23" t="s">
        <v>54</v>
      </c>
      <c r="AA181" s="23" t="s">
        <v>54</v>
      </c>
      <c r="AB181" t="s">
        <v>54</v>
      </c>
      <c r="AC181" t="s">
        <v>54</v>
      </c>
      <c r="AD181" t="s">
        <v>54</v>
      </c>
      <c r="AE181" t="s">
        <v>54</v>
      </c>
      <c r="AF181" s="23" t="s">
        <v>54</v>
      </c>
      <c r="AG181" s="23" t="s">
        <v>54</v>
      </c>
      <c r="AH181" s="23" t="s">
        <v>54</v>
      </c>
      <c r="AI181" s="23" t="s">
        <v>54</v>
      </c>
      <c r="AJ181">
        <v>0</v>
      </c>
      <c r="AK181">
        <v>0</v>
      </c>
      <c r="AL181">
        <v>0</v>
      </c>
      <c r="AM181">
        <v>0</v>
      </c>
      <c r="AN181" s="23" t="e">
        <v>#DIV/0!</v>
      </c>
      <c r="AO181" s="23" t="e">
        <v>#DIV/0!</v>
      </c>
      <c r="AP181" s="23" t="e">
        <v>#DIV/0!</v>
      </c>
      <c r="AQ181" s="23" t="e">
        <v>#DIV/0!</v>
      </c>
      <c r="AR181" s="35">
        <v>0</v>
      </c>
      <c r="AS181" s="35">
        <v>0</v>
      </c>
      <c r="AT181" s="35">
        <v>0</v>
      </c>
      <c r="AU181" s="31" t="str">
        <f t="shared" si="5"/>
        <v>库存为0</v>
      </c>
      <c r="AV181" s="36" t="str">
        <f>IFERROR(时间!$B$4+AU181,"上周无销量")</f>
        <v>上周无销量</v>
      </c>
    </row>
    <row r="182" spans="1:48">
      <c r="A182" s="21" t="s">
        <v>418</v>
      </c>
      <c r="B182" t="s">
        <v>419</v>
      </c>
      <c r="C182" t="s">
        <v>307</v>
      </c>
      <c r="D182" s="31">
        <v>0</v>
      </c>
      <c r="E182" s="31">
        <v>0</v>
      </c>
      <c r="F182" s="31">
        <v>0</v>
      </c>
      <c r="G182" s="31">
        <v>0</v>
      </c>
      <c r="H182" s="32">
        <v>0</v>
      </c>
      <c r="I182">
        <v>0</v>
      </c>
      <c r="J182" s="33">
        <v>0</v>
      </c>
      <c r="K182" s="33">
        <v>0</v>
      </c>
      <c r="L182" s="33">
        <v>0</v>
      </c>
      <c r="M182">
        <v>0</v>
      </c>
      <c r="N182">
        <v>0</v>
      </c>
      <c r="O182">
        <v>0</v>
      </c>
      <c r="P182" t="s">
        <v>54</v>
      </c>
      <c r="Q182" t="s">
        <v>54</v>
      </c>
      <c r="R182" t="s">
        <v>54</v>
      </c>
      <c r="S182" t="s">
        <v>54</v>
      </c>
      <c r="T182" t="s">
        <v>54</v>
      </c>
      <c r="U182" t="s">
        <v>54</v>
      </c>
      <c r="V182" t="s">
        <v>54</v>
      </c>
      <c r="W182" t="s">
        <v>54</v>
      </c>
      <c r="X182" s="23" t="s">
        <v>54</v>
      </c>
      <c r="Y182" s="23" t="s">
        <v>54</v>
      </c>
      <c r="Z182" s="23" t="s">
        <v>54</v>
      </c>
      <c r="AA182" s="23" t="s">
        <v>54</v>
      </c>
      <c r="AB182" t="s">
        <v>54</v>
      </c>
      <c r="AC182" t="s">
        <v>54</v>
      </c>
      <c r="AD182" t="s">
        <v>54</v>
      </c>
      <c r="AE182" t="s">
        <v>54</v>
      </c>
      <c r="AF182" s="23" t="s">
        <v>54</v>
      </c>
      <c r="AG182" s="23" t="s">
        <v>54</v>
      </c>
      <c r="AH182" s="23" t="s">
        <v>54</v>
      </c>
      <c r="AI182" s="23" t="s">
        <v>54</v>
      </c>
      <c r="AJ182">
        <v>0</v>
      </c>
      <c r="AK182">
        <v>0</v>
      </c>
      <c r="AL182">
        <v>0</v>
      </c>
      <c r="AM182">
        <v>0</v>
      </c>
      <c r="AN182" s="23" t="e">
        <v>#DIV/0!</v>
      </c>
      <c r="AO182" s="23" t="e">
        <v>#DIV/0!</v>
      </c>
      <c r="AP182" s="23" t="e">
        <v>#DIV/0!</v>
      </c>
      <c r="AQ182" s="23" t="e">
        <v>#DIV/0!</v>
      </c>
      <c r="AR182" s="35">
        <v>0</v>
      </c>
      <c r="AS182" s="35">
        <v>0</v>
      </c>
      <c r="AT182" s="35">
        <v>0</v>
      </c>
      <c r="AU182" s="31" t="str">
        <f t="shared" si="5"/>
        <v>库存为0</v>
      </c>
      <c r="AV182" s="36" t="str">
        <f>IFERROR(时间!$B$4+AU182,"上周无销量")</f>
        <v>上周无销量</v>
      </c>
    </row>
    <row r="183" spans="1:48">
      <c r="A183" s="21" t="s">
        <v>420</v>
      </c>
      <c r="B183" t="s">
        <v>421</v>
      </c>
      <c r="C183" t="s">
        <v>307</v>
      </c>
      <c r="D183" s="31">
        <v>0</v>
      </c>
      <c r="E183" s="31">
        <v>0</v>
      </c>
      <c r="F183" s="31">
        <v>0</v>
      </c>
      <c r="G183" s="31">
        <v>0</v>
      </c>
      <c r="H183" s="32">
        <v>0</v>
      </c>
      <c r="I183">
        <v>0</v>
      </c>
      <c r="J183" s="33">
        <v>0</v>
      </c>
      <c r="K183" s="33">
        <v>0</v>
      </c>
      <c r="L183" s="33">
        <v>0</v>
      </c>
      <c r="M183">
        <v>0</v>
      </c>
      <c r="N183">
        <v>0</v>
      </c>
      <c r="O183">
        <v>0</v>
      </c>
      <c r="P183" t="s">
        <v>54</v>
      </c>
      <c r="Q183" t="s">
        <v>54</v>
      </c>
      <c r="R183" t="s">
        <v>54</v>
      </c>
      <c r="S183" t="s">
        <v>54</v>
      </c>
      <c r="T183" t="s">
        <v>54</v>
      </c>
      <c r="U183" t="s">
        <v>54</v>
      </c>
      <c r="V183" t="s">
        <v>54</v>
      </c>
      <c r="W183" t="s">
        <v>54</v>
      </c>
      <c r="X183" s="23" t="s">
        <v>54</v>
      </c>
      <c r="Y183" s="23" t="s">
        <v>54</v>
      </c>
      <c r="Z183" s="23" t="s">
        <v>54</v>
      </c>
      <c r="AA183" s="23" t="s">
        <v>54</v>
      </c>
      <c r="AB183" t="s">
        <v>54</v>
      </c>
      <c r="AC183" t="s">
        <v>54</v>
      </c>
      <c r="AD183" t="s">
        <v>54</v>
      </c>
      <c r="AE183" t="s">
        <v>54</v>
      </c>
      <c r="AF183" s="23" t="s">
        <v>54</v>
      </c>
      <c r="AG183" s="23" t="s">
        <v>54</v>
      </c>
      <c r="AH183" s="23" t="s">
        <v>54</v>
      </c>
      <c r="AI183" s="23" t="s">
        <v>54</v>
      </c>
      <c r="AJ183">
        <v>0</v>
      </c>
      <c r="AK183">
        <v>0</v>
      </c>
      <c r="AL183">
        <v>0</v>
      </c>
      <c r="AM183">
        <v>0</v>
      </c>
      <c r="AN183" s="23" t="e">
        <v>#DIV/0!</v>
      </c>
      <c r="AO183" s="23" t="e">
        <v>#DIV/0!</v>
      </c>
      <c r="AP183" s="23" t="e">
        <v>#DIV/0!</v>
      </c>
      <c r="AQ183" s="23" t="e">
        <v>#DIV/0!</v>
      </c>
      <c r="AR183" s="35">
        <v>0</v>
      </c>
      <c r="AS183" s="35">
        <v>0</v>
      </c>
      <c r="AT183" s="35">
        <v>0</v>
      </c>
      <c r="AU183" s="31" t="str">
        <f t="shared" si="5"/>
        <v>库存为0</v>
      </c>
      <c r="AV183" s="36" t="str">
        <f>IFERROR(时间!$B$4+AU183,"上周无销量")</f>
        <v>上周无销量</v>
      </c>
    </row>
    <row r="184" spans="1:48">
      <c r="A184" s="21" t="s">
        <v>422</v>
      </c>
      <c r="B184" t="s">
        <v>423</v>
      </c>
      <c r="C184" t="s">
        <v>307</v>
      </c>
      <c r="D184" s="31">
        <v>0</v>
      </c>
      <c r="E184" s="31">
        <v>0</v>
      </c>
      <c r="F184" s="31">
        <v>0</v>
      </c>
      <c r="G184" s="31">
        <v>0</v>
      </c>
      <c r="H184" s="32">
        <v>0</v>
      </c>
      <c r="I184">
        <v>0</v>
      </c>
      <c r="J184" s="33">
        <v>0</v>
      </c>
      <c r="K184" s="33">
        <v>0</v>
      </c>
      <c r="L184" s="33">
        <v>0</v>
      </c>
      <c r="M184">
        <v>0</v>
      </c>
      <c r="N184">
        <v>0</v>
      </c>
      <c r="O184">
        <v>0</v>
      </c>
      <c r="P184" t="s">
        <v>54</v>
      </c>
      <c r="Q184" t="s">
        <v>54</v>
      </c>
      <c r="R184" t="s">
        <v>54</v>
      </c>
      <c r="S184" t="s">
        <v>54</v>
      </c>
      <c r="T184" t="s">
        <v>54</v>
      </c>
      <c r="U184" t="s">
        <v>54</v>
      </c>
      <c r="V184" t="s">
        <v>54</v>
      </c>
      <c r="W184" t="s">
        <v>54</v>
      </c>
      <c r="X184" s="23" t="s">
        <v>54</v>
      </c>
      <c r="Y184" s="23" t="s">
        <v>54</v>
      </c>
      <c r="Z184" s="23" t="s">
        <v>54</v>
      </c>
      <c r="AA184" s="23" t="s">
        <v>54</v>
      </c>
      <c r="AB184" t="s">
        <v>54</v>
      </c>
      <c r="AC184" t="s">
        <v>54</v>
      </c>
      <c r="AD184" t="s">
        <v>54</v>
      </c>
      <c r="AE184" t="s">
        <v>54</v>
      </c>
      <c r="AF184" s="23" t="s">
        <v>54</v>
      </c>
      <c r="AG184" s="23" t="s">
        <v>54</v>
      </c>
      <c r="AH184" s="23" t="s">
        <v>54</v>
      </c>
      <c r="AI184" s="23" t="s">
        <v>54</v>
      </c>
      <c r="AJ184">
        <v>0</v>
      </c>
      <c r="AK184">
        <v>0</v>
      </c>
      <c r="AL184">
        <v>0</v>
      </c>
      <c r="AM184">
        <v>0</v>
      </c>
      <c r="AN184" s="23" t="e">
        <v>#DIV/0!</v>
      </c>
      <c r="AO184" s="23" t="e">
        <v>#DIV/0!</v>
      </c>
      <c r="AP184" s="23" t="e">
        <v>#DIV/0!</v>
      </c>
      <c r="AQ184" s="23" t="e">
        <v>#DIV/0!</v>
      </c>
      <c r="AR184" s="35">
        <v>0</v>
      </c>
      <c r="AS184" s="35">
        <v>0</v>
      </c>
      <c r="AT184" s="35">
        <v>0</v>
      </c>
      <c r="AU184" s="31" t="str">
        <f t="shared" si="5"/>
        <v>库存为0</v>
      </c>
      <c r="AV184" s="36" t="str">
        <f>IFERROR(时间!$B$4+AU184,"上周无销量")</f>
        <v>上周无销量</v>
      </c>
    </row>
    <row r="185" spans="1:48">
      <c r="A185" s="21" t="s">
        <v>424</v>
      </c>
      <c r="B185" t="s">
        <v>425</v>
      </c>
      <c r="C185" t="s">
        <v>307</v>
      </c>
      <c r="D185" s="31">
        <v>0</v>
      </c>
      <c r="E185" s="31">
        <v>0</v>
      </c>
      <c r="F185" s="31">
        <v>0</v>
      </c>
      <c r="G185" s="31">
        <v>0</v>
      </c>
      <c r="H185" s="32">
        <v>0</v>
      </c>
      <c r="I185">
        <v>0</v>
      </c>
      <c r="J185" s="33">
        <v>0</v>
      </c>
      <c r="K185" s="33">
        <v>0</v>
      </c>
      <c r="L185" s="33">
        <v>0</v>
      </c>
      <c r="M185">
        <v>0</v>
      </c>
      <c r="N185">
        <v>0</v>
      </c>
      <c r="O185">
        <v>0</v>
      </c>
      <c r="P185" t="s">
        <v>54</v>
      </c>
      <c r="Q185" t="s">
        <v>54</v>
      </c>
      <c r="R185" t="s">
        <v>54</v>
      </c>
      <c r="S185" t="s">
        <v>54</v>
      </c>
      <c r="T185" t="s">
        <v>54</v>
      </c>
      <c r="U185" t="s">
        <v>54</v>
      </c>
      <c r="V185" t="s">
        <v>54</v>
      </c>
      <c r="W185" t="s">
        <v>54</v>
      </c>
      <c r="X185" s="23" t="s">
        <v>54</v>
      </c>
      <c r="Y185" s="23" t="s">
        <v>54</v>
      </c>
      <c r="Z185" s="23" t="s">
        <v>54</v>
      </c>
      <c r="AA185" s="23" t="s">
        <v>54</v>
      </c>
      <c r="AB185" t="s">
        <v>54</v>
      </c>
      <c r="AC185" t="s">
        <v>54</v>
      </c>
      <c r="AD185" t="s">
        <v>54</v>
      </c>
      <c r="AE185" t="s">
        <v>54</v>
      </c>
      <c r="AF185" s="23" t="s">
        <v>54</v>
      </c>
      <c r="AG185" s="23" t="s">
        <v>54</v>
      </c>
      <c r="AH185" s="23" t="s">
        <v>54</v>
      </c>
      <c r="AI185" s="23" t="s">
        <v>54</v>
      </c>
      <c r="AJ185">
        <v>0</v>
      </c>
      <c r="AK185">
        <v>0</v>
      </c>
      <c r="AL185">
        <v>0</v>
      </c>
      <c r="AM185">
        <v>0</v>
      </c>
      <c r="AN185" s="23" t="e">
        <v>#DIV/0!</v>
      </c>
      <c r="AO185" s="23" t="e">
        <v>#DIV/0!</v>
      </c>
      <c r="AP185" s="23" t="e">
        <v>#DIV/0!</v>
      </c>
      <c r="AQ185" s="23" t="e">
        <v>#DIV/0!</v>
      </c>
      <c r="AR185" s="35">
        <v>0</v>
      </c>
      <c r="AS185" s="35">
        <v>0</v>
      </c>
      <c r="AT185" s="35">
        <v>0</v>
      </c>
      <c r="AU185" s="31" t="str">
        <f t="shared" si="5"/>
        <v>库存为0</v>
      </c>
      <c r="AV185" s="36" t="str">
        <f>IFERROR(时间!$B$4+AU185,"上周无销量")</f>
        <v>上周无销量</v>
      </c>
    </row>
    <row r="186" spans="1:48">
      <c r="A186" s="21" t="s">
        <v>426</v>
      </c>
      <c r="B186" t="s">
        <v>427</v>
      </c>
      <c r="C186" t="s">
        <v>307</v>
      </c>
      <c r="D186" s="31">
        <v>0</v>
      </c>
      <c r="E186" s="31">
        <v>0</v>
      </c>
      <c r="F186" s="31">
        <v>0</v>
      </c>
      <c r="G186" s="31">
        <v>0</v>
      </c>
      <c r="H186" s="32">
        <v>0</v>
      </c>
      <c r="I186">
        <v>0</v>
      </c>
      <c r="J186" s="33">
        <v>0</v>
      </c>
      <c r="K186" s="33">
        <v>0</v>
      </c>
      <c r="L186" s="33">
        <v>0</v>
      </c>
      <c r="M186">
        <v>0</v>
      </c>
      <c r="N186">
        <v>0</v>
      </c>
      <c r="O186">
        <v>0</v>
      </c>
      <c r="P186" t="s">
        <v>54</v>
      </c>
      <c r="Q186" t="s">
        <v>54</v>
      </c>
      <c r="R186" t="s">
        <v>54</v>
      </c>
      <c r="S186" t="s">
        <v>54</v>
      </c>
      <c r="T186" t="s">
        <v>54</v>
      </c>
      <c r="U186" t="s">
        <v>54</v>
      </c>
      <c r="V186" t="s">
        <v>54</v>
      </c>
      <c r="W186" t="s">
        <v>54</v>
      </c>
      <c r="X186" s="23" t="s">
        <v>54</v>
      </c>
      <c r="Y186" s="23" t="s">
        <v>54</v>
      </c>
      <c r="Z186" s="23" t="s">
        <v>54</v>
      </c>
      <c r="AA186" s="23" t="s">
        <v>54</v>
      </c>
      <c r="AB186" t="s">
        <v>54</v>
      </c>
      <c r="AC186" t="s">
        <v>54</v>
      </c>
      <c r="AD186" t="s">
        <v>54</v>
      </c>
      <c r="AE186" t="s">
        <v>54</v>
      </c>
      <c r="AF186" s="23" t="s">
        <v>54</v>
      </c>
      <c r="AG186" s="23" t="s">
        <v>54</v>
      </c>
      <c r="AH186" s="23" t="s">
        <v>54</v>
      </c>
      <c r="AI186" s="23" t="s">
        <v>54</v>
      </c>
      <c r="AJ186">
        <v>0</v>
      </c>
      <c r="AK186">
        <v>0</v>
      </c>
      <c r="AL186">
        <v>0</v>
      </c>
      <c r="AM186">
        <v>0</v>
      </c>
      <c r="AN186" s="23" t="e">
        <v>#DIV/0!</v>
      </c>
      <c r="AO186" s="23" t="e">
        <v>#DIV/0!</v>
      </c>
      <c r="AP186" s="23" t="e">
        <v>#DIV/0!</v>
      </c>
      <c r="AQ186" s="23" t="e">
        <v>#DIV/0!</v>
      </c>
      <c r="AR186" s="35">
        <v>0</v>
      </c>
      <c r="AS186" s="35">
        <v>0</v>
      </c>
      <c r="AT186" s="35">
        <v>0</v>
      </c>
      <c r="AU186" s="31" t="str">
        <f t="shared" si="5"/>
        <v>库存为0</v>
      </c>
      <c r="AV186" s="36" t="str">
        <f>IFERROR(时间!$B$4+AU186,"上周无销量")</f>
        <v>上周无销量</v>
      </c>
    </row>
    <row r="187" spans="1:48">
      <c r="A187" s="21" t="s">
        <v>428</v>
      </c>
      <c r="B187" t="s">
        <v>429</v>
      </c>
      <c r="C187" t="s">
        <v>307</v>
      </c>
      <c r="D187" s="31">
        <v>0</v>
      </c>
      <c r="E187" s="31">
        <v>0</v>
      </c>
      <c r="F187" s="31">
        <v>0</v>
      </c>
      <c r="G187" s="31">
        <v>0</v>
      </c>
      <c r="H187" s="32">
        <v>0</v>
      </c>
      <c r="I187">
        <v>0</v>
      </c>
      <c r="J187" s="33">
        <v>0</v>
      </c>
      <c r="K187" s="33">
        <v>0</v>
      </c>
      <c r="L187" s="33">
        <v>0</v>
      </c>
      <c r="M187">
        <v>0</v>
      </c>
      <c r="N187">
        <v>0</v>
      </c>
      <c r="O187">
        <v>0</v>
      </c>
      <c r="P187" t="s">
        <v>54</v>
      </c>
      <c r="Q187" t="s">
        <v>54</v>
      </c>
      <c r="R187" t="s">
        <v>54</v>
      </c>
      <c r="S187" t="s">
        <v>54</v>
      </c>
      <c r="T187" t="s">
        <v>54</v>
      </c>
      <c r="U187" t="s">
        <v>54</v>
      </c>
      <c r="V187" t="s">
        <v>54</v>
      </c>
      <c r="W187" t="s">
        <v>54</v>
      </c>
      <c r="X187" s="23" t="s">
        <v>54</v>
      </c>
      <c r="Y187" s="23" t="s">
        <v>54</v>
      </c>
      <c r="Z187" s="23" t="s">
        <v>54</v>
      </c>
      <c r="AA187" s="23" t="s">
        <v>54</v>
      </c>
      <c r="AB187" t="s">
        <v>54</v>
      </c>
      <c r="AC187" t="s">
        <v>54</v>
      </c>
      <c r="AD187" t="s">
        <v>54</v>
      </c>
      <c r="AE187" t="s">
        <v>54</v>
      </c>
      <c r="AF187" s="23" t="s">
        <v>54</v>
      </c>
      <c r="AG187" s="23" t="s">
        <v>54</v>
      </c>
      <c r="AH187" s="23" t="s">
        <v>54</v>
      </c>
      <c r="AI187" s="23" t="s">
        <v>54</v>
      </c>
      <c r="AJ187">
        <v>0</v>
      </c>
      <c r="AK187">
        <v>0</v>
      </c>
      <c r="AL187">
        <v>0</v>
      </c>
      <c r="AM187">
        <v>0</v>
      </c>
      <c r="AN187" s="23" t="e">
        <v>#DIV/0!</v>
      </c>
      <c r="AO187" s="23" t="e">
        <v>#DIV/0!</v>
      </c>
      <c r="AP187" s="23" t="e">
        <v>#DIV/0!</v>
      </c>
      <c r="AQ187" s="23" t="e">
        <v>#DIV/0!</v>
      </c>
      <c r="AR187" s="35">
        <v>0</v>
      </c>
      <c r="AS187" s="35">
        <v>0</v>
      </c>
      <c r="AT187" s="35">
        <v>0</v>
      </c>
      <c r="AU187" s="31" t="str">
        <f t="shared" si="5"/>
        <v>库存为0</v>
      </c>
      <c r="AV187" s="36" t="str">
        <f>IFERROR(时间!$B$4+AU187,"上周无销量")</f>
        <v>上周无销量</v>
      </c>
    </row>
    <row r="188" spans="1:48">
      <c r="A188" s="21" t="s">
        <v>430</v>
      </c>
      <c r="B188" t="s">
        <v>431</v>
      </c>
      <c r="C188" t="s">
        <v>307</v>
      </c>
      <c r="D188" s="31">
        <v>0</v>
      </c>
      <c r="E188" s="31">
        <v>0</v>
      </c>
      <c r="F188" s="31">
        <v>0</v>
      </c>
      <c r="G188" s="31">
        <v>0</v>
      </c>
      <c r="H188" s="32">
        <v>0</v>
      </c>
      <c r="I188">
        <v>0</v>
      </c>
      <c r="J188" s="33">
        <v>0</v>
      </c>
      <c r="K188" s="33">
        <v>0</v>
      </c>
      <c r="L188" s="33">
        <v>0</v>
      </c>
      <c r="M188">
        <v>0</v>
      </c>
      <c r="N188">
        <v>0</v>
      </c>
      <c r="O188">
        <v>0</v>
      </c>
      <c r="P188" t="s">
        <v>54</v>
      </c>
      <c r="Q188" t="s">
        <v>54</v>
      </c>
      <c r="R188" t="s">
        <v>54</v>
      </c>
      <c r="S188" t="s">
        <v>54</v>
      </c>
      <c r="T188" t="s">
        <v>54</v>
      </c>
      <c r="U188" t="s">
        <v>54</v>
      </c>
      <c r="V188" t="s">
        <v>54</v>
      </c>
      <c r="W188" t="s">
        <v>54</v>
      </c>
      <c r="X188" s="23" t="s">
        <v>54</v>
      </c>
      <c r="Y188" s="23" t="s">
        <v>54</v>
      </c>
      <c r="Z188" s="23" t="s">
        <v>54</v>
      </c>
      <c r="AA188" s="23" t="s">
        <v>54</v>
      </c>
      <c r="AB188" t="s">
        <v>54</v>
      </c>
      <c r="AC188" t="s">
        <v>54</v>
      </c>
      <c r="AD188" t="s">
        <v>54</v>
      </c>
      <c r="AE188" t="s">
        <v>54</v>
      </c>
      <c r="AF188" s="23" t="s">
        <v>54</v>
      </c>
      <c r="AG188" s="23" t="s">
        <v>54</v>
      </c>
      <c r="AH188" s="23" t="s">
        <v>54</v>
      </c>
      <c r="AI188" s="23" t="s">
        <v>54</v>
      </c>
      <c r="AJ188">
        <v>0</v>
      </c>
      <c r="AK188">
        <v>0</v>
      </c>
      <c r="AL188">
        <v>0</v>
      </c>
      <c r="AM188">
        <v>0</v>
      </c>
      <c r="AN188" s="23" t="e">
        <v>#DIV/0!</v>
      </c>
      <c r="AO188" s="23" t="e">
        <v>#DIV/0!</v>
      </c>
      <c r="AP188" s="23" t="e">
        <v>#DIV/0!</v>
      </c>
      <c r="AQ188" s="23" t="e">
        <v>#DIV/0!</v>
      </c>
      <c r="AR188" s="35">
        <v>0</v>
      </c>
      <c r="AS188" s="35">
        <v>0</v>
      </c>
      <c r="AT188" s="35">
        <v>0</v>
      </c>
      <c r="AU188" s="31" t="str">
        <f t="shared" si="5"/>
        <v>库存为0</v>
      </c>
      <c r="AV188" s="36" t="str">
        <f>IFERROR(时间!$B$4+AU188,"上周无销量")</f>
        <v>上周无销量</v>
      </c>
    </row>
    <row r="189" spans="1:48">
      <c r="A189" s="21" t="s">
        <v>432</v>
      </c>
      <c r="B189" t="s">
        <v>433</v>
      </c>
      <c r="C189" t="s">
        <v>307</v>
      </c>
      <c r="D189" s="31">
        <v>0</v>
      </c>
      <c r="E189" s="31">
        <v>0</v>
      </c>
      <c r="F189" s="31">
        <v>0</v>
      </c>
      <c r="G189" s="31">
        <v>0</v>
      </c>
      <c r="H189" s="32">
        <v>0</v>
      </c>
      <c r="I189">
        <v>0</v>
      </c>
      <c r="J189" s="33">
        <v>0</v>
      </c>
      <c r="K189" s="33">
        <v>0</v>
      </c>
      <c r="L189" s="33">
        <v>0</v>
      </c>
      <c r="M189">
        <v>0</v>
      </c>
      <c r="N189">
        <v>0</v>
      </c>
      <c r="O189">
        <v>0</v>
      </c>
      <c r="P189" t="s">
        <v>54</v>
      </c>
      <c r="Q189" t="s">
        <v>54</v>
      </c>
      <c r="R189" t="s">
        <v>54</v>
      </c>
      <c r="S189" t="s">
        <v>54</v>
      </c>
      <c r="T189" t="s">
        <v>54</v>
      </c>
      <c r="U189" t="s">
        <v>54</v>
      </c>
      <c r="V189" t="s">
        <v>54</v>
      </c>
      <c r="W189" t="s">
        <v>54</v>
      </c>
      <c r="X189" s="23" t="s">
        <v>54</v>
      </c>
      <c r="Y189" s="23" t="s">
        <v>54</v>
      </c>
      <c r="Z189" s="23" t="s">
        <v>54</v>
      </c>
      <c r="AA189" s="23" t="s">
        <v>54</v>
      </c>
      <c r="AB189" t="s">
        <v>54</v>
      </c>
      <c r="AC189" t="s">
        <v>54</v>
      </c>
      <c r="AD189" t="s">
        <v>54</v>
      </c>
      <c r="AE189" t="s">
        <v>54</v>
      </c>
      <c r="AF189" s="23" t="s">
        <v>54</v>
      </c>
      <c r="AG189" s="23" t="s">
        <v>54</v>
      </c>
      <c r="AH189" s="23" t="s">
        <v>54</v>
      </c>
      <c r="AI189" s="23" t="s">
        <v>54</v>
      </c>
      <c r="AJ189">
        <v>0</v>
      </c>
      <c r="AK189">
        <v>0</v>
      </c>
      <c r="AL189">
        <v>0</v>
      </c>
      <c r="AM189">
        <v>0</v>
      </c>
      <c r="AN189" s="23" t="e">
        <v>#DIV/0!</v>
      </c>
      <c r="AO189" s="23" t="e">
        <v>#DIV/0!</v>
      </c>
      <c r="AP189" s="23" t="e">
        <v>#DIV/0!</v>
      </c>
      <c r="AQ189" s="23" t="e">
        <v>#DIV/0!</v>
      </c>
      <c r="AR189" s="35">
        <v>0</v>
      </c>
      <c r="AS189" s="35">
        <v>0</v>
      </c>
      <c r="AT189" s="35">
        <v>0</v>
      </c>
      <c r="AU189" s="31" t="str">
        <f t="shared" si="5"/>
        <v>库存为0</v>
      </c>
      <c r="AV189" s="36" t="str">
        <f>IFERROR(时间!$B$4+AU189,"上周无销量")</f>
        <v>上周无销量</v>
      </c>
    </row>
    <row r="190" spans="1:48">
      <c r="A190" s="21" t="s">
        <v>434</v>
      </c>
      <c r="B190" t="s">
        <v>435</v>
      </c>
      <c r="C190" t="s">
        <v>307</v>
      </c>
      <c r="D190" s="31">
        <v>0</v>
      </c>
      <c r="E190" s="31">
        <v>0</v>
      </c>
      <c r="F190" s="31">
        <v>0</v>
      </c>
      <c r="G190" s="31">
        <v>0</v>
      </c>
      <c r="H190" s="32">
        <v>0</v>
      </c>
      <c r="I190">
        <v>0</v>
      </c>
      <c r="J190" s="33">
        <v>0</v>
      </c>
      <c r="K190" s="33">
        <v>0</v>
      </c>
      <c r="L190" s="33">
        <v>0</v>
      </c>
      <c r="M190">
        <v>0</v>
      </c>
      <c r="N190">
        <v>0</v>
      </c>
      <c r="O190">
        <v>0</v>
      </c>
      <c r="P190" t="s">
        <v>54</v>
      </c>
      <c r="Q190" t="s">
        <v>54</v>
      </c>
      <c r="R190" t="s">
        <v>54</v>
      </c>
      <c r="S190" t="s">
        <v>54</v>
      </c>
      <c r="T190" t="s">
        <v>54</v>
      </c>
      <c r="U190" t="s">
        <v>54</v>
      </c>
      <c r="V190" t="s">
        <v>54</v>
      </c>
      <c r="W190" t="s">
        <v>54</v>
      </c>
      <c r="X190" s="23" t="s">
        <v>54</v>
      </c>
      <c r="Y190" s="23" t="s">
        <v>54</v>
      </c>
      <c r="Z190" s="23" t="s">
        <v>54</v>
      </c>
      <c r="AA190" s="23" t="s">
        <v>54</v>
      </c>
      <c r="AB190" t="s">
        <v>54</v>
      </c>
      <c r="AC190" t="s">
        <v>54</v>
      </c>
      <c r="AD190" t="s">
        <v>54</v>
      </c>
      <c r="AE190" t="s">
        <v>54</v>
      </c>
      <c r="AF190" s="23" t="s">
        <v>54</v>
      </c>
      <c r="AG190" s="23" t="s">
        <v>54</v>
      </c>
      <c r="AH190" s="23" t="s">
        <v>54</v>
      </c>
      <c r="AI190" s="23" t="s">
        <v>54</v>
      </c>
      <c r="AJ190">
        <v>0</v>
      </c>
      <c r="AK190">
        <v>0</v>
      </c>
      <c r="AL190">
        <v>0</v>
      </c>
      <c r="AM190">
        <v>0</v>
      </c>
      <c r="AN190" s="23" t="e">
        <v>#DIV/0!</v>
      </c>
      <c r="AO190" s="23" t="e">
        <v>#DIV/0!</v>
      </c>
      <c r="AP190" s="23" t="e">
        <v>#DIV/0!</v>
      </c>
      <c r="AQ190" s="23" t="e">
        <v>#DIV/0!</v>
      </c>
      <c r="AR190" s="35">
        <v>0</v>
      </c>
      <c r="AS190" s="35">
        <v>0</v>
      </c>
      <c r="AT190" s="35">
        <v>0</v>
      </c>
      <c r="AU190" s="31" t="str">
        <f t="shared" si="5"/>
        <v>库存为0</v>
      </c>
      <c r="AV190" s="36" t="str">
        <f>IFERROR(时间!$B$4+AU190,"上周无销量")</f>
        <v>上周无销量</v>
      </c>
    </row>
    <row r="191" spans="1:48">
      <c r="A191" s="21" t="s">
        <v>436</v>
      </c>
      <c r="B191" t="s">
        <v>437</v>
      </c>
      <c r="C191" t="s">
        <v>307</v>
      </c>
      <c r="D191" s="31">
        <v>0</v>
      </c>
      <c r="E191" s="31">
        <v>0</v>
      </c>
      <c r="F191" s="31">
        <v>0</v>
      </c>
      <c r="G191" s="31">
        <v>0</v>
      </c>
      <c r="H191" s="32">
        <v>0</v>
      </c>
      <c r="I191">
        <v>0</v>
      </c>
      <c r="J191" s="33">
        <v>0</v>
      </c>
      <c r="K191" s="33">
        <v>0</v>
      </c>
      <c r="L191" s="33">
        <v>0</v>
      </c>
      <c r="M191">
        <v>0</v>
      </c>
      <c r="N191">
        <v>0</v>
      </c>
      <c r="O191">
        <v>0</v>
      </c>
      <c r="P191" t="s">
        <v>54</v>
      </c>
      <c r="Q191" t="s">
        <v>54</v>
      </c>
      <c r="R191" t="s">
        <v>54</v>
      </c>
      <c r="S191" t="s">
        <v>54</v>
      </c>
      <c r="T191" t="s">
        <v>54</v>
      </c>
      <c r="U191" t="s">
        <v>54</v>
      </c>
      <c r="V191" t="s">
        <v>54</v>
      </c>
      <c r="W191" t="s">
        <v>54</v>
      </c>
      <c r="X191" s="23" t="s">
        <v>54</v>
      </c>
      <c r="Y191" s="23" t="s">
        <v>54</v>
      </c>
      <c r="Z191" s="23" t="s">
        <v>54</v>
      </c>
      <c r="AA191" s="23" t="s">
        <v>54</v>
      </c>
      <c r="AB191" t="s">
        <v>54</v>
      </c>
      <c r="AC191" t="s">
        <v>54</v>
      </c>
      <c r="AD191" t="s">
        <v>54</v>
      </c>
      <c r="AE191" t="s">
        <v>54</v>
      </c>
      <c r="AF191" s="23" t="s">
        <v>54</v>
      </c>
      <c r="AG191" s="23" t="s">
        <v>54</v>
      </c>
      <c r="AH191" s="23" t="s">
        <v>54</v>
      </c>
      <c r="AI191" s="23" t="s">
        <v>54</v>
      </c>
      <c r="AJ191">
        <v>0</v>
      </c>
      <c r="AK191">
        <v>0</v>
      </c>
      <c r="AL191">
        <v>0</v>
      </c>
      <c r="AM191">
        <v>0</v>
      </c>
      <c r="AN191" s="23" t="e">
        <v>#DIV/0!</v>
      </c>
      <c r="AO191" s="23" t="e">
        <v>#DIV/0!</v>
      </c>
      <c r="AP191" s="23" t="e">
        <v>#DIV/0!</v>
      </c>
      <c r="AQ191" s="23" t="e">
        <v>#DIV/0!</v>
      </c>
      <c r="AR191" s="35">
        <v>0</v>
      </c>
      <c r="AS191" s="35">
        <v>0</v>
      </c>
      <c r="AT191" s="35">
        <v>0</v>
      </c>
      <c r="AU191" s="31" t="str">
        <f t="shared" si="5"/>
        <v>库存为0</v>
      </c>
      <c r="AV191" s="36" t="str">
        <f>IFERROR(时间!$B$4+AU191,"上周无销量")</f>
        <v>上周无销量</v>
      </c>
    </row>
    <row r="192" spans="1:48">
      <c r="A192" s="21" t="s">
        <v>438</v>
      </c>
      <c r="B192" t="s">
        <v>439</v>
      </c>
      <c r="C192" t="s">
        <v>307</v>
      </c>
      <c r="D192" s="31">
        <v>0</v>
      </c>
      <c r="E192" s="31">
        <v>0</v>
      </c>
      <c r="F192" s="31">
        <v>0</v>
      </c>
      <c r="G192" s="31">
        <v>0</v>
      </c>
      <c r="H192" s="32">
        <v>0</v>
      </c>
      <c r="I192">
        <v>0</v>
      </c>
      <c r="J192" s="33">
        <v>0</v>
      </c>
      <c r="K192" s="33">
        <v>0</v>
      </c>
      <c r="L192" s="33">
        <v>0</v>
      </c>
      <c r="M192">
        <v>0</v>
      </c>
      <c r="N192">
        <v>0</v>
      </c>
      <c r="O192">
        <v>0</v>
      </c>
      <c r="P192" t="s">
        <v>54</v>
      </c>
      <c r="Q192" t="s">
        <v>54</v>
      </c>
      <c r="R192" t="s">
        <v>54</v>
      </c>
      <c r="S192" t="s">
        <v>54</v>
      </c>
      <c r="T192" t="s">
        <v>54</v>
      </c>
      <c r="U192" t="s">
        <v>54</v>
      </c>
      <c r="V192" t="s">
        <v>54</v>
      </c>
      <c r="W192" t="s">
        <v>54</v>
      </c>
      <c r="X192" s="23" t="s">
        <v>54</v>
      </c>
      <c r="Y192" s="23" t="s">
        <v>54</v>
      </c>
      <c r="Z192" s="23" t="s">
        <v>54</v>
      </c>
      <c r="AA192" s="23" t="s">
        <v>54</v>
      </c>
      <c r="AB192" t="s">
        <v>54</v>
      </c>
      <c r="AC192" t="s">
        <v>54</v>
      </c>
      <c r="AD192" t="s">
        <v>54</v>
      </c>
      <c r="AE192" t="s">
        <v>54</v>
      </c>
      <c r="AF192" s="23" t="s">
        <v>54</v>
      </c>
      <c r="AG192" s="23" t="s">
        <v>54</v>
      </c>
      <c r="AH192" s="23" t="s">
        <v>54</v>
      </c>
      <c r="AI192" s="23" t="s">
        <v>54</v>
      </c>
      <c r="AJ192">
        <v>0</v>
      </c>
      <c r="AK192">
        <v>0</v>
      </c>
      <c r="AL192">
        <v>0</v>
      </c>
      <c r="AM192">
        <v>0</v>
      </c>
      <c r="AN192" s="23" t="e">
        <v>#DIV/0!</v>
      </c>
      <c r="AO192" s="23" t="e">
        <v>#DIV/0!</v>
      </c>
      <c r="AP192" s="23" t="e">
        <v>#DIV/0!</v>
      </c>
      <c r="AQ192" s="23" t="e">
        <v>#DIV/0!</v>
      </c>
      <c r="AR192" s="35">
        <v>0</v>
      </c>
      <c r="AS192" s="35">
        <v>0</v>
      </c>
      <c r="AT192" s="35">
        <v>0</v>
      </c>
      <c r="AU192" s="31" t="str">
        <f t="shared" si="5"/>
        <v>库存为0</v>
      </c>
      <c r="AV192" s="36" t="str">
        <f>IFERROR(时间!$B$4+AU192,"上周无销量")</f>
        <v>上周无销量</v>
      </c>
    </row>
    <row r="193" spans="1:48">
      <c r="A193" s="21" t="s">
        <v>440</v>
      </c>
      <c r="B193" t="s">
        <v>441</v>
      </c>
      <c r="C193" t="s">
        <v>307</v>
      </c>
      <c r="D193" s="31">
        <v>0</v>
      </c>
      <c r="E193" s="31">
        <v>0</v>
      </c>
      <c r="F193" s="31">
        <v>0</v>
      </c>
      <c r="G193" s="31">
        <v>0</v>
      </c>
      <c r="H193" s="32">
        <v>0</v>
      </c>
      <c r="I193">
        <v>0</v>
      </c>
      <c r="J193" s="33">
        <v>0</v>
      </c>
      <c r="K193" s="33">
        <v>0</v>
      </c>
      <c r="L193" s="33">
        <v>0</v>
      </c>
      <c r="M193">
        <v>0</v>
      </c>
      <c r="N193">
        <v>0</v>
      </c>
      <c r="O193">
        <v>0</v>
      </c>
      <c r="P193" t="s">
        <v>54</v>
      </c>
      <c r="Q193" t="s">
        <v>54</v>
      </c>
      <c r="R193" t="s">
        <v>54</v>
      </c>
      <c r="S193" t="s">
        <v>54</v>
      </c>
      <c r="T193" t="s">
        <v>54</v>
      </c>
      <c r="U193" t="s">
        <v>54</v>
      </c>
      <c r="V193" t="s">
        <v>54</v>
      </c>
      <c r="W193" t="s">
        <v>54</v>
      </c>
      <c r="X193" s="23" t="s">
        <v>54</v>
      </c>
      <c r="Y193" s="23" t="s">
        <v>54</v>
      </c>
      <c r="Z193" s="23" t="s">
        <v>54</v>
      </c>
      <c r="AA193" s="23" t="s">
        <v>54</v>
      </c>
      <c r="AB193" t="s">
        <v>54</v>
      </c>
      <c r="AC193" t="s">
        <v>54</v>
      </c>
      <c r="AD193" t="s">
        <v>54</v>
      </c>
      <c r="AE193" t="s">
        <v>54</v>
      </c>
      <c r="AF193" s="23" t="s">
        <v>54</v>
      </c>
      <c r="AG193" s="23" t="s">
        <v>54</v>
      </c>
      <c r="AH193" s="23" t="s">
        <v>54</v>
      </c>
      <c r="AI193" s="23" t="s">
        <v>54</v>
      </c>
      <c r="AJ193">
        <v>0</v>
      </c>
      <c r="AK193">
        <v>0</v>
      </c>
      <c r="AL193">
        <v>0</v>
      </c>
      <c r="AM193">
        <v>0</v>
      </c>
      <c r="AN193" s="23" t="e">
        <v>#DIV/0!</v>
      </c>
      <c r="AO193" s="23" t="e">
        <v>#DIV/0!</v>
      </c>
      <c r="AP193" s="23" t="e">
        <v>#DIV/0!</v>
      </c>
      <c r="AQ193" s="23" t="e">
        <v>#DIV/0!</v>
      </c>
      <c r="AR193" s="35">
        <v>0</v>
      </c>
      <c r="AS193" s="35">
        <v>0</v>
      </c>
      <c r="AT193" s="35">
        <v>0</v>
      </c>
      <c r="AU193" s="31" t="str">
        <f t="shared" si="5"/>
        <v>库存为0</v>
      </c>
      <c r="AV193" s="36" t="str">
        <f>IFERROR(时间!$B$4+AU193,"上周无销量")</f>
        <v>上周无销量</v>
      </c>
    </row>
    <row r="194" spans="1:48">
      <c r="A194" s="21" t="s">
        <v>442</v>
      </c>
      <c r="B194" t="s">
        <v>443</v>
      </c>
      <c r="C194" t="s">
        <v>444</v>
      </c>
      <c r="D194" s="31">
        <v>0</v>
      </c>
      <c r="E194" s="31">
        <v>0</v>
      </c>
      <c r="F194" s="31">
        <v>0</v>
      </c>
      <c r="G194" s="31">
        <v>0</v>
      </c>
      <c r="H194" s="32">
        <v>0</v>
      </c>
      <c r="I194">
        <v>0</v>
      </c>
      <c r="J194" s="33">
        <v>0</v>
      </c>
      <c r="K194" s="33">
        <v>0</v>
      </c>
      <c r="L194" s="33">
        <v>0</v>
      </c>
      <c r="M194">
        <v>0</v>
      </c>
      <c r="N194">
        <v>0</v>
      </c>
      <c r="O194">
        <v>0</v>
      </c>
      <c r="P194" t="s">
        <v>54</v>
      </c>
      <c r="Q194" t="s">
        <v>54</v>
      </c>
      <c r="R194" t="s">
        <v>54</v>
      </c>
      <c r="S194" t="s">
        <v>54</v>
      </c>
      <c r="T194" t="s">
        <v>54</v>
      </c>
      <c r="U194" t="s">
        <v>54</v>
      </c>
      <c r="V194" t="s">
        <v>54</v>
      </c>
      <c r="W194" t="s">
        <v>54</v>
      </c>
      <c r="X194" s="23" t="s">
        <v>54</v>
      </c>
      <c r="Y194" s="23" t="s">
        <v>54</v>
      </c>
      <c r="Z194" s="23" t="s">
        <v>54</v>
      </c>
      <c r="AA194" s="23" t="s">
        <v>54</v>
      </c>
      <c r="AB194" t="s">
        <v>54</v>
      </c>
      <c r="AC194" t="s">
        <v>54</v>
      </c>
      <c r="AD194" t="s">
        <v>54</v>
      </c>
      <c r="AE194" t="s">
        <v>54</v>
      </c>
      <c r="AF194" s="23" t="s">
        <v>54</v>
      </c>
      <c r="AG194" s="23" t="s">
        <v>54</v>
      </c>
      <c r="AH194" s="23" t="s">
        <v>54</v>
      </c>
      <c r="AI194" s="23" t="s">
        <v>54</v>
      </c>
      <c r="AJ194">
        <v>0</v>
      </c>
      <c r="AK194">
        <v>0</v>
      </c>
      <c r="AL194">
        <v>0</v>
      </c>
      <c r="AM194">
        <v>0</v>
      </c>
      <c r="AN194" s="23" t="e">
        <v>#DIV/0!</v>
      </c>
      <c r="AO194" s="23" t="e">
        <v>#DIV/0!</v>
      </c>
      <c r="AP194" s="23" t="e">
        <v>#DIV/0!</v>
      </c>
      <c r="AQ194" s="23" t="e">
        <v>#DIV/0!</v>
      </c>
      <c r="AR194" s="35">
        <v>0</v>
      </c>
      <c r="AS194" s="35">
        <v>0</v>
      </c>
      <c r="AT194" s="35">
        <v>0</v>
      </c>
      <c r="AU194" s="31" t="str">
        <f t="shared" si="5"/>
        <v>库存为0</v>
      </c>
      <c r="AV194" s="36" t="str">
        <f>IFERROR(时间!$B$4+AU194,"上周无销量")</f>
        <v>上周无销量</v>
      </c>
    </row>
    <row r="195" spans="1:48">
      <c r="A195" s="21" t="s">
        <v>445</v>
      </c>
      <c r="B195" t="s">
        <v>446</v>
      </c>
      <c r="C195" t="s">
        <v>447</v>
      </c>
      <c r="D195" s="31">
        <v>0</v>
      </c>
      <c r="E195" s="31">
        <v>0</v>
      </c>
      <c r="F195" s="31">
        <v>0</v>
      </c>
      <c r="G195" s="31">
        <v>0</v>
      </c>
      <c r="H195" s="32">
        <v>0</v>
      </c>
      <c r="I195">
        <v>0</v>
      </c>
      <c r="J195" s="33">
        <v>0</v>
      </c>
      <c r="K195" s="33">
        <v>0</v>
      </c>
      <c r="L195" s="33">
        <v>0</v>
      </c>
      <c r="M195">
        <v>0</v>
      </c>
      <c r="N195">
        <v>0</v>
      </c>
      <c r="O195">
        <v>0</v>
      </c>
      <c r="P195" t="s">
        <v>54</v>
      </c>
      <c r="Q195" t="s">
        <v>54</v>
      </c>
      <c r="R195" t="s">
        <v>54</v>
      </c>
      <c r="S195" t="s">
        <v>54</v>
      </c>
      <c r="T195" t="s">
        <v>54</v>
      </c>
      <c r="U195" t="s">
        <v>54</v>
      </c>
      <c r="V195" t="s">
        <v>54</v>
      </c>
      <c r="W195" t="s">
        <v>54</v>
      </c>
      <c r="X195" s="23" t="s">
        <v>54</v>
      </c>
      <c r="Y195" s="23" t="s">
        <v>54</v>
      </c>
      <c r="Z195" s="23" t="s">
        <v>54</v>
      </c>
      <c r="AA195" s="23" t="s">
        <v>54</v>
      </c>
      <c r="AB195" t="s">
        <v>54</v>
      </c>
      <c r="AC195" t="s">
        <v>54</v>
      </c>
      <c r="AD195" t="s">
        <v>54</v>
      </c>
      <c r="AE195" t="s">
        <v>54</v>
      </c>
      <c r="AF195" s="23" t="s">
        <v>54</v>
      </c>
      <c r="AG195" s="23" t="s">
        <v>54</v>
      </c>
      <c r="AH195" s="23" t="s">
        <v>54</v>
      </c>
      <c r="AI195" s="23" t="s">
        <v>54</v>
      </c>
      <c r="AJ195">
        <v>0</v>
      </c>
      <c r="AK195">
        <v>0</v>
      </c>
      <c r="AL195">
        <v>0</v>
      </c>
      <c r="AM195">
        <v>0</v>
      </c>
      <c r="AN195" s="23" t="e">
        <v>#DIV/0!</v>
      </c>
      <c r="AO195" s="23" t="e">
        <v>#DIV/0!</v>
      </c>
      <c r="AP195" s="23" t="e">
        <v>#DIV/0!</v>
      </c>
      <c r="AQ195" s="23" t="e">
        <v>#DIV/0!</v>
      </c>
      <c r="AR195" s="35">
        <v>0</v>
      </c>
      <c r="AS195" s="35">
        <v>0</v>
      </c>
      <c r="AT195" s="35">
        <v>0</v>
      </c>
      <c r="AU195" s="31" t="str">
        <f t="shared" si="5"/>
        <v>库存为0</v>
      </c>
      <c r="AV195" s="36" t="str">
        <f>IFERROR(时间!$B$4+AU195,"上周无销量")</f>
        <v>上周无销量</v>
      </c>
    </row>
    <row r="196" spans="1:48">
      <c r="A196" s="21" t="s">
        <v>448</v>
      </c>
      <c r="B196" t="s">
        <v>449</v>
      </c>
      <c r="C196" t="s">
        <v>450</v>
      </c>
      <c r="D196" s="31">
        <v>0</v>
      </c>
      <c r="E196" s="31">
        <v>0</v>
      </c>
      <c r="F196" s="31">
        <v>0</v>
      </c>
      <c r="G196" s="31">
        <v>0</v>
      </c>
      <c r="H196" s="32">
        <v>0</v>
      </c>
      <c r="I196">
        <v>0</v>
      </c>
      <c r="J196" s="33">
        <v>0</v>
      </c>
      <c r="K196" s="33">
        <v>0</v>
      </c>
      <c r="L196" s="33">
        <v>0</v>
      </c>
      <c r="M196">
        <v>0</v>
      </c>
      <c r="N196">
        <v>0</v>
      </c>
      <c r="O196">
        <v>0</v>
      </c>
      <c r="P196" t="s">
        <v>54</v>
      </c>
      <c r="Q196" t="s">
        <v>54</v>
      </c>
      <c r="R196" t="s">
        <v>54</v>
      </c>
      <c r="S196" t="s">
        <v>54</v>
      </c>
      <c r="T196" t="s">
        <v>54</v>
      </c>
      <c r="U196" t="s">
        <v>54</v>
      </c>
      <c r="V196" t="s">
        <v>54</v>
      </c>
      <c r="W196" t="s">
        <v>54</v>
      </c>
      <c r="X196" s="23" t="s">
        <v>54</v>
      </c>
      <c r="Y196" s="23" t="s">
        <v>54</v>
      </c>
      <c r="Z196" s="23" t="s">
        <v>54</v>
      </c>
      <c r="AA196" s="23" t="s">
        <v>54</v>
      </c>
      <c r="AB196" t="s">
        <v>54</v>
      </c>
      <c r="AC196" t="s">
        <v>54</v>
      </c>
      <c r="AD196" t="s">
        <v>54</v>
      </c>
      <c r="AE196" t="s">
        <v>54</v>
      </c>
      <c r="AF196" s="23" t="s">
        <v>54</v>
      </c>
      <c r="AG196" s="23" t="s">
        <v>54</v>
      </c>
      <c r="AH196" s="23" t="s">
        <v>54</v>
      </c>
      <c r="AI196" s="23" t="s">
        <v>54</v>
      </c>
      <c r="AJ196">
        <v>0</v>
      </c>
      <c r="AK196">
        <v>0</v>
      </c>
      <c r="AL196">
        <v>0</v>
      </c>
      <c r="AM196">
        <v>0</v>
      </c>
      <c r="AN196" s="23" t="e">
        <v>#DIV/0!</v>
      </c>
      <c r="AO196" s="23" t="e">
        <v>#DIV/0!</v>
      </c>
      <c r="AP196" s="23" t="e">
        <v>#DIV/0!</v>
      </c>
      <c r="AQ196" s="23" t="e">
        <v>#DIV/0!</v>
      </c>
      <c r="AR196" s="35">
        <v>0</v>
      </c>
      <c r="AS196" s="35">
        <v>0</v>
      </c>
      <c r="AT196" s="35">
        <v>0</v>
      </c>
      <c r="AU196" s="31" t="str">
        <f t="shared" si="5"/>
        <v>库存为0</v>
      </c>
      <c r="AV196" s="36" t="str">
        <f>IFERROR(时间!$B$4+AU196,"上周无销量")</f>
        <v>上周无销量</v>
      </c>
    </row>
    <row r="197" spans="1:48">
      <c r="A197" s="21" t="s">
        <v>451</v>
      </c>
      <c r="B197" t="s">
        <v>452</v>
      </c>
      <c r="C197" t="s">
        <v>453</v>
      </c>
      <c r="D197" s="31">
        <v>0</v>
      </c>
      <c r="E197" s="31">
        <v>0</v>
      </c>
      <c r="F197" s="31">
        <v>0</v>
      </c>
      <c r="G197" s="31">
        <v>0</v>
      </c>
      <c r="H197" s="32">
        <v>0</v>
      </c>
      <c r="I197">
        <v>0</v>
      </c>
      <c r="J197" s="33">
        <v>0</v>
      </c>
      <c r="K197" s="33">
        <v>0</v>
      </c>
      <c r="L197" s="33">
        <v>0</v>
      </c>
      <c r="M197">
        <v>0</v>
      </c>
      <c r="N197">
        <v>0</v>
      </c>
      <c r="O197">
        <v>0</v>
      </c>
      <c r="P197" t="s">
        <v>54</v>
      </c>
      <c r="Q197" t="s">
        <v>54</v>
      </c>
      <c r="R197" t="s">
        <v>54</v>
      </c>
      <c r="S197" t="s">
        <v>54</v>
      </c>
      <c r="T197" t="s">
        <v>54</v>
      </c>
      <c r="U197" t="s">
        <v>54</v>
      </c>
      <c r="V197" t="s">
        <v>54</v>
      </c>
      <c r="W197" t="s">
        <v>54</v>
      </c>
      <c r="X197" s="23" t="s">
        <v>54</v>
      </c>
      <c r="Y197" s="23" t="s">
        <v>54</v>
      </c>
      <c r="Z197" s="23" t="s">
        <v>54</v>
      </c>
      <c r="AA197" s="23" t="s">
        <v>54</v>
      </c>
      <c r="AB197" t="s">
        <v>54</v>
      </c>
      <c r="AC197" t="s">
        <v>54</v>
      </c>
      <c r="AD197" t="s">
        <v>54</v>
      </c>
      <c r="AE197" t="s">
        <v>54</v>
      </c>
      <c r="AF197" s="23" t="s">
        <v>54</v>
      </c>
      <c r="AG197" s="23" t="s">
        <v>54</v>
      </c>
      <c r="AH197" s="23" t="s">
        <v>54</v>
      </c>
      <c r="AI197" s="23" t="s">
        <v>54</v>
      </c>
      <c r="AJ197">
        <v>0</v>
      </c>
      <c r="AK197">
        <v>0</v>
      </c>
      <c r="AL197">
        <v>0</v>
      </c>
      <c r="AM197">
        <v>0</v>
      </c>
      <c r="AN197" s="23" t="e">
        <v>#DIV/0!</v>
      </c>
      <c r="AO197" s="23" t="e">
        <v>#DIV/0!</v>
      </c>
      <c r="AP197" s="23" t="e">
        <v>#DIV/0!</v>
      </c>
      <c r="AQ197" s="23" t="e">
        <v>#DIV/0!</v>
      </c>
      <c r="AR197" s="35">
        <v>0</v>
      </c>
      <c r="AS197" s="35">
        <v>0</v>
      </c>
      <c r="AT197" s="35">
        <v>0</v>
      </c>
      <c r="AU197" s="31" t="str">
        <f t="shared" ref="AU197:AU260" si="6">IF(AR197="","库存为"&amp;M197,IF(AS197=0,"库存为"&amp;M197,INT(M197/AR197)))</f>
        <v>库存为0</v>
      </c>
      <c r="AV197" s="36" t="str">
        <f>IFERROR(时间!$B$4+AU197,"上周无销量")</f>
        <v>上周无销量</v>
      </c>
    </row>
    <row r="198" spans="1:48">
      <c r="A198" s="21" t="s">
        <v>454</v>
      </c>
      <c r="B198" t="s">
        <v>455</v>
      </c>
      <c r="C198" t="s">
        <v>456</v>
      </c>
      <c r="D198" s="31">
        <v>0</v>
      </c>
      <c r="E198" s="31">
        <v>0</v>
      </c>
      <c r="F198" s="31">
        <v>0</v>
      </c>
      <c r="G198" s="31">
        <v>0</v>
      </c>
      <c r="H198" s="32">
        <v>0</v>
      </c>
      <c r="I198">
        <v>1</v>
      </c>
      <c r="J198" s="33">
        <v>0</v>
      </c>
      <c r="K198" s="33">
        <v>0</v>
      </c>
      <c r="L198" s="33">
        <v>0</v>
      </c>
      <c r="M198">
        <v>1</v>
      </c>
      <c r="N198">
        <v>0</v>
      </c>
      <c r="O198">
        <v>1</v>
      </c>
      <c r="P198">
        <v>136</v>
      </c>
      <c r="Q198">
        <v>57</v>
      </c>
      <c r="R198">
        <v>8</v>
      </c>
      <c r="S198">
        <v>4</v>
      </c>
      <c r="T198">
        <v>4</v>
      </c>
      <c r="U198">
        <v>0</v>
      </c>
      <c r="V198">
        <v>0</v>
      </c>
      <c r="W198">
        <v>0</v>
      </c>
      <c r="X198" s="23">
        <v>0.0294117647058824</v>
      </c>
      <c r="Y198" s="23">
        <v>0</v>
      </c>
      <c r="Z198" s="23">
        <v>0</v>
      </c>
      <c r="AA198" s="23">
        <v>0</v>
      </c>
      <c r="AB198">
        <v>0.2</v>
      </c>
      <c r="AC198">
        <v>0</v>
      </c>
      <c r="AD198">
        <v>0</v>
      </c>
      <c r="AE198">
        <v>0</v>
      </c>
      <c r="AF198" s="23" t="s">
        <v>103</v>
      </c>
      <c r="AG198" s="23" t="s">
        <v>54</v>
      </c>
      <c r="AH198" s="23" t="s">
        <v>54</v>
      </c>
      <c r="AI198" s="23" t="s">
        <v>54</v>
      </c>
      <c r="AJ198">
        <v>7</v>
      </c>
      <c r="AK198">
        <v>1</v>
      </c>
      <c r="AL198">
        <v>1</v>
      </c>
      <c r="AM198">
        <v>1</v>
      </c>
      <c r="AN198" s="23">
        <v>0</v>
      </c>
      <c r="AO198" s="23">
        <v>0</v>
      </c>
      <c r="AP198" s="23">
        <v>0</v>
      </c>
      <c r="AQ198" s="23">
        <v>0</v>
      </c>
      <c r="AR198" s="35">
        <v>0</v>
      </c>
      <c r="AS198" s="35">
        <v>0</v>
      </c>
      <c r="AT198" s="35">
        <v>1</v>
      </c>
      <c r="AU198" s="31" t="str">
        <f t="shared" si="6"/>
        <v>库存为1</v>
      </c>
      <c r="AV198" s="36" t="str">
        <f>IFERROR(时间!$B$4+AU198,"上周无销量")</f>
        <v>上周无销量</v>
      </c>
    </row>
    <row r="199" spans="1:48">
      <c r="A199" s="21" t="s">
        <v>457</v>
      </c>
      <c r="B199" t="s">
        <v>458</v>
      </c>
      <c r="C199" t="s">
        <v>456</v>
      </c>
      <c r="D199" s="31">
        <v>0</v>
      </c>
      <c r="E199" s="31">
        <v>0</v>
      </c>
      <c r="F199" s="31">
        <v>0</v>
      </c>
      <c r="G199" s="31">
        <v>0</v>
      </c>
      <c r="H199" s="32">
        <v>0</v>
      </c>
      <c r="I199">
        <v>0</v>
      </c>
      <c r="J199" s="33">
        <v>0</v>
      </c>
      <c r="K199" s="33">
        <v>0</v>
      </c>
      <c r="L199" s="33">
        <v>0</v>
      </c>
      <c r="M199">
        <v>0</v>
      </c>
      <c r="N199">
        <v>0</v>
      </c>
      <c r="O199">
        <v>0</v>
      </c>
      <c r="P199" t="s">
        <v>54</v>
      </c>
      <c r="Q199" t="s">
        <v>54</v>
      </c>
      <c r="R199" t="s">
        <v>54</v>
      </c>
      <c r="S199" t="s">
        <v>54</v>
      </c>
      <c r="T199" t="s">
        <v>54</v>
      </c>
      <c r="U199" t="s">
        <v>54</v>
      </c>
      <c r="V199" t="s">
        <v>54</v>
      </c>
      <c r="W199" t="s">
        <v>54</v>
      </c>
      <c r="X199" s="23" t="s">
        <v>54</v>
      </c>
      <c r="Y199" s="23" t="s">
        <v>54</v>
      </c>
      <c r="Z199" s="23" t="s">
        <v>54</v>
      </c>
      <c r="AA199" s="23" t="s">
        <v>54</v>
      </c>
      <c r="AB199" t="s">
        <v>54</v>
      </c>
      <c r="AC199" t="s">
        <v>54</v>
      </c>
      <c r="AD199" t="s">
        <v>54</v>
      </c>
      <c r="AE199" t="s">
        <v>54</v>
      </c>
      <c r="AF199" s="23" t="s">
        <v>54</v>
      </c>
      <c r="AG199" s="23" t="s">
        <v>54</v>
      </c>
      <c r="AH199" s="23" t="s">
        <v>54</v>
      </c>
      <c r="AI199" s="23" t="s">
        <v>54</v>
      </c>
      <c r="AJ199">
        <v>0</v>
      </c>
      <c r="AK199">
        <v>0</v>
      </c>
      <c r="AL199">
        <v>0</v>
      </c>
      <c r="AM199">
        <v>0</v>
      </c>
      <c r="AN199" s="23" t="e">
        <v>#DIV/0!</v>
      </c>
      <c r="AO199" s="23" t="e">
        <v>#DIV/0!</v>
      </c>
      <c r="AP199" s="23" t="e">
        <v>#DIV/0!</v>
      </c>
      <c r="AQ199" s="23" t="e">
        <v>#DIV/0!</v>
      </c>
      <c r="AR199" s="35">
        <v>0</v>
      </c>
      <c r="AS199" s="35">
        <v>0</v>
      </c>
      <c r="AT199" s="35">
        <v>0</v>
      </c>
      <c r="AU199" s="31" t="str">
        <f t="shared" si="6"/>
        <v>库存为0</v>
      </c>
      <c r="AV199" s="36" t="str">
        <f>IFERROR(时间!$B$4+AU199,"上周无销量")</f>
        <v>上周无销量</v>
      </c>
    </row>
    <row r="200" spans="1:48">
      <c r="A200" s="21" t="s">
        <v>459</v>
      </c>
      <c r="B200" t="s">
        <v>460</v>
      </c>
      <c r="C200" t="s">
        <v>456</v>
      </c>
      <c r="D200" s="31">
        <v>0</v>
      </c>
      <c r="E200" s="31">
        <v>0</v>
      </c>
      <c r="F200" s="31">
        <v>0</v>
      </c>
      <c r="G200" s="31">
        <v>0</v>
      </c>
      <c r="H200" s="32">
        <v>0</v>
      </c>
      <c r="I200">
        <v>1</v>
      </c>
      <c r="J200" s="33">
        <v>0</v>
      </c>
      <c r="K200" s="33">
        <v>0</v>
      </c>
      <c r="L200" s="33">
        <v>0</v>
      </c>
      <c r="M200">
        <v>1</v>
      </c>
      <c r="N200">
        <v>0</v>
      </c>
      <c r="O200">
        <v>1</v>
      </c>
      <c r="P200">
        <v>61</v>
      </c>
      <c r="Q200">
        <v>40</v>
      </c>
      <c r="R200">
        <v>14</v>
      </c>
      <c r="S200">
        <v>4</v>
      </c>
      <c r="T200">
        <v>2</v>
      </c>
      <c r="U200">
        <v>0</v>
      </c>
      <c r="V200">
        <v>0</v>
      </c>
      <c r="W200">
        <v>0</v>
      </c>
      <c r="X200" s="23">
        <v>0.0327868852459016</v>
      </c>
      <c r="Y200" s="23">
        <v>0</v>
      </c>
      <c r="Z200" s="23">
        <v>0</v>
      </c>
      <c r="AA200" s="23">
        <v>0</v>
      </c>
      <c r="AB200">
        <v>0.35</v>
      </c>
      <c r="AC200">
        <v>0</v>
      </c>
      <c r="AD200">
        <v>0</v>
      </c>
      <c r="AE200">
        <v>0</v>
      </c>
      <c r="AF200" s="23" t="s">
        <v>103</v>
      </c>
      <c r="AG200" s="23" t="s">
        <v>54</v>
      </c>
      <c r="AH200" s="23" t="s">
        <v>54</v>
      </c>
      <c r="AI200" s="23" t="s">
        <v>54</v>
      </c>
      <c r="AJ200">
        <v>1</v>
      </c>
      <c r="AK200">
        <v>1</v>
      </c>
      <c r="AL200">
        <v>1</v>
      </c>
      <c r="AM200">
        <v>1</v>
      </c>
      <c r="AN200" s="23">
        <v>0</v>
      </c>
      <c r="AO200" s="23">
        <v>0</v>
      </c>
      <c r="AP200" s="23">
        <v>0</v>
      </c>
      <c r="AQ200" s="23">
        <v>0</v>
      </c>
      <c r="AR200" s="35">
        <v>0</v>
      </c>
      <c r="AS200" s="35">
        <v>0</v>
      </c>
      <c r="AT200" s="35">
        <v>1</v>
      </c>
      <c r="AU200" s="31" t="str">
        <f t="shared" si="6"/>
        <v>库存为1</v>
      </c>
      <c r="AV200" s="36" t="str">
        <f>IFERROR(时间!$B$4+AU200,"上周无销量")</f>
        <v>上周无销量</v>
      </c>
    </row>
    <row r="201" spans="1:48">
      <c r="A201" s="21" t="s">
        <v>461</v>
      </c>
      <c r="B201" t="s">
        <v>462</v>
      </c>
      <c r="C201" t="s">
        <v>456</v>
      </c>
      <c r="D201" s="31">
        <v>0</v>
      </c>
      <c r="E201" s="31">
        <v>0</v>
      </c>
      <c r="F201" s="31">
        <v>0</v>
      </c>
      <c r="G201" s="31">
        <v>0</v>
      </c>
      <c r="H201" s="32">
        <v>0</v>
      </c>
      <c r="I201">
        <v>1</v>
      </c>
      <c r="J201" s="33">
        <v>0</v>
      </c>
      <c r="K201" s="33">
        <v>0</v>
      </c>
      <c r="L201" s="33">
        <v>0</v>
      </c>
      <c r="M201">
        <v>1</v>
      </c>
      <c r="N201">
        <v>0</v>
      </c>
      <c r="O201">
        <v>1</v>
      </c>
      <c r="P201">
        <v>249</v>
      </c>
      <c r="Q201">
        <v>222</v>
      </c>
      <c r="R201">
        <v>40</v>
      </c>
      <c r="S201">
        <v>3</v>
      </c>
      <c r="T201">
        <v>0</v>
      </c>
      <c r="U201">
        <v>2</v>
      </c>
      <c r="V201">
        <v>0</v>
      </c>
      <c r="W201">
        <v>0</v>
      </c>
      <c r="X201" s="23">
        <v>0</v>
      </c>
      <c r="Y201" s="23">
        <v>0.00900900900900901</v>
      </c>
      <c r="Z201" s="23">
        <v>0</v>
      </c>
      <c r="AA201" s="23">
        <v>0</v>
      </c>
      <c r="AB201">
        <v>0</v>
      </c>
      <c r="AC201">
        <v>0.54</v>
      </c>
      <c r="AD201">
        <v>0</v>
      </c>
      <c r="AE201">
        <v>0</v>
      </c>
      <c r="AF201" s="23" t="s">
        <v>54</v>
      </c>
      <c r="AG201" s="23" t="s">
        <v>103</v>
      </c>
      <c r="AH201" s="23" t="s">
        <v>54</v>
      </c>
      <c r="AI201" s="23" t="s">
        <v>54</v>
      </c>
      <c r="AJ201">
        <v>1</v>
      </c>
      <c r="AK201">
        <v>2</v>
      </c>
      <c r="AL201">
        <v>2</v>
      </c>
      <c r="AM201">
        <v>0</v>
      </c>
      <c r="AN201" s="23">
        <v>0</v>
      </c>
      <c r="AO201" s="23">
        <v>0</v>
      </c>
      <c r="AP201" s="23">
        <v>0</v>
      </c>
      <c r="AQ201" s="23" t="e">
        <v>#DIV/0!</v>
      </c>
      <c r="AR201" s="35">
        <v>0</v>
      </c>
      <c r="AS201" s="35">
        <v>0</v>
      </c>
      <c r="AT201" s="35">
        <v>1</v>
      </c>
      <c r="AU201" s="31" t="str">
        <f t="shared" si="6"/>
        <v>库存为1</v>
      </c>
      <c r="AV201" s="36" t="str">
        <f>IFERROR(时间!$B$4+AU201,"上周无销量")</f>
        <v>上周无销量</v>
      </c>
    </row>
    <row r="202" spans="1:48">
      <c r="A202" s="21" t="s">
        <v>463</v>
      </c>
      <c r="B202" t="s">
        <v>464</v>
      </c>
      <c r="C202" t="s">
        <v>456</v>
      </c>
      <c r="D202" s="31">
        <v>0</v>
      </c>
      <c r="E202" s="31">
        <v>0</v>
      </c>
      <c r="F202" s="31">
        <v>0</v>
      </c>
      <c r="G202" s="31">
        <v>0</v>
      </c>
      <c r="H202" s="32">
        <v>0</v>
      </c>
      <c r="I202">
        <v>0</v>
      </c>
      <c r="J202" s="33">
        <v>0</v>
      </c>
      <c r="K202" s="33">
        <v>0</v>
      </c>
      <c r="L202" s="33">
        <v>0</v>
      </c>
      <c r="M202">
        <v>0</v>
      </c>
      <c r="N202">
        <v>0</v>
      </c>
      <c r="O202">
        <v>0</v>
      </c>
      <c r="P202" t="s">
        <v>54</v>
      </c>
      <c r="Q202" t="s">
        <v>54</v>
      </c>
      <c r="R202" t="s">
        <v>54</v>
      </c>
      <c r="S202" t="s">
        <v>54</v>
      </c>
      <c r="T202" t="s">
        <v>54</v>
      </c>
      <c r="U202" t="s">
        <v>54</v>
      </c>
      <c r="V202" t="s">
        <v>54</v>
      </c>
      <c r="W202" t="s">
        <v>54</v>
      </c>
      <c r="X202" s="23" t="s">
        <v>54</v>
      </c>
      <c r="Y202" s="23" t="s">
        <v>54</v>
      </c>
      <c r="Z202" s="23" t="s">
        <v>54</v>
      </c>
      <c r="AA202" s="23" t="s">
        <v>54</v>
      </c>
      <c r="AB202" t="s">
        <v>54</v>
      </c>
      <c r="AC202" t="s">
        <v>54</v>
      </c>
      <c r="AD202" t="s">
        <v>54</v>
      </c>
      <c r="AE202" t="s">
        <v>54</v>
      </c>
      <c r="AF202" s="23" t="s">
        <v>54</v>
      </c>
      <c r="AG202" s="23" t="s">
        <v>54</v>
      </c>
      <c r="AH202" s="23" t="s">
        <v>54</v>
      </c>
      <c r="AI202" s="23" t="s">
        <v>54</v>
      </c>
      <c r="AJ202">
        <v>0</v>
      </c>
      <c r="AK202">
        <v>0</v>
      </c>
      <c r="AL202">
        <v>0</v>
      </c>
      <c r="AM202">
        <v>0</v>
      </c>
      <c r="AN202" s="23" t="e">
        <v>#DIV/0!</v>
      </c>
      <c r="AO202" s="23" t="e">
        <v>#DIV/0!</v>
      </c>
      <c r="AP202" s="23" t="e">
        <v>#DIV/0!</v>
      </c>
      <c r="AQ202" s="23" t="e">
        <v>#DIV/0!</v>
      </c>
      <c r="AR202" s="35">
        <v>0</v>
      </c>
      <c r="AS202" s="35">
        <v>0</v>
      </c>
      <c r="AT202" s="35">
        <v>0</v>
      </c>
      <c r="AU202" s="31" t="str">
        <f t="shared" si="6"/>
        <v>库存为0</v>
      </c>
      <c r="AV202" s="36" t="str">
        <f>IFERROR(时间!$B$4+AU202,"上周无销量")</f>
        <v>上周无销量</v>
      </c>
    </row>
    <row r="203" spans="1:48">
      <c r="A203" s="21" t="s">
        <v>465</v>
      </c>
      <c r="B203" t="s">
        <v>466</v>
      </c>
      <c r="C203" t="s">
        <v>456</v>
      </c>
      <c r="D203" s="31">
        <v>0</v>
      </c>
      <c r="E203" s="31">
        <v>0</v>
      </c>
      <c r="F203" s="31">
        <v>0</v>
      </c>
      <c r="G203" s="31">
        <v>0</v>
      </c>
      <c r="H203" s="32">
        <v>0</v>
      </c>
      <c r="I203">
        <v>2</v>
      </c>
      <c r="J203" s="33">
        <v>0</v>
      </c>
      <c r="K203" s="33">
        <v>0</v>
      </c>
      <c r="L203" s="33">
        <v>0</v>
      </c>
      <c r="M203">
        <v>2</v>
      </c>
      <c r="N203">
        <v>0</v>
      </c>
      <c r="O203">
        <v>2</v>
      </c>
      <c r="P203">
        <v>167</v>
      </c>
      <c r="Q203">
        <v>14</v>
      </c>
      <c r="R203">
        <v>6</v>
      </c>
      <c r="S203">
        <v>4</v>
      </c>
      <c r="T203">
        <v>1</v>
      </c>
      <c r="U203">
        <v>0</v>
      </c>
      <c r="V203">
        <v>0</v>
      </c>
      <c r="W203">
        <v>0</v>
      </c>
      <c r="X203" s="23">
        <v>0.00598802395209581</v>
      </c>
      <c r="Y203" s="23">
        <v>0</v>
      </c>
      <c r="Z203" s="23">
        <v>0</v>
      </c>
      <c r="AA203" s="23">
        <v>0</v>
      </c>
      <c r="AB203">
        <v>0.16</v>
      </c>
      <c r="AC203">
        <v>0</v>
      </c>
      <c r="AD203">
        <v>0</v>
      </c>
      <c r="AE203">
        <v>0</v>
      </c>
      <c r="AF203" s="23" t="s">
        <v>103</v>
      </c>
      <c r="AG203" s="23" t="s">
        <v>54</v>
      </c>
      <c r="AH203" s="23" t="s">
        <v>54</v>
      </c>
      <c r="AI203" s="23" t="s">
        <v>54</v>
      </c>
      <c r="AJ203">
        <v>3</v>
      </c>
      <c r="AK203">
        <v>1</v>
      </c>
      <c r="AL203">
        <v>0</v>
      </c>
      <c r="AM203">
        <v>0</v>
      </c>
      <c r="AN203" s="23">
        <v>0</v>
      </c>
      <c r="AO203" s="23">
        <v>0</v>
      </c>
      <c r="AP203" s="23" t="e">
        <v>#DIV/0!</v>
      </c>
      <c r="AQ203" s="23" t="e">
        <v>#DIV/0!</v>
      </c>
      <c r="AR203" s="35">
        <v>0</v>
      </c>
      <c r="AS203" s="35">
        <v>0</v>
      </c>
      <c r="AT203" s="35">
        <v>2</v>
      </c>
      <c r="AU203" s="31" t="str">
        <f t="shared" si="6"/>
        <v>库存为2</v>
      </c>
      <c r="AV203" s="36" t="str">
        <f>IFERROR(时间!$B$4+AU203,"上周无销量")</f>
        <v>上周无销量</v>
      </c>
    </row>
    <row r="204" spans="1:48">
      <c r="A204" s="21" t="s">
        <v>467</v>
      </c>
      <c r="B204" t="s">
        <v>468</v>
      </c>
      <c r="C204" t="s">
        <v>456</v>
      </c>
      <c r="D204" s="31">
        <v>0</v>
      </c>
      <c r="E204" s="31">
        <v>0</v>
      </c>
      <c r="F204" s="31">
        <v>0</v>
      </c>
      <c r="G204" s="31">
        <v>0</v>
      </c>
      <c r="H204" s="32">
        <v>0</v>
      </c>
      <c r="I204">
        <v>1</v>
      </c>
      <c r="J204" s="33">
        <v>0</v>
      </c>
      <c r="K204" s="33">
        <v>0</v>
      </c>
      <c r="L204" s="33">
        <v>0</v>
      </c>
      <c r="M204">
        <v>1</v>
      </c>
      <c r="N204">
        <v>0</v>
      </c>
      <c r="O204">
        <v>0</v>
      </c>
      <c r="P204">
        <v>1980</v>
      </c>
      <c r="Q204">
        <v>2149</v>
      </c>
      <c r="R204">
        <v>108</v>
      </c>
      <c r="S204">
        <v>0</v>
      </c>
      <c r="T204">
        <v>3</v>
      </c>
      <c r="U204">
        <v>2</v>
      </c>
      <c r="V204">
        <v>0</v>
      </c>
      <c r="W204">
        <v>0</v>
      </c>
      <c r="X204" s="23">
        <v>0.00151515151515152</v>
      </c>
      <c r="Y204" s="23">
        <v>0.000930665425779432</v>
      </c>
      <c r="Z204" s="23">
        <v>0</v>
      </c>
      <c r="AA204" s="23" t="e">
        <v>#DIV/0!</v>
      </c>
      <c r="AB204">
        <v>0.48</v>
      </c>
      <c r="AC204">
        <v>0.5</v>
      </c>
      <c r="AD204">
        <v>0</v>
      </c>
      <c r="AE204">
        <v>0</v>
      </c>
      <c r="AF204" s="23" t="s">
        <v>103</v>
      </c>
      <c r="AG204" s="23" t="s">
        <v>103</v>
      </c>
      <c r="AH204" s="23" t="s">
        <v>54</v>
      </c>
      <c r="AI204" s="23" t="s">
        <v>54</v>
      </c>
      <c r="AJ204">
        <v>2</v>
      </c>
      <c r="AK204">
        <v>2</v>
      </c>
      <c r="AL204">
        <v>0</v>
      </c>
      <c r="AM204">
        <v>0</v>
      </c>
      <c r="AN204" s="23">
        <v>0</v>
      </c>
      <c r="AO204" s="23">
        <v>0</v>
      </c>
      <c r="AP204" s="23" t="e">
        <v>#DIV/0!</v>
      </c>
      <c r="AQ204" s="23" t="e">
        <v>#DIV/0!</v>
      </c>
      <c r="AR204" s="35">
        <v>0</v>
      </c>
      <c r="AS204" s="35">
        <v>0</v>
      </c>
      <c r="AT204" s="35">
        <v>1</v>
      </c>
      <c r="AU204" s="31" t="str">
        <f t="shared" si="6"/>
        <v>库存为1</v>
      </c>
      <c r="AV204" s="36" t="str">
        <f>IFERROR(时间!$B$4+AU204,"上周无销量")</f>
        <v>上周无销量</v>
      </c>
    </row>
    <row r="205" spans="1:48">
      <c r="A205" s="21" t="s">
        <v>469</v>
      </c>
      <c r="B205" t="s">
        <v>470</v>
      </c>
      <c r="C205" t="s">
        <v>456</v>
      </c>
      <c r="D205" s="31">
        <v>1</v>
      </c>
      <c r="E205" s="31">
        <v>0</v>
      </c>
      <c r="F205" s="31">
        <v>0</v>
      </c>
      <c r="G205" s="31">
        <v>0</v>
      </c>
      <c r="H205" s="32">
        <v>16.99</v>
      </c>
      <c r="I205">
        <v>1</v>
      </c>
      <c r="J205" s="33">
        <v>0</v>
      </c>
      <c r="K205" s="33">
        <v>0</v>
      </c>
      <c r="L205" s="33">
        <v>0</v>
      </c>
      <c r="M205">
        <v>1</v>
      </c>
      <c r="N205">
        <v>0</v>
      </c>
      <c r="O205">
        <v>1</v>
      </c>
      <c r="P205">
        <v>495</v>
      </c>
      <c r="Q205">
        <v>418</v>
      </c>
      <c r="R205">
        <v>78</v>
      </c>
      <c r="S205">
        <v>2</v>
      </c>
      <c r="T205">
        <v>3</v>
      </c>
      <c r="U205">
        <v>1</v>
      </c>
      <c r="V205">
        <v>1</v>
      </c>
      <c r="W205">
        <v>0</v>
      </c>
      <c r="X205" s="23">
        <v>0.00606060606060606</v>
      </c>
      <c r="Y205" s="23">
        <v>0.00239234449760766</v>
      </c>
      <c r="Z205" s="23">
        <v>0.0128205128205128</v>
      </c>
      <c r="AA205" s="23">
        <v>0</v>
      </c>
      <c r="AB205">
        <v>0.68</v>
      </c>
      <c r="AC205">
        <v>0.02</v>
      </c>
      <c r="AD205">
        <v>0.15</v>
      </c>
      <c r="AE205">
        <v>0</v>
      </c>
      <c r="AF205" s="23">
        <v>0.0400235432607416</v>
      </c>
      <c r="AG205" s="23" t="s">
        <v>103</v>
      </c>
      <c r="AH205" s="23" t="s">
        <v>103</v>
      </c>
      <c r="AI205" s="23" t="s">
        <v>54</v>
      </c>
      <c r="AJ205">
        <v>2</v>
      </c>
      <c r="AK205">
        <v>2</v>
      </c>
      <c r="AL205">
        <v>2</v>
      </c>
      <c r="AM205">
        <v>1</v>
      </c>
      <c r="AN205" s="23">
        <v>0.5</v>
      </c>
      <c r="AO205" s="23">
        <v>0</v>
      </c>
      <c r="AP205" s="23">
        <v>0</v>
      </c>
      <c r="AQ205" s="23">
        <v>0</v>
      </c>
      <c r="AR205" s="35">
        <v>0.142857142857143</v>
      </c>
      <c r="AS205" s="35">
        <v>8.57142857142857</v>
      </c>
      <c r="AT205" s="35">
        <v>-7.57142857142857</v>
      </c>
      <c r="AU205" s="31">
        <f t="shared" si="6"/>
        <v>7</v>
      </c>
      <c r="AV205" s="36">
        <f>IFERROR(时间!$B$4+AU205,"上周无销量")</f>
        <v>43304</v>
      </c>
    </row>
    <row r="206" spans="1:48">
      <c r="A206" s="21" t="s">
        <v>471</v>
      </c>
      <c r="B206" t="s">
        <v>472</v>
      </c>
      <c r="C206" t="s">
        <v>456</v>
      </c>
      <c r="D206" s="31">
        <v>0</v>
      </c>
      <c r="E206" s="31">
        <v>0</v>
      </c>
      <c r="F206" s="31">
        <v>0</v>
      </c>
      <c r="G206" s="31">
        <v>0</v>
      </c>
      <c r="H206" s="32">
        <v>0</v>
      </c>
      <c r="I206">
        <v>2</v>
      </c>
      <c r="J206" s="33">
        <v>0</v>
      </c>
      <c r="K206" s="33">
        <v>0</v>
      </c>
      <c r="L206" s="33">
        <v>0</v>
      </c>
      <c r="M206">
        <v>2</v>
      </c>
      <c r="N206">
        <v>0</v>
      </c>
      <c r="O206">
        <v>0</v>
      </c>
      <c r="P206">
        <v>415</v>
      </c>
      <c r="Q206">
        <v>351</v>
      </c>
      <c r="R206">
        <v>60</v>
      </c>
      <c r="S206">
        <v>3</v>
      </c>
      <c r="T206">
        <v>4</v>
      </c>
      <c r="U206">
        <v>0</v>
      </c>
      <c r="V206">
        <v>0</v>
      </c>
      <c r="W206">
        <v>0</v>
      </c>
      <c r="X206" s="23">
        <v>0.00963855421686747</v>
      </c>
      <c r="Y206" s="23">
        <v>0</v>
      </c>
      <c r="Z206" s="23">
        <v>0</v>
      </c>
      <c r="AA206" s="23">
        <v>0</v>
      </c>
      <c r="AB206">
        <v>0.74</v>
      </c>
      <c r="AC206">
        <v>0</v>
      </c>
      <c r="AD206">
        <v>0</v>
      </c>
      <c r="AE206">
        <v>0</v>
      </c>
      <c r="AF206" s="23" t="s">
        <v>103</v>
      </c>
      <c r="AG206" s="23" t="s">
        <v>54</v>
      </c>
      <c r="AH206" s="23" t="s">
        <v>54</v>
      </c>
      <c r="AI206" s="23" t="s">
        <v>54</v>
      </c>
      <c r="AJ206">
        <v>4</v>
      </c>
      <c r="AK206">
        <v>0</v>
      </c>
      <c r="AL206">
        <v>2</v>
      </c>
      <c r="AM206">
        <v>0</v>
      </c>
      <c r="AN206" s="23">
        <v>0</v>
      </c>
      <c r="AO206" s="23" t="e">
        <v>#DIV/0!</v>
      </c>
      <c r="AP206" s="23">
        <v>0</v>
      </c>
      <c r="AQ206" s="23" t="e">
        <v>#DIV/0!</v>
      </c>
      <c r="AR206" s="35">
        <v>0</v>
      </c>
      <c r="AS206" s="35">
        <v>0</v>
      </c>
      <c r="AT206" s="35">
        <v>2</v>
      </c>
      <c r="AU206" s="31" t="str">
        <f t="shared" si="6"/>
        <v>库存为2</v>
      </c>
      <c r="AV206" s="36" t="str">
        <f>IFERROR(时间!$B$4+AU206,"上周无销量")</f>
        <v>上周无销量</v>
      </c>
    </row>
    <row r="207" spans="1:48">
      <c r="A207" s="21" t="s">
        <v>473</v>
      </c>
      <c r="B207" t="s">
        <v>474</v>
      </c>
      <c r="C207" t="s">
        <v>456</v>
      </c>
      <c r="D207" s="31">
        <v>0</v>
      </c>
      <c r="E207" s="31">
        <v>0</v>
      </c>
      <c r="F207" s="31">
        <v>0</v>
      </c>
      <c r="G207" s="31">
        <v>0</v>
      </c>
      <c r="H207" s="32">
        <v>0</v>
      </c>
      <c r="I207">
        <v>0</v>
      </c>
      <c r="J207" s="33">
        <v>0</v>
      </c>
      <c r="K207" s="33">
        <v>0</v>
      </c>
      <c r="L207" s="33">
        <v>0</v>
      </c>
      <c r="M207">
        <v>0</v>
      </c>
      <c r="N207">
        <v>1</v>
      </c>
      <c r="O207">
        <v>0</v>
      </c>
      <c r="P207" t="s">
        <v>54</v>
      </c>
      <c r="Q207" t="s">
        <v>54</v>
      </c>
      <c r="R207" t="s">
        <v>54</v>
      </c>
      <c r="S207" t="s">
        <v>54</v>
      </c>
      <c r="T207" t="s">
        <v>54</v>
      </c>
      <c r="U207" t="s">
        <v>54</v>
      </c>
      <c r="V207" t="s">
        <v>54</v>
      </c>
      <c r="W207" t="s">
        <v>54</v>
      </c>
      <c r="X207" s="23" t="s">
        <v>54</v>
      </c>
      <c r="Y207" s="23" t="s">
        <v>54</v>
      </c>
      <c r="Z207" s="23" t="s">
        <v>54</v>
      </c>
      <c r="AA207" s="23" t="s">
        <v>54</v>
      </c>
      <c r="AB207" t="s">
        <v>54</v>
      </c>
      <c r="AC207" t="s">
        <v>54</v>
      </c>
      <c r="AD207" t="s">
        <v>54</v>
      </c>
      <c r="AE207" t="s">
        <v>54</v>
      </c>
      <c r="AF207" s="23" t="s">
        <v>54</v>
      </c>
      <c r="AG207" s="23" t="s">
        <v>54</v>
      </c>
      <c r="AH207" s="23" t="s">
        <v>54</v>
      </c>
      <c r="AI207" s="23" t="s">
        <v>54</v>
      </c>
      <c r="AJ207">
        <v>0</v>
      </c>
      <c r="AK207">
        <v>0</v>
      </c>
      <c r="AL207">
        <v>0</v>
      </c>
      <c r="AM207">
        <v>0</v>
      </c>
      <c r="AN207" s="23" t="e">
        <v>#DIV/0!</v>
      </c>
      <c r="AO207" s="23" t="e">
        <v>#DIV/0!</v>
      </c>
      <c r="AP207" s="23" t="e">
        <v>#DIV/0!</v>
      </c>
      <c r="AQ207" s="23" t="e">
        <v>#DIV/0!</v>
      </c>
      <c r="AR207" s="35">
        <v>0</v>
      </c>
      <c r="AS207" s="35">
        <v>0</v>
      </c>
      <c r="AT207" s="35">
        <v>0</v>
      </c>
      <c r="AU207" s="31" t="str">
        <f t="shared" si="6"/>
        <v>库存为0</v>
      </c>
      <c r="AV207" s="36" t="str">
        <f>IFERROR(时间!$B$4+AU207,"上周无销量")</f>
        <v>上周无销量</v>
      </c>
    </row>
    <row r="208" spans="1:48">
      <c r="A208" s="21" t="s">
        <v>475</v>
      </c>
      <c r="B208" t="s">
        <v>476</v>
      </c>
      <c r="C208" t="s">
        <v>456</v>
      </c>
      <c r="D208" s="31">
        <v>0</v>
      </c>
      <c r="E208" s="31">
        <v>0</v>
      </c>
      <c r="F208" s="31">
        <v>0</v>
      </c>
      <c r="G208" s="31">
        <v>0</v>
      </c>
      <c r="H208" s="32">
        <v>0</v>
      </c>
      <c r="I208">
        <v>1</v>
      </c>
      <c r="J208" s="33">
        <v>0</v>
      </c>
      <c r="K208" s="33">
        <v>0</v>
      </c>
      <c r="L208" s="33">
        <v>0</v>
      </c>
      <c r="M208">
        <v>1</v>
      </c>
      <c r="N208">
        <v>0</v>
      </c>
      <c r="O208">
        <v>1</v>
      </c>
      <c r="P208">
        <v>30</v>
      </c>
      <c r="Q208">
        <v>22</v>
      </c>
      <c r="R208">
        <v>19</v>
      </c>
      <c r="S208">
        <v>2</v>
      </c>
      <c r="T208">
        <v>0</v>
      </c>
      <c r="U208">
        <v>0</v>
      </c>
      <c r="V208">
        <v>1</v>
      </c>
      <c r="W208">
        <v>0</v>
      </c>
      <c r="X208" s="23">
        <v>0</v>
      </c>
      <c r="Y208" s="23">
        <v>0</v>
      </c>
      <c r="Z208" s="23">
        <v>0.0526315789473684</v>
      </c>
      <c r="AA208" s="23">
        <v>0</v>
      </c>
      <c r="AB208">
        <v>0</v>
      </c>
      <c r="AC208">
        <v>0</v>
      </c>
      <c r="AD208">
        <v>0.29</v>
      </c>
      <c r="AE208">
        <v>0</v>
      </c>
      <c r="AF208" s="23" t="s">
        <v>54</v>
      </c>
      <c r="AG208" s="23" t="s">
        <v>54</v>
      </c>
      <c r="AH208" s="23" t="s">
        <v>103</v>
      </c>
      <c r="AI208" s="23" t="s">
        <v>54</v>
      </c>
      <c r="AJ208">
        <v>3</v>
      </c>
      <c r="AK208">
        <v>1</v>
      </c>
      <c r="AL208">
        <v>1</v>
      </c>
      <c r="AM208">
        <v>2</v>
      </c>
      <c r="AN208" s="23">
        <v>0</v>
      </c>
      <c r="AO208" s="23">
        <v>0</v>
      </c>
      <c r="AP208" s="23">
        <v>0</v>
      </c>
      <c r="AQ208" s="23">
        <v>0</v>
      </c>
      <c r="AR208" s="35">
        <v>0</v>
      </c>
      <c r="AS208" s="35">
        <v>0</v>
      </c>
      <c r="AT208" s="35">
        <v>1</v>
      </c>
      <c r="AU208" s="31" t="str">
        <f t="shared" si="6"/>
        <v>库存为1</v>
      </c>
      <c r="AV208" s="36" t="str">
        <f>IFERROR(时间!$B$4+AU208,"上周无销量")</f>
        <v>上周无销量</v>
      </c>
    </row>
    <row r="209" spans="1:48">
      <c r="A209" s="21" t="s">
        <v>477</v>
      </c>
      <c r="B209" t="s">
        <v>478</v>
      </c>
      <c r="C209" t="s">
        <v>456</v>
      </c>
      <c r="D209" s="31">
        <v>0</v>
      </c>
      <c r="E209" s="31">
        <v>0</v>
      </c>
      <c r="F209" s="31">
        <v>0</v>
      </c>
      <c r="G209" s="31">
        <v>0</v>
      </c>
      <c r="H209" s="32">
        <v>0</v>
      </c>
      <c r="I209">
        <v>1</v>
      </c>
      <c r="J209" s="33">
        <v>0</v>
      </c>
      <c r="K209" s="33">
        <v>0</v>
      </c>
      <c r="L209" s="33">
        <v>0</v>
      </c>
      <c r="M209">
        <v>1</v>
      </c>
      <c r="N209">
        <v>0</v>
      </c>
      <c r="O209">
        <v>1</v>
      </c>
      <c r="P209">
        <v>16</v>
      </c>
      <c r="Q209">
        <v>16</v>
      </c>
      <c r="R209">
        <v>7</v>
      </c>
      <c r="S209">
        <v>10</v>
      </c>
      <c r="T209">
        <v>0</v>
      </c>
      <c r="U209">
        <v>0</v>
      </c>
      <c r="V209">
        <v>0</v>
      </c>
      <c r="W209">
        <v>0</v>
      </c>
      <c r="X209" s="23">
        <v>0</v>
      </c>
      <c r="Y209" s="23">
        <v>0</v>
      </c>
      <c r="Z209" s="23">
        <v>0</v>
      </c>
      <c r="AA209" s="23">
        <v>0</v>
      </c>
      <c r="AB209">
        <v>0</v>
      </c>
      <c r="AC209">
        <v>0</v>
      </c>
      <c r="AD209">
        <v>0</v>
      </c>
      <c r="AE209">
        <v>0</v>
      </c>
      <c r="AF209" s="23" t="s">
        <v>54</v>
      </c>
      <c r="AG209" s="23" t="s">
        <v>54</v>
      </c>
      <c r="AH209" s="23" t="s">
        <v>54</v>
      </c>
      <c r="AI209" s="23" t="s">
        <v>54</v>
      </c>
      <c r="AJ209">
        <v>2</v>
      </c>
      <c r="AK209">
        <v>0</v>
      </c>
      <c r="AL209">
        <v>0</v>
      </c>
      <c r="AM209">
        <v>0</v>
      </c>
      <c r="AN209" s="23">
        <v>0</v>
      </c>
      <c r="AO209" s="23" t="e">
        <v>#DIV/0!</v>
      </c>
      <c r="AP209" s="23" t="e">
        <v>#DIV/0!</v>
      </c>
      <c r="AQ209" s="23" t="e">
        <v>#DIV/0!</v>
      </c>
      <c r="AR209" s="35">
        <v>0</v>
      </c>
      <c r="AS209" s="35">
        <v>0</v>
      </c>
      <c r="AT209" s="35">
        <v>1</v>
      </c>
      <c r="AU209" s="31" t="str">
        <f t="shared" si="6"/>
        <v>库存为1</v>
      </c>
      <c r="AV209" s="36" t="str">
        <f>IFERROR(时间!$B$4+AU209,"上周无销量")</f>
        <v>上周无销量</v>
      </c>
    </row>
    <row r="210" spans="1:48">
      <c r="A210" s="21" t="s">
        <v>479</v>
      </c>
      <c r="B210" t="s">
        <v>480</v>
      </c>
      <c r="C210" t="s">
        <v>456</v>
      </c>
      <c r="D210" s="31">
        <v>0</v>
      </c>
      <c r="E210" s="31">
        <v>0</v>
      </c>
      <c r="F210" s="31">
        <v>0</v>
      </c>
      <c r="G210" s="31">
        <v>0</v>
      </c>
      <c r="H210" s="32">
        <v>0</v>
      </c>
      <c r="I210">
        <v>1</v>
      </c>
      <c r="J210" s="33">
        <v>0</v>
      </c>
      <c r="K210" s="33">
        <v>0</v>
      </c>
      <c r="L210" s="33">
        <v>0</v>
      </c>
      <c r="M210">
        <v>1</v>
      </c>
      <c r="N210">
        <v>0</v>
      </c>
      <c r="O210">
        <v>1</v>
      </c>
      <c r="P210">
        <v>20</v>
      </c>
      <c r="Q210">
        <v>21</v>
      </c>
      <c r="R210">
        <v>6</v>
      </c>
      <c r="S210">
        <v>4</v>
      </c>
      <c r="T210">
        <v>0</v>
      </c>
      <c r="U210">
        <v>0</v>
      </c>
      <c r="V210">
        <v>0</v>
      </c>
      <c r="W210">
        <v>0</v>
      </c>
      <c r="X210" s="23">
        <v>0</v>
      </c>
      <c r="Y210" s="23">
        <v>0</v>
      </c>
      <c r="Z210" s="23">
        <v>0</v>
      </c>
      <c r="AA210" s="23">
        <v>0</v>
      </c>
      <c r="AB210">
        <v>0</v>
      </c>
      <c r="AC210">
        <v>0</v>
      </c>
      <c r="AD210">
        <v>0</v>
      </c>
      <c r="AE210">
        <v>0</v>
      </c>
      <c r="AF210" s="23" t="s">
        <v>54</v>
      </c>
      <c r="AG210" s="23" t="s">
        <v>54</v>
      </c>
      <c r="AH210" s="23" t="s">
        <v>54</v>
      </c>
      <c r="AI210" s="23" t="s">
        <v>54</v>
      </c>
      <c r="AJ210">
        <v>0</v>
      </c>
      <c r="AK210">
        <v>3</v>
      </c>
      <c r="AL210">
        <v>0</v>
      </c>
      <c r="AM210">
        <v>1</v>
      </c>
      <c r="AN210" s="23" t="e">
        <v>#DIV/0!</v>
      </c>
      <c r="AO210" s="23">
        <v>0</v>
      </c>
      <c r="AP210" s="23" t="e">
        <v>#DIV/0!</v>
      </c>
      <c r="AQ210" s="23">
        <v>0</v>
      </c>
      <c r="AR210" s="35">
        <v>0</v>
      </c>
      <c r="AS210" s="35">
        <v>0</v>
      </c>
      <c r="AT210" s="35">
        <v>1</v>
      </c>
      <c r="AU210" s="31" t="str">
        <f t="shared" si="6"/>
        <v>库存为1</v>
      </c>
      <c r="AV210" s="36" t="str">
        <f>IFERROR(时间!$B$4+AU210,"上周无销量")</f>
        <v>上周无销量</v>
      </c>
    </row>
    <row r="211" spans="1:48">
      <c r="A211" s="21" t="s">
        <v>481</v>
      </c>
      <c r="B211" t="s">
        <v>482</v>
      </c>
      <c r="C211" t="s">
        <v>456</v>
      </c>
      <c r="D211" s="31">
        <v>0</v>
      </c>
      <c r="E211" s="31">
        <v>0</v>
      </c>
      <c r="F211" s="31">
        <v>0</v>
      </c>
      <c r="G211" s="31">
        <v>0</v>
      </c>
      <c r="H211" s="32">
        <v>0</v>
      </c>
      <c r="I211">
        <v>1</v>
      </c>
      <c r="J211" s="33">
        <v>0</v>
      </c>
      <c r="K211" s="33">
        <v>0</v>
      </c>
      <c r="L211" s="33">
        <v>0</v>
      </c>
      <c r="M211">
        <v>1</v>
      </c>
      <c r="N211">
        <v>0</v>
      </c>
      <c r="O211">
        <v>1</v>
      </c>
      <c r="P211">
        <v>315</v>
      </c>
      <c r="Q211">
        <v>430</v>
      </c>
      <c r="R211">
        <v>189</v>
      </c>
      <c r="S211">
        <v>74</v>
      </c>
      <c r="T211">
        <v>1</v>
      </c>
      <c r="U211">
        <v>3</v>
      </c>
      <c r="V211">
        <v>1</v>
      </c>
      <c r="W211">
        <v>0</v>
      </c>
      <c r="X211" s="23">
        <v>0.00317460317460317</v>
      </c>
      <c r="Y211" s="23">
        <v>0.00697674418604651</v>
      </c>
      <c r="Z211" s="23">
        <v>0.00529100529100529</v>
      </c>
      <c r="AA211" s="23">
        <v>0</v>
      </c>
      <c r="AB211">
        <v>0.17</v>
      </c>
      <c r="AC211">
        <v>0.67</v>
      </c>
      <c r="AD211">
        <v>0.26</v>
      </c>
      <c r="AE211">
        <v>0</v>
      </c>
      <c r="AF211" s="23" t="s">
        <v>103</v>
      </c>
      <c r="AG211" s="23" t="s">
        <v>103</v>
      </c>
      <c r="AH211" s="23" t="s">
        <v>103</v>
      </c>
      <c r="AI211" s="23" t="s">
        <v>54</v>
      </c>
      <c r="AJ211">
        <v>3</v>
      </c>
      <c r="AK211">
        <v>2</v>
      </c>
      <c r="AL211">
        <v>1</v>
      </c>
      <c r="AM211">
        <v>0</v>
      </c>
      <c r="AN211" s="23">
        <v>0</v>
      </c>
      <c r="AO211" s="23">
        <v>0</v>
      </c>
      <c r="AP211" s="23">
        <v>0</v>
      </c>
      <c r="AQ211" s="23" t="e">
        <v>#DIV/0!</v>
      </c>
      <c r="AR211" s="35">
        <v>0</v>
      </c>
      <c r="AS211" s="35">
        <v>0</v>
      </c>
      <c r="AT211" s="35">
        <v>1</v>
      </c>
      <c r="AU211" s="31" t="str">
        <f t="shared" si="6"/>
        <v>库存为1</v>
      </c>
      <c r="AV211" s="36" t="str">
        <f>IFERROR(时间!$B$4+AU211,"上周无销量")</f>
        <v>上周无销量</v>
      </c>
    </row>
    <row r="212" spans="1:48">
      <c r="A212" s="21" t="s">
        <v>483</v>
      </c>
      <c r="B212" t="s">
        <v>484</v>
      </c>
      <c r="C212" t="s">
        <v>456</v>
      </c>
      <c r="D212" s="31">
        <v>0</v>
      </c>
      <c r="E212" s="31">
        <v>0</v>
      </c>
      <c r="F212" s="31">
        <v>0</v>
      </c>
      <c r="G212" s="31">
        <v>0</v>
      </c>
      <c r="H212" s="32">
        <v>0</v>
      </c>
      <c r="I212">
        <v>1</v>
      </c>
      <c r="J212" s="33">
        <v>0</v>
      </c>
      <c r="K212" s="33">
        <v>0</v>
      </c>
      <c r="L212" s="33">
        <v>0</v>
      </c>
      <c r="M212">
        <v>1</v>
      </c>
      <c r="N212">
        <v>0</v>
      </c>
      <c r="O212">
        <v>1</v>
      </c>
      <c r="P212">
        <v>18</v>
      </c>
      <c r="Q212">
        <v>18</v>
      </c>
      <c r="R212">
        <v>5</v>
      </c>
      <c r="S212">
        <v>2</v>
      </c>
      <c r="T212">
        <v>1</v>
      </c>
      <c r="U212">
        <v>0</v>
      </c>
      <c r="V212">
        <v>0</v>
      </c>
      <c r="W212">
        <v>0</v>
      </c>
      <c r="X212" s="23">
        <v>0.0555555555555556</v>
      </c>
      <c r="Y212" s="23">
        <v>0</v>
      </c>
      <c r="Z212" s="23">
        <v>0</v>
      </c>
      <c r="AA212" s="23">
        <v>0</v>
      </c>
      <c r="AB212">
        <v>0.23</v>
      </c>
      <c r="AC212">
        <v>0</v>
      </c>
      <c r="AD212">
        <v>0</v>
      </c>
      <c r="AE212">
        <v>0</v>
      </c>
      <c r="AF212" s="23" t="s">
        <v>103</v>
      </c>
      <c r="AG212" s="23" t="s">
        <v>54</v>
      </c>
      <c r="AH212" s="23" t="s">
        <v>54</v>
      </c>
      <c r="AI212" s="23" t="s">
        <v>54</v>
      </c>
      <c r="AJ212">
        <v>1</v>
      </c>
      <c r="AK212">
        <v>2</v>
      </c>
      <c r="AL212">
        <v>0</v>
      </c>
      <c r="AM212">
        <v>0</v>
      </c>
      <c r="AN212" s="23">
        <v>0</v>
      </c>
      <c r="AO212" s="23">
        <v>0</v>
      </c>
      <c r="AP212" s="23" t="e">
        <v>#DIV/0!</v>
      </c>
      <c r="AQ212" s="23" t="e">
        <v>#DIV/0!</v>
      </c>
      <c r="AR212" s="35">
        <v>0</v>
      </c>
      <c r="AS212" s="35">
        <v>0</v>
      </c>
      <c r="AT212" s="35">
        <v>1</v>
      </c>
      <c r="AU212" s="31" t="str">
        <f t="shared" si="6"/>
        <v>库存为1</v>
      </c>
      <c r="AV212" s="36" t="str">
        <f>IFERROR(时间!$B$4+AU212,"上周无销量")</f>
        <v>上周无销量</v>
      </c>
    </row>
    <row r="213" spans="1:48">
      <c r="A213" s="21" t="s">
        <v>485</v>
      </c>
      <c r="B213" t="s">
        <v>486</v>
      </c>
      <c r="C213" t="s">
        <v>456</v>
      </c>
      <c r="D213" s="31">
        <v>0</v>
      </c>
      <c r="E213" s="31">
        <v>0</v>
      </c>
      <c r="F213" s="31">
        <v>0</v>
      </c>
      <c r="G213" s="31">
        <v>1</v>
      </c>
      <c r="H213" s="32">
        <v>0</v>
      </c>
      <c r="I213">
        <v>0</v>
      </c>
      <c r="J213" s="33">
        <v>0</v>
      </c>
      <c r="K213" s="33">
        <v>0</v>
      </c>
      <c r="L213" s="3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227</v>
      </c>
      <c r="T213">
        <v>0</v>
      </c>
      <c r="U213">
        <v>0</v>
      </c>
      <c r="V213">
        <v>0</v>
      </c>
      <c r="W213">
        <v>5</v>
      </c>
      <c r="X213" s="23" t="e">
        <v>#DIV/0!</v>
      </c>
      <c r="Y213" s="23" t="e">
        <v>#DIV/0!</v>
      </c>
      <c r="Z213" s="23" t="e">
        <v>#DIV/0!</v>
      </c>
      <c r="AA213" s="23">
        <v>0.0220264317180617</v>
      </c>
      <c r="AB213">
        <v>0</v>
      </c>
      <c r="AC213">
        <v>0</v>
      </c>
      <c r="AD213">
        <v>0</v>
      </c>
      <c r="AE213">
        <v>0.96</v>
      </c>
      <c r="AF213" s="23" t="s">
        <v>54</v>
      </c>
      <c r="AG213" s="23" t="s">
        <v>54</v>
      </c>
      <c r="AH213" s="23" t="s">
        <v>54</v>
      </c>
      <c r="AI213" s="23" t="s">
        <v>103</v>
      </c>
      <c r="AJ213">
        <v>0</v>
      </c>
      <c r="AK213">
        <v>0</v>
      </c>
      <c r="AL213">
        <v>0</v>
      </c>
      <c r="AM213">
        <v>16</v>
      </c>
      <c r="AN213" s="23" t="e">
        <v>#DIV/0!</v>
      </c>
      <c r="AO213" s="23" t="e">
        <v>#DIV/0!</v>
      </c>
      <c r="AP213" s="23" t="e">
        <v>#DIV/0!</v>
      </c>
      <c r="AQ213" s="23">
        <v>0.0625</v>
      </c>
      <c r="AR213" s="35">
        <v>0</v>
      </c>
      <c r="AS213" s="35">
        <v>0</v>
      </c>
      <c r="AT213" s="35">
        <v>0</v>
      </c>
      <c r="AU213" s="31" t="str">
        <f t="shared" si="6"/>
        <v>库存为0</v>
      </c>
      <c r="AV213" s="36" t="str">
        <f>IFERROR(时间!$B$4+AU213,"上周无销量")</f>
        <v>上周无销量</v>
      </c>
    </row>
    <row r="214" spans="1:48">
      <c r="A214" s="21" t="s">
        <v>487</v>
      </c>
      <c r="B214" t="s">
        <v>488</v>
      </c>
      <c r="C214" t="s">
        <v>456</v>
      </c>
      <c r="D214" s="31">
        <v>0</v>
      </c>
      <c r="E214" s="31">
        <v>1</v>
      </c>
      <c r="F214" s="31">
        <v>0</v>
      </c>
      <c r="G214" s="31">
        <v>0</v>
      </c>
      <c r="H214" s="32">
        <v>16.99</v>
      </c>
      <c r="I214">
        <v>0</v>
      </c>
      <c r="J214" s="33">
        <v>0</v>
      </c>
      <c r="K214" s="33">
        <v>0</v>
      </c>
      <c r="L214" s="33">
        <v>0</v>
      </c>
      <c r="M214">
        <v>0</v>
      </c>
      <c r="N214">
        <v>0</v>
      </c>
      <c r="O214">
        <v>0</v>
      </c>
      <c r="P214">
        <v>0</v>
      </c>
      <c r="Q214">
        <v>62</v>
      </c>
      <c r="R214">
        <v>251</v>
      </c>
      <c r="S214">
        <v>0</v>
      </c>
      <c r="T214">
        <v>0</v>
      </c>
      <c r="U214">
        <v>0</v>
      </c>
      <c r="V214">
        <v>3</v>
      </c>
      <c r="W214">
        <v>0</v>
      </c>
      <c r="X214" s="23" t="e">
        <v>#DIV/0!</v>
      </c>
      <c r="Y214" s="23">
        <v>0</v>
      </c>
      <c r="Z214" s="23">
        <v>0.0119521912350598</v>
      </c>
      <c r="AA214" s="23" t="e">
        <v>#DIV/0!</v>
      </c>
      <c r="AB214">
        <v>0</v>
      </c>
      <c r="AC214">
        <v>0</v>
      </c>
      <c r="AD214">
        <v>0.76</v>
      </c>
      <c r="AE214">
        <v>0</v>
      </c>
      <c r="AF214" s="23" t="s">
        <v>54</v>
      </c>
      <c r="AG214" s="23" t="s">
        <v>54</v>
      </c>
      <c r="AH214" s="23" t="s">
        <v>103</v>
      </c>
      <c r="AI214" s="23" t="s">
        <v>54</v>
      </c>
      <c r="AJ214">
        <v>0</v>
      </c>
      <c r="AK214">
        <v>0</v>
      </c>
      <c r="AL214">
        <v>7</v>
      </c>
      <c r="AM214">
        <v>0</v>
      </c>
      <c r="AN214" s="23" t="e">
        <v>#DIV/0!</v>
      </c>
      <c r="AO214" s="23" t="e">
        <v>#DIV/0!</v>
      </c>
      <c r="AP214" s="23">
        <v>0</v>
      </c>
      <c r="AQ214" s="23" t="e">
        <v>#DIV/0!</v>
      </c>
      <c r="AR214" s="35">
        <v>0</v>
      </c>
      <c r="AS214" s="35">
        <v>0</v>
      </c>
      <c r="AT214" s="35">
        <v>0</v>
      </c>
      <c r="AU214" s="31" t="str">
        <f t="shared" si="6"/>
        <v>库存为0</v>
      </c>
      <c r="AV214" s="36" t="str">
        <f>IFERROR(时间!$B$4+AU214,"上周无销量")</f>
        <v>上周无销量</v>
      </c>
    </row>
    <row r="215" spans="1:48">
      <c r="A215" s="21" t="s">
        <v>489</v>
      </c>
      <c r="B215" t="s">
        <v>490</v>
      </c>
      <c r="C215" t="s">
        <v>456</v>
      </c>
      <c r="D215" s="31">
        <v>0</v>
      </c>
      <c r="E215" s="31">
        <v>0</v>
      </c>
      <c r="F215" s="31">
        <v>0</v>
      </c>
      <c r="G215" s="31">
        <v>0</v>
      </c>
      <c r="H215" s="32">
        <v>0</v>
      </c>
      <c r="I215">
        <v>0</v>
      </c>
      <c r="J215" s="33">
        <v>0</v>
      </c>
      <c r="K215" s="33">
        <v>0</v>
      </c>
      <c r="L215" s="33">
        <v>0</v>
      </c>
      <c r="M215">
        <v>0</v>
      </c>
      <c r="N215">
        <v>0</v>
      </c>
      <c r="O215">
        <v>0</v>
      </c>
      <c r="P215" t="s">
        <v>54</v>
      </c>
      <c r="Q215" t="s">
        <v>54</v>
      </c>
      <c r="R215" t="s">
        <v>54</v>
      </c>
      <c r="S215" t="s">
        <v>54</v>
      </c>
      <c r="T215" t="s">
        <v>54</v>
      </c>
      <c r="U215" t="s">
        <v>54</v>
      </c>
      <c r="V215" t="s">
        <v>54</v>
      </c>
      <c r="W215" t="s">
        <v>54</v>
      </c>
      <c r="X215" s="23" t="s">
        <v>54</v>
      </c>
      <c r="Y215" s="23" t="s">
        <v>54</v>
      </c>
      <c r="Z215" s="23" t="s">
        <v>54</v>
      </c>
      <c r="AA215" s="23" t="s">
        <v>54</v>
      </c>
      <c r="AB215" t="s">
        <v>54</v>
      </c>
      <c r="AC215" t="s">
        <v>54</v>
      </c>
      <c r="AD215" t="s">
        <v>54</v>
      </c>
      <c r="AE215" t="s">
        <v>54</v>
      </c>
      <c r="AF215" s="23" t="s">
        <v>54</v>
      </c>
      <c r="AG215" s="23" t="s">
        <v>54</v>
      </c>
      <c r="AH215" s="23" t="s">
        <v>54</v>
      </c>
      <c r="AI215" s="23" t="s">
        <v>54</v>
      </c>
      <c r="AJ215">
        <v>0</v>
      </c>
      <c r="AK215">
        <v>0</v>
      </c>
      <c r="AL215">
        <v>0</v>
      </c>
      <c r="AM215">
        <v>0</v>
      </c>
      <c r="AN215" s="23" t="e">
        <v>#DIV/0!</v>
      </c>
      <c r="AO215" s="23" t="e">
        <v>#DIV/0!</v>
      </c>
      <c r="AP215" s="23" t="e">
        <v>#DIV/0!</v>
      </c>
      <c r="AQ215" s="23" t="e">
        <v>#DIV/0!</v>
      </c>
      <c r="AR215" s="35">
        <v>0</v>
      </c>
      <c r="AS215" s="35">
        <v>0</v>
      </c>
      <c r="AT215" s="35">
        <v>0</v>
      </c>
      <c r="AU215" s="31" t="str">
        <f t="shared" si="6"/>
        <v>库存为0</v>
      </c>
      <c r="AV215" s="36" t="str">
        <f>IFERROR(时间!$B$4+AU215,"上周无销量")</f>
        <v>上周无销量</v>
      </c>
    </row>
    <row r="216" spans="1:48">
      <c r="A216" s="21" t="s">
        <v>491</v>
      </c>
      <c r="B216" t="s">
        <v>492</v>
      </c>
      <c r="C216" t="s">
        <v>456</v>
      </c>
      <c r="D216" s="31">
        <v>0</v>
      </c>
      <c r="E216" s="31">
        <v>0</v>
      </c>
      <c r="F216" s="31">
        <v>0</v>
      </c>
      <c r="G216" s="31">
        <v>0</v>
      </c>
      <c r="H216" s="32">
        <v>0</v>
      </c>
      <c r="I216">
        <v>0</v>
      </c>
      <c r="J216" s="33">
        <v>0</v>
      </c>
      <c r="K216" s="33">
        <v>0</v>
      </c>
      <c r="L216" s="33">
        <v>0</v>
      </c>
      <c r="M216">
        <v>0</v>
      </c>
      <c r="N216">
        <v>0</v>
      </c>
      <c r="O216">
        <v>0</v>
      </c>
      <c r="P216" t="s">
        <v>54</v>
      </c>
      <c r="Q216" t="s">
        <v>54</v>
      </c>
      <c r="R216" t="s">
        <v>54</v>
      </c>
      <c r="S216" t="s">
        <v>54</v>
      </c>
      <c r="T216" t="s">
        <v>54</v>
      </c>
      <c r="U216" t="s">
        <v>54</v>
      </c>
      <c r="V216" t="s">
        <v>54</v>
      </c>
      <c r="W216" t="s">
        <v>54</v>
      </c>
      <c r="X216" s="23" t="s">
        <v>54</v>
      </c>
      <c r="Y216" s="23" t="s">
        <v>54</v>
      </c>
      <c r="Z216" s="23" t="s">
        <v>54</v>
      </c>
      <c r="AA216" s="23" t="s">
        <v>54</v>
      </c>
      <c r="AB216" t="s">
        <v>54</v>
      </c>
      <c r="AC216" t="s">
        <v>54</v>
      </c>
      <c r="AD216" t="s">
        <v>54</v>
      </c>
      <c r="AE216" t="s">
        <v>54</v>
      </c>
      <c r="AF216" s="23" t="s">
        <v>54</v>
      </c>
      <c r="AG216" s="23" t="s">
        <v>54</v>
      </c>
      <c r="AH216" s="23" t="s">
        <v>54</v>
      </c>
      <c r="AI216" s="23" t="s">
        <v>54</v>
      </c>
      <c r="AJ216">
        <v>0</v>
      </c>
      <c r="AK216">
        <v>0</v>
      </c>
      <c r="AL216">
        <v>0</v>
      </c>
      <c r="AM216">
        <v>0</v>
      </c>
      <c r="AN216" s="23" t="e">
        <v>#DIV/0!</v>
      </c>
      <c r="AO216" s="23" t="e">
        <v>#DIV/0!</v>
      </c>
      <c r="AP216" s="23" t="e">
        <v>#DIV/0!</v>
      </c>
      <c r="AQ216" s="23" t="e">
        <v>#DIV/0!</v>
      </c>
      <c r="AR216" s="35">
        <v>0</v>
      </c>
      <c r="AS216" s="35">
        <v>0</v>
      </c>
      <c r="AT216" s="35">
        <v>0</v>
      </c>
      <c r="AU216" s="31" t="str">
        <f t="shared" si="6"/>
        <v>库存为0</v>
      </c>
      <c r="AV216" s="36" t="str">
        <f>IFERROR(时间!$B$4+AU216,"上周无销量")</f>
        <v>上周无销量</v>
      </c>
    </row>
    <row r="217" spans="1:48">
      <c r="A217" s="21" t="s">
        <v>493</v>
      </c>
      <c r="B217" t="s">
        <v>494</v>
      </c>
      <c r="C217" t="s">
        <v>456</v>
      </c>
      <c r="D217" s="31">
        <v>0</v>
      </c>
      <c r="E217" s="31">
        <v>0</v>
      </c>
      <c r="F217" s="31">
        <v>0</v>
      </c>
      <c r="G217" s="31">
        <v>0</v>
      </c>
      <c r="H217" s="32">
        <v>0</v>
      </c>
      <c r="I217">
        <v>0</v>
      </c>
      <c r="J217" s="33">
        <v>0</v>
      </c>
      <c r="K217" s="33">
        <v>0</v>
      </c>
      <c r="L217" s="33">
        <v>0</v>
      </c>
      <c r="M217">
        <v>0</v>
      </c>
      <c r="N217">
        <v>0</v>
      </c>
      <c r="O217">
        <v>0</v>
      </c>
      <c r="P217" t="s">
        <v>54</v>
      </c>
      <c r="Q217" t="s">
        <v>54</v>
      </c>
      <c r="R217" t="s">
        <v>54</v>
      </c>
      <c r="S217" t="s">
        <v>54</v>
      </c>
      <c r="T217" t="s">
        <v>54</v>
      </c>
      <c r="U217" t="s">
        <v>54</v>
      </c>
      <c r="V217" t="s">
        <v>54</v>
      </c>
      <c r="W217" t="s">
        <v>54</v>
      </c>
      <c r="X217" s="23" t="s">
        <v>54</v>
      </c>
      <c r="Y217" s="23" t="s">
        <v>54</v>
      </c>
      <c r="Z217" s="23" t="s">
        <v>54</v>
      </c>
      <c r="AA217" s="23" t="s">
        <v>54</v>
      </c>
      <c r="AB217" t="s">
        <v>54</v>
      </c>
      <c r="AC217" t="s">
        <v>54</v>
      </c>
      <c r="AD217" t="s">
        <v>54</v>
      </c>
      <c r="AE217" t="s">
        <v>54</v>
      </c>
      <c r="AF217" s="23" t="s">
        <v>54</v>
      </c>
      <c r="AG217" s="23" t="s">
        <v>54</v>
      </c>
      <c r="AH217" s="23" t="s">
        <v>54</v>
      </c>
      <c r="AI217" s="23" t="s">
        <v>54</v>
      </c>
      <c r="AJ217">
        <v>0</v>
      </c>
      <c r="AK217">
        <v>0</v>
      </c>
      <c r="AL217">
        <v>0</v>
      </c>
      <c r="AM217">
        <v>0</v>
      </c>
      <c r="AN217" s="23" t="e">
        <v>#DIV/0!</v>
      </c>
      <c r="AO217" s="23" t="e">
        <v>#DIV/0!</v>
      </c>
      <c r="AP217" s="23" t="e">
        <v>#DIV/0!</v>
      </c>
      <c r="AQ217" s="23" t="e">
        <v>#DIV/0!</v>
      </c>
      <c r="AR217" s="35">
        <v>0</v>
      </c>
      <c r="AS217" s="35">
        <v>0</v>
      </c>
      <c r="AT217" s="35">
        <v>0</v>
      </c>
      <c r="AU217" s="31" t="str">
        <f t="shared" si="6"/>
        <v>库存为0</v>
      </c>
      <c r="AV217" s="36" t="str">
        <f>IFERROR(时间!$B$4+AU217,"上周无销量")</f>
        <v>上周无销量</v>
      </c>
    </row>
    <row r="218" spans="1:48">
      <c r="A218" s="21" t="s">
        <v>495</v>
      </c>
      <c r="B218" t="s">
        <v>496</v>
      </c>
      <c r="C218" t="s">
        <v>456</v>
      </c>
      <c r="D218" s="31">
        <v>0</v>
      </c>
      <c r="E218" s="31">
        <v>0</v>
      </c>
      <c r="F218" s="31">
        <v>0</v>
      </c>
      <c r="G218" s="31">
        <v>0</v>
      </c>
      <c r="H218" s="32">
        <v>0</v>
      </c>
      <c r="I218">
        <v>2</v>
      </c>
      <c r="J218" s="33">
        <v>0</v>
      </c>
      <c r="K218" s="33">
        <v>0</v>
      </c>
      <c r="L218" s="33">
        <v>0</v>
      </c>
      <c r="M218">
        <v>2</v>
      </c>
      <c r="N218">
        <v>0</v>
      </c>
      <c r="O218">
        <v>2</v>
      </c>
      <c r="P218">
        <v>88</v>
      </c>
      <c r="Q218">
        <v>75</v>
      </c>
      <c r="R218">
        <v>45</v>
      </c>
      <c r="S218">
        <v>83</v>
      </c>
      <c r="T218">
        <v>0</v>
      </c>
      <c r="U218">
        <v>0</v>
      </c>
      <c r="V218">
        <v>1</v>
      </c>
      <c r="W218">
        <v>1</v>
      </c>
      <c r="X218" s="23">
        <v>0</v>
      </c>
      <c r="Y218" s="23">
        <v>0</v>
      </c>
      <c r="Z218" s="23">
        <v>0.0222222222222222</v>
      </c>
      <c r="AA218" s="23">
        <v>0.0120481927710843</v>
      </c>
      <c r="AB218">
        <v>0</v>
      </c>
      <c r="AC218">
        <v>0</v>
      </c>
      <c r="AD218">
        <v>0.25</v>
      </c>
      <c r="AE218">
        <v>0.3</v>
      </c>
      <c r="AF218" s="23" t="s">
        <v>54</v>
      </c>
      <c r="AG218" s="23" t="s">
        <v>54</v>
      </c>
      <c r="AH218" s="23" t="s">
        <v>103</v>
      </c>
      <c r="AI218" s="23" t="s">
        <v>103</v>
      </c>
      <c r="AJ218">
        <v>3</v>
      </c>
      <c r="AK218">
        <v>2</v>
      </c>
      <c r="AL218">
        <v>1</v>
      </c>
      <c r="AM218">
        <v>1</v>
      </c>
      <c r="AN218" s="23">
        <v>0</v>
      </c>
      <c r="AO218" s="23">
        <v>0</v>
      </c>
      <c r="AP218" s="23">
        <v>0</v>
      </c>
      <c r="AQ218" s="23">
        <v>0</v>
      </c>
      <c r="AR218" s="35">
        <v>0</v>
      </c>
      <c r="AS218" s="35">
        <v>0</v>
      </c>
      <c r="AT218" s="35">
        <v>2</v>
      </c>
      <c r="AU218" s="31" t="str">
        <f t="shared" si="6"/>
        <v>库存为2</v>
      </c>
      <c r="AV218" s="36" t="str">
        <f>IFERROR(时间!$B$4+AU218,"上周无销量")</f>
        <v>上周无销量</v>
      </c>
    </row>
    <row r="219" spans="1:48">
      <c r="A219" s="21" t="s">
        <v>497</v>
      </c>
      <c r="B219" t="s">
        <v>498</v>
      </c>
      <c r="C219" t="s">
        <v>456</v>
      </c>
      <c r="D219" s="31">
        <v>0</v>
      </c>
      <c r="E219" s="31">
        <v>0</v>
      </c>
      <c r="F219" s="31">
        <v>0</v>
      </c>
      <c r="G219" s="31">
        <v>0</v>
      </c>
      <c r="H219" s="32">
        <v>0</v>
      </c>
      <c r="I219">
        <v>2</v>
      </c>
      <c r="J219" s="33">
        <v>0</v>
      </c>
      <c r="K219" s="33">
        <v>0</v>
      </c>
      <c r="L219" s="33">
        <v>0</v>
      </c>
      <c r="M219">
        <v>2</v>
      </c>
      <c r="N219">
        <v>0</v>
      </c>
      <c r="O219">
        <v>2</v>
      </c>
      <c r="P219">
        <v>226</v>
      </c>
      <c r="Q219">
        <v>201</v>
      </c>
      <c r="R219">
        <v>84</v>
      </c>
      <c r="S219">
        <v>84</v>
      </c>
      <c r="T219">
        <v>2</v>
      </c>
      <c r="U219">
        <v>1</v>
      </c>
      <c r="V219">
        <v>1</v>
      </c>
      <c r="W219">
        <v>1</v>
      </c>
      <c r="X219" s="23">
        <v>0.00884955752212389</v>
      </c>
      <c r="Y219" s="23">
        <v>0.00497512437810945</v>
      </c>
      <c r="Z219" s="23">
        <v>0.0119047619047619</v>
      </c>
      <c r="AA219" s="23">
        <v>0.0119047619047619</v>
      </c>
      <c r="AB219">
        <v>0.45</v>
      </c>
      <c r="AC219">
        <v>0.3</v>
      </c>
      <c r="AD219">
        <v>0.26</v>
      </c>
      <c r="AE219">
        <v>0.1</v>
      </c>
      <c r="AF219" s="23" t="s">
        <v>103</v>
      </c>
      <c r="AG219" s="23" t="s">
        <v>103</v>
      </c>
      <c r="AH219" s="23" t="s">
        <v>103</v>
      </c>
      <c r="AI219" s="23" t="s">
        <v>103</v>
      </c>
      <c r="AJ219">
        <v>3</v>
      </c>
      <c r="AK219">
        <v>0</v>
      </c>
      <c r="AL219">
        <v>1</v>
      </c>
      <c r="AM219">
        <v>1</v>
      </c>
      <c r="AN219" s="23">
        <v>0</v>
      </c>
      <c r="AO219" s="23" t="e">
        <v>#DIV/0!</v>
      </c>
      <c r="AP219" s="23">
        <v>0</v>
      </c>
      <c r="AQ219" s="23">
        <v>0</v>
      </c>
      <c r="AR219" s="35">
        <v>0</v>
      </c>
      <c r="AS219" s="35">
        <v>0</v>
      </c>
      <c r="AT219" s="35">
        <v>2</v>
      </c>
      <c r="AU219" s="31" t="str">
        <f t="shared" si="6"/>
        <v>库存为2</v>
      </c>
      <c r="AV219" s="36" t="str">
        <f>IFERROR(时间!$B$4+AU219,"上周无销量")</f>
        <v>上周无销量</v>
      </c>
    </row>
    <row r="220" spans="1:48">
      <c r="A220" s="21" t="s">
        <v>499</v>
      </c>
      <c r="B220" t="s">
        <v>500</v>
      </c>
      <c r="C220" t="s">
        <v>456</v>
      </c>
      <c r="D220" s="31">
        <v>0</v>
      </c>
      <c r="E220" s="31">
        <v>0</v>
      </c>
      <c r="F220" s="31">
        <v>0</v>
      </c>
      <c r="G220" s="31">
        <v>0</v>
      </c>
      <c r="H220" s="32">
        <v>0</v>
      </c>
      <c r="I220">
        <v>2</v>
      </c>
      <c r="J220" s="33">
        <v>0</v>
      </c>
      <c r="K220" s="33">
        <v>0</v>
      </c>
      <c r="L220" s="33">
        <v>0</v>
      </c>
      <c r="M220">
        <v>2</v>
      </c>
      <c r="N220">
        <v>0</v>
      </c>
      <c r="O220">
        <v>2</v>
      </c>
      <c r="P220">
        <v>669</v>
      </c>
      <c r="Q220">
        <v>644</v>
      </c>
      <c r="R220">
        <v>108</v>
      </c>
      <c r="S220">
        <v>229</v>
      </c>
      <c r="T220">
        <v>1</v>
      </c>
      <c r="U220">
        <v>5</v>
      </c>
      <c r="V220">
        <v>0</v>
      </c>
      <c r="W220">
        <v>0</v>
      </c>
      <c r="X220" s="23">
        <v>0.00149476831091181</v>
      </c>
      <c r="Y220" s="23">
        <v>0.0077639751552795</v>
      </c>
      <c r="Z220" s="23">
        <v>0</v>
      </c>
      <c r="AA220" s="23">
        <v>0</v>
      </c>
      <c r="AB220">
        <v>0.24</v>
      </c>
      <c r="AC220">
        <v>0.6</v>
      </c>
      <c r="AD220">
        <v>0</v>
      </c>
      <c r="AE220">
        <v>0</v>
      </c>
      <c r="AF220" s="23" t="s">
        <v>103</v>
      </c>
      <c r="AG220" s="23" t="s">
        <v>103</v>
      </c>
      <c r="AH220" s="23" t="s">
        <v>54</v>
      </c>
      <c r="AI220" s="23" t="s">
        <v>54</v>
      </c>
      <c r="AJ220">
        <v>0</v>
      </c>
      <c r="AK220">
        <v>4</v>
      </c>
      <c r="AL220">
        <v>0</v>
      </c>
      <c r="AM220">
        <v>0</v>
      </c>
      <c r="AN220" s="23" t="e">
        <v>#DIV/0!</v>
      </c>
      <c r="AO220" s="23">
        <v>0</v>
      </c>
      <c r="AP220" s="23" t="e">
        <v>#DIV/0!</v>
      </c>
      <c r="AQ220" s="23" t="e">
        <v>#DIV/0!</v>
      </c>
      <c r="AR220" s="35">
        <v>0</v>
      </c>
      <c r="AS220" s="35">
        <v>0</v>
      </c>
      <c r="AT220" s="35">
        <v>2</v>
      </c>
      <c r="AU220" s="31" t="str">
        <f t="shared" si="6"/>
        <v>库存为2</v>
      </c>
      <c r="AV220" s="36" t="str">
        <f>IFERROR(时间!$B$4+AU220,"上周无销量")</f>
        <v>上周无销量</v>
      </c>
    </row>
    <row r="221" spans="1:48">
      <c r="A221" s="21" t="s">
        <v>501</v>
      </c>
      <c r="B221" t="s">
        <v>502</v>
      </c>
      <c r="C221" t="s">
        <v>456</v>
      </c>
      <c r="D221" s="31">
        <v>0</v>
      </c>
      <c r="E221" s="31">
        <v>0</v>
      </c>
      <c r="F221" s="31">
        <v>0</v>
      </c>
      <c r="G221" s="31">
        <v>0</v>
      </c>
      <c r="H221" s="32">
        <v>0</v>
      </c>
      <c r="I221">
        <v>1</v>
      </c>
      <c r="J221" s="33">
        <v>0</v>
      </c>
      <c r="K221" s="33">
        <v>0</v>
      </c>
      <c r="L221" s="33">
        <v>0</v>
      </c>
      <c r="M221">
        <v>1</v>
      </c>
      <c r="N221">
        <v>0</v>
      </c>
      <c r="O221">
        <v>1</v>
      </c>
      <c r="P221">
        <v>175</v>
      </c>
      <c r="Q221">
        <v>155</v>
      </c>
      <c r="R221">
        <v>54</v>
      </c>
      <c r="S221">
        <v>81</v>
      </c>
      <c r="T221">
        <v>1</v>
      </c>
      <c r="U221">
        <v>1</v>
      </c>
      <c r="V221">
        <v>0</v>
      </c>
      <c r="W221">
        <v>0</v>
      </c>
      <c r="X221" s="23">
        <v>0.00571428571428571</v>
      </c>
      <c r="Y221" s="23">
        <v>0.00645161290322581</v>
      </c>
      <c r="Z221" s="23">
        <v>0</v>
      </c>
      <c r="AA221" s="23">
        <v>0</v>
      </c>
      <c r="AB221">
        <v>0.3</v>
      </c>
      <c r="AC221">
        <v>0.3</v>
      </c>
      <c r="AD221">
        <v>0</v>
      </c>
      <c r="AE221">
        <v>0</v>
      </c>
      <c r="AF221" s="23" t="s">
        <v>103</v>
      </c>
      <c r="AG221" s="23" t="s">
        <v>103</v>
      </c>
      <c r="AH221" s="23" t="s">
        <v>54</v>
      </c>
      <c r="AI221" s="23" t="s">
        <v>54</v>
      </c>
      <c r="AJ221">
        <v>1</v>
      </c>
      <c r="AK221">
        <v>0</v>
      </c>
      <c r="AL221">
        <v>0</v>
      </c>
      <c r="AM221">
        <v>0</v>
      </c>
      <c r="AN221" s="23">
        <v>0</v>
      </c>
      <c r="AO221" s="23" t="e">
        <v>#DIV/0!</v>
      </c>
      <c r="AP221" s="23" t="e">
        <v>#DIV/0!</v>
      </c>
      <c r="AQ221" s="23" t="e">
        <v>#DIV/0!</v>
      </c>
      <c r="AR221" s="35">
        <v>0</v>
      </c>
      <c r="AS221" s="35">
        <v>0</v>
      </c>
      <c r="AT221" s="35">
        <v>1</v>
      </c>
      <c r="AU221" s="31" t="str">
        <f t="shared" si="6"/>
        <v>库存为1</v>
      </c>
      <c r="AV221" s="36" t="str">
        <f>IFERROR(时间!$B$4+AU221,"上周无销量")</f>
        <v>上周无销量</v>
      </c>
    </row>
    <row r="222" spans="1:48">
      <c r="A222" s="21" t="s">
        <v>503</v>
      </c>
      <c r="B222" t="s">
        <v>504</v>
      </c>
      <c r="C222" t="s">
        <v>456</v>
      </c>
      <c r="D222" s="31">
        <v>1</v>
      </c>
      <c r="E222" s="31">
        <v>0</v>
      </c>
      <c r="F222" s="31">
        <v>0</v>
      </c>
      <c r="G222" s="31">
        <v>0</v>
      </c>
      <c r="H222" s="32">
        <v>16.99</v>
      </c>
      <c r="I222">
        <v>1</v>
      </c>
      <c r="J222" s="33">
        <v>0</v>
      </c>
      <c r="K222" s="33">
        <v>0</v>
      </c>
      <c r="L222" s="33">
        <v>0</v>
      </c>
      <c r="M222">
        <v>1</v>
      </c>
      <c r="N222">
        <v>0</v>
      </c>
      <c r="O222">
        <v>1</v>
      </c>
      <c r="P222">
        <v>1540</v>
      </c>
      <c r="Q222">
        <v>1174</v>
      </c>
      <c r="R222">
        <v>282</v>
      </c>
      <c r="S222">
        <v>85</v>
      </c>
      <c r="T222">
        <v>30</v>
      </c>
      <c r="U222">
        <v>14</v>
      </c>
      <c r="V222">
        <v>5</v>
      </c>
      <c r="W222">
        <v>0</v>
      </c>
      <c r="X222" s="23">
        <v>0.0194805194805195</v>
      </c>
      <c r="Y222" s="23">
        <v>0.0119250425894378</v>
      </c>
      <c r="Z222" s="23">
        <v>0.0177304964539007</v>
      </c>
      <c r="AA222" s="23">
        <v>0</v>
      </c>
      <c r="AB222">
        <v>4.19</v>
      </c>
      <c r="AC222">
        <v>1.1</v>
      </c>
      <c r="AD222">
        <v>1.11</v>
      </c>
      <c r="AE222">
        <v>0</v>
      </c>
      <c r="AF222" s="23">
        <v>0.246615656268393</v>
      </c>
      <c r="AG222" s="23" t="s">
        <v>103</v>
      </c>
      <c r="AH222" s="23" t="s">
        <v>103</v>
      </c>
      <c r="AI222" s="23" t="s">
        <v>54</v>
      </c>
      <c r="AJ222">
        <v>21</v>
      </c>
      <c r="AK222">
        <v>9</v>
      </c>
      <c r="AL222">
        <v>4</v>
      </c>
      <c r="AM222">
        <v>0</v>
      </c>
      <c r="AN222" s="23">
        <v>0.0476190476190476</v>
      </c>
      <c r="AO222" s="23">
        <v>0</v>
      </c>
      <c r="AP222" s="23">
        <v>0</v>
      </c>
      <c r="AQ222" s="23" t="e">
        <v>#DIV/0!</v>
      </c>
      <c r="AR222" s="35">
        <v>0.142857142857143</v>
      </c>
      <c r="AS222" s="35">
        <v>8.57142857142857</v>
      </c>
      <c r="AT222" s="35">
        <v>-7.57142857142857</v>
      </c>
      <c r="AU222" s="31">
        <f t="shared" si="6"/>
        <v>7</v>
      </c>
      <c r="AV222" s="36">
        <f>IFERROR(时间!$B$4+AU222,"上周无销量")</f>
        <v>43304</v>
      </c>
    </row>
    <row r="223" spans="1:48">
      <c r="A223" s="21" t="s">
        <v>505</v>
      </c>
      <c r="B223" t="s">
        <v>506</v>
      </c>
      <c r="C223" t="s">
        <v>456</v>
      </c>
      <c r="D223" s="31">
        <v>0</v>
      </c>
      <c r="E223" s="31">
        <v>0</v>
      </c>
      <c r="F223" s="31">
        <v>1</v>
      </c>
      <c r="G223" s="31">
        <v>0</v>
      </c>
      <c r="H223" s="32">
        <v>16.99</v>
      </c>
      <c r="I223">
        <v>1</v>
      </c>
      <c r="J223" s="33">
        <v>0</v>
      </c>
      <c r="K223" s="33">
        <v>0</v>
      </c>
      <c r="L223" s="33">
        <v>0</v>
      </c>
      <c r="M223">
        <v>1</v>
      </c>
      <c r="N223">
        <v>0</v>
      </c>
      <c r="O223">
        <v>1</v>
      </c>
      <c r="P223">
        <v>147</v>
      </c>
      <c r="Q223">
        <v>182</v>
      </c>
      <c r="R223">
        <v>77</v>
      </c>
      <c r="S223">
        <v>77</v>
      </c>
      <c r="T223">
        <v>1</v>
      </c>
      <c r="U223">
        <v>1</v>
      </c>
      <c r="V223">
        <v>0</v>
      </c>
      <c r="W223">
        <v>0</v>
      </c>
      <c r="X223" s="23">
        <v>0.00680272108843537</v>
      </c>
      <c r="Y223" s="23">
        <v>0.00549450549450549</v>
      </c>
      <c r="Z223" s="23">
        <v>0</v>
      </c>
      <c r="AA223" s="23">
        <v>0</v>
      </c>
      <c r="AB223">
        <v>0.17</v>
      </c>
      <c r="AC223">
        <v>0.3</v>
      </c>
      <c r="AD223">
        <v>0</v>
      </c>
      <c r="AE223">
        <v>0</v>
      </c>
      <c r="AF223" s="23" t="s">
        <v>103</v>
      </c>
      <c r="AG223" s="23" t="s">
        <v>103</v>
      </c>
      <c r="AH223" s="23" t="s">
        <v>54</v>
      </c>
      <c r="AI223" s="23" t="s">
        <v>54</v>
      </c>
      <c r="AJ223">
        <v>0</v>
      </c>
      <c r="AK223">
        <v>0</v>
      </c>
      <c r="AL223">
        <v>4</v>
      </c>
      <c r="AM223">
        <v>0</v>
      </c>
      <c r="AN223" s="23" t="e">
        <v>#DIV/0!</v>
      </c>
      <c r="AO223" s="23" t="e">
        <v>#DIV/0!</v>
      </c>
      <c r="AP223" s="23">
        <v>0.25</v>
      </c>
      <c r="AQ223" s="23" t="e">
        <v>#DIV/0!</v>
      </c>
      <c r="AR223" s="35">
        <v>0</v>
      </c>
      <c r="AS223" s="35">
        <v>0</v>
      </c>
      <c r="AT223" s="35">
        <v>1</v>
      </c>
      <c r="AU223" s="31" t="str">
        <f t="shared" si="6"/>
        <v>库存为1</v>
      </c>
      <c r="AV223" s="36" t="str">
        <f>IFERROR(时间!$B$4+AU223,"上周无销量")</f>
        <v>上周无销量</v>
      </c>
    </row>
    <row r="224" spans="1:48">
      <c r="A224" s="21" t="s">
        <v>507</v>
      </c>
      <c r="B224" t="s">
        <v>508</v>
      </c>
      <c r="C224" t="s">
        <v>456</v>
      </c>
      <c r="D224" s="31">
        <v>0</v>
      </c>
      <c r="E224" s="31">
        <v>0</v>
      </c>
      <c r="F224" s="31">
        <v>0</v>
      </c>
      <c r="G224" s="31">
        <v>0</v>
      </c>
      <c r="H224" s="32">
        <v>0</v>
      </c>
      <c r="I224">
        <v>2</v>
      </c>
      <c r="J224" s="33">
        <v>0</v>
      </c>
      <c r="K224" s="33">
        <v>0</v>
      </c>
      <c r="L224" s="33">
        <v>0</v>
      </c>
      <c r="M224">
        <v>2</v>
      </c>
      <c r="N224">
        <v>0</v>
      </c>
      <c r="O224">
        <v>2</v>
      </c>
      <c r="P224">
        <v>186</v>
      </c>
      <c r="Q224">
        <v>61</v>
      </c>
      <c r="R224">
        <v>56</v>
      </c>
      <c r="S224">
        <v>87</v>
      </c>
      <c r="T224">
        <v>1</v>
      </c>
      <c r="U224">
        <v>0</v>
      </c>
      <c r="V224">
        <v>0</v>
      </c>
      <c r="W224">
        <v>0</v>
      </c>
      <c r="X224" s="23">
        <v>0.00537634408602151</v>
      </c>
      <c r="Y224" s="23">
        <v>0</v>
      </c>
      <c r="Z224" s="23">
        <v>0</v>
      </c>
      <c r="AA224" s="23">
        <v>0</v>
      </c>
      <c r="AB224">
        <v>0.13</v>
      </c>
      <c r="AC224">
        <v>0</v>
      </c>
      <c r="AD224">
        <v>0</v>
      </c>
      <c r="AE224">
        <v>0</v>
      </c>
      <c r="AF224" s="23" t="s">
        <v>103</v>
      </c>
      <c r="AG224" s="23" t="s">
        <v>54</v>
      </c>
      <c r="AH224" s="23" t="s">
        <v>54</v>
      </c>
      <c r="AI224" s="23" t="s">
        <v>54</v>
      </c>
      <c r="AJ224">
        <v>4</v>
      </c>
      <c r="AK224">
        <v>5</v>
      </c>
      <c r="AL224">
        <v>9</v>
      </c>
      <c r="AM224">
        <v>2</v>
      </c>
      <c r="AN224" s="23">
        <v>0</v>
      </c>
      <c r="AO224" s="23">
        <v>0</v>
      </c>
      <c r="AP224" s="23">
        <v>0</v>
      </c>
      <c r="AQ224" s="23">
        <v>0</v>
      </c>
      <c r="AR224" s="35">
        <v>0</v>
      </c>
      <c r="AS224" s="35">
        <v>0</v>
      </c>
      <c r="AT224" s="35">
        <v>2</v>
      </c>
      <c r="AU224" s="31" t="str">
        <f t="shared" si="6"/>
        <v>库存为2</v>
      </c>
      <c r="AV224" s="36" t="str">
        <f>IFERROR(时间!$B$4+AU224,"上周无销量")</f>
        <v>上周无销量</v>
      </c>
    </row>
    <row r="225" spans="1:48">
      <c r="A225" s="21" t="s">
        <v>509</v>
      </c>
      <c r="B225" t="s">
        <v>510</v>
      </c>
      <c r="C225" t="s">
        <v>456</v>
      </c>
      <c r="D225" s="31">
        <v>0</v>
      </c>
      <c r="E225" s="31">
        <v>0</v>
      </c>
      <c r="F225" s="31">
        <v>1</v>
      </c>
      <c r="G225" s="31">
        <v>0</v>
      </c>
      <c r="H225" s="32">
        <v>16.99</v>
      </c>
      <c r="I225">
        <v>0</v>
      </c>
      <c r="J225" s="33">
        <v>0</v>
      </c>
      <c r="K225" s="33">
        <v>0</v>
      </c>
      <c r="L225" s="33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25</v>
      </c>
      <c r="S225">
        <v>84</v>
      </c>
      <c r="T225">
        <v>0</v>
      </c>
      <c r="U225">
        <v>0</v>
      </c>
      <c r="V225">
        <v>0</v>
      </c>
      <c r="W225">
        <v>0</v>
      </c>
      <c r="X225" s="23" t="e">
        <v>#DIV/0!</v>
      </c>
      <c r="Y225" s="23" t="e">
        <v>#DIV/0!</v>
      </c>
      <c r="Z225" s="23">
        <v>0</v>
      </c>
      <c r="AA225" s="23">
        <v>0</v>
      </c>
      <c r="AB225">
        <v>0</v>
      </c>
      <c r="AC225">
        <v>0</v>
      </c>
      <c r="AD225">
        <v>0</v>
      </c>
      <c r="AE225">
        <v>0</v>
      </c>
      <c r="AF225" s="23" t="s">
        <v>54</v>
      </c>
      <c r="AG225" s="23" t="s">
        <v>54</v>
      </c>
      <c r="AH225" s="23" t="s">
        <v>54</v>
      </c>
      <c r="AI225" s="23" t="s">
        <v>54</v>
      </c>
      <c r="AJ225">
        <v>0</v>
      </c>
      <c r="AK225">
        <v>0</v>
      </c>
      <c r="AL225">
        <v>3</v>
      </c>
      <c r="AM225">
        <v>1</v>
      </c>
      <c r="AN225" s="23" t="e">
        <v>#DIV/0!</v>
      </c>
      <c r="AO225" s="23" t="e">
        <v>#DIV/0!</v>
      </c>
      <c r="AP225" s="23">
        <v>0.333333333333333</v>
      </c>
      <c r="AQ225" s="23">
        <v>0</v>
      </c>
      <c r="AR225" s="35">
        <v>0</v>
      </c>
      <c r="AS225" s="35">
        <v>0</v>
      </c>
      <c r="AT225" s="35">
        <v>0</v>
      </c>
      <c r="AU225" s="31" t="str">
        <f t="shared" si="6"/>
        <v>库存为0</v>
      </c>
      <c r="AV225" s="36" t="str">
        <f>IFERROR(时间!$B$4+AU225,"上周无销量")</f>
        <v>上周无销量</v>
      </c>
    </row>
    <row r="226" spans="1:48">
      <c r="A226" s="21" t="s">
        <v>511</v>
      </c>
      <c r="B226" t="s">
        <v>512</v>
      </c>
      <c r="C226" t="s">
        <v>456</v>
      </c>
      <c r="D226" s="31">
        <v>0</v>
      </c>
      <c r="E226" s="31">
        <v>0</v>
      </c>
      <c r="F226" s="31">
        <v>0</v>
      </c>
      <c r="G226" s="31">
        <v>0</v>
      </c>
      <c r="H226" s="32">
        <v>0</v>
      </c>
      <c r="I226">
        <v>2</v>
      </c>
      <c r="J226" s="33">
        <v>0</v>
      </c>
      <c r="K226" s="33">
        <v>0</v>
      </c>
      <c r="L226" s="33">
        <v>0</v>
      </c>
      <c r="M226">
        <v>2</v>
      </c>
      <c r="N226">
        <v>0</v>
      </c>
      <c r="O226">
        <v>2</v>
      </c>
      <c r="P226">
        <v>1287</v>
      </c>
      <c r="Q226">
        <v>1243</v>
      </c>
      <c r="R226">
        <v>332</v>
      </c>
      <c r="S226">
        <v>276</v>
      </c>
      <c r="T226">
        <v>8</v>
      </c>
      <c r="U226">
        <v>4</v>
      </c>
      <c r="V226">
        <v>2</v>
      </c>
      <c r="W226">
        <v>1</v>
      </c>
      <c r="X226" s="23">
        <v>0.00621600621600622</v>
      </c>
      <c r="Y226" s="23">
        <v>0.00321802091713596</v>
      </c>
      <c r="Z226" s="23">
        <v>0.00602409638554217</v>
      </c>
      <c r="AA226" s="23">
        <v>0.0036231884057971</v>
      </c>
      <c r="AB226">
        <v>1.54</v>
      </c>
      <c r="AC226">
        <v>0.14</v>
      </c>
      <c r="AD226">
        <v>0.27</v>
      </c>
      <c r="AE226">
        <v>0.3</v>
      </c>
      <c r="AF226" s="23" t="s">
        <v>103</v>
      </c>
      <c r="AG226" s="23" t="s">
        <v>103</v>
      </c>
      <c r="AH226" s="23" t="s">
        <v>103</v>
      </c>
      <c r="AI226" s="23" t="s">
        <v>103</v>
      </c>
      <c r="AJ226">
        <v>3</v>
      </c>
      <c r="AK226">
        <v>4</v>
      </c>
      <c r="AL226">
        <v>3</v>
      </c>
      <c r="AM226">
        <v>0</v>
      </c>
      <c r="AN226" s="23">
        <v>0</v>
      </c>
      <c r="AO226" s="23">
        <v>0</v>
      </c>
      <c r="AP226" s="23">
        <v>0</v>
      </c>
      <c r="AQ226" s="23" t="e">
        <v>#DIV/0!</v>
      </c>
      <c r="AR226" s="35">
        <v>0</v>
      </c>
      <c r="AS226" s="35">
        <v>0</v>
      </c>
      <c r="AT226" s="35">
        <v>2</v>
      </c>
      <c r="AU226" s="31" t="str">
        <f t="shared" si="6"/>
        <v>库存为2</v>
      </c>
      <c r="AV226" s="36" t="str">
        <f>IFERROR(时间!$B$4+AU226,"上周无销量")</f>
        <v>上周无销量</v>
      </c>
    </row>
    <row r="227" spans="1:48">
      <c r="A227" s="21" t="s">
        <v>513</v>
      </c>
      <c r="B227" t="s">
        <v>514</v>
      </c>
      <c r="C227" t="s">
        <v>456</v>
      </c>
      <c r="D227" s="31">
        <v>0</v>
      </c>
      <c r="E227" s="31">
        <v>0</v>
      </c>
      <c r="F227" s="31">
        <v>0</v>
      </c>
      <c r="G227" s="31">
        <v>0</v>
      </c>
      <c r="H227" s="32">
        <v>0</v>
      </c>
      <c r="I227">
        <v>1</v>
      </c>
      <c r="J227" s="33">
        <v>0</v>
      </c>
      <c r="K227" s="33">
        <v>0</v>
      </c>
      <c r="L227" s="33">
        <v>0</v>
      </c>
      <c r="M227">
        <v>1</v>
      </c>
      <c r="N227">
        <v>0</v>
      </c>
      <c r="O227">
        <v>1</v>
      </c>
      <c r="P227">
        <v>94</v>
      </c>
      <c r="Q227">
        <v>130</v>
      </c>
      <c r="R227">
        <v>25</v>
      </c>
      <c r="S227">
        <v>12</v>
      </c>
      <c r="T227">
        <v>0</v>
      </c>
      <c r="U227">
        <v>3</v>
      </c>
      <c r="V227">
        <v>0</v>
      </c>
      <c r="W227">
        <v>0</v>
      </c>
      <c r="X227" s="23">
        <v>0</v>
      </c>
      <c r="Y227" s="23">
        <v>0.0230769230769231</v>
      </c>
      <c r="Z227" s="23">
        <v>0</v>
      </c>
      <c r="AA227" s="23">
        <v>0</v>
      </c>
      <c r="AB227">
        <v>0</v>
      </c>
      <c r="AC227">
        <v>0.6</v>
      </c>
      <c r="AD227">
        <v>0</v>
      </c>
      <c r="AE227">
        <v>0</v>
      </c>
      <c r="AF227" s="23" t="s">
        <v>54</v>
      </c>
      <c r="AG227" s="23" t="s">
        <v>103</v>
      </c>
      <c r="AH227" s="23" t="s">
        <v>54</v>
      </c>
      <c r="AI227" s="23" t="s">
        <v>54</v>
      </c>
      <c r="AJ227">
        <v>2</v>
      </c>
      <c r="AK227">
        <v>4</v>
      </c>
      <c r="AL227">
        <v>0</v>
      </c>
      <c r="AM227">
        <v>0</v>
      </c>
      <c r="AN227" s="23">
        <v>0</v>
      </c>
      <c r="AO227" s="23">
        <v>0</v>
      </c>
      <c r="AP227" s="23" t="e">
        <v>#DIV/0!</v>
      </c>
      <c r="AQ227" s="23" t="e">
        <v>#DIV/0!</v>
      </c>
      <c r="AR227" s="35">
        <v>0</v>
      </c>
      <c r="AS227" s="35">
        <v>0</v>
      </c>
      <c r="AT227" s="35">
        <v>1</v>
      </c>
      <c r="AU227" s="31" t="str">
        <f t="shared" si="6"/>
        <v>库存为1</v>
      </c>
      <c r="AV227" s="36" t="str">
        <f>IFERROR(时间!$B$4+AU227,"上周无销量")</f>
        <v>上周无销量</v>
      </c>
    </row>
    <row r="228" spans="1:48">
      <c r="A228" s="21" t="s">
        <v>515</v>
      </c>
      <c r="B228" t="s">
        <v>516</v>
      </c>
      <c r="C228" t="s">
        <v>456</v>
      </c>
      <c r="D228" s="31">
        <v>0</v>
      </c>
      <c r="E228" s="31">
        <v>0</v>
      </c>
      <c r="F228" s="31">
        <v>0</v>
      </c>
      <c r="G228" s="31">
        <v>0</v>
      </c>
      <c r="H228" s="32">
        <v>0</v>
      </c>
      <c r="I228">
        <v>1</v>
      </c>
      <c r="J228" s="33">
        <v>0</v>
      </c>
      <c r="K228" s="33">
        <v>0</v>
      </c>
      <c r="L228" s="33">
        <v>0</v>
      </c>
      <c r="M228">
        <v>1</v>
      </c>
      <c r="N228">
        <v>0</v>
      </c>
      <c r="O228">
        <v>1</v>
      </c>
      <c r="P228">
        <v>99</v>
      </c>
      <c r="Q228">
        <v>123</v>
      </c>
      <c r="R228">
        <v>9</v>
      </c>
      <c r="S228">
        <v>4</v>
      </c>
      <c r="T228">
        <v>0</v>
      </c>
      <c r="U228">
        <v>0</v>
      </c>
      <c r="V228">
        <v>0</v>
      </c>
      <c r="W228">
        <v>0</v>
      </c>
      <c r="X228" s="23">
        <v>0</v>
      </c>
      <c r="Y228" s="23">
        <v>0</v>
      </c>
      <c r="Z228" s="23">
        <v>0</v>
      </c>
      <c r="AA228" s="23">
        <v>0</v>
      </c>
      <c r="AB228">
        <v>0</v>
      </c>
      <c r="AC228">
        <v>0</v>
      </c>
      <c r="AD228">
        <v>0</v>
      </c>
      <c r="AE228">
        <v>0</v>
      </c>
      <c r="AF228" s="23" t="s">
        <v>54</v>
      </c>
      <c r="AG228" s="23" t="s">
        <v>54</v>
      </c>
      <c r="AH228" s="23" t="s">
        <v>54</v>
      </c>
      <c r="AI228" s="23" t="s">
        <v>54</v>
      </c>
      <c r="AJ228">
        <v>2</v>
      </c>
      <c r="AK228">
        <v>1</v>
      </c>
      <c r="AL228">
        <v>0</v>
      </c>
      <c r="AM228">
        <v>2</v>
      </c>
      <c r="AN228" s="23">
        <v>0</v>
      </c>
      <c r="AO228" s="23">
        <v>0</v>
      </c>
      <c r="AP228" s="23" t="e">
        <v>#DIV/0!</v>
      </c>
      <c r="AQ228" s="23">
        <v>0</v>
      </c>
      <c r="AR228" s="35">
        <v>0</v>
      </c>
      <c r="AS228" s="35">
        <v>0</v>
      </c>
      <c r="AT228" s="35">
        <v>1</v>
      </c>
      <c r="AU228" s="31" t="str">
        <f t="shared" si="6"/>
        <v>库存为1</v>
      </c>
      <c r="AV228" s="36" t="str">
        <f>IFERROR(时间!$B$4+AU228,"上周无销量")</f>
        <v>上周无销量</v>
      </c>
    </row>
    <row r="229" spans="1:48">
      <c r="A229" s="21" t="s">
        <v>517</v>
      </c>
      <c r="B229" t="s">
        <v>518</v>
      </c>
      <c r="C229" t="s">
        <v>456</v>
      </c>
      <c r="D229" s="31">
        <v>0</v>
      </c>
      <c r="E229" s="31">
        <v>0</v>
      </c>
      <c r="F229" s="31">
        <v>0</v>
      </c>
      <c r="G229" s="31">
        <v>0</v>
      </c>
      <c r="H229" s="32">
        <v>0</v>
      </c>
      <c r="I229">
        <v>0</v>
      </c>
      <c r="J229" s="33">
        <v>0</v>
      </c>
      <c r="K229" s="33">
        <v>0</v>
      </c>
      <c r="L229" s="33">
        <v>0</v>
      </c>
      <c r="M229">
        <v>0</v>
      </c>
      <c r="N229">
        <v>0</v>
      </c>
      <c r="O229">
        <v>0</v>
      </c>
      <c r="P229" t="s">
        <v>54</v>
      </c>
      <c r="Q229" t="s">
        <v>54</v>
      </c>
      <c r="R229" t="s">
        <v>54</v>
      </c>
      <c r="S229" t="s">
        <v>54</v>
      </c>
      <c r="T229" t="s">
        <v>54</v>
      </c>
      <c r="U229" t="s">
        <v>54</v>
      </c>
      <c r="V229" t="s">
        <v>54</v>
      </c>
      <c r="W229" t="s">
        <v>54</v>
      </c>
      <c r="X229" s="23" t="s">
        <v>54</v>
      </c>
      <c r="Y229" s="23" t="s">
        <v>54</v>
      </c>
      <c r="Z229" s="23" t="s">
        <v>54</v>
      </c>
      <c r="AA229" s="23" t="s">
        <v>54</v>
      </c>
      <c r="AB229" t="s">
        <v>54</v>
      </c>
      <c r="AC229" t="s">
        <v>54</v>
      </c>
      <c r="AD229" t="s">
        <v>54</v>
      </c>
      <c r="AE229" t="s">
        <v>54</v>
      </c>
      <c r="AF229" s="23" t="s">
        <v>54</v>
      </c>
      <c r="AG229" s="23" t="s">
        <v>54</v>
      </c>
      <c r="AH229" s="23" t="s">
        <v>54</v>
      </c>
      <c r="AI229" s="23" t="s">
        <v>54</v>
      </c>
      <c r="AJ229">
        <v>0</v>
      </c>
      <c r="AK229">
        <v>0</v>
      </c>
      <c r="AL229">
        <v>0</v>
      </c>
      <c r="AM229">
        <v>0</v>
      </c>
      <c r="AN229" s="23" t="e">
        <v>#DIV/0!</v>
      </c>
      <c r="AO229" s="23" t="e">
        <v>#DIV/0!</v>
      </c>
      <c r="AP229" s="23" t="e">
        <v>#DIV/0!</v>
      </c>
      <c r="AQ229" s="23" t="e">
        <v>#DIV/0!</v>
      </c>
      <c r="AR229" s="35">
        <v>0</v>
      </c>
      <c r="AS229" s="35">
        <v>0</v>
      </c>
      <c r="AT229" s="35">
        <v>0</v>
      </c>
      <c r="AU229" s="31" t="str">
        <f t="shared" si="6"/>
        <v>库存为0</v>
      </c>
      <c r="AV229" s="36" t="str">
        <f>IFERROR(时间!$B$4+AU229,"上周无销量")</f>
        <v>上周无销量</v>
      </c>
    </row>
    <row r="230" spans="1:48">
      <c r="A230" s="21" t="s">
        <v>519</v>
      </c>
      <c r="B230" t="s">
        <v>520</v>
      </c>
      <c r="C230" t="s">
        <v>456</v>
      </c>
      <c r="D230" s="31">
        <v>0</v>
      </c>
      <c r="E230" s="31">
        <v>0</v>
      </c>
      <c r="F230" s="31">
        <v>0</v>
      </c>
      <c r="G230" s="31">
        <v>0</v>
      </c>
      <c r="H230" s="32">
        <v>0</v>
      </c>
      <c r="I230">
        <v>1</v>
      </c>
      <c r="J230" s="33">
        <v>0</v>
      </c>
      <c r="K230" s="33">
        <v>0</v>
      </c>
      <c r="L230" s="33">
        <v>0</v>
      </c>
      <c r="M230">
        <v>1</v>
      </c>
      <c r="N230">
        <v>0</v>
      </c>
      <c r="O230">
        <v>1</v>
      </c>
      <c r="P230">
        <v>94</v>
      </c>
      <c r="Q230">
        <v>132</v>
      </c>
      <c r="R230">
        <v>15</v>
      </c>
      <c r="S230">
        <v>17</v>
      </c>
      <c r="T230">
        <v>1</v>
      </c>
      <c r="U230">
        <v>3</v>
      </c>
      <c r="V230">
        <v>0</v>
      </c>
      <c r="W230">
        <v>0</v>
      </c>
      <c r="X230" s="23">
        <v>0.0106382978723404</v>
      </c>
      <c r="Y230" s="23">
        <v>0.0227272727272727</v>
      </c>
      <c r="Z230" s="23">
        <v>0</v>
      </c>
      <c r="AA230" s="23">
        <v>0</v>
      </c>
      <c r="AB230">
        <v>0.24</v>
      </c>
      <c r="AC230">
        <v>0.1</v>
      </c>
      <c r="AD230">
        <v>0</v>
      </c>
      <c r="AE230">
        <v>0</v>
      </c>
      <c r="AF230" s="23" t="s">
        <v>103</v>
      </c>
      <c r="AG230" s="23" t="s">
        <v>103</v>
      </c>
      <c r="AH230" s="23" t="s">
        <v>54</v>
      </c>
      <c r="AI230" s="23" t="s">
        <v>54</v>
      </c>
      <c r="AJ230">
        <v>0</v>
      </c>
      <c r="AK230">
        <v>0</v>
      </c>
      <c r="AL230">
        <v>0</v>
      </c>
      <c r="AM230">
        <v>2</v>
      </c>
      <c r="AN230" s="23" t="e">
        <v>#DIV/0!</v>
      </c>
      <c r="AO230" s="23" t="e">
        <v>#DIV/0!</v>
      </c>
      <c r="AP230" s="23" t="e">
        <v>#DIV/0!</v>
      </c>
      <c r="AQ230" s="23">
        <v>0</v>
      </c>
      <c r="AR230" s="35">
        <v>0</v>
      </c>
      <c r="AS230" s="35">
        <v>0</v>
      </c>
      <c r="AT230" s="35">
        <v>1</v>
      </c>
      <c r="AU230" s="31" t="str">
        <f t="shared" si="6"/>
        <v>库存为1</v>
      </c>
      <c r="AV230" s="36" t="str">
        <f>IFERROR(时间!$B$4+AU230,"上周无销量")</f>
        <v>上周无销量</v>
      </c>
    </row>
    <row r="231" spans="1:48">
      <c r="A231" s="21" t="s">
        <v>521</v>
      </c>
      <c r="B231" t="s">
        <v>522</v>
      </c>
      <c r="C231" t="s">
        <v>456</v>
      </c>
      <c r="D231" s="31">
        <v>0</v>
      </c>
      <c r="E231" s="31">
        <v>0</v>
      </c>
      <c r="F231" s="31">
        <v>0</v>
      </c>
      <c r="G231" s="31">
        <v>0</v>
      </c>
      <c r="H231" s="32">
        <v>0</v>
      </c>
      <c r="I231">
        <v>1</v>
      </c>
      <c r="J231" s="33">
        <v>0</v>
      </c>
      <c r="K231" s="33">
        <v>0</v>
      </c>
      <c r="L231" s="33">
        <v>0</v>
      </c>
      <c r="M231">
        <v>1</v>
      </c>
      <c r="N231">
        <v>0</v>
      </c>
      <c r="O231">
        <v>1</v>
      </c>
      <c r="P231">
        <v>799</v>
      </c>
      <c r="Q231">
        <v>557</v>
      </c>
      <c r="R231">
        <v>208</v>
      </c>
      <c r="S231">
        <v>676</v>
      </c>
      <c r="T231">
        <v>1</v>
      </c>
      <c r="U231">
        <v>3</v>
      </c>
      <c r="V231">
        <v>1</v>
      </c>
      <c r="W231">
        <v>7</v>
      </c>
      <c r="X231" s="23">
        <v>0.00125156445556946</v>
      </c>
      <c r="Y231" s="23">
        <v>0.00538599640933573</v>
      </c>
      <c r="Z231" s="23">
        <v>0.00480769230769231</v>
      </c>
      <c r="AA231" s="23">
        <v>0.0103550295857988</v>
      </c>
      <c r="AB231">
        <v>0.09</v>
      </c>
      <c r="AC231">
        <v>0.18</v>
      </c>
      <c r="AD231">
        <v>0.26</v>
      </c>
      <c r="AE231">
        <v>1.64</v>
      </c>
      <c r="AF231" s="23" t="s">
        <v>103</v>
      </c>
      <c r="AG231" s="23" t="s">
        <v>103</v>
      </c>
      <c r="AH231" s="23" t="s">
        <v>103</v>
      </c>
      <c r="AI231" s="23" t="s">
        <v>103</v>
      </c>
      <c r="AJ231">
        <v>6</v>
      </c>
      <c r="AK231">
        <v>2</v>
      </c>
      <c r="AL231">
        <v>2</v>
      </c>
      <c r="AM231">
        <v>6</v>
      </c>
      <c r="AN231" s="23">
        <v>0</v>
      </c>
      <c r="AO231" s="23">
        <v>0</v>
      </c>
      <c r="AP231" s="23">
        <v>0</v>
      </c>
      <c r="AQ231" s="23">
        <v>0</v>
      </c>
      <c r="AR231" s="35">
        <v>0</v>
      </c>
      <c r="AS231" s="35">
        <v>0</v>
      </c>
      <c r="AT231" s="35">
        <v>1</v>
      </c>
      <c r="AU231" s="31" t="str">
        <f t="shared" si="6"/>
        <v>库存为1</v>
      </c>
      <c r="AV231" s="36" t="str">
        <f>IFERROR(时间!$B$4+AU231,"上周无销量")</f>
        <v>上周无销量</v>
      </c>
    </row>
    <row r="232" spans="1:48">
      <c r="A232" s="21" t="s">
        <v>523</v>
      </c>
      <c r="B232" t="s">
        <v>524</v>
      </c>
      <c r="C232" t="s">
        <v>456</v>
      </c>
      <c r="D232" s="31">
        <v>0</v>
      </c>
      <c r="E232" s="31">
        <v>0</v>
      </c>
      <c r="F232" s="31">
        <v>0</v>
      </c>
      <c r="G232" s="31">
        <v>0</v>
      </c>
      <c r="H232" s="32">
        <v>0</v>
      </c>
      <c r="I232">
        <v>2</v>
      </c>
      <c r="J232" s="33">
        <v>0</v>
      </c>
      <c r="K232" s="33">
        <v>0</v>
      </c>
      <c r="L232" s="33">
        <v>0</v>
      </c>
      <c r="M232">
        <v>2</v>
      </c>
      <c r="N232">
        <v>0</v>
      </c>
      <c r="O232">
        <v>2</v>
      </c>
      <c r="P232">
        <v>1269</v>
      </c>
      <c r="Q232">
        <v>1114</v>
      </c>
      <c r="R232">
        <v>275</v>
      </c>
      <c r="S232">
        <v>106</v>
      </c>
      <c r="T232">
        <v>9</v>
      </c>
      <c r="U232">
        <v>7</v>
      </c>
      <c r="V232">
        <v>3</v>
      </c>
      <c r="W232">
        <v>0</v>
      </c>
      <c r="X232" s="23">
        <v>0.00709219858156028</v>
      </c>
      <c r="Y232" s="23">
        <v>0.00628366247755835</v>
      </c>
      <c r="Z232" s="23">
        <v>0.0109090909090909</v>
      </c>
      <c r="AA232" s="23">
        <v>0</v>
      </c>
      <c r="AB232">
        <v>2.02</v>
      </c>
      <c r="AC232">
        <v>0.71</v>
      </c>
      <c r="AD232">
        <v>0.63</v>
      </c>
      <c r="AE232">
        <v>0</v>
      </c>
      <c r="AF232" s="23" t="s">
        <v>103</v>
      </c>
      <c r="AG232" s="23" t="s">
        <v>103</v>
      </c>
      <c r="AH232" s="23" t="s">
        <v>103</v>
      </c>
      <c r="AI232" s="23" t="s">
        <v>54</v>
      </c>
      <c r="AJ232">
        <v>7</v>
      </c>
      <c r="AK232">
        <v>5</v>
      </c>
      <c r="AL232">
        <v>7</v>
      </c>
      <c r="AM232">
        <v>0</v>
      </c>
      <c r="AN232" s="23">
        <v>0</v>
      </c>
      <c r="AO232" s="23">
        <v>0</v>
      </c>
      <c r="AP232" s="23">
        <v>0</v>
      </c>
      <c r="AQ232" s="23" t="e">
        <v>#DIV/0!</v>
      </c>
      <c r="AR232" s="35">
        <v>0</v>
      </c>
      <c r="AS232" s="35">
        <v>0</v>
      </c>
      <c r="AT232" s="35">
        <v>2</v>
      </c>
      <c r="AU232" s="31" t="str">
        <f t="shared" si="6"/>
        <v>库存为2</v>
      </c>
      <c r="AV232" s="36" t="str">
        <f>IFERROR(时间!$B$4+AU232,"上周无销量")</f>
        <v>上周无销量</v>
      </c>
    </row>
    <row r="233" spans="1:48">
      <c r="A233" s="21" t="s">
        <v>525</v>
      </c>
      <c r="B233" t="s">
        <v>526</v>
      </c>
      <c r="C233" t="s">
        <v>456</v>
      </c>
      <c r="D233" s="31">
        <v>0</v>
      </c>
      <c r="E233" s="31">
        <v>0</v>
      </c>
      <c r="F233" s="31">
        <v>1</v>
      </c>
      <c r="G233" s="31">
        <v>0</v>
      </c>
      <c r="H233" s="32">
        <v>16.99</v>
      </c>
      <c r="I233">
        <v>0</v>
      </c>
      <c r="J233" s="33">
        <v>0</v>
      </c>
      <c r="K233" s="33">
        <v>0</v>
      </c>
      <c r="L233" s="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61</v>
      </c>
      <c r="S233">
        <v>510</v>
      </c>
      <c r="T233">
        <v>0</v>
      </c>
      <c r="U233">
        <v>0</v>
      </c>
      <c r="V233">
        <v>0</v>
      </c>
      <c r="W233">
        <v>2</v>
      </c>
      <c r="X233" s="23" t="e">
        <v>#DIV/0!</v>
      </c>
      <c r="Y233" s="23" t="e">
        <v>#DIV/0!</v>
      </c>
      <c r="Z233" s="23">
        <v>0</v>
      </c>
      <c r="AA233" s="23">
        <v>0.00392156862745098</v>
      </c>
      <c r="AB233">
        <v>0</v>
      </c>
      <c r="AC233">
        <v>0</v>
      </c>
      <c r="AD233">
        <v>0</v>
      </c>
      <c r="AE233">
        <v>0.36</v>
      </c>
      <c r="AF233" s="23" t="s">
        <v>54</v>
      </c>
      <c r="AG233" s="23" t="s">
        <v>54</v>
      </c>
      <c r="AH233" s="23" t="s">
        <v>54</v>
      </c>
      <c r="AI233" s="23" t="s">
        <v>103</v>
      </c>
      <c r="AJ233">
        <v>0</v>
      </c>
      <c r="AK233">
        <v>0</v>
      </c>
      <c r="AL233">
        <v>0</v>
      </c>
      <c r="AM233">
        <v>4</v>
      </c>
      <c r="AN233" s="23" t="e">
        <v>#DIV/0!</v>
      </c>
      <c r="AO233" s="23" t="e">
        <v>#DIV/0!</v>
      </c>
      <c r="AP233" s="23" t="e">
        <v>#DIV/0!</v>
      </c>
      <c r="AQ233" s="23">
        <v>0</v>
      </c>
      <c r="AR233" s="35">
        <v>0</v>
      </c>
      <c r="AS233" s="35">
        <v>0</v>
      </c>
      <c r="AT233" s="35">
        <v>0</v>
      </c>
      <c r="AU233" s="31" t="str">
        <f t="shared" si="6"/>
        <v>库存为0</v>
      </c>
      <c r="AV233" s="36" t="str">
        <f>IFERROR(时间!$B$4+AU233,"上周无销量")</f>
        <v>上周无销量</v>
      </c>
    </row>
    <row r="234" spans="1:48">
      <c r="A234" s="21" t="s">
        <v>527</v>
      </c>
      <c r="B234" t="s">
        <v>528</v>
      </c>
      <c r="C234" t="s">
        <v>456</v>
      </c>
      <c r="D234" s="31">
        <v>0</v>
      </c>
      <c r="E234" s="31">
        <v>0</v>
      </c>
      <c r="F234" s="31">
        <v>1</v>
      </c>
      <c r="G234" s="31">
        <v>0</v>
      </c>
      <c r="H234" s="32">
        <v>16.99</v>
      </c>
      <c r="I234">
        <v>0</v>
      </c>
      <c r="J234" s="33">
        <v>0</v>
      </c>
      <c r="K234" s="33">
        <v>0</v>
      </c>
      <c r="L234" s="33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529</v>
      </c>
      <c r="S234">
        <v>765</v>
      </c>
      <c r="T234">
        <v>0</v>
      </c>
      <c r="U234">
        <v>0</v>
      </c>
      <c r="V234">
        <v>7</v>
      </c>
      <c r="W234">
        <v>7</v>
      </c>
      <c r="X234" s="23" t="e">
        <v>#DIV/0!</v>
      </c>
      <c r="Y234" s="23" t="e">
        <v>#DIV/0!</v>
      </c>
      <c r="Z234" s="23">
        <v>0.0132325141776938</v>
      </c>
      <c r="AA234" s="23">
        <v>0.00915032679738562</v>
      </c>
      <c r="AB234">
        <v>0</v>
      </c>
      <c r="AC234">
        <v>0</v>
      </c>
      <c r="AD234">
        <v>1.41</v>
      </c>
      <c r="AE234">
        <v>1.47</v>
      </c>
      <c r="AF234" s="23" t="s">
        <v>54</v>
      </c>
      <c r="AG234" s="23" t="s">
        <v>54</v>
      </c>
      <c r="AH234" s="23">
        <v>0.0829899941141848</v>
      </c>
      <c r="AI234" s="23" t="s">
        <v>103</v>
      </c>
      <c r="AJ234">
        <v>0</v>
      </c>
      <c r="AK234">
        <v>0</v>
      </c>
      <c r="AL234">
        <v>16</v>
      </c>
      <c r="AM234">
        <v>3</v>
      </c>
      <c r="AN234" s="23" t="e">
        <v>#DIV/0!</v>
      </c>
      <c r="AO234" s="23" t="e">
        <v>#DIV/0!</v>
      </c>
      <c r="AP234" s="23">
        <v>0.0625</v>
      </c>
      <c r="AQ234" s="23">
        <v>0</v>
      </c>
      <c r="AR234" s="35">
        <v>0</v>
      </c>
      <c r="AS234" s="35">
        <v>0</v>
      </c>
      <c r="AT234" s="35">
        <v>0</v>
      </c>
      <c r="AU234" s="31" t="str">
        <f t="shared" si="6"/>
        <v>库存为0</v>
      </c>
      <c r="AV234" s="36" t="str">
        <f>IFERROR(时间!$B$4+AU234,"上周无销量")</f>
        <v>上周无销量</v>
      </c>
    </row>
    <row r="235" spans="1:48">
      <c r="A235" s="21" t="s">
        <v>529</v>
      </c>
      <c r="B235" t="s">
        <v>530</v>
      </c>
      <c r="C235" t="s">
        <v>456</v>
      </c>
      <c r="D235" s="31">
        <v>0</v>
      </c>
      <c r="E235" s="31">
        <v>0</v>
      </c>
      <c r="F235" s="31">
        <v>0</v>
      </c>
      <c r="G235" s="31">
        <v>0</v>
      </c>
      <c r="H235" s="32">
        <v>0</v>
      </c>
      <c r="I235">
        <v>0</v>
      </c>
      <c r="J235" s="33">
        <v>0</v>
      </c>
      <c r="K235" s="33">
        <v>0</v>
      </c>
      <c r="L235" s="33">
        <v>0</v>
      </c>
      <c r="M235">
        <v>0</v>
      </c>
      <c r="N235">
        <v>0</v>
      </c>
      <c r="O235">
        <v>0</v>
      </c>
      <c r="P235" t="s">
        <v>54</v>
      </c>
      <c r="Q235" t="s">
        <v>54</v>
      </c>
      <c r="R235" t="s">
        <v>54</v>
      </c>
      <c r="S235" t="s">
        <v>54</v>
      </c>
      <c r="T235" t="s">
        <v>54</v>
      </c>
      <c r="U235" t="s">
        <v>54</v>
      </c>
      <c r="V235" t="s">
        <v>54</v>
      </c>
      <c r="W235" t="s">
        <v>54</v>
      </c>
      <c r="X235" s="23" t="s">
        <v>54</v>
      </c>
      <c r="Y235" s="23" t="s">
        <v>54</v>
      </c>
      <c r="Z235" s="23" t="s">
        <v>54</v>
      </c>
      <c r="AA235" s="23" t="s">
        <v>54</v>
      </c>
      <c r="AB235" t="s">
        <v>54</v>
      </c>
      <c r="AC235" t="s">
        <v>54</v>
      </c>
      <c r="AD235" t="s">
        <v>54</v>
      </c>
      <c r="AE235" t="s">
        <v>54</v>
      </c>
      <c r="AF235" s="23" t="s">
        <v>54</v>
      </c>
      <c r="AG235" s="23" t="s">
        <v>54</v>
      </c>
      <c r="AH235" s="23" t="s">
        <v>54</v>
      </c>
      <c r="AI235" s="23" t="s">
        <v>54</v>
      </c>
      <c r="AJ235">
        <v>0</v>
      </c>
      <c r="AK235">
        <v>0</v>
      </c>
      <c r="AL235">
        <v>0</v>
      </c>
      <c r="AM235">
        <v>0</v>
      </c>
      <c r="AN235" s="23" t="e">
        <v>#DIV/0!</v>
      </c>
      <c r="AO235" s="23" t="e">
        <v>#DIV/0!</v>
      </c>
      <c r="AP235" s="23" t="e">
        <v>#DIV/0!</v>
      </c>
      <c r="AQ235" s="23" t="e">
        <v>#DIV/0!</v>
      </c>
      <c r="AR235" s="35">
        <v>0</v>
      </c>
      <c r="AS235" s="35">
        <v>0</v>
      </c>
      <c r="AT235" s="35">
        <v>0</v>
      </c>
      <c r="AU235" s="31" t="str">
        <f t="shared" si="6"/>
        <v>库存为0</v>
      </c>
      <c r="AV235" s="36" t="str">
        <f>IFERROR(时间!$B$4+AU235,"上周无销量")</f>
        <v>上周无销量</v>
      </c>
    </row>
    <row r="236" spans="1:48">
      <c r="A236" s="21" t="s">
        <v>531</v>
      </c>
      <c r="B236" t="s">
        <v>532</v>
      </c>
      <c r="C236" t="s">
        <v>456</v>
      </c>
      <c r="D236" s="31">
        <v>0</v>
      </c>
      <c r="E236" s="31">
        <v>0</v>
      </c>
      <c r="F236" s="31">
        <v>0</v>
      </c>
      <c r="G236" s="31">
        <v>0</v>
      </c>
      <c r="H236" s="32">
        <v>0</v>
      </c>
      <c r="I236">
        <v>0</v>
      </c>
      <c r="J236" s="33">
        <v>0</v>
      </c>
      <c r="K236" s="33">
        <v>0</v>
      </c>
      <c r="L236" s="33">
        <v>0</v>
      </c>
      <c r="M236">
        <v>0</v>
      </c>
      <c r="N236">
        <v>0</v>
      </c>
      <c r="O236">
        <v>0</v>
      </c>
      <c r="P236" t="s">
        <v>54</v>
      </c>
      <c r="Q236" t="s">
        <v>54</v>
      </c>
      <c r="R236" t="s">
        <v>54</v>
      </c>
      <c r="S236" t="s">
        <v>54</v>
      </c>
      <c r="T236" t="s">
        <v>54</v>
      </c>
      <c r="U236" t="s">
        <v>54</v>
      </c>
      <c r="V236" t="s">
        <v>54</v>
      </c>
      <c r="W236" t="s">
        <v>54</v>
      </c>
      <c r="X236" s="23" t="s">
        <v>54</v>
      </c>
      <c r="Y236" s="23" t="s">
        <v>54</v>
      </c>
      <c r="Z236" s="23" t="s">
        <v>54</v>
      </c>
      <c r="AA236" s="23" t="s">
        <v>54</v>
      </c>
      <c r="AB236" t="s">
        <v>54</v>
      </c>
      <c r="AC236" t="s">
        <v>54</v>
      </c>
      <c r="AD236" t="s">
        <v>54</v>
      </c>
      <c r="AE236" t="s">
        <v>54</v>
      </c>
      <c r="AF236" s="23" t="s">
        <v>54</v>
      </c>
      <c r="AG236" s="23" t="s">
        <v>54</v>
      </c>
      <c r="AH236" s="23" t="s">
        <v>54</v>
      </c>
      <c r="AI236" s="23" t="s">
        <v>54</v>
      </c>
      <c r="AJ236">
        <v>0</v>
      </c>
      <c r="AK236">
        <v>0</v>
      </c>
      <c r="AL236">
        <v>0</v>
      </c>
      <c r="AM236">
        <v>0</v>
      </c>
      <c r="AN236" s="23" t="e">
        <v>#DIV/0!</v>
      </c>
      <c r="AO236" s="23" t="e">
        <v>#DIV/0!</v>
      </c>
      <c r="AP236" s="23" t="e">
        <v>#DIV/0!</v>
      </c>
      <c r="AQ236" s="23" t="e">
        <v>#DIV/0!</v>
      </c>
      <c r="AR236" s="35">
        <v>0</v>
      </c>
      <c r="AS236" s="35">
        <v>0</v>
      </c>
      <c r="AT236" s="35">
        <v>0</v>
      </c>
      <c r="AU236" s="31" t="str">
        <f t="shared" si="6"/>
        <v>库存为0</v>
      </c>
      <c r="AV236" s="36" t="str">
        <f>IFERROR(时间!$B$4+AU236,"上周无销量")</f>
        <v>上周无销量</v>
      </c>
    </row>
    <row r="237" spans="1:48">
      <c r="A237" s="21" t="s">
        <v>533</v>
      </c>
      <c r="B237" t="s">
        <v>534</v>
      </c>
      <c r="C237" t="s">
        <v>456</v>
      </c>
      <c r="D237" s="31">
        <v>0</v>
      </c>
      <c r="E237" s="31">
        <v>0</v>
      </c>
      <c r="F237" s="31">
        <v>0</v>
      </c>
      <c r="G237" s="31">
        <v>0</v>
      </c>
      <c r="H237" s="32">
        <v>0</v>
      </c>
      <c r="I237">
        <v>0</v>
      </c>
      <c r="J237" s="33">
        <v>0</v>
      </c>
      <c r="K237" s="33">
        <v>0</v>
      </c>
      <c r="L237" s="33">
        <v>0</v>
      </c>
      <c r="M237">
        <v>0</v>
      </c>
      <c r="N237">
        <v>0</v>
      </c>
      <c r="O237">
        <v>0</v>
      </c>
      <c r="P237" t="s">
        <v>54</v>
      </c>
      <c r="Q237" t="s">
        <v>54</v>
      </c>
      <c r="R237" t="s">
        <v>54</v>
      </c>
      <c r="S237" t="s">
        <v>54</v>
      </c>
      <c r="T237" t="s">
        <v>54</v>
      </c>
      <c r="U237" t="s">
        <v>54</v>
      </c>
      <c r="V237" t="s">
        <v>54</v>
      </c>
      <c r="W237" t="s">
        <v>54</v>
      </c>
      <c r="X237" s="23" t="s">
        <v>54</v>
      </c>
      <c r="Y237" s="23" t="s">
        <v>54</v>
      </c>
      <c r="Z237" s="23" t="s">
        <v>54</v>
      </c>
      <c r="AA237" s="23" t="s">
        <v>54</v>
      </c>
      <c r="AB237" t="s">
        <v>54</v>
      </c>
      <c r="AC237" t="s">
        <v>54</v>
      </c>
      <c r="AD237" t="s">
        <v>54</v>
      </c>
      <c r="AE237" t="s">
        <v>54</v>
      </c>
      <c r="AF237" s="23" t="s">
        <v>54</v>
      </c>
      <c r="AG237" s="23" t="s">
        <v>54</v>
      </c>
      <c r="AH237" s="23" t="s">
        <v>54</v>
      </c>
      <c r="AI237" s="23" t="s">
        <v>54</v>
      </c>
      <c r="AJ237">
        <v>0</v>
      </c>
      <c r="AK237">
        <v>0</v>
      </c>
      <c r="AL237">
        <v>0</v>
      </c>
      <c r="AM237">
        <v>0</v>
      </c>
      <c r="AN237" s="23" t="e">
        <v>#DIV/0!</v>
      </c>
      <c r="AO237" s="23" t="e">
        <v>#DIV/0!</v>
      </c>
      <c r="AP237" s="23" t="e">
        <v>#DIV/0!</v>
      </c>
      <c r="AQ237" s="23" t="e">
        <v>#DIV/0!</v>
      </c>
      <c r="AR237" s="35">
        <v>0</v>
      </c>
      <c r="AS237" s="35">
        <v>0</v>
      </c>
      <c r="AT237" s="35">
        <v>0</v>
      </c>
      <c r="AU237" s="31" t="str">
        <f t="shared" si="6"/>
        <v>库存为0</v>
      </c>
      <c r="AV237" s="36" t="str">
        <f>IFERROR(时间!$B$4+AU237,"上周无销量")</f>
        <v>上周无销量</v>
      </c>
    </row>
    <row r="238" spans="1:48">
      <c r="A238" s="21" t="s">
        <v>535</v>
      </c>
      <c r="B238" t="s">
        <v>536</v>
      </c>
      <c r="C238" t="s">
        <v>456</v>
      </c>
      <c r="D238" s="31">
        <v>0</v>
      </c>
      <c r="E238" s="31">
        <v>0</v>
      </c>
      <c r="F238" s="31">
        <v>0</v>
      </c>
      <c r="G238" s="31">
        <v>0</v>
      </c>
      <c r="H238" s="32">
        <v>0</v>
      </c>
      <c r="I238">
        <v>0</v>
      </c>
      <c r="J238" s="33">
        <v>0</v>
      </c>
      <c r="K238" s="33">
        <v>0</v>
      </c>
      <c r="L238" s="33">
        <v>0</v>
      </c>
      <c r="M238">
        <v>0</v>
      </c>
      <c r="N238">
        <v>0</v>
      </c>
      <c r="O238">
        <v>0</v>
      </c>
      <c r="P238" t="s">
        <v>54</v>
      </c>
      <c r="Q238" t="s">
        <v>54</v>
      </c>
      <c r="R238" t="s">
        <v>54</v>
      </c>
      <c r="S238" t="s">
        <v>54</v>
      </c>
      <c r="T238" t="s">
        <v>54</v>
      </c>
      <c r="U238" t="s">
        <v>54</v>
      </c>
      <c r="V238" t="s">
        <v>54</v>
      </c>
      <c r="W238" t="s">
        <v>54</v>
      </c>
      <c r="X238" s="23" t="s">
        <v>54</v>
      </c>
      <c r="Y238" s="23" t="s">
        <v>54</v>
      </c>
      <c r="Z238" s="23" t="s">
        <v>54</v>
      </c>
      <c r="AA238" s="23" t="s">
        <v>54</v>
      </c>
      <c r="AB238" t="s">
        <v>54</v>
      </c>
      <c r="AC238" t="s">
        <v>54</v>
      </c>
      <c r="AD238" t="s">
        <v>54</v>
      </c>
      <c r="AE238" t="s">
        <v>54</v>
      </c>
      <c r="AF238" s="23" t="s">
        <v>54</v>
      </c>
      <c r="AG238" s="23" t="s">
        <v>54</v>
      </c>
      <c r="AH238" s="23" t="s">
        <v>54</v>
      </c>
      <c r="AI238" s="23" t="s">
        <v>54</v>
      </c>
      <c r="AJ238">
        <v>0</v>
      </c>
      <c r="AK238">
        <v>0</v>
      </c>
      <c r="AL238">
        <v>0</v>
      </c>
      <c r="AM238">
        <v>0</v>
      </c>
      <c r="AN238" s="23" t="e">
        <v>#DIV/0!</v>
      </c>
      <c r="AO238" s="23" t="e">
        <v>#DIV/0!</v>
      </c>
      <c r="AP238" s="23" t="e">
        <v>#DIV/0!</v>
      </c>
      <c r="AQ238" s="23" t="e">
        <v>#DIV/0!</v>
      </c>
      <c r="AR238" s="35">
        <v>0</v>
      </c>
      <c r="AS238" s="35">
        <v>0</v>
      </c>
      <c r="AT238" s="35">
        <v>0</v>
      </c>
      <c r="AU238" s="31" t="str">
        <f t="shared" si="6"/>
        <v>库存为0</v>
      </c>
      <c r="AV238" s="36" t="str">
        <f>IFERROR(时间!$B$4+AU238,"上周无销量")</f>
        <v>上周无销量</v>
      </c>
    </row>
    <row r="239" spans="1:48">
      <c r="A239" s="21" t="s">
        <v>537</v>
      </c>
      <c r="B239" t="s">
        <v>538</v>
      </c>
      <c r="C239" t="s">
        <v>456</v>
      </c>
      <c r="D239" s="31">
        <v>0</v>
      </c>
      <c r="E239" s="31">
        <v>0</v>
      </c>
      <c r="F239" s="31">
        <v>0</v>
      </c>
      <c r="G239" s="31">
        <v>0</v>
      </c>
      <c r="H239" s="32">
        <v>0</v>
      </c>
      <c r="I239">
        <v>0</v>
      </c>
      <c r="J239" s="33">
        <v>0</v>
      </c>
      <c r="K239" s="33">
        <v>0</v>
      </c>
      <c r="L239" s="33">
        <v>0</v>
      </c>
      <c r="M239">
        <v>0</v>
      </c>
      <c r="N239">
        <v>0</v>
      </c>
      <c r="O239">
        <v>0</v>
      </c>
      <c r="P239" t="s">
        <v>54</v>
      </c>
      <c r="Q239" t="s">
        <v>54</v>
      </c>
      <c r="R239" t="s">
        <v>54</v>
      </c>
      <c r="S239" t="s">
        <v>54</v>
      </c>
      <c r="T239" t="s">
        <v>54</v>
      </c>
      <c r="U239" t="s">
        <v>54</v>
      </c>
      <c r="V239" t="s">
        <v>54</v>
      </c>
      <c r="W239" t="s">
        <v>54</v>
      </c>
      <c r="X239" s="23" t="s">
        <v>54</v>
      </c>
      <c r="Y239" s="23" t="s">
        <v>54</v>
      </c>
      <c r="Z239" s="23" t="s">
        <v>54</v>
      </c>
      <c r="AA239" s="23" t="s">
        <v>54</v>
      </c>
      <c r="AB239" t="s">
        <v>54</v>
      </c>
      <c r="AC239" t="s">
        <v>54</v>
      </c>
      <c r="AD239" t="s">
        <v>54</v>
      </c>
      <c r="AE239" t="s">
        <v>54</v>
      </c>
      <c r="AF239" s="23" t="s">
        <v>54</v>
      </c>
      <c r="AG239" s="23" t="s">
        <v>54</v>
      </c>
      <c r="AH239" s="23" t="s">
        <v>54</v>
      </c>
      <c r="AI239" s="23" t="s">
        <v>54</v>
      </c>
      <c r="AJ239">
        <v>0</v>
      </c>
      <c r="AK239">
        <v>0</v>
      </c>
      <c r="AL239">
        <v>0</v>
      </c>
      <c r="AM239">
        <v>0</v>
      </c>
      <c r="AN239" s="23" t="e">
        <v>#DIV/0!</v>
      </c>
      <c r="AO239" s="23" t="e">
        <v>#DIV/0!</v>
      </c>
      <c r="AP239" s="23" t="e">
        <v>#DIV/0!</v>
      </c>
      <c r="AQ239" s="23" t="e">
        <v>#DIV/0!</v>
      </c>
      <c r="AR239" s="35">
        <v>0</v>
      </c>
      <c r="AS239" s="35">
        <v>0</v>
      </c>
      <c r="AT239" s="35">
        <v>0</v>
      </c>
      <c r="AU239" s="31" t="str">
        <f t="shared" si="6"/>
        <v>库存为0</v>
      </c>
      <c r="AV239" s="36" t="str">
        <f>IFERROR(时间!$B$4+AU239,"上周无销量")</f>
        <v>上周无销量</v>
      </c>
    </row>
    <row r="240" spans="1:48">
      <c r="A240" s="21" t="s">
        <v>539</v>
      </c>
      <c r="B240" t="s">
        <v>540</v>
      </c>
      <c r="C240" t="s">
        <v>456</v>
      </c>
      <c r="D240" s="31">
        <v>0</v>
      </c>
      <c r="E240" s="31">
        <v>0</v>
      </c>
      <c r="F240" s="31">
        <v>0</v>
      </c>
      <c r="G240" s="31">
        <v>0</v>
      </c>
      <c r="H240" s="32">
        <v>0</v>
      </c>
      <c r="I240">
        <v>0</v>
      </c>
      <c r="J240" s="33">
        <v>0</v>
      </c>
      <c r="K240" s="33">
        <v>0</v>
      </c>
      <c r="L240" s="33">
        <v>0</v>
      </c>
      <c r="M240">
        <v>0</v>
      </c>
      <c r="N240">
        <v>0</v>
      </c>
      <c r="O240">
        <v>0</v>
      </c>
      <c r="P240" t="s">
        <v>54</v>
      </c>
      <c r="Q240" t="s">
        <v>54</v>
      </c>
      <c r="R240" t="s">
        <v>54</v>
      </c>
      <c r="S240" t="s">
        <v>54</v>
      </c>
      <c r="T240" t="s">
        <v>54</v>
      </c>
      <c r="U240" t="s">
        <v>54</v>
      </c>
      <c r="V240" t="s">
        <v>54</v>
      </c>
      <c r="W240" t="s">
        <v>54</v>
      </c>
      <c r="X240" s="23" t="s">
        <v>54</v>
      </c>
      <c r="Y240" s="23" t="s">
        <v>54</v>
      </c>
      <c r="Z240" s="23" t="s">
        <v>54</v>
      </c>
      <c r="AA240" s="23" t="s">
        <v>54</v>
      </c>
      <c r="AB240" t="s">
        <v>54</v>
      </c>
      <c r="AC240" t="s">
        <v>54</v>
      </c>
      <c r="AD240" t="s">
        <v>54</v>
      </c>
      <c r="AE240" t="s">
        <v>54</v>
      </c>
      <c r="AF240" s="23" t="s">
        <v>54</v>
      </c>
      <c r="AG240" s="23" t="s">
        <v>54</v>
      </c>
      <c r="AH240" s="23" t="s">
        <v>54</v>
      </c>
      <c r="AI240" s="23" t="s">
        <v>54</v>
      </c>
      <c r="AJ240">
        <v>0</v>
      </c>
      <c r="AK240">
        <v>0</v>
      </c>
      <c r="AL240">
        <v>0</v>
      </c>
      <c r="AM240">
        <v>0</v>
      </c>
      <c r="AN240" s="23" t="e">
        <v>#DIV/0!</v>
      </c>
      <c r="AO240" s="23" t="e">
        <v>#DIV/0!</v>
      </c>
      <c r="AP240" s="23" t="e">
        <v>#DIV/0!</v>
      </c>
      <c r="AQ240" s="23" t="e">
        <v>#DIV/0!</v>
      </c>
      <c r="AR240" s="35">
        <v>0</v>
      </c>
      <c r="AS240" s="35">
        <v>0</v>
      </c>
      <c r="AT240" s="35">
        <v>0</v>
      </c>
      <c r="AU240" s="31" t="str">
        <f t="shared" si="6"/>
        <v>库存为0</v>
      </c>
      <c r="AV240" s="36" t="str">
        <f>IFERROR(时间!$B$4+AU240,"上周无销量")</f>
        <v>上周无销量</v>
      </c>
    </row>
    <row r="241" spans="1:48">
      <c r="A241" s="21" t="s">
        <v>541</v>
      </c>
      <c r="B241" t="s">
        <v>542</v>
      </c>
      <c r="C241" t="s">
        <v>456</v>
      </c>
      <c r="D241" s="31">
        <v>0</v>
      </c>
      <c r="E241" s="31">
        <v>0</v>
      </c>
      <c r="F241" s="31">
        <v>0</v>
      </c>
      <c r="G241" s="31">
        <v>0</v>
      </c>
      <c r="H241" s="32">
        <v>0</v>
      </c>
      <c r="I241">
        <v>0</v>
      </c>
      <c r="J241" s="33">
        <v>0</v>
      </c>
      <c r="K241" s="33">
        <v>0</v>
      </c>
      <c r="L241" s="33">
        <v>0</v>
      </c>
      <c r="M241">
        <v>0</v>
      </c>
      <c r="N241">
        <v>0</v>
      </c>
      <c r="O241">
        <v>0</v>
      </c>
      <c r="P241" t="s">
        <v>54</v>
      </c>
      <c r="Q241" t="s">
        <v>54</v>
      </c>
      <c r="R241" t="s">
        <v>54</v>
      </c>
      <c r="S241" t="s">
        <v>54</v>
      </c>
      <c r="T241" t="s">
        <v>54</v>
      </c>
      <c r="U241" t="s">
        <v>54</v>
      </c>
      <c r="V241" t="s">
        <v>54</v>
      </c>
      <c r="W241" t="s">
        <v>54</v>
      </c>
      <c r="X241" s="23" t="s">
        <v>54</v>
      </c>
      <c r="Y241" s="23" t="s">
        <v>54</v>
      </c>
      <c r="Z241" s="23" t="s">
        <v>54</v>
      </c>
      <c r="AA241" s="23" t="s">
        <v>54</v>
      </c>
      <c r="AB241" t="s">
        <v>54</v>
      </c>
      <c r="AC241" t="s">
        <v>54</v>
      </c>
      <c r="AD241" t="s">
        <v>54</v>
      </c>
      <c r="AE241" t="s">
        <v>54</v>
      </c>
      <c r="AF241" s="23" t="s">
        <v>54</v>
      </c>
      <c r="AG241" s="23" t="s">
        <v>54</v>
      </c>
      <c r="AH241" s="23" t="s">
        <v>54</v>
      </c>
      <c r="AI241" s="23" t="s">
        <v>54</v>
      </c>
      <c r="AJ241">
        <v>0</v>
      </c>
      <c r="AK241">
        <v>0</v>
      </c>
      <c r="AL241">
        <v>0</v>
      </c>
      <c r="AM241">
        <v>0</v>
      </c>
      <c r="AN241" s="23" t="e">
        <v>#DIV/0!</v>
      </c>
      <c r="AO241" s="23" t="e">
        <v>#DIV/0!</v>
      </c>
      <c r="AP241" s="23" t="e">
        <v>#DIV/0!</v>
      </c>
      <c r="AQ241" s="23" t="e">
        <v>#DIV/0!</v>
      </c>
      <c r="AR241" s="35">
        <v>0</v>
      </c>
      <c r="AS241" s="35">
        <v>0</v>
      </c>
      <c r="AT241" s="35">
        <v>0</v>
      </c>
      <c r="AU241" s="31" t="str">
        <f t="shared" si="6"/>
        <v>库存为0</v>
      </c>
      <c r="AV241" s="36" t="str">
        <f>IFERROR(时间!$B$4+AU241,"上周无销量")</f>
        <v>上周无销量</v>
      </c>
    </row>
    <row r="242" spans="1:48">
      <c r="A242" s="21" t="s">
        <v>543</v>
      </c>
      <c r="B242" t="s">
        <v>544</v>
      </c>
      <c r="C242" t="s">
        <v>456</v>
      </c>
      <c r="D242" s="31">
        <v>0</v>
      </c>
      <c r="E242" s="31">
        <v>0</v>
      </c>
      <c r="F242" s="31">
        <v>0</v>
      </c>
      <c r="G242" s="31">
        <v>0</v>
      </c>
      <c r="H242" s="32">
        <v>0</v>
      </c>
      <c r="I242">
        <v>0</v>
      </c>
      <c r="J242" s="33">
        <v>0</v>
      </c>
      <c r="K242" s="33">
        <v>0</v>
      </c>
      <c r="L242" s="33">
        <v>0</v>
      </c>
      <c r="M242">
        <v>0</v>
      </c>
      <c r="N242">
        <v>0</v>
      </c>
      <c r="O242">
        <v>0</v>
      </c>
      <c r="P242" t="s">
        <v>54</v>
      </c>
      <c r="Q242" t="s">
        <v>54</v>
      </c>
      <c r="R242" t="s">
        <v>54</v>
      </c>
      <c r="S242" t="s">
        <v>54</v>
      </c>
      <c r="T242" t="s">
        <v>54</v>
      </c>
      <c r="U242" t="s">
        <v>54</v>
      </c>
      <c r="V242" t="s">
        <v>54</v>
      </c>
      <c r="W242" t="s">
        <v>54</v>
      </c>
      <c r="X242" s="23" t="s">
        <v>54</v>
      </c>
      <c r="Y242" s="23" t="s">
        <v>54</v>
      </c>
      <c r="Z242" s="23" t="s">
        <v>54</v>
      </c>
      <c r="AA242" s="23" t="s">
        <v>54</v>
      </c>
      <c r="AB242" t="s">
        <v>54</v>
      </c>
      <c r="AC242" t="s">
        <v>54</v>
      </c>
      <c r="AD242" t="s">
        <v>54</v>
      </c>
      <c r="AE242" t="s">
        <v>54</v>
      </c>
      <c r="AF242" s="23" t="s">
        <v>54</v>
      </c>
      <c r="AG242" s="23" t="s">
        <v>54</v>
      </c>
      <c r="AH242" s="23" t="s">
        <v>54</v>
      </c>
      <c r="AI242" s="23" t="s">
        <v>54</v>
      </c>
      <c r="AJ242">
        <v>0</v>
      </c>
      <c r="AK242">
        <v>0</v>
      </c>
      <c r="AL242">
        <v>0</v>
      </c>
      <c r="AM242">
        <v>0</v>
      </c>
      <c r="AN242" s="23" t="e">
        <v>#DIV/0!</v>
      </c>
      <c r="AO242" s="23" t="e">
        <v>#DIV/0!</v>
      </c>
      <c r="AP242" s="23" t="e">
        <v>#DIV/0!</v>
      </c>
      <c r="AQ242" s="23" t="e">
        <v>#DIV/0!</v>
      </c>
      <c r="AR242" s="35">
        <v>0</v>
      </c>
      <c r="AS242" s="35">
        <v>0</v>
      </c>
      <c r="AT242" s="35">
        <v>0</v>
      </c>
      <c r="AU242" s="31" t="str">
        <f t="shared" si="6"/>
        <v>库存为0</v>
      </c>
      <c r="AV242" s="36" t="str">
        <f>IFERROR(时间!$B$4+AU242,"上周无销量")</f>
        <v>上周无销量</v>
      </c>
    </row>
    <row r="243" spans="1:48">
      <c r="A243" s="21" t="s">
        <v>545</v>
      </c>
      <c r="B243" t="s">
        <v>546</v>
      </c>
      <c r="C243" t="s">
        <v>456</v>
      </c>
      <c r="D243" s="31">
        <v>0</v>
      </c>
      <c r="E243" s="31">
        <v>0</v>
      </c>
      <c r="F243" s="31">
        <v>0</v>
      </c>
      <c r="G243" s="31">
        <v>0</v>
      </c>
      <c r="H243" s="32">
        <v>0</v>
      </c>
      <c r="I243">
        <v>0</v>
      </c>
      <c r="J243" s="33">
        <v>0</v>
      </c>
      <c r="K243" s="33">
        <v>0</v>
      </c>
      <c r="L243" s="33">
        <v>0</v>
      </c>
      <c r="M243">
        <v>0</v>
      </c>
      <c r="N243">
        <v>0</v>
      </c>
      <c r="O243">
        <v>0</v>
      </c>
      <c r="P243" t="s">
        <v>54</v>
      </c>
      <c r="Q243" t="s">
        <v>54</v>
      </c>
      <c r="R243" t="s">
        <v>54</v>
      </c>
      <c r="S243" t="s">
        <v>54</v>
      </c>
      <c r="T243" t="s">
        <v>54</v>
      </c>
      <c r="U243" t="s">
        <v>54</v>
      </c>
      <c r="V243" t="s">
        <v>54</v>
      </c>
      <c r="W243" t="s">
        <v>54</v>
      </c>
      <c r="X243" s="23" t="s">
        <v>54</v>
      </c>
      <c r="Y243" s="23" t="s">
        <v>54</v>
      </c>
      <c r="Z243" s="23" t="s">
        <v>54</v>
      </c>
      <c r="AA243" s="23" t="s">
        <v>54</v>
      </c>
      <c r="AB243" t="s">
        <v>54</v>
      </c>
      <c r="AC243" t="s">
        <v>54</v>
      </c>
      <c r="AD243" t="s">
        <v>54</v>
      </c>
      <c r="AE243" t="s">
        <v>54</v>
      </c>
      <c r="AF243" s="23" t="s">
        <v>54</v>
      </c>
      <c r="AG243" s="23" t="s">
        <v>54</v>
      </c>
      <c r="AH243" s="23" t="s">
        <v>54</v>
      </c>
      <c r="AI243" s="23" t="s">
        <v>54</v>
      </c>
      <c r="AJ243">
        <v>0</v>
      </c>
      <c r="AK243">
        <v>0</v>
      </c>
      <c r="AL243">
        <v>0</v>
      </c>
      <c r="AM243">
        <v>0</v>
      </c>
      <c r="AN243" s="23" t="e">
        <v>#DIV/0!</v>
      </c>
      <c r="AO243" s="23" t="e">
        <v>#DIV/0!</v>
      </c>
      <c r="AP243" s="23" t="e">
        <v>#DIV/0!</v>
      </c>
      <c r="AQ243" s="23" t="e">
        <v>#DIV/0!</v>
      </c>
      <c r="AR243" s="35">
        <v>0</v>
      </c>
      <c r="AS243" s="35">
        <v>0</v>
      </c>
      <c r="AT243" s="35">
        <v>0</v>
      </c>
      <c r="AU243" s="31" t="str">
        <f t="shared" si="6"/>
        <v>库存为0</v>
      </c>
      <c r="AV243" s="36" t="str">
        <f>IFERROR(时间!$B$4+AU243,"上周无销量")</f>
        <v>上周无销量</v>
      </c>
    </row>
    <row r="244" spans="1:48">
      <c r="A244" s="21" t="s">
        <v>547</v>
      </c>
      <c r="B244" t="s">
        <v>548</v>
      </c>
      <c r="C244" t="s">
        <v>456</v>
      </c>
      <c r="D244" s="31">
        <v>0</v>
      </c>
      <c r="E244" s="31">
        <v>0</v>
      </c>
      <c r="F244" s="31">
        <v>0</v>
      </c>
      <c r="G244" s="31">
        <v>0</v>
      </c>
      <c r="H244" s="32">
        <v>0</v>
      </c>
      <c r="I244">
        <v>0</v>
      </c>
      <c r="J244" s="33">
        <v>0</v>
      </c>
      <c r="K244" s="33">
        <v>0</v>
      </c>
      <c r="L244" s="33">
        <v>0</v>
      </c>
      <c r="M244">
        <v>0</v>
      </c>
      <c r="N244">
        <v>0</v>
      </c>
      <c r="O244">
        <v>0</v>
      </c>
      <c r="P244" t="s">
        <v>54</v>
      </c>
      <c r="Q244" t="s">
        <v>54</v>
      </c>
      <c r="R244" t="s">
        <v>54</v>
      </c>
      <c r="S244" t="s">
        <v>54</v>
      </c>
      <c r="T244" t="s">
        <v>54</v>
      </c>
      <c r="U244" t="s">
        <v>54</v>
      </c>
      <c r="V244" t="s">
        <v>54</v>
      </c>
      <c r="W244" t="s">
        <v>54</v>
      </c>
      <c r="X244" s="23" t="s">
        <v>54</v>
      </c>
      <c r="Y244" s="23" t="s">
        <v>54</v>
      </c>
      <c r="Z244" s="23" t="s">
        <v>54</v>
      </c>
      <c r="AA244" s="23" t="s">
        <v>54</v>
      </c>
      <c r="AB244" t="s">
        <v>54</v>
      </c>
      <c r="AC244" t="s">
        <v>54</v>
      </c>
      <c r="AD244" t="s">
        <v>54</v>
      </c>
      <c r="AE244" t="s">
        <v>54</v>
      </c>
      <c r="AF244" s="23" t="s">
        <v>54</v>
      </c>
      <c r="AG244" s="23" t="s">
        <v>54</v>
      </c>
      <c r="AH244" s="23" t="s">
        <v>54</v>
      </c>
      <c r="AI244" s="23" t="s">
        <v>54</v>
      </c>
      <c r="AJ244">
        <v>0</v>
      </c>
      <c r="AK244">
        <v>0</v>
      </c>
      <c r="AL244">
        <v>0</v>
      </c>
      <c r="AM244">
        <v>0</v>
      </c>
      <c r="AN244" s="23" t="e">
        <v>#DIV/0!</v>
      </c>
      <c r="AO244" s="23" t="e">
        <v>#DIV/0!</v>
      </c>
      <c r="AP244" s="23" t="e">
        <v>#DIV/0!</v>
      </c>
      <c r="AQ244" s="23" t="e">
        <v>#DIV/0!</v>
      </c>
      <c r="AR244" s="35">
        <v>0</v>
      </c>
      <c r="AS244" s="35">
        <v>0</v>
      </c>
      <c r="AT244" s="35">
        <v>0</v>
      </c>
      <c r="AU244" s="31" t="str">
        <f t="shared" si="6"/>
        <v>库存为0</v>
      </c>
      <c r="AV244" s="36" t="str">
        <f>IFERROR(时间!$B$4+AU244,"上周无销量")</f>
        <v>上周无销量</v>
      </c>
    </row>
    <row r="245" spans="1:48">
      <c r="A245" s="21" t="s">
        <v>549</v>
      </c>
      <c r="B245" t="s">
        <v>550</v>
      </c>
      <c r="C245" t="s">
        <v>456</v>
      </c>
      <c r="D245" s="31">
        <v>0</v>
      </c>
      <c r="E245" s="31">
        <v>0</v>
      </c>
      <c r="F245" s="31">
        <v>0</v>
      </c>
      <c r="G245" s="31">
        <v>0</v>
      </c>
      <c r="H245" s="32">
        <v>0</v>
      </c>
      <c r="I245">
        <v>0</v>
      </c>
      <c r="J245" s="33">
        <v>0</v>
      </c>
      <c r="K245" s="33">
        <v>0</v>
      </c>
      <c r="L245" s="33">
        <v>0</v>
      </c>
      <c r="M245">
        <v>0</v>
      </c>
      <c r="N245">
        <v>0</v>
      </c>
      <c r="O245">
        <v>0</v>
      </c>
      <c r="P245" t="s">
        <v>54</v>
      </c>
      <c r="Q245" t="s">
        <v>54</v>
      </c>
      <c r="R245" t="s">
        <v>54</v>
      </c>
      <c r="S245" t="s">
        <v>54</v>
      </c>
      <c r="T245" t="s">
        <v>54</v>
      </c>
      <c r="U245" t="s">
        <v>54</v>
      </c>
      <c r="V245" t="s">
        <v>54</v>
      </c>
      <c r="W245" t="s">
        <v>54</v>
      </c>
      <c r="X245" s="23" t="s">
        <v>54</v>
      </c>
      <c r="Y245" s="23" t="s">
        <v>54</v>
      </c>
      <c r="Z245" s="23" t="s">
        <v>54</v>
      </c>
      <c r="AA245" s="23" t="s">
        <v>54</v>
      </c>
      <c r="AB245" t="s">
        <v>54</v>
      </c>
      <c r="AC245" t="s">
        <v>54</v>
      </c>
      <c r="AD245" t="s">
        <v>54</v>
      </c>
      <c r="AE245" t="s">
        <v>54</v>
      </c>
      <c r="AF245" s="23" t="s">
        <v>54</v>
      </c>
      <c r="AG245" s="23" t="s">
        <v>54</v>
      </c>
      <c r="AH245" s="23" t="s">
        <v>54</v>
      </c>
      <c r="AI245" s="23" t="s">
        <v>54</v>
      </c>
      <c r="AJ245">
        <v>0</v>
      </c>
      <c r="AK245">
        <v>0</v>
      </c>
      <c r="AL245">
        <v>0</v>
      </c>
      <c r="AM245">
        <v>0</v>
      </c>
      <c r="AN245" s="23" t="e">
        <v>#DIV/0!</v>
      </c>
      <c r="AO245" s="23" t="e">
        <v>#DIV/0!</v>
      </c>
      <c r="AP245" s="23" t="e">
        <v>#DIV/0!</v>
      </c>
      <c r="AQ245" s="23" t="e">
        <v>#DIV/0!</v>
      </c>
      <c r="AR245" s="35">
        <v>0</v>
      </c>
      <c r="AS245" s="35">
        <v>0</v>
      </c>
      <c r="AT245" s="35">
        <v>0</v>
      </c>
      <c r="AU245" s="31" t="str">
        <f t="shared" si="6"/>
        <v>库存为0</v>
      </c>
      <c r="AV245" s="36" t="str">
        <f>IFERROR(时间!$B$4+AU245,"上周无销量")</f>
        <v>上周无销量</v>
      </c>
    </row>
    <row r="246" spans="1:48">
      <c r="A246" s="21" t="s">
        <v>551</v>
      </c>
      <c r="B246" t="s">
        <v>552</v>
      </c>
      <c r="C246" t="s">
        <v>456</v>
      </c>
      <c r="D246" s="31">
        <v>0</v>
      </c>
      <c r="E246" s="31">
        <v>0</v>
      </c>
      <c r="F246" s="31">
        <v>0</v>
      </c>
      <c r="G246" s="31">
        <v>0</v>
      </c>
      <c r="H246" s="32">
        <v>0</v>
      </c>
      <c r="I246">
        <v>0</v>
      </c>
      <c r="J246" s="33">
        <v>0</v>
      </c>
      <c r="K246" s="33">
        <v>0</v>
      </c>
      <c r="L246" s="33">
        <v>0</v>
      </c>
      <c r="M246">
        <v>0</v>
      </c>
      <c r="N246">
        <v>0</v>
      </c>
      <c r="O246">
        <v>0</v>
      </c>
      <c r="P246" t="s">
        <v>54</v>
      </c>
      <c r="Q246" t="s">
        <v>54</v>
      </c>
      <c r="R246" t="s">
        <v>54</v>
      </c>
      <c r="S246" t="s">
        <v>54</v>
      </c>
      <c r="T246" t="s">
        <v>54</v>
      </c>
      <c r="U246" t="s">
        <v>54</v>
      </c>
      <c r="V246" t="s">
        <v>54</v>
      </c>
      <c r="W246" t="s">
        <v>54</v>
      </c>
      <c r="X246" s="23" t="s">
        <v>54</v>
      </c>
      <c r="Y246" s="23" t="s">
        <v>54</v>
      </c>
      <c r="Z246" s="23" t="s">
        <v>54</v>
      </c>
      <c r="AA246" s="23" t="s">
        <v>54</v>
      </c>
      <c r="AB246" t="s">
        <v>54</v>
      </c>
      <c r="AC246" t="s">
        <v>54</v>
      </c>
      <c r="AD246" t="s">
        <v>54</v>
      </c>
      <c r="AE246" t="s">
        <v>54</v>
      </c>
      <c r="AF246" s="23" t="s">
        <v>54</v>
      </c>
      <c r="AG246" s="23" t="s">
        <v>54</v>
      </c>
      <c r="AH246" s="23" t="s">
        <v>54</v>
      </c>
      <c r="AI246" s="23" t="s">
        <v>54</v>
      </c>
      <c r="AJ246">
        <v>0</v>
      </c>
      <c r="AK246">
        <v>0</v>
      </c>
      <c r="AL246">
        <v>0</v>
      </c>
      <c r="AM246">
        <v>0</v>
      </c>
      <c r="AN246" s="23" t="e">
        <v>#DIV/0!</v>
      </c>
      <c r="AO246" s="23" t="e">
        <v>#DIV/0!</v>
      </c>
      <c r="AP246" s="23" t="e">
        <v>#DIV/0!</v>
      </c>
      <c r="AQ246" s="23" t="e">
        <v>#DIV/0!</v>
      </c>
      <c r="AR246" s="35">
        <v>0</v>
      </c>
      <c r="AS246" s="35">
        <v>0</v>
      </c>
      <c r="AT246" s="35">
        <v>0</v>
      </c>
      <c r="AU246" s="31" t="str">
        <f t="shared" si="6"/>
        <v>库存为0</v>
      </c>
      <c r="AV246" s="36" t="str">
        <f>IFERROR(时间!$B$4+AU246,"上周无销量")</f>
        <v>上周无销量</v>
      </c>
    </row>
    <row r="247" spans="1:48">
      <c r="A247" s="21" t="s">
        <v>553</v>
      </c>
      <c r="B247" t="s">
        <v>554</v>
      </c>
      <c r="C247" t="s">
        <v>456</v>
      </c>
      <c r="D247" s="31">
        <v>0</v>
      </c>
      <c r="E247" s="31">
        <v>0</v>
      </c>
      <c r="F247" s="31">
        <v>0</v>
      </c>
      <c r="G247" s="31">
        <v>0</v>
      </c>
      <c r="H247" s="32">
        <v>0</v>
      </c>
      <c r="I247">
        <v>0</v>
      </c>
      <c r="J247" s="33">
        <v>0</v>
      </c>
      <c r="K247" s="33">
        <v>0</v>
      </c>
      <c r="L247" s="33">
        <v>0</v>
      </c>
      <c r="M247">
        <v>0</v>
      </c>
      <c r="N247">
        <v>0</v>
      </c>
      <c r="O247">
        <v>0</v>
      </c>
      <c r="P247" t="s">
        <v>54</v>
      </c>
      <c r="Q247" t="s">
        <v>54</v>
      </c>
      <c r="R247" t="s">
        <v>54</v>
      </c>
      <c r="S247" t="s">
        <v>54</v>
      </c>
      <c r="T247" t="s">
        <v>54</v>
      </c>
      <c r="U247" t="s">
        <v>54</v>
      </c>
      <c r="V247" t="s">
        <v>54</v>
      </c>
      <c r="W247" t="s">
        <v>54</v>
      </c>
      <c r="X247" s="23" t="s">
        <v>54</v>
      </c>
      <c r="Y247" s="23" t="s">
        <v>54</v>
      </c>
      <c r="Z247" s="23" t="s">
        <v>54</v>
      </c>
      <c r="AA247" s="23" t="s">
        <v>54</v>
      </c>
      <c r="AB247" t="s">
        <v>54</v>
      </c>
      <c r="AC247" t="s">
        <v>54</v>
      </c>
      <c r="AD247" t="s">
        <v>54</v>
      </c>
      <c r="AE247" t="s">
        <v>54</v>
      </c>
      <c r="AF247" s="23" t="s">
        <v>54</v>
      </c>
      <c r="AG247" s="23" t="s">
        <v>54</v>
      </c>
      <c r="AH247" s="23" t="s">
        <v>54</v>
      </c>
      <c r="AI247" s="23" t="s">
        <v>54</v>
      </c>
      <c r="AJ247">
        <v>0</v>
      </c>
      <c r="AK247">
        <v>0</v>
      </c>
      <c r="AL247">
        <v>0</v>
      </c>
      <c r="AM247">
        <v>0</v>
      </c>
      <c r="AN247" s="23" t="e">
        <v>#DIV/0!</v>
      </c>
      <c r="AO247" s="23" t="e">
        <v>#DIV/0!</v>
      </c>
      <c r="AP247" s="23" t="e">
        <v>#DIV/0!</v>
      </c>
      <c r="AQ247" s="23" t="e">
        <v>#DIV/0!</v>
      </c>
      <c r="AR247" s="35">
        <v>0</v>
      </c>
      <c r="AS247" s="35">
        <v>0</v>
      </c>
      <c r="AT247" s="35">
        <v>0</v>
      </c>
      <c r="AU247" s="31" t="str">
        <f t="shared" si="6"/>
        <v>库存为0</v>
      </c>
      <c r="AV247" s="36" t="str">
        <f>IFERROR(时间!$B$4+AU247,"上周无销量")</f>
        <v>上周无销量</v>
      </c>
    </row>
    <row r="248" spans="1:48">
      <c r="A248" s="21" t="s">
        <v>555</v>
      </c>
      <c r="B248" t="s">
        <v>556</v>
      </c>
      <c r="C248" t="s">
        <v>456</v>
      </c>
      <c r="D248" s="31">
        <v>0</v>
      </c>
      <c r="E248" s="31">
        <v>0</v>
      </c>
      <c r="F248" s="31">
        <v>0</v>
      </c>
      <c r="G248" s="31">
        <v>0</v>
      </c>
      <c r="H248" s="32">
        <v>0</v>
      </c>
      <c r="I248">
        <v>0</v>
      </c>
      <c r="J248" s="33">
        <v>0</v>
      </c>
      <c r="K248" s="33">
        <v>0</v>
      </c>
      <c r="L248" s="33">
        <v>0</v>
      </c>
      <c r="M248">
        <v>0</v>
      </c>
      <c r="N248">
        <v>0</v>
      </c>
      <c r="O248">
        <v>0</v>
      </c>
      <c r="P248" t="s">
        <v>54</v>
      </c>
      <c r="Q248" t="s">
        <v>54</v>
      </c>
      <c r="R248" t="s">
        <v>54</v>
      </c>
      <c r="S248" t="s">
        <v>54</v>
      </c>
      <c r="T248" t="s">
        <v>54</v>
      </c>
      <c r="U248" t="s">
        <v>54</v>
      </c>
      <c r="V248" t="s">
        <v>54</v>
      </c>
      <c r="W248" t="s">
        <v>54</v>
      </c>
      <c r="X248" s="23" t="s">
        <v>54</v>
      </c>
      <c r="Y248" s="23" t="s">
        <v>54</v>
      </c>
      <c r="Z248" s="23" t="s">
        <v>54</v>
      </c>
      <c r="AA248" s="23" t="s">
        <v>54</v>
      </c>
      <c r="AB248" t="s">
        <v>54</v>
      </c>
      <c r="AC248" t="s">
        <v>54</v>
      </c>
      <c r="AD248" t="s">
        <v>54</v>
      </c>
      <c r="AE248" t="s">
        <v>54</v>
      </c>
      <c r="AF248" s="23" t="s">
        <v>54</v>
      </c>
      <c r="AG248" s="23" t="s">
        <v>54</v>
      </c>
      <c r="AH248" s="23" t="s">
        <v>54</v>
      </c>
      <c r="AI248" s="23" t="s">
        <v>54</v>
      </c>
      <c r="AJ248">
        <v>0</v>
      </c>
      <c r="AK248">
        <v>0</v>
      </c>
      <c r="AL248">
        <v>0</v>
      </c>
      <c r="AM248">
        <v>0</v>
      </c>
      <c r="AN248" s="23" t="e">
        <v>#DIV/0!</v>
      </c>
      <c r="AO248" s="23" t="e">
        <v>#DIV/0!</v>
      </c>
      <c r="AP248" s="23" t="e">
        <v>#DIV/0!</v>
      </c>
      <c r="AQ248" s="23" t="e">
        <v>#DIV/0!</v>
      </c>
      <c r="AR248" s="35">
        <v>0</v>
      </c>
      <c r="AS248" s="35">
        <v>0</v>
      </c>
      <c r="AT248" s="35">
        <v>0</v>
      </c>
      <c r="AU248" s="31" t="str">
        <f t="shared" si="6"/>
        <v>库存为0</v>
      </c>
      <c r="AV248" s="36" t="str">
        <f>IFERROR(时间!$B$4+AU248,"上周无销量")</f>
        <v>上周无销量</v>
      </c>
    </row>
    <row r="249" spans="1:48">
      <c r="A249" s="21" t="s">
        <v>557</v>
      </c>
      <c r="B249" t="s">
        <v>558</v>
      </c>
      <c r="C249" t="s">
        <v>456</v>
      </c>
      <c r="D249" s="31">
        <v>0</v>
      </c>
      <c r="E249" s="31">
        <v>0</v>
      </c>
      <c r="F249" s="31">
        <v>0</v>
      </c>
      <c r="G249" s="31">
        <v>0</v>
      </c>
      <c r="H249" s="32">
        <v>0</v>
      </c>
      <c r="I249">
        <v>0</v>
      </c>
      <c r="J249" s="33">
        <v>0</v>
      </c>
      <c r="K249" s="33">
        <v>0</v>
      </c>
      <c r="L249" s="33">
        <v>0</v>
      </c>
      <c r="M249">
        <v>0</v>
      </c>
      <c r="N249">
        <v>0</v>
      </c>
      <c r="O249">
        <v>0</v>
      </c>
      <c r="P249" t="s">
        <v>54</v>
      </c>
      <c r="Q249" t="s">
        <v>54</v>
      </c>
      <c r="R249" t="s">
        <v>54</v>
      </c>
      <c r="S249" t="s">
        <v>54</v>
      </c>
      <c r="T249" t="s">
        <v>54</v>
      </c>
      <c r="U249" t="s">
        <v>54</v>
      </c>
      <c r="V249" t="s">
        <v>54</v>
      </c>
      <c r="W249" t="s">
        <v>54</v>
      </c>
      <c r="X249" s="23" t="s">
        <v>54</v>
      </c>
      <c r="Y249" s="23" t="s">
        <v>54</v>
      </c>
      <c r="Z249" s="23" t="s">
        <v>54</v>
      </c>
      <c r="AA249" s="23" t="s">
        <v>54</v>
      </c>
      <c r="AB249" t="s">
        <v>54</v>
      </c>
      <c r="AC249" t="s">
        <v>54</v>
      </c>
      <c r="AD249" t="s">
        <v>54</v>
      </c>
      <c r="AE249" t="s">
        <v>54</v>
      </c>
      <c r="AF249" s="23" t="s">
        <v>54</v>
      </c>
      <c r="AG249" s="23" t="s">
        <v>54</v>
      </c>
      <c r="AH249" s="23" t="s">
        <v>54</v>
      </c>
      <c r="AI249" s="23" t="s">
        <v>54</v>
      </c>
      <c r="AJ249">
        <v>0</v>
      </c>
      <c r="AK249">
        <v>0</v>
      </c>
      <c r="AL249">
        <v>0</v>
      </c>
      <c r="AM249">
        <v>0</v>
      </c>
      <c r="AN249" s="23" t="e">
        <v>#DIV/0!</v>
      </c>
      <c r="AO249" s="23" t="e">
        <v>#DIV/0!</v>
      </c>
      <c r="AP249" s="23" t="e">
        <v>#DIV/0!</v>
      </c>
      <c r="AQ249" s="23" t="e">
        <v>#DIV/0!</v>
      </c>
      <c r="AR249" s="35">
        <v>0</v>
      </c>
      <c r="AS249" s="35">
        <v>0</v>
      </c>
      <c r="AT249" s="35">
        <v>0</v>
      </c>
      <c r="AU249" s="31" t="str">
        <f t="shared" si="6"/>
        <v>库存为0</v>
      </c>
      <c r="AV249" s="36" t="str">
        <f>IFERROR(时间!$B$4+AU249,"上周无销量")</f>
        <v>上周无销量</v>
      </c>
    </row>
    <row r="250" spans="1:48">
      <c r="A250" s="21" t="s">
        <v>559</v>
      </c>
      <c r="B250" t="s">
        <v>560</v>
      </c>
      <c r="C250" t="s">
        <v>456</v>
      </c>
      <c r="D250" s="31">
        <v>0</v>
      </c>
      <c r="E250" s="31">
        <v>0</v>
      </c>
      <c r="F250" s="31">
        <v>0</v>
      </c>
      <c r="G250" s="31">
        <v>0</v>
      </c>
      <c r="H250" s="32">
        <v>0</v>
      </c>
      <c r="I250">
        <v>0</v>
      </c>
      <c r="J250" s="33">
        <v>0</v>
      </c>
      <c r="K250" s="33">
        <v>0</v>
      </c>
      <c r="L250" s="33">
        <v>0</v>
      </c>
      <c r="M250">
        <v>0</v>
      </c>
      <c r="N250">
        <v>0</v>
      </c>
      <c r="O250">
        <v>0</v>
      </c>
      <c r="P250" t="s">
        <v>54</v>
      </c>
      <c r="Q250" t="s">
        <v>54</v>
      </c>
      <c r="R250" t="s">
        <v>54</v>
      </c>
      <c r="S250" t="s">
        <v>54</v>
      </c>
      <c r="T250" t="s">
        <v>54</v>
      </c>
      <c r="U250" t="s">
        <v>54</v>
      </c>
      <c r="V250" t="s">
        <v>54</v>
      </c>
      <c r="W250" t="s">
        <v>54</v>
      </c>
      <c r="X250" s="23" t="s">
        <v>54</v>
      </c>
      <c r="Y250" s="23" t="s">
        <v>54</v>
      </c>
      <c r="Z250" s="23" t="s">
        <v>54</v>
      </c>
      <c r="AA250" s="23" t="s">
        <v>54</v>
      </c>
      <c r="AB250" t="s">
        <v>54</v>
      </c>
      <c r="AC250" t="s">
        <v>54</v>
      </c>
      <c r="AD250" t="s">
        <v>54</v>
      </c>
      <c r="AE250" t="s">
        <v>54</v>
      </c>
      <c r="AF250" s="23" t="s">
        <v>54</v>
      </c>
      <c r="AG250" s="23" t="s">
        <v>54</v>
      </c>
      <c r="AH250" s="23" t="s">
        <v>54</v>
      </c>
      <c r="AI250" s="23" t="s">
        <v>54</v>
      </c>
      <c r="AJ250">
        <v>0</v>
      </c>
      <c r="AK250">
        <v>0</v>
      </c>
      <c r="AL250">
        <v>0</v>
      </c>
      <c r="AM250">
        <v>0</v>
      </c>
      <c r="AN250" s="23" t="e">
        <v>#DIV/0!</v>
      </c>
      <c r="AO250" s="23" t="e">
        <v>#DIV/0!</v>
      </c>
      <c r="AP250" s="23" t="e">
        <v>#DIV/0!</v>
      </c>
      <c r="AQ250" s="23" t="e">
        <v>#DIV/0!</v>
      </c>
      <c r="AR250" s="35">
        <v>0</v>
      </c>
      <c r="AS250" s="35">
        <v>0</v>
      </c>
      <c r="AT250" s="35">
        <v>0</v>
      </c>
      <c r="AU250" s="31" t="str">
        <f t="shared" si="6"/>
        <v>库存为0</v>
      </c>
      <c r="AV250" s="36" t="str">
        <f>IFERROR(时间!$B$4+AU250,"上周无销量")</f>
        <v>上周无销量</v>
      </c>
    </row>
    <row r="251" spans="1:48">
      <c r="A251" s="21" t="s">
        <v>561</v>
      </c>
      <c r="B251" t="s">
        <v>562</v>
      </c>
      <c r="C251" t="s">
        <v>456</v>
      </c>
      <c r="D251" s="31">
        <v>0</v>
      </c>
      <c r="E251" s="31">
        <v>0</v>
      </c>
      <c r="F251" s="31">
        <v>0</v>
      </c>
      <c r="G251" s="31">
        <v>0</v>
      </c>
      <c r="H251" s="32">
        <v>0</v>
      </c>
      <c r="I251">
        <v>0</v>
      </c>
      <c r="J251" s="33">
        <v>0</v>
      </c>
      <c r="K251" s="33">
        <v>0</v>
      </c>
      <c r="L251" s="33">
        <v>0</v>
      </c>
      <c r="M251">
        <v>0</v>
      </c>
      <c r="N251">
        <v>0</v>
      </c>
      <c r="O251">
        <v>0</v>
      </c>
      <c r="P251" t="s">
        <v>54</v>
      </c>
      <c r="Q251" t="s">
        <v>54</v>
      </c>
      <c r="R251" t="s">
        <v>54</v>
      </c>
      <c r="S251" t="s">
        <v>54</v>
      </c>
      <c r="T251" t="s">
        <v>54</v>
      </c>
      <c r="U251" t="s">
        <v>54</v>
      </c>
      <c r="V251" t="s">
        <v>54</v>
      </c>
      <c r="W251" t="s">
        <v>54</v>
      </c>
      <c r="X251" s="23" t="s">
        <v>54</v>
      </c>
      <c r="Y251" s="23" t="s">
        <v>54</v>
      </c>
      <c r="Z251" s="23" t="s">
        <v>54</v>
      </c>
      <c r="AA251" s="23" t="s">
        <v>54</v>
      </c>
      <c r="AB251" t="s">
        <v>54</v>
      </c>
      <c r="AC251" t="s">
        <v>54</v>
      </c>
      <c r="AD251" t="s">
        <v>54</v>
      </c>
      <c r="AE251" t="s">
        <v>54</v>
      </c>
      <c r="AF251" s="23" t="s">
        <v>54</v>
      </c>
      <c r="AG251" s="23" t="s">
        <v>54</v>
      </c>
      <c r="AH251" s="23" t="s">
        <v>54</v>
      </c>
      <c r="AI251" s="23" t="s">
        <v>54</v>
      </c>
      <c r="AJ251">
        <v>0</v>
      </c>
      <c r="AK251">
        <v>0</v>
      </c>
      <c r="AL251">
        <v>0</v>
      </c>
      <c r="AM251">
        <v>0</v>
      </c>
      <c r="AN251" s="23" t="e">
        <v>#DIV/0!</v>
      </c>
      <c r="AO251" s="23" t="e">
        <v>#DIV/0!</v>
      </c>
      <c r="AP251" s="23" t="e">
        <v>#DIV/0!</v>
      </c>
      <c r="AQ251" s="23" t="e">
        <v>#DIV/0!</v>
      </c>
      <c r="AR251" s="35">
        <v>0</v>
      </c>
      <c r="AS251" s="35">
        <v>0</v>
      </c>
      <c r="AT251" s="35">
        <v>0</v>
      </c>
      <c r="AU251" s="31" t="str">
        <f t="shared" si="6"/>
        <v>库存为0</v>
      </c>
      <c r="AV251" s="36" t="str">
        <f>IFERROR(时间!$B$4+AU251,"上周无销量")</f>
        <v>上周无销量</v>
      </c>
    </row>
    <row r="252" spans="1:48">
      <c r="A252" s="21" t="s">
        <v>563</v>
      </c>
      <c r="B252" t="s">
        <v>564</v>
      </c>
      <c r="C252" t="s">
        <v>456</v>
      </c>
      <c r="D252" s="31">
        <v>0</v>
      </c>
      <c r="E252" s="31">
        <v>0</v>
      </c>
      <c r="F252" s="31">
        <v>0</v>
      </c>
      <c r="G252" s="31">
        <v>0</v>
      </c>
      <c r="H252" s="32">
        <v>0</v>
      </c>
      <c r="I252">
        <v>0</v>
      </c>
      <c r="J252" s="33">
        <v>0</v>
      </c>
      <c r="K252" s="33">
        <v>0</v>
      </c>
      <c r="L252" s="33">
        <v>0</v>
      </c>
      <c r="M252">
        <v>0</v>
      </c>
      <c r="N252">
        <v>0</v>
      </c>
      <c r="O252">
        <v>0</v>
      </c>
      <c r="P252" t="s">
        <v>54</v>
      </c>
      <c r="Q252" t="s">
        <v>54</v>
      </c>
      <c r="R252" t="s">
        <v>54</v>
      </c>
      <c r="S252" t="s">
        <v>54</v>
      </c>
      <c r="T252" t="s">
        <v>54</v>
      </c>
      <c r="U252" t="s">
        <v>54</v>
      </c>
      <c r="V252" t="s">
        <v>54</v>
      </c>
      <c r="W252" t="s">
        <v>54</v>
      </c>
      <c r="X252" s="23" t="s">
        <v>54</v>
      </c>
      <c r="Y252" s="23" t="s">
        <v>54</v>
      </c>
      <c r="Z252" s="23" t="s">
        <v>54</v>
      </c>
      <c r="AA252" s="23" t="s">
        <v>54</v>
      </c>
      <c r="AB252" t="s">
        <v>54</v>
      </c>
      <c r="AC252" t="s">
        <v>54</v>
      </c>
      <c r="AD252" t="s">
        <v>54</v>
      </c>
      <c r="AE252" t="s">
        <v>54</v>
      </c>
      <c r="AF252" s="23" t="s">
        <v>54</v>
      </c>
      <c r="AG252" s="23" t="s">
        <v>54</v>
      </c>
      <c r="AH252" s="23" t="s">
        <v>54</v>
      </c>
      <c r="AI252" s="23" t="s">
        <v>54</v>
      </c>
      <c r="AJ252">
        <v>0</v>
      </c>
      <c r="AK252">
        <v>0</v>
      </c>
      <c r="AL252">
        <v>0</v>
      </c>
      <c r="AM252">
        <v>0</v>
      </c>
      <c r="AN252" s="23" t="e">
        <v>#DIV/0!</v>
      </c>
      <c r="AO252" s="23" t="e">
        <v>#DIV/0!</v>
      </c>
      <c r="AP252" s="23" t="e">
        <v>#DIV/0!</v>
      </c>
      <c r="AQ252" s="23" t="e">
        <v>#DIV/0!</v>
      </c>
      <c r="AR252" s="35">
        <v>0</v>
      </c>
      <c r="AS252" s="35">
        <v>0</v>
      </c>
      <c r="AT252" s="35">
        <v>0</v>
      </c>
      <c r="AU252" s="31" t="str">
        <f t="shared" si="6"/>
        <v>库存为0</v>
      </c>
      <c r="AV252" s="36" t="str">
        <f>IFERROR(时间!$B$4+AU252,"上周无销量")</f>
        <v>上周无销量</v>
      </c>
    </row>
    <row r="253" spans="1:48">
      <c r="A253" s="21" t="s">
        <v>565</v>
      </c>
      <c r="B253" t="s">
        <v>566</v>
      </c>
      <c r="C253" t="s">
        <v>456</v>
      </c>
      <c r="D253" s="31">
        <v>0</v>
      </c>
      <c r="E253" s="31">
        <v>0</v>
      </c>
      <c r="F253" s="31">
        <v>0</v>
      </c>
      <c r="G253" s="31">
        <v>0</v>
      </c>
      <c r="H253" s="32">
        <v>0</v>
      </c>
      <c r="I253">
        <v>0</v>
      </c>
      <c r="J253" s="33">
        <v>0</v>
      </c>
      <c r="K253" s="33">
        <v>0</v>
      </c>
      <c r="L253" s="33">
        <v>0</v>
      </c>
      <c r="M253">
        <v>0</v>
      </c>
      <c r="N253">
        <v>0</v>
      </c>
      <c r="O253">
        <v>0</v>
      </c>
      <c r="P253" t="s">
        <v>54</v>
      </c>
      <c r="Q253" t="s">
        <v>54</v>
      </c>
      <c r="R253" t="s">
        <v>54</v>
      </c>
      <c r="S253" t="s">
        <v>54</v>
      </c>
      <c r="T253" t="s">
        <v>54</v>
      </c>
      <c r="U253" t="s">
        <v>54</v>
      </c>
      <c r="V253" t="s">
        <v>54</v>
      </c>
      <c r="W253" t="s">
        <v>54</v>
      </c>
      <c r="X253" s="23" t="s">
        <v>54</v>
      </c>
      <c r="Y253" s="23" t="s">
        <v>54</v>
      </c>
      <c r="Z253" s="23" t="s">
        <v>54</v>
      </c>
      <c r="AA253" s="23" t="s">
        <v>54</v>
      </c>
      <c r="AB253" t="s">
        <v>54</v>
      </c>
      <c r="AC253" t="s">
        <v>54</v>
      </c>
      <c r="AD253" t="s">
        <v>54</v>
      </c>
      <c r="AE253" t="s">
        <v>54</v>
      </c>
      <c r="AF253" s="23" t="s">
        <v>54</v>
      </c>
      <c r="AG253" s="23" t="s">
        <v>54</v>
      </c>
      <c r="AH253" s="23" t="s">
        <v>54</v>
      </c>
      <c r="AI253" s="23" t="s">
        <v>54</v>
      </c>
      <c r="AJ253">
        <v>0</v>
      </c>
      <c r="AK253">
        <v>0</v>
      </c>
      <c r="AL253">
        <v>0</v>
      </c>
      <c r="AM253">
        <v>0</v>
      </c>
      <c r="AN253" s="23" t="e">
        <v>#DIV/0!</v>
      </c>
      <c r="AO253" s="23" t="e">
        <v>#DIV/0!</v>
      </c>
      <c r="AP253" s="23" t="e">
        <v>#DIV/0!</v>
      </c>
      <c r="AQ253" s="23" t="e">
        <v>#DIV/0!</v>
      </c>
      <c r="AR253" s="35">
        <v>0</v>
      </c>
      <c r="AS253" s="35">
        <v>0</v>
      </c>
      <c r="AT253" s="35">
        <v>0</v>
      </c>
      <c r="AU253" s="31" t="str">
        <f t="shared" si="6"/>
        <v>库存为0</v>
      </c>
      <c r="AV253" s="36" t="str">
        <f>IFERROR(时间!$B$4+AU253,"上周无销量")</f>
        <v>上周无销量</v>
      </c>
    </row>
    <row r="254" spans="1:48">
      <c r="A254" s="21" t="s">
        <v>567</v>
      </c>
      <c r="B254" t="s">
        <v>568</v>
      </c>
      <c r="C254" t="s">
        <v>456</v>
      </c>
      <c r="D254" s="31">
        <v>0</v>
      </c>
      <c r="E254" s="31">
        <v>0</v>
      </c>
      <c r="F254" s="31">
        <v>0</v>
      </c>
      <c r="G254" s="31">
        <v>0</v>
      </c>
      <c r="H254" s="32">
        <v>0</v>
      </c>
      <c r="I254">
        <v>0</v>
      </c>
      <c r="J254" s="33">
        <v>0</v>
      </c>
      <c r="K254" s="33">
        <v>0</v>
      </c>
      <c r="L254" s="33">
        <v>0</v>
      </c>
      <c r="M254">
        <v>0</v>
      </c>
      <c r="N254">
        <v>0</v>
      </c>
      <c r="O254">
        <v>0</v>
      </c>
      <c r="P254" t="s">
        <v>54</v>
      </c>
      <c r="Q254" t="s">
        <v>54</v>
      </c>
      <c r="R254" t="s">
        <v>54</v>
      </c>
      <c r="S254" t="s">
        <v>54</v>
      </c>
      <c r="T254" t="s">
        <v>54</v>
      </c>
      <c r="U254" t="s">
        <v>54</v>
      </c>
      <c r="V254" t="s">
        <v>54</v>
      </c>
      <c r="W254" t="s">
        <v>54</v>
      </c>
      <c r="X254" s="23" t="s">
        <v>54</v>
      </c>
      <c r="Y254" s="23" t="s">
        <v>54</v>
      </c>
      <c r="Z254" s="23" t="s">
        <v>54</v>
      </c>
      <c r="AA254" s="23" t="s">
        <v>54</v>
      </c>
      <c r="AB254" t="s">
        <v>54</v>
      </c>
      <c r="AC254" t="s">
        <v>54</v>
      </c>
      <c r="AD254" t="s">
        <v>54</v>
      </c>
      <c r="AE254" t="s">
        <v>54</v>
      </c>
      <c r="AF254" s="23" t="s">
        <v>54</v>
      </c>
      <c r="AG254" s="23" t="s">
        <v>54</v>
      </c>
      <c r="AH254" s="23" t="s">
        <v>54</v>
      </c>
      <c r="AI254" s="23" t="s">
        <v>54</v>
      </c>
      <c r="AJ254">
        <v>0</v>
      </c>
      <c r="AK254">
        <v>0</v>
      </c>
      <c r="AL254">
        <v>0</v>
      </c>
      <c r="AM254">
        <v>0</v>
      </c>
      <c r="AN254" s="23" t="e">
        <v>#DIV/0!</v>
      </c>
      <c r="AO254" s="23" t="e">
        <v>#DIV/0!</v>
      </c>
      <c r="AP254" s="23" t="e">
        <v>#DIV/0!</v>
      </c>
      <c r="AQ254" s="23" t="e">
        <v>#DIV/0!</v>
      </c>
      <c r="AR254" s="35">
        <v>0</v>
      </c>
      <c r="AS254" s="35">
        <v>0</v>
      </c>
      <c r="AT254" s="35">
        <v>0</v>
      </c>
      <c r="AU254" s="31" t="str">
        <f t="shared" si="6"/>
        <v>库存为0</v>
      </c>
      <c r="AV254" s="36" t="str">
        <f>IFERROR(时间!$B$4+AU254,"上周无销量")</f>
        <v>上周无销量</v>
      </c>
    </row>
    <row r="255" spans="1:48">
      <c r="A255" s="21" t="s">
        <v>569</v>
      </c>
      <c r="B255" t="s">
        <v>570</v>
      </c>
      <c r="C255" t="s">
        <v>456</v>
      </c>
      <c r="D255" s="31">
        <v>0</v>
      </c>
      <c r="E255" s="31">
        <v>0</v>
      </c>
      <c r="F255" s="31">
        <v>0</v>
      </c>
      <c r="G255" s="31">
        <v>0</v>
      </c>
      <c r="H255" s="32">
        <v>0</v>
      </c>
      <c r="I255">
        <v>0</v>
      </c>
      <c r="J255" s="33">
        <v>0</v>
      </c>
      <c r="K255" s="33">
        <v>0</v>
      </c>
      <c r="L255" s="33">
        <v>0</v>
      </c>
      <c r="M255">
        <v>0</v>
      </c>
      <c r="N255">
        <v>0</v>
      </c>
      <c r="O255">
        <v>0</v>
      </c>
      <c r="P255" t="s">
        <v>54</v>
      </c>
      <c r="Q255" t="s">
        <v>54</v>
      </c>
      <c r="R255" t="s">
        <v>54</v>
      </c>
      <c r="S255" t="s">
        <v>54</v>
      </c>
      <c r="T255" t="s">
        <v>54</v>
      </c>
      <c r="U255" t="s">
        <v>54</v>
      </c>
      <c r="V255" t="s">
        <v>54</v>
      </c>
      <c r="W255" t="s">
        <v>54</v>
      </c>
      <c r="X255" s="23" t="s">
        <v>54</v>
      </c>
      <c r="Y255" s="23" t="s">
        <v>54</v>
      </c>
      <c r="Z255" s="23" t="s">
        <v>54</v>
      </c>
      <c r="AA255" s="23" t="s">
        <v>54</v>
      </c>
      <c r="AB255" t="s">
        <v>54</v>
      </c>
      <c r="AC255" t="s">
        <v>54</v>
      </c>
      <c r="AD255" t="s">
        <v>54</v>
      </c>
      <c r="AE255" t="s">
        <v>54</v>
      </c>
      <c r="AF255" s="23" t="s">
        <v>54</v>
      </c>
      <c r="AG255" s="23" t="s">
        <v>54</v>
      </c>
      <c r="AH255" s="23" t="s">
        <v>54</v>
      </c>
      <c r="AI255" s="23" t="s">
        <v>54</v>
      </c>
      <c r="AJ255">
        <v>0</v>
      </c>
      <c r="AK255">
        <v>0</v>
      </c>
      <c r="AL255">
        <v>0</v>
      </c>
      <c r="AM255">
        <v>0</v>
      </c>
      <c r="AN255" s="23" t="e">
        <v>#DIV/0!</v>
      </c>
      <c r="AO255" s="23" t="e">
        <v>#DIV/0!</v>
      </c>
      <c r="AP255" s="23" t="e">
        <v>#DIV/0!</v>
      </c>
      <c r="AQ255" s="23" t="e">
        <v>#DIV/0!</v>
      </c>
      <c r="AR255" s="35">
        <v>0</v>
      </c>
      <c r="AS255" s="35">
        <v>0</v>
      </c>
      <c r="AT255" s="35">
        <v>0</v>
      </c>
      <c r="AU255" s="31" t="str">
        <f t="shared" si="6"/>
        <v>库存为0</v>
      </c>
      <c r="AV255" s="36" t="str">
        <f>IFERROR(时间!$B$4+AU255,"上周无销量")</f>
        <v>上周无销量</v>
      </c>
    </row>
    <row r="256" spans="1:48">
      <c r="A256" s="21" t="s">
        <v>571</v>
      </c>
      <c r="B256" t="s">
        <v>572</v>
      </c>
      <c r="C256" t="s">
        <v>456</v>
      </c>
      <c r="D256" s="31">
        <v>0</v>
      </c>
      <c r="E256" s="31">
        <v>0</v>
      </c>
      <c r="F256" s="31">
        <v>0</v>
      </c>
      <c r="G256" s="31">
        <v>0</v>
      </c>
      <c r="H256" s="32">
        <v>0</v>
      </c>
      <c r="I256">
        <v>0</v>
      </c>
      <c r="J256" s="33">
        <v>0</v>
      </c>
      <c r="K256" s="33">
        <v>0</v>
      </c>
      <c r="L256" s="33">
        <v>0</v>
      </c>
      <c r="M256">
        <v>0</v>
      </c>
      <c r="N256">
        <v>0</v>
      </c>
      <c r="O256">
        <v>0</v>
      </c>
      <c r="P256" t="s">
        <v>54</v>
      </c>
      <c r="Q256" t="s">
        <v>54</v>
      </c>
      <c r="R256" t="s">
        <v>54</v>
      </c>
      <c r="S256" t="s">
        <v>54</v>
      </c>
      <c r="T256" t="s">
        <v>54</v>
      </c>
      <c r="U256" t="s">
        <v>54</v>
      </c>
      <c r="V256" t="s">
        <v>54</v>
      </c>
      <c r="W256" t="s">
        <v>54</v>
      </c>
      <c r="X256" s="23" t="s">
        <v>54</v>
      </c>
      <c r="Y256" s="23" t="s">
        <v>54</v>
      </c>
      <c r="Z256" s="23" t="s">
        <v>54</v>
      </c>
      <c r="AA256" s="23" t="s">
        <v>54</v>
      </c>
      <c r="AB256" t="s">
        <v>54</v>
      </c>
      <c r="AC256" t="s">
        <v>54</v>
      </c>
      <c r="AD256" t="s">
        <v>54</v>
      </c>
      <c r="AE256" t="s">
        <v>54</v>
      </c>
      <c r="AF256" s="23" t="s">
        <v>54</v>
      </c>
      <c r="AG256" s="23" t="s">
        <v>54</v>
      </c>
      <c r="AH256" s="23" t="s">
        <v>54</v>
      </c>
      <c r="AI256" s="23" t="s">
        <v>54</v>
      </c>
      <c r="AJ256">
        <v>0</v>
      </c>
      <c r="AK256">
        <v>0</v>
      </c>
      <c r="AL256">
        <v>0</v>
      </c>
      <c r="AM256">
        <v>0</v>
      </c>
      <c r="AN256" s="23" t="e">
        <v>#DIV/0!</v>
      </c>
      <c r="AO256" s="23" t="e">
        <v>#DIV/0!</v>
      </c>
      <c r="AP256" s="23" t="e">
        <v>#DIV/0!</v>
      </c>
      <c r="AQ256" s="23" t="e">
        <v>#DIV/0!</v>
      </c>
      <c r="AR256" s="35">
        <v>0</v>
      </c>
      <c r="AS256" s="35">
        <v>0</v>
      </c>
      <c r="AT256" s="35">
        <v>0</v>
      </c>
      <c r="AU256" s="31" t="str">
        <f t="shared" si="6"/>
        <v>库存为0</v>
      </c>
      <c r="AV256" s="36" t="str">
        <f>IFERROR(时间!$B$4+AU256,"上周无销量")</f>
        <v>上周无销量</v>
      </c>
    </row>
    <row r="257" spans="1:48">
      <c r="A257" s="21" t="s">
        <v>573</v>
      </c>
      <c r="B257" t="s">
        <v>574</v>
      </c>
      <c r="C257" t="s">
        <v>456</v>
      </c>
      <c r="D257" s="31">
        <v>0</v>
      </c>
      <c r="E257" s="31">
        <v>0</v>
      </c>
      <c r="F257" s="31">
        <v>0</v>
      </c>
      <c r="G257" s="31">
        <v>0</v>
      </c>
      <c r="H257" s="32">
        <v>0</v>
      </c>
      <c r="I257">
        <v>0</v>
      </c>
      <c r="J257" s="33">
        <v>0</v>
      </c>
      <c r="K257" s="33">
        <v>0</v>
      </c>
      <c r="L257" s="33">
        <v>0</v>
      </c>
      <c r="M257">
        <v>0</v>
      </c>
      <c r="N257">
        <v>0</v>
      </c>
      <c r="O257">
        <v>0</v>
      </c>
      <c r="P257" t="s">
        <v>54</v>
      </c>
      <c r="Q257" t="s">
        <v>54</v>
      </c>
      <c r="R257" t="s">
        <v>54</v>
      </c>
      <c r="S257" t="s">
        <v>54</v>
      </c>
      <c r="T257" t="s">
        <v>54</v>
      </c>
      <c r="U257" t="s">
        <v>54</v>
      </c>
      <c r="V257" t="s">
        <v>54</v>
      </c>
      <c r="W257" t="s">
        <v>54</v>
      </c>
      <c r="X257" s="23" t="s">
        <v>54</v>
      </c>
      <c r="Y257" s="23" t="s">
        <v>54</v>
      </c>
      <c r="Z257" s="23" t="s">
        <v>54</v>
      </c>
      <c r="AA257" s="23" t="s">
        <v>54</v>
      </c>
      <c r="AB257" t="s">
        <v>54</v>
      </c>
      <c r="AC257" t="s">
        <v>54</v>
      </c>
      <c r="AD257" t="s">
        <v>54</v>
      </c>
      <c r="AE257" t="s">
        <v>54</v>
      </c>
      <c r="AF257" s="23" t="s">
        <v>54</v>
      </c>
      <c r="AG257" s="23" t="s">
        <v>54</v>
      </c>
      <c r="AH257" s="23" t="s">
        <v>54</v>
      </c>
      <c r="AI257" s="23" t="s">
        <v>54</v>
      </c>
      <c r="AJ257">
        <v>0</v>
      </c>
      <c r="AK257">
        <v>0</v>
      </c>
      <c r="AL257">
        <v>0</v>
      </c>
      <c r="AM257">
        <v>0</v>
      </c>
      <c r="AN257" s="23" t="e">
        <v>#DIV/0!</v>
      </c>
      <c r="AO257" s="23" t="e">
        <v>#DIV/0!</v>
      </c>
      <c r="AP257" s="23" t="e">
        <v>#DIV/0!</v>
      </c>
      <c r="AQ257" s="23" t="e">
        <v>#DIV/0!</v>
      </c>
      <c r="AR257" s="35">
        <v>0</v>
      </c>
      <c r="AS257" s="35">
        <v>0</v>
      </c>
      <c r="AT257" s="35">
        <v>0</v>
      </c>
      <c r="AU257" s="31" t="str">
        <f t="shared" si="6"/>
        <v>库存为0</v>
      </c>
      <c r="AV257" s="36" t="str">
        <f>IFERROR(时间!$B$4+AU257,"上周无销量")</f>
        <v>上周无销量</v>
      </c>
    </row>
    <row r="258" spans="1:48">
      <c r="A258" s="21" t="s">
        <v>575</v>
      </c>
      <c r="B258" t="s">
        <v>576</v>
      </c>
      <c r="C258" t="s">
        <v>456</v>
      </c>
      <c r="D258" s="31">
        <v>0</v>
      </c>
      <c r="E258" s="31">
        <v>0</v>
      </c>
      <c r="F258" s="31">
        <v>0</v>
      </c>
      <c r="G258" s="31">
        <v>0</v>
      </c>
      <c r="H258" s="32">
        <v>0</v>
      </c>
      <c r="I258">
        <v>0</v>
      </c>
      <c r="J258" s="33">
        <v>0</v>
      </c>
      <c r="K258" s="33">
        <v>0</v>
      </c>
      <c r="L258" s="33">
        <v>0</v>
      </c>
      <c r="M258">
        <v>0</v>
      </c>
      <c r="N258">
        <v>0</v>
      </c>
      <c r="O258">
        <v>0</v>
      </c>
      <c r="P258" t="s">
        <v>54</v>
      </c>
      <c r="Q258" t="s">
        <v>54</v>
      </c>
      <c r="R258" t="s">
        <v>54</v>
      </c>
      <c r="S258" t="s">
        <v>54</v>
      </c>
      <c r="T258" t="s">
        <v>54</v>
      </c>
      <c r="U258" t="s">
        <v>54</v>
      </c>
      <c r="V258" t="s">
        <v>54</v>
      </c>
      <c r="W258" t="s">
        <v>54</v>
      </c>
      <c r="X258" s="23" t="s">
        <v>54</v>
      </c>
      <c r="Y258" s="23" t="s">
        <v>54</v>
      </c>
      <c r="Z258" s="23" t="s">
        <v>54</v>
      </c>
      <c r="AA258" s="23" t="s">
        <v>54</v>
      </c>
      <c r="AB258" t="s">
        <v>54</v>
      </c>
      <c r="AC258" t="s">
        <v>54</v>
      </c>
      <c r="AD258" t="s">
        <v>54</v>
      </c>
      <c r="AE258" t="s">
        <v>54</v>
      </c>
      <c r="AF258" s="23" t="s">
        <v>54</v>
      </c>
      <c r="AG258" s="23" t="s">
        <v>54</v>
      </c>
      <c r="AH258" s="23" t="s">
        <v>54</v>
      </c>
      <c r="AI258" s="23" t="s">
        <v>54</v>
      </c>
      <c r="AJ258">
        <v>0</v>
      </c>
      <c r="AK258">
        <v>0</v>
      </c>
      <c r="AL258">
        <v>0</v>
      </c>
      <c r="AM258">
        <v>0</v>
      </c>
      <c r="AN258" s="23" t="e">
        <v>#DIV/0!</v>
      </c>
      <c r="AO258" s="23" t="e">
        <v>#DIV/0!</v>
      </c>
      <c r="AP258" s="23" t="e">
        <v>#DIV/0!</v>
      </c>
      <c r="AQ258" s="23" t="e">
        <v>#DIV/0!</v>
      </c>
      <c r="AR258" s="35">
        <v>0</v>
      </c>
      <c r="AS258" s="35">
        <v>0</v>
      </c>
      <c r="AT258" s="35">
        <v>0</v>
      </c>
      <c r="AU258" s="31" t="str">
        <f t="shared" si="6"/>
        <v>库存为0</v>
      </c>
      <c r="AV258" s="36" t="str">
        <f>IFERROR(时间!$B$4+AU258,"上周无销量")</f>
        <v>上周无销量</v>
      </c>
    </row>
    <row r="259" spans="1:48">
      <c r="A259" s="21" t="s">
        <v>577</v>
      </c>
      <c r="B259" t="s">
        <v>578</v>
      </c>
      <c r="C259" t="s">
        <v>456</v>
      </c>
      <c r="D259" s="31">
        <v>0</v>
      </c>
      <c r="E259" s="31">
        <v>0</v>
      </c>
      <c r="F259" s="31">
        <v>0</v>
      </c>
      <c r="G259" s="31">
        <v>0</v>
      </c>
      <c r="H259" s="32">
        <v>0</v>
      </c>
      <c r="I259">
        <v>0</v>
      </c>
      <c r="J259" s="33">
        <v>0</v>
      </c>
      <c r="K259" s="33">
        <v>0</v>
      </c>
      <c r="L259" s="33">
        <v>0</v>
      </c>
      <c r="M259">
        <v>0</v>
      </c>
      <c r="N259">
        <v>0</v>
      </c>
      <c r="O259">
        <v>0</v>
      </c>
      <c r="P259" t="s">
        <v>54</v>
      </c>
      <c r="Q259" t="s">
        <v>54</v>
      </c>
      <c r="R259" t="s">
        <v>54</v>
      </c>
      <c r="S259" t="s">
        <v>54</v>
      </c>
      <c r="T259" t="s">
        <v>54</v>
      </c>
      <c r="U259" t="s">
        <v>54</v>
      </c>
      <c r="V259" t="s">
        <v>54</v>
      </c>
      <c r="W259" t="s">
        <v>54</v>
      </c>
      <c r="X259" s="23" t="s">
        <v>54</v>
      </c>
      <c r="Y259" s="23" t="s">
        <v>54</v>
      </c>
      <c r="Z259" s="23" t="s">
        <v>54</v>
      </c>
      <c r="AA259" s="23" t="s">
        <v>54</v>
      </c>
      <c r="AB259" t="s">
        <v>54</v>
      </c>
      <c r="AC259" t="s">
        <v>54</v>
      </c>
      <c r="AD259" t="s">
        <v>54</v>
      </c>
      <c r="AE259" t="s">
        <v>54</v>
      </c>
      <c r="AF259" s="23" t="s">
        <v>54</v>
      </c>
      <c r="AG259" s="23" t="s">
        <v>54</v>
      </c>
      <c r="AH259" s="23" t="s">
        <v>54</v>
      </c>
      <c r="AI259" s="23" t="s">
        <v>54</v>
      </c>
      <c r="AJ259">
        <v>0</v>
      </c>
      <c r="AK259">
        <v>0</v>
      </c>
      <c r="AL259">
        <v>0</v>
      </c>
      <c r="AM259">
        <v>0</v>
      </c>
      <c r="AN259" s="23" t="e">
        <v>#DIV/0!</v>
      </c>
      <c r="AO259" s="23" t="e">
        <v>#DIV/0!</v>
      </c>
      <c r="AP259" s="23" t="e">
        <v>#DIV/0!</v>
      </c>
      <c r="AQ259" s="23" t="e">
        <v>#DIV/0!</v>
      </c>
      <c r="AR259" s="35">
        <v>0</v>
      </c>
      <c r="AS259" s="35">
        <v>0</v>
      </c>
      <c r="AT259" s="35">
        <v>0</v>
      </c>
      <c r="AU259" s="31" t="str">
        <f t="shared" si="6"/>
        <v>库存为0</v>
      </c>
      <c r="AV259" s="36" t="str">
        <f>IFERROR(时间!$B$4+AU259,"上周无销量")</f>
        <v>上周无销量</v>
      </c>
    </row>
    <row r="260" spans="1:48">
      <c r="A260" s="21" t="s">
        <v>579</v>
      </c>
      <c r="B260" t="s">
        <v>580</v>
      </c>
      <c r="C260" t="s">
        <v>456</v>
      </c>
      <c r="D260" s="31">
        <v>0</v>
      </c>
      <c r="E260" s="31">
        <v>0</v>
      </c>
      <c r="F260" s="31">
        <v>0</v>
      </c>
      <c r="G260" s="31">
        <v>0</v>
      </c>
      <c r="H260" s="32">
        <v>0</v>
      </c>
      <c r="I260">
        <v>0</v>
      </c>
      <c r="J260" s="33">
        <v>0</v>
      </c>
      <c r="K260" s="33">
        <v>0</v>
      </c>
      <c r="L260" s="33">
        <v>0</v>
      </c>
      <c r="M260">
        <v>0</v>
      </c>
      <c r="N260">
        <v>0</v>
      </c>
      <c r="O260">
        <v>0</v>
      </c>
      <c r="P260" t="s">
        <v>54</v>
      </c>
      <c r="Q260" t="s">
        <v>54</v>
      </c>
      <c r="R260" t="s">
        <v>54</v>
      </c>
      <c r="S260" t="s">
        <v>54</v>
      </c>
      <c r="T260" t="s">
        <v>54</v>
      </c>
      <c r="U260" t="s">
        <v>54</v>
      </c>
      <c r="V260" t="s">
        <v>54</v>
      </c>
      <c r="W260" t="s">
        <v>54</v>
      </c>
      <c r="X260" s="23" t="s">
        <v>54</v>
      </c>
      <c r="Y260" s="23" t="s">
        <v>54</v>
      </c>
      <c r="Z260" s="23" t="s">
        <v>54</v>
      </c>
      <c r="AA260" s="23" t="s">
        <v>54</v>
      </c>
      <c r="AB260" t="s">
        <v>54</v>
      </c>
      <c r="AC260" t="s">
        <v>54</v>
      </c>
      <c r="AD260" t="s">
        <v>54</v>
      </c>
      <c r="AE260" t="s">
        <v>54</v>
      </c>
      <c r="AF260" s="23" t="s">
        <v>54</v>
      </c>
      <c r="AG260" s="23" t="s">
        <v>54</v>
      </c>
      <c r="AH260" s="23" t="s">
        <v>54</v>
      </c>
      <c r="AI260" s="23" t="s">
        <v>54</v>
      </c>
      <c r="AJ260">
        <v>0</v>
      </c>
      <c r="AK260">
        <v>0</v>
      </c>
      <c r="AL260">
        <v>0</v>
      </c>
      <c r="AM260">
        <v>0</v>
      </c>
      <c r="AN260" s="23" t="e">
        <v>#DIV/0!</v>
      </c>
      <c r="AO260" s="23" t="e">
        <v>#DIV/0!</v>
      </c>
      <c r="AP260" s="23" t="e">
        <v>#DIV/0!</v>
      </c>
      <c r="AQ260" s="23" t="e">
        <v>#DIV/0!</v>
      </c>
      <c r="AR260" s="35">
        <v>0</v>
      </c>
      <c r="AS260" s="35">
        <v>0</v>
      </c>
      <c r="AT260" s="35">
        <v>0</v>
      </c>
      <c r="AU260" s="31" t="str">
        <f t="shared" si="6"/>
        <v>库存为0</v>
      </c>
      <c r="AV260" s="36" t="str">
        <f>IFERROR(时间!$B$4+AU260,"上周无销量")</f>
        <v>上周无销量</v>
      </c>
    </row>
    <row r="261" spans="1:48">
      <c r="A261" s="21" t="s">
        <v>581</v>
      </c>
      <c r="B261" t="s">
        <v>582</v>
      </c>
      <c r="C261" t="s">
        <v>456</v>
      </c>
      <c r="D261" s="31">
        <v>0</v>
      </c>
      <c r="E261" s="31">
        <v>0</v>
      </c>
      <c r="F261" s="31">
        <v>0</v>
      </c>
      <c r="G261" s="31">
        <v>0</v>
      </c>
      <c r="H261" s="32">
        <v>0</v>
      </c>
      <c r="I261">
        <v>0</v>
      </c>
      <c r="J261" s="33">
        <v>0</v>
      </c>
      <c r="K261" s="33">
        <v>0</v>
      </c>
      <c r="L261" s="33">
        <v>0</v>
      </c>
      <c r="M261">
        <v>0</v>
      </c>
      <c r="N261">
        <v>0</v>
      </c>
      <c r="O261">
        <v>0</v>
      </c>
      <c r="P261" t="s">
        <v>54</v>
      </c>
      <c r="Q261" t="s">
        <v>54</v>
      </c>
      <c r="R261" t="s">
        <v>54</v>
      </c>
      <c r="S261" t="s">
        <v>54</v>
      </c>
      <c r="T261" t="s">
        <v>54</v>
      </c>
      <c r="U261" t="s">
        <v>54</v>
      </c>
      <c r="V261" t="s">
        <v>54</v>
      </c>
      <c r="W261" t="s">
        <v>54</v>
      </c>
      <c r="X261" s="23" t="s">
        <v>54</v>
      </c>
      <c r="Y261" s="23" t="s">
        <v>54</v>
      </c>
      <c r="Z261" s="23" t="s">
        <v>54</v>
      </c>
      <c r="AA261" s="23" t="s">
        <v>54</v>
      </c>
      <c r="AB261" t="s">
        <v>54</v>
      </c>
      <c r="AC261" t="s">
        <v>54</v>
      </c>
      <c r="AD261" t="s">
        <v>54</v>
      </c>
      <c r="AE261" t="s">
        <v>54</v>
      </c>
      <c r="AF261" s="23" t="s">
        <v>54</v>
      </c>
      <c r="AG261" s="23" t="s">
        <v>54</v>
      </c>
      <c r="AH261" s="23" t="s">
        <v>54</v>
      </c>
      <c r="AI261" s="23" t="s">
        <v>54</v>
      </c>
      <c r="AJ261">
        <v>0</v>
      </c>
      <c r="AK261">
        <v>0</v>
      </c>
      <c r="AL261">
        <v>0</v>
      </c>
      <c r="AM261">
        <v>0</v>
      </c>
      <c r="AN261" s="23" t="e">
        <v>#DIV/0!</v>
      </c>
      <c r="AO261" s="23" t="e">
        <v>#DIV/0!</v>
      </c>
      <c r="AP261" s="23" t="e">
        <v>#DIV/0!</v>
      </c>
      <c r="AQ261" s="23" t="e">
        <v>#DIV/0!</v>
      </c>
      <c r="AR261" s="35">
        <v>0</v>
      </c>
      <c r="AS261" s="35">
        <v>0</v>
      </c>
      <c r="AT261" s="35">
        <v>0</v>
      </c>
      <c r="AU261" s="31" t="str">
        <f t="shared" ref="AU261:AU324" si="7">IF(AR261="","库存为"&amp;M261,IF(AS261=0,"库存为"&amp;M261,INT(M261/AR261)))</f>
        <v>库存为0</v>
      </c>
      <c r="AV261" s="36" t="str">
        <f>IFERROR(时间!$B$4+AU261,"上周无销量")</f>
        <v>上周无销量</v>
      </c>
    </row>
    <row r="262" spans="1:48">
      <c r="A262" s="21" t="s">
        <v>583</v>
      </c>
      <c r="B262" t="s">
        <v>584</v>
      </c>
      <c r="C262" t="s">
        <v>456</v>
      </c>
      <c r="D262" s="31">
        <v>0</v>
      </c>
      <c r="E262" s="31">
        <v>0</v>
      </c>
      <c r="F262" s="31">
        <v>0</v>
      </c>
      <c r="G262" s="31">
        <v>0</v>
      </c>
      <c r="H262" s="32">
        <v>0</v>
      </c>
      <c r="I262">
        <v>0</v>
      </c>
      <c r="J262" s="33">
        <v>0</v>
      </c>
      <c r="K262" s="33">
        <v>0</v>
      </c>
      <c r="L262" s="33">
        <v>0</v>
      </c>
      <c r="M262">
        <v>0</v>
      </c>
      <c r="N262">
        <v>0</v>
      </c>
      <c r="O262">
        <v>0</v>
      </c>
      <c r="P262" t="s">
        <v>54</v>
      </c>
      <c r="Q262" t="s">
        <v>54</v>
      </c>
      <c r="R262" t="s">
        <v>54</v>
      </c>
      <c r="S262" t="s">
        <v>54</v>
      </c>
      <c r="T262" t="s">
        <v>54</v>
      </c>
      <c r="U262" t="s">
        <v>54</v>
      </c>
      <c r="V262" t="s">
        <v>54</v>
      </c>
      <c r="W262" t="s">
        <v>54</v>
      </c>
      <c r="X262" s="23" t="s">
        <v>54</v>
      </c>
      <c r="Y262" s="23" t="s">
        <v>54</v>
      </c>
      <c r="Z262" s="23" t="s">
        <v>54</v>
      </c>
      <c r="AA262" s="23" t="s">
        <v>54</v>
      </c>
      <c r="AB262" t="s">
        <v>54</v>
      </c>
      <c r="AC262" t="s">
        <v>54</v>
      </c>
      <c r="AD262" t="s">
        <v>54</v>
      </c>
      <c r="AE262" t="s">
        <v>54</v>
      </c>
      <c r="AF262" s="23" t="s">
        <v>54</v>
      </c>
      <c r="AG262" s="23" t="s">
        <v>54</v>
      </c>
      <c r="AH262" s="23" t="s">
        <v>54</v>
      </c>
      <c r="AI262" s="23" t="s">
        <v>54</v>
      </c>
      <c r="AJ262">
        <v>0</v>
      </c>
      <c r="AK262">
        <v>0</v>
      </c>
      <c r="AL262">
        <v>0</v>
      </c>
      <c r="AM262">
        <v>0</v>
      </c>
      <c r="AN262" s="23" t="e">
        <v>#DIV/0!</v>
      </c>
      <c r="AO262" s="23" t="e">
        <v>#DIV/0!</v>
      </c>
      <c r="AP262" s="23" t="e">
        <v>#DIV/0!</v>
      </c>
      <c r="AQ262" s="23" t="e">
        <v>#DIV/0!</v>
      </c>
      <c r="AR262" s="35">
        <v>0</v>
      </c>
      <c r="AS262" s="35">
        <v>0</v>
      </c>
      <c r="AT262" s="35">
        <v>0</v>
      </c>
      <c r="AU262" s="31" t="str">
        <f t="shared" si="7"/>
        <v>库存为0</v>
      </c>
      <c r="AV262" s="36" t="str">
        <f>IFERROR(时间!$B$4+AU262,"上周无销量")</f>
        <v>上周无销量</v>
      </c>
    </row>
    <row r="263" spans="1:48">
      <c r="A263" s="21" t="s">
        <v>585</v>
      </c>
      <c r="B263" t="s">
        <v>586</v>
      </c>
      <c r="C263" t="s">
        <v>456</v>
      </c>
      <c r="D263" s="31">
        <v>0</v>
      </c>
      <c r="E263" s="31">
        <v>0</v>
      </c>
      <c r="F263" s="31">
        <v>0</v>
      </c>
      <c r="G263" s="31">
        <v>0</v>
      </c>
      <c r="H263" s="32">
        <v>0</v>
      </c>
      <c r="I263">
        <v>0</v>
      </c>
      <c r="J263" s="33">
        <v>0</v>
      </c>
      <c r="K263" s="33">
        <v>0</v>
      </c>
      <c r="L263" s="33">
        <v>0</v>
      </c>
      <c r="M263">
        <v>0</v>
      </c>
      <c r="N263">
        <v>0</v>
      </c>
      <c r="O263">
        <v>0</v>
      </c>
      <c r="P263" t="s">
        <v>54</v>
      </c>
      <c r="Q263" t="s">
        <v>54</v>
      </c>
      <c r="R263" t="s">
        <v>54</v>
      </c>
      <c r="S263" t="s">
        <v>54</v>
      </c>
      <c r="T263" t="s">
        <v>54</v>
      </c>
      <c r="U263" t="s">
        <v>54</v>
      </c>
      <c r="V263" t="s">
        <v>54</v>
      </c>
      <c r="W263" t="s">
        <v>54</v>
      </c>
      <c r="X263" s="23" t="s">
        <v>54</v>
      </c>
      <c r="Y263" s="23" t="s">
        <v>54</v>
      </c>
      <c r="Z263" s="23" t="s">
        <v>54</v>
      </c>
      <c r="AA263" s="23" t="s">
        <v>54</v>
      </c>
      <c r="AB263" t="s">
        <v>54</v>
      </c>
      <c r="AC263" t="s">
        <v>54</v>
      </c>
      <c r="AD263" t="s">
        <v>54</v>
      </c>
      <c r="AE263" t="s">
        <v>54</v>
      </c>
      <c r="AF263" s="23" t="s">
        <v>54</v>
      </c>
      <c r="AG263" s="23" t="s">
        <v>54</v>
      </c>
      <c r="AH263" s="23" t="s">
        <v>54</v>
      </c>
      <c r="AI263" s="23" t="s">
        <v>54</v>
      </c>
      <c r="AJ263">
        <v>0</v>
      </c>
      <c r="AK263">
        <v>0</v>
      </c>
      <c r="AL263">
        <v>0</v>
      </c>
      <c r="AM263">
        <v>0</v>
      </c>
      <c r="AN263" s="23" t="e">
        <v>#DIV/0!</v>
      </c>
      <c r="AO263" s="23" t="e">
        <v>#DIV/0!</v>
      </c>
      <c r="AP263" s="23" t="e">
        <v>#DIV/0!</v>
      </c>
      <c r="AQ263" s="23" t="e">
        <v>#DIV/0!</v>
      </c>
      <c r="AR263" s="35">
        <v>0</v>
      </c>
      <c r="AS263" s="35">
        <v>0</v>
      </c>
      <c r="AT263" s="35">
        <v>0</v>
      </c>
      <c r="AU263" s="31" t="str">
        <f t="shared" si="7"/>
        <v>库存为0</v>
      </c>
      <c r="AV263" s="36" t="str">
        <f>IFERROR(时间!$B$4+AU263,"上周无销量")</f>
        <v>上周无销量</v>
      </c>
    </row>
    <row r="264" spans="1:48">
      <c r="A264" s="21" t="s">
        <v>587</v>
      </c>
      <c r="B264" t="s">
        <v>588</v>
      </c>
      <c r="C264" t="s">
        <v>456</v>
      </c>
      <c r="D264" s="31">
        <v>0</v>
      </c>
      <c r="E264" s="31">
        <v>0</v>
      </c>
      <c r="F264" s="31">
        <v>0</v>
      </c>
      <c r="G264" s="31">
        <v>0</v>
      </c>
      <c r="H264" s="32">
        <v>0</v>
      </c>
      <c r="I264">
        <v>0</v>
      </c>
      <c r="J264" s="33">
        <v>0</v>
      </c>
      <c r="K264" s="33">
        <v>0</v>
      </c>
      <c r="L264" s="33">
        <v>0</v>
      </c>
      <c r="M264">
        <v>0</v>
      </c>
      <c r="N264">
        <v>0</v>
      </c>
      <c r="O264">
        <v>0</v>
      </c>
      <c r="P264" t="s">
        <v>54</v>
      </c>
      <c r="Q264" t="s">
        <v>54</v>
      </c>
      <c r="R264" t="s">
        <v>54</v>
      </c>
      <c r="S264" t="s">
        <v>54</v>
      </c>
      <c r="T264" t="s">
        <v>54</v>
      </c>
      <c r="U264" t="s">
        <v>54</v>
      </c>
      <c r="V264" t="s">
        <v>54</v>
      </c>
      <c r="W264" t="s">
        <v>54</v>
      </c>
      <c r="X264" s="23" t="s">
        <v>54</v>
      </c>
      <c r="Y264" s="23" t="s">
        <v>54</v>
      </c>
      <c r="Z264" s="23" t="s">
        <v>54</v>
      </c>
      <c r="AA264" s="23" t="s">
        <v>54</v>
      </c>
      <c r="AB264" t="s">
        <v>54</v>
      </c>
      <c r="AC264" t="s">
        <v>54</v>
      </c>
      <c r="AD264" t="s">
        <v>54</v>
      </c>
      <c r="AE264" t="s">
        <v>54</v>
      </c>
      <c r="AF264" s="23" t="s">
        <v>54</v>
      </c>
      <c r="AG264" s="23" t="s">
        <v>54</v>
      </c>
      <c r="AH264" s="23" t="s">
        <v>54</v>
      </c>
      <c r="AI264" s="23" t="s">
        <v>54</v>
      </c>
      <c r="AJ264">
        <v>0</v>
      </c>
      <c r="AK264">
        <v>0</v>
      </c>
      <c r="AL264">
        <v>0</v>
      </c>
      <c r="AM264">
        <v>0</v>
      </c>
      <c r="AN264" s="23" t="e">
        <v>#DIV/0!</v>
      </c>
      <c r="AO264" s="23" t="e">
        <v>#DIV/0!</v>
      </c>
      <c r="AP264" s="23" t="e">
        <v>#DIV/0!</v>
      </c>
      <c r="AQ264" s="23" t="e">
        <v>#DIV/0!</v>
      </c>
      <c r="AR264" s="35">
        <v>0</v>
      </c>
      <c r="AS264" s="35">
        <v>0</v>
      </c>
      <c r="AT264" s="35">
        <v>0</v>
      </c>
      <c r="AU264" s="31" t="str">
        <f t="shared" si="7"/>
        <v>库存为0</v>
      </c>
      <c r="AV264" s="36" t="str">
        <f>IFERROR(时间!$B$4+AU264,"上周无销量")</f>
        <v>上周无销量</v>
      </c>
    </row>
    <row r="265" spans="1:48">
      <c r="A265" s="21" t="s">
        <v>589</v>
      </c>
      <c r="B265" t="s">
        <v>590</v>
      </c>
      <c r="C265" t="s">
        <v>456</v>
      </c>
      <c r="D265" s="31">
        <v>0</v>
      </c>
      <c r="E265" s="31">
        <v>0</v>
      </c>
      <c r="F265" s="31">
        <v>0</v>
      </c>
      <c r="G265" s="31">
        <v>0</v>
      </c>
      <c r="H265" s="32">
        <v>0</v>
      </c>
      <c r="I265">
        <v>0</v>
      </c>
      <c r="J265" s="33">
        <v>0</v>
      </c>
      <c r="K265" s="33">
        <v>0</v>
      </c>
      <c r="L265" s="33">
        <v>0</v>
      </c>
      <c r="M265">
        <v>0</v>
      </c>
      <c r="N265">
        <v>0</v>
      </c>
      <c r="O265">
        <v>0</v>
      </c>
      <c r="P265" t="s">
        <v>54</v>
      </c>
      <c r="Q265" t="s">
        <v>54</v>
      </c>
      <c r="R265" t="s">
        <v>54</v>
      </c>
      <c r="S265" t="s">
        <v>54</v>
      </c>
      <c r="T265" t="s">
        <v>54</v>
      </c>
      <c r="U265" t="s">
        <v>54</v>
      </c>
      <c r="V265" t="s">
        <v>54</v>
      </c>
      <c r="W265" t="s">
        <v>54</v>
      </c>
      <c r="X265" s="23" t="s">
        <v>54</v>
      </c>
      <c r="Y265" s="23" t="s">
        <v>54</v>
      </c>
      <c r="Z265" s="23" t="s">
        <v>54</v>
      </c>
      <c r="AA265" s="23" t="s">
        <v>54</v>
      </c>
      <c r="AB265" t="s">
        <v>54</v>
      </c>
      <c r="AC265" t="s">
        <v>54</v>
      </c>
      <c r="AD265" t="s">
        <v>54</v>
      </c>
      <c r="AE265" t="s">
        <v>54</v>
      </c>
      <c r="AF265" s="23" t="s">
        <v>54</v>
      </c>
      <c r="AG265" s="23" t="s">
        <v>54</v>
      </c>
      <c r="AH265" s="23" t="s">
        <v>54</v>
      </c>
      <c r="AI265" s="23" t="s">
        <v>54</v>
      </c>
      <c r="AJ265">
        <v>0</v>
      </c>
      <c r="AK265">
        <v>0</v>
      </c>
      <c r="AL265">
        <v>0</v>
      </c>
      <c r="AM265">
        <v>0</v>
      </c>
      <c r="AN265" s="23" t="e">
        <v>#DIV/0!</v>
      </c>
      <c r="AO265" s="23" t="e">
        <v>#DIV/0!</v>
      </c>
      <c r="AP265" s="23" t="e">
        <v>#DIV/0!</v>
      </c>
      <c r="AQ265" s="23" t="e">
        <v>#DIV/0!</v>
      </c>
      <c r="AR265" s="35">
        <v>0</v>
      </c>
      <c r="AS265" s="35">
        <v>0</v>
      </c>
      <c r="AT265" s="35">
        <v>0</v>
      </c>
      <c r="AU265" s="31" t="str">
        <f t="shared" si="7"/>
        <v>库存为0</v>
      </c>
      <c r="AV265" s="36" t="str">
        <f>IFERROR(时间!$B$4+AU265,"上周无销量")</f>
        <v>上周无销量</v>
      </c>
    </row>
    <row r="266" spans="1:48">
      <c r="A266" s="21" t="s">
        <v>591</v>
      </c>
      <c r="B266" t="s">
        <v>592</v>
      </c>
      <c r="C266" t="s">
        <v>593</v>
      </c>
      <c r="D266" s="31">
        <v>0</v>
      </c>
      <c r="E266" s="31">
        <v>0</v>
      </c>
      <c r="F266" s="31">
        <v>0</v>
      </c>
      <c r="G266" s="31">
        <v>0</v>
      </c>
      <c r="H266" s="32">
        <v>0</v>
      </c>
      <c r="I266">
        <v>0</v>
      </c>
      <c r="J266" s="33">
        <v>0</v>
      </c>
      <c r="K266" s="33">
        <v>0</v>
      </c>
      <c r="L266" s="33">
        <v>0</v>
      </c>
      <c r="M266">
        <v>0</v>
      </c>
      <c r="N266">
        <v>0</v>
      </c>
      <c r="O266">
        <v>0</v>
      </c>
      <c r="P266" t="s">
        <v>54</v>
      </c>
      <c r="Q266" t="s">
        <v>54</v>
      </c>
      <c r="R266" t="s">
        <v>54</v>
      </c>
      <c r="S266" t="s">
        <v>54</v>
      </c>
      <c r="T266" t="s">
        <v>54</v>
      </c>
      <c r="U266" t="s">
        <v>54</v>
      </c>
      <c r="V266" t="s">
        <v>54</v>
      </c>
      <c r="W266" t="s">
        <v>54</v>
      </c>
      <c r="X266" s="23" t="s">
        <v>54</v>
      </c>
      <c r="Y266" s="23" t="s">
        <v>54</v>
      </c>
      <c r="Z266" s="23" t="s">
        <v>54</v>
      </c>
      <c r="AA266" s="23" t="s">
        <v>54</v>
      </c>
      <c r="AB266" t="s">
        <v>54</v>
      </c>
      <c r="AC266" t="s">
        <v>54</v>
      </c>
      <c r="AD266" t="s">
        <v>54</v>
      </c>
      <c r="AE266" t="s">
        <v>54</v>
      </c>
      <c r="AF266" s="23" t="s">
        <v>54</v>
      </c>
      <c r="AG266" s="23" t="s">
        <v>54</v>
      </c>
      <c r="AH266" s="23" t="s">
        <v>54</v>
      </c>
      <c r="AI266" s="23" t="s">
        <v>54</v>
      </c>
      <c r="AJ266">
        <v>0</v>
      </c>
      <c r="AK266">
        <v>0</v>
      </c>
      <c r="AL266">
        <v>0</v>
      </c>
      <c r="AM266">
        <v>0</v>
      </c>
      <c r="AN266" s="23" t="e">
        <v>#DIV/0!</v>
      </c>
      <c r="AO266" s="23" t="e">
        <v>#DIV/0!</v>
      </c>
      <c r="AP266" s="23" t="e">
        <v>#DIV/0!</v>
      </c>
      <c r="AQ266" s="23" t="e">
        <v>#DIV/0!</v>
      </c>
      <c r="AR266" s="35">
        <v>0</v>
      </c>
      <c r="AS266" s="35">
        <v>0</v>
      </c>
      <c r="AT266" s="35">
        <v>0</v>
      </c>
      <c r="AU266" s="31" t="str">
        <f t="shared" si="7"/>
        <v>库存为0</v>
      </c>
      <c r="AV266" s="36" t="str">
        <f>IFERROR(时间!$B$4+AU266,"上周无销量")</f>
        <v>上周无销量</v>
      </c>
    </row>
    <row r="267" spans="1:48">
      <c r="A267" s="21" t="s">
        <v>594</v>
      </c>
      <c r="B267" t="s">
        <v>595</v>
      </c>
      <c r="C267" t="s">
        <v>596</v>
      </c>
      <c r="D267" s="31">
        <v>0</v>
      </c>
      <c r="E267" s="31">
        <v>0</v>
      </c>
      <c r="F267" s="31">
        <v>0</v>
      </c>
      <c r="G267" s="31">
        <v>0</v>
      </c>
      <c r="H267" s="32">
        <v>0</v>
      </c>
      <c r="I267">
        <v>0</v>
      </c>
      <c r="J267" s="33">
        <v>0</v>
      </c>
      <c r="K267" s="33">
        <v>0</v>
      </c>
      <c r="L267" s="33">
        <v>0</v>
      </c>
      <c r="M267">
        <v>0</v>
      </c>
      <c r="N267">
        <v>0</v>
      </c>
      <c r="O267">
        <v>0</v>
      </c>
      <c r="P267" t="s">
        <v>54</v>
      </c>
      <c r="Q267" t="s">
        <v>54</v>
      </c>
      <c r="R267" t="s">
        <v>54</v>
      </c>
      <c r="S267" t="s">
        <v>54</v>
      </c>
      <c r="T267" t="s">
        <v>54</v>
      </c>
      <c r="U267" t="s">
        <v>54</v>
      </c>
      <c r="V267" t="s">
        <v>54</v>
      </c>
      <c r="W267" t="s">
        <v>54</v>
      </c>
      <c r="X267" s="23" t="s">
        <v>54</v>
      </c>
      <c r="Y267" s="23" t="s">
        <v>54</v>
      </c>
      <c r="Z267" s="23" t="s">
        <v>54</v>
      </c>
      <c r="AA267" s="23" t="s">
        <v>54</v>
      </c>
      <c r="AB267" t="s">
        <v>54</v>
      </c>
      <c r="AC267" t="s">
        <v>54</v>
      </c>
      <c r="AD267" t="s">
        <v>54</v>
      </c>
      <c r="AE267" t="s">
        <v>54</v>
      </c>
      <c r="AF267" s="23" t="s">
        <v>54</v>
      </c>
      <c r="AG267" s="23" t="s">
        <v>54</v>
      </c>
      <c r="AH267" s="23" t="s">
        <v>54</v>
      </c>
      <c r="AI267" s="23" t="s">
        <v>54</v>
      </c>
      <c r="AJ267">
        <v>0</v>
      </c>
      <c r="AK267">
        <v>0</v>
      </c>
      <c r="AL267">
        <v>0</v>
      </c>
      <c r="AM267">
        <v>0</v>
      </c>
      <c r="AN267" s="23" t="e">
        <v>#DIV/0!</v>
      </c>
      <c r="AO267" s="23" t="e">
        <v>#DIV/0!</v>
      </c>
      <c r="AP267" s="23" t="e">
        <v>#DIV/0!</v>
      </c>
      <c r="AQ267" s="23" t="e">
        <v>#DIV/0!</v>
      </c>
      <c r="AR267" s="35">
        <v>0</v>
      </c>
      <c r="AS267" s="35">
        <v>0</v>
      </c>
      <c r="AT267" s="35">
        <v>0</v>
      </c>
      <c r="AU267" s="31" t="str">
        <f t="shared" si="7"/>
        <v>库存为0</v>
      </c>
      <c r="AV267" s="36" t="str">
        <f>IFERROR(时间!$B$4+AU267,"上周无销量")</f>
        <v>上周无销量</v>
      </c>
    </row>
    <row r="268" spans="1:48">
      <c r="A268" s="21" t="s">
        <v>597</v>
      </c>
      <c r="B268" t="s">
        <v>598</v>
      </c>
      <c r="C268" t="s">
        <v>596</v>
      </c>
      <c r="D268" s="31">
        <v>0</v>
      </c>
      <c r="E268" s="31">
        <v>0</v>
      </c>
      <c r="F268" s="31">
        <v>0</v>
      </c>
      <c r="G268" s="31">
        <v>0</v>
      </c>
      <c r="H268" s="32">
        <v>0</v>
      </c>
      <c r="I268">
        <v>0</v>
      </c>
      <c r="J268" s="33">
        <v>0</v>
      </c>
      <c r="K268" s="33">
        <v>0</v>
      </c>
      <c r="L268" s="33">
        <v>0</v>
      </c>
      <c r="M268">
        <v>0</v>
      </c>
      <c r="N268">
        <v>0</v>
      </c>
      <c r="O268">
        <v>0</v>
      </c>
      <c r="P268" t="s">
        <v>54</v>
      </c>
      <c r="Q268" t="s">
        <v>54</v>
      </c>
      <c r="R268" t="s">
        <v>54</v>
      </c>
      <c r="S268" t="s">
        <v>54</v>
      </c>
      <c r="T268" t="s">
        <v>54</v>
      </c>
      <c r="U268" t="s">
        <v>54</v>
      </c>
      <c r="V268" t="s">
        <v>54</v>
      </c>
      <c r="W268" t="s">
        <v>54</v>
      </c>
      <c r="X268" s="23" t="s">
        <v>54</v>
      </c>
      <c r="Y268" s="23" t="s">
        <v>54</v>
      </c>
      <c r="Z268" s="23" t="s">
        <v>54</v>
      </c>
      <c r="AA268" s="23" t="s">
        <v>54</v>
      </c>
      <c r="AB268" t="s">
        <v>54</v>
      </c>
      <c r="AC268" t="s">
        <v>54</v>
      </c>
      <c r="AD268" t="s">
        <v>54</v>
      </c>
      <c r="AE268" t="s">
        <v>54</v>
      </c>
      <c r="AF268" s="23" t="s">
        <v>54</v>
      </c>
      <c r="AG268" s="23" t="s">
        <v>54</v>
      </c>
      <c r="AH268" s="23" t="s">
        <v>54</v>
      </c>
      <c r="AI268" s="23" t="s">
        <v>54</v>
      </c>
      <c r="AJ268">
        <v>0</v>
      </c>
      <c r="AK268">
        <v>0</v>
      </c>
      <c r="AL268">
        <v>0</v>
      </c>
      <c r="AM268">
        <v>0</v>
      </c>
      <c r="AN268" s="23" t="e">
        <v>#DIV/0!</v>
      </c>
      <c r="AO268" s="23" t="e">
        <v>#DIV/0!</v>
      </c>
      <c r="AP268" s="23" t="e">
        <v>#DIV/0!</v>
      </c>
      <c r="AQ268" s="23" t="e">
        <v>#DIV/0!</v>
      </c>
      <c r="AR268" s="35">
        <v>0</v>
      </c>
      <c r="AS268" s="35">
        <v>0</v>
      </c>
      <c r="AT268" s="35">
        <v>0</v>
      </c>
      <c r="AU268" s="31" t="str">
        <f t="shared" si="7"/>
        <v>库存为0</v>
      </c>
      <c r="AV268" s="36" t="str">
        <f>IFERROR(时间!$B$4+AU268,"上周无销量")</f>
        <v>上周无销量</v>
      </c>
    </row>
    <row r="269" spans="1:48">
      <c r="A269" s="21" t="s">
        <v>599</v>
      </c>
      <c r="B269" t="s">
        <v>600</v>
      </c>
      <c r="C269" t="s">
        <v>596</v>
      </c>
      <c r="D269" s="31">
        <v>0</v>
      </c>
      <c r="E269" s="31">
        <v>0</v>
      </c>
      <c r="F269" s="31">
        <v>0</v>
      </c>
      <c r="G269" s="31">
        <v>0</v>
      </c>
      <c r="H269" s="32">
        <v>0</v>
      </c>
      <c r="I269">
        <v>0</v>
      </c>
      <c r="J269" s="33">
        <v>0</v>
      </c>
      <c r="K269" s="33">
        <v>0</v>
      </c>
      <c r="L269" s="33">
        <v>0</v>
      </c>
      <c r="M269">
        <v>0</v>
      </c>
      <c r="N269">
        <v>0</v>
      </c>
      <c r="O269">
        <v>0</v>
      </c>
      <c r="P269" t="s">
        <v>54</v>
      </c>
      <c r="Q269" t="s">
        <v>54</v>
      </c>
      <c r="R269" t="s">
        <v>54</v>
      </c>
      <c r="S269" t="s">
        <v>54</v>
      </c>
      <c r="T269" t="s">
        <v>54</v>
      </c>
      <c r="U269" t="s">
        <v>54</v>
      </c>
      <c r="V269" t="s">
        <v>54</v>
      </c>
      <c r="W269" t="s">
        <v>54</v>
      </c>
      <c r="X269" s="23" t="s">
        <v>54</v>
      </c>
      <c r="Y269" s="23" t="s">
        <v>54</v>
      </c>
      <c r="Z269" s="23" t="s">
        <v>54</v>
      </c>
      <c r="AA269" s="23" t="s">
        <v>54</v>
      </c>
      <c r="AB269" t="s">
        <v>54</v>
      </c>
      <c r="AC269" t="s">
        <v>54</v>
      </c>
      <c r="AD269" t="s">
        <v>54</v>
      </c>
      <c r="AE269" t="s">
        <v>54</v>
      </c>
      <c r="AF269" s="23" t="s">
        <v>54</v>
      </c>
      <c r="AG269" s="23" t="s">
        <v>54</v>
      </c>
      <c r="AH269" s="23" t="s">
        <v>54</v>
      </c>
      <c r="AI269" s="23" t="s">
        <v>54</v>
      </c>
      <c r="AJ269">
        <v>0</v>
      </c>
      <c r="AK269">
        <v>0</v>
      </c>
      <c r="AL269">
        <v>0</v>
      </c>
      <c r="AM269">
        <v>0</v>
      </c>
      <c r="AN269" s="23" t="e">
        <v>#DIV/0!</v>
      </c>
      <c r="AO269" s="23" t="e">
        <v>#DIV/0!</v>
      </c>
      <c r="AP269" s="23" t="e">
        <v>#DIV/0!</v>
      </c>
      <c r="AQ269" s="23" t="e">
        <v>#DIV/0!</v>
      </c>
      <c r="AR269" s="35">
        <v>0</v>
      </c>
      <c r="AS269" s="35">
        <v>0</v>
      </c>
      <c r="AT269" s="35">
        <v>0</v>
      </c>
      <c r="AU269" s="31" t="str">
        <f t="shared" si="7"/>
        <v>库存为0</v>
      </c>
      <c r="AV269" s="36" t="str">
        <f>IFERROR(时间!$B$4+AU269,"上周无销量")</f>
        <v>上周无销量</v>
      </c>
    </row>
    <row r="270" spans="1:48">
      <c r="A270" s="21" t="s">
        <v>601</v>
      </c>
      <c r="B270" t="s">
        <v>602</v>
      </c>
      <c r="C270" t="s">
        <v>603</v>
      </c>
      <c r="D270" s="31">
        <v>0</v>
      </c>
      <c r="E270" s="31">
        <v>0</v>
      </c>
      <c r="F270" s="31">
        <v>0</v>
      </c>
      <c r="G270" s="31">
        <v>0</v>
      </c>
      <c r="H270" s="32">
        <v>0</v>
      </c>
      <c r="I270">
        <v>0</v>
      </c>
      <c r="J270" s="33">
        <v>0</v>
      </c>
      <c r="K270" s="33">
        <v>0</v>
      </c>
      <c r="L270" s="33">
        <v>0</v>
      </c>
      <c r="M270">
        <v>0</v>
      </c>
      <c r="N270">
        <v>0</v>
      </c>
      <c r="O270">
        <v>0</v>
      </c>
      <c r="P270" t="s">
        <v>54</v>
      </c>
      <c r="Q270" t="s">
        <v>54</v>
      </c>
      <c r="R270" t="s">
        <v>54</v>
      </c>
      <c r="S270" t="s">
        <v>54</v>
      </c>
      <c r="T270" t="s">
        <v>54</v>
      </c>
      <c r="U270" t="s">
        <v>54</v>
      </c>
      <c r="V270" t="s">
        <v>54</v>
      </c>
      <c r="W270" t="s">
        <v>54</v>
      </c>
      <c r="X270" s="23" t="s">
        <v>54</v>
      </c>
      <c r="Y270" s="23" t="s">
        <v>54</v>
      </c>
      <c r="Z270" s="23" t="s">
        <v>54</v>
      </c>
      <c r="AA270" s="23" t="s">
        <v>54</v>
      </c>
      <c r="AB270" t="s">
        <v>54</v>
      </c>
      <c r="AC270" t="s">
        <v>54</v>
      </c>
      <c r="AD270" t="s">
        <v>54</v>
      </c>
      <c r="AE270" t="s">
        <v>54</v>
      </c>
      <c r="AF270" s="23" t="s">
        <v>54</v>
      </c>
      <c r="AG270" s="23" t="s">
        <v>54</v>
      </c>
      <c r="AH270" s="23" t="s">
        <v>54</v>
      </c>
      <c r="AI270" s="23" t="s">
        <v>54</v>
      </c>
      <c r="AJ270">
        <v>12</v>
      </c>
      <c r="AK270">
        <v>17</v>
      </c>
      <c r="AL270">
        <v>9</v>
      </c>
      <c r="AM270">
        <v>6</v>
      </c>
      <c r="AN270" s="23">
        <v>0</v>
      </c>
      <c r="AO270" s="23">
        <v>0</v>
      </c>
      <c r="AP270" s="23">
        <v>0</v>
      </c>
      <c r="AQ270" s="23">
        <v>0</v>
      </c>
      <c r="AR270" s="35">
        <v>0</v>
      </c>
      <c r="AS270" s="35">
        <v>0</v>
      </c>
      <c r="AT270" s="35">
        <v>0</v>
      </c>
      <c r="AU270" s="31" t="str">
        <f t="shared" si="7"/>
        <v>库存为0</v>
      </c>
      <c r="AV270" s="36" t="str">
        <f>IFERROR(时间!$B$4+AU270,"上周无销量")</f>
        <v>上周无销量</v>
      </c>
    </row>
    <row r="271" spans="1:48">
      <c r="A271" s="21" t="s">
        <v>604</v>
      </c>
      <c r="B271" t="s">
        <v>605</v>
      </c>
      <c r="C271" t="s">
        <v>603</v>
      </c>
      <c r="D271" s="31">
        <v>0</v>
      </c>
      <c r="E271" s="31">
        <v>0</v>
      </c>
      <c r="F271" s="31">
        <v>0</v>
      </c>
      <c r="G271" s="31">
        <v>0</v>
      </c>
      <c r="H271" s="32">
        <v>0</v>
      </c>
      <c r="I271">
        <v>0</v>
      </c>
      <c r="J271" s="33">
        <v>0</v>
      </c>
      <c r="K271" s="33">
        <v>0</v>
      </c>
      <c r="L271" s="33">
        <v>0</v>
      </c>
      <c r="M271">
        <v>0</v>
      </c>
      <c r="N271">
        <v>0</v>
      </c>
      <c r="O271">
        <v>0</v>
      </c>
      <c r="P271" t="s">
        <v>54</v>
      </c>
      <c r="Q271" t="s">
        <v>54</v>
      </c>
      <c r="R271" t="s">
        <v>54</v>
      </c>
      <c r="S271" t="s">
        <v>54</v>
      </c>
      <c r="T271" t="s">
        <v>54</v>
      </c>
      <c r="U271" t="s">
        <v>54</v>
      </c>
      <c r="V271" t="s">
        <v>54</v>
      </c>
      <c r="W271" t="s">
        <v>54</v>
      </c>
      <c r="X271" s="23" t="s">
        <v>54</v>
      </c>
      <c r="Y271" s="23" t="s">
        <v>54</v>
      </c>
      <c r="Z271" s="23" t="s">
        <v>54</v>
      </c>
      <c r="AA271" s="23" t="s">
        <v>54</v>
      </c>
      <c r="AB271" t="s">
        <v>54</v>
      </c>
      <c r="AC271" t="s">
        <v>54</v>
      </c>
      <c r="AD271" t="s">
        <v>54</v>
      </c>
      <c r="AE271" t="s">
        <v>54</v>
      </c>
      <c r="AF271" s="23" t="s">
        <v>54</v>
      </c>
      <c r="AG271" s="23" t="s">
        <v>54</v>
      </c>
      <c r="AH271" s="23" t="s">
        <v>54</v>
      </c>
      <c r="AI271" s="23" t="s">
        <v>54</v>
      </c>
      <c r="AJ271">
        <v>5</v>
      </c>
      <c r="AK271">
        <v>9</v>
      </c>
      <c r="AL271">
        <v>2</v>
      </c>
      <c r="AM271">
        <v>18</v>
      </c>
      <c r="AN271" s="23">
        <v>0</v>
      </c>
      <c r="AO271" s="23">
        <v>0</v>
      </c>
      <c r="AP271" s="23">
        <v>0</v>
      </c>
      <c r="AQ271" s="23">
        <v>0</v>
      </c>
      <c r="AR271" s="35">
        <v>0</v>
      </c>
      <c r="AS271" s="35">
        <v>0</v>
      </c>
      <c r="AT271" s="35">
        <v>0</v>
      </c>
      <c r="AU271" s="31" t="str">
        <f t="shared" si="7"/>
        <v>库存为0</v>
      </c>
      <c r="AV271" s="36" t="str">
        <f>IFERROR(时间!$B$4+AU271,"上周无销量")</f>
        <v>上周无销量</v>
      </c>
    </row>
    <row r="272" spans="1:48">
      <c r="A272" s="21" t="s">
        <v>606</v>
      </c>
      <c r="B272" t="s">
        <v>607</v>
      </c>
      <c r="C272" t="s">
        <v>603</v>
      </c>
      <c r="D272" s="31">
        <v>0</v>
      </c>
      <c r="E272" s="31">
        <v>0</v>
      </c>
      <c r="F272" s="31">
        <v>0</v>
      </c>
      <c r="G272" s="31">
        <v>0</v>
      </c>
      <c r="H272" s="32">
        <v>0</v>
      </c>
      <c r="I272">
        <v>0</v>
      </c>
      <c r="J272" s="33">
        <v>0</v>
      </c>
      <c r="K272" s="33">
        <v>0</v>
      </c>
      <c r="L272" s="33">
        <v>0</v>
      </c>
      <c r="M272">
        <v>0</v>
      </c>
      <c r="N272">
        <v>0</v>
      </c>
      <c r="O272">
        <v>0</v>
      </c>
      <c r="P272" t="s">
        <v>54</v>
      </c>
      <c r="Q272" t="s">
        <v>54</v>
      </c>
      <c r="R272" t="s">
        <v>54</v>
      </c>
      <c r="S272" t="s">
        <v>54</v>
      </c>
      <c r="T272" t="s">
        <v>54</v>
      </c>
      <c r="U272" t="s">
        <v>54</v>
      </c>
      <c r="V272" t="s">
        <v>54</v>
      </c>
      <c r="W272" t="s">
        <v>54</v>
      </c>
      <c r="X272" s="23" t="s">
        <v>54</v>
      </c>
      <c r="Y272" s="23" t="s">
        <v>54</v>
      </c>
      <c r="Z272" s="23" t="s">
        <v>54</v>
      </c>
      <c r="AA272" s="23" t="s">
        <v>54</v>
      </c>
      <c r="AB272" t="s">
        <v>54</v>
      </c>
      <c r="AC272" t="s">
        <v>54</v>
      </c>
      <c r="AD272" t="s">
        <v>54</v>
      </c>
      <c r="AE272" t="s">
        <v>54</v>
      </c>
      <c r="AF272" s="23" t="s">
        <v>54</v>
      </c>
      <c r="AG272" s="23" t="s">
        <v>54</v>
      </c>
      <c r="AH272" s="23" t="s">
        <v>54</v>
      </c>
      <c r="AI272" s="23" t="s">
        <v>54</v>
      </c>
      <c r="AJ272">
        <v>35</v>
      </c>
      <c r="AK272">
        <v>0</v>
      </c>
      <c r="AL272">
        <v>0</v>
      </c>
      <c r="AM272">
        <v>8</v>
      </c>
      <c r="AN272" s="23">
        <v>0</v>
      </c>
      <c r="AO272" s="23" t="e">
        <v>#DIV/0!</v>
      </c>
      <c r="AP272" s="23" t="e">
        <v>#DIV/0!</v>
      </c>
      <c r="AQ272" s="23">
        <v>0</v>
      </c>
      <c r="AR272" s="35">
        <v>0</v>
      </c>
      <c r="AS272" s="35">
        <v>0</v>
      </c>
      <c r="AT272" s="35">
        <v>0</v>
      </c>
      <c r="AU272" s="31" t="str">
        <f t="shared" si="7"/>
        <v>库存为0</v>
      </c>
      <c r="AV272" s="36" t="str">
        <f>IFERROR(时间!$B$4+AU272,"上周无销量")</f>
        <v>上周无销量</v>
      </c>
    </row>
    <row r="273" spans="1:48">
      <c r="A273" s="21" t="s">
        <v>608</v>
      </c>
      <c r="B273" t="s">
        <v>609</v>
      </c>
      <c r="C273" t="s">
        <v>610</v>
      </c>
      <c r="D273" s="31">
        <v>0</v>
      </c>
      <c r="E273" s="31">
        <v>0</v>
      </c>
      <c r="F273" s="31">
        <v>0</v>
      </c>
      <c r="G273" s="31">
        <v>0</v>
      </c>
      <c r="H273" s="32">
        <v>0</v>
      </c>
      <c r="I273">
        <v>0</v>
      </c>
      <c r="J273" s="33">
        <v>0</v>
      </c>
      <c r="K273" s="33">
        <v>0</v>
      </c>
      <c r="L273" s="33">
        <v>0</v>
      </c>
      <c r="M273">
        <v>0</v>
      </c>
      <c r="N273">
        <v>0</v>
      </c>
      <c r="O273">
        <v>0</v>
      </c>
      <c r="P273" t="s">
        <v>54</v>
      </c>
      <c r="Q273" t="s">
        <v>54</v>
      </c>
      <c r="R273" t="s">
        <v>54</v>
      </c>
      <c r="S273" t="s">
        <v>54</v>
      </c>
      <c r="T273" t="s">
        <v>54</v>
      </c>
      <c r="U273" t="s">
        <v>54</v>
      </c>
      <c r="V273" t="s">
        <v>54</v>
      </c>
      <c r="W273" t="s">
        <v>54</v>
      </c>
      <c r="X273" s="23" t="s">
        <v>54</v>
      </c>
      <c r="Y273" s="23" t="s">
        <v>54</v>
      </c>
      <c r="Z273" s="23" t="s">
        <v>54</v>
      </c>
      <c r="AA273" s="23" t="s">
        <v>54</v>
      </c>
      <c r="AB273" t="s">
        <v>54</v>
      </c>
      <c r="AC273" t="s">
        <v>54</v>
      </c>
      <c r="AD273" t="s">
        <v>54</v>
      </c>
      <c r="AE273" t="s">
        <v>54</v>
      </c>
      <c r="AF273" s="23" t="s">
        <v>54</v>
      </c>
      <c r="AG273" s="23" t="s">
        <v>54</v>
      </c>
      <c r="AH273" s="23" t="s">
        <v>54</v>
      </c>
      <c r="AI273" s="23" t="s">
        <v>54</v>
      </c>
      <c r="AJ273">
        <v>0</v>
      </c>
      <c r="AK273">
        <v>0</v>
      </c>
      <c r="AL273">
        <v>0</v>
      </c>
      <c r="AM273">
        <v>0</v>
      </c>
      <c r="AN273" s="23" t="e">
        <v>#DIV/0!</v>
      </c>
      <c r="AO273" s="23" t="e">
        <v>#DIV/0!</v>
      </c>
      <c r="AP273" s="23" t="e">
        <v>#DIV/0!</v>
      </c>
      <c r="AQ273" s="23" t="e">
        <v>#DIV/0!</v>
      </c>
      <c r="AR273" s="35">
        <v>0</v>
      </c>
      <c r="AS273" s="35">
        <v>0</v>
      </c>
      <c r="AT273" s="35">
        <v>0</v>
      </c>
      <c r="AU273" s="31" t="str">
        <f t="shared" si="7"/>
        <v>库存为0</v>
      </c>
      <c r="AV273" s="36" t="str">
        <f>IFERROR(时间!$B$4+AU273,"上周无销量")</f>
        <v>上周无销量</v>
      </c>
    </row>
    <row r="274" spans="1:48">
      <c r="A274" s="21" t="s">
        <v>611</v>
      </c>
      <c r="B274" t="s">
        <v>612</v>
      </c>
      <c r="C274" t="s">
        <v>610</v>
      </c>
      <c r="D274" s="31">
        <v>0</v>
      </c>
      <c r="E274" s="31">
        <v>0</v>
      </c>
      <c r="F274" s="31">
        <v>0</v>
      </c>
      <c r="G274" s="31">
        <v>0</v>
      </c>
      <c r="H274" s="32">
        <v>0</v>
      </c>
      <c r="I274">
        <v>0</v>
      </c>
      <c r="J274" s="33">
        <v>0</v>
      </c>
      <c r="K274" s="33">
        <v>0</v>
      </c>
      <c r="L274" s="33">
        <v>0</v>
      </c>
      <c r="M274">
        <v>0</v>
      </c>
      <c r="N274">
        <v>0</v>
      </c>
      <c r="O274">
        <v>0</v>
      </c>
      <c r="P274" t="s">
        <v>54</v>
      </c>
      <c r="Q274" t="s">
        <v>54</v>
      </c>
      <c r="R274" t="s">
        <v>54</v>
      </c>
      <c r="S274" t="s">
        <v>54</v>
      </c>
      <c r="T274" t="s">
        <v>54</v>
      </c>
      <c r="U274" t="s">
        <v>54</v>
      </c>
      <c r="V274" t="s">
        <v>54</v>
      </c>
      <c r="W274" t="s">
        <v>54</v>
      </c>
      <c r="X274" s="23" t="s">
        <v>54</v>
      </c>
      <c r="Y274" s="23" t="s">
        <v>54</v>
      </c>
      <c r="Z274" s="23" t="s">
        <v>54</v>
      </c>
      <c r="AA274" s="23" t="s">
        <v>54</v>
      </c>
      <c r="AB274" t="s">
        <v>54</v>
      </c>
      <c r="AC274" t="s">
        <v>54</v>
      </c>
      <c r="AD274" t="s">
        <v>54</v>
      </c>
      <c r="AE274" t="s">
        <v>54</v>
      </c>
      <c r="AF274" s="23" t="s">
        <v>54</v>
      </c>
      <c r="AG274" s="23" t="s">
        <v>54</v>
      </c>
      <c r="AH274" s="23" t="s">
        <v>54</v>
      </c>
      <c r="AI274" s="23" t="s">
        <v>54</v>
      </c>
      <c r="AJ274">
        <v>0</v>
      </c>
      <c r="AK274">
        <v>0</v>
      </c>
      <c r="AL274">
        <v>0</v>
      </c>
      <c r="AM274">
        <v>0</v>
      </c>
      <c r="AN274" s="23" t="e">
        <v>#DIV/0!</v>
      </c>
      <c r="AO274" s="23" t="e">
        <v>#DIV/0!</v>
      </c>
      <c r="AP274" s="23" t="e">
        <v>#DIV/0!</v>
      </c>
      <c r="AQ274" s="23" t="e">
        <v>#DIV/0!</v>
      </c>
      <c r="AR274" s="35">
        <v>0</v>
      </c>
      <c r="AS274" s="35">
        <v>0</v>
      </c>
      <c r="AT274" s="35">
        <v>0</v>
      </c>
      <c r="AU274" s="31" t="str">
        <f t="shared" si="7"/>
        <v>库存为0</v>
      </c>
      <c r="AV274" s="36" t="str">
        <f>IFERROR(时间!$B$4+AU274,"上周无销量")</f>
        <v>上周无销量</v>
      </c>
    </row>
    <row r="275" spans="1:48">
      <c r="A275" s="21" t="s">
        <v>613</v>
      </c>
      <c r="B275" t="s">
        <v>614</v>
      </c>
      <c r="C275" t="s">
        <v>610</v>
      </c>
      <c r="D275" s="31">
        <v>0</v>
      </c>
      <c r="E275" s="31">
        <v>0</v>
      </c>
      <c r="F275" s="31">
        <v>0</v>
      </c>
      <c r="G275" s="31">
        <v>0</v>
      </c>
      <c r="H275" s="32">
        <v>0</v>
      </c>
      <c r="I275">
        <v>0</v>
      </c>
      <c r="J275" s="33">
        <v>0</v>
      </c>
      <c r="K275" s="33">
        <v>0</v>
      </c>
      <c r="L275" s="33">
        <v>0</v>
      </c>
      <c r="M275">
        <v>0</v>
      </c>
      <c r="N275">
        <v>0</v>
      </c>
      <c r="O275">
        <v>0</v>
      </c>
      <c r="P275" t="s">
        <v>54</v>
      </c>
      <c r="Q275" t="s">
        <v>54</v>
      </c>
      <c r="R275" t="s">
        <v>54</v>
      </c>
      <c r="S275" t="s">
        <v>54</v>
      </c>
      <c r="T275" t="s">
        <v>54</v>
      </c>
      <c r="U275" t="s">
        <v>54</v>
      </c>
      <c r="V275" t="s">
        <v>54</v>
      </c>
      <c r="W275" t="s">
        <v>54</v>
      </c>
      <c r="X275" s="23" t="s">
        <v>54</v>
      </c>
      <c r="Y275" s="23" t="s">
        <v>54</v>
      </c>
      <c r="Z275" s="23" t="s">
        <v>54</v>
      </c>
      <c r="AA275" s="23" t="s">
        <v>54</v>
      </c>
      <c r="AB275" t="s">
        <v>54</v>
      </c>
      <c r="AC275" t="s">
        <v>54</v>
      </c>
      <c r="AD275" t="s">
        <v>54</v>
      </c>
      <c r="AE275" t="s">
        <v>54</v>
      </c>
      <c r="AF275" s="23" t="s">
        <v>54</v>
      </c>
      <c r="AG275" s="23" t="s">
        <v>54</v>
      </c>
      <c r="AH275" s="23" t="s">
        <v>54</v>
      </c>
      <c r="AI275" s="23" t="s">
        <v>54</v>
      </c>
      <c r="AJ275">
        <v>0</v>
      </c>
      <c r="AK275">
        <v>0</v>
      </c>
      <c r="AL275">
        <v>0</v>
      </c>
      <c r="AM275">
        <v>0</v>
      </c>
      <c r="AN275" s="23" t="e">
        <v>#DIV/0!</v>
      </c>
      <c r="AO275" s="23" t="e">
        <v>#DIV/0!</v>
      </c>
      <c r="AP275" s="23" t="e">
        <v>#DIV/0!</v>
      </c>
      <c r="AQ275" s="23" t="e">
        <v>#DIV/0!</v>
      </c>
      <c r="AR275" s="35">
        <v>0</v>
      </c>
      <c r="AS275" s="35">
        <v>0</v>
      </c>
      <c r="AT275" s="35">
        <v>0</v>
      </c>
      <c r="AU275" s="31" t="str">
        <f t="shared" si="7"/>
        <v>库存为0</v>
      </c>
      <c r="AV275" s="36" t="str">
        <f>IFERROR(时间!$B$4+AU275,"上周无销量")</f>
        <v>上周无销量</v>
      </c>
    </row>
    <row r="276" spans="1:48">
      <c r="A276" s="21" t="s">
        <v>615</v>
      </c>
      <c r="B276" t="s">
        <v>616</v>
      </c>
      <c r="C276" t="s">
        <v>610</v>
      </c>
      <c r="D276" s="31">
        <v>0</v>
      </c>
      <c r="E276" s="31">
        <v>0</v>
      </c>
      <c r="F276" s="31">
        <v>0</v>
      </c>
      <c r="G276" s="31">
        <v>0</v>
      </c>
      <c r="H276" s="32">
        <v>0</v>
      </c>
      <c r="I276">
        <v>0</v>
      </c>
      <c r="J276" s="33">
        <v>0</v>
      </c>
      <c r="K276" s="33">
        <v>0</v>
      </c>
      <c r="L276" s="33">
        <v>0</v>
      </c>
      <c r="M276">
        <v>0</v>
      </c>
      <c r="N276">
        <v>0</v>
      </c>
      <c r="O276">
        <v>0</v>
      </c>
      <c r="P276" t="s">
        <v>54</v>
      </c>
      <c r="Q276" t="s">
        <v>54</v>
      </c>
      <c r="R276" t="s">
        <v>54</v>
      </c>
      <c r="S276" t="s">
        <v>54</v>
      </c>
      <c r="T276" t="s">
        <v>54</v>
      </c>
      <c r="U276" t="s">
        <v>54</v>
      </c>
      <c r="V276" t="s">
        <v>54</v>
      </c>
      <c r="W276" t="s">
        <v>54</v>
      </c>
      <c r="X276" s="23" t="s">
        <v>54</v>
      </c>
      <c r="Y276" s="23" t="s">
        <v>54</v>
      </c>
      <c r="Z276" s="23" t="s">
        <v>54</v>
      </c>
      <c r="AA276" s="23" t="s">
        <v>54</v>
      </c>
      <c r="AB276" t="s">
        <v>54</v>
      </c>
      <c r="AC276" t="s">
        <v>54</v>
      </c>
      <c r="AD276" t="s">
        <v>54</v>
      </c>
      <c r="AE276" t="s">
        <v>54</v>
      </c>
      <c r="AF276" s="23" t="s">
        <v>54</v>
      </c>
      <c r="AG276" s="23" t="s">
        <v>54</v>
      </c>
      <c r="AH276" s="23" t="s">
        <v>54</v>
      </c>
      <c r="AI276" s="23" t="s">
        <v>54</v>
      </c>
      <c r="AJ276">
        <v>0</v>
      </c>
      <c r="AK276">
        <v>0</v>
      </c>
      <c r="AL276">
        <v>0</v>
      </c>
      <c r="AM276">
        <v>0</v>
      </c>
      <c r="AN276" s="23" t="e">
        <v>#DIV/0!</v>
      </c>
      <c r="AO276" s="23" t="e">
        <v>#DIV/0!</v>
      </c>
      <c r="AP276" s="23" t="e">
        <v>#DIV/0!</v>
      </c>
      <c r="AQ276" s="23" t="e">
        <v>#DIV/0!</v>
      </c>
      <c r="AR276" s="35">
        <v>0</v>
      </c>
      <c r="AS276" s="35">
        <v>0</v>
      </c>
      <c r="AT276" s="35">
        <v>0</v>
      </c>
      <c r="AU276" s="31" t="str">
        <f t="shared" si="7"/>
        <v>库存为0</v>
      </c>
      <c r="AV276" s="36" t="str">
        <f>IFERROR(时间!$B$4+AU276,"上周无销量")</f>
        <v>上周无销量</v>
      </c>
    </row>
    <row r="277" spans="1:48">
      <c r="A277" s="21" t="s">
        <v>617</v>
      </c>
      <c r="B277" t="s">
        <v>618</v>
      </c>
      <c r="C277" t="s">
        <v>619</v>
      </c>
      <c r="D277" s="31">
        <v>0</v>
      </c>
      <c r="E277" s="31">
        <v>0</v>
      </c>
      <c r="F277" s="31">
        <v>0</v>
      </c>
      <c r="G277" s="31">
        <v>0</v>
      </c>
      <c r="H277" s="32">
        <v>0</v>
      </c>
      <c r="I277">
        <v>0</v>
      </c>
      <c r="J277" s="33">
        <v>0</v>
      </c>
      <c r="K277" s="33">
        <v>0</v>
      </c>
      <c r="L277" s="33">
        <v>0</v>
      </c>
      <c r="M277">
        <v>0</v>
      </c>
      <c r="N277">
        <v>0</v>
      </c>
      <c r="O277">
        <v>0</v>
      </c>
      <c r="P277" t="s">
        <v>54</v>
      </c>
      <c r="Q277" t="s">
        <v>54</v>
      </c>
      <c r="R277" t="s">
        <v>54</v>
      </c>
      <c r="S277" t="s">
        <v>54</v>
      </c>
      <c r="T277" t="s">
        <v>54</v>
      </c>
      <c r="U277" t="s">
        <v>54</v>
      </c>
      <c r="V277" t="s">
        <v>54</v>
      </c>
      <c r="W277" t="s">
        <v>54</v>
      </c>
      <c r="X277" s="23" t="s">
        <v>54</v>
      </c>
      <c r="Y277" s="23" t="s">
        <v>54</v>
      </c>
      <c r="Z277" s="23" t="s">
        <v>54</v>
      </c>
      <c r="AA277" s="23" t="s">
        <v>54</v>
      </c>
      <c r="AB277" t="s">
        <v>54</v>
      </c>
      <c r="AC277" t="s">
        <v>54</v>
      </c>
      <c r="AD277" t="s">
        <v>54</v>
      </c>
      <c r="AE277" t="s">
        <v>54</v>
      </c>
      <c r="AF277" s="23" t="s">
        <v>54</v>
      </c>
      <c r="AG277" s="23" t="s">
        <v>54</v>
      </c>
      <c r="AH277" s="23" t="s">
        <v>54</v>
      </c>
      <c r="AI277" s="23" t="s">
        <v>54</v>
      </c>
      <c r="AJ277">
        <v>0</v>
      </c>
      <c r="AK277">
        <v>0</v>
      </c>
      <c r="AL277">
        <v>0</v>
      </c>
      <c r="AM277">
        <v>0</v>
      </c>
      <c r="AN277" s="23" t="e">
        <v>#DIV/0!</v>
      </c>
      <c r="AO277" s="23" t="e">
        <v>#DIV/0!</v>
      </c>
      <c r="AP277" s="23" t="e">
        <v>#DIV/0!</v>
      </c>
      <c r="AQ277" s="23" t="e">
        <v>#DIV/0!</v>
      </c>
      <c r="AR277" s="35">
        <v>0</v>
      </c>
      <c r="AS277" s="35">
        <v>0</v>
      </c>
      <c r="AT277" s="35">
        <v>0</v>
      </c>
      <c r="AU277" s="31" t="str">
        <f t="shared" si="7"/>
        <v>库存为0</v>
      </c>
      <c r="AV277" s="36" t="str">
        <f>IFERROR(时间!$B$4+AU277,"上周无销量")</f>
        <v>上周无销量</v>
      </c>
    </row>
    <row r="278" spans="1:48">
      <c r="A278" s="21" t="s">
        <v>620</v>
      </c>
      <c r="B278" t="s">
        <v>621</v>
      </c>
      <c r="C278" t="s">
        <v>619</v>
      </c>
      <c r="D278" s="31">
        <v>0</v>
      </c>
      <c r="E278" s="31">
        <v>0</v>
      </c>
      <c r="F278" s="31">
        <v>0</v>
      </c>
      <c r="G278" s="31">
        <v>0</v>
      </c>
      <c r="H278" s="32">
        <v>0</v>
      </c>
      <c r="I278">
        <v>0</v>
      </c>
      <c r="J278" s="33">
        <v>0</v>
      </c>
      <c r="K278" s="33">
        <v>0</v>
      </c>
      <c r="L278" s="33">
        <v>0</v>
      </c>
      <c r="M278">
        <v>0</v>
      </c>
      <c r="N278">
        <v>0</v>
      </c>
      <c r="O278">
        <v>0</v>
      </c>
      <c r="P278" t="s">
        <v>54</v>
      </c>
      <c r="Q278" t="s">
        <v>54</v>
      </c>
      <c r="R278" t="s">
        <v>54</v>
      </c>
      <c r="S278" t="s">
        <v>54</v>
      </c>
      <c r="T278" t="s">
        <v>54</v>
      </c>
      <c r="U278" t="s">
        <v>54</v>
      </c>
      <c r="V278" t="s">
        <v>54</v>
      </c>
      <c r="W278" t="s">
        <v>54</v>
      </c>
      <c r="X278" s="23" t="s">
        <v>54</v>
      </c>
      <c r="Y278" s="23" t="s">
        <v>54</v>
      </c>
      <c r="Z278" s="23" t="s">
        <v>54</v>
      </c>
      <c r="AA278" s="23" t="s">
        <v>54</v>
      </c>
      <c r="AB278" t="s">
        <v>54</v>
      </c>
      <c r="AC278" t="s">
        <v>54</v>
      </c>
      <c r="AD278" t="s">
        <v>54</v>
      </c>
      <c r="AE278" t="s">
        <v>54</v>
      </c>
      <c r="AF278" s="23" t="s">
        <v>54</v>
      </c>
      <c r="AG278" s="23" t="s">
        <v>54</v>
      </c>
      <c r="AH278" s="23" t="s">
        <v>54</v>
      </c>
      <c r="AI278" s="23" t="s">
        <v>54</v>
      </c>
      <c r="AJ278">
        <v>0</v>
      </c>
      <c r="AK278">
        <v>0</v>
      </c>
      <c r="AL278">
        <v>0</v>
      </c>
      <c r="AM278">
        <v>0</v>
      </c>
      <c r="AN278" s="23" t="e">
        <v>#DIV/0!</v>
      </c>
      <c r="AO278" s="23" t="e">
        <v>#DIV/0!</v>
      </c>
      <c r="AP278" s="23" t="e">
        <v>#DIV/0!</v>
      </c>
      <c r="AQ278" s="23" t="e">
        <v>#DIV/0!</v>
      </c>
      <c r="AR278" s="35">
        <v>0</v>
      </c>
      <c r="AS278" s="35">
        <v>0</v>
      </c>
      <c r="AT278" s="35">
        <v>0</v>
      </c>
      <c r="AU278" s="31" t="str">
        <f t="shared" si="7"/>
        <v>库存为0</v>
      </c>
      <c r="AV278" s="36" t="str">
        <f>IFERROR(时间!$B$4+AU278,"上周无销量")</f>
        <v>上周无销量</v>
      </c>
    </row>
    <row r="279" spans="1:48">
      <c r="A279" s="21" t="s">
        <v>622</v>
      </c>
      <c r="B279" t="s">
        <v>623</v>
      </c>
      <c r="C279" t="s">
        <v>619</v>
      </c>
      <c r="D279" s="31">
        <v>0</v>
      </c>
      <c r="E279" s="31">
        <v>0</v>
      </c>
      <c r="F279" s="31">
        <v>0</v>
      </c>
      <c r="G279" s="31">
        <v>0</v>
      </c>
      <c r="H279" s="32">
        <v>0</v>
      </c>
      <c r="I279">
        <v>0</v>
      </c>
      <c r="J279" s="33">
        <v>0</v>
      </c>
      <c r="K279" s="33">
        <v>0</v>
      </c>
      <c r="L279" s="33">
        <v>0</v>
      </c>
      <c r="M279">
        <v>0</v>
      </c>
      <c r="N279">
        <v>0</v>
      </c>
      <c r="O279">
        <v>0</v>
      </c>
      <c r="P279" t="s">
        <v>54</v>
      </c>
      <c r="Q279" t="s">
        <v>54</v>
      </c>
      <c r="R279" t="s">
        <v>54</v>
      </c>
      <c r="S279" t="s">
        <v>54</v>
      </c>
      <c r="T279" t="s">
        <v>54</v>
      </c>
      <c r="U279" t="s">
        <v>54</v>
      </c>
      <c r="V279" t="s">
        <v>54</v>
      </c>
      <c r="W279" t="s">
        <v>54</v>
      </c>
      <c r="X279" s="23" t="s">
        <v>54</v>
      </c>
      <c r="Y279" s="23" t="s">
        <v>54</v>
      </c>
      <c r="Z279" s="23" t="s">
        <v>54</v>
      </c>
      <c r="AA279" s="23" t="s">
        <v>54</v>
      </c>
      <c r="AB279" t="s">
        <v>54</v>
      </c>
      <c r="AC279" t="s">
        <v>54</v>
      </c>
      <c r="AD279" t="s">
        <v>54</v>
      </c>
      <c r="AE279" t="s">
        <v>54</v>
      </c>
      <c r="AF279" s="23" t="s">
        <v>54</v>
      </c>
      <c r="AG279" s="23" t="s">
        <v>54</v>
      </c>
      <c r="AH279" s="23" t="s">
        <v>54</v>
      </c>
      <c r="AI279" s="23" t="s">
        <v>54</v>
      </c>
      <c r="AJ279">
        <v>0</v>
      </c>
      <c r="AK279">
        <v>0</v>
      </c>
      <c r="AL279">
        <v>0</v>
      </c>
      <c r="AM279">
        <v>0</v>
      </c>
      <c r="AN279" s="23" t="e">
        <v>#DIV/0!</v>
      </c>
      <c r="AO279" s="23" t="e">
        <v>#DIV/0!</v>
      </c>
      <c r="AP279" s="23" t="e">
        <v>#DIV/0!</v>
      </c>
      <c r="AQ279" s="23" t="e">
        <v>#DIV/0!</v>
      </c>
      <c r="AR279" s="35">
        <v>0</v>
      </c>
      <c r="AS279" s="35">
        <v>0</v>
      </c>
      <c r="AT279" s="35">
        <v>0</v>
      </c>
      <c r="AU279" s="31" t="str">
        <f t="shared" si="7"/>
        <v>库存为0</v>
      </c>
      <c r="AV279" s="36" t="str">
        <f>IFERROR(时间!$B$4+AU279,"上周无销量")</f>
        <v>上周无销量</v>
      </c>
    </row>
    <row r="280" spans="1:48">
      <c r="A280" s="21" t="s">
        <v>624</v>
      </c>
      <c r="B280" t="s">
        <v>625</v>
      </c>
      <c r="C280" t="s">
        <v>619</v>
      </c>
      <c r="D280" s="31">
        <v>0</v>
      </c>
      <c r="E280" s="31">
        <v>0</v>
      </c>
      <c r="F280" s="31">
        <v>0</v>
      </c>
      <c r="G280" s="31">
        <v>0</v>
      </c>
      <c r="H280" s="32">
        <v>0</v>
      </c>
      <c r="I280">
        <v>0</v>
      </c>
      <c r="J280" s="33">
        <v>0</v>
      </c>
      <c r="K280" s="33">
        <v>0</v>
      </c>
      <c r="L280" s="33">
        <v>0</v>
      </c>
      <c r="M280">
        <v>0</v>
      </c>
      <c r="N280">
        <v>0</v>
      </c>
      <c r="O280">
        <v>0</v>
      </c>
      <c r="P280" t="s">
        <v>54</v>
      </c>
      <c r="Q280" t="s">
        <v>54</v>
      </c>
      <c r="R280" t="s">
        <v>54</v>
      </c>
      <c r="S280" t="s">
        <v>54</v>
      </c>
      <c r="T280" t="s">
        <v>54</v>
      </c>
      <c r="U280" t="s">
        <v>54</v>
      </c>
      <c r="V280" t="s">
        <v>54</v>
      </c>
      <c r="W280" t="s">
        <v>54</v>
      </c>
      <c r="X280" s="23" t="s">
        <v>54</v>
      </c>
      <c r="Y280" s="23" t="s">
        <v>54</v>
      </c>
      <c r="Z280" s="23" t="s">
        <v>54</v>
      </c>
      <c r="AA280" s="23" t="s">
        <v>54</v>
      </c>
      <c r="AB280" t="s">
        <v>54</v>
      </c>
      <c r="AC280" t="s">
        <v>54</v>
      </c>
      <c r="AD280" t="s">
        <v>54</v>
      </c>
      <c r="AE280" t="s">
        <v>54</v>
      </c>
      <c r="AF280" s="23" t="s">
        <v>54</v>
      </c>
      <c r="AG280" s="23" t="s">
        <v>54</v>
      </c>
      <c r="AH280" s="23" t="s">
        <v>54</v>
      </c>
      <c r="AI280" s="23" t="s">
        <v>54</v>
      </c>
      <c r="AJ280">
        <v>0</v>
      </c>
      <c r="AK280">
        <v>0</v>
      </c>
      <c r="AL280">
        <v>0</v>
      </c>
      <c r="AM280">
        <v>0</v>
      </c>
      <c r="AN280" s="23" t="e">
        <v>#DIV/0!</v>
      </c>
      <c r="AO280" s="23" t="e">
        <v>#DIV/0!</v>
      </c>
      <c r="AP280" s="23" t="e">
        <v>#DIV/0!</v>
      </c>
      <c r="AQ280" s="23" t="e">
        <v>#DIV/0!</v>
      </c>
      <c r="AR280" s="35">
        <v>0</v>
      </c>
      <c r="AS280" s="35">
        <v>0</v>
      </c>
      <c r="AT280" s="35">
        <v>0</v>
      </c>
      <c r="AU280" s="31" t="str">
        <f t="shared" si="7"/>
        <v>库存为0</v>
      </c>
      <c r="AV280" s="36" t="str">
        <f>IFERROR(时间!$B$4+AU280,"上周无销量")</f>
        <v>上周无销量</v>
      </c>
    </row>
    <row r="281" spans="1:48">
      <c r="A281" s="21" t="s">
        <v>626</v>
      </c>
      <c r="B281" t="s">
        <v>627</v>
      </c>
      <c r="C281" t="s">
        <v>619</v>
      </c>
      <c r="D281" s="31">
        <v>0</v>
      </c>
      <c r="E281" s="31">
        <v>0</v>
      </c>
      <c r="F281" s="31">
        <v>0</v>
      </c>
      <c r="G281" s="31">
        <v>0</v>
      </c>
      <c r="H281" s="32">
        <v>0</v>
      </c>
      <c r="I281">
        <v>0</v>
      </c>
      <c r="J281" s="33">
        <v>0</v>
      </c>
      <c r="K281" s="33">
        <v>0</v>
      </c>
      <c r="L281" s="33">
        <v>0</v>
      </c>
      <c r="M281">
        <v>0</v>
      </c>
      <c r="N281">
        <v>0</v>
      </c>
      <c r="O281">
        <v>0</v>
      </c>
      <c r="P281" t="s">
        <v>54</v>
      </c>
      <c r="Q281" t="s">
        <v>54</v>
      </c>
      <c r="R281" t="s">
        <v>54</v>
      </c>
      <c r="S281" t="s">
        <v>54</v>
      </c>
      <c r="T281" t="s">
        <v>54</v>
      </c>
      <c r="U281" t="s">
        <v>54</v>
      </c>
      <c r="V281" t="s">
        <v>54</v>
      </c>
      <c r="W281" t="s">
        <v>54</v>
      </c>
      <c r="X281" s="23" t="s">
        <v>54</v>
      </c>
      <c r="Y281" s="23" t="s">
        <v>54</v>
      </c>
      <c r="Z281" s="23" t="s">
        <v>54</v>
      </c>
      <c r="AA281" s="23" t="s">
        <v>54</v>
      </c>
      <c r="AB281" t="s">
        <v>54</v>
      </c>
      <c r="AC281" t="s">
        <v>54</v>
      </c>
      <c r="AD281" t="s">
        <v>54</v>
      </c>
      <c r="AE281" t="s">
        <v>54</v>
      </c>
      <c r="AF281" s="23" t="s">
        <v>54</v>
      </c>
      <c r="AG281" s="23" t="s">
        <v>54</v>
      </c>
      <c r="AH281" s="23" t="s">
        <v>54</v>
      </c>
      <c r="AI281" s="23" t="s">
        <v>54</v>
      </c>
      <c r="AJ281">
        <v>0</v>
      </c>
      <c r="AK281">
        <v>0</v>
      </c>
      <c r="AL281">
        <v>0</v>
      </c>
      <c r="AM281">
        <v>0</v>
      </c>
      <c r="AN281" s="23" t="e">
        <v>#DIV/0!</v>
      </c>
      <c r="AO281" s="23" t="e">
        <v>#DIV/0!</v>
      </c>
      <c r="AP281" s="23" t="e">
        <v>#DIV/0!</v>
      </c>
      <c r="AQ281" s="23" t="e">
        <v>#DIV/0!</v>
      </c>
      <c r="AR281" s="35">
        <v>0</v>
      </c>
      <c r="AS281" s="35">
        <v>0</v>
      </c>
      <c r="AT281" s="35">
        <v>0</v>
      </c>
      <c r="AU281" s="31" t="str">
        <f t="shared" si="7"/>
        <v>库存为0</v>
      </c>
      <c r="AV281" s="36" t="str">
        <f>IFERROR(时间!$B$4+AU281,"上周无销量")</f>
        <v>上周无销量</v>
      </c>
    </row>
    <row r="282" spans="1:48">
      <c r="A282" s="21" t="s">
        <v>628</v>
      </c>
      <c r="B282" t="s">
        <v>629</v>
      </c>
      <c r="C282" t="s">
        <v>630</v>
      </c>
      <c r="D282" s="31">
        <v>0</v>
      </c>
      <c r="E282" s="31">
        <v>0</v>
      </c>
      <c r="F282" s="31">
        <v>0</v>
      </c>
      <c r="G282" s="31">
        <v>0</v>
      </c>
      <c r="H282" s="32">
        <v>0</v>
      </c>
      <c r="I282">
        <v>0</v>
      </c>
      <c r="J282" s="33">
        <v>0</v>
      </c>
      <c r="K282" s="33">
        <v>0</v>
      </c>
      <c r="L282" s="33">
        <v>0</v>
      </c>
      <c r="M282">
        <v>0</v>
      </c>
      <c r="N282">
        <v>0</v>
      </c>
      <c r="O282">
        <v>0</v>
      </c>
      <c r="P282" t="s">
        <v>54</v>
      </c>
      <c r="Q282" t="s">
        <v>54</v>
      </c>
      <c r="R282" t="s">
        <v>54</v>
      </c>
      <c r="S282" t="s">
        <v>54</v>
      </c>
      <c r="T282" t="s">
        <v>54</v>
      </c>
      <c r="U282" t="s">
        <v>54</v>
      </c>
      <c r="V282" t="s">
        <v>54</v>
      </c>
      <c r="W282" t="s">
        <v>54</v>
      </c>
      <c r="X282" s="23" t="s">
        <v>54</v>
      </c>
      <c r="Y282" s="23" t="s">
        <v>54</v>
      </c>
      <c r="Z282" s="23" t="s">
        <v>54</v>
      </c>
      <c r="AA282" s="23" t="s">
        <v>54</v>
      </c>
      <c r="AB282" t="s">
        <v>54</v>
      </c>
      <c r="AC282" t="s">
        <v>54</v>
      </c>
      <c r="AD282" t="s">
        <v>54</v>
      </c>
      <c r="AE282" t="s">
        <v>54</v>
      </c>
      <c r="AF282" s="23" t="s">
        <v>54</v>
      </c>
      <c r="AG282" s="23" t="s">
        <v>54</v>
      </c>
      <c r="AH282" s="23" t="s">
        <v>54</v>
      </c>
      <c r="AI282" s="23" t="s">
        <v>54</v>
      </c>
      <c r="AJ282">
        <v>0</v>
      </c>
      <c r="AK282">
        <v>0</v>
      </c>
      <c r="AL282">
        <v>0</v>
      </c>
      <c r="AM282">
        <v>0</v>
      </c>
      <c r="AN282" s="23" t="e">
        <v>#DIV/0!</v>
      </c>
      <c r="AO282" s="23" t="e">
        <v>#DIV/0!</v>
      </c>
      <c r="AP282" s="23" t="e">
        <v>#DIV/0!</v>
      </c>
      <c r="AQ282" s="23" t="e">
        <v>#DIV/0!</v>
      </c>
      <c r="AR282" s="35">
        <v>0</v>
      </c>
      <c r="AS282" s="35">
        <v>0</v>
      </c>
      <c r="AT282" s="35">
        <v>0</v>
      </c>
      <c r="AU282" s="31" t="str">
        <f t="shared" si="7"/>
        <v>库存为0</v>
      </c>
      <c r="AV282" s="36" t="str">
        <f>IFERROR(时间!$B$4+AU282,"上周无销量")</f>
        <v>上周无销量</v>
      </c>
    </row>
    <row r="283" spans="1:48">
      <c r="A283" s="21" t="s">
        <v>631</v>
      </c>
      <c r="B283" t="s">
        <v>632</v>
      </c>
      <c r="C283" t="s">
        <v>630</v>
      </c>
      <c r="D283" s="31">
        <v>0</v>
      </c>
      <c r="E283" s="31">
        <v>0</v>
      </c>
      <c r="F283" s="31">
        <v>0</v>
      </c>
      <c r="G283" s="31">
        <v>0</v>
      </c>
      <c r="H283" s="32">
        <v>0</v>
      </c>
      <c r="I283">
        <v>0</v>
      </c>
      <c r="J283" s="33">
        <v>0</v>
      </c>
      <c r="K283" s="33">
        <v>0</v>
      </c>
      <c r="L283" s="33">
        <v>0</v>
      </c>
      <c r="M283">
        <v>0</v>
      </c>
      <c r="N283">
        <v>0</v>
      </c>
      <c r="O283">
        <v>0</v>
      </c>
      <c r="P283" t="s">
        <v>54</v>
      </c>
      <c r="Q283" t="s">
        <v>54</v>
      </c>
      <c r="R283" t="s">
        <v>54</v>
      </c>
      <c r="S283" t="s">
        <v>54</v>
      </c>
      <c r="T283" t="s">
        <v>54</v>
      </c>
      <c r="U283" t="s">
        <v>54</v>
      </c>
      <c r="V283" t="s">
        <v>54</v>
      </c>
      <c r="W283" t="s">
        <v>54</v>
      </c>
      <c r="X283" s="23" t="s">
        <v>54</v>
      </c>
      <c r="Y283" s="23" t="s">
        <v>54</v>
      </c>
      <c r="Z283" s="23" t="s">
        <v>54</v>
      </c>
      <c r="AA283" s="23" t="s">
        <v>54</v>
      </c>
      <c r="AB283" t="s">
        <v>54</v>
      </c>
      <c r="AC283" t="s">
        <v>54</v>
      </c>
      <c r="AD283" t="s">
        <v>54</v>
      </c>
      <c r="AE283" t="s">
        <v>54</v>
      </c>
      <c r="AF283" s="23" t="s">
        <v>54</v>
      </c>
      <c r="AG283" s="23" t="s">
        <v>54</v>
      </c>
      <c r="AH283" s="23" t="s">
        <v>54</v>
      </c>
      <c r="AI283" s="23" t="s">
        <v>54</v>
      </c>
      <c r="AJ283">
        <v>0</v>
      </c>
      <c r="AK283">
        <v>0</v>
      </c>
      <c r="AL283">
        <v>0</v>
      </c>
      <c r="AM283">
        <v>0</v>
      </c>
      <c r="AN283" s="23" t="e">
        <v>#DIV/0!</v>
      </c>
      <c r="AO283" s="23" t="e">
        <v>#DIV/0!</v>
      </c>
      <c r="AP283" s="23" t="e">
        <v>#DIV/0!</v>
      </c>
      <c r="AQ283" s="23" t="e">
        <v>#DIV/0!</v>
      </c>
      <c r="AR283" s="35">
        <v>0</v>
      </c>
      <c r="AS283" s="35">
        <v>0</v>
      </c>
      <c r="AT283" s="35">
        <v>0</v>
      </c>
      <c r="AU283" s="31" t="str">
        <f t="shared" si="7"/>
        <v>库存为0</v>
      </c>
      <c r="AV283" s="36" t="str">
        <f>IFERROR(时间!$B$4+AU283,"上周无销量")</f>
        <v>上周无销量</v>
      </c>
    </row>
    <row r="284" spans="1:48">
      <c r="A284" s="21" t="s">
        <v>633</v>
      </c>
      <c r="B284" t="s">
        <v>634</v>
      </c>
      <c r="C284" t="s">
        <v>630</v>
      </c>
      <c r="D284" s="31">
        <v>0</v>
      </c>
      <c r="E284" s="31">
        <v>0</v>
      </c>
      <c r="F284" s="31">
        <v>0</v>
      </c>
      <c r="G284" s="31">
        <v>0</v>
      </c>
      <c r="H284" s="32">
        <v>0</v>
      </c>
      <c r="I284">
        <v>0</v>
      </c>
      <c r="J284" s="33">
        <v>0</v>
      </c>
      <c r="K284" s="33">
        <v>0</v>
      </c>
      <c r="L284" s="33">
        <v>0</v>
      </c>
      <c r="M284">
        <v>0</v>
      </c>
      <c r="N284">
        <v>0</v>
      </c>
      <c r="O284">
        <v>0</v>
      </c>
      <c r="P284" t="s">
        <v>54</v>
      </c>
      <c r="Q284" t="s">
        <v>54</v>
      </c>
      <c r="R284" t="s">
        <v>54</v>
      </c>
      <c r="S284" t="s">
        <v>54</v>
      </c>
      <c r="T284" t="s">
        <v>54</v>
      </c>
      <c r="U284" t="s">
        <v>54</v>
      </c>
      <c r="V284" t="s">
        <v>54</v>
      </c>
      <c r="W284" t="s">
        <v>54</v>
      </c>
      <c r="X284" s="23" t="s">
        <v>54</v>
      </c>
      <c r="Y284" s="23" t="s">
        <v>54</v>
      </c>
      <c r="Z284" s="23" t="s">
        <v>54</v>
      </c>
      <c r="AA284" s="23" t="s">
        <v>54</v>
      </c>
      <c r="AB284" t="s">
        <v>54</v>
      </c>
      <c r="AC284" t="s">
        <v>54</v>
      </c>
      <c r="AD284" t="s">
        <v>54</v>
      </c>
      <c r="AE284" t="s">
        <v>54</v>
      </c>
      <c r="AF284" s="23" t="s">
        <v>54</v>
      </c>
      <c r="AG284" s="23" t="s">
        <v>54</v>
      </c>
      <c r="AH284" s="23" t="s">
        <v>54</v>
      </c>
      <c r="AI284" s="23" t="s">
        <v>54</v>
      </c>
      <c r="AJ284">
        <v>0</v>
      </c>
      <c r="AK284">
        <v>0</v>
      </c>
      <c r="AL284">
        <v>0</v>
      </c>
      <c r="AM284">
        <v>0</v>
      </c>
      <c r="AN284" s="23" t="e">
        <v>#DIV/0!</v>
      </c>
      <c r="AO284" s="23" t="e">
        <v>#DIV/0!</v>
      </c>
      <c r="AP284" s="23" t="e">
        <v>#DIV/0!</v>
      </c>
      <c r="AQ284" s="23" t="e">
        <v>#DIV/0!</v>
      </c>
      <c r="AR284" s="35">
        <v>0</v>
      </c>
      <c r="AS284" s="35">
        <v>0</v>
      </c>
      <c r="AT284" s="35">
        <v>0</v>
      </c>
      <c r="AU284" s="31" t="str">
        <f t="shared" si="7"/>
        <v>库存为0</v>
      </c>
      <c r="AV284" s="36" t="str">
        <f>IFERROR(时间!$B$4+AU284,"上周无销量")</f>
        <v>上周无销量</v>
      </c>
    </row>
    <row r="285" spans="1:48">
      <c r="A285" s="21" t="s">
        <v>635</v>
      </c>
      <c r="B285" t="s">
        <v>636</v>
      </c>
      <c r="C285" t="s">
        <v>630</v>
      </c>
      <c r="D285" s="31">
        <v>0</v>
      </c>
      <c r="E285" s="31">
        <v>0</v>
      </c>
      <c r="F285" s="31">
        <v>0</v>
      </c>
      <c r="G285" s="31">
        <v>0</v>
      </c>
      <c r="H285" s="32">
        <v>0</v>
      </c>
      <c r="I285">
        <v>0</v>
      </c>
      <c r="J285" s="33">
        <v>0</v>
      </c>
      <c r="K285" s="33">
        <v>0</v>
      </c>
      <c r="L285" s="33">
        <v>0</v>
      </c>
      <c r="M285">
        <v>0</v>
      </c>
      <c r="N285">
        <v>0</v>
      </c>
      <c r="O285">
        <v>0</v>
      </c>
      <c r="P285" t="s">
        <v>54</v>
      </c>
      <c r="Q285" t="s">
        <v>54</v>
      </c>
      <c r="R285" t="s">
        <v>54</v>
      </c>
      <c r="S285" t="s">
        <v>54</v>
      </c>
      <c r="T285" t="s">
        <v>54</v>
      </c>
      <c r="U285" t="s">
        <v>54</v>
      </c>
      <c r="V285" t="s">
        <v>54</v>
      </c>
      <c r="W285" t="s">
        <v>54</v>
      </c>
      <c r="X285" s="23" t="s">
        <v>54</v>
      </c>
      <c r="Y285" s="23" t="s">
        <v>54</v>
      </c>
      <c r="Z285" s="23" t="s">
        <v>54</v>
      </c>
      <c r="AA285" s="23" t="s">
        <v>54</v>
      </c>
      <c r="AB285" t="s">
        <v>54</v>
      </c>
      <c r="AC285" t="s">
        <v>54</v>
      </c>
      <c r="AD285" t="s">
        <v>54</v>
      </c>
      <c r="AE285" t="s">
        <v>54</v>
      </c>
      <c r="AF285" s="23" t="s">
        <v>54</v>
      </c>
      <c r="AG285" s="23" t="s">
        <v>54</v>
      </c>
      <c r="AH285" s="23" t="s">
        <v>54</v>
      </c>
      <c r="AI285" s="23" t="s">
        <v>54</v>
      </c>
      <c r="AJ285">
        <v>0</v>
      </c>
      <c r="AK285">
        <v>0</v>
      </c>
      <c r="AL285">
        <v>0</v>
      </c>
      <c r="AM285">
        <v>0</v>
      </c>
      <c r="AN285" s="23" t="e">
        <v>#DIV/0!</v>
      </c>
      <c r="AO285" s="23" t="e">
        <v>#DIV/0!</v>
      </c>
      <c r="AP285" s="23" t="e">
        <v>#DIV/0!</v>
      </c>
      <c r="AQ285" s="23" t="e">
        <v>#DIV/0!</v>
      </c>
      <c r="AR285" s="35">
        <v>0</v>
      </c>
      <c r="AS285" s="35">
        <v>0</v>
      </c>
      <c r="AT285" s="35">
        <v>0</v>
      </c>
      <c r="AU285" s="31" t="str">
        <f t="shared" si="7"/>
        <v>库存为0</v>
      </c>
      <c r="AV285" s="36" t="str">
        <f>IFERROR(时间!$B$4+AU285,"上周无销量")</f>
        <v>上周无销量</v>
      </c>
    </row>
    <row r="286" spans="1:48">
      <c r="A286" s="21" t="s">
        <v>637</v>
      </c>
      <c r="B286" t="s">
        <v>638</v>
      </c>
      <c r="C286" t="s">
        <v>630</v>
      </c>
      <c r="D286" s="31">
        <v>0</v>
      </c>
      <c r="E286" s="31">
        <v>0</v>
      </c>
      <c r="F286" s="31">
        <v>0</v>
      </c>
      <c r="G286" s="31">
        <v>0</v>
      </c>
      <c r="H286" s="32">
        <v>0</v>
      </c>
      <c r="I286">
        <v>0</v>
      </c>
      <c r="J286" s="33">
        <v>0</v>
      </c>
      <c r="K286" s="33">
        <v>0</v>
      </c>
      <c r="L286" s="33">
        <v>0</v>
      </c>
      <c r="M286">
        <v>0</v>
      </c>
      <c r="N286">
        <v>0</v>
      </c>
      <c r="O286">
        <v>0</v>
      </c>
      <c r="P286" t="s">
        <v>54</v>
      </c>
      <c r="Q286" t="s">
        <v>54</v>
      </c>
      <c r="R286" t="s">
        <v>54</v>
      </c>
      <c r="S286" t="s">
        <v>54</v>
      </c>
      <c r="T286" t="s">
        <v>54</v>
      </c>
      <c r="U286" t="s">
        <v>54</v>
      </c>
      <c r="V286" t="s">
        <v>54</v>
      </c>
      <c r="W286" t="s">
        <v>54</v>
      </c>
      <c r="X286" s="23" t="s">
        <v>54</v>
      </c>
      <c r="Y286" s="23" t="s">
        <v>54</v>
      </c>
      <c r="Z286" s="23" t="s">
        <v>54</v>
      </c>
      <c r="AA286" s="23" t="s">
        <v>54</v>
      </c>
      <c r="AB286" t="s">
        <v>54</v>
      </c>
      <c r="AC286" t="s">
        <v>54</v>
      </c>
      <c r="AD286" t="s">
        <v>54</v>
      </c>
      <c r="AE286" t="s">
        <v>54</v>
      </c>
      <c r="AF286" s="23" t="s">
        <v>54</v>
      </c>
      <c r="AG286" s="23" t="s">
        <v>54</v>
      </c>
      <c r="AH286" s="23" t="s">
        <v>54</v>
      </c>
      <c r="AI286" s="23" t="s">
        <v>54</v>
      </c>
      <c r="AJ286">
        <v>0</v>
      </c>
      <c r="AK286">
        <v>0</v>
      </c>
      <c r="AL286">
        <v>0</v>
      </c>
      <c r="AM286">
        <v>0</v>
      </c>
      <c r="AN286" s="23" t="e">
        <v>#DIV/0!</v>
      </c>
      <c r="AO286" s="23" t="e">
        <v>#DIV/0!</v>
      </c>
      <c r="AP286" s="23" t="e">
        <v>#DIV/0!</v>
      </c>
      <c r="AQ286" s="23" t="e">
        <v>#DIV/0!</v>
      </c>
      <c r="AR286" s="35">
        <v>0</v>
      </c>
      <c r="AS286" s="35">
        <v>0</v>
      </c>
      <c r="AT286" s="35">
        <v>0</v>
      </c>
      <c r="AU286" s="31" t="str">
        <f t="shared" si="7"/>
        <v>库存为0</v>
      </c>
      <c r="AV286" s="36" t="str">
        <f>IFERROR(时间!$B$4+AU286,"上周无销量")</f>
        <v>上周无销量</v>
      </c>
    </row>
    <row r="287" spans="1:48">
      <c r="A287" s="21" t="s">
        <v>639</v>
      </c>
      <c r="B287" t="s">
        <v>640</v>
      </c>
      <c r="C287" t="s">
        <v>630</v>
      </c>
      <c r="D287" s="31">
        <v>0</v>
      </c>
      <c r="E287" s="31">
        <v>0</v>
      </c>
      <c r="F287" s="31">
        <v>0</v>
      </c>
      <c r="G287" s="31">
        <v>0</v>
      </c>
      <c r="H287" s="32">
        <v>0</v>
      </c>
      <c r="I287">
        <v>0</v>
      </c>
      <c r="J287" s="33">
        <v>0</v>
      </c>
      <c r="K287" s="33">
        <v>0</v>
      </c>
      <c r="L287" s="33">
        <v>0</v>
      </c>
      <c r="M287">
        <v>0</v>
      </c>
      <c r="N287">
        <v>0</v>
      </c>
      <c r="O287">
        <v>0</v>
      </c>
      <c r="P287" t="s">
        <v>54</v>
      </c>
      <c r="Q287" t="s">
        <v>54</v>
      </c>
      <c r="R287" t="s">
        <v>54</v>
      </c>
      <c r="S287" t="s">
        <v>54</v>
      </c>
      <c r="T287" t="s">
        <v>54</v>
      </c>
      <c r="U287" t="s">
        <v>54</v>
      </c>
      <c r="V287" t="s">
        <v>54</v>
      </c>
      <c r="W287" t="s">
        <v>54</v>
      </c>
      <c r="X287" s="23" t="s">
        <v>54</v>
      </c>
      <c r="Y287" s="23" t="s">
        <v>54</v>
      </c>
      <c r="Z287" s="23" t="s">
        <v>54</v>
      </c>
      <c r="AA287" s="23" t="s">
        <v>54</v>
      </c>
      <c r="AB287" t="s">
        <v>54</v>
      </c>
      <c r="AC287" t="s">
        <v>54</v>
      </c>
      <c r="AD287" t="s">
        <v>54</v>
      </c>
      <c r="AE287" t="s">
        <v>54</v>
      </c>
      <c r="AF287" s="23" t="s">
        <v>54</v>
      </c>
      <c r="AG287" s="23" t="s">
        <v>54</v>
      </c>
      <c r="AH287" s="23" t="s">
        <v>54</v>
      </c>
      <c r="AI287" s="23" t="s">
        <v>54</v>
      </c>
      <c r="AJ287">
        <v>0</v>
      </c>
      <c r="AK287">
        <v>0</v>
      </c>
      <c r="AL287">
        <v>0</v>
      </c>
      <c r="AM287">
        <v>0</v>
      </c>
      <c r="AN287" s="23" t="e">
        <v>#DIV/0!</v>
      </c>
      <c r="AO287" s="23" t="e">
        <v>#DIV/0!</v>
      </c>
      <c r="AP287" s="23" t="e">
        <v>#DIV/0!</v>
      </c>
      <c r="AQ287" s="23" t="e">
        <v>#DIV/0!</v>
      </c>
      <c r="AR287" s="35">
        <v>0</v>
      </c>
      <c r="AS287" s="35">
        <v>0</v>
      </c>
      <c r="AT287" s="35">
        <v>0</v>
      </c>
      <c r="AU287" s="31" t="str">
        <f t="shared" si="7"/>
        <v>库存为0</v>
      </c>
      <c r="AV287" s="36" t="str">
        <f>IFERROR(时间!$B$4+AU287,"上周无销量")</f>
        <v>上周无销量</v>
      </c>
    </row>
    <row r="288" spans="1:48">
      <c r="A288" s="21" t="s">
        <v>641</v>
      </c>
      <c r="B288" t="s">
        <v>642</v>
      </c>
      <c r="C288" t="s">
        <v>630</v>
      </c>
      <c r="D288" s="31">
        <v>0</v>
      </c>
      <c r="E288" s="31">
        <v>0</v>
      </c>
      <c r="F288" s="31">
        <v>0</v>
      </c>
      <c r="G288" s="31">
        <v>0</v>
      </c>
      <c r="H288" s="32">
        <v>0</v>
      </c>
      <c r="I288">
        <v>0</v>
      </c>
      <c r="J288" s="33">
        <v>0</v>
      </c>
      <c r="K288" s="33">
        <v>0</v>
      </c>
      <c r="L288" s="33">
        <v>0</v>
      </c>
      <c r="M288">
        <v>0</v>
      </c>
      <c r="N288">
        <v>0</v>
      </c>
      <c r="O288">
        <v>0</v>
      </c>
      <c r="P288" t="s">
        <v>54</v>
      </c>
      <c r="Q288" t="s">
        <v>54</v>
      </c>
      <c r="R288" t="s">
        <v>54</v>
      </c>
      <c r="S288" t="s">
        <v>54</v>
      </c>
      <c r="T288" t="s">
        <v>54</v>
      </c>
      <c r="U288" t="s">
        <v>54</v>
      </c>
      <c r="V288" t="s">
        <v>54</v>
      </c>
      <c r="W288" t="s">
        <v>54</v>
      </c>
      <c r="X288" s="23" t="s">
        <v>54</v>
      </c>
      <c r="Y288" s="23" t="s">
        <v>54</v>
      </c>
      <c r="Z288" s="23" t="s">
        <v>54</v>
      </c>
      <c r="AA288" s="23" t="s">
        <v>54</v>
      </c>
      <c r="AB288" t="s">
        <v>54</v>
      </c>
      <c r="AC288" t="s">
        <v>54</v>
      </c>
      <c r="AD288" t="s">
        <v>54</v>
      </c>
      <c r="AE288" t="s">
        <v>54</v>
      </c>
      <c r="AF288" s="23" t="s">
        <v>54</v>
      </c>
      <c r="AG288" s="23" t="s">
        <v>54</v>
      </c>
      <c r="AH288" s="23" t="s">
        <v>54</v>
      </c>
      <c r="AI288" s="23" t="s">
        <v>54</v>
      </c>
      <c r="AJ288">
        <v>0</v>
      </c>
      <c r="AK288">
        <v>1</v>
      </c>
      <c r="AL288">
        <v>0</v>
      </c>
      <c r="AM288">
        <v>0</v>
      </c>
      <c r="AN288" s="23" t="e">
        <v>#DIV/0!</v>
      </c>
      <c r="AO288" s="23">
        <v>0</v>
      </c>
      <c r="AP288" s="23" t="e">
        <v>#DIV/0!</v>
      </c>
      <c r="AQ288" s="23" t="e">
        <v>#DIV/0!</v>
      </c>
      <c r="AR288" s="35">
        <v>0</v>
      </c>
      <c r="AS288" s="35">
        <v>0</v>
      </c>
      <c r="AT288" s="35">
        <v>0</v>
      </c>
      <c r="AU288" s="31" t="str">
        <f t="shared" si="7"/>
        <v>库存为0</v>
      </c>
      <c r="AV288" s="36" t="str">
        <f>IFERROR(时间!$B$4+AU288,"上周无销量")</f>
        <v>上周无销量</v>
      </c>
    </row>
    <row r="289" spans="1:48">
      <c r="A289" s="21" t="s">
        <v>643</v>
      </c>
      <c r="B289" t="s">
        <v>644</v>
      </c>
      <c r="C289" t="s">
        <v>630</v>
      </c>
      <c r="D289" s="31">
        <v>0</v>
      </c>
      <c r="E289" s="31">
        <v>0</v>
      </c>
      <c r="F289" s="31">
        <v>0</v>
      </c>
      <c r="G289" s="31">
        <v>0</v>
      </c>
      <c r="H289" s="32">
        <v>0</v>
      </c>
      <c r="I289">
        <v>0</v>
      </c>
      <c r="J289" s="33">
        <v>0</v>
      </c>
      <c r="K289" s="33">
        <v>0</v>
      </c>
      <c r="L289" s="33">
        <v>0</v>
      </c>
      <c r="M289">
        <v>0</v>
      </c>
      <c r="N289">
        <v>0</v>
      </c>
      <c r="O289">
        <v>0</v>
      </c>
      <c r="P289" t="s">
        <v>54</v>
      </c>
      <c r="Q289" t="s">
        <v>54</v>
      </c>
      <c r="R289" t="s">
        <v>54</v>
      </c>
      <c r="S289" t="s">
        <v>54</v>
      </c>
      <c r="T289" t="s">
        <v>54</v>
      </c>
      <c r="U289" t="s">
        <v>54</v>
      </c>
      <c r="V289" t="s">
        <v>54</v>
      </c>
      <c r="W289" t="s">
        <v>54</v>
      </c>
      <c r="X289" s="23" t="s">
        <v>54</v>
      </c>
      <c r="Y289" s="23" t="s">
        <v>54</v>
      </c>
      <c r="Z289" s="23" t="s">
        <v>54</v>
      </c>
      <c r="AA289" s="23" t="s">
        <v>54</v>
      </c>
      <c r="AB289" t="s">
        <v>54</v>
      </c>
      <c r="AC289" t="s">
        <v>54</v>
      </c>
      <c r="AD289" t="s">
        <v>54</v>
      </c>
      <c r="AE289" t="s">
        <v>54</v>
      </c>
      <c r="AF289" s="23" t="s">
        <v>54</v>
      </c>
      <c r="AG289" s="23" t="s">
        <v>54</v>
      </c>
      <c r="AH289" s="23" t="s">
        <v>54</v>
      </c>
      <c r="AI289" s="23" t="s">
        <v>54</v>
      </c>
      <c r="AJ289">
        <v>0</v>
      </c>
      <c r="AK289">
        <v>0</v>
      </c>
      <c r="AL289">
        <v>0</v>
      </c>
      <c r="AM289">
        <v>0</v>
      </c>
      <c r="AN289" s="23" t="e">
        <v>#DIV/0!</v>
      </c>
      <c r="AO289" s="23" t="e">
        <v>#DIV/0!</v>
      </c>
      <c r="AP289" s="23" t="e">
        <v>#DIV/0!</v>
      </c>
      <c r="AQ289" s="23" t="e">
        <v>#DIV/0!</v>
      </c>
      <c r="AR289" s="35">
        <v>0</v>
      </c>
      <c r="AS289" s="35">
        <v>0</v>
      </c>
      <c r="AT289" s="35">
        <v>0</v>
      </c>
      <c r="AU289" s="31" t="str">
        <f t="shared" si="7"/>
        <v>库存为0</v>
      </c>
      <c r="AV289" s="36" t="str">
        <f>IFERROR(时间!$B$4+AU289,"上周无销量")</f>
        <v>上周无销量</v>
      </c>
    </row>
    <row r="290" spans="1:48">
      <c r="A290" s="21" t="s">
        <v>645</v>
      </c>
      <c r="B290" t="s">
        <v>646</v>
      </c>
      <c r="C290" t="s">
        <v>630</v>
      </c>
      <c r="D290" s="31">
        <v>0</v>
      </c>
      <c r="E290" s="31">
        <v>0</v>
      </c>
      <c r="F290" s="31">
        <v>0</v>
      </c>
      <c r="G290" s="31">
        <v>0</v>
      </c>
      <c r="H290" s="32">
        <v>0</v>
      </c>
      <c r="I290">
        <v>0</v>
      </c>
      <c r="J290" s="33">
        <v>0</v>
      </c>
      <c r="K290" s="33">
        <v>0</v>
      </c>
      <c r="L290" s="33">
        <v>0</v>
      </c>
      <c r="M290">
        <v>0</v>
      </c>
      <c r="N290">
        <v>0</v>
      </c>
      <c r="O290">
        <v>0</v>
      </c>
      <c r="P290" t="s">
        <v>54</v>
      </c>
      <c r="Q290" t="s">
        <v>54</v>
      </c>
      <c r="R290" t="s">
        <v>54</v>
      </c>
      <c r="S290" t="s">
        <v>54</v>
      </c>
      <c r="T290" t="s">
        <v>54</v>
      </c>
      <c r="U290" t="s">
        <v>54</v>
      </c>
      <c r="V290" t="s">
        <v>54</v>
      </c>
      <c r="W290" t="s">
        <v>54</v>
      </c>
      <c r="X290" s="23" t="s">
        <v>54</v>
      </c>
      <c r="Y290" s="23" t="s">
        <v>54</v>
      </c>
      <c r="Z290" s="23" t="s">
        <v>54</v>
      </c>
      <c r="AA290" s="23" t="s">
        <v>54</v>
      </c>
      <c r="AB290" t="s">
        <v>54</v>
      </c>
      <c r="AC290" t="s">
        <v>54</v>
      </c>
      <c r="AD290" t="s">
        <v>54</v>
      </c>
      <c r="AE290" t="s">
        <v>54</v>
      </c>
      <c r="AF290" s="23" t="s">
        <v>54</v>
      </c>
      <c r="AG290" s="23" t="s">
        <v>54</v>
      </c>
      <c r="AH290" s="23" t="s">
        <v>54</v>
      </c>
      <c r="AI290" s="23" t="s">
        <v>54</v>
      </c>
      <c r="AJ290">
        <v>0</v>
      </c>
      <c r="AK290">
        <v>0</v>
      </c>
      <c r="AL290">
        <v>0</v>
      </c>
      <c r="AM290">
        <v>0</v>
      </c>
      <c r="AN290" s="23" t="e">
        <v>#DIV/0!</v>
      </c>
      <c r="AO290" s="23" t="e">
        <v>#DIV/0!</v>
      </c>
      <c r="AP290" s="23" t="e">
        <v>#DIV/0!</v>
      </c>
      <c r="AQ290" s="23" t="e">
        <v>#DIV/0!</v>
      </c>
      <c r="AR290" s="35">
        <v>0</v>
      </c>
      <c r="AS290" s="35">
        <v>0</v>
      </c>
      <c r="AT290" s="35">
        <v>0</v>
      </c>
      <c r="AU290" s="31" t="str">
        <f t="shared" si="7"/>
        <v>库存为0</v>
      </c>
      <c r="AV290" s="36" t="str">
        <f>IFERROR(时间!$B$4+AU290,"上周无销量")</f>
        <v>上周无销量</v>
      </c>
    </row>
    <row r="291" spans="1:48">
      <c r="A291" s="21" t="s">
        <v>647</v>
      </c>
      <c r="B291" t="s">
        <v>648</v>
      </c>
      <c r="C291" t="s">
        <v>630</v>
      </c>
      <c r="D291" s="31">
        <v>0</v>
      </c>
      <c r="E291" s="31">
        <v>0</v>
      </c>
      <c r="F291" s="31">
        <v>0</v>
      </c>
      <c r="G291" s="31">
        <v>0</v>
      </c>
      <c r="H291" s="32">
        <v>0</v>
      </c>
      <c r="I291">
        <v>0</v>
      </c>
      <c r="J291" s="33">
        <v>0</v>
      </c>
      <c r="K291" s="33">
        <v>0</v>
      </c>
      <c r="L291" s="33">
        <v>0</v>
      </c>
      <c r="M291">
        <v>0</v>
      </c>
      <c r="N291">
        <v>0</v>
      </c>
      <c r="O291">
        <v>0</v>
      </c>
      <c r="P291" t="s">
        <v>54</v>
      </c>
      <c r="Q291" t="s">
        <v>54</v>
      </c>
      <c r="R291" t="s">
        <v>54</v>
      </c>
      <c r="S291" t="s">
        <v>54</v>
      </c>
      <c r="T291" t="s">
        <v>54</v>
      </c>
      <c r="U291" t="s">
        <v>54</v>
      </c>
      <c r="V291" t="s">
        <v>54</v>
      </c>
      <c r="W291" t="s">
        <v>54</v>
      </c>
      <c r="X291" s="23" t="s">
        <v>54</v>
      </c>
      <c r="Y291" s="23" t="s">
        <v>54</v>
      </c>
      <c r="Z291" s="23" t="s">
        <v>54</v>
      </c>
      <c r="AA291" s="23" t="s">
        <v>54</v>
      </c>
      <c r="AB291" t="s">
        <v>54</v>
      </c>
      <c r="AC291" t="s">
        <v>54</v>
      </c>
      <c r="AD291" t="s">
        <v>54</v>
      </c>
      <c r="AE291" t="s">
        <v>54</v>
      </c>
      <c r="AF291" s="23" t="s">
        <v>54</v>
      </c>
      <c r="AG291" s="23" t="s">
        <v>54</v>
      </c>
      <c r="AH291" s="23" t="s">
        <v>54</v>
      </c>
      <c r="AI291" s="23" t="s">
        <v>54</v>
      </c>
      <c r="AJ291">
        <v>0</v>
      </c>
      <c r="AK291">
        <v>0</v>
      </c>
      <c r="AL291">
        <v>0</v>
      </c>
      <c r="AM291">
        <v>0</v>
      </c>
      <c r="AN291" s="23" t="e">
        <v>#DIV/0!</v>
      </c>
      <c r="AO291" s="23" t="e">
        <v>#DIV/0!</v>
      </c>
      <c r="AP291" s="23" t="e">
        <v>#DIV/0!</v>
      </c>
      <c r="AQ291" s="23" t="e">
        <v>#DIV/0!</v>
      </c>
      <c r="AR291" s="35">
        <v>0</v>
      </c>
      <c r="AS291" s="35">
        <v>0</v>
      </c>
      <c r="AT291" s="35">
        <v>0</v>
      </c>
      <c r="AU291" s="31" t="str">
        <f t="shared" si="7"/>
        <v>库存为0</v>
      </c>
      <c r="AV291" s="36" t="str">
        <f>IFERROR(时间!$B$4+AU291,"上周无销量")</f>
        <v>上周无销量</v>
      </c>
    </row>
    <row r="292" spans="1:48">
      <c r="A292" s="21" t="s">
        <v>649</v>
      </c>
      <c r="B292" t="s">
        <v>650</v>
      </c>
      <c r="C292" t="s">
        <v>630</v>
      </c>
      <c r="D292" s="31">
        <v>0</v>
      </c>
      <c r="E292" s="31">
        <v>0</v>
      </c>
      <c r="F292" s="31">
        <v>0</v>
      </c>
      <c r="G292" s="31">
        <v>0</v>
      </c>
      <c r="H292" s="32">
        <v>0</v>
      </c>
      <c r="I292">
        <v>0</v>
      </c>
      <c r="J292" s="33">
        <v>0</v>
      </c>
      <c r="K292" s="33">
        <v>0</v>
      </c>
      <c r="L292" s="33">
        <v>0</v>
      </c>
      <c r="M292">
        <v>0</v>
      </c>
      <c r="N292">
        <v>0</v>
      </c>
      <c r="O292">
        <v>0</v>
      </c>
      <c r="P292" t="s">
        <v>54</v>
      </c>
      <c r="Q292" t="s">
        <v>54</v>
      </c>
      <c r="R292" t="s">
        <v>54</v>
      </c>
      <c r="S292" t="s">
        <v>54</v>
      </c>
      <c r="T292" t="s">
        <v>54</v>
      </c>
      <c r="U292" t="s">
        <v>54</v>
      </c>
      <c r="V292" t="s">
        <v>54</v>
      </c>
      <c r="W292" t="s">
        <v>54</v>
      </c>
      <c r="X292" s="23" t="s">
        <v>54</v>
      </c>
      <c r="Y292" s="23" t="s">
        <v>54</v>
      </c>
      <c r="Z292" s="23" t="s">
        <v>54</v>
      </c>
      <c r="AA292" s="23" t="s">
        <v>54</v>
      </c>
      <c r="AB292" t="s">
        <v>54</v>
      </c>
      <c r="AC292" t="s">
        <v>54</v>
      </c>
      <c r="AD292" t="s">
        <v>54</v>
      </c>
      <c r="AE292" t="s">
        <v>54</v>
      </c>
      <c r="AF292" s="23" t="s">
        <v>54</v>
      </c>
      <c r="AG292" s="23" t="s">
        <v>54</v>
      </c>
      <c r="AH292" s="23" t="s">
        <v>54</v>
      </c>
      <c r="AI292" s="23" t="s">
        <v>54</v>
      </c>
      <c r="AJ292">
        <v>1</v>
      </c>
      <c r="AK292">
        <v>0</v>
      </c>
      <c r="AL292">
        <v>0</v>
      </c>
      <c r="AM292">
        <v>0</v>
      </c>
      <c r="AN292" s="23">
        <v>0</v>
      </c>
      <c r="AO292" s="23" t="e">
        <v>#DIV/0!</v>
      </c>
      <c r="AP292" s="23" t="e">
        <v>#DIV/0!</v>
      </c>
      <c r="AQ292" s="23" t="e">
        <v>#DIV/0!</v>
      </c>
      <c r="AR292" s="35">
        <v>0</v>
      </c>
      <c r="AS292" s="35">
        <v>0</v>
      </c>
      <c r="AT292" s="35">
        <v>0</v>
      </c>
      <c r="AU292" s="31" t="str">
        <f t="shared" si="7"/>
        <v>库存为0</v>
      </c>
      <c r="AV292" s="36" t="str">
        <f>IFERROR(时间!$B$4+AU292,"上周无销量")</f>
        <v>上周无销量</v>
      </c>
    </row>
    <row r="293" spans="1:48">
      <c r="A293" s="21" t="s">
        <v>651</v>
      </c>
      <c r="B293" t="s">
        <v>652</v>
      </c>
      <c r="C293" t="s">
        <v>630</v>
      </c>
      <c r="D293" s="31">
        <v>0</v>
      </c>
      <c r="E293" s="31">
        <v>0</v>
      </c>
      <c r="F293" s="31">
        <v>0</v>
      </c>
      <c r="G293" s="31">
        <v>0</v>
      </c>
      <c r="H293" s="32">
        <v>0</v>
      </c>
      <c r="I293">
        <v>0</v>
      </c>
      <c r="J293" s="33">
        <v>0</v>
      </c>
      <c r="K293" s="33">
        <v>0</v>
      </c>
      <c r="L293" s="33">
        <v>0</v>
      </c>
      <c r="M293">
        <v>0</v>
      </c>
      <c r="N293">
        <v>0</v>
      </c>
      <c r="O293">
        <v>0</v>
      </c>
      <c r="P293" t="s">
        <v>54</v>
      </c>
      <c r="Q293" t="s">
        <v>54</v>
      </c>
      <c r="R293" t="s">
        <v>54</v>
      </c>
      <c r="S293" t="s">
        <v>54</v>
      </c>
      <c r="T293" t="s">
        <v>54</v>
      </c>
      <c r="U293" t="s">
        <v>54</v>
      </c>
      <c r="V293" t="s">
        <v>54</v>
      </c>
      <c r="W293" t="s">
        <v>54</v>
      </c>
      <c r="X293" s="23" t="s">
        <v>54</v>
      </c>
      <c r="Y293" s="23" t="s">
        <v>54</v>
      </c>
      <c r="Z293" s="23" t="s">
        <v>54</v>
      </c>
      <c r="AA293" s="23" t="s">
        <v>54</v>
      </c>
      <c r="AB293" t="s">
        <v>54</v>
      </c>
      <c r="AC293" t="s">
        <v>54</v>
      </c>
      <c r="AD293" t="s">
        <v>54</v>
      </c>
      <c r="AE293" t="s">
        <v>54</v>
      </c>
      <c r="AF293" s="23" t="s">
        <v>54</v>
      </c>
      <c r="AG293" s="23" t="s">
        <v>54</v>
      </c>
      <c r="AH293" s="23" t="s">
        <v>54</v>
      </c>
      <c r="AI293" s="23" t="s">
        <v>54</v>
      </c>
      <c r="AJ293">
        <v>0</v>
      </c>
      <c r="AK293">
        <v>0</v>
      </c>
      <c r="AL293">
        <v>0</v>
      </c>
      <c r="AM293">
        <v>0</v>
      </c>
      <c r="AN293" s="23" t="e">
        <v>#DIV/0!</v>
      </c>
      <c r="AO293" s="23" t="e">
        <v>#DIV/0!</v>
      </c>
      <c r="AP293" s="23" t="e">
        <v>#DIV/0!</v>
      </c>
      <c r="AQ293" s="23" t="e">
        <v>#DIV/0!</v>
      </c>
      <c r="AR293" s="35">
        <v>0</v>
      </c>
      <c r="AS293" s="35">
        <v>0</v>
      </c>
      <c r="AT293" s="35">
        <v>0</v>
      </c>
      <c r="AU293" s="31" t="str">
        <f t="shared" si="7"/>
        <v>库存为0</v>
      </c>
      <c r="AV293" s="36" t="str">
        <f>IFERROR(时间!$B$4+AU293,"上周无销量")</f>
        <v>上周无销量</v>
      </c>
    </row>
    <row r="294" spans="1:48">
      <c r="A294" s="21" t="s">
        <v>653</v>
      </c>
      <c r="B294" t="s">
        <v>654</v>
      </c>
      <c r="C294" t="s">
        <v>630</v>
      </c>
      <c r="D294" s="31">
        <v>0</v>
      </c>
      <c r="E294" s="31">
        <v>0</v>
      </c>
      <c r="F294" s="31">
        <v>0</v>
      </c>
      <c r="G294" s="31">
        <v>0</v>
      </c>
      <c r="H294" s="32">
        <v>0</v>
      </c>
      <c r="I294">
        <v>0</v>
      </c>
      <c r="J294" s="33">
        <v>0</v>
      </c>
      <c r="K294" s="33">
        <v>0</v>
      </c>
      <c r="L294" s="33">
        <v>0</v>
      </c>
      <c r="M294">
        <v>0</v>
      </c>
      <c r="N294">
        <v>0</v>
      </c>
      <c r="O294">
        <v>0</v>
      </c>
      <c r="P294" t="s">
        <v>54</v>
      </c>
      <c r="Q294" t="s">
        <v>54</v>
      </c>
      <c r="R294" t="s">
        <v>54</v>
      </c>
      <c r="S294" t="s">
        <v>54</v>
      </c>
      <c r="T294" t="s">
        <v>54</v>
      </c>
      <c r="U294" t="s">
        <v>54</v>
      </c>
      <c r="V294" t="s">
        <v>54</v>
      </c>
      <c r="W294" t="s">
        <v>54</v>
      </c>
      <c r="X294" s="23" t="s">
        <v>54</v>
      </c>
      <c r="Y294" s="23" t="s">
        <v>54</v>
      </c>
      <c r="Z294" s="23" t="s">
        <v>54</v>
      </c>
      <c r="AA294" s="23" t="s">
        <v>54</v>
      </c>
      <c r="AB294" t="s">
        <v>54</v>
      </c>
      <c r="AC294" t="s">
        <v>54</v>
      </c>
      <c r="AD294" t="s">
        <v>54</v>
      </c>
      <c r="AE294" t="s">
        <v>54</v>
      </c>
      <c r="AF294" s="23" t="s">
        <v>54</v>
      </c>
      <c r="AG294" s="23" t="s">
        <v>54</v>
      </c>
      <c r="AH294" s="23" t="s">
        <v>54</v>
      </c>
      <c r="AI294" s="23" t="s">
        <v>54</v>
      </c>
      <c r="AJ294">
        <v>0</v>
      </c>
      <c r="AK294">
        <v>0</v>
      </c>
      <c r="AL294">
        <v>0</v>
      </c>
      <c r="AM294">
        <v>0</v>
      </c>
      <c r="AN294" s="23" t="e">
        <v>#DIV/0!</v>
      </c>
      <c r="AO294" s="23" t="e">
        <v>#DIV/0!</v>
      </c>
      <c r="AP294" s="23" t="e">
        <v>#DIV/0!</v>
      </c>
      <c r="AQ294" s="23" t="e">
        <v>#DIV/0!</v>
      </c>
      <c r="AR294" s="35">
        <v>0</v>
      </c>
      <c r="AS294" s="35">
        <v>0</v>
      </c>
      <c r="AT294" s="35">
        <v>0</v>
      </c>
      <c r="AU294" s="31" t="str">
        <f t="shared" si="7"/>
        <v>库存为0</v>
      </c>
      <c r="AV294" s="36" t="str">
        <f>IFERROR(时间!$B$4+AU294,"上周无销量")</f>
        <v>上周无销量</v>
      </c>
    </row>
    <row r="295" spans="1:48">
      <c r="A295" s="21" t="s">
        <v>655</v>
      </c>
      <c r="B295" t="s">
        <v>656</v>
      </c>
      <c r="C295" t="s">
        <v>630</v>
      </c>
      <c r="D295" s="31">
        <v>0</v>
      </c>
      <c r="E295" s="31">
        <v>0</v>
      </c>
      <c r="F295" s="31">
        <v>0</v>
      </c>
      <c r="G295" s="31">
        <v>0</v>
      </c>
      <c r="H295" s="32">
        <v>0</v>
      </c>
      <c r="I295">
        <v>0</v>
      </c>
      <c r="J295" s="33">
        <v>0</v>
      </c>
      <c r="K295" s="33">
        <v>0</v>
      </c>
      <c r="L295" s="33">
        <v>0</v>
      </c>
      <c r="M295">
        <v>0</v>
      </c>
      <c r="N295">
        <v>0</v>
      </c>
      <c r="O295">
        <v>0</v>
      </c>
      <c r="P295" t="s">
        <v>54</v>
      </c>
      <c r="Q295" t="s">
        <v>54</v>
      </c>
      <c r="R295" t="s">
        <v>54</v>
      </c>
      <c r="S295" t="s">
        <v>54</v>
      </c>
      <c r="T295" t="s">
        <v>54</v>
      </c>
      <c r="U295" t="s">
        <v>54</v>
      </c>
      <c r="V295" t="s">
        <v>54</v>
      </c>
      <c r="W295" t="s">
        <v>54</v>
      </c>
      <c r="X295" s="23" t="s">
        <v>54</v>
      </c>
      <c r="Y295" s="23" t="s">
        <v>54</v>
      </c>
      <c r="Z295" s="23" t="s">
        <v>54</v>
      </c>
      <c r="AA295" s="23" t="s">
        <v>54</v>
      </c>
      <c r="AB295" t="s">
        <v>54</v>
      </c>
      <c r="AC295" t="s">
        <v>54</v>
      </c>
      <c r="AD295" t="s">
        <v>54</v>
      </c>
      <c r="AE295" t="s">
        <v>54</v>
      </c>
      <c r="AF295" s="23" t="s">
        <v>54</v>
      </c>
      <c r="AG295" s="23" t="s">
        <v>54</v>
      </c>
      <c r="AH295" s="23" t="s">
        <v>54</v>
      </c>
      <c r="AI295" s="23" t="s">
        <v>54</v>
      </c>
      <c r="AJ295">
        <v>0</v>
      </c>
      <c r="AK295">
        <v>1</v>
      </c>
      <c r="AL295">
        <v>0</v>
      </c>
      <c r="AM295">
        <v>1</v>
      </c>
      <c r="AN295" s="23" t="e">
        <v>#DIV/0!</v>
      </c>
      <c r="AO295" s="23">
        <v>0</v>
      </c>
      <c r="AP295" s="23" t="e">
        <v>#DIV/0!</v>
      </c>
      <c r="AQ295" s="23">
        <v>0</v>
      </c>
      <c r="AR295" s="35">
        <v>0</v>
      </c>
      <c r="AS295" s="35">
        <v>0</v>
      </c>
      <c r="AT295" s="35">
        <v>0</v>
      </c>
      <c r="AU295" s="31" t="str">
        <f t="shared" si="7"/>
        <v>库存为0</v>
      </c>
      <c r="AV295" s="36" t="str">
        <f>IFERROR(时间!$B$4+AU295,"上周无销量")</f>
        <v>上周无销量</v>
      </c>
    </row>
    <row r="296" spans="1:48">
      <c r="A296" s="21" t="s">
        <v>657</v>
      </c>
      <c r="B296" t="s">
        <v>658</v>
      </c>
      <c r="C296" t="s">
        <v>630</v>
      </c>
      <c r="D296" s="31">
        <v>0</v>
      </c>
      <c r="E296" s="31">
        <v>0</v>
      </c>
      <c r="F296" s="31">
        <v>0</v>
      </c>
      <c r="G296" s="31">
        <v>0</v>
      </c>
      <c r="H296" s="32">
        <v>0</v>
      </c>
      <c r="I296">
        <v>0</v>
      </c>
      <c r="J296" s="33">
        <v>0</v>
      </c>
      <c r="K296" s="33">
        <v>0</v>
      </c>
      <c r="L296" s="33">
        <v>0</v>
      </c>
      <c r="M296">
        <v>0</v>
      </c>
      <c r="N296">
        <v>0</v>
      </c>
      <c r="O296">
        <v>0</v>
      </c>
      <c r="P296" t="s">
        <v>54</v>
      </c>
      <c r="Q296" t="s">
        <v>54</v>
      </c>
      <c r="R296" t="s">
        <v>54</v>
      </c>
      <c r="S296" t="s">
        <v>54</v>
      </c>
      <c r="T296" t="s">
        <v>54</v>
      </c>
      <c r="U296" t="s">
        <v>54</v>
      </c>
      <c r="V296" t="s">
        <v>54</v>
      </c>
      <c r="W296" t="s">
        <v>54</v>
      </c>
      <c r="X296" s="23" t="s">
        <v>54</v>
      </c>
      <c r="Y296" s="23" t="s">
        <v>54</v>
      </c>
      <c r="Z296" s="23" t="s">
        <v>54</v>
      </c>
      <c r="AA296" s="23" t="s">
        <v>54</v>
      </c>
      <c r="AB296" t="s">
        <v>54</v>
      </c>
      <c r="AC296" t="s">
        <v>54</v>
      </c>
      <c r="AD296" t="s">
        <v>54</v>
      </c>
      <c r="AE296" t="s">
        <v>54</v>
      </c>
      <c r="AF296" s="23" t="s">
        <v>54</v>
      </c>
      <c r="AG296" s="23" t="s">
        <v>54</v>
      </c>
      <c r="AH296" s="23" t="s">
        <v>54</v>
      </c>
      <c r="AI296" s="23" t="s">
        <v>54</v>
      </c>
      <c r="AJ296">
        <v>0</v>
      </c>
      <c r="AK296">
        <v>0</v>
      </c>
      <c r="AL296">
        <v>0</v>
      </c>
      <c r="AM296">
        <v>0</v>
      </c>
      <c r="AN296" s="23" t="e">
        <v>#DIV/0!</v>
      </c>
      <c r="AO296" s="23" t="e">
        <v>#DIV/0!</v>
      </c>
      <c r="AP296" s="23" t="e">
        <v>#DIV/0!</v>
      </c>
      <c r="AQ296" s="23" t="e">
        <v>#DIV/0!</v>
      </c>
      <c r="AR296" s="35">
        <v>0</v>
      </c>
      <c r="AS296" s="35">
        <v>0</v>
      </c>
      <c r="AT296" s="35">
        <v>0</v>
      </c>
      <c r="AU296" s="31" t="str">
        <f t="shared" si="7"/>
        <v>库存为0</v>
      </c>
      <c r="AV296" s="36" t="str">
        <f>IFERROR(时间!$B$4+AU296,"上周无销量")</f>
        <v>上周无销量</v>
      </c>
    </row>
    <row r="297" spans="1:48">
      <c r="A297" s="21" t="s">
        <v>659</v>
      </c>
      <c r="B297" t="s">
        <v>660</v>
      </c>
      <c r="C297" t="s">
        <v>661</v>
      </c>
      <c r="D297" s="31">
        <v>0</v>
      </c>
      <c r="E297" s="31">
        <v>0</v>
      </c>
      <c r="F297" s="31">
        <v>0</v>
      </c>
      <c r="G297" s="31">
        <v>0</v>
      </c>
      <c r="H297" s="32">
        <v>0</v>
      </c>
      <c r="I297">
        <v>0</v>
      </c>
      <c r="J297" s="33">
        <v>0</v>
      </c>
      <c r="K297" s="33">
        <v>0</v>
      </c>
      <c r="L297" s="33">
        <v>0</v>
      </c>
      <c r="M297">
        <v>0</v>
      </c>
      <c r="N297">
        <v>0</v>
      </c>
      <c r="O297">
        <v>0</v>
      </c>
      <c r="P297" t="s">
        <v>54</v>
      </c>
      <c r="Q297" t="s">
        <v>54</v>
      </c>
      <c r="R297" t="s">
        <v>54</v>
      </c>
      <c r="S297" t="s">
        <v>54</v>
      </c>
      <c r="T297" t="s">
        <v>54</v>
      </c>
      <c r="U297" t="s">
        <v>54</v>
      </c>
      <c r="V297" t="s">
        <v>54</v>
      </c>
      <c r="W297" t="s">
        <v>54</v>
      </c>
      <c r="X297" s="23" t="s">
        <v>54</v>
      </c>
      <c r="Y297" s="23" t="s">
        <v>54</v>
      </c>
      <c r="Z297" s="23" t="s">
        <v>54</v>
      </c>
      <c r="AA297" s="23" t="s">
        <v>54</v>
      </c>
      <c r="AB297" t="s">
        <v>54</v>
      </c>
      <c r="AC297" t="s">
        <v>54</v>
      </c>
      <c r="AD297" t="s">
        <v>54</v>
      </c>
      <c r="AE297" t="s">
        <v>54</v>
      </c>
      <c r="AF297" s="23" t="s">
        <v>54</v>
      </c>
      <c r="AG297" s="23" t="s">
        <v>54</v>
      </c>
      <c r="AH297" s="23" t="s">
        <v>54</v>
      </c>
      <c r="AI297" s="23" t="s">
        <v>54</v>
      </c>
      <c r="AJ297">
        <v>0</v>
      </c>
      <c r="AK297">
        <v>0</v>
      </c>
      <c r="AL297">
        <v>0</v>
      </c>
      <c r="AM297">
        <v>0</v>
      </c>
      <c r="AN297" s="23" t="e">
        <v>#DIV/0!</v>
      </c>
      <c r="AO297" s="23" t="e">
        <v>#DIV/0!</v>
      </c>
      <c r="AP297" s="23" t="e">
        <v>#DIV/0!</v>
      </c>
      <c r="AQ297" s="23" t="e">
        <v>#DIV/0!</v>
      </c>
      <c r="AR297" s="35">
        <v>0</v>
      </c>
      <c r="AS297" s="35">
        <v>0</v>
      </c>
      <c r="AT297" s="35">
        <v>0</v>
      </c>
      <c r="AU297" s="31" t="str">
        <f t="shared" si="7"/>
        <v>库存为0</v>
      </c>
      <c r="AV297" s="36" t="str">
        <f>IFERROR(时间!$B$4+AU297,"上周无销量")</f>
        <v>上周无销量</v>
      </c>
    </row>
    <row r="298" spans="1:48">
      <c r="A298" s="21" t="s">
        <v>662</v>
      </c>
      <c r="B298" t="s">
        <v>663</v>
      </c>
      <c r="C298" t="s">
        <v>661</v>
      </c>
      <c r="D298" s="31">
        <v>0</v>
      </c>
      <c r="E298" s="31">
        <v>0</v>
      </c>
      <c r="F298" s="31">
        <v>0</v>
      </c>
      <c r="G298" s="31">
        <v>0</v>
      </c>
      <c r="H298" s="32">
        <v>0</v>
      </c>
      <c r="I298">
        <v>0</v>
      </c>
      <c r="J298" s="33">
        <v>0</v>
      </c>
      <c r="K298" s="33">
        <v>0</v>
      </c>
      <c r="L298" s="33">
        <v>0</v>
      </c>
      <c r="M298">
        <v>0</v>
      </c>
      <c r="N298">
        <v>0</v>
      </c>
      <c r="O298">
        <v>0</v>
      </c>
      <c r="P298" t="s">
        <v>54</v>
      </c>
      <c r="Q298" t="s">
        <v>54</v>
      </c>
      <c r="R298" t="s">
        <v>54</v>
      </c>
      <c r="S298" t="s">
        <v>54</v>
      </c>
      <c r="T298" t="s">
        <v>54</v>
      </c>
      <c r="U298" t="s">
        <v>54</v>
      </c>
      <c r="V298" t="s">
        <v>54</v>
      </c>
      <c r="W298" t="s">
        <v>54</v>
      </c>
      <c r="X298" s="23" t="s">
        <v>54</v>
      </c>
      <c r="Y298" s="23" t="s">
        <v>54</v>
      </c>
      <c r="Z298" s="23" t="s">
        <v>54</v>
      </c>
      <c r="AA298" s="23" t="s">
        <v>54</v>
      </c>
      <c r="AB298" t="s">
        <v>54</v>
      </c>
      <c r="AC298" t="s">
        <v>54</v>
      </c>
      <c r="AD298" t="s">
        <v>54</v>
      </c>
      <c r="AE298" t="s">
        <v>54</v>
      </c>
      <c r="AF298" s="23" t="s">
        <v>54</v>
      </c>
      <c r="AG298" s="23" t="s">
        <v>54</v>
      </c>
      <c r="AH298" s="23" t="s">
        <v>54</v>
      </c>
      <c r="AI298" s="23" t="s">
        <v>54</v>
      </c>
      <c r="AJ298">
        <v>0</v>
      </c>
      <c r="AK298">
        <v>0</v>
      </c>
      <c r="AL298">
        <v>0</v>
      </c>
      <c r="AM298">
        <v>0</v>
      </c>
      <c r="AN298" s="23" t="e">
        <v>#DIV/0!</v>
      </c>
      <c r="AO298" s="23" t="e">
        <v>#DIV/0!</v>
      </c>
      <c r="AP298" s="23" t="e">
        <v>#DIV/0!</v>
      </c>
      <c r="AQ298" s="23" t="e">
        <v>#DIV/0!</v>
      </c>
      <c r="AR298" s="35">
        <v>0</v>
      </c>
      <c r="AS298" s="35">
        <v>0</v>
      </c>
      <c r="AT298" s="35">
        <v>0</v>
      </c>
      <c r="AU298" s="31" t="str">
        <f t="shared" si="7"/>
        <v>库存为0</v>
      </c>
      <c r="AV298" s="36" t="str">
        <f>IFERROR(时间!$B$4+AU298,"上周无销量")</f>
        <v>上周无销量</v>
      </c>
    </row>
    <row r="299" spans="1:48">
      <c r="A299" s="21" t="s">
        <v>664</v>
      </c>
      <c r="B299" t="s">
        <v>665</v>
      </c>
      <c r="C299" t="s">
        <v>661</v>
      </c>
      <c r="D299" s="31">
        <v>0</v>
      </c>
      <c r="E299" s="31">
        <v>0</v>
      </c>
      <c r="F299" s="31">
        <v>0</v>
      </c>
      <c r="G299" s="31">
        <v>0</v>
      </c>
      <c r="H299" s="32">
        <v>0</v>
      </c>
      <c r="I299">
        <v>0</v>
      </c>
      <c r="J299" s="33">
        <v>0</v>
      </c>
      <c r="K299" s="33">
        <v>0</v>
      </c>
      <c r="L299" s="33">
        <v>0</v>
      </c>
      <c r="M299">
        <v>0</v>
      </c>
      <c r="N299">
        <v>0</v>
      </c>
      <c r="O299">
        <v>0</v>
      </c>
      <c r="P299" t="s">
        <v>54</v>
      </c>
      <c r="Q299" t="s">
        <v>54</v>
      </c>
      <c r="R299" t="s">
        <v>54</v>
      </c>
      <c r="S299" t="s">
        <v>54</v>
      </c>
      <c r="T299" t="s">
        <v>54</v>
      </c>
      <c r="U299" t="s">
        <v>54</v>
      </c>
      <c r="V299" t="s">
        <v>54</v>
      </c>
      <c r="W299" t="s">
        <v>54</v>
      </c>
      <c r="X299" s="23" t="s">
        <v>54</v>
      </c>
      <c r="Y299" s="23" t="s">
        <v>54</v>
      </c>
      <c r="Z299" s="23" t="s">
        <v>54</v>
      </c>
      <c r="AA299" s="23" t="s">
        <v>54</v>
      </c>
      <c r="AB299" t="s">
        <v>54</v>
      </c>
      <c r="AC299" t="s">
        <v>54</v>
      </c>
      <c r="AD299" t="s">
        <v>54</v>
      </c>
      <c r="AE299" t="s">
        <v>54</v>
      </c>
      <c r="AF299" s="23" t="s">
        <v>54</v>
      </c>
      <c r="AG299" s="23" t="s">
        <v>54</v>
      </c>
      <c r="AH299" s="23" t="s">
        <v>54</v>
      </c>
      <c r="AI299" s="23" t="s">
        <v>54</v>
      </c>
      <c r="AJ299">
        <v>0</v>
      </c>
      <c r="AK299">
        <v>0</v>
      </c>
      <c r="AL299">
        <v>0</v>
      </c>
      <c r="AM299">
        <v>0</v>
      </c>
      <c r="AN299" s="23" t="e">
        <v>#DIV/0!</v>
      </c>
      <c r="AO299" s="23" t="e">
        <v>#DIV/0!</v>
      </c>
      <c r="AP299" s="23" t="e">
        <v>#DIV/0!</v>
      </c>
      <c r="AQ299" s="23" t="e">
        <v>#DIV/0!</v>
      </c>
      <c r="AR299" s="35">
        <v>0</v>
      </c>
      <c r="AS299" s="35">
        <v>0</v>
      </c>
      <c r="AT299" s="35">
        <v>0</v>
      </c>
      <c r="AU299" s="31" t="str">
        <f t="shared" si="7"/>
        <v>库存为0</v>
      </c>
      <c r="AV299" s="36" t="str">
        <f>IFERROR(时间!$B$4+AU299,"上周无销量")</f>
        <v>上周无销量</v>
      </c>
    </row>
    <row r="300" spans="1:48">
      <c r="A300" s="21" t="s">
        <v>666</v>
      </c>
      <c r="B300" t="s">
        <v>667</v>
      </c>
      <c r="C300" t="s">
        <v>661</v>
      </c>
      <c r="D300" s="31">
        <v>0</v>
      </c>
      <c r="E300" s="31">
        <v>0</v>
      </c>
      <c r="F300" s="31">
        <v>0</v>
      </c>
      <c r="G300" s="31">
        <v>0</v>
      </c>
      <c r="H300" s="32">
        <v>0</v>
      </c>
      <c r="I300">
        <v>0</v>
      </c>
      <c r="J300" s="33">
        <v>0</v>
      </c>
      <c r="K300" s="33">
        <v>0</v>
      </c>
      <c r="L300" s="33">
        <v>0</v>
      </c>
      <c r="M300">
        <v>0</v>
      </c>
      <c r="N300">
        <v>0</v>
      </c>
      <c r="O300">
        <v>0</v>
      </c>
      <c r="P300" t="s">
        <v>54</v>
      </c>
      <c r="Q300" t="s">
        <v>54</v>
      </c>
      <c r="R300" t="s">
        <v>54</v>
      </c>
      <c r="S300" t="s">
        <v>54</v>
      </c>
      <c r="T300" t="s">
        <v>54</v>
      </c>
      <c r="U300" t="s">
        <v>54</v>
      </c>
      <c r="V300" t="s">
        <v>54</v>
      </c>
      <c r="W300" t="s">
        <v>54</v>
      </c>
      <c r="X300" s="23" t="s">
        <v>54</v>
      </c>
      <c r="Y300" s="23" t="s">
        <v>54</v>
      </c>
      <c r="Z300" s="23" t="s">
        <v>54</v>
      </c>
      <c r="AA300" s="23" t="s">
        <v>54</v>
      </c>
      <c r="AB300" t="s">
        <v>54</v>
      </c>
      <c r="AC300" t="s">
        <v>54</v>
      </c>
      <c r="AD300" t="s">
        <v>54</v>
      </c>
      <c r="AE300" t="s">
        <v>54</v>
      </c>
      <c r="AF300" s="23" t="s">
        <v>54</v>
      </c>
      <c r="AG300" s="23" t="s">
        <v>54</v>
      </c>
      <c r="AH300" s="23" t="s">
        <v>54</v>
      </c>
      <c r="AI300" s="23" t="s">
        <v>54</v>
      </c>
      <c r="AJ300">
        <v>0</v>
      </c>
      <c r="AK300">
        <v>0</v>
      </c>
      <c r="AL300">
        <v>0</v>
      </c>
      <c r="AM300">
        <v>0</v>
      </c>
      <c r="AN300" s="23" t="e">
        <v>#DIV/0!</v>
      </c>
      <c r="AO300" s="23" t="e">
        <v>#DIV/0!</v>
      </c>
      <c r="AP300" s="23" t="e">
        <v>#DIV/0!</v>
      </c>
      <c r="AQ300" s="23" t="e">
        <v>#DIV/0!</v>
      </c>
      <c r="AR300" s="35">
        <v>0</v>
      </c>
      <c r="AS300" s="35">
        <v>0</v>
      </c>
      <c r="AT300" s="35">
        <v>0</v>
      </c>
      <c r="AU300" s="31" t="str">
        <f t="shared" si="7"/>
        <v>库存为0</v>
      </c>
      <c r="AV300" s="36" t="str">
        <f>IFERROR(时间!$B$4+AU300,"上周无销量")</f>
        <v>上周无销量</v>
      </c>
    </row>
    <row r="301" spans="1:48">
      <c r="A301" s="21" t="s">
        <v>668</v>
      </c>
      <c r="B301" t="s">
        <v>669</v>
      </c>
      <c r="C301" t="s">
        <v>661</v>
      </c>
      <c r="D301" s="31">
        <v>0</v>
      </c>
      <c r="E301" s="31">
        <v>0</v>
      </c>
      <c r="F301" s="31">
        <v>0</v>
      </c>
      <c r="G301" s="31">
        <v>0</v>
      </c>
      <c r="H301" s="32">
        <v>0</v>
      </c>
      <c r="I301">
        <v>0</v>
      </c>
      <c r="J301" s="33">
        <v>0</v>
      </c>
      <c r="K301" s="33">
        <v>0</v>
      </c>
      <c r="L301" s="33">
        <v>0</v>
      </c>
      <c r="M301">
        <v>0</v>
      </c>
      <c r="N301">
        <v>0</v>
      </c>
      <c r="O301">
        <v>0</v>
      </c>
      <c r="P301" t="s">
        <v>54</v>
      </c>
      <c r="Q301" t="s">
        <v>54</v>
      </c>
      <c r="R301" t="s">
        <v>54</v>
      </c>
      <c r="S301" t="s">
        <v>54</v>
      </c>
      <c r="T301" t="s">
        <v>54</v>
      </c>
      <c r="U301" t="s">
        <v>54</v>
      </c>
      <c r="V301" t="s">
        <v>54</v>
      </c>
      <c r="W301" t="s">
        <v>54</v>
      </c>
      <c r="X301" s="23" t="s">
        <v>54</v>
      </c>
      <c r="Y301" s="23" t="s">
        <v>54</v>
      </c>
      <c r="Z301" s="23" t="s">
        <v>54</v>
      </c>
      <c r="AA301" s="23" t="s">
        <v>54</v>
      </c>
      <c r="AB301" t="s">
        <v>54</v>
      </c>
      <c r="AC301" t="s">
        <v>54</v>
      </c>
      <c r="AD301" t="s">
        <v>54</v>
      </c>
      <c r="AE301" t="s">
        <v>54</v>
      </c>
      <c r="AF301" s="23" t="s">
        <v>54</v>
      </c>
      <c r="AG301" s="23" t="s">
        <v>54</v>
      </c>
      <c r="AH301" s="23" t="s">
        <v>54</v>
      </c>
      <c r="AI301" s="23" t="s">
        <v>54</v>
      </c>
      <c r="AJ301">
        <v>0</v>
      </c>
      <c r="AK301">
        <v>0</v>
      </c>
      <c r="AL301">
        <v>0</v>
      </c>
      <c r="AM301">
        <v>0</v>
      </c>
      <c r="AN301" s="23" t="e">
        <v>#DIV/0!</v>
      </c>
      <c r="AO301" s="23" t="e">
        <v>#DIV/0!</v>
      </c>
      <c r="AP301" s="23" t="e">
        <v>#DIV/0!</v>
      </c>
      <c r="AQ301" s="23" t="e">
        <v>#DIV/0!</v>
      </c>
      <c r="AR301" s="35">
        <v>0</v>
      </c>
      <c r="AS301" s="35">
        <v>0</v>
      </c>
      <c r="AT301" s="35">
        <v>0</v>
      </c>
      <c r="AU301" s="31" t="str">
        <f t="shared" si="7"/>
        <v>库存为0</v>
      </c>
      <c r="AV301" s="36" t="str">
        <f>IFERROR(时间!$B$4+AU301,"上周无销量")</f>
        <v>上周无销量</v>
      </c>
    </row>
    <row r="302" spans="1:48">
      <c r="A302" s="21" t="s">
        <v>670</v>
      </c>
      <c r="B302" t="s">
        <v>671</v>
      </c>
      <c r="C302" t="s">
        <v>661</v>
      </c>
      <c r="D302" s="31">
        <v>0</v>
      </c>
      <c r="E302" s="31">
        <v>0</v>
      </c>
      <c r="F302" s="31">
        <v>0</v>
      </c>
      <c r="G302" s="31">
        <v>0</v>
      </c>
      <c r="H302" s="32">
        <v>0</v>
      </c>
      <c r="I302">
        <v>0</v>
      </c>
      <c r="J302" s="33">
        <v>0</v>
      </c>
      <c r="K302" s="33">
        <v>0</v>
      </c>
      <c r="L302" s="33">
        <v>0</v>
      </c>
      <c r="M302">
        <v>0</v>
      </c>
      <c r="N302">
        <v>0</v>
      </c>
      <c r="O302">
        <v>0</v>
      </c>
      <c r="P302" t="s">
        <v>54</v>
      </c>
      <c r="Q302" t="s">
        <v>54</v>
      </c>
      <c r="R302" t="s">
        <v>54</v>
      </c>
      <c r="S302" t="s">
        <v>54</v>
      </c>
      <c r="T302" t="s">
        <v>54</v>
      </c>
      <c r="U302" t="s">
        <v>54</v>
      </c>
      <c r="V302" t="s">
        <v>54</v>
      </c>
      <c r="W302" t="s">
        <v>54</v>
      </c>
      <c r="X302" s="23" t="s">
        <v>54</v>
      </c>
      <c r="Y302" s="23" t="s">
        <v>54</v>
      </c>
      <c r="Z302" s="23" t="s">
        <v>54</v>
      </c>
      <c r="AA302" s="23" t="s">
        <v>54</v>
      </c>
      <c r="AB302" t="s">
        <v>54</v>
      </c>
      <c r="AC302" t="s">
        <v>54</v>
      </c>
      <c r="AD302" t="s">
        <v>54</v>
      </c>
      <c r="AE302" t="s">
        <v>54</v>
      </c>
      <c r="AF302" s="23" t="s">
        <v>54</v>
      </c>
      <c r="AG302" s="23" t="s">
        <v>54</v>
      </c>
      <c r="AH302" s="23" t="s">
        <v>54</v>
      </c>
      <c r="AI302" s="23" t="s">
        <v>54</v>
      </c>
      <c r="AJ302">
        <v>0</v>
      </c>
      <c r="AK302">
        <v>0</v>
      </c>
      <c r="AL302">
        <v>0</v>
      </c>
      <c r="AM302">
        <v>0</v>
      </c>
      <c r="AN302" s="23" t="e">
        <v>#DIV/0!</v>
      </c>
      <c r="AO302" s="23" t="e">
        <v>#DIV/0!</v>
      </c>
      <c r="AP302" s="23" t="e">
        <v>#DIV/0!</v>
      </c>
      <c r="AQ302" s="23" t="e">
        <v>#DIV/0!</v>
      </c>
      <c r="AR302" s="35">
        <v>0</v>
      </c>
      <c r="AS302" s="35">
        <v>0</v>
      </c>
      <c r="AT302" s="35">
        <v>0</v>
      </c>
      <c r="AU302" s="31" t="str">
        <f t="shared" si="7"/>
        <v>库存为0</v>
      </c>
      <c r="AV302" s="36" t="str">
        <f>IFERROR(时间!$B$4+AU302,"上周无销量")</f>
        <v>上周无销量</v>
      </c>
    </row>
    <row r="303" spans="1:48">
      <c r="A303" s="21" t="s">
        <v>672</v>
      </c>
      <c r="B303" t="s">
        <v>673</v>
      </c>
      <c r="C303" t="s">
        <v>661</v>
      </c>
      <c r="D303" s="31">
        <v>0</v>
      </c>
      <c r="E303" s="31">
        <v>0</v>
      </c>
      <c r="F303" s="31">
        <v>0</v>
      </c>
      <c r="G303" s="31">
        <v>0</v>
      </c>
      <c r="H303" s="32">
        <v>0</v>
      </c>
      <c r="I303">
        <v>0</v>
      </c>
      <c r="J303" s="33">
        <v>0</v>
      </c>
      <c r="K303" s="33">
        <v>0</v>
      </c>
      <c r="L303" s="33">
        <v>0</v>
      </c>
      <c r="M303">
        <v>0</v>
      </c>
      <c r="N303">
        <v>0</v>
      </c>
      <c r="O303">
        <v>0</v>
      </c>
      <c r="P303" t="s">
        <v>54</v>
      </c>
      <c r="Q303" t="s">
        <v>54</v>
      </c>
      <c r="R303" t="s">
        <v>54</v>
      </c>
      <c r="S303" t="s">
        <v>54</v>
      </c>
      <c r="T303" t="s">
        <v>54</v>
      </c>
      <c r="U303" t="s">
        <v>54</v>
      </c>
      <c r="V303" t="s">
        <v>54</v>
      </c>
      <c r="W303" t="s">
        <v>54</v>
      </c>
      <c r="X303" s="23" t="s">
        <v>54</v>
      </c>
      <c r="Y303" s="23" t="s">
        <v>54</v>
      </c>
      <c r="Z303" s="23" t="s">
        <v>54</v>
      </c>
      <c r="AA303" s="23" t="s">
        <v>54</v>
      </c>
      <c r="AB303" t="s">
        <v>54</v>
      </c>
      <c r="AC303" t="s">
        <v>54</v>
      </c>
      <c r="AD303" t="s">
        <v>54</v>
      </c>
      <c r="AE303" t="s">
        <v>54</v>
      </c>
      <c r="AF303" s="23" t="s">
        <v>54</v>
      </c>
      <c r="AG303" s="23" t="s">
        <v>54</v>
      </c>
      <c r="AH303" s="23" t="s">
        <v>54</v>
      </c>
      <c r="AI303" s="23" t="s">
        <v>54</v>
      </c>
      <c r="AJ303">
        <v>0</v>
      </c>
      <c r="AK303">
        <v>0</v>
      </c>
      <c r="AL303">
        <v>0</v>
      </c>
      <c r="AM303">
        <v>0</v>
      </c>
      <c r="AN303" s="23" t="e">
        <v>#DIV/0!</v>
      </c>
      <c r="AO303" s="23" t="e">
        <v>#DIV/0!</v>
      </c>
      <c r="AP303" s="23" t="e">
        <v>#DIV/0!</v>
      </c>
      <c r="AQ303" s="23" t="e">
        <v>#DIV/0!</v>
      </c>
      <c r="AR303" s="35">
        <v>0</v>
      </c>
      <c r="AS303" s="35">
        <v>0</v>
      </c>
      <c r="AT303" s="35">
        <v>0</v>
      </c>
      <c r="AU303" s="31" t="str">
        <f t="shared" si="7"/>
        <v>库存为0</v>
      </c>
      <c r="AV303" s="36" t="str">
        <f>IFERROR(时间!$B$4+AU303,"上周无销量")</f>
        <v>上周无销量</v>
      </c>
    </row>
    <row r="304" spans="1:48">
      <c r="A304" s="21" t="s">
        <v>674</v>
      </c>
      <c r="B304" t="s">
        <v>675</v>
      </c>
      <c r="C304" t="s">
        <v>661</v>
      </c>
      <c r="D304" s="31">
        <v>0</v>
      </c>
      <c r="E304" s="31">
        <v>0</v>
      </c>
      <c r="F304" s="31">
        <v>0</v>
      </c>
      <c r="G304" s="31">
        <v>0</v>
      </c>
      <c r="H304" s="32">
        <v>0</v>
      </c>
      <c r="I304">
        <v>0</v>
      </c>
      <c r="J304" s="33">
        <v>0</v>
      </c>
      <c r="K304" s="33">
        <v>0</v>
      </c>
      <c r="L304" s="33">
        <v>0</v>
      </c>
      <c r="M304">
        <v>0</v>
      </c>
      <c r="N304">
        <v>0</v>
      </c>
      <c r="O304">
        <v>0</v>
      </c>
      <c r="P304" t="s">
        <v>54</v>
      </c>
      <c r="Q304" t="s">
        <v>54</v>
      </c>
      <c r="R304" t="s">
        <v>54</v>
      </c>
      <c r="S304" t="s">
        <v>54</v>
      </c>
      <c r="T304" t="s">
        <v>54</v>
      </c>
      <c r="U304" t="s">
        <v>54</v>
      </c>
      <c r="V304" t="s">
        <v>54</v>
      </c>
      <c r="W304" t="s">
        <v>54</v>
      </c>
      <c r="X304" s="23" t="s">
        <v>54</v>
      </c>
      <c r="Y304" s="23" t="s">
        <v>54</v>
      </c>
      <c r="Z304" s="23" t="s">
        <v>54</v>
      </c>
      <c r="AA304" s="23" t="s">
        <v>54</v>
      </c>
      <c r="AB304" t="s">
        <v>54</v>
      </c>
      <c r="AC304" t="s">
        <v>54</v>
      </c>
      <c r="AD304" t="s">
        <v>54</v>
      </c>
      <c r="AE304" t="s">
        <v>54</v>
      </c>
      <c r="AF304" s="23" t="s">
        <v>54</v>
      </c>
      <c r="AG304" s="23" t="s">
        <v>54</v>
      </c>
      <c r="AH304" s="23" t="s">
        <v>54</v>
      </c>
      <c r="AI304" s="23" t="s">
        <v>54</v>
      </c>
      <c r="AJ304">
        <v>0</v>
      </c>
      <c r="AK304">
        <v>0</v>
      </c>
      <c r="AL304">
        <v>0</v>
      </c>
      <c r="AM304">
        <v>0</v>
      </c>
      <c r="AN304" s="23" t="e">
        <v>#DIV/0!</v>
      </c>
      <c r="AO304" s="23" t="e">
        <v>#DIV/0!</v>
      </c>
      <c r="AP304" s="23" t="e">
        <v>#DIV/0!</v>
      </c>
      <c r="AQ304" s="23" t="e">
        <v>#DIV/0!</v>
      </c>
      <c r="AR304" s="35">
        <v>0</v>
      </c>
      <c r="AS304" s="35">
        <v>0</v>
      </c>
      <c r="AT304" s="35">
        <v>0</v>
      </c>
      <c r="AU304" s="31" t="str">
        <f t="shared" si="7"/>
        <v>库存为0</v>
      </c>
      <c r="AV304" s="36" t="str">
        <f>IFERROR(时间!$B$4+AU304,"上周无销量")</f>
        <v>上周无销量</v>
      </c>
    </row>
    <row r="305" spans="1:48">
      <c r="A305" s="21" t="s">
        <v>676</v>
      </c>
      <c r="B305" t="s">
        <v>677</v>
      </c>
      <c r="C305" t="s">
        <v>661</v>
      </c>
      <c r="D305" s="31">
        <v>0</v>
      </c>
      <c r="E305" s="31">
        <v>0</v>
      </c>
      <c r="F305" s="31">
        <v>0</v>
      </c>
      <c r="G305" s="31">
        <v>0</v>
      </c>
      <c r="H305" s="32">
        <v>0</v>
      </c>
      <c r="I305">
        <v>0</v>
      </c>
      <c r="J305" s="33">
        <v>0</v>
      </c>
      <c r="K305" s="33">
        <v>0</v>
      </c>
      <c r="L305" s="33">
        <v>0</v>
      </c>
      <c r="M305">
        <v>0</v>
      </c>
      <c r="N305">
        <v>0</v>
      </c>
      <c r="O305">
        <v>0</v>
      </c>
      <c r="P305" t="s">
        <v>54</v>
      </c>
      <c r="Q305" t="s">
        <v>54</v>
      </c>
      <c r="R305" t="s">
        <v>54</v>
      </c>
      <c r="S305" t="s">
        <v>54</v>
      </c>
      <c r="T305" t="s">
        <v>54</v>
      </c>
      <c r="U305" t="s">
        <v>54</v>
      </c>
      <c r="V305" t="s">
        <v>54</v>
      </c>
      <c r="W305" t="s">
        <v>54</v>
      </c>
      <c r="X305" s="23" t="s">
        <v>54</v>
      </c>
      <c r="Y305" s="23" t="s">
        <v>54</v>
      </c>
      <c r="Z305" s="23" t="s">
        <v>54</v>
      </c>
      <c r="AA305" s="23" t="s">
        <v>54</v>
      </c>
      <c r="AB305" t="s">
        <v>54</v>
      </c>
      <c r="AC305" t="s">
        <v>54</v>
      </c>
      <c r="AD305" t="s">
        <v>54</v>
      </c>
      <c r="AE305" t="s">
        <v>54</v>
      </c>
      <c r="AF305" s="23" t="s">
        <v>54</v>
      </c>
      <c r="AG305" s="23" t="s">
        <v>54</v>
      </c>
      <c r="AH305" s="23" t="s">
        <v>54</v>
      </c>
      <c r="AI305" s="23" t="s">
        <v>54</v>
      </c>
      <c r="AJ305">
        <v>0</v>
      </c>
      <c r="AK305">
        <v>0</v>
      </c>
      <c r="AL305">
        <v>0</v>
      </c>
      <c r="AM305">
        <v>0</v>
      </c>
      <c r="AN305" s="23" t="e">
        <v>#DIV/0!</v>
      </c>
      <c r="AO305" s="23" t="e">
        <v>#DIV/0!</v>
      </c>
      <c r="AP305" s="23" t="e">
        <v>#DIV/0!</v>
      </c>
      <c r="AQ305" s="23" t="e">
        <v>#DIV/0!</v>
      </c>
      <c r="AR305" s="35">
        <v>0</v>
      </c>
      <c r="AS305" s="35">
        <v>0</v>
      </c>
      <c r="AT305" s="35">
        <v>0</v>
      </c>
      <c r="AU305" s="31" t="str">
        <f t="shared" si="7"/>
        <v>库存为0</v>
      </c>
      <c r="AV305" s="36" t="str">
        <f>IFERROR(时间!$B$4+AU305,"上周无销量")</f>
        <v>上周无销量</v>
      </c>
    </row>
    <row r="306" spans="1:48">
      <c r="A306" s="21" t="s">
        <v>678</v>
      </c>
      <c r="B306" t="s">
        <v>679</v>
      </c>
      <c r="C306" t="s">
        <v>661</v>
      </c>
      <c r="D306" s="31">
        <v>0</v>
      </c>
      <c r="E306" s="31">
        <v>0</v>
      </c>
      <c r="F306" s="31">
        <v>0</v>
      </c>
      <c r="G306" s="31">
        <v>0</v>
      </c>
      <c r="H306" s="32">
        <v>0</v>
      </c>
      <c r="I306">
        <v>0</v>
      </c>
      <c r="J306" s="33">
        <v>0</v>
      </c>
      <c r="K306" s="33">
        <v>0</v>
      </c>
      <c r="L306" s="33">
        <v>0</v>
      </c>
      <c r="M306">
        <v>0</v>
      </c>
      <c r="N306">
        <v>0</v>
      </c>
      <c r="O306">
        <v>0</v>
      </c>
      <c r="P306" t="s">
        <v>54</v>
      </c>
      <c r="Q306" t="s">
        <v>54</v>
      </c>
      <c r="R306" t="s">
        <v>54</v>
      </c>
      <c r="S306" t="s">
        <v>54</v>
      </c>
      <c r="T306" t="s">
        <v>54</v>
      </c>
      <c r="U306" t="s">
        <v>54</v>
      </c>
      <c r="V306" t="s">
        <v>54</v>
      </c>
      <c r="W306" t="s">
        <v>54</v>
      </c>
      <c r="X306" s="23" t="s">
        <v>54</v>
      </c>
      <c r="Y306" s="23" t="s">
        <v>54</v>
      </c>
      <c r="Z306" s="23" t="s">
        <v>54</v>
      </c>
      <c r="AA306" s="23" t="s">
        <v>54</v>
      </c>
      <c r="AB306" t="s">
        <v>54</v>
      </c>
      <c r="AC306" t="s">
        <v>54</v>
      </c>
      <c r="AD306" t="s">
        <v>54</v>
      </c>
      <c r="AE306" t="s">
        <v>54</v>
      </c>
      <c r="AF306" s="23" t="s">
        <v>54</v>
      </c>
      <c r="AG306" s="23" t="s">
        <v>54</v>
      </c>
      <c r="AH306" s="23" t="s">
        <v>54</v>
      </c>
      <c r="AI306" s="23" t="s">
        <v>54</v>
      </c>
      <c r="AJ306">
        <v>0</v>
      </c>
      <c r="AK306">
        <v>0</v>
      </c>
      <c r="AL306">
        <v>0</v>
      </c>
      <c r="AM306">
        <v>0</v>
      </c>
      <c r="AN306" s="23" t="e">
        <v>#DIV/0!</v>
      </c>
      <c r="AO306" s="23" t="e">
        <v>#DIV/0!</v>
      </c>
      <c r="AP306" s="23" t="e">
        <v>#DIV/0!</v>
      </c>
      <c r="AQ306" s="23" t="e">
        <v>#DIV/0!</v>
      </c>
      <c r="AR306" s="35">
        <v>0</v>
      </c>
      <c r="AS306" s="35">
        <v>0</v>
      </c>
      <c r="AT306" s="35">
        <v>0</v>
      </c>
      <c r="AU306" s="31" t="str">
        <f t="shared" si="7"/>
        <v>库存为0</v>
      </c>
      <c r="AV306" s="36" t="str">
        <f>IFERROR(时间!$B$4+AU306,"上周无销量")</f>
        <v>上周无销量</v>
      </c>
    </row>
    <row r="307" spans="1:48">
      <c r="A307" s="21" t="s">
        <v>680</v>
      </c>
      <c r="B307" t="s">
        <v>681</v>
      </c>
      <c r="C307" t="s">
        <v>661</v>
      </c>
      <c r="D307" s="31">
        <v>0</v>
      </c>
      <c r="E307" s="31">
        <v>0</v>
      </c>
      <c r="F307" s="31">
        <v>0</v>
      </c>
      <c r="G307" s="31">
        <v>0</v>
      </c>
      <c r="H307" s="32">
        <v>0</v>
      </c>
      <c r="I307">
        <v>0</v>
      </c>
      <c r="J307" s="33">
        <v>0</v>
      </c>
      <c r="K307" s="33">
        <v>0</v>
      </c>
      <c r="L307" s="33">
        <v>0</v>
      </c>
      <c r="M307">
        <v>0</v>
      </c>
      <c r="N307">
        <v>0</v>
      </c>
      <c r="O307">
        <v>0</v>
      </c>
      <c r="P307" t="s">
        <v>54</v>
      </c>
      <c r="Q307" t="s">
        <v>54</v>
      </c>
      <c r="R307" t="s">
        <v>54</v>
      </c>
      <c r="S307" t="s">
        <v>54</v>
      </c>
      <c r="T307" t="s">
        <v>54</v>
      </c>
      <c r="U307" t="s">
        <v>54</v>
      </c>
      <c r="V307" t="s">
        <v>54</v>
      </c>
      <c r="W307" t="s">
        <v>54</v>
      </c>
      <c r="X307" s="23" t="s">
        <v>54</v>
      </c>
      <c r="Y307" s="23" t="s">
        <v>54</v>
      </c>
      <c r="Z307" s="23" t="s">
        <v>54</v>
      </c>
      <c r="AA307" s="23" t="s">
        <v>54</v>
      </c>
      <c r="AB307" t="s">
        <v>54</v>
      </c>
      <c r="AC307" t="s">
        <v>54</v>
      </c>
      <c r="AD307" t="s">
        <v>54</v>
      </c>
      <c r="AE307" t="s">
        <v>54</v>
      </c>
      <c r="AF307" s="23" t="s">
        <v>54</v>
      </c>
      <c r="AG307" s="23" t="s">
        <v>54</v>
      </c>
      <c r="AH307" s="23" t="s">
        <v>54</v>
      </c>
      <c r="AI307" s="23" t="s">
        <v>54</v>
      </c>
      <c r="AJ307">
        <v>0</v>
      </c>
      <c r="AK307">
        <v>0</v>
      </c>
      <c r="AL307">
        <v>0</v>
      </c>
      <c r="AM307">
        <v>0</v>
      </c>
      <c r="AN307" s="23" t="e">
        <v>#DIV/0!</v>
      </c>
      <c r="AO307" s="23" t="e">
        <v>#DIV/0!</v>
      </c>
      <c r="AP307" s="23" t="e">
        <v>#DIV/0!</v>
      </c>
      <c r="AQ307" s="23" t="e">
        <v>#DIV/0!</v>
      </c>
      <c r="AR307" s="35">
        <v>0</v>
      </c>
      <c r="AS307" s="35">
        <v>0</v>
      </c>
      <c r="AT307" s="35">
        <v>0</v>
      </c>
      <c r="AU307" s="31" t="str">
        <f t="shared" si="7"/>
        <v>库存为0</v>
      </c>
      <c r="AV307" s="36" t="str">
        <f>IFERROR(时间!$B$4+AU307,"上周无销量")</f>
        <v>上周无销量</v>
      </c>
    </row>
    <row r="308" spans="1:48">
      <c r="A308" s="21" t="s">
        <v>682</v>
      </c>
      <c r="B308" t="s">
        <v>683</v>
      </c>
      <c r="C308" t="s">
        <v>661</v>
      </c>
      <c r="D308" s="31">
        <v>0</v>
      </c>
      <c r="E308" s="31">
        <v>0</v>
      </c>
      <c r="F308" s="31">
        <v>0</v>
      </c>
      <c r="G308" s="31">
        <v>0</v>
      </c>
      <c r="H308" s="32">
        <v>0</v>
      </c>
      <c r="I308">
        <v>0</v>
      </c>
      <c r="J308" s="33">
        <v>0</v>
      </c>
      <c r="K308" s="33">
        <v>0</v>
      </c>
      <c r="L308" s="33">
        <v>0</v>
      </c>
      <c r="M308">
        <v>0</v>
      </c>
      <c r="N308">
        <v>0</v>
      </c>
      <c r="O308">
        <v>0</v>
      </c>
      <c r="P308" t="s">
        <v>54</v>
      </c>
      <c r="Q308" t="s">
        <v>54</v>
      </c>
      <c r="R308" t="s">
        <v>54</v>
      </c>
      <c r="S308" t="s">
        <v>54</v>
      </c>
      <c r="T308" t="s">
        <v>54</v>
      </c>
      <c r="U308" t="s">
        <v>54</v>
      </c>
      <c r="V308" t="s">
        <v>54</v>
      </c>
      <c r="W308" t="s">
        <v>54</v>
      </c>
      <c r="X308" s="23" t="s">
        <v>54</v>
      </c>
      <c r="Y308" s="23" t="s">
        <v>54</v>
      </c>
      <c r="Z308" s="23" t="s">
        <v>54</v>
      </c>
      <c r="AA308" s="23" t="s">
        <v>54</v>
      </c>
      <c r="AB308" t="s">
        <v>54</v>
      </c>
      <c r="AC308" t="s">
        <v>54</v>
      </c>
      <c r="AD308" t="s">
        <v>54</v>
      </c>
      <c r="AE308" t="s">
        <v>54</v>
      </c>
      <c r="AF308" s="23" t="s">
        <v>54</v>
      </c>
      <c r="AG308" s="23" t="s">
        <v>54</v>
      </c>
      <c r="AH308" s="23" t="s">
        <v>54</v>
      </c>
      <c r="AI308" s="23" t="s">
        <v>54</v>
      </c>
      <c r="AJ308">
        <v>0</v>
      </c>
      <c r="AK308">
        <v>0</v>
      </c>
      <c r="AL308">
        <v>0</v>
      </c>
      <c r="AM308">
        <v>0</v>
      </c>
      <c r="AN308" s="23" t="e">
        <v>#DIV/0!</v>
      </c>
      <c r="AO308" s="23" t="e">
        <v>#DIV/0!</v>
      </c>
      <c r="AP308" s="23" t="e">
        <v>#DIV/0!</v>
      </c>
      <c r="AQ308" s="23" t="e">
        <v>#DIV/0!</v>
      </c>
      <c r="AR308" s="35">
        <v>0</v>
      </c>
      <c r="AS308" s="35">
        <v>0</v>
      </c>
      <c r="AT308" s="35">
        <v>0</v>
      </c>
      <c r="AU308" s="31" t="str">
        <f t="shared" si="7"/>
        <v>库存为0</v>
      </c>
      <c r="AV308" s="36" t="str">
        <f>IFERROR(时间!$B$4+AU308,"上周无销量")</f>
        <v>上周无销量</v>
      </c>
    </row>
    <row r="309" spans="1:48">
      <c r="A309" s="21" t="s">
        <v>684</v>
      </c>
      <c r="B309" t="s">
        <v>685</v>
      </c>
      <c r="C309" t="s">
        <v>661</v>
      </c>
      <c r="D309" s="31">
        <v>0</v>
      </c>
      <c r="E309" s="31">
        <v>0</v>
      </c>
      <c r="F309" s="31">
        <v>0</v>
      </c>
      <c r="G309" s="31">
        <v>0</v>
      </c>
      <c r="H309" s="32">
        <v>0</v>
      </c>
      <c r="I309">
        <v>0</v>
      </c>
      <c r="J309" s="33">
        <v>0</v>
      </c>
      <c r="K309" s="33">
        <v>0</v>
      </c>
      <c r="L309" s="33">
        <v>0</v>
      </c>
      <c r="M309">
        <v>0</v>
      </c>
      <c r="N309">
        <v>0</v>
      </c>
      <c r="O309">
        <v>0</v>
      </c>
      <c r="P309" t="s">
        <v>54</v>
      </c>
      <c r="Q309" t="s">
        <v>54</v>
      </c>
      <c r="R309" t="s">
        <v>54</v>
      </c>
      <c r="S309" t="s">
        <v>54</v>
      </c>
      <c r="T309" t="s">
        <v>54</v>
      </c>
      <c r="U309" t="s">
        <v>54</v>
      </c>
      <c r="V309" t="s">
        <v>54</v>
      </c>
      <c r="W309" t="s">
        <v>54</v>
      </c>
      <c r="X309" s="23" t="s">
        <v>54</v>
      </c>
      <c r="Y309" s="23" t="s">
        <v>54</v>
      </c>
      <c r="Z309" s="23" t="s">
        <v>54</v>
      </c>
      <c r="AA309" s="23" t="s">
        <v>54</v>
      </c>
      <c r="AB309" t="s">
        <v>54</v>
      </c>
      <c r="AC309" t="s">
        <v>54</v>
      </c>
      <c r="AD309" t="s">
        <v>54</v>
      </c>
      <c r="AE309" t="s">
        <v>54</v>
      </c>
      <c r="AF309" s="23" t="s">
        <v>54</v>
      </c>
      <c r="AG309" s="23" t="s">
        <v>54</v>
      </c>
      <c r="AH309" s="23" t="s">
        <v>54</v>
      </c>
      <c r="AI309" s="23" t="s">
        <v>54</v>
      </c>
      <c r="AJ309">
        <v>0</v>
      </c>
      <c r="AK309">
        <v>0</v>
      </c>
      <c r="AL309">
        <v>0</v>
      </c>
      <c r="AM309">
        <v>0</v>
      </c>
      <c r="AN309" s="23" t="e">
        <v>#DIV/0!</v>
      </c>
      <c r="AO309" s="23" t="e">
        <v>#DIV/0!</v>
      </c>
      <c r="AP309" s="23" t="e">
        <v>#DIV/0!</v>
      </c>
      <c r="AQ309" s="23" t="e">
        <v>#DIV/0!</v>
      </c>
      <c r="AR309" s="35">
        <v>0</v>
      </c>
      <c r="AS309" s="35">
        <v>0</v>
      </c>
      <c r="AT309" s="35">
        <v>0</v>
      </c>
      <c r="AU309" s="31" t="str">
        <f t="shared" si="7"/>
        <v>库存为0</v>
      </c>
      <c r="AV309" s="36" t="str">
        <f>IFERROR(时间!$B$4+AU309,"上周无销量")</f>
        <v>上周无销量</v>
      </c>
    </row>
    <row r="310" spans="1:48">
      <c r="A310" s="21" t="s">
        <v>686</v>
      </c>
      <c r="B310" t="s">
        <v>687</v>
      </c>
      <c r="C310" t="s">
        <v>661</v>
      </c>
      <c r="D310" s="31">
        <v>0</v>
      </c>
      <c r="E310" s="31">
        <v>0</v>
      </c>
      <c r="F310" s="31">
        <v>0</v>
      </c>
      <c r="G310" s="31">
        <v>0</v>
      </c>
      <c r="H310" s="32">
        <v>0</v>
      </c>
      <c r="I310">
        <v>0</v>
      </c>
      <c r="J310" s="33">
        <v>0</v>
      </c>
      <c r="K310" s="33">
        <v>0</v>
      </c>
      <c r="L310" s="33">
        <v>0</v>
      </c>
      <c r="M310">
        <v>0</v>
      </c>
      <c r="N310">
        <v>0</v>
      </c>
      <c r="O310">
        <v>0</v>
      </c>
      <c r="P310" t="s">
        <v>54</v>
      </c>
      <c r="Q310" t="s">
        <v>54</v>
      </c>
      <c r="R310" t="s">
        <v>54</v>
      </c>
      <c r="S310" t="s">
        <v>54</v>
      </c>
      <c r="T310" t="s">
        <v>54</v>
      </c>
      <c r="U310" t="s">
        <v>54</v>
      </c>
      <c r="V310" t="s">
        <v>54</v>
      </c>
      <c r="W310" t="s">
        <v>54</v>
      </c>
      <c r="X310" s="23" t="s">
        <v>54</v>
      </c>
      <c r="Y310" s="23" t="s">
        <v>54</v>
      </c>
      <c r="Z310" s="23" t="s">
        <v>54</v>
      </c>
      <c r="AA310" s="23" t="s">
        <v>54</v>
      </c>
      <c r="AB310" t="s">
        <v>54</v>
      </c>
      <c r="AC310" t="s">
        <v>54</v>
      </c>
      <c r="AD310" t="s">
        <v>54</v>
      </c>
      <c r="AE310" t="s">
        <v>54</v>
      </c>
      <c r="AF310" s="23" t="s">
        <v>54</v>
      </c>
      <c r="AG310" s="23" t="s">
        <v>54</v>
      </c>
      <c r="AH310" s="23" t="s">
        <v>54</v>
      </c>
      <c r="AI310" s="23" t="s">
        <v>54</v>
      </c>
      <c r="AJ310">
        <v>0</v>
      </c>
      <c r="AK310">
        <v>0</v>
      </c>
      <c r="AL310">
        <v>0</v>
      </c>
      <c r="AM310">
        <v>0</v>
      </c>
      <c r="AN310" s="23" t="e">
        <v>#DIV/0!</v>
      </c>
      <c r="AO310" s="23" t="e">
        <v>#DIV/0!</v>
      </c>
      <c r="AP310" s="23" t="e">
        <v>#DIV/0!</v>
      </c>
      <c r="AQ310" s="23" t="e">
        <v>#DIV/0!</v>
      </c>
      <c r="AR310" s="35">
        <v>0</v>
      </c>
      <c r="AS310" s="35">
        <v>0</v>
      </c>
      <c r="AT310" s="35">
        <v>0</v>
      </c>
      <c r="AU310" s="31" t="str">
        <f t="shared" si="7"/>
        <v>库存为0</v>
      </c>
      <c r="AV310" s="36" t="str">
        <f>IFERROR(时间!$B$4+AU310,"上周无销量")</f>
        <v>上周无销量</v>
      </c>
    </row>
    <row r="311" spans="1:48">
      <c r="A311" s="21" t="s">
        <v>688</v>
      </c>
      <c r="B311" t="s">
        <v>689</v>
      </c>
      <c r="C311" t="s">
        <v>661</v>
      </c>
      <c r="D311" s="31">
        <v>0</v>
      </c>
      <c r="E311" s="31">
        <v>0</v>
      </c>
      <c r="F311" s="31">
        <v>0</v>
      </c>
      <c r="G311" s="31">
        <v>0</v>
      </c>
      <c r="H311" s="32">
        <v>0</v>
      </c>
      <c r="I311">
        <v>0</v>
      </c>
      <c r="J311" s="33">
        <v>0</v>
      </c>
      <c r="K311" s="33">
        <v>0</v>
      </c>
      <c r="L311" s="33">
        <v>0</v>
      </c>
      <c r="M311">
        <v>0</v>
      </c>
      <c r="N311">
        <v>0</v>
      </c>
      <c r="O311">
        <v>0</v>
      </c>
      <c r="P311" t="s">
        <v>54</v>
      </c>
      <c r="Q311" t="s">
        <v>54</v>
      </c>
      <c r="R311" t="s">
        <v>54</v>
      </c>
      <c r="S311" t="s">
        <v>54</v>
      </c>
      <c r="T311" t="s">
        <v>54</v>
      </c>
      <c r="U311" t="s">
        <v>54</v>
      </c>
      <c r="V311" t="s">
        <v>54</v>
      </c>
      <c r="W311" t="s">
        <v>54</v>
      </c>
      <c r="X311" s="23" t="s">
        <v>54</v>
      </c>
      <c r="Y311" s="23" t="s">
        <v>54</v>
      </c>
      <c r="Z311" s="23" t="s">
        <v>54</v>
      </c>
      <c r="AA311" s="23" t="s">
        <v>54</v>
      </c>
      <c r="AB311" t="s">
        <v>54</v>
      </c>
      <c r="AC311" t="s">
        <v>54</v>
      </c>
      <c r="AD311" t="s">
        <v>54</v>
      </c>
      <c r="AE311" t="s">
        <v>54</v>
      </c>
      <c r="AF311" s="23" t="s">
        <v>54</v>
      </c>
      <c r="AG311" s="23" t="s">
        <v>54</v>
      </c>
      <c r="AH311" s="23" t="s">
        <v>54</v>
      </c>
      <c r="AI311" s="23" t="s">
        <v>54</v>
      </c>
      <c r="AJ311">
        <v>0</v>
      </c>
      <c r="AK311">
        <v>0</v>
      </c>
      <c r="AL311">
        <v>0</v>
      </c>
      <c r="AM311">
        <v>0</v>
      </c>
      <c r="AN311" s="23" t="e">
        <v>#DIV/0!</v>
      </c>
      <c r="AO311" s="23" t="e">
        <v>#DIV/0!</v>
      </c>
      <c r="AP311" s="23" t="e">
        <v>#DIV/0!</v>
      </c>
      <c r="AQ311" s="23" t="e">
        <v>#DIV/0!</v>
      </c>
      <c r="AR311" s="35">
        <v>0</v>
      </c>
      <c r="AS311" s="35">
        <v>0</v>
      </c>
      <c r="AT311" s="35">
        <v>0</v>
      </c>
      <c r="AU311" s="31" t="str">
        <f t="shared" si="7"/>
        <v>库存为0</v>
      </c>
      <c r="AV311" s="36" t="str">
        <f>IFERROR(时间!$B$4+AU311,"上周无销量")</f>
        <v>上周无销量</v>
      </c>
    </row>
    <row r="312" spans="1:48">
      <c r="A312" s="21" t="s">
        <v>690</v>
      </c>
      <c r="B312" t="s">
        <v>691</v>
      </c>
      <c r="C312" t="s">
        <v>661</v>
      </c>
      <c r="D312" s="31">
        <v>0</v>
      </c>
      <c r="E312" s="31">
        <v>0</v>
      </c>
      <c r="F312" s="31">
        <v>0</v>
      </c>
      <c r="G312" s="31">
        <v>0</v>
      </c>
      <c r="H312" s="32">
        <v>0</v>
      </c>
      <c r="I312">
        <v>0</v>
      </c>
      <c r="J312" s="33">
        <v>0</v>
      </c>
      <c r="K312" s="33">
        <v>0</v>
      </c>
      <c r="L312" s="33">
        <v>0</v>
      </c>
      <c r="M312">
        <v>0</v>
      </c>
      <c r="N312">
        <v>0</v>
      </c>
      <c r="O312">
        <v>0</v>
      </c>
      <c r="P312" t="s">
        <v>54</v>
      </c>
      <c r="Q312" t="s">
        <v>54</v>
      </c>
      <c r="R312" t="s">
        <v>54</v>
      </c>
      <c r="S312" t="s">
        <v>54</v>
      </c>
      <c r="T312" t="s">
        <v>54</v>
      </c>
      <c r="U312" t="s">
        <v>54</v>
      </c>
      <c r="V312" t="s">
        <v>54</v>
      </c>
      <c r="W312" t="s">
        <v>54</v>
      </c>
      <c r="X312" s="23" t="s">
        <v>54</v>
      </c>
      <c r="Y312" s="23" t="s">
        <v>54</v>
      </c>
      <c r="Z312" s="23" t="s">
        <v>54</v>
      </c>
      <c r="AA312" s="23" t="s">
        <v>54</v>
      </c>
      <c r="AB312" t="s">
        <v>54</v>
      </c>
      <c r="AC312" t="s">
        <v>54</v>
      </c>
      <c r="AD312" t="s">
        <v>54</v>
      </c>
      <c r="AE312" t="s">
        <v>54</v>
      </c>
      <c r="AF312" s="23" t="s">
        <v>54</v>
      </c>
      <c r="AG312" s="23" t="s">
        <v>54</v>
      </c>
      <c r="AH312" s="23" t="s">
        <v>54</v>
      </c>
      <c r="AI312" s="23" t="s">
        <v>54</v>
      </c>
      <c r="AJ312">
        <v>0</v>
      </c>
      <c r="AK312">
        <v>0</v>
      </c>
      <c r="AL312">
        <v>0</v>
      </c>
      <c r="AM312">
        <v>0</v>
      </c>
      <c r="AN312" s="23" t="e">
        <v>#DIV/0!</v>
      </c>
      <c r="AO312" s="23" t="e">
        <v>#DIV/0!</v>
      </c>
      <c r="AP312" s="23" t="e">
        <v>#DIV/0!</v>
      </c>
      <c r="AQ312" s="23" t="e">
        <v>#DIV/0!</v>
      </c>
      <c r="AR312" s="35">
        <v>0</v>
      </c>
      <c r="AS312" s="35">
        <v>0</v>
      </c>
      <c r="AT312" s="35">
        <v>0</v>
      </c>
      <c r="AU312" s="31" t="str">
        <f t="shared" si="7"/>
        <v>库存为0</v>
      </c>
      <c r="AV312" s="36" t="str">
        <f>IFERROR(时间!$B$4+AU312,"上周无销量")</f>
        <v>上周无销量</v>
      </c>
    </row>
    <row r="313" spans="1:48">
      <c r="A313" s="21" t="s">
        <v>692</v>
      </c>
      <c r="B313" t="s">
        <v>693</v>
      </c>
      <c r="C313" t="s">
        <v>661</v>
      </c>
      <c r="D313" s="31">
        <v>0</v>
      </c>
      <c r="E313" s="31">
        <v>0</v>
      </c>
      <c r="F313" s="31">
        <v>0</v>
      </c>
      <c r="G313" s="31">
        <v>0</v>
      </c>
      <c r="H313" s="32">
        <v>0</v>
      </c>
      <c r="I313">
        <v>0</v>
      </c>
      <c r="J313" s="33">
        <v>0</v>
      </c>
      <c r="K313" s="33">
        <v>0</v>
      </c>
      <c r="L313" s="33">
        <v>0</v>
      </c>
      <c r="M313">
        <v>0</v>
      </c>
      <c r="N313">
        <v>0</v>
      </c>
      <c r="O313">
        <v>0</v>
      </c>
      <c r="P313" t="s">
        <v>54</v>
      </c>
      <c r="Q313" t="s">
        <v>54</v>
      </c>
      <c r="R313" t="s">
        <v>54</v>
      </c>
      <c r="S313" t="s">
        <v>54</v>
      </c>
      <c r="T313" t="s">
        <v>54</v>
      </c>
      <c r="U313" t="s">
        <v>54</v>
      </c>
      <c r="V313" t="s">
        <v>54</v>
      </c>
      <c r="W313" t="s">
        <v>54</v>
      </c>
      <c r="X313" s="23" t="s">
        <v>54</v>
      </c>
      <c r="Y313" s="23" t="s">
        <v>54</v>
      </c>
      <c r="Z313" s="23" t="s">
        <v>54</v>
      </c>
      <c r="AA313" s="23" t="s">
        <v>54</v>
      </c>
      <c r="AB313" t="s">
        <v>54</v>
      </c>
      <c r="AC313" t="s">
        <v>54</v>
      </c>
      <c r="AD313" t="s">
        <v>54</v>
      </c>
      <c r="AE313" t="s">
        <v>54</v>
      </c>
      <c r="AF313" s="23" t="s">
        <v>54</v>
      </c>
      <c r="AG313" s="23" t="s">
        <v>54</v>
      </c>
      <c r="AH313" s="23" t="s">
        <v>54</v>
      </c>
      <c r="AI313" s="23" t="s">
        <v>54</v>
      </c>
      <c r="AJ313">
        <v>0</v>
      </c>
      <c r="AK313">
        <v>0</v>
      </c>
      <c r="AL313">
        <v>0</v>
      </c>
      <c r="AM313">
        <v>0</v>
      </c>
      <c r="AN313" s="23" t="e">
        <v>#DIV/0!</v>
      </c>
      <c r="AO313" s="23" t="e">
        <v>#DIV/0!</v>
      </c>
      <c r="AP313" s="23" t="e">
        <v>#DIV/0!</v>
      </c>
      <c r="AQ313" s="23" t="e">
        <v>#DIV/0!</v>
      </c>
      <c r="AR313" s="35">
        <v>0</v>
      </c>
      <c r="AS313" s="35">
        <v>0</v>
      </c>
      <c r="AT313" s="35">
        <v>0</v>
      </c>
      <c r="AU313" s="31" t="str">
        <f t="shared" si="7"/>
        <v>库存为0</v>
      </c>
      <c r="AV313" s="36" t="str">
        <f>IFERROR(时间!$B$4+AU313,"上周无销量")</f>
        <v>上周无销量</v>
      </c>
    </row>
    <row r="314" spans="1:48">
      <c r="A314" s="21" t="s">
        <v>694</v>
      </c>
      <c r="B314" t="s">
        <v>695</v>
      </c>
      <c r="C314" t="s">
        <v>661</v>
      </c>
      <c r="D314" s="31">
        <v>0</v>
      </c>
      <c r="E314" s="31">
        <v>0</v>
      </c>
      <c r="F314" s="31">
        <v>0</v>
      </c>
      <c r="G314" s="31">
        <v>0</v>
      </c>
      <c r="H314" s="32">
        <v>0</v>
      </c>
      <c r="I314">
        <v>0</v>
      </c>
      <c r="J314" s="33">
        <v>0</v>
      </c>
      <c r="K314" s="33">
        <v>0</v>
      </c>
      <c r="L314" s="33">
        <v>0</v>
      </c>
      <c r="M314">
        <v>0</v>
      </c>
      <c r="N314">
        <v>0</v>
      </c>
      <c r="O314">
        <v>0</v>
      </c>
      <c r="P314" t="s">
        <v>54</v>
      </c>
      <c r="Q314" t="s">
        <v>54</v>
      </c>
      <c r="R314" t="s">
        <v>54</v>
      </c>
      <c r="S314" t="s">
        <v>54</v>
      </c>
      <c r="T314" t="s">
        <v>54</v>
      </c>
      <c r="U314" t="s">
        <v>54</v>
      </c>
      <c r="V314" t="s">
        <v>54</v>
      </c>
      <c r="W314" t="s">
        <v>54</v>
      </c>
      <c r="X314" s="23" t="s">
        <v>54</v>
      </c>
      <c r="Y314" s="23" t="s">
        <v>54</v>
      </c>
      <c r="Z314" s="23" t="s">
        <v>54</v>
      </c>
      <c r="AA314" s="23" t="s">
        <v>54</v>
      </c>
      <c r="AB314" t="s">
        <v>54</v>
      </c>
      <c r="AC314" t="s">
        <v>54</v>
      </c>
      <c r="AD314" t="s">
        <v>54</v>
      </c>
      <c r="AE314" t="s">
        <v>54</v>
      </c>
      <c r="AF314" s="23" t="s">
        <v>54</v>
      </c>
      <c r="AG314" s="23" t="s">
        <v>54</v>
      </c>
      <c r="AH314" s="23" t="s">
        <v>54</v>
      </c>
      <c r="AI314" s="23" t="s">
        <v>54</v>
      </c>
      <c r="AJ314">
        <v>0</v>
      </c>
      <c r="AK314">
        <v>0</v>
      </c>
      <c r="AL314">
        <v>0</v>
      </c>
      <c r="AM314">
        <v>0</v>
      </c>
      <c r="AN314" s="23" t="e">
        <v>#DIV/0!</v>
      </c>
      <c r="AO314" s="23" t="e">
        <v>#DIV/0!</v>
      </c>
      <c r="AP314" s="23" t="e">
        <v>#DIV/0!</v>
      </c>
      <c r="AQ314" s="23" t="e">
        <v>#DIV/0!</v>
      </c>
      <c r="AR314" s="35">
        <v>0</v>
      </c>
      <c r="AS314" s="35">
        <v>0</v>
      </c>
      <c r="AT314" s="35">
        <v>0</v>
      </c>
      <c r="AU314" s="31" t="str">
        <f t="shared" si="7"/>
        <v>库存为0</v>
      </c>
      <c r="AV314" s="36" t="str">
        <f>IFERROR(时间!$B$4+AU314,"上周无销量")</f>
        <v>上周无销量</v>
      </c>
    </row>
    <row r="315" spans="1:48">
      <c r="A315" s="21" t="s">
        <v>696</v>
      </c>
      <c r="B315" t="s">
        <v>697</v>
      </c>
      <c r="C315" t="s">
        <v>661</v>
      </c>
      <c r="D315" s="31">
        <v>0</v>
      </c>
      <c r="E315" s="31">
        <v>0</v>
      </c>
      <c r="F315" s="31">
        <v>0</v>
      </c>
      <c r="G315" s="31">
        <v>0</v>
      </c>
      <c r="H315" s="32">
        <v>0</v>
      </c>
      <c r="I315">
        <v>0</v>
      </c>
      <c r="J315" s="33">
        <v>0</v>
      </c>
      <c r="K315" s="33">
        <v>0</v>
      </c>
      <c r="L315" s="33">
        <v>0</v>
      </c>
      <c r="M315">
        <v>0</v>
      </c>
      <c r="N315">
        <v>0</v>
      </c>
      <c r="O315">
        <v>0</v>
      </c>
      <c r="P315" t="s">
        <v>54</v>
      </c>
      <c r="Q315" t="s">
        <v>54</v>
      </c>
      <c r="R315" t="s">
        <v>54</v>
      </c>
      <c r="S315" t="s">
        <v>54</v>
      </c>
      <c r="T315" t="s">
        <v>54</v>
      </c>
      <c r="U315" t="s">
        <v>54</v>
      </c>
      <c r="V315" t="s">
        <v>54</v>
      </c>
      <c r="W315" t="s">
        <v>54</v>
      </c>
      <c r="X315" s="23" t="s">
        <v>54</v>
      </c>
      <c r="Y315" s="23" t="s">
        <v>54</v>
      </c>
      <c r="Z315" s="23" t="s">
        <v>54</v>
      </c>
      <c r="AA315" s="23" t="s">
        <v>54</v>
      </c>
      <c r="AB315" t="s">
        <v>54</v>
      </c>
      <c r="AC315" t="s">
        <v>54</v>
      </c>
      <c r="AD315" t="s">
        <v>54</v>
      </c>
      <c r="AE315" t="s">
        <v>54</v>
      </c>
      <c r="AF315" s="23" t="s">
        <v>54</v>
      </c>
      <c r="AG315" s="23" t="s">
        <v>54</v>
      </c>
      <c r="AH315" s="23" t="s">
        <v>54</v>
      </c>
      <c r="AI315" s="23" t="s">
        <v>54</v>
      </c>
      <c r="AJ315">
        <v>0</v>
      </c>
      <c r="AK315">
        <v>0</v>
      </c>
      <c r="AL315">
        <v>0</v>
      </c>
      <c r="AM315">
        <v>0</v>
      </c>
      <c r="AN315" s="23" t="e">
        <v>#DIV/0!</v>
      </c>
      <c r="AO315" s="23" t="e">
        <v>#DIV/0!</v>
      </c>
      <c r="AP315" s="23" t="e">
        <v>#DIV/0!</v>
      </c>
      <c r="AQ315" s="23" t="e">
        <v>#DIV/0!</v>
      </c>
      <c r="AR315" s="35">
        <v>0</v>
      </c>
      <c r="AS315" s="35">
        <v>0</v>
      </c>
      <c r="AT315" s="35">
        <v>0</v>
      </c>
      <c r="AU315" s="31" t="str">
        <f t="shared" si="7"/>
        <v>库存为0</v>
      </c>
      <c r="AV315" s="36" t="str">
        <f>IFERROR(时间!$B$4+AU315,"上周无销量")</f>
        <v>上周无销量</v>
      </c>
    </row>
    <row r="316" spans="1:48">
      <c r="A316" s="21" t="s">
        <v>698</v>
      </c>
      <c r="B316" t="s">
        <v>699</v>
      </c>
      <c r="C316" t="s">
        <v>661</v>
      </c>
      <c r="D316" s="31">
        <v>0</v>
      </c>
      <c r="E316" s="31">
        <v>0</v>
      </c>
      <c r="F316" s="31">
        <v>0</v>
      </c>
      <c r="G316" s="31">
        <v>0</v>
      </c>
      <c r="H316" s="32">
        <v>0</v>
      </c>
      <c r="I316">
        <v>0</v>
      </c>
      <c r="J316" s="33">
        <v>0</v>
      </c>
      <c r="K316" s="33">
        <v>0</v>
      </c>
      <c r="L316" s="33">
        <v>0</v>
      </c>
      <c r="M316">
        <v>0</v>
      </c>
      <c r="N316">
        <v>0</v>
      </c>
      <c r="O316">
        <v>0</v>
      </c>
      <c r="P316" t="s">
        <v>54</v>
      </c>
      <c r="Q316" t="s">
        <v>54</v>
      </c>
      <c r="R316" t="s">
        <v>54</v>
      </c>
      <c r="S316" t="s">
        <v>54</v>
      </c>
      <c r="T316" t="s">
        <v>54</v>
      </c>
      <c r="U316" t="s">
        <v>54</v>
      </c>
      <c r="V316" t="s">
        <v>54</v>
      </c>
      <c r="W316" t="s">
        <v>54</v>
      </c>
      <c r="X316" s="23" t="s">
        <v>54</v>
      </c>
      <c r="Y316" s="23" t="s">
        <v>54</v>
      </c>
      <c r="Z316" s="23" t="s">
        <v>54</v>
      </c>
      <c r="AA316" s="23" t="s">
        <v>54</v>
      </c>
      <c r="AB316" t="s">
        <v>54</v>
      </c>
      <c r="AC316" t="s">
        <v>54</v>
      </c>
      <c r="AD316" t="s">
        <v>54</v>
      </c>
      <c r="AE316" t="s">
        <v>54</v>
      </c>
      <c r="AF316" s="23" t="s">
        <v>54</v>
      </c>
      <c r="AG316" s="23" t="s">
        <v>54</v>
      </c>
      <c r="AH316" s="23" t="s">
        <v>54</v>
      </c>
      <c r="AI316" s="23" t="s">
        <v>54</v>
      </c>
      <c r="AJ316">
        <v>0</v>
      </c>
      <c r="AK316">
        <v>0</v>
      </c>
      <c r="AL316">
        <v>0</v>
      </c>
      <c r="AM316">
        <v>0</v>
      </c>
      <c r="AN316" s="23" t="e">
        <v>#DIV/0!</v>
      </c>
      <c r="AO316" s="23" t="e">
        <v>#DIV/0!</v>
      </c>
      <c r="AP316" s="23" t="e">
        <v>#DIV/0!</v>
      </c>
      <c r="AQ316" s="23" t="e">
        <v>#DIV/0!</v>
      </c>
      <c r="AR316" s="35">
        <v>0</v>
      </c>
      <c r="AS316" s="35">
        <v>0</v>
      </c>
      <c r="AT316" s="35">
        <v>0</v>
      </c>
      <c r="AU316" s="31" t="str">
        <f t="shared" si="7"/>
        <v>库存为0</v>
      </c>
      <c r="AV316" s="36" t="str">
        <f>IFERROR(时间!$B$4+AU316,"上周无销量")</f>
        <v>上周无销量</v>
      </c>
    </row>
    <row r="317" spans="1:48">
      <c r="A317" s="21" t="s">
        <v>700</v>
      </c>
      <c r="B317" t="s">
        <v>701</v>
      </c>
      <c r="C317" t="s">
        <v>661</v>
      </c>
      <c r="D317" s="31">
        <v>0</v>
      </c>
      <c r="E317" s="31">
        <v>0</v>
      </c>
      <c r="F317" s="31">
        <v>0</v>
      </c>
      <c r="G317" s="31">
        <v>0</v>
      </c>
      <c r="H317" s="32">
        <v>0</v>
      </c>
      <c r="I317">
        <v>0</v>
      </c>
      <c r="J317" s="33">
        <v>0</v>
      </c>
      <c r="K317" s="33">
        <v>0</v>
      </c>
      <c r="L317" s="33">
        <v>0</v>
      </c>
      <c r="M317">
        <v>0</v>
      </c>
      <c r="N317">
        <v>0</v>
      </c>
      <c r="O317">
        <v>0</v>
      </c>
      <c r="P317" t="s">
        <v>54</v>
      </c>
      <c r="Q317" t="s">
        <v>54</v>
      </c>
      <c r="R317" t="s">
        <v>54</v>
      </c>
      <c r="S317" t="s">
        <v>54</v>
      </c>
      <c r="T317" t="s">
        <v>54</v>
      </c>
      <c r="U317" t="s">
        <v>54</v>
      </c>
      <c r="V317" t="s">
        <v>54</v>
      </c>
      <c r="W317" t="s">
        <v>54</v>
      </c>
      <c r="X317" s="23" t="s">
        <v>54</v>
      </c>
      <c r="Y317" s="23" t="s">
        <v>54</v>
      </c>
      <c r="Z317" s="23" t="s">
        <v>54</v>
      </c>
      <c r="AA317" s="23" t="s">
        <v>54</v>
      </c>
      <c r="AB317" t="s">
        <v>54</v>
      </c>
      <c r="AC317" t="s">
        <v>54</v>
      </c>
      <c r="AD317" t="s">
        <v>54</v>
      </c>
      <c r="AE317" t="s">
        <v>54</v>
      </c>
      <c r="AF317" s="23" t="s">
        <v>54</v>
      </c>
      <c r="AG317" s="23" t="s">
        <v>54</v>
      </c>
      <c r="AH317" s="23" t="s">
        <v>54</v>
      </c>
      <c r="AI317" s="23" t="s">
        <v>54</v>
      </c>
      <c r="AJ317">
        <v>0</v>
      </c>
      <c r="AK317">
        <v>0</v>
      </c>
      <c r="AL317">
        <v>0</v>
      </c>
      <c r="AM317">
        <v>0</v>
      </c>
      <c r="AN317" s="23" t="e">
        <v>#DIV/0!</v>
      </c>
      <c r="AO317" s="23" t="e">
        <v>#DIV/0!</v>
      </c>
      <c r="AP317" s="23" t="e">
        <v>#DIV/0!</v>
      </c>
      <c r="AQ317" s="23" t="e">
        <v>#DIV/0!</v>
      </c>
      <c r="AR317" s="35">
        <v>0</v>
      </c>
      <c r="AS317" s="35">
        <v>0</v>
      </c>
      <c r="AT317" s="35">
        <v>0</v>
      </c>
      <c r="AU317" s="31" t="str">
        <f t="shared" si="7"/>
        <v>库存为0</v>
      </c>
      <c r="AV317" s="36" t="str">
        <f>IFERROR(时间!$B$4+AU317,"上周无销量")</f>
        <v>上周无销量</v>
      </c>
    </row>
    <row r="318" spans="1:48">
      <c r="A318" s="21" t="s">
        <v>702</v>
      </c>
      <c r="B318" t="s">
        <v>701</v>
      </c>
      <c r="C318" t="s">
        <v>661</v>
      </c>
      <c r="D318" s="31">
        <v>0</v>
      </c>
      <c r="E318" s="31">
        <v>0</v>
      </c>
      <c r="F318" s="31">
        <v>0</v>
      </c>
      <c r="G318" s="31">
        <v>0</v>
      </c>
      <c r="H318" s="32">
        <v>0</v>
      </c>
      <c r="I318">
        <v>0</v>
      </c>
      <c r="J318" s="33">
        <v>0</v>
      </c>
      <c r="K318" s="33">
        <v>0</v>
      </c>
      <c r="L318" s="33">
        <v>0</v>
      </c>
      <c r="M318">
        <v>0</v>
      </c>
      <c r="N318">
        <v>0</v>
      </c>
      <c r="O318">
        <v>0</v>
      </c>
      <c r="P318" t="s">
        <v>54</v>
      </c>
      <c r="Q318" t="s">
        <v>54</v>
      </c>
      <c r="R318" t="s">
        <v>54</v>
      </c>
      <c r="S318" t="s">
        <v>54</v>
      </c>
      <c r="T318" t="s">
        <v>54</v>
      </c>
      <c r="U318" t="s">
        <v>54</v>
      </c>
      <c r="V318" t="s">
        <v>54</v>
      </c>
      <c r="W318" t="s">
        <v>54</v>
      </c>
      <c r="X318" s="23" t="s">
        <v>54</v>
      </c>
      <c r="Y318" s="23" t="s">
        <v>54</v>
      </c>
      <c r="Z318" s="23" t="s">
        <v>54</v>
      </c>
      <c r="AA318" s="23" t="s">
        <v>54</v>
      </c>
      <c r="AB318" t="s">
        <v>54</v>
      </c>
      <c r="AC318" t="s">
        <v>54</v>
      </c>
      <c r="AD318" t="s">
        <v>54</v>
      </c>
      <c r="AE318" t="s">
        <v>54</v>
      </c>
      <c r="AF318" s="23" t="s">
        <v>54</v>
      </c>
      <c r="AG318" s="23" t="s">
        <v>54</v>
      </c>
      <c r="AH318" s="23" t="s">
        <v>54</v>
      </c>
      <c r="AI318" s="23" t="s">
        <v>54</v>
      </c>
      <c r="AJ318">
        <v>0</v>
      </c>
      <c r="AK318">
        <v>0</v>
      </c>
      <c r="AL318">
        <v>0</v>
      </c>
      <c r="AM318">
        <v>0</v>
      </c>
      <c r="AN318" s="23" t="e">
        <v>#DIV/0!</v>
      </c>
      <c r="AO318" s="23" t="e">
        <v>#DIV/0!</v>
      </c>
      <c r="AP318" s="23" t="e">
        <v>#DIV/0!</v>
      </c>
      <c r="AQ318" s="23" t="e">
        <v>#DIV/0!</v>
      </c>
      <c r="AR318" s="35">
        <v>0</v>
      </c>
      <c r="AS318" s="35">
        <v>0</v>
      </c>
      <c r="AT318" s="35">
        <v>0</v>
      </c>
      <c r="AU318" s="31" t="str">
        <f t="shared" si="7"/>
        <v>库存为0</v>
      </c>
      <c r="AV318" s="36" t="str">
        <f>IFERROR(时间!$B$4+AU318,"上周无销量")</f>
        <v>上周无销量</v>
      </c>
    </row>
    <row r="319" spans="1:48">
      <c r="A319" s="21" t="s">
        <v>703</v>
      </c>
      <c r="B319" t="s">
        <v>704</v>
      </c>
      <c r="C319" t="s">
        <v>661</v>
      </c>
      <c r="D319" s="31">
        <v>0</v>
      </c>
      <c r="E319" s="31">
        <v>0</v>
      </c>
      <c r="F319" s="31">
        <v>0</v>
      </c>
      <c r="G319" s="31">
        <v>0</v>
      </c>
      <c r="H319" s="32">
        <v>0</v>
      </c>
      <c r="I319">
        <v>0</v>
      </c>
      <c r="J319" s="33">
        <v>0</v>
      </c>
      <c r="K319" s="33">
        <v>0</v>
      </c>
      <c r="L319" s="33">
        <v>0</v>
      </c>
      <c r="M319">
        <v>0</v>
      </c>
      <c r="N319">
        <v>0</v>
      </c>
      <c r="O319">
        <v>0</v>
      </c>
      <c r="P319" t="s">
        <v>54</v>
      </c>
      <c r="Q319" t="s">
        <v>54</v>
      </c>
      <c r="R319" t="s">
        <v>54</v>
      </c>
      <c r="S319" t="s">
        <v>54</v>
      </c>
      <c r="T319" t="s">
        <v>54</v>
      </c>
      <c r="U319" t="s">
        <v>54</v>
      </c>
      <c r="V319" t="s">
        <v>54</v>
      </c>
      <c r="W319" t="s">
        <v>54</v>
      </c>
      <c r="X319" s="23" t="s">
        <v>54</v>
      </c>
      <c r="Y319" s="23" t="s">
        <v>54</v>
      </c>
      <c r="Z319" s="23" t="s">
        <v>54</v>
      </c>
      <c r="AA319" s="23" t="s">
        <v>54</v>
      </c>
      <c r="AB319" t="s">
        <v>54</v>
      </c>
      <c r="AC319" t="s">
        <v>54</v>
      </c>
      <c r="AD319" t="s">
        <v>54</v>
      </c>
      <c r="AE319" t="s">
        <v>54</v>
      </c>
      <c r="AF319" s="23" t="s">
        <v>54</v>
      </c>
      <c r="AG319" s="23" t="s">
        <v>54</v>
      </c>
      <c r="AH319" s="23" t="s">
        <v>54</v>
      </c>
      <c r="AI319" s="23" t="s">
        <v>54</v>
      </c>
      <c r="AJ319">
        <v>4</v>
      </c>
      <c r="AK319">
        <v>0</v>
      </c>
      <c r="AL319">
        <v>0</v>
      </c>
      <c r="AM319">
        <v>0</v>
      </c>
      <c r="AN319" s="23">
        <v>0</v>
      </c>
      <c r="AO319" s="23" t="e">
        <v>#DIV/0!</v>
      </c>
      <c r="AP319" s="23" t="e">
        <v>#DIV/0!</v>
      </c>
      <c r="AQ319" s="23" t="e">
        <v>#DIV/0!</v>
      </c>
      <c r="AR319" s="35">
        <v>0</v>
      </c>
      <c r="AS319" s="35">
        <v>0</v>
      </c>
      <c r="AT319" s="35">
        <v>0</v>
      </c>
      <c r="AU319" s="31" t="str">
        <f t="shared" si="7"/>
        <v>库存为0</v>
      </c>
      <c r="AV319" s="36" t="str">
        <f>IFERROR(时间!$B$4+AU319,"上周无销量")</f>
        <v>上周无销量</v>
      </c>
    </row>
    <row r="320" spans="1:48">
      <c r="A320" s="21" t="s">
        <v>705</v>
      </c>
      <c r="B320" t="s">
        <v>706</v>
      </c>
      <c r="C320" t="s">
        <v>661</v>
      </c>
      <c r="D320" s="31">
        <v>0</v>
      </c>
      <c r="E320" s="31">
        <v>0</v>
      </c>
      <c r="F320" s="31">
        <v>0</v>
      </c>
      <c r="G320" s="31">
        <v>0</v>
      </c>
      <c r="H320" s="32">
        <v>0</v>
      </c>
      <c r="I320">
        <v>0</v>
      </c>
      <c r="J320" s="33">
        <v>0</v>
      </c>
      <c r="K320" s="33">
        <v>0</v>
      </c>
      <c r="L320" s="33">
        <v>0</v>
      </c>
      <c r="M320">
        <v>0</v>
      </c>
      <c r="N320">
        <v>0</v>
      </c>
      <c r="O320">
        <v>0</v>
      </c>
      <c r="P320" t="s">
        <v>54</v>
      </c>
      <c r="Q320" t="s">
        <v>54</v>
      </c>
      <c r="R320" t="s">
        <v>54</v>
      </c>
      <c r="S320" t="s">
        <v>54</v>
      </c>
      <c r="T320" t="s">
        <v>54</v>
      </c>
      <c r="U320" t="s">
        <v>54</v>
      </c>
      <c r="V320" t="s">
        <v>54</v>
      </c>
      <c r="W320" t="s">
        <v>54</v>
      </c>
      <c r="X320" s="23" t="s">
        <v>54</v>
      </c>
      <c r="Y320" s="23" t="s">
        <v>54</v>
      </c>
      <c r="Z320" s="23" t="s">
        <v>54</v>
      </c>
      <c r="AA320" s="23" t="s">
        <v>54</v>
      </c>
      <c r="AB320" t="s">
        <v>54</v>
      </c>
      <c r="AC320" t="s">
        <v>54</v>
      </c>
      <c r="AD320" t="s">
        <v>54</v>
      </c>
      <c r="AE320" t="s">
        <v>54</v>
      </c>
      <c r="AF320" s="23" t="s">
        <v>54</v>
      </c>
      <c r="AG320" s="23" t="s">
        <v>54</v>
      </c>
      <c r="AH320" s="23" t="s">
        <v>54</v>
      </c>
      <c r="AI320" s="23" t="s">
        <v>54</v>
      </c>
      <c r="AJ320">
        <v>0</v>
      </c>
      <c r="AK320">
        <v>1</v>
      </c>
      <c r="AL320">
        <v>0</v>
      </c>
      <c r="AM320">
        <v>4</v>
      </c>
      <c r="AN320" s="23" t="e">
        <v>#DIV/0!</v>
      </c>
      <c r="AO320" s="23">
        <v>0</v>
      </c>
      <c r="AP320" s="23" t="e">
        <v>#DIV/0!</v>
      </c>
      <c r="AQ320" s="23">
        <v>0</v>
      </c>
      <c r="AR320" s="35">
        <v>0</v>
      </c>
      <c r="AS320" s="35">
        <v>0</v>
      </c>
      <c r="AT320" s="35">
        <v>0</v>
      </c>
      <c r="AU320" s="31" t="str">
        <f t="shared" si="7"/>
        <v>库存为0</v>
      </c>
      <c r="AV320" s="36" t="str">
        <f>IFERROR(时间!$B$4+AU320,"上周无销量")</f>
        <v>上周无销量</v>
      </c>
    </row>
    <row r="321" spans="1:48">
      <c r="A321" s="21" t="s">
        <v>707</v>
      </c>
      <c r="B321" t="s">
        <v>708</v>
      </c>
      <c r="C321" t="s">
        <v>661</v>
      </c>
      <c r="D321" s="31">
        <v>0</v>
      </c>
      <c r="E321" s="31">
        <v>0</v>
      </c>
      <c r="F321" s="31">
        <v>0</v>
      </c>
      <c r="G321" s="31">
        <v>0</v>
      </c>
      <c r="H321" s="32">
        <v>0</v>
      </c>
      <c r="I321">
        <v>0</v>
      </c>
      <c r="J321" s="33">
        <v>0</v>
      </c>
      <c r="K321" s="33">
        <v>0</v>
      </c>
      <c r="L321" s="33">
        <v>0</v>
      </c>
      <c r="M321">
        <v>0</v>
      </c>
      <c r="N321">
        <v>0</v>
      </c>
      <c r="O321">
        <v>0</v>
      </c>
      <c r="P321" t="s">
        <v>54</v>
      </c>
      <c r="Q321" t="s">
        <v>54</v>
      </c>
      <c r="R321" t="s">
        <v>54</v>
      </c>
      <c r="S321" t="s">
        <v>54</v>
      </c>
      <c r="T321" t="s">
        <v>54</v>
      </c>
      <c r="U321" t="s">
        <v>54</v>
      </c>
      <c r="V321" t="s">
        <v>54</v>
      </c>
      <c r="W321" t="s">
        <v>54</v>
      </c>
      <c r="X321" s="23" t="s">
        <v>54</v>
      </c>
      <c r="Y321" s="23" t="s">
        <v>54</v>
      </c>
      <c r="Z321" s="23" t="s">
        <v>54</v>
      </c>
      <c r="AA321" s="23" t="s">
        <v>54</v>
      </c>
      <c r="AB321" t="s">
        <v>54</v>
      </c>
      <c r="AC321" t="s">
        <v>54</v>
      </c>
      <c r="AD321" t="s">
        <v>54</v>
      </c>
      <c r="AE321" t="s">
        <v>54</v>
      </c>
      <c r="AF321" s="23" t="s">
        <v>54</v>
      </c>
      <c r="AG321" s="23" t="s">
        <v>54</v>
      </c>
      <c r="AH321" s="23" t="s">
        <v>54</v>
      </c>
      <c r="AI321" s="23" t="s">
        <v>54</v>
      </c>
      <c r="AJ321">
        <v>0</v>
      </c>
      <c r="AK321">
        <v>0</v>
      </c>
      <c r="AL321">
        <v>2</v>
      </c>
      <c r="AM321">
        <v>1</v>
      </c>
      <c r="AN321" s="23" t="e">
        <v>#DIV/0!</v>
      </c>
      <c r="AO321" s="23" t="e">
        <v>#DIV/0!</v>
      </c>
      <c r="AP321" s="23">
        <v>0</v>
      </c>
      <c r="AQ321" s="23">
        <v>0</v>
      </c>
      <c r="AR321" s="35">
        <v>0</v>
      </c>
      <c r="AS321" s="35">
        <v>0</v>
      </c>
      <c r="AT321" s="35">
        <v>0</v>
      </c>
      <c r="AU321" s="31" t="str">
        <f t="shared" si="7"/>
        <v>库存为0</v>
      </c>
      <c r="AV321" s="36" t="str">
        <f>IFERROR(时间!$B$4+AU321,"上周无销量")</f>
        <v>上周无销量</v>
      </c>
    </row>
    <row r="322" spans="1:48">
      <c r="A322" s="21" t="s">
        <v>709</v>
      </c>
      <c r="B322" t="s">
        <v>708</v>
      </c>
      <c r="C322" t="s">
        <v>661</v>
      </c>
      <c r="D322" s="31">
        <v>0</v>
      </c>
      <c r="E322" s="31">
        <v>0</v>
      </c>
      <c r="F322" s="31">
        <v>0</v>
      </c>
      <c r="G322" s="31">
        <v>0</v>
      </c>
      <c r="H322" s="32">
        <v>0</v>
      </c>
      <c r="I322">
        <v>0</v>
      </c>
      <c r="J322" s="33">
        <v>0</v>
      </c>
      <c r="K322" s="33">
        <v>0</v>
      </c>
      <c r="L322" s="33">
        <v>0</v>
      </c>
      <c r="M322">
        <v>0</v>
      </c>
      <c r="N322">
        <v>0</v>
      </c>
      <c r="O322">
        <v>0</v>
      </c>
      <c r="P322" t="s">
        <v>54</v>
      </c>
      <c r="Q322" t="s">
        <v>54</v>
      </c>
      <c r="R322" t="s">
        <v>54</v>
      </c>
      <c r="S322" t="s">
        <v>54</v>
      </c>
      <c r="T322" t="s">
        <v>54</v>
      </c>
      <c r="U322" t="s">
        <v>54</v>
      </c>
      <c r="V322" t="s">
        <v>54</v>
      </c>
      <c r="W322" t="s">
        <v>54</v>
      </c>
      <c r="X322" s="23" t="s">
        <v>54</v>
      </c>
      <c r="Y322" s="23" t="s">
        <v>54</v>
      </c>
      <c r="Z322" s="23" t="s">
        <v>54</v>
      </c>
      <c r="AA322" s="23" t="s">
        <v>54</v>
      </c>
      <c r="AB322" t="s">
        <v>54</v>
      </c>
      <c r="AC322" t="s">
        <v>54</v>
      </c>
      <c r="AD322" t="s">
        <v>54</v>
      </c>
      <c r="AE322" t="s">
        <v>54</v>
      </c>
      <c r="AF322" s="23" t="s">
        <v>54</v>
      </c>
      <c r="AG322" s="23" t="s">
        <v>54</v>
      </c>
      <c r="AH322" s="23" t="s">
        <v>54</v>
      </c>
      <c r="AI322" s="23" t="s">
        <v>54</v>
      </c>
      <c r="AJ322">
        <v>0</v>
      </c>
      <c r="AK322">
        <v>0</v>
      </c>
      <c r="AL322">
        <v>2</v>
      </c>
      <c r="AM322">
        <v>1</v>
      </c>
      <c r="AN322" s="23" t="e">
        <v>#DIV/0!</v>
      </c>
      <c r="AO322" s="23" t="e">
        <v>#DIV/0!</v>
      </c>
      <c r="AP322" s="23">
        <v>0</v>
      </c>
      <c r="AQ322" s="23">
        <v>0</v>
      </c>
      <c r="AR322" s="35">
        <v>0</v>
      </c>
      <c r="AS322" s="35">
        <v>0</v>
      </c>
      <c r="AT322" s="35">
        <v>0</v>
      </c>
      <c r="AU322" s="31" t="str">
        <f t="shared" si="7"/>
        <v>库存为0</v>
      </c>
      <c r="AV322" s="36" t="str">
        <f>IFERROR(时间!$B$4+AU322,"上周无销量")</f>
        <v>上周无销量</v>
      </c>
    </row>
    <row r="323" spans="1:48">
      <c r="A323" s="21" t="s">
        <v>710</v>
      </c>
      <c r="B323" t="s">
        <v>711</v>
      </c>
      <c r="C323" t="s">
        <v>661</v>
      </c>
      <c r="D323" s="31">
        <v>0</v>
      </c>
      <c r="E323" s="31">
        <v>0</v>
      </c>
      <c r="F323" s="31">
        <v>0</v>
      </c>
      <c r="G323" s="31">
        <v>0</v>
      </c>
      <c r="H323" s="32">
        <v>0</v>
      </c>
      <c r="I323">
        <v>0</v>
      </c>
      <c r="J323" s="33">
        <v>0</v>
      </c>
      <c r="K323" s="33">
        <v>0</v>
      </c>
      <c r="L323" s="33">
        <v>0</v>
      </c>
      <c r="M323">
        <v>0</v>
      </c>
      <c r="N323">
        <v>0</v>
      </c>
      <c r="O323">
        <v>0</v>
      </c>
      <c r="P323" t="s">
        <v>54</v>
      </c>
      <c r="Q323" t="s">
        <v>54</v>
      </c>
      <c r="R323" t="s">
        <v>54</v>
      </c>
      <c r="S323" t="s">
        <v>54</v>
      </c>
      <c r="T323" t="s">
        <v>54</v>
      </c>
      <c r="U323" t="s">
        <v>54</v>
      </c>
      <c r="V323" t="s">
        <v>54</v>
      </c>
      <c r="W323" t="s">
        <v>54</v>
      </c>
      <c r="X323" s="23" t="s">
        <v>54</v>
      </c>
      <c r="Y323" s="23" t="s">
        <v>54</v>
      </c>
      <c r="Z323" s="23" t="s">
        <v>54</v>
      </c>
      <c r="AA323" s="23" t="s">
        <v>54</v>
      </c>
      <c r="AB323" t="s">
        <v>54</v>
      </c>
      <c r="AC323" t="s">
        <v>54</v>
      </c>
      <c r="AD323" t="s">
        <v>54</v>
      </c>
      <c r="AE323" t="s">
        <v>54</v>
      </c>
      <c r="AF323" s="23" t="s">
        <v>54</v>
      </c>
      <c r="AG323" s="23" t="s">
        <v>54</v>
      </c>
      <c r="AH323" s="23" t="s">
        <v>54</v>
      </c>
      <c r="AI323" s="23" t="s">
        <v>54</v>
      </c>
      <c r="AJ323">
        <v>0</v>
      </c>
      <c r="AK323">
        <v>0</v>
      </c>
      <c r="AL323">
        <v>0</v>
      </c>
      <c r="AM323">
        <v>0</v>
      </c>
      <c r="AN323" s="23" t="e">
        <v>#DIV/0!</v>
      </c>
      <c r="AO323" s="23" t="e">
        <v>#DIV/0!</v>
      </c>
      <c r="AP323" s="23" t="e">
        <v>#DIV/0!</v>
      </c>
      <c r="AQ323" s="23" t="e">
        <v>#DIV/0!</v>
      </c>
      <c r="AR323" s="35">
        <v>0</v>
      </c>
      <c r="AS323" s="35">
        <v>0</v>
      </c>
      <c r="AT323" s="35">
        <v>0</v>
      </c>
      <c r="AU323" s="31" t="str">
        <f t="shared" si="7"/>
        <v>库存为0</v>
      </c>
      <c r="AV323" s="36" t="str">
        <f>IFERROR(时间!$B$4+AU323,"上周无销量")</f>
        <v>上周无销量</v>
      </c>
    </row>
    <row r="324" spans="1:48">
      <c r="A324" s="21" t="s">
        <v>712</v>
      </c>
      <c r="B324" t="s">
        <v>711</v>
      </c>
      <c r="C324" t="s">
        <v>661</v>
      </c>
      <c r="D324" s="31">
        <v>0</v>
      </c>
      <c r="E324" s="31">
        <v>0</v>
      </c>
      <c r="F324" s="31">
        <v>0</v>
      </c>
      <c r="G324" s="31">
        <v>0</v>
      </c>
      <c r="H324" s="32">
        <v>0</v>
      </c>
      <c r="I324">
        <v>0</v>
      </c>
      <c r="J324" s="33">
        <v>0</v>
      </c>
      <c r="K324" s="33">
        <v>0</v>
      </c>
      <c r="L324" s="33">
        <v>0</v>
      </c>
      <c r="M324">
        <v>0</v>
      </c>
      <c r="N324">
        <v>0</v>
      </c>
      <c r="O324">
        <v>0</v>
      </c>
      <c r="P324" t="s">
        <v>54</v>
      </c>
      <c r="Q324" t="s">
        <v>54</v>
      </c>
      <c r="R324" t="s">
        <v>54</v>
      </c>
      <c r="S324" t="s">
        <v>54</v>
      </c>
      <c r="T324" t="s">
        <v>54</v>
      </c>
      <c r="U324" t="s">
        <v>54</v>
      </c>
      <c r="V324" t="s">
        <v>54</v>
      </c>
      <c r="W324" t="s">
        <v>54</v>
      </c>
      <c r="X324" s="23" t="s">
        <v>54</v>
      </c>
      <c r="Y324" s="23" t="s">
        <v>54</v>
      </c>
      <c r="Z324" s="23" t="s">
        <v>54</v>
      </c>
      <c r="AA324" s="23" t="s">
        <v>54</v>
      </c>
      <c r="AB324" t="s">
        <v>54</v>
      </c>
      <c r="AC324" t="s">
        <v>54</v>
      </c>
      <c r="AD324" t="s">
        <v>54</v>
      </c>
      <c r="AE324" t="s">
        <v>54</v>
      </c>
      <c r="AF324" s="23" t="s">
        <v>54</v>
      </c>
      <c r="AG324" s="23" t="s">
        <v>54</v>
      </c>
      <c r="AH324" s="23" t="s">
        <v>54</v>
      </c>
      <c r="AI324" s="23" t="s">
        <v>54</v>
      </c>
      <c r="AJ324">
        <v>0</v>
      </c>
      <c r="AK324">
        <v>0</v>
      </c>
      <c r="AL324">
        <v>0</v>
      </c>
      <c r="AM324">
        <v>0</v>
      </c>
      <c r="AN324" s="23" t="e">
        <v>#DIV/0!</v>
      </c>
      <c r="AO324" s="23" t="e">
        <v>#DIV/0!</v>
      </c>
      <c r="AP324" s="23" t="e">
        <v>#DIV/0!</v>
      </c>
      <c r="AQ324" s="23" t="e">
        <v>#DIV/0!</v>
      </c>
      <c r="AR324" s="35">
        <v>0</v>
      </c>
      <c r="AS324" s="35">
        <v>0</v>
      </c>
      <c r="AT324" s="35">
        <v>0</v>
      </c>
      <c r="AU324" s="31" t="str">
        <f t="shared" si="7"/>
        <v>库存为0</v>
      </c>
      <c r="AV324" s="36" t="str">
        <f>IFERROR(时间!$B$4+AU324,"上周无销量")</f>
        <v>上周无销量</v>
      </c>
    </row>
    <row r="325" spans="1:48">
      <c r="A325" s="21" t="s">
        <v>713</v>
      </c>
      <c r="B325" t="s">
        <v>714</v>
      </c>
      <c r="C325" t="s">
        <v>661</v>
      </c>
      <c r="D325" s="31">
        <v>0</v>
      </c>
      <c r="E325" s="31">
        <v>0</v>
      </c>
      <c r="F325" s="31">
        <v>0</v>
      </c>
      <c r="G325" s="31">
        <v>0</v>
      </c>
      <c r="H325" s="32">
        <v>0</v>
      </c>
      <c r="I325">
        <v>0</v>
      </c>
      <c r="J325" s="33">
        <v>0</v>
      </c>
      <c r="K325" s="33">
        <v>0</v>
      </c>
      <c r="L325" s="33">
        <v>0</v>
      </c>
      <c r="M325">
        <v>0</v>
      </c>
      <c r="N325">
        <v>0</v>
      </c>
      <c r="O325">
        <v>0</v>
      </c>
      <c r="P325" t="s">
        <v>54</v>
      </c>
      <c r="Q325" t="s">
        <v>54</v>
      </c>
      <c r="R325" t="s">
        <v>54</v>
      </c>
      <c r="S325" t="s">
        <v>54</v>
      </c>
      <c r="T325" t="s">
        <v>54</v>
      </c>
      <c r="U325" t="s">
        <v>54</v>
      </c>
      <c r="V325" t="s">
        <v>54</v>
      </c>
      <c r="W325" t="s">
        <v>54</v>
      </c>
      <c r="X325" s="23" t="s">
        <v>54</v>
      </c>
      <c r="Y325" s="23" t="s">
        <v>54</v>
      </c>
      <c r="Z325" s="23" t="s">
        <v>54</v>
      </c>
      <c r="AA325" s="23" t="s">
        <v>54</v>
      </c>
      <c r="AB325" t="s">
        <v>54</v>
      </c>
      <c r="AC325" t="s">
        <v>54</v>
      </c>
      <c r="AD325" t="s">
        <v>54</v>
      </c>
      <c r="AE325" t="s">
        <v>54</v>
      </c>
      <c r="AF325" s="23" t="s">
        <v>54</v>
      </c>
      <c r="AG325" s="23" t="s">
        <v>54</v>
      </c>
      <c r="AH325" s="23" t="s">
        <v>54</v>
      </c>
      <c r="AI325" s="23" t="s">
        <v>54</v>
      </c>
      <c r="AJ325">
        <v>2</v>
      </c>
      <c r="AK325">
        <v>1</v>
      </c>
      <c r="AL325">
        <v>0</v>
      </c>
      <c r="AM325">
        <v>3</v>
      </c>
      <c r="AN325" s="23">
        <v>0</v>
      </c>
      <c r="AO325" s="23">
        <v>0</v>
      </c>
      <c r="AP325" s="23" t="e">
        <v>#DIV/0!</v>
      </c>
      <c r="AQ325" s="23">
        <v>0</v>
      </c>
      <c r="AR325" s="35">
        <v>0</v>
      </c>
      <c r="AS325" s="35">
        <v>0</v>
      </c>
      <c r="AT325" s="35">
        <v>0</v>
      </c>
      <c r="AU325" s="31" t="str">
        <f t="shared" ref="AU325:AU388" si="8">IF(AR325="","库存为"&amp;M325,IF(AS325=0,"库存为"&amp;M325,INT(M325/AR325)))</f>
        <v>库存为0</v>
      </c>
      <c r="AV325" s="36" t="str">
        <f>IFERROR(时间!$B$4+AU325,"上周无销量")</f>
        <v>上周无销量</v>
      </c>
    </row>
    <row r="326" spans="1:48">
      <c r="A326" s="21" t="s">
        <v>715</v>
      </c>
      <c r="B326" t="s">
        <v>714</v>
      </c>
      <c r="C326" t="s">
        <v>661</v>
      </c>
      <c r="D326" s="31">
        <v>0</v>
      </c>
      <c r="E326" s="31">
        <v>0</v>
      </c>
      <c r="F326" s="31">
        <v>0</v>
      </c>
      <c r="G326" s="31">
        <v>0</v>
      </c>
      <c r="H326" s="32">
        <v>0</v>
      </c>
      <c r="I326">
        <v>0</v>
      </c>
      <c r="J326" s="33">
        <v>0</v>
      </c>
      <c r="K326" s="33">
        <v>0</v>
      </c>
      <c r="L326" s="33">
        <v>0</v>
      </c>
      <c r="M326">
        <v>0</v>
      </c>
      <c r="N326">
        <v>0</v>
      </c>
      <c r="O326">
        <v>0</v>
      </c>
      <c r="P326" t="s">
        <v>54</v>
      </c>
      <c r="Q326" t="s">
        <v>54</v>
      </c>
      <c r="R326" t="s">
        <v>54</v>
      </c>
      <c r="S326" t="s">
        <v>54</v>
      </c>
      <c r="T326" t="s">
        <v>54</v>
      </c>
      <c r="U326" t="s">
        <v>54</v>
      </c>
      <c r="V326" t="s">
        <v>54</v>
      </c>
      <c r="W326" t="s">
        <v>54</v>
      </c>
      <c r="X326" s="23" t="s">
        <v>54</v>
      </c>
      <c r="Y326" s="23" t="s">
        <v>54</v>
      </c>
      <c r="Z326" s="23" t="s">
        <v>54</v>
      </c>
      <c r="AA326" s="23" t="s">
        <v>54</v>
      </c>
      <c r="AB326" t="s">
        <v>54</v>
      </c>
      <c r="AC326" t="s">
        <v>54</v>
      </c>
      <c r="AD326" t="s">
        <v>54</v>
      </c>
      <c r="AE326" t="s">
        <v>54</v>
      </c>
      <c r="AF326" s="23" t="s">
        <v>54</v>
      </c>
      <c r="AG326" s="23" t="s">
        <v>54</v>
      </c>
      <c r="AH326" s="23" t="s">
        <v>54</v>
      </c>
      <c r="AI326" s="23" t="s">
        <v>54</v>
      </c>
      <c r="AJ326">
        <v>2</v>
      </c>
      <c r="AK326">
        <v>1</v>
      </c>
      <c r="AL326">
        <v>0</v>
      </c>
      <c r="AM326">
        <v>3</v>
      </c>
      <c r="AN326" s="23">
        <v>0</v>
      </c>
      <c r="AO326" s="23">
        <v>0</v>
      </c>
      <c r="AP326" s="23" t="e">
        <v>#DIV/0!</v>
      </c>
      <c r="AQ326" s="23">
        <v>0</v>
      </c>
      <c r="AR326" s="35">
        <v>0</v>
      </c>
      <c r="AS326" s="35">
        <v>0</v>
      </c>
      <c r="AT326" s="35">
        <v>0</v>
      </c>
      <c r="AU326" s="31" t="str">
        <f t="shared" si="8"/>
        <v>库存为0</v>
      </c>
      <c r="AV326" s="36" t="str">
        <f>IFERROR(时间!$B$4+AU326,"上周无销量")</f>
        <v>上周无销量</v>
      </c>
    </row>
    <row r="327" spans="1:48">
      <c r="A327" s="21" t="s">
        <v>716</v>
      </c>
      <c r="B327" t="s">
        <v>717</v>
      </c>
      <c r="C327" t="s">
        <v>661</v>
      </c>
      <c r="D327" s="31">
        <v>0</v>
      </c>
      <c r="E327" s="31">
        <v>0</v>
      </c>
      <c r="F327" s="31">
        <v>0</v>
      </c>
      <c r="G327" s="31">
        <v>0</v>
      </c>
      <c r="H327" s="32">
        <v>0</v>
      </c>
      <c r="I327">
        <v>0</v>
      </c>
      <c r="J327" s="33">
        <v>0</v>
      </c>
      <c r="K327" s="33">
        <v>0</v>
      </c>
      <c r="L327" s="33">
        <v>0</v>
      </c>
      <c r="M327">
        <v>0</v>
      </c>
      <c r="N327">
        <v>0</v>
      </c>
      <c r="O327">
        <v>0</v>
      </c>
      <c r="P327" t="s">
        <v>54</v>
      </c>
      <c r="Q327" t="s">
        <v>54</v>
      </c>
      <c r="R327" t="s">
        <v>54</v>
      </c>
      <c r="S327" t="s">
        <v>54</v>
      </c>
      <c r="T327" t="s">
        <v>54</v>
      </c>
      <c r="U327" t="s">
        <v>54</v>
      </c>
      <c r="V327" t="s">
        <v>54</v>
      </c>
      <c r="W327" t="s">
        <v>54</v>
      </c>
      <c r="X327" s="23" t="s">
        <v>54</v>
      </c>
      <c r="Y327" s="23" t="s">
        <v>54</v>
      </c>
      <c r="Z327" s="23" t="s">
        <v>54</v>
      </c>
      <c r="AA327" s="23" t="s">
        <v>54</v>
      </c>
      <c r="AB327" t="s">
        <v>54</v>
      </c>
      <c r="AC327" t="s">
        <v>54</v>
      </c>
      <c r="AD327" t="s">
        <v>54</v>
      </c>
      <c r="AE327" t="s">
        <v>54</v>
      </c>
      <c r="AF327" s="23" t="s">
        <v>54</v>
      </c>
      <c r="AG327" s="23" t="s">
        <v>54</v>
      </c>
      <c r="AH327" s="23" t="s">
        <v>54</v>
      </c>
      <c r="AI327" s="23" t="s">
        <v>54</v>
      </c>
      <c r="AJ327">
        <v>3</v>
      </c>
      <c r="AK327">
        <v>0</v>
      </c>
      <c r="AL327">
        <v>0</v>
      </c>
      <c r="AM327">
        <v>0</v>
      </c>
      <c r="AN327" s="23">
        <v>0</v>
      </c>
      <c r="AO327" s="23" t="e">
        <v>#DIV/0!</v>
      </c>
      <c r="AP327" s="23" t="e">
        <v>#DIV/0!</v>
      </c>
      <c r="AQ327" s="23" t="e">
        <v>#DIV/0!</v>
      </c>
      <c r="AR327" s="35">
        <v>0</v>
      </c>
      <c r="AS327" s="35">
        <v>0</v>
      </c>
      <c r="AT327" s="35">
        <v>0</v>
      </c>
      <c r="AU327" s="31" t="str">
        <f t="shared" si="8"/>
        <v>库存为0</v>
      </c>
      <c r="AV327" s="36" t="str">
        <f>IFERROR(时间!$B$4+AU327,"上周无销量")</f>
        <v>上周无销量</v>
      </c>
    </row>
    <row r="328" spans="1:48">
      <c r="A328" s="21" t="s">
        <v>718</v>
      </c>
      <c r="B328" t="s">
        <v>719</v>
      </c>
      <c r="C328" t="s">
        <v>661</v>
      </c>
      <c r="D328" s="31">
        <v>0</v>
      </c>
      <c r="E328" s="31">
        <v>0</v>
      </c>
      <c r="F328" s="31">
        <v>0</v>
      </c>
      <c r="G328" s="31">
        <v>0</v>
      </c>
      <c r="H328" s="32">
        <v>0</v>
      </c>
      <c r="I328">
        <v>0</v>
      </c>
      <c r="J328" s="33">
        <v>0</v>
      </c>
      <c r="K328" s="33">
        <v>0</v>
      </c>
      <c r="L328" s="33">
        <v>0</v>
      </c>
      <c r="M328">
        <v>0</v>
      </c>
      <c r="N328">
        <v>0</v>
      </c>
      <c r="O328">
        <v>0</v>
      </c>
      <c r="P328" t="s">
        <v>54</v>
      </c>
      <c r="Q328" t="s">
        <v>54</v>
      </c>
      <c r="R328" t="s">
        <v>54</v>
      </c>
      <c r="S328" t="s">
        <v>54</v>
      </c>
      <c r="T328" t="s">
        <v>54</v>
      </c>
      <c r="U328" t="s">
        <v>54</v>
      </c>
      <c r="V328" t="s">
        <v>54</v>
      </c>
      <c r="W328" t="s">
        <v>54</v>
      </c>
      <c r="X328" s="23" t="s">
        <v>54</v>
      </c>
      <c r="Y328" s="23" t="s">
        <v>54</v>
      </c>
      <c r="Z328" s="23" t="s">
        <v>54</v>
      </c>
      <c r="AA328" s="23" t="s">
        <v>54</v>
      </c>
      <c r="AB328" t="s">
        <v>54</v>
      </c>
      <c r="AC328" t="s">
        <v>54</v>
      </c>
      <c r="AD328" t="s">
        <v>54</v>
      </c>
      <c r="AE328" t="s">
        <v>54</v>
      </c>
      <c r="AF328" s="23" t="s">
        <v>54</v>
      </c>
      <c r="AG328" s="23" t="s">
        <v>54</v>
      </c>
      <c r="AH328" s="23" t="s">
        <v>54</v>
      </c>
      <c r="AI328" s="23" t="s">
        <v>54</v>
      </c>
      <c r="AJ328">
        <v>1</v>
      </c>
      <c r="AK328">
        <v>1</v>
      </c>
      <c r="AL328">
        <v>0</v>
      </c>
      <c r="AM328">
        <v>1</v>
      </c>
      <c r="AN328" s="23">
        <v>0</v>
      </c>
      <c r="AO328" s="23">
        <v>0</v>
      </c>
      <c r="AP328" s="23" t="e">
        <v>#DIV/0!</v>
      </c>
      <c r="AQ328" s="23">
        <v>0</v>
      </c>
      <c r="AR328" s="35">
        <v>0</v>
      </c>
      <c r="AS328" s="35">
        <v>0</v>
      </c>
      <c r="AT328" s="35">
        <v>0</v>
      </c>
      <c r="AU328" s="31" t="str">
        <f t="shared" si="8"/>
        <v>库存为0</v>
      </c>
      <c r="AV328" s="36" t="str">
        <f>IFERROR(时间!$B$4+AU328,"上周无销量")</f>
        <v>上周无销量</v>
      </c>
    </row>
    <row r="329" spans="1:48">
      <c r="A329" s="21" t="s">
        <v>720</v>
      </c>
      <c r="B329" t="s">
        <v>721</v>
      </c>
      <c r="C329" t="s">
        <v>661</v>
      </c>
      <c r="D329" s="31">
        <v>0</v>
      </c>
      <c r="E329" s="31">
        <v>0</v>
      </c>
      <c r="F329" s="31">
        <v>0</v>
      </c>
      <c r="G329" s="31">
        <v>0</v>
      </c>
      <c r="H329" s="32">
        <v>0</v>
      </c>
      <c r="I329">
        <v>0</v>
      </c>
      <c r="J329" s="33">
        <v>0</v>
      </c>
      <c r="K329" s="33">
        <v>0</v>
      </c>
      <c r="L329" s="33">
        <v>0</v>
      </c>
      <c r="M329">
        <v>0</v>
      </c>
      <c r="N329">
        <v>0</v>
      </c>
      <c r="O329">
        <v>0</v>
      </c>
      <c r="P329" t="s">
        <v>54</v>
      </c>
      <c r="Q329" t="s">
        <v>54</v>
      </c>
      <c r="R329" t="s">
        <v>54</v>
      </c>
      <c r="S329" t="s">
        <v>54</v>
      </c>
      <c r="T329" t="s">
        <v>54</v>
      </c>
      <c r="U329" t="s">
        <v>54</v>
      </c>
      <c r="V329" t="s">
        <v>54</v>
      </c>
      <c r="W329" t="s">
        <v>54</v>
      </c>
      <c r="X329" s="23" t="s">
        <v>54</v>
      </c>
      <c r="Y329" s="23" t="s">
        <v>54</v>
      </c>
      <c r="Z329" s="23" t="s">
        <v>54</v>
      </c>
      <c r="AA329" s="23" t="s">
        <v>54</v>
      </c>
      <c r="AB329" t="s">
        <v>54</v>
      </c>
      <c r="AC329" t="s">
        <v>54</v>
      </c>
      <c r="AD329" t="s">
        <v>54</v>
      </c>
      <c r="AE329" t="s">
        <v>54</v>
      </c>
      <c r="AF329" s="23" t="s">
        <v>54</v>
      </c>
      <c r="AG329" s="23" t="s">
        <v>54</v>
      </c>
      <c r="AH329" s="23" t="s">
        <v>54</v>
      </c>
      <c r="AI329" s="23" t="s">
        <v>54</v>
      </c>
      <c r="AJ329">
        <v>1</v>
      </c>
      <c r="AK329">
        <v>2</v>
      </c>
      <c r="AL329">
        <v>4</v>
      </c>
      <c r="AM329">
        <v>1</v>
      </c>
      <c r="AN329" s="23">
        <v>0</v>
      </c>
      <c r="AO329" s="23">
        <v>0</v>
      </c>
      <c r="AP329" s="23">
        <v>0</v>
      </c>
      <c r="AQ329" s="23">
        <v>0</v>
      </c>
      <c r="AR329" s="35">
        <v>0</v>
      </c>
      <c r="AS329" s="35">
        <v>0</v>
      </c>
      <c r="AT329" s="35">
        <v>0</v>
      </c>
      <c r="AU329" s="31" t="str">
        <f t="shared" si="8"/>
        <v>库存为0</v>
      </c>
      <c r="AV329" s="36" t="str">
        <f>IFERROR(时间!$B$4+AU329,"上周无销量")</f>
        <v>上周无销量</v>
      </c>
    </row>
    <row r="330" spans="1:48">
      <c r="A330" s="21" t="s">
        <v>722</v>
      </c>
      <c r="B330" t="s">
        <v>723</v>
      </c>
      <c r="C330" t="s">
        <v>661</v>
      </c>
      <c r="D330" s="31">
        <v>0</v>
      </c>
      <c r="E330" s="31">
        <v>0</v>
      </c>
      <c r="F330" s="31">
        <v>0</v>
      </c>
      <c r="G330" s="31">
        <v>0</v>
      </c>
      <c r="H330" s="32">
        <v>0</v>
      </c>
      <c r="I330">
        <v>0</v>
      </c>
      <c r="J330" s="33">
        <v>0</v>
      </c>
      <c r="K330" s="33">
        <v>0</v>
      </c>
      <c r="L330" s="33">
        <v>0</v>
      </c>
      <c r="M330">
        <v>0</v>
      </c>
      <c r="N330">
        <v>0</v>
      </c>
      <c r="O330">
        <v>0</v>
      </c>
      <c r="P330" t="s">
        <v>54</v>
      </c>
      <c r="Q330" t="s">
        <v>54</v>
      </c>
      <c r="R330" t="s">
        <v>54</v>
      </c>
      <c r="S330" t="s">
        <v>54</v>
      </c>
      <c r="T330" t="s">
        <v>54</v>
      </c>
      <c r="U330" t="s">
        <v>54</v>
      </c>
      <c r="V330" t="s">
        <v>54</v>
      </c>
      <c r="W330" t="s">
        <v>54</v>
      </c>
      <c r="X330" s="23" t="s">
        <v>54</v>
      </c>
      <c r="Y330" s="23" t="s">
        <v>54</v>
      </c>
      <c r="Z330" s="23" t="s">
        <v>54</v>
      </c>
      <c r="AA330" s="23" t="s">
        <v>54</v>
      </c>
      <c r="AB330" t="s">
        <v>54</v>
      </c>
      <c r="AC330" t="s">
        <v>54</v>
      </c>
      <c r="AD330" t="s">
        <v>54</v>
      </c>
      <c r="AE330" t="s">
        <v>54</v>
      </c>
      <c r="AF330" s="23" t="s">
        <v>54</v>
      </c>
      <c r="AG330" s="23" t="s">
        <v>54</v>
      </c>
      <c r="AH330" s="23" t="s">
        <v>54</v>
      </c>
      <c r="AI330" s="23" t="s">
        <v>54</v>
      </c>
      <c r="AJ330">
        <v>0</v>
      </c>
      <c r="AK330">
        <v>3</v>
      </c>
      <c r="AL330">
        <v>4</v>
      </c>
      <c r="AM330">
        <v>0</v>
      </c>
      <c r="AN330" s="23" t="e">
        <v>#DIV/0!</v>
      </c>
      <c r="AO330" s="23">
        <v>0</v>
      </c>
      <c r="AP330" s="23">
        <v>0</v>
      </c>
      <c r="AQ330" s="23" t="e">
        <v>#DIV/0!</v>
      </c>
      <c r="AR330" s="35">
        <v>0</v>
      </c>
      <c r="AS330" s="35">
        <v>0</v>
      </c>
      <c r="AT330" s="35">
        <v>0</v>
      </c>
      <c r="AU330" s="31" t="str">
        <f t="shared" si="8"/>
        <v>库存为0</v>
      </c>
      <c r="AV330" s="36" t="str">
        <f>IFERROR(时间!$B$4+AU330,"上周无销量")</f>
        <v>上周无销量</v>
      </c>
    </row>
    <row r="331" spans="1:48">
      <c r="A331" s="21" t="s">
        <v>724</v>
      </c>
      <c r="B331" t="s">
        <v>725</v>
      </c>
      <c r="C331" t="s">
        <v>661</v>
      </c>
      <c r="D331" s="31">
        <v>0</v>
      </c>
      <c r="E331" s="31">
        <v>0</v>
      </c>
      <c r="F331" s="31">
        <v>0</v>
      </c>
      <c r="G331" s="31">
        <v>0</v>
      </c>
      <c r="H331" s="32">
        <v>0</v>
      </c>
      <c r="I331">
        <v>0</v>
      </c>
      <c r="J331" s="33">
        <v>0</v>
      </c>
      <c r="K331" s="33">
        <v>0</v>
      </c>
      <c r="L331" s="33">
        <v>0</v>
      </c>
      <c r="M331">
        <v>0</v>
      </c>
      <c r="N331">
        <v>0</v>
      </c>
      <c r="O331">
        <v>0</v>
      </c>
      <c r="P331" t="s">
        <v>54</v>
      </c>
      <c r="Q331" t="s">
        <v>54</v>
      </c>
      <c r="R331" t="s">
        <v>54</v>
      </c>
      <c r="S331" t="s">
        <v>54</v>
      </c>
      <c r="T331" t="s">
        <v>54</v>
      </c>
      <c r="U331" t="s">
        <v>54</v>
      </c>
      <c r="V331" t="s">
        <v>54</v>
      </c>
      <c r="W331" t="s">
        <v>54</v>
      </c>
      <c r="X331" s="23" t="s">
        <v>54</v>
      </c>
      <c r="Y331" s="23" t="s">
        <v>54</v>
      </c>
      <c r="Z331" s="23" t="s">
        <v>54</v>
      </c>
      <c r="AA331" s="23" t="s">
        <v>54</v>
      </c>
      <c r="AB331" t="s">
        <v>54</v>
      </c>
      <c r="AC331" t="s">
        <v>54</v>
      </c>
      <c r="AD331" t="s">
        <v>54</v>
      </c>
      <c r="AE331" t="s">
        <v>54</v>
      </c>
      <c r="AF331" s="23" t="s">
        <v>54</v>
      </c>
      <c r="AG331" s="23" t="s">
        <v>54</v>
      </c>
      <c r="AH331" s="23" t="s">
        <v>54</v>
      </c>
      <c r="AI331" s="23" t="s">
        <v>54</v>
      </c>
      <c r="AJ331">
        <v>1</v>
      </c>
      <c r="AK331">
        <v>5</v>
      </c>
      <c r="AL331">
        <v>2</v>
      </c>
      <c r="AM331">
        <v>1</v>
      </c>
      <c r="AN331" s="23">
        <v>0</v>
      </c>
      <c r="AO331" s="23">
        <v>0</v>
      </c>
      <c r="AP331" s="23">
        <v>0</v>
      </c>
      <c r="AQ331" s="23">
        <v>0</v>
      </c>
      <c r="AR331" s="35">
        <v>0</v>
      </c>
      <c r="AS331" s="35">
        <v>0</v>
      </c>
      <c r="AT331" s="35">
        <v>0</v>
      </c>
      <c r="AU331" s="31" t="str">
        <f t="shared" si="8"/>
        <v>库存为0</v>
      </c>
      <c r="AV331" s="36" t="str">
        <f>IFERROR(时间!$B$4+AU331,"上周无销量")</f>
        <v>上周无销量</v>
      </c>
    </row>
    <row r="332" spans="1:48">
      <c r="A332" s="21" t="s">
        <v>726</v>
      </c>
      <c r="B332" t="s">
        <v>727</v>
      </c>
      <c r="C332" t="s">
        <v>661</v>
      </c>
      <c r="D332" s="31">
        <v>0</v>
      </c>
      <c r="E332" s="31">
        <v>0</v>
      </c>
      <c r="F332" s="31">
        <v>0</v>
      </c>
      <c r="G332" s="31">
        <v>0</v>
      </c>
      <c r="H332" s="32">
        <v>0</v>
      </c>
      <c r="I332">
        <v>0</v>
      </c>
      <c r="J332" s="33">
        <v>0</v>
      </c>
      <c r="K332" s="33">
        <v>0</v>
      </c>
      <c r="L332" s="33">
        <v>0</v>
      </c>
      <c r="M332">
        <v>0</v>
      </c>
      <c r="N332">
        <v>0</v>
      </c>
      <c r="O332">
        <v>0</v>
      </c>
      <c r="P332" t="s">
        <v>54</v>
      </c>
      <c r="Q332" t="s">
        <v>54</v>
      </c>
      <c r="R332" t="s">
        <v>54</v>
      </c>
      <c r="S332" t="s">
        <v>54</v>
      </c>
      <c r="T332" t="s">
        <v>54</v>
      </c>
      <c r="U332" t="s">
        <v>54</v>
      </c>
      <c r="V332" t="s">
        <v>54</v>
      </c>
      <c r="W332" t="s">
        <v>54</v>
      </c>
      <c r="X332" s="23" t="s">
        <v>54</v>
      </c>
      <c r="Y332" s="23" t="s">
        <v>54</v>
      </c>
      <c r="Z332" s="23" t="s">
        <v>54</v>
      </c>
      <c r="AA332" s="23" t="s">
        <v>54</v>
      </c>
      <c r="AB332" t="s">
        <v>54</v>
      </c>
      <c r="AC332" t="s">
        <v>54</v>
      </c>
      <c r="AD332" t="s">
        <v>54</v>
      </c>
      <c r="AE332" t="s">
        <v>54</v>
      </c>
      <c r="AF332" s="23" t="s">
        <v>54</v>
      </c>
      <c r="AG332" s="23" t="s">
        <v>54</v>
      </c>
      <c r="AH332" s="23" t="s">
        <v>54</v>
      </c>
      <c r="AI332" s="23" t="s">
        <v>54</v>
      </c>
      <c r="AJ332">
        <v>0</v>
      </c>
      <c r="AK332">
        <v>0</v>
      </c>
      <c r="AL332">
        <v>0</v>
      </c>
      <c r="AM332">
        <v>0</v>
      </c>
      <c r="AN332" s="23" t="e">
        <v>#DIV/0!</v>
      </c>
      <c r="AO332" s="23" t="e">
        <v>#DIV/0!</v>
      </c>
      <c r="AP332" s="23" t="e">
        <v>#DIV/0!</v>
      </c>
      <c r="AQ332" s="23" t="e">
        <v>#DIV/0!</v>
      </c>
      <c r="AR332" s="35">
        <v>0</v>
      </c>
      <c r="AS332" s="35">
        <v>0</v>
      </c>
      <c r="AT332" s="35">
        <v>0</v>
      </c>
      <c r="AU332" s="31" t="str">
        <f t="shared" si="8"/>
        <v>库存为0</v>
      </c>
      <c r="AV332" s="36" t="str">
        <f>IFERROR(时间!$B$4+AU332,"上周无销量")</f>
        <v>上周无销量</v>
      </c>
    </row>
    <row r="333" spans="1:48">
      <c r="A333" s="21" t="s">
        <v>728</v>
      </c>
      <c r="B333" t="s">
        <v>729</v>
      </c>
      <c r="C333" t="s">
        <v>661</v>
      </c>
      <c r="D333" s="31">
        <v>0</v>
      </c>
      <c r="E333" s="31">
        <v>0</v>
      </c>
      <c r="F333" s="31">
        <v>0</v>
      </c>
      <c r="G333" s="31">
        <v>0</v>
      </c>
      <c r="H333" s="32">
        <v>0</v>
      </c>
      <c r="I333">
        <v>0</v>
      </c>
      <c r="J333" s="33">
        <v>0</v>
      </c>
      <c r="K333" s="33">
        <v>0</v>
      </c>
      <c r="L333" s="33">
        <v>0</v>
      </c>
      <c r="M333">
        <v>0</v>
      </c>
      <c r="N333">
        <v>0</v>
      </c>
      <c r="O333">
        <v>0</v>
      </c>
      <c r="P333" t="s">
        <v>54</v>
      </c>
      <c r="Q333" t="s">
        <v>54</v>
      </c>
      <c r="R333" t="s">
        <v>54</v>
      </c>
      <c r="S333" t="s">
        <v>54</v>
      </c>
      <c r="T333" t="s">
        <v>54</v>
      </c>
      <c r="U333" t="s">
        <v>54</v>
      </c>
      <c r="V333" t="s">
        <v>54</v>
      </c>
      <c r="W333" t="s">
        <v>54</v>
      </c>
      <c r="X333" s="23" t="s">
        <v>54</v>
      </c>
      <c r="Y333" s="23" t="s">
        <v>54</v>
      </c>
      <c r="Z333" s="23" t="s">
        <v>54</v>
      </c>
      <c r="AA333" s="23" t="s">
        <v>54</v>
      </c>
      <c r="AB333" t="s">
        <v>54</v>
      </c>
      <c r="AC333" t="s">
        <v>54</v>
      </c>
      <c r="AD333" t="s">
        <v>54</v>
      </c>
      <c r="AE333" t="s">
        <v>54</v>
      </c>
      <c r="AF333" s="23" t="s">
        <v>54</v>
      </c>
      <c r="AG333" s="23" t="s">
        <v>54</v>
      </c>
      <c r="AH333" s="23" t="s">
        <v>54</v>
      </c>
      <c r="AI333" s="23" t="s">
        <v>54</v>
      </c>
      <c r="AJ333">
        <v>4</v>
      </c>
      <c r="AK333">
        <v>2</v>
      </c>
      <c r="AL333">
        <v>0</v>
      </c>
      <c r="AM333">
        <v>0</v>
      </c>
      <c r="AN333" s="23">
        <v>0</v>
      </c>
      <c r="AO333" s="23">
        <v>0</v>
      </c>
      <c r="AP333" s="23" t="e">
        <v>#DIV/0!</v>
      </c>
      <c r="AQ333" s="23" t="e">
        <v>#DIV/0!</v>
      </c>
      <c r="AR333" s="35">
        <v>0</v>
      </c>
      <c r="AS333" s="35">
        <v>0</v>
      </c>
      <c r="AT333" s="35">
        <v>0</v>
      </c>
      <c r="AU333" s="31" t="str">
        <f t="shared" si="8"/>
        <v>库存为0</v>
      </c>
      <c r="AV333" s="36" t="str">
        <f>IFERROR(时间!$B$4+AU333,"上周无销量")</f>
        <v>上周无销量</v>
      </c>
    </row>
    <row r="334" spans="1:48">
      <c r="A334" s="21" t="s">
        <v>730</v>
      </c>
      <c r="B334" t="s">
        <v>731</v>
      </c>
      <c r="C334" t="s">
        <v>661</v>
      </c>
      <c r="D334" s="31">
        <v>0</v>
      </c>
      <c r="E334" s="31">
        <v>0</v>
      </c>
      <c r="F334" s="31">
        <v>0</v>
      </c>
      <c r="G334" s="31">
        <v>0</v>
      </c>
      <c r="H334" s="32">
        <v>0</v>
      </c>
      <c r="I334">
        <v>0</v>
      </c>
      <c r="J334" s="33">
        <v>0</v>
      </c>
      <c r="K334" s="33">
        <v>0</v>
      </c>
      <c r="L334" s="33">
        <v>0</v>
      </c>
      <c r="M334">
        <v>0</v>
      </c>
      <c r="N334">
        <v>0</v>
      </c>
      <c r="O334">
        <v>0</v>
      </c>
      <c r="P334" t="s">
        <v>54</v>
      </c>
      <c r="Q334" t="s">
        <v>54</v>
      </c>
      <c r="R334" t="s">
        <v>54</v>
      </c>
      <c r="S334" t="s">
        <v>54</v>
      </c>
      <c r="T334" t="s">
        <v>54</v>
      </c>
      <c r="U334" t="s">
        <v>54</v>
      </c>
      <c r="V334" t="s">
        <v>54</v>
      </c>
      <c r="W334" t="s">
        <v>54</v>
      </c>
      <c r="X334" s="23" t="s">
        <v>54</v>
      </c>
      <c r="Y334" s="23" t="s">
        <v>54</v>
      </c>
      <c r="Z334" s="23" t="s">
        <v>54</v>
      </c>
      <c r="AA334" s="23" t="s">
        <v>54</v>
      </c>
      <c r="AB334" t="s">
        <v>54</v>
      </c>
      <c r="AC334" t="s">
        <v>54</v>
      </c>
      <c r="AD334" t="s">
        <v>54</v>
      </c>
      <c r="AE334" t="s">
        <v>54</v>
      </c>
      <c r="AF334" s="23" t="s">
        <v>54</v>
      </c>
      <c r="AG334" s="23" t="s">
        <v>54</v>
      </c>
      <c r="AH334" s="23" t="s">
        <v>54</v>
      </c>
      <c r="AI334" s="23" t="s">
        <v>54</v>
      </c>
      <c r="AJ334">
        <v>2</v>
      </c>
      <c r="AK334">
        <v>0</v>
      </c>
      <c r="AL334">
        <v>0</v>
      </c>
      <c r="AM334">
        <v>0</v>
      </c>
      <c r="AN334" s="23">
        <v>0</v>
      </c>
      <c r="AO334" s="23" t="e">
        <v>#DIV/0!</v>
      </c>
      <c r="AP334" s="23" t="e">
        <v>#DIV/0!</v>
      </c>
      <c r="AQ334" s="23" t="e">
        <v>#DIV/0!</v>
      </c>
      <c r="AR334" s="35">
        <v>0</v>
      </c>
      <c r="AS334" s="35">
        <v>0</v>
      </c>
      <c r="AT334" s="35">
        <v>0</v>
      </c>
      <c r="AU334" s="31" t="str">
        <f t="shared" si="8"/>
        <v>库存为0</v>
      </c>
      <c r="AV334" s="36" t="str">
        <f>IFERROR(时间!$B$4+AU334,"上周无销量")</f>
        <v>上周无销量</v>
      </c>
    </row>
    <row r="335" spans="1:48">
      <c r="A335" s="21" t="s">
        <v>732</v>
      </c>
      <c r="B335" t="s">
        <v>731</v>
      </c>
      <c r="C335" t="s">
        <v>661</v>
      </c>
      <c r="D335" s="31">
        <v>0</v>
      </c>
      <c r="E335" s="31">
        <v>0</v>
      </c>
      <c r="F335" s="31">
        <v>0</v>
      </c>
      <c r="G335" s="31">
        <v>0</v>
      </c>
      <c r="H335" s="32">
        <v>0</v>
      </c>
      <c r="I335">
        <v>0</v>
      </c>
      <c r="J335" s="33">
        <v>0</v>
      </c>
      <c r="K335" s="33">
        <v>0</v>
      </c>
      <c r="L335" s="33">
        <v>0</v>
      </c>
      <c r="M335">
        <v>0</v>
      </c>
      <c r="N335">
        <v>0</v>
      </c>
      <c r="O335">
        <v>0</v>
      </c>
      <c r="P335" t="s">
        <v>54</v>
      </c>
      <c r="Q335" t="s">
        <v>54</v>
      </c>
      <c r="R335" t="s">
        <v>54</v>
      </c>
      <c r="S335" t="s">
        <v>54</v>
      </c>
      <c r="T335" t="s">
        <v>54</v>
      </c>
      <c r="U335" t="s">
        <v>54</v>
      </c>
      <c r="V335" t="s">
        <v>54</v>
      </c>
      <c r="W335" t="s">
        <v>54</v>
      </c>
      <c r="X335" s="23" t="s">
        <v>54</v>
      </c>
      <c r="Y335" s="23" t="s">
        <v>54</v>
      </c>
      <c r="Z335" s="23" t="s">
        <v>54</v>
      </c>
      <c r="AA335" s="23" t="s">
        <v>54</v>
      </c>
      <c r="AB335" t="s">
        <v>54</v>
      </c>
      <c r="AC335" t="s">
        <v>54</v>
      </c>
      <c r="AD335" t="s">
        <v>54</v>
      </c>
      <c r="AE335" t="s">
        <v>54</v>
      </c>
      <c r="AF335" s="23" t="s">
        <v>54</v>
      </c>
      <c r="AG335" s="23" t="s">
        <v>54</v>
      </c>
      <c r="AH335" s="23" t="s">
        <v>54</v>
      </c>
      <c r="AI335" s="23" t="s">
        <v>54</v>
      </c>
      <c r="AJ335">
        <v>2</v>
      </c>
      <c r="AK335">
        <v>0</v>
      </c>
      <c r="AL335">
        <v>0</v>
      </c>
      <c r="AM335">
        <v>0</v>
      </c>
      <c r="AN335" s="23">
        <v>0</v>
      </c>
      <c r="AO335" s="23" t="e">
        <v>#DIV/0!</v>
      </c>
      <c r="AP335" s="23" t="e">
        <v>#DIV/0!</v>
      </c>
      <c r="AQ335" s="23" t="e">
        <v>#DIV/0!</v>
      </c>
      <c r="AR335" s="35">
        <v>0</v>
      </c>
      <c r="AS335" s="35">
        <v>0</v>
      </c>
      <c r="AT335" s="35">
        <v>0</v>
      </c>
      <c r="AU335" s="31" t="str">
        <f t="shared" si="8"/>
        <v>库存为0</v>
      </c>
      <c r="AV335" s="36" t="str">
        <f>IFERROR(时间!$B$4+AU335,"上周无销量")</f>
        <v>上周无销量</v>
      </c>
    </row>
    <row r="336" spans="1:48">
      <c r="A336" s="21" t="s">
        <v>733</v>
      </c>
      <c r="B336" t="s">
        <v>734</v>
      </c>
      <c r="C336" t="s">
        <v>661</v>
      </c>
      <c r="D336" s="31">
        <v>0</v>
      </c>
      <c r="E336" s="31">
        <v>0</v>
      </c>
      <c r="F336" s="31">
        <v>0</v>
      </c>
      <c r="G336" s="31">
        <v>0</v>
      </c>
      <c r="H336" s="32">
        <v>0</v>
      </c>
      <c r="I336">
        <v>0</v>
      </c>
      <c r="J336" s="33">
        <v>0</v>
      </c>
      <c r="K336" s="33">
        <v>0</v>
      </c>
      <c r="L336" s="33">
        <v>0</v>
      </c>
      <c r="M336">
        <v>0</v>
      </c>
      <c r="N336">
        <v>0</v>
      </c>
      <c r="O336">
        <v>0</v>
      </c>
      <c r="P336" t="s">
        <v>54</v>
      </c>
      <c r="Q336" t="s">
        <v>54</v>
      </c>
      <c r="R336" t="s">
        <v>54</v>
      </c>
      <c r="S336" t="s">
        <v>54</v>
      </c>
      <c r="T336" t="s">
        <v>54</v>
      </c>
      <c r="U336" t="s">
        <v>54</v>
      </c>
      <c r="V336" t="s">
        <v>54</v>
      </c>
      <c r="W336" t="s">
        <v>54</v>
      </c>
      <c r="X336" s="23" t="s">
        <v>54</v>
      </c>
      <c r="Y336" s="23" t="s">
        <v>54</v>
      </c>
      <c r="Z336" s="23" t="s">
        <v>54</v>
      </c>
      <c r="AA336" s="23" t="s">
        <v>54</v>
      </c>
      <c r="AB336" t="s">
        <v>54</v>
      </c>
      <c r="AC336" t="s">
        <v>54</v>
      </c>
      <c r="AD336" t="s">
        <v>54</v>
      </c>
      <c r="AE336" t="s">
        <v>54</v>
      </c>
      <c r="AF336" s="23" t="s">
        <v>54</v>
      </c>
      <c r="AG336" s="23" t="s">
        <v>54</v>
      </c>
      <c r="AH336" s="23" t="s">
        <v>54</v>
      </c>
      <c r="AI336" s="23" t="s">
        <v>54</v>
      </c>
      <c r="AJ336">
        <v>1</v>
      </c>
      <c r="AK336">
        <v>0</v>
      </c>
      <c r="AL336">
        <v>0</v>
      </c>
      <c r="AM336">
        <v>1</v>
      </c>
      <c r="AN336" s="23">
        <v>0</v>
      </c>
      <c r="AO336" s="23" t="e">
        <v>#DIV/0!</v>
      </c>
      <c r="AP336" s="23" t="e">
        <v>#DIV/0!</v>
      </c>
      <c r="AQ336" s="23">
        <v>0</v>
      </c>
      <c r="AR336" s="35">
        <v>0</v>
      </c>
      <c r="AS336" s="35">
        <v>0</v>
      </c>
      <c r="AT336" s="35">
        <v>0</v>
      </c>
      <c r="AU336" s="31" t="str">
        <f t="shared" si="8"/>
        <v>库存为0</v>
      </c>
      <c r="AV336" s="36" t="str">
        <f>IFERROR(时间!$B$4+AU336,"上周无销量")</f>
        <v>上周无销量</v>
      </c>
    </row>
    <row r="337" spans="1:48">
      <c r="A337" s="21" t="s">
        <v>735</v>
      </c>
      <c r="B337" t="s">
        <v>734</v>
      </c>
      <c r="C337" t="s">
        <v>661</v>
      </c>
      <c r="D337" s="31">
        <v>0</v>
      </c>
      <c r="E337" s="31">
        <v>0</v>
      </c>
      <c r="F337" s="31">
        <v>0</v>
      </c>
      <c r="G337" s="31">
        <v>0</v>
      </c>
      <c r="H337" s="32">
        <v>0</v>
      </c>
      <c r="I337">
        <v>0</v>
      </c>
      <c r="J337" s="33">
        <v>0</v>
      </c>
      <c r="K337" s="33">
        <v>0</v>
      </c>
      <c r="L337" s="33">
        <v>0</v>
      </c>
      <c r="M337">
        <v>0</v>
      </c>
      <c r="N337">
        <v>0</v>
      </c>
      <c r="O337">
        <v>0</v>
      </c>
      <c r="P337" t="s">
        <v>54</v>
      </c>
      <c r="Q337" t="s">
        <v>54</v>
      </c>
      <c r="R337" t="s">
        <v>54</v>
      </c>
      <c r="S337" t="s">
        <v>54</v>
      </c>
      <c r="T337" t="s">
        <v>54</v>
      </c>
      <c r="U337" t="s">
        <v>54</v>
      </c>
      <c r="V337" t="s">
        <v>54</v>
      </c>
      <c r="W337" t="s">
        <v>54</v>
      </c>
      <c r="X337" s="23" t="s">
        <v>54</v>
      </c>
      <c r="Y337" s="23" t="s">
        <v>54</v>
      </c>
      <c r="Z337" s="23" t="s">
        <v>54</v>
      </c>
      <c r="AA337" s="23" t="s">
        <v>54</v>
      </c>
      <c r="AB337" t="s">
        <v>54</v>
      </c>
      <c r="AC337" t="s">
        <v>54</v>
      </c>
      <c r="AD337" t="s">
        <v>54</v>
      </c>
      <c r="AE337" t="s">
        <v>54</v>
      </c>
      <c r="AF337" s="23" t="s">
        <v>54</v>
      </c>
      <c r="AG337" s="23" t="s">
        <v>54</v>
      </c>
      <c r="AH337" s="23" t="s">
        <v>54</v>
      </c>
      <c r="AI337" s="23" t="s">
        <v>54</v>
      </c>
      <c r="AJ337">
        <v>1</v>
      </c>
      <c r="AK337">
        <v>0</v>
      </c>
      <c r="AL337">
        <v>0</v>
      </c>
      <c r="AM337">
        <v>1</v>
      </c>
      <c r="AN337" s="23">
        <v>0</v>
      </c>
      <c r="AO337" s="23" t="e">
        <v>#DIV/0!</v>
      </c>
      <c r="AP337" s="23" t="e">
        <v>#DIV/0!</v>
      </c>
      <c r="AQ337" s="23">
        <v>0</v>
      </c>
      <c r="AR337" s="35">
        <v>0</v>
      </c>
      <c r="AS337" s="35">
        <v>0</v>
      </c>
      <c r="AT337" s="35">
        <v>0</v>
      </c>
      <c r="AU337" s="31" t="str">
        <f t="shared" si="8"/>
        <v>库存为0</v>
      </c>
      <c r="AV337" s="36" t="str">
        <f>IFERROR(时间!$B$4+AU337,"上周无销量")</f>
        <v>上周无销量</v>
      </c>
    </row>
    <row r="338" spans="1:48">
      <c r="A338" s="21" t="s">
        <v>736</v>
      </c>
      <c r="B338" t="s">
        <v>737</v>
      </c>
      <c r="C338" t="s">
        <v>661</v>
      </c>
      <c r="D338" s="31">
        <v>0</v>
      </c>
      <c r="E338" s="31">
        <v>0</v>
      </c>
      <c r="F338" s="31">
        <v>0</v>
      </c>
      <c r="G338" s="31">
        <v>0</v>
      </c>
      <c r="H338" s="32">
        <v>0</v>
      </c>
      <c r="I338">
        <v>0</v>
      </c>
      <c r="J338" s="33">
        <v>0</v>
      </c>
      <c r="K338" s="33">
        <v>0</v>
      </c>
      <c r="L338" s="33">
        <v>0</v>
      </c>
      <c r="M338">
        <v>0</v>
      </c>
      <c r="N338">
        <v>0</v>
      </c>
      <c r="O338">
        <v>0</v>
      </c>
      <c r="P338" t="s">
        <v>54</v>
      </c>
      <c r="Q338" t="s">
        <v>54</v>
      </c>
      <c r="R338" t="s">
        <v>54</v>
      </c>
      <c r="S338" t="s">
        <v>54</v>
      </c>
      <c r="T338" t="s">
        <v>54</v>
      </c>
      <c r="U338" t="s">
        <v>54</v>
      </c>
      <c r="V338" t="s">
        <v>54</v>
      </c>
      <c r="W338" t="s">
        <v>54</v>
      </c>
      <c r="X338" s="23" t="s">
        <v>54</v>
      </c>
      <c r="Y338" s="23" t="s">
        <v>54</v>
      </c>
      <c r="Z338" s="23" t="s">
        <v>54</v>
      </c>
      <c r="AA338" s="23" t="s">
        <v>54</v>
      </c>
      <c r="AB338" t="s">
        <v>54</v>
      </c>
      <c r="AC338" t="s">
        <v>54</v>
      </c>
      <c r="AD338" t="s">
        <v>54</v>
      </c>
      <c r="AE338" t="s">
        <v>54</v>
      </c>
      <c r="AF338" s="23" t="s">
        <v>54</v>
      </c>
      <c r="AG338" s="23" t="s">
        <v>54</v>
      </c>
      <c r="AH338" s="23" t="s">
        <v>54</v>
      </c>
      <c r="AI338" s="23" t="s">
        <v>54</v>
      </c>
      <c r="AJ338">
        <v>0</v>
      </c>
      <c r="AK338">
        <v>1</v>
      </c>
      <c r="AL338">
        <v>1</v>
      </c>
      <c r="AM338">
        <v>0</v>
      </c>
      <c r="AN338" s="23" t="e">
        <v>#DIV/0!</v>
      </c>
      <c r="AO338" s="23">
        <v>0</v>
      </c>
      <c r="AP338" s="23">
        <v>0</v>
      </c>
      <c r="AQ338" s="23" t="e">
        <v>#DIV/0!</v>
      </c>
      <c r="AR338" s="35">
        <v>0</v>
      </c>
      <c r="AS338" s="35">
        <v>0</v>
      </c>
      <c r="AT338" s="35">
        <v>0</v>
      </c>
      <c r="AU338" s="31" t="str">
        <f t="shared" si="8"/>
        <v>库存为0</v>
      </c>
      <c r="AV338" s="36" t="str">
        <f>IFERROR(时间!$B$4+AU338,"上周无销量")</f>
        <v>上周无销量</v>
      </c>
    </row>
    <row r="339" spans="1:48">
      <c r="A339" s="21" t="s">
        <v>738</v>
      </c>
      <c r="B339" t="s">
        <v>739</v>
      </c>
      <c r="C339" t="s">
        <v>661</v>
      </c>
      <c r="D339" s="31">
        <v>0</v>
      </c>
      <c r="E339" s="31">
        <v>0</v>
      </c>
      <c r="F339" s="31">
        <v>0</v>
      </c>
      <c r="G339" s="31">
        <v>0</v>
      </c>
      <c r="H339" s="32">
        <v>0</v>
      </c>
      <c r="I339">
        <v>0</v>
      </c>
      <c r="J339" s="33">
        <v>0</v>
      </c>
      <c r="K339" s="33">
        <v>0</v>
      </c>
      <c r="L339" s="33">
        <v>0</v>
      </c>
      <c r="M339">
        <v>0</v>
      </c>
      <c r="N339">
        <v>0</v>
      </c>
      <c r="O339">
        <v>0</v>
      </c>
      <c r="P339" t="s">
        <v>54</v>
      </c>
      <c r="Q339" t="s">
        <v>54</v>
      </c>
      <c r="R339" t="s">
        <v>54</v>
      </c>
      <c r="S339" t="s">
        <v>54</v>
      </c>
      <c r="T339" t="s">
        <v>54</v>
      </c>
      <c r="U339" t="s">
        <v>54</v>
      </c>
      <c r="V339" t="s">
        <v>54</v>
      </c>
      <c r="W339" t="s">
        <v>54</v>
      </c>
      <c r="X339" s="23" t="s">
        <v>54</v>
      </c>
      <c r="Y339" s="23" t="s">
        <v>54</v>
      </c>
      <c r="Z339" s="23" t="s">
        <v>54</v>
      </c>
      <c r="AA339" s="23" t="s">
        <v>54</v>
      </c>
      <c r="AB339" t="s">
        <v>54</v>
      </c>
      <c r="AC339" t="s">
        <v>54</v>
      </c>
      <c r="AD339" t="s">
        <v>54</v>
      </c>
      <c r="AE339" t="s">
        <v>54</v>
      </c>
      <c r="AF339" s="23" t="s">
        <v>54</v>
      </c>
      <c r="AG339" s="23" t="s">
        <v>54</v>
      </c>
      <c r="AH339" s="23" t="s">
        <v>54</v>
      </c>
      <c r="AI339" s="23" t="s">
        <v>54</v>
      </c>
      <c r="AJ339">
        <v>0</v>
      </c>
      <c r="AK339">
        <v>1</v>
      </c>
      <c r="AL339">
        <v>0</v>
      </c>
      <c r="AM339">
        <v>2</v>
      </c>
      <c r="AN339" s="23" t="e">
        <v>#DIV/0!</v>
      </c>
      <c r="AO339" s="23">
        <v>0</v>
      </c>
      <c r="AP339" s="23" t="e">
        <v>#DIV/0!</v>
      </c>
      <c r="AQ339" s="23">
        <v>0</v>
      </c>
      <c r="AR339" s="35">
        <v>0</v>
      </c>
      <c r="AS339" s="35">
        <v>0</v>
      </c>
      <c r="AT339" s="35">
        <v>0</v>
      </c>
      <c r="AU339" s="31" t="str">
        <f t="shared" si="8"/>
        <v>库存为0</v>
      </c>
      <c r="AV339" s="36" t="str">
        <f>IFERROR(时间!$B$4+AU339,"上周无销量")</f>
        <v>上周无销量</v>
      </c>
    </row>
    <row r="340" spans="1:48">
      <c r="A340" s="21" t="s">
        <v>740</v>
      </c>
      <c r="B340" t="s">
        <v>741</v>
      </c>
      <c r="C340" t="s">
        <v>661</v>
      </c>
      <c r="D340" s="31">
        <v>0</v>
      </c>
      <c r="E340" s="31">
        <v>0</v>
      </c>
      <c r="F340" s="31">
        <v>0</v>
      </c>
      <c r="G340" s="31">
        <v>0</v>
      </c>
      <c r="H340" s="32">
        <v>0</v>
      </c>
      <c r="I340">
        <v>0</v>
      </c>
      <c r="J340" s="33">
        <v>0</v>
      </c>
      <c r="K340" s="33">
        <v>0</v>
      </c>
      <c r="L340" s="33">
        <v>0</v>
      </c>
      <c r="M340">
        <v>0</v>
      </c>
      <c r="N340">
        <v>0</v>
      </c>
      <c r="O340">
        <v>0</v>
      </c>
      <c r="P340" t="s">
        <v>54</v>
      </c>
      <c r="Q340" t="s">
        <v>54</v>
      </c>
      <c r="R340" t="s">
        <v>54</v>
      </c>
      <c r="S340" t="s">
        <v>54</v>
      </c>
      <c r="T340" t="s">
        <v>54</v>
      </c>
      <c r="U340" t="s">
        <v>54</v>
      </c>
      <c r="V340" t="s">
        <v>54</v>
      </c>
      <c r="W340" t="s">
        <v>54</v>
      </c>
      <c r="X340" s="23" t="s">
        <v>54</v>
      </c>
      <c r="Y340" s="23" t="s">
        <v>54</v>
      </c>
      <c r="Z340" s="23" t="s">
        <v>54</v>
      </c>
      <c r="AA340" s="23" t="s">
        <v>54</v>
      </c>
      <c r="AB340" t="s">
        <v>54</v>
      </c>
      <c r="AC340" t="s">
        <v>54</v>
      </c>
      <c r="AD340" t="s">
        <v>54</v>
      </c>
      <c r="AE340" t="s">
        <v>54</v>
      </c>
      <c r="AF340" s="23" t="s">
        <v>54</v>
      </c>
      <c r="AG340" s="23" t="s">
        <v>54</v>
      </c>
      <c r="AH340" s="23" t="s">
        <v>54</v>
      </c>
      <c r="AI340" s="23" t="s">
        <v>54</v>
      </c>
      <c r="AJ340">
        <v>1</v>
      </c>
      <c r="AK340">
        <v>1</v>
      </c>
      <c r="AL340">
        <v>0</v>
      </c>
      <c r="AM340">
        <v>2</v>
      </c>
      <c r="AN340" s="23">
        <v>0</v>
      </c>
      <c r="AO340" s="23">
        <v>0</v>
      </c>
      <c r="AP340" s="23" t="e">
        <v>#DIV/0!</v>
      </c>
      <c r="AQ340" s="23">
        <v>0</v>
      </c>
      <c r="AR340" s="35">
        <v>0</v>
      </c>
      <c r="AS340" s="35">
        <v>0</v>
      </c>
      <c r="AT340" s="35">
        <v>0</v>
      </c>
      <c r="AU340" s="31" t="str">
        <f t="shared" si="8"/>
        <v>库存为0</v>
      </c>
      <c r="AV340" s="36" t="str">
        <f>IFERROR(时间!$B$4+AU340,"上周无销量")</f>
        <v>上周无销量</v>
      </c>
    </row>
    <row r="341" spans="1:48">
      <c r="A341" s="21" t="s">
        <v>742</v>
      </c>
      <c r="B341" t="s">
        <v>741</v>
      </c>
      <c r="C341" t="s">
        <v>661</v>
      </c>
      <c r="D341" s="31">
        <v>0</v>
      </c>
      <c r="E341" s="31">
        <v>0</v>
      </c>
      <c r="F341" s="31">
        <v>0</v>
      </c>
      <c r="G341" s="31">
        <v>0</v>
      </c>
      <c r="H341" s="32">
        <v>0</v>
      </c>
      <c r="I341">
        <v>0</v>
      </c>
      <c r="J341" s="33">
        <v>0</v>
      </c>
      <c r="K341" s="33">
        <v>0</v>
      </c>
      <c r="L341" s="33">
        <v>0</v>
      </c>
      <c r="M341">
        <v>0</v>
      </c>
      <c r="N341">
        <v>0</v>
      </c>
      <c r="O341">
        <v>0</v>
      </c>
      <c r="P341" t="s">
        <v>54</v>
      </c>
      <c r="Q341" t="s">
        <v>54</v>
      </c>
      <c r="R341" t="s">
        <v>54</v>
      </c>
      <c r="S341" t="s">
        <v>54</v>
      </c>
      <c r="T341" t="s">
        <v>54</v>
      </c>
      <c r="U341" t="s">
        <v>54</v>
      </c>
      <c r="V341" t="s">
        <v>54</v>
      </c>
      <c r="W341" t="s">
        <v>54</v>
      </c>
      <c r="X341" s="23" t="s">
        <v>54</v>
      </c>
      <c r="Y341" s="23" t="s">
        <v>54</v>
      </c>
      <c r="Z341" s="23" t="s">
        <v>54</v>
      </c>
      <c r="AA341" s="23" t="s">
        <v>54</v>
      </c>
      <c r="AB341" t="s">
        <v>54</v>
      </c>
      <c r="AC341" t="s">
        <v>54</v>
      </c>
      <c r="AD341" t="s">
        <v>54</v>
      </c>
      <c r="AE341" t="s">
        <v>54</v>
      </c>
      <c r="AF341" s="23" t="s">
        <v>54</v>
      </c>
      <c r="AG341" s="23" t="s">
        <v>54</v>
      </c>
      <c r="AH341" s="23" t="s">
        <v>54</v>
      </c>
      <c r="AI341" s="23" t="s">
        <v>54</v>
      </c>
      <c r="AJ341">
        <v>1</v>
      </c>
      <c r="AK341">
        <v>1</v>
      </c>
      <c r="AL341">
        <v>0</v>
      </c>
      <c r="AM341">
        <v>2</v>
      </c>
      <c r="AN341" s="23">
        <v>0</v>
      </c>
      <c r="AO341" s="23">
        <v>0</v>
      </c>
      <c r="AP341" s="23" t="e">
        <v>#DIV/0!</v>
      </c>
      <c r="AQ341" s="23">
        <v>0</v>
      </c>
      <c r="AR341" s="35">
        <v>0</v>
      </c>
      <c r="AS341" s="35">
        <v>0</v>
      </c>
      <c r="AT341" s="35">
        <v>0</v>
      </c>
      <c r="AU341" s="31" t="str">
        <f t="shared" si="8"/>
        <v>库存为0</v>
      </c>
      <c r="AV341" s="36" t="str">
        <f>IFERROR(时间!$B$4+AU341,"上周无销量")</f>
        <v>上周无销量</v>
      </c>
    </row>
    <row r="342" spans="1:48">
      <c r="A342" s="21" t="s">
        <v>743</v>
      </c>
      <c r="B342" t="s">
        <v>744</v>
      </c>
      <c r="C342" t="s">
        <v>661</v>
      </c>
      <c r="D342" s="31">
        <v>0</v>
      </c>
      <c r="E342" s="31">
        <v>0</v>
      </c>
      <c r="F342" s="31">
        <v>0</v>
      </c>
      <c r="G342" s="31">
        <v>0</v>
      </c>
      <c r="H342" s="32">
        <v>0</v>
      </c>
      <c r="I342">
        <v>0</v>
      </c>
      <c r="J342" s="33">
        <v>0</v>
      </c>
      <c r="K342" s="33">
        <v>0</v>
      </c>
      <c r="L342" s="33">
        <v>0</v>
      </c>
      <c r="M342">
        <v>0</v>
      </c>
      <c r="N342">
        <v>0</v>
      </c>
      <c r="O342">
        <v>0</v>
      </c>
      <c r="P342" t="s">
        <v>54</v>
      </c>
      <c r="Q342" t="s">
        <v>54</v>
      </c>
      <c r="R342" t="s">
        <v>54</v>
      </c>
      <c r="S342" t="s">
        <v>54</v>
      </c>
      <c r="T342" t="s">
        <v>54</v>
      </c>
      <c r="U342" t="s">
        <v>54</v>
      </c>
      <c r="V342" t="s">
        <v>54</v>
      </c>
      <c r="W342" t="s">
        <v>54</v>
      </c>
      <c r="X342" s="23" t="s">
        <v>54</v>
      </c>
      <c r="Y342" s="23" t="s">
        <v>54</v>
      </c>
      <c r="Z342" s="23" t="s">
        <v>54</v>
      </c>
      <c r="AA342" s="23" t="s">
        <v>54</v>
      </c>
      <c r="AB342" t="s">
        <v>54</v>
      </c>
      <c r="AC342" t="s">
        <v>54</v>
      </c>
      <c r="AD342" t="s">
        <v>54</v>
      </c>
      <c r="AE342" t="s">
        <v>54</v>
      </c>
      <c r="AF342" s="23" t="s">
        <v>54</v>
      </c>
      <c r="AG342" s="23" t="s">
        <v>54</v>
      </c>
      <c r="AH342" s="23" t="s">
        <v>54</v>
      </c>
      <c r="AI342" s="23" t="s">
        <v>54</v>
      </c>
      <c r="AJ342">
        <v>2</v>
      </c>
      <c r="AK342">
        <v>1</v>
      </c>
      <c r="AL342">
        <v>2</v>
      </c>
      <c r="AM342">
        <v>1</v>
      </c>
      <c r="AN342" s="23">
        <v>0</v>
      </c>
      <c r="AO342" s="23">
        <v>0</v>
      </c>
      <c r="AP342" s="23">
        <v>0</v>
      </c>
      <c r="AQ342" s="23">
        <v>0</v>
      </c>
      <c r="AR342" s="35">
        <v>0</v>
      </c>
      <c r="AS342" s="35">
        <v>0</v>
      </c>
      <c r="AT342" s="35">
        <v>0</v>
      </c>
      <c r="AU342" s="31" t="str">
        <f t="shared" si="8"/>
        <v>库存为0</v>
      </c>
      <c r="AV342" s="36" t="str">
        <f>IFERROR(时间!$B$4+AU342,"上周无销量")</f>
        <v>上周无销量</v>
      </c>
    </row>
    <row r="343" spans="1:48">
      <c r="A343" s="21" t="s">
        <v>745</v>
      </c>
      <c r="B343" t="s">
        <v>744</v>
      </c>
      <c r="C343" t="s">
        <v>661</v>
      </c>
      <c r="D343" s="31">
        <v>0</v>
      </c>
      <c r="E343" s="31">
        <v>0</v>
      </c>
      <c r="F343" s="31">
        <v>0</v>
      </c>
      <c r="G343" s="31">
        <v>0</v>
      </c>
      <c r="H343" s="32">
        <v>0</v>
      </c>
      <c r="I343">
        <v>0</v>
      </c>
      <c r="J343" s="33">
        <v>0</v>
      </c>
      <c r="K343" s="33">
        <v>0</v>
      </c>
      <c r="L343" s="33">
        <v>0</v>
      </c>
      <c r="M343">
        <v>0</v>
      </c>
      <c r="N343">
        <v>0</v>
      </c>
      <c r="O343">
        <v>0</v>
      </c>
      <c r="P343" t="s">
        <v>54</v>
      </c>
      <c r="Q343" t="s">
        <v>54</v>
      </c>
      <c r="R343" t="s">
        <v>54</v>
      </c>
      <c r="S343" t="s">
        <v>54</v>
      </c>
      <c r="T343" t="s">
        <v>54</v>
      </c>
      <c r="U343" t="s">
        <v>54</v>
      </c>
      <c r="V343" t="s">
        <v>54</v>
      </c>
      <c r="W343" t="s">
        <v>54</v>
      </c>
      <c r="X343" s="23" t="s">
        <v>54</v>
      </c>
      <c r="Y343" s="23" t="s">
        <v>54</v>
      </c>
      <c r="Z343" s="23" t="s">
        <v>54</v>
      </c>
      <c r="AA343" s="23" t="s">
        <v>54</v>
      </c>
      <c r="AB343" t="s">
        <v>54</v>
      </c>
      <c r="AC343" t="s">
        <v>54</v>
      </c>
      <c r="AD343" t="s">
        <v>54</v>
      </c>
      <c r="AE343" t="s">
        <v>54</v>
      </c>
      <c r="AF343" s="23" t="s">
        <v>54</v>
      </c>
      <c r="AG343" s="23" t="s">
        <v>54</v>
      </c>
      <c r="AH343" s="23" t="s">
        <v>54</v>
      </c>
      <c r="AI343" s="23" t="s">
        <v>54</v>
      </c>
      <c r="AJ343">
        <v>2</v>
      </c>
      <c r="AK343">
        <v>1</v>
      </c>
      <c r="AL343">
        <v>2</v>
      </c>
      <c r="AM343">
        <v>1</v>
      </c>
      <c r="AN343" s="23">
        <v>0</v>
      </c>
      <c r="AO343" s="23">
        <v>0</v>
      </c>
      <c r="AP343" s="23">
        <v>0</v>
      </c>
      <c r="AQ343" s="23">
        <v>0</v>
      </c>
      <c r="AR343" s="35">
        <v>0</v>
      </c>
      <c r="AS343" s="35">
        <v>0</v>
      </c>
      <c r="AT343" s="35">
        <v>0</v>
      </c>
      <c r="AU343" s="31" t="str">
        <f t="shared" si="8"/>
        <v>库存为0</v>
      </c>
      <c r="AV343" s="36" t="str">
        <f>IFERROR(时间!$B$4+AU343,"上周无销量")</f>
        <v>上周无销量</v>
      </c>
    </row>
    <row r="344" spans="1:48">
      <c r="A344" s="21" t="s">
        <v>746</v>
      </c>
      <c r="B344" t="s">
        <v>747</v>
      </c>
      <c r="C344" t="s">
        <v>661</v>
      </c>
      <c r="D344" s="31">
        <v>0</v>
      </c>
      <c r="E344" s="31">
        <v>0</v>
      </c>
      <c r="F344" s="31">
        <v>0</v>
      </c>
      <c r="G344" s="31">
        <v>0</v>
      </c>
      <c r="H344" s="32">
        <v>0</v>
      </c>
      <c r="I344">
        <v>0</v>
      </c>
      <c r="J344" s="33">
        <v>0</v>
      </c>
      <c r="K344" s="33">
        <v>0</v>
      </c>
      <c r="L344" s="33">
        <v>0</v>
      </c>
      <c r="M344">
        <v>0</v>
      </c>
      <c r="N344">
        <v>0</v>
      </c>
      <c r="O344">
        <v>0</v>
      </c>
      <c r="P344" t="s">
        <v>54</v>
      </c>
      <c r="Q344" t="s">
        <v>54</v>
      </c>
      <c r="R344" t="s">
        <v>54</v>
      </c>
      <c r="S344" t="s">
        <v>54</v>
      </c>
      <c r="T344" t="s">
        <v>54</v>
      </c>
      <c r="U344" t="s">
        <v>54</v>
      </c>
      <c r="V344" t="s">
        <v>54</v>
      </c>
      <c r="W344" t="s">
        <v>54</v>
      </c>
      <c r="X344" s="23" t="s">
        <v>54</v>
      </c>
      <c r="Y344" s="23" t="s">
        <v>54</v>
      </c>
      <c r="Z344" s="23" t="s">
        <v>54</v>
      </c>
      <c r="AA344" s="23" t="s">
        <v>54</v>
      </c>
      <c r="AB344" t="s">
        <v>54</v>
      </c>
      <c r="AC344" t="s">
        <v>54</v>
      </c>
      <c r="AD344" t="s">
        <v>54</v>
      </c>
      <c r="AE344" t="s">
        <v>54</v>
      </c>
      <c r="AF344" s="23" t="s">
        <v>54</v>
      </c>
      <c r="AG344" s="23" t="s">
        <v>54</v>
      </c>
      <c r="AH344" s="23" t="s">
        <v>54</v>
      </c>
      <c r="AI344" s="23" t="s">
        <v>54</v>
      </c>
      <c r="AJ344">
        <v>3</v>
      </c>
      <c r="AK344">
        <v>0</v>
      </c>
      <c r="AL344">
        <v>1</v>
      </c>
      <c r="AM344">
        <v>1</v>
      </c>
      <c r="AN344" s="23">
        <v>0</v>
      </c>
      <c r="AO344" s="23" t="e">
        <v>#DIV/0!</v>
      </c>
      <c r="AP344" s="23">
        <v>0</v>
      </c>
      <c r="AQ344" s="23">
        <v>0</v>
      </c>
      <c r="AR344" s="35">
        <v>0</v>
      </c>
      <c r="AS344" s="35">
        <v>0</v>
      </c>
      <c r="AT344" s="35">
        <v>0</v>
      </c>
      <c r="AU344" s="31" t="str">
        <f t="shared" si="8"/>
        <v>库存为0</v>
      </c>
      <c r="AV344" s="36" t="str">
        <f>IFERROR(时间!$B$4+AU344,"上周无销量")</f>
        <v>上周无销量</v>
      </c>
    </row>
    <row r="345" spans="1:48">
      <c r="A345" s="21" t="s">
        <v>748</v>
      </c>
      <c r="B345" t="s">
        <v>749</v>
      </c>
      <c r="C345" t="s">
        <v>661</v>
      </c>
      <c r="D345" s="31">
        <v>0</v>
      </c>
      <c r="E345" s="31">
        <v>0</v>
      </c>
      <c r="F345" s="31">
        <v>0</v>
      </c>
      <c r="G345" s="31">
        <v>0</v>
      </c>
      <c r="H345" s="32">
        <v>0</v>
      </c>
      <c r="I345">
        <v>0</v>
      </c>
      <c r="J345" s="33">
        <v>0</v>
      </c>
      <c r="K345" s="33">
        <v>0</v>
      </c>
      <c r="L345" s="33">
        <v>0</v>
      </c>
      <c r="M345">
        <v>0</v>
      </c>
      <c r="N345">
        <v>0</v>
      </c>
      <c r="O345">
        <v>0</v>
      </c>
      <c r="P345" t="s">
        <v>54</v>
      </c>
      <c r="Q345" t="s">
        <v>54</v>
      </c>
      <c r="R345" t="s">
        <v>54</v>
      </c>
      <c r="S345" t="s">
        <v>54</v>
      </c>
      <c r="T345" t="s">
        <v>54</v>
      </c>
      <c r="U345" t="s">
        <v>54</v>
      </c>
      <c r="V345" t="s">
        <v>54</v>
      </c>
      <c r="W345" t="s">
        <v>54</v>
      </c>
      <c r="X345" s="23" t="s">
        <v>54</v>
      </c>
      <c r="Y345" s="23" t="s">
        <v>54</v>
      </c>
      <c r="Z345" s="23" t="s">
        <v>54</v>
      </c>
      <c r="AA345" s="23" t="s">
        <v>54</v>
      </c>
      <c r="AB345" t="s">
        <v>54</v>
      </c>
      <c r="AC345" t="s">
        <v>54</v>
      </c>
      <c r="AD345" t="s">
        <v>54</v>
      </c>
      <c r="AE345" t="s">
        <v>54</v>
      </c>
      <c r="AF345" s="23" t="s">
        <v>54</v>
      </c>
      <c r="AG345" s="23" t="s">
        <v>54</v>
      </c>
      <c r="AH345" s="23" t="s">
        <v>54</v>
      </c>
      <c r="AI345" s="23" t="s">
        <v>54</v>
      </c>
      <c r="AJ345">
        <v>5</v>
      </c>
      <c r="AK345">
        <v>0</v>
      </c>
      <c r="AL345">
        <v>3</v>
      </c>
      <c r="AM345">
        <v>3</v>
      </c>
      <c r="AN345" s="23">
        <v>0</v>
      </c>
      <c r="AO345" s="23" t="e">
        <v>#DIV/0!</v>
      </c>
      <c r="AP345" s="23">
        <v>0</v>
      </c>
      <c r="AQ345" s="23">
        <v>0</v>
      </c>
      <c r="AR345" s="35">
        <v>0</v>
      </c>
      <c r="AS345" s="35">
        <v>0</v>
      </c>
      <c r="AT345" s="35">
        <v>0</v>
      </c>
      <c r="AU345" s="31" t="str">
        <f t="shared" si="8"/>
        <v>库存为0</v>
      </c>
      <c r="AV345" s="36" t="str">
        <f>IFERROR(时间!$B$4+AU345,"上周无销量")</f>
        <v>上周无销量</v>
      </c>
    </row>
    <row r="346" spans="1:48">
      <c r="A346" s="21" t="s">
        <v>750</v>
      </c>
      <c r="B346" t="s">
        <v>751</v>
      </c>
      <c r="C346" t="s">
        <v>661</v>
      </c>
      <c r="D346" s="31">
        <v>0</v>
      </c>
      <c r="E346" s="31">
        <v>0</v>
      </c>
      <c r="F346" s="31">
        <v>0</v>
      </c>
      <c r="G346" s="31">
        <v>0</v>
      </c>
      <c r="H346" s="32">
        <v>0</v>
      </c>
      <c r="I346">
        <v>0</v>
      </c>
      <c r="J346" s="33">
        <v>0</v>
      </c>
      <c r="K346" s="33">
        <v>0</v>
      </c>
      <c r="L346" s="33">
        <v>0</v>
      </c>
      <c r="M346">
        <v>0</v>
      </c>
      <c r="N346">
        <v>0</v>
      </c>
      <c r="O346">
        <v>0</v>
      </c>
      <c r="P346" t="s">
        <v>54</v>
      </c>
      <c r="Q346" t="s">
        <v>54</v>
      </c>
      <c r="R346" t="s">
        <v>54</v>
      </c>
      <c r="S346" t="s">
        <v>54</v>
      </c>
      <c r="T346" t="s">
        <v>54</v>
      </c>
      <c r="U346" t="s">
        <v>54</v>
      </c>
      <c r="V346" t="s">
        <v>54</v>
      </c>
      <c r="W346" t="s">
        <v>54</v>
      </c>
      <c r="X346" s="23" t="s">
        <v>54</v>
      </c>
      <c r="Y346" s="23" t="s">
        <v>54</v>
      </c>
      <c r="Z346" s="23" t="s">
        <v>54</v>
      </c>
      <c r="AA346" s="23" t="s">
        <v>54</v>
      </c>
      <c r="AB346" t="s">
        <v>54</v>
      </c>
      <c r="AC346" t="s">
        <v>54</v>
      </c>
      <c r="AD346" t="s">
        <v>54</v>
      </c>
      <c r="AE346" t="s">
        <v>54</v>
      </c>
      <c r="AF346" s="23" t="s">
        <v>54</v>
      </c>
      <c r="AG346" s="23" t="s">
        <v>54</v>
      </c>
      <c r="AH346" s="23" t="s">
        <v>54</v>
      </c>
      <c r="AI346" s="23" t="s">
        <v>54</v>
      </c>
      <c r="AJ346">
        <v>6</v>
      </c>
      <c r="AK346">
        <v>3</v>
      </c>
      <c r="AL346">
        <v>1</v>
      </c>
      <c r="AM346">
        <v>3</v>
      </c>
      <c r="AN346" s="23">
        <v>0</v>
      </c>
      <c r="AO346" s="23">
        <v>0</v>
      </c>
      <c r="AP346" s="23">
        <v>0</v>
      </c>
      <c r="AQ346" s="23">
        <v>0</v>
      </c>
      <c r="AR346" s="35">
        <v>0</v>
      </c>
      <c r="AS346" s="35">
        <v>0</v>
      </c>
      <c r="AT346" s="35">
        <v>0</v>
      </c>
      <c r="AU346" s="31" t="str">
        <f t="shared" si="8"/>
        <v>库存为0</v>
      </c>
      <c r="AV346" s="36" t="str">
        <f>IFERROR(时间!$B$4+AU346,"上周无销量")</f>
        <v>上周无销量</v>
      </c>
    </row>
    <row r="347" spans="1:48">
      <c r="A347" s="21" t="s">
        <v>752</v>
      </c>
      <c r="B347" t="s">
        <v>753</v>
      </c>
      <c r="C347" t="s">
        <v>661</v>
      </c>
      <c r="D347" s="31">
        <v>0</v>
      </c>
      <c r="E347" s="31">
        <v>0</v>
      </c>
      <c r="F347" s="31">
        <v>0</v>
      </c>
      <c r="G347" s="31">
        <v>0</v>
      </c>
      <c r="H347" s="32">
        <v>0</v>
      </c>
      <c r="I347">
        <v>0</v>
      </c>
      <c r="J347" s="33">
        <v>0</v>
      </c>
      <c r="K347" s="33">
        <v>0</v>
      </c>
      <c r="L347" s="33">
        <v>0</v>
      </c>
      <c r="M347">
        <v>0</v>
      </c>
      <c r="N347">
        <v>0</v>
      </c>
      <c r="O347">
        <v>0</v>
      </c>
      <c r="P347" t="s">
        <v>54</v>
      </c>
      <c r="Q347" t="s">
        <v>54</v>
      </c>
      <c r="R347" t="s">
        <v>54</v>
      </c>
      <c r="S347" t="s">
        <v>54</v>
      </c>
      <c r="T347" t="s">
        <v>54</v>
      </c>
      <c r="U347" t="s">
        <v>54</v>
      </c>
      <c r="V347" t="s">
        <v>54</v>
      </c>
      <c r="W347" t="s">
        <v>54</v>
      </c>
      <c r="X347" s="23" t="s">
        <v>54</v>
      </c>
      <c r="Y347" s="23" t="s">
        <v>54</v>
      </c>
      <c r="Z347" s="23" t="s">
        <v>54</v>
      </c>
      <c r="AA347" s="23" t="s">
        <v>54</v>
      </c>
      <c r="AB347" t="s">
        <v>54</v>
      </c>
      <c r="AC347" t="s">
        <v>54</v>
      </c>
      <c r="AD347" t="s">
        <v>54</v>
      </c>
      <c r="AE347" t="s">
        <v>54</v>
      </c>
      <c r="AF347" s="23" t="s">
        <v>54</v>
      </c>
      <c r="AG347" s="23" t="s">
        <v>54</v>
      </c>
      <c r="AH347" s="23" t="s">
        <v>54</v>
      </c>
      <c r="AI347" s="23" t="s">
        <v>54</v>
      </c>
      <c r="AJ347">
        <v>0</v>
      </c>
      <c r="AK347">
        <v>0</v>
      </c>
      <c r="AL347">
        <v>0</v>
      </c>
      <c r="AM347">
        <v>0</v>
      </c>
      <c r="AN347" s="23" t="e">
        <v>#DIV/0!</v>
      </c>
      <c r="AO347" s="23" t="e">
        <v>#DIV/0!</v>
      </c>
      <c r="AP347" s="23" t="e">
        <v>#DIV/0!</v>
      </c>
      <c r="AQ347" s="23" t="e">
        <v>#DIV/0!</v>
      </c>
      <c r="AR347" s="35">
        <v>0</v>
      </c>
      <c r="AS347" s="35">
        <v>0</v>
      </c>
      <c r="AT347" s="35">
        <v>0</v>
      </c>
      <c r="AU347" s="31" t="str">
        <f t="shared" si="8"/>
        <v>库存为0</v>
      </c>
      <c r="AV347" s="36" t="str">
        <f>IFERROR(时间!$B$4+AU347,"上周无销量")</f>
        <v>上周无销量</v>
      </c>
    </row>
    <row r="348" spans="1:48">
      <c r="A348" s="21" t="s">
        <v>754</v>
      </c>
      <c r="B348" t="s">
        <v>755</v>
      </c>
      <c r="C348" t="s">
        <v>661</v>
      </c>
      <c r="D348" s="31">
        <v>0</v>
      </c>
      <c r="E348" s="31">
        <v>0</v>
      </c>
      <c r="F348" s="31">
        <v>0</v>
      </c>
      <c r="G348" s="31">
        <v>0</v>
      </c>
      <c r="H348" s="32">
        <v>0</v>
      </c>
      <c r="I348">
        <v>0</v>
      </c>
      <c r="J348" s="33">
        <v>0</v>
      </c>
      <c r="K348" s="33">
        <v>0</v>
      </c>
      <c r="L348" s="33">
        <v>0</v>
      </c>
      <c r="M348">
        <v>0</v>
      </c>
      <c r="N348">
        <v>0</v>
      </c>
      <c r="O348">
        <v>0</v>
      </c>
      <c r="P348" t="s">
        <v>54</v>
      </c>
      <c r="Q348" t="s">
        <v>54</v>
      </c>
      <c r="R348" t="s">
        <v>54</v>
      </c>
      <c r="S348" t="s">
        <v>54</v>
      </c>
      <c r="T348" t="s">
        <v>54</v>
      </c>
      <c r="U348" t="s">
        <v>54</v>
      </c>
      <c r="V348" t="s">
        <v>54</v>
      </c>
      <c r="W348" t="s">
        <v>54</v>
      </c>
      <c r="X348" s="23" t="s">
        <v>54</v>
      </c>
      <c r="Y348" s="23" t="s">
        <v>54</v>
      </c>
      <c r="Z348" s="23" t="s">
        <v>54</v>
      </c>
      <c r="AA348" s="23" t="s">
        <v>54</v>
      </c>
      <c r="AB348" t="s">
        <v>54</v>
      </c>
      <c r="AC348" t="s">
        <v>54</v>
      </c>
      <c r="AD348" t="s">
        <v>54</v>
      </c>
      <c r="AE348" t="s">
        <v>54</v>
      </c>
      <c r="AF348" s="23" t="s">
        <v>54</v>
      </c>
      <c r="AG348" s="23" t="s">
        <v>54</v>
      </c>
      <c r="AH348" s="23" t="s">
        <v>54</v>
      </c>
      <c r="AI348" s="23" t="s">
        <v>54</v>
      </c>
      <c r="AJ348">
        <v>0</v>
      </c>
      <c r="AK348">
        <v>1</v>
      </c>
      <c r="AL348">
        <v>2</v>
      </c>
      <c r="AM348">
        <v>2</v>
      </c>
      <c r="AN348" s="23" t="e">
        <v>#DIV/0!</v>
      </c>
      <c r="AO348" s="23">
        <v>0</v>
      </c>
      <c r="AP348" s="23">
        <v>0</v>
      </c>
      <c r="AQ348" s="23">
        <v>0</v>
      </c>
      <c r="AR348" s="35">
        <v>0</v>
      </c>
      <c r="AS348" s="35">
        <v>0</v>
      </c>
      <c r="AT348" s="35">
        <v>0</v>
      </c>
      <c r="AU348" s="31" t="str">
        <f t="shared" si="8"/>
        <v>库存为0</v>
      </c>
      <c r="AV348" s="36" t="str">
        <f>IFERROR(时间!$B$4+AU348,"上周无销量")</f>
        <v>上周无销量</v>
      </c>
    </row>
    <row r="349" spans="1:48">
      <c r="A349" s="21" t="s">
        <v>756</v>
      </c>
      <c r="B349" t="s">
        <v>757</v>
      </c>
      <c r="C349" t="s">
        <v>661</v>
      </c>
      <c r="D349" s="31">
        <v>0</v>
      </c>
      <c r="E349" s="31">
        <v>0</v>
      </c>
      <c r="F349" s="31">
        <v>0</v>
      </c>
      <c r="G349" s="31">
        <v>0</v>
      </c>
      <c r="H349" s="32">
        <v>0</v>
      </c>
      <c r="I349">
        <v>0</v>
      </c>
      <c r="J349" s="33">
        <v>0</v>
      </c>
      <c r="K349" s="33">
        <v>0</v>
      </c>
      <c r="L349" s="33">
        <v>0</v>
      </c>
      <c r="M349">
        <v>0</v>
      </c>
      <c r="N349">
        <v>0</v>
      </c>
      <c r="O349">
        <v>0</v>
      </c>
      <c r="P349" t="s">
        <v>54</v>
      </c>
      <c r="Q349" t="s">
        <v>54</v>
      </c>
      <c r="R349" t="s">
        <v>54</v>
      </c>
      <c r="S349" t="s">
        <v>54</v>
      </c>
      <c r="T349" t="s">
        <v>54</v>
      </c>
      <c r="U349" t="s">
        <v>54</v>
      </c>
      <c r="V349" t="s">
        <v>54</v>
      </c>
      <c r="W349" t="s">
        <v>54</v>
      </c>
      <c r="X349" s="23" t="s">
        <v>54</v>
      </c>
      <c r="Y349" s="23" t="s">
        <v>54</v>
      </c>
      <c r="Z349" s="23" t="s">
        <v>54</v>
      </c>
      <c r="AA349" s="23" t="s">
        <v>54</v>
      </c>
      <c r="AB349" t="s">
        <v>54</v>
      </c>
      <c r="AC349" t="s">
        <v>54</v>
      </c>
      <c r="AD349" t="s">
        <v>54</v>
      </c>
      <c r="AE349" t="s">
        <v>54</v>
      </c>
      <c r="AF349" s="23" t="s">
        <v>54</v>
      </c>
      <c r="AG349" s="23" t="s">
        <v>54</v>
      </c>
      <c r="AH349" s="23" t="s">
        <v>54</v>
      </c>
      <c r="AI349" s="23" t="s">
        <v>54</v>
      </c>
      <c r="AJ349">
        <v>2</v>
      </c>
      <c r="AK349">
        <v>7</v>
      </c>
      <c r="AL349">
        <v>2</v>
      </c>
      <c r="AM349">
        <v>2</v>
      </c>
      <c r="AN349" s="23">
        <v>0</v>
      </c>
      <c r="AO349" s="23">
        <v>0</v>
      </c>
      <c r="AP349" s="23">
        <v>0</v>
      </c>
      <c r="AQ349" s="23">
        <v>0</v>
      </c>
      <c r="AR349" s="35">
        <v>0</v>
      </c>
      <c r="AS349" s="35">
        <v>0</v>
      </c>
      <c r="AT349" s="35">
        <v>0</v>
      </c>
      <c r="AU349" s="31" t="str">
        <f t="shared" si="8"/>
        <v>库存为0</v>
      </c>
      <c r="AV349" s="36" t="str">
        <f>IFERROR(时间!$B$4+AU349,"上周无销量")</f>
        <v>上周无销量</v>
      </c>
    </row>
    <row r="350" spans="1:48">
      <c r="A350" s="21" t="s">
        <v>758</v>
      </c>
      <c r="B350" t="s">
        <v>759</v>
      </c>
      <c r="C350" t="s">
        <v>760</v>
      </c>
      <c r="D350" s="31">
        <v>0</v>
      </c>
      <c r="E350" s="31">
        <v>0</v>
      </c>
      <c r="F350" s="31">
        <v>0</v>
      </c>
      <c r="G350" s="31">
        <v>0</v>
      </c>
      <c r="H350" s="32">
        <v>0</v>
      </c>
      <c r="I350">
        <v>7</v>
      </c>
      <c r="J350" s="33">
        <v>0</v>
      </c>
      <c r="K350" s="33">
        <v>0</v>
      </c>
      <c r="L350" s="33">
        <v>0</v>
      </c>
      <c r="M350">
        <v>7</v>
      </c>
      <c r="N350">
        <v>0</v>
      </c>
      <c r="O350">
        <v>7</v>
      </c>
      <c r="P350" t="s">
        <v>54</v>
      </c>
      <c r="Q350" t="s">
        <v>54</v>
      </c>
      <c r="R350" t="s">
        <v>54</v>
      </c>
      <c r="S350" t="s">
        <v>54</v>
      </c>
      <c r="T350" t="s">
        <v>54</v>
      </c>
      <c r="U350" t="s">
        <v>54</v>
      </c>
      <c r="V350" t="s">
        <v>54</v>
      </c>
      <c r="W350" t="s">
        <v>54</v>
      </c>
      <c r="X350" s="23" t="s">
        <v>54</v>
      </c>
      <c r="Y350" s="23" t="s">
        <v>54</v>
      </c>
      <c r="Z350" s="23" t="s">
        <v>54</v>
      </c>
      <c r="AA350" s="23" t="s">
        <v>54</v>
      </c>
      <c r="AB350" t="s">
        <v>54</v>
      </c>
      <c r="AC350" t="s">
        <v>54</v>
      </c>
      <c r="AD350" t="s">
        <v>54</v>
      </c>
      <c r="AE350" t="s">
        <v>54</v>
      </c>
      <c r="AF350" s="23" t="s">
        <v>54</v>
      </c>
      <c r="AG350" s="23" t="s">
        <v>54</v>
      </c>
      <c r="AH350" s="23" t="s">
        <v>54</v>
      </c>
      <c r="AI350" s="23" t="s">
        <v>54</v>
      </c>
      <c r="AJ350">
        <v>7</v>
      </c>
      <c r="AK350">
        <v>4</v>
      </c>
      <c r="AL350">
        <v>4</v>
      </c>
      <c r="AM350">
        <v>2</v>
      </c>
      <c r="AN350" s="23">
        <v>0</v>
      </c>
      <c r="AO350" s="23">
        <v>0</v>
      </c>
      <c r="AP350" s="23">
        <v>0</v>
      </c>
      <c r="AQ350" s="23">
        <v>0</v>
      </c>
      <c r="AR350" s="35">
        <v>0</v>
      </c>
      <c r="AS350" s="35">
        <v>0</v>
      </c>
      <c r="AT350" s="35">
        <v>7</v>
      </c>
      <c r="AU350" s="31" t="str">
        <f t="shared" si="8"/>
        <v>库存为7</v>
      </c>
      <c r="AV350" s="36" t="str">
        <f>IFERROR(时间!$B$4+AU350,"上周无销量")</f>
        <v>上周无销量</v>
      </c>
    </row>
    <row r="351" spans="1:48">
      <c r="A351" s="21" t="s">
        <v>761</v>
      </c>
      <c r="B351" t="s">
        <v>762</v>
      </c>
      <c r="C351" t="s">
        <v>760</v>
      </c>
      <c r="D351" s="31">
        <v>0</v>
      </c>
      <c r="E351" s="31">
        <v>0</v>
      </c>
      <c r="F351" s="31">
        <v>0</v>
      </c>
      <c r="G351" s="31">
        <v>0</v>
      </c>
      <c r="H351" s="32">
        <v>0</v>
      </c>
      <c r="I351">
        <v>0</v>
      </c>
      <c r="J351" s="33">
        <v>0</v>
      </c>
      <c r="K351" s="33">
        <v>0</v>
      </c>
      <c r="L351" s="33">
        <v>0</v>
      </c>
      <c r="M351">
        <v>0</v>
      </c>
      <c r="N351">
        <v>0</v>
      </c>
      <c r="O351">
        <v>0</v>
      </c>
      <c r="P351" t="s">
        <v>54</v>
      </c>
      <c r="Q351" t="s">
        <v>54</v>
      </c>
      <c r="R351" t="s">
        <v>54</v>
      </c>
      <c r="S351" t="s">
        <v>54</v>
      </c>
      <c r="T351" t="s">
        <v>54</v>
      </c>
      <c r="U351" t="s">
        <v>54</v>
      </c>
      <c r="V351" t="s">
        <v>54</v>
      </c>
      <c r="W351" t="s">
        <v>54</v>
      </c>
      <c r="X351" s="23" t="s">
        <v>54</v>
      </c>
      <c r="Y351" s="23" t="s">
        <v>54</v>
      </c>
      <c r="Z351" s="23" t="s">
        <v>54</v>
      </c>
      <c r="AA351" s="23" t="s">
        <v>54</v>
      </c>
      <c r="AB351" t="s">
        <v>54</v>
      </c>
      <c r="AC351" t="s">
        <v>54</v>
      </c>
      <c r="AD351" t="s">
        <v>54</v>
      </c>
      <c r="AE351" t="s">
        <v>54</v>
      </c>
      <c r="AF351" s="23" t="s">
        <v>54</v>
      </c>
      <c r="AG351" s="23" t="s">
        <v>54</v>
      </c>
      <c r="AH351" s="23" t="s">
        <v>54</v>
      </c>
      <c r="AI351" s="23" t="s">
        <v>54</v>
      </c>
      <c r="AJ351">
        <v>0</v>
      </c>
      <c r="AK351">
        <v>0</v>
      </c>
      <c r="AL351">
        <v>0</v>
      </c>
      <c r="AM351">
        <v>0</v>
      </c>
      <c r="AN351" s="23" t="e">
        <v>#DIV/0!</v>
      </c>
      <c r="AO351" s="23" t="e">
        <v>#DIV/0!</v>
      </c>
      <c r="AP351" s="23" t="e">
        <v>#DIV/0!</v>
      </c>
      <c r="AQ351" s="23" t="e">
        <v>#DIV/0!</v>
      </c>
      <c r="AR351" s="35">
        <v>0</v>
      </c>
      <c r="AS351" s="35">
        <v>0</v>
      </c>
      <c r="AT351" s="35">
        <v>0</v>
      </c>
      <c r="AU351" s="31" t="str">
        <f t="shared" si="8"/>
        <v>库存为0</v>
      </c>
      <c r="AV351" s="36" t="str">
        <f>IFERROR(时间!$B$4+AU351,"上周无销量")</f>
        <v>上周无销量</v>
      </c>
    </row>
    <row r="352" spans="1:48">
      <c r="A352" s="21" t="s">
        <v>763</v>
      </c>
      <c r="B352" t="s">
        <v>764</v>
      </c>
      <c r="C352" t="s">
        <v>765</v>
      </c>
      <c r="D352" s="31">
        <v>0</v>
      </c>
      <c r="E352" s="31">
        <v>0</v>
      </c>
      <c r="F352" s="31">
        <v>0</v>
      </c>
      <c r="G352" s="31">
        <v>0</v>
      </c>
      <c r="H352" s="32">
        <v>0</v>
      </c>
      <c r="I352">
        <v>0</v>
      </c>
      <c r="J352" s="33">
        <v>0</v>
      </c>
      <c r="K352" s="33">
        <v>0</v>
      </c>
      <c r="L352" s="33">
        <v>0</v>
      </c>
      <c r="M352">
        <v>0</v>
      </c>
      <c r="N352">
        <v>0</v>
      </c>
      <c r="O352">
        <v>0</v>
      </c>
      <c r="P352" t="s">
        <v>54</v>
      </c>
      <c r="Q352" t="s">
        <v>54</v>
      </c>
      <c r="R352" t="s">
        <v>54</v>
      </c>
      <c r="S352" t="s">
        <v>54</v>
      </c>
      <c r="T352" t="s">
        <v>54</v>
      </c>
      <c r="U352" t="s">
        <v>54</v>
      </c>
      <c r="V352" t="s">
        <v>54</v>
      </c>
      <c r="W352" t="s">
        <v>54</v>
      </c>
      <c r="X352" s="23" t="s">
        <v>54</v>
      </c>
      <c r="Y352" s="23" t="s">
        <v>54</v>
      </c>
      <c r="Z352" s="23" t="s">
        <v>54</v>
      </c>
      <c r="AA352" s="23" t="s">
        <v>54</v>
      </c>
      <c r="AB352" t="s">
        <v>54</v>
      </c>
      <c r="AC352" t="s">
        <v>54</v>
      </c>
      <c r="AD352" t="s">
        <v>54</v>
      </c>
      <c r="AE352" t="s">
        <v>54</v>
      </c>
      <c r="AF352" s="23" t="s">
        <v>54</v>
      </c>
      <c r="AG352" s="23" t="s">
        <v>54</v>
      </c>
      <c r="AH352" s="23" t="s">
        <v>54</v>
      </c>
      <c r="AI352" s="23" t="s">
        <v>54</v>
      </c>
      <c r="AJ352">
        <v>0</v>
      </c>
      <c r="AK352">
        <v>0</v>
      </c>
      <c r="AL352">
        <v>0</v>
      </c>
      <c r="AM352">
        <v>0</v>
      </c>
      <c r="AN352" s="23" t="e">
        <v>#DIV/0!</v>
      </c>
      <c r="AO352" s="23" t="e">
        <v>#DIV/0!</v>
      </c>
      <c r="AP352" s="23" t="e">
        <v>#DIV/0!</v>
      </c>
      <c r="AQ352" s="23" t="e">
        <v>#DIV/0!</v>
      </c>
      <c r="AR352" s="35">
        <v>0</v>
      </c>
      <c r="AS352" s="35">
        <v>0</v>
      </c>
      <c r="AT352" s="35">
        <v>0</v>
      </c>
      <c r="AU352" s="31" t="str">
        <f t="shared" si="8"/>
        <v>库存为0</v>
      </c>
      <c r="AV352" s="36" t="str">
        <f>IFERROR(时间!$B$4+AU352,"上周无销量")</f>
        <v>上周无销量</v>
      </c>
    </row>
    <row r="353" spans="1:48">
      <c r="A353" s="21" t="s">
        <v>766</v>
      </c>
      <c r="B353" t="s">
        <v>767</v>
      </c>
      <c r="C353" t="s">
        <v>765</v>
      </c>
      <c r="D353" s="31">
        <v>0</v>
      </c>
      <c r="E353" s="31">
        <v>0</v>
      </c>
      <c r="F353" s="31">
        <v>0</v>
      </c>
      <c r="G353" s="31">
        <v>0</v>
      </c>
      <c r="H353" s="32">
        <v>0</v>
      </c>
      <c r="I353">
        <v>0</v>
      </c>
      <c r="J353" s="33">
        <v>0</v>
      </c>
      <c r="K353" s="33">
        <v>0</v>
      </c>
      <c r="L353" s="33">
        <v>0</v>
      </c>
      <c r="M353">
        <v>0</v>
      </c>
      <c r="N353">
        <v>0</v>
      </c>
      <c r="O353">
        <v>0</v>
      </c>
      <c r="P353" t="s">
        <v>54</v>
      </c>
      <c r="Q353" t="s">
        <v>54</v>
      </c>
      <c r="R353" t="s">
        <v>54</v>
      </c>
      <c r="S353" t="s">
        <v>54</v>
      </c>
      <c r="T353" t="s">
        <v>54</v>
      </c>
      <c r="U353" t="s">
        <v>54</v>
      </c>
      <c r="V353" t="s">
        <v>54</v>
      </c>
      <c r="W353" t="s">
        <v>54</v>
      </c>
      <c r="X353" s="23" t="s">
        <v>54</v>
      </c>
      <c r="Y353" s="23" t="s">
        <v>54</v>
      </c>
      <c r="Z353" s="23" t="s">
        <v>54</v>
      </c>
      <c r="AA353" s="23" t="s">
        <v>54</v>
      </c>
      <c r="AB353" t="s">
        <v>54</v>
      </c>
      <c r="AC353" t="s">
        <v>54</v>
      </c>
      <c r="AD353" t="s">
        <v>54</v>
      </c>
      <c r="AE353" t="s">
        <v>54</v>
      </c>
      <c r="AF353" s="23" t="s">
        <v>54</v>
      </c>
      <c r="AG353" s="23" t="s">
        <v>54</v>
      </c>
      <c r="AH353" s="23" t="s">
        <v>54</v>
      </c>
      <c r="AI353" s="23" t="s">
        <v>54</v>
      </c>
      <c r="AJ353">
        <v>0</v>
      </c>
      <c r="AK353">
        <v>0</v>
      </c>
      <c r="AL353">
        <v>0</v>
      </c>
      <c r="AM353">
        <v>0</v>
      </c>
      <c r="AN353" s="23" t="e">
        <v>#DIV/0!</v>
      </c>
      <c r="AO353" s="23" t="e">
        <v>#DIV/0!</v>
      </c>
      <c r="AP353" s="23" t="e">
        <v>#DIV/0!</v>
      </c>
      <c r="AQ353" s="23" t="e">
        <v>#DIV/0!</v>
      </c>
      <c r="AR353" s="35">
        <v>0</v>
      </c>
      <c r="AS353" s="35">
        <v>0</v>
      </c>
      <c r="AT353" s="35">
        <v>0</v>
      </c>
      <c r="AU353" s="31" t="str">
        <f t="shared" si="8"/>
        <v>库存为0</v>
      </c>
      <c r="AV353" s="36" t="str">
        <f>IFERROR(时间!$B$4+AU353,"上周无销量")</f>
        <v>上周无销量</v>
      </c>
    </row>
    <row r="354" spans="1:48">
      <c r="A354" s="21" t="s">
        <v>768</v>
      </c>
      <c r="B354" t="s">
        <v>769</v>
      </c>
      <c r="C354" t="s">
        <v>770</v>
      </c>
      <c r="D354" s="31">
        <v>0</v>
      </c>
      <c r="E354" s="31">
        <v>0</v>
      </c>
      <c r="F354" s="31">
        <v>0</v>
      </c>
      <c r="G354" s="31">
        <v>0</v>
      </c>
      <c r="H354" s="32">
        <v>0</v>
      </c>
      <c r="I354">
        <v>4</v>
      </c>
      <c r="J354" s="33">
        <v>0</v>
      </c>
      <c r="K354" s="33">
        <v>0</v>
      </c>
      <c r="L354" s="33">
        <v>0</v>
      </c>
      <c r="M354">
        <v>4</v>
      </c>
      <c r="N354">
        <v>0</v>
      </c>
      <c r="O354">
        <v>4</v>
      </c>
      <c r="P354">
        <v>49</v>
      </c>
      <c r="Q354">
        <v>0</v>
      </c>
      <c r="R354">
        <v>33</v>
      </c>
      <c r="S354">
        <v>26</v>
      </c>
      <c r="T354">
        <v>0</v>
      </c>
      <c r="U354">
        <v>0</v>
      </c>
      <c r="V354">
        <v>0</v>
      </c>
      <c r="W354">
        <v>0</v>
      </c>
      <c r="X354" s="23">
        <v>0</v>
      </c>
      <c r="Y354" s="23" t="e">
        <v>#DIV/0!</v>
      </c>
      <c r="Z354" s="23">
        <v>0</v>
      </c>
      <c r="AA354" s="23">
        <v>0</v>
      </c>
      <c r="AB354">
        <v>0</v>
      </c>
      <c r="AC354">
        <v>0</v>
      </c>
      <c r="AD354">
        <v>0</v>
      </c>
      <c r="AE354">
        <v>0</v>
      </c>
      <c r="AF354" s="23" t="s">
        <v>54</v>
      </c>
      <c r="AG354" s="23" t="s">
        <v>54</v>
      </c>
      <c r="AH354" s="23" t="s">
        <v>54</v>
      </c>
      <c r="AI354" s="23" t="s">
        <v>54</v>
      </c>
      <c r="AJ354">
        <v>0</v>
      </c>
      <c r="AK354">
        <v>0</v>
      </c>
      <c r="AL354">
        <v>1</v>
      </c>
      <c r="AM354">
        <v>0</v>
      </c>
      <c r="AN354" s="23" t="e">
        <v>#DIV/0!</v>
      </c>
      <c r="AO354" s="23" t="e">
        <v>#DIV/0!</v>
      </c>
      <c r="AP354" s="23">
        <v>0</v>
      </c>
      <c r="AQ354" s="23" t="e">
        <v>#DIV/0!</v>
      </c>
      <c r="AR354" s="35">
        <v>0</v>
      </c>
      <c r="AS354" s="35">
        <v>0</v>
      </c>
      <c r="AT354" s="35">
        <v>4</v>
      </c>
      <c r="AU354" s="31" t="str">
        <f t="shared" si="8"/>
        <v>库存为4</v>
      </c>
      <c r="AV354" s="36" t="str">
        <f>IFERROR(时间!$B$4+AU354,"上周无销量")</f>
        <v>上周无销量</v>
      </c>
    </row>
    <row r="355" spans="1:48">
      <c r="A355" s="21" t="s">
        <v>771</v>
      </c>
      <c r="B355" t="s">
        <v>772</v>
      </c>
      <c r="C355" t="s">
        <v>770</v>
      </c>
      <c r="D355" s="31">
        <v>0</v>
      </c>
      <c r="E355" s="31">
        <v>0</v>
      </c>
      <c r="F355" s="31">
        <v>0</v>
      </c>
      <c r="G355" s="31">
        <v>1</v>
      </c>
      <c r="H355" s="32">
        <v>0</v>
      </c>
      <c r="I355">
        <v>0</v>
      </c>
      <c r="J355" s="33">
        <v>0</v>
      </c>
      <c r="K355" s="33">
        <v>0</v>
      </c>
      <c r="L355" s="33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11</v>
      </c>
      <c r="T355">
        <v>0</v>
      </c>
      <c r="U355">
        <v>0</v>
      </c>
      <c r="V355">
        <v>0</v>
      </c>
      <c r="W355">
        <v>0</v>
      </c>
      <c r="X355" s="23" t="e">
        <v>#DIV/0!</v>
      </c>
      <c r="Y355" s="23" t="e">
        <v>#DIV/0!</v>
      </c>
      <c r="Z355" s="23" t="e">
        <v>#DIV/0!</v>
      </c>
      <c r="AA355" s="23">
        <v>0</v>
      </c>
      <c r="AB355">
        <v>0</v>
      </c>
      <c r="AC355">
        <v>0</v>
      </c>
      <c r="AD355">
        <v>0</v>
      </c>
      <c r="AE355">
        <v>0</v>
      </c>
      <c r="AF355" s="23" t="s">
        <v>54</v>
      </c>
      <c r="AG355" s="23" t="s">
        <v>54</v>
      </c>
      <c r="AH355" s="23" t="s">
        <v>54</v>
      </c>
      <c r="AI355" s="23" t="s">
        <v>54</v>
      </c>
      <c r="AJ355">
        <v>0</v>
      </c>
      <c r="AK355">
        <v>0</v>
      </c>
      <c r="AL355">
        <v>0</v>
      </c>
      <c r="AM355">
        <v>0</v>
      </c>
      <c r="AN355" s="23" t="e">
        <v>#DIV/0!</v>
      </c>
      <c r="AO355" s="23" t="e">
        <v>#DIV/0!</v>
      </c>
      <c r="AP355" s="23" t="e">
        <v>#DIV/0!</v>
      </c>
      <c r="AQ355" s="23" t="e">
        <v>#DIV/0!</v>
      </c>
      <c r="AR355" s="35">
        <v>0</v>
      </c>
      <c r="AS355" s="35">
        <v>0</v>
      </c>
      <c r="AT355" s="35">
        <v>0</v>
      </c>
      <c r="AU355" s="31" t="str">
        <f t="shared" si="8"/>
        <v>库存为0</v>
      </c>
      <c r="AV355" s="36" t="str">
        <f>IFERROR(时间!$B$4+AU355,"上周无销量")</f>
        <v>上周无销量</v>
      </c>
    </row>
    <row r="356" spans="1:48">
      <c r="A356" s="21" t="s">
        <v>773</v>
      </c>
      <c r="B356" t="s">
        <v>774</v>
      </c>
      <c r="C356" t="s">
        <v>770</v>
      </c>
      <c r="D356" s="31">
        <v>0</v>
      </c>
      <c r="E356" s="31">
        <v>0</v>
      </c>
      <c r="F356" s="31">
        <v>0</v>
      </c>
      <c r="G356" s="31">
        <v>0</v>
      </c>
      <c r="H356" s="32">
        <v>0</v>
      </c>
      <c r="I356">
        <v>4</v>
      </c>
      <c r="J356" s="33">
        <v>0</v>
      </c>
      <c r="K356" s="33">
        <v>0</v>
      </c>
      <c r="L356" s="33">
        <v>0</v>
      </c>
      <c r="M356">
        <v>4</v>
      </c>
      <c r="N356">
        <v>0</v>
      </c>
      <c r="O356">
        <v>3</v>
      </c>
      <c r="P356">
        <v>1</v>
      </c>
      <c r="Q356">
        <v>0</v>
      </c>
      <c r="R356">
        <v>3</v>
      </c>
      <c r="S356">
        <v>0</v>
      </c>
      <c r="T356">
        <v>0</v>
      </c>
      <c r="U356">
        <v>0</v>
      </c>
      <c r="V356">
        <v>0</v>
      </c>
      <c r="W356">
        <v>0</v>
      </c>
      <c r="X356" s="23">
        <v>0</v>
      </c>
      <c r="Y356" s="23" t="e">
        <v>#DIV/0!</v>
      </c>
      <c r="Z356" s="23">
        <v>0</v>
      </c>
      <c r="AA356" s="23" t="e">
        <v>#DIV/0!</v>
      </c>
      <c r="AB356">
        <v>0</v>
      </c>
      <c r="AC356">
        <v>0</v>
      </c>
      <c r="AD356">
        <v>0</v>
      </c>
      <c r="AE356">
        <v>0</v>
      </c>
      <c r="AF356" s="23" t="s">
        <v>54</v>
      </c>
      <c r="AG356" s="23" t="s">
        <v>54</v>
      </c>
      <c r="AH356" s="23" t="s">
        <v>54</v>
      </c>
      <c r="AI356" s="23" t="s">
        <v>54</v>
      </c>
      <c r="AJ356">
        <v>1</v>
      </c>
      <c r="AK356">
        <v>0</v>
      </c>
      <c r="AL356">
        <v>0</v>
      </c>
      <c r="AM356">
        <v>0</v>
      </c>
      <c r="AN356" s="23">
        <v>0</v>
      </c>
      <c r="AO356" s="23" t="e">
        <v>#DIV/0!</v>
      </c>
      <c r="AP356" s="23" t="e">
        <v>#DIV/0!</v>
      </c>
      <c r="AQ356" s="23" t="e">
        <v>#DIV/0!</v>
      </c>
      <c r="AR356" s="35">
        <v>0</v>
      </c>
      <c r="AS356" s="35">
        <v>0</v>
      </c>
      <c r="AT356" s="35">
        <v>4</v>
      </c>
      <c r="AU356" s="31" t="str">
        <f t="shared" si="8"/>
        <v>库存为4</v>
      </c>
      <c r="AV356" s="36" t="str">
        <f>IFERROR(时间!$B$4+AU356,"上周无销量")</f>
        <v>上周无销量</v>
      </c>
    </row>
    <row r="357" spans="1:48">
      <c r="A357" s="21" t="s">
        <v>775</v>
      </c>
      <c r="B357" t="s">
        <v>776</v>
      </c>
      <c r="C357" t="s">
        <v>770</v>
      </c>
      <c r="D357" s="31">
        <v>0</v>
      </c>
      <c r="E357" s="31">
        <v>0</v>
      </c>
      <c r="F357" s="31">
        <v>0</v>
      </c>
      <c r="G357" s="31">
        <v>0</v>
      </c>
      <c r="H357" s="32">
        <v>0</v>
      </c>
      <c r="I357">
        <v>4</v>
      </c>
      <c r="J357" s="33">
        <v>0</v>
      </c>
      <c r="K357" s="33">
        <v>0</v>
      </c>
      <c r="L357" s="33">
        <v>0</v>
      </c>
      <c r="M357">
        <v>4</v>
      </c>
      <c r="N357">
        <v>0</v>
      </c>
      <c r="O357">
        <v>4</v>
      </c>
      <c r="P357">
        <v>5</v>
      </c>
      <c r="Q357">
        <v>23</v>
      </c>
      <c r="R357">
        <v>39</v>
      </c>
      <c r="S357">
        <v>31</v>
      </c>
      <c r="T357">
        <v>0</v>
      </c>
      <c r="U357">
        <v>1</v>
      </c>
      <c r="V357">
        <v>0</v>
      </c>
      <c r="W357">
        <v>0</v>
      </c>
      <c r="X357" s="23">
        <v>0</v>
      </c>
      <c r="Y357" s="23">
        <v>0.0434782608695652</v>
      </c>
      <c r="Z357" s="23">
        <v>0</v>
      </c>
      <c r="AA357" s="23">
        <v>0</v>
      </c>
      <c r="AB357">
        <v>0</v>
      </c>
      <c r="AC357">
        <v>0.02</v>
      </c>
      <c r="AD357">
        <v>0</v>
      </c>
      <c r="AE357">
        <v>0</v>
      </c>
      <c r="AF357" s="23" t="s">
        <v>54</v>
      </c>
      <c r="AG357" s="23" t="s">
        <v>103</v>
      </c>
      <c r="AH357" s="23" t="s">
        <v>54</v>
      </c>
      <c r="AI357" s="23" t="s">
        <v>54</v>
      </c>
      <c r="AJ357">
        <v>0</v>
      </c>
      <c r="AK357">
        <v>2</v>
      </c>
      <c r="AL357">
        <v>0</v>
      </c>
      <c r="AM357">
        <v>0</v>
      </c>
      <c r="AN357" s="23" t="e">
        <v>#DIV/0!</v>
      </c>
      <c r="AO357" s="23">
        <v>0</v>
      </c>
      <c r="AP357" s="23" t="e">
        <v>#DIV/0!</v>
      </c>
      <c r="AQ357" s="23" t="e">
        <v>#DIV/0!</v>
      </c>
      <c r="AR357" s="35">
        <v>0</v>
      </c>
      <c r="AS357" s="35">
        <v>0</v>
      </c>
      <c r="AT357" s="35">
        <v>4</v>
      </c>
      <c r="AU357" s="31" t="str">
        <f t="shared" si="8"/>
        <v>库存为4</v>
      </c>
      <c r="AV357" s="36" t="str">
        <f>IFERROR(时间!$B$4+AU357,"上周无销量")</f>
        <v>上周无销量</v>
      </c>
    </row>
    <row r="358" spans="1:48">
      <c r="A358" s="21" t="s">
        <v>777</v>
      </c>
      <c r="B358" t="s">
        <v>778</v>
      </c>
      <c r="C358" t="s">
        <v>770</v>
      </c>
      <c r="D358" s="31">
        <v>0</v>
      </c>
      <c r="E358" s="31">
        <v>0</v>
      </c>
      <c r="F358" s="31">
        <v>0</v>
      </c>
      <c r="G358" s="31">
        <v>0</v>
      </c>
      <c r="H358" s="32">
        <v>0</v>
      </c>
      <c r="I358">
        <v>8</v>
      </c>
      <c r="J358" s="33">
        <v>0</v>
      </c>
      <c r="K358" s="33">
        <v>0</v>
      </c>
      <c r="L358" s="33">
        <v>0</v>
      </c>
      <c r="M358">
        <v>8</v>
      </c>
      <c r="N358">
        <v>0</v>
      </c>
      <c r="O358">
        <v>8</v>
      </c>
      <c r="P358">
        <v>37</v>
      </c>
      <c r="Q358">
        <v>86</v>
      </c>
      <c r="R358">
        <v>70</v>
      </c>
      <c r="S358">
        <v>123</v>
      </c>
      <c r="T358">
        <v>0</v>
      </c>
      <c r="U358">
        <v>2</v>
      </c>
      <c r="V358">
        <v>0</v>
      </c>
      <c r="W358">
        <v>0</v>
      </c>
      <c r="X358" s="23">
        <v>0</v>
      </c>
      <c r="Y358" s="23">
        <v>0.0232558139534884</v>
      </c>
      <c r="Z358" s="23">
        <v>0</v>
      </c>
      <c r="AA358" s="23">
        <v>0</v>
      </c>
      <c r="AB358">
        <v>0</v>
      </c>
      <c r="AC358">
        <v>0.04</v>
      </c>
      <c r="AD358">
        <v>0</v>
      </c>
      <c r="AE358">
        <v>0</v>
      </c>
      <c r="AF358" s="23" t="s">
        <v>54</v>
      </c>
      <c r="AG358" s="23" t="s">
        <v>103</v>
      </c>
      <c r="AH358" s="23" t="s">
        <v>54</v>
      </c>
      <c r="AI358" s="23" t="s">
        <v>54</v>
      </c>
      <c r="AJ358">
        <v>3</v>
      </c>
      <c r="AK358">
        <v>1</v>
      </c>
      <c r="AL358">
        <v>0</v>
      </c>
      <c r="AM358">
        <v>0</v>
      </c>
      <c r="AN358" s="23">
        <v>0</v>
      </c>
      <c r="AO358" s="23">
        <v>0</v>
      </c>
      <c r="AP358" s="23" t="e">
        <v>#DIV/0!</v>
      </c>
      <c r="AQ358" s="23" t="e">
        <v>#DIV/0!</v>
      </c>
      <c r="AR358" s="35">
        <v>0</v>
      </c>
      <c r="AS358" s="35">
        <v>0</v>
      </c>
      <c r="AT358" s="35">
        <v>8</v>
      </c>
      <c r="AU358" s="31" t="str">
        <f t="shared" si="8"/>
        <v>库存为8</v>
      </c>
      <c r="AV358" s="36" t="str">
        <f>IFERROR(时间!$B$4+AU358,"上周无销量")</f>
        <v>上周无销量</v>
      </c>
    </row>
    <row r="359" spans="1:48">
      <c r="A359" s="21" t="s">
        <v>779</v>
      </c>
      <c r="B359" t="s">
        <v>780</v>
      </c>
      <c r="C359" t="s">
        <v>770</v>
      </c>
      <c r="D359" s="31">
        <v>0</v>
      </c>
      <c r="E359" s="31">
        <v>0</v>
      </c>
      <c r="F359" s="31">
        <v>0</v>
      </c>
      <c r="G359" s="31">
        <v>0</v>
      </c>
      <c r="H359" s="32">
        <v>0</v>
      </c>
      <c r="I359">
        <v>1</v>
      </c>
      <c r="J359" s="33">
        <v>0</v>
      </c>
      <c r="K359" s="33">
        <v>0</v>
      </c>
      <c r="L359" s="33">
        <v>0</v>
      </c>
      <c r="M359">
        <v>1</v>
      </c>
      <c r="N359">
        <v>0</v>
      </c>
      <c r="O359">
        <v>1</v>
      </c>
      <c r="P359">
        <v>1</v>
      </c>
      <c r="Q359">
        <v>14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 s="23">
        <v>0</v>
      </c>
      <c r="Y359" s="23">
        <v>0</v>
      </c>
      <c r="Z359" s="23" t="e">
        <v>#DIV/0!</v>
      </c>
      <c r="AA359" s="23" t="e">
        <v>#DIV/0!</v>
      </c>
      <c r="AB359">
        <v>0</v>
      </c>
      <c r="AC359">
        <v>0</v>
      </c>
      <c r="AD359">
        <v>0</v>
      </c>
      <c r="AE359">
        <v>0</v>
      </c>
      <c r="AF359" s="23" t="s">
        <v>54</v>
      </c>
      <c r="AG359" s="23" t="s">
        <v>54</v>
      </c>
      <c r="AH359" s="23" t="s">
        <v>54</v>
      </c>
      <c r="AI359" s="23" t="s">
        <v>54</v>
      </c>
      <c r="AJ359">
        <v>0</v>
      </c>
      <c r="AK359">
        <v>0</v>
      </c>
      <c r="AL359">
        <v>0</v>
      </c>
      <c r="AM359">
        <v>0</v>
      </c>
      <c r="AN359" s="23" t="e">
        <v>#DIV/0!</v>
      </c>
      <c r="AO359" s="23" t="e">
        <v>#DIV/0!</v>
      </c>
      <c r="AP359" s="23" t="e">
        <v>#DIV/0!</v>
      </c>
      <c r="AQ359" s="23" t="e">
        <v>#DIV/0!</v>
      </c>
      <c r="AR359" s="35">
        <v>0</v>
      </c>
      <c r="AS359" s="35">
        <v>0</v>
      </c>
      <c r="AT359" s="35">
        <v>1</v>
      </c>
      <c r="AU359" s="31" t="str">
        <f t="shared" si="8"/>
        <v>库存为1</v>
      </c>
      <c r="AV359" s="36" t="str">
        <f>IFERROR(时间!$B$4+AU359,"上周无销量")</f>
        <v>上周无销量</v>
      </c>
    </row>
    <row r="360" spans="1:48">
      <c r="A360" s="21" t="s">
        <v>781</v>
      </c>
      <c r="B360" t="s">
        <v>782</v>
      </c>
      <c r="C360" t="s">
        <v>770</v>
      </c>
      <c r="D360" s="31">
        <v>0</v>
      </c>
      <c r="E360" s="31">
        <v>0</v>
      </c>
      <c r="F360" s="31">
        <v>0</v>
      </c>
      <c r="G360" s="31">
        <v>0</v>
      </c>
      <c r="H360" s="32">
        <v>0</v>
      </c>
      <c r="I360">
        <v>2</v>
      </c>
      <c r="J360" s="33">
        <v>0</v>
      </c>
      <c r="K360" s="33">
        <v>0</v>
      </c>
      <c r="L360" s="33">
        <v>0</v>
      </c>
      <c r="M360">
        <v>2</v>
      </c>
      <c r="N360">
        <v>0</v>
      </c>
      <c r="O360">
        <v>2</v>
      </c>
      <c r="P360">
        <v>27</v>
      </c>
      <c r="Q360">
        <v>1</v>
      </c>
      <c r="R360">
        <v>22</v>
      </c>
      <c r="S360">
        <v>0</v>
      </c>
      <c r="T360">
        <v>0</v>
      </c>
      <c r="U360">
        <v>0</v>
      </c>
      <c r="V360">
        <v>1</v>
      </c>
      <c r="W360">
        <v>0</v>
      </c>
      <c r="X360" s="23">
        <v>0</v>
      </c>
      <c r="Y360" s="23">
        <v>0</v>
      </c>
      <c r="Z360" s="23">
        <v>0.0454545454545455</v>
      </c>
      <c r="AA360" s="23" t="e">
        <v>#DIV/0!</v>
      </c>
      <c r="AB360">
        <v>0</v>
      </c>
      <c r="AC360">
        <v>0</v>
      </c>
      <c r="AD360">
        <v>0.02</v>
      </c>
      <c r="AE360">
        <v>0</v>
      </c>
      <c r="AF360" s="23" t="s">
        <v>54</v>
      </c>
      <c r="AG360" s="23" t="s">
        <v>54</v>
      </c>
      <c r="AH360" s="23" t="s">
        <v>103</v>
      </c>
      <c r="AI360" s="23" t="s">
        <v>54</v>
      </c>
      <c r="AJ360">
        <v>0</v>
      </c>
      <c r="AK360">
        <v>0</v>
      </c>
      <c r="AL360">
        <v>1</v>
      </c>
      <c r="AM360">
        <v>0</v>
      </c>
      <c r="AN360" s="23" t="e">
        <v>#DIV/0!</v>
      </c>
      <c r="AO360" s="23" t="e">
        <v>#DIV/0!</v>
      </c>
      <c r="AP360" s="23">
        <v>0</v>
      </c>
      <c r="AQ360" s="23" t="e">
        <v>#DIV/0!</v>
      </c>
      <c r="AR360" s="35">
        <v>0</v>
      </c>
      <c r="AS360" s="35">
        <v>0</v>
      </c>
      <c r="AT360" s="35">
        <v>2</v>
      </c>
      <c r="AU360" s="31" t="str">
        <f t="shared" si="8"/>
        <v>库存为2</v>
      </c>
      <c r="AV360" s="36" t="str">
        <f>IFERROR(时间!$B$4+AU360,"上周无销量")</f>
        <v>上周无销量</v>
      </c>
    </row>
    <row r="361" spans="1:48">
      <c r="A361" s="21" t="s">
        <v>783</v>
      </c>
      <c r="B361" t="s">
        <v>784</v>
      </c>
      <c r="C361" t="s">
        <v>785</v>
      </c>
      <c r="D361" s="31">
        <v>0</v>
      </c>
      <c r="E361" s="31">
        <v>0</v>
      </c>
      <c r="F361" s="31">
        <v>0</v>
      </c>
      <c r="G361" s="31">
        <v>0</v>
      </c>
      <c r="H361" s="32">
        <v>0</v>
      </c>
      <c r="I361">
        <v>0</v>
      </c>
      <c r="J361" s="33">
        <v>0</v>
      </c>
      <c r="K361" s="33">
        <v>0</v>
      </c>
      <c r="L361" s="33">
        <v>0</v>
      </c>
      <c r="M361">
        <v>0</v>
      </c>
      <c r="N361">
        <v>0</v>
      </c>
      <c r="O361">
        <v>0</v>
      </c>
      <c r="P361" t="s">
        <v>54</v>
      </c>
      <c r="Q361" t="s">
        <v>54</v>
      </c>
      <c r="R361" t="s">
        <v>54</v>
      </c>
      <c r="S361" t="s">
        <v>54</v>
      </c>
      <c r="T361" t="s">
        <v>54</v>
      </c>
      <c r="U361" t="s">
        <v>54</v>
      </c>
      <c r="V361" t="s">
        <v>54</v>
      </c>
      <c r="W361" t="s">
        <v>54</v>
      </c>
      <c r="X361" s="23" t="s">
        <v>54</v>
      </c>
      <c r="Y361" s="23" t="s">
        <v>54</v>
      </c>
      <c r="Z361" s="23" t="s">
        <v>54</v>
      </c>
      <c r="AA361" s="23" t="s">
        <v>54</v>
      </c>
      <c r="AB361" t="s">
        <v>54</v>
      </c>
      <c r="AC361" t="s">
        <v>54</v>
      </c>
      <c r="AD361" t="s">
        <v>54</v>
      </c>
      <c r="AE361" t="s">
        <v>54</v>
      </c>
      <c r="AF361" s="23" t="s">
        <v>54</v>
      </c>
      <c r="AG361" s="23" t="s">
        <v>54</v>
      </c>
      <c r="AH361" s="23" t="s">
        <v>54</v>
      </c>
      <c r="AI361" s="23" t="s">
        <v>54</v>
      </c>
      <c r="AJ361">
        <v>0</v>
      </c>
      <c r="AK361">
        <v>0</v>
      </c>
      <c r="AL361">
        <v>0</v>
      </c>
      <c r="AM361">
        <v>0</v>
      </c>
      <c r="AN361" s="23" t="e">
        <v>#DIV/0!</v>
      </c>
      <c r="AO361" s="23" t="e">
        <v>#DIV/0!</v>
      </c>
      <c r="AP361" s="23" t="e">
        <v>#DIV/0!</v>
      </c>
      <c r="AQ361" s="23" t="e">
        <v>#DIV/0!</v>
      </c>
      <c r="AR361" s="35">
        <v>0</v>
      </c>
      <c r="AS361" s="35">
        <v>0</v>
      </c>
      <c r="AT361" s="35">
        <v>0</v>
      </c>
      <c r="AU361" s="31" t="str">
        <f t="shared" si="8"/>
        <v>库存为0</v>
      </c>
      <c r="AV361" s="36" t="str">
        <f>IFERROR(时间!$B$4+AU361,"上周无销量")</f>
        <v>上周无销量</v>
      </c>
    </row>
    <row r="362" spans="1:48">
      <c r="A362" s="21" t="s">
        <v>786</v>
      </c>
      <c r="B362" t="s">
        <v>787</v>
      </c>
      <c r="C362" t="s">
        <v>785</v>
      </c>
      <c r="D362" s="31">
        <v>0</v>
      </c>
      <c r="E362" s="31">
        <v>0</v>
      </c>
      <c r="F362" s="31">
        <v>0</v>
      </c>
      <c r="G362" s="31">
        <v>0</v>
      </c>
      <c r="H362" s="32">
        <v>0</v>
      </c>
      <c r="I362">
        <v>0</v>
      </c>
      <c r="J362" s="33">
        <v>0</v>
      </c>
      <c r="K362" s="33">
        <v>0</v>
      </c>
      <c r="L362" s="33">
        <v>0</v>
      </c>
      <c r="M362">
        <v>0</v>
      </c>
      <c r="N362">
        <v>0</v>
      </c>
      <c r="O362">
        <v>0</v>
      </c>
      <c r="P362" t="s">
        <v>54</v>
      </c>
      <c r="Q362" t="s">
        <v>54</v>
      </c>
      <c r="R362" t="s">
        <v>54</v>
      </c>
      <c r="S362" t="s">
        <v>54</v>
      </c>
      <c r="T362" t="s">
        <v>54</v>
      </c>
      <c r="U362" t="s">
        <v>54</v>
      </c>
      <c r="V362" t="s">
        <v>54</v>
      </c>
      <c r="W362" t="s">
        <v>54</v>
      </c>
      <c r="X362" s="23" t="s">
        <v>54</v>
      </c>
      <c r="Y362" s="23" t="s">
        <v>54</v>
      </c>
      <c r="Z362" s="23" t="s">
        <v>54</v>
      </c>
      <c r="AA362" s="23" t="s">
        <v>54</v>
      </c>
      <c r="AB362" t="s">
        <v>54</v>
      </c>
      <c r="AC362" t="s">
        <v>54</v>
      </c>
      <c r="AD362" t="s">
        <v>54</v>
      </c>
      <c r="AE362" t="s">
        <v>54</v>
      </c>
      <c r="AF362" s="23" t="s">
        <v>54</v>
      </c>
      <c r="AG362" s="23" t="s">
        <v>54</v>
      </c>
      <c r="AH362" s="23" t="s">
        <v>54</v>
      </c>
      <c r="AI362" s="23" t="s">
        <v>54</v>
      </c>
      <c r="AJ362">
        <v>0</v>
      </c>
      <c r="AK362">
        <v>0</v>
      </c>
      <c r="AL362">
        <v>0</v>
      </c>
      <c r="AM362">
        <v>0</v>
      </c>
      <c r="AN362" s="23" t="e">
        <v>#DIV/0!</v>
      </c>
      <c r="AO362" s="23" t="e">
        <v>#DIV/0!</v>
      </c>
      <c r="AP362" s="23" t="e">
        <v>#DIV/0!</v>
      </c>
      <c r="AQ362" s="23" t="e">
        <v>#DIV/0!</v>
      </c>
      <c r="AR362" s="35">
        <v>0</v>
      </c>
      <c r="AS362" s="35">
        <v>0</v>
      </c>
      <c r="AT362" s="35">
        <v>0</v>
      </c>
      <c r="AU362" s="31" t="str">
        <f t="shared" si="8"/>
        <v>库存为0</v>
      </c>
      <c r="AV362" s="36" t="str">
        <f>IFERROR(时间!$B$4+AU362,"上周无销量")</f>
        <v>上周无销量</v>
      </c>
    </row>
    <row r="363" spans="1:48">
      <c r="A363" s="21" t="s">
        <v>788</v>
      </c>
      <c r="B363" t="s">
        <v>789</v>
      </c>
      <c r="C363" t="s">
        <v>785</v>
      </c>
      <c r="D363" s="31">
        <v>0</v>
      </c>
      <c r="E363" s="31">
        <v>0</v>
      </c>
      <c r="F363" s="31">
        <v>0</v>
      </c>
      <c r="G363" s="31">
        <v>0</v>
      </c>
      <c r="H363" s="32">
        <v>0</v>
      </c>
      <c r="I363">
        <v>0</v>
      </c>
      <c r="J363" s="33">
        <v>0</v>
      </c>
      <c r="K363" s="33">
        <v>0</v>
      </c>
      <c r="L363" s="33">
        <v>0</v>
      </c>
      <c r="M363">
        <v>0</v>
      </c>
      <c r="N363">
        <v>0</v>
      </c>
      <c r="O363">
        <v>0</v>
      </c>
      <c r="P363" t="s">
        <v>54</v>
      </c>
      <c r="Q363" t="s">
        <v>54</v>
      </c>
      <c r="R363" t="s">
        <v>54</v>
      </c>
      <c r="S363" t="s">
        <v>54</v>
      </c>
      <c r="T363" t="s">
        <v>54</v>
      </c>
      <c r="U363" t="s">
        <v>54</v>
      </c>
      <c r="V363" t="s">
        <v>54</v>
      </c>
      <c r="W363" t="s">
        <v>54</v>
      </c>
      <c r="X363" s="23" t="s">
        <v>54</v>
      </c>
      <c r="Y363" s="23" t="s">
        <v>54</v>
      </c>
      <c r="Z363" s="23" t="s">
        <v>54</v>
      </c>
      <c r="AA363" s="23" t="s">
        <v>54</v>
      </c>
      <c r="AB363" t="s">
        <v>54</v>
      </c>
      <c r="AC363" t="s">
        <v>54</v>
      </c>
      <c r="AD363" t="s">
        <v>54</v>
      </c>
      <c r="AE363" t="s">
        <v>54</v>
      </c>
      <c r="AF363" s="23" t="s">
        <v>54</v>
      </c>
      <c r="AG363" s="23" t="s">
        <v>54</v>
      </c>
      <c r="AH363" s="23" t="s">
        <v>54</v>
      </c>
      <c r="AI363" s="23" t="s">
        <v>54</v>
      </c>
      <c r="AJ363">
        <v>0</v>
      </c>
      <c r="AK363">
        <v>0</v>
      </c>
      <c r="AL363">
        <v>0</v>
      </c>
      <c r="AM363">
        <v>0</v>
      </c>
      <c r="AN363" s="23" t="e">
        <v>#DIV/0!</v>
      </c>
      <c r="AO363" s="23" t="e">
        <v>#DIV/0!</v>
      </c>
      <c r="AP363" s="23" t="e">
        <v>#DIV/0!</v>
      </c>
      <c r="AQ363" s="23" t="e">
        <v>#DIV/0!</v>
      </c>
      <c r="AR363" s="35">
        <v>0</v>
      </c>
      <c r="AS363" s="35">
        <v>0</v>
      </c>
      <c r="AT363" s="35">
        <v>0</v>
      </c>
      <c r="AU363" s="31" t="str">
        <f t="shared" si="8"/>
        <v>库存为0</v>
      </c>
      <c r="AV363" s="36" t="str">
        <f>IFERROR(时间!$B$4+AU363,"上周无销量")</f>
        <v>上周无销量</v>
      </c>
    </row>
    <row r="364" spans="1:48">
      <c r="A364" s="21" t="s">
        <v>790</v>
      </c>
      <c r="B364" t="s">
        <v>791</v>
      </c>
      <c r="C364" t="s">
        <v>785</v>
      </c>
      <c r="D364" s="31">
        <v>0</v>
      </c>
      <c r="E364" s="31">
        <v>0</v>
      </c>
      <c r="F364" s="31">
        <v>0</v>
      </c>
      <c r="G364" s="31">
        <v>0</v>
      </c>
      <c r="H364" s="32">
        <v>0</v>
      </c>
      <c r="I364">
        <v>0</v>
      </c>
      <c r="J364" s="33">
        <v>0</v>
      </c>
      <c r="K364" s="33">
        <v>0</v>
      </c>
      <c r="L364" s="33">
        <v>0</v>
      </c>
      <c r="M364">
        <v>0</v>
      </c>
      <c r="N364">
        <v>0</v>
      </c>
      <c r="O364">
        <v>0</v>
      </c>
      <c r="P364" t="s">
        <v>54</v>
      </c>
      <c r="Q364" t="s">
        <v>54</v>
      </c>
      <c r="R364" t="s">
        <v>54</v>
      </c>
      <c r="S364" t="s">
        <v>54</v>
      </c>
      <c r="T364" t="s">
        <v>54</v>
      </c>
      <c r="U364" t="s">
        <v>54</v>
      </c>
      <c r="V364" t="s">
        <v>54</v>
      </c>
      <c r="W364" t="s">
        <v>54</v>
      </c>
      <c r="X364" s="23" t="s">
        <v>54</v>
      </c>
      <c r="Y364" s="23" t="s">
        <v>54</v>
      </c>
      <c r="Z364" s="23" t="s">
        <v>54</v>
      </c>
      <c r="AA364" s="23" t="s">
        <v>54</v>
      </c>
      <c r="AB364" t="s">
        <v>54</v>
      </c>
      <c r="AC364" t="s">
        <v>54</v>
      </c>
      <c r="AD364" t="s">
        <v>54</v>
      </c>
      <c r="AE364" t="s">
        <v>54</v>
      </c>
      <c r="AF364" s="23" t="s">
        <v>54</v>
      </c>
      <c r="AG364" s="23" t="s">
        <v>54</v>
      </c>
      <c r="AH364" s="23" t="s">
        <v>54</v>
      </c>
      <c r="AI364" s="23" t="s">
        <v>54</v>
      </c>
      <c r="AJ364">
        <v>0</v>
      </c>
      <c r="AK364">
        <v>0</v>
      </c>
      <c r="AL364">
        <v>0</v>
      </c>
      <c r="AM364">
        <v>0</v>
      </c>
      <c r="AN364" s="23" t="e">
        <v>#DIV/0!</v>
      </c>
      <c r="AO364" s="23" t="e">
        <v>#DIV/0!</v>
      </c>
      <c r="AP364" s="23" t="e">
        <v>#DIV/0!</v>
      </c>
      <c r="AQ364" s="23" t="e">
        <v>#DIV/0!</v>
      </c>
      <c r="AR364" s="35">
        <v>0</v>
      </c>
      <c r="AS364" s="35">
        <v>0</v>
      </c>
      <c r="AT364" s="35">
        <v>0</v>
      </c>
      <c r="AU364" s="31" t="str">
        <f t="shared" si="8"/>
        <v>库存为0</v>
      </c>
      <c r="AV364" s="36" t="str">
        <f>IFERROR(时间!$B$4+AU364,"上周无销量")</f>
        <v>上周无销量</v>
      </c>
    </row>
    <row r="365" spans="1:48">
      <c r="A365" s="21" t="s">
        <v>792</v>
      </c>
      <c r="B365" t="s">
        <v>793</v>
      </c>
      <c r="C365" t="s">
        <v>785</v>
      </c>
      <c r="D365" s="31">
        <v>0</v>
      </c>
      <c r="E365" s="31">
        <v>0</v>
      </c>
      <c r="F365" s="31">
        <v>0</v>
      </c>
      <c r="G365" s="31">
        <v>0</v>
      </c>
      <c r="H365" s="32">
        <v>0</v>
      </c>
      <c r="I365">
        <v>0</v>
      </c>
      <c r="J365" s="33">
        <v>0</v>
      </c>
      <c r="K365" s="33">
        <v>0</v>
      </c>
      <c r="L365" s="33">
        <v>0</v>
      </c>
      <c r="M365">
        <v>0</v>
      </c>
      <c r="N365">
        <v>0</v>
      </c>
      <c r="O365">
        <v>0</v>
      </c>
      <c r="P365" t="s">
        <v>54</v>
      </c>
      <c r="Q365" t="s">
        <v>54</v>
      </c>
      <c r="R365" t="s">
        <v>54</v>
      </c>
      <c r="S365" t="s">
        <v>54</v>
      </c>
      <c r="T365" t="s">
        <v>54</v>
      </c>
      <c r="U365" t="s">
        <v>54</v>
      </c>
      <c r="V365" t="s">
        <v>54</v>
      </c>
      <c r="W365" t="s">
        <v>54</v>
      </c>
      <c r="X365" s="23" t="s">
        <v>54</v>
      </c>
      <c r="Y365" s="23" t="s">
        <v>54</v>
      </c>
      <c r="Z365" s="23" t="s">
        <v>54</v>
      </c>
      <c r="AA365" s="23" t="s">
        <v>54</v>
      </c>
      <c r="AB365" t="s">
        <v>54</v>
      </c>
      <c r="AC365" t="s">
        <v>54</v>
      </c>
      <c r="AD365" t="s">
        <v>54</v>
      </c>
      <c r="AE365" t="s">
        <v>54</v>
      </c>
      <c r="AF365" s="23" t="s">
        <v>54</v>
      </c>
      <c r="AG365" s="23" t="s">
        <v>54</v>
      </c>
      <c r="AH365" s="23" t="s">
        <v>54</v>
      </c>
      <c r="AI365" s="23" t="s">
        <v>54</v>
      </c>
      <c r="AJ365">
        <v>0</v>
      </c>
      <c r="AK365">
        <v>0</v>
      </c>
      <c r="AL365">
        <v>0</v>
      </c>
      <c r="AM365">
        <v>0</v>
      </c>
      <c r="AN365" s="23" t="e">
        <v>#DIV/0!</v>
      </c>
      <c r="AO365" s="23" t="e">
        <v>#DIV/0!</v>
      </c>
      <c r="AP365" s="23" t="e">
        <v>#DIV/0!</v>
      </c>
      <c r="AQ365" s="23" t="e">
        <v>#DIV/0!</v>
      </c>
      <c r="AR365" s="35">
        <v>0</v>
      </c>
      <c r="AS365" s="35">
        <v>0</v>
      </c>
      <c r="AT365" s="35">
        <v>0</v>
      </c>
      <c r="AU365" s="31" t="str">
        <f t="shared" si="8"/>
        <v>库存为0</v>
      </c>
      <c r="AV365" s="36" t="str">
        <f>IFERROR(时间!$B$4+AU365,"上周无销量")</f>
        <v>上周无销量</v>
      </c>
    </row>
    <row r="366" spans="1:48">
      <c r="A366" s="21" t="s">
        <v>794</v>
      </c>
      <c r="B366" t="s">
        <v>795</v>
      </c>
      <c r="C366" t="s">
        <v>785</v>
      </c>
      <c r="D366" s="31">
        <v>0</v>
      </c>
      <c r="E366" s="31">
        <v>0</v>
      </c>
      <c r="F366" s="31">
        <v>0</v>
      </c>
      <c r="G366" s="31">
        <v>0</v>
      </c>
      <c r="H366" s="32">
        <v>0</v>
      </c>
      <c r="I366">
        <v>0</v>
      </c>
      <c r="J366" s="33">
        <v>0</v>
      </c>
      <c r="K366" s="33">
        <v>0</v>
      </c>
      <c r="L366" s="33">
        <v>0</v>
      </c>
      <c r="M366">
        <v>0</v>
      </c>
      <c r="N366">
        <v>0</v>
      </c>
      <c r="O366">
        <v>0</v>
      </c>
      <c r="P366" t="s">
        <v>54</v>
      </c>
      <c r="Q366" t="s">
        <v>54</v>
      </c>
      <c r="R366" t="s">
        <v>54</v>
      </c>
      <c r="S366" t="s">
        <v>54</v>
      </c>
      <c r="T366" t="s">
        <v>54</v>
      </c>
      <c r="U366" t="s">
        <v>54</v>
      </c>
      <c r="V366" t="s">
        <v>54</v>
      </c>
      <c r="W366" t="s">
        <v>54</v>
      </c>
      <c r="X366" s="23" t="s">
        <v>54</v>
      </c>
      <c r="Y366" s="23" t="s">
        <v>54</v>
      </c>
      <c r="Z366" s="23" t="s">
        <v>54</v>
      </c>
      <c r="AA366" s="23" t="s">
        <v>54</v>
      </c>
      <c r="AB366" t="s">
        <v>54</v>
      </c>
      <c r="AC366" t="s">
        <v>54</v>
      </c>
      <c r="AD366" t="s">
        <v>54</v>
      </c>
      <c r="AE366" t="s">
        <v>54</v>
      </c>
      <c r="AF366" s="23" t="s">
        <v>54</v>
      </c>
      <c r="AG366" s="23" t="s">
        <v>54</v>
      </c>
      <c r="AH366" s="23" t="s">
        <v>54</v>
      </c>
      <c r="AI366" s="23" t="s">
        <v>54</v>
      </c>
      <c r="AJ366">
        <v>0</v>
      </c>
      <c r="AK366">
        <v>0</v>
      </c>
      <c r="AL366">
        <v>0</v>
      </c>
      <c r="AM366">
        <v>0</v>
      </c>
      <c r="AN366" s="23" t="e">
        <v>#DIV/0!</v>
      </c>
      <c r="AO366" s="23" t="e">
        <v>#DIV/0!</v>
      </c>
      <c r="AP366" s="23" t="e">
        <v>#DIV/0!</v>
      </c>
      <c r="AQ366" s="23" t="e">
        <v>#DIV/0!</v>
      </c>
      <c r="AR366" s="35">
        <v>0</v>
      </c>
      <c r="AS366" s="35">
        <v>0</v>
      </c>
      <c r="AT366" s="35">
        <v>0</v>
      </c>
      <c r="AU366" s="31" t="str">
        <f t="shared" si="8"/>
        <v>库存为0</v>
      </c>
      <c r="AV366" s="36" t="str">
        <f>IFERROR(时间!$B$4+AU366,"上周无销量")</f>
        <v>上周无销量</v>
      </c>
    </row>
    <row r="367" spans="1:48">
      <c r="A367" s="21" t="s">
        <v>796</v>
      </c>
      <c r="B367" t="s">
        <v>797</v>
      </c>
      <c r="C367" t="s">
        <v>798</v>
      </c>
      <c r="D367" s="31">
        <v>0</v>
      </c>
      <c r="E367" s="31">
        <v>0</v>
      </c>
      <c r="F367" s="31">
        <v>0</v>
      </c>
      <c r="G367" s="31">
        <v>0</v>
      </c>
      <c r="H367" s="32">
        <v>0</v>
      </c>
      <c r="I367">
        <v>0</v>
      </c>
      <c r="J367" s="33">
        <v>0</v>
      </c>
      <c r="K367" s="33">
        <v>0</v>
      </c>
      <c r="L367" s="33">
        <v>0</v>
      </c>
      <c r="M367">
        <v>0</v>
      </c>
      <c r="N367">
        <v>0</v>
      </c>
      <c r="O367">
        <v>0</v>
      </c>
      <c r="P367" t="s">
        <v>54</v>
      </c>
      <c r="Q367" t="s">
        <v>54</v>
      </c>
      <c r="R367" t="s">
        <v>54</v>
      </c>
      <c r="S367" t="s">
        <v>54</v>
      </c>
      <c r="T367" t="s">
        <v>54</v>
      </c>
      <c r="U367" t="s">
        <v>54</v>
      </c>
      <c r="V367" t="s">
        <v>54</v>
      </c>
      <c r="W367" t="s">
        <v>54</v>
      </c>
      <c r="X367" s="23" t="s">
        <v>54</v>
      </c>
      <c r="Y367" s="23" t="s">
        <v>54</v>
      </c>
      <c r="Z367" s="23" t="s">
        <v>54</v>
      </c>
      <c r="AA367" s="23" t="s">
        <v>54</v>
      </c>
      <c r="AB367" t="s">
        <v>54</v>
      </c>
      <c r="AC367" t="s">
        <v>54</v>
      </c>
      <c r="AD367" t="s">
        <v>54</v>
      </c>
      <c r="AE367" t="s">
        <v>54</v>
      </c>
      <c r="AF367" s="23" t="s">
        <v>54</v>
      </c>
      <c r="AG367" s="23" t="s">
        <v>54</v>
      </c>
      <c r="AH367" s="23" t="s">
        <v>54</v>
      </c>
      <c r="AI367" s="23" t="s">
        <v>54</v>
      </c>
      <c r="AJ367">
        <v>0</v>
      </c>
      <c r="AK367">
        <v>0</v>
      </c>
      <c r="AL367">
        <v>0</v>
      </c>
      <c r="AM367">
        <v>0</v>
      </c>
      <c r="AN367" s="23" t="e">
        <v>#DIV/0!</v>
      </c>
      <c r="AO367" s="23" t="e">
        <v>#DIV/0!</v>
      </c>
      <c r="AP367" s="23" t="e">
        <v>#DIV/0!</v>
      </c>
      <c r="AQ367" s="23" t="e">
        <v>#DIV/0!</v>
      </c>
      <c r="AR367" s="35">
        <v>0</v>
      </c>
      <c r="AS367" s="35">
        <v>0</v>
      </c>
      <c r="AT367" s="35">
        <v>0</v>
      </c>
      <c r="AU367" s="31" t="str">
        <f t="shared" si="8"/>
        <v>库存为0</v>
      </c>
      <c r="AV367" s="36" t="str">
        <f>IFERROR(时间!$B$4+AU367,"上周无销量")</f>
        <v>上周无销量</v>
      </c>
    </row>
    <row r="368" spans="1:48">
      <c r="A368" s="21" t="s">
        <v>799</v>
      </c>
      <c r="B368" t="s">
        <v>800</v>
      </c>
      <c r="C368" t="s">
        <v>801</v>
      </c>
      <c r="D368" s="31">
        <v>0</v>
      </c>
      <c r="E368" s="31">
        <v>0</v>
      </c>
      <c r="F368" s="31">
        <v>0</v>
      </c>
      <c r="G368" s="31">
        <v>0</v>
      </c>
      <c r="H368" s="32">
        <v>0</v>
      </c>
      <c r="I368">
        <v>0</v>
      </c>
      <c r="J368" s="33">
        <v>0</v>
      </c>
      <c r="K368" s="33">
        <v>0</v>
      </c>
      <c r="L368" s="33">
        <v>0</v>
      </c>
      <c r="M368">
        <v>0</v>
      </c>
      <c r="N368">
        <v>0</v>
      </c>
      <c r="O368">
        <v>0</v>
      </c>
      <c r="P368" t="s">
        <v>54</v>
      </c>
      <c r="Q368" t="s">
        <v>54</v>
      </c>
      <c r="R368" t="s">
        <v>54</v>
      </c>
      <c r="S368" t="s">
        <v>54</v>
      </c>
      <c r="T368" t="s">
        <v>54</v>
      </c>
      <c r="U368" t="s">
        <v>54</v>
      </c>
      <c r="V368" t="s">
        <v>54</v>
      </c>
      <c r="W368" t="s">
        <v>54</v>
      </c>
      <c r="X368" s="23" t="s">
        <v>54</v>
      </c>
      <c r="Y368" s="23" t="s">
        <v>54</v>
      </c>
      <c r="Z368" s="23" t="s">
        <v>54</v>
      </c>
      <c r="AA368" s="23" t="s">
        <v>54</v>
      </c>
      <c r="AB368" t="s">
        <v>54</v>
      </c>
      <c r="AC368" t="s">
        <v>54</v>
      </c>
      <c r="AD368" t="s">
        <v>54</v>
      </c>
      <c r="AE368" t="s">
        <v>54</v>
      </c>
      <c r="AF368" s="23" t="s">
        <v>54</v>
      </c>
      <c r="AG368" s="23" t="s">
        <v>54</v>
      </c>
      <c r="AH368" s="23" t="s">
        <v>54</v>
      </c>
      <c r="AI368" s="23" t="s">
        <v>54</v>
      </c>
      <c r="AJ368">
        <v>0</v>
      </c>
      <c r="AK368">
        <v>0</v>
      </c>
      <c r="AL368">
        <v>0</v>
      </c>
      <c r="AM368">
        <v>0</v>
      </c>
      <c r="AN368" s="23" t="e">
        <v>#DIV/0!</v>
      </c>
      <c r="AO368" s="23" t="e">
        <v>#DIV/0!</v>
      </c>
      <c r="AP368" s="23" t="e">
        <v>#DIV/0!</v>
      </c>
      <c r="AQ368" s="23" t="e">
        <v>#DIV/0!</v>
      </c>
      <c r="AR368" s="35">
        <v>0</v>
      </c>
      <c r="AS368" s="35">
        <v>0</v>
      </c>
      <c r="AT368" s="35">
        <v>0</v>
      </c>
      <c r="AU368" s="31" t="str">
        <f t="shared" si="8"/>
        <v>库存为0</v>
      </c>
      <c r="AV368" s="36" t="str">
        <f>IFERROR(时间!$B$4+AU368,"上周无销量")</f>
        <v>上周无销量</v>
      </c>
    </row>
    <row r="369" spans="1:48">
      <c r="A369" s="21" t="s">
        <v>802</v>
      </c>
      <c r="B369" t="s">
        <v>803</v>
      </c>
      <c r="C369" t="s">
        <v>801</v>
      </c>
      <c r="D369" s="31">
        <v>0</v>
      </c>
      <c r="E369" s="31">
        <v>0</v>
      </c>
      <c r="F369" s="31">
        <v>0</v>
      </c>
      <c r="G369" s="31">
        <v>0</v>
      </c>
      <c r="H369" s="32">
        <v>0</v>
      </c>
      <c r="I369">
        <v>0</v>
      </c>
      <c r="J369" s="33">
        <v>0</v>
      </c>
      <c r="K369" s="33">
        <v>0</v>
      </c>
      <c r="L369" s="33">
        <v>0</v>
      </c>
      <c r="M369">
        <v>0</v>
      </c>
      <c r="N369">
        <v>0</v>
      </c>
      <c r="O369">
        <v>0</v>
      </c>
      <c r="P369" t="s">
        <v>54</v>
      </c>
      <c r="Q369" t="s">
        <v>54</v>
      </c>
      <c r="R369" t="s">
        <v>54</v>
      </c>
      <c r="S369" t="s">
        <v>54</v>
      </c>
      <c r="T369" t="s">
        <v>54</v>
      </c>
      <c r="U369" t="s">
        <v>54</v>
      </c>
      <c r="V369" t="s">
        <v>54</v>
      </c>
      <c r="W369" t="s">
        <v>54</v>
      </c>
      <c r="X369" s="23" t="s">
        <v>54</v>
      </c>
      <c r="Y369" s="23" t="s">
        <v>54</v>
      </c>
      <c r="Z369" s="23" t="s">
        <v>54</v>
      </c>
      <c r="AA369" s="23" t="s">
        <v>54</v>
      </c>
      <c r="AB369" t="s">
        <v>54</v>
      </c>
      <c r="AC369" t="s">
        <v>54</v>
      </c>
      <c r="AD369" t="s">
        <v>54</v>
      </c>
      <c r="AE369" t="s">
        <v>54</v>
      </c>
      <c r="AF369" s="23" t="s">
        <v>54</v>
      </c>
      <c r="AG369" s="23" t="s">
        <v>54</v>
      </c>
      <c r="AH369" s="23" t="s">
        <v>54</v>
      </c>
      <c r="AI369" s="23" t="s">
        <v>54</v>
      </c>
      <c r="AJ369">
        <v>0</v>
      </c>
      <c r="AK369">
        <v>0</v>
      </c>
      <c r="AL369">
        <v>0</v>
      </c>
      <c r="AM369">
        <v>0</v>
      </c>
      <c r="AN369" s="23" t="e">
        <v>#DIV/0!</v>
      </c>
      <c r="AO369" s="23" t="e">
        <v>#DIV/0!</v>
      </c>
      <c r="AP369" s="23" t="e">
        <v>#DIV/0!</v>
      </c>
      <c r="AQ369" s="23" t="e">
        <v>#DIV/0!</v>
      </c>
      <c r="AR369" s="35">
        <v>0</v>
      </c>
      <c r="AS369" s="35">
        <v>0</v>
      </c>
      <c r="AT369" s="35">
        <v>0</v>
      </c>
      <c r="AU369" s="31" t="str">
        <f t="shared" si="8"/>
        <v>库存为0</v>
      </c>
      <c r="AV369" s="36" t="str">
        <f>IFERROR(时间!$B$4+AU369,"上周无销量")</f>
        <v>上周无销量</v>
      </c>
    </row>
    <row r="370" spans="1:48">
      <c r="A370" s="21" t="s">
        <v>804</v>
      </c>
      <c r="B370" t="s">
        <v>805</v>
      </c>
      <c r="C370" t="s">
        <v>801</v>
      </c>
      <c r="D370" s="31">
        <v>0</v>
      </c>
      <c r="E370" s="31">
        <v>0</v>
      </c>
      <c r="F370" s="31">
        <v>0</v>
      </c>
      <c r="G370" s="31">
        <v>0</v>
      </c>
      <c r="H370" s="32">
        <v>0</v>
      </c>
      <c r="I370">
        <v>0</v>
      </c>
      <c r="J370" s="33">
        <v>0</v>
      </c>
      <c r="K370" s="33">
        <v>0</v>
      </c>
      <c r="L370" s="33">
        <v>0</v>
      </c>
      <c r="M370">
        <v>0</v>
      </c>
      <c r="N370">
        <v>0</v>
      </c>
      <c r="O370">
        <v>0</v>
      </c>
      <c r="P370" t="s">
        <v>54</v>
      </c>
      <c r="Q370" t="s">
        <v>54</v>
      </c>
      <c r="R370" t="s">
        <v>54</v>
      </c>
      <c r="S370" t="s">
        <v>54</v>
      </c>
      <c r="T370" t="s">
        <v>54</v>
      </c>
      <c r="U370" t="s">
        <v>54</v>
      </c>
      <c r="V370" t="s">
        <v>54</v>
      </c>
      <c r="W370" t="s">
        <v>54</v>
      </c>
      <c r="X370" s="23" t="s">
        <v>54</v>
      </c>
      <c r="Y370" s="23" t="s">
        <v>54</v>
      </c>
      <c r="Z370" s="23" t="s">
        <v>54</v>
      </c>
      <c r="AA370" s="23" t="s">
        <v>54</v>
      </c>
      <c r="AB370" t="s">
        <v>54</v>
      </c>
      <c r="AC370" t="s">
        <v>54</v>
      </c>
      <c r="AD370" t="s">
        <v>54</v>
      </c>
      <c r="AE370" t="s">
        <v>54</v>
      </c>
      <c r="AF370" s="23" t="s">
        <v>54</v>
      </c>
      <c r="AG370" s="23" t="s">
        <v>54</v>
      </c>
      <c r="AH370" s="23" t="s">
        <v>54</v>
      </c>
      <c r="AI370" s="23" t="s">
        <v>54</v>
      </c>
      <c r="AJ370">
        <v>0</v>
      </c>
      <c r="AK370">
        <v>0</v>
      </c>
      <c r="AL370">
        <v>0</v>
      </c>
      <c r="AM370">
        <v>0</v>
      </c>
      <c r="AN370" s="23" t="e">
        <v>#DIV/0!</v>
      </c>
      <c r="AO370" s="23" t="e">
        <v>#DIV/0!</v>
      </c>
      <c r="AP370" s="23" t="e">
        <v>#DIV/0!</v>
      </c>
      <c r="AQ370" s="23" t="e">
        <v>#DIV/0!</v>
      </c>
      <c r="AR370" s="35">
        <v>0</v>
      </c>
      <c r="AS370" s="35">
        <v>0</v>
      </c>
      <c r="AT370" s="35">
        <v>0</v>
      </c>
      <c r="AU370" s="31" t="str">
        <f t="shared" si="8"/>
        <v>库存为0</v>
      </c>
      <c r="AV370" s="36" t="str">
        <f>IFERROR(时间!$B$4+AU370,"上周无销量")</f>
        <v>上周无销量</v>
      </c>
    </row>
    <row r="371" spans="1:48">
      <c r="A371" s="21" t="s">
        <v>806</v>
      </c>
      <c r="B371" t="s">
        <v>807</v>
      </c>
      <c r="C371" t="s">
        <v>801</v>
      </c>
      <c r="D371" s="31">
        <v>0</v>
      </c>
      <c r="E371" s="31">
        <v>0</v>
      </c>
      <c r="F371" s="31">
        <v>0</v>
      </c>
      <c r="G371" s="31">
        <v>0</v>
      </c>
      <c r="H371" s="32">
        <v>0</v>
      </c>
      <c r="I371">
        <v>0</v>
      </c>
      <c r="J371" s="33">
        <v>0</v>
      </c>
      <c r="K371" s="33">
        <v>0</v>
      </c>
      <c r="L371" s="33">
        <v>0</v>
      </c>
      <c r="M371">
        <v>0</v>
      </c>
      <c r="N371">
        <v>0</v>
      </c>
      <c r="O371">
        <v>0</v>
      </c>
      <c r="P371" t="s">
        <v>54</v>
      </c>
      <c r="Q371" t="s">
        <v>54</v>
      </c>
      <c r="R371" t="s">
        <v>54</v>
      </c>
      <c r="S371" t="s">
        <v>54</v>
      </c>
      <c r="T371" t="s">
        <v>54</v>
      </c>
      <c r="U371" t="s">
        <v>54</v>
      </c>
      <c r="V371" t="s">
        <v>54</v>
      </c>
      <c r="W371" t="s">
        <v>54</v>
      </c>
      <c r="X371" s="23" t="s">
        <v>54</v>
      </c>
      <c r="Y371" s="23" t="s">
        <v>54</v>
      </c>
      <c r="Z371" s="23" t="s">
        <v>54</v>
      </c>
      <c r="AA371" s="23" t="s">
        <v>54</v>
      </c>
      <c r="AB371" t="s">
        <v>54</v>
      </c>
      <c r="AC371" t="s">
        <v>54</v>
      </c>
      <c r="AD371" t="s">
        <v>54</v>
      </c>
      <c r="AE371" t="s">
        <v>54</v>
      </c>
      <c r="AF371" s="23" t="s">
        <v>54</v>
      </c>
      <c r="AG371" s="23" t="s">
        <v>54</v>
      </c>
      <c r="AH371" s="23" t="s">
        <v>54</v>
      </c>
      <c r="AI371" s="23" t="s">
        <v>54</v>
      </c>
      <c r="AJ371">
        <v>0</v>
      </c>
      <c r="AK371">
        <v>0</v>
      </c>
      <c r="AL371">
        <v>0</v>
      </c>
      <c r="AM371">
        <v>0</v>
      </c>
      <c r="AN371" s="23" t="e">
        <v>#DIV/0!</v>
      </c>
      <c r="AO371" s="23" t="e">
        <v>#DIV/0!</v>
      </c>
      <c r="AP371" s="23" t="e">
        <v>#DIV/0!</v>
      </c>
      <c r="AQ371" s="23" t="e">
        <v>#DIV/0!</v>
      </c>
      <c r="AR371" s="35">
        <v>0</v>
      </c>
      <c r="AS371" s="35">
        <v>0</v>
      </c>
      <c r="AT371" s="35">
        <v>0</v>
      </c>
      <c r="AU371" s="31" t="str">
        <f t="shared" si="8"/>
        <v>库存为0</v>
      </c>
      <c r="AV371" s="36" t="str">
        <f>IFERROR(时间!$B$4+AU371,"上周无销量")</f>
        <v>上周无销量</v>
      </c>
    </row>
    <row r="372" spans="1:48">
      <c r="A372" s="21" t="s">
        <v>808</v>
      </c>
      <c r="B372" t="s">
        <v>809</v>
      </c>
      <c r="C372" t="s">
        <v>801</v>
      </c>
      <c r="D372" s="31">
        <v>0</v>
      </c>
      <c r="E372" s="31">
        <v>0</v>
      </c>
      <c r="F372" s="31">
        <v>0</v>
      </c>
      <c r="G372" s="31">
        <v>0</v>
      </c>
      <c r="H372" s="32">
        <v>0</v>
      </c>
      <c r="I372">
        <v>0</v>
      </c>
      <c r="J372" s="33">
        <v>0</v>
      </c>
      <c r="K372" s="33">
        <v>0</v>
      </c>
      <c r="L372" s="33">
        <v>0</v>
      </c>
      <c r="M372">
        <v>0</v>
      </c>
      <c r="N372">
        <v>0</v>
      </c>
      <c r="O372">
        <v>0</v>
      </c>
      <c r="P372" t="s">
        <v>54</v>
      </c>
      <c r="Q372" t="s">
        <v>54</v>
      </c>
      <c r="R372" t="s">
        <v>54</v>
      </c>
      <c r="S372" t="s">
        <v>54</v>
      </c>
      <c r="T372" t="s">
        <v>54</v>
      </c>
      <c r="U372" t="s">
        <v>54</v>
      </c>
      <c r="V372" t="s">
        <v>54</v>
      </c>
      <c r="W372" t="s">
        <v>54</v>
      </c>
      <c r="X372" s="23" t="s">
        <v>54</v>
      </c>
      <c r="Y372" s="23" t="s">
        <v>54</v>
      </c>
      <c r="Z372" s="23" t="s">
        <v>54</v>
      </c>
      <c r="AA372" s="23" t="s">
        <v>54</v>
      </c>
      <c r="AB372" t="s">
        <v>54</v>
      </c>
      <c r="AC372" t="s">
        <v>54</v>
      </c>
      <c r="AD372" t="s">
        <v>54</v>
      </c>
      <c r="AE372" t="s">
        <v>54</v>
      </c>
      <c r="AF372" s="23" t="s">
        <v>54</v>
      </c>
      <c r="AG372" s="23" t="s">
        <v>54</v>
      </c>
      <c r="AH372" s="23" t="s">
        <v>54</v>
      </c>
      <c r="AI372" s="23" t="s">
        <v>54</v>
      </c>
      <c r="AJ372">
        <v>0</v>
      </c>
      <c r="AK372">
        <v>0</v>
      </c>
      <c r="AL372">
        <v>0</v>
      </c>
      <c r="AM372">
        <v>0</v>
      </c>
      <c r="AN372" s="23" t="e">
        <v>#DIV/0!</v>
      </c>
      <c r="AO372" s="23" t="e">
        <v>#DIV/0!</v>
      </c>
      <c r="AP372" s="23" t="e">
        <v>#DIV/0!</v>
      </c>
      <c r="AQ372" s="23" t="e">
        <v>#DIV/0!</v>
      </c>
      <c r="AR372" s="35">
        <v>0</v>
      </c>
      <c r="AS372" s="35">
        <v>0</v>
      </c>
      <c r="AT372" s="35">
        <v>0</v>
      </c>
      <c r="AU372" s="31" t="str">
        <f t="shared" si="8"/>
        <v>库存为0</v>
      </c>
      <c r="AV372" s="36" t="str">
        <f>IFERROR(时间!$B$4+AU372,"上周无销量")</f>
        <v>上周无销量</v>
      </c>
    </row>
    <row r="373" spans="1:48">
      <c r="A373" s="21" t="s">
        <v>810</v>
      </c>
      <c r="B373" t="s">
        <v>811</v>
      </c>
      <c r="C373" t="s">
        <v>801</v>
      </c>
      <c r="D373" s="31">
        <v>0</v>
      </c>
      <c r="E373" s="31">
        <v>0</v>
      </c>
      <c r="F373" s="31">
        <v>0</v>
      </c>
      <c r="G373" s="31">
        <v>0</v>
      </c>
      <c r="H373" s="32">
        <v>0</v>
      </c>
      <c r="I373">
        <v>0</v>
      </c>
      <c r="J373" s="33">
        <v>0</v>
      </c>
      <c r="K373" s="33">
        <v>0</v>
      </c>
      <c r="L373" s="33">
        <v>0</v>
      </c>
      <c r="M373">
        <v>0</v>
      </c>
      <c r="N373">
        <v>0</v>
      </c>
      <c r="O373">
        <v>0</v>
      </c>
      <c r="P373" t="s">
        <v>54</v>
      </c>
      <c r="Q373" t="s">
        <v>54</v>
      </c>
      <c r="R373" t="s">
        <v>54</v>
      </c>
      <c r="S373" t="s">
        <v>54</v>
      </c>
      <c r="T373" t="s">
        <v>54</v>
      </c>
      <c r="U373" t="s">
        <v>54</v>
      </c>
      <c r="V373" t="s">
        <v>54</v>
      </c>
      <c r="W373" t="s">
        <v>54</v>
      </c>
      <c r="X373" s="23" t="s">
        <v>54</v>
      </c>
      <c r="Y373" s="23" t="s">
        <v>54</v>
      </c>
      <c r="Z373" s="23" t="s">
        <v>54</v>
      </c>
      <c r="AA373" s="23" t="s">
        <v>54</v>
      </c>
      <c r="AB373" t="s">
        <v>54</v>
      </c>
      <c r="AC373" t="s">
        <v>54</v>
      </c>
      <c r="AD373" t="s">
        <v>54</v>
      </c>
      <c r="AE373" t="s">
        <v>54</v>
      </c>
      <c r="AF373" s="23" t="s">
        <v>54</v>
      </c>
      <c r="AG373" s="23" t="s">
        <v>54</v>
      </c>
      <c r="AH373" s="23" t="s">
        <v>54</v>
      </c>
      <c r="AI373" s="23" t="s">
        <v>54</v>
      </c>
      <c r="AJ373">
        <v>0</v>
      </c>
      <c r="AK373">
        <v>0</v>
      </c>
      <c r="AL373">
        <v>0</v>
      </c>
      <c r="AM373">
        <v>0</v>
      </c>
      <c r="AN373" s="23" t="e">
        <v>#DIV/0!</v>
      </c>
      <c r="AO373" s="23" t="e">
        <v>#DIV/0!</v>
      </c>
      <c r="AP373" s="23" t="e">
        <v>#DIV/0!</v>
      </c>
      <c r="AQ373" s="23" t="e">
        <v>#DIV/0!</v>
      </c>
      <c r="AR373" s="35">
        <v>0</v>
      </c>
      <c r="AS373" s="35">
        <v>0</v>
      </c>
      <c r="AT373" s="35">
        <v>0</v>
      </c>
      <c r="AU373" s="31" t="str">
        <f t="shared" si="8"/>
        <v>库存为0</v>
      </c>
      <c r="AV373" s="36" t="str">
        <f>IFERROR(时间!$B$4+AU373,"上周无销量")</f>
        <v>上周无销量</v>
      </c>
    </row>
    <row r="374" spans="1:48">
      <c r="A374" s="21" t="s">
        <v>812</v>
      </c>
      <c r="B374" t="s">
        <v>813</v>
      </c>
      <c r="C374" t="s">
        <v>801</v>
      </c>
      <c r="D374" s="31">
        <v>0</v>
      </c>
      <c r="E374" s="31">
        <v>0</v>
      </c>
      <c r="F374" s="31">
        <v>0</v>
      </c>
      <c r="G374" s="31">
        <v>0</v>
      </c>
      <c r="H374" s="32">
        <v>0</v>
      </c>
      <c r="I374">
        <v>0</v>
      </c>
      <c r="J374" s="33">
        <v>0</v>
      </c>
      <c r="K374" s="33">
        <v>0</v>
      </c>
      <c r="L374" s="33">
        <v>0</v>
      </c>
      <c r="M374">
        <v>0</v>
      </c>
      <c r="N374">
        <v>0</v>
      </c>
      <c r="O374">
        <v>0</v>
      </c>
      <c r="P374" t="s">
        <v>54</v>
      </c>
      <c r="Q374" t="s">
        <v>54</v>
      </c>
      <c r="R374" t="s">
        <v>54</v>
      </c>
      <c r="S374" t="s">
        <v>54</v>
      </c>
      <c r="T374" t="s">
        <v>54</v>
      </c>
      <c r="U374" t="s">
        <v>54</v>
      </c>
      <c r="V374" t="s">
        <v>54</v>
      </c>
      <c r="W374" t="s">
        <v>54</v>
      </c>
      <c r="X374" s="23" t="s">
        <v>54</v>
      </c>
      <c r="Y374" s="23" t="s">
        <v>54</v>
      </c>
      <c r="Z374" s="23" t="s">
        <v>54</v>
      </c>
      <c r="AA374" s="23" t="s">
        <v>54</v>
      </c>
      <c r="AB374" t="s">
        <v>54</v>
      </c>
      <c r="AC374" t="s">
        <v>54</v>
      </c>
      <c r="AD374" t="s">
        <v>54</v>
      </c>
      <c r="AE374" t="s">
        <v>54</v>
      </c>
      <c r="AF374" s="23" t="s">
        <v>54</v>
      </c>
      <c r="AG374" s="23" t="s">
        <v>54</v>
      </c>
      <c r="AH374" s="23" t="s">
        <v>54</v>
      </c>
      <c r="AI374" s="23" t="s">
        <v>54</v>
      </c>
      <c r="AJ374">
        <v>0</v>
      </c>
      <c r="AK374">
        <v>0</v>
      </c>
      <c r="AL374">
        <v>0</v>
      </c>
      <c r="AM374">
        <v>0</v>
      </c>
      <c r="AN374" s="23" t="e">
        <v>#DIV/0!</v>
      </c>
      <c r="AO374" s="23" t="e">
        <v>#DIV/0!</v>
      </c>
      <c r="AP374" s="23" t="e">
        <v>#DIV/0!</v>
      </c>
      <c r="AQ374" s="23" t="e">
        <v>#DIV/0!</v>
      </c>
      <c r="AR374" s="35">
        <v>0</v>
      </c>
      <c r="AS374" s="35">
        <v>0</v>
      </c>
      <c r="AT374" s="35">
        <v>0</v>
      </c>
      <c r="AU374" s="31" t="str">
        <f t="shared" si="8"/>
        <v>库存为0</v>
      </c>
      <c r="AV374" s="36" t="str">
        <f>IFERROR(时间!$B$4+AU374,"上周无销量")</f>
        <v>上周无销量</v>
      </c>
    </row>
    <row r="375" spans="1:48">
      <c r="A375" s="21" t="s">
        <v>814</v>
      </c>
      <c r="B375" t="s">
        <v>815</v>
      </c>
      <c r="C375" t="s">
        <v>801</v>
      </c>
      <c r="D375" s="31">
        <v>0</v>
      </c>
      <c r="E375" s="31">
        <v>0</v>
      </c>
      <c r="F375" s="31">
        <v>0</v>
      </c>
      <c r="G375" s="31">
        <v>0</v>
      </c>
      <c r="H375" s="32">
        <v>0</v>
      </c>
      <c r="I375">
        <v>0</v>
      </c>
      <c r="J375" s="33">
        <v>0</v>
      </c>
      <c r="K375" s="33">
        <v>0</v>
      </c>
      <c r="L375" s="33">
        <v>0</v>
      </c>
      <c r="M375">
        <v>0</v>
      </c>
      <c r="N375">
        <v>0</v>
      </c>
      <c r="O375">
        <v>0</v>
      </c>
      <c r="P375" t="s">
        <v>54</v>
      </c>
      <c r="Q375" t="s">
        <v>54</v>
      </c>
      <c r="R375" t="s">
        <v>54</v>
      </c>
      <c r="S375" t="s">
        <v>54</v>
      </c>
      <c r="T375" t="s">
        <v>54</v>
      </c>
      <c r="U375" t="s">
        <v>54</v>
      </c>
      <c r="V375" t="s">
        <v>54</v>
      </c>
      <c r="W375" t="s">
        <v>54</v>
      </c>
      <c r="X375" s="23" t="s">
        <v>54</v>
      </c>
      <c r="Y375" s="23" t="s">
        <v>54</v>
      </c>
      <c r="Z375" s="23" t="s">
        <v>54</v>
      </c>
      <c r="AA375" s="23" t="s">
        <v>54</v>
      </c>
      <c r="AB375" t="s">
        <v>54</v>
      </c>
      <c r="AC375" t="s">
        <v>54</v>
      </c>
      <c r="AD375" t="s">
        <v>54</v>
      </c>
      <c r="AE375" t="s">
        <v>54</v>
      </c>
      <c r="AF375" s="23" t="s">
        <v>54</v>
      </c>
      <c r="AG375" s="23" t="s">
        <v>54</v>
      </c>
      <c r="AH375" s="23" t="s">
        <v>54</v>
      </c>
      <c r="AI375" s="23" t="s">
        <v>54</v>
      </c>
      <c r="AJ375">
        <v>0</v>
      </c>
      <c r="AK375">
        <v>0</v>
      </c>
      <c r="AL375">
        <v>0</v>
      </c>
      <c r="AM375">
        <v>0</v>
      </c>
      <c r="AN375" s="23" t="e">
        <v>#DIV/0!</v>
      </c>
      <c r="AO375" s="23" t="e">
        <v>#DIV/0!</v>
      </c>
      <c r="AP375" s="23" t="e">
        <v>#DIV/0!</v>
      </c>
      <c r="AQ375" s="23" t="e">
        <v>#DIV/0!</v>
      </c>
      <c r="AR375" s="35">
        <v>0</v>
      </c>
      <c r="AS375" s="35">
        <v>0</v>
      </c>
      <c r="AT375" s="35">
        <v>0</v>
      </c>
      <c r="AU375" s="31" t="str">
        <f t="shared" si="8"/>
        <v>库存为0</v>
      </c>
      <c r="AV375" s="36" t="str">
        <f>IFERROR(时间!$B$4+AU375,"上周无销量")</f>
        <v>上周无销量</v>
      </c>
    </row>
    <row r="376" spans="1:48">
      <c r="A376" s="21" t="s">
        <v>816</v>
      </c>
      <c r="B376" t="s">
        <v>817</v>
      </c>
      <c r="C376" t="s">
        <v>801</v>
      </c>
      <c r="D376" s="31">
        <v>0</v>
      </c>
      <c r="E376" s="31">
        <v>0</v>
      </c>
      <c r="F376" s="31">
        <v>0</v>
      </c>
      <c r="G376" s="31">
        <v>0</v>
      </c>
      <c r="H376" s="32">
        <v>0</v>
      </c>
      <c r="I376">
        <v>0</v>
      </c>
      <c r="J376" s="33">
        <v>0</v>
      </c>
      <c r="K376" s="33">
        <v>0</v>
      </c>
      <c r="L376" s="33">
        <v>0</v>
      </c>
      <c r="M376">
        <v>0</v>
      </c>
      <c r="N376">
        <v>0</v>
      </c>
      <c r="O376">
        <v>0</v>
      </c>
      <c r="P376" t="s">
        <v>54</v>
      </c>
      <c r="Q376" t="s">
        <v>54</v>
      </c>
      <c r="R376" t="s">
        <v>54</v>
      </c>
      <c r="S376" t="s">
        <v>54</v>
      </c>
      <c r="T376" t="s">
        <v>54</v>
      </c>
      <c r="U376" t="s">
        <v>54</v>
      </c>
      <c r="V376" t="s">
        <v>54</v>
      </c>
      <c r="W376" t="s">
        <v>54</v>
      </c>
      <c r="X376" s="23" t="s">
        <v>54</v>
      </c>
      <c r="Y376" s="23" t="s">
        <v>54</v>
      </c>
      <c r="Z376" s="23" t="s">
        <v>54</v>
      </c>
      <c r="AA376" s="23" t="s">
        <v>54</v>
      </c>
      <c r="AB376" t="s">
        <v>54</v>
      </c>
      <c r="AC376" t="s">
        <v>54</v>
      </c>
      <c r="AD376" t="s">
        <v>54</v>
      </c>
      <c r="AE376" t="s">
        <v>54</v>
      </c>
      <c r="AF376" s="23" t="s">
        <v>54</v>
      </c>
      <c r="AG376" s="23" t="s">
        <v>54</v>
      </c>
      <c r="AH376" s="23" t="s">
        <v>54</v>
      </c>
      <c r="AI376" s="23" t="s">
        <v>54</v>
      </c>
      <c r="AJ376">
        <v>0</v>
      </c>
      <c r="AK376">
        <v>0</v>
      </c>
      <c r="AL376">
        <v>0</v>
      </c>
      <c r="AM376">
        <v>0</v>
      </c>
      <c r="AN376" s="23" t="e">
        <v>#DIV/0!</v>
      </c>
      <c r="AO376" s="23" t="e">
        <v>#DIV/0!</v>
      </c>
      <c r="AP376" s="23" t="e">
        <v>#DIV/0!</v>
      </c>
      <c r="AQ376" s="23" t="e">
        <v>#DIV/0!</v>
      </c>
      <c r="AR376" s="35">
        <v>0</v>
      </c>
      <c r="AS376" s="35">
        <v>0</v>
      </c>
      <c r="AT376" s="35">
        <v>0</v>
      </c>
      <c r="AU376" s="31" t="str">
        <f t="shared" si="8"/>
        <v>库存为0</v>
      </c>
      <c r="AV376" s="36" t="str">
        <f>IFERROR(时间!$B$4+AU376,"上周无销量")</f>
        <v>上周无销量</v>
      </c>
    </row>
    <row r="377" spans="1:48">
      <c r="A377" s="21" t="s">
        <v>818</v>
      </c>
      <c r="B377" t="s">
        <v>819</v>
      </c>
      <c r="C377" t="s">
        <v>801</v>
      </c>
      <c r="D377" s="31">
        <v>0</v>
      </c>
      <c r="E377" s="31">
        <v>0</v>
      </c>
      <c r="F377" s="31">
        <v>0</v>
      </c>
      <c r="G377" s="31">
        <v>0</v>
      </c>
      <c r="H377" s="32">
        <v>0</v>
      </c>
      <c r="I377">
        <v>0</v>
      </c>
      <c r="J377" s="33">
        <v>0</v>
      </c>
      <c r="K377" s="33">
        <v>0</v>
      </c>
      <c r="L377" s="33">
        <v>0</v>
      </c>
      <c r="M377">
        <v>0</v>
      </c>
      <c r="N377">
        <v>0</v>
      </c>
      <c r="O377">
        <v>0</v>
      </c>
      <c r="P377" t="s">
        <v>54</v>
      </c>
      <c r="Q377" t="s">
        <v>54</v>
      </c>
      <c r="R377" t="s">
        <v>54</v>
      </c>
      <c r="S377" t="s">
        <v>54</v>
      </c>
      <c r="T377" t="s">
        <v>54</v>
      </c>
      <c r="U377" t="s">
        <v>54</v>
      </c>
      <c r="V377" t="s">
        <v>54</v>
      </c>
      <c r="W377" t="s">
        <v>54</v>
      </c>
      <c r="X377" s="23" t="s">
        <v>54</v>
      </c>
      <c r="Y377" s="23" t="s">
        <v>54</v>
      </c>
      <c r="Z377" s="23" t="s">
        <v>54</v>
      </c>
      <c r="AA377" s="23" t="s">
        <v>54</v>
      </c>
      <c r="AB377" t="s">
        <v>54</v>
      </c>
      <c r="AC377" t="s">
        <v>54</v>
      </c>
      <c r="AD377" t="s">
        <v>54</v>
      </c>
      <c r="AE377" t="s">
        <v>54</v>
      </c>
      <c r="AF377" s="23" t="s">
        <v>54</v>
      </c>
      <c r="AG377" s="23" t="s">
        <v>54</v>
      </c>
      <c r="AH377" s="23" t="s">
        <v>54</v>
      </c>
      <c r="AI377" s="23" t="s">
        <v>54</v>
      </c>
      <c r="AJ377">
        <v>0</v>
      </c>
      <c r="AK377">
        <v>0</v>
      </c>
      <c r="AL377">
        <v>0</v>
      </c>
      <c r="AM377">
        <v>0</v>
      </c>
      <c r="AN377" s="23" t="e">
        <v>#DIV/0!</v>
      </c>
      <c r="AO377" s="23" t="e">
        <v>#DIV/0!</v>
      </c>
      <c r="AP377" s="23" t="e">
        <v>#DIV/0!</v>
      </c>
      <c r="AQ377" s="23" t="e">
        <v>#DIV/0!</v>
      </c>
      <c r="AR377" s="35">
        <v>0</v>
      </c>
      <c r="AS377" s="35">
        <v>0</v>
      </c>
      <c r="AT377" s="35">
        <v>0</v>
      </c>
      <c r="AU377" s="31" t="str">
        <f t="shared" si="8"/>
        <v>库存为0</v>
      </c>
      <c r="AV377" s="36" t="str">
        <f>IFERROR(时间!$B$4+AU377,"上周无销量")</f>
        <v>上周无销量</v>
      </c>
    </row>
    <row r="378" spans="1:48">
      <c r="A378" s="21" t="s">
        <v>820</v>
      </c>
      <c r="B378" t="s">
        <v>821</v>
      </c>
      <c r="C378" t="s">
        <v>801</v>
      </c>
      <c r="D378" s="31">
        <v>0</v>
      </c>
      <c r="E378" s="31">
        <v>0</v>
      </c>
      <c r="F378" s="31">
        <v>0</v>
      </c>
      <c r="G378" s="31">
        <v>0</v>
      </c>
      <c r="H378" s="32">
        <v>0</v>
      </c>
      <c r="I378">
        <v>0</v>
      </c>
      <c r="J378" s="33">
        <v>0</v>
      </c>
      <c r="K378" s="33">
        <v>0</v>
      </c>
      <c r="L378" s="33">
        <v>0</v>
      </c>
      <c r="M378">
        <v>0</v>
      </c>
      <c r="N378">
        <v>0</v>
      </c>
      <c r="O378">
        <v>0</v>
      </c>
      <c r="P378" t="s">
        <v>54</v>
      </c>
      <c r="Q378" t="s">
        <v>54</v>
      </c>
      <c r="R378" t="s">
        <v>54</v>
      </c>
      <c r="S378" t="s">
        <v>54</v>
      </c>
      <c r="T378" t="s">
        <v>54</v>
      </c>
      <c r="U378" t="s">
        <v>54</v>
      </c>
      <c r="V378" t="s">
        <v>54</v>
      </c>
      <c r="W378" t="s">
        <v>54</v>
      </c>
      <c r="X378" s="23" t="s">
        <v>54</v>
      </c>
      <c r="Y378" s="23" t="s">
        <v>54</v>
      </c>
      <c r="Z378" s="23" t="s">
        <v>54</v>
      </c>
      <c r="AA378" s="23" t="s">
        <v>54</v>
      </c>
      <c r="AB378" t="s">
        <v>54</v>
      </c>
      <c r="AC378" t="s">
        <v>54</v>
      </c>
      <c r="AD378" t="s">
        <v>54</v>
      </c>
      <c r="AE378" t="s">
        <v>54</v>
      </c>
      <c r="AF378" s="23" t="s">
        <v>54</v>
      </c>
      <c r="AG378" s="23" t="s">
        <v>54</v>
      </c>
      <c r="AH378" s="23" t="s">
        <v>54</v>
      </c>
      <c r="AI378" s="23" t="s">
        <v>54</v>
      </c>
      <c r="AJ378">
        <v>0</v>
      </c>
      <c r="AK378">
        <v>0</v>
      </c>
      <c r="AL378">
        <v>0</v>
      </c>
      <c r="AM378">
        <v>0</v>
      </c>
      <c r="AN378" s="23" t="e">
        <v>#DIV/0!</v>
      </c>
      <c r="AO378" s="23" t="e">
        <v>#DIV/0!</v>
      </c>
      <c r="AP378" s="23" t="e">
        <v>#DIV/0!</v>
      </c>
      <c r="AQ378" s="23" t="e">
        <v>#DIV/0!</v>
      </c>
      <c r="AR378" s="35">
        <v>0</v>
      </c>
      <c r="AS378" s="35">
        <v>0</v>
      </c>
      <c r="AT378" s="35">
        <v>0</v>
      </c>
      <c r="AU378" s="31" t="str">
        <f t="shared" si="8"/>
        <v>库存为0</v>
      </c>
      <c r="AV378" s="36" t="str">
        <f>IFERROR(时间!$B$4+AU378,"上周无销量")</f>
        <v>上周无销量</v>
      </c>
    </row>
    <row r="379" spans="1:48">
      <c r="A379" s="21" t="s">
        <v>822</v>
      </c>
      <c r="B379" t="s">
        <v>823</v>
      </c>
      <c r="C379" t="s">
        <v>801</v>
      </c>
      <c r="D379" s="31">
        <v>0</v>
      </c>
      <c r="E379" s="31">
        <v>0</v>
      </c>
      <c r="F379" s="31">
        <v>0</v>
      </c>
      <c r="G379" s="31">
        <v>0</v>
      </c>
      <c r="H379" s="32">
        <v>0</v>
      </c>
      <c r="I379">
        <v>0</v>
      </c>
      <c r="J379" s="33">
        <v>0</v>
      </c>
      <c r="K379" s="33">
        <v>0</v>
      </c>
      <c r="L379" s="33">
        <v>0</v>
      </c>
      <c r="M379">
        <v>0</v>
      </c>
      <c r="N379">
        <v>0</v>
      </c>
      <c r="O379">
        <v>0</v>
      </c>
      <c r="P379" t="s">
        <v>54</v>
      </c>
      <c r="Q379" t="s">
        <v>54</v>
      </c>
      <c r="R379" t="s">
        <v>54</v>
      </c>
      <c r="S379" t="s">
        <v>54</v>
      </c>
      <c r="T379" t="s">
        <v>54</v>
      </c>
      <c r="U379" t="s">
        <v>54</v>
      </c>
      <c r="V379" t="s">
        <v>54</v>
      </c>
      <c r="W379" t="s">
        <v>54</v>
      </c>
      <c r="X379" s="23" t="s">
        <v>54</v>
      </c>
      <c r="Y379" s="23" t="s">
        <v>54</v>
      </c>
      <c r="Z379" s="23" t="s">
        <v>54</v>
      </c>
      <c r="AA379" s="23" t="s">
        <v>54</v>
      </c>
      <c r="AB379" t="s">
        <v>54</v>
      </c>
      <c r="AC379" t="s">
        <v>54</v>
      </c>
      <c r="AD379" t="s">
        <v>54</v>
      </c>
      <c r="AE379" t="s">
        <v>54</v>
      </c>
      <c r="AF379" s="23" t="s">
        <v>54</v>
      </c>
      <c r="AG379" s="23" t="s">
        <v>54</v>
      </c>
      <c r="AH379" s="23" t="s">
        <v>54</v>
      </c>
      <c r="AI379" s="23" t="s">
        <v>54</v>
      </c>
      <c r="AJ379">
        <v>0</v>
      </c>
      <c r="AK379">
        <v>0</v>
      </c>
      <c r="AL379">
        <v>0</v>
      </c>
      <c r="AM379">
        <v>0</v>
      </c>
      <c r="AN379" s="23" t="e">
        <v>#DIV/0!</v>
      </c>
      <c r="AO379" s="23" t="e">
        <v>#DIV/0!</v>
      </c>
      <c r="AP379" s="23" t="e">
        <v>#DIV/0!</v>
      </c>
      <c r="AQ379" s="23" t="e">
        <v>#DIV/0!</v>
      </c>
      <c r="AR379" s="35">
        <v>0</v>
      </c>
      <c r="AS379" s="35">
        <v>0</v>
      </c>
      <c r="AT379" s="35">
        <v>0</v>
      </c>
      <c r="AU379" s="31" t="str">
        <f t="shared" si="8"/>
        <v>库存为0</v>
      </c>
      <c r="AV379" s="36" t="str">
        <f>IFERROR(时间!$B$4+AU379,"上周无销量")</f>
        <v>上周无销量</v>
      </c>
    </row>
    <row r="380" spans="1:48">
      <c r="A380" s="21" t="s">
        <v>824</v>
      </c>
      <c r="B380" t="s">
        <v>825</v>
      </c>
      <c r="C380" t="s">
        <v>801</v>
      </c>
      <c r="D380" s="31">
        <v>0</v>
      </c>
      <c r="E380" s="31">
        <v>0</v>
      </c>
      <c r="F380" s="31">
        <v>0</v>
      </c>
      <c r="G380" s="31">
        <v>0</v>
      </c>
      <c r="H380" s="32">
        <v>0</v>
      </c>
      <c r="I380">
        <v>0</v>
      </c>
      <c r="J380" s="33">
        <v>0</v>
      </c>
      <c r="K380" s="33">
        <v>0</v>
      </c>
      <c r="L380" s="33">
        <v>0</v>
      </c>
      <c r="M380">
        <v>0</v>
      </c>
      <c r="N380">
        <v>0</v>
      </c>
      <c r="O380">
        <v>0</v>
      </c>
      <c r="P380" t="s">
        <v>54</v>
      </c>
      <c r="Q380" t="s">
        <v>54</v>
      </c>
      <c r="R380" t="s">
        <v>54</v>
      </c>
      <c r="S380" t="s">
        <v>54</v>
      </c>
      <c r="T380" t="s">
        <v>54</v>
      </c>
      <c r="U380" t="s">
        <v>54</v>
      </c>
      <c r="V380" t="s">
        <v>54</v>
      </c>
      <c r="W380" t="s">
        <v>54</v>
      </c>
      <c r="X380" s="23" t="s">
        <v>54</v>
      </c>
      <c r="Y380" s="23" t="s">
        <v>54</v>
      </c>
      <c r="Z380" s="23" t="s">
        <v>54</v>
      </c>
      <c r="AA380" s="23" t="s">
        <v>54</v>
      </c>
      <c r="AB380" t="s">
        <v>54</v>
      </c>
      <c r="AC380" t="s">
        <v>54</v>
      </c>
      <c r="AD380" t="s">
        <v>54</v>
      </c>
      <c r="AE380" t="s">
        <v>54</v>
      </c>
      <c r="AF380" s="23" t="s">
        <v>54</v>
      </c>
      <c r="AG380" s="23" t="s">
        <v>54</v>
      </c>
      <c r="AH380" s="23" t="s">
        <v>54</v>
      </c>
      <c r="AI380" s="23" t="s">
        <v>54</v>
      </c>
      <c r="AJ380">
        <v>0</v>
      </c>
      <c r="AK380">
        <v>0</v>
      </c>
      <c r="AL380">
        <v>0</v>
      </c>
      <c r="AM380">
        <v>0</v>
      </c>
      <c r="AN380" s="23" t="e">
        <v>#DIV/0!</v>
      </c>
      <c r="AO380" s="23" t="e">
        <v>#DIV/0!</v>
      </c>
      <c r="AP380" s="23" t="e">
        <v>#DIV/0!</v>
      </c>
      <c r="AQ380" s="23" t="e">
        <v>#DIV/0!</v>
      </c>
      <c r="AR380" s="35">
        <v>0</v>
      </c>
      <c r="AS380" s="35">
        <v>0</v>
      </c>
      <c r="AT380" s="35">
        <v>0</v>
      </c>
      <c r="AU380" s="31" t="str">
        <f t="shared" si="8"/>
        <v>库存为0</v>
      </c>
      <c r="AV380" s="36" t="str">
        <f>IFERROR(时间!$B$4+AU380,"上周无销量")</f>
        <v>上周无销量</v>
      </c>
    </row>
    <row r="381" spans="1:48">
      <c r="A381" s="21" t="s">
        <v>826</v>
      </c>
      <c r="B381" t="s">
        <v>827</v>
      </c>
      <c r="C381" t="s">
        <v>801</v>
      </c>
      <c r="D381" s="31">
        <v>0</v>
      </c>
      <c r="E381" s="31">
        <v>0</v>
      </c>
      <c r="F381" s="31">
        <v>0</v>
      </c>
      <c r="G381" s="31">
        <v>0</v>
      </c>
      <c r="H381" s="32">
        <v>0</v>
      </c>
      <c r="I381">
        <v>0</v>
      </c>
      <c r="J381" s="33">
        <v>0</v>
      </c>
      <c r="K381" s="33">
        <v>0</v>
      </c>
      <c r="L381" s="33">
        <v>0</v>
      </c>
      <c r="M381">
        <v>0</v>
      </c>
      <c r="N381">
        <v>0</v>
      </c>
      <c r="O381">
        <v>0</v>
      </c>
      <c r="P381" t="s">
        <v>54</v>
      </c>
      <c r="Q381" t="s">
        <v>54</v>
      </c>
      <c r="R381" t="s">
        <v>54</v>
      </c>
      <c r="S381" t="s">
        <v>54</v>
      </c>
      <c r="T381" t="s">
        <v>54</v>
      </c>
      <c r="U381" t="s">
        <v>54</v>
      </c>
      <c r="V381" t="s">
        <v>54</v>
      </c>
      <c r="W381" t="s">
        <v>54</v>
      </c>
      <c r="X381" s="23" t="s">
        <v>54</v>
      </c>
      <c r="Y381" s="23" t="s">
        <v>54</v>
      </c>
      <c r="Z381" s="23" t="s">
        <v>54</v>
      </c>
      <c r="AA381" s="23" t="s">
        <v>54</v>
      </c>
      <c r="AB381" t="s">
        <v>54</v>
      </c>
      <c r="AC381" t="s">
        <v>54</v>
      </c>
      <c r="AD381" t="s">
        <v>54</v>
      </c>
      <c r="AE381" t="s">
        <v>54</v>
      </c>
      <c r="AF381" s="23" t="s">
        <v>54</v>
      </c>
      <c r="AG381" s="23" t="s">
        <v>54</v>
      </c>
      <c r="AH381" s="23" t="s">
        <v>54</v>
      </c>
      <c r="AI381" s="23" t="s">
        <v>54</v>
      </c>
      <c r="AJ381">
        <v>0</v>
      </c>
      <c r="AK381">
        <v>0</v>
      </c>
      <c r="AL381">
        <v>0</v>
      </c>
      <c r="AM381">
        <v>0</v>
      </c>
      <c r="AN381" s="23" t="e">
        <v>#DIV/0!</v>
      </c>
      <c r="AO381" s="23" t="e">
        <v>#DIV/0!</v>
      </c>
      <c r="AP381" s="23" t="e">
        <v>#DIV/0!</v>
      </c>
      <c r="AQ381" s="23" t="e">
        <v>#DIV/0!</v>
      </c>
      <c r="AR381" s="35">
        <v>0</v>
      </c>
      <c r="AS381" s="35">
        <v>0</v>
      </c>
      <c r="AT381" s="35">
        <v>0</v>
      </c>
      <c r="AU381" s="31" t="str">
        <f t="shared" si="8"/>
        <v>库存为0</v>
      </c>
      <c r="AV381" s="36" t="str">
        <f>IFERROR(时间!$B$4+AU381,"上周无销量")</f>
        <v>上周无销量</v>
      </c>
    </row>
    <row r="382" spans="1:48">
      <c r="A382" s="21" t="s">
        <v>828</v>
      </c>
      <c r="B382" t="s">
        <v>829</v>
      </c>
      <c r="C382" t="s">
        <v>801</v>
      </c>
      <c r="D382" s="31">
        <v>0</v>
      </c>
      <c r="E382" s="31">
        <v>0</v>
      </c>
      <c r="F382" s="31">
        <v>0</v>
      </c>
      <c r="G382" s="31">
        <v>0</v>
      </c>
      <c r="H382" s="32">
        <v>0</v>
      </c>
      <c r="I382">
        <v>0</v>
      </c>
      <c r="J382" s="33">
        <v>0</v>
      </c>
      <c r="K382" s="33">
        <v>0</v>
      </c>
      <c r="L382" s="33">
        <v>0</v>
      </c>
      <c r="M382">
        <v>0</v>
      </c>
      <c r="N382">
        <v>0</v>
      </c>
      <c r="O382">
        <v>0</v>
      </c>
      <c r="P382" t="s">
        <v>54</v>
      </c>
      <c r="Q382" t="s">
        <v>54</v>
      </c>
      <c r="R382" t="s">
        <v>54</v>
      </c>
      <c r="S382" t="s">
        <v>54</v>
      </c>
      <c r="T382" t="s">
        <v>54</v>
      </c>
      <c r="U382" t="s">
        <v>54</v>
      </c>
      <c r="V382" t="s">
        <v>54</v>
      </c>
      <c r="W382" t="s">
        <v>54</v>
      </c>
      <c r="X382" s="23" t="s">
        <v>54</v>
      </c>
      <c r="Y382" s="23" t="s">
        <v>54</v>
      </c>
      <c r="Z382" s="23" t="s">
        <v>54</v>
      </c>
      <c r="AA382" s="23" t="s">
        <v>54</v>
      </c>
      <c r="AB382" t="s">
        <v>54</v>
      </c>
      <c r="AC382" t="s">
        <v>54</v>
      </c>
      <c r="AD382" t="s">
        <v>54</v>
      </c>
      <c r="AE382" t="s">
        <v>54</v>
      </c>
      <c r="AF382" s="23" t="s">
        <v>54</v>
      </c>
      <c r="AG382" s="23" t="s">
        <v>54</v>
      </c>
      <c r="AH382" s="23" t="s">
        <v>54</v>
      </c>
      <c r="AI382" s="23" t="s">
        <v>54</v>
      </c>
      <c r="AJ382">
        <v>0</v>
      </c>
      <c r="AK382">
        <v>0</v>
      </c>
      <c r="AL382">
        <v>0</v>
      </c>
      <c r="AM382">
        <v>0</v>
      </c>
      <c r="AN382" s="23" t="e">
        <v>#DIV/0!</v>
      </c>
      <c r="AO382" s="23" t="e">
        <v>#DIV/0!</v>
      </c>
      <c r="AP382" s="23" t="e">
        <v>#DIV/0!</v>
      </c>
      <c r="AQ382" s="23" t="e">
        <v>#DIV/0!</v>
      </c>
      <c r="AR382" s="35">
        <v>0</v>
      </c>
      <c r="AS382" s="35">
        <v>0</v>
      </c>
      <c r="AT382" s="35">
        <v>0</v>
      </c>
      <c r="AU382" s="31" t="str">
        <f t="shared" si="8"/>
        <v>库存为0</v>
      </c>
      <c r="AV382" s="36" t="str">
        <f>IFERROR(时间!$B$4+AU382,"上周无销量")</f>
        <v>上周无销量</v>
      </c>
    </row>
    <row r="383" spans="1:48">
      <c r="A383" s="21" t="s">
        <v>830</v>
      </c>
      <c r="B383" t="s">
        <v>831</v>
      </c>
      <c r="C383" t="s">
        <v>801</v>
      </c>
      <c r="D383" s="31">
        <v>0</v>
      </c>
      <c r="E383" s="31">
        <v>0</v>
      </c>
      <c r="F383" s="31">
        <v>0</v>
      </c>
      <c r="G383" s="31">
        <v>0</v>
      </c>
      <c r="H383" s="32">
        <v>0</v>
      </c>
      <c r="I383">
        <v>0</v>
      </c>
      <c r="J383" s="33">
        <v>0</v>
      </c>
      <c r="K383" s="33">
        <v>0</v>
      </c>
      <c r="L383" s="33">
        <v>0</v>
      </c>
      <c r="M383">
        <v>0</v>
      </c>
      <c r="N383">
        <v>0</v>
      </c>
      <c r="O383">
        <v>0</v>
      </c>
      <c r="P383" t="s">
        <v>54</v>
      </c>
      <c r="Q383" t="s">
        <v>54</v>
      </c>
      <c r="R383" t="s">
        <v>54</v>
      </c>
      <c r="S383" t="s">
        <v>54</v>
      </c>
      <c r="T383" t="s">
        <v>54</v>
      </c>
      <c r="U383" t="s">
        <v>54</v>
      </c>
      <c r="V383" t="s">
        <v>54</v>
      </c>
      <c r="W383" t="s">
        <v>54</v>
      </c>
      <c r="X383" s="23" t="s">
        <v>54</v>
      </c>
      <c r="Y383" s="23" t="s">
        <v>54</v>
      </c>
      <c r="Z383" s="23" t="s">
        <v>54</v>
      </c>
      <c r="AA383" s="23" t="s">
        <v>54</v>
      </c>
      <c r="AB383" t="s">
        <v>54</v>
      </c>
      <c r="AC383" t="s">
        <v>54</v>
      </c>
      <c r="AD383" t="s">
        <v>54</v>
      </c>
      <c r="AE383" t="s">
        <v>54</v>
      </c>
      <c r="AF383" s="23" t="s">
        <v>54</v>
      </c>
      <c r="AG383" s="23" t="s">
        <v>54</v>
      </c>
      <c r="AH383" s="23" t="s">
        <v>54</v>
      </c>
      <c r="AI383" s="23" t="s">
        <v>54</v>
      </c>
      <c r="AJ383">
        <v>0</v>
      </c>
      <c r="AK383">
        <v>0</v>
      </c>
      <c r="AL383">
        <v>0</v>
      </c>
      <c r="AM383">
        <v>0</v>
      </c>
      <c r="AN383" s="23" t="e">
        <v>#DIV/0!</v>
      </c>
      <c r="AO383" s="23" t="e">
        <v>#DIV/0!</v>
      </c>
      <c r="AP383" s="23" t="e">
        <v>#DIV/0!</v>
      </c>
      <c r="AQ383" s="23" t="e">
        <v>#DIV/0!</v>
      </c>
      <c r="AR383" s="35">
        <v>0</v>
      </c>
      <c r="AS383" s="35">
        <v>0</v>
      </c>
      <c r="AT383" s="35">
        <v>0</v>
      </c>
      <c r="AU383" s="31" t="str">
        <f t="shared" si="8"/>
        <v>库存为0</v>
      </c>
      <c r="AV383" s="36" t="str">
        <f>IFERROR(时间!$B$4+AU383,"上周无销量")</f>
        <v>上周无销量</v>
      </c>
    </row>
    <row r="384" spans="1:48">
      <c r="A384" s="21" t="s">
        <v>832</v>
      </c>
      <c r="B384" t="s">
        <v>833</v>
      </c>
      <c r="C384" t="s">
        <v>801</v>
      </c>
      <c r="D384" s="31">
        <v>0</v>
      </c>
      <c r="E384" s="31">
        <v>0</v>
      </c>
      <c r="F384" s="31">
        <v>0</v>
      </c>
      <c r="G384" s="31">
        <v>0</v>
      </c>
      <c r="H384" s="32">
        <v>0</v>
      </c>
      <c r="I384">
        <v>0</v>
      </c>
      <c r="J384" s="33">
        <v>0</v>
      </c>
      <c r="K384" s="33">
        <v>0</v>
      </c>
      <c r="L384" s="33">
        <v>0</v>
      </c>
      <c r="M384">
        <v>0</v>
      </c>
      <c r="N384">
        <v>0</v>
      </c>
      <c r="O384">
        <v>0</v>
      </c>
      <c r="P384" t="s">
        <v>54</v>
      </c>
      <c r="Q384" t="s">
        <v>54</v>
      </c>
      <c r="R384" t="s">
        <v>54</v>
      </c>
      <c r="S384" t="s">
        <v>54</v>
      </c>
      <c r="T384" t="s">
        <v>54</v>
      </c>
      <c r="U384" t="s">
        <v>54</v>
      </c>
      <c r="V384" t="s">
        <v>54</v>
      </c>
      <c r="W384" t="s">
        <v>54</v>
      </c>
      <c r="X384" s="23" t="s">
        <v>54</v>
      </c>
      <c r="Y384" s="23" t="s">
        <v>54</v>
      </c>
      <c r="Z384" s="23" t="s">
        <v>54</v>
      </c>
      <c r="AA384" s="23" t="s">
        <v>54</v>
      </c>
      <c r="AB384" t="s">
        <v>54</v>
      </c>
      <c r="AC384" t="s">
        <v>54</v>
      </c>
      <c r="AD384" t="s">
        <v>54</v>
      </c>
      <c r="AE384" t="s">
        <v>54</v>
      </c>
      <c r="AF384" s="23" t="s">
        <v>54</v>
      </c>
      <c r="AG384" s="23" t="s">
        <v>54</v>
      </c>
      <c r="AH384" s="23" t="s">
        <v>54</v>
      </c>
      <c r="AI384" s="23" t="s">
        <v>54</v>
      </c>
      <c r="AJ384">
        <v>0</v>
      </c>
      <c r="AK384">
        <v>0</v>
      </c>
      <c r="AL384">
        <v>0</v>
      </c>
      <c r="AM384">
        <v>0</v>
      </c>
      <c r="AN384" s="23" t="e">
        <v>#DIV/0!</v>
      </c>
      <c r="AO384" s="23" t="e">
        <v>#DIV/0!</v>
      </c>
      <c r="AP384" s="23" t="e">
        <v>#DIV/0!</v>
      </c>
      <c r="AQ384" s="23" t="e">
        <v>#DIV/0!</v>
      </c>
      <c r="AR384" s="35">
        <v>0</v>
      </c>
      <c r="AS384" s="35">
        <v>0</v>
      </c>
      <c r="AT384" s="35">
        <v>0</v>
      </c>
      <c r="AU384" s="31" t="str">
        <f t="shared" si="8"/>
        <v>库存为0</v>
      </c>
      <c r="AV384" s="36" t="str">
        <f>IFERROR(时间!$B$4+AU384,"上周无销量")</f>
        <v>上周无销量</v>
      </c>
    </row>
    <row r="385" spans="1:48">
      <c r="A385" s="21" t="s">
        <v>834</v>
      </c>
      <c r="B385" t="s">
        <v>835</v>
      </c>
      <c r="C385" t="s">
        <v>801</v>
      </c>
      <c r="D385" s="31">
        <v>0</v>
      </c>
      <c r="E385" s="31">
        <v>0</v>
      </c>
      <c r="F385" s="31">
        <v>0</v>
      </c>
      <c r="G385" s="31">
        <v>0</v>
      </c>
      <c r="H385" s="32">
        <v>0</v>
      </c>
      <c r="I385">
        <v>0</v>
      </c>
      <c r="J385" s="33">
        <v>0</v>
      </c>
      <c r="K385" s="33">
        <v>0</v>
      </c>
      <c r="L385" s="33">
        <v>0</v>
      </c>
      <c r="M385">
        <v>0</v>
      </c>
      <c r="N385">
        <v>0</v>
      </c>
      <c r="O385">
        <v>0</v>
      </c>
      <c r="P385" t="s">
        <v>54</v>
      </c>
      <c r="Q385" t="s">
        <v>54</v>
      </c>
      <c r="R385" t="s">
        <v>54</v>
      </c>
      <c r="S385" t="s">
        <v>54</v>
      </c>
      <c r="T385" t="s">
        <v>54</v>
      </c>
      <c r="U385" t="s">
        <v>54</v>
      </c>
      <c r="V385" t="s">
        <v>54</v>
      </c>
      <c r="W385" t="s">
        <v>54</v>
      </c>
      <c r="X385" s="23" t="s">
        <v>54</v>
      </c>
      <c r="Y385" s="23" t="s">
        <v>54</v>
      </c>
      <c r="Z385" s="23" t="s">
        <v>54</v>
      </c>
      <c r="AA385" s="23" t="s">
        <v>54</v>
      </c>
      <c r="AB385" t="s">
        <v>54</v>
      </c>
      <c r="AC385" t="s">
        <v>54</v>
      </c>
      <c r="AD385" t="s">
        <v>54</v>
      </c>
      <c r="AE385" t="s">
        <v>54</v>
      </c>
      <c r="AF385" s="23" t="s">
        <v>54</v>
      </c>
      <c r="AG385" s="23" t="s">
        <v>54</v>
      </c>
      <c r="AH385" s="23" t="s">
        <v>54</v>
      </c>
      <c r="AI385" s="23" t="s">
        <v>54</v>
      </c>
      <c r="AJ385">
        <v>0</v>
      </c>
      <c r="AK385">
        <v>0</v>
      </c>
      <c r="AL385">
        <v>0</v>
      </c>
      <c r="AM385">
        <v>0</v>
      </c>
      <c r="AN385" s="23" t="e">
        <v>#DIV/0!</v>
      </c>
      <c r="AO385" s="23" t="e">
        <v>#DIV/0!</v>
      </c>
      <c r="AP385" s="23" t="e">
        <v>#DIV/0!</v>
      </c>
      <c r="AQ385" s="23" t="e">
        <v>#DIV/0!</v>
      </c>
      <c r="AR385" s="35">
        <v>0</v>
      </c>
      <c r="AS385" s="35">
        <v>0</v>
      </c>
      <c r="AT385" s="35">
        <v>0</v>
      </c>
      <c r="AU385" s="31" t="str">
        <f t="shared" si="8"/>
        <v>库存为0</v>
      </c>
      <c r="AV385" s="36" t="str">
        <f>IFERROR(时间!$B$4+AU385,"上周无销量")</f>
        <v>上周无销量</v>
      </c>
    </row>
    <row r="386" spans="1:48">
      <c r="A386" s="21" t="s">
        <v>836</v>
      </c>
      <c r="B386" t="s">
        <v>837</v>
      </c>
      <c r="C386" t="s">
        <v>801</v>
      </c>
      <c r="D386" s="31">
        <v>0</v>
      </c>
      <c r="E386" s="31">
        <v>0</v>
      </c>
      <c r="F386" s="31">
        <v>0</v>
      </c>
      <c r="G386" s="31">
        <v>0</v>
      </c>
      <c r="H386" s="32">
        <v>0</v>
      </c>
      <c r="I386">
        <v>0</v>
      </c>
      <c r="J386" s="33">
        <v>0</v>
      </c>
      <c r="K386" s="33">
        <v>0</v>
      </c>
      <c r="L386" s="33">
        <v>0</v>
      </c>
      <c r="M386">
        <v>0</v>
      </c>
      <c r="N386">
        <v>0</v>
      </c>
      <c r="O386">
        <v>0</v>
      </c>
      <c r="P386" t="s">
        <v>54</v>
      </c>
      <c r="Q386" t="s">
        <v>54</v>
      </c>
      <c r="R386" t="s">
        <v>54</v>
      </c>
      <c r="S386" t="s">
        <v>54</v>
      </c>
      <c r="T386" t="s">
        <v>54</v>
      </c>
      <c r="U386" t="s">
        <v>54</v>
      </c>
      <c r="V386" t="s">
        <v>54</v>
      </c>
      <c r="W386" t="s">
        <v>54</v>
      </c>
      <c r="X386" s="23" t="s">
        <v>54</v>
      </c>
      <c r="Y386" s="23" t="s">
        <v>54</v>
      </c>
      <c r="Z386" s="23" t="s">
        <v>54</v>
      </c>
      <c r="AA386" s="23" t="s">
        <v>54</v>
      </c>
      <c r="AB386" t="s">
        <v>54</v>
      </c>
      <c r="AC386" t="s">
        <v>54</v>
      </c>
      <c r="AD386" t="s">
        <v>54</v>
      </c>
      <c r="AE386" t="s">
        <v>54</v>
      </c>
      <c r="AF386" s="23" t="s">
        <v>54</v>
      </c>
      <c r="AG386" s="23" t="s">
        <v>54</v>
      </c>
      <c r="AH386" s="23" t="s">
        <v>54</v>
      </c>
      <c r="AI386" s="23" t="s">
        <v>54</v>
      </c>
      <c r="AJ386">
        <v>0</v>
      </c>
      <c r="AK386">
        <v>0</v>
      </c>
      <c r="AL386">
        <v>0</v>
      </c>
      <c r="AM386">
        <v>0</v>
      </c>
      <c r="AN386" s="23" t="e">
        <v>#DIV/0!</v>
      </c>
      <c r="AO386" s="23" t="e">
        <v>#DIV/0!</v>
      </c>
      <c r="AP386" s="23" t="e">
        <v>#DIV/0!</v>
      </c>
      <c r="AQ386" s="23" t="e">
        <v>#DIV/0!</v>
      </c>
      <c r="AR386" s="35">
        <v>0</v>
      </c>
      <c r="AS386" s="35">
        <v>0</v>
      </c>
      <c r="AT386" s="35">
        <v>0</v>
      </c>
      <c r="AU386" s="31" t="str">
        <f t="shared" si="8"/>
        <v>库存为0</v>
      </c>
      <c r="AV386" s="36" t="str">
        <f>IFERROR(时间!$B$4+AU386,"上周无销量")</f>
        <v>上周无销量</v>
      </c>
    </row>
    <row r="387" spans="1:48">
      <c r="A387" s="21" t="s">
        <v>838</v>
      </c>
      <c r="B387" t="s">
        <v>839</v>
      </c>
      <c r="C387" t="s">
        <v>840</v>
      </c>
      <c r="D387" s="31">
        <v>0</v>
      </c>
      <c r="E387" s="31">
        <v>0</v>
      </c>
      <c r="F387" s="31">
        <v>0</v>
      </c>
      <c r="G387" s="31">
        <v>0</v>
      </c>
      <c r="H387" s="32">
        <v>0</v>
      </c>
      <c r="I387">
        <v>0</v>
      </c>
      <c r="J387" s="33">
        <v>0</v>
      </c>
      <c r="K387" s="33">
        <v>0</v>
      </c>
      <c r="L387" s="33">
        <v>0</v>
      </c>
      <c r="M387">
        <v>0</v>
      </c>
      <c r="N387">
        <v>0</v>
      </c>
      <c r="O387">
        <v>0</v>
      </c>
      <c r="P387" t="s">
        <v>54</v>
      </c>
      <c r="Q387" t="s">
        <v>54</v>
      </c>
      <c r="R387" t="s">
        <v>54</v>
      </c>
      <c r="S387" t="s">
        <v>54</v>
      </c>
      <c r="T387" t="s">
        <v>54</v>
      </c>
      <c r="U387" t="s">
        <v>54</v>
      </c>
      <c r="V387" t="s">
        <v>54</v>
      </c>
      <c r="W387" t="s">
        <v>54</v>
      </c>
      <c r="X387" s="23" t="s">
        <v>54</v>
      </c>
      <c r="Y387" s="23" t="s">
        <v>54</v>
      </c>
      <c r="Z387" s="23" t="s">
        <v>54</v>
      </c>
      <c r="AA387" s="23" t="s">
        <v>54</v>
      </c>
      <c r="AB387" t="s">
        <v>54</v>
      </c>
      <c r="AC387" t="s">
        <v>54</v>
      </c>
      <c r="AD387" t="s">
        <v>54</v>
      </c>
      <c r="AE387" t="s">
        <v>54</v>
      </c>
      <c r="AF387" s="23" t="s">
        <v>54</v>
      </c>
      <c r="AG387" s="23" t="s">
        <v>54</v>
      </c>
      <c r="AH387" s="23" t="s">
        <v>54</v>
      </c>
      <c r="AI387" s="23" t="s">
        <v>54</v>
      </c>
      <c r="AJ387">
        <v>0</v>
      </c>
      <c r="AK387">
        <v>0</v>
      </c>
      <c r="AL387">
        <v>0</v>
      </c>
      <c r="AM387">
        <v>0</v>
      </c>
      <c r="AN387" s="23" t="e">
        <v>#DIV/0!</v>
      </c>
      <c r="AO387" s="23" t="e">
        <v>#DIV/0!</v>
      </c>
      <c r="AP387" s="23" t="e">
        <v>#DIV/0!</v>
      </c>
      <c r="AQ387" s="23" t="e">
        <v>#DIV/0!</v>
      </c>
      <c r="AR387" s="35">
        <v>0</v>
      </c>
      <c r="AS387" s="35">
        <v>0</v>
      </c>
      <c r="AT387" s="35">
        <v>0</v>
      </c>
      <c r="AU387" s="31" t="str">
        <f t="shared" si="8"/>
        <v>库存为0</v>
      </c>
      <c r="AV387" s="36" t="str">
        <f>IFERROR(时间!$B$4+AU387,"上周无销量")</f>
        <v>上周无销量</v>
      </c>
    </row>
    <row r="388" spans="1:48">
      <c r="A388" s="21" t="s">
        <v>841</v>
      </c>
      <c r="B388" t="s">
        <v>842</v>
      </c>
      <c r="C388" t="s">
        <v>840</v>
      </c>
      <c r="D388" s="31">
        <v>0</v>
      </c>
      <c r="E388" s="31">
        <v>0</v>
      </c>
      <c r="F388" s="31">
        <v>0</v>
      </c>
      <c r="G388" s="31">
        <v>0</v>
      </c>
      <c r="H388" s="32">
        <v>0</v>
      </c>
      <c r="I388">
        <v>0</v>
      </c>
      <c r="J388" s="33">
        <v>0</v>
      </c>
      <c r="K388" s="33">
        <v>0</v>
      </c>
      <c r="L388" s="33">
        <v>0</v>
      </c>
      <c r="M388">
        <v>0</v>
      </c>
      <c r="N388">
        <v>0</v>
      </c>
      <c r="O388">
        <v>0</v>
      </c>
      <c r="P388" t="s">
        <v>54</v>
      </c>
      <c r="Q388" t="s">
        <v>54</v>
      </c>
      <c r="R388" t="s">
        <v>54</v>
      </c>
      <c r="S388" t="s">
        <v>54</v>
      </c>
      <c r="T388" t="s">
        <v>54</v>
      </c>
      <c r="U388" t="s">
        <v>54</v>
      </c>
      <c r="V388" t="s">
        <v>54</v>
      </c>
      <c r="W388" t="s">
        <v>54</v>
      </c>
      <c r="X388" s="23" t="s">
        <v>54</v>
      </c>
      <c r="Y388" s="23" t="s">
        <v>54</v>
      </c>
      <c r="Z388" s="23" t="s">
        <v>54</v>
      </c>
      <c r="AA388" s="23" t="s">
        <v>54</v>
      </c>
      <c r="AB388" t="s">
        <v>54</v>
      </c>
      <c r="AC388" t="s">
        <v>54</v>
      </c>
      <c r="AD388" t="s">
        <v>54</v>
      </c>
      <c r="AE388" t="s">
        <v>54</v>
      </c>
      <c r="AF388" s="23" t="s">
        <v>54</v>
      </c>
      <c r="AG388" s="23" t="s">
        <v>54</v>
      </c>
      <c r="AH388" s="23" t="s">
        <v>54</v>
      </c>
      <c r="AI388" s="23" t="s">
        <v>54</v>
      </c>
      <c r="AJ388">
        <v>0</v>
      </c>
      <c r="AK388">
        <v>0</v>
      </c>
      <c r="AL388">
        <v>0</v>
      </c>
      <c r="AM388">
        <v>0</v>
      </c>
      <c r="AN388" s="23" t="e">
        <v>#DIV/0!</v>
      </c>
      <c r="AO388" s="23" t="e">
        <v>#DIV/0!</v>
      </c>
      <c r="AP388" s="23" t="e">
        <v>#DIV/0!</v>
      </c>
      <c r="AQ388" s="23" t="e">
        <v>#DIV/0!</v>
      </c>
      <c r="AR388" s="35">
        <v>0</v>
      </c>
      <c r="AS388" s="35">
        <v>0</v>
      </c>
      <c r="AT388" s="35">
        <v>0</v>
      </c>
      <c r="AU388" s="31" t="str">
        <f t="shared" si="8"/>
        <v>库存为0</v>
      </c>
      <c r="AV388" s="36" t="str">
        <f>IFERROR(时间!$B$4+AU388,"上周无销量")</f>
        <v>上周无销量</v>
      </c>
    </row>
    <row r="389" spans="1:48">
      <c r="A389" s="21" t="s">
        <v>843</v>
      </c>
      <c r="B389" t="s">
        <v>844</v>
      </c>
      <c r="C389" t="s">
        <v>840</v>
      </c>
      <c r="D389" s="31">
        <v>0</v>
      </c>
      <c r="E389" s="31">
        <v>0</v>
      </c>
      <c r="F389" s="31">
        <v>0</v>
      </c>
      <c r="G389" s="31">
        <v>0</v>
      </c>
      <c r="H389" s="32">
        <v>0</v>
      </c>
      <c r="I389">
        <v>0</v>
      </c>
      <c r="J389" s="33">
        <v>0</v>
      </c>
      <c r="K389" s="33">
        <v>0</v>
      </c>
      <c r="L389" s="33">
        <v>0</v>
      </c>
      <c r="M389">
        <v>0</v>
      </c>
      <c r="N389">
        <v>0</v>
      </c>
      <c r="O389">
        <v>0</v>
      </c>
      <c r="P389" t="s">
        <v>54</v>
      </c>
      <c r="Q389" t="s">
        <v>54</v>
      </c>
      <c r="R389" t="s">
        <v>54</v>
      </c>
      <c r="S389" t="s">
        <v>54</v>
      </c>
      <c r="T389" t="s">
        <v>54</v>
      </c>
      <c r="U389" t="s">
        <v>54</v>
      </c>
      <c r="V389" t="s">
        <v>54</v>
      </c>
      <c r="W389" t="s">
        <v>54</v>
      </c>
      <c r="X389" s="23" t="s">
        <v>54</v>
      </c>
      <c r="Y389" s="23" t="s">
        <v>54</v>
      </c>
      <c r="Z389" s="23" t="s">
        <v>54</v>
      </c>
      <c r="AA389" s="23" t="s">
        <v>54</v>
      </c>
      <c r="AB389" t="s">
        <v>54</v>
      </c>
      <c r="AC389" t="s">
        <v>54</v>
      </c>
      <c r="AD389" t="s">
        <v>54</v>
      </c>
      <c r="AE389" t="s">
        <v>54</v>
      </c>
      <c r="AF389" s="23" t="s">
        <v>54</v>
      </c>
      <c r="AG389" s="23" t="s">
        <v>54</v>
      </c>
      <c r="AH389" s="23" t="s">
        <v>54</v>
      </c>
      <c r="AI389" s="23" t="s">
        <v>54</v>
      </c>
      <c r="AJ389">
        <v>0</v>
      </c>
      <c r="AK389">
        <v>0</v>
      </c>
      <c r="AL389">
        <v>0</v>
      </c>
      <c r="AM389">
        <v>0</v>
      </c>
      <c r="AN389" s="23" t="e">
        <v>#DIV/0!</v>
      </c>
      <c r="AO389" s="23" t="e">
        <v>#DIV/0!</v>
      </c>
      <c r="AP389" s="23" t="e">
        <v>#DIV/0!</v>
      </c>
      <c r="AQ389" s="23" t="e">
        <v>#DIV/0!</v>
      </c>
      <c r="AR389" s="35">
        <v>0</v>
      </c>
      <c r="AS389" s="35">
        <v>0</v>
      </c>
      <c r="AT389" s="35">
        <v>0</v>
      </c>
      <c r="AU389" s="31" t="str">
        <f t="shared" ref="AU389:AU452" si="9">IF(AR389="","库存为"&amp;M389,IF(AS389=0,"库存为"&amp;M389,INT(M389/AR389)))</f>
        <v>库存为0</v>
      </c>
      <c r="AV389" s="36" t="str">
        <f>IFERROR(时间!$B$4+AU389,"上周无销量")</f>
        <v>上周无销量</v>
      </c>
    </row>
    <row r="390" spans="1:48">
      <c r="A390" s="21" t="s">
        <v>845</v>
      </c>
      <c r="B390" t="s">
        <v>846</v>
      </c>
      <c r="C390" t="s">
        <v>840</v>
      </c>
      <c r="D390" s="31">
        <v>0</v>
      </c>
      <c r="E390" s="31">
        <v>0</v>
      </c>
      <c r="F390" s="31">
        <v>0</v>
      </c>
      <c r="G390" s="31">
        <v>0</v>
      </c>
      <c r="H390" s="32">
        <v>0</v>
      </c>
      <c r="I390">
        <v>0</v>
      </c>
      <c r="J390" s="33">
        <v>0</v>
      </c>
      <c r="K390" s="33">
        <v>0</v>
      </c>
      <c r="L390" s="33">
        <v>0</v>
      </c>
      <c r="M390">
        <v>0</v>
      </c>
      <c r="N390">
        <v>0</v>
      </c>
      <c r="O390">
        <v>0</v>
      </c>
      <c r="P390" t="s">
        <v>54</v>
      </c>
      <c r="Q390" t="s">
        <v>54</v>
      </c>
      <c r="R390" t="s">
        <v>54</v>
      </c>
      <c r="S390" t="s">
        <v>54</v>
      </c>
      <c r="T390" t="s">
        <v>54</v>
      </c>
      <c r="U390" t="s">
        <v>54</v>
      </c>
      <c r="V390" t="s">
        <v>54</v>
      </c>
      <c r="W390" t="s">
        <v>54</v>
      </c>
      <c r="X390" s="23" t="s">
        <v>54</v>
      </c>
      <c r="Y390" s="23" t="s">
        <v>54</v>
      </c>
      <c r="Z390" s="23" t="s">
        <v>54</v>
      </c>
      <c r="AA390" s="23" t="s">
        <v>54</v>
      </c>
      <c r="AB390" t="s">
        <v>54</v>
      </c>
      <c r="AC390" t="s">
        <v>54</v>
      </c>
      <c r="AD390" t="s">
        <v>54</v>
      </c>
      <c r="AE390" t="s">
        <v>54</v>
      </c>
      <c r="AF390" s="23" t="s">
        <v>54</v>
      </c>
      <c r="AG390" s="23" t="s">
        <v>54</v>
      </c>
      <c r="AH390" s="23" t="s">
        <v>54</v>
      </c>
      <c r="AI390" s="23" t="s">
        <v>54</v>
      </c>
      <c r="AJ390">
        <v>0</v>
      </c>
      <c r="AK390">
        <v>0</v>
      </c>
      <c r="AL390">
        <v>0</v>
      </c>
      <c r="AM390">
        <v>0</v>
      </c>
      <c r="AN390" s="23" t="e">
        <v>#DIV/0!</v>
      </c>
      <c r="AO390" s="23" t="e">
        <v>#DIV/0!</v>
      </c>
      <c r="AP390" s="23" t="e">
        <v>#DIV/0!</v>
      </c>
      <c r="AQ390" s="23" t="e">
        <v>#DIV/0!</v>
      </c>
      <c r="AR390" s="35">
        <v>0</v>
      </c>
      <c r="AS390" s="35">
        <v>0</v>
      </c>
      <c r="AT390" s="35">
        <v>0</v>
      </c>
      <c r="AU390" s="31" t="str">
        <f t="shared" si="9"/>
        <v>库存为0</v>
      </c>
      <c r="AV390" s="36" t="str">
        <f>IFERROR(时间!$B$4+AU390,"上周无销量")</f>
        <v>上周无销量</v>
      </c>
    </row>
    <row r="391" spans="1:48">
      <c r="A391" s="21" t="s">
        <v>847</v>
      </c>
      <c r="B391" t="s">
        <v>848</v>
      </c>
      <c r="C391" t="s">
        <v>840</v>
      </c>
      <c r="D391" s="31">
        <v>0</v>
      </c>
      <c r="E391" s="31">
        <v>0</v>
      </c>
      <c r="F391" s="31">
        <v>0</v>
      </c>
      <c r="G391" s="31">
        <v>0</v>
      </c>
      <c r="H391" s="32">
        <v>0</v>
      </c>
      <c r="I391">
        <v>0</v>
      </c>
      <c r="J391" s="33">
        <v>0</v>
      </c>
      <c r="K391" s="33">
        <v>0</v>
      </c>
      <c r="L391" s="33">
        <v>0</v>
      </c>
      <c r="M391">
        <v>0</v>
      </c>
      <c r="N391">
        <v>0</v>
      </c>
      <c r="O391">
        <v>0</v>
      </c>
      <c r="P391" t="s">
        <v>54</v>
      </c>
      <c r="Q391" t="s">
        <v>54</v>
      </c>
      <c r="R391" t="s">
        <v>54</v>
      </c>
      <c r="S391" t="s">
        <v>54</v>
      </c>
      <c r="T391" t="s">
        <v>54</v>
      </c>
      <c r="U391" t="s">
        <v>54</v>
      </c>
      <c r="V391" t="s">
        <v>54</v>
      </c>
      <c r="W391" t="s">
        <v>54</v>
      </c>
      <c r="X391" s="23" t="s">
        <v>54</v>
      </c>
      <c r="Y391" s="23" t="s">
        <v>54</v>
      </c>
      <c r="Z391" s="23" t="s">
        <v>54</v>
      </c>
      <c r="AA391" s="23" t="s">
        <v>54</v>
      </c>
      <c r="AB391" t="s">
        <v>54</v>
      </c>
      <c r="AC391" t="s">
        <v>54</v>
      </c>
      <c r="AD391" t="s">
        <v>54</v>
      </c>
      <c r="AE391" t="s">
        <v>54</v>
      </c>
      <c r="AF391" s="23" t="s">
        <v>54</v>
      </c>
      <c r="AG391" s="23" t="s">
        <v>54</v>
      </c>
      <c r="AH391" s="23" t="s">
        <v>54</v>
      </c>
      <c r="AI391" s="23" t="s">
        <v>54</v>
      </c>
      <c r="AJ391">
        <v>0</v>
      </c>
      <c r="AK391">
        <v>0</v>
      </c>
      <c r="AL391">
        <v>0</v>
      </c>
      <c r="AM391">
        <v>0</v>
      </c>
      <c r="AN391" s="23" t="e">
        <v>#DIV/0!</v>
      </c>
      <c r="AO391" s="23" t="e">
        <v>#DIV/0!</v>
      </c>
      <c r="AP391" s="23" t="e">
        <v>#DIV/0!</v>
      </c>
      <c r="AQ391" s="23" t="e">
        <v>#DIV/0!</v>
      </c>
      <c r="AR391" s="35">
        <v>0</v>
      </c>
      <c r="AS391" s="35">
        <v>0</v>
      </c>
      <c r="AT391" s="35">
        <v>0</v>
      </c>
      <c r="AU391" s="31" t="str">
        <f t="shared" si="9"/>
        <v>库存为0</v>
      </c>
      <c r="AV391" s="36" t="str">
        <f>IFERROR(时间!$B$4+AU391,"上周无销量")</f>
        <v>上周无销量</v>
      </c>
    </row>
    <row r="392" spans="1:48">
      <c r="A392" s="21" t="s">
        <v>849</v>
      </c>
      <c r="B392" t="s">
        <v>850</v>
      </c>
      <c r="C392" t="s">
        <v>840</v>
      </c>
      <c r="D392" s="31">
        <v>0</v>
      </c>
      <c r="E392" s="31">
        <v>0</v>
      </c>
      <c r="F392" s="31">
        <v>0</v>
      </c>
      <c r="G392" s="31">
        <v>0</v>
      </c>
      <c r="H392" s="32">
        <v>0</v>
      </c>
      <c r="I392">
        <v>0</v>
      </c>
      <c r="J392" s="33">
        <v>0</v>
      </c>
      <c r="K392" s="33">
        <v>0</v>
      </c>
      <c r="L392" s="33">
        <v>0</v>
      </c>
      <c r="M392">
        <v>0</v>
      </c>
      <c r="N392">
        <v>0</v>
      </c>
      <c r="O392">
        <v>0</v>
      </c>
      <c r="P392" t="s">
        <v>54</v>
      </c>
      <c r="Q392" t="s">
        <v>54</v>
      </c>
      <c r="R392" t="s">
        <v>54</v>
      </c>
      <c r="S392" t="s">
        <v>54</v>
      </c>
      <c r="T392" t="s">
        <v>54</v>
      </c>
      <c r="U392" t="s">
        <v>54</v>
      </c>
      <c r="V392" t="s">
        <v>54</v>
      </c>
      <c r="W392" t="s">
        <v>54</v>
      </c>
      <c r="X392" s="23" t="s">
        <v>54</v>
      </c>
      <c r="Y392" s="23" t="s">
        <v>54</v>
      </c>
      <c r="Z392" s="23" t="s">
        <v>54</v>
      </c>
      <c r="AA392" s="23" t="s">
        <v>54</v>
      </c>
      <c r="AB392" t="s">
        <v>54</v>
      </c>
      <c r="AC392" t="s">
        <v>54</v>
      </c>
      <c r="AD392" t="s">
        <v>54</v>
      </c>
      <c r="AE392" t="s">
        <v>54</v>
      </c>
      <c r="AF392" s="23" t="s">
        <v>54</v>
      </c>
      <c r="AG392" s="23" t="s">
        <v>54</v>
      </c>
      <c r="AH392" s="23" t="s">
        <v>54</v>
      </c>
      <c r="AI392" s="23" t="s">
        <v>54</v>
      </c>
      <c r="AJ392">
        <v>0</v>
      </c>
      <c r="AK392">
        <v>0</v>
      </c>
      <c r="AL392">
        <v>0</v>
      </c>
      <c r="AM392">
        <v>0</v>
      </c>
      <c r="AN392" s="23" t="e">
        <v>#DIV/0!</v>
      </c>
      <c r="AO392" s="23" t="e">
        <v>#DIV/0!</v>
      </c>
      <c r="AP392" s="23" t="e">
        <v>#DIV/0!</v>
      </c>
      <c r="AQ392" s="23" t="e">
        <v>#DIV/0!</v>
      </c>
      <c r="AR392" s="35">
        <v>0</v>
      </c>
      <c r="AS392" s="35">
        <v>0</v>
      </c>
      <c r="AT392" s="35">
        <v>0</v>
      </c>
      <c r="AU392" s="31" t="str">
        <f t="shared" si="9"/>
        <v>库存为0</v>
      </c>
      <c r="AV392" s="36" t="str">
        <f>IFERROR(时间!$B$4+AU392,"上周无销量")</f>
        <v>上周无销量</v>
      </c>
    </row>
    <row r="393" spans="1:48">
      <c r="A393" s="21" t="s">
        <v>851</v>
      </c>
      <c r="B393" t="s">
        <v>852</v>
      </c>
      <c r="C393" t="s">
        <v>840</v>
      </c>
      <c r="D393" s="31">
        <v>0</v>
      </c>
      <c r="E393" s="31">
        <v>0</v>
      </c>
      <c r="F393" s="31">
        <v>0</v>
      </c>
      <c r="G393" s="31">
        <v>0</v>
      </c>
      <c r="H393" s="32">
        <v>0</v>
      </c>
      <c r="I393">
        <v>0</v>
      </c>
      <c r="J393" s="33">
        <v>0</v>
      </c>
      <c r="K393" s="33">
        <v>0</v>
      </c>
      <c r="L393" s="33">
        <v>0</v>
      </c>
      <c r="M393">
        <v>0</v>
      </c>
      <c r="N393">
        <v>0</v>
      </c>
      <c r="O393">
        <v>0</v>
      </c>
      <c r="P393" t="s">
        <v>54</v>
      </c>
      <c r="Q393" t="s">
        <v>54</v>
      </c>
      <c r="R393" t="s">
        <v>54</v>
      </c>
      <c r="S393" t="s">
        <v>54</v>
      </c>
      <c r="T393" t="s">
        <v>54</v>
      </c>
      <c r="U393" t="s">
        <v>54</v>
      </c>
      <c r="V393" t="s">
        <v>54</v>
      </c>
      <c r="W393" t="s">
        <v>54</v>
      </c>
      <c r="X393" s="23" t="s">
        <v>54</v>
      </c>
      <c r="Y393" s="23" t="s">
        <v>54</v>
      </c>
      <c r="Z393" s="23" t="s">
        <v>54</v>
      </c>
      <c r="AA393" s="23" t="s">
        <v>54</v>
      </c>
      <c r="AB393" t="s">
        <v>54</v>
      </c>
      <c r="AC393" t="s">
        <v>54</v>
      </c>
      <c r="AD393" t="s">
        <v>54</v>
      </c>
      <c r="AE393" t="s">
        <v>54</v>
      </c>
      <c r="AF393" s="23" t="s">
        <v>54</v>
      </c>
      <c r="AG393" s="23" t="s">
        <v>54</v>
      </c>
      <c r="AH393" s="23" t="s">
        <v>54</v>
      </c>
      <c r="AI393" s="23" t="s">
        <v>54</v>
      </c>
      <c r="AJ393">
        <v>0</v>
      </c>
      <c r="AK393">
        <v>0</v>
      </c>
      <c r="AL393">
        <v>0</v>
      </c>
      <c r="AM393">
        <v>0</v>
      </c>
      <c r="AN393" s="23" t="e">
        <v>#DIV/0!</v>
      </c>
      <c r="AO393" s="23" t="e">
        <v>#DIV/0!</v>
      </c>
      <c r="AP393" s="23" t="e">
        <v>#DIV/0!</v>
      </c>
      <c r="AQ393" s="23" t="e">
        <v>#DIV/0!</v>
      </c>
      <c r="AR393" s="35">
        <v>0</v>
      </c>
      <c r="AS393" s="35">
        <v>0</v>
      </c>
      <c r="AT393" s="35">
        <v>0</v>
      </c>
      <c r="AU393" s="31" t="str">
        <f t="shared" si="9"/>
        <v>库存为0</v>
      </c>
      <c r="AV393" s="36" t="str">
        <f>IFERROR(时间!$B$4+AU393,"上周无销量")</f>
        <v>上周无销量</v>
      </c>
    </row>
    <row r="394" spans="1:48">
      <c r="A394" s="21" t="s">
        <v>853</v>
      </c>
      <c r="B394" t="s">
        <v>854</v>
      </c>
      <c r="C394" t="s">
        <v>840</v>
      </c>
      <c r="D394" s="31">
        <v>0</v>
      </c>
      <c r="E394" s="31">
        <v>0</v>
      </c>
      <c r="F394" s="31">
        <v>0</v>
      </c>
      <c r="G394" s="31">
        <v>0</v>
      </c>
      <c r="H394" s="32">
        <v>0</v>
      </c>
      <c r="I394">
        <v>0</v>
      </c>
      <c r="J394" s="33">
        <v>0</v>
      </c>
      <c r="K394" s="33">
        <v>0</v>
      </c>
      <c r="L394" s="33">
        <v>0</v>
      </c>
      <c r="M394">
        <v>0</v>
      </c>
      <c r="N394">
        <v>0</v>
      </c>
      <c r="O394">
        <v>0</v>
      </c>
      <c r="P394" t="s">
        <v>54</v>
      </c>
      <c r="Q394" t="s">
        <v>54</v>
      </c>
      <c r="R394" t="s">
        <v>54</v>
      </c>
      <c r="S394" t="s">
        <v>54</v>
      </c>
      <c r="T394" t="s">
        <v>54</v>
      </c>
      <c r="U394" t="s">
        <v>54</v>
      </c>
      <c r="V394" t="s">
        <v>54</v>
      </c>
      <c r="W394" t="s">
        <v>54</v>
      </c>
      <c r="X394" s="23" t="s">
        <v>54</v>
      </c>
      <c r="Y394" s="23" t="s">
        <v>54</v>
      </c>
      <c r="Z394" s="23" t="s">
        <v>54</v>
      </c>
      <c r="AA394" s="23" t="s">
        <v>54</v>
      </c>
      <c r="AB394" t="s">
        <v>54</v>
      </c>
      <c r="AC394" t="s">
        <v>54</v>
      </c>
      <c r="AD394" t="s">
        <v>54</v>
      </c>
      <c r="AE394" t="s">
        <v>54</v>
      </c>
      <c r="AF394" s="23" t="s">
        <v>54</v>
      </c>
      <c r="AG394" s="23" t="s">
        <v>54</v>
      </c>
      <c r="AH394" s="23" t="s">
        <v>54</v>
      </c>
      <c r="AI394" s="23" t="s">
        <v>54</v>
      </c>
      <c r="AJ394">
        <v>0</v>
      </c>
      <c r="AK394">
        <v>0</v>
      </c>
      <c r="AL394">
        <v>0</v>
      </c>
      <c r="AM394">
        <v>0</v>
      </c>
      <c r="AN394" s="23" t="e">
        <v>#DIV/0!</v>
      </c>
      <c r="AO394" s="23" t="e">
        <v>#DIV/0!</v>
      </c>
      <c r="AP394" s="23" t="e">
        <v>#DIV/0!</v>
      </c>
      <c r="AQ394" s="23" t="e">
        <v>#DIV/0!</v>
      </c>
      <c r="AR394" s="35">
        <v>0</v>
      </c>
      <c r="AS394" s="35">
        <v>0</v>
      </c>
      <c r="AT394" s="35">
        <v>0</v>
      </c>
      <c r="AU394" s="31" t="str">
        <f t="shared" si="9"/>
        <v>库存为0</v>
      </c>
      <c r="AV394" s="36" t="str">
        <f>IFERROR(时间!$B$4+AU394,"上周无销量")</f>
        <v>上周无销量</v>
      </c>
    </row>
    <row r="395" spans="1:48">
      <c r="A395" s="21" t="s">
        <v>855</v>
      </c>
      <c r="B395" t="s">
        <v>856</v>
      </c>
      <c r="C395" t="s">
        <v>857</v>
      </c>
      <c r="D395" s="31">
        <v>0</v>
      </c>
      <c r="E395" s="31">
        <v>0</v>
      </c>
      <c r="F395" s="31">
        <v>0</v>
      </c>
      <c r="G395" s="31">
        <v>0</v>
      </c>
      <c r="H395" s="32">
        <v>0</v>
      </c>
      <c r="I395">
        <v>0</v>
      </c>
      <c r="J395" s="33">
        <v>0</v>
      </c>
      <c r="K395" s="33">
        <v>0</v>
      </c>
      <c r="L395" s="33">
        <v>0</v>
      </c>
      <c r="M395">
        <v>0</v>
      </c>
      <c r="N395">
        <v>0</v>
      </c>
      <c r="O395">
        <v>0</v>
      </c>
      <c r="P395" t="s">
        <v>54</v>
      </c>
      <c r="Q395" t="s">
        <v>54</v>
      </c>
      <c r="R395" t="s">
        <v>54</v>
      </c>
      <c r="S395" t="s">
        <v>54</v>
      </c>
      <c r="T395" t="s">
        <v>54</v>
      </c>
      <c r="U395" t="s">
        <v>54</v>
      </c>
      <c r="V395" t="s">
        <v>54</v>
      </c>
      <c r="W395" t="s">
        <v>54</v>
      </c>
      <c r="X395" s="23" t="s">
        <v>54</v>
      </c>
      <c r="Y395" s="23" t="s">
        <v>54</v>
      </c>
      <c r="Z395" s="23" t="s">
        <v>54</v>
      </c>
      <c r="AA395" s="23" t="s">
        <v>54</v>
      </c>
      <c r="AB395" t="s">
        <v>54</v>
      </c>
      <c r="AC395" t="s">
        <v>54</v>
      </c>
      <c r="AD395" t="s">
        <v>54</v>
      </c>
      <c r="AE395" t="s">
        <v>54</v>
      </c>
      <c r="AF395" s="23" t="s">
        <v>54</v>
      </c>
      <c r="AG395" s="23" t="s">
        <v>54</v>
      </c>
      <c r="AH395" s="23" t="s">
        <v>54</v>
      </c>
      <c r="AI395" s="23" t="s">
        <v>54</v>
      </c>
      <c r="AJ395">
        <v>0</v>
      </c>
      <c r="AK395">
        <v>0</v>
      </c>
      <c r="AL395">
        <v>0</v>
      </c>
      <c r="AM395">
        <v>0</v>
      </c>
      <c r="AN395" s="23" t="e">
        <v>#DIV/0!</v>
      </c>
      <c r="AO395" s="23" t="e">
        <v>#DIV/0!</v>
      </c>
      <c r="AP395" s="23" t="e">
        <v>#DIV/0!</v>
      </c>
      <c r="AQ395" s="23" t="e">
        <v>#DIV/0!</v>
      </c>
      <c r="AR395" s="35">
        <v>0</v>
      </c>
      <c r="AS395" s="35">
        <v>0</v>
      </c>
      <c r="AT395" s="35">
        <v>0</v>
      </c>
      <c r="AU395" s="31" t="str">
        <f t="shared" si="9"/>
        <v>库存为0</v>
      </c>
      <c r="AV395" s="36" t="str">
        <f>IFERROR(时间!$B$4+AU395,"上周无销量")</f>
        <v>上周无销量</v>
      </c>
    </row>
    <row r="396" spans="1:48">
      <c r="A396" s="21" t="s">
        <v>858</v>
      </c>
      <c r="B396" t="s">
        <v>859</v>
      </c>
      <c r="C396" t="s">
        <v>857</v>
      </c>
      <c r="D396" s="31">
        <v>0</v>
      </c>
      <c r="E396" s="31">
        <v>0</v>
      </c>
      <c r="F396" s="31">
        <v>0</v>
      </c>
      <c r="G396" s="31">
        <v>0</v>
      </c>
      <c r="H396" s="32">
        <v>0</v>
      </c>
      <c r="I396">
        <v>0</v>
      </c>
      <c r="J396" s="33">
        <v>0</v>
      </c>
      <c r="K396" s="33">
        <v>0</v>
      </c>
      <c r="L396" s="33">
        <v>0</v>
      </c>
      <c r="M396">
        <v>0</v>
      </c>
      <c r="N396">
        <v>0</v>
      </c>
      <c r="O396">
        <v>0</v>
      </c>
      <c r="P396" t="s">
        <v>54</v>
      </c>
      <c r="Q396" t="s">
        <v>54</v>
      </c>
      <c r="R396" t="s">
        <v>54</v>
      </c>
      <c r="S396" t="s">
        <v>54</v>
      </c>
      <c r="T396" t="s">
        <v>54</v>
      </c>
      <c r="U396" t="s">
        <v>54</v>
      </c>
      <c r="V396" t="s">
        <v>54</v>
      </c>
      <c r="W396" t="s">
        <v>54</v>
      </c>
      <c r="X396" s="23" t="s">
        <v>54</v>
      </c>
      <c r="Y396" s="23" t="s">
        <v>54</v>
      </c>
      <c r="Z396" s="23" t="s">
        <v>54</v>
      </c>
      <c r="AA396" s="23" t="s">
        <v>54</v>
      </c>
      <c r="AB396" t="s">
        <v>54</v>
      </c>
      <c r="AC396" t="s">
        <v>54</v>
      </c>
      <c r="AD396" t="s">
        <v>54</v>
      </c>
      <c r="AE396" t="s">
        <v>54</v>
      </c>
      <c r="AF396" s="23" t="s">
        <v>54</v>
      </c>
      <c r="AG396" s="23" t="s">
        <v>54</v>
      </c>
      <c r="AH396" s="23" t="s">
        <v>54</v>
      </c>
      <c r="AI396" s="23" t="s">
        <v>54</v>
      </c>
      <c r="AJ396">
        <v>0</v>
      </c>
      <c r="AK396">
        <v>0</v>
      </c>
      <c r="AL396">
        <v>0</v>
      </c>
      <c r="AM396">
        <v>0</v>
      </c>
      <c r="AN396" s="23" t="e">
        <v>#DIV/0!</v>
      </c>
      <c r="AO396" s="23" t="e">
        <v>#DIV/0!</v>
      </c>
      <c r="AP396" s="23" t="e">
        <v>#DIV/0!</v>
      </c>
      <c r="AQ396" s="23" t="e">
        <v>#DIV/0!</v>
      </c>
      <c r="AR396" s="35">
        <v>0</v>
      </c>
      <c r="AS396" s="35">
        <v>0</v>
      </c>
      <c r="AT396" s="35">
        <v>0</v>
      </c>
      <c r="AU396" s="31" t="str">
        <f t="shared" si="9"/>
        <v>库存为0</v>
      </c>
      <c r="AV396" s="36" t="str">
        <f>IFERROR(时间!$B$4+AU396,"上周无销量")</f>
        <v>上周无销量</v>
      </c>
    </row>
    <row r="397" spans="1:48">
      <c r="A397" s="21" t="s">
        <v>860</v>
      </c>
      <c r="B397" t="s">
        <v>861</v>
      </c>
      <c r="C397" t="s">
        <v>857</v>
      </c>
      <c r="D397" s="31">
        <v>0</v>
      </c>
      <c r="E397" s="31">
        <v>0</v>
      </c>
      <c r="F397" s="31">
        <v>0</v>
      </c>
      <c r="G397" s="31">
        <v>0</v>
      </c>
      <c r="H397" s="32">
        <v>0</v>
      </c>
      <c r="I397">
        <v>0</v>
      </c>
      <c r="J397" s="33">
        <v>0</v>
      </c>
      <c r="K397" s="33">
        <v>0</v>
      </c>
      <c r="L397" s="33">
        <v>0</v>
      </c>
      <c r="M397">
        <v>0</v>
      </c>
      <c r="N397">
        <v>0</v>
      </c>
      <c r="O397">
        <v>0</v>
      </c>
      <c r="P397" t="s">
        <v>54</v>
      </c>
      <c r="Q397" t="s">
        <v>54</v>
      </c>
      <c r="R397" t="s">
        <v>54</v>
      </c>
      <c r="S397" t="s">
        <v>54</v>
      </c>
      <c r="T397" t="s">
        <v>54</v>
      </c>
      <c r="U397" t="s">
        <v>54</v>
      </c>
      <c r="V397" t="s">
        <v>54</v>
      </c>
      <c r="W397" t="s">
        <v>54</v>
      </c>
      <c r="X397" s="23" t="s">
        <v>54</v>
      </c>
      <c r="Y397" s="23" t="s">
        <v>54</v>
      </c>
      <c r="Z397" s="23" t="s">
        <v>54</v>
      </c>
      <c r="AA397" s="23" t="s">
        <v>54</v>
      </c>
      <c r="AB397" t="s">
        <v>54</v>
      </c>
      <c r="AC397" t="s">
        <v>54</v>
      </c>
      <c r="AD397" t="s">
        <v>54</v>
      </c>
      <c r="AE397" t="s">
        <v>54</v>
      </c>
      <c r="AF397" s="23" t="s">
        <v>54</v>
      </c>
      <c r="AG397" s="23" t="s">
        <v>54</v>
      </c>
      <c r="AH397" s="23" t="s">
        <v>54</v>
      </c>
      <c r="AI397" s="23" t="s">
        <v>54</v>
      </c>
      <c r="AJ397">
        <v>0</v>
      </c>
      <c r="AK397">
        <v>0</v>
      </c>
      <c r="AL397">
        <v>0</v>
      </c>
      <c r="AM397">
        <v>0</v>
      </c>
      <c r="AN397" s="23" t="e">
        <v>#DIV/0!</v>
      </c>
      <c r="AO397" s="23" t="e">
        <v>#DIV/0!</v>
      </c>
      <c r="AP397" s="23" t="e">
        <v>#DIV/0!</v>
      </c>
      <c r="AQ397" s="23" t="e">
        <v>#DIV/0!</v>
      </c>
      <c r="AR397" s="35">
        <v>0</v>
      </c>
      <c r="AS397" s="35">
        <v>0</v>
      </c>
      <c r="AT397" s="35">
        <v>0</v>
      </c>
      <c r="AU397" s="31" t="str">
        <f t="shared" si="9"/>
        <v>库存为0</v>
      </c>
      <c r="AV397" s="36" t="str">
        <f>IFERROR(时间!$B$4+AU397,"上周无销量")</f>
        <v>上周无销量</v>
      </c>
    </row>
    <row r="398" spans="1:48">
      <c r="A398" s="21" t="s">
        <v>862</v>
      </c>
      <c r="B398" t="s">
        <v>863</v>
      </c>
      <c r="C398" t="s">
        <v>857</v>
      </c>
      <c r="D398" s="31">
        <v>0</v>
      </c>
      <c r="E398" s="31">
        <v>0</v>
      </c>
      <c r="F398" s="31">
        <v>0</v>
      </c>
      <c r="G398" s="31">
        <v>0</v>
      </c>
      <c r="H398" s="32">
        <v>0</v>
      </c>
      <c r="I398">
        <v>0</v>
      </c>
      <c r="J398" s="33">
        <v>0</v>
      </c>
      <c r="K398" s="33">
        <v>0</v>
      </c>
      <c r="L398" s="33">
        <v>0</v>
      </c>
      <c r="M398">
        <v>0</v>
      </c>
      <c r="N398">
        <v>0</v>
      </c>
      <c r="O398">
        <v>0</v>
      </c>
      <c r="P398" t="s">
        <v>54</v>
      </c>
      <c r="Q398" t="s">
        <v>54</v>
      </c>
      <c r="R398" t="s">
        <v>54</v>
      </c>
      <c r="S398" t="s">
        <v>54</v>
      </c>
      <c r="T398" t="s">
        <v>54</v>
      </c>
      <c r="U398" t="s">
        <v>54</v>
      </c>
      <c r="V398" t="s">
        <v>54</v>
      </c>
      <c r="W398" t="s">
        <v>54</v>
      </c>
      <c r="X398" s="23" t="s">
        <v>54</v>
      </c>
      <c r="Y398" s="23" t="s">
        <v>54</v>
      </c>
      <c r="Z398" s="23" t="s">
        <v>54</v>
      </c>
      <c r="AA398" s="23" t="s">
        <v>54</v>
      </c>
      <c r="AB398" t="s">
        <v>54</v>
      </c>
      <c r="AC398" t="s">
        <v>54</v>
      </c>
      <c r="AD398" t="s">
        <v>54</v>
      </c>
      <c r="AE398" t="s">
        <v>54</v>
      </c>
      <c r="AF398" s="23" t="s">
        <v>54</v>
      </c>
      <c r="AG398" s="23" t="s">
        <v>54</v>
      </c>
      <c r="AH398" s="23" t="s">
        <v>54</v>
      </c>
      <c r="AI398" s="23" t="s">
        <v>54</v>
      </c>
      <c r="AJ398">
        <v>0</v>
      </c>
      <c r="AK398">
        <v>0</v>
      </c>
      <c r="AL398">
        <v>0</v>
      </c>
      <c r="AM398">
        <v>0</v>
      </c>
      <c r="AN398" s="23" t="e">
        <v>#DIV/0!</v>
      </c>
      <c r="AO398" s="23" t="e">
        <v>#DIV/0!</v>
      </c>
      <c r="AP398" s="23" t="e">
        <v>#DIV/0!</v>
      </c>
      <c r="AQ398" s="23" t="e">
        <v>#DIV/0!</v>
      </c>
      <c r="AR398" s="35">
        <v>0</v>
      </c>
      <c r="AS398" s="35">
        <v>0</v>
      </c>
      <c r="AT398" s="35">
        <v>0</v>
      </c>
      <c r="AU398" s="31" t="str">
        <f t="shared" si="9"/>
        <v>库存为0</v>
      </c>
      <c r="AV398" s="36" t="str">
        <f>IFERROR(时间!$B$4+AU398,"上周无销量")</f>
        <v>上周无销量</v>
      </c>
    </row>
    <row r="399" spans="1:48">
      <c r="A399" s="21" t="s">
        <v>864</v>
      </c>
      <c r="B399" t="s">
        <v>865</v>
      </c>
      <c r="C399" t="s">
        <v>857</v>
      </c>
      <c r="D399" s="31">
        <v>0</v>
      </c>
      <c r="E399" s="31">
        <v>0</v>
      </c>
      <c r="F399" s="31">
        <v>0</v>
      </c>
      <c r="G399" s="31">
        <v>0</v>
      </c>
      <c r="H399" s="32">
        <v>0</v>
      </c>
      <c r="I399">
        <v>0</v>
      </c>
      <c r="J399" s="33">
        <v>0</v>
      </c>
      <c r="K399" s="33">
        <v>0</v>
      </c>
      <c r="L399" s="33">
        <v>0</v>
      </c>
      <c r="M399">
        <v>0</v>
      </c>
      <c r="N399">
        <v>0</v>
      </c>
      <c r="O399">
        <v>0</v>
      </c>
      <c r="P399" t="s">
        <v>54</v>
      </c>
      <c r="Q399" t="s">
        <v>54</v>
      </c>
      <c r="R399" t="s">
        <v>54</v>
      </c>
      <c r="S399" t="s">
        <v>54</v>
      </c>
      <c r="T399" t="s">
        <v>54</v>
      </c>
      <c r="U399" t="s">
        <v>54</v>
      </c>
      <c r="V399" t="s">
        <v>54</v>
      </c>
      <c r="W399" t="s">
        <v>54</v>
      </c>
      <c r="X399" s="23" t="s">
        <v>54</v>
      </c>
      <c r="Y399" s="23" t="s">
        <v>54</v>
      </c>
      <c r="Z399" s="23" t="s">
        <v>54</v>
      </c>
      <c r="AA399" s="23" t="s">
        <v>54</v>
      </c>
      <c r="AB399" t="s">
        <v>54</v>
      </c>
      <c r="AC399" t="s">
        <v>54</v>
      </c>
      <c r="AD399" t="s">
        <v>54</v>
      </c>
      <c r="AE399" t="s">
        <v>54</v>
      </c>
      <c r="AF399" s="23" t="s">
        <v>54</v>
      </c>
      <c r="AG399" s="23" t="s">
        <v>54</v>
      </c>
      <c r="AH399" s="23" t="s">
        <v>54</v>
      </c>
      <c r="AI399" s="23" t="s">
        <v>54</v>
      </c>
      <c r="AJ399">
        <v>0</v>
      </c>
      <c r="AK399">
        <v>0</v>
      </c>
      <c r="AL399">
        <v>0</v>
      </c>
      <c r="AM399">
        <v>0</v>
      </c>
      <c r="AN399" s="23" t="e">
        <v>#DIV/0!</v>
      </c>
      <c r="AO399" s="23" t="e">
        <v>#DIV/0!</v>
      </c>
      <c r="AP399" s="23" t="e">
        <v>#DIV/0!</v>
      </c>
      <c r="AQ399" s="23" t="e">
        <v>#DIV/0!</v>
      </c>
      <c r="AR399" s="35">
        <v>0</v>
      </c>
      <c r="AS399" s="35">
        <v>0</v>
      </c>
      <c r="AT399" s="35">
        <v>0</v>
      </c>
      <c r="AU399" s="31" t="str">
        <f t="shared" si="9"/>
        <v>库存为0</v>
      </c>
      <c r="AV399" s="36" t="str">
        <f>IFERROR(时间!$B$4+AU399,"上周无销量")</f>
        <v>上周无销量</v>
      </c>
    </row>
    <row r="400" spans="1:48">
      <c r="A400" s="21" t="s">
        <v>866</v>
      </c>
      <c r="B400" t="s">
        <v>867</v>
      </c>
      <c r="C400" t="s">
        <v>868</v>
      </c>
      <c r="D400" s="31">
        <v>0</v>
      </c>
      <c r="E400" s="31">
        <v>0</v>
      </c>
      <c r="F400" s="31">
        <v>0</v>
      </c>
      <c r="G400" s="31">
        <v>0</v>
      </c>
      <c r="H400" s="32">
        <v>0</v>
      </c>
      <c r="I400">
        <v>0</v>
      </c>
      <c r="J400" s="33">
        <v>0</v>
      </c>
      <c r="K400" s="33">
        <v>0</v>
      </c>
      <c r="L400" s="33">
        <v>0</v>
      </c>
      <c r="M400">
        <v>0</v>
      </c>
      <c r="N400">
        <v>0</v>
      </c>
      <c r="O400">
        <v>0</v>
      </c>
      <c r="P400" t="s">
        <v>54</v>
      </c>
      <c r="Q400" t="s">
        <v>54</v>
      </c>
      <c r="R400" t="s">
        <v>54</v>
      </c>
      <c r="S400" t="s">
        <v>54</v>
      </c>
      <c r="T400" t="s">
        <v>54</v>
      </c>
      <c r="U400" t="s">
        <v>54</v>
      </c>
      <c r="V400" t="s">
        <v>54</v>
      </c>
      <c r="W400" t="s">
        <v>54</v>
      </c>
      <c r="X400" s="23" t="s">
        <v>54</v>
      </c>
      <c r="Y400" s="23" t="s">
        <v>54</v>
      </c>
      <c r="Z400" s="23" t="s">
        <v>54</v>
      </c>
      <c r="AA400" s="23" t="s">
        <v>54</v>
      </c>
      <c r="AB400" t="s">
        <v>54</v>
      </c>
      <c r="AC400" t="s">
        <v>54</v>
      </c>
      <c r="AD400" t="s">
        <v>54</v>
      </c>
      <c r="AE400" t="s">
        <v>54</v>
      </c>
      <c r="AF400" s="23" t="s">
        <v>54</v>
      </c>
      <c r="AG400" s="23" t="s">
        <v>54</v>
      </c>
      <c r="AH400" s="23" t="s">
        <v>54</v>
      </c>
      <c r="AI400" s="23" t="s">
        <v>54</v>
      </c>
      <c r="AJ400">
        <v>0</v>
      </c>
      <c r="AK400">
        <v>0</v>
      </c>
      <c r="AL400">
        <v>0</v>
      </c>
      <c r="AM400">
        <v>0</v>
      </c>
      <c r="AN400" s="23" t="e">
        <v>#DIV/0!</v>
      </c>
      <c r="AO400" s="23" t="e">
        <v>#DIV/0!</v>
      </c>
      <c r="AP400" s="23" t="e">
        <v>#DIV/0!</v>
      </c>
      <c r="AQ400" s="23" t="e">
        <v>#DIV/0!</v>
      </c>
      <c r="AR400" s="35">
        <v>0</v>
      </c>
      <c r="AS400" s="35">
        <v>0</v>
      </c>
      <c r="AT400" s="35">
        <v>0</v>
      </c>
      <c r="AU400" s="31" t="str">
        <f t="shared" si="9"/>
        <v>库存为0</v>
      </c>
      <c r="AV400" s="36" t="str">
        <f>IFERROR(时间!$B$4+AU400,"上周无销量")</f>
        <v>上周无销量</v>
      </c>
    </row>
    <row r="401" spans="1:48">
      <c r="A401" s="21" t="s">
        <v>869</v>
      </c>
      <c r="B401" t="s">
        <v>870</v>
      </c>
      <c r="C401" t="s">
        <v>868</v>
      </c>
      <c r="D401" s="31">
        <v>0</v>
      </c>
      <c r="E401" s="31">
        <v>0</v>
      </c>
      <c r="F401" s="31">
        <v>0</v>
      </c>
      <c r="G401" s="31">
        <v>0</v>
      </c>
      <c r="H401" s="32">
        <v>0</v>
      </c>
      <c r="I401">
        <v>0</v>
      </c>
      <c r="J401" s="33">
        <v>0</v>
      </c>
      <c r="K401" s="33">
        <v>0</v>
      </c>
      <c r="L401" s="33">
        <v>0</v>
      </c>
      <c r="M401">
        <v>0</v>
      </c>
      <c r="N401">
        <v>0</v>
      </c>
      <c r="O401">
        <v>0</v>
      </c>
      <c r="P401" t="s">
        <v>54</v>
      </c>
      <c r="Q401" t="s">
        <v>54</v>
      </c>
      <c r="R401" t="s">
        <v>54</v>
      </c>
      <c r="S401" t="s">
        <v>54</v>
      </c>
      <c r="T401" t="s">
        <v>54</v>
      </c>
      <c r="U401" t="s">
        <v>54</v>
      </c>
      <c r="V401" t="s">
        <v>54</v>
      </c>
      <c r="W401" t="s">
        <v>54</v>
      </c>
      <c r="X401" s="23" t="s">
        <v>54</v>
      </c>
      <c r="Y401" s="23" t="s">
        <v>54</v>
      </c>
      <c r="Z401" s="23" t="s">
        <v>54</v>
      </c>
      <c r="AA401" s="23" t="s">
        <v>54</v>
      </c>
      <c r="AB401" t="s">
        <v>54</v>
      </c>
      <c r="AC401" t="s">
        <v>54</v>
      </c>
      <c r="AD401" t="s">
        <v>54</v>
      </c>
      <c r="AE401" t="s">
        <v>54</v>
      </c>
      <c r="AF401" s="23" t="s">
        <v>54</v>
      </c>
      <c r="AG401" s="23" t="s">
        <v>54</v>
      </c>
      <c r="AH401" s="23" t="s">
        <v>54</v>
      </c>
      <c r="AI401" s="23" t="s">
        <v>54</v>
      </c>
      <c r="AJ401">
        <v>0</v>
      </c>
      <c r="AK401">
        <v>1</v>
      </c>
      <c r="AL401">
        <v>0</v>
      </c>
      <c r="AM401">
        <v>0</v>
      </c>
      <c r="AN401" s="23" t="e">
        <v>#DIV/0!</v>
      </c>
      <c r="AO401" s="23">
        <v>0</v>
      </c>
      <c r="AP401" s="23" t="e">
        <v>#DIV/0!</v>
      </c>
      <c r="AQ401" s="23" t="e">
        <v>#DIV/0!</v>
      </c>
      <c r="AR401" s="35">
        <v>0</v>
      </c>
      <c r="AS401" s="35">
        <v>0</v>
      </c>
      <c r="AT401" s="35">
        <v>0</v>
      </c>
      <c r="AU401" s="31" t="str">
        <f t="shared" si="9"/>
        <v>库存为0</v>
      </c>
      <c r="AV401" s="36" t="str">
        <f>IFERROR(时间!$B$4+AU401,"上周无销量")</f>
        <v>上周无销量</v>
      </c>
    </row>
    <row r="402" spans="1:48">
      <c r="A402" s="21" t="s">
        <v>871</v>
      </c>
      <c r="B402" t="s">
        <v>872</v>
      </c>
      <c r="C402" t="s">
        <v>868</v>
      </c>
      <c r="D402" s="31">
        <v>0</v>
      </c>
      <c r="E402" s="31">
        <v>0</v>
      </c>
      <c r="F402" s="31">
        <v>0</v>
      </c>
      <c r="G402" s="31">
        <v>0</v>
      </c>
      <c r="H402" s="32">
        <v>0</v>
      </c>
      <c r="I402">
        <v>0</v>
      </c>
      <c r="J402" s="33">
        <v>0</v>
      </c>
      <c r="K402" s="33">
        <v>0</v>
      </c>
      <c r="L402" s="33">
        <v>0</v>
      </c>
      <c r="M402">
        <v>0</v>
      </c>
      <c r="N402">
        <v>0</v>
      </c>
      <c r="O402">
        <v>0</v>
      </c>
      <c r="P402" t="s">
        <v>54</v>
      </c>
      <c r="Q402" t="s">
        <v>54</v>
      </c>
      <c r="R402" t="s">
        <v>54</v>
      </c>
      <c r="S402" t="s">
        <v>54</v>
      </c>
      <c r="T402" t="s">
        <v>54</v>
      </c>
      <c r="U402" t="s">
        <v>54</v>
      </c>
      <c r="V402" t="s">
        <v>54</v>
      </c>
      <c r="W402" t="s">
        <v>54</v>
      </c>
      <c r="X402" s="23" t="s">
        <v>54</v>
      </c>
      <c r="Y402" s="23" t="s">
        <v>54</v>
      </c>
      <c r="Z402" s="23" t="s">
        <v>54</v>
      </c>
      <c r="AA402" s="23" t="s">
        <v>54</v>
      </c>
      <c r="AB402" t="s">
        <v>54</v>
      </c>
      <c r="AC402" t="s">
        <v>54</v>
      </c>
      <c r="AD402" t="s">
        <v>54</v>
      </c>
      <c r="AE402" t="s">
        <v>54</v>
      </c>
      <c r="AF402" s="23" t="s">
        <v>54</v>
      </c>
      <c r="AG402" s="23" t="s">
        <v>54</v>
      </c>
      <c r="AH402" s="23" t="s">
        <v>54</v>
      </c>
      <c r="AI402" s="23" t="s">
        <v>54</v>
      </c>
      <c r="AJ402">
        <v>0</v>
      </c>
      <c r="AK402">
        <v>0</v>
      </c>
      <c r="AL402">
        <v>0</v>
      </c>
      <c r="AM402">
        <v>0</v>
      </c>
      <c r="AN402" s="23" t="e">
        <v>#DIV/0!</v>
      </c>
      <c r="AO402" s="23" t="e">
        <v>#DIV/0!</v>
      </c>
      <c r="AP402" s="23" t="e">
        <v>#DIV/0!</v>
      </c>
      <c r="AQ402" s="23" t="e">
        <v>#DIV/0!</v>
      </c>
      <c r="AR402" s="35">
        <v>0</v>
      </c>
      <c r="AS402" s="35">
        <v>0</v>
      </c>
      <c r="AT402" s="35">
        <v>0</v>
      </c>
      <c r="AU402" s="31" t="str">
        <f t="shared" si="9"/>
        <v>库存为0</v>
      </c>
      <c r="AV402" s="36" t="str">
        <f>IFERROR(时间!$B$4+AU402,"上周无销量")</f>
        <v>上周无销量</v>
      </c>
    </row>
    <row r="403" spans="1:48">
      <c r="A403" s="21" t="s">
        <v>873</v>
      </c>
      <c r="B403" t="s">
        <v>874</v>
      </c>
      <c r="C403" t="s">
        <v>868</v>
      </c>
      <c r="D403" s="31">
        <v>0</v>
      </c>
      <c r="E403" s="31">
        <v>0</v>
      </c>
      <c r="F403" s="31">
        <v>0</v>
      </c>
      <c r="G403" s="31">
        <v>0</v>
      </c>
      <c r="H403" s="32">
        <v>0</v>
      </c>
      <c r="I403">
        <v>0</v>
      </c>
      <c r="J403" s="33">
        <v>0</v>
      </c>
      <c r="K403" s="33">
        <v>0</v>
      </c>
      <c r="L403" s="33">
        <v>0</v>
      </c>
      <c r="M403">
        <v>0</v>
      </c>
      <c r="N403">
        <v>0</v>
      </c>
      <c r="O403">
        <v>0</v>
      </c>
      <c r="P403" t="s">
        <v>54</v>
      </c>
      <c r="Q403" t="s">
        <v>54</v>
      </c>
      <c r="R403" t="s">
        <v>54</v>
      </c>
      <c r="S403" t="s">
        <v>54</v>
      </c>
      <c r="T403" t="s">
        <v>54</v>
      </c>
      <c r="U403" t="s">
        <v>54</v>
      </c>
      <c r="V403" t="s">
        <v>54</v>
      </c>
      <c r="W403" t="s">
        <v>54</v>
      </c>
      <c r="X403" s="23" t="s">
        <v>54</v>
      </c>
      <c r="Y403" s="23" t="s">
        <v>54</v>
      </c>
      <c r="Z403" s="23" t="s">
        <v>54</v>
      </c>
      <c r="AA403" s="23" t="s">
        <v>54</v>
      </c>
      <c r="AB403" t="s">
        <v>54</v>
      </c>
      <c r="AC403" t="s">
        <v>54</v>
      </c>
      <c r="AD403" t="s">
        <v>54</v>
      </c>
      <c r="AE403" t="s">
        <v>54</v>
      </c>
      <c r="AF403" s="23" t="s">
        <v>54</v>
      </c>
      <c r="AG403" s="23" t="s">
        <v>54</v>
      </c>
      <c r="AH403" s="23" t="s">
        <v>54</v>
      </c>
      <c r="AI403" s="23" t="s">
        <v>54</v>
      </c>
      <c r="AJ403">
        <v>0</v>
      </c>
      <c r="AK403">
        <v>0</v>
      </c>
      <c r="AL403">
        <v>0</v>
      </c>
      <c r="AM403">
        <v>0</v>
      </c>
      <c r="AN403" s="23" t="e">
        <v>#DIV/0!</v>
      </c>
      <c r="AO403" s="23" t="e">
        <v>#DIV/0!</v>
      </c>
      <c r="AP403" s="23" t="e">
        <v>#DIV/0!</v>
      </c>
      <c r="AQ403" s="23" t="e">
        <v>#DIV/0!</v>
      </c>
      <c r="AR403" s="35">
        <v>0</v>
      </c>
      <c r="AS403" s="35">
        <v>0</v>
      </c>
      <c r="AT403" s="35">
        <v>0</v>
      </c>
      <c r="AU403" s="31" t="str">
        <f t="shared" si="9"/>
        <v>库存为0</v>
      </c>
      <c r="AV403" s="36" t="str">
        <f>IFERROR(时间!$B$4+AU403,"上周无销量")</f>
        <v>上周无销量</v>
      </c>
    </row>
    <row r="404" spans="1:48">
      <c r="A404" s="21" t="s">
        <v>875</v>
      </c>
      <c r="B404" t="s">
        <v>876</v>
      </c>
      <c r="C404" t="s">
        <v>868</v>
      </c>
      <c r="D404" s="31">
        <v>0</v>
      </c>
      <c r="E404" s="31">
        <v>0</v>
      </c>
      <c r="F404" s="31">
        <v>0</v>
      </c>
      <c r="G404" s="31">
        <v>0</v>
      </c>
      <c r="H404" s="32">
        <v>0</v>
      </c>
      <c r="I404">
        <v>0</v>
      </c>
      <c r="J404" s="33">
        <v>0</v>
      </c>
      <c r="K404" s="33">
        <v>0</v>
      </c>
      <c r="L404" s="33">
        <v>0</v>
      </c>
      <c r="M404">
        <v>0</v>
      </c>
      <c r="N404">
        <v>0</v>
      </c>
      <c r="O404">
        <v>0</v>
      </c>
      <c r="P404" t="s">
        <v>54</v>
      </c>
      <c r="Q404" t="s">
        <v>54</v>
      </c>
      <c r="R404" t="s">
        <v>54</v>
      </c>
      <c r="S404" t="s">
        <v>54</v>
      </c>
      <c r="T404" t="s">
        <v>54</v>
      </c>
      <c r="U404" t="s">
        <v>54</v>
      </c>
      <c r="V404" t="s">
        <v>54</v>
      </c>
      <c r="W404" t="s">
        <v>54</v>
      </c>
      <c r="X404" s="23" t="s">
        <v>54</v>
      </c>
      <c r="Y404" s="23" t="s">
        <v>54</v>
      </c>
      <c r="Z404" s="23" t="s">
        <v>54</v>
      </c>
      <c r="AA404" s="23" t="s">
        <v>54</v>
      </c>
      <c r="AB404" t="s">
        <v>54</v>
      </c>
      <c r="AC404" t="s">
        <v>54</v>
      </c>
      <c r="AD404" t="s">
        <v>54</v>
      </c>
      <c r="AE404" t="s">
        <v>54</v>
      </c>
      <c r="AF404" s="23" t="s">
        <v>54</v>
      </c>
      <c r="AG404" s="23" t="s">
        <v>54</v>
      </c>
      <c r="AH404" s="23" t="s">
        <v>54</v>
      </c>
      <c r="AI404" s="23" t="s">
        <v>54</v>
      </c>
      <c r="AJ404">
        <v>0</v>
      </c>
      <c r="AK404">
        <v>0</v>
      </c>
      <c r="AL404">
        <v>0</v>
      </c>
      <c r="AM404">
        <v>0</v>
      </c>
      <c r="AN404" s="23" t="e">
        <v>#DIV/0!</v>
      </c>
      <c r="AO404" s="23" t="e">
        <v>#DIV/0!</v>
      </c>
      <c r="AP404" s="23" t="e">
        <v>#DIV/0!</v>
      </c>
      <c r="AQ404" s="23" t="e">
        <v>#DIV/0!</v>
      </c>
      <c r="AR404" s="35">
        <v>0</v>
      </c>
      <c r="AS404" s="35">
        <v>0</v>
      </c>
      <c r="AT404" s="35">
        <v>0</v>
      </c>
      <c r="AU404" s="31" t="str">
        <f t="shared" si="9"/>
        <v>库存为0</v>
      </c>
      <c r="AV404" s="36" t="str">
        <f>IFERROR(时间!$B$4+AU404,"上周无销量")</f>
        <v>上周无销量</v>
      </c>
    </row>
    <row r="405" spans="1:48">
      <c r="A405" s="21" t="s">
        <v>877</v>
      </c>
      <c r="B405" t="s">
        <v>878</v>
      </c>
      <c r="C405" t="s">
        <v>868</v>
      </c>
      <c r="D405" s="31">
        <v>0</v>
      </c>
      <c r="E405" s="31">
        <v>0</v>
      </c>
      <c r="F405" s="31">
        <v>0</v>
      </c>
      <c r="G405" s="31">
        <v>0</v>
      </c>
      <c r="H405" s="32">
        <v>0</v>
      </c>
      <c r="I405">
        <v>0</v>
      </c>
      <c r="J405" s="33">
        <v>0</v>
      </c>
      <c r="K405" s="33">
        <v>0</v>
      </c>
      <c r="L405" s="33">
        <v>0</v>
      </c>
      <c r="M405">
        <v>0</v>
      </c>
      <c r="N405">
        <v>0</v>
      </c>
      <c r="O405">
        <v>0</v>
      </c>
      <c r="P405" t="s">
        <v>54</v>
      </c>
      <c r="Q405" t="s">
        <v>54</v>
      </c>
      <c r="R405" t="s">
        <v>54</v>
      </c>
      <c r="S405" t="s">
        <v>54</v>
      </c>
      <c r="T405" t="s">
        <v>54</v>
      </c>
      <c r="U405" t="s">
        <v>54</v>
      </c>
      <c r="V405" t="s">
        <v>54</v>
      </c>
      <c r="W405" t="s">
        <v>54</v>
      </c>
      <c r="X405" s="23" t="s">
        <v>54</v>
      </c>
      <c r="Y405" s="23" t="s">
        <v>54</v>
      </c>
      <c r="Z405" s="23" t="s">
        <v>54</v>
      </c>
      <c r="AA405" s="23" t="s">
        <v>54</v>
      </c>
      <c r="AB405" t="s">
        <v>54</v>
      </c>
      <c r="AC405" t="s">
        <v>54</v>
      </c>
      <c r="AD405" t="s">
        <v>54</v>
      </c>
      <c r="AE405" t="s">
        <v>54</v>
      </c>
      <c r="AF405" s="23" t="s">
        <v>54</v>
      </c>
      <c r="AG405" s="23" t="s">
        <v>54</v>
      </c>
      <c r="AH405" s="23" t="s">
        <v>54</v>
      </c>
      <c r="AI405" s="23" t="s">
        <v>54</v>
      </c>
      <c r="AJ405">
        <v>0</v>
      </c>
      <c r="AK405">
        <v>0</v>
      </c>
      <c r="AL405">
        <v>0</v>
      </c>
      <c r="AM405">
        <v>0</v>
      </c>
      <c r="AN405" s="23" t="e">
        <v>#DIV/0!</v>
      </c>
      <c r="AO405" s="23" t="e">
        <v>#DIV/0!</v>
      </c>
      <c r="AP405" s="23" t="e">
        <v>#DIV/0!</v>
      </c>
      <c r="AQ405" s="23" t="e">
        <v>#DIV/0!</v>
      </c>
      <c r="AR405" s="35">
        <v>0</v>
      </c>
      <c r="AS405" s="35">
        <v>0</v>
      </c>
      <c r="AT405" s="35">
        <v>0</v>
      </c>
      <c r="AU405" s="31" t="str">
        <f t="shared" si="9"/>
        <v>库存为0</v>
      </c>
      <c r="AV405" s="36" t="str">
        <f>IFERROR(时间!$B$4+AU405,"上周无销量")</f>
        <v>上周无销量</v>
      </c>
    </row>
    <row r="406" spans="1:48">
      <c r="A406" s="21" t="s">
        <v>879</v>
      </c>
      <c r="B406" t="s">
        <v>880</v>
      </c>
      <c r="C406" t="s">
        <v>868</v>
      </c>
      <c r="D406" s="31">
        <v>0</v>
      </c>
      <c r="E406" s="31">
        <v>0</v>
      </c>
      <c r="F406" s="31">
        <v>0</v>
      </c>
      <c r="G406" s="31">
        <v>0</v>
      </c>
      <c r="H406" s="32">
        <v>0</v>
      </c>
      <c r="I406">
        <v>0</v>
      </c>
      <c r="J406" s="33">
        <v>0</v>
      </c>
      <c r="K406" s="33">
        <v>0</v>
      </c>
      <c r="L406" s="33">
        <v>0</v>
      </c>
      <c r="M406">
        <v>0</v>
      </c>
      <c r="N406">
        <v>0</v>
      </c>
      <c r="O406">
        <v>0</v>
      </c>
      <c r="P406" t="s">
        <v>54</v>
      </c>
      <c r="Q406" t="s">
        <v>54</v>
      </c>
      <c r="R406" t="s">
        <v>54</v>
      </c>
      <c r="S406" t="s">
        <v>54</v>
      </c>
      <c r="T406" t="s">
        <v>54</v>
      </c>
      <c r="U406" t="s">
        <v>54</v>
      </c>
      <c r="V406" t="s">
        <v>54</v>
      </c>
      <c r="W406" t="s">
        <v>54</v>
      </c>
      <c r="X406" s="23" t="s">
        <v>54</v>
      </c>
      <c r="Y406" s="23" t="s">
        <v>54</v>
      </c>
      <c r="Z406" s="23" t="s">
        <v>54</v>
      </c>
      <c r="AA406" s="23" t="s">
        <v>54</v>
      </c>
      <c r="AB406" t="s">
        <v>54</v>
      </c>
      <c r="AC406" t="s">
        <v>54</v>
      </c>
      <c r="AD406" t="s">
        <v>54</v>
      </c>
      <c r="AE406" t="s">
        <v>54</v>
      </c>
      <c r="AF406" s="23" t="s">
        <v>54</v>
      </c>
      <c r="AG406" s="23" t="s">
        <v>54</v>
      </c>
      <c r="AH406" s="23" t="s">
        <v>54</v>
      </c>
      <c r="AI406" s="23" t="s">
        <v>54</v>
      </c>
      <c r="AJ406">
        <v>0</v>
      </c>
      <c r="AK406">
        <v>0</v>
      </c>
      <c r="AL406">
        <v>0</v>
      </c>
      <c r="AM406">
        <v>0</v>
      </c>
      <c r="AN406" s="23" t="e">
        <v>#DIV/0!</v>
      </c>
      <c r="AO406" s="23" t="e">
        <v>#DIV/0!</v>
      </c>
      <c r="AP406" s="23" t="e">
        <v>#DIV/0!</v>
      </c>
      <c r="AQ406" s="23" t="e">
        <v>#DIV/0!</v>
      </c>
      <c r="AR406" s="35">
        <v>0</v>
      </c>
      <c r="AS406" s="35">
        <v>0</v>
      </c>
      <c r="AT406" s="35">
        <v>0</v>
      </c>
      <c r="AU406" s="31" t="str">
        <f t="shared" si="9"/>
        <v>库存为0</v>
      </c>
      <c r="AV406" s="36" t="str">
        <f>IFERROR(时间!$B$4+AU406,"上周无销量")</f>
        <v>上周无销量</v>
      </c>
    </row>
    <row r="407" spans="1:48">
      <c r="A407" s="21" t="s">
        <v>881</v>
      </c>
      <c r="B407" t="s">
        <v>882</v>
      </c>
      <c r="C407" t="s">
        <v>868</v>
      </c>
      <c r="D407" s="31">
        <v>0</v>
      </c>
      <c r="E407" s="31">
        <v>0</v>
      </c>
      <c r="F407" s="31">
        <v>0</v>
      </c>
      <c r="G407" s="31">
        <v>0</v>
      </c>
      <c r="H407" s="32">
        <v>0</v>
      </c>
      <c r="I407">
        <v>0</v>
      </c>
      <c r="J407" s="33">
        <v>0</v>
      </c>
      <c r="K407" s="33">
        <v>0</v>
      </c>
      <c r="L407" s="33">
        <v>0</v>
      </c>
      <c r="M407">
        <v>0</v>
      </c>
      <c r="N407">
        <v>0</v>
      </c>
      <c r="O407">
        <v>0</v>
      </c>
      <c r="P407" t="s">
        <v>54</v>
      </c>
      <c r="Q407" t="s">
        <v>54</v>
      </c>
      <c r="R407" t="s">
        <v>54</v>
      </c>
      <c r="S407" t="s">
        <v>54</v>
      </c>
      <c r="T407" t="s">
        <v>54</v>
      </c>
      <c r="U407" t="s">
        <v>54</v>
      </c>
      <c r="V407" t="s">
        <v>54</v>
      </c>
      <c r="W407" t="s">
        <v>54</v>
      </c>
      <c r="X407" s="23" t="s">
        <v>54</v>
      </c>
      <c r="Y407" s="23" t="s">
        <v>54</v>
      </c>
      <c r="Z407" s="23" t="s">
        <v>54</v>
      </c>
      <c r="AA407" s="23" t="s">
        <v>54</v>
      </c>
      <c r="AB407" t="s">
        <v>54</v>
      </c>
      <c r="AC407" t="s">
        <v>54</v>
      </c>
      <c r="AD407" t="s">
        <v>54</v>
      </c>
      <c r="AE407" t="s">
        <v>54</v>
      </c>
      <c r="AF407" s="23" t="s">
        <v>54</v>
      </c>
      <c r="AG407" s="23" t="s">
        <v>54</v>
      </c>
      <c r="AH407" s="23" t="s">
        <v>54</v>
      </c>
      <c r="AI407" s="23" t="s">
        <v>54</v>
      </c>
      <c r="AJ407">
        <v>0</v>
      </c>
      <c r="AK407">
        <v>0</v>
      </c>
      <c r="AL407">
        <v>0</v>
      </c>
      <c r="AM407">
        <v>0</v>
      </c>
      <c r="AN407" s="23" t="e">
        <v>#DIV/0!</v>
      </c>
      <c r="AO407" s="23" t="e">
        <v>#DIV/0!</v>
      </c>
      <c r="AP407" s="23" t="e">
        <v>#DIV/0!</v>
      </c>
      <c r="AQ407" s="23" t="e">
        <v>#DIV/0!</v>
      </c>
      <c r="AR407" s="35">
        <v>0</v>
      </c>
      <c r="AS407" s="35">
        <v>0</v>
      </c>
      <c r="AT407" s="35">
        <v>0</v>
      </c>
      <c r="AU407" s="31" t="str">
        <f t="shared" si="9"/>
        <v>库存为0</v>
      </c>
      <c r="AV407" s="36" t="str">
        <f>IFERROR(时间!$B$4+AU407,"上周无销量")</f>
        <v>上周无销量</v>
      </c>
    </row>
    <row r="408" spans="1:48">
      <c r="A408" s="21" t="s">
        <v>883</v>
      </c>
      <c r="B408" t="s">
        <v>884</v>
      </c>
      <c r="C408" t="s">
        <v>868</v>
      </c>
      <c r="D408" s="31">
        <v>0</v>
      </c>
      <c r="E408" s="31">
        <v>0</v>
      </c>
      <c r="F408" s="31">
        <v>0</v>
      </c>
      <c r="G408" s="31">
        <v>0</v>
      </c>
      <c r="H408" s="32">
        <v>0</v>
      </c>
      <c r="I408">
        <v>0</v>
      </c>
      <c r="J408" s="33">
        <v>0</v>
      </c>
      <c r="K408" s="33">
        <v>0</v>
      </c>
      <c r="L408" s="33">
        <v>0</v>
      </c>
      <c r="M408">
        <v>0</v>
      </c>
      <c r="N408">
        <v>0</v>
      </c>
      <c r="O408">
        <v>0</v>
      </c>
      <c r="P408" t="s">
        <v>54</v>
      </c>
      <c r="Q408" t="s">
        <v>54</v>
      </c>
      <c r="R408" t="s">
        <v>54</v>
      </c>
      <c r="S408" t="s">
        <v>54</v>
      </c>
      <c r="T408" t="s">
        <v>54</v>
      </c>
      <c r="U408" t="s">
        <v>54</v>
      </c>
      <c r="V408" t="s">
        <v>54</v>
      </c>
      <c r="W408" t="s">
        <v>54</v>
      </c>
      <c r="X408" s="23" t="s">
        <v>54</v>
      </c>
      <c r="Y408" s="23" t="s">
        <v>54</v>
      </c>
      <c r="Z408" s="23" t="s">
        <v>54</v>
      </c>
      <c r="AA408" s="23" t="s">
        <v>54</v>
      </c>
      <c r="AB408" t="s">
        <v>54</v>
      </c>
      <c r="AC408" t="s">
        <v>54</v>
      </c>
      <c r="AD408" t="s">
        <v>54</v>
      </c>
      <c r="AE408" t="s">
        <v>54</v>
      </c>
      <c r="AF408" s="23" t="s">
        <v>54</v>
      </c>
      <c r="AG408" s="23" t="s">
        <v>54</v>
      </c>
      <c r="AH408" s="23" t="s">
        <v>54</v>
      </c>
      <c r="AI408" s="23" t="s">
        <v>54</v>
      </c>
      <c r="AJ408">
        <v>0</v>
      </c>
      <c r="AK408">
        <v>0</v>
      </c>
      <c r="AL408">
        <v>0</v>
      </c>
      <c r="AM408">
        <v>0</v>
      </c>
      <c r="AN408" s="23" t="e">
        <v>#DIV/0!</v>
      </c>
      <c r="AO408" s="23" t="e">
        <v>#DIV/0!</v>
      </c>
      <c r="AP408" s="23" t="e">
        <v>#DIV/0!</v>
      </c>
      <c r="AQ408" s="23" t="e">
        <v>#DIV/0!</v>
      </c>
      <c r="AR408" s="35">
        <v>0</v>
      </c>
      <c r="AS408" s="35">
        <v>0</v>
      </c>
      <c r="AT408" s="35">
        <v>0</v>
      </c>
      <c r="AU408" s="31" t="str">
        <f t="shared" si="9"/>
        <v>库存为0</v>
      </c>
      <c r="AV408" s="36" t="str">
        <f>IFERROR(时间!$B$4+AU408,"上周无销量")</f>
        <v>上周无销量</v>
      </c>
    </row>
    <row r="409" spans="1:48">
      <c r="A409" s="21" t="s">
        <v>885</v>
      </c>
      <c r="B409" t="s">
        <v>886</v>
      </c>
      <c r="C409" t="s">
        <v>868</v>
      </c>
      <c r="D409" s="31">
        <v>0</v>
      </c>
      <c r="E409" s="31">
        <v>0</v>
      </c>
      <c r="F409" s="31">
        <v>0</v>
      </c>
      <c r="G409" s="31">
        <v>0</v>
      </c>
      <c r="H409" s="32">
        <v>0</v>
      </c>
      <c r="I409">
        <v>0</v>
      </c>
      <c r="J409" s="33">
        <v>0</v>
      </c>
      <c r="K409" s="33">
        <v>0</v>
      </c>
      <c r="L409" s="33">
        <v>0</v>
      </c>
      <c r="M409">
        <v>0</v>
      </c>
      <c r="N409">
        <v>0</v>
      </c>
      <c r="O409">
        <v>0</v>
      </c>
      <c r="P409" t="s">
        <v>54</v>
      </c>
      <c r="Q409" t="s">
        <v>54</v>
      </c>
      <c r="R409" t="s">
        <v>54</v>
      </c>
      <c r="S409" t="s">
        <v>54</v>
      </c>
      <c r="T409" t="s">
        <v>54</v>
      </c>
      <c r="U409" t="s">
        <v>54</v>
      </c>
      <c r="V409" t="s">
        <v>54</v>
      </c>
      <c r="W409" t="s">
        <v>54</v>
      </c>
      <c r="X409" s="23" t="s">
        <v>54</v>
      </c>
      <c r="Y409" s="23" t="s">
        <v>54</v>
      </c>
      <c r="Z409" s="23" t="s">
        <v>54</v>
      </c>
      <c r="AA409" s="23" t="s">
        <v>54</v>
      </c>
      <c r="AB409" t="s">
        <v>54</v>
      </c>
      <c r="AC409" t="s">
        <v>54</v>
      </c>
      <c r="AD409" t="s">
        <v>54</v>
      </c>
      <c r="AE409" t="s">
        <v>54</v>
      </c>
      <c r="AF409" s="23" t="s">
        <v>54</v>
      </c>
      <c r="AG409" s="23" t="s">
        <v>54</v>
      </c>
      <c r="AH409" s="23" t="s">
        <v>54</v>
      </c>
      <c r="AI409" s="23" t="s">
        <v>54</v>
      </c>
      <c r="AJ409">
        <v>0</v>
      </c>
      <c r="AK409">
        <v>0</v>
      </c>
      <c r="AL409">
        <v>0</v>
      </c>
      <c r="AM409">
        <v>0</v>
      </c>
      <c r="AN409" s="23" t="e">
        <v>#DIV/0!</v>
      </c>
      <c r="AO409" s="23" t="e">
        <v>#DIV/0!</v>
      </c>
      <c r="AP409" s="23" t="e">
        <v>#DIV/0!</v>
      </c>
      <c r="AQ409" s="23" t="e">
        <v>#DIV/0!</v>
      </c>
      <c r="AR409" s="35">
        <v>0</v>
      </c>
      <c r="AS409" s="35">
        <v>0</v>
      </c>
      <c r="AT409" s="35">
        <v>0</v>
      </c>
      <c r="AU409" s="31" t="str">
        <f t="shared" si="9"/>
        <v>库存为0</v>
      </c>
      <c r="AV409" s="36" t="str">
        <f>IFERROR(时间!$B$4+AU409,"上周无销量")</f>
        <v>上周无销量</v>
      </c>
    </row>
    <row r="410" spans="1:48">
      <c r="A410" s="21" t="s">
        <v>887</v>
      </c>
      <c r="B410" t="s">
        <v>888</v>
      </c>
      <c r="C410" t="s">
        <v>868</v>
      </c>
      <c r="D410" s="31">
        <v>0</v>
      </c>
      <c r="E410" s="31">
        <v>0</v>
      </c>
      <c r="F410" s="31">
        <v>0</v>
      </c>
      <c r="G410" s="31">
        <v>0</v>
      </c>
      <c r="H410" s="32">
        <v>0</v>
      </c>
      <c r="I410">
        <v>0</v>
      </c>
      <c r="J410" s="33">
        <v>0</v>
      </c>
      <c r="K410" s="33">
        <v>0</v>
      </c>
      <c r="L410" s="33">
        <v>0</v>
      </c>
      <c r="M410">
        <v>0</v>
      </c>
      <c r="N410">
        <v>0</v>
      </c>
      <c r="O410">
        <v>0</v>
      </c>
      <c r="P410" t="s">
        <v>54</v>
      </c>
      <c r="Q410" t="s">
        <v>54</v>
      </c>
      <c r="R410" t="s">
        <v>54</v>
      </c>
      <c r="S410" t="s">
        <v>54</v>
      </c>
      <c r="T410" t="s">
        <v>54</v>
      </c>
      <c r="U410" t="s">
        <v>54</v>
      </c>
      <c r="V410" t="s">
        <v>54</v>
      </c>
      <c r="W410" t="s">
        <v>54</v>
      </c>
      <c r="X410" s="23" t="s">
        <v>54</v>
      </c>
      <c r="Y410" s="23" t="s">
        <v>54</v>
      </c>
      <c r="Z410" s="23" t="s">
        <v>54</v>
      </c>
      <c r="AA410" s="23" t="s">
        <v>54</v>
      </c>
      <c r="AB410" t="s">
        <v>54</v>
      </c>
      <c r="AC410" t="s">
        <v>54</v>
      </c>
      <c r="AD410" t="s">
        <v>54</v>
      </c>
      <c r="AE410" t="s">
        <v>54</v>
      </c>
      <c r="AF410" s="23" t="s">
        <v>54</v>
      </c>
      <c r="AG410" s="23" t="s">
        <v>54</v>
      </c>
      <c r="AH410" s="23" t="s">
        <v>54</v>
      </c>
      <c r="AI410" s="23" t="s">
        <v>54</v>
      </c>
      <c r="AJ410">
        <v>0</v>
      </c>
      <c r="AK410">
        <v>0</v>
      </c>
      <c r="AL410">
        <v>0</v>
      </c>
      <c r="AM410">
        <v>0</v>
      </c>
      <c r="AN410" s="23" t="e">
        <v>#DIV/0!</v>
      </c>
      <c r="AO410" s="23" t="e">
        <v>#DIV/0!</v>
      </c>
      <c r="AP410" s="23" t="e">
        <v>#DIV/0!</v>
      </c>
      <c r="AQ410" s="23" t="e">
        <v>#DIV/0!</v>
      </c>
      <c r="AR410" s="35">
        <v>0</v>
      </c>
      <c r="AS410" s="35">
        <v>0</v>
      </c>
      <c r="AT410" s="35">
        <v>0</v>
      </c>
      <c r="AU410" s="31" t="str">
        <f t="shared" si="9"/>
        <v>库存为0</v>
      </c>
      <c r="AV410" s="36" t="str">
        <f>IFERROR(时间!$B$4+AU410,"上周无销量")</f>
        <v>上周无销量</v>
      </c>
    </row>
    <row r="411" spans="1:48">
      <c r="A411" s="21" t="s">
        <v>889</v>
      </c>
      <c r="B411" t="s">
        <v>890</v>
      </c>
      <c r="C411" t="s">
        <v>868</v>
      </c>
      <c r="D411" s="31">
        <v>0</v>
      </c>
      <c r="E411" s="31">
        <v>0</v>
      </c>
      <c r="F411" s="31">
        <v>0</v>
      </c>
      <c r="G411" s="31">
        <v>0</v>
      </c>
      <c r="H411" s="32">
        <v>0</v>
      </c>
      <c r="I411">
        <v>0</v>
      </c>
      <c r="J411" s="33">
        <v>0</v>
      </c>
      <c r="K411" s="33">
        <v>0</v>
      </c>
      <c r="L411" s="33">
        <v>0</v>
      </c>
      <c r="M411">
        <v>0</v>
      </c>
      <c r="N411">
        <v>0</v>
      </c>
      <c r="O411">
        <v>0</v>
      </c>
      <c r="P411" t="s">
        <v>54</v>
      </c>
      <c r="Q411" t="s">
        <v>54</v>
      </c>
      <c r="R411" t="s">
        <v>54</v>
      </c>
      <c r="S411" t="s">
        <v>54</v>
      </c>
      <c r="T411" t="s">
        <v>54</v>
      </c>
      <c r="U411" t="s">
        <v>54</v>
      </c>
      <c r="V411" t="s">
        <v>54</v>
      </c>
      <c r="W411" t="s">
        <v>54</v>
      </c>
      <c r="X411" s="23" t="s">
        <v>54</v>
      </c>
      <c r="Y411" s="23" t="s">
        <v>54</v>
      </c>
      <c r="Z411" s="23" t="s">
        <v>54</v>
      </c>
      <c r="AA411" s="23" t="s">
        <v>54</v>
      </c>
      <c r="AB411" t="s">
        <v>54</v>
      </c>
      <c r="AC411" t="s">
        <v>54</v>
      </c>
      <c r="AD411" t="s">
        <v>54</v>
      </c>
      <c r="AE411" t="s">
        <v>54</v>
      </c>
      <c r="AF411" s="23" t="s">
        <v>54</v>
      </c>
      <c r="AG411" s="23" t="s">
        <v>54</v>
      </c>
      <c r="AH411" s="23" t="s">
        <v>54</v>
      </c>
      <c r="AI411" s="23" t="s">
        <v>54</v>
      </c>
      <c r="AJ411">
        <v>0</v>
      </c>
      <c r="AK411">
        <v>0</v>
      </c>
      <c r="AL411">
        <v>0</v>
      </c>
      <c r="AM411">
        <v>0</v>
      </c>
      <c r="AN411" s="23" t="e">
        <v>#DIV/0!</v>
      </c>
      <c r="AO411" s="23" t="e">
        <v>#DIV/0!</v>
      </c>
      <c r="AP411" s="23" t="e">
        <v>#DIV/0!</v>
      </c>
      <c r="AQ411" s="23" t="e">
        <v>#DIV/0!</v>
      </c>
      <c r="AR411" s="35">
        <v>0</v>
      </c>
      <c r="AS411" s="35">
        <v>0</v>
      </c>
      <c r="AT411" s="35">
        <v>0</v>
      </c>
      <c r="AU411" s="31" t="str">
        <f t="shared" si="9"/>
        <v>库存为0</v>
      </c>
      <c r="AV411" s="36" t="str">
        <f>IFERROR(时间!$B$4+AU411,"上周无销量")</f>
        <v>上周无销量</v>
      </c>
    </row>
    <row r="412" spans="1:48">
      <c r="A412" s="21" t="s">
        <v>891</v>
      </c>
      <c r="B412" t="s">
        <v>892</v>
      </c>
      <c r="C412" t="s">
        <v>868</v>
      </c>
      <c r="D412" s="31">
        <v>0</v>
      </c>
      <c r="E412" s="31">
        <v>0</v>
      </c>
      <c r="F412" s="31">
        <v>0</v>
      </c>
      <c r="G412" s="31">
        <v>0</v>
      </c>
      <c r="H412" s="32">
        <v>0</v>
      </c>
      <c r="I412">
        <v>0</v>
      </c>
      <c r="J412" s="33">
        <v>0</v>
      </c>
      <c r="K412" s="33">
        <v>0</v>
      </c>
      <c r="L412" s="33">
        <v>0</v>
      </c>
      <c r="M412">
        <v>0</v>
      </c>
      <c r="N412">
        <v>0</v>
      </c>
      <c r="O412">
        <v>0</v>
      </c>
      <c r="P412" t="s">
        <v>54</v>
      </c>
      <c r="Q412" t="s">
        <v>54</v>
      </c>
      <c r="R412" t="s">
        <v>54</v>
      </c>
      <c r="S412" t="s">
        <v>54</v>
      </c>
      <c r="T412" t="s">
        <v>54</v>
      </c>
      <c r="U412" t="s">
        <v>54</v>
      </c>
      <c r="V412" t="s">
        <v>54</v>
      </c>
      <c r="W412" t="s">
        <v>54</v>
      </c>
      <c r="X412" s="23" t="s">
        <v>54</v>
      </c>
      <c r="Y412" s="23" t="s">
        <v>54</v>
      </c>
      <c r="Z412" s="23" t="s">
        <v>54</v>
      </c>
      <c r="AA412" s="23" t="s">
        <v>54</v>
      </c>
      <c r="AB412" t="s">
        <v>54</v>
      </c>
      <c r="AC412" t="s">
        <v>54</v>
      </c>
      <c r="AD412" t="s">
        <v>54</v>
      </c>
      <c r="AE412" t="s">
        <v>54</v>
      </c>
      <c r="AF412" s="23" t="s">
        <v>54</v>
      </c>
      <c r="AG412" s="23" t="s">
        <v>54</v>
      </c>
      <c r="AH412" s="23" t="s">
        <v>54</v>
      </c>
      <c r="AI412" s="23" t="s">
        <v>54</v>
      </c>
      <c r="AJ412">
        <v>0</v>
      </c>
      <c r="AK412">
        <v>0</v>
      </c>
      <c r="AL412">
        <v>0</v>
      </c>
      <c r="AM412">
        <v>0</v>
      </c>
      <c r="AN412" s="23" t="e">
        <v>#DIV/0!</v>
      </c>
      <c r="AO412" s="23" t="e">
        <v>#DIV/0!</v>
      </c>
      <c r="AP412" s="23" t="e">
        <v>#DIV/0!</v>
      </c>
      <c r="AQ412" s="23" t="e">
        <v>#DIV/0!</v>
      </c>
      <c r="AR412" s="35">
        <v>0</v>
      </c>
      <c r="AS412" s="35">
        <v>0</v>
      </c>
      <c r="AT412" s="35">
        <v>0</v>
      </c>
      <c r="AU412" s="31" t="str">
        <f t="shared" si="9"/>
        <v>库存为0</v>
      </c>
      <c r="AV412" s="36" t="str">
        <f>IFERROR(时间!$B$4+AU412,"上周无销量")</f>
        <v>上周无销量</v>
      </c>
    </row>
    <row r="413" spans="1:48">
      <c r="A413" s="21" t="s">
        <v>893</v>
      </c>
      <c r="B413" t="s">
        <v>894</v>
      </c>
      <c r="C413" t="s">
        <v>868</v>
      </c>
      <c r="D413" s="31">
        <v>0</v>
      </c>
      <c r="E413" s="31">
        <v>0</v>
      </c>
      <c r="F413" s="31">
        <v>0</v>
      </c>
      <c r="G413" s="31">
        <v>0</v>
      </c>
      <c r="H413" s="32">
        <v>0</v>
      </c>
      <c r="I413">
        <v>0</v>
      </c>
      <c r="J413" s="33">
        <v>0</v>
      </c>
      <c r="K413" s="33">
        <v>0</v>
      </c>
      <c r="L413" s="33">
        <v>0</v>
      </c>
      <c r="M413">
        <v>0</v>
      </c>
      <c r="N413">
        <v>0</v>
      </c>
      <c r="O413">
        <v>0</v>
      </c>
      <c r="P413" t="s">
        <v>54</v>
      </c>
      <c r="Q413" t="s">
        <v>54</v>
      </c>
      <c r="R413" t="s">
        <v>54</v>
      </c>
      <c r="S413" t="s">
        <v>54</v>
      </c>
      <c r="T413" t="s">
        <v>54</v>
      </c>
      <c r="U413" t="s">
        <v>54</v>
      </c>
      <c r="V413" t="s">
        <v>54</v>
      </c>
      <c r="W413" t="s">
        <v>54</v>
      </c>
      <c r="X413" s="23" t="s">
        <v>54</v>
      </c>
      <c r="Y413" s="23" t="s">
        <v>54</v>
      </c>
      <c r="Z413" s="23" t="s">
        <v>54</v>
      </c>
      <c r="AA413" s="23" t="s">
        <v>54</v>
      </c>
      <c r="AB413" t="s">
        <v>54</v>
      </c>
      <c r="AC413" t="s">
        <v>54</v>
      </c>
      <c r="AD413" t="s">
        <v>54</v>
      </c>
      <c r="AE413" t="s">
        <v>54</v>
      </c>
      <c r="AF413" s="23" t="s">
        <v>54</v>
      </c>
      <c r="AG413" s="23" t="s">
        <v>54</v>
      </c>
      <c r="AH413" s="23" t="s">
        <v>54</v>
      </c>
      <c r="AI413" s="23" t="s">
        <v>54</v>
      </c>
      <c r="AJ413">
        <v>0</v>
      </c>
      <c r="AK413">
        <v>0</v>
      </c>
      <c r="AL413">
        <v>0</v>
      </c>
      <c r="AM413">
        <v>0</v>
      </c>
      <c r="AN413" s="23" t="e">
        <v>#DIV/0!</v>
      </c>
      <c r="AO413" s="23" t="e">
        <v>#DIV/0!</v>
      </c>
      <c r="AP413" s="23" t="e">
        <v>#DIV/0!</v>
      </c>
      <c r="AQ413" s="23" t="e">
        <v>#DIV/0!</v>
      </c>
      <c r="AR413" s="35">
        <v>0</v>
      </c>
      <c r="AS413" s="35">
        <v>0</v>
      </c>
      <c r="AT413" s="35">
        <v>0</v>
      </c>
      <c r="AU413" s="31" t="str">
        <f t="shared" si="9"/>
        <v>库存为0</v>
      </c>
      <c r="AV413" s="36" t="str">
        <f>IFERROR(时间!$B$4+AU413,"上周无销量")</f>
        <v>上周无销量</v>
      </c>
    </row>
    <row r="414" spans="1:48">
      <c r="A414" s="21" t="s">
        <v>895</v>
      </c>
      <c r="B414" t="s">
        <v>896</v>
      </c>
      <c r="C414" t="s">
        <v>868</v>
      </c>
      <c r="D414" s="31">
        <v>0</v>
      </c>
      <c r="E414" s="31">
        <v>0</v>
      </c>
      <c r="F414" s="31">
        <v>0</v>
      </c>
      <c r="G414" s="31">
        <v>0</v>
      </c>
      <c r="H414" s="32">
        <v>0</v>
      </c>
      <c r="I414">
        <v>0</v>
      </c>
      <c r="J414" s="33">
        <v>0</v>
      </c>
      <c r="K414" s="33">
        <v>0</v>
      </c>
      <c r="L414" s="33">
        <v>0</v>
      </c>
      <c r="M414">
        <v>0</v>
      </c>
      <c r="N414">
        <v>0</v>
      </c>
      <c r="O414">
        <v>0</v>
      </c>
      <c r="P414" t="s">
        <v>54</v>
      </c>
      <c r="Q414" t="s">
        <v>54</v>
      </c>
      <c r="R414" t="s">
        <v>54</v>
      </c>
      <c r="S414" t="s">
        <v>54</v>
      </c>
      <c r="T414" t="s">
        <v>54</v>
      </c>
      <c r="U414" t="s">
        <v>54</v>
      </c>
      <c r="V414" t="s">
        <v>54</v>
      </c>
      <c r="W414" t="s">
        <v>54</v>
      </c>
      <c r="X414" s="23" t="s">
        <v>54</v>
      </c>
      <c r="Y414" s="23" t="s">
        <v>54</v>
      </c>
      <c r="Z414" s="23" t="s">
        <v>54</v>
      </c>
      <c r="AA414" s="23" t="s">
        <v>54</v>
      </c>
      <c r="AB414" t="s">
        <v>54</v>
      </c>
      <c r="AC414" t="s">
        <v>54</v>
      </c>
      <c r="AD414" t="s">
        <v>54</v>
      </c>
      <c r="AE414" t="s">
        <v>54</v>
      </c>
      <c r="AF414" s="23" t="s">
        <v>54</v>
      </c>
      <c r="AG414" s="23" t="s">
        <v>54</v>
      </c>
      <c r="AH414" s="23" t="s">
        <v>54</v>
      </c>
      <c r="AI414" s="23" t="s">
        <v>54</v>
      </c>
      <c r="AJ414">
        <v>0</v>
      </c>
      <c r="AK414">
        <v>0</v>
      </c>
      <c r="AL414">
        <v>0</v>
      </c>
      <c r="AM414">
        <v>0</v>
      </c>
      <c r="AN414" s="23" t="e">
        <v>#DIV/0!</v>
      </c>
      <c r="AO414" s="23" t="e">
        <v>#DIV/0!</v>
      </c>
      <c r="AP414" s="23" t="e">
        <v>#DIV/0!</v>
      </c>
      <c r="AQ414" s="23" t="e">
        <v>#DIV/0!</v>
      </c>
      <c r="AR414" s="35">
        <v>0</v>
      </c>
      <c r="AS414" s="35">
        <v>0</v>
      </c>
      <c r="AT414" s="35">
        <v>0</v>
      </c>
      <c r="AU414" s="31" t="str">
        <f t="shared" si="9"/>
        <v>库存为0</v>
      </c>
      <c r="AV414" s="36" t="str">
        <f>IFERROR(时间!$B$4+AU414,"上周无销量")</f>
        <v>上周无销量</v>
      </c>
    </row>
    <row r="415" spans="1:48">
      <c r="A415" s="21" t="s">
        <v>897</v>
      </c>
      <c r="B415" t="s">
        <v>898</v>
      </c>
      <c r="C415" t="s">
        <v>868</v>
      </c>
      <c r="D415" s="31">
        <v>0</v>
      </c>
      <c r="E415" s="31">
        <v>0</v>
      </c>
      <c r="F415" s="31">
        <v>0</v>
      </c>
      <c r="G415" s="31">
        <v>0</v>
      </c>
      <c r="H415" s="32">
        <v>0</v>
      </c>
      <c r="I415">
        <v>0</v>
      </c>
      <c r="J415" s="33">
        <v>0</v>
      </c>
      <c r="K415" s="33">
        <v>0</v>
      </c>
      <c r="L415" s="33">
        <v>0</v>
      </c>
      <c r="M415">
        <v>0</v>
      </c>
      <c r="N415">
        <v>0</v>
      </c>
      <c r="O415">
        <v>0</v>
      </c>
      <c r="P415" t="s">
        <v>54</v>
      </c>
      <c r="Q415" t="s">
        <v>54</v>
      </c>
      <c r="R415" t="s">
        <v>54</v>
      </c>
      <c r="S415" t="s">
        <v>54</v>
      </c>
      <c r="T415" t="s">
        <v>54</v>
      </c>
      <c r="U415" t="s">
        <v>54</v>
      </c>
      <c r="V415" t="s">
        <v>54</v>
      </c>
      <c r="W415" t="s">
        <v>54</v>
      </c>
      <c r="X415" s="23" t="s">
        <v>54</v>
      </c>
      <c r="Y415" s="23" t="s">
        <v>54</v>
      </c>
      <c r="Z415" s="23" t="s">
        <v>54</v>
      </c>
      <c r="AA415" s="23" t="s">
        <v>54</v>
      </c>
      <c r="AB415" t="s">
        <v>54</v>
      </c>
      <c r="AC415" t="s">
        <v>54</v>
      </c>
      <c r="AD415" t="s">
        <v>54</v>
      </c>
      <c r="AE415" t="s">
        <v>54</v>
      </c>
      <c r="AF415" s="23" t="s">
        <v>54</v>
      </c>
      <c r="AG415" s="23" t="s">
        <v>54</v>
      </c>
      <c r="AH415" s="23" t="s">
        <v>54</v>
      </c>
      <c r="AI415" s="23" t="s">
        <v>54</v>
      </c>
      <c r="AJ415">
        <v>0</v>
      </c>
      <c r="AK415">
        <v>0</v>
      </c>
      <c r="AL415">
        <v>0</v>
      </c>
      <c r="AM415">
        <v>0</v>
      </c>
      <c r="AN415" s="23" t="e">
        <v>#DIV/0!</v>
      </c>
      <c r="AO415" s="23" t="e">
        <v>#DIV/0!</v>
      </c>
      <c r="AP415" s="23" t="e">
        <v>#DIV/0!</v>
      </c>
      <c r="AQ415" s="23" t="e">
        <v>#DIV/0!</v>
      </c>
      <c r="AR415" s="35">
        <v>0</v>
      </c>
      <c r="AS415" s="35">
        <v>0</v>
      </c>
      <c r="AT415" s="35">
        <v>0</v>
      </c>
      <c r="AU415" s="31" t="str">
        <f t="shared" si="9"/>
        <v>库存为0</v>
      </c>
      <c r="AV415" s="36" t="str">
        <f>IFERROR(时间!$B$4+AU415,"上周无销量")</f>
        <v>上周无销量</v>
      </c>
    </row>
    <row r="416" spans="1:48">
      <c r="A416" s="21" t="s">
        <v>899</v>
      </c>
      <c r="B416" t="s">
        <v>900</v>
      </c>
      <c r="C416" t="s">
        <v>868</v>
      </c>
      <c r="D416" s="31">
        <v>0</v>
      </c>
      <c r="E416" s="31">
        <v>0</v>
      </c>
      <c r="F416" s="31">
        <v>0</v>
      </c>
      <c r="G416" s="31">
        <v>0</v>
      </c>
      <c r="H416" s="32">
        <v>0</v>
      </c>
      <c r="I416">
        <v>0</v>
      </c>
      <c r="J416" s="33">
        <v>0</v>
      </c>
      <c r="K416" s="33">
        <v>0</v>
      </c>
      <c r="L416" s="33">
        <v>0</v>
      </c>
      <c r="M416">
        <v>0</v>
      </c>
      <c r="N416">
        <v>0</v>
      </c>
      <c r="O416">
        <v>0</v>
      </c>
      <c r="P416" t="s">
        <v>54</v>
      </c>
      <c r="Q416" t="s">
        <v>54</v>
      </c>
      <c r="R416" t="s">
        <v>54</v>
      </c>
      <c r="S416" t="s">
        <v>54</v>
      </c>
      <c r="T416" t="s">
        <v>54</v>
      </c>
      <c r="U416" t="s">
        <v>54</v>
      </c>
      <c r="V416" t="s">
        <v>54</v>
      </c>
      <c r="W416" t="s">
        <v>54</v>
      </c>
      <c r="X416" s="23" t="s">
        <v>54</v>
      </c>
      <c r="Y416" s="23" t="s">
        <v>54</v>
      </c>
      <c r="Z416" s="23" t="s">
        <v>54</v>
      </c>
      <c r="AA416" s="23" t="s">
        <v>54</v>
      </c>
      <c r="AB416" t="s">
        <v>54</v>
      </c>
      <c r="AC416" t="s">
        <v>54</v>
      </c>
      <c r="AD416" t="s">
        <v>54</v>
      </c>
      <c r="AE416" t="s">
        <v>54</v>
      </c>
      <c r="AF416" s="23" t="s">
        <v>54</v>
      </c>
      <c r="AG416" s="23" t="s">
        <v>54</v>
      </c>
      <c r="AH416" s="23" t="s">
        <v>54</v>
      </c>
      <c r="AI416" s="23" t="s">
        <v>54</v>
      </c>
      <c r="AJ416">
        <v>0</v>
      </c>
      <c r="AK416">
        <v>0</v>
      </c>
      <c r="AL416">
        <v>0</v>
      </c>
      <c r="AM416">
        <v>0</v>
      </c>
      <c r="AN416" s="23" t="e">
        <v>#DIV/0!</v>
      </c>
      <c r="AO416" s="23" t="e">
        <v>#DIV/0!</v>
      </c>
      <c r="AP416" s="23" t="e">
        <v>#DIV/0!</v>
      </c>
      <c r="AQ416" s="23" t="e">
        <v>#DIV/0!</v>
      </c>
      <c r="AR416" s="35">
        <v>0</v>
      </c>
      <c r="AS416" s="35">
        <v>0</v>
      </c>
      <c r="AT416" s="35">
        <v>0</v>
      </c>
      <c r="AU416" s="31" t="str">
        <f t="shared" si="9"/>
        <v>库存为0</v>
      </c>
      <c r="AV416" s="36" t="str">
        <f>IFERROR(时间!$B$4+AU416,"上周无销量")</f>
        <v>上周无销量</v>
      </c>
    </row>
    <row r="417" spans="1:48">
      <c r="A417" s="21" t="s">
        <v>901</v>
      </c>
      <c r="B417" t="s">
        <v>902</v>
      </c>
      <c r="C417" t="s">
        <v>868</v>
      </c>
      <c r="D417" s="31">
        <v>0</v>
      </c>
      <c r="E417" s="31">
        <v>0</v>
      </c>
      <c r="F417" s="31">
        <v>0</v>
      </c>
      <c r="G417" s="31">
        <v>0</v>
      </c>
      <c r="H417" s="32">
        <v>0</v>
      </c>
      <c r="I417">
        <v>0</v>
      </c>
      <c r="J417" s="33">
        <v>0</v>
      </c>
      <c r="K417" s="33">
        <v>0</v>
      </c>
      <c r="L417" s="33">
        <v>0</v>
      </c>
      <c r="M417">
        <v>0</v>
      </c>
      <c r="N417">
        <v>0</v>
      </c>
      <c r="O417">
        <v>0</v>
      </c>
      <c r="P417" t="s">
        <v>54</v>
      </c>
      <c r="Q417" t="s">
        <v>54</v>
      </c>
      <c r="R417" t="s">
        <v>54</v>
      </c>
      <c r="S417" t="s">
        <v>54</v>
      </c>
      <c r="T417" t="s">
        <v>54</v>
      </c>
      <c r="U417" t="s">
        <v>54</v>
      </c>
      <c r="V417" t="s">
        <v>54</v>
      </c>
      <c r="W417" t="s">
        <v>54</v>
      </c>
      <c r="X417" s="23" t="s">
        <v>54</v>
      </c>
      <c r="Y417" s="23" t="s">
        <v>54</v>
      </c>
      <c r="Z417" s="23" t="s">
        <v>54</v>
      </c>
      <c r="AA417" s="23" t="s">
        <v>54</v>
      </c>
      <c r="AB417" t="s">
        <v>54</v>
      </c>
      <c r="AC417" t="s">
        <v>54</v>
      </c>
      <c r="AD417" t="s">
        <v>54</v>
      </c>
      <c r="AE417" t="s">
        <v>54</v>
      </c>
      <c r="AF417" s="23" t="s">
        <v>54</v>
      </c>
      <c r="AG417" s="23" t="s">
        <v>54</v>
      </c>
      <c r="AH417" s="23" t="s">
        <v>54</v>
      </c>
      <c r="AI417" s="23" t="s">
        <v>54</v>
      </c>
      <c r="AJ417">
        <v>0</v>
      </c>
      <c r="AK417">
        <v>0</v>
      </c>
      <c r="AL417">
        <v>0</v>
      </c>
      <c r="AM417">
        <v>0</v>
      </c>
      <c r="AN417" s="23" t="e">
        <v>#DIV/0!</v>
      </c>
      <c r="AO417" s="23" t="e">
        <v>#DIV/0!</v>
      </c>
      <c r="AP417" s="23" t="e">
        <v>#DIV/0!</v>
      </c>
      <c r="AQ417" s="23" t="e">
        <v>#DIV/0!</v>
      </c>
      <c r="AR417" s="35">
        <v>0</v>
      </c>
      <c r="AS417" s="35">
        <v>0</v>
      </c>
      <c r="AT417" s="35">
        <v>0</v>
      </c>
      <c r="AU417" s="31" t="str">
        <f t="shared" si="9"/>
        <v>库存为0</v>
      </c>
      <c r="AV417" s="36" t="str">
        <f>IFERROR(时间!$B$4+AU417,"上周无销量")</f>
        <v>上周无销量</v>
      </c>
    </row>
    <row r="418" spans="1:48">
      <c r="A418" s="21" t="s">
        <v>903</v>
      </c>
      <c r="B418" t="s">
        <v>904</v>
      </c>
      <c r="C418" t="s">
        <v>868</v>
      </c>
      <c r="D418" s="31">
        <v>0</v>
      </c>
      <c r="E418" s="31">
        <v>0</v>
      </c>
      <c r="F418" s="31">
        <v>0</v>
      </c>
      <c r="G418" s="31">
        <v>0</v>
      </c>
      <c r="H418" s="32">
        <v>0</v>
      </c>
      <c r="I418">
        <v>0</v>
      </c>
      <c r="J418" s="33">
        <v>0</v>
      </c>
      <c r="K418" s="33">
        <v>0</v>
      </c>
      <c r="L418" s="33">
        <v>0</v>
      </c>
      <c r="M418">
        <v>0</v>
      </c>
      <c r="N418">
        <v>0</v>
      </c>
      <c r="O418">
        <v>0</v>
      </c>
      <c r="P418" t="s">
        <v>54</v>
      </c>
      <c r="Q418" t="s">
        <v>54</v>
      </c>
      <c r="R418" t="s">
        <v>54</v>
      </c>
      <c r="S418" t="s">
        <v>54</v>
      </c>
      <c r="T418" t="s">
        <v>54</v>
      </c>
      <c r="U418" t="s">
        <v>54</v>
      </c>
      <c r="V418" t="s">
        <v>54</v>
      </c>
      <c r="W418" t="s">
        <v>54</v>
      </c>
      <c r="X418" s="23" t="s">
        <v>54</v>
      </c>
      <c r="Y418" s="23" t="s">
        <v>54</v>
      </c>
      <c r="Z418" s="23" t="s">
        <v>54</v>
      </c>
      <c r="AA418" s="23" t="s">
        <v>54</v>
      </c>
      <c r="AB418" t="s">
        <v>54</v>
      </c>
      <c r="AC418" t="s">
        <v>54</v>
      </c>
      <c r="AD418" t="s">
        <v>54</v>
      </c>
      <c r="AE418" t="s">
        <v>54</v>
      </c>
      <c r="AF418" s="23" t="s">
        <v>54</v>
      </c>
      <c r="AG418" s="23" t="s">
        <v>54</v>
      </c>
      <c r="AH418" s="23" t="s">
        <v>54</v>
      </c>
      <c r="AI418" s="23" t="s">
        <v>54</v>
      </c>
      <c r="AJ418">
        <v>0</v>
      </c>
      <c r="AK418">
        <v>0</v>
      </c>
      <c r="AL418">
        <v>0</v>
      </c>
      <c r="AM418">
        <v>0</v>
      </c>
      <c r="AN418" s="23" t="e">
        <v>#DIV/0!</v>
      </c>
      <c r="AO418" s="23" t="e">
        <v>#DIV/0!</v>
      </c>
      <c r="AP418" s="23" t="e">
        <v>#DIV/0!</v>
      </c>
      <c r="AQ418" s="23" t="e">
        <v>#DIV/0!</v>
      </c>
      <c r="AR418" s="35">
        <v>0</v>
      </c>
      <c r="AS418" s="35">
        <v>0</v>
      </c>
      <c r="AT418" s="35">
        <v>0</v>
      </c>
      <c r="AU418" s="31" t="str">
        <f t="shared" si="9"/>
        <v>库存为0</v>
      </c>
      <c r="AV418" s="36" t="str">
        <f>IFERROR(时间!$B$4+AU418,"上周无销量")</f>
        <v>上周无销量</v>
      </c>
    </row>
    <row r="419" spans="1:48">
      <c r="A419" s="21" t="s">
        <v>905</v>
      </c>
      <c r="B419" t="s">
        <v>906</v>
      </c>
      <c r="C419" t="s">
        <v>868</v>
      </c>
      <c r="D419" s="31">
        <v>0</v>
      </c>
      <c r="E419" s="31">
        <v>0</v>
      </c>
      <c r="F419" s="31">
        <v>0</v>
      </c>
      <c r="G419" s="31">
        <v>0</v>
      </c>
      <c r="H419" s="32">
        <v>0</v>
      </c>
      <c r="I419">
        <v>0</v>
      </c>
      <c r="J419" s="33">
        <v>0</v>
      </c>
      <c r="K419" s="33">
        <v>0</v>
      </c>
      <c r="L419" s="33">
        <v>0</v>
      </c>
      <c r="M419">
        <v>0</v>
      </c>
      <c r="N419">
        <v>0</v>
      </c>
      <c r="O419">
        <v>0</v>
      </c>
      <c r="P419" t="s">
        <v>54</v>
      </c>
      <c r="Q419" t="s">
        <v>54</v>
      </c>
      <c r="R419" t="s">
        <v>54</v>
      </c>
      <c r="S419" t="s">
        <v>54</v>
      </c>
      <c r="T419" t="s">
        <v>54</v>
      </c>
      <c r="U419" t="s">
        <v>54</v>
      </c>
      <c r="V419" t="s">
        <v>54</v>
      </c>
      <c r="W419" t="s">
        <v>54</v>
      </c>
      <c r="X419" s="23" t="s">
        <v>54</v>
      </c>
      <c r="Y419" s="23" t="s">
        <v>54</v>
      </c>
      <c r="Z419" s="23" t="s">
        <v>54</v>
      </c>
      <c r="AA419" s="23" t="s">
        <v>54</v>
      </c>
      <c r="AB419" t="s">
        <v>54</v>
      </c>
      <c r="AC419" t="s">
        <v>54</v>
      </c>
      <c r="AD419" t="s">
        <v>54</v>
      </c>
      <c r="AE419" t="s">
        <v>54</v>
      </c>
      <c r="AF419" s="23" t="s">
        <v>54</v>
      </c>
      <c r="AG419" s="23" t="s">
        <v>54</v>
      </c>
      <c r="AH419" s="23" t="s">
        <v>54</v>
      </c>
      <c r="AI419" s="23" t="s">
        <v>54</v>
      </c>
      <c r="AJ419">
        <v>0</v>
      </c>
      <c r="AK419">
        <v>0</v>
      </c>
      <c r="AL419">
        <v>0</v>
      </c>
      <c r="AM419">
        <v>0</v>
      </c>
      <c r="AN419" s="23" t="e">
        <v>#DIV/0!</v>
      </c>
      <c r="AO419" s="23" t="e">
        <v>#DIV/0!</v>
      </c>
      <c r="AP419" s="23" t="e">
        <v>#DIV/0!</v>
      </c>
      <c r="AQ419" s="23" t="e">
        <v>#DIV/0!</v>
      </c>
      <c r="AR419" s="35">
        <v>0</v>
      </c>
      <c r="AS419" s="35">
        <v>0</v>
      </c>
      <c r="AT419" s="35">
        <v>0</v>
      </c>
      <c r="AU419" s="31" t="str">
        <f t="shared" si="9"/>
        <v>库存为0</v>
      </c>
      <c r="AV419" s="36" t="str">
        <f>IFERROR(时间!$B$4+AU419,"上周无销量")</f>
        <v>上周无销量</v>
      </c>
    </row>
    <row r="420" spans="1:48">
      <c r="A420" s="21" t="s">
        <v>907</v>
      </c>
      <c r="B420" t="s">
        <v>908</v>
      </c>
      <c r="C420" t="s">
        <v>868</v>
      </c>
      <c r="D420" s="31">
        <v>0</v>
      </c>
      <c r="E420" s="31">
        <v>0</v>
      </c>
      <c r="F420" s="31">
        <v>0</v>
      </c>
      <c r="G420" s="31">
        <v>0</v>
      </c>
      <c r="H420" s="32">
        <v>0</v>
      </c>
      <c r="I420">
        <v>0</v>
      </c>
      <c r="J420" s="33">
        <v>0</v>
      </c>
      <c r="K420" s="33">
        <v>0</v>
      </c>
      <c r="L420" s="33">
        <v>0</v>
      </c>
      <c r="M420">
        <v>0</v>
      </c>
      <c r="N420">
        <v>0</v>
      </c>
      <c r="O420">
        <v>0</v>
      </c>
      <c r="P420" t="s">
        <v>54</v>
      </c>
      <c r="Q420" t="s">
        <v>54</v>
      </c>
      <c r="R420" t="s">
        <v>54</v>
      </c>
      <c r="S420" t="s">
        <v>54</v>
      </c>
      <c r="T420" t="s">
        <v>54</v>
      </c>
      <c r="U420" t="s">
        <v>54</v>
      </c>
      <c r="V420" t="s">
        <v>54</v>
      </c>
      <c r="W420" t="s">
        <v>54</v>
      </c>
      <c r="X420" s="23" t="s">
        <v>54</v>
      </c>
      <c r="Y420" s="23" t="s">
        <v>54</v>
      </c>
      <c r="Z420" s="23" t="s">
        <v>54</v>
      </c>
      <c r="AA420" s="23" t="s">
        <v>54</v>
      </c>
      <c r="AB420" t="s">
        <v>54</v>
      </c>
      <c r="AC420" t="s">
        <v>54</v>
      </c>
      <c r="AD420" t="s">
        <v>54</v>
      </c>
      <c r="AE420" t="s">
        <v>54</v>
      </c>
      <c r="AF420" s="23" t="s">
        <v>54</v>
      </c>
      <c r="AG420" s="23" t="s">
        <v>54</v>
      </c>
      <c r="AH420" s="23" t="s">
        <v>54</v>
      </c>
      <c r="AI420" s="23" t="s">
        <v>54</v>
      </c>
      <c r="AJ420">
        <v>0</v>
      </c>
      <c r="AK420">
        <v>0</v>
      </c>
      <c r="AL420">
        <v>0</v>
      </c>
      <c r="AM420">
        <v>0</v>
      </c>
      <c r="AN420" s="23" t="e">
        <v>#DIV/0!</v>
      </c>
      <c r="AO420" s="23" t="e">
        <v>#DIV/0!</v>
      </c>
      <c r="AP420" s="23" t="e">
        <v>#DIV/0!</v>
      </c>
      <c r="AQ420" s="23" t="e">
        <v>#DIV/0!</v>
      </c>
      <c r="AR420" s="35">
        <v>0</v>
      </c>
      <c r="AS420" s="35">
        <v>0</v>
      </c>
      <c r="AT420" s="35">
        <v>0</v>
      </c>
      <c r="AU420" s="31" t="str">
        <f t="shared" si="9"/>
        <v>库存为0</v>
      </c>
      <c r="AV420" s="36" t="str">
        <f>IFERROR(时间!$B$4+AU420,"上周无销量")</f>
        <v>上周无销量</v>
      </c>
    </row>
    <row r="421" spans="1:48">
      <c r="A421" s="21" t="s">
        <v>909</v>
      </c>
      <c r="B421" t="s">
        <v>910</v>
      </c>
      <c r="C421" t="s">
        <v>868</v>
      </c>
      <c r="D421" s="31">
        <v>0</v>
      </c>
      <c r="E421" s="31">
        <v>0</v>
      </c>
      <c r="F421" s="31">
        <v>0</v>
      </c>
      <c r="G421" s="31">
        <v>0</v>
      </c>
      <c r="H421" s="32">
        <v>0</v>
      </c>
      <c r="I421">
        <v>0</v>
      </c>
      <c r="J421" s="33">
        <v>0</v>
      </c>
      <c r="K421" s="33">
        <v>0</v>
      </c>
      <c r="L421" s="33">
        <v>0</v>
      </c>
      <c r="M421">
        <v>0</v>
      </c>
      <c r="N421">
        <v>0</v>
      </c>
      <c r="O421">
        <v>0</v>
      </c>
      <c r="P421" t="s">
        <v>54</v>
      </c>
      <c r="Q421" t="s">
        <v>54</v>
      </c>
      <c r="R421" t="s">
        <v>54</v>
      </c>
      <c r="S421" t="s">
        <v>54</v>
      </c>
      <c r="T421" t="s">
        <v>54</v>
      </c>
      <c r="U421" t="s">
        <v>54</v>
      </c>
      <c r="V421" t="s">
        <v>54</v>
      </c>
      <c r="W421" t="s">
        <v>54</v>
      </c>
      <c r="X421" s="23" t="s">
        <v>54</v>
      </c>
      <c r="Y421" s="23" t="s">
        <v>54</v>
      </c>
      <c r="Z421" s="23" t="s">
        <v>54</v>
      </c>
      <c r="AA421" s="23" t="s">
        <v>54</v>
      </c>
      <c r="AB421" t="s">
        <v>54</v>
      </c>
      <c r="AC421" t="s">
        <v>54</v>
      </c>
      <c r="AD421" t="s">
        <v>54</v>
      </c>
      <c r="AE421" t="s">
        <v>54</v>
      </c>
      <c r="AF421" s="23" t="s">
        <v>54</v>
      </c>
      <c r="AG421" s="23" t="s">
        <v>54</v>
      </c>
      <c r="AH421" s="23" t="s">
        <v>54</v>
      </c>
      <c r="AI421" s="23" t="s">
        <v>54</v>
      </c>
      <c r="AJ421">
        <v>0</v>
      </c>
      <c r="AK421">
        <v>0</v>
      </c>
      <c r="AL421">
        <v>0</v>
      </c>
      <c r="AM421">
        <v>0</v>
      </c>
      <c r="AN421" s="23" t="e">
        <v>#DIV/0!</v>
      </c>
      <c r="AO421" s="23" t="e">
        <v>#DIV/0!</v>
      </c>
      <c r="AP421" s="23" t="e">
        <v>#DIV/0!</v>
      </c>
      <c r="AQ421" s="23" t="e">
        <v>#DIV/0!</v>
      </c>
      <c r="AR421" s="35">
        <v>0</v>
      </c>
      <c r="AS421" s="35">
        <v>0</v>
      </c>
      <c r="AT421" s="35">
        <v>0</v>
      </c>
      <c r="AU421" s="31" t="str">
        <f t="shared" si="9"/>
        <v>库存为0</v>
      </c>
      <c r="AV421" s="36" t="str">
        <f>IFERROR(时间!$B$4+AU421,"上周无销量")</f>
        <v>上周无销量</v>
      </c>
    </row>
    <row r="422" spans="1:48">
      <c r="A422" s="21" t="s">
        <v>911</v>
      </c>
      <c r="B422" t="s">
        <v>912</v>
      </c>
      <c r="C422" t="s">
        <v>868</v>
      </c>
      <c r="D422" s="31">
        <v>0</v>
      </c>
      <c r="E422" s="31">
        <v>0</v>
      </c>
      <c r="F422" s="31">
        <v>0</v>
      </c>
      <c r="G422" s="31">
        <v>0</v>
      </c>
      <c r="H422" s="32">
        <v>0</v>
      </c>
      <c r="I422">
        <v>0</v>
      </c>
      <c r="J422" s="33">
        <v>0</v>
      </c>
      <c r="K422" s="33">
        <v>0</v>
      </c>
      <c r="L422" s="33">
        <v>0</v>
      </c>
      <c r="M422">
        <v>0</v>
      </c>
      <c r="N422">
        <v>0</v>
      </c>
      <c r="O422">
        <v>0</v>
      </c>
      <c r="P422" t="s">
        <v>54</v>
      </c>
      <c r="Q422" t="s">
        <v>54</v>
      </c>
      <c r="R422" t="s">
        <v>54</v>
      </c>
      <c r="S422" t="s">
        <v>54</v>
      </c>
      <c r="T422" t="s">
        <v>54</v>
      </c>
      <c r="U422" t="s">
        <v>54</v>
      </c>
      <c r="V422" t="s">
        <v>54</v>
      </c>
      <c r="W422" t="s">
        <v>54</v>
      </c>
      <c r="X422" s="23" t="s">
        <v>54</v>
      </c>
      <c r="Y422" s="23" t="s">
        <v>54</v>
      </c>
      <c r="Z422" s="23" t="s">
        <v>54</v>
      </c>
      <c r="AA422" s="23" t="s">
        <v>54</v>
      </c>
      <c r="AB422" t="s">
        <v>54</v>
      </c>
      <c r="AC422" t="s">
        <v>54</v>
      </c>
      <c r="AD422" t="s">
        <v>54</v>
      </c>
      <c r="AE422" t="s">
        <v>54</v>
      </c>
      <c r="AF422" s="23" t="s">
        <v>54</v>
      </c>
      <c r="AG422" s="23" t="s">
        <v>54</v>
      </c>
      <c r="AH422" s="23" t="s">
        <v>54</v>
      </c>
      <c r="AI422" s="23" t="s">
        <v>54</v>
      </c>
      <c r="AJ422">
        <v>0</v>
      </c>
      <c r="AK422">
        <v>0</v>
      </c>
      <c r="AL422">
        <v>0</v>
      </c>
      <c r="AM422">
        <v>0</v>
      </c>
      <c r="AN422" s="23" t="e">
        <v>#DIV/0!</v>
      </c>
      <c r="AO422" s="23" t="e">
        <v>#DIV/0!</v>
      </c>
      <c r="AP422" s="23" t="e">
        <v>#DIV/0!</v>
      </c>
      <c r="AQ422" s="23" t="e">
        <v>#DIV/0!</v>
      </c>
      <c r="AR422" s="35">
        <v>0</v>
      </c>
      <c r="AS422" s="35">
        <v>0</v>
      </c>
      <c r="AT422" s="35">
        <v>0</v>
      </c>
      <c r="AU422" s="31" t="str">
        <f t="shared" si="9"/>
        <v>库存为0</v>
      </c>
      <c r="AV422" s="36" t="str">
        <f>IFERROR(时间!$B$4+AU422,"上周无销量")</f>
        <v>上周无销量</v>
      </c>
    </row>
    <row r="423" spans="1:48">
      <c r="A423" s="21" t="s">
        <v>913</v>
      </c>
      <c r="B423" t="s">
        <v>914</v>
      </c>
      <c r="C423" t="s">
        <v>868</v>
      </c>
      <c r="D423" s="31">
        <v>0</v>
      </c>
      <c r="E423" s="31">
        <v>0</v>
      </c>
      <c r="F423" s="31">
        <v>0</v>
      </c>
      <c r="G423" s="31">
        <v>0</v>
      </c>
      <c r="H423" s="32">
        <v>0</v>
      </c>
      <c r="I423">
        <v>0</v>
      </c>
      <c r="J423" s="33">
        <v>0</v>
      </c>
      <c r="K423" s="33">
        <v>0</v>
      </c>
      <c r="L423" s="33">
        <v>0</v>
      </c>
      <c r="M423">
        <v>0</v>
      </c>
      <c r="N423">
        <v>0</v>
      </c>
      <c r="O423">
        <v>0</v>
      </c>
      <c r="P423" t="s">
        <v>54</v>
      </c>
      <c r="Q423" t="s">
        <v>54</v>
      </c>
      <c r="R423" t="s">
        <v>54</v>
      </c>
      <c r="S423" t="s">
        <v>54</v>
      </c>
      <c r="T423" t="s">
        <v>54</v>
      </c>
      <c r="U423" t="s">
        <v>54</v>
      </c>
      <c r="V423" t="s">
        <v>54</v>
      </c>
      <c r="W423" t="s">
        <v>54</v>
      </c>
      <c r="X423" s="23" t="s">
        <v>54</v>
      </c>
      <c r="Y423" s="23" t="s">
        <v>54</v>
      </c>
      <c r="Z423" s="23" t="s">
        <v>54</v>
      </c>
      <c r="AA423" s="23" t="s">
        <v>54</v>
      </c>
      <c r="AB423" t="s">
        <v>54</v>
      </c>
      <c r="AC423" t="s">
        <v>54</v>
      </c>
      <c r="AD423" t="s">
        <v>54</v>
      </c>
      <c r="AE423" t="s">
        <v>54</v>
      </c>
      <c r="AF423" s="23" t="s">
        <v>54</v>
      </c>
      <c r="AG423" s="23" t="s">
        <v>54</v>
      </c>
      <c r="AH423" s="23" t="s">
        <v>54</v>
      </c>
      <c r="AI423" s="23" t="s">
        <v>54</v>
      </c>
      <c r="AJ423">
        <v>0</v>
      </c>
      <c r="AK423">
        <v>0</v>
      </c>
      <c r="AL423">
        <v>0</v>
      </c>
      <c r="AM423">
        <v>0</v>
      </c>
      <c r="AN423" s="23" t="e">
        <v>#DIV/0!</v>
      </c>
      <c r="AO423" s="23" t="e">
        <v>#DIV/0!</v>
      </c>
      <c r="AP423" s="23" t="e">
        <v>#DIV/0!</v>
      </c>
      <c r="AQ423" s="23" t="e">
        <v>#DIV/0!</v>
      </c>
      <c r="AR423" s="35">
        <v>0</v>
      </c>
      <c r="AS423" s="35">
        <v>0</v>
      </c>
      <c r="AT423" s="35">
        <v>0</v>
      </c>
      <c r="AU423" s="31" t="str">
        <f t="shared" si="9"/>
        <v>库存为0</v>
      </c>
      <c r="AV423" s="36" t="str">
        <f>IFERROR(时间!$B$4+AU423,"上周无销量")</f>
        <v>上周无销量</v>
      </c>
    </row>
    <row r="424" spans="1:48">
      <c r="A424" s="21" t="s">
        <v>915</v>
      </c>
      <c r="B424" t="s">
        <v>916</v>
      </c>
      <c r="C424" t="s">
        <v>868</v>
      </c>
      <c r="D424" s="31">
        <v>0</v>
      </c>
      <c r="E424" s="31">
        <v>0</v>
      </c>
      <c r="F424" s="31">
        <v>0</v>
      </c>
      <c r="G424" s="31">
        <v>0</v>
      </c>
      <c r="H424" s="32">
        <v>0</v>
      </c>
      <c r="I424">
        <v>0</v>
      </c>
      <c r="J424" s="33">
        <v>0</v>
      </c>
      <c r="K424" s="33">
        <v>0</v>
      </c>
      <c r="L424" s="33">
        <v>0</v>
      </c>
      <c r="M424">
        <v>0</v>
      </c>
      <c r="N424">
        <v>0</v>
      </c>
      <c r="O424">
        <v>0</v>
      </c>
      <c r="P424" t="s">
        <v>54</v>
      </c>
      <c r="Q424" t="s">
        <v>54</v>
      </c>
      <c r="R424" t="s">
        <v>54</v>
      </c>
      <c r="S424" t="s">
        <v>54</v>
      </c>
      <c r="T424" t="s">
        <v>54</v>
      </c>
      <c r="U424" t="s">
        <v>54</v>
      </c>
      <c r="V424" t="s">
        <v>54</v>
      </c>
      <c r="W424" t="s">
        <v>54</v>
      </c>
      <c r="X424" s="23" t="s">
        <v>54</v>
      </c>
      <c r="Y424" s="23" t="s">
        <v>54</v>
      </c>
      <c r="Z424" s="23" t="s">
        <v>54</v>
      </c>
      <c r="AA424" s="23" t="s">
        <v>54</v>
      </c>
      <c r="AB424" t="s">
        <v>54</v>
      </c>
      <c r="AC424" t="s">
        <v>54</v>
      </c>
      <c r="AD424" t="s">
        <v>54</v>
      </c>
      <c r="AE424" t="s">
        <v>54</v>
      </c>
      <c r="AF424" s="23" t="s">
        <v>54</v>
      </c>
      <c r="AG424" s="23" t="s">
        <v>54</v>
      </c>
      <c r="AH424" s="23" t="s">
        <v>54</v>
      </c>
      <c r="AI424" s="23" t="s">
        <v>54</v>
      </c>
      <c r="AJ424">
        <v>0</v>
      </c>
      <c r="AK424">
        <v>0</v>
      </c>
      <c r="AL424">
        <v>0</v>
      </c>
      <c r="AM424">
        <v>0</v>
      </c>
      <c r="AN424" s="23" t="e">
        <v>#DIV/0!</v>
      </c>
      <c r="AO424" s="23" t="e">
        <v>#DIV/0!</v>
      </c>
      <c r="AP424" s="23" t="e">
        <v>#DIV/0!</v>
      </c>
      <c r="AQ424" s="23" t="e">
        <v>#DIV/0!</v>
      </c>
      <c r="AR424" s="35">
        <v>0</v>
      </c>
      <c r="AS424" s="35">
        <v>0</v>
      </c>
      <c r="AT424" s="35">
        <v>0</v>
      </c>
      <c r="AU424" s="31" t="str">
        <f t="shared" si="9"/>
        <v>库存为0</v>
      </c>
      <c r="AV424" s="36" t="str">
        <f>IFERROR(时间!$B$4+AU424,"上周无销量")</f>
        <v>上周无销量</v>
      </c>
    </row>
    <row r="425" spans="1:48">
      <c r="A425" s="21" t="s">
        <v>917</v>
      </c>
      <c r="B425" t="s">
        <v>918</v>
      </c>
      <c r="C425" t="s">
        <v>919</v>
      </c>
      <c r="D425" s="31">
        <v>0</v>
      </c>
      <c r="E425" s="31">
        <v>0</v>
      </c>
      <c r="F425" s="31">
        <v>0</v>
      </c>
      <c r="G425" s="31">
        <v>0</v>
      </c>
      <c r="H425" s="32">
        <v>0</v>
      </c>
      <c r="I425">
        <v>0</v>
      </c>
      <c r="J425" s="33">
        <v>0</v>
      </c>
      <c r="K425" s="33">
        <v>0</v>
      </c>
      <c r="L425" s="33">
        <v>0</v>
      </c>
      <c r="M425">
        <v>0</v>
      </c>
      <c r="N425">
        <v>0</v>
      </c>
      <c r="O425">
        <v>0</v>
      </c>
      <c r="P425" t="s">
        <v>54</v>
      </c>
      <c r="Q425" t="s">
        <v>54</v>
      </c>
      <c r="R425" t="s">
        <v>54</v>
      </c>
      <c r="S425" t="s">
        <v>54</v>
      </c>
      <c r="T425" t="s">
        <v>54</v>
      </c>
      <c r="U425" t="s">
        <v>54</v>
      </c>
      <c r="V425" t="s">
        <v>54</v>
      </c>
      <c r="W425" t="s">
        <v>54</v>
      </c>
      <c r="X425" s="23" t="s">
        <v>54</v>
      </c>
      <c r="Y425" s="23" t="s">
        <v>54</v>
      </c>
      <c r="Z425" s="23" t="s">
        <v>54</v>
      </c>
      <c r="AA425" s="23" t="s">
        <v>54</v>
      </c>
      <c r="AB425" t="s">
        <v>54</v>
      </c>
      <c r="AC425" t="s">
        <v>54</v>
      </c>
      <c r="AD425" t="s">
        <v>54</v>
      </c>
      <c r="AE425" t="s">
        <v>54</v>
      </c>
      <c r="AF425" s="23" t="s">
        <v>54</v>
      </c>
      <c r="AG425" s="23" t="s">
        <v>54</v>
      </c>
      <c r="AH425" s="23" t="s">
        <v>54</v>
      </c>
      <c r="AI425" s="23" t="s">
        <v>54</v>
      </c>
      <c r="AJ425">
        <v>0</v>
      </c>
      <c r="AK425">
        <v>0</v>
      </c>
      <c r="AL425">
        <v>0</v>
      </c>
      <c r="AM425">
        <v>0</v>
      </c>
      <c r="AN425" s="23" t="e">
        <v>#DIV/0!</v>
      </c>
      <c r="AO425" s="23" t="e">
        <v>#DIV/0!</v>
      </c>
      <c r="AP425" s="23" t="e">
        <v>#DIV/0!</v>
      </c>
      <c r="AQ425" s="23" t="e">
        <v>#DIV/0!</v>
      </c>
      <c r="AR425" s="35">
        <v>0</v>
      </c>
      <c r="AS425" s="35">
        <v>0</v>
      </c>
      <c r="AT425" s="35">
        <v>0</v>
      </c>
      <c r="AU425" s="31" t="str">
        <f t="shared" si="9"/>
        <v>库存为0</v>
      </c>
      <c r="AV425" s="36" t="str">
        <f>IFERROR(时间!$B$4+AU425,"上周无销量")</f>
        <v>上周无销量</v>
      </c>
    </row>
    <row r="426" spans="1:48">
      <c r="A426" s="21" t="s">
        <v>920</v>
      </c>
      <c r="B426" t="s">
        <v>921</v>
      </c>
      <c r="C426" t="s">
        <v>919</v>
      </c>
      <c r="D426" s="31">
        <v>0</v>
      </c>
      <c r="E426" s="31">
        <v>0</v>
      </c>
      <c r="F426" s="31">
        <v>0</v>
      </c>
      <c r="G426" s="31">
        <v>0</v>
      </c>
      <c r="H426" s="32">
        <v>0</v>
      </c>
      <c r="I426">
        <v>0</v>
      </c>
      <c r="J426" s="33">
        <v>0</v>
      </c>
      <c r="K426" s="33">
        <v>0</v>
      </c>
      <c r="L426" s="33">
        <v>0</v>
      </c>
      <c r="M426">
        <v>0</v>
      </c>
      <c r="N426">
        <v>0</v>
      </c>
      <c r="O426">
        <v>0</v>
      </c>
      <c r="P426" t="s">
        <v>54</v>
      </c>
      <c r="Q426" t="s">
        <v>54</v>
      </c>
      <c r="R426" t="s">
        <v>54</v>
      </c>
      <c r="S426" t="s">
        <v>54</v>
      </c>
      <c r="T426" t="s">
        <v>54</v>
      </c>
      <c r="U426" t="s">
        <v>54</v>
      </c>
      <c r="V426" t="s">
        <v>54</v>
      </c>
      <c r="W426" t="s">
        <v>54</v>
      </c>
      <c r="X426" s="23" t="s">
        <v>54</v>
      </c>
      <c r="Y426" s="23" t="s">
        <v>54</v>
      </c>
      <c r="Z426" s="23" t="s">
        <v>54</v>
      </c>
      <c r="AA426" s="23" t="s">
        <v>54</v>
      </c>
      <c r="AB426" t="s">
        <v>54</v>
      </c>
      <c r="AC426" t="s">
        <v>54</v>
      </c>
      <c r="AD426" t="s">
        <v>54</v>
      </c>
      <c r="AE426" t="s">
        <v>54</v>
      </c>
      <c r="AF426" s="23" t="s">
        <v>54</v>
      </c>
      <c r="AG426" s="23" t="s">
        <v>54</v>
      </c>
      <c r="AH426" s="23" t="s">
        <v>54</v>
      </c>
      <c r="AI426" s="23" t="s">
        <v>54</v>
      </c>
      <c r="AJ426">
        <v>0</v>
      </c>
      <c r="AK426">
        <v>0</v>
      </c>
      <c r="AL426">
        <v>0</v>
      </c>
      <c r="AM426">
        <v>0</v>
      </c>
      <c r="AN426" s="23" t="e">
        <v>#DIV/0!</v>
      </c>
      <c r="AO426" s="23" t="e">
        <v>#DIV/0!</v>
      </c>
      <c r="AP426" s="23" t="e">
        <v>#DIV/0!</v>
      </c>
      <c r="AQ426" s="23" t="e">
        <v>#DIV/0!</v>
      </c>
      <c r="AR426" s="35">
        <v>0</v>
      </c>
      <c r="AS426" s="35">
        <v>0</v>
      </c>
      <c r="AT426" s="35">
        <v>0</v>
      </c>
      <c r="AU426" s="31" t="str">
        <f t="shared" si="9"/>
        <v>库存为0</v>
      </c>
      <c r="AV426" s="36" t="str">
        <f>IFERROR(时间!$B$4+AU426,"上周无销量")</f>
        <v>上周无销量</v>
      </c>
    </row>
    <row r="427" spans="1:48">
      <c r="A427" s="21" t="s">
        <v>922</v>
      </c>
      <c r="B427" t="s">
        <v>923</v>
      </c>
      <c r="C427" t="s">
        <v>919</v>
      </c>
      <c r="D427" s="31">
        <v>0</v>
      </c>
      <c r="E427" s="31">
        <v>0</v>
      </c>
      <c r="F427" s="31">
        <v>0</v>
      </c>
      <c r="G427" s="31">
        <v>0</v>
      </c>
      <c r="H427" s="32">
        <v>0</v>
      </c>
      <c r="I427">
        <v>0</v>
      </c>
      <c r="J427" s="33">
        <v>0</v>
      </c>
      <c r="K427" s="33">
        <v>0</v>
      </c>
      <c r="L427" s="33">
        <v>0</v>
      </c>
      <c r="M427">
        <v>0</v>
      </c>
      <c r="N427">
        <v>0</v>
      </c>
      <c r="O427">
        <v>0</v>
      </c>
      <c r="P427" t="s">
        <v>54</v>
      </c>
      <c r="Q427" t="s">
        <v>54</v>
      </c>
      <c r="R427" t="s">
        <v>54</v>
      </c>
      <c r="S427" t="s">
        <v>54</v>
      </c>
      <c r="T427" t="s">
        <v>54</v>
      </c>
      <c r="U427" t="s">
        <v>54</v>
      </c>
      <c r="V427" t="s">
        <v>54</v>
      </c>
      <c r="W427" t="s">
        <v>54</v>
      </c>
      <c r="X427" s="23" t="s">
        <v>54</v>
      </c>
      <c r="Y427" s="23" t="s">
        <v>54</v>
      </c>
      <c r="Z427" s="23" t="s">
        <v>54</v>
      </c>
      <c r="AA427" s="23" t="s">
        <v>54</v>
      </c>
      <c r="AB427" t="s">
        <v>54</v>
      </c>
      <c r="AC427" t="s">
        <v>54</v>
      </c>
      <c r="AD427" t="s">
        <v>54</v>
      </c>
      <c r="AE427" t="s">
        <v>54</v>
      </c>
      <c r="AF427" s="23" t="s">
        <v>54</v>
      </c>
      <c r="AG427" s="23" t="s">
        <v>54</v>
      </c>
      <c r="AH427" s="23" t="s">
        <v>54</v>
      </c>
      <c r="AI427" s="23" t="s">
        <v>54</v>
      </c>
      <c r="AJ427">
        <v>0</v>
      </c>
      <c r="AK427">
        <v>0</v>
      </c>
      <c r="AL427">
        <v>0</v>
      </c>
      <c r="AM427">
        <v>0</v>
      </c>
      <c r="AN427" s="23" t="e">
        <v>#DIV/0!</v>
      </c>
      <c r="AO427" s="23" t="e">
        <v>#DIV/0!</v>
      </c>
      <c r="AP427" s="23" t="e">
        <v>#DIV/0!</v>
      </c>
      <c r="AQ427" s="23" t="e">
        <v>#DIV/0!</v>
      </c>
      <c r="AR427" s="35">
        <v>0</v>
      </c>
      <c r="AS427" s="35">
        <v>0</v>
      </c>
      <c r="AT427" s="35">
        <v>0</v>
      </c>
      <c r="AU427" s="31" t="str">
        <f t="shared" si="9"/>
        <v>库存为0</v>
      </c>
      <c r="AV427" s="36" t="str">
        <f>IFERROR(时间!$B$4+AU427,"上周无销量")</f>
        <v>上周无销量</v>
      </c>
    </row>
    <row r="428" spans="1:48">
      <c r="A428" s="21" t="s">
        <v>924</v>
      </c>
      <c r="B428" t="s">
        <v>772</v>
      </c>
      <c r="C428" t="s">
        <v>919</v>
      </c>
      <c r="D428" s="31">
        <v>0</v>
      </c>
      <c r="E428" s="31">
        <v>0</v>
      </c>
      <c r="F428" s="31">
        <v>0</v>
      </c>
      <c r="G428" s="31">
        <v>0</v>
      </c>
      <c r="H428" s="32">
        <v>0</v>
      </c>
      <c r="I428">
        <v>0</v>
      </c>
      <c r="J428" s="33">
        <v>0</v>
      </c>
      <c r="K428" s="33">
        <v>0</v>
      </c>
      <c r="L428" s="33">
        <v>0</v>
      </c>
      <c r="M428">
        <v>0</v>
      </c>
      <c r="N428">
        <v>0</v>
      </c>
      <c r="O428">
        <v>0</v>
      </c>
      <c r="P428" t="s">
        <v>54</v>
      </c>
      <c r="Q428" t="s">
        <v>54</v>
      </c>
      <c r="R428" t="s">
        <v>54</v>
      </c>
      <c r="S428" t="s">
        <v>54</v>
      </c>
      <c r="T428" t="s">
        <v>54</v>
      </c>
      <c r="U428" t="s">
        <v>54</v>
      </c>
      <c r="V428" t="s">
        <v>54</v>
      </c>
      <c r="W428" t="s">
        <v>54</v>
      </c>
      <c r="X428" s="23" t="s">
        <v>54</v>
      </c>
      <c r="Y428" s="23" t="s">
        <v>54</v>
      </c>
      <c r="Z428" s="23" t="s">
        <v>54</v>
      </c>
      <c r="AA428" s="23" t="s">
        <v>54</v>
      </c>
      <c r="AB428" t="s">
        <v>54</v>
      </c>
      <c r="AC428" t="s">
        <v>54</v>
      </c>
      <c r="AD428" t="s">
        <v>54</v>
      </c>
      <c r="AE428" t="s">
        <v>54</v>
      </c>
      <c r="AF428" s="23" t="s">
        <v>54</v>
      </c>
      <c r="AG428" s="23" t="s">
        <v>54</v>
      </c>
      <c r="AH428" s="23" t="s">
        <v>54</v>
      </c>
      <c r="AI428" s="23" t="s">
        <v>54</v>
      </c>
      <c r="AJ428">
        <v>0</v>
      </c>
      <c r="AK428">
        <v>0</v>
      </c>
      <c r="AL428">
        <v>0</v>
      </c>
      <c r="AM428">
        <v>0</v>
      </c>
      <c r="AN428" s="23" t="e">
        <v>#DIV/0!</v>
      </c>
      <c r="AO428" s="23" t="e">
        <v>#DIV/0!</v>
      </c>
      <c r="AP428" s="23" t="e">
        <v>#DIV/0!</v>
      </c>
      <c r="AQ428" s="23" t="e">
        <v>#DIV/0!</v>
      </c>
      <c r="AR428" s="35">
        <v>0</v>
      </c>
      <c r="AS428" s="35">
        <v>0</v>
      </c>
      <c r="AT428" s="35">
        <v>0</v>
      </c>
      <c r="AU428" s="31" t="str">
        <f t="shared" si="9"/>
        <v>库存为0</v>
      </c>
      <c r="AV428" s="36" t="str">
        <f>IFERROR(时间!$B$4+AU428,"上周无销量")</f>
        <v>上周无销量</v>
      </c>
    </row>
    <row r="429" spans="1:48">
      <c r="A429" s="21" t="s">
        <v>925</v>
      </c>
      <c r="B429" t="s">
        <v>774</v>
      </c>
      <c r="C429" t="s">
        <v>919</v>
      </c>
      <c r="D429" s="31">
        <v>0</v>
      </c>
      <c r="E429" s="31">
        <v>0</v>
      </c>
      <c r="F429" s="31">
        <v>0</v>
      </c>
      <c r="G429" s="31">
        <v>0</v>
      </c>
      <c r="H429" s="32">
        <v>0</v>
      </c>
      <c r="I429">
        <v>0</v>
      </c>
      <c r="J429" s="33">
        <v>0</v>
      </c>
      <c r="K429" s="33">
        <v>0</v>
      </c>
      <c r="L429" s="33">
        <v>0</v>
      </c>
      <c r="M429">
        <v>0</v>
      </c>
      <c r="N429">
        <v>0</v>
      </c>
      <c r="O429">
        <v>0</v>
      </c>
      <c r="P429" t="s">
        <v>54</v>
      </c>
      <c r="Q429" t="s">
        <v>54</v>
      </c>
      <c r="R429" t="s">
        <v>54</v>
      </c>
      <c r="S429" t="s">
        <v>54</v>
      </c>
      <c r="T429" t="s">
        <v>54</v>
      </c>
      <c r="U429" t="s">
        <v>54</v>
      </c>
      <c r="V429" t="s">
        <v>54</v>
      </c>
      <c r="W429" t="s">
        <v>54</v>
      </c>
      <c r="X429" s="23" t="s">
        <v>54</v>
      </c>
      <c r="Y429" s="23" t="s">
        <v>54</v>
      </c>
      <c r="Z429" s="23" t="s">
        <v>54</v>
      </c>
      <c r="AA429" s="23" t="s">
        <v>54</v>
      </c>
      <c r="AB429" t="s">
        <v>54</v>
      </c>
      <c r="AC429" t="s">
        <v>54</v>
      </c>
      <c r="AD429" t="s">
        <v>54</v>
      </c>
      <c r="AE429" t="s">
        <v>54</v>
      </c>
      <c r="AF429" s="23" t="s">
        <v>54</v>
      </c>
      <c r="AG429" s="23" t="s">
        <v>54</v>
      </c>
      <c r="AH429" s="23" t="s">
        <v>54</v>
      </c>
      <c r="AI429" s="23" t="s">
        <v>54</v>
      </c>
      <c r="AJ429">
        <v>1</v>
      </c>
      <c r="AK429">
        <v>0</v>
      </c>
      <c r="AL429">
        <v>0</v>
      </c>
      <c r="AM429">
        <v>0</v>
      </c>
      <c r="AN429" s="23">
        <v>0</v>
      </c>
      <c r="AO429" s="23" t="e">
        <v>#DIV/0!</v>
      </c>
      <c r="AP429" s="23" t="e">
        <v>#DIV/0!</v>
      </c>
      <c r="AQ429" s="23" t="e">
        <v>#DIV/0!</v>
      </c>
      <c r="AR429" s="35">
        <v>0</v>
      </c>
      <c r="AS429" s="35">
        <v>0</v>
      </c>
      <c r="AT429" s="35">
        <v>0</v>
      </c>
      <c r="AU429" s="31" t="str">
        <f t="shared" si="9"/>
        <v>库存为0</v>
      </c>
      <c r="AV429" s="36" t="str">
        <f>IFERROR(时间!$B$4+AU429,"上周无销量")</f>
        <v>上周无销量</v>
      </c>
    </row>
    <row r="430" spans="1:48">
      <c r="A430" s="21" t="s">
        <v>926</v>
      </c>
      <c r="B430" t="s">
        <v>927</v>
      </c>
      <c r="C430" t="s">
        <v>919</v>
      </c>
      <c r="D430" s="31">
        <v>0</v>
      </c>
      <c r="E430" s="31">
        <v>0</v>
      </c>
      <c r="F430" s="31">
        <v>0</v>
      </c>
      <c r="G430" s="31">
        <v>0</v>
      </c>
      <c r="H430" s="32">
        <v>0</v>
      </c>
      <c r="I430">
        <v>0</v>
      </c>
      <c r="J430" s="33">
        <v>0</v>
      </c>
      <c r="K430" s="33">
        <v>0</v>
      </c>
      <c r="L430" s="33">
        <v>0</v>
      </c>
      <c r="M430">
        <v>0</v>
      </c>
      <c r="N430">
        <v>0</v>
      </c>
      <c r="O430">
        <v>0</v>
      </c>
      <c r="P430" t="s">
        <v>54</v>
      </c>
      <c r="Q430" t="s">
        <v>54</v>
      </c>
      <c r="R430" t="s">
        <v>54</v>
      </c>
      <c r="S430" t="s">
        <v>54</v>
      </c>
      <c r="T430" t="s">
        <v>54</v>
      </c>
      <c r="U430" t="s">
        <v>54</v>
      </c>
      <c r="V430" t="s">
        <v>54</v>
      </c>
      <c r="W430" t="s">
        <v>54</v>
      </c>
      <c r="X430" s="23" t="s">
        <v>54</v>
      </c>
      <c r="Y430" s="23" t="s">
        <v>54</v>
      </c>
      <c r="Z430" s="23" t="s">
        <v>54</v>
      </c>
      <c r="AA430" s="23" t="s">
        <v>54</v>
      </c>
      <c r="AB430" t="s">
        <v>54</v>
      </c>
      <c r="AC430" t="s">
        <v>54</v>
      </c>
      <c r="AD430" t="s">
        <v>54</v>
      </c>
      <c r="AE430" t="s">
        <v>54</v>
      </c>
      <c r="AF430" s="23" t="s">
        <v>54</v>
      </c>
      <c r="AG430" s="23" t="s">
        <v>54</v>
      </c>
      <c r="AH430" s="23" t="s">
        <v>54</v>
      </c>
      <c r="AI430" s="23" t="s">
        <v>54</v>
      </c>
      <c r="AJ430">
        <v>0</v>
      </c>
      <c r="AK430">
        <v>0</v>
      </c>
      <c r="AL430">
        <v>0</v>
      </c>
      <c r="AM430">
        <v>0</v>
      </c>
      <c r="AN430" s="23" t="e">
        <v>#DIV/0!</v>
      </c>
      <c r="AO430" s="23" t="e">
        <v>#DIV/0!</v>
      </c>
      <c r="AP430" s="23" t="e">
        <v>#DIV/0!</v>
      </c>
      <c r="AQ430" s="23" t="e">
        <v>#DIV/0!</v>
      </c>
      <c r="AR430" s="35">
        <v>0</v>
      </c>
      <c r="AS430" s="35">
        <v>0</v>
      </c>
      <c r="AT430" s="35">
        <v>0</v>
      </c>
      <c r="AU430" s="31" t="str">
        <f t="shared" si="9"/>
        <v>库存为0</v>
      </c>
      <c r="AV430" s="36" t="str">
        <f>IFERROR(时间!$B$4+AU430,"上周无销量")</f>
        <v>上周无销量</v>
      </c>
    </row>
    <row r="431" spans="1:48">
      <c r="A431" s="21" t="s">
        <v>928</v>
      </c>
      <c r="B431" t="s">
        <v>778</v>
      </c>
      <c r="C431" t="s">
        <v>919</v>
      </c>
      <c r="D431" s="31">
        <v>0</v>
      </c>
      <c r="E431" s="31">
        <v>0</v>
      </c>
      <c r="F431" s="31">
        <v>0</v>
      </c>
      <c r="G431" s="31">
        <v>0</v>
      </c>
      <c r="H431" s="32">
        <v>0</v>
      </c>
      <c r="I431">
        <v>0</v>
      </c>
      <c r="J431" s="33">
        <v>0</v>
      </c>
      <c r="K431" s="33">
        <v>0</v>
      </c>
      <c r="L431" s="33">
        <v>0</v>
      </c>
      <c r="M431">
        <v>0</v>
      </c>
      <c r="N431">
        <v>0</v>
      </c>
      <c r="O431">
        <v>0</v>
      </c>
      <c r="P431" t="s">
        <v>54</v>
      </c>
      <c r="Q431" t="s">
        <v>54</v>
      </c>
      <c r="R431" t="s">
        <v>54</v>
      </c>
      <c r="S431" t="s">
        <v>54</v>
      </c>
      <c r="T431" t="s">
        <v>54</v>
      </c>
      <c r="U431" t="s">
        <v>54</v>
      </c>
      <c r="V431" t="s">
        <v>54</v>
      </c>
      <c r="W431" t="s">
        <v>54</v>
      </c>
      <c r="X431" s="23" t="s">
        <v>54</v>
      </c>
      <c r="Y431" s="23" t="s">
        <v>54</v>
      </c>
      <c r="Z431" s="23" t="s">
        <v>54</v>
      </c>
      <c r="AA431" s="23" t="s">
        <v>54</v>
      </c>
      <c r="AB431" t="s">
        <v>54</v>
      </c>
      <c r="AC431" t="s">
        <v>54</v>
      </c>
      <c r="AD431" t="s">
        <v>54</v>
      </c>
      <c r="AE431" t="s">
        <v>54</v>
      </c>
      <c r="AF431" s="23" t="s">
        <v>54</v>
      </c>
      <c r="AG431" s="23" t="s">
        <v>54</v>
      </c>
      <c r="AH431" s="23" t="s">
        <v>54</v>
      </c>
      <c r="AI431" s="23" t="s">
        <v>54</v>
      </c>
      <c r="AJ431">
        <v>3</v>
      </c>
      <c r="AK431">
        <v>1</v>
      </c>
      <c r="AL431">
        <v>0</v>
      </c>
      <c r="AM431">
        <v>0</v>
      </c>
      <c r="AN431" s="23">
        <v>0</v>
      </c>
      <c r="AO431" s="23">
        <v>0</v>
      </c>
      <c r="AP431" s="23" t="e">
        <v>#DIV/0!</v>
      </c>
      <c r="AQ431" s="23" t="e">
        <v>#DIV/0!</v>
      </c>
      <c r="AR431" s="35">
        <v>0</v>
      </c>
      <c r="AS431" s="35">
        <v>0</v>
      </c>
      <c r="AT431" s="35">
        <v>0</v>
      </c>
      <c r="AU431" s="31" t="str">
        <f t="shared" si="9"/>
        <v>库存为0</v>
      </c>
      <c r="AV431" s="36" t="str">
        <f>IFERROR(时间!$B$4+AU431,"上周无销量")</f>
        <v>上周无销量</v>
      </c>
    </row>
    <row r="432" spans="1:48">
      <c r="A432" s="21" t="s">
        <v>929</v>
      </c>
      <c r="B432" t="s">
        <v>930</v>
      </c>
      <c r="C432" t="s">
        <v>919</v>
      </c>
      <c r="D432" s="31">
        <v>0</v>
      </c>
      <c r="E432" s="31">
        <v>0</v>
      </c>
      <c r="F432" s="31">
        <v>0</v>
      </c>
      <c r="G432" s="31">
        <v>0</v>
      </c>
      <c r="H432" s="32">
        <v>0</v>
      </c>
      <c r="I432">
        <v>0</v>
      </c>
      <c r="J432" s="33">
        <v>0</v>
      </c>
      <c r="K432" s="33">
        <v>0</v>
      </c>
      <c r="L432" s="33">
        <v>0</v>
      </c>
      <c r="M432">
        <v>0</v>
      </c>
      <c r="N432">
        <v>0</v>
      </c>
      <c r="O432">
        <v>0</v>
      </c>
      <c r="P432" t="s">
        <v>54</v>
      </c>
      <c r="Q432" t="s">
        <v>54</v>
      </c>
      <c r="R432" t="s">
        <v>54</v>
      </c>
      <c r="S432" t="s">
        <v>54</v>
      </c>
      <c r="T432" t="s">
        <v>54</v>
      </c>
      <c r="U432" t="s">
        <v>54</v>
      </c>
      <c r="V432" t="s">
        <v>54</v>
      </c>
      <c r="W432" t="s">
        <v>54</v>
      </c>
      <c r="X432" s="23" t="s">
        <v>54</v>
      </c>
      <c r="Y432" s="23" t="s">
        <v>54</v>
      </c>
      <c r="Z432" s="23" t="s">
        <v>54</v>
      </c>
      <c r="AA432" s="23" t="s">
        <v>54</v>
      </c>
      <c r="AB432" t="s">
        <v>54</v>
      </c>
      <c r="AC432" t="s">
        <v>54</v>
      </c>
      <c r="AD432" t="s">
        <v>54</v>
      </c>
      <c r="AE432" t="s">
        <v>54</v>
      </c>
      <c r="AF432" s="23" t="s">
        <v>54</v>
      </c>
      <c r="AG432" s="23" t="s">
        <v>54</v>
      </c>
      <c r="AH432" s="23" t="s">
        <v>54</v>
      </c>
      <c r="AI432" s="23" t="s">
        <v>54</v>
      </c>
      <c r="AJ432">
        <v>0</v>
      </c>
      <c r="AK432">
        <v>0</v>
      </c>
      <c r="AL432">
        <v>0</v>
      </c>
      <c r="AM432">
        <v>0</v>
      </c>
      <c r="AN432" s="23" t="e">
        <v>#DIV/0!</v>
      </c>
      <c r="AO432" s="23" t="e">
        <v>#DIV/0!</v>
      </c>
      <c r="AP432" s="23" t="e">
        <v>#DIV/0!</v>
      </c>
      <c r="AQ432" s="23" t="e">
        <v>#DIV/0!</v>
      </c>
      <c r="AR432" s="35">
        <v>0</v>
      </c>
      <c r="AS432" s="35">
        <v>0</v>
      </c>
      <c r="AT432" s="35">
        <v>0</v>
      </c>
      <c r="AU432" s="31" t="str">
        <f t="shared" si="9"/>
        <v>库存为0</v>
      </c>
      <c r="AV432" s="36" t="str">
        <f>IFERROR(时间!$B$4+AU432,"上周无销量")</f>
        <v>上周无销量</v>
      </c>
    </row>
    <row r="433" spans="1:48">
      <c r="A433" s="21" t="s">
        <v>931</v>
      </c>
      <c r="B433" t="s">
        <v>932</v>
      </c>
      <c r="C433" t="s">
        <v>933</v>
      </c>
      <c r="D433" s="31">
        <v>0</v>
      </c>
      <c r="E433" s="31">
        <v>0</v>
      </c>
      <c r="F433" s="31">
        <v>0</v>
      </c>
      <c r="G433" s="31">
        <v>0</v>
      </c>
      <c r="H433" s="32">
        <v>0</v>
      </c>
      <c r="I433">
        <v>0</v>
      </c>
      <c r="J433" s="33">
        <v>0</v>
      </c>
      <c r="K433" s="33">
        <v>0</v>
      </c>
      <c r="L433" s="33">
        <v>0</v>
      </c>
      <c r="M433">
        <v>0</v>
      </c>
      <c r="N433">
        <v>0</v>
      </c>
      <c r="O433">
        <v>0</v>
      </c>
      <c r="P433" t="s">
        <v>54</v>
      </c>
      <c r="Q433" t="s">
        <v>54</v>
      </c>
      <c r="R433" t="s">
        <v>54</v>
      </c>
      <c r="S433" t="s">
        <v>54</v>
      </c>
      <c r="T433" t="s">
        <v>54</v>
      </c>
      <c r="U433" t="s">
        <v>54</v>
      </c>
      <c r="V433" t="s">
        <v>54</v>
      </c>
      <c r="W433" t="s">
        <v>54</v>
      </c>
      <c r="X433" s="23" t="s">
        <v>54</v>
      </c>
      <c r="Y433" s="23" t="s">
        <v>54</v>
      </c>
      <c r="Z433" s="23" t="s">
        <v>54</v>
      </c>
      <c r="AA433" s="23" t="s">
        <v>54</v>
      </c>
      <c r="AB433" t="s">
        <v>54</v>
      </c>
      <c r="AC433" t="s">
        <v>54</v>
      </c>
      <c r="AD433" t="s">
        <v>54</v>
      </c>
      <c r="AE433" t="s">
        <v>54</v>
      </c>
      <c r="AF433" s="23" t="s">
        <v>54</v>
      </c>
      <c r="AG433" s="23" t="s">
        <v>54</v>
      </c>
      <c r="AH433" s="23" t="s">
        <v>54</v>
      </c>
      <c r="AI433" s="23" t="s">
        <v>54</v>
      </c>
      <c r="AJ433">
        <v>0</v>
      </c>
      <c r="AK433">
        <v>0</v>
      </c>
      <c r="AL433">
        <v>0</v>
      </c>
      <c r="AM433">
        <v>0</v>
      </c>
      <c r="AN433" s="23" t="e">
        <v>#DIV/0!</v>
      </c>
      <c r="AO433" s="23" t="e">
        <v>#DIV/0!</v>
      </c>
      <c r="AP433" s="23" t="e">
        <v>#DIV/0!</v>
      </c>
      <c r="AQ433" s="23" t="e">
        <v>#DIV/0!</v>
      </c>
      <c r="AR433" s="35">
        <v>0</v>
      </c>
      <c r="AS433" s="35">
        <v>0</v>
      </c>
      <c r="AT433" s="35">
        <v>0</v>
      </c>
      <c r="AU433" s="31" t="str">
        <f t="shared" si="9"/>
        <v>库存为0</v>
      </c>
      <c r="AV433" s="36" t="str">
        <f>IFERROR(时间!$B$4+AU433,"上周无销量")</f>
        <v>上周无销量</v>
      </c>
    </row>
    <row r="434" spans="1:48">
      <c r="A434" s="21" t="s">
        <v>934</v>
      </c>
      <c r="B434" t="s">
        <v>935</v>
      </c>
      <c r="C434" t="s">
        <v>933</v>
      </c>
      <c r="D434" s="31">
        <v>0</v>
      </c>
      <c r="E434" s="31">
        <v>0</v>
      </c>
      <c r="F434" s="31">
        <v>0</v>
      </c>
      <c r="G434" s="31">
        <v>0</v>
      </c>
      <c r="H434" s="32">
        <v>0</v>
      </c>
      <c r="I434">
        <v>0</v>
      </c>
      <c r="J434" s="33">
        <v>0</v>
      </c>
      <c r="K434" s="33">
        <v>0</v>
      </c>
      <c r="L434" s="33">
        <v>0</v>
      </c>
      <c r="M434">
        <v>0</v>
      </c>
      <c r="N434">
        <v>0</v>
      </c>
      <c r="O434">
        <v>0</v>
      </c>
      <c r="P434" t="s">
        <v>54</v>
      </c>
      <c r="Q434" t="s">
        <v>54</v>
      </c>
      <c r="R434" t="s">
        <v>54</v>
      </c>
      <c r="S434" t="s">
        <v>54</v>
      </c>
      <c r="T434" t="s">
        <v>54</v>
      </c>
      <c r="U434" t="s">
        <v>54</v>
      </c>
      <c r="V434" t="s">
        <v>54</v>
      </c>
      <c r="W434" t="s">
        <v>54</v>
      </c>
      <c r="X434" s="23" t="s">
        <v>54</v>
      </c>
      <c r="Y434" s="23" t="s">
        <v>54</v>
      </c>
      <c r="Z434" s="23" t="s">
        <v>54</v>
      </c>
      <c r="AA434" s="23" t="s">
        <v>54</v>
      </c>
      <c r="AB434" t="s">
        <v>54</v>
      </c>
      <c r="AC434" t="s">
        <v>54</v>
      </c>
      <c r="AD434" t="s">
        <v>54</v>
      </c>
      <c r="AE434" t="s">
        <v>54</v>
      </c>
      <c r="AF434" s="23" t="s">
        <v>54</v>
      </c>
      <c r="AG434" s="23" t="s">
        <v>54</v>
      </c>
      <c r="AH434" s="23" t="s">
        <v>54</v>
      </c>
      <c r="AI434" s="23" t="s">
        <v>54</v>
      </c>
      <c r="AJ434">
        <v>0</v>
      </c>
      <c r="AK434">
        <v>0</v>
      </c>
      <c r="AL434">
        <v>0</v>
      </c>
      <c r="AM434">
        <v>0</v>
      </c>
      <c r="AN434" s="23" t="e">
        <v>#DIV/0!</v>
      </c>
      <c r="AO434" s="23" t="e">
        <v>#DIV/0!</v>
      </c>
      <c r="AP434" s="23" t="e">
        <v>#DIV/0!</v>
      </c>
      <c r="AQ434" s="23" t="e">
        <v>#DIV/0!</v>
      </c>
      <c r="AR434" s="35">
        <v>0</v>
      </c>
      <c r="AS434" s="35">
        <v>0</v>
      </c>
      <c r="AT434" s="35">
        <v>0</v>
      </c>
      <c r="AU434" s="31" t="str">
        <f t="shared" si="9"/>
        <v>库存为0</v>
      </c>
      <c r="AV434" s="36" t="str">
        <f>IFERROR(时间!$B$4+AU434,"上周无销量")</f>
        <v>上周无销量</v>
      </c>
    </row>
    <row r="435" spans="1:48">
      <c r="A435" s="21" t="s">
        <v>936</v>
      </c>
      <c r="B435" t="s">
        <v>937</v>
      </c>
      <c r="C435" t="s">
        <v>938</v>
      </c>
      <c r="D435" s="31">
        <v>0</v>
      </c>
      <c r="E435" s="31">
        <v>0</v>
      </c>
      <c r="F435" s="31">
        <v>0</v>
      </c>
      <c r="G435" s="31">
        <v>0</v>
      </c>
      <c r="H435" s="32">
        <v>0</v>
      </c>
      <c r="I435">
        <v>2</v>
      </c>
      <c r="J435" s="33">
        <v>0</v>
      </c>
      <c r="K435" s="33">
        <v>0</v>
      </c>
      <c r="L435" s="33">
        <v>0</v>
      </c>
      <c r="M435">
        <v>2</v>
      </c>
      <c r="N435">
        <v>0</v>
      </c>
      <c r="O435">
        <v>2</v>
      </c>
      <c r="P435" t="s">
        <v>54</v>
      </c>
      <c r="Q435" t="s">
        <v>54</v>
      </c>
      <c r="R435" t="s">
        <v>54</v>
      </c>
      <c r="S435" t="s">
        <v>54</v>
      </c>
      <c r="T435" t="s">
        <v>54</v>
      </c>
      <c r="U435" t="s">
        <v>54</v>
      </c>
      <c r="V435" t="s">
        <v>54</v>
      </c>
      <c r="W435" t="s">
        <v>54</v>
      </c>
      <c r="X435" s="23" t="s">
        <v>54</v>
      </c>
      <c r="Y435" s="23" t="s">
        <v>54</v>
      </c>
      <c r="Z435" s="23" t="s">
        <v>54</v>
      </c>
      <c r="AA435" s="23" t="s">
        <v>54</v>
      </c>
      <c r="AB435" t="s">
        <v>54</v>
      </c>
      <c r="AC435" t="s">
        <v>54</v>
      </c>
      <c r="AD435" t="s">
        <v>54</v>
      </c>
      <c r="AE435" t="s">
        <v>54</v>
      </c>
      <c r="AF435" s="23" t="s">
        <v>54</v>
      </c>
      <c r="AG435" s="23" t="s">
        <v>54</v>
      </c>
      <c r="AH435" s="23" t="s">
        <v>54</v>
      </c>
      <c r="AI435" s="23" t="s">
        <v>54</v>
      </c>
      <c r="AJ435">
        <v>4</v>
      </c>
      <c r="AK435">
        <v>1</v>
      </c>
      <c r="AL435">
        <v>1</v>
      </c>
      <c r="AM435">
        <v>0</v>
      </c>
      <c r="AN435" s="23">
        <v>0</v>
      </c>
      <c r="AO435" s="23">
        <v>0</v>
      </c>
      <c r="AP435" s="23">
        <v>0</v>
      </c>
      <c r="AQ435" s="23" t="e">
        <v>#DIV/0!</v>
      </c>
      <c r="AR435" s="35">
        <v>0</v>
      </c>
      <c r="AS435" s="35">
        <v>0</v>
      </c>
      <c r="AT435" s="35">
        <v>2</v>
      </c>
      <c r="AU435" s="31" t="str">
        <f t="shared" si="9"/>
        <v>库存为2</v>
      </c>
      <c r="AV435" s="36" t="str">
        <f>IFERROR(时间!$B$4+AU435,"上周无销量")</f>
        <v>上周无销量</v>
      </c>
    </row>
    <row r="436" spans="1:48">
      <c r="A436" s="21" t="s">
        <v>939</v>
      </c>
      <c r="B436" t="s">
        <v>940</v>
      </c>
      <c r="C436" t="s">
        <v>938</v>
      </c>
      <c r="D436" s="31">
        <v>0</v>
      </c>
      <c r="E436" s="31">
        <v>0</v>
      </c>
      <c r="F436" s="31">
        <v>0</v>
      </c>
      <c r="G436" s="31">
        <v>0</v>
      </c>
      <c r="H436" s="32">
        <v>0</v>
      </c>
      <c r="I436">
        <v>3</v>
      </c>
      <c r="J436" s="33">
        <v>0</v>
      </c>
      <c r="K436" s="33">
        <v>0</v>
      </c>
      <c r="L436" s="33">
        <v>0</v>
      </c>
      <c r="M436">
        <v>3</v>
      </c>
      <c r="N436">
        <v>0</v>
      </c>
      <c r="O436">
        <v>3</v>
      </c>
      <c r="P436" t="s">
        <v>54</v>
      </c>
      <c r="Q436" t="s">
        <v>54</v>
      </c>
      <c r="R436" t="s">
        <v>54</v>
      </c>
      <c r="S436" t="s">
        <v>54</v>
      </c>
      <c r="T436" t="s">
        <v>54</v>
      </c>
      <c r="U436" t="s">
        <v>54</v>
      </c>
      <c r="V436" t="s">
        <v>54</v>
      </c>
      <c r="W436" t="s">
        <v>54</v>
      </c>
      <c r="X436" s="23" t="s">
        <v>54</v>
      </c>
      <c r="Y436" s="23" t="s">
        <v>54</v>
      </c>
      <c r="Z436" s="23" t="s">
        <v>54</v>
      </c>
      <c r="AA436" s="23" t="s">
        <v>54</v>
      </c>
      <c r="AB436" t="s">
        <v>54</v>
      </c>
      <c r="AC436" t="s">
        <v>54</v>
      </c>
      <c r="AD436" t="s">
        <v>54</v>
      </c>
      <c r="AE436" t="s">
        <v>54</v>
      </c>
      <c r="AF436" s="23" t="s">
        <v>54</v>
      </c>
      <c r="AG436" s="23" t="s">
        <v>54</v>
      </c>
      <c r="AH436" s="23" t="s">
        <v>54</v>
      </c>
      <c r="AI436" s="23" t="s">
        <v>54</v>
      </c>
      <c r="AJ436">
        <v>1</v>
      </c>
      <c r="AK436">
        <v>0</v>
      </c>
      <c r="AL436">
        <v>0</v>
      </c>
      <c r="AM436">
        <v>0</v>
      </c>
      <c r="AN436" s="23">
        <v>0</v>
      </c>
      <c r="AO436" s="23" t="e">
        <v>#DIV/0!</v>
      </c>
      <c r="AP436" s="23" t="e">
        <v>#DIV/0!</v>
      </c>
      <c r="AQ436" s="23" t="e">
        <v>#DIV/0!</v>
      </c>
      <c r="AR436" s="35">
        <v>0</v>
      </c>
      <c r="AS436" s="35">
        <v>0</v>
      </c>
      <c r="AT436" s="35">
        <v>3</v>
      </c>
      <c r="AU436" s="31" t="str">
        <f t="shared" si="9"/>
        <v>库存为3</v>
      </c>
      <c r="AV436" s="36" t="str">
        <f>IFERROR(时间!$B$4+AU436,"上周无销量")</f>
        <v>上周无销量</v>
      </c>
    </row>
    <row r="437" spans="1:48">
      <c r="A437" s="21" t="s">
        <v>941</v>
      </c>
      <c r="B437" t="s">
        <v>942</v>
      </c>
      <c r="C437" t="s">
        <v>943</v>
      </c>
      <c r="D437" s="31">
        <v>0</v>
      </c>
      <c r="E437" s="31">
        <v>0</v>
      </c>
      <c r="F437" s="31">
        <v>0</v>
      </c>
      <c r="G437" s="31">
        <v>0</v>
      </c>
      <c r="H437" s="32">
        <v>0</v>
      </c>
      <c r="I437">
        <v>0</v>
      </c>
      <c r="J437" s="33">
        <v>0</v>
      </c>
      <c r="K437" s="33">
        <v>0</v>
      </c>
      <c r="L437" s="33">
        <v>0</v>
      </c>
      <c r="M437">
        <v>0</v>
      </c>
      <c r="N437">
        <v>0</v>
      </c>
      <c r="O437">
        <v>0</v>
      </c>
      <c r="P437" t="s">
        <v>54</v>
      </c>
      <c r="Q437" t="s">
        <v>54</v>
      </c>
      <c r="R437" t="s">
        <v>54</v>
      </c>
      <c r="S437" t="s">
        <v>54</v>
      </c>
      <c r="T437" t="s">
        <v>54</v>
      </c>
      <c r="U437" t="s">
        <v>54</v>
      </c>
      <c r="V437" t="s">
        <v>54</v>
      </c>
      <c r="W437" t="s">
        <v>54</v>
      </c>
      <c r="X437" s="23" t="s">
        <v>54</v>
      </c>
      <c r="Y437" s="23" t="s">
        <v>54</v>
      </c>
      <c r="Z437" s="23" t="s">
        <v>54</v>
      </c>
      <c r="AA437" s="23" t="s">
        <v>54</v>
      </c>
      <c r="AB437" t="s">
        <v>54</v>
      </c>
      <c r="AC437" t="s">
        <v>54</v>
      </c>
      <c r="AD437" t="s">
        <v>54</v>
      </c>
      <c r="AE437" t="s">
        <v>54</v>
      </c>
      <c r="AF437" s="23" t="s">
        <v>54</v>
      </c>
      <c r="AG437" s="23" t="s">
        <v>54</v>
      </c>
      <c r="AH437" s="23" t="s">
        <v>54</v>
      </c>
      <c r="AI437" s="23" t="s">
        <v>54</v>
      </c>
      <c r="AJ437">
        <v>0</v>
      </c>
      <c r="AK437">
        <v>0</v>
      </c>
      <c r="AL437">
        <v>0</v>
      </c>
      <c r="AM437">
        <v>0</v>
      </c>
      <c r="AN437" s="23" t="e">
        <v>#DIV/0!</v>
      </c>
      <c r="AO437" s="23" t="e">
        <v>#DIV/0!</v>
      </c>
      <c r="AP437" s="23" t="e">
        <v>#DIV/0!</v>
      </c>
      <c r="AQ437" s="23" t="e">
        <v>#DIV/0!</v>
      </c>
      <c r="AR437" s="35">
        <v>0</v>
      </c>
      <c r="AS437" s="35">
        <v>0</v>
      </c>
      <c r="AT437" s="35">
        <v>0</v>
      </c>
      <c r="AU437" s="31" t="str">
        <f t="shared" si="9"/>
        <v>库存为0</v>
      </c>
      <c r="AV437" s="36" t="str">
        <f>IFERROR(时间!$B$4+AU437,"上周无销量")</f>
        <v>上周无销量</v>
      </c>
    </row>
    <row r="438" spans="1:48">
      <c r="A438" s="21" t="s">
        <v>944</v>
      </c>
      <c r="B438" t="s">
        <v>945</v>
      </c>
      <c r="C438" t="s">
        <v>943</v>
      </c>
      <c r="D438" s="31">
        <v>0</v>
      </c>
      <c r="E438" s="31">
        <v>0</v>
      </c>
      <c r="F438" s="31">
        <v>0</v>
      </c>
      <c r="G438" s="31">
        <v>0</v>
      </c>
      <c r="H438" s="32">
        <v>0</v>
      </c>
      <c r="I438">
        <v>0</v>
      </c>
      <c r="J438" s="33">
        <v>0</v>
      </c>
      <c r="K438" s="33">
        <v>0</v>
      </c>
      <c r="L438" s="33">
        <v>0</v>
      </c>
      <c r="M438">
        <v>0</v>
      </c>
      <c r="N438">
        <v>0</v>
      </c>
      <c r="O438">
        <v>0</v>
      </c>
      <c r="P438" t="s">
        <v>54</v>
      </c>
      <c r="Q438" t="s">
        <v>54</v>
      </c>
      <c r="R438" t="s">
        <v>54</v>
      </c>
      <c r="S438" t="s">
        <v>54</v>
      </c>
      <c r="T438" t="s">
        <v>54</v>
      </c>
      <c r="U438" t="s">
        <v>54</v>
      </c>
      <c r="V438" t="s">
        <v>54</v>
      </c>
      <c r="W438" t="s">
        <v>54</v>
      </c>
      <c r="X438" s="23" t="s">
        <v>54</v>
      </c>
      <c r="Y438" s="23" t="s">
        <v>54</v>
      </c>
      <c r="Z438" s="23" t="s">
        <v>54</v>
      </c>
      <c r="AA438" s="23" t="s">
        <v>54</v>
      </c>
      <c r="AB438" t="s">
        <v>54</v>
      </c>
      <c r="AC438" t="s">
        <v>54</v>
      </c>
      <c r="AD438" t="s">
        <v>54</v>
      </c>
      <c r="AE438" t="s">
        <v>54</v>
      </c>
      <c r="AF438" s="23" t="s">
        <v>54</v>
      </c>
      <c r="AG438" s="23" t="s">
        <v>54</v>
      </c>
      <c r="AH438" s="23" t="s">
        <v>54</v>
      </c>
      <c r="AI438" s="23" t="s">
        <v>54</v>
      </c>
      <c r="AJ438">
        <v>0</v>
      </c>
      <c r="AK438">
        <v>0</v>
      </c>
      <c r="AL438">
        <v>0</v>
      </c>
      <c r="AM438">
        <v>0</v>
      </c>
      <c r="AN438" s="23" t="e">
        <v>#DIV/0!</v>
      </c>
      <c r="AO438" s="23" t="e">
        <v>#DIV/0!</v>
      </c>
      <c r="AP438" s="23" t="e">
        <v>#DIV/0!</v>
      </c>
      <c r="AQ438" s="23" t="e">
        <v>#DIV/0!</v>
      </c>
      <c r="AR438" s="35">
        <v>0</v>
      </c>
      <c r="AS438" s="35">
        <v>0</v>
      </c>
      <c r="AT438" s="35">
        <v>0</v>
      </c>
      <c r="AU438" s="31" t="str">
        <f t="shared" si="9"/>
        <v>库存为0</v>
      </c>
      <c r="AV438" s="36" t="str">
        <f>IFERROR(时间!$B$4+AU438,"上周无销量")</f>
        <v>上周无销量</v>
      </c>
    </row>
    <row r="439" spans="1:48">
      <c r="A439" s="21" t="s">
        <v>946</v>
      </c>
      <c r="B439" t="s">
        <v>947</v>
      </c>
      <c r="C439" t="s">
        <v>943</v>
      </c>
      <c r="D439" s="31">
        <v>0</v>
      </c>
      <c r="E439" s="31">
        <v>0</v>
      </c>
      <c r="F439" s="31">
        <v>0</v>
      </c>
      <c r="G439" s="31">
        <v>0</v>
      </c>
      <c r="H439" s="32">
        <v>0</v>
      </c>
      <c r="I439">
        <v>0</v>
      </c>
      <c r="J439" s="33">
        <v>0</v>
      </c>
      <c r="K439" s="33">
        <v>0</v>
      </c>
      <c r="L439" s="33">
        <v>0</v>
      </c>
      <c r="M439">
        <v>0</v>
      </c>
      <c r="N439">
        <v>0</v>
      </c>
      <c r="O439">
        <v>0</v>
      </c>
      <c r="P439" t="s">
        <v>54</v>
      </c>
      <c r="Q439" t="s">
        <v>54</v>
      </c>
      <c r="R439" t="s">
        <v>54</v>
      </c>
      <c r="S439" t="s">
        <v>54</v>
      </c>
      <c r="T439" t="s">
        <v>54</v>
      </c>
      <c r="U439" t="s">
        <v>54</v>
      </c>
      <c r="V439" t="s">
        <v>54</v>
      </c>
      <c r="W439" t="s">
        <v>54</v>
      </c>
      <c r="X439" s="23" t="s">
        <v>54</v>
      </c>
      <c r="Y439" s="23" t="s">
        <v>54</v>
      </c>
      <c r="Z439" s="23" t="s">
        <v>54</v>
      </c>
      <c r="AA439" s="23" t="s">
        <v>54</v>
      </c>
      <c r="AB439" t="s">
        <v>54</v>
      </c>
      <c r="AC439" t="s">
        <v>54</v>
      </c>
      <c r="AD439" t="s">
        <v>54</v>
      </c>
      <c r="AE439" t="s">
        <v>54</v>
      </c>
      <c r="AF439" s="23" t="s">
        <v>54</v>
      </c>
      <c r="AG439" s="23" t="s">
        <v>54</v>
      </c>
      <c r="AH439" s="23" t="s">
        <v>54</v>
      </c>
      <c r="AI439" s="23" t="s">
        <v>54</v>
      </c>
      <c r="AJ439">
        <v>0</v>
      </c>
      <c r="AK439">
        <v>0</v>
      </c>
      <c r="AL439">
        <v>0</v>
      </c>
      <c r="AM439">
        <v>0</v>
      </c>
      <c r="AN439" s="23" t="e">
        <v>#DIV/0!</v>
      </c>
      <c r="AO439" s="23" t="e">
        <v>#DIV/0!</v>
      </c>
      <c r="AP439" s="23" t="e">
        <v>#DIV/0!</v>
      </c>
      <c r="AQ439" s="23" t="e">
        <v>#DIV/0!</v>
      </c>
      <c r="AR439" s="35">
        <v>0</v>
      </c>
      <c r="AS439" s="35">
        <v>0</v>
      </c>
      <c r="AT439" s="35">
        <v>0</v>
      </c>
      <c r="AU439" s="31" t="str">
        <f t="shared" si="9"/>
        <v>库存为0</v>
      </c>
      <c r="AV439" s="36" t="str">
        <f>IFERROR(时间!$B$4+AU439,"上周无销量")</f>
        <v>上周无销量</v>
      </c>
    </row>
    <row r="440" spans="1:48">
      <c r="A440" s="21" t="s">
        <v>948</v>
      </c>
      <c r="B440" t="s">
        <v>949</v>
      </c>
      <c r="C440" t="s">
        <v>943</v>
      </c>
      <c r="D440" s="31">
        <v>0</v>
      </c>
      <c r="E440" s="31">
        <v>0</v>
      </c>
      <c r="F440" s="31">
        <v>0</v>
      </c>
      <c r="G440" s="31">
        <v>0</v>
      </c>
      <c r="H440" s="32">
        <v>0</v>
      </c>
      <c r="I440">
        <v>0</v>
      </c>
      <c r="J440" s="33">
        <v>0</v>
      </c>
      <c r="K440" s="33">
        <v>0</v>
      </c>
      <c r="L440" s="33">
        <v>0</v>
      </c>
      <c r="M440">
        <v>0</v>
      </c>
      <c r="N440">
        <v>0</v>
      </c>
      <c r="O440">
        <v>0</v>
      </c>
      <c r="P440" t="s">
        <v>54</v>
      </c>
      <c r="Q440" t="s">
        <v>54</v>
      </c>
      <c r="R440" t="s">
        <v>54</v>
      </c>
      <c r="S440" t="s">
        <v>54</v>
      </c>
      <c r="T440" t="s">
        <v>54</v>
      </c>
      <c r="U440" t="s">
        <v>54</v>
      </c>
      <c r="V440" t="s">
        <v>54</v>
      </c>
      <c r="W440" t="s">
        <v>54</v>
      </c>
      <c r="X440" s="23" t="s">
        <v>54</v>
      </c>
      <c r="Y440" s="23" t="s">
        <v>54</v>
      </c>
      <c r="Z440" s="23" t="s">
        <v>54</v>
      </c>
      <c r="AA440" s="23" t="s">
        <v>54</v>
      </c>
      <c r="AB440" t="s">
        <v>54</v>
      </c>
      <c r="AC440" t="s">
        <v>54</v>
      </c>
      <c r="AD440" t="s">
        <v>54</v>
      </c>
      <c r="AE440" t="s">
        <v>54</v>
      </c>
      <c r="AF440" s="23" t="s">
        <v>54</v>
      </c>
      <c r="AG440" s="23" t="s">
        <v>54</v>
      </c>
      <c r="AH440" s="23" t="s">
        <v>54</v>
      </c>
      <c r="AI440" s="23" t="s">
        <v>54</v>
      </c>
      <c r="AJ440">
        <v>0</v>
      </c>
      <c r="AK440">
        <v>0</v>
      </c>
      <c r="AL440">
        <v>0</v>
      </c>
      <c r="AM440">
        <v>0</v>
      </c>
      <c r="AN440" s="23" t="e">
        <v>#DIV/0!</v>
      </c>
      <c r="AO440" s="23" t="e">
        <v>#DIV/0!</v>
      </c>
      <c r="AP440" s="23" t="e">
        <v>#DIV/0!</v>
      </c>
      <c r="AQ440" s="23" t="e">
        <v>#DIV/0!</v>
      </c>
      <c r="AR440" s="35">
        <v>0</v>
      </c>
      <c r="AS440" s="35">
        <v>0</v>
      </c>
      <c r="AT440" s="35">
        <v>0</v>
      </c>
      <c r="AU440" s="31" t="str">
        <f t="shared" si="9"/>
        <v>库存为0</v>
      </c>
      <c r="AV440" s="36" t="str">
        <f>IFERROR(时间!$B$4+AU440,"上周无销量")</f>
        <v>上周无销量</v>
      </c>
    </row>
    <row r="441" spans="1:48">
      <c r="A441" s="21" t="s">
        <v>950</v>
      </c>
      <c r="B441" t="s">
        <v>951</v>
      </c>
      <c r="C441" t="s">
        <v>943</v>
      </c>
      <c r="D441" s="31">
        <v>0</v>
      </c>
      <c r="E441" s="31">
        <v>0</v>
      </c>
      <c r="F441" s="31">
        <v>0</v>
      </c>
      <c r="G441" s="31">
        <v>0</v>
      </c>
      <c r="H441" s="32">
        <v>0</v>
      </c>
      <c r="I441">
        <v>0</v>
      </c>
      <c r="J441" s="33">
        <v>0</v>
      </c>
      <c r="K441" s="33">
        <v>0</v>
      </c>
      <c r="L441" s="33">
        <v>0</v>
      </c>
      <c r="M441">
        <v>0</v>
      </c>
      <c r="N441">
        <v>0</v>
      </c>
      <c r="O441">
        <v>0</v>
      </c>
      <c r="P441" t="s">
        <v>54</v>
      </c>
      <c r="Q441" t="s">
        <v>54</v>
      </c>
      <c r="R441" t="s">
        <v>54</v>
      </c>
      <c r="S441" t="s">
        <v>54</v>
      </c>
      <c r="T441" t="s">
        <v>54</v>
      </c>
      <c r="U441" t="s">
        <v>54</v>
      </c>
      <c r="V441" t="s">
        <v>54</v>
      </c>
      <c r="W441" t="s">
        <v>54</v>
      </c>
      <c r="X441" s="23" t="s">
        <v>54</v>
      </c>
      <c r="Y441" s="23" t="s">
        <v>54</v>
      </c>
      <c r="Z441" s="23" t="s">
        <v>54</v>
      </c>
      <c r="AA441" s="23" t="s">
        <v>54</v>
      </c>
      <c r="AB441" t="s">
        <v>54</v>
      </c>
      <c r="AC441" t="s">
        <v>54</v>
      </c>
      <c r="AD441" t="s">
        <v>54</v>
      </c>
      <c r="AE441" t="s">
        <v>54</v>
      </c>
      <c r="AF441" s="23" t="s">
        <v>54</v>
      </c>
      <c r="AG441" s="23" t="s">
        <v>54</v>
      </c>
      <c r="AH441" s="23" t="s">
        <v>54</v>
      </c>
      <c r="AI441" s="23" t="s">
        <v>54</v>
      </c>
      <c r="AJ441">
        <v>0</v>
      </c>
      <c r="AK441">
        <v>0</v>
      </c>
      <c r="AL441">
        <v>0</v>
      </c>
      <c r="AM441">
        <v>0</v>
      </c>
      <c r="AN441" s="23" t="e">
        <v>#DIV/0!</v>
      </c>
      <c r="AO441" s="23" t="e">
        <v>#DIV/0!</v>
      </c>
      <c r="AP441" s="23" t="e">
        <v>#DIV/0!</v>
      </c>
      <c r="AQ441" s="23" t="e">
        <v>#DIV/0!</v>
      </c>
      <c r="AR441" s="35">
        <v>0</v>
      </c>
      <c r="AS441" s="35">
        <v>0</v>
      </c>
      <c r="AT441" s="35">
        <v>0</v>
      </c>
      <c r="AU441" s="31" t="str">
        <f t="shared" si="9"/>
        <v>库存为0</v>
      </c>
      <c r="AV441" s="36" t="str">
        <f>IFERROR(时间!$B$4+AU441,"上周无销量")</f>
        <v>上周无销量</v>
      </c>
    </row>
    <row r="442" spans="1:48">
      <c r="A442" s="21" t="s">
        <v>952</v>
      </c>
      <c r="B442" t="s">
        <v>953</v>
      </c>
      <c r="C442" t="s">
        <v>954</v>
      </c>
      <c r="D442" s="31">
        <v>0</v>
      </c>
      <c r="E442" s="31">
        <v>0</v>
      </c>
      <c r="F442" s="31">
        <v>0</v>
      </c>
      <c r="G442" s="31">
        <v>0</v>
      </c>
      <c r="H442" s="32">
        <v>0</v>
      </c>
      <c r="I442">
        <v>0</v>
      </c>
      <c r="J442" s="33">
        <v>0</v>
      </c>
      <c r="K442" s="33">
        <v>0</v>
      </c>
      <c r="L442" s="33">
        <v>0</v>
      </c>
      <c r="M442">
        <v>0</v>
      </c>
      <c r="N442">
        <v>0</v>
      </c>
      <c r="O442">
        <v>0</v>
      </c>
      <c r="P442" t="s">
        <v>54</v>
      </c>
      <c r="Q442" t="s">
        <v>54</v>
      </c>
      <c r="R442" t="s">
        <v>54</v>
      </c>
      <c r="S442" t="s">
        <v>54</v>
      </c>
      <c r="T442" t="s">
        <v>54</v>
      </c>
      <c r="U442" t="s">
        <v>54</v>
      </c>
      <c r="V442" t="s">
        <v>54</v>
      </c>
      <c r="W442" t="s">
        <v>54</v>
      </c>
      <c r="X442" s="23" t="s">
        <v>54</v>
      </c>
      <c r="Y442" s="23" t="s">
        <v>54</v>
      </c>
      <c r="Z442" s="23" t="s">
        <v>54</v>
      </c>
      <c r="AA442" s="23" t="s">
        <v>54</v>
      </c>
      <c r="AB442" t="s">
        <v>54</v>
      </c>
      <c r="AC442" t="s">
        <v>54</v>
      </c>
      <c r="AD442" t="s">
        <v>54</v>
      </c>
      <c r="AE442" t="s">
        <v>54</v>
      </c>
      <c r="AF442" s="23" t="s">
        <v>54</v>
      </c>
      <c r="AG442" s="23" t="s">
        <v>54</v>
      </c>
      <c r="AH442" s="23" t="s">
        <v>54</v>
      </c>
      <c r="AI442" s="23" t="s">
        <v>54</v>
      </c>
      <c r="AJ442">
        <v>0</v>
      </c>
      <c r="AK442">
        <v>0</v>
      </c>
      <c r="AL442">
        <v>0</v>
      </c>
      <c r="AM442">
        <v>0</v>
      </c>
      <c r="AN442" s="23" t="e">
        <v>#DIV/0!</v>
      </c>
      <c r="AO442" s="23" t="e">
        <v>#DIV/0!</v>
      </c>
      <c r="AP442" s="23" t="e">
        <v>#DIV/0!</v>
      </c>
      <c r="AQ442" s="23" t="e">
        <v>#DIV/0!</v>
      </c>
      <c r="AR442" s="35">
        <v>0</v>
      </c>
      <c r="AS442" s="35">
        <v>0</v>
      </c>
      <c r="AT442" s="35">
        <v>0</v>
      </c>
      <c r="AU442" s="31" t="str">
        <f t="shared" si="9"/>
        <v>库存为0</v>
      </c>
      <c r="AV442" s="36" t="str">
        <f>IFERROR(时间!$B$4+AU442,"上周无销量")</f>
        <v>上周无销量</v>
      </c>
    </row>
    <row r="443" spans="1:48">
      <c r="A443" s="21" t="s">
        <v>955</v>
      </c>
      <c r="B443" t="s">
        <v>956</v>
      </c>
      <c r="C443" t="s">
        <v>954</v>
      </c>
      <c r="D443" s="31">
        <v>0</v>
      </c>
      <c r="E443" s="31">
        <v>0</v>
      </c>
      <c r="F443" s="31">
        <v>0</v>
      </c>
      <c r="G443" s="31">
        <v>0</v>
      </c>
      <c r="H443" s="32">
        <v>0</v>
      </c>
      <c r="I443">
        <v>0</v>
      </c>
      <c r="J443" s="33">
        <v>0</v>
      </c>
      <c r="K443" s="33">
        <v>0</v>
      </c>
      <c r="L443" s="33">
        <v>0</v>
      </c>
      <c r="M443">
        <v>0</v>
      </c>
      <c r="N443">
        <v>0</v>
      </c>
      <c r="O443">
        <v>0</v>
      </c>
      <c r="P443" t="s">
        <v>54</v>
      </c>
      <c r="Q443" t="s">
        <v>54</v>
      </c>
      <c r="R443" t="s">
        <v>54</v>
      </c>
      <c r="S443" t="s">
        <v>54</v>
      </c>
      <c r="T443" t="s">
        <v>54</v>
      </c>
      <c r="U443" t="s">
        <v>54</v>
      </c>
      <c r="V443" t="s">
        <v>54</v>
      </c>
      <c r="W443" t="s">
        <v>54</v>
      </c>
      <c r="X443" s="23" t="s">
        <v>54</v>
      </c>
      <c r="Y443" s="23" t="s">
        <v>54</v>
      </c>
      <c r="Z443" s="23" t="s">
        <v>54</v>
      </c>
      <c r="AA443" s="23" t="s">
        <v>54</v>
      </c>
      <c r="AB443" t="s">
        <v>54</v>
      </c>
      <c r="AC443" t="s">
        <v>54</v>
      </c>
      <c r="AD443" t="s">
        <v>54</v>
      </c>
      <c r="AE443" t="s">
        <v>54</v>
      </c>
      <c r="AF443" s="23" t="s">
        <v>54</v>
      </c>
      <c r="AG443" s="23" t="s">
        <v>54</v>
      </c>
      <c r="AH443" s="23" t="s">
        <v>54</v>
      </c>
      <c r="AI443" s="23" t="s">
        <v>54</v>
      </c>
      <c r="AJ443">
        <v>2</v>
      </c>
      <c r="AK443">
        <v>0</v>
      </c>
      <c r="AL443">
        <v>1</v>
      </c>
      <c r="AM443">
        <v>1</v>
      </c>
      <c r="AN443" s="23">
        <v>0</v>
      </c>
      <c r="AO443" s="23" t="e">
        <v>#DIV/0!</v>
      </c>
      <c r="AP443" s="23">
        <v>0</v>
      </c>
      <c r="AQ443" s="23">
        <v>0</v>
      </c>
      <c r="AR443" s="35">
        <v>0</v>
      </c>
      <c r="AS443" s="35">
        <v>0</v>
      </c>
      <c r="AT443" s="35">
        <v>0</v>
      </c>
      <c r="AU443" s="31" t="str">
        <f t="shared" si="9"/>
        <v>库存为0</v>
      </c>
      <c r="AV443" s="36" t="str">
        <f>IFERROR(时间!$B$4+AU443,"上周无销量")</f>
        <v>上周无销量</v>
      </c>
    </row>
    <row r="444" spans="1:48">
      <c r="A444" s="21" t="s">
        <v>957</v>
      </c>
      <c r="B444" t="s">
        <v>958</v>
      </c>
      <c r="C444" t="s">
        <v>954</v>
      </c>
      <c r="D444" s="31">
        <v>0</v>
      </c>
      <c r="E444" s="31">
        <v>0</v>
      </c>
      <c r="F444" s="31">
        <v>0</v>
      </c>
      <c r="G444" s="31">
        <v>0</v>
      </c>
      <c r="H444" s="32">
        <v>0</v>
      </c>
      <c r="I444">
        <v>0</v>
      </c>
      <c r="J444" s="33">
        <v>0</v>
      </c>
      <c r="K444" s="33">
        <v>0</v>
      </c>
      <c r="L444" s="33">
        <v>0</v>
      </c>
      <c r="M444">
        <v>0</v>
      </c>
      <c r="N444">
        <v>0</v>
      </c>
      <c r="O444">
        <v>0</v>
      </c>
      <c r="P444" t="s">
        <v>54</v>
      </c>
      <c r="Q444" t="s">
        <v>54</v>
      </c>
      <c r="R444" t="s">
        <v>54</v>
      </c>
      <c r="S444" t="s">
        <v>54</v>
      </c>
      <c r="T444" t="s">
        <v>54</v>
      </c>
      <c r="U444" t="s">
        <v>54</v>
      </c>
      <c r="V444" t="s">
        <v>54</v>
      </c>
      <c r="W444" t="s">
        <v>54</v>
      </c>
      <c r="X444" s="23" t="s">
        <v>54</v>
      </c>
      <c r="Y444" s="23" t="s">
        <v>54</v>
      </c>
      <c r="Z444" s="23" t="s">
        <v>54</v>
      </c>
      <c r="AA444" s="23" t="s">
        <v>54</v>
      </c>
      <c r="AB444" t="s">
        <v>54</v>
      </c>
      <c r="AC444" t="s">
        <v>54</v>
      </c>
      <c r="AD444" t="s">
        <v>54</v>
      </c>
      <c r="AE444" t="s">
        <v>54</v>
      </c>
      <c r="AF444" s="23" t="s">
        <v>54</v>
      </c>
      <c r="AG444" s="23" t="s">
        <v>54</v>
      </c>
      <c r="AH444" s="23" t="s">
        <v>54</v>
      </c>
      <c r="AI444" s="23" t="s">
        <v>54</v>
      </c>
      <c r="AJ444">
        <v>0</v>
      </c>
      <c r="AK444">
        <v>0</v>
      </c>
      <c r="AL444">
        <v>0</v>
      </c>
      <c r="AM444">
        <v>2</v>
      </c>
      <c r="AN444" s="23" t="e">
        <v>#DIV/0!</v>
      </c>
      <c r="AO444" s="23" t="e">
        <v>#DIV/0!</v>
      </c>
      <c r="AP444" s="23" t="e">
        <v>#DIV/0!</v>
      </c>
      <c r="AQ444" s="23">
        <v>0</v>
      </c>
      <c r="AR444" s="35">
        <v>0</v>
      </c>
      <c r="AS444" s="35">
        <v>0</v>
      </c>
      <c r="AT444" s="35">
        <v>0</v>
      </c>
      <c r="AU444" s="31" t="str">
        <f t="shared" si="9"/>
        <v>库存为0</v>
      </c>
      <c r="AV444" s="36" t="str">
        <f>IFERROR(时间!$B$4+AU444,"上周无销量")</f>
        <v>上周无销量</v>
      </c>
    </row>
    <row r="445" spans="1:48">
      <c r="A445" s="21" t="s">
        <v>959</v>
      </c>
      <c r="B445" t="s">
        <v>960</v>
      </c>
      <c r="C445" t="s">
        <v>954</v>
      </c>
      <c r="D445" s="31">
        <v>0</v>
      </c>
      <c r="E445" s="31">
        <v>0</v>
      </c>
      <c r="F445" s="31">
        <v>0</v>
      </c>
      <c r="G445" s="31">
        <v>0</v>
      </c>
      <c r="H445" s="32">
        <v>0</v>
      </c>
      <c r="I445">
        <v>0</v>
      </c>
      <c r="J445" s="33">
        <v>0</v>
      </c>
      <c r="K445" s="33">
        <v>0</v>
      </c>
      <c r="L445" s="33">
        <v>0</v>
      </c>
      <c r="M445">
        <v>0</v>
      </c>
      <c r="N445">
        <v>0</v>
      </c>
      <c r="O445">
        <v>0</v>
      </c>
      <c r="P445" t="s">
        <v>54</v>
      </c>
      <c r="Q445" t="s">
        <v>54</v>
      </c>
      <c r="R445" t="s">
        <v>54</v>
      </c>
      <c r="S445" t="s">
        <v>54</v>
      </c>
      <c r="T445" t="s">
        <v>54</v>
      </c>
      <c r="U445" t="s">
        <v>54</v>
      </c>
      <c r="V445" t="s">
        <v>54</v>
      </c>
      <c r="W445" t="s">
        <v>54</v>
      </c>
      <c r="X445" s="23" t="s">
        <v>54</v>
      </c>
      <c r="Y445" s="23" t="s">
        <v>54</v>
      </c>
      <c r="Z445" s="23" t="s">
        <v>54</v>
      </c>
      <c r="AA445" s="23" t="s">
        <v>54</v>
      </c>
      <c r="AB445" t="s">
        <v>54</v>
      </c>
      <c r="AC445" t="s">
        <v>54</v>
      </c>
      <c r="AD445" t="s">
        <v>54</v>
      </c>
      <c r="AE445" t="s">
        <v>54</v>
      </c>
      <c r="AF445" s="23" t="s">
        <v>54</v>
      </c>
      <c r="AG445" s="23" t="s">
        <v>54</v>
      </c>
      <c r="AH445" s="23" t="s">
        <v>54</v>
      </c>
      <c r="AI445" s="23" t="s">
        <v>54</v>
      </c>
      <c r="AJ445">
        <v>0</v>
      </c>
      <c r="AK445">
        <v>0</v>
      </c>
      <c r="AL445">
        <v>2</v>
      </c>
      <c r="AM445">
        <v>1</v>
      </c>
      <c r="AN445" s="23" t="e">
        <v>#DIV/0!</v>
      </c>
      <c r="AO445" s="23" t="e">
        <v>#DIV/0!</v>
      </c>
      <c r="AP445" s="23">
        <v>0</v>
      </c>
      <c r="AQ445" s="23">
        <v>0</v>
      </c>
      <c r="AR445" s="35">
        <v>0</v>
      </c>
      <c r="AS445" s="35">
        <v>0</v>
      </c>
      <c r="AT445" s="35">
        <v>0</v>
      </c>
      <c r="AU445" s="31" t="str">
        <f t="shared" si="9"/>
        <v>库存为0</v>
      </c>
      <c r="AV445" s="36" t="str">
        <f>IFERROR(时间!$B$4+AU445,"上周无销量")</f>
        <v>上周无销量</v>
      </c>
    </row>
    <row r="446" spans="1:48">
      <c r="A446" s="21" t="s">
        <v>961</v>
      </c>
      <c r="B446" t="s">
        <v>962</v>
      </c>
      <c r="C446" t="s">
        <v>954</v>
      </c>
      <c r="D446" s="31">
        <v>0</v>
      </c>
      <c r="E446" s="31">
        <v>0</v>
      </c>
      <c r="F446" s="31">
        <v>0</v>
      </c>
      <c r="G446" s="31">
        <v>0</v>
      </c>
      <c r="H446" s="32">
        <v>0</v>
      </c>
      <c r="I446">
        <v>0</v>
      </c>
      <c r="J446" s="33">
        <v>0</v>
      </c>
      <c r="K446" s="33">
        <v>0</v>
      </c>
      <c r="L446" s="33">
        <v>0</v>
      </c>
      <c r="M446">
        <v>0</v>
      </c>
      <c r="N446">
        <v>0</v>
      </c>
      <c r="O446">
        <v>0</v>
      </c>
      <c r="P446" t="s">
        <v>54</v>
      </c>
      <c r="Q446" t="s">
        <v>54</v>
      </c>
      <c r="R446" t="s">
        <v>54</v>
      </c>
      <c r="S446" t="s">
        <v>54</v>
      </c>
      <c r="T446" t="s">
        <v>54</v>
      </c>
      <c r="U446" t="s">
        <v>54</v>
      </c>
      <c r="V446" t="s">
        <v>54</v>
      </c>
      <c r="W446" t="s">
        <v>54</v>
      </c>
      <c r="X446" s="23" t="s">
        <v>54</v>
      </c>
      <c r="Y446" s="23" t="s">
        <v>54</v>
      </c>
      <c r="Z446" s="23" t="s">
        <v>54</v>
      </c>
      <c r="AA446" s="23" t="s">
        <v>54</v>
      </c>
      <c r="AB446" t="s">
        <v>54</v>
      </c>
      <c r="AC446" t="s">
        <v>54</v>
      </c>
      <c r="AD446" t="s">
        <v>54</v>
      </c>
      <c r="AE446" t="s">
        <v>54</v>
      </c>
      <c r="AF446" s="23" t="s">
        <v>54</v>
      </c>
      <c r="AG446" s="23" t="s">
        <v>54</v>
      </c>
      <c r="AH446" s="23" t="s">
        <v>54</v>
      </c>
      <c r="AI446" s="23" t="s">
        <v>54</v>
      </c>
      <c r="AJ446">
        <v>1</v>
      </c>
      <c r="AK446">
        <v>2</v>
      </c>
      <c r="AL446">
        <v>0</v>
      </c>
      <c r="AM446">
        <v>4</v>
      </c>
      <c r="AN446" s="23">
        <v>0</v>
      </c>
      <c r="AO446" s="23">
        <v>0</v>
      </c>
      <c r="AP446" s="23" t="e">
        <v>#DIV/0!</v>
      </c>
      <c r="AQ446" s="23">
        <v>0</v>
      </c>
      <c r="AR446" s="35">
        <v>0</v>
      </c>
      <c r="AS446" s="35">
        <v>0</v>
      </c>
      <c r="AT446" s="35">
        <v>0</v>
      </c>
      <c r="AU446" s="31" t="str">
        <f t="shared" si="9"/>
        <v>库存为0</v>
      </c>
      <c r="AV446" s="36" t="str">
        <f>IFERROR(时间!$B$4+AU446,"上周无销量")</f>
        <v>上周无销量</v>
      </c>
    </row>
    <row r="447" spans="1:48">
      <c r="A447" s="21" t="s">
        <v>963</v>
      </c>
      <c r="B447" t="s">
        <v>964</v>
      </c>
      <c r="C447" t="s">
        <v>954</v>
      </c>
      <c r="D447" s="31">
        <v>0</v>
      </c>
      <c r="E447" s="31">
        <v>0</v>
      </c>
      <c r="F447" s="31">
        <v>0</v>
      </c>
      <c r="G447" s="31">
        <v>0</v>
      </c>
      <c r="H447" s="32">
        <v>0</v>
      </c>
      <c r="I447">
        <v>0</v>
      </c>
      <c r="J447" s="33">
        <v>0</v>
      </c>
      <c r="K447" s="33">
        <v>0</v>
      </c>
      <c r="L447" s="33">
        <v>0</v>
      </c>
      <c r="M447">
        <v>0</v>
      </c>
      <c r="N447">
        <v>0</v>
      </c>
      <c r="O447">
        <v>0</v>
      </c>
      <c r="P447" t="s">
        <v>54</v>
      </c>
      <c r="Q447" t="s">
        <v>54</v>
      </c>
      <c r="R447" t="s">
        <v>54</v>
      </c>
      <c r="S447" t="s">
        <v>54</v>
      </c>
      <c r="T447" t="s">
        <v>54</v>
      </c>
      <c r="U447" t="s">
        <v>54</v>
      </c>
      <c r="V447" t="s">
        <v>54</v>
      </c>
      <c r="W447" t="s">
        <v>54</v>
      </c>
      <c r="X447" s="23" t="s">
        <v>54</v>
      </c>
      <c r="Y447" s="23" t="s">
        <v>54</v>
      </c>
      <c r="Z447" s="23" t="s">
        <v>54</v>
      </c>
      <c r="AA447" s="23" t="s">
        <v>54</v>
      </c>
      <c r="AB447" t="s">
        <v>54</v>
      </c>
      <c r="AC447" t="s">
        <v>54</v>
      </c>
      <c r="AD447" t="s">
        <v>54</v>
      </c>
      <c r="AE447" t="s">
        <v>54</v>
      </c>
      <c r="AF447" s="23" t="s">
        <v>54</v>
      </c>
      <c r="AG447" s="23" t="s">
        <v>54</v>
      </c>
      <c r="AH447" s="23" t="s">
        <v>54</v>
      </c>
      <c r="AI447" s="23" t="s">
        <v>54</v>
      </c>
      <c r="AJ447">
        <v>0</v>
      </c>
      <c r="AK447">
        <v>2</v>
      </c>
      <c r="AL447">
        <v>0</v>
      </c>
      <c r="AM447">
        <v>3</v>
      </c>
      <c r="AN447" s="23" t="e">
        <v>#DIV/0!</v>
      </c>
      <c r="AO447" s="23">
        <v>0</v>
      </c>
      <c r="AP447" s="23" t="e">
        <v>#DIV/0!</v>
      </c>
      <c r="AQ447" s="23">
        <v>0</v>
      </c>
      <c r="AR447" s="35">
        <v>0</v>
      </c>
      <c r="AS447" s="35">
        <v>0</v>
      </c>
      <c r="AT447" s="35">
        <v>0</v>
      </c>
      <c r="AU447" s="31" t="str">
        <f t="shared" si="9"/>
        <v>库存为0</v>
      </c>
      <c r="AV447" s="36" t="str">
        <f>IFERROR(时间!$B$4+AU447,"上周无销量")</f>
        <v>上周无销量</v>
      </c>
    </row>
    <row r="448" spans="1:48">
      <c r="A448" s="21" t="s">
        <v>965</v>
      </c>
      <c r="B448" t="s">
        <v>966</v>
      </c>
      <c r="C448" t="s">
        <v>954</v>
      </c>
      <c r="D448" s="31">
        <v>0</v>
      </c>
      <c r="E448" s="31">
        <v>0</v>
      </c>
      <c r="F448" s="31">
        <v>0</v>
      </c>
      <c r="G448" s="31">
        <v>0</v>
      </c>
      <c r="H448" s="32">
        <v>0</v>
      </c>
      <c r="I448">
        <v>0</v>
      </c>
      <c r="J448" s="33">
        <v>0</v>
      </c>
      <c r="K448" s="33">
        <v>0</v>
      </c>
      <c r="L448" s="33">
        <v>0</v>
      </c>
      <c r="M448">
        <v>0</v>
      </c>
      <c r="N448">
        <v>0</v>
      </c>
      <c r="O448">
        <v>0</v>
      </c>
      <c r="P448" t="s">
        <v>54</v>
      </c>
      <c r="Q448" t="s">
        <v>54</v>
      </c>
      <c r="R448" t="s">
        <v>54</v>
      </c>
      <c r="S448" t="s">
        <v>54</v>
      </c>
      <c r="T448" t="s">
        <v>54</v>
      </c>
      <c r="U448" t="s">
        <v>54</v>
      </c>
      <c r="V448" t="s">
        <v>54</v>
      </c>
      <c r="W448" t="s">
        <v>54</v>
      </c>
      <c r="X448" s="23" t="s">
        <v>54</v>
      </c>
      <c r="Y448" s="23" t="s">
        <v>54</v>
      </c>
      <c r="Z448" s="23" t="s">
        <v>54</v>
      </c>
      <c r="AA448" s="23" t="s">
        <v>54</v>
      </c>
      <c r="AB448" t="s">
        <v>54</v>
      </c>
      <c r="AC448" t="s">
        <v>54</v>
      </c>
      <c r="AD448" t="s">
        <v>54</v>
      </c>
      <c r="AE448" t="s">
        <v>54</v>
      </c>
      <c r="AF448" s="23" t="s">
        <v>54</v>
      </c>
      <c r="AG448" s="23" t="s">
        <v>54</v>
      </c>
      <c r="AH448" s="23" t="s">
        <v>54</v>
      </c>
      <c r="AI448" s="23" t="s">
        <v>54</v>
      </c>
      <c r="AJ448">
        <v>2</v>
      </c>
      <c r="AK448">
        <v>0</v>
      </c>
      <c r="AL448">
        <v>0</v>
      </c>
      <c r="AM448">
        <v>0</v>
      </c>
      <c r="AN448" s="23">
        <v>0</v>
      </c>
      <c r="AO448" s="23" t="e">
        <v>#DIV/0!</v>
      </c>
      <c r="AP448" s="23" t="e">
        <v>#DIV/0!</v>
      </c>
      <c r="AQ448" s="23" t="e">
        <v>#DIV/0!</v>
      </c>
      <c r="AR448" s="35">
        <v>0</v>
      </c>
      <c r="AS448" s="35">
        <v>0</v>
      </c>
      <c r="AT448" s="35">
        <v>0</v>
      </c>
      <c r="AU448" s="31" t="str">
        <f t="shared" si="9"/>
        <v>库存为0</v>
      </c>
      <c r="AV448" s="36" t="str">
        <f>IFERROR(时间!$B$4+AU448,"上周无销量")</f>
        <v>上周无销量</v>
      </c>
    </row>
    <row r="449" spans="1:48">
      <c r="A449" s="21" t="s">
        <v>967</v>
      </c>
      <c r="B449" t="s">
        <v>968</v>
      </c>
      <c r="C449" t="s">
        <v>954</v>
      </c>
      <c r="D449" s="31">
        <v>0</v>
      </c>
      <c r="E449" s="31">
        <v>0</v>
      </c>
      <c r="F449" s="31">
        <v>0</v>
      </c>
      <c r="G449" s="31">
        <v>0</v>
      </c>
      <c r="H449" s="32">
        <v>0</v>
      </c>
      <c r="I449">
        <v>0</v>
      </c>
      <c r="J449" s="33">
        <v>0</v>
      </c>
      <c r="K449" s="33">
        <v>0</v>
      </c>
      <c r="L449" s="33">
        <v>0</v>
      </c>
      <c r="M449">
        <v>0</v>
      </c>
      <c r="N449">
        <v>0</v>
      </c>
      <c r="O449">
        <v>0</v>
      </c>
      <c r="P449" t="s">
        <v>54</v>
      </c>
      <c r="Q449" t="s">
        <v>54</v>
      </c>
      <c r="R449" t="s">
        <v>54</v>
      </c>
      <c r="S449" t="s">
        <v>54</v>
      </c>
      <c r="T449" t="s">
        <v>54</v>
      </c>
      <c r="U449" t="s">
        <v>54</v>
      </c>
      <c r="V449" t="s">
        <v>54</v>
      </c>
      <c r="W449" t="s">
        <v>54</v>
      </c>
      <c r="X449" s="23" t="s">
        <v>54</v>
      </c>
      <c r="Y449" s="23" t="s">
        <v>54</v>
      </c>
      <c r="Z449" s="23" t="s">
        <v>54</v>
      </c>
      <c r="AA449" s="23" t="s">
        <v>54</v>
      </c>
      <c r="AB449" t="s">
        <v>54</v>
      </c>
      <c r="AC449" t="s">
        <v>54</v>
      </c>
      <c r="AD449" t="s">
        <v>54</v>
      </c>
      <c r="AE449" t="s">
        <v>54</v>
      </c>
      <c r="AF449" s="23" t="s">
        <v>54</v>
      </c>
      <c r="AG449" s="23" t="s">
        <v>54</v>
      </c>
      <c r="AH449" s="23" t="s">
        <v>54</v>
      </c>
      <c r="AI449" s="23" t="s">
        <v>54</v>
      </c>
      <c r="AJ449">
        <v>0</v>
      </c>
      <c r="AK449">
        <v>0</v>
      </c>
      <c r="AL449">
        <v>0</v>
      </c>
      <c r="AM449">
        <v>0</v>
      </c>
      <c r="AN449" s="23" t="e">
        <v>#DIV/0!</v>
      </c>
      <c r="AO449" s="23" t="e">
        <v>#DIV/0!</v>
      </c>
      <c r="AP449" s="23" t="e">
        <v>#DIV/0!</v>
      </c>
      <c r="AQ449" s="23" t="e">
        <v>#DIV/0!</v>
      </c>
      <c r="AR449" s="35">
        <v>0</v>
      </c>
      <c r="AS449" s="35">
        <v>0</v>
      </c>
      <c r="AT449" s="35">
        <v>0</v>
      </c>
      <c r="AU449" s="31" t="str">
        <f t="shared" si="9"/>
        <v>库存为0</v>
      </c>
      <c r="AV449" s="36" t="str">
        <f>IFERROR(时间!$B$4+AU449,"上周无销量")</f>
        <v>上周无销量</v>
      </c>
    </row>
    <row r="450" spans="1:48">
      <c r="A450" s="21" t="s">
        <v>969</v>
      </c>
      <c r="B450" t="s">
        <v>970</v>
      </c>
      <c r="C450" t="s">
        <v>954</v>
      </c>
      <c r="D450" s="31">
        <v>0</v>
      </c>
      <c r="E450" s="31">
        <v>0</v>
      </c>
      <c r="F450" s="31">
        <v>0</v>
      </c>
      <c r="G450" s="31">
        <v>0</v>
      </c>
      <c r="H450" s="32">
        <v>0</v>
      </c>
      <c r="I450">
        <v>0</v>
      </c>
      <c r="J450" s="33">
        <v>0</v>
      </c>
      <c r="K450" s="33">
        <v>0</v>
      </c>
      <c r="L450" s="33">
        <v>0</v>
      </c>
      <c r="M450">
        <v>0</v>
      </c>
      <c r="N450">
        <v>0</v>
      </c>
      <c r="O450">
        <v>0</v>
      </c>
      <c r="P450" t="s">
        <v>54</v>
      </c>
      <c r="Q450" t="s">
        <v>54</v>
      </c>
      <c r="R450" t="s">
        <v>54</v>
      </c>
      <c r="S450" t="s">
        <v>54</v>
      </c>
      <c r="T450" t="s">
        <v>54</v>
      </c>
      <c r="U450" t="s">
        <v>54</v>
      </c>
      <c r="V450" t="s">
        <v>54</v>
      </c>
      <c r="W450" t="s">
        <v>54</v>
      </c>
      <c r="X450" s="23" t="s">
        <v>54</v>
      </c>
      <c r="Y450" s="23" t="s">
        <v>54</v>
      </c>
      <c r="Z450" s="23" t="s">
        <v>54</v>
      </c>
      <c r="AA450" s="23" t="s">
        <v>54</v>
      </c>
      <c r="AB450" t="s">
        <v>54</v>
      </c>
      <c r="AC450" t="s">
        <v>54</v>
      </c>
      <c r="AD450" t="s">
        <v>54</v>
      </c>
      <c r="AE450" t="s">
        <v>54</v>
      </c>
      <c r="AF450" s="23" t="s">
        <v>54</v>
      </c>
      <c r="AG450" s="23" t="s">
        <v>54</v>
      </c>
      <c r="AH450" s="23" t="s">
        <v>54</v>
      </c>
      <c r="AI450" s="23" t="s">
        <v>54</v>
      </c>
      <c r="AJ450">
        <v>2</v>
      </c>
      <c r="AK450">
        <v>3</v>
      </c>
      <c r="AL450">
        <v>0</v>
      </c>
      <c r="AM450">
        <v>4</v>
      </c>
      <c r="AN450" s="23">
        <v>0</v>
      </c>
      <c r="AO450" s="23">
        <v>0</v>
      </c>
      <c r="AP450" s="23" t="e">
        <v>#DIV/0!</v>
      </c>
      <c r="AQ450" s="23">
        <v>0</v>
      </c>
      <c r="AR450" s="35">
        <v>0</v>
      </c>
      <c r="AS450" s="35">
        <v>0</v>
      </c>
      <c r="AT450" s="35">
        <v>0</v>
      </c>
      <c r="AU450" s="31" t="str">
        <f t="shared" si="9"/>
        <v>库存为0</v>
      </c>
      <c r="AV450" s="36" t="str">
        <f>IFERROR(时间!$B$4+AU450,"上周无销量")</f>
        <v>上周无销量</v>
      </c>
    </row>
    <row r="451" spans="1:48">
      <c r="A451" s="21" t="s">
        <v>971</v>
      </c>
      <c r="B451" t="s">
        <v>972</v>
      </c>
      <c r="C451" t="s">
        <v>954</v>
      </c>
      <c r="D451" s="31">
        <v>0</v>
      </c>
      <c r="E451" s="31">
        <v>0</v>
      </c>
      <c r="F451" s="31">
        <v>0</v>
      </c>
      <c r="G451" s="31">
        <v>0</v>
      </c>
      <c r="H451" s="32">
        <v>0</v>
      </c>
      <c r="I451">
        <v>0</v>
      </c>
      <c r="J451" s="33">
        <v>0</v>
      </c>
      <c r="K451" s="33">
        <v>0</v>
      </c>
      <c r="L451" s="33">
        <v>0</v>
      </c>
      <c r="M451">
        <v>0</v>
      </c>
      <c r="N451">
        <v>0</v>
      </c>
      <c r="O451">
        <v>0</v>
      </c>
      <c r="P451" t="s">
        <v>54</v>
      </c>
      <c r="Q451" t="s">
        <v>54</v>
      </c>
      <c r="R451" t="s">
        <v>54</v>
      </c>
      <c r="S451" t="s">
        <v>54</v>
      </c>
      <c r="T451" t="s">
        <v>54</v>
      </c>
      <c r="U451" t="s">
        <v>54</v>
      </c>
      <c r="V451" t="s">
        <v>54</v>
      </c>
      <c r="W451" t="s">
        <v>54</v>
      </c>
      <c r="X451" s="23" t="s">
        <v>54</v>
      </c>
      <c r="Y451" s="23" t="s">
        <v>54</v>
      </c>
      <c r="Z451" s="23" t="s">
        <v>54</v>
      </c>
      <c r="AA451" s="23" t="s">
        <v>54</v>
      </c>
      <c r="AB451" t="s">
        <v>54</v>
      </c>
      <c r="AC451" t="s">
        <v>54</v>
      </c>
      <c r="AD451" t="s">
        <v>54</v>
      </c>
      <c r="AE451" t="s">
        <v>54</v>
      </c>
      <c r="AF451" s="23" t="s">
        <v>54</v>
      </c>
      <c r="AG451" s="23" t="s">
        <v>54</v>
      </c>
      <c r="AH451" s="23" t="s">
        <v>54</v>
      </c>
      <c r="AI451" s="23" t="s">
        <v>54</v>
      </c>
      <c r="AJ451">
        <v>0</v>
      </c>
      <c r="AK451">
        <v>0</v>
      </c>
      <c r="AL451">
        <v>0</v>
      </c>
      <c r="AM451">
        <v>1</v>
      </c>
      <c r="AN451" s="23" t="e">
        <v>#DIV/0!</v>
      </c>
      <c r="AO451" s="23" t="e">
        <v>#DIV/0!</v>
      </c>
      <c r="AP451" s="23" t="e">
        <v>#DIV/0!</v>
      </c>
      <c r="AQ451" s="23">
        <v>0</v>
      </c>
      <c r="AR451" s="35">
        <v>0</v>
      </c>
      <c r="AS451" s="35">
        <v>0</v>
      </c>
      <c r="AT451" s="35">
        <v>0</v>
      </c>
      <c r="AU451" s="31" t="str">
        <f t="shared" si="9"/>
        <v>库存为0</v>
      </c>
      <c r="AV451" s="36" t="str">
        <f>IFERROR(时间!$B$4+AU451,"上周无销量")</f>
        <v>上周无销量</v>
      </c>
    </row>
    <row r="452" spans="1:48">
      <c r="A452" s="21" t="s">
        <v>973</v>
      </c>
      <c r="B452" t="s">
        <v>974</v>
      </c>
      <c r="C452" t="s">
        <v>954</v>
      </c>
      <c r="D452" s="31">
        <v>0</v>
      </c>
      <c r="E452" s="31">
        <v>0</v>
      </c>
      <c r="F452" s="31">
        <v>0</v>
      </c>
      <c r="G452" s="31">
        <v>0</v>
      </c>
      <c r="H452" s="32">
        <v>0</v>
      </c>
      <c r="I452">
        <v>0</v>
      </c>
      <c r="J452" s="33">
        <v>0</v>
      </c>
      <c r="K452" s="33">
        <v>0</v>
      </c>
      <c r="L452" s="33">
        <v>0</v>
      </c>
      <c r="M452">
        <v>0</v>
      </c>
      <c r="N452">
        <v>0</v>
      </c>
      <c r="O452">
        <v>0</v>
      </c>
      <c r="P452" t="s">
        <v>54</v>
      </c>
      <c r="Q452" t="s">
        <v>54</v>
      </c>
      <c r="R452" t="s">
        <v>54</v>
      </c>
      <c r="S452" t="s">
        <v>54</v>
      </c>
      <c r="T452" t="s">
        <v>54</v>
      </c>
      <c r="U452" t="s">
        <v>54</v>
      </c>
      <c r="V452" t="s">
        <v>54</v>
      </c>
      <c r="W452" t="s">
        <v>54</v>
      </c>
      <c r="X452" s="23" t="s">
        <v>54</v>
      </c>
      <c r="Y452" s="23" t="s">
        <v>54</v>
      </c>
      <c r="Z452" s="23" t="s">
        <v>54</v>
      </c>
      <c r="AA452" s="23" t="s">
        <v>54</v>
      </c>
      <c r="AB452" t="s">
        <v>54</v>
      </c>
      <c r="AC452" t="s">
        <v>54</v>
      </c>
      <c r="AD452" t="s">
        <v>54</v>
      </c>
      <c r="AE452" t="s">
        <v>54</v>
      </c>
      <c r="AF452" s="23" t="s">
        <v>54</v>
      </c>
      <c r="AG452" s="23" t="s">
        <v>54</v>
      </c>
      <c r="AH452" s="23" t="s">
        <v>54</v>
      </c>
      <c r="AI452" s="23" t="s">
        <v>54</v>
      </c>
      <c r="AJ452">
        <v>1</v>
      </c>
      <c r="AK452">
        <v>0</v>
      </c>
      <c r="AL452">
        <v>0</v>
      </c>
      <c r="AM452">
        <v>1</v>
      </c>
      <c r="AN452" s="23">
        <v>0</v>
      </c>
      <c r="AO452" s="23" t="e">
        <v>#DIV/0!</v>
      </c>
      <c r="AP452" s="23" t="e">
        <v>#DIV/0!</v>
      </c>
      <c r="AQ452" s="23">
        <v>0</v>
      </c>
      <c r="AR452" s="35">
        <v>0</v>
      </c>
      <c r="AS452" s="35">
        <v>0</v>
      </c>
      <c r="AT452" s="35">
        <v>0</v>
      </c>
      <c r="AU452" s="31" t="str">
        <f t="shared" si="9"/>
        <v>库存为0</v>
      </c>
      <c r="AV452" s="36" t="str">
        <f>IFERROR(时间!$B$4+AU452,"上周无销量")</f>
        <v>上周无销量</v>
      </c>
    </row>
    <row r="453" spans="1:48">
      <c r="A453" s="21" t="s">
        <v>975</v>
      </c>
      <c r="B453" t="s">
        <v>976</v>
      </c>
      <c r="C453" t="s">
        <v>954</v>
      </c>
      <c r="D453" s="31">
        <v>0</v>
      </c>
      <c r="E453" s="31">
        <v>0</v>
      </c>
      <c r="F453" s="31">
        <v>0</v>
      </c>
      <c r="G453" s="31">
        <v>0</v>
      </c>
      <c r="H453" s="32">
        <v>0</v>
      </c>
      <c r="I453">
        <v>0</v>
      </c>
      <c r="J453" s="33">
        <v>0</v>
      </c>
      <c r="K453" s="33">
        <v>0</v>
      </c>
      <c r="L453" s="33">
        <v>0</v>
      </c>
      <c r="M453">
        <v>0</v>
      </c>
      <c r="N453">
        <v>0</v>
      </c>
      <c r="O453">
        <v>0</v>
      </c>
      <c r="P453" t="s">
        <v>54</v>
      </c>
      <c r="Q453" t="s">
        <v>54</v>
      </c>
      <c r="R453" t="s">
        <v>54</v>
      </c>
      <c r="S453" t="s">
        <v>54</v>
      </c>
      <c r="T453" t="s">
        <v>54</v>
      </c>
      <c r="U453" t="s">
        <v>54</v>
      </c>
      <c r="V453" t="s">
        <v>54</v>
      </c>
      <c r="W453" t="s">
        <v>54</v>
      </c>
      <c r="X453" s="23" t="s">
        <v>54</v>
      </c>
      <c r="Y453" s="23" t="s">
        <v>54</v>
      </c>
      <c r="Z453" s="23" t="s">
        <v>54</v>
      </c>
      <c r="AA453" s="23" t="s">
        <v>54</v>
      </c>
      <c r="AB453" t="s">
        <v>54</v>
      </c>
      <c r="AC453" t="s">
        <v>54</v>
      </c>
      <c r="AD453" t="s">
        <v>54</v>
      </c>
      <c r="AE453" t="s">
        <v>54</v>
      </c>
      <c r="AF453" s="23" t="s">
        <v>54</v>
      </c>
      <c r="AG453" s="23" t="s">
        <v>54</v>
      </c>
      <c r="AH453" s="23" t="s">
        <v>54</v>
      </c>
      <c r="AI453" s="23" t="s">
        <v>54</v>
      </c>
      <c r="AJ453">
        <v>0</v>
      </c>
      <c r="AK453">
        <v>2</v>
      </c>
      <c r="AL453">
        <v>0</v>
      </c>
      <c r="AM453">
        <v>1</v>
      </c>
      <c r="AN453" s="23" t="e">
        <v>#DIV/0!</v>
      </c>
      <c r="AO453" s="23">
        <v>0</v>
      </c>
      <c r="AP453" s="23" t="e">
        <v>#DIV/0!</v>
      </c>
      <c r="AQ453" s="23">
        <v>0</v>
      </c>
      <c r="AR453" s="35">
        <v>0</v>
      </c>
      <c r="AS453" s="35">
        <v>0</v>
      </c>
      <c r="AT453" s="35">
        <v>0</v>
      </c>
      <c r="AU453" s="31" t="str">
        <f t="shared" ref="AU453:AU516" si="10">IF(AR453="","库存为"&amp;M453,IF(AS453=0,"库存为"&amp;M453,INT(M453/AR453)))</f>
        <v>库存为0</v>
      </c>
      <c r="AV453" s="36" t="str">
        <f>IFERROR(时间!$B$4+AU453,"上周无销量")</f>
        <v>上周无销量</v>
      </c>
    </row>
    <row r="454" spans="1:48">
      <c r="A454" s="21" t="s">
        <v>977</v>
      </c>
      <c r="B454" t="s">
        <v>978</v>
      </c>
      <c r="C454" t="s">
        <v>954</v>
      </c>
      <c r="D454" s="31">
        <v>0</v>
      </c>
      <c r="E454" s="31">
        <v>0</v>
      </c>
      <c r="F454" s="31">
        <v>0</v>
      </c>
      <c r="G454" s="31">
        <v>0</v>
      </c>
      <c r="H454" s="32">
        <v>0</v>
      </c>
      <c r="I454">
        <v>0</v>
      </c>
      <c r="J454" s="33">
        <v>0</v>
      </c>
      <c r="K454" s="33">
        <v>0</v>
      </c>
      <c r="L454" s="33">
        <v>0</v>
      </c>
      <c r="M454">
        <v>0</v>
      </c>
      <c r="N454">
        <v>0</v>
      </c>
      <c r="O454">
        <v>0</v>
      </c>
      <c r="P454" t="s">
        <v>54</v>
      </c>
      <c r="Q454" t="s">
        <v>54</v>
      </c>
      <c r="R454" t="s">
        <v>54</v>
      </c>
      <c r="S454" t="s">
        <v>54</v>
      </c>
      <c r="T454" t="s">
        <v>54</v>
      </c>
      <c r="U454" t="s">
        <v>54</v>
      </c>
      <c r="V454" t="s">
        <v>54</v>
      </c>
      <c r="W454" t="s">
        <v>54</v>
      </c>
      <c r="X454" s="23" t="s">
        <v>54</v>
      </c>
      <c r="Y454" s="23" t="s">
        <v>54</v>
      </c>
      <c r="Z454" s="23" t="s">
        <v>54</v>
      </c>
      <c r="AA454" s="23" t="s">
        <v>54</v>
      </c>
      <c r="AB454" t="s">
        <v>54</v>
      </c>
      <c r="AC454" t="s">
        <v>54</v>
      </c>
      <c r="AD454" t="s">
        <v>54</v>
      </c>
      <c r="AE454" t="s">
        <v>54</v>
      </c>
      <c r="AF454" s="23" t="s">
        <v>54</v>
      </c>
      <c r="AG454" s="23" t="s">
        <v>54</v>
      </c>
      <c r="AH454" s="23" t="s">
        <v>54</v>
      </c>
      <c r="AI454" s="23" t="s">
        <v>54</v>
      </c>
      <c r="AJ454">
        <v>0</v>
      </c>
      <c r="AK454">
        <v>0</v>
      </c>
      <c r="AL454">
        <v>0</v>
      </c>
      <c r="AM454">
        <v>0</v>
      </c>
      <c r="AN454" s="23" t="e">
        <v>#DIV/0!</v>
      </c>
      <c r="AO454" s="23" t="e">
        <v>#DIV/0!</v>
      </c>
      <c r="AP454" s="23" t="e">
        <v>#DIV/0!</v>
      </c>
      <c r="AQ454" s="23" t="e">
        <v>#DIV/0!</v>
      </c>
      <c r="AR454" s="35">
        <v>0</v>
      </c>
      <c r="AS454" s="35">
        <v>0</v>
      </c>
      <c r="AT454" s="35">
        <v>0</v>
      </c>
      <c r="AU454" s="31" t="str">
        <f t="shared" si="10"/>
        <v>库存为0</v>
      </c>
      <c r="AV454" s="36" t="str">
        <f>IFERROR(时间!$B$4+AU454,"上周无销量")</f>
        <v>上周无销量</v>
      </c>
    </row>
    <row r="455" spans="1:48">
      <c r="A455" s="21" t="s">
        <v>979</v>
      </c>
      <c r="B455" t="s">
        <v>980</v>
      </c>
      <c r="C455" t="s">
        <v>954</v>
      </c>
      <c r="D455" s="31">
        <v>0</v>
      </c>
      <c r="E455" s="31">
        <v>0</v>
      </c>
      <c r="F455" s="31">
        <v>0</v>
      </c>
      <c r="G455" s="31">
        <v>0</v>
      </c>
      <c r="H455" s="32">
        <v>0</v>
      </c>
      <c r="I455">
        <v>0</v>
      </c>
      <c r="J455" s="33">
        <v>0</v>
      </c>
      <c r="K455" s="33">
        <v>0</v>
      </c>
      <c r="L455" s="33">
        <v>0</v>
      </c>
      <c r="M455">
        <v>0</v>
      </c>
      <c r="N455">
        <v>0</v>
      </c>
      <c r="O455">
        <v>0</v>
      </c>
      <c r="P455" t="s">
        <v>54</v>
      </c>
      <c r="Q455" t="s">
        <v>54</v>
      </c>
      <c r="R455" t="s">
        <v>54</v>
      </c>
      <c r="S455" t="s">
        <v>54</v>
      </c>
      <c r="T455" t="s">
        <v>54</v>
      </c>
      <c r="U455" t="s">
        <v>54</v>
      </c>
      <c r="V455" t="s">
        <v>54</v>
      </c>
      <c r="W455" t="s">
        <v>54</v>
      </c>
      <c r="X455" s="23" t="s">
        <v>54</v>
      </c>
      <c r="Y455" s="23" t="s">
        <v>54</v>
      </c>
      <c r="Z455" s="23" t="s">
        <v>54</v>
      </c>
      <c r="AA455" s="23" t="s">
        <v>54</v>
      </c>
      <c r="AB455" t="s">
        <v>54</v>
      </c>
      <c r="AC455" t="s">
        <v>54</v>
      </c>
      <c r="AD455" t="s">
        <v>54</v>
      </c>
      <c r="AE455" t="s">
        <v>54</v>
      </c>
      <c r="AF455" s="23" t="s">
        <v>54</v>
      </c>
      <c r="AG455" s="23" t="s">
        <v>54</v>
      </c>
      <c r="AH455" s="23" t="s">
        <v>54</v>
      </c>
      <c r="AI455" s="23" t="s">
        <v>54</v>
      </c>
      <c r="AJ455">
        <v>3</v>
      </c>
      <c r="AK455">
        <v>1</v>
      </c>
      <c r="AL455">
        <v>0</v>
      </c>
      <c r="AM455">
        <v>1</v>
      </c>
      <c r="AN455" s="23">
        <v>0</v>
      </c>
      <c r="AO455" s="23">
        <v>0</v>
      </c>
      <c r="AP455" s="23" t="e">
        <v>#DIV/0!</v>
      </c>
      <c r="AQ455" s="23">
        <v>0</v>
      </c>
      <c r="AR455" s="35">
        <v>0</v>
      </c>
      <c r="AS455" s="35">
        <v>0</v>
      </c>
      <c r="AT455" s="35">
        <v>0</v>
      </c>
      <c r="AU455" s="31" t="str">
        <f t="shared" si="10"/>
        <v>库存为0</v>
      </c>
      <c r="AV455" s="36" t="str">
        <f>IFERROR(时间!$B$4+AU455,"上周无销量")</f>
        <v>上周无销量</v>
      </c>
    </row>
    <row r="456" spans="1:48">
      <c r="A456" s="21" t="s">
        <v>981</v>
      </c>
      <c r="B456" t="s">
        <v>982</v>
      </c>
      <c r="C456" t="s">
        <v>954</v>
      </c>
      <c r="D456" s="31">
        <v>0</v>
      </c>
      <c r="E456" s="31">
        <v>0</v>
      </c>
      <c r="F456" s="31">
        <v>0</v>
      </c>
      <c r="G456" s="31">
        <v>0</v>
      </c>
      <c r="H456" s="32">
        <v>0</v>
      </c>
      <c r="I456">
        <v>0</v>
      </c>
      <c r="J456" s="33">
        <v>0</v>
      </c>
      <c r="K456" s="33">
        <v>0</v>
      </c>
      <c r="L456" s="33">
        <v>0</v>
      </c>
      <c r="M456">
        <v>0</v>
      </c>
      <c r="N456">
        <v>0</v>
      </c>
      <c r="O456">
        <v>0</v>
      </c>
      <c r="P456" t="s">
        <v>54</v>
      </c>
      <c r="Q456" t="s">
        <v>54</v>
      </c>
      <c r="R456" t="s">
        <v>54</v>
      </c>
      <c r="S456" t="s">
        <v>54</v>
      </c>
      <c r="T456" t="s">
        <v>54</v>
      </c>
      <c r="U456" t="s">
        <v>54</v>
      </c>
      <c r="V456" t="s">
        <v>54</v>
      </c>
      <c r="W456" t="s">
        <v>54</v>
      </c>
      <c r="X456" s="23" t="s">
        <v>54</v>
      </c>
      <c r="Y456" s="23" t="s">
        <v>54</v>
      </c>
      <c r="Z456" s="23" t="s">
        <v>54</v>
      </c>
      <c r="AA456" s="23" t="s">
        <v>54</v>
      </c>
      <c r="AB456" t="s">
        <v>54</v>
      </c>
      <c r="AC456" t="s">
        <v>54</v>
      </c>
      <c r="AD456" t="s">
        <v>54</v>
      </c>
      <c r="AE456" t="s">
        <v>54</v>
      </c>
      <c r="AF456" s="23" t="s">
        <v>54</v>
      </c>
      <c r="AG456" s="23" t="s">
        <v>54</v>
      </c>
      <c r="AH456" s="23" t="s">
        <v>54</v>
      </c>
      <c r="AI456" s="23" t="s">
        <v>54</v>
      </c>
      <c r="AJ456">
        <v>0</v>
      </c>
      <c r="AK456">
        <v>1</v>
      </c>
      <c r="AL456">
        <v>0</v>
      </c>
      <c r="AM456">
        <v>2</v>
      </c>
      <c r="AN456" s="23" t="e">
        <v>#DIV/0!</v>
      </c>
      <c r="AO456" s="23">
        <v>0</v>
      </c>
      <c r="AP456" s="23" t="e">
        <v>#DIV/0!</v>
      </c>
      <c r="AQ456" s="23">
        <v>0</v>
      </c>
      <c r="AR456" s="35">
        <v>0</v>
      </c>
      <c r="AS456" s="35">
        <v>0</v>
      </c>
      <c r="AT456" s="35">
        <v>0</v>
      </c>
      <c r="AU456" s="31" t="str">
        <f t="shared" si="10"/>
        <v>库存为0</v>
      </c>
      <c r="AV456" s="36" t="str">
        <f>IFERROR(时间!$B$4+AU456,"上周无销量")</f>
        <v>上周无销量</v>
      </c>
    </row>
    <row r="457" spans="1:48">
      <c r="A457" s="21" t="s">
        <v>983</v>
      </c>
      <c r="B457" t="s">
        <v>984</v>
      </c>
      <c r="C457" t="s">
        <v>954</v>
      </c>
      <c r="D457" s="31">
        <v>0</v>
      </c>
      <c r="E457" s="31">
        <v>0</v>
      </c>
      <c r="F457" s="31">
        <v>0</v>
      </c>
      <c r="G457" s="31">
        <v>0</v>
      </c>
      <c r="H457" s="32">
        <v>0</v>
      </c>
      <c r="I457">
        <v>0</v>
      </c>
      <c r="J457" s="33">
        <v>0</v>
      </c>
      <c r="K457" s="33">
        <v>0</v>
      </c>
      <c r="L457" s="33">
        <v>0</v>
      </c>
      <c r="M457">
        <v>0</v>
      </c>
      <c r="N457">
        <v>0</v>
      </c>
      <c r="O457">
        <v>0</v>
      </c>
      <c r="P457" t="s">
        <v>54</v>
      </c>
      <c r="Q457" t="s">
        <v>54</v>
      </c>
      <c r="R457" t="s">
        <v>54</v>
      </c>
      <c r="S457" t="s">
        <v>54</v>
      </c>
      <c r="T457" t="s">
        <v>54</v>
      </c>
      <c r="U457" t="s">
        <v>54</v>
      </c>
      <c r="V457" t="s">
        <v>54</v>
      </c>
      <c r="W457" t="s">
        <v>54</v>
      </c>
      <c r="X457" s="23" t="s">
        <v>54</v>
      </c>
      <c r="Y457" s="23" t="s">
        <v>54</v>
      </c>
      <c r="Z457" s="23" t="s">
        <v>54</v>
      </c>
      <c r="AA457" s="23" t="s">
        <v>54</v>
      </c>
      <c r="AB457" t="s">
        <v>54</v>
      </c>
      <c r="AC457" t="s">
        <v>54</v>
      </c>
      <c r="AD457" t="s">
        <v>54</v>
      </c>
      <c r="AE457" t="s">
        <v>54</v>
      </c>
      <c r="AF457" s="23" t="s">
        <v>54</v>
      </c>
      <c r="AG457" s="23" t="s">
        <v>54</v>
      </c>
      <c r="AH457" s="23" t="s">
        <v>54</v>
      </c>
      <c r="AI457" s="23" t="s">
        <v>54</v>
      </c>
      <c r="AJ457">
        <v>0</v>
      </c>
      <c r="AK457">
        <v>1</v>
      </c>
      <c r="AL457">
        <v>3</v>
      </c>
      <c r="AM457">
        <v>0</v>
      </c>
      <c r="AN457" s="23" t="e">
        <v>#DIV/0!</v>
      </c>
      <c r="AO457" s="23">
        <v>0</v>
      </c>
      <c r="AP457" s="23">
        <v>0</v>
      </c>
      <c r="AQ457" s="23" t="e">
        <v>#DIV/0!</v>
      </c>
      <c r="AR457" s="35">
        <v>0</v>
      </c>
      <c r="AS457" s="35">
        <v>0</v>
      </c>
      <c r="AT457" s="35">
        <v>0</v>
      </c>
      <c r="AU457" s="31" t="str">
        <f t="shared" si="10"/>
        <v>库存为0</v>
      </c>
      <c r="AV457" s="36" t="str">
        <f>IFERROR(时间!$B$4+AU457,"上周无销量")</f>
        <v>上周无销量</v>
      </c>
    </row>
    <row r="458" spans="1:48">
      <c r="A458" s="21" t="s">
        <v>985</v>
      </c>
      <c r="B458" t="s">
        <v>986</v>
      </c>
      <c r="C458" t="s">
        <v>954</v>
      </c>
      <c r="D458" s="31">
        <v>0</v>
      </c>
      <c r="E458" s="31">
        <v>0</v>
      </c>
      <c r="F458" s="31">
        <v>0</v>
      </c>
      <c r="G458" s="31">
        <v>0</v>
      </c>
      <c r="H458" s="32">
        <v>0</v>
      </c>
      <c r="I458">
        <v>0</v>
      </c>
      <c r="J458" s="33">
        <v>0</v>
      </c>
      <c r="K458" s="33">
        <v>0</v>
      </c>
      <c r="L458" s="33">
        <v>0</v>
      </c>
      <c r="M458">
        <v>0</v>
      </c>
      <c r="N458">
        <v>0</v>
      </c>
      <c r="O458">
        <v>0</v>
      </c>
      <c r="P458" t="s">
        <v>54</v>
      </c>
      <c r="Q458" t="s">
        <v>54</v>
      </c>
      <c r="R458" t="s">
        <v>54</v>
      </c>
      <c r="S458" t="s">
        <v>54</v>
      </c>
      <c r="T458" t="s">
        <v>54</v>
      </c>
      <c r="U458" t="s">
        <v>54</v>
      </c>
      <c r="V458" t="s">
        <v>54</v>
      </c>
      <c r="W458" t="s">
        <v>54</v>
      </c>
      <c r="X458" s="23" t="s">
        <v>54</v>
      </c>
      <c r="Y458" s="23" t="s">
        <v>54</v>
      </c>
      <c r="Z458" s="23" t="s">
        <v>54</v>
      </c>
      <c r="AA458" s="23" t="s">
        <v>54</v>
      </c>
      <c r="AB458" t="s">
        <v>54</v>
      </c>
      <c r="AC458" t="s">
        <v>54</v>
      </c>
      <c r="AD458" t="s">
        <v>54</v>
      </c>
      <c r="AE458" t="s">
        <v>54</v>
      </c>
      <c r="AF458" s="23" t="s">
        <v>54</v>
      </c>
      <c r="AG458" s="23" t="s">
        <v>54</v>
      </c>
      <c r="AH458" s="23" t="s">
        <v>54</v>
      </c>
      <c r="AI458" s="23" t="s">
        <v>54</v>
      </c>
      <c r="AJ458">
        <v>0</v>
      </c>
      <c r="AK458">
        <v>0</v>
      </c>
      <c r="AL458">
        <v>0</v>
      </c>
      <c r="AM458">
        <v>0</v>
      </c>
      <c r="AN458" s="23" t="e">
        <v>#DIV/0!</v>
      </c>
      <c r="AO458" s="23" t="e">
        <v>#DIV/0!</v>
      </c>
      <c r="AP458" s="23" t="e">
        <v>#DIV/0!</v>
      </c>
      <c r="AQ458" s="23" t="e">
        <v>#DIV/0!</v>
      </c>
      <c r="AR458" s="35">
        <v>0</v>
      </c>
      <c r="AS458" s="35">
        <v>0</v>
      </c>
      <c r="AT458" s="35">
        <v>0</v>
      </c>
      <c r="AU458" s="31" t="str">
        <f t="shared" si="10"/>
        <v>库存为0</v>
      </c>
      <c r="AV458" s="36" t="str">
        <f>IFERROR(时间!$B$4+AU458,"上周无销量")</f>
        <v>上周无销量</v>
      </c>
    </row>
    <row r="459" spans="1:48">
      <c r="A459" s="21" t="s">
        <v>987</v>
      </c>
      <c r="B459" t="s">
        <v>988</v>
      </c>
      <c r="C459" t="s">
        <v>954</v>
      </c>
      <c r="D459" s="31">
        <v>0</v>
      </c>
      <c r="E459" s="31">
        <v>0</v>
      </c>
      <c r="F459" s="31">
        <v>0</v>
      </c>
      <c r="G459" s="31">
        <v>0</v>
      </c>
      <c r="H459" s="32">
        <v>0</v>
      </c>
      <c r="I459">
        <v>0</v>
      </c>
      <c r="J459" s="33">
        <v>0</v>
      </c>
      <c r="K459" s="33">
        <v>0</v>
      </c>
      <c r="L459" s="33">
        <v>0</v>
      </c>
      <c r="M459">
        <v>0</v>
      </c>
      <c r="N459">
        <v>0</v>
      </c>
      <c r="O459">
        <v>0</v>
      </c>
      <c r="P459" t="s">
        <v>54</v>
      </c>
      <c r="Q459" t="s">
        <v>54</v>
      </c>
      <c r="R459" t="s">
        <v>54</v>
      </c>
      <c r="S459" t="s">
        <v>54</v>
      </c>
      <c r="T459" t="s">
        <v>54</v>
      </c>
      <c r="U459" t="s">
        <v>54</v>
      </c>
      <c r="V459" t="s">
        <v>54</v>
      </c>
      <c r="W459" t="s">
        <v>54</v>
      </c>
      <c r="X459" s="23" t="s">
        <v>54</v>
      </c>
      <c r="Y459" s="23" t="s">
        <v>54</v>
      </c>
      <c r="Z459" s="23" t="s">
        <v>54</v>
      </c>
      <c r="AA459" s="23" t="s">
        <v>54</v>
      </c>
      <c r="AB459" t="s">
        <v>54</v>
      </c>
      <c r="AC459" t="s">
        <v>54</v>
      </c>
      <c r="AD459" t="s">
        <v>54</v>
      </c>
      <c r="AE459" t="s">
        <v>54</v>
      </c>
      <c r="AF459" s="23" t="s">
        <v>54</v>
      </c>
      <c r="AG459" s="23" t="s">
        <v>54</v>
      </c>
      <c r="AH459" s="23" t="s">
        <v>54</v>
      </c>
      <c r="AI459" s="23" t="s">
        <v>54</v>
      </c>
      <c r="AJ459">
        <v>2</v>
      </c>
      <c r="AK459">
        <v>3</v>
      </c>
      <c r="AL459">
        <v>0</v>
      </c>
      <c r="AM459">
        <v>0</v>
      </c>
      <c r="AN459" s="23">
        <v>0</v>
      </c>
      <c r="AO459" s="23">
        <v>0</v>
      </c>
      <c r="AP459" s="23" t="e">
        <v>#DIV/0!</v>
      </c>
      <c r="AQ459" s="23" t="e">
        <v>#DIV/0!</v>
      </c>
      <c r="AR459" s="35">
        <v>0</v>
      </c>
      <c r="AS459" s="35">
        <v>0</v>
      </c>
      <c r="AT459" s="35">
        <v>0</v>
      </c>
      <c r="AU459" s="31" t="str">
        <f t="shared" si="10"/>
        <v>库存为0</v>
      </c>
      <c r="AV459" s="36" t="str">
        <f>IFERROR(时间!$B$4+AU459,"上周无销量")</f>
        <v>上周无销量</v>
      </c>
    </row>
    <row r="460" spans="1:48">
      <c r="A460" s="21" t="s">
        <v>989</v>
      </c>
      <c r="B460" t="s">
        <v>990</v>
      </c>
      <c r="C460" t="s">
        <v>954</v>
      </c>
      <c r="D460" s="31">
        <v>0</v>
      </c>
      <c r="E460" s="31">
        <v>0</v>
      </c>
      <c r="F460" s="31">
        <v>0</v>
      </c>
      <c r="G460" s="31">
        <v>0</v>
      </c>
      <c r="H460" s="32">
        <v>0</v>
      </c>
      <c r="I460">
        <v>0</v>
      </c>
      <c r="J460" s="33">
        <v>0</v>
      </c>
      <c r="K460" s="33">
        <v>0</v>
      </c>
      <c r="L460" s="33">
        <v>0</v>
      </c>
      <c r="M460">
        <v>0</v>
      </c>
      <c r="N460">
        <v>0</v>
      </c>
      <c r="O460">
        <v>0</v>
      </c>
      <c r="P460" t="s">
        <v>54</v>
      </c>
      <c r="Q460" t="s">
        <v>54</v>
      </c>
      <c r="R460" t="s">
        <v>54</v>
      </c>
      <c r="S460" t="s">
        <v>54</v>
      </c>
      <c r="T460" t="s">
        <v>54</v>
      </c>
      <c r="U460" t="s">
        <v>54</v>
      </c>
      <c r="V460" t="s">
        <v>54</v>
      </c>
      <c r="W460" t="s">
        <v>54</v>
      </c>
      <c r="X460" s="23" t="s">
        <v>54</v>
      </c>
      <c r="Y460" s="23" t="s">
        <v>54</v>
      </c>
      <c r="Z460" s="23" t="s">
        <v>54</v>
      </c>
      <c r="AA460" s="23" t="s">
        <v>54</v>
      </c>
      <c r="AB460" t="s">
        <v>54</v>
      </c>
      <c r="AC460" t="s">
        <v>54</v>
      </c>
      <c r="AD460" t="s">
        <v>54</v>
      </c>
      <c r="AE460" t="s">
        <v>54</v>
      </c>
      <c r="AF460" s="23" t="s">
        <v>54</v>
      </c>
      <c r="AG460" s="23" t="s">
        <v>54</v>
      </c>
      <c r="AH460" s="23" t="s">
        <v>54</v>
      </c>
      <c r="AI460" s="23" t="s">
        <v>54</v>
      </c>
      <c r="AJ460">
        <v>0</v>
      </c>
      <c r="AK460">
        <v>0</v>
      </c>
      <c r="AL460">
        <v>0</v>
      </c>
      <c r="AM460">
        <v>0</v>
      </c>
      <c r="AN460" s="23" t="e">
        <v>#DIV/0!</v>
      </c>
      <c r="AO460" s="23" t="e">
        <v>#DIV/0!</v>
      </c>
      <c r="AP460" s="23" t="e">
        <v>#DIV/0!</v>
      </c>
      <c r="AQ460" s="23" t="e">
        <v>#DIV/0!</v>
      </c>
      <c r="AR460" s="35">
        <v>0</v>
      </c>
      <c r="AS460" s="35">
        <v>0</v>
      </c>
      <c r="AT460" s="35">
        <v>0</v>
      </c>
      <c r="AU460" s="31" t="str">
        <f t="shared" si="10"/>
        <v>库存为0</v>
      </c>
      <c r="AV460" s="36" t="str">
        <f>IFERROR(时间!$B$4+AU460,"上周无销量")</f>
        <v>上周无销量</v>
      </c>
    </row>
    <row r="461" spans="1:48">
      <c r="A461" s="21" t="s">
        <v>991</v>
      </c>
      <c r="B461" t="s">
        <v>992</v>
      </c>
      <c r="C461" t="s">
        <v>954</v>
      </c>
      <c r="D461" s="31">
        <v>0</v>
      </c>
      <c r="E461" s="31">
        <v>0</v>
      </c>
      <c r="F461" s="31">
        <v>0</v>
      </c>
      <c r="G461" s="31">
        <v>0</v>
      </c>
      <c r="H461" s="32">
        <v>0</v>
      </c>
      <c r="I461">
        <v>0</v>
      </c>
      <c r="J461" s="33">
        <v>0</v>
      </c>
      <c r="K461" s="33">
        <v>0</v>
      </c>
      <c r="L461" s="33">
        <v>0</v>
      </c>
      <c r="M461">
        <v>0</v>
      </c>
      <c r="N461">
        <v>0</v>
      </c>
      <c r="O461">
        <v>0</v>
      </c>
      <c r="P461" t="s">
        <v>54</v>
      </c>
      <c r="Q461" t="s">
        <v>54</v>
      </c>
      <c r="R461" t="s">
        <v>54</v>
      </c>
      <c r="S461" t="s">
        <v>54</v>
      </c>
      <c r="T461" t="s">
        <v>54</v>
      </c>
      <c r="U461" t="s">
        <v>54</v>
      </c>
      <c r="V461" t="s">
        <v>54</v>
      </c>
      <c r="W461" t="s">
        <v>54</v>
      </c>
      <c r="X461" s="23" t="s">
        <v>54</v>
      </c>
      <c r="Y461" s="23" t="s">
        <v>54</v>
      </c>
      <c r="Z461" s="23" t="s">
        <v>54</v>
      </c>
      <c r="AA461" s="23" t="s">
        <v>54</v>
      </c>
      <c r="AB461" t="s">
        <v>54</v>
      </c>
      <c r="AC461" t="s">
        <v>54</v>
      </c>
      <c r="AD461" t="s">
        <v>54</v>
      </c>
      <c r="AE461" t="s">
        <v>54</v>
      </c>
      <c r="AF461" s="23" t="s">
        <v>54</v>
      </c>
      <c r="AG461" s="23" t="s">
        <v>54</v>
      </c>
      <c r="AH461" s="23" t="s">
        <v>54</v>
      </c>
      <c r="AI461" s="23" t="s">
        <v>54</v>
      </c>
      <c r="AJ461">
        <v>0</v>
      </c>
      <c r="AK461">
        <v>0</v>
      </c>
      <c r="AL461">
        <v>0</v>
      </c>
      <c r="AM461">
        <v>0</v>
      </c>
      <c r="AN461" s="23" t="e">
        <v>#DIV/0!</v>
      </c>
      <c r="AO461" s="23" t="e">
        <v>#DIV/0!</v>
      </c>
      <c r="AP461" s="23" t="e">
        <v>#DIV/0!</v>
      </c>
      <c r="AQ461" s="23" t="e">
        <v>#DIV/0!</v>
      </c>
      <c r="AR461" s="35">
        <v>0</v>
      </c>
      <c r="AS461" s="35">
        <v>0</v>
      </c>
      <c r="AT461" s="35">
        <v>0</v>
      </c>
      <c r="AU461" s="31" t="str">
        <f t="shared" si="10"/>
        <v>库存为0</v>
      </c>
      <c r="AV461" s="36" t="str">
        <f>IFERROR(时间!$B$4+AU461,"上周无销量")</f>
        <v>上周无销量</v>
      </c>
    </row>
    <row r="462" spans="1:48">
      <c r="A462" s="21" t="s">
        <v>993</v>
      </c>
      <c r="B462" t="s">
        <v>994</v>
      </c>
      <c r="C462" t="s">
        <v>954</v>
      </c>
      <c r="D462" s="31">
        <v>0</v>
      </c>
      <c r="E462" s="31">
        <v>0</v>
      </c>
      <c r="F462" s="31">
        <v>0</v>
      </c>
      <c r="G462" s="31">
        <v>0</v>
      </c>
      <c r="H462" s="32">
        <v>0</v>
      </c>
      <c r="I462">
        <v>0</v>
      </c>
      <c r="J462" s="33">
        <v>0</v>
      </c>
      <c r="K462" s="33">
        <v>0</v>
      </c>
      <c r="L462" s="33">
        <v>0</v>
      </c>
      <c r="M462">
        <v>0</v>
      </c>
      <c r="N462">
        <v>0</v>
      </c>
      <c r="O462">
        <v>0</v>
      </c>
      <c r="P462" t="s">
        <v>54</v>
      </c>
      <c r="Q462" t="s">
        <v>54</v>
      </c>
      <c r="R462" t="s">
        <v>54</v>
      </c>
      <c r="S462" t="s">
        <v>54</v>
      </c>
      <c r="T462" t="s">
        <v>54</v>
      </c>
      <c r="U462" t="s">
        <v>54</v>
      </c>
      <c r="V462" t="s">
        <v>54</v>
      </c>
      <c r="W462" t="s">
        <v>54</v>
      </c>
      <c r="X462" s="23" t="s">
        <v>54</v>
      </c>
      <c r="Y462" s="23" t="s">
        <v>54</v>
      </c>
      <c r="Z462" s="23" t="s">
        <v>54</v>
      </c>
      <c r="AA462" s="23" t="s">
        <v>54</v>
      </c>
      <c r="AB462" t="s">
        <v>54</v>
      </c>
      <c r="AC462" t="s">
        <v>54</v>
      </c>
      <c r="AD462" t="s">
        <v>54</v>
      </c>
      <c r="AE462" t="s">
        <v>54</v>
      </c>
      <c r="AF462" s="23" t="s">
        <v>54</v>
      </c>
      <c r="AG462" s="23" t="s">
        <v>54</v>
      </c>
      <c r="AH462" s="23" t="s">
        <v>54</v>
      </c>
      <c r="AI462" s="23" t="s">
        <v>54</v>
      </c>
      <c r="AJ462">
        <v>0</v>
      </c>
      <c r="AK462">
        <v>1</v>
      </c>
      <c r="AL462">
        <v>0</v>
      </c>
      <c r="AM462">
        <v>1</v>
      </c>
      <c r="AN462" s="23" t="e">
        <v>#DIV/0!</v>
      </c>
      <c r="AO462" s="23">
        <v>0</v>
      </c>
      <c r="AP462" s="23" t="e">
        <v>#DIV/0!</v>
      </c>
      <c r="AQ462" s="23">
        <v>0</v>
      </c>
      <c r="AR462" s="35">
        <v>0</v>
      </c>
      <c r="AS462" s="35">
        <v>0</v>
      </c>
      <c r="AT462" s="35">
        <v>0</v>
      </c>
      <c r="AU462" s="31" t="str">
        <f t="shared" si="10"/>
        <v>库存为0</v>
      </c>
      <c r="AV462" s="36" t="str">
        <f>IFERROR(时间!$B$4+AU462,"上周无销量")</f>
        <v>上周无销量</v>
      </c>
    </row>
    <row r="463" spans="1:48">
      <c r="A463" s="21" t="s">
        <v>995</v>
      </c>
      <c r="B463" t="s">
        <v>996</v>
      </c>
      <c r="C463" t="s">
        <v>954</v>
      </c>
      <c r="D463" s="31">
        <v>0</v>
      </c>
      <c r="E463" s="31">
        <v>0</v>
      </c>
      <c r="F463" s="31">
        <v>0</v>
      </c>
      <c r="G463" s="31">
        <v>0</v>
      </c>
      <c r="H463" s="32">
        <v>0</v>
      </c>
      <c r="I463">
        <v>0</v>
      </c>
      <c r="J463" s="33">
        <v>0</v>
      </c>
      <c r="K463" s="33">
        <v>0</v>
      </c>
      <c r="L463" s="33">
        <v>0</v>
      </c>
      <c r="M463">
        <v>0</v>
      </c>
      <c r="N463">
        <v>0</v>
      </c>
      <c r="O463">
        <v>0</v>
      </c>
      <c r="P463" t="s">
        <v>54</v>
      </c>
      <c r="Q463" t="s">
        <v>54</v>
      </c>
      <c r="R463" t="s">
        <v>54</v>
      </c>
      <c r="S463" t="s">
        <v>54</v>
      </c>
      <c r="T463" t="s">
        <v>54</v>
      </c>
      <c r="U463" t="s">
        <v>54</v>
      </c>
      <c r="V463" t="s">
        <v>54</v>
      </c>
      <c r="W463" t="s">
        <v>54</v>
      </c>
      <c r="X463" s="23" t="s">
        <v>54</v>
      </c>
      <c r="Y463" s="23" t="s">
        <v>54</v>
      </c>
      <c r="Z463" s="23" t="s">
        <v>54</v>
      </c>
      <c r="AA463" s="23" t="s">
        <v>54</v>
      </c>
      <c r="AB463" t="s">
        <v>54</v>
      </c>
      <c r="AC463" t="s">
        <v>54</v>
      </c>
      <c r="AD463" t="s">
        <v>54</v>
      </c>
      <c r="AE463" t="s">
        <v>54</v>
      </c>
      <c r="AF463" s="23" t="s">
        <v>54</v>
      </c>
      <c r="AG463" s="23" t="s">
        <v>54</v>
      </c>
      <c r="AH463" s="23" t="s">
        <v>54</v>
      </c>
      <c r="AI463" s="23" t="s">
        <v>54</v>
      </c>
      <c r="AJ463">
        <v>0</v>
      </c>
      <c r="AK463">
        <v>0</v>
      </c>
      <c r="AL463">
        <v>0</v>
      </c>
      <c r="AM463">
        <v>0</v>
      </c>
      <c r="AN463" s="23" t="e">
        <v>#DIV/0!</v>
      </c>
      <c r="AO463" s="23" t="e">
        <v>#DIV/0!</v>
      </c>
      <c r="AP463" s="23" t="e">
        <v>#DIV/0!</v>
      </c>
      <c r="AQ463" s="23" t="e">
        <v>#DIV/0!</v>
      </c>
      <c r="AR463" s="35">
        <v>0</v>
      </c>
      <c r="AS463" s="35">
        <v>0</v>
      </c>
      <c r="AT463" s="35">
        <v>0</v>
      </c>
      <c r="AU463" s="31" t="str">
        <f t="shared" si="10"/>
        <v>库存为0</v>
      </c>
      <c r="AV463" s="36" t="str">
        <f>IFERROR(时间!$B$4+AU463,"上周无销量")</f>
        <v>上周无销量</v>
      </c>
    </row>
    <row r="464" spans="1:48">
      <c r="A464" s="21" t="s">
        <v>997</v>
      </c>
      <c r="B464" t="s">
        <v>998</v>
      </c>
      <c r="C464" t="s">
        <v>954</v>
      </c>
      <c r="D464" s="31">
        <v>0</v>
      </c>
      <c r="E464" s="31">
        <v>0</v>
      </c>
      <c r="F464" s="31">
        <v>0</v>
      </c>
      <c r="G464" s="31">
        <v>0</v>
      </c>
      <c r="H464" s="32">
        <v>0</v>
      </c>
      <c r="I464">
        <v>0</v>
      </c>
      <c r="J464" s="33">
        <v>0</v>
      </c>
      <c r="K464" s="33">
        <v>0</v>
      </c>
      <c r="L464" s="33">
        <v>0</v>
      </c>
      <c r="M464">
        <v>0</v>
      </c>
      <c r="N464">
        <v>0</v>
      </c>
      <c r="O464">
        <v>0</v>
      </c>
      <c r="P464" t="s">
        <v>54</v>
      </c>
      <c r="Q464" t="s">
        <v>54</v>
      </c>
      <c r="R464" t="s">
        <v>54</v>
      </c>
      <c r="S464" t="s">
        <v>54</v>
      </c>
      <c r="T464" t="s">
        <v>54</v>
      </c>
      <c r="U464" t="s">
        <v>54</v>
      </c>
      <c r="V464" t="s">
        <v>54</v>
      </c>
      <c r="W464" t="s">
        <v>54</v>
      </c>
      <c r="X464" s="23" t="s">
        <v>54</v>
      </c>
      <c r="Y464" s="23" t="s">
        <v>54</v>
      </c>
      <c r="Z464" s="23" t="s">
        <v>54</v>
      </c>
      <c r="AA464" s="23" t="s">
        <v>54</v>
      </c>
      <c r="AB464" t="s">
        <v>54</v>
      </c>
      <c r="AC464" t="s">
        <v>54</v>
      </c>
      <c r="AD464" t="s">
        <v>54</v>
      </c>
      <c r="AE464" t="s">
        <v>54</v>
      </c>
      <c r="AF464" s="23" t="s">
        <v>54</v>
      </c>
      <c r="AG464" s="23" t="s">
        <v>54</v>
      </c>
      <c r="AH464" s="23" t="s">
        <v>54</v>
      </c>
      <c r="AI464" s="23" t="s">
        <v>54</v>
      </c>
      <c r="AJ464">
        <v>0</v>
      </c>
      <c r="AK464">
        <v>0</v>
      </c>
      <c r="AL464">
        <v>0</v>
      </c>
      <c r="AM464">
        <v>0</v>
      </c>
      <c r="AN464" s="23" t="e">
        <v>#DIV/0!</v>
      </c>
      <c r="AO464" s="23" t="e">
        <v>#DIV/0!</v>
      </c>
      <c r="AP464" s="23" t="e">
        <v>#DIV/0!</v>
      </c>
      <c r="AQ464" s="23" t="e">
        <v>#DIV/0!</v>
      </c>
      <c r="AR464" s="35">
        <v>0</v>
      </c>
      <c r="AS464" s="35">
        <v>0</v>
      </c>
      <c r="AT464" s="35">
        <v>0</v>
      </c>
      <c r="AU464" s="31" t="str">
        <f t="shared" si="10"/>
        <v>库存为0</v>
      </c>
      <c r="AV464" s="36" t="str">
        <f>IFERROR(时间!$B$4+AU464,"上周无销量")</f>
        <v>上周无销量</v>
      </c>
    </row>
    <row r="465" spans="1:48">
      <c r="A465" s="21" t="s">
        <v>999</v>
      </c>
      <c r="B465" t="s">
        <v>1000</v>
      </c>
      <c r="C465" t="s">
        <v>954</v>
      </c>
      <c r="D465" s="31">
        <v>0</v>
      </c>
      <c r="E465" s="31">
        <v>0</v>
      </c>
      <c r="F465" s="31">
        <v>0</v>
      </c>
      <c r="G465" s="31">
        <v>0</v>
      </c>
      <c r="H465" s="32">
        <v>0</v>
      </c>
      <c r="I465">
        <v>0</v>
      </c>
      <c r="J465" s="33">
        <v>0</v>
      </c>
      <c r="K465" s="33">
        <v>0</v>
      </c>
      <c r="L465" s="33">
        <v>0</v>
      </c>
      <c r="M465">
        <v>0</v>
      </c>
      <c r="N465">
        <v>0</v>
      </c>
      <c r="O465">
        <v>0</v>
      </c>
      <c r="P465" t="s">
        <v>54</v>
      </c>
      <c r="Q465" t="s">
        <v>54</v>
      </c>
      <c r="R465" t="s">
        <v>54</v>
      </c>
      <c r="S465" t="s">
        <v>54</v>
      </c>
      <c r="T465" t="s">
        <v>54</v>
      </c>
      <c r="U465" t="s">
        <v>54</v>
      </c>
      <c r="V465" t="s">
        <v>54</v>
      </c>
      <c r="W465" t="s">
        <v>54</v>
      </c>
      <c r="X465" s="23" t="s">
        <v>54</v>
      </c>
      <c r="Y465" s="23" t="s">
        <v>54</v>
      </c>
      <c r="Z465" s="23" t="s">
        <v>54</v>
      </c>
      <c r="AA465" s="23" t="s">
        <v>54</v>
      </c>
      <c r="AB465" t="s">
        <v>54</v>
      </c>
      <c r="AC465" t="s">
        <v>54</v>
      </c>
      <c r="AD465" t="s">
        <v>54</v>
      </c>
      <c r="AE465" t="s">
        <v>54</v>
      </c>
      <c r="AF465" s="23" t="s">
        <v>54</v>
      </c>
      <c r="AG465" s="23" t="s">
        <v>54</v>
      </c>
      <c r="AH465" s="23" t="s">
        <v>54</v>
      </c>
      <c r="AI465" s="23" t="s">
        <v>54</v>
      </c>
      <c r="AJ465">
        <v>0</v>
      </c>
      <c r="AK465">
        <v>0</v>
      </c>
      <c r="AL465">
        <v>0</v>
      </c>
      <c r="AM465">
        <v>1</v>
      </c>
      <c r="AN465" s="23" t="e">
        <v>#DIV/0!</v>
      </c>
      <c r="AO465" s="23" t="e">
        <v>#DIV/0!</v>
      </c>
      <c r="AP465" s="23" t="e">
        <v>#DIV/0!</v>
      </c>
      <c r="AQ465" s="23">
        <v>0</v>
      </c>
      <c r="AR465" s="35">
        <v>0</v>
      </c>
      <c r="AS465" s="35">
        <v>0</v>
      </c>
      <c r="AT465" s="35">
        <v>0</v>
      </c>
      <c r="AU465" s="31" t="str">
        <f t="shared" si="10"/>
        <v>库存为0</v>
      </c>
      <c r="AV465" s="36" t="str">
        <f>IFERROR(时间!$B$4+AU465,"上周无销量")</f>
        <v>上周无销量</v>
      </c>
    </row>
    <row r="466" spans="1:48">
      <c r="A466" s="21" t="s">
        <v>1001</v>
      </c>
      <c r="B466" t="s">
        <v>1002</v>
      </c>
      <c r="C466" t="s">
        <v>954</v>
      </c>
      <c r="D466" s="31">
        <v>0</v>
      </c>
      <c r="E466" s="31">
        <v>0</v>
      </c>
      <c r="F466" s="31">
        <v>0</v>
      </c>
      <c r="G466" s="31">
        <v>0</v>
      </c>
      <c r="H466" s="32">
        <v>0</v>
      </c>
      <c r="I466">
        <v>0</v>
      </c>
      <c r="J466" s="33">
        <v>0</v>
      </c>
      <c r="K466" s="33">
        <v>0</v>
      </c>
      <c r="L466" s="33">
        <v>0</v>
      </c>
      <c r="M466">
        <v>0</v>
      </c>
      <c r="N466">
        <v>0</v>
      </c>
      <c r="O466">
        <v>0</v>
      </c>
      <c r="P466" t="s">
        <v>54</v>
      </c>
      <c r="Q466" t="s">
        <v>54</v>
      </c>
      <c r="R466" t="s">
        <v>54</v>
      </c>
      <c r="S466" t="s">
        <v>54</v>
      </c>
      <c r="T466" t="s">
        <v>54</v>
      </c>
      <c r="U466" t="s">
        <v>54</v>
      </c>
      <c r="V466" t="s">
        <v>54</v>
      </c>
      <c r="W466" t="s">
        <v>54</v>
      </c>
      <c r="X466" s="23" t="s">
        <v>54</v>
      </c>
      <c r="Y466" s="23" t="s">
        <v>54</v>
      </c>
      <c r="Z466" s="23" t="s">
        <v>54</v>
      </c>
      <c r="AA466" s="23" t="s">
        <v>54</v>
      </c>
      <c r="AB466" t="s">
        <v>54</v>
      </c>
      <c r="AC466" t="s">
        <v>54</v>
      </c>
      <c r="AD466" t="s">
        <v>54</v>
      </c>
      <c r="AE466" t="s">
        <v>54</v>
      </c>
      <c r="AF466" s="23" t="s">
        <v>54</v>
      </c>
      <c r="AG466" s="23" t="s">
        <v>54</v>
      </c>
      <c r="AH466" s="23" t="s">
        <v>54</v>
      </c>
      <c r="AI466" s="23" t="s">
        <v>54</v>
      </c>
      <c r="AJ466">
        <v>0</v>
      </c>
      <c r="AK466">
        <v>0</v>
      </c>
      <c r="AL466">
        <v>0</v>
      </c>
      <c r="AM466">
        <v>0</v>
      </c>
      <c r="AN466" s="23" t="e">
        <v>#DIV/0!</v>
      </c>
      <c r="AO466" s="23" t="e">
        <v>#DIV/0!</v>
      </c>
      <c r="AP466" s="23" t="e">
        <v>#DIV/0!</v>
      </c>
      <c r="AQ466" s="23" t="e">
        <v>#DIV/0!</v>
      </c>
      <c r="AR466" s="35">
        <v>0</v>
      </c>
      <c r="AS466" s="35">
        <v>0</v>
      </c>
      <c r="AT466" s="35">
        <v>0</v>
      </c>
      <c r="AU466" s="31" t="str">
        <f t="shared" si="10"/>
        <v>库存为0</v>
      </c>
      <c r="AV466" s="36" t="str">
        <f>IFERROR(时间!$B$4+AU466,"上周无销量")</f>
        <v>上周无销量</v>
      </c>
    </row>
    <row r="467" spans="1:48">
      <c r="A467" s="21" t="s">
        <v>1003</v>
      </c>
      <c r="B467" t="s">
        <v>1004</v>
      </c>
      <c r="C467" t="s">
        <v>954</v>
      </c>
      <c r="D467" s="31">
        <v>0</v>
      </c>
      <c r="E467" s="31">
        <v>0</v>
      </c>
      <c r="F467" s="31">
        <v>0</v>
      </c>
      <c r="G467" s="31">
        <v>0</v>
      </c>
      <c r="H467" s="32">
        <v>0</v>
      </c>
      <c r="I467">
        <v>0</v>
      </c>
      <c r="J467" s="33">
        <v>0</v>
      </c>
      <c r="K467" s="33">
        <v>0</v>
      </c>
      <c r="L467" s="33">
        <v>0</v>
      </c>
      <c r="M467">
        <v>0</v>
      </c>
      <c r="N467">
        <v>0</v>
      </c>
      <c r="O467">
        <v>0</v>
      </c>
      <c r="P467" t="s">
        <v>54</v>
      </c>
      <c r="Q467" t="s">
        <v>54</v>
      </c>
      <c r="R467" t="s">
        <v>54</v>
      </c>
      <c r="S467" t="s">
        <v>54</v>
      </c>
      <c r="T467" t="s">
        <v>54</v>
      </c>
      <c r="U467" t="s">
        <v>54</v>
      </c>
      <c r="V467" t="s">
        <v>54</v>
      </c>
      <c r="W467" t="s">
        <v>54</v>
      </c>
      <c r="X467" s="23" t="s">
        <v>54</v>
      </c>
      <c r="Y467" s="23" t="s">
        <v>54</v>
      </c>
      <c r="Z467" s="23" t="s">
        <v>54</v>
      </c>
      <c r="AA467" s="23" t="s">
        <v>54</v>
      </c>
      <c r="AB467" t="s">
        <v>54</v>
      </c>
      <c r="AC467" t="s">
        <v>54</v>
      </c>
      <c r="AD467" t="s">
        <v>54</v>
      </c>
      <c r="AE467" t="s">
        <v>54</v>
      </c>
      <c r="AF467" s="23" t="s">
        <v>54</v>
      </c>
      <c r="AG467" s="23" t="s">
        <v>54</v>
      </c>
      <c r="AH467" s="23" t="s">
        <v>54</v>
      </c>
      <c r="AI467" s="23" t="s">
        <v>54</v>
      </c>
      <c r="AJ467">
        <v>2</v>
      </c>
      <c r="AK467">
        <v>0</v>
      </c>
      <c r="AL467">
        <v>0</v>
      </c>
      <c r="AM467">
        <v>1</v>
      </c>
      <c r="AN467" s="23">
        <v>0</v>
      </c>
      <c r="AO467" s="23" t="e">
        <v>#DIV/0!</v>
      </c>
      <c r="AP467" s="23" t="e">
        <v>#DIV/0!</v>
      </c>
      <c r="AQ467" s="23">
        <v>0</v>
      </c>
      <c r="AR467" s="35">
        <v>0</v>
      </c>
      <c r="AS467" s="35">
        <v>0</v>
      </c>
      <c r="AT467" s="35">
        <v>0</v>
      </c>
      <c r="AU467" s="31" t="str">
        <f t="shared" si="10"/>
        <v>库存为0</v>
      </c>
      <c r="AV467" s="36" t="str">
        <f>IFERROR(时间!$B$4+AU467,"上周无销量")</f>
        <v>上周无销量</v>
      </c>
    </row>
    <row r="468" spans="1:48">
      <c r="A468" s="21" t="s">
        <v>1005</v>
      </c>
      <c r="B468" t="s">
        <v>1006</v>
      </c>
      <c r="C468" t="s">
        <v>954</v>
      </c>
      <c r="D468" s="31">
        <v>0</v>
      </c>
      <c r="E468" s="31">
        <v>0</v>
      </c>
      <c r="F468" s="31">
        <v>0</v>
      </c>
      <c r="G468" s="31">
        <v>0</v>
      </c>
      <c r="H468" s="32">
        <v>0</v>
      </c>
      <c r="I468">
        <v>0</v>
      </c>
      <c r="J468" s="33">
        <v>0</v>
      </c>
      <c r="K468" s="33">
        <v>0</v>
      </c>
      <c r="L468" s="33">
        <v>0</v>
      </c>
      <c r="M468">
        <v>0</v>
      </c>
      <c r="N468">
        <v>0</v>
      </c>
      <c r="O468">
        <v>0</v>
      </c>
      <c r="P468" t="s">
        <v>54</v>
      </c>
      <c r="Q468" t="s">
        <v>54</v>
      </c>
      <c r="R468" t="s">
        <v>54</v>
      </c>
      <c r="S468" t="s">
        <v>54</v>
      </c>
      <c r="T468" t="s">
        <v>54</v>
      </c>
      <c r="U468" t="s">
        <v>54</v>
      </c>
      <c r="V468" t="s">
        <v>54</v>
      </c>
      <c r="W468" t="s">
        <v>54</v>
      </c>
      <c r="X468" s="23" t="s">
        <v>54</v>
      </c>
      <c r="Y468" s="23" t="s">
        <v>54</v>
      </c>
      <c r="Z468" s="23" t="s">
        <v>54</v>
      </c>
      <c r="AA468" s="23" t="s">
        <v>54</v>
      </c>
      <c r="AB468" t="s">
        <v>54</v>
      </c>
      <c r="AC468" t="s">
        <v>54</v>
      </c>
      <c r="AD468" t="s">
        <v>54</v>
      </c>
      <c r="AE468" t="s">
        <v>54</v>
      </c>
      <c r="AF468" s="23" t="s">
        <v>54</v>
      </c>
      <c r="AG468" s="23" t="s">
        <v>54</v>
      </c>
      <c r="AH468" s="23" t="s">
        <v>54</v>
      </c>
      <c r="AI468" s="23" t="s">
        <v>54</v>
      </c>
      <c r="AJ468">
        <v>0</v>
      </c>
      <c r="AK468">
        <v>0</v>
      </c>
      <c r="AL468">
        <v>0</v>
      </c>
      <c r="AM468">
        <v>2</v>
      </c>
      <c r="AN468" s="23" t="e">
        <v>#DIV/0!</v>
      </c>
      <c r="AO468" s="23" t="e">
        <v>#DIV/0!</v>
      </c>
      <c r="AP468" s="23" t="e">
        <v>#DIV/0!</v>
      </c>
      <c r="AQ468" s="23">
        <v>0</v>
      </c>
      <c r="AR468" s="35">
        <v>0</v>
      </c>
      <c r="AS468" s="35">
        <v>0</v>
      </c>
      <c r="AT468" s="35">
        <v>0</v>
      </c>
      <c r="AU468" s="31" t="str">
        <f t="shared" si="10"/>
        <v>库存为0</v>
      </c>
      <c r="AV468" s="36" t="str">
        <f>IFERROR(时间!$B$4+AU468,"上周无销量")</f>
        <v>上周无销量</v>
      </c>
    </row>
    <row r="469" spans="1:48">
      <c r="A469" s="21" t="s">
        <v>1007</v>
      </c>
      <c r="B469" t="s">
        <v>1008</v>
      </c>
      <c r="C469" t="s">
        <v>954</v>
      </c>
      <c r="D469" s="31">
        <v>0</v>
      </c>
      <c r="E469" s="31">
        <v>0</v>
      </c>
      <c r="F469" s="31">
        <v>0</v>
      </c>
      <c r="G469" s="31">
        <v>0</v>
      </c>
      <c r="H469" s="32">
        <v>0</v>
      </c>
      <c r="I469">
        <v>0</v>
      </c>
      <c r="J469" s="33">
        <v>0</v>
      </c>
      <c r="K469" s="33">
        <v>0</v>
      </c>
      <c r="L469" s="33">
        <v>0</v>
      </c>
      <c r="M469">
        <v>0</v>
      </c>
      <c r="N469">
        <v>0</v>
      </c>
      <c r="O469">
        <v>0</v>
      </c>
      <c r="P469" t="s">
        <v>54</v>
      </c>
      <c r="Q469" t="s">
        <v>54</v>
      </c>
      <c r="R469" t="s">
        <v>54</v>
      </c>
      <c r="S469" t="s">
        <v>54</v>
      </c>
      <c r="T469" t="s">
        <v>54</v>
      </c>
      <c r="U469" t="s">
        <v>54</v>
      </c>
      <c r="V469" t="s">
        <v>54</v>
      </c>
      <c r="W469" t="s">
        <v>54</v>
      </c>
      <c r="X469" s="23" t="s">
        <v>54</v>
      </c>
      <c r="Y469" s="23" t="s">
        <v>54</v>
      </c>
      <c r="Z469" s="23" t="s">
        <v>54</v>
      </c>
      <c r="AA469" s="23" t="s">
        <v>54</v>
      </c>
      <c r="AB469" t="s">
        <v>54</v>
      </c>
      <c r="AC469" t="s">
        <v>54</v>
      </c>
      <c r="AD469" t="s">
        <v>54</v>
      </c>
      <c r="AE469" t="s">
        <v>54</v>
      </c>
      <c r="AF469" s="23" t="s">
        <v>54</v>
      </c>
      <c r="AG469" s="23" t="s">
        <v>54</v>
      </c>
      <c r="AH469" s="23" t="s">
        <v>54</v>
      </c>
      <c r="AI469" s="23" t="s">
        <v>54</v>
      </c>
      <c r="AJ469">
        <v>0</v>
      </c>
      <c r="AK469">
        <v>0</v>
      </c>
      <c r="AL469">
        <v>0</v>
      </c>
      <c r="AM469">
        <v>1</v>
      </c>
      <c r="AN469" s="23" t="e">
        <v>#DIV/0!</v>
      </c>
      <c r="AO469" s="23" t="e">
        <v>#DIV/0!</v>
      </c>
      <c r="AP469" s="23" t="e">
        <v>#DIV/0!</v>
      </c>
      <c r="AQ469" s="23">
        <v>0</v>
      </c>
      <c r="AR469" s="35">
        <v>0</v>
      </c>
      <c r="AS469" s="35">
        <v>0</v>
      </c>
      <c r="AT469" s="35">
        <v>0</v>
      </c>
      <c r="AU469" s="31" t="str">
        <f t="shared" si="10"/>
        <v>库存为0</v>
      </c>
      <c r="AV469" s="36" t="str">
        <f>IFERROR(时间!$B$4+AU469,"上周无销量")</f>
        <v>上周无销量</v>
      </c>
    </row>
    <row r="470" spans="1:48">
      <c r="A470" s="21" t="s">
        <v>1009</v>
      </c>
      <c r="B470" t="s">
        <v>1010</v>
      </c>
      <c r="C470" t="s">
        <v>954</v>
      </c>
      <c r="D470" s="31">
        <v>0</v>
      </c>
      <c r="E470" s="31">
        <v>0</v>
      </c>
      <c r="F470" s="31">
        <v>0</v>
      </c>
      <c r="G470" s="31">
        <v>0</v>
      </c>
      <c r="H470" s="32">
        <v>0</v>
      </c>
      <c r="I470">
        <v>0</v>
      </c>
      <c r="J470" s="33">
        <v>0</v>
      </c>
      <c r="K470" s="33">
        <v>0</v>
      </c>
      <c r="L470" s="33">
        <v>0</v>
      </c>
      <c r="M470">
        <v>0</v>
      </c>
      <c r="N470">
        <v>0</v>
      </c>
      <c r="O470">
        <v>0</v>
      </c>
      <c r="P470" t="s">
        <v>54</v>
      </c>
      <c r="Q470" t="s">
        <v>54</v>
      </c>
      <c r="R470" t="s">
        <v>54</v>
      </c>
      <c r="S470" t="s">
        <v>54</v>
      </c>
      <c r="T470" t="s">
        <v>54</v>
      </c>
      <c r="U470" t="s">
        <v>54</v>
      </c>
      <c r="V470" t="s">
        <v>54</v>
      </c>
      <c r="W470" t="s">
        <v>54</v>
      </c>
      <c r="X470" s="23" t="s">
        <v>54</v>
      </c>
      <c r="Y470" s="23" t="s">
        <v>54</v>
      </c>
      <c r="Z470" s="23" t="s">
        <v>54</v>
      </c>
      <c r="AA470" s="23" t="s">
        <v>54</v>
      </c>
      <c r="AB470" t="s">
        <v>54</v>
      </c>
      <c r="AC470" t="s">
        <v>54</v>
      </c>
      <c r="AD470" t="s">
        <v>54</v>
      </c>
      <c r="AE470" t="s">
        <v>54</v>
      </c>
      <c r="AF470" s="23" t="s">
        <v>54</v>
      </c>
      <c r="AG470" s="23" t="s">
        <v>54</v>
      </c>
      <c r="AH470" s="23" t="s">
        <v>54</v>
      </c>
      <c r="AI470" s="23" t="s">
        <v>54</v>
      </c>
      <c r="AJ470">
        <v>2</v>
      </c>
      <c r="AK470">
        <v>0</v>
      </c>
      <c r="AL470">
        <v>0</v>
      </c>
      <c r="AM470">
        <v>0</v>
      </c>
      <c r="AN470" s="23">
        <v>0</v>
      </c>
      <c r="AO470" s="23" t="e">
        <v>#DIV/0!</v>
      </c>
      <c r="AP470" s="23" t="e">
        <v>#DIV/0!</v>
      </c>
      <c r="AQ470" s="23" t="e">
        <v>#DIV/0!</v>
      </c>
      <c r="AR470" s="35">
        <v>0</v>
      </c>
      <c r="AS470" s="35">
        <v>0</v>
      </c>
      <c r="AT470" s="35">
        <v>0</v>
      </c>
      <c r="AU470" s="31" t="str">
        <f t="shared" si="10"/>
        <v>库存为0</v>
      </c>
      <c r="AV470" s="36" t="str">
        <f>IFERROR(时间!$B$4+AU470,"上周无销量")</f>
        <v>上周无销量</v>
      </c>
    </row>
    <row r="471" spans="1:48">
      <c r="A471" s="21" t="s">
        <v>1011</v>
      </c>
      <c r="B471" t="s">
        <v>1012</v>
      </c>
      <c r="C471" t="s">
        <v>954</v>
      </c>
      <c r="D471" s="31">
        <v>0</v>
      </c>
      <c r="E471" s="31">
        <v>0</v>
      </c>
      <c r="F471" s="31">
        <v>0</v>
      </c>
      <c r="G471" s="31">
        <v>0</v>
      </c>
      <c r="H471" s="32">
        <v>0</v>
      </c>
      <c r="I471">
        <v>0</v>
      </c>
      <c r="J471" s="33">
        <v>0</v>
      </c>
      <c r="K471" s="33">
        <v>0</v>
      </c>
      <c r="L471" s="33">
        <v>0</v>
      </c>
      <c r="M471">
        <v>0</v>
      </c>
      <c r="N471">
        <v>0</v>
      </c>
      <c r="O471">
        <v>0</v>
      </c>
      <c r="P471" t="s">
        <v>54</v>
      </c>
      <c r="Q471" t="s">
        <v>54</v>
      </c>
      <c r="R471" t="s">
        <v>54</v>
      </c>
      <c r="S471" t="s">
        <v>54</v>
      </c>
      <c r="T471" t="s">
        <v>54</v>
      </c>
      <c r="U471" t="s">
        <v>54</v>
      </c>
      <c r="V471" t="s">
        <v>54</v>
      </c>
      <c r="W471" t="s">
        <v>54</v>
      </c>
      <c r="X471" s="23" t="s">
        <v>54</v>
      </c>
      <c r="Y471" s="23" t="s">
        <v>54</v>
      </c>
      <c r="Z471" s="23" t="s">
        <v>54</v>
      </c>
      <c r="AA471" s="23" t="s">
        <v>54</v>
      </c>
      <c r="AB471" t="s">
        <v>54</v>
      </c>
      <c r="AC471" t="s">
        <v>54</v>
      </c>
      <c r="AD471" t="s">
        <v>54</v>
      </c>
      <c r="AE471" t="s">
        <v>54</v>
      </c>
      <c r="AF471" s="23" t="s">
        <v>54</v>
      </c>
      <c r="AG471" s="23" t="s">
        <v>54</v>
      </c>
      <c r="AH471" s="23" t="s">
        <v>54</v>
      </c>
      <c r="AI471" s="23" t="s">
        <v>54</v>
      </c>
      <c r="AJ471">
        <v>0</v>
      </c>
      <c r="AK471">
        <v>0</v>
      </c>
      <c r="AL471">
        <v>0</v>
      </c>
      <c r="AM471">
        <v>4</v>
      </c>
      <c r="AN471" s="23" t="e">
        <v>#DIV/0!</v>
      </c>
      <c r="AO471" s="23" t="e">
        <v>#DIV/0!</v>
      </c>
      <c r="AP471" s="23" t="e">
        <v>#DIV/0!</v>
      </c>
      <c r="AQ471" s="23">
        <v>0</v>
      </c>
      <c r="AR471" s="35">
        <v>0</v>
      </c>
      <c r="AS471" s="35">
        <v>0</v>
      </c>
      <c r="AT471" s="35">
        <v>0</v>
      </c>
      <c r="AU471" s="31" t="str">
        <f t="shared" si="10"/>
        <v>库存为0</v>
      </c>
      <c r="AV471" s="36" t="str">
        <f>IFERROR(时间!$B$4+AU471,"上周无销量")</f>
        <v>上周无销量</v>
      </c>
    </row>
    <row r="472" spans="1:48">
      <c r="A472" s="21" t="s">
        <v>1013</v>
      </c>
      <c r="B472" t="s">
        <v>1014</v>
      </c>
      <c r="C472" t="s">
        <v>954</v>
      </c>
      <c r="D472" s="31">
        <v>0</v>
      </c>
      <c r="E472" s="31">
        <v>0</v>
      </c>
      <c r="F472" s="31">
        <v>0</v>
      </c>
      <c r="G472" s="31">
        <v>0</v>
      </c>
      <c r="H472" s="32">
        <v>0</v>
      </c>
      <c r="I472">
        <v>0</v>
      </c>
      <c r="J472" s="33">
        <v>0</v>
      </c>
      <c r="K472" s="33">
        <v>0</v>
      </c>
      <c r="L472" s="33">
        <v>0</v>
      </c>
      <c r="M472">
        <v>0</v>
      </c>
      <c r="N472">
        <v>0</v>
      </c>
      <c r="O472">
        <v>0</v>
      </c>
      <c r="P472" t="s">
        <v>54</v>
      </c>
      <c r="Q472" t="s">
        <v>54</v>
      </c>
      <c r="R472" t="s">
        <v>54</v>
      </c>
      <c r="S472" t="s">
        <v>54</v>
      </c>
      <c r="T472" t="s">
        <v>54</v>
      </c>
      <c r="U472" t="s">
        <v>54</v>
      </c>
      <c r="V472" t="s">
        <v>54</v>
      </c>
      <c r="W472" t="s">
        <v>54</v>
      </c>
      <c r="X472" s="23" t="s">
        <v>54</v>
      </c>
      <c r="Y472" s="23" t="s">
        <v>54</v>
      </c>
      <c r="Z472" s="23" t="s">
        <v>54</v>
      </c>
      <c r="AA472" s="23" t="s">
        <v>54</v>
      </c>
      <c r="AB472" t="s">
        <v>54</v>
      </c>
      <c r="AC472" t="s">
        <v>54</v>
      </c>
      <c r="AD472" t="s">
        <v>54</v>
      </c>
      <c r="AE472" t="s">
        <v>54</v>
      </c>
      <c r="AF472" s="23" t="s">
        <v>54</v>
      </c>
      <c r="AG472" s="23" t="s">
        <v>54</v>
      </c>
      <c r="AH472" s="23" t="s">
        <v>54</v>
      </c>
      <c r="AI472" s="23" t="s">
        <v>54</v>
      </c>
      <c r="AJ472">
        <v>0</v>
      </c>
      <c r="AK472">
        <v>0</v>
      </c>
      <c r="AL472">
        <v>0</v>
      </c>
      <c r="AM472">
        <v>0</v>
      </c>
      <c r="AN472" s="23" t="e">
        <v>#DIV/0!</v>
      </c>
      <c r="AO472" s="23" t="e">
        <v>#DIV/0!</v>
      </c>
      <c r="AP472" s="23" t="e">
        <v>#DIV/0!</v>
      </c>
      <c r="AQ472" s="23" t="e">
        <v>#DIV/0!</v>
      </c>
      <c r="AR472" s="35">
        <v>0</v>
      </c>
      <c r="AS472" s="35">
        <v>0</v>
      </c>
      <c r="AT472" s="35">
        <v>0</v>
      </c>
      <c r="AU472" s="31" t="str">
        <f t="shared" si="10"/>
        <v>库存为0</v>
      </c>
      <c r="AV472" s="36" t="str">
        <f>IFERROR(时间!$B$4+AU472,"上周无销量")</f>
        <v>上周无销量</v>
      </c>
    </row>
    <row r="473" spans="1:48">
      <c r="A473" s="21" t="s">
        <v>1015</v>
      </c>
      <c r="B473" t="s">
        <v>1016</v>
      </c>
      <c r="C473" t="s">
        <v>954</v>
      </c>
      <c r="D473" s="31">
        <v>0</v>
      </c>
      <c r="E473" s="31">
        <v>0</v>
      </c>
      <c r="F473" s="31">
        <v>0</v>
      </c>
      <c r="G473" s="31">
        <v>0</v>
      </c>
      <c r="H473" s="32">
        <v>0</v>
      </c>
      <c r="I473">
        <v>0</v>
      </c>
      <c r="J473" s="33">
        <v>0</v>
      </c>
      <c r="K473" s="33">
        <v>0</v>
      </c>
      <c r="L473" s="33">
        <v>0</v>
      </c>
      <c r="M473">
        <v>0</v>
      </c>
      <c r="N473">
        <v>0</v>
      </c>
      <c r="O473">
        <v>0</v>
      </c>
      <c r="P473" t="s">
        <v>54</v>
      </c>
      <c r="Q473" t="s">
        <v>54</v>
      </c>
      <c r="R473" t="s">
        <v>54</v>
      </c>
      <c r="S473" t="s">
        <v>54</v>
      </c>
      <c r="T473" t="s">
        <v>54</v>
      </c>
      <c r="U473" t="s">
        <v>54</v>
      </c>
      <c r="V473" t="s">
        <v>54</v>
      </c>
      <c r="W473" t="s">
        <v>54</v>
      </c>
      <c r="X473" s="23" t="s">
        <v>54</v>
      </c>
      <c r="Y473" s="23" t="s">
        <v>54</v>
      </c>
      <c r="Z473" s="23" t="s">
        <v>54</v>
      </c>
      <c r="AA473" s="23" t="s">
        <v>54</v>
      </c>
      <c r="AB473" t="s">
        <v>54</v>
      </c>
      <c r="AC473" t="s">
        <v>54</v>
      </c>
      <c r="AD473" t="s">
        <v>54</v>
      </c>
      <c r="AE473" t="s">
        <v>54</v>
      </c>
      <c r="AF473" s="23" t="s">
        <v>54</v>
      </c>
      <c r="AG473" s="23" t="s">
        <v>54</v>
      </c>
      <c r="AH473" s="23" t="s">
        <v>54</v>
      </c>
      <c r="AI473" s="23" t="s">
        <v>54</v>
      </c>
      <c r="AJ473">
        <v>3</v>
      </c>
      <c r="AK473">
        <v>0</v>
      </c>
      <c r="AL473">
        <v>3</v>
      </c>
      <c r="AM473">
        <v>2</v>
      </c>
      <c r="AN473" s="23">
        <v>0</v>
      </c>
      <c r="AO473" s="23" t="e">
        <v>#DIV/0!</v>
      </c>
      <c r="AP473" s="23">
        <v>0</v>
      </c>
      <c r="AQ473" s="23">
        <v>0</v>
      </c>
      <c r="AR473" s="35">
        <v>0</v>
      </c>
      <c r="AS473" s="35">
        <v>0</v>
      </c>
      <c r="AT473" s="35">
        <v>0</v>
      </c>
      <c r="AU473" s="31" t="str">
        <f t="shared" si="10"/>
        <v>库存为0</v>
      </c>
      <c r="AV473" s="36" t="str">
        <f>IFERROR(时间!$B$4+AU473,"上周无销量")</f>
        <v>上周无销量</v>
      </c>
    </row>
    <row r="474" spans="1:48">
      <c r="A474" s="21" t="s">
        <v>1017</v>
      </c>
      <c r="B474" t="s">
        <v>1018</v>
      </c>
      <c r="C474" t="s">
        <v>954</v>
      </c>
      <c r="D474" s="31">
        <v>0</v>
      </c>
      <c r="E474" s="31">
        <v>0</v>
      </c>
      <c r="F474" s="31">
        <v>0</v>
      </c>
      <c r="G474" s="31">
        <v>0</v>
      </c>
      <c r="H474" s="32">
        <v>0</v>
      </c>
      <c r="I474">
        <v>0</v>
      </c>
      <c r="J474" s="33">
        <v>0</v>
      </c>
      <c r="K474" s="33">
        <v>0</v>
      </c>
      <c r="L474" s="33">
        <v>0</v>
      </c>
      <c r="M474">
        <v>0</v>
      </c>
      <c r="N474">
        <v>0</v>
      </c>
      <c r="O474">
        <v>0</v>
      </c>
      <c r="P474" t="s">
        <v>54</v>
      </c>
      <c r="Q474" t="s">
        <v>54</v>
      </c>
      <c r="R474" t="s">
        <v>54</v>
      </c>
      <c r="S474" t="s">
        <v>54</v>
      </c>
      <c r="T474" t="s">
        <v>54</v>
      </c>
      <c r="U474" t="s">
        <v>54</v>
      </c>
      <c r="V474" t="s">
        <v>54</v>
      </c>
      <c r="W474" t="s">
        <v>54</v>
      </c>
      <c r="X474" s="23" t="s">
        <v>54</v>
      </c>
      <c r="Y474" s="23" t="s">
        <v>54</v>
      </c>
      <c r="Z474" s="23" t="s">
        <v>54</v>
      </c>
      <c r="AA474" s="23" t="s">
        <v>54</v>
      </c>
      <c r="AB474" t="s">
        <v>54</v>
      </c>
      <c r="AC474" t="s">
        <v>54</v>
      </c>
      <c r="AD474" t="s">
        <v>54</v>
      </c>
      <c r="AE474" t="s">
        <v>54</v>
      </c>
      <c r="AF474" s="23" t="s">
        <v>54</v>
      </c>
      <c r="AG474" s="23" t="s">
        <v>54</v>
      </c>
      <c r="AH474" s="23" t="s">
        <v>54</v>
      </c>
      <c r="AI474" s="23" t="s">
        <v>54</v>
      </c>
      <c r="AJ474">
        <v>0</v>
      </c>
      <c r="AK474">
        <v>0</v>
      </c>
      <c r="AL474">
        <v>0</v>
      </c>
      <c r="AM474">
        <v>0</v>
      </c>
      <c r="AN474" s="23" t="e">
        <v>#DIV/0!</v>
      </c>
      <c r="AO474" s="23" t="e">
        <v>#DIV/0!</v>
      </c>
      <c r="AP474" s="23" t="e">
        <v>#DIV/0!</v>
      </c>
      <c r="AQ474" s="23" t="e">
        <v>#DIV/0!</v>
      </c>
      <c r="AR474" s="35">
        <v>0</v>
      </c>
      <c r="AS474" s="35">
        <v>0</v>
      </c>
      <c r="AT474" s="35">
        <v>0</v>
      </c>
      <c r="AU474" s="31" t="str">
        <f t="shared" si="10"/>
        <v>库存为0</v>
      </c>
      <c r="AV474" s="36" t="str">
        <f>IFERROR(时间!$B$4+AU474,"上周无销量")</f>
        <v>上周无销量</v>
      </c>
    </row>
    <row r="475" spans="1:48">
      <c r="A475" s="21" t="s">
        <v>1019</v>
      </c>
      <c r="B475" t="s">
        <v>1020</v>
      </c>
      <c r="C475" t="s">
        <v>954</v>
      </c>
      <c r="D475" s="31">
        <v>0</v>
      </c>
      <c r="E475" s="31">
        <v>0</v>
      </c>
      <c r="F475" s="31">
        <v>0</v>
      </c>
      <c r="G475" s="31">
        <v>0</v>
      </c>
      <c r="H475" s="32">
        <v>0</v>
      </c>
      <c r="I475">
        <v>0</v>
      </c>
      <c r="J475" s="33">
        <v>0</v>
      </c>
      <c r="K475" s="33">
        <v>0</v>
      </c>
      <c r="L475" s="33">
        <v>0</v>
      </c>
      <c r="M475">
        <v>0</v>
      </c>
      <c r="N475">
        <v>0</v>
      </c>
      <c r="O475">
        <v>0</v>
      </c>
      <c r="P475" t="s">
        <v>54</v>
      </c>
      <c r="Q475" t="s">
        <v>54</v>
      </c>
      <c r="R475" t="s">
        <v>54</v>
      </c>
      <c r="S475" t="s">
        <v>54</v>
      </c>
      <c r="T475" t="s">
        <v>54</v>
      </c>
      <c r="U475" t="s">
        <v>54</v>
      </c>
      <c r="V475" t="s">
        <v>54</v>
      </c>
      <c r="W475" t="s">
        <v>54</v>
      </c>
      <c r="X475" s="23" t="s">
        <v>54</v>
      </c>
      <c r="Y475" s="23" t="s">
        <v>54</v>
      </c>
      <c r="Z475" s="23" t="s">
        <v>54</v>
      </c>
      <c r="AA475" s="23" t="s">
        <v>54</v>
      </c>
      <c r="AB475" t="s">
        <v>54</v>
      </c>
      <c r="AC475" t="s">
        <v>54</v>
      </c>
      <c r="AD475" t="s">
        <v>54</v>
      </c>
      <c r="AE475" t="s">
        <v>54</v>
      </c>
      <c r="AF475" s="23" t="s">
        <v>54</v>
      </c>
      <c r="AG475" s="23" t="s">
        <v>54</v>
      </c>
      <c r="AH475" s="23" t="s">
        <v>54</v>
      </c>
      <c r="AI475" s="23" t="s">
        <v>54</v>
      </c>
      <c r="AJ475">
        <v>0</v>
      </c>
      <c r="AK475">
        <v>0</v>
      </c>
      <c r="AL475">
        <v>0</v>
      </c>
      <c r="AM475">
        <v>0</v>
      </c>
      <c r="AN475" s="23" t="e">
        <v>#DIV/0!</v>
      </c>
      <c r="AO475" s="23" t="e">
        <v>#DIV/0!</v>
      </c>
      <c r="AP475" s="23" t="e">
        <v>#DIV/0!</v>
      </c>
      <c r="AQ475" s="23" t="e">
        <v>#DIV/0!</v>
      </c>
      <c r="AR475" s="35">
        <v>0</v>
      </c>
      <c r="AS475" s="35">
        <v>0</v>
      </c>
      <c r="AT475" s="35">
        <v>0</v>
      </c>
      <c r="AU475" s="31" t="str">
        <f t="shared" si="10"/>
        <v>库存为0</v>
      </c>
      <c r="AV475" s="36" t="str">
        <f>IFERROR(时间!$B$4+AU475,"上周无销量")</f>
        <v>上周无销量</v>
      </c>
    </row>
    <row r="476" spans="1:48">
      <c r="A476" s="21" t="s">
        <v>1021</v>
      </c>
      <c r="B476" t="s">
        <v>1022</v>
      </c>
      <c r="C476" t="s">
        <v>954</v>
      </c>
      <c r="D476" s="31">
        <v>0</v>
      </c>
      <c r="E476" s="31">
        <v>0</v>
      </c>
      <c r="F476" s="31">
        <v>0</v>
      </c>
      <c r="G476" s="31">
        <v>0</v>
      </c>
      <c r="H476" s="32">
        <v>0</v>
      </c>
      <c r="I476">
        <v>0</v>
      </c>
      <c r="J476" s="33">
        <v>0</v>
      </c>
      <c r="K476" s="33">
        <v>0</v>
      </c>
      <c r="L476" s="33">
        <v>0</v>
      </c>
      <c r="M476">
        <v>0</v>
      </c>
      <c r="N476">
        <v>0</v>
      </c>
      <c r="O476">
        <v>0</v>
      </c>
      <c r="P476" t="s">
        <v>54</v>
      </c>
      <c r="Q476" t="s">
        <v>54</v>
      </c>
      <c r="R476" t="s">
        <v>54</v>
      </c>
      <c r="S476" t="s">
        <v>54</v>
      </c>
      <c r="T476" t="s">
        <v>54</v>
      </c>
      <c r="U476" t="s">
        <v>54</v>
      </c>
      <c r="V476" t="s">
        <v>54</v>
      </c>
      <c r="W476" t="s">
        <v>54</v>
      </c>
      <c r="X476" s="23" t="s">
        <v>54</v>
      </c>
      <c r="Y476" s="23" t="s">
        <v>54</v>
      </c>
      <c r="Z476" s="23" t="s">
        <v>54</v>
      </c>
      <c r="AA476" s="23" t="s">
        <v>54</v>
      </c>
      <c r="AB476" t="s">
        <v>54</v>
      </c>
      <c r="AC476" t="s">
        <v>54</v>
      </c>
      <c r="AD476" t="s">
        <v>54</v>
      </c>
      <c r="AE476" t="s">
        <v>54</v>
      </c>
      <c r="AF476" s="23" t="s">
        <v>54</v>
      </c>
      <c r="AG476" s="23" t="s">
        <v>54</v>
      </c>
      <c r="AH476" s="23" t="s">
        <v>54</v>
      </c>
      <c r="AI476" s="23" t="s">
        <v>54</v>
      </c>
      <c r="AJ476">
        <v>2</v>
      </c>
      <c r="AK476">
        <v>1</v>
      </c>
      <c r="AL476">
        <v>0</v>
      </c>
      <c r="AM476">
        <v>0</v>
      </c>
      <c r="AN476" s="23">
        <v>0</v>
      </c>
      <c r="AO476" s="23">
        <v>0</v>
      </c>
      <c r="AP476" s="23" t="e">
        <v>#DIV/0!</v>
      </c>
      <c r="AQ476" s="23" t="e">
        <v>#DIV/0!</v>
      </c>
      <c r="AR476" s="35">
        <v>0</v>
      </c>
      <c r="AS476" s="35">
        <v>0</v>
      </c>
      <c r="AT476" s="35">
        <v>0</v>
      </c>
      <c r="AU476" s="31" t="str">
        <f t="shared" si="10"/>
        <v>库存为0</v>
      </c>
      <c r="AV476" s="36" t="str">
        <f>IFERROR(时间!$B$4+AU476,"上周无销量")</f>
        <v>上周无销量</v>
      </c>
    </row>
    <row r="477" spans="1:48">
      <c r="A477" s="21" t="s">
        <v>1023</v>
      </c>
      <c r="B477" t="s">
        <v>1024</v>
      </c>
      <c r="C477" t="s">
        <v>954</v>
      </c>
      <c r="D477" s="31">
        <v>0</v>
      </c>
      <c r="E477" s="31">
        <v>0</v>
      </c>
      <c r="F477" s="31">
        <v>0</v>
      </c>
      <c r="G477" s="31">
        <v>0</v>
      </c>
      <c r="H477" s="32">
        <v>0</v>
      </c>
      <c r="I477">
        <v>0</v>
      </c>
      <c r="J477" s="33">
        <v>0</v>
      </c>
      <c r="K477" s="33">
        <v>0</v>
      </c>
      <c r="L477" s="33">
        <v>0</v>
      </c>
      <c r="M477">
        <v>0</v>
      </c>
      <c r="N477">
        <v>0</v>
      </c>
      <c r="O477">
        <v>0</v>
      </c>
      <c r="P477" t="s">
        <v>54</v>
      </c>
      <c r="Q477" t="s">
        <v>54</v>
      </c>
      <c r="R477" t="s">
        <v>54</v>
      </c>
      <c r="S477" t="s">
        <v>54</v>
      </c>
      <c r="T477" t="s">
        <v>54</v>
      </c>
      <c r="U477" t="s">
        <v>54</v>
      </c>
      <c r="V477" t="s">
        <v>54</v>
      </c>
      <c r="W477" t="s">
        <v>54</v>
      </c>
      <c r="X477" s="23" t="s">
        <v>54</v>
      </c>
      <c r="Y477" s="23" t="s">
        <v>54</v>
      </c>
      <c r="Z477" s="23" t="s">
        <v>54</v>
      </c>
      <c r="AA477" s="23" t="s">
        <v>54</v>
      </c>
      <c r="AB477" t="s">
        <v>54</v>
      </c>
      <c r="AC477" t="s">
        <v>54</v>
      </c>
      <c r="AD477" t="s">
        <v>54</v>
      </c>
      <c r="AE477" t="s">
        <v>54</v>
      </c>
      <c r="AF477" s="23" t="s">
        <v>54</v>
      </c>
      <c r="AG477" s="23" t="s">
        <v>54</v>
      </c>
      <c r="AH477" s="23" t="s">
        <v>54</v>
      </c>
      <c r="AI477" s="23" t="s">
        <v>54</v>
      </c>
      <c r="AJ477">
        <v>2</v>
      </c>
      <c r="AK477">
        <v>1</v>
      </c>
      <c r="AL477">
        <v>0</v>
      </c>
      <c r="AM477">
        <v>4</v>
      </c>
      <c r="AN477" s="23">
        <v>0</v>
      </c>
      <c r="AO477" s="23">
        <v>0</v>
      </c>
      <c r="AP477" s="23" t="e">
        <v>#DIV/0!</v>
      </c>
      <c r="AQ477" s="23">
        <v>0</v>
      </c>
      <c r="AR477" s="35">
        <v>0</v>
      </c>
      <c r="AS477" s="35">
        <v>0</v>
      </c>
      <c r="AT477" s="35">
        <v>0</v>
      </c>
      <c r="AU477" s="31" t="str">
        <f t="shared" si="10"/>
        <v>库存为0</v>
      </c>
      <c r="AV477" s="36" t="str">
        <f>IFERROR(时间!$B$4+AU477,"上周无销量")</f>
        <v>上周无销量</v>
      </c>
    </row>
    <row r="478" spans="1:48">
      <c r="A478" s="21" t="s">
        <v>1025</v>
      </c>
      <c r="B478" t="s">
        <v>1026</v>
      </c>
      <c r="C478" t="s">
        <v>1027</v>
      </c>
      <c r="D478" s="31">
        <v>0</v>
      </c>
      <c r="E478" s="31">
        <v>0</v>
      </c>
      <c r="F478" s="31">
        <v>0</v>
      </c>
      <c r="G478" s="31">
        <v>0</v>
      </c>
      <c r="H478" s="32">
        <v>0</v>
      </c>
      <c r="I478">
        <v>0</v>
      </c>
      <c r="J478" s="33">
        <v>0</v>
      </c>
      <c r="K478" s="33">
        <v>0</v>
      </c>
      <c r="L478" s="33">
        <v>0</v>
      </c>
      <c r="M478">
        <v>0</v>
      </c>
      <c r="N478">
        <v>0</v>
      </c>
      <c r="O478">
        <v>0</v>
      </c>
      <c r="P478" t="s">
        <v>54</v>
      </c>
      <c r="Q478" t="s">
        <v>54</v>
      </c>
      <c r="R478" t="s">
        <v>54</v>
      </c>
      <c r="S478" t="s">
        <v>54</v>
      </c>
      <c r="T478" t="s">
        <v>54</v>
      </c>
      <c r="U478" t="s">
        <v>54</v>
      </c>
      <c r="V478" t="s">
        <v>54</v>
      </c>
      <c r="W478" t="s">
        <v>54</v>
      </c>
      <c r="X478" s="23" t="s">
        <v>54</v>
      </c>
      <c r="Y478" s="23" t="s">
        <v>54</v>
      </c>
      <c r="Z478" s="23" t="s">
        <v>54</v>
      </c>
      <c r="AA478" s="23" t="s">
        <v>54</v>
      </c>
      <c r="AB478" t="s">
        <v>54</v>
      </c>
      <c r="AC478" t="s">
        <v>54</v>
      </c>
      <c r="AD478" t="s">
        <v>54</v>
      </c>
      <c r="AE478" t="s">
        <v>54</v>
      </c>
      <c r="AF478" s="23" t="s">
        <v>54</v>
      </c>
      <c r="AG478" s="23" t="s">
        <v>54</v>
      </c>
      <c r="AH478" s="23" t="s">
        <v>54</v>
      </c>
      <c r="AI478" s="23" t="s">
        <v>54</v>
      </c>
      <c r="AJ478">
        <v>0</v>
      </c>
      <c r="AK478">
        <v>0</v>
      </c>
      <c r="AL478">
        <v>0</v>
      </c>
      <c r="AM478">
        <v>0</v>
      </c>
      <c r="AN478" s="23" t="e">
        <v>#DIV/0!</v>
      </c>
      <c r="AO478" s="23" t="e">
        <v>#DIV/0!</v>
      </c>
      <c r="AP478" s="23" t="e">
        <v>#DIV/0!</v>
      </c>
      <c r="AQ478" s="23" t="e">
        <v>#DIV/0!</v>
      </c>
      <c r="AR478" s="35">
        <v>0</v>
      </c>
      <c r="AS478" s="35">
        <v>0</v>
      </c>
      <c r="AT478" s="35">
        <v>0</v>
      </c>
      <c r="AU478" s="31" t="str">
        <f t="shared" si="10"/>
        <v>库存为0</v>
      </c>
      <c r="AV478" s="36" t="str">
        <f>IFERROR(时间!$B$4+AU478,"上周无销量")</f>
        <v>上周无销量</v>
      </c>
    </row>
    <row r="479" spans="1:48">
      <c r="A479" s="21" t="s">
        <v>1028</v>
      </c>
      <c r="B479" t="s">
        <v>1029</v>
      </c>
      <c r="C479" t="s">
        <v>1027</v>
      </c>
      <c r="D479" s="31">
        <v>0</v>
      </c>
      <c r="E479" s="31">
        <v>0</v>
      </c>
      <c r="F479" s="31">
        <v>0</v>
      </c>
      <c r="G479" s="31">
        <v>0</v>
      </c>
      <c r="H479" s="32">
        <v>0</v>
      </c>
      <c r="I479">
        <v>0</v>
      </c>
      <c r="J479" s="33">
        <v>0</v>
      </c>
      <c r="K479" s="33">
        <v>0</v>
      </c>
      <c r="L479" s="33">
        <v>0</v>
      </c>
      <c r="M479">
        <v>0</v>
      </c>
      <c r="N479">
        <v>0</v>
      </c>
      <c r="O479">
        <v>0</v>
      </c>
      <c r="P479" t="s">
        <v>54</v>
      </c>
      <c r="Q479" t="s">
        <v>54</v>
      </c>
      <c r="R479" t="s">
        <v>54</v>
      </c>
      <c r="S479" t="s">
        <v>54</v>
      </c>
      <c r="T479" t="s">
        <v>54</v>
      </c>
      <c r="U479" t="s">
        <v>54</v>
      </c>
      <c r="V479" t="s">
        <v>54</v>
      </c>
      <c r="W479" t="s">
        <v>54</v>
      </c>
      <c r="X479" s="23" t="s">
        <v>54</v>
      </c>
      <c r="Y479" s="23" t="s">
        <v>54</v>
      </c>
      <c r="Z479" s="23" t="s">
        <v>54</v>
      </c>
      <c r="AA479" s="23" t="s">
        <v>54</v>
      </c>
      <c r="AB479" t="s">
        <v>54</v>
      </c>
      <c r="AC479" t="s">
        <v>54</v>
      </c>
      <c r="AD479" t="s">
        <v>54</v>
      </c>
      <c r="AE479" t="s">
        <v>54</v>
      </c>
      <c r="AF479" s="23" t="s">
        <v>54</v>
      </c>
      <c r="AG479" s="23" t="s">
        <v>54</v>
      </c>
      <c r="AH479" s="23" t="s">
        <v>54</v>
      </c>
      <c r="AI479" s="23" t="s">
        <v>54</v>
      </c>
      <c r="AJ479">
        <v>0</v>
      </c>
      <c r="AK479">
        <v>0</v>
      </c>
      <c r="AL479">
        <v>0</v>
      </c>
      <c r="AM479">
        <v>0</v>
      </c>
      <c r="AN479" s="23" t="e">
        <v>#DIV/0!</v>
      </c>
      <c r="AO479" s="23" t="e">
        <v>#DIV/0!</v>
      </c>
      <c r="AP479" s="23" t="e">
        <v>#DIV/0!</v>
      </c>
      <c r="AQ479" s="23" t="e">
        <v>#DIV/0!</v>
      </c>
      <c r="AR479" s="35">
        <v>0</v>
      </c>
      <c r="AS479" s="35">
        <v>0</v>
      </c>
      <c r="AT479" s="35">
        <v>0</v>
      </c>
      <c r="AU479" s="31" t="str">
        <f t="shared" si="10"/>
        <v>库存为0</v>
      </c>
      <c r="AV479" s="36" t="str">
        <f>IFERROR(时间!$B$4+AU479,"上周无销量")</f>
        <v>上周无销量</v>
      </c>
    </row>
    <row r="480" spans="1:48">
      <c r="A480" s="21" t="s">
        <v>1030</v>
      </c>
      <c r="B480" t="s">
        <v>1031</v>
      </c>
      <c r="C480" t="s">
        <v>1027</v>
      </c>
      <c r="D480" s="31">
        <v>0</v>
      </c>
      <c r="E480" s="31">
        <v>0</v>
      </c>
      <c r="F480" s="31">
        <v>0</v>
      </c>
      <c r="G480" s="31">
        <v>0</v>
      </c>
      <c r="H480" s="32">
        <v>0</v>
      </c>
      <c r="I480">
        <v>0</v>
      </c>
      <c r="J480" s="33">
        <v>0</v>
      </c>
      <c r="K480" s="33">
        <v>0</v>
      </c>
      <c r="L480" s="33">
        <v>0</v>
      </c>
      <c r="M480">
        <v>0</v>
      </c>
      <c r="N480">
        <v>0</v>
      </c>
      <c r="O480">
        <v>0</v>
      </c>
      <c r="P480" t="s">
        <v>54</v>
      </c>
      <c r="Q480" t="s">
        <v>54</v>
      </c>
      <c r="R480" t="s">
        <v>54</v>
      </c>
      <c r="S480" t="s">
        <v>54</v>
      </c>
      <c r="T480" t="s">
        <v>54</v>
      </c>
      <c r="U480" t="s">
        <v>54</v>
      </c>
      <c r="V480" t="s">
        <v>54</v>
      </c>
      <c r="W480" t="s">
        <v>54</v>
      </c>
      <c r="X480" s="23" t="s">
        <v>54</v>
      </c>
      <c r="Y480" s="23" t="s">
        <v>54</v>
      </c>
      <c r="Z480" s="23" t="s">
        <v>54</v>
      </c>
      <c r="AA480" s="23" t="s">
        <v>54</v>
      </c>
      <c r="AB480" t="s">
        <v>54</v>
      </c>
      <c r="AC480" t="s">
        <v>54</v>
      </c>
      <c r="AD480" t="s">
        <v>54</v>
      </c>
      <c r="AE480" t="s">
        <v>54</v>
      </c>
      <c r="AF480" s="23" t="s">
        <v>54</v>
      </c>
      <c r="AG480" s="23" t="s">
        <v>54</v>
      </c>
      <c r="AH480" s="23" t="s">
        <v>54</v>
      </c>
      <c r="AI480" s="23" t="s">
        <v>54</v>
      </c>
      <c r="AJ480">
        <v>0</v>
      </c>
      <c r="AK480">
        <v>0</v>
      </c>
      <c r="AL480">
        <v>0</v>
      </c>
      <c r="AM480">
        <v>0</v>
      </c>
      <c r="AN480" s="23" t="e">
        <v>#DIV/0!</v>
      </c>
      <c r="AO480" s="23" t="e">
        <v>#DIV/0!</v>
      </c>
      <c r="AP480" s="23" t="e">
        <v>#DIV/0!</v>
      </c>
      <c r="AQ480" s="23" t="e">
        <v>#DIV/0!</v>
      </c>
      <c r="AR480" s="35">
        <v>0</v>
      </c>
      <c r="AS480" s="35">
        <v>0</v>
      </c>
      <c r="AT480" s="35">
        <v>0</v>
      </c>
      <c r="AU480" s="31" t="str">
        <f t="shared" si="10"/>
        <v>库存为0</v>
      </c>
      <c r="AV480" s="36" t="str">
        <f>IFERROR(时间!$B$4+AU480,"上周无销量")</f>
        <v>上周无销量</v>
      </c>
    </row>
    <row r="481" spans="1:48">
      <c r="A481" s="21" t="s">
        <v>1032</v>
      </c>
      <c r="B481" t="s">
        <v>1033</v>
      </c>
      <c r="C481" t="s">
        <v>1027</v>
      </c>
      <c r="D481" s="31">
        <v>0</v>
      </c>
      <c r="E481" s="31">
        <v>0</v>
      </c>
      <c r="F481" s="31">
        <v>0</v>
      </c>
      <c r="G481" s="31">
        <v>0</v>
      </c>
      <c r="H481" s="32">
        <v>0</v>
      </c>
      <c r="I481">
        <v>0</v>
      </c>
      <c r="J481" s="33">
        <v>0</v>
      </c>
      <c r="K481" s="33">
        <v>0</v>
      </c>
      <c r="L481" s="33">
        <v>0</v>
      </c>
      <c r="M481">
        <v>0</v>
      </c>
      <c r="N481">
        <v>0</v>
      </c>
      <c r="O481">
        <v>0</v>
      </c>
      <c r="P481" t="s">
        <v>54</v>
      </c>
      <c r="Q481" t="s">
        <v>54</v>
      </c>
      <c r="R481" t="s">
        <v>54</v>
      </c>
      <c r="S481" t="s">
        <v>54</v>
      </c>
      <c r="T481" t="s">
        <v>54</v>
      </c>
      <c r="U481" t="s">
        <v>54</v>
      </c>
      <c r="V481" t="s">
        <v>54</v>
      </c>
      <c r="W481" t="s">
        <v>54</v>
      </c>
      <c r="X481" s="23" t="s">
        <v>54</v>
      </c>
      <c r="Y481" s="23" t="s">
        <v>54</v>
      </c>
      <c r="Z481" s="23" t="s">
        <v>54</v>
      </c>
      <c r="AA481" s="23" t="s">
        <v>54</v>
      </c>
      <c r="AB481" t="s">
        <v>54</v>
      </c>
      <c r="AC481" t="s">
        <v>54</v>
      </c>
      <c r="AD481" t="s">
        <v>54</v>
      </c>
      <c r="AE481" t="s">
        <v>54</v>
      </c>
      <c r="AF481" s="23" t="s">
        <v>54</v>
      </c>
      <c r="AG481" s="23" t="s">
        <v>54</v>
      </c>
      <c r="AH481" s="23" t="s">
        <v>54</v>
      </c>
      <c r="AI481" s="23" t="s">
        <v>54</v>
      </c>
      <c r="AJ481">
        <v>0</v>
      </c>
      <c r="AK481">
        <v>0</v>
      </c>
      <c r="AL481">
        <v>0</v>
      </c>
      <c r="AM481">
        <v>0</v>
      </c>
      <c r="AN481" s="23" t="e">
        <v>#DIV/0!</v>
      </c>
      <c r="AO481" s="23" t="e">
        <v>#DIV/0!</v>
      </c>
      <c r="AP481" s="23" t="e">
        <v>#DIV/0!</v>
      </c>
      <c r="AQ481" s="23" t="e">
        <v>#DIV/0!</v>
      </c>
      <c r="AR481" s="35">
        <v>0</v>
      </c>
      <c r="AS481" s="35">
        <v>0</v>
      </c>
      <c r="AT481" s="35">
        <v>0</v>
      </c>
      <c r="AU481" s="31" t="str">
        <f t="shared" si="10"/>
        <v>库存为0</v>
      </c>
      <c r="AV481" s="36" t="str">
        <f>IFERROR(时间!$B$4+AU481,"上周无销量")</f>
        <v>上周无销量</v>
      </c>
    </row>
    <row r="482" spans="1:48">
      <c r="A482" s="21" t="s">
        <v>1034</v>
      </c>
      <c r="B482" t="s">
        <v>1035</v>
      </c>
      <c r="C482" t="s">
        <v>1027</v>
      </c>
      <c r="D482" s="31">
        <v>0</v>
      </c>
      <c r="E482" s="31">
        <v>0</v>
      </c>
      <c r="F482" s="31">
        <v>0</v>
      </c>
      <c r="G482" s="31">
        <v>0</v>
      </c>
      <c r="H482" s="32">
        <v>0</v>
      </c>
      <c r="I482">
        <v>0</v>
      </c>
      <c r="J482" s="33">
        <v>0</v>
      </c>
      <c r="K482" s="33">
        <v>0</v>
      </c>
      <c r="L482" s="33">
        <v>0</v>
      </c>
      <c r="M482">
        <v>0</v>
      </c>
      <c r="N482">
        <v>0</v>
      </c>
      <c r="O482">
        <v>0</v>
      </c>
      <c r="P482" t="s">
        <v>54</v>
      </c>
      <c r="Q482" t="s">
        <v>54</v>
      </c>
      <c r="R482" t="s">
        <v>54</v>
      </c>
      <c r="S482" t="s">
        <v>54</v>
      </c>
      <c r="T482" t="s">
        <v>54</v>
      </c>
      <c r="U482" t="s">
        <v>54</v>
      </c>
      <c r="V482" t="s">
        <v>54</v>
      </c>
      <c r="W482" t="s">
        <v>54</v>
      </c>
      <c r="X482" s="23" t="s">
        <v>54</v>
      </c>
      <c r="Y482" s="23" t="s">
        <v>54</v>
      </c>
      <c r="Z482" s="23" t="s">
        <v>54</v>
      </c>
      <c r="AA482" s="23" t="s">
        <v>54</v>
      </c>
      <c r="AB482" t="s">
        <v>54</v>
      </c>
      <c r="AC482" t="s">
        <v>54</v>
      </c>
      <c r="AD482" t="s">
        <v>54</v>
      </c>
      <c r="AE482" t="s">
        <v>54</v>
      </c>
      <c r="AF482" s="23" t="s">
        <v>54</v>
      </c>
      <c r="AG482" s="23" t="s">
        <v>54</v>
      </c>
      <c r="AH482" s="23" t="s">
        <v>54</v>
      </c>
      <c r="AI482" s="23" t="s">
        <v>54</v>
      </c>
      <c r="AJ482">
        <v>0</v>
      </c>
      <c r="AK482">
        <v>0</v>
      </c>
      <c r="AL482">
        <v>0</v>
      </c>
      <c r="AM482">
        <v>0</v>
      </c>
      <c r="AN482" s="23" t="e">
        <v>#DIV/0!</v>
      </c>
      <c r="AO482" s="23" t="e">
        <v>#DIV/0!</v>
      </c>
      <c r="AP482" s="23" t="e">
        <v>#DIV/0!</v>
      </c>
      <c r="AQ482" s="23" t="e">
        <v>#DIV/0!</v>
      </c>
      <c r="AR482" s="35">
        <v>0</v>
      </c>
      <c r="AS482" s="35">
        <v>0</v>
      </c>
      <c r="AT482" s="35">
        <v>0</v>
      </c>
      <c r="AU482" s="31" t="str">
        <f t="shared" si="10"/>
        <v>库存为0</v>
      </c>
      <c r="AV482" s="36" t="str">
        <f>IFERROR(时间!$B$4+AU482,"上周无销量")</f>
        <v>上周无销量</v>
      </c>
    </row>
    <row r="483" spans="1:48">
      <c r="A483" s="21" t="s">
        <v>1036</v>
      </c>
      <c r="B483" t="s">
        <v>1037</v>
      </c>
      <c r="C483" t="s">
        <v>1027</v>
      </c>
      <c r="D483" s="31">
        <v>0</v>
      </c>
      <c r="E483" s="31">
        <v>0</v>
      </c>
      <c r="F483" s="31">
        <v>0</v>
      </c>
      <c r="G483" s="31">
        <v>0</v>
      </c>
      <c r="H483" s="32">
        <v>0</v>
      </c>
      <c r="I483">
        <v>0</v>
      </c>
      <c r="J483" s="33">
        <v>0</v>
      </c>
      <c r="K483" s="33">
        <v>0</v>
      </c>
      <c r="L483" s="33">
        <v>0</v>
      </c>
      <c r="M483">
        <v>0</v>
      </c>
      <c r="N483">
        <v>0</v>
      </c>
      <c r="O483">
        <v>0</v>
      </c>
      <c r="P483" t="s">
        <v>54</v>
      </c>
      <c r="Q483" t="s">
        <v>54</v>
      </c>
      <c r="R483" t="s">
        <v>54</v>
      </c>
      <c r="S483" t="s">
        <v>54</v>
      </c>
      <c r="T483" t="s">
        <v>54</v>
      </c>
      <c r="U483" t="s">
        <v>54</v>
      </c>
      <c r="V483" t="s">
        <v>54</v>
      </c>
      <c r="W483" t="s">
        <v>54</v>
      </c>
      <c r="X483" s="23" t="s">
        <v>54</v>
      </c>
      <c r="Y483" s="23" t="s">
        <v>54</v>
      </c>
      <c r="Z483" s="23" t="s">
        <v>54</v>
      </c>
      <c r="AA483" s="23" t="s">
        <v>54</v>
      </c>
      <c r="AB483" t="s">
        <v>54</v>
      </c>
      <c r="AC483" t="s">
        <v>54</v>
      </c>
      <c r="AD483" t="s">
        <v>54</v>
      </c>
      <c r="AE483" t="s">
        <v>54</v>
      </c>
      <c r="AF483" s="23" t="s">
        <v>54</v>
      </c>
      <c r="AG483" s="23" t="s">
        <v>54</v>
      </c>
      <c r="AH483" s="23" t="s">
        <v>54</v>
      </c>
      <c r="AI483" s="23" t="s">
        <v>54</v>
      </c>
      <c r="AJ483">
        <v>0</v>
      </c>
      <c r="AK483">
        <v>0</v>
      </c>
      <c r="AL483">
        <v>0</v>
      </c>
      <c r="AM483">
        <v>0</v>
      </c>
      <c r="AN483" s="23" t="e">
        <v>#DIV/0!</v>
      </c>
      <c r="AO483" s="23" t="e">
        <v>#DIV/0!</v>
      </c>
      <c r="AP483" s="23" t="e">
        <v>#DIV/0!</v>
      </c>
      <c r="AQ483" s="23" t="e">
        <v>#DIV/0!</v>
      </c>
      <c r="AR483" s="35">
        <v>0</v>
      </c>
      <c r="AS483" s="35">
        <v>0</v>
      </c>
      <c r="AT483" s="35">
        <v>0</v>
      </c>
      <c r="AU483" s="31" t="str">
        <f t="shared" si="10"/>
        <v>库存为0</v>
      </c>
      <c r="AV483" s="36" t="str">
        <f>IFERROR(时间!$B$4+AU483,"上周无销量")</f>
        <v>上周无销量</v>
      </c>
    </row>
    <row r="484" spans="1:48">
      <c r="A484" s="21" t="s">
        <v>1038</v>
      </c>
      <c r="B484" t="s">
        <v>1039</v>
      </c>
      <c r="C484" t="s">
        <v>1027</v>
      </c>
      <c r="D484" s="31">
        <v>0</v>
      </c>
      <c r="E484" s="31">
        <v>0</v>
      </c>
      <c r="F484" s="31">
        <v>0</v>
      </c>
      <c r="G484" s="31">
        <v>0</v>
      </c>
      <c r="H484" s="32">
        <v>0</v>
      </c>
      <c r="I484">
        <v>0</v>
      </c>
      <c r="J484" s="33">
        <v>0</v>
      </c>
      <c r="K484" s="33">
        <v>0</v>
      </c>
      <c r="L484" s="33">
        <v>0</v>
      </c>
      <c r="M484">
        <v>0</v>
      </c>
      <c r="N484">
        <v>0</v>
      </c>
      <c r="O484">
        <v>0</v>
      </c>
      <c r="P484" t="s">
        <v>54</v>
      </c>
      <c r="Q484" t="s">
        <v>54</v>
      </c>
      <c r="R484" t="s">
        <v>54</v>
      </c>
      <c r="S484" t="s">
        <v>54</v>
      </c>
      <c r="T484" t="s">
        <v>54</v>
      </c>
      <c r="U484" t="s">
        <v>54</v>
      </c>
      <c r="V484" t="s">
        <v>54</v>
      </c>
      <c r="W484" t="s">
        <v>54</v>
      </c>
      <c r="X484" s="23" t="s">
        <v>54</v>
      </c>
      <c r="Y484" s="23" t="s">
        <v>54</v>
      </c>
      <c r="Z484" s="23" t="s">
        <v>54</v>
      </c>
      <c r="AA484" s="23" t="s">
        <v>54</v>
      </c>
      <c r="AB484" t="s">
        <v>54</v>
      </c>
      <c r="AC484" t="s">
        <v>54</v>
      </c>
      <c r="AD484" t="s">
        <v>54</v>
      </c>
      <c r="AE484" t="s">
        <v>54</v>
      </c>
      <c r="AF484" s="23" t="s">
        <v>54</v>
      </c>
      <c r="AG484" s="23" t="s">
        <v>54</v>
      </c>
      <c r="AH484" s="23" t="s">
        <v>54</v>
      </c>
      <c r="AI484" s="23" t="s">
        <v>54</v>
      </c>
      <c r="AJ484">
        <v>0</v>
      </c>
      <c r="AK484">
        <v>0</v>
      </c>
      <c r="AL484">
        <v>0</v>
      </c>
      <c r="AM484">
        <v>0</v>
      </c>
      <c r="AN484" s="23" t="e">
        <v>#DIV/0!</v>
      </c>
      <c r="AO484" s="23" t="e">
        <v>#DIV/0!</v>
      </c>
      <c r="AP484" s="23" t="e">
        <v>#DIV/0!</v>
      </c>
      <c r="AQ484" s="23" t="e">
        <v>#DIV/0!</v>
      </c>
      <c r="AR484" s="35">
        <v>0</v>
      </c>
      <c r="AS484" s="35">
        <v>0</v>
      </c>
      <c r="AT484" s="35">
        <v>0</v>
      </c>
      <c r="AU484" s="31" t="str">
        <f t="shared" si="10"/>
        <v>库存为0</v>
      </c>
      <c r="AV484" s="36" t="str">
        <f>IFERROR(时间!$B$4+AU484,"上周无销量")</f>
        <v>上周无销量</v>
      </c>
    </row>
    <row r="485" spans="1:48">
      <c r="A485" s="21" t="s">
        <v>1040</v>
      </c>
      <c r="B485" t="s">
        <v>1041</v>
      </c>
      <c r="C485" t="s">
        <v>1027</v>
      </c>
      <c r="D485" s="31">
        <v>0</v>
      </c>
      <c r="E485" s="31">
        <v>0</v>
      </c>
      <c r="F485" s="31">
        <v>0</v>
      </c>
      <c r="G485" s="31">
        <v>0</v>
      </c>
      <c r="H485" s="32">
        <v>0</v>
      </c>
      <c r="I485">
        <v>0</v>
      </c>
      <c r="J485" s="33">
        <v>0</v>
      </c>
      <c r="K485" s="33">
        <v>0</v>
      </c>
      <c r="L485" s="33">
        <v>0</v>
      </c>
      <c r="M485">
        <v>0</v>
      </c>
      <c r="N485">
        <v>0</v>
      </c>
      <c r="O485">
        <v>0</v>
      </c>
      <c r="P485" t="s">
        <v>54</v>
      </c>
      <c r="Q485" t="s">
        <v>54</v>
      </c>
      <c r="R485" t="s">
        <v>54</v>
      </c>
      <c r="S485" t="s">
        <v>54</v>
      </c>
      <c r="T485" t="s">
        <v>54</v>
      </c>
      <c r="U485" t="s">
        <v>54</v>
      </c>
      <c r="V485" t="s">
        <v>54</v>
      </c>
      <c r="W485" t="s">
        <v>54</v>
      </c>
      <c r="X485" s="23" t="s">
        <v>54</v>
      </c>
      <c r="Y485" s="23" t="s">
        <v>54</v>
      </c>
      <c r="Z485" s="23" t="s">
        <v>54</v>
      </c>
      <c r="AA485" s="23" t="s">
        <v>54</v>
      </c>
      <c r="AB485" t="s">
        <v>54</v>
      </c>
      <c r="AC485" t="s">
        <v>54</v>
      </c>
      <c r="AD485" t="s">
        <v>54</v>
      </c>
      <c r="AE485" t="s">
        <v>54</v>
      </c>
      <c r="AF485" s="23" t="s">
        <v>54</v>
      </c>
      <c r="AG485" s="23" t="s">
        <v>54</v>
      </c>
      <c r="AH485" s="23" t="s">
        <v>54</v>
      </c>
      <c r="AI485" s="23" t="s">
        <v>54</v>
      </c>
      <c r="AJ485">
        <v>0</v>
      </c>
      <c r="AK485">
        <v>0</v>
      </c>
      <c r="AL485">
        <v>0</v>
      </c>
      <c r="AM485">
        <v>0</v>
      </c>
      <c r="AN485" s="23" t="e">
        <v>#DIV/0!</v>
      </c>
      <c r="AO485" s="23" t="e">
        <v>#DIV/0!</v>
      </c>
      <c r="AP485" s="23" t="e">
        <v>#DIV/0!</v>
      </c>
      <c r="AQ485" s="23" t="e">
        <v>#DIV/0!</v>
      </c>
      <c r="AR485" s="35">
        <v>0</v>
      </c>
      <c r="AS485" s="35">
        <v>0</v>
      </c>
      <c r="AT485" s="35">
        <v>0</v>
      </c>
      <c r="AU485" s="31" t="str">
        <f t="shared" si="10"/>
        <v>库存为0</v>
      </c>
      <c r="AV485" s="36" t="str">
        <f>IFERROR(时间!$B$4+AU485,"上周无销量")</f>
        <v>上周无销量</v>
      </c>
    </row>
    <row r="486" spans="1:48">
      <c r="A486" s="21" t="s">
        <v>1042</v>
      </c>
      <c r="B486" t="s">
        <v>1043</v>
      </c>
      <c r="C486" t="s">
        <v>1027</v>
      </c>
      <c r="D486" s="31">
        <v>0</v>
      </c>
      <c r="E486" s="31">
        <v>0</v>
      </c>
      <c r="F486" s="31">
        <v>0</v>
      </c>
      <c r="G486" s="31">
        <v>0</v>
      </c>
      <c r="H486" s="32">
        <v>0</v>
      </c>
      <c r="I486">
        <v>0</v>
      </c>
      <c r="J486" s="33">
        <v>0</v>
      </c>
      <c r="K486" s="33">
        <v>0</v>
      </c>
      <c r="L486" s="33">
        <v>0</v>
      </c>
      <c r="M486">
        <v>0</v>
      </c>
      <c r="N486">
        <v>0</v>
      </c>
      <c r="O486">
        <v>0</v>
      </c>
      <c r="P486" t="s">
        <v>54</v>
      </c>
      <c r="Q486" t="s">
        <v>54</v>
      </c>
      <c r="R486" t="s">
        <v>54</v>
      </c>
      <c r="S486" t="s">
        <v>54</v>
      </c>
      <c r="T486" t="s">
        <v>54</v>
      </c>
      <c r="U486" t="s">
        <v>54</v>
      </c>
      <c r="V486" t="s">
        <v>54</v>
      </c>
      <c r="W486" t="s">
        <v>54</v>
      </c>
      <c r="X486" s="23" t="s">
        <v>54</v>
      </c>
      <c r="Y486" s="23" t="s">
        <v>54</v>
      </c>
      <c r="Z486" s="23" t="s">
        <v>54</v>
      </c>
      <c r="AA486" s="23" t="s">
        <v>54</v>
      </c>
      <c r="AB486" t="s">
        <v>54</v>
      </c>
      <c r="AC486" t="s">
        <v>54</v>
      </c>
      <c r="AD486" t="s">
        <v>54</v>
      </c>
      <c r="AE486" t="s">
        <v>54</v>
      </c>
      <c r="AF486" s="23" t="s">
        <v>54</v>
      </c>
      <c r="AG486" s="23" t="s">
        <v>54</v>
      </c>
      <c r="AH486" s="23" t="s">
        <v>54</v>
      </c>
      <c r="AI486" s="23" t="s">
        <v>54</v>
      </c>
      <c r="AJ486">
        <v>0</v>
      </c>
      <c r="AK486">
        <v>0</v>
      </c>
      <c r="AL486">
        <v>0</v>
      </c>
      <c r="AM486">
        <v>0</v>
      </c>
      <c r="AN486" s="23" t="e">
        <v>#DIV/0!</v>
      </c>
      <c r="AO486" s="23" t="e">
        <v>#DIV/0!</v>
      </c>
      <c r="AP486" s="23" t="e">
        <v>#DIV/0!</v>
      </c>
      <c r="AQ486" s="23" t="e">
        <v>#DIV/0!</v>
      </c>
      <c r="AR486" s="35">
        <v>0</v>
      </c>
      <c r="AS486" s="35">
        <v>0</v>
      </c>
      <c r="AT486" s="35">
        <v>0</v>
      </c>
      <c r="AU486" s="31" t="str">
        <f t="shared" si="10"/>
        <v>库存为0</v>
      </c>
      <c r="AV486" s="36" t="str">
        <f>IFERROR(时间!$B$4+AU486,"上周无销量")</f>
        <v>上周无销量</v>
      </c>
    </row>
    <row r="487" spans="1:48">
      <c r="A487" s="21" t="s">
        <v>1044</v>
      </c>
      <c r="B487" t="s">
        <v>1045</v>
      </c>
      <c r="C487" t="s">
        <v>1027</v>
      </c>
      <c r="D487" s="31">
        <v>0</v>
      </c>
      <c r="E487" s="31">
        <v>0</v>
      </c>
      <c r="F487" s="31">
        <v>0</v>
      </c>
      <c r="G487" s="31">
        <v>0</v>
      </c>
      <c r="H487" s="32">
        <v>0</v>
      </c>
      <c r="I487">
        <v>0</v>
      </c>
      <c r="J487" s="33">
        <v>0</v>
      </c>
      <c r="K487" s="33">
        <v>0</v>
      </c>
      <c r="L487" s="33">
        <v>0</v>
      </c>
      <c r="M487">
        <v>0</v>
      </c>
      <c r="N487">
        <v>0</v>
      </c>
      <c r="O487">
        <v>0</v>
      </c>
      <c r="P487" t="s">
        <v>54</v>
      </c>
      <c r="Q487" t="s">
        <v>54</v>
      </c>
      <c r="R487" t="s">
        <v>54</v>
      </c>
      <c r="S487" t="s">
        <v>54</v>
      </c>
      <c r="T487" t="s">
        <v>54</v>
      </c>
      <c r="U487" t="s">
        <v>54</v>
      </c>
      <c r="V487" t="s">
        <v>54</v>
      </c>
      <c r="W487" t="s">
        <v>54</v>
      </c>
      <c r="X487" s="23" t="s">
        <v>54</v>
      </c>
      <c r="Y487" s="23" t="s">
        <v>54</v>
      </c>
      <c r="Z487" s="23" t="s">
        <v>54</v>
      </c>
      <c r="AA487" s="23" t="s">
        <v>54</v>
      </c>
      <c r="AB487" t="s">
        <v>54</v>
      </c>
      <c r="AC487" t="s">
        <v>54</v>
      </c>
      <c r="AD487" t="s">
        <v>54</v>
      </c>
      <c r="AE487" t="s">
        <v>54</v>
      </c>
      <c r="AF487" s="23" t="s">
        <v>54</v>
      </c>
      <c r="AG487" s="23" t="s">
        <v>54</v>
      </c>
      <c r="AH487" s="23" t="s">
        <v>54</v>
      </c>
      <c r="AI487" s="23" t="s">
        <v>54</v>
      </c>
      <c r="AJ487">
        <v>0</v>
      </c>
      <c r="AK487">
        <v>0</v>
      </c>
      <c r="AL487">
        <v>0</v>
      </c>
      <c r="AM487">
        <v>0</v>
      </c>
      <c r="AN487" s="23" t="e">
        <v>#DIV/0!</v>
      </c>
      <c r="AO487" s="23" t="e">
        <v>#DIV/0!</v>
      </c>
      <c r="AP487" s="23" t="e">
        <v>#DIV/0!</v>
      </c>
      <c r="AQ487" s="23" t="e">
        <v>#DIV/0!</v>
      </c>
      <c r="AR487" s="35">
        <v>0</v>
      </c>
      <c r="AS487" s="35">
        <v>0</v>
      </c>
      <c r="AT487" s="35">
        <v>0</v>
      </c>
      <c r="AU487" s="31" t="str">
        <f t="shared" si="10"/>
        <v>库存为0</v>
      </c>
      <c r="AV487" s="36" t="str">
        <f>IFERROR(时间!$B$4+AU487,"上周无销量")</f>
        <v>上周无销量</v>
      </c>
    </row>
    <row r="488" spans="1:48">
      <c r="A488" s="21" t="s">
        <v>1046</v>
      </c>
      <c r="B488" t="s">
        <v>1047</v>
      </c>
      <c r="C488" t="s">
        <v>1027</v>
      </c>
      <c r="D488" s="31">
        <v>0</v>
      </c>
      <c r="E488" s="31">
        <v>0</v>
      </c>
      <c r="F488" s="31">
        <v>0</v>
      </c>
      <c r="G488" s="31">
        <v>0</v>
      </c>
      <c r="H488" s="32">
        <v>0</v>
      </c>
      <c r="I488">
        <v>0</v>
      </c>
      <c r="J488" s="33">
        <v>0</v>
      </c>
      <c r="K488" s="33">
        <v>0</v>
      </c>
      <c r="L488" s="33">
        <v>0</v>
      </c>
      <c r="M488">
        <v>0</v>
      </c>
      <c r="N488">
        <v>0</v>
      </c>
      <c r="O488">
        <v>0</v>
      </c>
      <c r="P488" t="s">
        <v>54</v>
      </c>
      <c r="Q488" t="s">
        <v>54</v>
      </c>
      <c r="R488" t="s">
        <v>54</v>
      </c>
      <c r="S488" t="s">
        <v>54</v>
      </c>
      <c r="T488" t="s">
        <v>54</v>
      </c>
      <c r="U488" t="s">
        <v>54</v>
      </c>
      <c r="V488" t="s">
        <v>54</v>
      </c>
      <c r="W488" t="s">
        <v>54</v>
      </c>
      <c r="X488" s="23" t="s">
        <v>54</v>
      </c>
      <c r="Y488" s="23" t="s">
        <v>54</v>
      </c>
      <c r="Z488" s="23" t="s">
        <v>54</v>
      </c>
      <c r="AA488" s="23" t="s">
        <v>54</v>
      </c>
      <c r="AB488" t="s">
        <v>54</v>
      </c>
      <c r="AC488" t="s">
        <v>54</v>
      </c>
      <c r="AD488" t="s">
        <v>54</v>
      </c>
      <c r="AE488" t="s">
        <v>54</v>
      </c>
      <c r="AF488" s="23" t="s">
        <v>54</v>
      </c>
      <c r="AG488" s="23" t="s">
        <v>54</v>
      </c>
      <c r="AH488" s="23" t="s">
        <v>54</v>
      </c>
      <c r="AI488" s="23" t="s">
        <v>54</v>
      </c>
      <c r="AJ488">
        <v>0</v>
      </c>
      <c r="AK488">
        <v>0</v>
      </c>
      <c r="AL488">
        <v>0</v>
      </c>
      <c r="AM488">
        <v>0</v>
      </c>
      <c r="AN488" s="23" t="e">
        <v>#DIV/0!</v>
      </c>
      <c r="AO488" s="23" t="e">
        <v>#DIV/0!</v>
      </c>
      <c r="AP488" s="23" t="e">
        <v>#DIV/0!</v>
      </c>
      <c r="AQ488" s="23" t="e">
        <v>#DIV/0!</v>
      </c>
      <c r="AR488" s="35">
        <v>0</v>
      </c>
      <c r="AS488" s="35">
        <v>0</v>
      </c>
      <c r="AT488" s="35">
        <v>0</v>
      </c>
      <c r="AU488" s="31" t="str">
        <f t="shared" si="10"/>
        <v>库存为0</v>
      </c>
      <c r="AV488" s="36" t="str">
        <f>IFERROR(时间!$B$4+AU488,"上周无销量")</f>
        <v>上周无销量</v>
      </c>
    </row>
    <row r="489" spans="1:48">
      <c r="A489" s="21" t="s">
        <v>1048</v>
      </c>
      <c r="B489" t="s">
        <v>1049</v>
      </c>
      <c r="C489" t="s">
        <v>1027</v>
      </c>
      <c r="D489" s="31">
        <v>0</v>
      </c>
      <c r="E489" s="31">
        <v>0</v>
      </c>
      <c r="F489" s="31">
        <v>0</v>
      </c>
      <c r="G489" s="31">
        <v>0</v>
      </c>
      <c r="H489" s="32">
        <v>0</v>
      </c>
      <c r="I489">
        <v>0</v>
      </c>
      <c r="J489" s="33">
        <v>0</v>
      </c>
      <c r="K489" s="33">
        <v>0</v>
      </c>
      <c r="L489" s="33">
        <v>0</v>
      </c>
      <c r="M489">
        <v>0</v>
      </c>
      <c r="N489">
        <v>0</v>
      </c>
      <c r="O489">
        <v>0</v>
      </c>
      <c r="P489" t="s">
        <v>54</v>
      </c>
      <c r="Q489" t="s">
        <v>54</v>
      </c>
      <c r="R489" t="s">
        <v>54</v>
      </c>
      <c r="S489" t="s">
        <v>54</v>
      </c>
      <c r="T489" t="s">
        <v>54</v>
      </c>
      <c r="U489" t="s">
        <v>54</v>
      </c>
      <c r="V489" t="s">
        <v>54</v>
      </c>
      <c r="W489" t="s">
        <v>54</v>
      </c>
      <c r="X489" s="23" t="s">
        <v>54</v>
      </c>
      <c r="Y489" s="23" t="s">
        <v>54</v>
      </c>
      <c r="Z489" s="23" t="s">
        <v>54</v>
      </c>
      <c r="AA489" s="23" t="s">
        <v>54</v>
      </c>
      <c r="AB489" t="s">
        <v>54</v>
      </c>
      <c r="AC489" t="s">
        <v>54</v>
      </c>
      <c r="AD489" t="s">
        <v>54</v>
      </c>
      <c r="AE489" t="s">
        <v>54</v>
      </c>
      <c r="AF489" s="23" t="s">
        <v>54</v>
      </c>
      <c r="AG489" s="23" t="s">
        <v>54</v>
      </c>
      <c r="AH489" s="23" t="s">
        <v>54</v>
      </c>
      <c r="AI489" s="23" t="s">
        <v>54</v>
      </c>
      <c r="AJ489">
        <v>0</v>
      </c>
      <c r="AK489">
        <v>0</v>
      </c>
      <c r="AL489">
        <v>0</v>
      </c>
      <c r="AM489">
        <v>0</v>
      </c>
      <c r="AN489" s="23" t="e">
        <v>#DIV/0!</v>
      </c>
      <c r="AO489" s="23" t="e">
        <v>#DIV/0!</v>
      </c>
      <c r="AP489" s="23" t="e">
        <v>#DIV/0!</v>
      </c>
      <c r="AQ489" s="23" t="e">
        <v>#DIV/0!</v>
      </c>
      <c r="AR489" s="35">
        <v>0</v>
      </c>
      <c r="AS489" s="35">
        <v>0</v>
      </c>
      <c r="AT489" s="35">
        <v>0</v>
      </c>
      <c r="AU489" s="31" t="str">
        <f t="shared" si="10"/>
        <v>库存为0</v>
      </c>
      <c r="AV489" s="36" t="str">
        <f>IFERROR(时间!$B$4+AU489,"上周无销量")</f>
        <v>上周无销量</v>
      </c>
    </row>
    <row r="490" spans="1:48">
      <c r="A490" s="21" t="s">
        <v>1050</v>
      </c>
      <c r="B490" t="s">
        <v>1051</v>
      </c>
      <c r="C490" t="s">
        <v>1027</v>
      </c>
      <c r="D490" s="31">
        <v>0</v>
      </c>
      <c r="E490" s="31">
        <v>0</v>
      </c>
      <c r="F490" s="31">
        <v>0</v>
      </c>
      <c r="G490" s="31">
        <v>0</v>
      </c>
      <c r="H490" s="32">
        <v>0</v>
      </c>
      <c r="I490">
        <v>0</v>
      </c>
      <c r="J490" s="33">
        <v>0</v>
      </c>
      <c r="K490" s="33">
        <v>0</v>
      </c>
      <c r="L490" s="33">
        <v>0</v>
      </c>
      <c r="M490">
        <v>0</v>
      </c>
      <c r="N490">
        <v>0</v>
      </c>
      <c r="O490">
        <v>0</v>
      </c>
      <c r="P490" t="s">
        <v>54</v>
      </c>
      <c r="Q490" t="s">
        <v>54</v>
      </c>
      <c r="R490" t="s">
        <v>54</v>
      </c>
      <c r="S490" t="s">
        <v>54</v>
      </c>
      <c r="T490" t="s">
        <v>54</v>
      </c>
      <c r="U490" t="s">
        <v>54</v>
      </c>
      <c r="V490" t="s">
        <v>54</v>
      </c>
      <c r="W490" t="s">
        <v>54</v>
      </c>
      <c r="X490" s="23" t="s">
        <v>54</v>
      </c>
      <c r="Y490" s="23" t="s">
        <v>54</v>
      </c>
      <c r="Z490" s="23" t="s">
        <v>54</v>
      </c>
      <c r="AA490" s="23" t="s">
        <v>54</v>
      </c>
      <c r="AB490" t="s">
        <v>54</v>
      </c>
      <c r="AC490" t="s">
        <v>54</v>
      </c>
      <c r="AD490" t="s">
        <v>54</v>
      </c>
      <c r="AE490" t="s">
        <v>54</v>
      </c>
      <c r="AF490" s="23" t="s">
        <v>54</v>
      </c>
      <c r="AG490" s="23" t="s">
        <v>54</v>
      </c>
      <c r="AH490" s="23" t="s">
        <v>54</v>
      </c>
      <c r="AI490" s="23" t="s">
        <v>54</v>
      </c>
      <c r="AJ490">
        <v>0</v>
      </c>
      <c r="AK490">
        <v>0</v>
      </c>
      <c r="AL490">
        <v>0</v>
      </c>
      <c r="AM490">
        <v>0</v>
      </c>
      <c r="AN490" s="23" t="e">
        <v>#DIV/0!</v>
      </c>
      <c r="AO490" s="23" t="e">
        <v>#DIV/0!</v>
      </c>
      <c r="AP490" s="23" t="e">
        <v>#DIV/0!</v>
      </c>
      <c r="AQ490" s="23" t="e">
        <v>#DIV/0!</v>
      </c>
      <c r="AR490" s="35">
        <v>0</v>
      </c>
      <c r="AS490" s="35">
        <v>0</v>
      </c>
      <c r="AT490" s="35">
        <v>0</v>
      </c>
      <c r="AU490" s="31" t="str">
        <f t="shared" si="10"/>
        <v>库存为0</v>
      </c>
      <c r="AV490" s="36" t="str">
        <f>IFERROR(时间!$B$4+AU490,"上周无销量")</f>
        <v>上周无销量</v>
      </c>
    </row>
    <row r="491" spans="1:48">
      <c r="A491" s="21" t="s">
        <v>1052</v>
      </c>
      <c r="B491" t="s">
        <v>1053</v>
      </c>
      <c r="C491" t="s">
        <v>1054</v>
      </c>
      <c r="D491" s="31">
        <v>0</v>
      </c>
      <c r="E491" s="31">
        <v>0</v>
      </c>
      <c r="F491" s="31">
        <v>0</v>
      </c>
      <c r="G491" s="31">
        <v>0</v>
      </c>
      <c r="H491" s="32">
        <v>0</v>
      </c>
      <c r="I491">
        <v>0</v>
      </c>
      <c r="J491" s="33">
        <v>0</v>
      </c>
      <c r="K491" s="33">
        <v>0</v>
      </c>
      <c r="L491" s="33">
        <v>0</v>
      </c>
      <c r="M491">
        <v>0</v>
      </c>
      <c r="N491">
        <v>0</v>
      </c>
      <c r="O491">
        <v>0</v>
      </c>
      <c r="P491" t="s">
        <v>54</v>
      </c>
      <c r="Q491" t="s">
        <v>54</v>
      </c>
      <c r="R491" t="s">
        <v>54</v>
      </c>
      <c r="S491" t="s">
        <v>54</v>
      </c>
      <c r="T491" t="s">
        <v>54</v>
      </c>
      <c r="U491" t="s">
        <v>54</v>
      </c>
      <c r="V491" t="s">
        <v>54</v>
      </c>
      <c r="W491" t="s">
        <v>54</v>
      </c>
      <c r="X491" s="23" t="s">
        <v>54</v>
      </c>
      <c r="Y491" s="23" t="s">
        <v>54</v>
      </c>
      <c r="Z491" s="23" t="s">
        <v>54</v>
      </c>
      <c r="AA491" s="23" t="s">
        <v>54</v>
      </c>
      <c r="AB491" t="s">
        <v>54</v>
      </c>
      <c r="AC491" t="s">
        <v>54</v>
      </c>
      <c r="AD491" t="s">
        <v>54</v>
      </c>
      <c r="AE491" t="s">
        <v>54</v>
      </c>
      <c r="AF491" s="23" t="s">
        <v>54</v>
      </c>
      <c r="AG491" s="23" t="s">
        <v>54</v>
      </c>
      <c r="AH491" s="23" t="s">
        <v>54</v>
      </c>
      <c r="AI491" s="23" t="s">
        <v>54</v>
      </c>
      <c r="AJ491">
        <v>0</v>
      </c>
      <c r="AK491">
        <v>0</v>
      </c>
      <c r="AL491">
        <v>0</v>
      </c>
      <c r="AM491">
        <v>0</v>
      </c>
      <c r="AN491" s="23" t="e">
        <v>#DIV/0!</v>
      </c>
      <c r="AO491" s="23" t="e">
        <v>#DIV/0!</v>
      </c>
      <c r="AP491" s="23" t="e">
        <v>#DIV/0!</v>
      </c>
      <c r="AQ491" s="23" t="e">
        <v>#DIV/0!</v>
      </c>
      <c r="AR491" s="35">
        <v>0</v>
      </c>
      <c r="AS491" s="35">
        <v>0</v>
      </c>
      <c r="AT491" s="35">
        <v>0</v>
      </c>
      <c r="AU491" s="31" t="str">
        <f t="shared" si="10"/>
        <v>库存为0</v>
      </c>
      <c r="AV491" s="36" t="str">
        <f>IFERROR(时间!$B$4+AU491,"上周无销量")</f>
        <v>上周无销量</v>
      </c>
    </row>
    <row r="492" spans="1:48">
      <c r="A492" s="21" t="s">
        <v>1055</v>
      </c>
      <c r="B492" t="s">
        <v>1056</v>
      </c>
      <c r="C492" t="s">
        <v>1054</v>
      </c>
      <c r="D492" s="31">
        <v>0</v>
      </c>
      <c r="E492" s="31">
        <v>0</v>
      </c>
      <c r="F492" s="31">
        <v>0</v>
      </c>
      <c r="G492" s="31">
        <v>0</v>
      </c>
      <c r="H492" s="32">
        <v>0</v>
      </c>
      <c r="I492">
        <v>0</v>
      </c>
      <c r="J492" s="33">
        <v>0</v>
      </c>
      <c r="K492" s="33">
        <v>0</v>
      </c>
      <c r="L492" s="33">
        <v>0</v>
      </c>
      <c r="M492">
        <v>0</v>
      </c>
      <c r="N492">
        <v>0</v>
      </c>
      <c r="O492">
        <v>0</v>
      </c>
      <c r="P492" t="s">
        <v>54</v>
      </c>
      <c r="Q492" t="s">
        <v>54</v>
      </c>
      <c r="R492" t="s">
        <v>54</v>
      </c>
      <c r="S492" t="s">
        <v>54</v>
      </c>
      <c r="T492" t="s">
        <v>54</v>
      </c>
      <c r="U492" t="s">
        <v>54</v>
      </c>
      <c r="V492" t="s">
        <v>54</v>
      </c>
      <c r="W492" t="s">
        <v>54</v>
      </c>
      <c r="X492" s="23" t="s">
        <v>54</v>
      </c>
      <c r="Y492" s="23" t="s">
        <v>54</v>
      </c>
      <c r="Z492" s="23" t="s">
        <v>54</v>
      </c>
      <c r="AA492" s="23" t="s">
        <v>54</v>
      </c>
      <c r="AB492" t="s">
        <v>54</v>
      </c>
      <c r="AC492" t="s">
        <v>54</v>
      </c>
      <c r="AD492" t="s">
        <v>54</v>
      </c>
      <c r="AE492" t="s">
        <v>54</v>
      </c>
      <c r="AF492" s="23" t="s">
        <v>54</v>
      </c>
      <c r="AG492" s="23" t="s">
        <v>54</v>
      </c>
      <c r="AH492" s="23" t="s">
        <v>54</v>
      </c>
      <c r="AI492" s="23" t="s">
        <v>54</v>
      </c>
      <c r="AJ492">
        <v>0</v>
      </c>
      <c r="AK492">
        <v>0</v>
      </c>
      <c r="AL492">
        <v>0</v>
      </c>
      <c r="AM492">
        <v>0</v>
      </c>
      <c r="AN492" s="23" t="e">
        <v>#DIV/0!</v>
      </c>
      <c r="AO492" s="23" t="e">
        <v>#DIV/0!</v>
      </c>
      <c r="AP492" s="23" t="e">
        <v>#DIV/0!</v>
      </c>
      <c r="AQ492" s="23" t="e">
        <v>#DIV/0!</v>
      </c>
      <c r="AR492" s="35">
        <v>0</v>
      </c>
      <c r="AS492" s="35">
        <v>0</v>
      </c>
      <c r="AT492" s="35">
        <v>0</v>
      </c>
      <c r="AU492" s="31" t="str">
        <f t="shared" si="10"/>
        <v>库存为0</v>
      </c>
      <c r="AV492" s="36" t="str">
        <f>IFERROR(时间!$B$4+AU492,"上周无销量")</f>
        <v>上周无销量</v>
      </c>
    </row>
    <row r="493" spans="1:48">
      <c r="A493" s="21" t="s">
        <v>1057</v>
      </c>
      <c r="B493" t="s">
        <v>1058</v>
      </c>
      <c r="C493" t="s">
        <v>1054</v>
      </c>
      <c r="D493" s="31">
        <v>0</v>
      </c>
      <c r="E493" s="31">
        <v>0</v>
      </c>
      <c r="F493" s="31">
        <v>0</v>
      </c>
      <c r="G493" s="31">
        <v>0</v>
      </c>
      <c r="H493" s="32">
        <v>0</v>
      </c>
      <c r="I493">
        <v>0</v>
      </c>
      <c r="J493" s="33">
        <v>0</v>
      </c>
      <c r="K493" s="33">
        <v>0</v>
      </c>
      <c r="L493" s="33">
        <v>0</v>
      </c>
      <c r="M493">
        <v>0</v>
      </c>
      <c r="N493">
        <v>0</v>
      </c>
      <c r="O493">
        <v>0</v>
      </c>
      <c r="P493" t="s">
        <v>54</v>
      </c>
      <c r="Q493" t="s">
        <v>54</v>
      </c>
      <c r="R493" t="s">
        <v>54</v>
      </c>
      <c r="S493" t="s">
        <v>54</v>
      </c>
      <c r="T493" t="s">
        <v>54</v>
      </c>
      <c r="U493" t="s">
        <v>54</v>
      </c>
      <c r="V493" t="s">
        <v>54</v>
      </c>
      <c r="W493" t="s">
        <v>54</v>
      </c>
      <c r="X493" s="23" t="s">
        <v>54</v>
      </c>
      <c r="Y493" s="23" t="s">
        <v>54</v>
      </c>
      <c r="Z493" s="23" t="s">
        <v>54</v>
      </c>
      <c r="AA493" s="23" t="s">
        <v>54</v>
      </c>
      <c r="AB493" t="s">
        <v>54</v>
      </c>
      <c r="AC493" t="s">
        <v>54</v>
      </c>
      <c r="AD493" t="s">
        <v>54</v>
      </c>
      <c r="AE493" t="s">
        <v>54</v>
      </c>
      <c r="AF493" s="23" t="s">
        <v>54</v>
      </c>
      <c r="AG493" s="23" t="s">
        <v>54</v>
      </c>
      <c r="AH493" s="23" t="s">
        <v>54</v>
      </c>
      <c r="AI493" s="23" t="s">
        <v>54</v>
      </c>
      <c r="AJ493">
        <v>0</v>
      </c>
      <c r="AK493">
        <v>0</v>
      </c>
      <c r="AL493">
        <v>0</v>
      </c>
      <c r="AM493">
        <v>0</v>
      </c>
      <c r="AN493" s="23" t="e">
        <v>#DIV/0!</v>
      </c>
      <c r="AO493" s="23" t="e">
        <v>#DIV/0!</v>
      </c>
      <c r="AP493" s="23" t="e">
        <v>#DIV/0!</v>
      </c>
      <c r="AQ493" s="23" t="e">
        <v>#DIV/0!</v>
      </c>
      <c r="AR493" s="35">
        <v>0</v>
      </c>
      <c r="AS493" s="35">
        <v>0</v>
      </c>
      <c r="AT493" s="35">
        <v>0</v>
      </c>
      <c r="AU493" s="31" t="str">
        <f t="shared" si="10"/>
        <v>库存为0</v>
      </c>
      <c r="AV493" s="36" t="str">
        <f>IFERROR(时间!$B$4+AU493,"上周无销量")</f>
        <v>上周无销量</v>
      </c>
    </row>
    <row r="494" spans="1:48">
      <c r="A494" s="21" t="s">
        <v>1059</v>
      </c>
      <c r="B494" t="s">
        <v>1060</v>
      </c>
      <c r="C494" t="s">
        <v>1054</v>
      </c>
      <c r="D494" s="31">
        <v>0</v>
      </c>
      <c r="E494" s="31">
        <v>0</v>
      </c>
      <c r="F494" s="31">
        <v>0</v>
      </c>
      <c r="G494" s="31">
        <v>0</v>
      </c>
      <c r="H494" s="32">
        <v>0</v>
      </c>
      <c r="I494">
        <v>0</v>
      </c>
      <c r="J494" s="33">
        <v>0</v>
      </c>
      <c r="K494" s="33">
        <v>0</v>
      </c>
      <c r="L494" s="33">
        <v>0</v>
      </c>
      <c r="M494">
        <v>0</v>
      </c>
      <c r="N494">
        <v>0</v>
      </c>
      <c r="O494">
        <v>0</v>
      </c>
      <c r="P494" t="s">
        <v>54</v>
      </c>
      <c r="Q494" t="s">
        <v>54</v>
      </c>
      <c r="R494" t="s">
        <v>54</v>
      </c>
      <c r="S494" t="s">
        <v>54</v>
      </c>
      <c r="T494" t="s">
        <v>54</v>
      </c>
      <c r="U494" t="s">
        <v>54</v>
      </c>
      <c r="V494" t="s">
        <v>54</v>
      </c>
      <c r="W494" t="s">
        <v>54</v>
      </c>
      <c r="X494" s="23" t="s">
        <v>54</v>
      </c>
      <c r="Y494" s="23" t="s">
        <v>54</v>
      </c>
      <c r="Z494" s="23" t="s">
        <v>54</v>
      </c>
      <c r="AA494" s="23" t="s">
        <v>54</v>
      </c>
      <c r="AB494" t="s">
        <v>54</v>
      </c>
      <c r="AC494" t="s">
        <v>54</v>
      </c>
      <c r="AD494" t="s">
        <v>54</v>
      </c>
      <c r="AE494" t="s">
        <v>54</v>
      </c>
      <c r="AF494" s="23" t="s">
        <v>54</v>
      </c>
      <c r="AG494" s="23" t="s">
        <v>54</v>
      </c>
      <c r="AH494" s="23" t="s">
        <v>54</v>
      </c>
      <c r="AI494" s="23" t="s">
        <v>54</v>
      </c>
      <c r="AJ494">
        <v>0</v>
      </c>
      <c r="AK494">
        <v>0</v>
      </c>
      <c r="AL494">
        <v>0</v>
      </c>
      <c r="AM494">
        <v>0</v>
      </c>
      <c r="AN494" s="23" t="e">
        <v>#DIV/0!</v>
      </c>
      <c r="AO494" s="23" t="e">
        <v>#DIV/0!</v>
      </c>
      <c r="AP494" s="23" t="e">
        <v>#DIV/0!</v>
      </c>
      <c r="AQ494" s="23" t="e">
        <v>#DIV/0!</v>
      </c>
      <c r="AR494" s="35">
        <v>0</v>
      </c>
      <c r="AS494" s="35">
        <v>0</v>
      </c>
      <c r="AT494" s="35">
        <v>0</v>
      </c>
      <c r="AU494" s="31" t="str">
        <f t="shared" si="10"/>
        <v>库存为0</v>
      </c>
      <c r="AV494" s="36" t="str">
        <f>IFERROR(时间!$B$4+AU494,"上周无销量")</f>
        <v>上周无销量</v>
      </c>
    </row>
    <row r="495" spans="1:48">
      <c r="A495" s="21" t="s">
        <v>1061</v>
      </c>
      <c r="B495" t="s">
        <v>1062</v>
      </c>
      <c r="C495" t="s">
        <v>1054</v>
      </c>
      <c r="D495" s="31">
        <v>0</v>
      </c>
      <c r="E495" s="31">
        <v>0</v>
      </c>
      <c r="F495" s="31">
        <v>0</v>
      </c>
      <c r="G495" s="31">
        <v>0</v>
      </c>
      <c r="H495" s="32">
        <v>0</v>
      </c>
      <c r="I495">
        <v>0</v>
      </c>
      <c r="J495" s="33">
        <v>0</v>
      </c>
      <c r="K495" s="33">
        <v>0</v>
      </c>
      <c r="L495" s="33">
        <v>0</v>
      </c>
      <c r="M495">
        <v>0</v>
      </c>
      <c r="N495">
        <v>0</v>
      </c>
      <c r="O495">
        <v>0</v>
      </c>
      <c r="P495" t="s">
        <v>54</v>
      </c>
      <c r="Q495" t="s">
        <v>54</v>
      </c>
      <c r="R495" t="s">
        <v>54</v>
      </c>
      <c r="S495" t="s">
        <v>54</v>
      </c>
      <c r="T495" t="s">
        <v>54</v>
      </c>
      <c r="U495" t="s">
        <v>54</v>
      </c>
      <c r="V495" t="s">
        <v>54</v>
      </c>
      <c r="W495" t="s">
        <v>54</v>
      </c>
      <c r="X495" s="23" t="s">
        <v>54</v>
      </c>
      <c r="Y495" s="23" t="s">
        <v>54</v>
      </c>
      <c r="Z495" s="23" t="s">
        <v>54</v>
      </c>
      <c r="AA495" s="23" t="s">
        <v>54</v>
      </c>
      <c r="AB495" t="s">
        <v>54</v>
      </c>
      <c r="AC495" t="s">
        <v>54</v>
      </c>
      <c r="AD495" t="s">
        <v>54</v>
      </c>
      <c r="AE495" t="s">
        <v>54</v>
      </c>
      <c r="AF495" s="23" t="s">
        <v>54</v>
      </c>
      <c r="AG495" s="23" t="s">
        <v>54</v>
      </c>
      <c r="AH495" s="23" t="s">
        <v>54</v>
      </c>
      <c r="AI495" s="23" t="s">
        <v>54</v>
      </c>
      <c r="AJ495">
        <v>0</v>
      </c>
      <c r="AK495">
        <v>0</v>
      </c>
      <c r="AL495">
        <v>0</v>
      </c>
      <c r="AM495">
        <v>0</v>
      </c>
      <c r="AN495" s="23" t="e">
        <v>#DIV/0!</v>
      </c>
      <c r="AO495" s="23" t="e">
        <v>#DIV/0!</v>
      </c>
      <c r="AP495" s="23" t="e">
        <v>#DIV/0!</v>
      </c>
      <c r="AQ495" s="23" t="e">
        <v>#DIV/0!</v>
      </c>
      <c r="AR495" s="35">
        <v>0</v>
      </c>
      <c r="AS495" s="35">
        <v>0</v>
      </c>
      <c r="AT495" s="35">
        <v>0</v>
      </c>
      <c r="AU495" s="31" t="str">
        <f t="shared" si="10"/>
        <v>库存为0</v>
      </c>
      <c r="AV495" s="36" t="str">
        <f>IFERROR(时间!$B$4+AU495,"上周无销量")</f>
        <v>上周无销量</v>
      </c>
    </row>
    <row r="496" spans="1:48">
      <c r="A496" s="21" t="s">
        <v>1063</v>
      </c>
      <c r="B496" t="s">
        <v>1064</v>
      </c>
      <c r="C496" t="s">
        <v>1054</v>
      </c>
      <c r="D496" s="31">
        <v>0</v>
      </c>
      <c r="E496" s="31">
        <v>0</v>
      </c>
      <c r="F496" s="31">
        <v>0</v>
      </c>
      <c r="G496" s="31">
        <v>0</v>
      </c>
      <c r="H496" s="32">
        <v>0</v>
      </c>
      <c r="I496">
        <v>0</v>
      </c>
      <c r="J496" s="33">
        <v>0</v>
      </c>
      <c r="K496" s="33">
        <v>0</v>
      </c>
      <c r="L496" s="33">
        <v>0</v>
      </c>
      <c r="M496">
        <v>0</v>
      </c>
      <c r="N496">
        <v>0</v>
      </c>
      <c r="O496">
        <v>0</v>
      </c>
      <c r="P496" t="s">
        <v>54</v>
      </c>
      <c r="Q496" t="s">
        <v>54</v>
      </c>
      <c r="R496" t="s">
        <v>54</v>
      </c>
      <c r="S496" t="s">
        <v>54</v>
      </c>
      <c r="T496" t="s">
        <v>54</v>
      </c>
      <c r="U496" t="s">
        <v>54</v>
      </c>
      <c r="V496" t="s">
        <v>54</v>
      </c>
      <c r="W496" t="s">
        <v>54</v>
      </c>
      <c r="X496" s="23" t="s">
        <v>54</v>
      </c>
      <c r="Y496" s="23" t="s">
        <v>54</v>
      </c>
      <c r="Z496" s="23" t="s">
        <v>54</v>
      </c>
      <c r="AA496" s="23" t="s">
        <v>54</v>
      </c>
      <c r="AB496" t="s">
        <v>54</v>
      </c>
      <c r="AC496" t="s">
        <v>54</v>
      </c>
      <c r="AD496" t="s">
        <v>54</v>
      </c>
      <c r="AE496" t="s">
        <v>54</v>
      </c>
      <c r="AF496" s="23" t="s">
        <v>54</v>
      </c>
      <c r="AG496" s="23" t="s">
        <v>54</v>
      </c>
      <c r="AH496" s="23" t="s">
        <v>54</v>
      </c>
      <c r="AI496" s="23" t="s">
        <v>54</v>
      </c>
      <c r="AJ496">
        <v>0</v>
      </c>
      <c r="AK496">
        <v>0</v>
      </c>
      <c r="AL496">
        <v>0</v>
      </c>
      <c r="AM496">
        <v>0</v>
      </c>
      <c r="AN496" s="23" t="e">
        <v>#DIV/0!</v>
      </c>
      <c r="AO496" s="23" t="e">
        <v>#DIV/0!</v>
      </c>
      <c r="AP496" s="23" t="e">
        <v>#DIV/0!</v>
      </c>
      <c r="AQ496" s="23" t="e">
        <v>#DIV/0!</v>
      </c>
      <c r="AR496" s="35">
        <v>0</v>
      </c>
      <c r="AS496" s="35">
        <v>0</v>
      </c>
      <c r="AT496" s="35">
        <v>0</v>
      </c>
      <c r="AU496" s="31" t="str">
        <f t="shared" si="10"/>
        <v>库存为0</v>
      </c>
      <c r="AV496" s="36" t="str">
        <f>IFERROR(时间!$B$4+AU496,"上周无销量")</f>
        <v>上周无销量</v>
      </c>
    </row>
    <row r="497" spans="1:48">
      <c r="A497" s="21" t="s">
        <v>1065</v>
      </c>
      <c r="B497" t="s">
        <v>1066</v>
      </c>
      <c r="C497" t="s">
        <v>1054</v>
      </c>
      <c r="D497" s="31">
        <v>0</v>
      </c>
      <c r="E497" s="31">
        <v>0</v>
      </c>
      <c r="F497" s="31">
        <v>0</v>
      </c>
      <c r="G497" s="31">
        <v>0</v>
      </c>
      <c r="H497" s="32">
        <v>0</v>
      </c>
      <c r="I497">
        <v>0</v>
      </c>
      <c r="J497" s="33">
        <v>0</v>
      </c>
      <c r="K497" s="33">
        <v>0</v>
      </c>
      <c r="L497" s="33">
        <v>0</v>
      </c>
      <c r="M497">
        <v>0</v>
      </c>
      <c r="N497">
        <v>0</v>
      </c>
      <c r="O497">
        <v>0</v>
      </c>
      <c r="P497" t="s">
        <v>54</v>
      </c>
      <c r="Q497" t="s">
        <v>54</v>
      </c>
      <c r="R497" t="s">
        <v>54</v>
      </c>
      <c r="S497" t="s">
        <v>54</v>
      </c>
      <c r="T497" t="s">
        <v>54</v>
      </c>
      <c r="U497" t="s">
        <v>54</v>
      </c>
      <c r="V497" t="s">
        <v>54</v>
      </c>
      <c r="W497" t="s">
        <v>54</v>
      </c>
      <c r="X497" s="23" t="s">
        <v>54</v>
      </c>
      <c r="Y497" s="23" t="s">
        <v>54</v>
      </c>
      <c r="Z497" s="23" t="s">
        <v>54</v>
      </c>
      <c r="AA497" s="23" t="s">
        <v>54</v>
      </c>
      <c r="AB497" t="s">
        <v>54</v>
      </c>
      <c r="AC497" t="s">
        <v>54</v>
      </c>
      <c r="AD497" t="s">
        <v>54</v>
      </c>
      <c r="AE497" t="s">
        <v>54</v>
      </c>
      <c r="AF497" s="23" t="s">
        <v>54</v>
      </c>
      <c r="AG497" s="23" t="s">
        <v>54</v>
      </c>
      <c r="AH497" s="23" t="s">
        <v>54</v>
      </c>
      <c r="AI497" s="23" t="s">
        <v>54</v>
      </c>
      <c r="AJ497">
        <v>0</v>
      </c>
      <c r="AK497">
        <v>0</v>
      </c>
      <c r="AL497">
        <v>0</v>
      </c>
      <c r="AM497">
        <v>0</v>
      </c>
      <c r="AN497" s="23" t="e">
        <v>#DIV/0!</v>
      </c>
      <c r="AO497" s="23" t="e">
        <v>#DIV/0!</v>
      </c>
      <c r="AP497" s="23" t="e">
        <v>#DIV/0!</v>
      </c>
      <c r="AQ497" s="23" t="e">
        <v>#DIV/0!</v>
      </c>
      <c r="AR497" s="35">
        <v>0</v>
      </c>
      <c r="AS497" s="35">
        <v>0</v>
      </c>
      <c r="AT497" s="35">
        <v>0</v>
      </c>
      <c r="AU497" s="31" t="str">
        <f t="shared" si="10"/>
        <v>库存为0</v>
      </c>
      <c r="AV497" s="36" t="str">
        <f>IFERROR(时间!$B$4+AU497,"上周无销量")</f>
        <v>上周无销量</v>
      </c>
    </row>
    <row r="498" spans="1:48">
      <c r="A498" s="21" t="s">
        <v>1067</v>
      </c>
      <c r="B498" t="s">
        <v>1068</v>
      </c>
      <c r="C498" t="s">
        <v>1054</v>
      </c>
      <c r="D498" s="31">
        <v>0</v>
      </c>
      <c r="E498" s="31">
        <v>0</v>
      </c>
      <c r="F498" s="31">
        <v>0</v>
      </c>
      <c r="G498" s="31">
        <v>0</v>
      </c>
      <c r="H498" s="32">
        <v>0</v>
      </c>
      <c r="I498">
        <v>0</v>
      </c>
      <c r="J498" s="33">
        <v>0</v>
      </c>
      <c r="K498" s="33">
        <v>0</v>
      </c>
      <c r="L498" s="33">
        <v>0</v>
      </c>
      <c r="M498">
        <v>0</v>
      </c>
      <c r="N498">
        <v>0</v>
      </c>
      <c r="O498">
        <v>0</v>
      </c>
      <c r="P498" t="s">
        <v>54</v>
      </c>
      <c r="Q498" t="s">
        <v>54</v>
      </c>
      <c r="R498" t="s">
        <v>54</v>
      </c>
      <c r="S498" t="s">
        <v>54</v>
      </c>
      <c r="T498" t="s">
        <v>54</v>
      </c>
      <c r="U498" t="s">
        <v>54</v>
      </c>
      <c r="V498" t="s">
        <v>54</v>
      </c>
      <c r="W498" t="s">
        <v>54</v>
      </c>
      <c r="X498" s="23" t="s">
        <v>54</v>
      </c>
      <c r="Y498" s="23" t="s">
        <v>54</v>
      </c>
      <c r="Z498" s="23" t="s">
        <v>54</v>
      </c>
      <c r="AA498" s="23" t="s">
        <v>54</v>
      </c>
      <c r="AB498" t="s">
        <v>54</v>
      </c>
      <c r="AC498" t="s">
        <v>54</v>
      </c>
      <c r="AD498" t="s">
        <v>54</v>
      </c>
      <c r="AE498" t="s">
        <v>54</v>
      </c>
      <c r="AF498" s="23" t="s">
        <v>54</v>
      </c>
      <c r="AG498" s="23" t="s">
        <v>54</v>
      </c>
      <c r="AH498" s="23" t="s">
        <v>54</v>
      </c>
      <c r="AI498" s="23" t="s">
        <v>54</v>
      </c>
      <c r="AJ498">
        <v>0</v>
      </c>
      <c r="AK498">
        <v>0</v>
      </c>
      <c r="AL498">
        <v>0</v>
      </c>
      <c r="AM498">
        <v>0</v>
      </c>
      <c r="AN498" s="23" t="e">
        <v>#DIV/0!</v>
      </c>
      <c r="AO498" s="23" t="e">
        <v>#DIV/0!</v>
      </c>
      <c r="AP498" s="23" t="e">
        <v>#DIV/0!</v>
      </c>
      <c r="AQ498" s="23" t="e">
        <v>#DIV/0!</v>
      </c>
      <c r="AR498" s="35">
        <v>0</v>
      </c>
      <c r="AS498" s="35">
        <v>0</v>
      </c>
      <c r="AT498" s="35">
        <v>0</v>
      </c>
      <c r="AU498" s="31" t="str">
        <f t="shared" si="10"/>
        <v>库存为0</v>
      </c>
      <c r="AV498" s="36" t="str">
        <f>IFERROR(时间!$B$4+AU498,"上周无销量")</f>
        <v>上周无销量</v>
      </c>
    </row>
    <row r="499" spans="1:48">
      <c r="A499" s="21" t="s">
        <v>1069</v>
      </c>
      <c r="B499" t="s">
        <v>1070</v>
      </c>
      <c r="C499" t="s">
        <v>1054</v>
      </c>
      <c r="D499" s="31">
        <v>0</v>
      </c>
      <c r="E499" s="31">
        <v>0</v>
      </c>
      <c r="F499" s="31">
        <v>0</v>
      </c>
      <c r="G499" s="31">
        <v>0</v>
      </c>
      <c r="H499" s="32">
        <v>0</v>
      </c>
      <c r="I499">
        <v>0</v>
      </c>
      <c r="J499" s="33">
        <v>0</v>
      </c>
      <c r="K499" s="33">
        <v>0</v>
      </c>
      <c r="L499" s="33">
        <v>0</v>
      </c>
      <c r="M499">
        <v>0</v>
      </c>
      <c r="N499">
        <v>0</v>
      </c>
      <c r="O499">
        <v>0</v>
      </c>
      <c r="P499" t="s">
        <v>54</v>
      </c>
      <c r="Q499" t="s">
        <v>54</v>
      </c>
      <c r="R499" t="s">
        <v>54</v>
      </c>
      <c r="S499" t="s">
        <v>54</v>
      </c>
      <c r="T499" t="s">
        <v>54</v>
      </c>
      <c r="U499" t="s">
        <v>54</v>
      </c>
      <c r="V499" t="s">
        <v>54</v>
      </c>
      <c r="W499" t="s">
        <v>54</v>
      </c>
      <c r="X499" s="23" t="s">
        <v>54</v>
      </c>
      <c r="Y499" s="23" t="s">
        <v>54</v>
      </c>
      <c r="Z499" s="23" t="s">
        <v>54</v>
      </c>
      <c r="AA499" s="23" t="s">
        <v>54</v>
      </c>
      <c r="AB499" t="s">
        <v>54</v>
      </c>
      <c r="AC499" t="s">
        <v>54</v>
      </c>
      <c r="AD499" t="s">
        <v>54</v>
      </c>
      <c r="AE499" t="s">
        <v>54</v>
      </c>
      <c r="AF499" s="23" t="s">
        <v>54</v>
      </c>
      <c r="AG499" s="23" t="s">
        <v>54</v>
      </c>
      <c r="AH499" s="23" t="s">
        <v>54</v>
      </c>
      <c r="AI499" s="23" t="s">
        <v>54</v>
      </c>
      <c r="AJ499">
        <v>0</v>
      </c>
      <c r="AK499">
        <v>0</v>
      </c>
      <c r="AL499">
        <v>0</v>
      </c>
      <c r="AM499">
        <v>0</v>
      </c>
      <c r="AN499" s="23" t="e">
        <v>#DIV/0!</v>
      </c>
      <c r="AO499" s="23" t="e">
        <v>#DIV/0!</v>
      </c>
      <c r="AP499" s="23" t="e">
        <v>#DIV/0!</v>
      </c>
      <c r="AQ499" s="23" t="e">
        <v>#DIV/0!</v>
      </c>
      <c r="AR499" s="35">
        <v>0</v>
      </c>
      <c r="AS499" s="35">
        <v>0</v>
      </c>
      <c r="AT499" s="35">
        <v>0</v>
      </c>
      <c r="AU499" s="31" t="str">
        <f t="shared" si="10"/>
        <v>库存为0</v>
      </c>
      <c r="AV499" s="36" t="str">
        <f>IFERROR(时间!$B$4+AU499,"上周无销量")</f>
        <v>上周无销量</v>
      </c>
    </row>
    <row r="500" spans="1:48">
      <c r="A500" s="21" t="s">
        <v>1071</v>
      </c>
      <c r="B500" t="s">
        <v>1072</v>
      </c>
      <c r="C500" t="s">
        <v>1054</v>
      </c>
      <c r="D500" s="31">
        <v>0</v>
      </c>
      <c r="E500" s="31">
        <v>0</v>
      </c>
      <c r="F500" s="31">
        <v>0</v>
      </c>
      <c r="G500" s="31">
        <v>0</v>
      </c>
      <c r="H500" s="32">
        <v>0</v>
      </c>
      <c r="I500">
        <v>0</v>
      </c>
      <c r="J500" s="33">
        <v>0</v>
      </c>
      <c r="K500" s="33">
        <v>0</v>
      </c>
      <c r="L500" s="33">
        <v>0</v>
      </c>
      <c r="M500">
        <v>0</v>
      </c>
      <c r="N500">
        <v>0</v>
      </c>
      <c r="O500">
        <v>0</v>
      </c>
      <c r="P500" t="s">
        <v>54</v>
      </c>
      <c r="Q500" t="s">
        <v>54</v>
      </c>
      <c r="R500" t="s">
        <v>54</v>
      </c>
      <c r="S500" t="s">
        <v>54</v>
      </c>
      <c r="T500" t="s">
        <v>54</v>
      </c>
      <c r="U500" t="s">
        <v>54</v>
      </c>
      <c r="V500" t="s">
        <v>54</v>
      </c>
      <c r="W500" t="s">
        <v>54</v>
      </c>
      <c r="X500" s="23" t="s">
        <v>54</v>
      </c>
      <c r="Y500" s="23" t="s">
        <v>54</v>
      </c>
      <c r="Z500" s="23" t="s">
        <v>54</v>
      </c>
      <c r="AA500" s="23" t="s">
        <v>54</v>
      </c>
      <c r="AB500" t="s">
        <v>54</v>
      </c>
      <c r="AC500" t="s">
        <v>54</v>
      </c>
      <c r="AD500" t="s">
        <v>54</v>
      </c>
      <c r="AE500" t="s">
        <v>54</v>
      </c>
      <c r="AF500" s="23" t="s">
        <v>54</v>
      </c>
      <c r="AG500" s="23" t="s">
        <v>54</v>
      </c>
      <c r="AH500" s="23" t="s">
        <v>54</v>
      </c>
      <c r="AI500" s="23" t="s">
        <v>54</v>
      </c>
      <c r="AJ500">
        <v>0</v>
      </c>
      <c r="AK500">
        <v>0</v>
      </c>
      <c r="AL500">
        <v>0</v>
      </c>
      <c r="AM500">
        <v>0</v>
      </c>
      <c r="AN500" s="23" t="e">
        <v>#DIV/0!</v>
      </c>
      <c r="AO500" s="23" t="e">
        <v>#DIV/0!</v>
      </c>
      <c r="AP500" s="23" t="e">
        <v>#DIV/0!</v>
      </c>
      <c r="AQ500" s="23" t="e">
        <v>#DIV/0!</v>
      </c>
      <c r="AR500" s="35">
        <v>0</v>
      </c>
      <c r="AS500" s="35">
        <v>0</v>
      </c>
      <c r="AT500" s="35">
        <v>0</v>
      </c>
      <c r="AU500" s="31" t="str">
        <f t="shared" si="10"/>
        <v>库存为0</v>
      </c>
      <c r="AV500" s="36" t="str">
        <f>IFERROR(时间!$B$4+AU500,"上周无销量")</f>
        <v>上周无销量</v>
      </c>
    </row>
    <row r="501" spans="1:48">
      <c r="A501" s="21" t="s">
        <v>1073</v>
      </c>
      <c r="B501" t="s">
        <v>1074</v>
      </c>
      <c r="C501" t="s">
        <v>1075</v>
      </c>
      <c r="D501" s="31">
        <v>0</v>
      </c>
      <c r="E501" s="31">
        <v>0</v>
      </c>
      <c r="F501" s="31">
        <v>0</v>
      </c>
      <c r="G501" s="31">
        <v>0</v>
      </c>
      <c r="H501" s="32">
        <v>0</v>
      </c>
      <c r="I501">
        <v>0</v>
      </c>
      <c r="J501" s="33">
        <v>0</v>
      </c>
      <c r="K501" s="33">
        <v>0</v>
      </c>
      <c r="L501" s="33">
        <v>0</v>
      </c>
      <c r="M501">
        <v>0</v>
      </c>
      <c r="N501">
        <v>0</v>
      </c>
      <c r="O501">
        <v>0</v>
      </c>
      <c r="P501" t="s">
        <v>54</v>
      </c>
      <c r="Q501" t="s">
        <v>54</v>
      </c>
      <c r="R501" t="s">
        <v>54</v>
      </c>
      <c r="S501" t="s">
        <v>54</v>
      </c>
      <c r="T501" t="s">
        <v>54</v>
      </c>
      <c r="U501" t="s">
        <v>54</v>
      </c>
      <c r="V501" t="s">
        <v>54</v>
      </c>
      <c r="W501" t="s">
        <v>54</v>
      </c>
      <c r="X501" s="23" t="s">
        <v>54</v>
      </c>
      <c r="Y501" s="23" t="s">
        <v>54</v>
      </c>
      <c r="Z501" s="23" t="s">
        <v>54</v>
      </c>
      <c r="AA501" s="23" t="s">
        <v>54</v>
      </c>
      <c r="AB501" t="s">
        <v>54</v>
      </c>
      <c r="AC501" t="s">
        <v>54</v>
      </c>
      <c r="AD501" t="s">
        <v>54</v>
      </c>
      <c r="AE501" t="s">
        <v>54</v>
      </c>
      <c r="AF501" s="23" t="s">
        <v>54</v>
      </c>
      <c r="AG501" s="23" t="s">
        <v>54</v>
      </c>
      <c r="AH501" s="23" t="s">
        <v>54</v>
      </c>
      <c r="AI501" s="23" t="s">
        <v>54</v>
      </c>
      <c r="AJ501">
        <v>0</v>
      </c>
      <c r="AK501">
        <v>0</v>
      </c>
      <c r="AL501">
        <v>0</v>
      </c>
      <c r="AM501">
        <v>0</v>
      </c>
      <c r="AN501" s="23" t="e">
        <v>#DIV/0!</v>
      </c>
      <c r="AO501" s="23" t="e">
        <v>#DIV/0!</v>
      </c>
      <c r="AP501" s="23" t="e">
        <v>#DIV/0!</v>
      </c>
      <c r="AQ501" s="23" t="e">
        <v>#DIV/0!</v>
      </c>
      <c r="AR501" s="35">
        <v>0</v>
      </c>
      <c r="AS501" s="35">
        <v>0</v>
      </c>
      <c r="AT501" s="35">
        <v>0</v>
      </c>
      <c r="AU501" s="31" t="str">
        <f t="shared" si="10"/>
        <v>库存为0</v>
      </c>
      <c r="AV501" s="36" t="str">
        <f>IFERROR(时间!$B$4+AU501,"上周无销量")</f>
        <v>上周无销量</v>
      </c>
    </row>
    <row r="502" spans="1:48">
      <c r="A502" s="21" t="s">
        <v>1076</v>
      </c>
      <c r="B502" t="s">
        <v>1077</v>
      </c>
      <c r="C502" t="s">
        <v>1075</v>
      </c>
      <c r="D502" s="31">
        <v>0</v>
      </c>
      <c r="E502" s="31">
        <v>0</v>
      </c>
      <c r="F502" s="31">
        <v>0</v>
      </c>
      <c r="G502" s="31">
        <v>0</v>
      </c>
      <c r="H502" s="32">
        <v>0</v>
      </c>
      <c r="I502">
        <v>0</v>
      </c>
      <c r="J502" s="33">
        <v>0</v>
      </c>
      <c r="K502" s="33">
        <v>0</v>
      </c>
      <c r="L502" s="33">
        <v>0</v>
      </c>
      <c r="M502">
        <v>0</v>
      </c>
      <c r="N502">
        <v>0</v>
      </c>
      <c r="O502">
        <v>0</v>
      </c>
      <c r="P502" t="s">
        <v>54</v>
      </c>
      <c r="Q502" t="s">
        <v>54</v>
      </c>
      <c r="R502" t="s">
        <v>54</v>
      </c>
      <c r="S502" t="s">
        <v>54</v>
      </c>
      <c r="T502" t="s">
        <v>54</v>
      </c>
      <c r="U502" t="s">
        <v>54</v>
      </c>
      <c r="V502" t="s">
        <v>54</v>
      </c>
      <c r="W502" t="s">
        <v>54</v>
      </c>
      <c r="X502" s="23" t="s">
        <v>54</v>
      </c>
      <c r="Y502" s="23" t="s">
        <v>54</v>
      </c>
      <c r="Z502" s="23" t="s">
        <v>54</v>
      </c>
      <c r="AA502" s="23" t="s">
        <v>54</v>
      </c>
      <c r="AB502" t="s">
        <v>54</v>
      </c>
      <c r="AC502" t="s">
        <v>54</v>
      </c>
      <c r="AD502" t="s">
        <v>54</v>
      </c>
      <c r="AE502" t="s">
        <v>54</v>
      </c>
      <c r="AF502" s="23" t="s">
        <v>54</v>
      </c>
      <c r="AG502" s="23" t="s">
        <v>54</v>
      </c>
      <c r="AH502" s="23" t="s">
        <v>54</v>
      </c>
      <c r="AI502" s="23" t="s">
        <v>54</v>
      </c>
      <c r="AJ502">
        <v>0</v>
      </c>
      <c r="AK502">
        <v>0</v>
      </c>
      <c r="AL502">
        <v>0</v>
      </c>
      <c r="AM502">
        <v>0</v>
      </c>
      <c r="AN502" s="23" t="e">
        <v>#DIV/0!</v>
      </c>
      <c r="AO502" s="23" t="e">
        <v>#DIV/0!</v>
      </c>
      <c r="AP502" s="23" t="e">
        <v>#DIV/0!</v>
      </c>
      <c r="AQ502" s="23" t="e">
        <v>#DIV/0!</v>
      </c>
      <c r="AR502" s="35">
        <v>0</v>
      </c>
      <c r="AS502" s="35">
        <v>0</v>
      </c>
      <c r="AT502" s="35">
        <v>0</v>
      </c>
      <c r="AU502" s="31" t="str">
        <f t="shared" si="10"/>
        <v>库存为0</v>
      </c>
      <c r="AV502" s="36" t="str">
        <f>IFERROR(时间!$B$4+AU502,"上周无销量")</f>
        <v>上周无销量</v>
      </c>
    </row>
    <row r="503" spans="1:48">
      <c r="A503" s="21" t="s">
        <v>1078</v>
      </c>
      <c r="B503" t="s">
        <v>1079</v>
      </c>
      <c r="C503" t="s">
        <v>1075</v>
      </c>
      <c r="D503" s="31">
        <v>0</v>
      </c>
      <c r="E503" s="31">
        <v>0</v>
      </c>
      <c r="F503" s="31">
        <v>0</v>
      </c>
      <c r="G503" s="31">
        <v>0</v>
      </c>
      <c r="H503" s="32">
        <v>0</v>
      </c>
      <c r="I503">
        <v>0</v>
      </c>
      <c r="J503" s="33">
        <v>0</v>
      </c>
      <c r="K503" s="33">
        <v>0</v>
      </c>
      <c r="L503" s="33">
        <v>0</v>
      </c>
      <c r="M503">
        <v>0</v>
      </c>
      <c r="N503">
        <v>0</v>
      </c>
      <c r="O503">
        <v>0</v>
      </c>
      <c r="P503" t="s">
        <v>54</v>
      </c>
      <c r="Q503" t="s">
        <v>54</v>
      </c>
      <c r="R503" t="s">
        <v>54</v>
      </c>
      <c r="S503" t="s">
        <v>54</v>
      </c>
      <c r="T503" t="s">
        <v>54</v>
      </c>
      <c r="U503" t="s">
        <v>54</v>
      </c>
      <c r="V503" t="s">
        <v>54</v>
      </c>
      <c r="W503" t="s">
        <v>54</v>
      </c>
      <c r="X503" s="23" t="s">
        <v>54</v>
      </c>
      <c r="Y503" s="23" t="s">
        <v>54</v>
      </c>
      <c r="Z503" s="23" t="s">
        <v>54</v>
      </c>
      <c r="AA503" s="23" t="s">
        <v>54</v>
      </c>
      <c r="AB503" t="s">
        <v>54</v>
      </c>
      <c r="AC503" t="s">
        <v>54</v>
      </c>
      <c r="AD503" t="s">
        <v>54</v>
      </c>
      <c r="AE503" t="s">
        <v>54</v>
      </c>
      <c r="AF503" s="23" t="s">
        <v>54</v>
      </c>
      <c r="AG503" s="23" t="s">
        <v>54</v>
      </c>
      <c r="AH503" s="23" t="s">
        <v>54</v>
      </c>
      <c r="AI503" s="23" t="s">
        <v>54</v>
      </c>
      <c r="AJ503">
        <v>0</v>
      </c>
      <c r="AK503">
        <v>0</v>
      </c>
      <c r="AL503">
        <v>0</v>
      </c>
      <c r="AM503">
        <v>0</v>
      </c>
      <c r="AN503" s="23" t="e">
        <v>#DIV/0!</v>
      </c>
      <c r="AO503" s="23" t="e">
        <v>#DIV/0!</v>
      </c>
      <c r="AP503" s="23" t="e">
        <v>#DIV/0!</v>
      </c>
      <c r="AQ503" s="23" t="e">
        <v>#DIV/0!</v>
      </c>
      <c r="AR503" s="35">
        <v>0</v>
      </c>
      <c r="AS503" s="35">
        <v>0</v>
      </c>
      <c r="AT503" s="35">
        <v>0</v>
      </c>
      <c r="AU503" s="31" t="str">
        <f t="shared" si="10"/>
        <v>库存为0</v>
      </c>
      <c r="AV503" s="36" t="str">
        <f>IFERROR(时间!$B$4+AU503,"上周无销量")</f>
        <v>上周无销量</v>
      </c>
    </row>
    <row r="504" spans="1:48">
      <c r="A504" s="21" t="s">
        <v>1080</v>
      </c>
      <c r="B504" t="s">
        <v>1081</v>
      </c>
      <c r="C504" t="s">
        <v>1075</v>
      </c>
      <c r="D504" s="31">
        <v>0</v>
      </c>
      <c r="E504" s="31">
        <v>0</v>
      </c>
      <c r="F504" s="31">
        <v>0</v>
      </c>
      <c r="G504" s="31">
        <v>0</v>
      </c>
      <c r="H504" s="32">
        <v>0</v>
      </c>
      <c r="I504">
        <v>0</v>
      </c>
      <c r="J504" s="33">
        <v>0</v>
      </c>
      <c r="K504" s="33">
        <v>0</v>
      </c>
      <c r="L504" s="33">
        <v>0</v>
      </c>
      <c r="M504">
        <v>0</v>
      </c>
      <c r="N504">
        <v>0</v>
      </c>
      <c r="O504">
        <v>0</v>
      </c>
      <c r="P504" t="s">
        <v>54</v>
      </c>
      <c r="Q504" t="s">
        <v>54</v>
      </c>
      <c r="R504" t="s">
        <v>54</v>
      </c>
      <c r="S504" t="s">
        <v>54</v>
      </c>
      <c r="T504" t="s">
        <v>54</v>
      </c>
      <c r="U504" t="s">
        <v>54</v>
      </c>
      <c r="V504" t="s">
        <v>54</v>
      </c>
      <c r="W504" t="s">
        <v>54</v>
      </c>
      <c r="X504" s="23" t="s">
        <v>54</v>
      </c>
      <c r="Y504" s="23" t="s">
        <v>54</v>
      </c>
      <c r="Z504" s="23" t="s">
        <v>54</v>
      </c>
      <c r="AA504" s="23" t="s">
        <v>54</v>
      </c>
      <c r="AB504" t="s">
        <v>54</v>
      </c>
      <c r="AC504" t="s">
        <v>54</v>
      </c>
      <c r="AD504" t="s">
        <v>54</v>
      </c>
      <c r="AE504" t="s">
        <v>54</v>
      </c>
      <c r="AF504" s="23" t="s">
        <v>54</v>
      </c>
      <c r="AG504" s="23" t="s">
        <v>54</v>
      </c>
      <c r="AH504" s="23" t="s">
        <v>54</v>
      </c>
      <c r="AI504" s="23" t="s">
        <v>54</v>
      </c>
      <c r="AJ504">
        <v>0</v>
      </c>
      <c r="AK504">
        <v>0</v>
      </c>
      <c r="AL504">
        <v>0</v>
      </c>
      <c r="AM504">
        <v>0</v>
      </c>
      <c r="AN504" s="23" t="e">
        <v>#DIV/0!</v>
      </c>
      <c r="AO504" s="23" t="e">
        <v>#DIV/0!</v>
      </c>
      <c r="AP504" s="23" t="e">
        <v>#DIV/0!</v>
      </c>
      <c r="AQ504" s="23" t="e">
        <v>#DIV/0!</v>
      </c>
      <c r="AR504" s="35">
        <v>0</v>
      </c>
      <c r="AS504" s="35">
        <v>0</v>
      </c>
      <c r="AT504" s="35">
        <v>0</v>
      </c>
      <c r="AU504" s="31" t="str">
        <f t="shared" si="10"/>
        <v>库存为0</v>
      </c>
      <c r="AV504" s="36" t="str">
        <f>IFERROR(时间!$B$4+AU504,"上周无销量")</f>
        <v>上周无销量</v>
      </c>
    </row>
    <row r="505" spans="1:48">
      <c r="A505" s="21" t="s">
        <v>1082</v>
      </c>
      <c r="B505" t="s">
        <v>1083</v>
      </c>
      <c r="C505" t="s">
        <v>1075</v>
      </c>
      <c r="D505" s="31">
        <v>0</v>
      </c>
      <c r="E505" s="31">
        <v>0</v>
      </c>
      <c r="F505" s="31">
        <v>0</v>
      </c>
      <c r="G505" s="31">
        <v>0</v>
      </c>
      <c r="H505" s="32">
        <v>0</v>
      </c>
      <c r="I505">
        <v>0</v>
      </c>
      <c r="J505" s="33">
        <v>0</v>
      </c>
      <c r="K505" s="33">
        <v>0</v>
      </c>
      <c r="L505" s="33">
        <v>0</v>
      </c>
      <c r="M505">
        <v>0</v>
      </c>
      <c r="N505">
        <v>0</v>
      </c>
      <c r="O505">
        <v>0</v>
      </c>
      <c r="P505" t="s">
        <v>54</v>
      </c>
      <c r="Q505" t="s">
        <v>54</v>
      </c>
      <c r="R505" t="s">
        <v>54</v>
      </c>
      <c r="S505" t="s">
        <v>54</v>
      </c>
      <c r="T505" t="s">
        <v>54</v>
      </c>
      <c r="U505" t="s">
        <v>54</v>
      </c>
      <c r="V505" t="s">
        <v>54</v>
      </c>
      <c r="W505" t="s">
        <v>54</v>
      </c>
      <c r="X505" s="23" t="s">
        <v>54</v>
      </c>
      <c r="Y505" s="23" t="s">
        <v>54</v>
      </c>
      <c r="Z505" s="23" t="s">
        <v>54</v>
      </c>
      <c r="AA505" s="23" t="s">
        <v>54</v>
      </c>
      <c r="AB505" t="s">
        <v>54</v>
      </c>
      <c r="AC505" t="s">
        <v>54</v>
      </c>
      <c r="AD505" t="s">
        <v>54</v>
      </c>
      <c r="AE505" t="s">
        <v>54</v>
      </c>
      <c r="AF505" s="23" t="s">
        <v>54</v>
      </c>
      <c r="AG505" s="23" t="s">
        <v>54</v>
      </c>
      <c r="AH505" s="23" t="s">
        <v>54</v>
      </c>
      <c r="AI505" s="23" t="s">
        <v>54</v>
      </c>
      <c r="AJ505">
        <v>0</v>
      </c>
      <c r="AK505">
        <v>0</v>
      </c>
      <c r="AL505">
        <v>0</v>
      </c>
      <c r="AM505">
        <v>0</v>
      </c>
      <c r="AN505" s="23" t="e">
        <v>#DIV/0!</v>
      </c>
      <c r="AO505" s="23" t="e">
        <v>#DIV/0!</v>
      </c>
      <c r="AP505" s="23" t="e">
        <v>#DIV/0!</v>
      </c>
      <c r="AQ505" s="23" t="e">
        <v>#DIV/0!</v>
      </c>
      <c r="AR505" s="35">
        <v>0</v>
      </c>
      <c r="AS505" s="35">
        <v>0</v>
      </c>
      <c r="AT505" s="35">
        <v>0</v>
      </c>
      <c r="AU505" s="31" t="str">
        <f t="shared" si="10"/>
        <v>库存为0</v>
      </c>
      <c r="AV505" s="36" t="str">
        <f>IFERROR(时间!$B$4+AU505,"上周无销量")</f>
        <v>上周无销量</v>
      </c>
    </row>
    <row r="506" spans="1:48">
      <c r="A506" s="21" t="s">
        <v>1084</v>
      </c>
      <c r="B506" t="s">
        <v>1085</v>
      </c>
      <c r="C506" t="s">
        <v>1075</v>
      </c>
      <c r="D506" s="31">
        <v>0</v>
      </c>
      <c r="E506" s="31">
        <v>0</v>
      </c>
      <c r="F506" s="31">
        <v>0</v>
      </c>
      <c r="G506" s="31">
        <v>0</v>
      </c>
      <c r="H506" s="32">
        <v>0</v>
      </c>
      <c r="I506">
        <v>0</v>
      </c>
      <c r="J506" s="33">
        <v>0</v>
      </c>
      <c r="K506" s="33">
        <v>0</v>
      </c>
      <c r="L506" s="33">
        <v>0</v>
      </c>
      <c r="M506">
        <v>0</v>
      </c>
      <c r="N506">
        <v>0</v>
      </c>
      <c r="O506">
        <v>0</v>
      </c>
      <c r="P506" t="s">
        <v>54</v>
      </c>
      <c r="Q506" t="s">
        <v>54</v>
      </c>
      <c r="R506" t="s">
        <v>54</v>
      </c>
      <c r="S506" t="s">
        <v>54</v>
      </c>
      <c r="T506" t="s">
        <v>54</v>
      </c>
      <c r="U506" t="s">
        <v>54</v>
      </c>
      <c r="V506" t="s">
        <v>54</v>
      </c>
      <c r="W506" t="s">
        <v>54</v>
      </c>
      <c r="X506" s="23" t="s">
        <v>54</v>
      </c>
      <c r="Y506" s="23" t="s">
        <v>54</v>
      </c>
      <c r="Z506" s="23" t="s">
        <v>54</v>
      </c>
      <c r="AA506" s="23" t="s">
        <v>54</v>
      </c>
      <c r="AB506" t="s">
        <v>54</v>
      </c>
      <c r="AC506" t="s">
        <v>54</v>
      </c>
      <c r="AD506" t="s">
        <v>54</v>
      </c>
      <c r="AE506" t="s">
        <v>54</v>
      </c>
      <c r="AF506" s="23" t="s">
        <v>54</v>
      </c>
      <c r="AG506" s="23" t="s">
        <v>54</v>
      </c>
      <c r="AH506" s="23" t="s">
        <v>54</v>
      </c>
      <c r="AI506" s="23" t="s">
        <v>54</v>
      </c>
      <c r="AJ506">
        <v>0</v>
      </c>
      <c r="AK506">
        <v>0</v>
      </c>
      <c r="AL506">
        <v>0</v>
      </c>
      <c r="AM506">
        <v>0</v>
      </c>
      <c r="AN506" s="23" t="e">
        <v>#DIV/0!</v>
      </c>
      <c r="AO506" s="23" t="e">
        <v>#DIV/0!</v>
      </c>
      <c r="AP506" s="23" t="e">
        <v>#DIV/0!</v>
      </c>
      <c r="AQ506" s="23" t="e">
        <v>#DIV/0!</v>
      </c>
      <c r="AR506" s="35">
        <v>0</v>
      </c>
      <c r="AS506" s="35">
        <v>0</v>
      </c>
      <c r="AT506" s="35">
        <v>0</v>
      </c>
      <c r="AU506" s="31" t="str">
        <f t="shared" si="10"/>
        <v>库存为0</v>
      </c>
      <c r="AV506" s="36" t="str">
        <f>IFERROR(时间!$B$4+AU506,"上周无销量")</f>
        <v>上周无销量</v>
      </c>
    </row>
    <row r="507" spans="1:48">
      <c r="A507" s="21" t="s">
        <v>1086</v>
      </c>
      <c r="B507" t="s">
        <v>1087</v>
      </c>
      <c r="C507" t="s">
        <v>1075</v>
      </c>
      <c r="D507" s="31">
        <v>0</v>
      </c>
      <c r="E507" s="31">
        <v>0</v>
      </c>
      <c r="F507" s="31">
        <v>0</v>
      </c>
      <c r="G507" s="31">
        <v>0</v>
      </c>
      <c r="H507" s="32">
        <v>0</v>
      </c>
      <c r="I507">
        <v>0</v>
      </c>
      <c r="J507" s="33">
        <v>0</v>
      </c>
      <c r="K507" s="33">
        <v>0</v>
      </c>
      <c r="L507" s="33">
        <v>0</v>
      </c>
      <c r="M507">
        <v>0</v>
      </c>
      <c r="N507">
        <v>0</v>
      </c>
      <c r="O507">
        <v>0</v>
      </c>
      <c r="P507" t="s">
        <v>54</v>
      </c>
      <c r="Q507" t="s">
        <v>54</v>
      </c>
      <c r="R507" t="s">
        <v>54</v>
      </c>
      <c r="S507" t="s">
        <v>54</v>
      </c>
      <c r="T507" t="s">
        <v>54</v>
      </c>
      <c r="U507" t="s">
        <v>54</v>
      </c>
      <c r="V507" t="s">
        <v>54</v>
      </c>
      <c r="W507" t="s">
        <v>54</v>
      </c>
      <c r="X507" s="23" t="s">
        <v>54</v>
      </c>
      <c r="Y507" s="23" t="s">
        <v>54</v>
      </c>
      <c r="Z507" s="23" t="s">
        <v>54</v>
      </c>
      <c r="AA507" s="23" t="s">
        <v>54</v>
      </c>
      <c r="AB507" t="s">
        <v>54</v>
      </c>
      <c r="AC507" t="s">
        <v>54</v>
      </c>
      <c r="AD507" t="s">
        <v>54</v>
      </c>
      <c r="AE507" t="s">
        <v>54</v>
      </c>
      <c r="AF507" s="23" t="s">
        <v>54</v>
      </c>
      <c r="AG507" s="23" t="s">
        <v>54</v>
      </c>
      <c r="AH507" s="23" t="s">
        <v>54</v>
      </c>
      <c r="AI507" s="23" t="s">
        <v>54</v>
      </c>
      <c r="AJ507">
        <v>0</v>
      </c>
      <c r="AK507">
        <v>0</v>
      </c>
      <c r="AL507">
        <v>0</v>
      </c>
      <c r="AM507">
        <v>0</v>
      </c>
      <c r="AN507" s="23" t="e">
        <v>#DIV/0!</v>
      </c>
      <c r="AO507" s="23" t="e">
        <v>#DIV/0!</v>
      </c>
      <c r="AP507" s="23" t="e">
        <v>#DIV/0!</v>
      </c>
      <c r="AQ507" s="23" t="e">
        <v>#DIV/0!</v>
      </c>
      <c r="AR507" s="35">
        <v>0</v>
      </c>
      <c r="AS507" s="35">
        <v>0</v>
      </c>
      <c r="AT507" s="35">
        <v>0</v>
      </c>
      <c r="AU507" s="31" t="str">
        <f t="shared" si="10"/>
        <v>库存为0</v>
      </c>
      <c r="AV507" s="36" t="str">
        <f>IFERROR(时间!$B$4+AU507,"上周无销量")</f>
        <v>上周无销量</v>
      </c>
    </row>
    <row r="508" spans="1:48">
      <c r="A508" s="21" t="s">
        <v>1088</v>
      </c>
      <c r="B508" t="s">
        <v>1089</v>
      </c>
      <c r="C508" t="s">
        <v>1075</v>
      </c>
      <c r="D508" s="31">
        <v>0</v>
      </c>
      <c r="E508" s="31">
        <v>0</v>
      </c>
      <c r="F508" s="31">
        <v>0</v>
      </c>
      <c r="G508" s="31">
        <v>0</v>
      </c>
      <c r="H508" s="32">
        <v>0</v>
      </c>
      <c r="I508">
        <v>0</v>
      </c>
      <c r="J508" s="33">
        <v>0</v>
      </c>
      <c r="K508" s="33">
        <v>0</v>
      </c>
      <c r="L508" s="33">
        <v>0</v>
      </c>
      <c r="M508">
        <v>0</v>
      </c>
      <c r="N508">
        <v>0</v>
      </c>
      <c r="O508">
        <v>0</v>
      </c>
      <c r="P508" t="s">
        <v>54</v>
      </c>
      <c r="Q508" t="s">
        <v>54</v>
      </c>
      <c r="R508" t="s">
        <v>54</v>
      </c>
      <c r="S508" t="s">
        <v>54</v>
      </c>
      <c r="T508" t="s">
        <v>54</v>
      </c>
      <c r="U508" t="s">
        <v>54</v>
      </c>
      <c r="V508" t="s">
        <v>54</v>
      </c>
      <c r="W508" t="s">
        <v>54</v>
      </c>
      <c r="X508" s="23" t="s">
        <v>54</v>
      </c>
      <c r="Y508" s="23" t="s">
        <v>54</v>
      </c>
      <c r="Z508" s="23" t="s">
        <v>54</v>
      </c>
      <c r="AA508" s="23" t="s">
        <v>54</v>
      </c>
      <c r="AB508" t="s">
        <v>54</v>
      </c>
      <c r="AC508" t="s">
        <v>54</v>
      </c>
      <c r="AD508" t="s">
        <v>54</v>
      </c>
      <c r="AE508" t="s">
        <v>54</v>
      </c>
      <c r="AF508" s="23" t="s">
        <v>54</v>
      </c>
      <c r="AG508" s="23" t="s">
        <v>54</v>
      </c>
      <c r="AH508" s="23" t="s">
        <v>54</v>
      </c>
      <c r="AI508" s="23" t="s">
        <v>54</v>
      </c>
      <c r="AJ508">
        <v>0</v>
      </c>
      <c r="AK508">
        <v>0</v>
      </c>
      <c r="AL508">
        <v>0</v>
      </c>
      <c r="AM508">
        <v>0</v>
      </c>
      <c r="AN508" s="23" t="e">
        <v>#DIV/0!</v>
      </c>
      <c r="AO508" s="23" t="e">
        <v>#DIV/0!</v>
      </c>
      <c r="AP508" s="23" t="e">
        <v>#DIV/0!</v>
      </c>
      <c r="AQ508" s="23" t="e">
        <v>#DIV/0!</v>
      </c>
      <c r="AR508" s="35">
        <v>0</v>
      </c>
      <c r="AS508" s="35">
        <v>0</v>
      </c>
      <c r="AT508" s="35">
        <v>0</v>
      </c>
      <c r="AU508" s="31" t="str">
        <f t="shared" si="10"/>
        <v>库存为0</v>
      </c>
      <c r="AV508" s="36" t="str">
        <f>IFERROR(时间!$B$4+AU508,"上周无销量")</f>
        <v>上周无销量</v>
      </c>
    </row>
    <row r="509" spans="1:48">
      <c r="A509" s="21" t="s">
        <v>1090</v>
      </c>
      <c r="B509" t="s">
        <v>1091</v>
      </c>
      <c r="C509" t="s">
        <v>1075</v>
      </c>
      <c r="D509" s="31">
        <v>0</v>
      </c>
      <c r="E509" s="31">
        <v>0</v>
      </c>
      <c r="F509" s="31">
        <v>0</v>
      </c>
      <c r="G509" s="31">
        <v>0</v>
      </c>
      <c r="H509" s="32">
        <v>0</v>
      </c>
      <c r="I509">
        <v>0</v>
      </c>
      <c r="J509" s="33">
        <v>0</v>
      </c>
      <c r="K509" s="33">
        <v>0</v>
      </c>
      <c r="L509" s="33">
        <v>0</v>
      </c>
      <c r="M509">
        <v>0</v>
      </c>
      <c r="N509">
        <v>0</v>
      </c>
      <c r="O509">
        <v>0</v>
      </c>
      <c r="P509" t="s">
        <v>54</v>
      </c>
      <c r="Q509" t="s">
        <v>54</v>
      </c>
      <c r="R509" t="s">
        <v>54</v>
      </c>
      <c r="S509" t="s">
        <v>54</v>
      </c>
      <c r="T509" t="s">
        <v>54</v>
      </c>
      <c r="U509" t="s">
        <v>54</v>
      </c>
      <c r="V509" t="s">
        <v>54</v>
      </c>
      <c r="W509" t="s">
        <v>54</v>
      </c>
      <c r="X509" s="23" t="s">
        <v>54</v>
      </c>
      <c r="Y509" s="23" t="s">
        <v>54</v>
      </c>
      <c r="Z509" s="23" t="s">
        <v>54</v>
      </c>
      <c r="AA509" s="23" t="s">
        <v>54</v>
      </c>
      <c r="AB509" t="s">
        <v>54</v>
      </c>
      <c r="AC509" t="s">
        <v>54</v>
      </c>
      <c r="AD509" t="s">
        <v>54</v>
      </c>
      <c r="AE509" t="s">
        <v>54</v>
      </c>
      <c r="AF509" s="23" t="s">
        <v>54</v>
      </c>
      <c r="AG509" s="23" t="s">
        <v>54</v>
      </c>
      <c r="AH509" s="23" t="s">
        <v>54</v>
      </c>
      <c r="AI509" s="23" t="s">
        <v>54</v>
      </c>
      <c r="AJ509">
        <v>0</v>
      </c>
      <c r="AK509">
        <v>0</v>
      </c>
      <c r="AL509">
        <v>0</v>
      </c>
      <c r="AM509">
        <v>0</v>
      </c>
      <c r="AN509" s="23" t="e">
        <v>#DIV/0!</v>
      </c>
      <c r="AO509" s="23" t="e">
        <v>#DIV/0!</v>
      </c>
      <c r="AP509" s="23" t="e">
        <v>#DIV/0!</v>
      </c>
      <c r="AQ509" s="23" t="e">
        <v>#DIV/0!</v>
      </c>
      <c r="AR509" s="35">
        <v>0</v>
      </c>
      <c r="AS509" s="35">
        <v>0</v>
      </c>
      <c r="AT509" s="35">
        <v>0</v>
      </c>
      <c r="AU509" s="31" t="str">
        <f t="shared" si="10"/>
        <v>库存为0</v>
      </c>
      <c r="AV509" s="36" t="str">
        <f>IFERROR(时间!$B$4+AU509,"上周无销量")</f>
        <v>上周无销量</v>
      </c>
    </row>
    <row r="510" spans="1:48">
      <c r="A510" s="21" t="s">
        <v>1092</v>
      </c>
      <c r="B510" t="s">
        <v>1093</v>
      </c>
      <c r="C510" t="s">
        <v>1075</v>
      </c>
      <c r="D510" s="31">
        <v>0</v>
      </c>
      <c r="E510" s="31">
        <v>0</v>
      </c>
      <c r="F510" s="31">
        <v>0</v>
      </c>
      <c r="G510" s="31">
        <v>0</v>
      </c>
      <c r="H510" s="32">
        <v>0</v>
      </c>
      <c r="I510">
        <v>0</v>
      </c>
      <c r="J510" s="33">
        <v>0</v>
      </c>
      <c r="K510" s="33">
        <v>0</v>
      </c>
      <c r="L510" s="33">
        <v>0</v>
      </c>
      <c r="M510">
        <v>0</v>
      </c>
      <c r="N510">
        <v>0</v>
      </c>
      <c r="O510">
        <v>0</v>
      </c>
      <c r="P510" t="s">
        <v>54</v>
      </c>
      <c r="Q510" t="s">
        <v>54</v>
      </c>
      <c r="R510" t="s">
        <v>54</v>
      </c>
      <c r="S510" t="s">
        <v>54</v>
      </c>
      <c r="T510" t="s">
        <v>54</v>
      </c>
      <c r="U510" t="s">
        <v>54</v>
      </c>
      <c r="V510" t="s">
        <v>54</v>
      </c>
      <c r="W510" t="s">
        <v>54</v>
      </c>
      <c r="X510" s="23" t="s">
        <v>54</v>
      </c>
      <c r="Y510" s="23" t="s">
        <v>54</v>
      </c>
      <c r="Z510" s="23" t="s">
        <v>54</v>
      </c>
      <c r="AA510" s="23" t="s">
        <v>54</v>
      </c>
      <c r="AB510" t="s">
        <v>54</v>
      </c>
      <c r="AC510" t="s">
        <v>54</v>
      </c>
      <c r="AD510" t="s">
        <v>54</v>
      </c>
      <c r="AE510" t="s">
        <v>54</v>
      </c>
      <c r="AF510" s="23" t="s">
        <v>54</v>
      </c>
      <c r="AG510" s="23" t="s">
        <v>54</v>
      </c>
      <c r="AH510" s="23" t="s">
        <v>54</v>
      </c>
      <c r="AI510" s="23" t="s">
        <v>54</v>
      </c>
      <c r="AJ510">
        <v>0</v>
      </c>
      <c r="AK510">
        <v>0</v>
      </c>
      <c r="AL510">
        <v>0</v>
      </c>
      <c r="AM510">
        <v>0</v>
      </c>
      <c r="AN510" s="23" t="e">
        <v>#DIV/0!</v>
      </c>
      <c r="AO510" s="23" t="e">
        <v>#DIV/0!</v>
      </c>
      <c r="AP510" s="23" t="e">
        <v>#DIV/0!</v>
      </c>
      <c r="AQ510" s="23" t="e">
        <v>#DIV/0!</v>
      </c>
      <c r="AR510" s="35">
        <v>0</v>
      </c>
      <c r="AS510" s="35">
        <v>0</v>
      </c>
      <c r="AT510" s="35">
        <v>0</v>
      </c>
      <c r="AU510" s="31" t="str">
        <f t="shared" si="10"/>
        <v>库存为0</v>
      </c>
      <c r="AV510" s="36" t="str">
        <f>IFERROR(时间!$B$4+AU510,"上周无销量")</f>
        <v>上周无销量</v>
      </c>
    </row>
    <row r="511" spans="1:48">
      <c r="A511" s="21" t="s">
        <v>1094</v>
      </c>
      <c r="B511" t="s">
        <v>1095</v>
      </c>
      <c r="C511" t="s">
        <v>1075</v>
      </c>
      <c r="D511" s="31">
        <v>0</v>
      </c>
      <c r="E511" s="31">
        <v>0</v>
      </c>
      <c r="F511" s="31">
        <v>0</v>
      </c>
      <c r="G511" s="31">
        <v>0</v>
      </c>
      <c r="H511" s="32">
        <v>0</v>
      </c>
      <c r="I511">
        <v>0</v>
      </c>
      <c r="J511" s="33">
        <v>0</v>
      </c>
      <c r="K511" s="33">
        <v>0</v>
      </c>
      <c r="L511" s="33">
        <v>0</v>
      </c>
      <c r="M511">
        <v>0</v>
      </c>
      <c r="N511">
        <v>0</v>
      </c>
      <c r="O511">
        <v>0</v>
      </c>
      <c r="P511" t="s">
        <v>54</v>
      </c>
      <c r="Q511" t="s">
        <v>54</v>
      </c>
      <c r="R511" t="s">
        <v>54</v>
      </c>
      <c r="S511" t="s">
        <v>54</v>
      </c>
      <c r="T511" t="s">
        <v>54</v>
      </c>
      <c r="U511" t="s">
        <v>54</v>
      </c>
      <c r="V511" t="s">
        <v>54</v>
      </c>
      <c r="W511" t="s">
        <v>54</v>
      </c>
      <c r="X511" s="23" t="s">
        <v>54</v>
      </c>
      <c r="Y511" s="23" t="s">
        <v>54</v>
      </c>
      <c r="Z511" s="23" t="s">
        <v>54</v>
      </c>
      <c r="AA511" s="23" t="s">
        <v>54</v>
      </c>
      <c r="AB511" t="s">
        <v>54</v>
      </c>
      <c r="AC511" t="s">
        <v>54</v>
      </c>
      <c r="AD511" t="s">
        <v>54</v>
      </c>
      <c r="AE511" t="s">
        <v>54</v>
      </c>
      <c r="AF511" s="23" t="s">
        <v>54</v>
      </c>
      <c r="AG511" s="23" t="s">
        <v>54</v>
      </c>
      <c r="AH511" s="23" t="s">
        <v>54</v>
      </c>
      <c r="AI511" s="23" t="s">
        <v>54</v>
      </c>
      <c r="AJ511">
        <v>0</v>
      </c>
      <c r="AK511">
        <v>0</v>
      </c>
      <c r="AL511">
        <v>0</v>
      </c>
      <c r="AM511">
        <v>0</v>
      </c>
      <c r="AN511" s="23" t="e">
        <v>#DIV/0!</v>
      </c>
      <c r="AO511" s="23" t="e">
        <v>#DIV/0!</v>
      </c>
      <c r="AP511" s="23" t="e">
        <v>#DIV/0!</v>
      </c>
      <c r="AQ511" s="23" t="e">
        <v>#DIV/0!</v>
      </c>
      <c r="AR511" s="35">
        <v>0</v>
      </c>
      <c r="AS511" s="35">
        <v>0</v>
      </c>
      <c r="AT511" s="35">
        <v>0</v>
      </c>
      <c r="AU511" s="31" t="str">
        <f t="shared" si="10"/>
        <v>库存为0</v>
      </c>
      <c r="AV511" s="36" t="str">
        <f>IFERROR(时间!$B$4+AU511,"上周无销量")</f>
        <v>上周无销量</v>
      </c>
    </row>
    <row r="512" spans="1:48">
      <c r="A512" s="21" t="s">
        <v>1096</v>
      </c>
      <c r="B512" t="s">
        <v>1097</v>
      </c>
      <c r="C512" t="s">
        <v>1075</v>
      </c>
      <c r="D512" s="31">
        <v>0</v>
      </c>
      <c r="E512" s="31">
        <v>0</v>
      </c>
      <c r="F512" s="31">
        <v>0</v>
      </c>
      <c r="G512" s="31">
        <v>0</v>
      </c>
      <c r="H512" s="32">
        <v>0</v>
      </c>
      <c r="I512">
        <v>0</v>
      </c>
      <c r="J512" s="33">
        <v>0</v>
      </c>
      <c r="K512" s="33">
        <v>0</v>
      </c>
      <c r="L512" s="33">
        <v>0</v>
      </c>
      <c r="M512">
        <v>0</v>
      </c>
      <c r="N512">
        <v>0</v>
      </c>
      <c r="O512">
        <v>0</v>
      </c>
      <c r="P512" t="s">
        <v>54</v>
      </c>
      <c r="Q512" t="s">
        <v>54</v>
      </c>
      <c r="R512" t="s">
        <v>54</v>
      </c>
      <c r="S512" t="s">
        <v>54</v>
      </c>
      <c r="T512" t="s">
        <v>54</v>
      </c>
      <c r="U512" t="s">
        <v>54</v>
      </c>
      <c r="V512" t="s">
        <v>54</v>
      </c>
      <c r="W512" t="s">
        <v>54</v>
      </c>
      <c r="X512" s="23" t="s">
        <v>54</v>
      </c>
      <c r="Y512" s="23" t="s">
        <v>54</v>
      </c>
      <c r="Z512" s="23" t="s">
        <v>54</v>
      </c>
      <c r="AA512" s="23" t="s">
        <v>54</v>
      </c>
      <c r="AB512" t="s">
        <v>54</v>
      </c>
      <c r="AC512" t="s">
        <v>54</v>
      </c>
      <c r="AD512" t="s">
        <v>54</v>
      </c>
      <c r="AE512" t="s">
        <v>54</v>
      </c>
      <c r="AF512" s="23" t="s">
        <v>54</v>
      </c>
      <c r="AG512" s="23" t="s">
        <v>54</v>
      </c>
      <c r="AH512" s="23" t="s">
        <v>54</v>
      </c>
      <c r="AI512" s="23" t="s">
        <v>54</v>
      </c>
      <c r="AJ512">
        <v>0</v>
      </c>
      <c r="AK512">
        <v>0</v>
      </c>
      <c r="AL512">
        <v>0</v>
      </c>
      <c r="AM512">
        <v>0</v>
      </c>
      <c r="AN512" s="23" t="e">
        <v>#DIV/0!</v>
      </c>
      <c r="AO512" s="23" t="e">
        <v>#DIV/0!</v>
      </c>
      <c r="AP512" s="23" t="e">
        <v>#DIV/0!</v>
      </c>
      <c r="AQ512" s="23" t="e">
        <v>#DIV/0!</v>
      </c>
      <c r="AR512" s="35">
        <v>0</v>
      </c>
      <c r="AS512" s="35">
        <v>0</v>
      </c>
      <c r="AT512" s="35">
        <v>0</v>
      </c>
      <c r="AU512" s="31" t="str">
        <f t="shared" si="10"/>
        <v>库存为0</v>
      </c>
      <c r="AV512" s="36" t="str">
        <f>IFERROR(时间!$B$4+AU512,"上周无销量")</f>
        <v>上周无销量</v>
      </c>
    </row>
    <row r="513" spans="1:48">
      <c r="A513" s="21" t="s">
        <v>1098</v>
      </c>
      <c r="B513" t="s">
        <v>1099</v>
      </c>
      <c r="C513" t="s">
        <v>1075</v>
      </c>
      <c r="D513" s="31">
        <v>0</v>
      </c>
      <c r="E513" s="31">
        <v>0</v>
      </c>
      <c r="F513" s="31">
        <v>0</v>
      </c>
      <c r="G513" s="31">
        <v>0</v>
      </c>
      <c r="H513" s="32">
        <v>0</v>
      </c>
      <c r="I513">
        <v>0</v>
      </c>
      <c r="J513" s="33">
        <v>0</v>
      </c>
      <c r="K513" s="33">
        <v>0</v>
      </c>
      <c r="L513" s="33">
        <v>0</v>
      </c>
      <c r="M513">
        <v>0</v>
      </c>
      <c r="N513">
        <v>0</v>
      </c>
      <c r="O513">
        <v>0</v>
      </c>
      <c r="P513" t="s">
        <v>54</v>
      </c>
      <c r="Q513" t="s">
        <v>54</v>
      </c>
      <c r="R513" t="s">
        <v>54</v>
      </c>
      <c r="S513" t="s">
        <v>54</v>
      </c>
      <c r="T513" t="s">
        <v>54</v>
      </c>
      <c r="U513" t="s">
        <v>54</v>
      </c>
      <c r="V513" t="s">
        <v>54</v>
      </c>
      <c r="W513" t="s">
        <v>54</v>
      </c>
      <c r="X513" s="23" t="s">
        <v>54</v>
      </c>
      <c r="Y513" s="23" t="s">
        <v>54</v>
      </c>
      <c r="Z513" s="23" t="s">
        <v>54</v>
      </c>
      <c r="AA513" s="23" t="s">
        <v>54</v>
      </c>
      <c r="AB513" t="s">
        <v>54</v>
      </c>
      <c r="AC513" t="s">
        <v>54</v>
      </c>
      <c r="AD513" t="s">
        <v>54</v>
      </c>
      <c r="AE513" t="s">
        <v>54</v>
      </c>
      <c r="AF513" s="23" t="s">
        <v>54</v>
      </c>
      <c r="AG513" s="23" t="s">
        <v>54</v>
      </c>
      <c r="AH513" s="23" t="s">
        <v>54</v>
      </c>
      <c r="AI513" s="23" t="s">
        <v>54</v>
      </c>
      <c r="AJ513">
        <v>0</v>
      </c>
      <c r="AK513">
        <v>0</v>
      </c>
      <c r="AL513">
        <v>0</v>
      </c>
      <c r="AM513">
        <v>0</v>
      </c>
      <c r="AN513" s="23" t="e">
        <v>#DIV/0!</v>
      </c>
      <c r="AO513" s="23" t="e">
        <v>#DIV/0!</v>
      </c>
      <c r="AP513" s="23" t="e">
        <v>#DIV/0!</v>
      </c>
      <c r="AQ513" s="23" t="e">
        <v>#DIV/0!</v>
      </c>
      <c r="AR513" s="35">
        <v>0</v>
      </c>
      <c r="AS513" s="35">
        <v>0</v>
      </c>
      <c r="AT513" s="35">
        <v>0</v>
      </c>
      <c r="AU513" s="31" t="str">
        <f t="shared" si="10"/>
        <v>库存为0</v>
      </c>
      <c r="AV513" s="36" t="str">
        <f>IFERROR(时间!$B$4+AU513,"上周无销量")</f>
        <v>上周无销量</v>
      </c>
    </row>
    <row r="514" spans="1:48">
      <c r="A514" s="21" t="s">
        <v>1100</v>
      </c>
      <c r="B514" t="s">
        <v>1101</v>
      </c>
      <c r="C514" t="s">
        <v>1075</v>
      </c>
      <c r="D514" s="31">
        <v>0</v>
      </c>
      <c r="E514" s="31">
        <v>0</v>
      </c>
      <c r="F514" s="31">
        <v>0</v>
      </c>
      <c r="G514" s="31">
        <v>0</v>
      </c>
      <c r="H514" s="32">
        <v>0</v>
      </c>
      <c r="I514">
        <v>0</v>
      </c>
      <c r="J514" s="33">
        <v>0</v>
      </c>
      <c r="K514" s="33">
        <v>0</v>
      </c>
      <c r="L514" s="33">
        <v>0</v>
      </c>
      <c r="M514">
        <v>0</v>
      </c>
      <c r="N514">
        <v>0</v>
      </c>
      <c r="O514">
        <v>0</v>
      </c>
      <c r="P514" t="s">
        <v>54</v>
      </c>
      <c r="Q514" t="s">
        <v>54</v>
      </c>
      <c r="R514" t="s">
        <v>54</v>
      </c>
      <c r="S514" t="s">
        <v>54</v>
      </c>
      <c r="T514" t="s">
        <v>54</v>
      </c>
      <c r="U514" t="s">
        <v>54</v>
      </c>
      <c r="V514" t="s">
        <v>54</v>
      </c>
      <c r="W514" t="s">
        <v>54</v>
      </c>
      <c r="X514" s="23" t="s">
        <v>54</v>
      </c>
      <c r="Y514" s="23" t="s">
        <v>54</v>
      </c>
      <c r="Z514" s="23" t="s">
        <v>54</v>
      </c>
      <c r="AA514" s="23" t="s">
        <v>54</v>
      </c>
      <c r="AB514" t="s">
        <v>54</v>
      </c>
      <c r="AC514" t="s">
        <v>54</v>
      </c>
      <c r="AD514" t="s">
        <v>54</v>
      </c>
      <c r="AE514" t="s">
        <v>54</v>
      </c>
      <c r="AF514" s="23" t="s">
        <v>54</v>
      </c>
      <c r="AG514" s="23" t="s">
        <v>54</v>
      </c>
      <c r="AH514" s="23" t="s">
        <v>54</v>
      </c>
      <c r="AI514" s="23" t="s">
        <v>54</v>
      </c>
      <c r="AJ514">
        <v>0</v>
      </c>
      <c r="AK514">
        <v>0</v>
      </c>
      <c r="AL514">
        <v>0</v>
      </c>
      <c r="AM514">
        <v>0</v>
      </c>
      <c r="AN514" s="23" t="e">
        <v>#DIV/0!</v>
      </c>
      <c r="AO514" s="23" t="e">
        <v>#DIV/0!</v>
      </c>
      <c r="AP514" s="23" t="e">
        <v>#DIV/0!</v>
      </c>
      <c r="AQ514" s="23" t="e">
        <v>#DIV/0!</v>
      </c>
      <c r="AR514" s="35">
        <v>0</v>
      </c>
      <c r="AS514" s="35">
        <v>0</v>
      </c>
      <c r="AT514" s="35">
        <v>0</v>
      </c>
      <c r="AU514" s="31" t="str">
        <f t="shared" si="10"/>
        <v>库存为0</v>
      </c>
      <c r="AV514" s="36" t="str">
        <f>IFERROR(时间!$B$4+AU514,"上周无销量")</f>
        <v>上周无销量</v>
      </c>
    </row>
    <row r="515" spans="1:48">
      <c r="A515" s="21" t="s">
        <v>1102</v>
      </c>
      <c r="B515" t="s">
        <v>1103</v>
      </c>
      <c r="C515" t="s">
        <v>1075</v>
      </c>
      <c r="D515" s="31">
        <v>0</v>
      </c>
      <c r="E515" s="31">
        <v>0</v>
      </c>
      <c r="F515" s="31">
        <v>0</v>
      </c>
      <c r="G515" s="31">
        <v>0</v>
      </c>
      <c r="H515" s="32">
        <v>0</v>
      </c>
      <c r="I515">
        <v>0</v>
      </c>
      <c r="J515" s="33">
        <v>0</v>
      </c>
      <c r="K515" s="33">
        <v>0</v>
      </c>
      <c r="L515" s="33">
        <v>0</v>
      </c>
      <c r="M515">
        <v>0</v>
      </c>
      <c r="N515">
        <v>0</v>
      </c>
      <c r="O515">
        <v>0</v>
      </c>
      <c r="P515" t="s">
        <v>54</v>
      </c>
      <c r="Q515" t="s">
        <v>54</v>
      </c>
      <c r="R515" t="s">
        <v>54</v>
      </c>
      <c r="S515" t="s">
        <v>54</v>
      </c>
      <c r="T515" t="s">
        <v>54</v>
      </c>
      <c r="U515" t="s">
        <v>54</v>
      </c>
      <c r="V515" t="s">
        <v>54</v>
      </c>
      <c r="W515" t="s">
        <v>54</v>
      </c>
      <c r="X515" s="23" t="s">
        <v>54</v>
      </c>
      <c r="Y515" s="23" t="s">
        <v>54</v>
      </c>
      <c r="Z515" s="23" t="s">
        <v>54</v>
      </c>
      <c r="AA515" s="23" t="s">
        <v>54</v>
      </c>
      <c r="AB515" t="s">
        <v>54</v>
      </c>
      <c r="AC515" t="s">
        <v>54</v>
      </c>
      <c r="AD515" t="s">
        <v>54</v>
      </c>
      <c r="AE515" t="s">
        <v>54</v>
      </c>
      <c r="AF515" s="23" t="s">
        <v>54</v>
      </c>
      <c r="AG515" s="23" t="s">
        <v>54</v>
      </c>
      <c r="AH515" s="23" t="s">
        <v>54</v>
      </c>
      <c r="AI515" s="23" t="s">
        <v>54</v>
      </c>
      <c r="AJ515">
        <v>0</v>
      </c>
      <c r="AK515">
        <v>0</v>
      </c>
      <c r="AL515">
        <v>0</v>
      </c>
      <c r="AM515">
        <v>0</v>
      </c>
      <c r="AN515" s="23" t="e">
        <v>#DIV/0!</v>
      </c>
      <c r="AO515" s="23" t="e">
        <v>#DIV/0!</v>
      </c>
      <c r="AP515" s="23" t="e">
        <v>#DIV/0!</v>
      </c>
      <c r="AQ515" s="23" t="e">
        <v>#DIV/0!</v>
      </c>
      <c r="AR515" s="35">
        <v>0</v>
      </c>
      <c r="AS515" s="35">
        <v>0</v>
      </c>
      <c r="AT515" s="35">
        <v>0</v>
      </c>
      <c r="AU515" s="31" t="str">
        <f t="shared" si="10"/>
        <v>库存为0</v>
      </c>
      <c r="AV515" s="36" t="str">
        <f>IFERROR(时间!$B$4+AU515,"上周无销量")</f>
        <v>上周无销量</v>
      </c>
    </row>
    <row r="516" spans="1:48">
      <c r="A516" s="21" t="s">
        <v>1104</v>
      </c>
      <c r="B516" t="s">
        <v>1105</v>
      </c>
      <c r="C516" t="s">
        <v>1075</v>
      </c>
      <c r="D516" s="31">
        <v>0</v>
      </c>
      <c r="E516" s="31">
        <v>0</v>
      </c>
      <c r="F516" s="31">
        <v>0</v>
      </c>
      <c r="G516" s="31">
        <v>0</v>
      </c>
      <c r="H516" s="32">
        <v>0</v>
      </c>
      <c r="I516">
        <v>0</v>
      </c>
      <c r="J516" s="33">
        <v>0</v>
      </c>
      <c r="K516" s="33">
        <v>0</v>
      </c>
      <c r="L516" s="33">
        <v>0</v>
      </c>
      <c r="M516">
        <v>0</v>
      </c>
      <c r="N516">
        <v>0</v>
      </c>
      <c r="O516">
        <v>0</v>
      </c>
      <c r="P516" t="s">
        <v>54</v>
      </c>
      <c r="Q516" t="s">
        <v>54</v>
      </c>
      <c r="R516" t="s">
        <v>54</v>
      </c>
      <c r="S516" t="s">
        <v>54</v>
      </c>
      <c r="T516" t="s">
        <v>54</v>
      </c>
      <c r="U516" t="s">
        <v>54</v>
      </c>
      <c r="V516" t="s">
        <v>54</v>
      </c>
      <c r="W516" t="s">
        <v>54</v>
      </c>
      <c r="X516" s="23" t="s">
        <v>54</v>
      </c>
      <c r="Y516" s="23" t="s">
        <v>54</v>
      </c>
      <c r="Z516" s="23" t="s">
        <v>54</v>
      </c>
      <c r="AA516" s="23" t="s">
        <v>54</v>
      </c>
      <c r="AB516" t="s">
        <v>54</v>
      </c>
      <c r="AC516" t="s">
        <v>54</v>
      </c>
      <c r="AD516" t="s">
        <v>54</v>
      </c>
      <c r="AE516" t="s">
        <v>54</v>
      </c>
      <c r="AF516" s="23" t="s">
        <v>54</v>
      </c>
      <c r="AG516" s="23" t="s">
        <v>54</v>
      </c>
      <c r="AH516" s="23" t="s">
        <v>54</v>
      </c>
      <c r="AI516" s="23" t="s">
        <v>54</v>
      </c>
      <c r="AJ516">
        <v>0</v>
      </c>
      <c r="AK516">
        <v>0</v>
      </c>
      <c r="AL516">
        <v>0</v>
      </c>
      <c r="AM516">
        <v>0</v>
      </c>
      <c r="AN516" s="23" t="e">
        <v>#DIV/0!</v>
      </c>
      <c r="AO516" s="23" t="e">
        <v>#DIV/0!</v>
      </c>
      <c r="AP516" s="23" t="e">
        <v>#DIV/0!</v>
      </c>
      <c r="AQ516" s="23" t="e">
        <v>#DIV/0!</v>
      </c>
      <c r="AR516" s="35">
        <v>0</v>
      </c>
      <c r="AS516" s="35">
        <v>0</v>
      </c>
      <c r="AT516" s="35">
        <v>0</v>
      </c>
      <c r="AU516" s="31" t="str">
        <f t="shared" si="10"/>
        <v>库存为0</v>
      </c>
      <c r="AV516" s="36" t="str">
        <f>IFERROR(时间!$B$4+AU516,"上周无销量")</f>
        <v>上周无销量</v>
      </c>
    </row>
    <row r="517" spans="1:48">
      <c r="A517" s="21" t="s">
        <v>1106</v>
      </c>
      <c r="B517" t="s">
        <v>1107</v>
      </c>
      <c r="C517" t="s">
        <v>1075</v>
      </c>
      <c r="D517" s="31">
        <v>0</v>
      </c>
      <c r="E517" s="31">
        <v>0</v>
      </c>
      <c r="F517" s="31">
        <v>0</v>
      </c>
      <c r="G517" s="31">
        <v>0</v>
      </c>
      <c r="H517" s="32">
        <v>0</v>
      </c>
      <c r="I517">
        <v>0</v>
      </c>
      <c r="J517" s="33">
        <v>0</v>
      </c>
      <c r="K517" s="33">
        <v>0</v>
      </c>
      <c r="L517" s="33">
        <v>0</v>
      </c>
      <c r="M517">
        <v>0</v>
      </c>
      <c r="N517">
        <v>0</v>
      </c>
      <c r="O517">
        <v>0</v>
      </c>
      <c r="P517" t="s">
        <v>54</v>
      </c>
      <c r="Q517" t="s">
        <v>54</v>
      </c>
      <c r="R517" t="s">
        <v>54</v>
      </c>
      <c r="S517" t="s">
        <v>54</v>
      </c>
      <c r="T517" t="s">
        <v>54</v>
      </c>
      <c r="U517" t="s">
        <v>54</v>
      </c>
      <c r="V517" t="s">
        <v>54</v>
      </c>
      <c r="W517" t="s">
        <v>54</v>
      </c>
      <c r="X517" s="23" t="s">
        <v>54</v>
      </c>
      <c r="Y517" s="23" t="s">
        <v>54</v>
      </c>
      <c r="Z517" s="23" t="s">
        <v>54</v>
      </c>
      <c r="AA517" s="23" t="s">
        <v>54</v>
      </c>
      <c r="AB517" t="s">
        <v>54</v>
      </c>
      <c r="AC517" t="s">
        <v>54</v>
      </c>
      <c r="AD517" t="s">
        <v>54</v>
      </c>
      <c r="AE517" t="s">
        <v>54</v>
      </c>
      <c r="AF517" s="23" t="s">
        <v>54</v>
      </c>
      <c r="AG517" s="23" t="s">
        <v>54</v>
      </c>
      <c r="AH517" s="23" t="s">
        <v>54</v>
      </c>
      <c r="AI517" s="23" t="s">
        <v>54</v>
      </c>
      <c r="AJ517">
        <v>0</v>
      </c>
      <c r="AK517">
        <v>0</v>
      </c>
      <c r="AL517">
        <v>0</v>
      </c>
      <c r="AM517">
        <v>0</v>
      </c>
      <c r="AN517" s="23" t="e">
        <v>#DIV/0!</v>
      </c>
      <c r="AO517" s="23" t="e">
        <v>#DIV/0!</v>
      </c>
      <c r="AP517" s="23" t="e">
        <v>#DIV/0!</v>
      </c>
      <c r="AQ517" s="23" t="e">
        <v>#DIV/0!</v>
      </c>
      <c r="AR517" s="35">
        <v>0</v>
      </c>
      <c r="AS517" s="35">
        <v>0</v>
      </c>
      <c r="AT517" s="35">
        <v>0</v>
      </c>
      <c r="AU517" s="31" t="str">
        <f t="shared" ref="AU517:AU580" si="11">IF(AR517="","库存为"&amp;M517,IF(AS517=0,"库存为"&amp;M517,INT(M517/AR517)))</f>
        <v>库存为0</v>
      </c>
      <c r="AV517" s="36" t="str">
        <f>IFERROR(时间!$B$4+AU517,"上周无销量")</f>
        <v>上周无销量</v>
      </c>
    </row>
    <row r="518" spans="1:48">
      <c r="A518" s="21" t="s">
        <v>1108</v>
      </c>
      <c r="B518" t="s">
        <v>1109</v>
      </c>
      <c r="C518" t="s">
        <v>1075</v>
      </c>
      <c r="D518" s="31">
        <v>0</v>
      </c>
      <c r="E518" s="31">
        <v>0</v>
      </c>
      <c r="F518" s="31">
        <v>0</v>
      </c>
      <c r="G518" s="31">
        <v>0</v>
      </c>
      <c r="H518" s="32">
        <v>0</v>
      </c>
      <c r="I518">
        <v>0</v>
      </c>
      <c r="J518" s="33">
        <v>0</v>
      </c>
      <c r="K518" s="33">
        <v>0</v>
      </c>
      <c r="L518" s="33">
        <v>0</v>
      </c>
      <c r="M518">
        <v>0</v>
      </c>
      <c r="N518">
        <v>0</v>
      </c>
      <c r="O518">
        <v>0</v>
      </c>
      <c r="P518" t="s">
        <v>54</v>
      </c>
      <c r="Q518" t="s">
        <v>54</v>
      </c>
      <c r="R518" t="s">
        <v>54</v>
      </c>
      <c r="S518" t="s">
        <v>54</v>
      </c>
      <c r="T518" t="s">
        <v>54</v>
      </c>
      <c r="U518" t="s">
        <v>54</v>
      </c>
      <c r="V518" t="s">
        <v>54</v>
      </c>
      <c r="W518" t="s">
        <v>54</v>
      </c>
      <c r="X518" s="23" t="s">
        <v>54</v>
      </c>
      <c r="Y518" s="23" t="s">
        <v>54</v>
      </c>
      <c r="Z518" s="23" t="s">
        <v>54</v>
      </c>
      <c r="AA518" s="23" t="s">
        <v>54</v>
      </c>
      <c r="AB518" t="s">
        <v>54</v>
      </c>
      <c r="AC518" t="s">
        <v>54</v>
      </c>
      <c r="AD518" t="s">
        <v>54</v>
      </c>
      <c r="AE518" t="s">
        <v>54</v>
      </c>
      <c r="AF518" s="23" t="s">
        <v>54</v>
      </c>
      <c r="AG518" s="23" t="s">
        <v>54</v>
      </c>
      <c r="AH518" s="23" t="s">
        <v>54</v>
      </c>
      <c r="AI518" s="23" t="s">
        <v>54</v>
      </c>
      <c r="AJ518">
        <v>0</v>
      </c>
      <c r="AK518">
        <v>0</v>
      </c>
      <c r="AL518">
        <v>0</v>
      </c>
      <c r="AM518">
        <v>0</v>
      </c>
      <c r="AN518" s="23" t="e">
        <v>#DIV/0!</v>
      </c>
      <c r="AO518" s="23" t="e">
        <v>#DIV/0!</v>
      </c>
      <c r="AP518" s="23" t="e">
        <v>#DIV/0!</v>
      </c>
      <c r="AQ518" s="23" t="e">
        <v>#DIV/0!</v>
      </c>
      <c r="AR518" s="35">
        <v>0</v>
      </c>
      <c r="AS518" s="35">
        <v>0</v>
      </c>
      <c r="AT518" s="35">
        <v>0</v>
      </c>
      <c r="AU518" s="31" t="str">
        <f t="shared" si="11"/>
        <v>库存为0</v>
      </c>
      <c r="AV518" s="36" t="str">
        <f>IFERROR(时间!$B$4+AU518,"上周无销量")</f>
        <v>上周无销量</v>
      </c>
    </row>
    <row r="519" spans="1:48">
      <c r="A519" s="21" t="s">
        <v>1110</v>
      </c>
      <c r="B519" t="s">
        <v>1111</v>
      </c>
      <c r="C519" t="s">
        <v>1075</v>
      </c>
      <c r="D519" s="31">
        <v>0</v>
      </c>
      <c r="E519" s="31">
        <v>0</v>
      </c>
      <c r="F519" s="31">
        <v>0</v>
      </c>
      <c r="G519" s="31">
        <v>0</v>
      </c>
      <c r="H519" s="32">
        <v>0</v>
      </c>
      <c r="I519">
        <v>0</v>
      </c>
      <c r="J519" s="33">
        <v>0</v>
      </c>
      <c r="K519" s="33">
        <v>0</v>
      </c>
      <c r="L519" s="33">
        <v>0</v>
      </c>
      <c r="M519">
        <v>0</v>
      </c>
      <c r="N519">
        <v>0</v>
      </c>
      <c r="O519">
        <v>0</v>
      </c>
      <c r="P519" t="s">
        <v>54</v>
      </c>
      <c r="Q519" t="s">
        <v>54</v>
      </c>
      <c r="R519" t="s">
        <v>54</v>
      </c>
      <c r="S519" t="s">
        <v>54</v>
      </c>
      <c r="T519" t="s">
        <v>54</v>
      </c>
      <c r="U519" t="s">
        <v>54</v>
      </c>
      <c r="V519" t="s">
        <v>54</v>
      </c>
      <c r="W519" t="s">
        <v>54</v>
      </c>
      <c r="X519" s="23" t="s">
        <v>54</v>
      </c>
      <c r="Y519" s="23" t="s">
        <v>54</v>
      </c>
      <c r="Z519" s="23" t="s">
        <v>54</v>
      </c>
      <c r="AA519" s="23" t="s">
        <v>54</v>
      </c>
      <c r="AB519" t="s">
        <v>54</v>
      </c>
      <c r="AC519" t="s">
        <v>54</v>
      </c>
      <c r="AD519" t="s">
        <v>54</v>
      </c>
      <c r="AE519" t="s">
        <v>54</v>
      </c>
      <c r="AF519" s="23" t="s">
        <v>54</v>
      </c>
      <c r="AG519" s="23" t="s">
        <v>54</v>
      </c>
      <c r="AH519" s="23" t="s">
        <v>54</v>
      </c>
      <c r="AI519" s="23" t="s">
        <v>54</v>
      </c>
      <c r="AJ519">
        <v>0</v>
      </c>
      <c r="AK519">
        <v>0</v>
      </c>
      <c r="AL519">
        <v>0</v>
      </c>
      <c r="AM519">
        <v>0</v>
      </c>
      <c r="AN519" s="23" t="e">
        <v>#DIV/0!</v>
      </c>
      <c r="AO519" s="23" t="e">
        <v>#DIV/0!</v>
      </c>
      <c r="AP519" s="23" t="e">
        <v>#DIV/0!</v>
      </c>
      <c r="AQ519" s="23" t="e">
        <v>#DIV/0!</v>
      </c>
      <c r="AR519" s="35">
        <v>0</v>
      </c>
      <c r="AS519" s="35">
        <v>0</v>
      </c>
      <c r="AT519" s="35">
        <v>0</v>
      </c>
      <c r="AU519" s="31" t="str">
        <f t="shared" si="11"/>
        <v>库存为0</v>
      </c>
      <c r="AV519" s="36" t="str">
        <f>IFERROR(时间!$B$4+AU519,"上周无销量")</f>
        <v>上周无销量</v>
      </c>
    </row>
    <row r="520" spans="1:48">
      <c r="A520" s="21" t="s">
        <v>1112</v>
      </c>
      <c r="B520" t="s">
        <v>1113</v>
      </c>
      <c r="C520" t="s">
        <v>1075</v>
      </c>
      <c r="D520" s="31">
        <v>0</v>
      </c>
      <c r="E520" s="31">
        <v>0</v>
      </c>
      <c r="F520" s="31">
        <v>0</v>
      </c>
      <c r="G520" s="31">
        <v>0</v>
      </c>
      <c r="H520" s="32">
        <v>0</v>
      </c>
      <c r="I520">
        <v>0</v>
      </c>
      <c r="J520" s="33">
        <v>0</v>
      </c>
      <c r="K520" s="33">
        <v>0</v>
      </c>
      <c r="L520" s="33">
        <v>0</v>
      </c>
      <c r="M520">
        <v>0</v>
      </c>
      <c r="N520">
        <v>0</v>
      </c>
      <c r="O520">
        <v>0</v>
      </c>
      <c r="P520" t="s">
        <v>54</v>
      </c>
      <c r="Q520" t="s">
        <v>54</v>
      </c>
      <c r="R520" t="s">
        <v>54</v>
      </c>
      <c r="S520" t="s">
        <v>54</v>
      </c>
      <c r="T520" t="s">
        <v>54</v>
      </c>
      <c r="U520" t="s">
        <v>54</v>
      </c>
      <c r="V520" t="s">
        <v>54</v>
      </c>
      <c r="W520" t="s">
        <v>54</v>
      </c>
      <c r="X520" s="23" t="s">
        <v>54</v>
      </c>
      <c r="Y520" s="23" t="s">
        <v>54</v>
      </c>
      <c r="Z520" s="23" t="s">
        <v>54</v>
      </c>
      <c r="AA520" s="23" t="s">
        <v>54</v>
      </c>
      <c r="AB520" t="s">
        <v>54</v>
      </c>
      <c r="AC520" t="s">
        <v>54</v>
      </c>
      <c r="AD520" t="s">
        <v>54</v>
      </c>
      <c r="AE520" t="s">
        <v>54</v>
      </c>
      <c r="AF520" s="23" t="s">
        <v>54</v>
      </c>
      <c r="AG520" s="23" t="s">
        <v>54</v>
      </c>
      <c r="AH520" s="23" t="s">
        <v>54</v>
      </c>
      <c r="AI520" s="23" t="s">
        <v>54</v>
      </c>
      <c r="AJ520">
        <v>0</v>
      </c>
      <c r="AK520">
        <v>0</v>
      </c>
      <c r="AL520">
        <v>0</v>
      </c>
      <c r="AM520">
        <v>0</v>
      </c>
      <c r="AN520" s="23" t="e">
        <v>#DIV/0!</v>
      </c>
      <c r="AO520" s="23" t="e">
        <v>#DIV/0!</v>
      </c>
      <c r="AP520" s="23" t="e">
        <v>#DIV/0!</v>
      </c>
      <c r="AQ520" s="23" t="e">
        <v>#DIV/0!</v>
      </c>
      <c r="AR520" s="35">
        <v>0</v>
      </c>
      <c r="AS520" s="35">
        <v>0</v>
      </c>
      <c r="AT520" s="35">
        <v>0</v>
      </c>
      <c r="AU520" s="31" t="str">
        <f t="shared" si="11"/>
        <v>库存为0</v>
      </c>
      <c r="AV520" s="36" t="str">
        <f>IFERROR(时间!$B$4+AU520,"上周无销量")</f>
        <v>上周无销量</v>
      </c>
    </row>
    <row r="521" spans="1:48">
      <c r="A521" s="21" t="s">
        <v>1114</v>
      </c>
      <c r="B521" t="s">
        <v>1115</v>
      </c>
      <c r="C521" t="s">
        <v>1075</v>
      </c>
      <c r="D521" s="31">
        <v>0</v>
      </c>
      <c r="E521" s="31">
        <v>0</v>
      </c>
      <c r="F521" s="31">
        <v>0</v>
      </c>
      <c r="G521" s="31">
        <v>0</v>
      </c>
      <c r="H521" s="32">
        <v>0</v>
      </c>
      <c r="I521">
        <v>0</v>
      </c>
      <c r="J521" s="33">
        <v>0</v>
      </c>
      <c r="K521" s="33">
        <v>0</v>
      </c>
      <c r="L521" s="33">
        <v>0</v>
      </c>
      <c r="M521">
        <v>0</v>
      </c>
      <c r="N521">
        <v>0</v>
      </c>
      <c r="O521">
        <v>0</v>
      </c>
      <c r="P521" t="s">
        <v>54</v>
      </c>
      <c r="Q521" t="s">
        <v>54</v>
      </c>
      <c r="R521" t="s">
        <v>54</v>
      </c>
      <c r="S521" t="s">
        <v>54</v>
      </c>
      <c r="T521" t="s">
        <v>54</v>
      </c>
      <c r="U521" t="s">
        <v>54</v>
      </c>
      <c r="V521" t="s">
        <v>54</v>
      </c>
      <c r="W521" t="s">
        <v>54</v>
      </c>
      <c r="X521" s="23" t="s">
        <v>54</v>
      </c>
      <c r="Y521" s="23" t="s">
        <v>54</v>
      </c>
      <c r="Z521" s="23" t="s">
        <v>54</v>
      </c>
      <c r="AA521" s="23" t="s">
        <v>54</v>
      </c>
      <c r="AB521" t="s">
        <v>54</v>
      </c>
      <c r="AC521" t="s">
        <v>54</v>
      </c>
      <c r="AD521" t="s">
        <v>54</v>
      </c>
      <c r="AE521" t="s">
        <v>54</v>
      </c>
      <c r="AF521" s="23" t="s">
        <v>54</v>
      </c>
      <c r="AG521" s="23" t="s">
        <v>54</v>
      </c>
      <c r="AH521" s="23" t="s">
        <v>54</v>
      </c>
      <c r="AI521" s="23" t="s">
        <v>54</v>
      </c>
      <c r="AJ521">
        <v>0</v>
      </c>
      <c r="AK521">
        <v>0</v>
      </c>
      <c r="AL521">
        <v>0</v>
      </c>
      <c r="AM521">
        <v>0</v>
      </c>
      <c r="AN521" s="23" t="e">
        <v>#DIV/0!</v>
      </c>
      <c r="AO521" s="23" t="e">
        <v>#DIV/0!</v>
      </c>
      <c r="AP521" s="23" t="e">
        <v>#DIV/0!</v>
      </c>
      <c r="AQ521" s="23" t="e">
        <v>#DIV/0!</v>
      </c>
      <c r="AR521" s="35">
        <v>0</v>
      </c>
      <c r="AS521" s="35">
        <v>0</v>
      </c>
      <c r="AT521" s="35">
        <v>0</v>
      </c>
      <c r="AU521" s="31" t="str">
        <f t="shared" si="11"/>
        <v>库存为0</v>
      </c>
      <c r="AV521" s="36" t="str">
        <f>IFERROR(时间!$B$4+AU521,"上周无销量")</f>
        <v>上周无销量</v>
      </c>
    </row>
    <row r="522" spans="1:48">
      <c r="A522" s="21" t="s">
        <v>1116</v>
      </c>
      <c r="B522" t="s">
        <v>1117</v>
      </c>
      <c r="C522" t="s">
        <v>1075</v>
      </c>
      <c r="D522" s="31">
        <v>0</v>
      </c>
      <c r="E522" s="31">
        <v>0</v>
      </c>
      <c r="F522" s="31">
        <v>0</v>
      </c>
      <c r="G522" s="31">
        <v>0</v>
      </c>
      <c r="H522" s="32">
        <v>0</v>
      </c>
      <c r="I522">
        <v>0</v>
      </c>
      <c r="J522" s="33">
        <v>0</v>
      </c>
      <c r="K522" s="33">
        <v>0</v>
      </c>
      <c r="L522" s="33">
        <v>0</v>
      </c>
      <c r="M522">
        <v>0</v>
      </c>
      <c r="N522">
        <v>0</v>
      </c>
      <c r="O522">
        <v>0</v>
      </c>
      <c r="P522" t="s">
        <v>54</v>
      </c>
      <c r="Q522" t="s">
        <v>54</v>
      </c>
      <c r="R522" t="s">
        <v>54</v>
      </c>
      <c r="S522" t="s">
        <v>54</v>
      </c>
      <c r="T522" t="s">
        <v>54</v>
      </c>
      <c r="U522" t="s">
        <v>54</v>
      </c>
      <c r="V522" t="s">
        <v>54</v>
      </c>
      <c r="W522" t="s">
        <v>54</v>
      </c>
      <c r="X522" s="23" t="s">
        <v>54</v>
      </c>
      <c r="Y522" s="23" t="s">
        <v>54</v>
      </c>
      <c r="Z522" s="23" t="s">
        <v>54</v>
      </c>
      <c r="AA522" s="23" t="s">
        <v>54</v>
      </c>
      <c r="AB522" t="s">
        <v>54</v>
      </c>
      <c r="AC522" t="s">
        <v>54</v>
      </c>
      <c r="AD522" t="s">
        <v>54</v>
      </c>
      <c r="AE522" t="s">
        <v>54</v>
      </c>
      <c r="AF522" s="23" t="s">
        <v>54</v>
      </c>
      <c r="AG522" s="23" t="s">
        <v>54</v>
      </c>
      <c r="AH522" s="23" t="s">
        <v>54</v>
      </c>
      <c r="AI522" s="23" t="s">
        <v>54</v>
      </c>
      <c r="AJ522">
        <v>0</v>
      </c>
      <c r="AK522">
        <v>0</v>
      </c>
      <c r="AL522">
        <v>0</v>
      </c>
      <c r="AM522">
        <v>0</v>
      </c>
      <c r="AN522" s="23" t="e">
        <v>#DIV/0!</v>
      </c>
      <c r="AO522" s="23" t="e">
        <v>#DIV/0!</v>
      </c>
      <c r="AP522" s="23" t="e">
        <v>#DIV/0!</v>
      </c>
      <c r="AQ522" s="23" t="e">
        <v>#DIV/0!</v>
      </c>
      <c r="AR522" s="35">
        <v>0</v>
      </c>
      <c r="AS522" s="35">
        <v>0</v>
      </c>
      <c r="AT522" s="35">
        <v>0</v>
      </c>
      <c r="AU522" s="31" t="str">
        <f t="shared" si="11"/>
        <v>库存为0</v>
      </c>
      <c r="AV522" s="36" t="str">
        <f>IFERROR(时间!$B$4+AU522,"上周无销量")</f>
        <v>上周无销量</v>
      </c>
    </row>
    <row r="523" spans="1:48">
      <c r="A523" s="21" t="s">
        <v>1118</v>
      </c>
      <c r="B523" t="s">
        <v>1119</v>
      </c>
      <c r="C523" t="s">
        <v>1075</v>
      </c>
      <c r="D523" s="31">
        <v>0</v>
      </c>
      <c r="E523" s="31">
        <v>0</v>
      </c>
      <c r="F523" s="31">
        <v>0</v>
      </c>
      <c r="G523" s="31">
        <v>0</v>
      </c>
      <c r="H523" s="32">
        <v>0</v>
      </c>
      <c r="I523">
        <v>0</v>
      </c>
      <c r="J523" s="33">
        <v>0</v>
      </c>
      <c r="K523" s="33">
        <v>0</v>
      </c>
      <c r="L523" s="33">
        <v>0</v>
      </c>
      <c r="M523">
        <v>0</v>
      </c>
      <c r="N523">
        <v>0</v>
      </c>
      <c r="O523">
        <v>0</v>
      </c>
      <c r="P523" t="s">
        <v>54</v>
      </c>
      <c r="Q523" t="s">
        <v>54</v>
      </c>
      <c r="R523" t="s">
        <v>54</v>
      </c>
      <c r="S523" t="s">
        <v>54</v>
      </c>
      <c r="T523" t="s">
        <v>54</v>
      </c>
      <c r="U523" t="s">
        <v>54</v>
      </c>
      <c r="V523" t="s">
        <v>54</v>
      </c>
      <c r="W523" t="s">
        <v>54</v>
      </c>
      <c r="X523" s="23" t="s">
        <v>54</v>
      </c>
      <c r="Y523" s="23" t="s">
        <v>54</v>
      </c>
      <c r="Z523" s="23" t="s">
        <v>54</v>
      </c>
      <c r="AA523" s="23" t="s">
        <v>54</v>
      </c>
      <c r="AB523" t="s">
        <v>54</v>
      </c>
      <c r="AC523" t="s">
        <v>54</v>
      </c>
      <c r="AD523" t="s">
        <v>54</v>
      </c>
      <c r="AE523" t="s">
        <v>54</v>
      </c>
      <c r="AF523" s="23" t="s">
        <v>54</v>
      </c>
      <c r="AG523" s="23" t="s">
        <v>54</v>
      </c>
      <c r="AH523" s="23" t="s">
        <v>54</v>
      </c>
      <c r="AI523" s="23" t="s">
        <v>54</v>
      </c>
      <c r="AJ523">
        <v>0</v>
      </c>
      <c r="AK523">
        <v>0</v>
      </c>
      <c r="AL523">
        <v>0</v>
      </c>
      <c r="AM523">
        <v>0</v>
      </c>
      <c r="AN523" s="23" t="e">
        <v>#DIV/0!</v>
      </c>
      <c r="AO523" s="23" t="e">
        <v>#DIV/0!</v>
      </c>
      <c r="AP523" s="23" t="e">
        <v>#DIV/0!</v>
      </c>
      <c r="AQ523" s="23" t="e">
        <v>#DIV/0!</v>
      </c>
      <c r="AR523" s="35">
        <v>0</v>
      </c>
      <c r="AS523" s="35">
        <v>0</v>
      </c>
      <c r="AT523" s="35">
        <v>0</v>
      </c>
      <c r="AU523" s="31" t="str">
        <f t="shared" si="11"/>
        <v>库存为0</v>
      </c>
      <c r="AV523" s="36" t="str">
        <f>IFERROR(时间!$B$4+AU523,"上周无销量")</f>
        <v>上周无销量</v>
      </c>
    </row>
    <row r="524" spans="1:48">
      <c r="A524" s="21" t="s">
        <v>1120</v>
      </c>
      <c r="B524" t="s">
        <v>1121</v>
      </c>
      <c r="C524" t="s">
        <v>1075</v>
      </c>
      <c r="D524" s="31">
        <v>0</v>
      </c>
      <c r="E524" s="31">
        <v>0</v>
      </c>
      <c r="F524" s="31">
        <v>0</v>
      </c>
      <c r="G524" s="31">
        <v>0</v>
      </c>
      <c r="H524" s="32">
        <v>0</v>
      </c>
      <c r="I524">
        <v>0</v>
      </c>
      <c r="J524" s="33">
        <v>0</v>
      </c>
      <c r="K524" s="33">
        <v>0</v>
      </c>
      <c r="L524" s="33">
        <v>0</v>
      </c>
      <c r="M524">
        <v>0</v>
      </c>
      <c r="N524">
        <v>0</v>
      </c>
      <c r="O524">
        <v>0</v>
      </c>
      <c r="P524" t="s">
        <v>54</v>
      </c>
      <c r="Q524" t="s">
        <v>54</v>
      </c>
      <c r="R524" t="s">
        <v>54</v>
      </c>
      <c r="S524" t="s">
        <v>54</v>
      </c>
      <c r="T524" t="s">
        <v>54</v>
      </c>
      <c r="U524" t="s">
        <v>54</v>
      </c>
      <c r="V524" t="s">
        <v>54</v>
      </c>
      <c r="W524" t="s">
        <v>54</v>
      </c>
      <c r="X524" s="23" t="s">
        <v>54</v>
      </c>
      <c r="Y524" s="23" t="s">
        <v>54</v>
      </c>
      <c r="Z524" s="23" t="s">
        <v>54</v>
      </c>
      <c r="AA524" s="23" t="s">
        <v>54</v>
      </c>
      <c r="AB524" t="s">
        <v>54</v>
      </c>
      <c r="AC524" t="s">
        <v>54</v>
      </c>
      <c r="AD524" t="s">
        <v>54</v>
      </c>
      <c r="AE524" t="s">
        <v>54</v>
      </c>
      <c r="AF524" s="23" t="s">
        <v>54</v>
      </c>
      <c r="AG524" s="23" t="s">
        <v>54</v>
      </c>
      <c r="AH524" s="23" t="s">
        <v>54</v>
      </c>
      <c r="AI524" s="23" t="s">
        <v>54</v>
      </c>
      <c r="AJ524">
        <v>0</v>
      </c>
      <c r="AK524">
        <v>0</v>
      </c>
      <c r="AL524">
        <v>0</v>
      </c>
      <c r="AM524">
        <v>0</v>
      </c>
      <c r="AN524" s="23" t="e">
        <v>#DIV/0!</v>
      </c>
      <c r="AO524" s="23" t="e">
        <v>#DIV/0!</v>
      </c>
      <c r="AP524" s="23" t="e">
        <v>#DIV/0!</v>
      </c>
      <c r="AQ524" s="23" t="e">
        <v>#DIV/0!</v>
      </c>
      <c r="AR524" s="35">
        <v>0</v>
      </c>
      <c r="AS524" s="35">
        <v>0</v>
      </c>
      <c r="AT524" s="35">
        <v>0</v>
      </c>
      <c r="AU524" s="31" t="str">
        <f t="shared" si="11"/>
        <v>库存为0</v>
      </c>
      <c r="AV524" s="36" t="str">
        <f>IFERROR(时间!$B$4+AU524,"上周无销量")</f>
        <v>上周无销量</v>
      </c>
    </row>
    <row r="525" spans="1:48">
      <c r="A525" s="21" t="s">
        <v>1122</v>
      </c>
      <c r="B525" t="s">
        <v>1123</v>
      </c>
      <c r="C525" t="s">
        <v>1075</v>
      </c>
      <c r="D525" s="31">
        <v>0</v>
      </c>
      <c r="E525" s="31">
        <v>0</v>
      </c>
      <c r="F525" s="31">
        <v>0</v>
      </c>
      <c r="G525" s="31">
        <v>0</v>
      </c>
      <c r="H525" s="32">
        <v>0</v>
      </c>
      <c r="I525">
        <v>0</v>
      </c>
      <c r="J525" s="33">
        <v>0</v>
      </c>
      <c r="K525" s="33">
        <v>0</v>
      </c>
      <c r="L525" s="33">
        <v>0</v>
      </c>
      <c r="M525">
        <v>0</v>
      </c>
      <c r="N525">
        <v>0</v>
      </c>
      <c r="O525">
        <v>0</v>
      </c>
      <c r="P525" t="s">
        <v>54</v>
      </c>
      <c r="Q525" t="s">
        <v>54</v>
      </c>
      <c r="R525" t="s">
        <v>54</v>
      </c>
      <c r="S525" t="s">
        <v>54</v>
      </c>
      <c r="T525" t="s">
        <v>54</v>
      </c>
      <c r="U525" t="s">
        <v>54</v>
      </c>
      <c r="V525" t="s">
        <v>54</v>
      </c>
      <c r="W525" t="s">
        <v>54</v>
      </c>
      <c r="X525" s="23" t="s">
        <v>54</v>
      </c>
      <c r="Y525" s="23" t="s">
        <v>54</v>
      </c>
      <c r="Z525" s="23" t="s">
        <v>54</v>
      </c>
      <c r="AA525" s="23" t="s">
        <v>54</v>
      </c>
      <c r="AB525" t="s">
        <v>54</v>
      </c>
      <c r="AC525" t="s">
        <v>54</v>
      </c>
      <c r="AD525" t="s">
        <v>54</v>
      </c>
      <c r="AE525" t="s">
        <v>54</v>
      </c>
      <c r="AF525" s="23" t="s">
        <v>54</v>
      </c>
      <c r="AG525" s="23" t="s">
        <v>54</v>
      </c>
      <c r="AH525" s="23" t="s">
        <v>54</v>
      </c>
      <c r="AI525" s="23" t="s">
        <v>54</v>
      </c>
      <c r="AJ525">
        <v>0</v>
      </c>
      <c r="AK525">
        <v>0</v>
      </c>
      <c r="AL525">
        <v>0</v>
      </c>
      <c r="AM525">
        <v>0</v>
      </c>
      <c r="AN525" s="23" t="e">
        <v>#DIV/0!</v>
      </c>
      <c r="AO525" s="23" t="e">
        <v>#DIV/0!</v>
      </c>
      <c r="AP525" s="23" t="e">
        <v>#DIV/0!</v>
      </c>
      <c r="AQ525" s="23" t="e">
        <v>#DIV/0!</v>
      </c>
      <c r="AR525" s="35">
        <v>0</v>
      </c>
      <c r="AS525" s="35">
        <v>0</v>
      </c>
      <c r="AT525" s="35">
        <v>0</v>
      </c>
      <c r="AU525" s="31" t="str">
        <f t="shared" si="11"/>
        <v>库存为0</v>
      </c>
      <c r="AV525" s="36" t="str">
        <f>IFERROR(时间!$B$4+AU525,"上周无销量")</f>
        <v>上周无销量</v>
      </c>
    </row>
    <row r="526" spans="1:48">
      <c r="A526" s="21" t="s">
        <v>1124</v>
      </c>
      <c r="B526" t="s">
        <v>1125</v>
      </c>
      <c r="C526" t="s">
        <v>1075</v>
      </c>
      <c r="D526" s="31">
        <v>0</v>
      </c>
      <c r="E526" s="31">
        <v>0</v>
      </c>
      <c r="F526" s="31">
        <v>0</v>
      </c>
      <c r="G526" s="31">
        <v>0</v>
      </c>
      <c r="H526" s="32">
        <v>0</v>
      </c>
      <c r="I526">
        <v>0</v>
      </c>
      <c r="J526" s="33">
        <v>0</v>
      </c>
      <c r="K526" s="33">
        <v>0</v>
      </c>
      <c r="L526" s="33">
        <v>0</v>
      </c>
      <c r="M526">
        <v>0</v>
      </c>
      <c r="N526">
        <v>0</v>
      </c>
      <c r="O526">
        <v>0</v>
      </c>
      <c r="P526" t="s">
        <v>54</v>
      </c>
      <c r="Q526" t="s">
        <v>54</v>
      </c>
      <c r="R526" t="s">
        <v>54</v>
      </c>
      <c r="S526" t="s">
        <v>54</v>
      </c>
      <c r="T526" t="s">
        <v>54</v>
      </c>
      <c r="U526" t="s">
        <v>54</v>
      </c>
      <c r="V526" t="s">
        <v>54</v>
      </c>
      <c r="W526" t="s">
        <v>54</v>
      </c>
      <c r="X526" s="23" t="s">
        <v>54</v>
      </c>
      <c r="Y526" s="23" t="s">
        <v>54</v>
      </c>
      <c r="Z526" s="23" t="s">
        <v>54</v>
      </c>
      <c r="AA526" s="23" t="s">
        <v>54</v>
      </c>
      <c r="AB526" t="s">
        <v>54</v>
      </c>
      <c r="AC526" t="s">
        <v>54</v>
      </c>
      <c r="AD526" t="s">
        <v>54</v>
      </c>
      <c r="AE526" t="s">
        <v>54</v>
      </c>
      <c r="AF526" s="23" t="s">
        <v>54</v>
      </c>
      <c r="AG526" s="23" t="s">
        <v>54</v>
      </c>
      <c r="AH526" s="23" t="s">
        <v>54</v>
      </c>
      <c r="AI526" s="23" t="s">
        <v>54</v>
      </c>
      <c r="AJ526">
        <v>0</v>
      </c>
      <c r="AK526">
        <v>0</v>
      </c>
      <c r="AL526">
        <v>0</v>
      </c>
      <c r="AM526">
        <v>0</v>
      </c>
      <c r="AN526" s="23" t="e">
        <v>#DIV/0!</v>
      </c>
      <c r="AO526" s="23" t="e">
        <v>#DIV/0!</v>
      </c>
      <c r="AP526" s="23" t="e">
        <v>#DIV/0!</v>
      </c>
      <c r="AQ526" s="23" t="e">
        <v>#DIV/0!</v>
      </c>
      <c r="AR526" s="35">
        <v>0</v>
      </c>
      <c r="AS526" s="35">
        <v>0</v>
      </c>
      <c r="AT526" s="35">
        <v>0</v>
      </c>
      <c r="AU526" s="31" t="str">
        <f t="shared" si="11"/>
        <v>库存为0</v>
      </c>
      <c r="AV526" s="36" t="str">
        <f>IFERROR(时间!$B$4+AU526,"上周无销量")</f>
        <v>上周无销量</v>
      </c>
    </row>
    <row r="527" spans="1:48">
      <c r="A527" s="21" t="s">
        <v>1126</v>
      </c>
      <c r="B527" t="s">
        <v>1127</v>
      </c>
      <c r="C527" t="s">
        <v>1075</v>
      </c>
      <c r="D527" s="31">
        <v>0</v>
      </c>
      <c r="E527" s="31">
        <v>0</v>
      </c>
      <c r="F527" s="31">
        <v>0</v>
      </c>
      <c r="G527" s="31">
        <v>0</v>
      </c>
      <c r="H527" s="32">
        <v>0</v>
      </c>
      <c r="I527">
        <v>0</v>
      </c>
      <c r="J527" s="33">
        <v>0</v>
      </c>
      <c r="K527" s="33">
        <v>0</v>
      </c>
      <c r="L527" s="33">
        <v>0</v>
      </c>
      <c r="M527">
        <v>0</v>
      </c>
      <c r="N527">
        <v>0</v>
      </c>
      <c r="O527">
        <v>0</v>
      </c>
      <c r="P527" t="s">
        <v>54</v>
      </c>
      <c r="Q527" t="s">
        <v>54</v>
      </c>
      <c r="R527" t="s">
        <v>54</v>
      </c>
      <c r="S527" t="s">
        <v>54</v>
      </c>
      <c r="T527" t="s">
        <v>54</v>
      </c>
      <c r="U527" t="s">
        <v>54</v>
      </c>
      <c r="V527" t="s">
        <v>54</v>
      </c>
      <c r="W527" t="s">
        <v>54</v>
      </c>
      <c r="X527" s="23" t="s">
        <v>54</v>
      </c>
      <c r="Y527" s="23" t="s">
        <v>54</v>
      </c>
      <c r="Z527" s="23" t="s">
        <v>54</v>
      </c>
      <c r="AA527" s="23" t="s">
        <v>54</v>
      </c>
      <c r="AB527" t="s">
        <v>54</v>
      </c>
      <c r="AC527" t="s">
        <v>54</v>
      </c>
      <c r="AD527" t="s">
        <v>54</v>
      </c>
      <c r="AE527" t="s">
        <v>54</v>
      </c>
      <c r="AF527" s="23" t="s">
        <v>54</v>
      </c>
      <c r="AG527" s="23" t="s">
        <v>54</v>
      </c>
      <c r="AH527" s="23" t="s">
        <v>54</v>
      </c>
      <c r="AI527" s="23" t="s">
        <v>54</v>
      </c>
      <c r="AJ527">
        <v>0</v>
      </c>
      <c r="AK527">
        <v>0</v>
      </c>
      <c r="AL527">
        <v>0</v>
      </c>
      <c r="AM527">
        <v>0</v>
      </c>
      <c r="AN527" s="23" t="e">
        <v>#DIV/0!</v>
      </c>
      <c r="AO527" s="23" t="e">
        <v>#DIV/0!</v>
      </c>
      <c r="AP527" s="23" t="e">
        <v>#DIV/0!</v>
      </c>
      <c r="AQ527" s="23" t="e">
        <v>#DIV/0!</v>
      </c>
      <c r="AR527" s="35">
        <v>0</v>
      </c>
      <c r="AS527" s="35">
        <v>0</v>
      </c>
      <c r="AT527" s="35">
        <v>0</v>
      </c>
      <c r="AU527" s="31" t="str">
        <f t="shared" si="11"/>
        <v>库存为0</v>
      </c>
      <c r="AV527" s="36" t="str">
        <f>IFERROR(时间!$B$4+AU527,"上周无销量")</f>
        <v>上周无销量</v>
      </c>
    </row>
    <row r="528" spans="1:48">
      <c r="A528" s="21" t="s">
        <v>1128</v>
      </c>
      <c r="B528" t="s">
        <v>1129</v>
      </c>
      <c r="C528" t="s">
        <v>1075</v>
      </c>
      <c r="D528" s="31">
        <v>0</v>
      </c>
      <c r="E528" s="31">
        <v>0</v>
      </c>
      <c r="F528" s="31">
        <v>0</v>
      </c>
      <c r="G528" s="31">
        <v>0</v>
      </c>
      <c r="H528" s="32">
        <v>0</v>
      </c>
      <c r="I528">
        <v>0</v>
      </c>
      <c r="J528" s="33">
        <v>0</v>
      </c>
      <c r="K528" s="33">
        <v>0</v>
      </c>
      <c r="L528" s="33">
        <v>0</v>
      </c>
      <c r="M528">
        <v>0</v>
      </c>
      <c r="N528">
        <v>0</v>
      </c>
      <c r="O528">
        <v>0</v>
      </c>
      <c r="P528" t="s">
        <v>54</v>
      </c>
      <c r="Q528" t="s">
        <v>54</v>
      </c>
      <c r="R528" t="s">
        <v>54</v>
      </c>
      <c r="S528" t="s">
        <v>54</v>
      </c>
      <c r="T528" t="s">
        <v>54</v>
      </c>
      <c r="U528" t="s">
        <v>54</v>
      </c>
      <c r="V528" t="s">
        <v>54</v>
      </c>
      <c r="W528" t="s">
        <v>54</v>
      </c>
      <c r="X528" s="23" t="s">
        <v>54</v>
      </c>
      <c r="Y528" s="23" t="s">
        <v>54</v>
      </c>
      <c r="Z528" s="23" t="s">
        <v>54</v>
      </c>
      <c r="AA528" s="23" t="s">
        <v>54</v>
      </c>
      <c r="AB528" t="s">
        <v>54</v>
      </c>
      <c r="AC528" t="s">
        <v>54</v>
      </c>
      <c r="AD528" t="s">
        <v>54</v>
      </c>
      <c r="AE528" t="s">
        <v>54</v>
      </c>
      <c r="AF528" s="23" t="s">
        <v>54</v>
      </c>
      <c r="AG528" s="23" t="s">
        <v>54</v>
      </c>
      <c r="AH528" s="23" t="s">
        <v>54</v>
      </c>
      <c r="AI528" s="23" t="s">
        <v>54</v>
      </c>
      <c r="AJ528">
        <v>0</v>
      </c>
      <c r="AK528">
        <v>0</v>
      </c>
      <c r="AL528">
        <v>0</v>
      </c>
      <c r="AM528">
        <v>0</v>
      </c>
      <c r="AN528" s="23" t="e">
        <v>#DIV/0!</v>
      </c>
      <c r="AO528" s="23" t="e">
        <v>#DIV/0!</v>
      </c>
      <c r="AP528" s="23" t="e">
        <v>#DIV/0!</v>
      </c>
      <c r="AQ528" s="23" t="e">
        <v>#DIV/0!</v>
      </c>
      <c r="AR528" s="35">
        <v>0</v>
      </c>
      <c r="AS528" s="35">
        <v>0</v>
      </c>
      <c r="AT528" s="35">
        <v>0</v>
      </c>
      <c r="AU528" s="31" t="str">
        <f t="shared" si="11"/>
        <v>库存为0</v>
      </c>
      <c r="AV528" s="36" t="str">
        <f>IFERROR(时间!$B$4+AU528,"上周无销量")</f>
        <v>上周无销量</v>
      </c>
    </row>
    <row r="529" spans="1:48">
      <c r="A529" s="21" t="s">
        <v>1130</v>
      </c>
      <c r="B529" t="s">
        <v>1131</v>
      </c>
      <c r="C529" t="s">
        <v>1075</v>
      </c>
      <c r="D529" s="31">
        <v>0</v>
      </c>
      <c r="E529" s="31">
        <v>0</v>
      </c>
      <c r="F529" s="31">
        <v>0</v>
      </c>
      <c r="G529" s="31">
        <v>0</v>
      </c>
      <c r="H529" s="32">
        <v>0</v>
      </c>
      <c r="I529">
        <v>0</v>
      </c>
      <c r="J529" s="33">
        <v>0</v>
      </c>
      <c r="K529" s="33">
        <v>0</v>
      </c>
      <c r="L529" s="33">
        <v>0</v>
      </c>
      <c r="M529">
        <v>0</v>
      </c>
      <c r="N529">
        <v>0</v>
      </c>
      <c r="O529">
        <v>0</v>
      </c>
      <c r="P529" t="s">
        <v>54</v>
      </c>
      <c r="Q529" t="s">
        <v>54</v>
      </c>
      <c r="R529" t="s">
        <v>54</v>
      </c>
      <c r="S529" t="s">
        <v>54</v>
      </c>
      <c r="T529" t="s">
        <v>54</v>
      </c>
      <c r="U529" t="s">
        <v>54</v>
      </c>
      <c r="V529" t="s">
        <v>54</v>
      </c>
      <c r="W529" t="s">
        <v>54</v>
      </c>
      <c r="X529" s="23" t="s">
        <v>54</v>
      </c>
      <c r="Y529" s="23" t="s">
        <v>54</v>
      </c>
      <c r="Z529" s="23" t="s">
        <v>54</v>
      </c>
      <c r="AA529" s="23" t="s">
        <v>54</v>
      </c>
      <c r="AB529" t="s">
        <v>54</v>
      </c>
      <c r="AC529" t="s">
        <v>54</v>
      </c>
      <c r="AD529" t="s">
        <v>54</v>
      </c>
      <c r="AE529" t="s">
        <v>54</v>
      </c>
      <c r="AF529" s="23" t="s">
        <v>54</v>
      </c>
      <c r="AG529" s="23" t="s">
        <v>54</v>
      </c>
      <c r="AH529" s="23" t="s">
        <v>54</v>
      </c>
      <c r="AI529" s="23" t="s">
        <v>54</v>
      </c>
      <c r="AJ529">
        <v>0</v>
      </c>
      <c r="AK529">
        <v>0</v>
      </c>
      <c r="AL529">
        <v>0</v>
      </c>
      <c r="AM529">
        <v>0</v>
      </c>
      <c r="AN529" s="23" t="e">
        <v>#DIV/0!</v>
      </c>
      <c r="AO529" s="23" t="e">
        <v>#DIV/0!</v>
      </c>
      <c r="AP529" s="23" t="e">
        <v>#DIV/0!</v>
      </c>
      <c r="AQ529" s="23" t="e">
        <v>#DIV/0!</v>
      </c>
      <c r="AR529" s="35">
        <v>0</v>
      </c>
      <c r="AS529" s="35">
        <v>0</v>
      </c>
      <c r="AT529" s="35">
        <v>0</v>
      </c>
      <c r="AU529" s="31" t="str">
        <f t="shared" si="11"/>
        <v>库存为0</v>
      </c>
      <c r="AV529" s="36" t="str">
        <f>IFERROR(时间!$B$4+AU529,"上周无销量")</f>
        <v>上周无销量</v>
      </c>
    </row>
    <row r="530" spans="1:48">
      <c r="A530" s="21" t="s">
        <v>1132</v>
      </c>
      <c r="B530" t="s">
        <v>1133</v>
      </c>
      <c r="C530" t="s">
        <v>1075</v>
      </c>
      <c r="D530" s="31">
        <v>0</v>
      </c>
      <c r="E530" s="31">
        <v>0</v>
      </c>
      <c r="F530" s="31">
        <v>0</v>
      </c>
      <c r="G530" s="31">
        <v>0</v>
      </c>
      <c r="H530" s="32">
        <v>0</v>
      </c>
      <c r="I530">
        <v>0</v>
      </c>
      <c r="J530" s="33">
        <v>0</v>
      </c>
      <c r="K530" s="33">
        <v>0</v>
      </c>
      <c r="L530" s="33">
        <v>0</v>
      </c>
      <c r="M530">
        <v>0</v>
      </c>
      <c r="N530">
        <v>0</v>
      </c>
      <c r="O530">
        <v>0</v>
      </c>
      <c r="P530" t="s">
        <v>54</v>
      </c>
      <c r="Q530" t="s">
        <v>54</v>
      </c>
      <c r="R530" t="s">
        <v>54</v>
      </c>
      <c r="S530" t="s">
        <v>54</v>
      </c>
      <c r="T530" t="s">
        <v>54</v>
      </c>
      <c r="U530" t="s">
        <v>54</v>
      </c>
      <c r="V530" t="s">
        <v>54</v>
      </c>
      <c r="W530" t="s">
        <v>54</v>
      </c>
      <c r="X530" s="23" t="s">
        <v>54</v>
      </c>
      <c r="Y530" s="23" t="s">
        <v>54</v>
      </c>
      <c r="Z530" s="23" t="s">
        <v>54</v>
      </c>
      <c r="AA530" s="23" t="s">
        <v>54</v>
      </c>
      <c r="AB530" t="s">
        <v>54</v>
      </c>
      <c r="AC530" t="s">
        <v>54</v>
      </c>
      <c r="AD530" t="s">
        <v>54</v>
      </c>
      <c r="AE530" t="s">
        <v>54</v>
      </c>
      <c r="AF530" s="23" t="s">
        <v>54</v>
      </c>
      <c r="AG530" s="23" t="s">
        <v>54</v>
      </c>
      <c r="AH530" s="23" t="s">
        <v>54</v>
      </c>
      <c r="AI530" s="23" t="s">
        <v>54</v>
      </c>
      <c r="AJ530">
        <v>0</v>
      </c>
      <c r="AK530">
        <v>0</v>
      </c>
      <c r="AL530">
        <v>0</v>
      </c>
      <c r="AM530">
        <v>0</v>
      </c>
      <c r="AN530" s="23" t="e">
        <v>#DIV/0!</v>
      </c>
      <c r="AO530" s="23" t="e">
        <v>#DIV/0!</v>
      </c>
      <c r="AP530" s="23" t="e">
        <v>#DIV/0!</v>
      </c>
      <c r="AQ530" s="23" t="e">
        <v>#DIV/0!</v>
      </c>
      <c r="AR530" s="35">
        <v>0</v>
      </c>
      <c r="AS530" s="35">
        <v>0</v>
      </c>
      <c r="AT530" s="35">
        <v>0</v>
      </c>
      <c r="AU530" s="31" t="str">
        <f t="shared" si="11"/>
        <v>库存为0</v>
      </c>
      <c r="AV530" s="36" t="str">
        <f>IFERROR(时间!$B$4+AU530,"上周无销量")</f>
        <v>上周无销量</v>
      </c>
    </row>
    <row r="531" spans="1:48">
      <c r="A531" s="21" t="s">
        <v>1134</v>
      </c>
      <c r="B531" t="s">
        <v>1135</v>
      </c>
      <c r="C531" t="s">
        <v>1075</v>
      </c>
      <c r="D531" s="31">
        <v>0</v>
      </c>
      <c r="E531" s="31">
        <v>0</v>
      </c>
      <c r="F531" s="31">
        <v>0</v>
      </c>
      <c r="G531" s="31">
        <v>0</v>
      </c>
      <c r="H531" s="32">
        <v>0</v>
      </c>
      <c r="I531">
        <v>0</v>
      </c>
      <c r="J531" s="33">
        <v>0</v>
      </c>
      <c r="K531" s="33">
        <v>0</v>
      </c>
      <c r="L531" s="33">
        <v>0</v>
      </c>
      <c r="M531">
        <v>0</v>
      </c>
      <c r="N531">
        <v>0</v>
      </c>
      <c r="O531">
        <v>0</v>
      </c>
      <c r="P531" t="s">
        <v>54</v>
      </c>
      <c r="Q531" t="s">
        <v>54</v>
      </c>
      <c r="R531" t="s">
        <v>54</v>
      </c>
      <c r="S531" t="s">
        <v>54</v>
      </c>
      <c r="T531" t="s">
        <v>54</v>
      </c>
      <c r="U531" t="s">
        <v>54</v>
      </c>
      <c r="V531" t="s">
        <v>54</v>
      </c>
      <c r="W531" t="s">
        <v>54</v>
      </c>
      <c r="X531" s="23" t="s">
        <v>54</v>
      </c>
      <c r="Y531" s="23" t="s">
        <v>54</v>
      </c>
      <c r="Z531" s="23" t="s">
        <v>54</v>
      </c>
      <c r="AA531" s="23" t="s">
        <v>54</v>
      </c>
      <c r="AB531" t="s">
        <v>54</v>
      </c>
      <c r="AC531" t="s">
        <v>54</v>
      </c>
      <c r="AD531" t="s">
        <v>54</v>
      </c>
      <c r="AE531" t="s">
        <v>54</v>
      </c>
      <c r="AF531" s="23" t="s">
        <v>54</v>
      </c>
      <c r="AG531" s="23" t="s">
        <v>54</v>
      </c>
      <c r="AH531" s="23" t="s">
        <v>54</v>
      </c>
      <c r="AI531" s="23" t="s">
        <v>54</v>
      </c>
      <c r="AJ531">
        <v>0</v>
      </c>
      <c r="AK531">
        <v>0</v>
      </c>
      <c r="AL531">
        <v>0</v>
      </c>
      <c r="AM531">
        <v>0</v>
      </c>
      <c r="AN531" s="23" t="e">
        <v>#DIV/0!</v>
      </c>
      <c r="AO531" s="23" t="e">
        <v>#DIV/0!</v>
      </c>
      <c r="AP531" s="23" t="e">
        <v>#DIV/0!</v>
      </c>
      <c r="AQ531" s="23" t="e">
        <v>#DIV/0!</v>
      </c>
      <c r="AR531" s="35">
        <v>0</v>
      </c>
      <c r="AS531" s="35">
        <v>0</v>
      </c>
      <c r="AT531" s="35">
        <v>0</v>
      </c>
      <c r="AU531" s="31" t="str">
        <f t="shared" si="11"/>
        <v>库存为0</v>
      </c>
      <c r="AV531" s="36" t="str">
        <f>IFERROR(时间!$B$4+AU531,"上周无销量")</f>
        <v>上周无销量</v>
      </c>
    </row>
    <row r="532" spans="1:48">
      <c r="A532" s="21" t="s">
        <v>1136</v>
      </c>
      <c r="B532" t="s">
        <v>1137</v>
      </c>
      <c r="C532" t="s">
        <v>1075</v>
      </c>
      <c r="D532" s="31">
        <v>0</v>
      </c>
      <c r="E532" s="31">
        <v>0</v>
      </c>
      <c r="F532" s="31">
        <v>0</v>
      </c>
      <c r="G532" s="31">
        <v>0</v>
      </c>
      <c r="H532" s="32">
        <v>0</v>
      </c>
      <c r="I532">
        <v>0</v>
      </c>
      <c r="J532" s="33">
        <v>0</v>
      </c>
      <c r="K532" s="33">
        <v>0</v>
      </c>
      <c r="L532" s="33">
        <v>0</v>
      </c>
      <c r="M532">
        <v>0</v>
      </c>
      <c r="N532">
        <v>0</v>
      </c>
      <c r="O532">
        <v>0</v>
      </c>
      <c r="P532" t="s">
        <v>54</v>
      </c>
      <c r="Q532" t="s">
        <v>54</v>
      </c>
      <c r="R532" t="s">
        <v>54</v>
      </c>
      <c r="S532" t="s">
        <v>54</v>
      </c>
      <c r="T532" t="s">
        <v>54</v>
      </c>
      <c r="U532" t="s">
        <v>54</v>
      </c>
      <c r="V532" t="s">
        <v>54</v>
      </c>
      <c r="W532" t="s">
        <v>54</v>
      </c>
      <c r="X532" s="23" t="s">
        <v>54</v>
      </c>
      <c r="Y532" s="23" t="s">
        <v>54</v>
      </c>
      <c r="Z532" s="23" t="s">
        <v>54</v>
      </c>
      <c r="AA532" s="23" t="s">
        <v>54</v>
      </c>
      <c r="AB532" t="s">
        <v>54</v>
      </c>
      <c r="AC532" t="s">
        <v>54</v>
      </c>
      <c r="AD532" t="s">
        <v>54</v>
      </c>
      <c r="AE532" t="s">
        <v>54</v>
      </c>
      <c r="AF532" s="23" t="s">
        <v>54</v>
      </c>
      <c r="AG532" s="23" t="s">
        <v>54</v>
      </c>
      <c r="AH532" s="23" t="s">
        <v>54</v>
      </c>
      <c r="AI532" s="23" t="s">
        <v>54</v>
      </c>
      <c r="AJ532">
        <v>0</v>
      </c>
      <c r="AK532">
        <v>0</v>
      </c>
      <c r="AL532">
        <v>0</v>
      </c>
      <c r="AM532">
        <v>0</v>
      </c>
      <c r="AN532" s="23" t="e">
        <v>#DIV/0!</v>
      </c>
      <c r="AO532" s="23" t="e">
        <v>#DIV/0!</v>
      </c>
      <c r="AP532" s="23" t="e">
        <v>#DIV/0!</v>
      </c>
      <c r="AQ532" s="23" t="e">
        <v>#DIV/0!</v>
      </c>
      <c r="AR532" s="35">
        <v>0</v>
      </c>
      <c r="AS532" s="35">
        <v>0</v>
      </c>
      <c r="AT532" s="35">
        <v>0</v>
      </c>
      <c r="AU532" s="31" t="str">
        <f t="shared" si="11"/>
        <v>库存为0</v>
      </c>
      <c r="AV532" s="36" t="str">
        <f>IFERROR(时间!$B$4+AU532,"上周无销量")</f>
        <v>上周无销量</v>
      </c>
    </row>
    <row r="533" spans="1:48">
      <c r="A533" s="21" t="s">
        <v>1138</v>
      </c>
      <c r="B533" t="s">
        <v>1139</v>
      </c>
      <c r="C533" t="s">
        <v>1075</v>
      </c>
      <c r="D533" s="31">
        <v>0</v>
      </c>
      <c r="E533" s="31">
        <v>0</v>
      </c>
      <c r="F533" s="31">
        <v>0</v>
      </c>
      <c r="G533" s="31">
        <v>0</v>
      </c>
      <c r="H533" s="32">
        <v>0</v>
      </c>
      <c r="I533">
        <v>0</v>
      </c>
      <c r="J533" s="33">
        <v>0</v>
      </c>
      <c r="K533" s="33">
        <v>0</v>
      </c>
      <c r="L533" s="33">
        <v>0</v>
      </c>
      <c r="M533">
        <v>0</v>
      </c>
      <c r="N533">
        <v>0</v>
      </c>
      <c r="O533">
        <v>0</v>
      </c>
      <c r="P533" t="s">
        <v>54</v>
      </c>
      <c r="Q533" t="s">
        <v>54</v>
      </c>
      <c r="R533" t="s">
        <v>54</v>
      </c>
      <c r="S533" t="s">
        <v>54</v>
      </c>
      <c r="T533" t="s">
        <v>54</v>
      </c>
      <c r="U533" t="s">
        <v>54</v>
      </c>
      <c r="V533" t="s">
        <v>54</v>
      </c>
      <c r="W533" t="s">
        <v>54</v>
      </c>
      <c r="X533" s="23" t="s">
        <v>54</v>
      </c>
      <c r="Y533" s="23" t="s">
        <v>54</v>
      </c>
      <c r="Z533" s="23" t="s">
        <v>54</v>
      </c>
      <c r="AA533" s="23" t="s">
        <v>54</v>
      </c>
      <c r="AB533" t="s">
        <v>54</v>
      </c>
      <c r="AC533" t="s">
        <v>54</v>
      </c>
      <c r="AD533" t="s">
        <v>54</v>
      </c>
      <c r="AE533" t="s">
        <v>54</v>
      </c>
      <c r="AF533" s="23" t="s">
        <v>54</v>
      </c>
      <c r="AG533" s="23" t="s">
        <v>54</v>
      </c>
      <c r="AH533" s="23" t="s">
        <v>54</v>
      </c>
      <c r="AI533" s="23" t="s">
        <v>54</v>
      </c>
      <c r="AJ533">
        <v>0</v>
      </c>
      <c r="AK533">
        <v>0</v>
      </c>
      <c r="AL533">
        <v>0</v>
      </c>
      <c r="AM533">
        <v>0</v>
      </c>
      <c r="AN533" s="23" t="e">
        <v>#DIV/0!</v>
      </c>
      <c r="AO533" s="23" t="e">
        <v>#DIV/0!</v>
      </c>
      <c r="AP533" s="23" t="e">
        <v>#DIV/0!</v>
      </c>
      <c r="AQ533" s="23" t="e">
        <v>#DIV/0!</v>
      </c>
      <c r="AR533" s="35">
        <v>0</v>
      </c>
      <c r="AS533" s="35">
        <v>0</v>
      </c>
      <c r="AT533" s="35">
        <v>0</v>
      </c>
      <c r="AU533" s="31" t="str">
        <f t="shared" si="11"/>
        <v>库存为0</v>
      </c>
      <c r="AV533" s="36" t="str">
        <f>IFERROR(时间!$B$4+AU533,"上周无销量")</f>
        <v>上周无销量</v>
      </c>
    </row>
    <row r="534" spans="1:48">
      <c r="A534" s="21" t="s">
        <v>1140</v>
      </c>
      <c r="B534" t="s">
        <v>1141</v>
      </c>
      <c r="C534" t="s">
        <v>1075</v>
      </c>
      <c r="D534" s="31">
        <v>0</v>
      </c>
      <c r="E534" s="31">
        <v>0</v>
      </c>
      <c r="F534" s="31">
        <v>0</v>
      </c>
      <c r="G534" s="31">
        <v>0</v>
      </c>
      <c r="H534" s="32">
        <v>0</v>
      </c>
      <c r="I534">
        <v>0</v>
      </c>
      <c r="J534" s="33">
        <v>0</v>
      </c>
      <c r="K534" s="33">
        <v>0</v>
      </c>
      <c r="L534" s="33">
        <v>0</v>
      </c>
      <c r="M534">
        <v>0</v>
      </c>
      <c r="N534">
        <v>0</v>
      </c>
      <c r="O534">
        <v>0</v>
      </c>
      <c r="P534" t="s">
        <v>54</v>
      </c>
      <c r="Q534" t="s">
        <v>54</v>
      </c>
      <c r="R534" t="s">
        <v>54</v>
      </c>
      <c r="S534" t="s">
        <v>54</v>
      </c>
      <c r="T534" t="s">
        <v>54</v>
      </c>
      <c r="U534" t="s">
        <v>54</v>
      </c>
      <c r="V534" t="s">
        <v>54</v>
      </c>
      <c r="W534" t="s">
        <v>54</v>
      </c>
      <c r="X534" s="23" t="s">
        <v>54</v>
      </c>
      <c r="Y534" s="23" t="s">
        <v>54</v>
      </c>
      <c r="Z534" s="23" t="s">
        <v>54</v>
      </c>
      <c r="AA534" s="23" t="s">
        <v>54</v>
      </c>
      <c r="AB534" t="s">
        <v>54</v>
      </c>
      <c r="AC534" t="s">
        <v>54</v>
      </c>
      <c r="AD534" t="s">
        <v>54</v>
      </c>
      <c r="AE534" t="s">
        <v>54</v>
      </c>
      <c r="AF534" s="23" t="s">
        <v>54</v>
      </c>
      <c r="AG534" s="23" t="s">
        <v>54</v>
      </c>
      <c r="AH534" s="23" t="s">
        <v>54</v>
      </c>
      <c r="AI534" s="23" t="s">
        <v>54</v>
      </c>
      <c r="AJ534">
        <v>0</v>
      </c>
      <c r="AK534">
        <v>0</v>
      </c>
      <c r="AL534">
        <v>0</v>
      </c>
      <c r="AM534">
        <v>0</v>
      </c>
      <c r="AN534" s="23" t="e">
        <v>#DIV/0!</v>
      </c>
      <c r="AO534" s="23" t="e">
        <v>#DIV/0!</v>
      </c>
      <c r="AP534" s="23" t="e">
        <v>#DIV/0!</v>
      </c>
      <c r="AQ534" s="23" t="e">
        <v>#DIV/0!</v>
      </c>
      <c r="AR534" s="35">
        <v>0</v>
      </c>
      <c r="AS534" s="35">
        <v>0</v>
      </c>
      <c r="AT534" s="35">
        <v>0</v>
      </c>
      <c r="AU534" s="31" t="str">
        <f t="shared" si="11"/>
        <v>库存为0</v>
      </c>
      <c r="AV534" s="36" t="str">
        <f>IFERROR(时间!$B$4+AU534,"上周无销量")</f>
        <v>上周无销量</v>
      </c>
    </row>
    <row r="535" spans="1:48">
      <c r="A535" s="21" t="s">
        <v>1142</v>
      </c>
      <c r="B535" t="s">
        <v>1143</v>
      </c>
      <c r="C535" t="s">
        <v>1075</v>
      </c>
      <c r="D535" s="31">
        <v>0</v>
      </c>
      <c r="E535" s="31">
        <v>0</v>
      </c>
      <c r="F535" s="31">
        <v>0</v>
      </c>
      <c r="G535" s="31">
        <v>0</v>
      </c>
      <c r="H535" s="32">
        <v>0</v>
      </c>
      <c r="I535">
        <v>0</v>
      </c>
      <c r="J535" s="33">
        <v>0</v>
      </c>
      <c r="K535" s="33">
        <v>0</v>
      </c>
      <c r="L535" s="33">
        <v>0</v>
      </c>
      <c r="M535">
        <v>0</v>
      </c>
      <c r="N535">
        <v>0</v>
      </c>
      <c r="O535">
        <v>0</v>
      </c>
      <c r="P535" t="s">
        <v>54</v>
      </c>
      <c r="Q535" t="s">
        <v>54</v>
      </c>
      <c r="R535" t="s">
        <v>54</v>
      </c>
      <c r="S535" t="s">
        <v>54</v>
      </c>
      <c r="T535" t="s">
        <v>54</v>
      </c>
      <c r="U535" t="s">
        <v>54</v>
      </c>
      <c r="V535" t="s">
        <v>54</v>
      </c>
      <c r="W535" t="s">
        <v>54</v>
      </c>
      <c r="X535" s="23" t="s">
        <v>54</v>
      </c>
      <c r="Y535" s="23" t="s">
        <v>54</v>
      </c>
      <c r="Z535" s="23" t="s">
        <v>54</v>
      </c>
      <c r="AA535" s="23" t="s">
        <v>54</v>
      </c>
      <c r="AB535" t="s">
        <v>54</v>
      </c>
      <c r="AC535" t="s">
        <v>54</v>
      </c>
      <c r="AD535" t="s">
        <v>54</v>
      </c>
      <c r="AE535" t="s">
        <v>54</v>
      </c>
      <c r="AF535" s="23" t="s">
        <v>54</v>
      </c>
      <c r="AG535" s="23" t="s">
        <v>54</v>
      </c>
      <c r="AH535" s="23" t="s">
        <v>54</v>
      </c>
      <c r="AI535" s="23" t="s">
        <v>54</v>
      </c>
      <c r="AJ535">
        <v>0</v>
      </c>
      <c r="AK535">
        <v>0</v>
      </c>
      <c r="AL535">
        <v>0</v>
      </c>
      <c r="AM535">
        <v>0</v>
      </c>
      <c r="AN535" s="23" t="e">
        <v>#DIV/0!</v>
      </c>
      <c r="AO535" s="23" t="e">
        <v>#DIV/0!</v>
      </c>
      <c r="AP535" s="23" t="e">
        <v>#DIV/0!</v>
      </c>
      <c r="AQ535" s="23" t="e">
        <v>#DIV/0!</v>
      </c>
      <c r="AR535" s="35">
        <v>0</v>
      </c>
      <c r="AS535" s="35">
        <v>0</v>
      </c>
      <c r="AT535" s="35">
        <v>0</v>
      </c>
      <c r="AU535" s="31" t="str">
        <f t="shared" si="11"/>
        <v>库存为0</v>
      </c>
      <c r="AV535" s="36" t="str">
        <f>IFERROR(时间!$B$4+AU535,"上周无销量")</f>
        <v>上周无销量</v>
      </c>
    </row>
    <row r="536" spans="1:48">
      <c r="A536" s="21" t="s">
        <v>1144</v>
      </c>
      <c r="B536" t="s">
        <v>1145</v>
      </c>
      <c r="C536" t="s">
        <v>1075</v>
      </c>
      <c r="D536" s="31">
        <v>0</v>
      </c>
      <c r="E536" s="31">
        <v>0</v>
      </c>
      <c r="F536" s="31">
        <v>0</v>
      </c>
      <c r="G536" s="31">
        <v>0</v>
      </c>
      <c r="H536" s="32">
        <v>0</v>
      </c>
      <c r="I536">
        <v>0</v>
      </c>
      <c r="J536" s="33">
        <v>0</v>
      </c>
      <c r="K536" s="33">
        <v>0</v>
      </c>
      <c r="L536" s="33">
        <v>0</v>
      </c>
      <c r="M536">
        <v>0</v>
      </c>
      <c r="N536">
        <v>0</v>
      </c>
      <c r="O536">
        <v>0</v>
      </c>
      <c r="P536" t="s">
        <v>54</v>
      </c>
      <c r="Q536" t="s">
        <v>54</v>
      </c>
      <c r="R536" t="s">
        <v>54</v>
      </c>
      <c r="S536" t="s">
        <v>54</v>
      </c>
      <c r="T536" t="s">
        <v>54</v>
      </c>
      <c r="U536" t="s">
        <v>54</v>
      </c>
      <c r="V536" t="s">
        <v>54</v>
      </c>
      <c r="W536" t="s">
        <v>54</v>
      </c>
      <c r="X536" s="23" t="s">
        <v>54</v>
      </c>
      <c r="Y536" s="23" t="s">
        <v>54</v>
      </c>
      <c r="Z536" s="23" t="s">
        <v>54</v>
      </c>
      <c r="AA536" s="23" t="s">
        <v>54</v>
      </c>
      <c r="AB536" t="s">
        <v>54</v>
      </c>
      <c r="AC536" t="s">
        <v>54</v>
      </c>
      <c r="AD536" t="s">
        <v>54</v>
      </c>
      <c r="AE536" t="s">
        <v>54</v>
      </c>
      <c r="AF536" s="23" t="s">
        <v>54</v>
      </c>
      <c r="AG536" s="23" t="s">
        <v>54</v>
      </c>
      <c r="AH536" s="23" t="s">
        <v>54</v>
      </c>
      <c r="AI536" s="23" t="s">
        <v>54</v>
      </c>
      <c r="AJ536">
        <v>0</v>
      </c>
      <c r="AK536">
        <v>0</v>
      </c>
      <c r="AL536">
        <v>0</v>
      </c>
      <c r="AM536">
        <v>0</v>
      </c>
      <c r="AN536" s="23" t="e">
        <v>#DIV/0!</v>
      </c>
      <c r="AO536" s="23" t="e">
        <v>#DIV/0!</v>
      </c>
      <c r="AP536" s="23" t="e">
        <v>#DIV/0!</v>
      </c>
      <c r="AQ536" s="23" t="e">
        <v>#DIV/0!</v>
      </c>
      <c r="AR536" s="35">
        <v>0</v>
      </c>
      <c r="AS536" s="35">
        <v>0</v>
      </c>
      <c r="AT536" s="35">
        <v>0</v>
      </c>
      <c r="AU536" s="31" t="str">
        <f t="shared" si="11"/>
        <v>库存为0</v>
      </c>
      <c r="AV536" s="36" t="str">
        <f>IFERROR(时间!$B$4+AU536,"上周无销量")</f>
        <v>上周无销量</v>
      </c>
    </row>
    <row r="537" spans="1:48">
      <c r="A537" s="21" t="s">
        <v>1146</v>
      </c>
      <c r="B537" t="s">
        <v>1147</v>
      </c>
      <c r="C537" t="s">
        <v>1075</v>
      </c>
      <c r="D537" s="31">
        <v>0</v>
      </c>
      <c r="E537" s="31">
        <v>0</v>
      </c>
      <c r="F537" s="31">
        <v>0</v>
      </c>
      <c r="G537" s="31">
        <v>0</v>
      </c>
      <c r="H537" s="32">
        <v>0</v>
      </c>
      <c r="I537">
        <v>0</v>
      </c>
      <c r="J537" s="33">
        <v>0</v>
      </c>
      <c r="K537" s="33">
        <v>0</v>
      </c>
      <c r="L537" s="33">
        <v>0</v>
      </c>
      <c r="M537">
        <v>0</v>
      </c>
      <c r="N537">
        <v>0</v>
      </c>
      <c r="O537">
        <v>0</v>
      </c>
      <c r="P537" t="s">
        <v>54</v>
      </c>
      <c r="Q537" t="s">
        <v>54</v>
      </c>
      <c r="R537" t="s">
        <v>54</v>
      </c>
      <c r="S537" t="s">
        <v>54</v>
      </c>
      <c r="T537" t="s">
        <v>54</v>
      </c>
      <c r="U537" t="s">
        <v>54</v>
      </c>
      <c r="V537" t="s">
        <v>54</v>
      </c>
      <c r="W537" t="s">
        <v>54</v>
      </c>
      <c r="X537" s="23" t="s">
        <v>54</v>
      </c>
      <c r="Y537" s="23" t="s">
        <v>54</v>
      </c>
      <c r="Z537" s="23" t="s">
        <v>54</v>
      </c>
      <c r="AA537" s="23" t="s">
        <v>54</v>
      </c>
      <c r="AB537" t="s">
        <v>54</v>
      </c>
      <c r="AC537" t="s">
        <v>54</v>
      </c>
      <c r="AD537" t="s">
        <v>54</v>
      </c>
      <c r="AE537" t="s">
        <v>54</v>
      </c>
      <c r="AF537" s="23" t="s">
        <v>54</v>
      </c>
      <c r="AG537" s="23" t="s">
        <v>54</v>
      </c>
      <c r="AH537" s="23" t="s">
        <v>54</v>
      </c>
      <c r="AI537" s="23" t="s">
        <v>54</v>
      </c>
      <c r="AJ537">
        <v>0</v>
      </c>
      <c r="AK537">
        <v>0</v>
      </c>
      <c r="AL537">
        <v>0</v>
      </c>
      <c r="AM537">
        <v>0</v>
      </c>
      <c r="AN537" s="23" t="e">
        <v>#DIV/0!</v>
      </c>
      <c r="AO537" s="23" t="e">
        <v>#DIV/0!</v>
      </c>
      <c r="AP537" s="23" t="e">
        <v>#DIV/0!</v>
      </c>
      <c r="AQ537" s="23" t="e">
        <v>#DIV/0!</v>
      </c>
      <c r="AR537" s="35">
        <v>0</v>
      </c>
      <c r="AS537" s="35">
        <v>0</v>
      </c>
      <c r="AT537" s="35">
        <v>0</v>
      </c>
      <c r="AU537" s="31" t="str">
        <f t="shared" si="11"/>
        <v>库存为0</v>
      </c>
      <c r="AV537" s="36" t="str">
        <f>IFERROR(时间!$B$4+AU537,"上周无销量")</f>
        <v>上周无销量</v>
      </c>
    </row>
    <row r="538" spans="1:48">
      <c r="A538" s="21" t="s">
        <v>1148</v>
      </c>
      <c r="B538" t="s">
        <v>1149</v>
      </c>
      <c r="C538" t="s">
        <v>1075</v>
      </c>
      <c r="D538" s="31">
        <v>0</v>
      </c>
      <c r="E538" s="31">
        <v>0</v>
      </c>
      <c r="F538" s="31">
        <v>0</v>
      </c>
      <c r="G538" s="31">
        <v>0</v>
      </c>
      <c r="H538" s="32">
        <v>0</v>
      </c>
      <c r="I538">
        <v>0</v>
      </c>
      <c r="J538" s="33">
        <v>0</v>
      </c>
      <c r="K538" s="33">
        <v>0</v>
      </c>
      <c r="L538" s="33">
        <v>0</v>
      </c>
      <c r="M538">
        <v>0</v>
      </c>
      <c r="N538">
        <v>0</v>
      </c>
      <c r="O538">
        <v>0</v>
      </c>
      <c r="P538" t="s">
        <v>54</v>
      </c>
      <c r="Q538" t="s">
        <v>54</v>
      </c>
      <c r="R538" t="s">
        <v>54</v>
      </c>
      <c r="S538" t="s">
        <v>54</v>
      </c>
      <c r="T538" t="s">
        <v>54</v>
      </c>
      <c r="U538" t="s">
        <v>54</v>
      </c>
      <c r="V538" t="s">
        <v>54</v>
      </c>
      <c r="W538" t="s">
        <v>54</v>
      </c>
      <c r="X538" s="23" t="s">
        <v>54</v>
      </c>
      <c r="Y538" s="23" t="s">
        <v>54</v>
      </c>
      <c r="Z538" s="23" t="s">
        <v>54</v>
      </c>
      <c r="AA538" s="23" t="s">
        <v>54</v>
      </c>
      <c r="AB538" t="s">
        <v>54</v>
      </c>
      <c r="AC538" t="s">
        <v>54</v>
      </c>
      <c r="AD538" t="s">
        <v>54</v>
      </c>
      <c r="AE538" t="s">
        <v>54</v>
      </c>
      <c r="AF538" s="23" t="s">
        <v>54</v>
      </c>
      <c r="AG538" s="23" t="s">
        <v>54</v>
      </c>
      <c r="AH538" s="23" t="s">
        <v>54</v>
      </c>
      <c r="AI538" s="23" t="s">
        <v>54</v>
      </c>
      <c r="AJ538">
        <v>0</v>
      </c>
      <c r="AK538">
        <v>0</v>
      </c>
      <c r="AL538">
        <v>0</v>
      </c>
      <c r="AM538">
        <v>0</v>
      </c>
      <c r="AN538" s="23" t="e">
        <v>#DIV/0!</v>
      </c>
      <c r="AO538" s="23" t="e">
        <v>#DIV/0!</v>
      </c>
      <c r="AP538" s="23" t="e">
        <v>#DIV/0!</v>
      </c>
      <c r="AQ538" s="23" t="e">
        <v>#DIV/0!</v>
      </c>
      <c r="AR538" s="35">
        <v>0</v>
      </c>
      <c r="AS538" s="35">
        <v>0</v>
      </c>
      <c r="AT538" s="35">
        <v>0</v>
      </c>
      <c r="AU538" s="31" t="str">
        <f t="shared" si="11"/>
        <v>库存为0</v>
      </c>
      <c r="AV538" s="36" t="str">
        <f>IFERROR(时间!$B$4+AU538,"上周无销量")</f>
        <v>上周无销量</v>
      </c>
    </row>
    <row r="539" spans="1:48">
      <c r="A539" s="21" t="s">
        <v>1150</v>
      </c>
      <c r="B539" t="s">
        <v>1151</v>
      </c>
      <c r="C539" t="s">
        <v>1075</v>
      </c>
      <c r="D539" s="31">
        <v>0</v>
      </c>
      <c r="E539" s="31">
        <v>0</v>
      </c>
      <c r="F539" s="31">
        <v>0</v>
      </c>
      <c r="G539" s="31">
        <v>0</v>
      </c>
      <c r="H539" s="32">
        <v>0</v>
      </c>
      <c r="I539">
        <v>0</v>
      </c>
      <c r="J539" s="33">
        <v>0</v>
      </c>
      <c r="K539" s="33">
        <v>0</v>
      </c>
      <c r="L539" s="33">
        <v>0</v>
      </c>
      <c r="M539">
        <v>0</v>
      </c>
      <c r="N539">
        <v>0</v>
      </c>
      <c r="O539">
        <v>0</v>
      </c>
      <c r="P539" t="s">
        <v>54</v>
      </c>
      <c r="Q539" t="s">
        <v>54</v>
      </c>
      <c r="R539" t="s">
        <v>54</v>
      </c>
      <c r="S539" t="s">
        <v>54</v>
      </c>
      <c r="T539" t="s">
        <v>54</v>
      </c>
      <c r="U539" t="s">
        <v>54</v>
      </c>
      <c r="V539" t="s">
        <v>54</v>
      </c>
      <c r="W539" t="s">
        <v>54</v>
      </c>
      <c r="X539" s="23" t="s">
        <v>54</v>
      </c>
      <c r="Y539" s="23" t="s">
        <v>54</v>
      </c>
      <c r="Z539" s="23" t="s">
        <v>54</v>
      </c>
      <c r="AA539" s="23" t="s">
        <v>54</v>
      </c>
      <c r="AB539" t="s">
        <v>54</v>
      </c>
      <c r="AC539" t="s">
        <v>54</v>
      </c>
      <c r="AD539" t="s">
        <v>54</v>
      </c>
      <c r="AE539" t="s">
        <v>54</v>
      </c>
      <c r="AF539" s="23" t="s">
        <v>54</v>
      </c>
      <c r="AG539" s="23" t="s">
        <v>54</v>
      </c>
      <c r="AH539" s="23" t="s">
        <v>54</v>
      </c>
      <c r="AI539" s="23" t="s">
        <v>54</v>
      </c>
      <c r="AJ539">
        <v>0</v>
      </c>
      <c r="AK539">
        <v>0</v>
      </c>
      <c r="AL539">
        <v>0</v>
      </c>
      <c r="AM539">
        <v>0</v>
      </c>
      <c r="AN539" s="23" t="e">
        <v>#DIV/0!</v>
      </c>
      <c r="AO539" s="23" t="e">
        <v>#DIV/0!</v>
      </c>
      <c r="AP539" s="23" t="e">
        <v>#DIV/0!</v>
      </c>
      <c r="AQ539" s="23" t="e">
        <v>#DIV/0!</v>
      </c>
      <c r="AR539" s="35">
        <v>0</v>
      </c>
      <c r="AS539" s="35">
        <v>0</v>
      </c>
      <c r="AT539" s="35">
        <v>0</v>
      </c>
      <c r="AU539" s="31" t="str">
        <f t="shared" si="11"/>
        <v>库存为0</v>
      </c>
      <c r="AV539" s="36" t="str">
        <f>IFERROR(时间!$B$4+AU539,"上周无销量")</f>
        <v>上周无销量</v>
      </c>
    </row>
    <row r="540" spans="1:48">
      <c r="A540" s="21" t="s">
        <v>1152</v>
      </c>
      <c r="B540" t="s">
        <v>1153</v>
      </c>
      <c r="C540" t="s">
        <v>1075</v>
      </c>
      <c r="D540" s="31">
        <v>0</v>
      </c>
      <c r="E540" s="31">
        <v>0</v>
      </c>
      <c r="F540" s="31">
        <v>0</v>
      </c>
      <c r="G540" s="31">
        <v>0</v>
      </c>
      <c r="H540" s="32">
        <v>0</v>
      </c>
      <c r="I540">
        <v>0</v>
      </c>
      <c r="J540" s="33">
        <v>0</v>
      </c>
      <c r="K540" s="33">
        <v>0</v>
      </c>
      <c r="L540" s="33">
        <v>0</v>
      </c>
      <c r="M540">
        <v>0</v>
      </c>
      <c r="N540">
        <v>0</v>
      </c>
      <c r="O540">
        <v>0</v>
      </c>
      <c r="P540" t="s">
        <v>54</v>
      </c>
      <c r="Q540" t="s">
        <v>54</v>
      </c>
      <c r="R540" t="s">
        <v>54</v>
      </c>
      <c r="S540" t="s">
        <v>54</v>
      </c>
      <c r="T540" t="s">
        <v>54</v>
      </c>
      <c r="U540" t="s">
        <v>54</v>
      </c>
      <c r="V540" t="s">
        <v>54</v>
      </c>
      <c r="W540" t="s">
        <v>54</v>
      </c>
      <c r="X540" s="23" t="s">
        <v>54</v>
      </c>
      <c r="Y540" s="23" t="s">
        <v>54</v>
      </c>
      <c r="Z540" s="23" t="s">
        <v>54</v>
      </c>
      <c r="AA540" s="23" t="s">
        <v>54</v>
      </c>
      <c r="AB540" t="s">
        <v>54</v>
      </c>
      <c r="AC540" t="s">
        <v>54</v>
      </c>
      <c r="AD540" t="s">
        <v>54</v>
      </c>
      <c r="AE540" t="s">
        <v>54</v>
      </c>
      <c r="AF540" s="23" t="s">
        <v>54</v>
      </c>
      <c r="AG540" s="23" t="s">
        <v>54</v>
      </c>
      <c r="AH540" s="23" t="s">
        <v>54</v>
      </c>
      <c r="AI540" s="23" t="s">
        <v>54</v>
      </c>
      <c r="AJ540">
        <v>0</v>
      </c>
      <c r="AK540">
        <v>0</v>
      </c>
      <c r="AL540">
        <v>0</v>
      </c>
      <c r="AM540">
        <v>0</v>
      </c>
      <c r="AN540" s="23" t="e">
        <v>#DIV/0!</v>
      </c>
      <c r="AO540" s="23" t="e">
        <v>#DIV/0!</v>
      </c>
      <c r="AP540" s="23" t="e">
        <v>#DIV/0!</v>
      </c>
      <c r="AQ540" s="23" t="e">
        <v>#DIV/0!</v>
      </c>
      <c r="AR540" s="35">
        <v>0</v>
      </c>
      <c r="AS540" s="35">
        <v>0</v>
      </c>
      <c r="AT540" s="35">
        <v>0</v>
      </c>
      <c r="AU540" s="31" t="str">
        <f t="shared" si="11"/>
        <v>库存为0</v>
      </c>
      <c r="AV540" s="36" t="str">
        <f>IFERROR(时间!$B$4+AU540,"上周无销量")</f>
        <v>上周无销量</v>
      </c>
    </row>
    <row r="541" spans="1:48">
      <c r="A541" s="21" t="s">
        <v>1154</v>
      </c>
      <c r="B541" t="s">
        <v>1155</v>
      </c>
      <c r="C541" t="s">
        <v>1075</v>
      </c>
      <c r="D541" s="31">
        <v>0</v>
      </c>
      <c r="E541" s="31">
        <v>0</v>
      </c>
      <c r="F541" s="31">
        <v>0</v>
      </c>
      <c r="G541" s="31">
        <v>0</v>
      </c>
      <c r="H541" s="32">
        <v>0</v>
      </c>
      <c r="I541">
        <v>0</v>
      </c>
      <c r="J541" s="33">
        <v>0</v>
      </c>
      <c r="K541" s="33">
        <v>0</v>
      </c>
      <c r="L541" s="33">
        <v>0</v>
      </c>
      <c r="M541">
        <v>0</v>
      </c>
      <c r="N541">
        <v>0</v>
      </c>
      <c r="O541">
        <v>0</v>
      </c>
      <c r="P541" t="s">
        <v>54</v>
      </c>
      <c r="Q541" t="s">
        <v>54</v>
      </c>
      <c r="R541" t="s">
        <v>54</v>
      </c>
      <c r="S541" t="s">
        <v>54</v>
      </c>
      <c r="T541" t="s">
        <v>54</v>
      </c>
      <c r="U541" t="s">
        <v>54</v>
      </c>
      <c r="V541" t="s">
        <v>54</v>
      </c>
      <c r="W541" t="s">
        <v>54</v>
      </c>
      <c r="X541" s="23" t="s">
        <v>54</v>
      </c>
      <c r="Y541" s="23" t="s">
        <v>54</v>
      </c>
      <c r="Z541" s="23" t="s">
        <v>54</v>
      </c>
      <c r="AA541" s="23" t="s">
        <v>54</v>
      </c>
      <c r="AB541" t="s">
        <v>54</v>
      </c>
      <c r="AC541" t="s">
        <v>54</v>
      </c>
      <c r="AD541" t="s">
        <v>54</v>
      </c>
      <c r="AE541" t="s">
        <v>54</v>
      </c>
      <c r="AF541" s="23" t="s">
        <v>54</v>
      </c>
      <c r="AG541" s="23" t="s">
        <v>54</v>
      </c>
      <c r="AH541" s="23" t="s">
        <v>54</v>
      </c>
      <c r="AI541" s="23" t="s">
        <v>54</v>
      </c>
      <c r="AJ541">
        <v>0</v>
      </c>
      <c r="AK541">
        <v>0</v>
      </c>
      <c r="AL541">
        <v>0</v>
      </c>
      <c r="AM541">
        <v>0</v>
      </c>
      <c r="AN541" s="23" t="e">
        <v>#DIV/0!</v>
      </c>
      <c r="AO541" s="23" t="e">
        <v>#DIV/0!</v>
      </c>
      <c r="AP541" s="23" t="e">
        <v>#DIV/0!</v>
      </c>
      <c r="AQ541" s="23" t="e">
        <v>#DIV/0!</v>
      </c>
      <c r="AR541" s="35">
        <v>0</v>
      </c>
      <c r="AS541" s="35">
        <v>0</v>
      </c>
      <c r="AT541" s="35">
        <v>0</v>
      </c>
      <c r="AU541" s="31" t="str">
        <f t="shared" si="11"/>
        <v>库存为0</v>
      </c>
      <c r="AV541" s="36" t="str">
        <f>IFERROR(时间!$B$4+AU541,"上周无销量")</f>
        <v>上周无销量</v>
      </c>
    </row>
    <row r="542" spans="1:48">
      <c r="A542" s="21" t="s">
        <v>1156</v>
      </c>
      <c r="B542" t="s">
        <v>1157</v>
      </c>
      <c r="C542" t="s">
        <v>1075</v>
      </c>
      <c r="D542" s="31">
        <v>0</v>
      </c>
      <c r="E542" s="31">
        <v>0</v>
      </c>
      <c r="F542" s="31">
        <v>0</v>
      </c>
      <c r="G542" s="31">
        <v>0</v>
      </c>
      <c r="H542" s="32">
        <v>0</v>
      </c>
      <c r="I542">
        <v>0</v>
      </c>
      <c r="J542" s="33">
        <v>0</v>
      </c>
      <c r="K542" s="33">
        <v>0</v>
      </c>
      <c r="L542" s="33">
        <v>0</v>
      </c>
      <c r="M542">
        <v>0</v>
      </c>
      <c r="N542">
        <v>0</v>
      </c>
      <c r="O542">
        <v>0</v>
      </c>
      <c r="P542" t="s">
        <v>54</v>
      </c>
      <c r="Q542" t="s">
        <v>54</v>
      </c>
      <c r="R542" t="s">
        <v>54</v>
      </c>
      <c r="S542" t="s">
        <v>54</v>
      </c>
      <c r="T542" t="s">
        <v>54</v>
      </c>
      <c r="U542" t="s">
        <v>54</v>
      </c>
      <c r="V542" t="s">
        <v>54</v>
      </c>
      <c r="W542" t="s">
        <v>54</v>
      </c>
      <c r="X542" s="23" t="s">
        <v>54</v>
      </c>
      <c r="Y542" s="23" t="s">
        <v>54</v>
      </c>
      <c r="Z542" s="23" t="s">
        <v>54</v>
      </c>
      <c r="AA542" s="23" t="s">
        <v>54</v>
      </c>
      <c r="AB542" t="s">
        <v>54</v>
      </c>
      <c r="AC542" t="s">
        <v>54</v>
      </c>
      <c r="AD542" t="s">
        <v>54</v>
      </c>
      <c r="AE542" t="s">
        <v>54</v>
      </c>
      <c r="AF542" s="23" t="s">
        <v>54</v>
      </c>
      <c r="AG542" s="23" t="s">
        <v>54</v>
      </c>
      <c r="AH542" s="23" t="s">
        <v>54</v>
      </c>
      <c r="AI542" s="23" t="s">
        <v>54</v>
      </c>
      <c r="AJ542">
        <v>0</v>
      </c>
      <c r="AK542">
        <v>0</v>
      </c>
      <c r="AL542">
        <v>0</v>
      </c>
      <c r="AM542">
        <v>0</v>
      </c>
      <c r="AN542" s="23" t="e">
        <v>#DIV/0!</v>
      </c>
      <c r="AO542" s="23" t="e">
        <v>#DIV/0!</v>
      </c>
      <c r="AP542" s="23" t="e">
        <v>#DIV/0!</v>
      </c>
      <c r="AQ542" s="23" t="e">
        <v>#DIV/0!</v>
      </c>
      <c r="AR542" s="35">
        <v>0</v>
      </c>
      <c r="AS542" s="35">
        <v>0</v>
      </c>
      <c r="AT542" s="35">
        <v>0</v>
      </c>
      <c r="AU542" s="31" t="str">
        <f t="shared" si="11"/>
        <v>库存为0</v>
      </c>
      <c r="AV542" s="36" t="str">
        <f>IFERROR(时间!$B$4+AU542,"上周无销量")</f>
        <v>上周无销量</v>
      </c>
    </row>
    <row r="543" spans="1:48">
      <c r="A543" s="21" t="s">
        <v>1158</v>
      </c>
      <c r="B543" t="s">
        <v>867</v>
      </c>
      <c r="C543" t="s">
        <v>1159</v>
      </c>
      <c r="D543" s="31">
        <v>0</v>
      </c>
      <c r="E543" s="31">
        <v>0</v>
      </c>
      <c r="F543" s="31">
        <v>0</v>
      </c>
      <c r="G543" s="31">
        <v>0</v>
      </c>
      <c r="H543" s="32">
        <v>0</v>
      </c>
      <c r="I543">
        <v>2</v>
      </c>
      <c r="J543" s="33">
        <v>0</v>
      </c>
      <c r="K543" s="33">
        <v>0</v>
      </c>
      <c r="L543" s="33">
        <v>0</v>
      </c>
      <c r="M543">
        <v>2</v>
      </c>
      <c r="N543">
        <v>0</v>
      </c>
      <c r="O543">
        <v>2</v>
      </c>
      <c r="P543">
        <v>0</v>
      </c>
      <c r="Q543">
        <v>4</v>
      </c>
      <c r="R543">
        <v>1</v>
      </c>
      <c r="S543">
        <v>0</v>
      </c>
      <c r="T543">
        <v>0</v>
      </c>
      <c r="U543">
        <v>0</v>
      </c>
      <c r="V543">
        <v>0</v>
      </c>
      <c r="W543">
        <v>0</v>
      </c>
      <c r="X543" s="23" t="e">
        <v>#DIV/0!</v>
      </c>
      <c r="Y543" s="23">
        <v>0</v>
      </c>
      <c r="Z543" s="23">
        <v>0</v>
      </c>
      <c r="AA543" s="23" t="e">
        <v>#DIV/0!</v>
      </c>
      <c r="AB543">
        <v>0</v>
      </c>
      <c r="AC543">
        <v>0</v>
      </c>
      <c r="AD543">
        <v>0</v>
      </c>
      <c r="AE543">
        <v>0</v>
      </c>
      <c r="AF543" s="23" t="s">
        <v>54</v>
      </c>
      <c r="AG543" s="23" t="s">
        <v>54</v>
      </c>
      <c r="AH543" s="23" t="s">
        <v>54</v>
      </c>
      <c r="AI543" s="23" t="s">
        <v>54</v>
      </c>
      <c r="AJ543">
        <v>0</v>
      </c>
      <c r="AK543">
        <v>0</v>
      </c>
      <c r="AL543">
        <v>0</v>
      </c>
      <c r="AM543">
        <v>0</v>
      </c>
      <c r="AN543" s="23" t="e">
        <v>#DIV/0!</v>
      </c>
      <c r="AO543" s="23" t="e">
        <v>#DIV/0!</v>
      </c>
      <c r="AP543" s="23" t="e">
        <v>#DIV/0!</v>
      </c>
      <c r="AQ543" s="23" t="e">
        <v>#DIV/0!</v>
      </c>
      <c r="AR543" s="35">
        <v>0</v>
      </c>
      <c r="AS543" s="35">
        <v>0</v>
      </c>
      <c r="AT543" s="35">
        <v>2</v>
      </c>
      <c r="AU543" s="31" t="str">
        <f t="shared" si="11"/>
        <v>库存为2</v>
      </c>
      <c r="AV543" s="36" t="str">
        <f>IFERROR(时间!$B$4+AU543,"上周无销量")</f>
        <v>上周无销量</v>
      </c>
    </row>
    <row r="544" spans="1:48">
      <c r="A544" s="21" t="s">
        <v>1160</v>
      </c>
      <c r="B544" t="s">
        <v>870</v>
      </c>
      <c r="C544" t="s">
        <v>1159</v>
      </c>
      <c r="D544" s="31">
        <v>0</v>
      </c>
      <c r="E544" s="31">
        <v>0</v>
      </c>
      <c r="F544" s="31">
        <v>0</v>
      </c>
      <c r="G544" s="31">
        <v>0</v>
      </c>
      <c r="H544" s="32">
        <v>0</v>
      </c>
      <c r="I544">
        <v>2</v>
      </c>
      <c r="J544" s="33">
        <v>0</v>
      </c>
      <c r="K544" s="33">
        <v>0</v>
      </c>
      <c r="L544" s="33">
        <v>0</v>
      </c>
      <c r="M544">
        <v>2</v>
      </c>
      <c r="N544">
        <v>0</v>
      </c>
      <c r="O544">
        <v>2</v>
      </c>
      <c r="P544">
        <v>2</v>
      </c>
      <c r="Q544">
        <v>2</v>
      </c>
      <c r="R544">
        <v>6</v>
      </c>
      <c r="S544">
        <v>0</v>
      </c>
      <c r="T544">
        <v>1</v>
      </c>
      <c r="U544">
        <v>0</v>
      </c>
      <c r="V544">
        <v>0</v>
      </c>
      <c r="W544">
        <v>0</v>
      </c>
      <c r="X544" s="23">
        <v>0.5</v>
      </c>
      <c r="Y544" s="23">
        <v>0</v>
      </c>
      <c r="Z544" s="23">
        <v>0</v>
      </c>
      <c r="AA544" s="23" t="e">
        <v>#DIV/0!</v>
      </c>
      <c r="AB544">
        <v>0.02</v>
      </c>
      <c r="AC544">
        <v>0</v>
      </c>
      <c r="AD544">
        <v>0</v>
      </c>
      <c r="AE544">
        <v>0</v>
      </c>
      <c r="AF544" s="23" t="s">
        <v>103</v>
      </c>
      <c r="AG544" s="23" t="s">
        <v>54</v>
      </c>
      <c r="AH544" s="23" t="s">
        <v>54</v>
      </c>
      <c r="AI544" s="23" t="s">
        <v>54</v>
      </c>
      <c r="AJ544">
        <v>0</v>
      </c>
      <c r="AK544">
        <v>1</v>
      </c>
      <c r="AL544">
        <v>0</v>
      </c>
      <c r="AM544">
        <v>0</v>
      </c>
      <c r="AN544" s="23" t="e">
        <v>#DIV/0!</v>
      </c>
      <c r="AO544" s="23">
        <v>0</v>
      </c>
      <c r="AP544" s="23" t="e">
        <v>#DIV/0!</v>
      </c>
      <c r="AQ544" s="23" t="e">
        <v>#DIV/0!</v>
      </c>
      <c r="AR544" s="35">
        <v>0</v>
      </c>
      <c r="AS544" s="35">
        <v>0</v>
      </c>
      <c r="AT544" s="35">
        <v>2</v>
      </c>
      <c r="AU544" s="31" t="str">
        <f t="shared" si="11"/>
        <v>库存为2</v>
      </c>
      <c r="AV544" s="36" t="str">
        <f>IFERROR(时间!$B$4+AU544,"上周无销量")</f>
        <v>上周无销量</v>
      </c>
    </row>
    <row r="545" spans="1:48">
      <c r="A545" s="21" t="s">
        <v>1161</v>
      </c>
      <c r="B545" t="s">
        <v>872</v>
      </c>
      <c r="C545" t="s">
        <v>1159</v>
      </c>
      <c r="D545" s="31">
        <v>0</v>
      </c>
      <c r="E545" s="31">
        <v>0</v>
      </c>
      <c r="F545" s="31">
        <v>0</v>
      </c>
      <c r="G545" s="31">
        <v>0</v>
      </c>
      <c r="H545" s="32">
        <v>0</v>
      </c>
      <c r="I545">
        <v>2</v>
      </c>
      <c r="J545" s="33">
        <v>0</v>
      </c>
      <c r="K545" s="33">
        <v>0</v>
      </c>
      <c r="L545" s="33">
        <v>0</v>
      </c>
      <c r="M545">
        <v>2</v>
      </c>
      <c r="N545">
        <v>0</v>
      </c>
      <c r="O545">
        <v>2</v>
      </c>
      <c r="P545">
        <v>0</v>
      </c>
      <c r="Q545">
        <v>1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 s="23" t="e">
        <v>#DIV/0!</v>
      </c>
      <c r="Y545" s="23">
        <v>0</v>
      </c>
      <c r="Z545" s="23" t="e">
        <v>#DIV/0!</v>
      </c>
      <c r="AA545" s="23" t="e">
        <v>#DIV/0!</v>
      </c>
      <c r="AB545">
        <v>0</v>
      </c>
      <c r="AC545">
        <v>0</v>
      </c>
      <c r="AD545">
        <v>0</v>
      </c>
      <c r="AE545">
        <v>0</v>
      </c>
      <c r="AF545" s="23" t="s">
        <v>54</v>
      </c>
      <c r="AG545" s="23" t="s">
        <v>54</v>
      </c>
      <c r="AH545" s="23" t="s">
        <v>54</v>
      </c>
      <c r="AI545" s="23" t="s">
        <v>54</v>
      </c>
      <c r="AJ545">
        <v>0</v>
      </c>
      <c r="AK545">
        <v>0</v>
      </c>
      <c r="AL545">
        <v>0</v>
      </c>
      <c r="AM545">
        <v>0</v>
      </c>
      <c r="AN545" s="23" t="e">
        <v>#DIV/0!</v>
      </c>
      <c r="AO545" s="23" t="e">
        <v>#DIV/0!</v>
      </c>
      <c r="AP545" s="23" t="e">
        <v>#DIV/0!</v>
      </c>
      <c r="AQ545" s="23" t="e">
        <v>#DIV/0!</v>
      </c>
      <c r="AR545" s="35">
        <v>0</v>
      </c>
      <c r="AS545" s="35">
        <v>0</v>
      </c>
      <c r="AT545" s="35">
        <v>2</v>
      </c>
      <c r="AU545" s="31" t="str">
        <f t="shared" si="11"/>
        <v>库存为2</v>
      </c>
      <c r="AV545" s="36" t="str">
        <f>IFERROR(时间!$B$4+AU545,"上周无销量")</f>
        <v>上周无销量</v>
      </c>
    </row>
    <row r="546" spans="1:48">
      <c r="A546" s="21" t="s">
        <v>1162</v>
      </c>
      <c r="B546" t="s">
        <v>876</v>
      </c>
      <c r="C546" t="s">
        <v>1159</v>
      </c>
      <c r="D546" s="31">
        <v>0</v>
      </c>
      <c r="E546" s="31">
        <v>0</v>
      </c>
      <c r="F546" s="31">
        <v>0</v>
      </c>
      <c r="G546" s="31">
        <v>0</v>
      </c>
      <c r="H546" s="32">
        <v>0</v>
      </c>
      <c r="I546">
        <v>2</v>
      </c>
      <c r="J546" s="33">
        <v>0</v>
      </c>
      <c r="K546" s="33">
        <v>0</v>
      </c>
      <c r="L546" s="33">
        <v>0</v>
      </c>
      <c r="M546">
        <v>2</v>
      </c>
      <c r="N546">
        <v>0</v>
      </c>
      <c r="O546">
        <v>2</v>
      </c>
      <c r="P546">
        <v>0</v>
      </c>
      <c r="Q546">
        <v>1</v>
      </c>
      <c r="R546">
        <v>0</v>
      </c>
      <c r="S546">
        <v>1</v>
      </c>
      <c r="T546">
        <v>0</v>
      </c>
      <c r="U546">
        <v>0</v>
      </c>
      <c r="V546">
        <v>0</v>
      </c>
      <c r="W546">
        <v>0</v>
      </c>
      <c r="X546" s="23" t="e">
        <v>#DIV/0!</v>
      </c>
      <c r="Y546" s="23">
        <v>0</v>
      </c>
      <c r="Z546" s="23" t="e">
        <v>#DIV/0!</v>
      </c>
      <c r="AA546" s="23">
        <v>0</v>
      </c>
      <c r="AB546">
        <v>0</v>
      </c>
      <c r="AC546">
        <v>0</v>
      </c>
      <c r="AD546">
        <v>0</v>
      </c>
      <c r="AE546">
        <v>0</v>
      </c>
      <c r="AF546" s="23" t="s">
        <v>54</v>
      </c>
      <c r="AG546" s="23" t="s">
        <v>54</v>
      </c>
      <c r="AH546" s="23" t="s">
        <v>54</v>
      </c>
      <c r="AI546" s="23" t="s">
        <v>54</v>
      </c>
      <c r="AJ546">
        <v>0</v>
      </c>
      <c r="AK546">
        <v>0</v>
      </c>
      <c r="AL546">
        <v>0</v>
      </c>
      <c r="AM546">
        <v>0</v>
      </c>
      <c r="AN546" s="23" t="e">
        <v>#DIV/0!</v>
      </c>
      <c r="AO546" s="23" t="e">
        <v>#DIV/0!</v>
      </c>
      <c r="AP546" s="23" t="e">
        <v>#DIV/0!</v>
      </c>
      <c r="AQ546" s="23" t="e">
        <v>#DIV/0!</v>
      </c>
      <c r="AR546" s="35">
        <v>0</v>
      </c>
      <c r="AS546" s="35">
        <v>0</v>
      </c>
      <c r="AT546" s="35">
        <v>2</v>
      </c>
      <c r="AU546" s="31" t="str">
        <f t="shared" si="11"/>
        <v>库存为2</v>
      </c>
      <c r="AV546" s="36" t="str">
        <f>IFERROR(时间!$B$4+AU546,"上周无销量")</f>
        <v>上周无销量</v>
      </c>
    </row>
    <row r="547" spans="1:48">
      <c r="A547" s="21" t="s">
        <v>1163</v>
      </c>
      <c r="B547" t="s">
        <v>634</v>
      </c>
      <c r="C547" t="s">
        <v>1164</v>
      </c>
      <c r="D547" s="31">
        <v>0</v>
      </c>
      <c r="E547" s="31">
        <v>0</v>
      </c>
      <c r="F547" s="31">
        <v>0</v>
      </c>
      <c r="G547" s="31">
        <v>0</v>
      </c>
      <c r="H547" s="32">
        <v>0</v>
      </c>
      <c r="I547">
        <v>1</v>
      </c>
      <c r="J547" s="33">
        <v>0</v>
      </c>
      <c r="K547" s="33">
        <v>0</v>
      </c>
      <c r="L547" s="33">
        <v>0</v>
      </c>
      <c r="M547">
        <v>1</v>
      </c>
      <c r="N547">
        <v>0</v>
      </c>
      <c r="O547">
        <v>1</v>
      </c>
      <c r="P547" t="s">
        <v>54</v>
      </c>
      <c r="Q547" t="s">
        <v>54</v>
      </c>
      <c r="R547" t="s">
        <v>54</v>
      </c>
      <c r="S547" t="s">
        <v>54</v>
      </c>
      <c r="T547" t="s">
        <v>54</v>
      </c>
      <c r="U547" t="s">
        <v>54</v>
      </c>
      <c r="V547" t="s">
        <v>54</v>
      </c>
      <c r="W547" t="s">
        <v>54</v>
      </c>
      <c r="X547" s="23" t="s">
        <v>54</v>
      </c>
      <c r="Y547" s="23" t="s">
        <v>54</v>
      </c>
      <c r="Z547" s="23" t="s">
        <v>54</v>
      </c>
      <c r="AA547" s="23" t="s">
        <v>54</v>
      </c>
      <c r="AB547" t="s">
        <v>54</v>
      </c>
      <c r="AC547" t="s">
        <v>54</v>
      </c>
      <c r="AD547" t="s">
        <v>54</v>
      </c>
      <c r="AE547" t="s">
        <v>54</v>
      </c>
      <c r="AF547" s="23" t="s">
        <v>54</v>
      </c>
      <c r="AG547" s="23" t="s">
        <v>54</v>
      </c>
      <c r="AH547" s="23" t="s">
        <v>54</v>
      </c>
      <c r="AI547" s="23" t="s">
        <v>54</v>
      </c>
      <c r="AJ547">
        <v>0</v>
      </c>
      <c r="AK547">
        <v>0</v>
      </c>
      <c r="AL547">
        <v>0</v>
      </c>
      <c r="AM547">
        <v>0</v>
      </c>
      <c r="AN547" s="23" t="e">
        <v>#DIV/0!</v>
      </c>
      <c r="AO547" s="23" t="e">
        <v>#DIV/0!</v>
      </c>
      <c r="AP547" s="23" t="e">
        <v>#DIV/0!</v>
      </c>
      <c r="AQ547" s="23" t="e">
        <v>#DIV/0!</v>
      </c>
      <c r="AR547" s="35">
        <v>0</v>
      </c>
      <c r="AS547" s="35">
        <v>0</v>
      </c>
      <c r="AT547" s="35">
        <v>1</v>
      </c>
      <c r="AU547" s="31" t="str">
        <f t="shared" si="11"/>
        <v>库存为1</v>
      </c>
      <c r="AV547" s="36" t="str">
        <f>IFERROR(时间!$B$4+AU547,"上周无销量")</f>
        <v>上周无销量</v>
      </c>
    </row>
    <row r="548" spans="1:48">
      <c r="A548" s="21" t="s">
        <v>1165</v>
      </c>
      <c r="B548" t="s">
        <v>640</v>
      </c>
      <c r="C548" t="s">
        <v>1164</v>
      </c>
      <c r="D548" s="31">
        <v>0</v>
      </c>
      <c r="E548" s="31">
        <v>0</v>
      </c>
      <c r="F548" s="31">
        <v>0</v>
      </c>
      <c r="G548" s="31">
        <v>0</v>
      </c>
      <c r="H548" s="32">
        <v>0</v>
      </c>
      <c r="I548">
        <v>2</v>
      </c>
      <c r="J548" s="33">
        <v>0</v>
      </c>
      <c r="K548" s="33">
        <v>0</v>
      </c>
      <c r="L548" s="33">
        <v>0</v>
      </c>
      <c r="M548">
        <v>2</v>
      </c>
      <c r="N548">
        <v>0</v>
      </c>
      <c r="O548">
        <v>2</v>
      </c>
      <c r="P548">
        <v>9</v>
      </c>
      <c r="Q548">
        <v>58</v>
      </c>
      <c r="R548">
        <v>290</v>
      </c>
      <c r="S548">
        <v>230</v>
      </c>
      <c r="T548">
        <v>0</v>
      </c>
      <c r="U548">
        <v>0</v>
      </c>
      <c r="V548">
        <v>2</v>
      </c>
      <c r="W548">
        <v>0</v>
      </c>
      <c r="X548" s="23">
        <v>0</v>
      </c>
      <c r="Y548" s="23">
        <v>0</v>
      </c>
      <c r="Z548" s="23">
        <v>0.00689655172413793</v>
      </c>
      <c r="AA548" s="23">
        <v>0</v>
      </c>
      <c r="AB548">
        <v>0</v>
      </c>
      <c r="AC548">
        <v>0</v>
      </c>
      <c r="AD548">
        <v>0.3</v>
      </c>
      <c r="AE548">
        <v>0</v>
      </c>
      <c r="AF548" s="23" t="s">
        <v>54</v>
      </c>
      <c r="AG548" s="23" t="s">
        <v>54</v>
      </c>
      <c r="AH548" s="23" t="s">
        <v>103</v>
      </c>
      <c r="AI548" s="23" t="s">
        <v>54</v>
      </c>
      <c r="AJ548">
        <v>0</v>
      </c>
      <c r="AK548">
        <v>0</v>
      </c>
      <c r="AL548">
        <v>0</v>
      </c>
      <c r="AM548">
        <v>0</v>
      </c>
      <c r="AN548" s="23" t="e">
        <v>#DIV/0!</v>
      </c>
      <c r="AO548" s="23" t="e">
        <v>#DIV/0!</v>
      </c>
      <c r="AP548" s="23" t="e">
        <v>#DIV/0!</v>
      </c>
      <c r="AQ548" s="23" t="e">
        <v>#DIV/0!</v>
      </c>
      <c r="AR548" s="35">
        <v>0</v>
      </c>
      <c r="AS548" s="35">
        <v>0</v>
      </c>
      <c r="AT548" s="35">
        <v>2</v>
      </c>
      <c r="AU548" s="31" t="str">
        <f t="shared" si="11"/>
        <v>库存为2</v>
      </c>
      <c r="AV548" s="36" t="str">
        <f>IFERROR(时间!$B$4+AU548,"上周无销量")</f>
        <v>上周无销量</v>
      </c>
    </row>
    <row r="549" spans="1:48">
      <c r="A549" s="21" t="s">
        <v>1166</v>
      </c>
      <c r="B549" t="s">
        <v>642</v>
      </c>
      <c r="C549" t="s">
        <v>1164</v>
      </c>
      <c r="D549" s="31">
        <v>0</v>
      </c>
      <c r="E549" s="31">
        <v>0</v>
      </c>
      <c r="F549" s="31">
        <v>0</v>
      </c>
      <c r="G549" s="31">
        <v>0</v>
      </c>
      <c r="H549" s="32">
        <v>0</v>
      </c>
      <c r="I549">
        <v>2</v>
      </c>
      <c r="J549" s="33">
        <v>0</v>
      </c>
      <c r="K549" s="33">
        <v>0</v>
      </c>
      <c r="L549" s="33">
        <v>0</v>
      </c>
      <c r="M549">
        <v>2</v>
      </c>
      <c r="N549">
        <v>0</v>
      </c>
      <c r="O549">
        <v>2</v>
      </c>
      <c r="P549" t="s">
        <v>54</v>
      </c>
      <c r="Q549" t="s">
        <v>54</v>
      </c>
      <c r="R549" t="s">
        <v>54</v>
      </c>
      <c r="S549" t="s">
        <v>54</v>
      </c>
      <c r="T549" t="s">
        <v>54</v>
      </c>
      <c r="U549" t="s">
        <v>54</v>
      </c>
      <c r="V549" t="s">
        <v>54</v>
      </c>
      <c r="W549" t="s">
        <v>54</v>
      </c>
      <c r="X549" s="23" t="s">
        <v>54</v>
      </c>
      <c r="Y549" s="23" t="s">
        <v>54</v>
      </c>
      <c r="Z549" s="23" t="s">
        <v>54</v>
      </c>
      <c r="AA549" s="23" t="s">
        <v>54</v>
      </c>
      <c r="AB549" t="s">
        <v>54</v>
      </c>
      <c r="AC549" t="s">
        <v>54</v>
      </c>
      <c r="AD549" t="s">
        <v>54</v>
      </c>
      <c r="AE549" t="s">
        <v>54</v>
      </c>
      <c r="AF549" s="23" t="s">
        <v>54</v>
      </c>
      <c r="AG549" s="23" t="s">
        <v>54</v>
      </c>
      <c r="AH549" s="23" t="s">
        <v>54</v>
      </c>
      <c r="AI549" s="23" t="s">
        <v>54</v>
      </c>
      <c r="AJ549">
        <v>0</v>
      </c>
      <c r="AK549">
        <v>1</v>
      </c>
      <c r="AL549">
        <v>0</v>
      </c>
      <c r="AM549">
        <v>0</v>
      </c>
      <c r="AN549" s="23" t="e">
        <v>#DIV/0!</v>
      </c>
      <c r="AO549" s="23">
        <v>0</v>
      </c>
      <c r="AP549" s="23" t="e">
        <v>#DIV/0!</v>
      </c>
      <c r="AQ549" s="23" t="e">
        <v>#DIV/0!</v>
      </c>
      <c r="AR549" s="35">
        <v>0</v>
      </c>
      <c r="AS549" s="35">
        <v>0</v>
      </c>
      <c r="AT549" s="35">
        <v>2</v>
      </c>
      <c r="AU549" s="31" t="str">
        <f t="shared" si="11"/>
        <v>库存为2</v>
      </c>
      <c r="AV549" s="36" t="str">
        <f>IFERROR(时间!$B$4+AU549,"上周无销量")</f>
        <v>上周无销量</v>
      </c>
    </row>
    <row r="550" spans="1:48">
      <c r="A550" s="21" t="s">
        <v>1167</v>
      </c>
      <c r="B550" t="s">
        <v>644</v>
      </c>
      <c r="C550" t="s">
        <v>1164</v>
      </c>
      <c r="D550" s="31">
        <v>0</v>
      </c>
      <c r="E550" s="31">
        <v>0</v>
      </c>
      <c r="F550" s="31">
        <v>0</v>
      </c>
      <c r="G550" s="31">
        <v>0</v>
      </c>
      <c r="H550" s="32">
        <v>0</v>
      </c>
      <c r="I550">
        <v>3</v>
      </c>
      <c r="J550" s="33">
        <v>0</v>
      </c>
      <c r="K550" s="33">
        <v>0</v>
      </c>
      <c r="L550" s="33">
        <v>0</v>
      </c>
      <c r="M550">
        <v>3</v>
      </c>
      <c r="N550">
        <v>0</v>
      </c>
      <c r="O550">
        <v>1</v>
      </c>
      <c r="P550" t="s">
        <v>54</v>
      </c>
      <c r="Q550" t="s">
        <v>54</v>
      </c>
      <c r="R550" t="s">
        <v>54</v>
      </c>
      <c r="S550" t="s">
        <v>54</v>
      </c>
      <c r="T550" t="s">
        <v>54</v>
      </c>
      <c r="U550" t="s">
        <v>54</v>
      </c>
      <c r="V550" t="s">
        <v>54</v>
      </c>
      <c r="W550" t="s">
        <v>54</v>
      </c>
      <c r="X550" s="23" t="s">
        <v>54</v>
      </c>
      <c r="Y550" s="23" t="s">
        <v>54</v>
      </c>
      <c r="Z550" s="23" t="s">
        <v>54</v>
      </c>
      <c r="AA550" s="23" t="s">
        <v>54</v>
      </c>
      <c r="AB550" t="s">
        <v>54</v>
      </c>
      <c r="AC550" t="s">
        <v>54</v>
      </c>
      <c r="AD550" t="s">
        <v>54</v>
      </c>
      <c r="AE550" t="s">
        <v>54</v>
      </c>
      <c r="AF550" s="23" t="s">
        <v>54</v>
      </c>
      <c r="AG550" s="23" t="s">
        <v>54</v>
      </c>
      <c r="AH550" s="23" t="s">
        <v>54</v>
      </c>
      <c r="AI550" s="23" t="s">
        <v>54</v>
      </c>
      <c r="AJ550">
        <v>0</v>
      </c>
      <c r="AK550">
        <v>0</v>
      </c>
      <c r="AL550">
        <v>0</v>
      </c>
      <c r="AM550">
        <v>0</v>
      </c>
      <c r="AN550" s="23" t="e">
        <v>#DIV/0!</v>
      </c>
      <c r="AO550" s="23" t="e">
        <v>#DIV/0!</v>
      </c>
      <c r="AP550" s="23" t="e">
        <v>#DIV/0!</v>
      </c>
      <c r="AQ550" s="23" t="e">
        <v>#DIV/0!</v>
      </c>
      <c r="AR550" s="35">
        <v>0</v>
      </c>
      <c r="AS550" s="35">
        <v>0</v>
      </c>
      <c r="AT550" s="35">
        <v>3</v>
      </c>
      <c r="AU550" s="31" t="str">
        <f t="shared" si="11"/>
        <v>库存为3</v>
      </c>
      <c r="AV550" s="36" t="str">
        <f>IFERROR(时间!$B$4+AU550,"上周无销量")</f>
        <v>上周无销量</v>
      </c>
    </row>
    <row r="551" spans="1:48">
      <c r="A551" s="21" t="s">
        <v>1168</v>
      </c>
      <c r="B551" t="s">
        <v>648</v>
      </c>
      <c r="C551" t="s">
        <v>1164</v>
      </c>
      <c r="D551" s="31">
        <v>0</v>
      </c>
      <c r="E551" s="31">
        <v>0</v>
      </c>
      <c r="F551" s="31">
        <v>0</v>
      </c>
      <c r="G551" s="31">
        <v>0</v>
      </c>
      <c r="H551" s="32">
        <v>0</v>
      </c>
      <c r="I551">
        <v>2</v>
      </c>
      <c r="J551" s="33">
        <v>0</v>
      </c>
      <c r="K551" s="33">
        <v>0</v>
      </c>
      <c r="L551" s="33">
        <v>0</v>
      </c>
      <c r="M551">
        <v>2</v>
      </c>
      <c r="N551">
        <v>0</v>
      </c>
      <c r="O551">
        <v>2</v>
      </c>
      <c r="P551" t="s">
        <v>54</v>
      </c>
      <c r="Q551" t="s">
        <v>54</v>
      </c>
      <c r="R551" t="s">
        <v>54</v>
      </c>
      <c r="S551" t="s">
        <v>54</v>
      </c>
      <c r="T551" t="s">
        <v>54</v>
      </c>
      <c r="U551" t="s">
        <v>54</v>
      </c>
      <c r="V551" t="s">
        <v>54</v>
      </c>
      <c r="W551" t="s">
        <v>54</v>
      </c>
      <c r="X551" s="23" t="s">
        <v>54</v>
      </c>
      <c r="Y551" s="23" t="s">
        <v>54</v>
      </c>
      <c r="Z551" s="23" t="s">
        <v>54</v>
      </c>
      <c r="AA551" s="23" t="s">
        <v>54</v>
      </c>
      <c r="AB551" t="s">
        <v>54</v>
      </c>
      <c r="AC551" t="s">
        <v>54</v>
      </c>
      <c r="AD551" t="s">
        <v>54</v>
      </c>
      <c r="AE551" t="s">
        <v>54</v>
      </c>
      <c r="AF551" s="23" t="s">
        <v>54</v>
      </c>
      <c r="AG551" s="23" t="s">
        <v>54</v>
      </c>
      <c r="AH551" s="23" t="s">
        <v>54</v>
      </c>
      <c r="AI551" s="23" t="s">
        <v>54</v>
      </c>
      <c r="AJ551">
        <v>0</v>
      </c>
      <c r="AK551">
        <v>0</v>
      </c>
      <c r="AL551">
        <v>0</v>
      </c>
      <c r="AM551">
        <v>0</v>
      </c>
      <c r="AN551" s="23" t="e">
        <v>#DIV/0!</v>
      </c>
      <c r="AO551" s="23" t="e">
        <v>#DIV/0!</v>
      </c>
      <c r="AP551" s="23" t="e">
        <v>#DIV/0!</v>
      </c>
      <c r="AQ551" s="23" t="e">
        <v>#DIV/0!</v>
      </c>
      <c r="AR551" s="35">
        <v>0</v>
      </c>
      <c r="AS551" s="35">
        <v>0</v>
      </c>
      <c r="AT551" s="35">
        <v>2</v>
      </c>
      <c r="AU551" s="31" t="str">
        <f t="shared" si="11"/>
        <v>库存为2</v>
      </c>
      <c r="AV551" s="36" t="str">
        <f>IFERROR(时间!$B$4+AU551,"上周无销量")</f>
        <v>上周无销量</v>
      </c>
    </row>
    <row r="552" spans="1:48">
      <c r="A552" s="21" t="s">
        <v>1169</v>
      </c>
      <c r="B552" t="s">
        <v>650</v>
      </c>
      <c r="C552" t="s">
        <v>1164</v>
      </c>
      <c r="D552" s="31">
        <v>0</v>
      </c>
      <c r="E552" s="31">
        <v>0</v>
      </c>
      <c r="F552" s="31">
        <v>0</v>
      </c>
      <c r="G552" s="31">
        <v>0</v>
      </c>
      <c r="H552" s="32">
        <v>0</v>
      </c>
      <c r="I552">
        <v>1</v>
      </c>
      <c r="J552" s="33">
        <v>0</v>
      </c>
      <c r="K552" s="33">
        <v>0</v>
      </c>
      <c r="L552" s="33">
        <v>0</v>
      </c>
      <c r="M552">
        <v>1</v>
      </c>
      <c r="N552">
        <v>0</v>
      </c>
      <c r="O552">
        <v>1</v>
      </c>
      <c r="P552" t="s">
        <v>54</v>
      </c>
      <c r="Q552" t="s">
        <v>54</v>
      </c>
      <c r="R552" t="s">
        <v>54</v>
      </c>
      <c r="S552" t="s">
        <v>54</v>
      </c>
      <c r="T552" t="s">
        <v>54</v>
      </c>
      <c r="U552" t="s">
        <v>54</v>
      </c>
      <c r="V552" t="s">
        <v>54</v>
      </c>
      <c r="W552" t="s">
        <v>54</v>
      </c>
      <c r="X552" s="23" t="s">
        <v>54</v>
      </c>
      <c r="Y552" s="23" t="s">
        <v>54</v>
      </c>
      <c r="Z552" s="23" t="s">
        <v>54</v>
      </c>
      <c r="AA552" s="23" t="s">
        <v>54</v>
      </c>
      <c r="AB552" t="s">
        <v>54</v>
      </c>
      <c r="AC552" t="s">
        <v>54</v>
      </c>
      <c r="AD552" t="s">
        <v>54</v>
      </c>
      <c r="AE552" t="s">
        <v>54</v>
      </c>
      <c r="AF552" s="23" t="s">
        <v>54</v>
      </c>
      <c r="AG552" s="23" t="s">
        <v>54</v>
      </c>
      <c r="AH552" s="23" t="s">
        <v>54</v>
      </c>
      <c r="AI552" s="23" t="s">
        <v>54</v>
      </c>
      <c r="AJ552">
        <v>1</v>
      </c>
      <c r="AK552">
        <v>0</v>
      </c>
      <c r="AL552">
        <v>0</v>
      </c>
      <c r="AM552">
        <v>0</v>
      </c>
      <c r="AN552" s="23">
        <v>0</v>
      </c>
      <c r="AO552" s="23" t="e">
        <v>#DIV/0!</v>
      </c>
      <c r="AP552" s="23" t="e">
        <v>#DIV/0!</v>
      </c>
      <c r="AQ552" s="23" t="e">
        <v>#DIV/0!</v>
      </c>
      <c r="AR552" s="35">
        <v>0</v>
      </c>
      <c r="AS552" s="35">
        <v>0</v>
      </c>
      <c r="AT552" s="35">
        <v>1</v>
      </c>
      <c r="AU552" s="31" t="str">
        <f t="shared" si="11"/>
        <v>库存为1</v>
      </c>
      <c r="AV552" s="36" t="str">
        <f>IFERROR(时间!$B$4+AU552,"上周无销量")</f>
        <v>上周无销量</v>
      </c>
    </row>
    <row r="553" spans="1:48">
      <c r="A553" s="21" t="s">
        <v>1170</v>
      </c>
      <c r="B553" t="s">
        <v>654</v>
      </c>
      <c r="C553" t="s">
        <v>1164</v>
      </c>
      <c r="D553" s="31">
        <v>0</v>
      </c>
      <c r="E553" s="31">
        <v>0</v>
      </c>
      <c r="F553" s="31">
        <v>0</v>
      </c>
      <c r="G553" s="31">
        <v>0</v>
      </c>
      <c r="H553" s="32">
        <v>0</v>
      </c>
      <c r="I553">
        <v>2</v>
      </c>
      <c r="J553" s="33">
        <v>0</v>
      </c>
      <c r="K553" s="33">
        <v>0</v>
      </c>
      <c r="L553" s="33">
        <v>0</v>
      </c>
      <c r="M553">
        <v>2</v>
      </c>
      <c r="N553">
        <v>0</v>
      </c>
      <c r="O553">
        <v>2</v>
      </c>
      <c r="P553" t="s">
        <v>54</v>
      </c>
      <c r="Q553" t="s">
        <v>54</v>
      </c>
      <c r="R553" t="s">
        <v>54</v>
      </c>
      <c r="S553" t="s">
        <v>54</v>
      </c>
      <c r="T553" t="s">
        <v>54</v>
      </c>
      <c r="U553" t="s">
        <v>54</v>
      </c>
      <c r="V553" t="s">
        <v>54</v>
      </c>
      <c r="W553" t="s">
        <v>54</v>
      </c>
      <c r="X553" s="23" t="s">
        <v>54</v>
      </c>
      <c r="Y553" s="23" t="s">
        <v>54</v>
      </c>
      <c r="Z553" s="23" t="s">
        <v>54</v>
      </c>
      <c r="AA553" s="23" t="s">
        <v>54</v>
      </c>
      <c r="AB553" t="s">
        <v>54</v>
      </c>
      <c r="AC553" t="s">
        <v>54</v>
      </c>
      <c r="AD553" t="s">
        <v>54</v>
      </c>
      <c r="AE553" t="s">
        <v>54</v>
      </c>
      <c r="AF553" s="23" t="s">
        <v>54</v>
      </c>
      <c r="AG553" s="23" t="s">
        <v>54</v>
      </c>
      <c r="AH553" s="23" t="s">
        <v>54</v>
      </c>
      <c r="AI553" s="23" t="s">
        <v>54</v>
      </c>
      <c r="AJ553">
        <v>0</v>
      </c>
      <c r="AK553">
        <v>0</v>
      </c>
      <c r="AL553">
        <v>0</v>
      </c>
      <c r="AM553">
        <v>0</v>
      </c>
      <c r="AN553" s="23" t="e">
        <v>#DIV/0!</v>
      </c>
      <c r="AO553" s="23" t="e">
        <v>#DIV/0!</v>
      </c>
      <c r="AP553" s="23" t="e">
        <v>#DIV/0!</v>
      </c>
      <c r="AQ553" s="23" t="e">
        <v>#DIV/0!</v>
      </c>
      <c r="AR553" s="35">
        <v>0</v>
      </c>
      <c r="AS553" s="35">
        <v>0</v>
      </c>
      <c r="AT553" s="35">
        <v>2</v>
      </c>
      <c r="AU553" s="31" t="str">
        <f t="shared" si="11"/>
        <v>库存为2</v>
      </c>
      <c r="AV553" s="36" t="str">
        <f>IFERROR(时间!$B$4+AU553,"上周无销量")</f>
        <v>上周无销量</v>
      </c>
    </row>
    <row r="554" spans="1:48">
      <c r="A554" s="21" t="s">
        <v>1171</v>
      </c>
      <c r="B554" t="s">
        <v>656</v>
      </c>
      <c r="C554" t="s">
        <v>1164</v>
      </c>
      <c r="D554" s="31">
        <v>0</v>
      </c>
      <c r="E554" s="31">
        <v>0</v>
      </c>
      <c r="F554" s="31">
        <v>0</v>
      </c>
      <c r="G554" s="31">
        <v>0</v>
      </c>
      <c r="H554" s="32">
        <v>0</v>
      </c>
      <c r="I554">
        <v>2</v>
      </c>
      <c r="J554" s="33">
        <v>0</v>
      </c>
      <c r="K554" s="33">
        <v>0</v>
      </c>
      <c r="L554" s="33">
        <v>0</v>
      </c>
      <c r="M554">
        <v>2</v>
      </c>
      <c r="N554">
        <v>0</v>
      </c>
      <c r="O554">
        <v>2</v>
      </c>
      <c r="P554">
        <v>3</v>
      </c>
      <c r="Q554">
        <v>98</v>
      </c>
      <c r="R554">
        <v>992</v>
      </c>
      <c r="S554">
        <v>158</v>
      </c>
      <c r="T554">
        <v>0</v>
      </c>
      <c r="U554">
        <v>1</v>
      </c>
      <c r="V554">
        <v>3</v>
      </c>
      <c r="W554">
        <v>2</v>
      </c>
      <c r="X554" s="23">
        <v>0</v>
      </c>
      <c r="Y554" s="23">
        <v>0.0102040816326531</v>
      </c>
      <c r="Z554" s="23">
        <v>0.0030241935483871</v>
      </c>
      <c r="AA554" s="23">
        <v>0.0126582278481013</v>
      </c>
      <c r="AB554">
        <v>0</v>
      </c>
      <c r="AC554">
        <v>0.22</v>
      </c>
      <c r="AD554">
        <v>0.64</v>
      </c>
      <c r="AE554">
        <v>0.46</v>
      </c>
      <c r="AF554" s="23" t="s">
        <v>54</v>
      </c>
      <c r="AG554" s="23" t="s">
        <v>103</v>
      </c>
      <c r="AH554" s="23" t="s">
        <v>103</v>
      </c>
      <c r="AI554" s="23" t="s">
        <v>103</v>
      </c>
      <c r="AJ554">
        <v>0</v>
      </c>
      <c r="AK554">
        <v>1</v>
      </c>
      <c r="AL554">
        <v>0</v>
      </c>
      <c r="AM554">
        <v>1</v>
      </c>
      <c r="AN554" s="23" t="e">
        <v>#DIV/0!</v>
      </c>
      <c r="AO554" s="23">
        <v>0</v>
      </c>
      <c r="AP554" s="23" t="e">
        <v>#DIV/0!</v>
      </c>
      <c r="AQ554" s="23">
        <v>0</v>
      </c>
      <c r="AR554" s="35">
        <v>0</v>
      </c>
      <c r="AS554" s="35">
        <v>0</v>
      </c>
      <c r="AT554" s="35">
        <v>2</v>
      </c>
      <c r="AU554" s="31" t="str">
        <f t="shared" si="11"/>
        <v>库存为2</v>
      </c>
      <c r="AV554" s="36" t="str">
        <f>IFERROR(时间!$B$4+AU554,"上周无销量")</f>
        <v>上周无销量</v>
      </c>
    </row>
    <row r="555" spans="1:48">
      <c r="A555" s="21" t="s">
        <v>1172</v>
      </c>
      <c r="B555" t="s">
        <v>1173</v>
      </c>
      <c r="C555" t="s">
        <v>1174</v>
      </c>
      <c r="D555" s="31">
        <v>0</v>
      </c>
      <c r="E555" s="31">
        <v>0</v>
      </c>
      <c r="F555" s="31">
        <v>0</v>
      </c>
      <c r="G555" s="31">
        <v>0</v>
      </c>
      <c r="H555" s="32">
        <v>0</v>
      </c>
      <c r="I555">
        <v>2</v>
      </c>
      <c r="J555" s="33">
        <v>0</v>
      </c>
      <c r="K555" s="33">
        <v>0</v>
      </c>
      <c r="L555" s="33">
        <v>0</v>
      </c>
      <c r="M555">
        <v>2</v>
      </c>
      <c r="N555">
        <v>0</v>
      </c>
      <c r="O555">
        <v>2</v>
      </c>
      <c r="P555" t="s">
        <v>54</v>
      </c>
      <c r="Q555" t="s">
        <v>54</v>
      </c>
      <c r="R555" t="s">
        <v>54</v>
      </c>
      <c r="S555" t="s">
        <v>54</v>
      </c>
      <c r="T555" t="s">
        <v>54</v>
      </c>
      <c r="U555" t="s">
        <v>54</v>
      </c>
      <c r="V555" t="s">
        <v>54</v>
      </c>
      <c r="W555" t="s">
        <v>54</v>
      </c>
      <c r="X555" s="23" t="s">
        <v>54</v>
      </c>
      <c r="Y555" s="23" t="s">
        <v>54</v>
      </c>
      <c r="Z555" s="23" t="s">
        <v>54</v>
      </c>
      <c r="AA555" s="23" t="s">
        <v>54</v>
      </c>
      <c r="AB555" t="s">
        <v>54</v>
      </c>
      <c r="AC555" t="s">
        <v>54</v>
      </c>
      <c r="AD555" t="s">
        <v>54</v>
      </c>
      <c r="AE555" t="s">
        <v>54</v>
      </c>
      <c r="AF555" s="23" t="s">
        <v>54</v>
      </c>
      <c r="AG555" s="23" t="s">
        <v>54</v>
      </c>
      <c r="AH555" s="23" t="s">
        <v>54</v>
      </c>
      <c r="AI555" s="23" t="s">
        <v>54</v>
      </c>
      <c r="AJ555">
        <v>2</v>
      </c>
      <c r="AK555">
        <v>0</v>
      </c>
      <c r="AL555">
        <v>0</v>
      </c>
      <c r="AM555">
        <v>0</v>
      </c>
      <c r="AN555" s="23">
        <v>0</v>
      </c>
      <c r="AO555" s="23" t="e">
        <v>#DIV/0!</v>
      </c>
      <c r="AP555" s="23" t="e">
        <v>#DIV/0!</v>
      </c>
      <c r="AQ555" s="23" t="e">
        <v>#DIV/0!</v>
      </c>
      <c r="AR555" s="35">
        <v>0</v>
      </c>
      <c r="AS555" s="35">
        <v>0</v>
      </c>
      <c r="AT555" s="35">
        <v>2</v>
      </c>
      <c r="AU555" s="31" t="str">
        <f t="shared" si="11"/>
        <v>库存为2</v>
      </c>
      <c r="AV555" s="36" t="str">
        <f>IFERROR(时间!$B$4+AU555,"上周无销量")</f>
        <v>上周无销量</v>
      </c>
    </row>
    <row r="556" spans="1:48">
      <c r="A556" s="21" t="s">
        <v>1175</v>
      </c>
      <c r="B556" t="s">
        <v>1176</v>
      </c>
      <c r="C556" t="s">
        <v>1174</v>
      </c>
      <c r="D556" s="31">
        <v>1</v>
      </c>
      <c r="E556" s="31">
        <v>0</v>
      </c>
      <c r="F556" s="31">
        <v>0</v>
      </c>
      <c r="G556" s="31">
        <v>0</v>
      </c>
      <c r="H556" s="32">
        <v>25.99</v>
      </c>
      <c r="I556">
        <v>1</v>
      </c>
      <c r="J556" s="33">
        <v>0</v>
      </c>
      <c r="K556" s="33">
        <v>0</v>
      </c>
      <c r="L556" s="33">
        <v>0</v>
      </c>
      <c r="M556">
        <v>1</v>
      </c>
      <c r="N556">
        <v>0</v>
      </c>
      <c r="O556">
        <v>1</v>
      </c>
      <c r="P556">
        <v>36</v>
      </c>
      <c r="Q556">
        <v>31</v>
      </c>
      <c r="R556">
        <v>2053</v>
      </c>
      <c r="S556">
        <v>13973</v>
      </c>
      <c r="T556">
        <v>0</v>
      </c>
      <c r="U556">
        <v>0</v>
      </c>
      <c r="V556">
        <v>3</v>
      </c>
      <c r="W556">
        <v>19</v>
      </c>
      <c r="X556" s="23">
        <v>0</v>
      </c>
      <c r="Y556" s="23">
        <v>0</v>
      </c>
      <c r="Z556" s="23">
        <v>0.00146127618119825</v>
      </c>
      <c r="AA556" s="23">
        <v>0.0013597652615759</v>
      </c>
      <c r="AB556">
        <v>0</v>
      </c>
      <c r="AC556">
        <v>0</v>
      </c>
      <c r="AD556">
        <v>0.73</v>
      </c>
      <c r="AE556">
        <v>4.19</v>
      </c>
      <c r="AF556" s="23" t="s">
        <v>54</v>
      </c>
      <c r="AG556" s="23" t="s">
        <v>54</v>
      </c>
      <c r="AH556" s="23" t="s">
        <v>103</v>
      </c>
      <c r="AI556" s="23" t="s">
        <v>103</v>
      </c>
      <c r="AJ556">
        <v>0</v>
      </c>
      <c r="AK556">
        <v>5</v>
      </c>
      <c r="AL556">
        <v>3</v>
      </c>
      <c r="AM556">
        <v>11</v>
      </c>
      <c r="AN556" s="23" t="e">
        <v>#DIV/0!</v>
      </c>
      <c r="AO556" s="23">
        <v>0</v>
      </c>
      <c r="AP556" s="23">
        <v>0</v>
      </c>
      <c r="AQ556" s="23">
        <v>0</v>
      </c>
      <c r="AR556" s="35">
        <v>0.142857142857143</v>
      </c>
      <c r="AS556" s="35">
        <v>8.57142857142857</v>
      </c>
      <c r="AT556" s="35">
        <v>-7.57142857142857</v>
      </c>
      <c r="AU556" s="31">
        <f t="shared" si="11"/>
        <v>7</v>
      </c>
      <c r="AV556" s="36">
        <f>IFERROR(时间!$B$4+AU556,"上周无销量")</f>
        <v>43304</v>
      </c>
    </row>
    <row r="557" spans="1:48">
      <c r="A557" s="21" t="s">
        <v>1177</v>
      </c>
      <c r="B557" t="s">
        <v>1178</v>
      </c>
      <c r="C557" t="s">
        <v>1174</v>
      </c>
      <c r="D557" s="31">
        <v>0</v>
      </c>
      <c r="E557" s="31">
        <v>0</v>
      </c>
      <c r="F557" s="31">
        <v>0</v>
      </c>
      <c r="G557" s="31">
        <v>0</v>
      </c>
      <c r="H557" s="32">
        <v>0</v>
      </c>
      <c r="I557">
        <v>2</v>
      </c>
      <c r="J557" s="33">
        <v>0</v>
      </c>
      <c r="K557" s="33">
        <v>0</v>
      </c>
      <c r="L557" s="33">
        <v>0</v>
      </c>
      <c r="M557">
        <v>2</v>
      </c>
      <c r="N557">
        <v>0</v>
      </c>
      <c r="O557">
        <v>2</v>
      </c>
      <c r="P557" t="s">
        <v>54</v>
      </c>
      <c r="Q557" t="s">
        <v>54</v>
      </c>
      <c r="R557" t="s">
        <v>54</v>
      </c>
      <c r="S557" t="s">
        <v>54</v>
      </c>
      <c r="T557" t="s">
        <v>54</v>
      </c>
      <c r="U557" t="s">
        <v>54</v>
      </c>
      <c r="V557" t="s">
        <v>54</v>
      </c>
      <c r="W557" t="s">
        <v>54</v>
      </c>
      <c r="X557" s="23" t="s">
        <v>54</v>
      </c>
      <c r="Y557" s="23" t="s">
        <v>54</v>
      </c>
      <c r="Z557" s="23" t="s">
        <v>54</v>
      </c>
      <c r="AA557" s="23" t="s">
        <v>54</v>
      </c>
      <c r="AB557" t="s">
        <v>54</v>
      </c>
      <c r="AC557" t="s">
        <v>54</v>
      </c>
      <c r="AD557" t="s">
        <v>54</v>
      </c>
      <c r="AE557" t="s">
        <v>54</v>
      </c>
      <c r="AF557" s="23" t="s">
        <v>54</v>
      </c>
      <c r="AG557" s="23" t="s">
        <v>54</v>
      </c>
      <c r="AH557" s="23" t="s">
        <v>54</v>
      </c>
      <c r="AI557" s="23" t="s">
        <v>54</v>
      </c>
      <c r="AJ557">
        <v>1</v>
      </c>
      <c r="AK557">
        <v>0</v>
      </c>
      <c r="AL557">
        <v>0</v>
      </c>
      <c r="AM557">
        <v>1</v>
      </c>
      <c r="AN557" s="23">
        <v>0</v>
      </c>
      <c r="AO557" s="23" t="e">
        <v>#DIV/0!</v>
      </c>
      <c r="AP557" s="23" t="e">
        <v>#DIV/0!</v>
      </c>
      <c r="AQ557" s="23">
        <v>0</v>
      </c>
      <c r="AR557" s="35">
        <v>0</v>
      </c>
      <c r="AS557" s="35">
        <v>0</v>
      </c>
      <c r="AT557" s="35">
        <v>2</v>
      </c>
      <c r="AU557" s="31" t="str">
        <f t="shared" si="11"/>
        <v>库存为2</v>
      </c>
      <c r="AV557" s="36" t="str">
        <f>IFERROR(时间!$B$4+AU557,"上周无销量")</f>
        <v>上周无销量</v>
      </c>
    </row>
    <row r="558" spans="1:48">
      <c r="A558" s="21" t="s">
        <v>1179</v>
      </c>
      <c r="B558" t="s">
        <v>1180</v>
      </c>
      <c r="C558" t="s">
        <v>1174</v>
      </c>
      <c r="D558" s="31">
        <v>0</v>
      </c>
      <c r="E558" s="31">
        <v>0</v>
      </c>
      <c r="F558" s="31">
        <v>0</v>
      </c>
      <c r="G558" s="31">
        <v>0</v>
      </c>
      <c r="H558" s="32">
        <v>0</v>
      </c>
      <c r="I558">
        <v>2</v>
      </c>
      <c r="J558" s="33">
        <v>0</v>
      </c>
      <c r="K558" s="33">
        <v>0</v>
      </c>
      <c r="L558" s="33">
        <v>0</v>
      </c>
      <c r="M558">
        <v>2</v>
      </c>
      <c r="N558">
        <v>0</v>
      </c>
      <c r="O558">
        <v>2</v>
      </c>
      <c r="P558" t="s">
        <v>54</v>
      </c>
      <c r="Q558" t="s">
        <v>54</v>
      </c>
      <c r="R558" t="s">
        <v>54</v>
      </c>
      <c r="S558" t="s">
        <v>54</v>
      </c>
      <c r="T558" t="s">
        <v>54</v>
      </c>
      <c r="U558" t="s">
        <v>54</v>
      </c>
      <c r="V558" t="s">
        <v>54</v>
      </c>
      <c r="W558" t="s">
        <v>54</v>
      </c>
      <c r="X558" s="23" t="s">
        <v>54</v>
      </c>
      <c r="Y558" s="23" t="s">
        <v>54</v>
      </c>
      <c r="Z558" s="23" t="s">
        <v>54</v>
      </c>
      <c r="AA558" s="23" t="s">
        <v>54</v>
      </c>
      <c r="AB558" t="s">
        <v>54</v>
      </c>
      <c r="AC558" t="s">
        <v>54</v>
      </c>
      <c r="AD558" t="s">
        <v>54</v>
      </c>
      <c r="AE558" t="s">
        <v>54</v>
      </c>
      <c r="AF558" s="23" t="s">
        <v>54</v>
      </c>
      <c r="AG558" s="23" t="s">
        <v>54</v>
      </c>
      <c r="AH558" s="23" t="s">
        <v>54</v>
      </c>
      <c r="AI558" s="23" t="s">
        <v>54</v>
      </c>
      <c r="AJ558">
        <v>0</v>
      </c>
      <c r="AK558">
        <v>2</v>
      </c>
      <c r="AL558">
        <v>0</v>
      </c>
      <c r="AM558">
        <v>0</v>
      </c>
      <c r="AN558" s="23" t="e">
        <v>#DIV/0!</v>
      </c>
      <c r="AO558" s="23">
        <v>0</v>
      </c>
      <c r="AP558" s="23" t="e">
        <v>#DIV/0!</v>
      </c>
      <c r="AQ558" s="23" t="e">
        <v>#DIV/0!</v>
      </c>
      <c r="AR558" s="35">
        <v>0</v>
      </c>
      <c r="AS558" s="35">
        <v>0</v>
      </c>
      <c r="AT558" s="35">
        <v>2</v>
      </c>
      <c r="AU558" s="31" t="str">
        <f t="shared" si="11"/>
        <v>库存为2</v>
      </c>
      <c r="AV558" s="36" t="str">
        <f>IFERROR(时间!$B$4+AU558,"上周无销量")</f>
        <v>上周无销量</v>
      </c>
    </row>
    <row r="559" spans="1:48">
      <c r="A559" s="21" t="s">
        <v>1181</v>
      </c>
      <c r="B559" t="s">
        <v>1182</v>
      </c>
      <c r="C559" t="s">
        <v>1174</v>
      </c>
      <c r="D559" s="31">
        <v>0</v>
      </c>
      <c r="E559" s="31">
        <v>0</v>
      </c>
      <c r="F559" s="31">
        <v>1</v>
      </c>
      <c r="G559" s="31">
        <v>0</v>
      </c>
      <c r="H559" s="32">
        <v>25.99</v>
      </c>
      <c r="I559">
        <v>1</v>
      </c>
      <c r="J559" s="33">
        <v>0</v>
      </c>
      <c r="K559" s="33">
        <v>0</v>
      </c>
      <c r="L559" s="33">
        <v>0</v>
      </c>
      <c r="M559">
        <v>1</v>
      </c>
      <c r="N559">
        <v>0</v>
      </c>
      <c r="O559">
        <v>1</v>
      </c>
      <c r="P559" t="s">
        <v>54</v>
      </c>
      <c r="Q559" t="s">
        <v>54</v>
      </c>
      <c r="R559" t="s">
        <v>54</v>
      </c>
      <c r="S559" t="s">
        <v>54</v>
      </c>
      <c r="T559" t="s">
        <v>54</v>
      </c>
      <c r="U559" t="s">
        <v>54</v>
      </c>
      <c r="V559" t="s">
        <v>54</v>
      </c>
      <c r="W559" t="s">
        <v>54</v>
      </c>
      <c r="X559" s="23" t="s">
        <v>54</v>
      </c>
      <c r="Y559" s="23" t="s">
        <v>54</v>
      </c>
      <c r="Z559" s="23" t="s">
        <v>54</v>
      </c>
      <c r="AA559" s="23" t="s">
        <v>54</v>
      </c>
      <c r="AB559" t="s">
        <v>54</v>
      </c>
      <c r="AC559" t="s">
        <v>54</v>
      </c>
      <c r="AD559" t="s">
        <v>54</v>
      </c>
      <c r="AE559" t="s">
        <v>54</v>
      </c>
      <c r="AF559" s="23" t="s">
        <v>54</v>
      </c>
      <c r="AG559" s="23" t="s">
        <v>54</v>
      </c>
      <c r="AH559" s="23" t="s">
        <v>54</v>
      </c>
      <c r="AI559" s="23" t="s">
        <v>54</v>
      </c>
      <c r="AJ559">
        <v>0</v>
      </c>
      <c r="AK559">
        <v>0</v>
      </c>
      <c r="AL559">
        <v>0</v>
      </c>
      <c r="AM559">
        <v>0</v>
      </c>
      <c r="AN559" s="23" t="e">
        <v>#DIV/0!</v>
      </c>
      <c r="AO559" s="23" t="e">
        <v>#DIV/0!</v>
      </c>
      <c r="AP559" s="23" t="e">
        <v>#DIV/0!</v>
      </c>
      <c r="AQ559" s="23" t="e">
        <v>#DIV/0!</v>
      </c>
      <c r="AR559" s="35">
        <v>0</v>
      </c>
      <c r="AS559" s="35">
        <v>0</v>
      </c>
      <c r="AT559" s="35">
        <v>1</v>
      </c>
      <c r="AU559" s="31" t="str">
        <f t="shared" si="11"/>
        <v>库存为1</v>
      </c>
      <c r="AV559" s="36" t="str">
        <f>IFERROR(时间!$B$4+AU559,"上周无销量")</f>
        <v>上周无销量</v>
      </c>
    </row>
    <row r="560" spans="1:48">
      <c r="A560" s="21" t="s">
        <v>1183</v>
      </c>
      <c r="B560" t="s">
        <v>1184</v>
      </c>
      <c r="C560" t="s">
        <v>1174</v>
      </c>
      <c r="D560" s="31">
        <v>0</v>
      </c>
      <c r="E560" s="31">
        <v>0</v>
      </c>
      <c r="F560" s="31">
        <v>0</v>
      </c>
      <c r="G560" s="31">
        <v>0</v>
      </c>
      <c r="H560" s="32">
        <v>0</v>
      </c>
      <c r="I560">
        <v>2</v>
      </c>
      <c r="J560" s="33">
        <v>0</v>
      </c>
      <c r="K560" s="33">
        <v>0</v>
      </c>
      <c r="L560" s="33">
        <v>0</v>
      </c>
      <c r="M560">
        <v>2</v>
      </c>
      <c r="N560">
        <v>0</v>
      </c>
      <c r="O560">
        <v>2</v>
      </c>
      <c r="P560">
        <v>17</v>
      </c>
      <c r="Q560">
        <v>44</v>
      </c>
      <c r="R560">
        <v>204</v>
      </c>
      <c r="S560">
        <v>94</v>
      </c>
      <c r="T560">
        <v>0</v>
      </c>
      <c r="U560">
        <v>0</v>
      </c>
      <c r="V560">
        <v>0</v>
      </c>
      <c r="W560">
        <v>0</v>
      </c>
      <c r="X560" s="23">
        <v>0</v>
      </c>
      <c r="Y560" s="23">
        <v>0</v>
      </c>
      <c r="Z560" s="23">
        <v>0</v>
      </c>
      <c r="AA560" s="23">
        <v>0</v>
      </c>
      <c r="AB560">
        <v>0</v>
      </c>
      <c r="AC560">
        <v>0</v>
      </c>
      <c r="AD560">
        <v>0</v>
      </c>
      <c r="AE560">
        <v>0</v>
      </c>
      <c r="AF560" s="23" t="s">
        <v>54</v>
      </c>
      <c r="AG560" s="23" t="s">
        <v>54</v>
      </c>
      <c r="AH560" s="23" t="s">
        <v>54</v>
      </c>
      <c r="AI560" s="23" t="s">
        <v>54</v>
      </c>
      <c r="AJ560">
        <v>0</v>
      </c>
      <c r="AK560">
        <v>0</v>
      </c>
      <c r="AL560">
        <v>0</v>
      </c>
      <c r="AM560">
        <v>0</v>
      </c>
      <c r="AN560" s="23" t="e">
        <v>#DIV/0!</v>
      </c>
      <c r="AO560" s="23" t="e">
        <v>#DIV/0!</v>
      </c>
      <c r="AP560" s="23" t="e">
        <v>#DIV/0!</v>
      </c>
      <c r="AQ560" s="23" t="e">
        <v>#DIV/0!</v>
      </c>
      <c r="AR560" s="35">
        <v>0</v>
      </c>
      <c r="AS560" s="35">
        <v>0</v>
      </c>
      <c r="AT560" s="35">
        <v>2</v>
      </c>
      <c r="AU560" s="31" t="str">
        <f t="shared" si="11"/>
        <v>库存为2</v>
      </c>
      <c r="AV560" s="36" t="str">
        <f>IFERROR(时间!$B$4+AU560,"上周无销量")</f>
        <v>上周无销量</v>
      </c>
    </row>
    <row r="561" spans="1:48">
      <c r="A561" s="21" t="s">
        <v>1185</v>
      </c>
      <c r="B561" t="s">
        <v>1186</v>
      </c>
      <c r="C561" t="s">
        <v>1174</v>
      </c>
      <c r="D561" s="31">
        <v>0</v>
      </c>
      <c r="E561" s="31">
        <v>0</v>
      </c>
      <c r="F561" s="31">
        <v>0</v>
      </c>
      <c r="G561" s="31">
        <v>0</v>
      </c>
      <c r="H561" s="32">
        <v>0</v>
      </c>
      <c r="I561">
        <v>1</v>
      </c>
      <c r="J561" s="33">
        <v>0</v>
      </c>
      <c r="K561" s="33">
        <v>0</v>
      </c>
      <c r="L561" s="33">
        <v>0</v>
      </c>
      <c r="M561">
        <v>1</v>
      </c>
      <c r="N561">
        <v>0</v>
      </c>
      <c r="O561">
        <v>1</v>
      </c>
      <c r="P561" t="s">
        <v>54</v>
      </c>
      <c r="Q561" t="s">
        <v>54</v>
      </c>
      <c r="R561" t="s">
        <v>54</v>
      </c>
      <c r="S561" t="s">
        <v>54</v>
      </c>
      <c r="T561" t="s">
        <v>54</v>
      </c>
      <c r="U561" t="s">
        <v>54</v>
      </c>
      <c r="V561" t="s">
        <v>54</v>
      </c>
      <c r="W561" t="s">
        <v>54</v>
      </c>
      <c r="X561" s="23" t="s">
        <v>54</v>
      </c>
      <c r="Y561" s="23" t="s">
        <v>54</v>
      </c>
      <c r="Z561" s="23" t="s">
        <v>54</v>
      </c>
      <c r="AA561" s="23" t="s">
        <v>54</v>
      </c>
      <c r="AB561" t="s">
        <v>54</v>
      </c>
      <c r="AC561" t="s">
        <v>54</v>
      </c>
      <c r="AD561" t="s">
        <v>54</v>
      </c>
      <c r="AE561" t="s">
        <v>54</v>
      </c>
      <c r="AF561" s="23" t="s">
        <v>54</v>
      </c>
      <c r="AG561" s="23" t="s">
        <v>54</v>
      </c>
      <c r="AH561" s="23" t="s">
        <v>54</v>
      </c>
      <c r="AI561" s="23" t="s">
        <v>54</v>
      </c>
      <c r="AJ561">
        <v>0</v>
      </c>
      <c r="AK561">
        <v>0</v>
      </c>
      <c r="AL561">
        <v>0</v>
      </c>
      <c r="AM561">
        <v>2</v>
      </c>
      <c r="AN561" s="23" t="e">
        <v>#DIV/0!</v>
      </c>
      <c r="AO561" s="23" t="e">
        <v>#DIV/0!</v>
      </c>
      <c r="AP561" s="23" t="e">
        <v>#DIV/0!</v>
      </c>
      <c r="AQ561" s="23">
        <v>0</v>
      </c>
      <c r="AR561" s="35">
        <v>0</v>
      </c>
      <c r="AS561" s="35">
        <v>0</v>
      </c>
      <c r="AT561" s="35">
        <v>1</v>
      </c>
      <c r="AU561" s="31" t="str">
        <f t="shared" si="11"/>
        <v>库存为1</v>
      </c>
      <c r="AV561" s="36" t="str">
        <f>IFERROR(时间!$B$4+AU561,"上周无销量")</f>
        <v>上周无销量</v>
      </c>
    </row>
    <row r="562" spans="1:48">
      <c r="A562" s="21" t="s">
        <v>1187</v>
      </c>
      <c r="B562" t="s">
        <v>1188</v>
      </c>
      <c r="C562" t="s">
        <v>1174</v>
      </c>
      <c r="D562" s="31">
        <v>0</v>
      </c>
      <c r="E562" s="31">
        <v>0</v>
      </c>
      <c r="F562" s="31">
        <v>0</v>
      </c>
      <c r="G562" s="31">
        <v>0</v>
      </c>
      <c r="H562" s="32">
        <v>0</v>
      </c>
      <c r="I562">
        <v>1</v>
      </c>
      <c r="J562" s="33">
        <v>0</v>
      </c>
      <c r="K562" s="33">
        <v>0</v>
      </c>
      <c r="L562" s="33">
        <v>0</v>
      </c>
      <c r="M562">
        <v>1</v>
      </c>
      <c r="N562">
        <v>0</v>
      </c>
      <c r="O562">
        <v>1</v>
      </c>
      <c r="P562" t="s">
        <v>54</v>
      </c>
      <c r="Q562" t="s">
        <v>54</v>
      </c>
      <c r="R562" t="s">
        <v>54</v>
      </c>
      <c r="S562" t="s">
        <v>54</v>
      </c>
      <c r="T562" t="s">
        <v>54</v>
      </c>
      <c r="U562" t="s">
        <v>54</v>
      </c>
      <c r="V562" t="s">
        <v>54</v>
      </c>
      <c r="W562" t="s">
        <v>54</v>
      </c>
      <c r="X562" s="23" t="s">
        <v>54</v>
      </c>
      <c r="Y562" s="23" t="s">
        <v>54</v>
      </c>
      <c r="Z562" s="23" t="s">
        <v>54</v>
      </c>
      <c r="AA562" s="23" t="s">
        <v>54</v>
      </c>
      <c r="AB562" t="s">
        <v>54</v>
      </c>
      <c r="AC562" t="s">
        <v>54</v>
      </c>
      <c r="AD562" t="s">
        <v>54</v>
      </c>
      <c r="AE562" t="s">
        <v>54</v>
      </c>
      <c r="AF562" s="23" t="s">
        <v>54</v>
      </c>
      <c r="AG562" s="23" t="s">
        <v>54</v>
      </c>
      <c r="AH562" s="23" t="s">
        <v>54</v>
      </c>
      <c r="AI562" s="23" t="s">
        <v>54</v>
      </c>
      <c r="AJ562">
        <v>0</v>
      </c>
      <c r="AK562">
        <v>0</v>
      </c>
      <c r="AL562">
        <v>0</v>
      </c>
      <c r="AM562">
        <v>1</v>
      </c>
      <c r="AN562" s="23" t="e">
        <v>#DIV/0!</v>
      </c>
      <c r="AO562" s="23" t="e">
        <v>#DIV/0!</v>
      </c>
      <c r="AP562" s="23" t="e">
        <v>#DIV/0!</v>
      </c>
      <c r="AQ562" s="23">
        <v>0</v>
      </c>
      <c r="AR562" s="35">
        <v>0</v>
      </c>
      <c r="AS562" s="35">
        <v>0</v>
      </c>
      <c r="AT562" s="35">
        <v>1</v>
      </c>
      <c r="AU562" s="31" t="str">
        <f t="shared" si="11"/>
        <v>库存为1</v>
      </c>
      <c r="AV562" s="36" t="str">
        <f>IFERROR(时间!$B$4+AU562,"上周无销量")</f>
        <v>上周无销量</v>
      </c>
    </row>
    <row r="563" spans="1:48">
      <c r="A563" s="21" t="s">
        <v>1189</v>
      </c>
      <c r="B563" t="s">
        <v>1190</v>
      </c>
      <c r="C563" t="s">
        <v>1174</v>
      </c>
      <c r="D563" s="31">
        <v>0</v>
      </c>
      <c r="E563" s="31">
        <v>0</v>
      </c>
      <c r="F563" s="31">
        <v>0</v>
      </c>
      <c r="G563" s="31">
        <v>0</v>
      </c>
      <c r="H563" s="32">
        <v>0</v>
      </c>
      <c r="I563">
        <v>2</v>
      </c>
      <c r="J563" s="33">
        <v>0</v>
      </c>
      <c r="K563" s="33">
        <v>0</v>
      </c>
      <c r="L563" s="33">
        <v>0</v>
      </c>
      <c r="M563">
        <v>2</v>
      </c>
      <c r="N563">
        <v>0</v>
      </c>
      <c r="O563">
        <v>2</v>
      </c>
      <c r="P563" t="s">
        <v>54</v>
      </c>
      <c r="Q563" t="s">
        <v>54</v>
      </c>
      <c r="R563" t="s">
        <v>54</v>
      </c>
      <c r="S563" t="s">
        <v>54</v>
      </c>
      <c r="T563" t="s">
        <v>54</v>
      </c>
      <c r="U563" t="s">
        <v>54</v>
      </c>
      <c r="V563" t="s">
        <v>54</v>
      </c>
      <c r="W563" t="s">
        <v>54</v>
      </c>
      <c r="X563" s="23" t="s">
        <v>54</v>
      </c>
      <c r="Y563" s="23" t="s">
        <v>54</v>
      </c>
      <c r="Z563" s="23" t="s">
        <v>54</v>
      </c>
      <c r="AA563" s="23" t="s">
        <v>54</v>
      </c>
      <c r="AB563" t="s">
        <v>54</v>
      </c>
      <c r="AC563" t="s">
        <v>54</v>
      </c>
      <c r="AD563" t="s">
        <v>54</v>
      </c>
      <c r="AE563" t="s">
        <v>54</v>
      </c>
      <c r="AF563" s="23" t="s">
        <v>54</v>
      </c>
      <c r="AG563" s="23" t="s">
        <v>54</v>
      </c>
      <c r="AH563" s="23" t="s">
        <v>54</v>
      </c>
      <c r="AI563" s="23" t="s">
        <v>54</v>
      </c>
      <c r="AJ563">
        <v>0</v>
      </c>
      <c r="AK563">
        <v>0</v>
      </c>
      <c r="AL563">
        <v>0</v>
      </c>
      <c r="AM563">
        <v>0</v>
      </c>
      <c r="AN563" s="23" t="e">
        <v>#DIV/0!</v>
      </c>
      <c r="AO563" s="23" t="e">
        <v>#DIV/0!</v>
      </c>
      <c r="AP563" s="23" t="e">
        <v>#DIV/0!</v>
      </c>
      <c r="AQ563" s="23" t="e">
        <v>#DIV/0!</v>
      </c>
      <c r="AR563" s="35">
        <v>0</v>
      </c>
      <c r="AS563" s="35">
        <v>0</v>
      </c>
      <c r="AT563" s="35">
        <v>2</v>
      </c>
      <c r="AU563" s="31" t="str">
        <f t="shared" si="11"/>
        <v>库存为2</v>
      </c>
      <c r="AV563" s="36" t="str">
        <f>IFERROR(时间!$B$4+AU563,"上周无销量")</f>
        <v>上周无销量</v>
      </c>
    </row>
    <row r="564" spans="1:48">
      <c r="A564" s="21" t="s">
        <v>1191</v>
      </c>
      <c r="B564" t="s">
        <v>1192</v>
      </c>
      <c r="C564" t="s">
        <v>1174</v>
      </c>
      <c r="D564" s="31">
        <v>0</v>
      </c>
      <c r="E564" s="31">
        <v>0</v>
      </c>
      <c r="F564" s="31">
        <v>0</v>
      </c>
      <c r="G564" s="31">
        <v>0</v>
      </c>
      <c r="H564" s="32">
        <v>0</v>
      </c>
      <c r="I564">
        <v>2</v>
      </c>
      <c r="J564" s="33">
        <v>0</v>
      </c>
      <c r="K564" s="33">
        <v>0</v>
      </c>
      <c r="L564" s="33">
        <v>0</v>
      </c>
      <c r="M564">
        <v>2</v>
      </c>
      <c r="N564">
        <v>0</v>
      </c>
      <c r="O564">
        <v>2</v>
      </c>
      <c r="P564" t="s">
        <v>54</v>
      </c>
      <c r="Q564" t="s">
        <v>54</v>
      </c>
      <c r="R564" t="s">
        <v>54</v>
      </c>
      <c r="S564" t="s">
        <v>54</v>
      </c>
      <c r="T564" t="s">
        <v>54</v>
      </c>
      <c r="U564" t="s">
        <v>54</v>
      </c>
      <c r="V564" t="s">
        <v>54</v>
      </c>
      <c r="W564" t="s">
        <v>54</v>
      </c>
      <c r="X564" s="23" t="s">
        <v>54</v>
      </c>
      <c r="Y564" s="23" t="s">
        <v>54</v>
      </c>
      <c r="Z564" s="23" t="s">
        <v>54</v>
      </c>
      <c r="AA564" s="23" t="s">
        <v>54</v>
      </c>
      <c r="AB564" t="s">
        <v>54</v>
      </c>
      <c r="AC564" t="s">
        <v>54</v>
      </c>
      <c r="AD564" t="s">
        <v>54</v>
      </c>
      <c r="AE564" t="s">
        <v>54</v>
      </c>
      <c r="AF564" s="23" t="s">
        <v>54</v>
      </c>
      <c r="AG564" s="23" t="s">
        <v>54</v>
      </c>
      <c r="AH564" s="23" t="s">
        <v>54</v>
      </c>
      <c r="AI564" s="23" t="s">
        <v>54</v>
      </c>
      <c r="AJ564">
        <v>0</v>
      </c>
      <c r="AK564">
        <v>0</v>
      </c>
      <c r="AL564">
        <v>0</v>
      </c>
      <c r="AM564">
        <v>0</v>
      </c>
      <c r="AN564" s="23" t="e">
        <v>#DIV/0!</v>
      </c>
      <c r="AO564" s="23" t="e">
        <v>#DIV/0!</v>
      </c>
      <c r="AP564" s="23" t="e">
        <v>#DIV/0!</v>
      </c>
      <c r="AQ564" s="23" t="e">
        <v>#DIV/0!</v>
      </c>
      <c r="AR564" s="35">
        <v>0</v>
      </c>
      <c r="AS564" s="35">
        <v>0</v>
      </c>
      <c r="AT564" s="35">
        <v>2</v>
      </c>
      <c r="AU564" s="31" t="str">
        <f t="shared" si="11"/>
        <v>库存为2</v>
      </c>
      <c r="AV564" s="36" t="str">
        <f>IFERROR(时间!$B$4+AU564,"上周无销量")</f>
        <v>上周无销量</v>
      </c>
    </row>
    <row r="565" spans="1:48">
      <c r="A565" s="21" t="s">
        <v>1193</v>
      </c>
      <c r="B565" t="s">
        <v>1194</v>
      </c>
      <c r="C565" t="s">
        <v>1195</v>
      </c>
      <c r="D565" s="31">
        <v>0</v>
      </c>
      <c r="E565" s="31">
        <v>0</v>
      </c>
      <c r="F565" s="31">
        <v>0</v>
      </c>
      <c r="G565" s="31">
        <v>0</v>
      </c>
      <c r="H565" s="32">
        <v>0</v>
      </c>
      <c r="I565">
        <v>0</v>
      </c>
      <c r="J565" s="33">
        <v>0</v>
      </c>
      <c r="K565" s="33">
        <v>0</v>
      </c>
      <c r="L565" s="33">
        <v>0</v>
      </c>
      <c r="M565">
        <v>0</v>
      </c>
      <c r="N565">
        <v>0</v>
      </c>
      <c r="O565">
        <v>0</v>
      </c>
      <c r="P565" t="s">
        <v>54</v>
      </c>
      <c r="Q565" t="s">
        <v>54</v>
      </c>
      <c r="R565" t="s">
        <v>54</v>
      </c>
      <c r="S565" t="s">
        <v>54</v>
      </c>
      <c r="T565" t="s">
        <v>54</v>
      </c>
      <c r="U565" t="s">
        <v>54</v>
      </c>
      <c r="V565" t="s">
        <v>54</v>
      </c>
      <c r="W565" t="s">
        <v>54</v>
      </c>
      <c r="X565" s="23" t="s">
        <v>54</v>
      </c>
      <c r="Y565" s="23" t="s">
        <v>54</v>
      </c>
      <c r="Z565" s="23" t="s">
        <v>54</v>
      </c>
      <c r="AA565" s="23" t="s">
        <v>54</v>
      </c>
      <c r="AB565" t="s">
        <v>54</v>
      </c>
      <c r="AC565" t="s">
        <v>54</v>
      </c>
      <c r="AD565" t="s">
        <v>54</v>
      </c>
      <c r="AE565" t="s">
        <v>54</v>
      </c>
      <c r="AF565" s="23" t="s">
        <v>54</v>
      </c>
      <c r="AG565" s="23" t="s">
        <v>54</v>
      </c>
      <c r="AH565" s="23" t="s">
        <v>54</v>
      </c>
      <c r="AI565" s="23" t="s">
        <v>54</v>
      </c>
      <c r="AJ565">
        <v>0</v>
      </c>
      <c r="AK565">
        <v>0</v>
      </c>
      <c r="AL565">
        <v>0</v>
      </c>
      <c r="AM565">
        <v>0</v>
      </c>
      <c r="AN565" s="23" t="e">
        <v>#DIV/0!</v>
      </c>
      <c r="AO565" s="23" t="e">
        <v>#DIV/0!</v>
      </c>
      <c r="AP565" s="23" t="e">
        <v>#DIV/0!</v>
      </c>
      <c r="AQ565" s="23" t="e">
        <v>#DIV/0!</v>
      </c>
      <c r="AR565" s="35">
        <v>0</v>
      </c>
      <c r="AS565" s="35">
        <v>0</v>
      </c>
      <c r="AT565" s="35">
        <v>0</v>
      </c>
      <c r="AU565" s="31" t="str">
        <f t="shared" si="11"/>
        <v>库存为0</v>
      </c>
      <c r="AV565" s="36" t="str">
        <f>IFERROR(时间!$B$4+AU565,"上周无销量")</f>
        <v>上周无销量</v>
      </c>
    </row>
    <row r="566" spans="1:48">
      <c r="A566" s="21" t="s">
        <v>1196</v>
      </c>
      <c r="B566" t="s">
        <v>1197</v>
      </c>
      <c r="C566" t="s">
        <v>1195</v>
      </c>
      <c r="D566" s="31">
        <v>0</v>
      </c>
      <c r="E566" s="31">
        <v>0</v>
      </c>
      <c r="F566" s="31">
        <v>0</v>
      </c>
      <c r="G566" s="31">
        <v>0</v>
      </c>
      <c r="H566" s="32">
        <v>0</v>
      </c>
      <c r="I566">
        <v>0</v>
      </c>
      <c r="J566" s="33">
        <v>0</v>
      </c>
      <c r="K566" s="33">
        <v>0</v>
      </c>
      <c r="L566" s="33">
        <v>0</v>
      </c>
      <c r="M566">
        <v>0</v>
      </c>
      <c r="N566">
        <v>0</v>
      </c>
      <c r="O566">
        <v>0</v>
      </c>
      <c r="P566" t="s">
        <v>54</v>
      </c>
      <c r="Q566" t="s">
        <v>54</v>
      </c>
      <c r="R566" t="s">
        <v>54</v>
      </c>
      <c r="S566" t="s">
        <v>54</v>
      </c>
      <c r="T566" t="s">
        <v>54</v>
      </c>
      <c r="U566" t="s">
        <v>54</v>
      </c>
      <c r="V566" t="s">
        <v>54</v>
      </c>
      <c r="W566" t="s">
        <v>54</v>
      </c>
      <c r="X566" s="23" t="s">
        <v>54</v>
      </c>
      <c r="Y566" s="23" t="s">
        <v>54</v>
      </c>
      <c r="Z566" s="23" t="s">
        <v>54</v>
      </c>
      <c r="AA566" s="23" t="s">
        <v>54</v>
      </c>
      <c r="AB566" t="s">
        <v>54</v>
      </c>
      <c r="AC566" t="s">
        <v>54</v>
      </c>
      <c r="AD566" t="s">
        <v>54</v>
      </c>
      <c r="AE566" t="s">
        <v>54</v>
      </c>
      <c r="AF566" s="23" t="s">
        <v>54</v>
      </c>
      <c r="AG566" s="23" t="s">
        <v>54</v>
      </c>
      <c r="AH566" s="23" t="s">
        <v>54</v>
      </c>
      <c r="AI566" s="23" t="s">
        <v>54</v>
      </c>
      <c r="AJ566">
        <v>0</v>
      </c>
      <c r="AK566">
        <v>0</v>
      </c>
      <c r="AL566">
        <v>0</v>
      </c>
      <c r="AM566">
        <v>0</v>
      </c>
      <c r="AN566" s="23" t="e">
        <v>#DIV/0!</v>
      </c>
      <c r="AO566" s="23" t="e">
        <v>#DIV/0!</v>
      </c>
      <c r="AP566" s="23" t="e">
        <v>#DIV/0!</v>
      </c>
      <c r="AQ566" s="23" t="e">
        <v>#DIV/0!</v>
      </c>
      <c r="AR566" s="35">
        <v>0</v>
      </c>
      <c r="AS566" s="35">
        <v>0</v>
      </c>
      <c r="AT566" s="35">
        <v>0</v>
      </c>
      <c r="AU566" s="31" t="str">
        <f t="shared" si="11"/>
        <v>库存为0</v>
      </c>
      <c r="AV566" s="36" t="str">
        <f>IFERROR(时间!$B$4+AU566,"上周无销量")</f>
        <v>上周无销量</v>
      </c>
    </row>
    <row r="567" spans="1:48">
      <c r="A567" s="21" t="s">
        <v>1198</v>
      </c>
      <c r="B567" t="s">
        <v>1199</v>
      </c>
      <c r="C567" t="s">
        <v>1195</v>
      </c>
      <c r="D567" s="31">
        <v>0</v>
      </c>
      <c r="E567" s="31">
        <v>0</v>
      </c>
      <c r="F567" s="31">
        <v>0</v>
      </c>
      <c r="G567" s="31">
        <v>0</v>
      </c>
      <c r="H567" s="32">
        <v>0</v>
      </c>
      <c r="I567">
        <v>0</v>
      </c>
      <c r="J567" s="33">
        <v>0</v>
      </c>
      <c r="K567" s="33">
        <v>0</v>
      </c>
      <c r="L567" s="33">
        <v>0</v>
      </c>
      <c r="M567">
        <v>0</v>
      </c>
      <c r="N567">
        <v>0</v>
      </c>
      <c r="O567">
        <v>0</v>
      </c>
      <c r="P567" t="s">
        <v>54</v>
      </c>
      <c r="Q567" t="s">
        <v>54</v>
      </c>
      <c r="R567" t="s">
        <v>54</v>
      </c>
      <c r="S567" t="s">
        <v>54</v>
      </c>
      <c r="T567" t="s">
        <v>54</v>
      </c>
      <c r="U567" t="s">
        <v>54</v>
      </c>
      <c r="V567" t="s">
        <v>54</v>
      </c>
      <c r="W567" t="s">
        <v>54</v>
      </c>
      <c r="X567" s="23" t="s">
        <v>54</v>
      </c>
      <c r="Y567" s="23" t="s">
        <v>54</v>
      </c>
      <c r="Z567" s="23" t="s">
        <v>54</v>
      </c>
      <c r="AA567" s="23" t="s">
        <v>54</v>
      </c>
      <c r="AB567" t="s">
        <v>54</v>
      </c>
      <c r="AC567" t="s">
        <v>54</v>
      </c>
      <c r="AD567" t="s">
        <v>54</v>
      </c>
      <c r="AE567" t="s">
        <v>54</v>
      </c>
      <c r="AF567" s="23" t="s">
        <v>54</v>
      </c>
      <c r="AG567" s="23" t="s">
        <v>54</v>
      </c>
      <c r="AH567" s="23" t="s">
        <v>54</v>
      </c>
      <c r="AI567" s="23" t="s">
        <v>54</v>
      </c>
      <c r="AJ567">
        <v>0</v>
      </c>
      <c r="AK567">
        <v>0</v>
      </c>
      <c r="AL567">
        <v>0</v>
      </c>
      <c r="AM567">
        <v>0</v>
      </c>
      <c r="AN567" s="23" t="e">
        <v>#DIV/0!</v>
      </c>
      <c r="AO567" s="23" t="e">
        <v>#DIV/0!</v>
      </c>
      <c r="AP567" s="23" t="e">
        <v>#DIV/0!</v>
      </c>
      <c r="AQ567" s="23" t="e">
        <v>#DIV/0!</v>
      </c>
      <c r="AR567" s="35">
        <v>0</v>
      </c>
      <c r="AS567" s="35">
        <v>0</v>
      </c>
      <c r="AT567" s="35">
        <v>0</v>
      </c>
      <c r="AU567" s="31" t="str">
        <f t="shared" si="11"/>
        <v>库存为0</v>
      </c>
      <c r="AV567" s="36" t="str">
        <f>IFERROR(时间!$B$4+AU567,"上周无销量")</f>
        <v>上周无销量</v>
      </c>
    </row>
    <row r="568" spans="1:48">
      <c r="A568" s="21" t="s">
        <v>1200</v>
      </c>
      <c r="B568" t="s">
        <v>1201</v>
      </c>
      <c r="C568" t="s">
        <v>1195</v>
      </c>
      <c r="D568" s="31">
        <v>0</v>
      </c>
      <c r="E568" s="31">
        <v>0</v>
      </c>
      <c r="F568" s="31">
        <v>0</v>
      </c>
      <c r="G568" s="31">
        <v>0</v>
      </c>
      <c r="H568" s="32">
        <v>0</v>
      </c>
      <c r="I568">
        <v>0</v>
      </c>
      <c r="J568" s="33">
        <v>0</v>
      </c>
      <c r="K568" s="33">
        <v>0</v>
      </c>
      <c r="L568" s="33">
        <v>0</v>
      </c>
      <c r="M568">
        <v>0</v>
      </c>
      <c r="N568">
        <v>0</v>
      </c>
      <c r="O568">
        <v>0</v>
      </c>
      <c r="P568" t="s">
        <v>54</v>
      </c>
      <c r="Q568" t="s">
        <v>54</v>
      </c>
      <c r="R568" t="s">
        <v>54</v>
      </c>
      <c r="S568" t="s">
        <v>54</v>
      </c>
      <c r="T568" t="s">
        <v>54</v>
      </c>
      <c r="U568" t="s">
        <v>54</v>
      </c>
      <c r="V568" t="s">
        <v>54</v>
      </c>
      <c r="W568" t="s">
        <v>54</v>
      </c>
      <c r="X568" s="23" t="s">
        <v>54</v>
      </c>
      <c r="Y568" s="23" t="s">
        <v>54</v>
      </c>
      <c r="Z568" s="23" t="s">
        <v>54</v>
      </c>
      <c r="AA568" s="23" t="s">
        <v>54</v>
      </c>
      <c r="AB568" t="s">
        <v>54</v>
      </c>
      <c r="AC568" t="s">
        <v>54</v>
      </c>
      <c r="AD568" t="s">
        <v>54</v>
      </c>
      <c r="AE568" t="s">
        <v>54</v>
      </c>
      <c r="AF568" s="23" t="s">
        <v>54</v>
      </c>
      <c r="AG568" s="23" t="s">
        <v>54</v>
      </c>
      <c r="AH568" s="23" t="s">
        <v>54</v>
      </c>
      <c r="AI568" s="23" t="s">
        <v>54</v>
      </c>
      <c r="AJ568">
        <v>0</v>
      </c>
      <c r="AK568">
        <v>0</v>
      </c>
      <c r="AL568">
        <v>0</v>
      </c>
      <c r="AM568">
        <v>0</v>
      </c>
      <c r="AN568" s="23" t="e">
        <v>#DIV/0!</v>
      </c>
      <c r="AO568" s="23" t="e">
        <v>#DIV/0!</v>
      </c>
      <c r="AP568" s="23" t="e">
        <v>#DIV/0!</v>
      </c>
      <c r="AQ568" s="23" t="e">
        <v>#DIV/0!</v>
      </c>
      <c r="AR568" s="35">
        <v>0</v>
      </c>
      <c r="AS568" s="35">
        <v>0</v>
      </c>
      <c r="AT568" s="35">
        <v>0</v>
      </c>
      <c r="AU568" s="31" t="str">
        <f t="shared" si="11"/>
        <v>库存为0</v>
      </c>
      <c r="AV568" s="36" t="str">
        <f>IFERROR(时间!$B$4+AU568,"上周无销量")</f>
        <v>上周无销量</v>
      </c>
    </row>
    <row r="569" spans="1:48">
      <c r="A569" s="21" t="s">
        <v>1202</v>
      </c>
      <c r="B569" t="s">
        <v>1203</v>
      </c>
      <c r="C569" t="s">
        <v>1195</v>
      </c>
      <c r="D569" s="31">
        <v>0</v>
      </c>
      <c r="E569" s="31">
        <v>0</v>
      </c>
      <c r="F569" s="31">
        <v>0</v>
      </c>
      <c r="G569" s="31">
        <v>0</v>
      </c>
      <c r="H569" s="32">
        <v>0</v>
      </c>
      <c r="I569">
        <v>0</v>
      </c>
      <c r="J569" s="33">
        <v>0</v>
      </c>
      <c r="K569" s="33">
        <v>0</v>
      </c>
      <c r="L569" s="33">
        <v>0</v>
      </c>
      <c r="M569">
        <v>0</v>
      </c>
      <c r="N569">
        <v>0</v>
      </c>
      <c r="O569">
        <v>0</v>
      </c>
      <c r="P569" t="s">
        <v>54</v>
      </c>
      <c r="Q569" t="s">
        <v>54</v>
      </c>
      <c r="R569" t="s">
        <v>54</v>
      </c>
      <c r="S569" t="s">
        <v>54</v>
      </c>
      <c r="T569" t="s">
        <v>54</v>
      </c>
      <c r="U569" t="s">
        <v>54</v>
      </c>
      <c r="V569" t="s">
        <v>54</v>
      </c>
      <c r="W569" t="s">
        <v>54</v>
      </c>
      <c r="X569" s="23" t="s">
        <v>54</v>
      </c>
      <c r="Y569" s="23" t="s">
        <v>54</v>
      </c>
      <c r="Z569" s="23" t="s">
        <v>54</v>
      </c>
      <c r="AA569" s="23" t="s">
        <v>54</v>
      </c>
      <c r="AB569" t="s">
        <v>54</v>
      </c>
      <c r="AC569" t="s">
        <v>54</v>
      </c>
      <c r="AD569" t="s">
        <v>54</v>
      </c>
      <c r="AE569" t="s">
        <v>54</v>
      </c>
      <c r="AF569" s="23" t="s">
        <v>54</v>
      </c>
      <c r="AG569" s="23" t="s">
        <v>54</v>
      </c>
      <c r="AH569" s="23" t="s">
        <v>54</v>
      </c>
      <c r="AI569" s="23" t="s">
        <v>54</v>
      </c>
      <c r="AJ569">
        <v>0</v>
      </c>
      <c r="AK569">
        <v>0</v>
      </c>
      <c r="AL569">
        <v>0</v>
      </c>
      <c r="AM569">
        <v>0</v>
      </c>
      <c r="AN569" s="23" t="e">
        <v>#DIV/0!</v>
      </c>
      <c r="AO569" s="23" t="e">
        <v>#DIV/0!</v>
      </c>
      <c r="AP569" s="23" t="e">
        <v>#DIV/0!</v>
      </c>
      <c r="AQ569" s="23" t="e">
        <v>#DIV/0!</v>
      </c>
      <c r="AR569" s="35">
        <v>0</v>
      </c>
      <c r="AS569" s="35">
        <v>0</v>
      </c>
      <c r="AT569" s="35">
        <v>0</v>
      </c>
      <c r="AU569" s="31" t="str">
        <f t="shared" si="11"/>
        <v>库存为0</v>
      </c>
      <c r="AV569" s="36" t="str">
        <f>IFERROR(时间!$B$4+AU569,"上周无销量")</f>
        <v>上周无销量</v>
      </c>
    </row>
    <row r="570" spans="1:48">
      <c r="A570" s="21" t="s">
        <v>1204</v>
      </c>
      <c r="B570" t="s">
        <v>1205</v>
      </c>
      <c r="C570" t="s">
        <v>1195</v>
      </c>
      <c r="D570" s="31">
        <v>0</v>
      </c>
      <c r="E570" s="31">
        <v>0</v>
      </c>
      <c r="F570" s="31">
        <v>0</v>
      </c>
      <c r="G570" s="31">
        <v>0</v>
      </c>
      <c r="H570" s="32">
        <v>0</v>
      </c>
      <c r="I570">
        <v>0</v>
      </c>
      <c r="J570" s="33">
        <v>0</v>
      </c>
      <c r="K570" s="33">
        <v>0</v>
      </c>
      <c r="L570" s="33">
        <v>0</v>
      </c>
      <c r="M570">
        <v>0</v>
      </c>
      <c r="N570">
        <v>0</v>
      </c>
      <c r="O570">
        <v>0</v>
      </c>
      <c r="P570" t="s">
        <v>54</v>
      </c>
      <c r="Q570" t="s">
        <v>54</v>
      </c>
      <c r="R570" t="s">
        <v>54</v>
      </c>
      <c r="S570" t="s">
        <v>54</v>
      </c>
      <c r="T570" t="s">
        <v>54</v>
      </c>
      <c r="U570" t="s">
        <v>54</v>
      </c>
      <c r="V570" t="s">
        <v>54</v>
      </c>
      <c r="W570" t="s">
        <v>54</v>
      </c>
      <c r="X570" s="23" t="s">
        <v>54</v>
      </c>
      <c r="Y570" s="23" t="s">
        <v>54</v>
      </c>
      <c r="Z570" s="23" t="s">
        <v>54</v>
      </c>
      <c r="AA570" s="23" t="s">
        <v>54</v>
      </c>
      <c r="AB570" t="s">
        <v>54</v>
      </c>
      <c r="AC570" t="s">
        <v>54</v>
      </c>
      <c r="AD570" t="s">
        <v>54</v>
      </c>
      <c r="AE570" t="s">
        <v>54</v>
      </c>
      <c r="AF570" s="23" t="s">
        <v>54</v>
      </c>
      <c r="AG570" s="23" t="s">
        <v>54</v>
      </c>
      <c r="AH570" s="23" t="s">
        <v>54</v>
      </c>
      <c r="AI570" s="23" t="s">
        <v>54</v>
      </c>
      <c r="AJ570">
        <v>0</v>
      </c>
      <c r="AK570">
        <v>0</v>
      </c>
      <c r="AL570">
        <v>0</v>
      </c>
      <c r="AM570">
        <v>0</v>
      </c>
      <c r="AN570" s="23" t="e">
        <v>#DIV/0!</v>
      </c>
      <c r="AO570" s="23" t="e">
        <v>#DIV/0!</v>
      </c>
      <c r="AP570" s="23" t="e">
        <v>#DIV/0!</v>
      </c>
      <c r="AQ570" s="23" t="e">
        <v>#DIV/0!</v>
      </c>
      <c r="AR570" s="35">
        <v>0</v>
      </c>
      <c r="AS570" s="35">
        <v>0</v>
      </c>
      <c r="AT570" s="35">
        <v>0</v>
      </c>
      <c r="AU570" s="31" t="str">
        <f t="shared" si="11"/>
        <v>库存为0</v>
      </c>
      <c r="AV570" s="36" t="str">
        <f>IFERROR(时间!$B$4+AU570,"上周无销量")</f>
        <v>上周无销量</v>
      </c>
    </row>
    <row r="571" spans="1:48">
      <c r="A571" s="21" t="s">
        <v>1206</v>
      </c>
      <c r="B571" t="s">
        <v>1207</v>
      </c>
      <c r="C571" t="s">
        <v>1195</v>
      </c>
      <c r="D571" s="31">
        <v>0</v>
      </c>
      <c r="E571" s="31">
        <v>0</v>
      </c>
      <c r="F571" s="31">
        <v>0</v>
      </c>
      <c r="G571" s="31">
        <v>0</v>
      </c>
      <c r="H571" s="32">
        <v>0</v>
      </c>
      <c r="I571">
        <v>0</v>
      </c>
      <c r="J571" s="33">
        <v>0</v>
      </c>
      <c r="K571" s="33">
        <v>0</v>
      </c>
      <c r="L571" s="33">
        <v>0</v>
      </c>
      <c r="M571">
        <v>0</v>
      </c>
      <c r="N571">
        <v>0</v>
      </c>
      <c r="O571">
        <v>0</v>
      </c>
      <c r="P571" t="s">
        <v>54</v>
      </c>
      <c r="Q571" t="s">
        <v>54</v>
      </c>
      <c r="R571" t="s">
        <v>54</v>
      </c>
      <c r="S571" t="s">
        <v>54</v>
      </c>
      <c r="T571" t="s">
        <v>54</v>
      </c>
      <c r="U571" t="s">
        <v>54</v>
      </c>
      <c r="V571" t="s">
        <v>54</v>
      </c>
      <c r="W571" t="s">
        <v>54</v>
      </c>
      <c r="X571" s="23" t="s">
        <v>54</v>
      </c>
      <c r="Y571" s="23" t="s">
        <v>54</v>
      </c>
      <c r="Z571" s="23" t="s">
        <v>54</v>
      </c>
      <c r="AA571" s="23" t="s">
        <v>54</v>
      </c>
      <c r="AB571" t="s">
        <v>54</v>
      </c>
      <c r="AC571" t="s">
        <v>54</v>
      </c>
      <c r="AD571" t="s">
        <v>54</v>
      </c>
      <c r="AE571" t="s">
        <v>54</v>
      </c>
      <c r="AF571" s="23" t="s">
        <v>54</v>
      </c>
      <c r="AG571" s="23" t="s">
        <v>54</v>
      </c>
      <c r="AH571" s="23" t="s">
        <v>54</v>
      </c>
      <c r="AI571" s="23" t="s">
        <v>54</v>
      </c>
      <c r="AJ571">
        <v>0</v>
      </c>
      <c r="AK571">
        <v>0</v>
      </c>
      <c r="AL571">
        <v>0</v>
      </c>
      <c r="AM571">
        <v>0</v>
      </c>
      <c r="AN571" s="23" t="e">
        <v>#DIV/0!</v>
      </c>
      <c r="AO571" s="23" t="e">
        <v>#DIV/0!</v>
      </c>
      <c r="AP571" s="23" t="e">
        <v>#DIV/0!</v>
      </c>
      <c r="AQ571" s="23" t="e">
        <v>#DIV/0!</v>
      </c>
      <c r="AR571" s="35">
        <v>0</v>
      </c>
      <c r="AS571" s="35">
        <v>0</v>
      </c>
      <c r="AT571" s="35">
        <v>0</v>
      </c>
      <c r="AU571" s="31" t="str">
        <f t="shared" si="11"/>
        <v>库存为0</v>
      </c>
      <c r="AV571" s="36" t="str">
        <f>IFERROR(时间!$B$4+AU571,"上周无销量")</f>
        <v>上周无销量</v>
      </c>
    </row>
    <row r="572" spans="1:48">
      <c r="A572" s="21" t="s">
        <v>1208</v>
      </c>
      <c r="B572" t="s">
        <v>1209</v>
      </c>
      <c r="C572" t="s">
        <v>1195</v>
      </c>
      <c r="D572" s="31">
        <v>0</v>
      </c>
      <c r="E572" s="31">
        <v>0</v>
      </c>
      <c r="F572" s="31">
        <v>0</v>
      </c>
      <c r="G572" s="31">
        <v>0</v>
      </c>
      <c r="H572" s="32">
        <v>0</v>
      </c>
      <c r="I572">
        <v>0</v>
      </c>
      <c r="J572" s="33">
        <v>0</v>
      </c>
      <c r="K572" s="33">
        <v>0</v>
      </c>
      <c r="L572" s="33">
        <v>0</v>
      </c>
      <c r="M572">
        <v>0</v>
      </c>
      <c r="N572">
        <v>0</v>
      </c>
      <c r="O572">
        <v>0</v>
      </c>
      <c r="P572" t="s">
        <v>54</v>
      </c>
      <c r="Q572" t="s">
        <v>54</v>
      </c>
      <c r="R572" t="s">
        <v>54</v>
      </c>
      <c r="S572" t="s">
        <v>54</v>
      </c>
      <c r="T572" t="s">
        <v>54</v>
      </c>
      <c r="U572" t="s">
        <v>54</v>
      </c>
      <c r="V572" t="s">
        <v>54</v>
      </c>
      <c r="W572" t="s">
        <v>54</v>
      </c>
      <c r="X572" s="23" t="s">
        <v>54</v>
      </c>
      <c r="Y572" s="23" t="s">
        <v>54</v>
      </c>
      <c r="Z572" s="23" t="s">
        <v>54</v>
      </c>
      <c r="AA572" s="23" t="s">
        <v>54</v>
      </c>
      <c r="AB572" t="s">
        <v>54</v>
      </c>
      <c r="AC572" t="s">
        <v>54</v>
      </c>
      <c r="AD572" t="s">
        <v>54</v>
      </c>
      <c r="AE572" t="s">
        <v>54</v>
      </c>
      <c r="AF572" s="23" t="s">
        <v>54</v>
      </c>
      <c r="AG572" s="23" t="s">
        <v>54</v>
      </c>
      <c r="AH572" s="23" t="s">
        <v>54</v>
      </c>
      <c r="AI572" s="23" t="s">
        <v>54</v>
      </c>
      <c r="AJ572">
        <v>0</v>
      </c>
      <c r="AK572">
        <v>0</v>
      </c>
      <c r="AL572">
        <v>0</v>
      </c>
      <c r="AM572">
        <v>0</v>
      </c>
      <c r="AN572" s="23" t="e">
        <v>#DIV/0!</v>
      </c>
      <c r="AO572" s="23" t="e">
        <v>#DIV/0!</v>
      </c>
      <c r="AP572" s="23" t="e">
        <v>#DIV/0!</v>
      </c>
      <c r="AQ572" s="23" t="e">
        <v>#DIV/0!</v>
      </c>
      <c r="AR572" s="35">
        <v>0</v>
      </c>
      <c r="AS572" s="35">
        <v>0</v>
      </c>
      <c r="AT572" s="35">
        <v>0</v>
      </c>
      <c r="AU572" s="31" t="str">
        <f t="shared" si="11"/>
        <v>库存为0</v>
      </c>
      <c r="AV572" s="36" t="str">
        <f>IFERROR(时间!$B$4+AU572,"上周无销量")</f>
        <v>上周无销量</v>
      </c>
    </row>
    <row r="573" spans="1:48">
      <c r="A573" s="21" t="s">
        <v>1210</v>
      </c>
      <c r="B573" t="s">
        <v>1211</v>
      </c>
      <c r="C573" t="s">
        <v>1195</v>
      </c>
      <c r="D573" s="31">
        <v>0</v>
      </c>
      <c r="E573" s="31">
        <v>0</v>
      </c>
      <c r="F573" s="31">
        <v>0</v>
      </c>
      <c r="G573" s="31">
        <v>0</v>
      </c>
      <c r="H573" s="32">
        <v>0</v>
      </c>
      <c r="I573">
        <v>0</v>
      </c>
      <c r="J573" s="33">
        <v>0</v>
      </c>
      <c r="K573" s="33">
        <v>0</v>
      </c>
      <c r="L573" s="33">
        <v>0</v>
      </c>
      <c r="M573">
        <v>0</v>
      </c>
      <c r="N573">
        <v>0</v>
      </c>
      <c r="O573">
        <v>0</v>
      </c>
      <c r="P573" t="s">
        <v>54</v>
      </c>
      <c r="Q573" t="s">
        <v>54</v>
      </c>
      <c r="R573" t="s">
        <v>54</v>
      </c>
      <c r="S573" t="s">
        <v>54</v>
      </c>
      <c r="T573" t="s">
        <v>54</v>
      </c>
      <c r="U573" t="s">
        <v>54</v>
      </c>
      <c r="V573" t="s">
        <v>54</v>
      </c>
      <c r="W573" t="s">
        <v>54</v>
      </c>
      <c r="X573" s="23" t="s">
        <v>54</v>
      </c>
      <c r="Y573" s="23" t="s">
        <v>54</v>
      </c>
      <c r="Z573" s="23" t="s">
        <v>54</v>
      </c>
      <c r="AA573" s="23" t="s">
        <v>54</v>
      </c>
      <c r="AB573" t="s">
        <v>54</v>
      </c>
      <c r="AC573" t="s">
        <v>54</v>
      </c>
      <c r="AD573" t="s">
        <v>54</v>
      </c>
      <c r="AE573" t="s">
        <v>54</v>
      </c>
      <c r="AF573" s="23" t="s">
        <v>54</v>
      </c>
      <c r="AG573" s="23" t="s">
        <v>54</v>
      </c>
      <c r="AH573" s="23" t="s">
        <v>54</v>
      </c>
      <c r="AI573" s="23" t="s">
        <v>54</v>
      </c>
      <c r="AJ573">
        <v>0</v>
      </c>
      <c r="AK573">
        <v>0</v>
      </c>
      <c r="AL573">
        <v>0</v>
      </c>
      <c r="AM573">
        <v>0</v>
      </c>
      <c r="AN573" s="23" t="e">
        <v>#DIV/0!</v>
      </c>
      <c r="AO573" s="23" t="e">
        <v>#DIV/0!</v>
      </c>
      <c r="AP573" s="23" t="e">
        <v>#DIV/0!</v>
      </c>
      <c r="AQ573" s="23" t="e">
        <v>#DIV/0!</v>
      </c>
      <c r="AR573" s="35">
        <v>0</v>
      </c>
      <c r="AS573" s="35">
        <v>0</v>
      </c>
      <c r="AT573" s="35">
        <v>0</v>
      </c>
      <c r="AU573" s="31" t="str">
        <f t="shared" si="11"/>
        <v>库存为0</v>
      </c>
      <c r="AV573" s="36" t="str">
        <f>IFERROR(时间!$B$4+AU573,"上周无销量")</f>
        <v>上周无销量</v>
      </c>
    </row>
    <row r="574" spans="1:48">
      <c r="A574" s="21" t="s">
        <v>1212</v>
      </c>
      <c r="B574" t="s">
        <v>1213</v>
      </c>
      <c r="C574" t="s">
        <v>1195</v>
      </c>
      <c r="D574" s="31">
        <v>0</v>
      </c>
      <c r="E574" s="31">
        <v>0</v>
      </c>
      <c r="F574" s="31">
        <v>0</v>
      </c>
      <c r="G574" s="31">
        <v>0</v>
      </c>
      <c r="H574" s="32">
        <v>0</v>
      </c>
      <c r="I574">
        <v>0</v>
      </c>
      <c r="J574" s="33">
        <v>0</v>
      </c>
      <c r="K574" s="33">
        <v>0</v>
      </c>
      <c r="L574" s="33">
        <v>0</v>
      </c>
      <c r="M574">
        <v>0</v>
      </c>
      <c r="N574">
        <v>0</v>
      </c>
      <c r="O574">
        <v>0</v>
      </c>
      <c r="P574" t="s">
        <v>54</v>
      </c>
      <c r="Q574" t="s">
        <v>54</v>
      </c>
      <c r="R574" t="s">
        <v>54</v>
      </c>
      <c r="S574" t="s">
        <v>54</v>
      </c>
      <c r="T574" t="s">
        <v>54</v>
      </c>
      <c r="U574" t="s">
        <v>54</v>
      </c>
      <c r="V574" t="s">
        <v>54</v>
      </c>
      <c r="W574" t="s">
        <v>54</v>
      </c>
      <c r="X574" s="23" t="s">
        <v>54</v>
      </c>
      <c r="Y574" s="23" t="s">
        <v>54</v>
      </c>
      <c r="Z574" s="23" t="s">
        <v>54</v>
      </c>
      <c r="AA574" s="23" t="s">
        <v>54</v>
      </c>
      <c r="AB574" t="s">
        <v>54</v>
      </c>
      <c r="AC574" t="s">
        <v>54</v>
      </c>
      <c r="AD574" t="s">
        <v>54</v>
      </c>
      <c r="AE574" t="s">
        <v>54</v>
      </c>
      <c r="AF574" s="23" t="s">
        <v>54</v>
      </c>
      <c r="AG574" s="23" t="s">
        <v>54</v>
      </c>
      <c r="AH574" s="23" t="s">
        <v>54</v>
      </c>
      <c r="AI574" s="23" t="s">
        <v>54</v>
      </c>
      <c r="AJ574">
        <v>0</v>
      </c>
      <c r="AK574">
        <v>0</v>
      </c>
      <c r="AL574">
        <v>0</v>
      </c>
      <c r="AM574">
        <v>0</v>
      </c>
      <c r="AN574" s="23" t="e">
        <v>#DIV/0!</v>
      </c>
      <c r="AO574" s="23" t="e">
        <v>#DIV/0!</v>
      </c>
      <c r="AP574" s="23" t="e">
        <v>#DIV/0!</v>
      </c>
      <c r="AQ574" s="23" t="e">
        <v>#DIV/0!</v>
      </c>
      <c r="AR574" s="35">
        <v>0</v>
      </c>
      <c r="AS574" s="35">
        <v>0</v>
      </c>
      <c r="AT574" s="35">
        <v>0</v>
      </c>
      <c r="AU574" s="31" t="str">
        <f t="shared" si="11"/>
        <v>库存为0</v>
      </c>
      <c r="AV574" s="36" t="str">
        <f>IFERROR(时间!$B$4+AU574,"上周无销量")</f>
        <v>上周无销量</v>
      </c>
    </row>
    <row r="575" spans="1:48">
      <c r="A575" s="21" t="s">
        <v>1214</v>
      </c>
      <c r="B575" t="s">
        <v>1215</v>
      </c>
      <c r="C575" t="s">
        <v>1195</v>
      </c>
      <c r="D575" s="31">
        <v>0</v>
      </c>
      <c r="E575" s="31">
        <v>0</v>
      </c>
      <c r="F575" s="31">
        <v>0</v>
      </c>
      <c r="G575" s="31">
        <v>0</v>
      </c>
      <c r="H575" s="32">
        <v>0</v>
      </c>
      <c r="I575">
        <v>0</v>
      </c>
      <c r="J575" s="33">
        <v>0</v>
      </c>
      <c r="K575" s="33">
        <v>0</v>
      </c>
      <c r="L575" s="33">
        <v>0</v>
      </c>
      <c r="M575">
        <v>0</v>
      </c>
      <c r="N575">
        <v>0</v>
      </c>
      <c r="O575">
        <v>0</v>
      </c>
      <c r="P575" t="s">
        <v>54</v>
      </c>
      <c r="Q575" t="s">
        <v>54</v>
      </c>
      <c r="R575" t="s">
        <v>54</v>
      </c>
      <c r="S575" t="s">
        <v>54</v>
      </c>
      <c r="T575" t="s">
        <v>54</v>
      </c>
      <c r="U575" t="s">
        <v>54</v>
      </c>
      <c r="V575" t="s">
        <v>54</v>
      </c>
      <c r="W575" t="s">
        <v>54</v>
      </c>
      <c r="X575" s="23" t="s">
        <v>54</v>
      </c>
      <c r="Y575" s="23" t="s">
        <v>54</v>
      </c>
      <c r="Z575" s="23" t="s">
        <v>54</v>
      </c>
      <c r="AA575" s="23" t="s">
        <v>54</v>
      </c>
      <c r="AB575" t="s">
        <v>54</v>
      </c>
      <c r="AC575" t="s">
        <v>54</v>
      </c>
      <c r="AD575" t="s">
        <v>54</v>
      </c>
      <c r="AE575" t="s">
        <v>54</v>
      </c>
      <c r="AF575" s="23" t="s">
        <v>54</v>
      </c>
      <c r="AG575" s="23" t="s">
        <v>54</v>
      </c>
      <c r="AH575" s="23" t="s">
        <v>54</v>
      </c>
      <c r="AI575" s="23" t="s">
        <v>54</v>
      </c>
      <c r="AJ575">
        <v>0</v>
      </c>
      <c r="AK575">
        <v>0</v>
      </c>
      <c r="AL575">
        <v>0</v>
      </c>
      <c r="AM575">
        <v>0</v>
      </c>
      <c r="AN575" s="23" t="e">
        <v>#DIV/0!</v>
      </c>
      <c r="AO575" s="23" t="e">
        <v>#DIV/0!</v>
      </c>
      <c r="AP575" s="23" t="e">
        <v>#DIV/0!</v>
      </c>
      <c r="AQ575" s="23" t="e">
        <v>#DIV/0!</v>
      </c>
      <c r="AR575" s="35">
        <v>0</v>
      </c>
      <c r="AS575" s="35">
        <v>0</v>
      </c>
      <c r="AT575" s="35">
        <v>0</v>
      </c>
      <c r="AU575" s="31" t="str">
        <f t="shared" si="11"/>
        <v>库存为0</v>
      </c>
      <c r="AV575" s="36" t="str">
        <f>IFERROR(时间!$B$4+AU575,"上周无销量")</f>
        <v>上周无销量</v>
      </c>
    </row>
    <row r="576" spans="1:48">
      <c r="A576" s="21" t="s">
        <v>1216</v>
      </c>
      <c r="B576" t="s">
        <v>1217</v>
      </c>
      <c r="C576" t="s">
        <v>1195</v>
      </c>
      <c r="D576" s="31">
        <v>0</v>
      </c>
      <c r="E576" s="31">
        <v>0</v>
      </c>
      <c r="F576" s="31">
        <v>0</v>
      </c>
      <c r="G576" s="31">
        <v>0</v>
      </c>
      <c r="H576" s="32">
        <v>0</v>
      </c>
      <c r="I576">
        <v>0</v>
      </c>
      <c r="J576" s="33">
        <v>0</v>
      </c>
      <c r="K576" s="33">
        <v>0</v>
      </c>
      <c r="L576" s="33">
        <v>0</v>
      </c>
      <c r="M576">
        <v>0</v>
      </c>
      <c r="N576">
        <v>0</v>
      </c>
      <c r="O576">
        <v>0</v>
      </c>
      <c r="P576" t="s">
        <v>54</v>
      </c>
      <c r="Q576" t="s">
        <v>54</v>
      </c>
      <c r="R576" t="s">
        <v>54</v>
      </c>
      <c r="S576" t="s">
        <v>54</v>
      </c>
      <c r="T576" t="s">
        <v>54</v>
      </c>
      <c r="U576" t="s">
        <v>54</v>
      </c>
      <c r="V576" t="s">
        <v>54</v>
      </c>
      <c r="W576" t="s">
        <v>54</v>
      </c>
      <c r="X576" s="23" t="s">
        <v>54</v>
      </c>
      <c r="Y576" s="23" t="s">
        <v>54</v>
      </c>
      <c r="Z576" s="23" t="s">
        <v>54</v>
      </c>
      <c r="AA576" s="23" t="s">
        <v>54</v>
      </c>
      <c r="AB576" t="s">
        <v>54</v>
      </c>
      <c r="AC576" t="s">
        <v>54</v>
      </c>
      <c r="AD576" t="s">
        <v>54</v>
      </c>
      <c r="AE576" t="s">
        <v>54</v>
      </c>
      <c r="AF576" s="23" t="s">
        <v>54</v>
      </c>
      <c r="AG576" s="23" t="s">
        <v>54</v>
      </c>
      <c r="AH576" s="23" t="s">
        <v>54</v>
      </c>
      <c r="AI576" s="23" t="s">
        <v>54</v>
      </c>
      <c r="AJ576">
        <v>0</v>
      </c>
      <c r="AK576">
        <v>0</v>
      </c>
      <c r="AL576">
        <v>0</v>
      </c>
      <c r="AM576">
        <v>0</v>
      </c>
      <c r="AN576" s="23" t="e">
        <v>#DIV/0!</v>
      </c>
      <c r="AO576" s="23" t="e">
        <v>#DIV/0!</v>
      </c>
      <c r="AP576" s="23" t="e">
        <v>#DIV/0!</v>
      </c>
      <c r="AQ576" s="23" t="e">
        <v>#DIV/0!</v>
      </c>
      <c r="AR576" s="35">
        <v>0</v>
      </c>
      <c r="AS576" s="35">
        <v>0</v>
      </c>
      <c r="AT576" s="35">
        <v>0</v>
      </c>
      <c r="AU576" s="31" t="str">
        <f t="shared" si="11"/>
        <v>库存为0</v>
      </c>
      <c r="AV576" s="36" t="str">
        <f>IFERROR(时间!$B$4+AU576,"上周无销量")</f>
        <v>上周无销量</v>
      </c>
    </row>
    <row r="577" spans="1:48">
      <c r="A577" s="21" t="s">
        <v>1218</v>
      </c>
      <c r="B577" t="s">
        <v>1219</v>
      </c>
      <c r="C577" t="s">
        <v>1195</v>
      </c>
      <c r="D577" s="31">
        <v>0</v>
      </c>
      <c r="E577" s="31">
        <v>0</v>
      </c>
      <c r="F577" s="31">
        <v>0</v>
      </c>
      <c r="G577" s="31">
        <v>0</v>
      </c>
      <c r="H577" s="32">
        <v>0</v>
      </c>
      <c r="I577">
        <v>0</v>
      </c>
      <c r="J577" s="33">
        <v>0</v>
      </c>
      <c r="K577" s="33">
        <v>0</v>
      </c>
      <c r="L577" s="33">
        <v>0</v>
      </c>
      <c r="M577">
        <v>0</v>
      </c>
      <c r="N577">
        <v>0</v>
      </c>
      <c r="O577">
        <v>0</v>
      </c>
      <c r="P577" t="s">
        <v>54</v>
      </c>
      <c r="Q577" t="s">
        <v>54</v>
      </c>
      <c r="R577" t="s">
        <v>54</v>
      </c>
      <c r="S577" t="s">
        <v>54</v>
      </c>
      <c r="T577" t="s">
        <v>54</v>
      </c>
      <c r="U577" t="s">
        <v>54</v>
      </c>
      <c r="V577" t="s">
        <v>54</v>
      </c>
      <c r="W577" t="s">
        <v>54</v>
      </c>
      <c r="X577" s="23" t="s">
        <v>54</v>
      </c>
      <c r="Y577" s="23" t="s">
        <v>54</v>
      </c>
      <c r="Z577" s="23" t="s">
        <v>54</v>
      </c>
      <c r="AA577" s="23" t="s">
        <v>54</v>
      </c>
      <c r="AB577" t="s">
        <v>54</v>
      </c>
      <c r="AC577" t="s">
        <v>54</v>
      </c>
      <c r="AD577" t="s">
        <v>54</v>
      </c>
      <c r="AE577" t="s">
        <v>54</v>
      </c>
      <c r="AF577" s="23" t="s">
        <v>54</v>
      </c>
      <c r="AG577" s="23" t="s">
        <v>54</v>
      </c>
      <c r="AH577" s="23" t="s">
        <v>54</v>
      </c>
      <c r="AI577" s="23" t="s">
        <v>54</v>
      </c>
      <c r="AJ577">
        <v>0</v>
      </c>
      <c r="AK577">
        <v>0</v>
      </c>
      <c r="AL577">
        <v>0</v>
      </c>
      <c r="AM577">
        <v>0</v>
      </c>
      <c r="AN577" s="23" t="e">
        <v>#DIV/0!</v>
      </c>
      <c r="AO577" s="23" t="e">
        <v>#DIV/0!</v>
      </c>
      <c r="AP577" s="23" t="e">
        <v>#DIV/0!</v>
      </c>
      <c r="AQ577" s="23" t="e">
        <v>#DIV/0!</v>
      </c>
      <c r="AR577" s="35">
        <v>0</v>
      </c>
      <c r="AS577" s="35">
        <v>0</v>
      </c>
      <c r="AT577" s="35">
        <v>0</v>
      </c>
      <c r="AU577" s="31" t="str">
        <f t="shared" si="11"/>
        <v>库存为0</v>
      </c>
      <c r="AV577" s="36" t="str">
        <f>IFERROR(时间!$B$4+AU577,"上周无销量")</f>
        <v>上周无销量</v>
      </c>
    </row>
    <row r="578" spans="1:48">
      <c r="A578" s="21" t="s">
        <v>1220</v>
      </c>
      <c r="B578" t="s">
        <v>1221</v>
      </c>
      <c r="C578" t="s">
        <v>1195</v>
      </c>
      <c r="D578" s="31">
        <v>0</v>
      </c>
      <c r="E578" s="31">
        <v>0</v>
      </c>
      <c r="F578" s="31">
        <v>0</v>
      </c>
      <c r="G578" s="31">
        <v>0</v>
      </c>
      <c r="H578" s="32">
        <v>0</v>
      </c>
      <c r="I578">
        <v>0</v>
      </c>
      <c r="J578" s="33">
        <v>0</v>
      </c>
      <c r="K578" s="33">
        <v>0</v>
      </c>
      <c r="L578" s="33">
        <v>0</v>
      </c>
      <c r="M578">
        <v>0</v>
      </c>
      <c r="N578">
        <v>0</v>
      </c>
      <c r="O578">
        <v>0</v>
      </c>
      <c r="P578" t="s">
        <v>54</v>
      </c>
      <c r="Q578" t="s">
        <v>54</v>
      </c>
      <c r="R578" t="s">
        <v>54</v>
      </c>
      <c r="S578" t="s">
        <v>54</v>
      </c>
      <c r="T578" t="s">
        <v>54</v>
      </c>
      <c r="U578" t="s">
        <v>54</v>
      </c>
      <c r="V578" t="s">
        <v>54</v>
      </c>
      <c r="W578" t="s">
        <v>54</v>
      </c>
      <c r="X578" s="23" t="s">
        <v>54</v>
      </c>
      <c r="Y578" s="23" t="s">
        <v>54</v>
      </c>
      <c r="Z578" s="23" t="s">
        <v>54</v>
      </c>
      <c r="AA578" s="23" t="s">
        <v>54</v>
      </c>
      <c r="AB578" t="s">
        <v>54</v>
      </c>
      <c r="AC578" t="s">
        <v>54</v>
      </c>
      <c r="AD578" t="s">
        <v>54</v>
      </c>
      <c r="AE578" t="s">
        <v>54</v>
      </c>
      <c r="AF578" s="23" t="s">
        <v>54</v>
      </c>
      <c r="AG578" s="23" t="s">
        <v>54</v>
      </c>
      <c r="AH578" s="23" t="s">
        <v>54</v>
      </c>
      <c r="AI578" s="23" t="s">
        <v>54</v>
      </c>
      <c r="AJ578">
        <v>0</v>
      </c>
      <c r="AK578">
        <v>0</v>
      </c>
      <c r="AL578">
        <v>0</v>
      </c>
      <c r="AM578">
        <v>0</v>
      </c>
      <c r="AN578" s="23" t="e">
        <v>#DIV/0!</v>
      </c>
      <c r="AO578" s="23" t="e">
        <v>#DIV/0!</v>
      </c>
      <c r="AP578" s="23" t="e">
        <v>#DIV/0!</v>
      </c>
      <c r="AQ578" s="23" t="e">
        <v>#DIV/0!</v>
      </c>
      <c r="AR578" s="35">
        <v>0</v>
      </c>
      <c r="AS578" s="35">
        <v>0</v>
      </c>
      <c r="AT578" s="35">
        <v>0</v>
      </c>
      <c r="AU578" s="31" t="str">
        <f t="shared" si="11"/>
        <v>库存为0</v>
      </c>
      <c r="AV578" s="36" t="str">
        <f>IFERROR(时间!$B$4+AU578,"上周无销量")</f>
        <v>上周无销量</v>
      </c>
    </row>
    <row r="579" spans="1:48">
      <c r="A579" s="21" t="s">
        <v>1222</v>
      </c>
      <c r="B579" t="s">
        <v>1223</v>
      </c>
      <c r="C579" t="s">
        <v>1195</v>
      </c>
      <c r="D579" s="31">
        <v>0</v>
      </c>
      <c r="E579" s="31">
        <v>0</v>
      </c>
      <c r="F579" s="31">
        <v>0</v>
      </c>
      <c r="G579" s="31">
        <v>0</v>
      </c>
      <c r="H579" s="32">
        <v>0</v>
      </c>
      <c r="I579">
        <v>0</v>
      </c>
      <c r="J579" s="33">
        <v>0</v>
      </c>
      <c r="K579" s="33">
        <v>0</v>
      </c>
      <c r="L579" s="33">
        <v>0</v>
      </c>
      <c r="M579">
        <v>0</v>
      </c>
      <c r="N579">
        <v>0</v>
      </c>
      <c r="O579">
        <v>0</v>
      </c>
      <c r="P579" t="s">
        <v>54</v>
      </c>
      <c r="Q579" t="s">
        <v>54</v>
      </c>
      <c r="R579" t="s">
        <v>54</v>
      </c>
      <c r="S579" t="s">
        <v>54</v>
      </c>
      <c r="T579" t="s">
        <v>54</v>
      </c>
      <c r="U579" t="s">
        <v>54</v>
      </c>
      <c r="V579" t="s">
        <v>54</v>
      </c>
      <c r="W579" t="s">
        <v>54</v>
      </c>
      <c r="X579" s="23" t="s">
        <v>54</v>
      </c>
      <c r="Y579" s="23" t="s">
        <v>54</v>
      </c>
      <c r="Z579" s="23" t="s">
        <v>54</v>
      </c>
      <c r="AA579" s="23" t="s">
        <v>54</v>
      </c>
      <c r="AB579" t="s">
        <v>54</v>
      </c>
      <c r="AC579" t="s">
        <v>54</v>
      </c>
      <c r="AD579" t="s">
        <v>54</v>
      </c>
      <c r="AE579" t="s">
        <v>54</v>
      </c>
      <c r="AF579" s="23" t="s">
        <v>54</v>
      </c>
      <c r="AG579" s="23" t="s">
        <v>54</v>
      </c>
      <c r="AH579" s="23" t="s">
        <v>54</v>
      </c>
      <c r="AI579" s="23" t="s">
        <v>54</v>
      </c>
      <c r="AJ579">
        <v>0</v>
      </c>
      <c r="AK579">
        <v>0</v>
      </c>
      <c r="AL579">
        <v>0</v>
      </c>
      <c r="AM579">
        <v>0</v>
      </c>
      <c r="AN579" s="23" t="e">
        <v>#DIV/0!</v>
      </c>
      <c r="AO579" s="23" t="e">
        <v>#DIV/0!</v>
      </c>
      <c r="AP579" s="23" t="e">
        <v>#DIV/0!</v>
      </c>
      <c r="AQ579" s="23" t="e">
        <v>#DIV/0!</v>
      </c>
      <c r="AR579" s="35">
        <v>0</v>
      </c>
      <c r="AS579" s="35">
        <v>0</v>
      </c>
      <c r="AT579" s="35">
        <v>0</v>
      </c>
      <c r="AU579" s="31" t="str">
        <f t="shared" si="11"/>
        <v>库存为0</v>
      </c>
      <c r="AV579" s="36" t="str">
        <f>IFERROR(时间!$B$4+AU579,"上周无销量")</f>
        <v>上周无销量</v>
      </c>
    </row>
    <row r="580" spans="1:48">
      <c r="A580" s="21" t="s">
        <v>1224</v>
      </c>
      <c r="B580" t="s">
        <v>1225</v>
      </c>
      <c r="C580" t="s">
        <v>1195</v>
      </c>
      <c r="D580" s="31">
        <v>0</v>
      </c>
      <c r="E580" s="31">
        <v>0</v>
      </c>
      <c r="F580" s="31">
        <v>0</v>
      </c>
      <c r="G580" s="31">
        <v>0</v>
      </c>
      <c r="H580" s="32">
        <v>0</v>
      </c>
      <c r="I580">
        <v>0</v>
      </c>
      <c r="J580" s="33">
        <v>0</v>
      </c>
      <c r="K580" s="33">
        <v>0</v>
      </c>
      <c r="L580" s="33">
        <v>0</v>
      </c>
      <c r="M580">
        <v>0</v>
      </c>
      <c r="N580">
        <v>0</v>
      </c>
      <c r="O580">
        <v>0</v>
      </c>
      <c r="P580" t="s">
        <v>54</v>
      </c>
      <c r="Q580" t="s">
        <v>54</v>
      </c>
      <c r="R580" t="s">
        <v>54</v>
      </c>
      <c r="S580" t="s">
        <v>54</v>
      </c>
      <c r="T580" t="s">
        <v>54</v>
      </c>
      <c r="U580" t="s">
        <v>54</v>
      </c>
      <c r="V580" t="s">
        <v>54</v>
      </c>
      <c r="W580" t="s">
        <v>54</v>
      </c>
      <c r="X580" s="23" t="s">
        <v>54</v>
      </c>
      <c r="Y580" s="23" t="s">
        <v>54</v>
      </c>
      <c r="Z580" s="23" t="s">
        <v>54</v>
      </c>
      <c r="AA580" s="23" t="s">
        <v>54</v>
      </c>
      <c r="AB580" t="s">
        <v>54</v>
      </c>
      <c r="AC580" t="s">
        <v>54</v>
      </c>
      <c r="AD580" t="s">
        <v>54</v>
      </c>
      <c r="AE580" t="s">
        <v>54</v>
      </c>
      <c r="AF580" s="23" t="s">
        <v>54</v>
      </c>
      <c r="AG580" s="23" t="s">
        <v>54</v>
      </c>
      <c r="AH580" s="23" t="s">
        <v>54</v>
      </c>
      <c r="AI580" s="23" t="s">
        <v>54</v>
      </c>
      <c r="AJ580">
        <v>0</v>
      </c>
      <c r="AK580">
        <v>0</v>
      </c>
      <c r="AL580">
        <v>0</v>
      </c>
      <c r="AM580">
        <v>0</v>
      </c>
      <c r="AN580" s="23" t="e">
        <v>#DIV/0!</v>
      </c>
      <c r="AO580" s="23" t="e">
        <v>#DIV/0!</v>
      </c>
      <c r="AP580" s="23" t="e">
        <v>#DIV/0!</v>
      </c>
      <c r="AQ580" s="23" t="e">
        <v>#DIV/0!</v>
      </c>
      <c r="AR580" s="35">
        <v>0</v>
      </c>
      <c r="AS580" s="35">
        <v>0</v>
      </c>
      <c r="AT580" s="35">
        <v>0</v>
      </c>
      <c r="AU580" s="31" t="str">
        <f t="shared" si="11"/>
        <v>库存为0</v>
      </c>
      <c r="AV580" s="36" t="str">
        <f>IFERROR(时间!$B$4+AU580,"上周无销量")</f>
        <v>上周无销量</v>
      </c>
    </row>
    <row r="581" spans="1:48">
      <c r="A581" s="21" t="s">
        <v>1226</v>
      </c>
      <c r="B581" t="s">
        <v>1227</v>
      </c>
      <c r="C581" t="s">
        <v>1195</v>
      </c>
      <c r="D581" s="31">
        <v>0</v>
      </c>
      <c r="E581" s="31">
        <v>0</v>
      </c>
      <c r="F581" s="31">
        <v>0</v>
      </c>
      <c r="G581" s="31">
        <v>0</v>
      </c>
      <c r="H581" s="32">
        <v>0</v>
      </c>
      <c r="I581">
        <v>0</v>
      </c>
      <c r="J581" s="33">
        <v>0</v>
      </c>
      <c r="K581" s="33">
        <v>0</v>
      </c>
      <c r="L581" s="33">
        <v>0</v>
      </c>
      <c r="M581">
        <v>0</v>
      </c>
      <c r="N581">
        <v>0</v>
      </c>
      <c r="O581">
        <v>0</v>
      </c>
      <c r="P581" t="s">
        <v>54</v>
      </c>
      <c r="Q581" t="s">
        <v>54</v>
      </c>
      <c r="R581" t="s">
        <v>54</v>
      </c>
      <c r="S581" t="s">
        <v>54</v>
      </c>
      <c r="T581" t="s">
        <v>54</v>
      </c>
      <c r="U581" t="s">
        <v>54</v>
      </c>
      <c r="V581" t="s">
        <v>54</v>
      </c>
      <c r="W581" t="s">
        <v>54</v>
      </c>
      <c r="X581" s="23" t="s">
        <v>54</v>
      </c>
      <c r="Y581" s="23" t="s">
        <v>54</v>
      </c>
      <c r="Z581" s="23" t="s">
        <v>54</v>
      </c>
      <c r="AA581" s="23" t="s">
        <v>54</v>
      </c>
      <c r="AB581" t="s">
        <v>54</v>
      </c>
      <c r="AC581" t="s">
        <v>54</v>
      </c>
      <c r="AD581" t="s">
        <v>54</v>
      </c>
      <c r="AE581" t="s">
        <v>54</v>
      </c>
      <c r="AF581" s="23" t="s">
        <v>54</v>
      </c>
      <c r="AG581" s="23" t="s">
        <v>54</v>
      </c>
      <c r="AH581" s="23" t="s">
        <v>54</v>
      </c>
      <c r="AI581" s="23" t="s">
        <v>54</v>
      </c>
      <c r="AJ581">
        <v>0</v>
      </c>
      <c r="AK581">
        <v>0</v>
      </c>
      <c r="AL581">
        <v>0</v>
      </c>
      <c r="AM581">
        <v>0</v>
      </c>
      <c r="AN581" s="23" t="e">
        <v>#DIV/0!</v>
      </c>
      <c r="AO581" s="23" t="e">
        <v>#DIV/0!</v>
      </c>
      <c r="AP581" s="23" t="e">
        <v>#DIV/0!</v>
      </c>
      <c r="AQ581" s="23" t="e">
        <v>#DIV/0!</v>
      </c>
      <c r="AR581" s="35">
        <v>0</v>
      </c>
      <c r="AS581" s="35">
        <v>0</v>
      </c>
      <c r="AT581" s="35">
        <v>0</v>
      </c>
      <c r="AU581" s="31" t="str">
        <f t="shared" ref="AU581:AU644" si="12">IF(AR581="","库存为"&amp;M581,IF(AS581=0,"库存为"&amp;M581,INT(M581/AR581)))</f>
        <v>库存为0</v>
      </c>
      <c r="AV581" s="36" t="str">
        <f>IFERROR(时间!$B$4+AU581,"上周无销量")</f>
        <v>上周无销量</v>
      </c>
    </row>
    <row r="582" spans="1:48">
      <c r="A582" s="21" t="s">
        <v>1228</v>
      </c>
      <c r="B582" t="s">
        <v>1229</v>
      </c>
      <c r="C582" t="s">
        <v>1195</v>
      </c>
      <c r="D582" s="31">
        <v>0</v>
      </c>
      <c r="E582" s="31">
        <v>0</v>
      </c>
      <c r="F582" s="31">
        <v>0</v>
      </c>
      <c r="G582" s="31">
        <v>0</v>
      </c>
      <c r="H582" s="32">
        <v>0</v>
      </c>
      <c r="I582">
        <v>0</v>
      </c>
      <c r="J582" s="33">
        <v>0</v>
      </c>
      <c r="K582" s="33">
        <v>0</v>
      </c>
      <c r="L582" s="33">
        <v>0</v>
      </c>
      <c r="M582">
        <v>0</v>
      </c>
      <c r="N582">
        <v>0</v>
      </c>
      <c r="O582">
        <v>0</v>
      </c>
      <c r="P582" t="s">
        <v>54</v>
      </c>
      <c r="Q582" t="s">
        <v>54</v>
      </c>
      <c r="R582" t="s">
        <v>54</v>
      </c>
      <c r="S582" t="s">
        <v>54</v>
      </c>
      <c r="T582" t="s">
        <v>54</v>
      </c>
      <c r="U582" t="s">
        <v>54</v>
      </c>
      <c r="V582" t="s">
        <v>54</v>
      </c>
      <c r="W582" t="s">
        <v>54</v>
      </c>
      <c r="X582" s="23" t="s">
        <v>54</v>
      </c>
      <c r="Y582" s="23" t="s">
        <v>54</v>
      </c>
      <c r="Z582" s="23" t="s">
        <v>54</v>
      </c>
      <c r="AA582" s="23" t="s">
        <v>54</v>
      </c>
      <c r="AB582" t="s">
        <v>54</v>
      </c>
      <c r="AC582" t="s">
        <v>54</v>
      </c>
      <c r="AD582" t="s">
        <v>54</v>
      </c>
      <c r="AE582" t="s">
        <v>54</v>
      </c>
      <c r="AF582" s="23" t="s">
        <v>54</v>
      </c>
      <c r="AG582" s="23" t="s">
        <v>54</v>
      </c>
      <c r="AH582" s="23" t="s">
        <v>54</v>
      </c>
      <c r="AI582" s="23" t="s">
        <v>54</v>
      </c>
      <c r="AJ582">
        <v>0</v>
      </c>
      <c r="AK582">
        <v>0</v>
      </c>
      <c r="AL582">
        <v>0</v>
      </c>
      <c r="AM582">
        <v>0</v>
      </c>
      <c r="AN582" s="23" t="e">
        <v>#DIV/0!</v>
      </c>
      <c r="AO582" s="23" t="e">
        <v>#DIV/0!</v>
      </c>
      <c r="AP582" s="23" t="e">
        <v>#DIV/0!</v>
      </c>
      <c r="AQ582" s="23" t="e">
        <v>#DIV/0!</v>
      </c>
      <c r="AR582" s="35">
        <v>0</v>
      </c>
      <c r="AS582" s="35">
        <v>0</v>
      </c>
      <c r="AT582" s="35">
        <v>0</v>
      </c>
      <c r="AU582" s="31" t="str">
        <f t="shared" si="12"/>
        <v>库存为0</v>
      </c>
      <c r="AV582" s="36" t="str">
        <f>IFERROR(时间!$B$4+AU582,"上周无销量")</f>
        <v>上周无销量</v>
      </c>
    </row>
    <row r="583" spans="1:48">
      <c r="A583" s="21" t="s">
        <v>1230</v>
      </c>
      <c r="B583" t="s">
        <v>1231</v>
      </c>
      <c r="C583" t="s">
        <v>1195</v>
      </c>
      <c r="D583" s="31">
        <v>0</v>
      </c>
      <c r="E583" s="31">
        <v>0</v>
      </c>
      <c r="F583" s="31">
        <v>0</v>
      </c>
      <c r="G583" s="31">
        <v>0</v>
      </c>
      <c r="H583" s="32">
        <v>0</v>
      </c>
      <c r="I583">
        <v>0</v>
      </c>
      <c r="J583" s="33">
        <v>0</v>
      </c>
      <c r="K583" s="33">
        <v>0</v>
      </c>
      <c r="L583" s="33">
        <v>0</v>
      </c>
      <c r="M583">
        <v>0</v>
      </c>
      <c r="N583">
        <v>0</v>
      </c>
      <c r="O583">
        <v>0</v>
      </c>
      <c r="P583" t="s">
        <v>54</v>
      </c>
      <c r="Q583" t="s">
        <v>54</v>
      </c>
      <c r="R583" t="s">
        <v>54</v>
      </c>
      <c r="S583" t="s">
        <v>54</v>
      </c>
      <c r="T583" t="s">
        <v>54</v>
      </c>
      <c r="U583" t="s">
        <v>54</v>
      </c>
      <c r="V583" t="s">
        <v>54</v>
      </c>
      <c r="W583" t="s">
        <v>54</v>
      </c>
      <c r="X583" s="23" t="s">
        <v>54</v>
      </c>
      <c r="Y583" s="23" t="s">
        <v>54</v>
      </c>
      <c r="Z583" s="23" t="s">
        <v>54</v>
      </c>
      <c r="AA583" s="23" t="s">
        <v>54</v>
      </c>
      <c r="AB583" t="s">
        <v>54</v>
      </c>
      <c r="AC583" t="s">
        <v>54</v>
      </c>
      <c r="AD583" t="s">
        <v>54</v>
      </c>
      <c r="AE583" t="s">
        <v>54</v>
      </c>
      <c r="AF583" s="23" t="s">
        <v>54</v>
      </c>
      <c r="AG583" s="23" t="s">
        <v>54</v>
      </c>
      <c r="AH583" s="23" t="s">
        <v>54</v>
      </c>
      <c r="AI583" s="23" t="s">
        <v>54</v>
      </c>
      <c r="AJ583">
        <v>0</v>
      </c>
      <c r="AK583">
        <v>0</v>
      </c>
      <c r="AL583">
        <v>0</v>
      </c>
      <c r="AM583">
        <v>0</v>
      </c>
      <c r="AN583" s="23" t="e">
        <v>#DIV/0!</v>
      </c>
      <c r="AO583" s="23" t="e">
        <v>#DIV/0!</v>
      </c>
      <c r="AP583" s="23" t="e">
        <v>#DIV/0!</v>
      </c>
      <c r="AQ583" s="23" t="e">
        <v>#DIV/0!</v>
      </c>
      <c r="AR583" s="35">
        <v>0</v>
      </c>
      <c r="AS583" s="35">
        <v>0</v>
      </c>
      <c r="AT583" s="35">
        <v>0</v>
      </c>
      <c r="AU583" s="31" t="str">
        <f t="shared" si="12"/>
        <v>库存为0</v>
      </c>
      <c r="AV583" s="36" t="str">
        <f>IFERROR(时间!$B$4+AU583,"上周无销量")</f>
        <v>上周无销量</v>
      </c>
    </row>
    <row r="584" spans="1:48">
      <c r="A584" s="21" t="s">
        <v>1232</v>
      </c>
      <c r="B584" t="s">
        <v>1233</v>
      </c>
      <c r="C584" t="s">
        <v>1195</v>
      </c>
      <c r="D584" s="31">
        <v>0</v>
      </c>
      <c r="E584" s="31">
        <v>0</v>
      </c>
      <c r="F584" s="31">
        <v>0</v>
      </c>
      <c r="G584" s="31">
        <v>0</v>
      </c>
      <c r="H584" s="32">
        <v>0</v>
      </c>
      <c r="I584">
        <v>0</v>
      </c>
      <c r="J584" s="33">
        <v>0</v>
      </c>
      <c r="K584" s="33">
        <v>0</v>
      </c>
      <c r="L584" s="33">
        <v>0</v>
      </c>
      <c r="M584">
        <v>0</v>
      </c>
      <c r="N584">
        <v>0</v>
      </c>
      <c r="O584">
        <v>0</v>
      </c>
      <c r="P584" t="s">
        <v>54</v>
      </c>
      <c r="Q584" t="s">
        <v>54</v>
      </c>
      <c r="R584" t="s">
        <v>54</v>
      </c>
      <c r="S584" t="s">
        <v>54</v>
      </c>
      <c r="T584" t="s">
        <v>54</v>
      </c>
      <c r="U584" t="s">
        <v>54</v>
      </c>
      <c r="V584" t="s">
        <v>54</v>
      </c>
      <c r="W584" t="s">
        <v>54</v>
      </c>
      <c r="X584" s="23" t="s">
        <v>54</v>
      </c>
      <c r="Y584" s="23" t="s">
        <v>54</v>
      </c>
      <c r="Z584" s="23" t="s">
        <v>54</v>
      </c>
      <c r="AA584" s="23" t="s">
        <v>54</v>
      </c>
      <c r="AB584" t="s">
        <v>54</v>
      </c>
      <c r="AC584" t="s">
        <v>54</v>
      </c>
      <c r="AD584" t="s">
        <v>54</v>
      </c>
      <c r="AE584" t="s">
        <v>54</v>
      </c>
      <c r="AF584" s="23" t="s">
        <v>54</v>
      </c>
      <c r="AG584" s="23" t="s">
        <v>54</v>
      </c>
      <c r="AH584" s="23" t="s">
        <v>54</v>
      </c>
      <c r="AI584" s="23" t="s">
        <v>54</v>
      </c>
      <c r="AJ584">
        <v>0</v>
      </c>
      <c r="AK584">
        <v>0</v>
      </c>
      <c r="AL584">
        <v>0</v>
      </c>
      <c r="AM584">
        <v>0</v>
      </c>
      <c r="AN584" s="23" t="e">
        <v>#DIV/0!</v>
      </c>
      <c r="AO584" s="23" t="e">
        <v>#DIV/0!</v>
      </c>
      <c r="AP584" s="23" t="e">
        <v>#DIV/0!</v>
      </c>
      <c r="AQ584" s="23" t="e">
        <v>#DIV/0!</v>
      </c>
      <c r="AR584" s="35">
        <v>0</v>
      </c>
      <c r="AS584" s="35">
        <v>0</v>
      </c>
      <c r="AT584" s="35">
        <v>0</v>
      </c>
      <c r="AU584" s="31" t="str">
        <f t="shared" si="12"/>
        <v>库存为0</v>
      </c>
      <c r="AV584" s="36" t="str">
        <f>IFERROR(时间!$B$4+AU584,"上周无销量")</f>
        <v>上周无销量</v>
      </c>
    </row>
    <row r="585" spans="1:48">
      <c r="A585" s="21" t="s">
        <v>1234</v>
      </c>
      <c r="B585" t="s">
        <v>1235</v>
      </c>
      <c r="C585" t="s">
        <v>1195</v>
      </c>
      <c r="D585" s="31">
        <v>0</v>
      </c>
      <c r="E585" s="31">
        <v>0</v>
      </c>
      <c r="F585" s="31">
        <v>0</v>
      </c>
      <c r="G585" s="31">
        <v>0</v>
      </c>
      <c r="H585" s="32">
        <v>0</v>
      </c>
      <c r="I585">
        <v>0</v>
      </c>
      <c r="J585" s="33">
        <v>0</v>
      </c>
      <c r="K585" s="33">
        <v>0</v>
      </c>
      <c r="L585" s="33">
        <v>0</v>
      </c>
      <c r="M585">
        <v>0</v>
      </c>
      <c r="N585">
        <v>0</v>
      </c>
      <c r="O585">
        <v>0</v>
      </c>
      <c r="P585" t="s">
        <v>54</v>
      </c>
      <c r="Q585" t="s">
        <v>54</v>
      </c>
      <c r="R585" t="s">
        <v>54</v>
      </c>
      <c r="S585" t="s">
        <v>54</v>
      </c>
      <c r="T585" t="s">
        <v>54</v>
      </c>
      <c r="U585" t="s">
        <v>54</v>
      </c>
      <c r="V585" t="s">
        <v>54</v>
      </c>
      <c r="W585" t="s">
        <v>54</v>
      </c>
      <c r="X585" s="23" t="s">
        <v>54</v>
      </c>
      <c r="Y585" s="23" t="s">
        <v>54</v>
      </c>
      <c r="Z585" s="23" t="s">
        <v>54</v>
      </c>
      <c r="AA585" s="23" t="s">
        <v>54</v>
      </c>
      <c r="AB585" t="s">
        <v>54</v>
      </c>
      <c r="AC585" t="s">
        <v>54</v>
      </c>
      <c r="AD585" t="s">
        <v>54</v>
      </c>
      <c r="AE585" t="s">
        <v>54</v>
      </c>
      <c r="AF585" s="23" t="s">
        <v>54</v>
      </c>
      <c r="AG585" s="23" t="s">
        <v>54</v>
      </c>
      <c r="AH585" s="23" t="s">
        <v>54</v>
      </c>
      <c r="AI585" s="23" t="s">
        <v>54</v>
      </c>
      <c r="AJ585">
        <v>0</v>
      </c>
      <c r="AK585">
        <v>0</v>
      </c>
      <c r="AL585">
        <v>0</v>
      </c>
      <c r="AM585">
        <v>0</v>
      </c>
      <c r="AN585" s="23" t="e">
        <v>#DIV/0!</v>
      </c>
      <c r="AO585" s="23" t="e">
        <v>#DIV/0!</v>
      </c>
      <c r="AP585" s="23" t="e">
        <v>#DIV/0!</v>
      </c>
      <c r="AQ585" s="23" t="e">
        <v>#DIV/0!</v>
      </c>
      <c r="AR585" s="35">
        <v>0</v>
      </c>
      <c r="AS585" s="35">
        <v>0</v>
      </c>
      <c r="AT585" s="35">
        <v>0</v>
      </c>
      <c r="AU585" s="31" t="str">
        <f t="shared" si="12"/>
        <v>库存为0</v>
      </c>
      <c r="AV585" s="36" t="str">
        <f>IFERROR(时间!$B$4+AU585,"上周无销量")</f>
        <v>上周无销量</v>
      </c>
    </row>
    <row r="586" spans="1:48">
      <c r="A586" s="21" t="s">
        <v>1236</v>
      </c>
      <c r="B586" t="s">
        <v>1237</v>
      </c>
      <c r="C586" t="s">
        <v>1195</v>
      </c>
      <c r="D586" s="31">
        <v>0</v>
      </c>
      <c r="E586" s="31">
        <v>0</v>
      </c>
      <c r="F586" s="31">
        <v>0</v>
      </c>
      <c r="G586" s="31">
        <v>0</v>
      </c>
      <c r="H586" s="32">
        <v>0</v>
      </c>
      <c r="I586">
        <v>0</v>
      </c>
      <c r="J586" s="33">
        <v>0</v>
      </c>
      <c r="K586" s="33">
        <v>0</v>
      </c>
      <c r="L586" s="33">
        <v>0</v>
      </c>
      <c r="M586">
        <v>0</v>
      </c>
      <c r="N586">
        <v>0</v>
      </c>
      <c r="O586">
        <v>0</v>
      </c>
      <c r="P586" t="s">
        <v>54</v>
      </c>
      <c r="Q586" t="s">
        <v>54</v>
      </c>
      <c r="R586" t="s">
        <v>54</v>
      </c>
      <c r="S586" t="s">
        <v>54</v>
      </c>
      <c r="T586" t="s">
        <v>54</v>
      </c>
      <c r="U586" t="s">
        <v>54</v>
      </c>
      <c r="V586" t="s">
        <v>54</v>
      </c>
      <c r="W586" t="s">
        <v>54</v>
      </c>
      <c r="X586" s="23" t="s">
        <v>54</v>
      </c>
      <c r="Y586" s="23" t="s">
        <v>54</v>
      </c>
      <c r="Z586" s="23" t="s">
        <v>54</v>
      </c>
      <c r="AA586" s="23" t="s">
        <v>54</v>
      </c>
      <c r="AB586" t="s">
        <v>54</v>
      </c>
      <c r="AC586" t="s">
        <v>54</v>
      </c>
      <c r="AD586" t="s">
        <v>54</v>
      </c>
      <c r="AE586" t="s">
        <v>54</v>
      </c>
      <c r="AF586" s="23" t="s">
        <v>54</v>
      </c>
      <c r="AG586" s="23" t="s">
        <v>54</v>
      </c>
      <c r="AH586" s="23" t="s">
        <v>54</v>
      </c>
      <c r="AI586" s="23" t="s">
        <v>54</v>
      </c>
      <c r="AJ586">
        <v>0</v>
      </c>
      <c r="AK586">
        <v>0</v>
      </c>
      <c r="AL586">
        <v>0</v>
      </c>
      <c r="AM586">
        <v>0</v>
      </c>
      <c r="AN586" s="23" t="e">
        <v>#DIV/0!</v>
      </c>
      <c r="AO586" s="23" t="e">
        <v>#DIV/0!</v>
      </c>
      <c r="AP586" s="23" t="e">
        <v>#DIV/0!</v>
      </c>
      <c r="AQ586" s="23" t="e">
        <v>#DIV/0!</v>
      </c>
      <c r="AR586" s="35">
        <v>0</v>
      </c>
      <c r="AS586" s="35">
        <v>0</v>
      </c>
      <c r="AT586" s="35">
        <v>0</v>
      </c>
      <c r="AU586" s="31" t="str">
        <f t="shared" si="12"/>
        <v>库存为0</v>
      </c>
      <c r="AV586" s="36" t="str">
        <f>IFERROR(时间!$B$4+AU586,"上周无销量")</f>
        <v>上周无销量</v>
      </c>
    </row>
    <row r="587" spans="1:48">
      <c r="A587" s="21" t="s">
        <v>1238</v>
      </c>
      <c r="B587" t="s">
        <v>1239</v>
      </c>
      <c r="C587" t="s">
        <v>1195</v>
      </c>
      <c r="D587" s="31">
        <v>0</v>
      </c>
      <c r="E587" s="31">
        <v>0</v>
      </c>
      <c r="F587" s="31">
        <v>0</v>
      </c>
      <c r="G587" s="31">
        <v>0</v>
      </c>
      <c r="H587" s="32">
        <v>0</v>
      </c>
      <c r="I587">
        <v>0</v>
      </c>
      <c r="J587" s="33">
        <v>0</v>
      </c>
      <c r="K587" s="33">
        <v>0</v>
      </c>
      <c r="L587" s="33">
        <v>0</v>
      </c>
      <c r="M587">
        <v>0</v>
      </c>
      <c r="N587">
        <v>0</v>
      </c>
      <c r="O587">
        <v>0</v>
      </c>
      <c r="P587" t="s">
        <v>54</v>
      </c>
      <c r="Q587" t="s">
        <v>54</v>
      </c>
      <c r="R587" t="s">
        <v>54</v>
      </c>
      <c r="S587" t="s">
        <v>54</v>
      </c>
      <c r="T587" t="s">
        <v>54</v>
      </c>
      <c r="U587" t="s">
        <v>54</v>
      </c>
      <c r="V587" t="s">
        <v>54</v>
      </c>
      <c r="W587" t="s">
        <v>54</v>
      </c>
      <c r="X587" s="23" t="s">
        <v>54</v>
      </c>
      <c r="Y587" s="23" t="s">
        <v>54</v>
      </c>
      <c r="Z587" s="23" t="s">
        <v>54</v>
      </c>
      <c r="AA587" s="23" t="s">
        <v>54</v>
      </c>
      <c r="AB587" t="s">
        <v>54</v>
      </c>
      <c r="AC587" t="s">
        <v>54</v>
      </c>
      <c r="AD587" t="s">
        <v>54</v>
      </c>
      <c r="AE587" t="s">
        <v>54</v>
      </c>
      <c r="AF587" s="23" t="s">
        <v>54</v>
      </c>
      <c r="AG587" s="23" t="s">
        <v>54</v>
      </c>
      <c r="AH587" s="23" t="s">
        <v>54</v>
      </c>
      <c r="AI587" s="23" t="s">
        <v>54</v>
      </c>
      <c r="AJ587">
        <v>0</v>
      </c>
      <c r="AK587">
        <v>0</v>
      </c>
      <c r="AL587">
        <v>0</v>
      </c>
      <c r="AM587">
        <v>0</v>
      </c>
      <c r="AN587" s="23" t="e">
        <v>#DIV/0!</v>
      </c>
      <c r="AO587" s="23" t="e">
        <v>#DIV/0!</v>
      </c>
      <c r="AP587" s="23" t="e">
        <v>#DIV/0!</v>
      </c>
      <c r="AQ587" s="23" t="e">
        <v>#DIV/0!</v>
      </c>
      <c r="AR587" s="35">
        <v>0</v>
      </c>
      <c r="AS587" s="35">
        <v>0</v>
      </c>
      <c r="AT587" s="35">
        <v>0</v>
      </c>
      <c r="AU587" s="31" t="str">
        <f t="shared" si="12"/>
        <v>库存为0</v>
      </c>
      <c r="AV587" s="36" t="str">
        <f>IFERROR(时间!$B$4+AU587,"上周无销量")</f>
        <v>上周无销量</v>
      </c>
    </row>
    <row r="588" spans="1:48">
      <c r="A588" s="21" t="s">
        <v>1240</v>
      </c>
      <c r="B588" t="s">
        <v>1241</v>
      </c>
      <c r="C588" t="s">
        <v>1195</v>
      </c>
      <c r="D588" s="31">
        <v>0</v>
      </c>
      <c r="E588" s="31">
        <v>0</v>
      </c>
      <c r="F588" s="31">
        <v>0</v>
      </c>
      <c r="G588" s="31">
        <v>0</v>
      </c>
      <c r="H588" s="32">
        <v>0</v>
      </c>
      <c r="I588">
        <v>0</v>
      </c>
      <c r="J588" s="33">
        <v>0</v>
      </c>
      <c r="K588" s="33">
        <v>0</v>
      </c>
      <c r="L588" s="33">
        <v>0</v>
      </c>
      <c r="M588">
        <v>0</v>
      </c>
      <c r="N588">
        <v>0</v>
      </c>
      <c r="O588">
        <v>0</v>
      </c>
      <c r="P588" t="s">
        <v>54</v>
      </c>
      <c r="Q588" t="s">
        <v>54</v>
      </c>
      <c r="R588" t="s">
        <v>54</v>
      </c>
      <c r="S588" t="s">
        <v>54</v>
      </c>
      <c r="T588" t="s">
        <v>54</v>
      </c>
      <c r="U588" t="s">
        <v>54</v>
      </c>
      <c r="V588" t="s">
        <v>54</v>
      </c>
      <c r="W588" t="s">
        <v>54</v>
      </c>
      <c r="X588" s="23" t="s">
        <v>54</v>
      </c>
      <c r="Y588" s="23" t="s">
        <v>54</v>
      </c>
      <c r="Z588" s="23" t="s">
        <v>54</v>
      </c>
      <c r="AA588" s="23" t="s">
        <v>54</v>
      </c>
      <c r="AB588" t="s">
        <v>54</v>
      </c>
      <c r="AC588" t="s">
        <v>54</v>
      </c>
      <c r="AD588" t="s">
        <v>54</v>
      </c>
      <c r="AE588" t="s">
        <v>54</v>
      </c>
      <c r="AF588" s="23" t="s">
        <v>54</v>
      </c>
      <c r="AG588" s="23" t="s">
        <v>54</v>
      </c>
      <c r="AH588" s="23" t="s">
        <v>54</v>
      </c>
      <c r="AI588" s="23" t="s">
        <v>54</v>
      </c>
      <c r="AJ588">
        <v>0</v>
      </c>
      <c r="AK588">
        <v>0</v>
      </c>
      <c r="AL588">
        <v>0</v>
      </c>
      <c r="AM588">
        <v>0</v>
      </c>
      <c r="AN588" s="23" t="e">
        <v>#DIV/0!</v>
      </c>
      <c r="AO588" s="23" t="e">
        <v>#DIV/0!</v>
      </c>
      <c r="AP588" s="23" t="e">
        <v>#DIV/0!</v>
      </c>
      <c r="AQ588" s="23" t="e">
        <v>#DIV/0!</v>
      </c>
      <c r="AR588" s="35">
        <v>0</v>
      </c>
      <c r="AS588" s="35">
        <v>0</v>
      </c>
      <c r="AT588" s="35">
        <v>0</v>
      </c>
      <c r="AU588" s="31" t="str">
        <f t="shared" si="12"/>
        <v>库存为0</v>
      </c>
      <c r="AV588" s="36" t="str">
        <f>IFERROR(时间!$B$4+AU588,"上周无销量")</f>
        <v>上周无销量</v>
      </c>
    </row>
    <row r="589" spans="1:48">
      <c r="A589" s="21" t="s">
        <v>1242</v>
      </c>
      <c r="B589" t="s">
        <v>1243</v>
      </c>
      <c r="C589" t="s">
        <v>1195</v>
      </c>
      <c r="D589" s="31">
        <v>0</v>
      </c>
      <c r="E589" s="31">
        <v>0</v>
      </c>
      <c r="F589" s="31">
        <v>0</v>
      </c>
      <c r="G589" s="31">
        <v>0</v>
      </c>
      <c r="H589" s="32">
        <v>0</v>
      </c>
      <c r="I589">
        <v>0</v>
      </c>
      <c r="J589" s="33">
        <v>0</v>
      </c>
      <c r="K589" s="33">
        <v>0</v>
      </c>
      <c r="L589" s="33">
        <v>0</v>
      </c>
      <c r="M589">
        <v>0</v>
      </c>
      <c r="N589">
        <v>0</v>
      </c>
      <c r="O589">
        <v>0</v>
      </c>
      <c r="P589" t="s">
        <v>54</v>
      </c>
      <c r="Q589" t="s">
        <v>54</v>
      </c>
      <c r="R589" t="s">
        <v>54</v>
      </c>
      <c r="S589" t="s">
        <v>54</v>
      </c>
      <c r="T589" t="s">
        <v>54</v>
      </c>
      <c r="U589" t="s">
        <v>54</v>
      </c>
      <c r="V589" t="s">
        <v>54</v>
      </c>
      <c r="W589" t="s">
        <v>54</v>
      </c>
      <c r="X589" s="23" t="s">
        <v>54</v>
      </c>
      <c r="Y589" s="23" t="s">
        <v>54</v>
      </c>
      <c r="Z589" s="23" t="s">
        <v>54</v>
      </c>
      <c r="AA589" s="23" t="s">
        <v>54</v>
      </c>
      <c r="AB589" t="s">
        <v>54</v>
      </c>
      <c r="AC589" t="s">
        <v>54</v>
      </c>
      <c r="AD589" t="s">
        <v>54</v>
      </c>
      <c r="AE589" t="s">
        <v>54</v>
      </c>
      <c r="AF589" s="23" t="s">
        <v>54</v>
      </c>
      <c r="AG589" s="23" t="s">
        <v>54</v>
      </c>
      <c r="AH589" s="23" t="s">
        <v>54</v>
      </c>
      <c r="AI589" s="23" t="s">
        <v>54</v>
      </c>
      <c r="AJ589">
        <v>0</v>
      </c>
      <c r="AK589">
        <v>0</v>
      </c>
      <c r="AL589">
        <v>0</v>
      </c>
      <c r="AM589">
        <v>0</v>
      </c>
      <c r="AN589" s="23" t="e">
        <v>#DIV/0!</v>
      </c>
      <c r="AO589" s="23" t="e">
        <v>#DIV/0!</v>
      </c>
      <c r="AP589" s="23" t="e">
        <v>#DIV/0!</v>
      </c>
      <c r="AQ589" s="23" t="e">
        <v>#DIV/0!</v>
      </c>
      <c r="AR589" s="35">
        <v>0</v>
      </c>
      <c r="AS589" s="35">
        <v>0</v>
      </c>
      <c r="AT589" s="35">
        <v>0</v>
      </c>
      <c r="AU589" s="31" t="str">
        <f t="shared" si="12"/>
        <v>库存为0</v>
      </c>
      <c r="AV589" s="36" t="str">
        <f>IFERROR(时间!$B$4+AU589,"上周无销量")</f>
        <v>上周无销量</v>
      </c>
    </row>
    <row r="590" spans="1:48">
      <c r="A590" s="21" t="s">
        <v>1244</v>
      </c>
      <c r="B590" t="s">
        <v>1245</v>
      </c>
      <c r="C590" t="s">
        <v>1195</v>
      </c>
      <c r="D590" s="31">
        <v>0</v>
      </c>
      <c r="E590" s="31">
        <v>0</v>
      </c>
      <c r="F590" s="31">
        <v>0</v>
      </c>
      <c r="G590" s="31">
        <v>0</v>
      </c>
      <c r="H590" s="32">
        <v>0</v>
      </c>
      <c r="I590">
        <v>0</v>
      </c>
      <c r="J590" s="33">
        <v>0</v>
      </c>
      <c r="K590" s="33">
        <v>0</v>
      </c>
      <c r="L590" s="33">
        <v>0</v>
      </c>
      <c r="M590">
        <v>0</v>
      </c>
      <c r="N590">
        <v>0</v>
      </c>
      <c r="O590">
        <v>0</v>
      </c>
      <c r="P590" t="s">
        <v>54</v>
      </c>
      <c r="Q590" t="s">
        <v>54</v>
      </c>
      <c r="R590" t="s">
        <v>54</v>
      </c>
      <c r="S590" t="s">
        <v>54</v>
      </c>
      <c r="T590" t="s">
        <v>54</v>
      </c>
      <c r="U590" t="s">
        <v>54</v>
      </c>
      <c r="V590" t="s">
        <v>54</v>
      </c>
      <c r="W590" t="s">
        <v>54</v>
      </c>
      <c r="X590" s="23" t="s">
        <v>54</v>
      </c>
      <c r="Y590" s="23" t="s">
        <v>54</v>
      </c>
      <c r="Z590" s="23" t="s">
        <v>54</v>
      </c>
      <c r="AA590" s="23" t="s">
        <v>54</v>
      </c>
      <c r="AB590" t="s">
        <v>54</v>
      </c>
      <c r="AC590" t="s">
        <v>54</v>
      </c>
      <c r="AD590" t="s">
        <v>54</v>
      </c>
      <c r="AE590" t="s">
        <v>54</v>
      </c>
      <c r="AF590" s="23" t="s">
        <v>54</v>
      </c>
      <c r="AG590" s="23" t="s">
        <v>54</v>
      </c>
      <c r="AH590" s="23" t="s">
        <v>54</v>
      </c>
      <c r="AI590" s="23" t="s">
        <v>54</v>
      </c>
      <c r="AJ590">
        <v>0</v>
      </c>
      <c r="AK590">
        <v>0</v>
      </c>
      <c r="AL590">
        <v>0</v>
      </c>
      <c r="AM590">
        <v>0</v>
      </c>
      <c r="AN590" s="23" t="e">
        <v>#DIV/0!</v>
      </c>
      <c r="AO590" s="23" t="e">
        <v>#DIV/0!</v>
      </c>
      <c r="AP590" s="23" t="e">
        <v>#DIV/0!</v>
      </c>
      <c r="AQ590" s="23" t="e">
        <v>#DIV/0!</v>
      </c>
      <c r="AR590" s="35">
        <v>0</v>
      </c>
      <c r="AS590" s="35">
        <v>0</v>
      </c>
      <c r="AT590" s="35">
        <v>0</v>
      </c>
      <c r="AU590" s="31" t="str">
        <f t="shared" si="12"/>
        <v>库存为0</v>
      </c>
      <c r="AV590" s="36" t="str">
        <f>IFERROR(时间!$B$4+AU590,"上周无销量")</f>
        <v>上周无销量</v>
      </c>
    </row>
    <row r="591" spans="1:48">
      <c r="A591" s="21" t="s">
        <v>1246</v>
      </c>
      <c r="B591" t="s">
        <v>1247</v>
      </c>
      <c r="C591" t="s">
        <v>1195</v>
      </c>
      <c r="D591" s="31">
        <v>0</v>
      </c>
      <c r="E591" s="31">
        <v>0</v>
      </c>
      <c r="F591" s="31">
        <v>0</v>
      </c>
      <c r="G591" s="31">
        <v>0</v>
      </c>
      <c r="H591" s="32">
        <v>0</v>
      </c>
      <c r="I591">
        <v>0</v>
      </c>
      <c r="J591" s="33">
        <v>0</v>
      </c>
      <c r="K591" s="33">
        <v>0</v>
      </c>
      <c r="L591" s="33">
        <v>0</v>
      </c>
      <c r="M591">
        <v>0</v>
      </c>
      <c r="N591">
        <v>0</v>
      </c>
      <c r="O591">
        <v>0</v>
      </c>
      <c r="P591" t="s">
        <v>54</v>
      </c>
      <c r="Q591" t="s">
        <v>54</v>
      </c>
      <c r="R591" t="s">
        <v>54</v>
      </c>
      <c r="S591" t="s">
        <v>54</v>
      </c>
      <c r="T591" t="s">
        <v>54</v>
      </c>
      <c r="U591" t="s">
        <v>54</v>
      </c>
      <c r="V591" t="s">
        <v>54</v>
      </c>
      <c r="W591" t="s">
        <v>54</v>
      </c>
      <c r="X591" s="23" t="s">
        <v>54</v>
      </c>
      <c r="Y591" s="23" t="s">
        <v>54</v>
      </c>
      <c r="Z591" s="23" t="s">
        <v>54</v>
      </c>
      <c r="AA591" s="23" t="s">
        <v>54</v>
      </c>
      <c r="AB591" t="s">
        <v>54</v>
      </c>
      <c r="AC591" t="s">
        <v>54</v>
      </c>
      <c r="AD591" t="s">
        <v>54</v>
      </c>
      <c r="AE591" t="s">
        <v>54</v>
      </c>
      <c r="AF591" s="23" t="s">
        <v>54</v>
      </c>
      <c r="AG591" s="23" t="s">
        <v>54</v>
      </c>
      <c r="AH591" s="23" t="s">
        <v>54</v>
      </c>
      <c r="AI591" s="23" t="s">
        <v>54</v>
      </c>
      <c r="AJ591">
        <v>0</v>
      </c>
      <c r="AK591">
        <v>0</v>
      </c>
      <c r="AL591">
        <v>0</v>
      </c>
      <c r="AM591">
        <v>0</v>
      </c>
      <c r="AN591" s="23" t="e">
        <v>#DIV/0!</v>
      </c>
      <c r="AO591" s="23" t="e">
        <v>#DIV/0!</v>
      </c>
      <c r="AP591" s="23" t="e">
        <v>#DIV/0!</v>
      </c>
      <c r="AQ591" s="23" t="e">
        <v>#DIV/0!</v>
      </c>
      <c r="AR591" s="35">
        <v>0</v>
      </c>
      <c r="AS591" s="35">
        <v>0</v>
      </c>
      <c r="AT591" s="35">
        <v>0</v>
      </c>
      <c r="AU591" s="31" t="str">
        <f t="shared" si="12"/>
        <v>库存为0</v>
      </c>
      <c r="AV591" s="36" t="str">
        <f>IFERROR(时间!$B$4+AU591,"上周无销量")</f>
        <v>上周无销量</v>
      </c>
    </row>
    <row r="592" spans="1:48">
      <c r="A592" s="21" t="s">
        <v>1248</v>
      </c>
      <c r="B592" t="s">
        <v>1249</v>
      </c>
      <c r="C592" t="s">
        <v>1195</v>
      </c>
      <c r="D592" s="31">
        <v>0</v>
      </c>
      <c r="E592" s="31">
        <v>0</v>
      </c>
      <c r="F592" s="31">
        <v>0</v>
      </c>
      <c r="G592" s="31">
        <v>0</v>
      </c>
      <c r="H592" s="32">
        <v>0</v>
      </c>
      <c r="I592">
        <v>0</v>
      </c>
      <c r="J592" s="33">
        <v>0</v>
      </c>
      <c r="K592" s="33">
        <v>0</v>
      </c>
      <c r="L592" s="33">
        <v>0</v>
      </c>
      <c r="M592">
        <v>0</v>
      </c>
      <c r="N592">
        <v>0</v>
      </c>
      <c r="O592">
        <v>0</v>
      </c>
      <c r="P592" t="s">
        <v>54</v>
      </c>
      <c r="Q592" t="s">
        <v>54</v>
      </c>
      <c r="R592" t="s">
        <v>54</v>
      </c>
      <c r="S592" t="s">
        <v>54</v>
      </c>
      <c r="T592" t="s">
        <v>54</v>
      </c>
      <c r="U592" t="s">
        <v>54</v>
      </c>
      <c r="V592" t="s">
        <v>54</v>
      </c>
      <c r="W592" t="s">
        <v>54</v>
      </c>
      <c r="X592" s="23" t="s">
        <v>54</v>
      </c>
      <c r="Y592" s="23" t="s">
        <v>54</v>
      </c>
      <c r="Z592" s="23" t="s">
        <v>54</v>
      </c>
      <c r="AA592" s="23" t="s">
        <v>54</v>
      </c>
      <c r="AB592" t="s">
        <v>54</v>
      </c>
      <c r="AC592" t="s">
        <v>54</v>
      </c>
      <c r="AD592" t="s">
        <v>54</v>
      </c>
      <c r="AE592" t="s">
        <v>54</v>
      </c>
      <c r="AF592" s="23" t="s">
        <v>54</v>
      </c>
      <c r="AG592" s="23" t="s">
        <v>54</v>
      </c>
      <c r="AH592" s="23" t="s">
        <v>54</v>
      </c>
      <c r="AI592" s="23" t="s">
        <v>54</v>
      </c>
      <c r="AJ592">
        <v>0</v>
      </c>
      <c r="AK592">
        <v>0</v>
      </c>
      <c r="AL592">
        <v>0</v>
      </c>
      <c r="AM592">
        <v>0</v>
      </c>
      <c r="AN592" s="23" t="e">
        <v>#DIV/0!</v>
      </c>
      <c r="AO592" s="23" t="e">
        <v>#DIV/0!</v>
      </c>
      <c r="AP592" s="23" t="e">
        <v>#DIV/0!</v>
      </c>
      <c r="AQ592" s="23" t="e">
        <v>#DIV/0!</v>
      </c>
      <c r="AR592" s="35">
        <v>0</v>
      </c>
      <c r="AS592" s="35">
        <v>0</v>
      </c>
      <c r="AT592" s="35">
        <v>0</v>
      </c>
      <c r="AU592" s="31" t="str">
        <f t="shared" si="12"/>
        <v>库存为0</v>
      </c>
      <c r="AV592" s="36" t="str">
        <f>IFERROR(时间!$B$4+AU592,"上周无销量")</f>
        <v>上周无销量</v>
      </c>
    </row>
    <row r="593" spans="1:48">
      <c r="A593" s="21" t="s">
        <v>1250</v>
      </c>
      <c r="B593" t="s">
        <v>1251</v>
      </c>
      <c r="C593" t="s">
        <v>1195</v>
      </c>
      <c r="D593" s="31">
        <v>0</v>
      </c>
      <c r="E593" s="31">
        <v>0</v>
      </c>
      <c r="F593" s="31">
        <v>0</v>
      </c>
      <c r="G593" s="31">
        <v>0</v>
      </c>
      <c r="H593" s="32">
        <v>0</v>
      </c>
      <c r="I593">
        <v>0</v>
      </c>
      <c r="J593" s="33">
        <v>0</v>
      </c>
      <c r="K593" s="33">
        <v>0</v>
      </c>
      <c r="L593" s="33">
        <v>0</v>
      </c>
      <c r="M593">
        <v>0</v>
      </c>
      <c r="N593">
        <v>0</v>
      </c>
      <c r="O593">
        <v>0</v>
      </c>
      <c r="P593" t="s">
        <v>54</v>
      </c>
      <c r="Q593" t="s">
        <v>54</v>
      </c>
      <c r="R593" t="s">
        <v>54</v>
      </c>
      <c r="S593" t="s">
        <v>54</v>
      </c>
      <c r="T593" t="s">
        <v>54</v>
      </c>
      <c r="U593" t="s">
        <v>54</v>
      </c>
      <c r="V593" t="s">
        <v>54</v>
      </c>
      <c r="W593" t="s">
        <v>54</v>
      </c>
      <c r="X593" s="23" t="s">
        <v>54</v>
      </c>
      <c r="Y593" s="23" t="s">
        <v>54</v>
      </c>
      <c r="Z593" s="23" t="s">
        <v>54</v>
      </c>
      <c r="AA593" s="23" t="s">
        <v>54</v>
      </c>
      <c r="AB593" t="s">
        <v>54</v>
      </c>
      <c r="AC593" t="s">
        <v>54</v>
      </c>
      <c r="AD593" t="s">
        <v>54</v>
      </c>
      <c r="AE593" t="s">
        <v>54</v>
      </c>
      <c r="AF593" s="23" t="s">
        <v>54</v>
      </c>
      <c r="AG593" s="23" t="s">
        <v>54</v>
      </c>
      <c r="AH593" s="23" t="s">
        <v>54</v>
      </c>
      <c r="AI593" s="23" t="s">
        <v>54</v>
      </c>
      <c r="AJ593">
        <v>0</v>
      </c>
      <c r="AK593">
        <v>0</v>
      </c>
      <c r="AL593">
        <v>0</v>
      </c>
      <c r="AM593">
        <v>0</v>
      </c>
      <c r="AN593" s="23" t="e">
        <v>#DIV/0!</v>
      </c>
      <c r="AO593" s="23" t="e">
        <v>#DIV/0!</v>
      </c>
      <c r="AP593" s="23" t="e">
        <v>#DIV/0!</v>
      </c>
      <c r="AQ593" s="23" t="e">
        <v>#DIV/0!</v>
      </c>
      <c r="AR593" s="35">
        <v>0</v>
      </c>
      <c r="AS593" s="35">
        <v>0</v>
      </c>
      <c r="AT593" s="35">
        <v>0</v>
      </c>
      <c r="AU593" s="31" t="str">
        <f t="shared" si="12"/>
        <v>库存为0</v>
      </c>
      <c r="AV593" s="36" t="str">
        <f>IFERROR(时间!$B$4+AU593,"上周无销量")</f>
        <v>上周无销量</v>
      </c>
    </row>
    <row r="594" spans="1:48">
      <c r="A594" s="21" t="s">
        <v>1252</v>
      </c>
      <c r="B594" t="s">
        <v>1253</v>
      </c>
      <c r="C594" t="s">
        <v>1195</v>
      </c>
      <c r="D594" s="31">
        <v>0</v>
      </c>
      <c r="E594" s="31">
        <v>0</v>
      </c>
      <c r="F594" s="31">
        <v>0</v>
      </c>
      <c r="G594" s="31">
        <v>0</v>
      </c>
      <c r="H594" s="32">
        <v>0</v>
      </c>
      <c r="I594">
        <v>0</v>
      </c>
      <c r="J594" s="33">
        <v>0</v>
      </c>
      <c r="K594" s="33">
        <v>0</v>
      </c>
      <c r="L594" s="33">
        <v>0</v>
      </c>
      <c r="M594">
        <v>0</v>
      </c>
      <c r="N594">
        <v>0</v>
      </c>
      <c r="O594">
        <v>0</v>
      </c>
      <c r="P594" t="s">
        <v>54</v>
      </c>
      <c r="Q594" t="s">
        <v>54</v>
      </c>
      <c r="R594" t="s">
        <v>54</v>
      </c>
      <c r="S594" t="s">
        <v>54</v>
      </c>
      <c r="T594" t="s">
        <v>54</v>
      </c>
      <c r="U594" t="s">
        <v>54</v>
      </c>
      <c r="V594" t="s">
        <v>54</v>
      </c>
      <c r="W594" t="s">
        <v>54</v>
      </c>
      <c r="X594" s="23" t="s">
        <v>54</v>
      </c>
      <c r="Y594" s="23" t="s">
        <v>54</v>
      </c>
      <c r="Z594" s="23" t="s">
        <v>54</v>
      </c>
      <c r="AA594" s="23" t="s">
        <v>54</v>
      </c>
      <c r="AB594" t="s">
        <v>54</v>
      </c>
      <c r="AC594" t="s">
        <v>54</v>
      </c>
      <c r="AD594" t="s">
        <v>54</v>
      </c>
      <c r="AE594" t="s">
        <v>54</v>
      </c>
      <c r="AF594" s="23" t="s">
        <v>54</v>
      </c>
      <c r="AG594" s="23" t="s">
        <v>54</v>
      </c>
      <c r="AH594" s="23" t="s">
        <v>54</v>
      </c>
      <c r="AI594" s="23" t="s">
        <v>54</v>
      </c>
      <c r="AJ594">
        <v>0</v>
      </c>
      <c r="AK594">
        <v>0</v>
      </c>
      <c r="AL594">
        <v>0</v>
      </c>
      <c r="AM594">
        <v>0</v>
      </c>
      <c r="AN594" s="23" t="e">
        <v>#DIV/0!</v>
      </c>
      <c r="AO594" s="23" t="e">
        <v>#DIV/0!</v>
      </c>
      <c r="AP594" s="23" t="e">
        <v>#DIV/0!</v>
      </c>
      <c r="AQ594" s="23" t="e">
        <v>#DIV/0!</v>
      </c>
      <c r="AR594" s="35">
        <v>0</v>
      </c>
      <c r="AS594" s="35">
        <v>0</v>
      </c>
      <c r="AT594" s="35">
        <v>0</v>
      </c>
      <c r="AU594" s="31" t="str">
        <f t="shared" si="12"/>
        <v>库存为0</v>
      </c>
      <c r="AV594" s="36" t="str">
        <f>IFERROR(时间!$B$4+AU594,"上周无销量")</f>
        <v>上周无销量</v>
      </c>
    </row>
    <row r="595" spans="1:48">
      <c r="A595" s="21" t="s">
        <v>1254</v>
      </c>
      <c r="B595" t="s">
        <v>1255</v>
      </c>
      <c r="C595" t="s">
        <v>1195</v>
      </c>
      <c r="D595" s="31">
        <v>0</v>
      </c>
      <c r="E595" s="31">
        <v>0</v>
      </c>
      <c r="F595" s="31">
        <v>0</v>
      </c>
      <c r="G595" s="31">
        <v>0</v>
      </c>
      <c r="H595" s="32">
        <v>0</v>
      </c>
      <c r="I595">
        <v>0</v>
      </c>
      <c r="J595" s="33">
        <v>0</v>
      </c>
      <c r="K595" s="33">
        <v>0</v>
      </c>
      <c r="L595" s="33">
        <v>0</v>
      </c>
      <c r="M595">
        <v>0</v>
      </c>
      <c r="N595">
        <v>0</v>
      </c>
      <c r="O595">
        <v>0</v>
      </c>
      <c r="P595" t="s">
        <v>54</v>
      </c>
      <c r="Q595" t="s">
        <v>54</v>
      </c>
      <c r="R595" t="s">
        <v>54</v>
      </c>
      <c r="S595" t="s">
        <v>54</v>
      </c>
      <c r="T595" t="s">
        <v>54</v>
      </c>
      <c r="U595" t="s">
        <v>54</v>
      </c>
      <c r="V595" t="s">
        <v>54</v>
      </c>
      <c r="W595" t="s">
        <v>54</v>
      </c>
      <c r="X595" s="23" t="s">
        <v>54</v>
      </c>
      <c r="Y595" s="23" t="s">
        <v>54</v>
      </c>
      <c r="Z595" s="23" t="s">
        <v>54</v>
      </c>
      <c r="AA595" s="23" t="s">
        <v>54</v>
      </c>
      <c r="AB595" t="s">
        <v>54</v>
      </c>
      <c r="AC595" t="s">
        <v>54</v>
      </c>
      <c r="AD595" t="s">
        <v>54</v>
      </c>
      <c r="AE595" t="s">
        <v>54</v>
      </c>
      <c r="AF595" s="23" t="s">
        <v>54</v>
      </c>
      <c r="AG595" s="23" t="s">
        <v>54</v>
      </c>
      <c r="AH595" s="23" t="s">
        <v>54</v>
      </c>
      <c r="AI595" s="23" t="s">
        <v>54</v>
      </c>
      <c r="AJ595">
        <v>0</v>
      </c>
      <c r="AK595">
        <v>0</v>
      </c>
      <c r="AL595">
        <v>0</v>
      </c>
      <c r="AM595">
        <v>0</v>
      </c>
      <c r="AN595" s="23" t="e">
        <v>#DIV/0!</v>
      </c>
      <c r="AO595" s="23" t="e">
        <v>#DIV/0!</v>
      </c>
      <c r="AP595" s="23" t="e">
        <v>#DIV/0!</v>
      </c>
      <c r="AQ595" s="23" t="e">
        <v>#DIV/0!</v>
      </c>
      <c r="AR595" s="35">
        <v>0</v>
      </c>
      <c r="AS595" s="35">
        <v>0</v>
      </c>
      <c r="AT595" s="35">
        <v>0</v>
      </c>
      <c r="AU595" s="31" t="str">
        <f t="shared" si="12"/>
        <v>库存为0</v>
      </c>
      <c r="AV595" s="36" t="str">
        <f>IFERROR(时间!$B$4+AU595,"上周无销量")</f>
        <v>上周无销量</v>
      </c>
    </row>
    <row r="596" spans="1:48">
      <c r="A596" s="21" t="s">
        <v>1256</v>
      </c>
      <c r="B596" t="s">
        <v>1257</v>
      </c>
      <c r="C596" t="s">
        <v>1195</v>
      </c>
      <c r="D596" s="31">
        <v>0</v>
      </c>
      <c r="E596" s="31">
        <v>0</v>
      </c>
      <c r="F596" s="31">
        <v>0</v>
      </c>
      <c r="G596" s="31">
        <v>0</v>
      </c>
      <c r="H596" s="32">
        <v>0</v>
      </c>
      <c r="I596">
        <v>0</v>
      </c>
      <c r="J596" s="33">
        <v>0</v>
      </c>
      <c r="K596" s="33">
        <v>0</v>
      </c>
      <c r="L596" s="33">
        <v>0</v>
      </c>
      <c r="M596">
        <v>0</v>
      </c>
      <c r="N596">
        <v>0</v>
      </c>
      <c r="O596">
        <v>0</v>
      </c>
      <c r="P596" t="s">
        <v>54</v>
      </c>
      <c r="Q596" t="s">
        <v>54</v>
      </c>
      <c r="R596" t="s">
        <v>54</v>
      </c>
      <c r="S596" t="s">
        <v>54</v>
      </c>
      <c r="T596" t="s">
        <v>54</v>
      </c>
      <c r="U596" t="s">
        <v>54</v>
      </c>
      <c r="V596" t="s">
        <v>54</v>
      </c>
      <c r="W596" t="s">
        <v>54</v>
      </c>
      <c r="X596" s="23" t="s">
        <v>54</v>
      </c>
      <c r="Y596" s="23" t="s">
        <v>54</v>
      </c>
      <c r="Z596" s="23" t="s">
        <v>54</v>
      </c>
      <c r="AA596" s="23" t="s">
        <v>54</v>
      </c>
      <c r="AB596" t="s">
        <v>54</v>
      </c>
      <c r="AC596" t="s">
        <v>54</v>
      </c>
      <c r="AD596" t="s">
        <v>54</v>
      </c>
      <c r="AE596" t="s">
        <v>54</v>
      </c>
      <c r="AF596" s="23" t="s">
        <v>54</v>
      </c>
      <c r="AG596" s="23" t="s">
        <v>54</v>
      </c>
      <c r="AH596" s="23" t="s">
        <v>54</v>
      </c>
      <c r="AI596" s="23" t="s">
        <v>54</v>
      </c>
      <c r="AJ596">
        <v>0</v>
      </c>
      <c r="AK596">
        <v>0</v>
      </c>
      <c r="AL596">
        <v>0</v>
      </c>
      <c r="AM596">
        <v>0</v>
      </c>
      <c r="AN596" s="23" t="e">
        <v>#DIV/0!</v>
      </c>
      <c r="AO596" s="23" t="e">
        <v>#DIV/0!</v>
      </c>
      <c r="AP596" s="23" t="e">
        <v>#DIV/0!</v>
      </c>
      <c r="AQ596" s="23" t="e">
        <v>#DIV/0!</v>
      </c>
      <c r="AR596" s="35">
        <v>0</v>
      </c>
      <c r="AS596" s="35">
        <v>0</v>
      </c>
      <c r="AT596" s="35">
        <v>0</v>
      </c>
      <c r="AU596" s="31" t="str">
        <f t="shared" si="12"/>
        <v>库存为0</v>
      </c>
      <c r="AV596" s="36" t="str">
        <f>IFERROR(时间!$B$4+AU596,"上周无销量")</f>
        <v>上周无销量</v>
      </c>
    </row>
    <row r="597" spans="1:48">
      <c r="A597" s="21" t="s">
        <v>1258</v>
      </c>
      <c r="B597" t="s">
        <v>1259</v>
      </c>
      <c r="C597" t="s">
        <v>1195</v>
      </c>
      <c r="D597" s="31">
        <v>0</v>
      </c>
      <c r="E597" s="31">
        <v>0</v>
      </c>
      <c r="F597" s="31">
        <v>0</v>
      </c>
      <c r="G597" s="31">
        <v>0</v>
      </c>
      <c r="H597" s="32">
        <v>0</v>
      </c>
      <c r="I597">
        <v>0</v>
      </c>
      <c r="J597" s="33">
        <v>0</v>
      </c>
      <c r="K597" s="33">
        <v>0</v>
      </c>
      <c r="L597" s="33">
        <v>0</v>
      </c>
      <c r="M597">
        <v>0</v>
      </c>
      <c r="N597">
        <v>0</v>
      </c>
      <c r="O597">
        <v>0</v>
      </c>
      <c r="P597" t="s">
        <v>54</v>
      </c>
      <c r="Q597" t="s">
        <v>54</v>
      </c>
      <c r="R597" t="s">
        <v>54</v>
      </c>
      <c r="S597" t="s">
        <v>54</v>
      </c>
      <c r="T597" t="s">
        <v>54</v>
      </c>
      <c r="U597" t="s">
        <v>54</v>
      </c>
      <c r="V597" t="s">
        <v>54</v>
      </c>
      <c r="W597" t="s">
        <v>54</v>
      </c>
      <c r="X597" s="23" t="s">
        <v>54</v>
      </c>
      <c r="Y597" s="23" t="s">
        <v>54</v>
      </c>
      <c r="Z597" s="23" t="s">
        <v>54</v>
      </c>
      <c r="AA597" s="23" t="s">
        <v>54</v>
      </c>
      <c r="AB597" t="s">
        <v>54</v>
      </c>
      <c r="AC597" t="s">
        <v>54</v>
      </c>
      <c r="AD597" t="s">
        <v>54</v>
      </c>
      <c r="AE597" t="s">
        <v>54</v>
      </c>
      <c r="AF597" s="23" t="s">
        <v>54</v>
      </c>
      <c r="AG597" s="23" t="s">
        <v>54</v>
      </c>
      <c r="AH597" s="23" t="s">
        <v>54</v>
      </c>
      <c r="AI597" s="23" t="s">
        <v>54</v>
      </c>
      <c r="AJ597">
        <v>0</v>
      </c>
      <c r="AK597">
        <v>0</v>
      </c>
      <c r="AL597">
        <v>0</v>
      </c>
      <c r="AM597">
        <v>0</v>
      </c>
      <c r="AN597" s="23" t="e">
        <v>#DIV/0!</v>
      </c>
      <c r="AO597" s="23" t="e">
        <v>#DIV/0!</v>
      </c>
      <c r="AP597" s="23" t="e">
        <v>#DIV/0!</v>
      </c>
      <c r="AQ597" s="23" t="e">
        <v>#DIV/0!</v>
      </c>
      <c r="AR597" s="35">
        <v>0</v>
      </c>
      <c r="AS597" s="35">
        <v>0</v>
      </c>
      <c r="AT597" s="35">
        <v>0</v>
      </c>
      <c r="AU597" s="31" t="str">
        <f t="shared" si="12"/>
        <v>库存为0</v>
      </c>
      <c r="AV597" s="36" t="str">
        <f>IFERROR(时间!$B$4+AU597,"上周无销量")</f>
        <v>上周无销量</v>
      </c>
    </row>
    <row r="598" spans="1:48">
      <c r="A598" s="21" t="s">
        <v>1260</v>
      </c>
      <c r="B598" t="s">
        <v>1261</v>
      </c>
      <c r="C598" t="s">
        <v>1195</v>
      </c>
      <c r="D598" s="31">
        <v>0</v>
      </c>
      <c r="E598" s="31">
        <v>0</v>
      </c>
      <c r="F598" s="31">
        <v>0</v>
      </c>
      <c r="G598" s="31">
        <v>0</v>
      </c>
      <c r="H598" s="32">
        <v>0</v>
      </c>
      <c r="I598">
        <v>0</v>
      </c>
      <c r="J598" s="33">
        <v>0</v>
      </c>
      <c r="K598" s="33">
        <v>0</v>
      </c>
      <c r="L598" s="33">
        <v>0</v>
      </c>
      <c r="M598">
        <v>0</v>
      </c>
      <c r="N598">
        <v>0</v>
      </c>
      <c r="O598">
        <v>0</v>
      </c>
      <c r="P598" t="s">
        <v>54</v>
      </c>
      <c r="Q598" t="s">
        <v>54</v>
      </c>
      <c r="R598" t="s">
        <v>54</v>
      </c>
      <c r="S598" t="s">
        <v>54</v>
      </c>
      <c r="T598" t="s">
        <v>54</v>
      </c>
      <c r="U598" t="s">
        <v>54</v>
      </c>
      <c r="V598" t="s">
        <v>54</v>
      </c>
      <c r="W598" t="s">
        <v>54</v>
      </c>
      <c r="X598" s="23" t="s">
        <v>54</v>
      </c>
      <c r="Y598" s="23" t="s">
        <v>54</v>
      </c>
      <c r="Z598" s="23" t="s">
        <v>54</v>
      </c>
      <c r="AA598" s="23" t="s">
        <v>54</v>
      </c>
      <c r="AB598" t="s">
        <v>54</v>
      </c>
      <c r="AC598" t="s">
        <v>54</v>
      </c>
      <c r="AD598" t="s">
        <v>54</v>
      </c>
      <c r="AE598" t="s">
        <v>54</v>
      </c>
      <c r="AF598" s="23" t="s">
        <v>54</v>
      </c>
      <c r="AG598" s="23" t="s">
        <v>54</v>
      </c>
      <c r="AH598" s="23" t="s">
        <v>54</v>
      </c>
      <c r="AI598" s="23" t="s">
        <v>54</v>
      </c>
      <c r="AJ598">
        <v>0</v>
      </c>
      <c r="AK598">
        <v>0</v>
      </c>
      <c r="AL598">
        <v>0</v>
      </c>
      <c r="AM598">
        <v>0</v>
      </c>
      <c r="AN598" s="23" t="e">
        <v>#DIV/0!</v>
      </c>
      <c r="AO598" s="23" t="e">
        <v>#DIV/0!</v>
      </c>
      <c r="AP598" s="23" t="e">
        <v>#DIV/0!</v>
      </c>
      <c r="AQ598" s="23" t="e">
        <v>#DIV/0!</v>
      </c>
      <c r="AR598" s="35">
        <v>0</v>
      </c>
      <c r="AS598" s="35">
        <v>0</v>
      </c>
      <c r="AT598" s="35">
        <v>0</v>
      </c>
      <c r="AU598" s="31" t="str">
        <f t="shared" si="12"/>
        <v>库存为0</v>
      </c>
      <c r="AV598" s="36" t="str">
        <f>IFERROR(时间!$B$4+AU598,"上周无销量")</f>
        <v>上周无销量</v>
      </c>
    </row>
    <row r="599" spans="1:48">
      <c r="A599" s="21" t="s">
        <v>1262</v>
      </c>
      <c r="B599" t="s">
        <v>1263</v>
      </c>
      <c r="C599" t="s">
        <v>1195</v>
      </c>
      <c r="D599" s="31">
        <v>0</v>
      </c>
      <c r="E599" s="31">
        <v>0</v>
      </c>
      <c r="F599" s="31">
        <v>0</v>
      </c>
      <c r="G599" s="31">
        <v>0</v>
      </c>
      <c r="H599" s="32">
        <v>0</v>
      </c>
      <c r="I599">
        <v>0</v>
      </c>
      <c r="J599" s="33">
        <v>0</v>
      </c>
      <c r="K599" s="33">
        <v>0</v>
      </c>
      <c r="L599" s="33">
        <v>0</v>
      </c>
      <c r="M599">
        <v>0</v>
      </c>
      <c r="N599">
        <v>0</v>
      </c>
      <c r="O599">
        <v>0</v>
      </c>
      <c r="P599" t="s">
        <v>54</v>
      </c>
      <c r="Q599" t="s">
        <v>54</v>
      </c>
      <c r="R599" t="s">
        <v>54</v>
      </c>
      <c r="S599" t="s">
        <v>54</v>
      </c>
      <c r="T599" t="s">
        <v>54</v>
      </c>
      <c r="U599" t="s">
        <v>54</v>
      </c>
      <c r="V599" t="s">
        <v>54</v>
      </c>
      <c r="W599" t="s">
        <v>54</v>
      </c>
      <c r="X599" s="23" t="s">
        <v>54</v>
      </c>
      <c r="Y599" s="23" t="s">
        <v>54</v>
      </c>
      <c r="Z599" s="23" t="s">
        <v>54</v>
      </c>
      <c r="AA599" s="23" t="s">
        <v>54</v>
      </c>
      <c r="AB599" t="s">
        <v>54</v>
      </c>
      <c r="AC599" t="s">
        <v>54</v>
      </c>
      <c r="AD599" t="s">
        <v>54</v>
      </c>
      <c r="AE599" t="s">
        <v>54</v>
      </c>
      <c r="AF599" s="23" t="s">
        <v>54</v>
      </c>
      <c r="AG599" s="23" t="s">
        <v>54</v>
      </c>
      <c r="AH599" s="23" t="s">
        <v>54</v>
      </c>
      <c r="AI599" s="23" t="s">
        <v>54</v>
      </c>
      <c r="AJ599">
        <v>0</v>
      </c>
      <c r="AK599">
        <v>0</v>
      </c>
      <c r="AL599">
        <v>0</v>
      </c>
      <c r="AM599">
        <v>0</v>
      </c>
      <c r="AN599" s="23" t="e">
        <v>#DIV/0!</v>
      </c>
      <c r="AO599" s="23" t="e">
        <v>#DIV/0!</v>
      </c>
      <c r="AP599" s="23" t="e">
        <v>#DIV/0!</v>
      </c>
      <c r="AQ599" s="23" t="e">
        <v>#DIV/0!</v>
      </c>
      <c r="AR599" s="35">
        <v>0</v>
      </c>
      <c r="AS599" s="35">
        <v>0</v>
      </c>
      <c r="AT599" s="35">
        <v>0</v>
      </c>
      <c r="AU599" s="31" t="str">
        <f t="shared" si="12"/>
        <v>库存为0</v>
      </c>
      <c r="AV599" s="36" t="str">
        <f>IFERROR(时间!$B$4+AU599,"上周无销量")</f>
        <v>上周无销量</v>
      </c>
    </row>
    <row r="600" spans="1:48">
      <c r="A600" s="21" t="s">
        <v>1264</v>
      </c>
      <c r="B600" t="s">
        <v>1265</v>
      </c>
      <c r="C600" t="s">
        <v>1195</v>
      </c>
      <c r="D600" s="31">
        <v>0</v>
      </c>
      <c r="E600" s="31">
        <v>0</v>
      </c>
      <c r="F600" s="31">
        <v>0</v>
      </c>
      <c r="G600" s="31">
        <v>0</v>
      </c>
      <c r="H600" s="32">
        <v>0</v>
      </c>
      <c r="I600">
        <v>0</v>
      </c>
      <c r="J600" s="33">
        <v>0</v>
      </c>
      <c r="K600" s="33">
        <v>0</v>
      </c>
      <c r="L600" s="33">
        <v>0</v>
      </c>
      <c r="M600">
        <v>0</v>
      </c>
      <c r="N600">
        <v>0</v>
      </c>
      <c r="O600">
        <v>0</v>
      </c>
      <c r="P600" t="s">
        <v>54</v>
      </c>
      <c r="Q600" t="s">
        <v>54</v>
      </c>
      <c r="R600" t="s">
        <v>54</v>
      </c>
      <c r="S600" t="s">
        <v>54</v>
      </c>
      <c r="T600" t="s">
        <v>54</v>
      </c>
      <c r="U600" t="s">
        <v>54</v>
      </c>
      <c r="V600" t="s">
        <v>54</v>
      </c>
      <c r="W600" t="s">
        <v>54</v>
      </c>
      <c r="X600" s="23" t="s">
        <v>54</v>
      </c>
      <c r="Y600" s="23" t="s">
        <v>54</v>
      </c>
      <c r="Z600" s="23" t="s">
        <v>54</v>
      </c>
      <c r="AA600" s="23" t="s">
        <v>54</v>
      </c>
      <c r="AB600" t="s">
        <v>54</v>
      </c>
      <c r="AC600" t="s">
        <v>54</v>
      </c>
      <c r="AD600" t="s">
        <v>54</v>
      </c>
      <c r="AE600" t="s">
        <v>54</v>
      </c>
      <c r="AF600" s="23" t="s">
        <v>54</v>
      </c>
      <c r="AG600" s="23" t="s">
        <v>54</v>
      </c>
      <c r="AH600" s="23" t="s">
        <v>54</v>
      </c>
      <c r="AI600" s="23" t="s">
        <v>54</v>
      </c>
      <c r="AJ600">
        <v>0</v>
      </c>
      <c r="AK600">
        <v>0</v>
      </c>
      <c r="AL600">
        <v>0</v>
      </c>
      <c r="AM600">
        <v>0</v>
      </c>
      <c r="AN600" s="23" t="e">
        <v>#DIV/0!</v>
      </c>
      <c r="AO600" s="23" t="e">
        <v>#DIV/0!</v>
      </c>
      <c r="AP600" s="23" t="e">
        <v>#DIV/0!</v>
      </c>
      <c r="AQ600" s="23" t="e">
        <v>#DIV/0!</v>
      </c>
      <c r="AR600" s="35">
        <v>0</v>
      </c>
      <c r="AS600" s="35">
        <v>0</v>
      </c>
      <c r="AT600" s="35">
        <v>0</v>
      </c>
      <c r="AU600" s="31" t="str">
        <f t="shared" si="12"/>
        <v>库存为0</v>
      </c>
      <c r="AV600" s="36" t="str">
        <f>IFERROR(时间!$B$4+AU600,"上周无销量")</f>
        <v>上周无销量</v>
      </c>
    </row>
    <row r="601" spans="1:48">
      <c r="A601" s="21" t="s">
        <v>1266</v>
      </c>
      <c r="B601" t="s">
        <v>1267</v>
      </c>
      <c r="C601" t="s">
        <v>1195</v>
      </c>
      <c r="D601" s="31">
        <v>0</v>
      </c>
      <c r="E601" s="31">
        <v>0</v>
      </c>
      <c r="F601" s="31">
        <v>0</v>
      </c>
      <c r="G601" s="31">
        <v>0</v>
      </c>
      <c r="H601" s="32">
        <v>0</v>
      </c>
      <c r="I601">
        <v>4</v>
      </c>
      <c r="J601" s="33">
        <v>0</v>
      </c>
      <c r="K601" s="33">
        <v>0</v>
      </c>
      <c r="L601" s="33">
        <v>0</v>
      </c>
      <c r="M601">
        <v>4</v>
      </c>
      <c r="N601">
        <v>0</v>
      </c>
      <c r="O601">
        <v>0</v>
      </c>
      <c r="P601" t="s">
        <v>54</v>
      </c>
      <c r="Q601" t="s">
        <v>54</v>
      </c>
      <c r="R601" t="s">
        <v>54</v>
      </c>
      <c r="S601" t="s">
        <v>54</v>
      </c>
      <c r="T601" t="s">
        <v>54</v>
      </c>
      <c r="U601" t="s">
        <v>54</v>
      </c>
      <c r="V601" t="s">
        <v>54</v>
      </c>
      <c r="W601" t="s">
        <v>54</v>
      </c>
      <c r="X601" s="23" t="s">
        <v>54</v>
      </c>
      <c r="Y601" s="23" t="s">
        <v>54</v>
      </c>
      <c r="Z601" s="23" t="s">
        <v>54</v>
      </c>
      <c r="AA601" s="23" t="s">
        <v>54</v>
      </c>
      <c r="AB601" t="s">
        <v>54</v>
      </c>
      <c r="AC601" t="s">
        <v>54</v>
      </c>
      <c r="AD601" t="s">
        <v>54</v>
      </c>
      <c r="AE601" t="s">
        <v>54</v>
      </c>
      <c r="AF601" s="23" t="s">
        <v>54</v>
      </c>
      <c r="AG601" s="23" t="s">
        <v>54</v>
      </c>
      <c r="AH601" s="23" t="s">
        <v>54</v>
      </c>
      <c r="AI601" s="23" t="s">
        <v>54</v>
      </c>
      <c r="AJ601">
        <v>0</v>
      </c>
      <c r="AK601">
        <v>0</v>
      </c>
      <c r="AL601">
        <v>0</v>
      </c>
      <c r="AM601">
        <v>0</v>
      </c>
      <c r="AN601" s="23" t="e">
        <v>#DIV/0!</v>
      </c>
      <c r="AO601" s="23" t="e">
        <v>#DIV/0!</v>
      </c>
      <c r="AP601" s="23" t="e">
        <v>#DIV/0!</v>
      </c>
      <c r="AQ601" s="23" t="e">
        <v>#DIV/0!</v>
      </c>
      <c r="AR601" s="35">
        <v>0</v>
      </c>
      <c r="AS601" s="35">
        <v>0</v>
      </c>
      <c r="AT601" s="35">
        <v>4</v>
      </c>
      <c r="AU601" s="31" t="str">
        <f t="shared" si="12"/>
        <v>库存为4</v>
      </c>
      <c r="AV601" s="36" t="str">
        <f>IFERROR(时间!$B$4+AU601,"上周无销量")</f>
        <v>上周无销量</v>
      </c>
    </row>
    <row r="602" spans="1:48">
      <c r="A602" s="21" t="s">
        <v>1268</v>
      </c>
      <c r="B602" t="s">
        <v>1269</v>
      </c>
      <c r="C602" t="s">
        <v>1195</v>
      </c>
      <c r="D602" s="31">
        <v>0</v>
      </c>
      <c r="E602" s="31">
        <v>0</v>
      </c>
      <c r="F602" s="31">
        <v>0</v>
      </c>
      <c r="G602" s="31">
        <v>0</v>
      </c>
      <c r="H602" s="32">
        <v>0</v>
      </c>
      <c r="I602">
        <v>4</v>
      </c>
      <c r="J602" s="33">
        <v>0</v>
      </c>
      <c r="K602" s="33">
        <v>0</v>
      </c>
      <c r="L602" s="33">
        <v>0</v>
      </c>
      <c r="M602">
        <v>4</v>
      </c>
      <c r="N602">
        <v>0</v>
      </c>
      <c r="O602">
        <v>0</v>
      </c>
      <c r="P602" t="s">
        <v>54</v>
      </c>
      <c r="Q602" t="s">
        <v>54</v>
      </c>
      <c r="R602" t="s">
        <v>54</v>
      </c>
      <c r="S602" t="s">
        <v>54</v>
      </c>
      <c r="T602" t="s">
        <v>54</v>
      </c>
      <c r="U602" t="s">
        <v>54</v>
      </c>
      <c r="V602" t="s">
        <v>54</v>
      </c>
      <c r="W602" t="s">
        <v>54</v>
      </c>
      <c r="X602" s="23" t="s">
        <v>54</v>
      </c>
      <c r="Y602" s="23" t="s">
        <v>54</v>
      </c>
      <c r="Z602" s="23" t="s">
        <v>54</v>
      </c>
      <c r="AA602" s="23" t="s">
        <v>54</v>
      </c>
      <c r="AB602" t="s">
        <v>54</v>
      </c>
      <c r="AC602" t="s">
        <v>54</v>
      </c>
      <c r="AD602" t="s">
        <v>54</v>
      </c>
      <c r="AE602" t="s">
        <v>54</v>
      </c>
      <c r="AF602" s="23" t="s">
        <v>54</v>
      </c>
      <c r="AG602" s="23" t="s">
        <v>54</v>
      </c>
      <c r="AH602" s="23" t="s">
        <v>54</v>
      </c>
      <c r="AI602" s="23" t="s">
        <v>54</v>
      </c>
      <c r="AJ602">
        <v>1</v>
      </c>
      <c r="AK602">
        <v>0</v>
      </c>
      <c r="AL602">
        <v>0</v>
      </c>
      <c r="AM602">
        <v>0</v>
      </c>
      <c r="AN602" s="23">
        <v>0</v>
      </c>
      <c r="AO602" s="23" t="e">
        <v>#DIV/0!</v>
      </c>
      <c r="AP602" s="23" t="e">
        <v>#DIV/0!</v>
      </c>
      <c r="AQ602" s="23" t="e">
        <v>#DIV/0!</v>
      </c>
      <c r="AR602" s="35">
        <v>0</v>
      </c>
      <c r="AS602" s="35">
        <v>0</v>
      </c>
      <c r="AT602" s="35">
        <v>4</v>
      </c>
      <c r="AU602" s="31" t="str">
        <f t="shared" si="12"/>
        <v>库存为4</v>
      </c>
      <c r="AV602" s="36" t="str">
        <f>IFERROR(时间!$B$4+AU602,"上周无销量")</f>
        <v>上周无销量</v>
      </c>
    </row>
    <row r="603" spans="1:48">
      <c r="A603" s="21" t="s">
        <v>1270</v>
      </c>
      <c r="B603" t="s">
        <v>1271</v>
      </c>
      <c r="C603" t="s">
        <v>1195</v>
      </c>
      <c r="D603" s="31">
        <v>0</v>
      </c>
      <c r="E603" s="31">
        <v>0</v>
      </c>
      <c r="F603" s="31">
        <v>0</v>
      </c>
      <c r="G603" s="31">
        <v>0</v>
      </c>
      <c r="H603" s="32">
        <v>0</v>
      </c>
      <c r="I603">
        <v>4</v>
      </c>
      <c r="J603" s="33">
        <v>0</v>
      </c>
      <c r="K603" s="33">
        <v>0</v>
      </c>
      <c r="L603" s="33">
        <v>0</v>
      </c>
      <c r="M603">
        <v>4</v>
      </c>
      <c r="N603">
        <v>0</v>
      </c>
      <c r="O603">
        <v>0</v>
      </c>
      <c r="P603" t="s">
        <v>54</v>
      </c>
      <c r="Q603" t="s">
        <v>54</v>
      </c>
      <c r="R603" t="s">
        <v>54</v>
      </c>
      <c r="S603" t="s">
        <v>54</v>
      </c>
      <c r="T603" t="s">
        <v>54</v>
      </c>
      <c r="U603" t="s">
        <v>54</v>
      </c>
      <c r="V603" t="s">
        <v>54</v>
      </c>
      <c r="W603" t="s">
        <v>54</v>
      </c>
      <c r="X603" s="23" t="s">
        <v>54</v>
      </c>
      <c r="Y603" s="23" t="s">
        <v>54</v>
      </c>
      <c r="Z603" s="23" t="s">
        <v>54</v>
      </c>
      <c r="AA603" s="23" t="s">
        <v>54</v>
      </c>
      <c r="AB603" t="s">
        <v>54</v>
      </c>
      <c r="AC603" t="s">
        <v>54</v>
      </c>
      <c r="AD603" t="s">
        <v>54</v>
      </c>
      <c r="AE603" t="s">
        <v>54</v>
      </c>
      <c r="AF603" s="23" t="s">
        <v>54</v>
      </c>
      <c r="AG603" s="23" t="s">
        <v>54</v>
      </c>
      <c r="AH603" s="23" t="s">
        <v>54</v>
      </c>
      <c r="AI603" s="23" t="s">
        <v>54</v>
      </c>
      <c r="AJ603">
        <v>0</v>
      </c>
      <c r="AK603">
        <v>0</v>
      </c>
      <c r="AL603">
        <v>0</v>
      </c>
      <c r="AM603">
        <v>0</v>
      </c>
      <c r="AN603" s="23" t="e">
        <v>#DIV/0!</v>
      </c>
      <c r="AO603" s="23" t="e">
        <v>#DIV/0!</v>
      </c>
      <c r="AP603" s="23" t="e">
        <v>#DIV/0!</v>
      </c>
      <c r="AQ603" s="23" t="e">
        <v>#DIV/0!</v>
      </c>
      <c r="AR603" s="35">
        <v>0</v>
      </c>
      <c r="AS603" s="35">
        <v>0</v>
      </c>
      <c r="AT603" s="35">
        <v>4</v>
      </c>
      <c r="AU603" s="31" t="str">
        <f t="shared" si="12"/>
        <v>库存为4</v>
      </c>
      <c r="AV603" s="36" t="str">
        <f>IFERROR(时间!$B$4+AU603,"上周无销量")</f>
        <v>上周无销量</v>
      </c>
    </row>
    <row r="604" spans="1:48">
      <c r="A604" s="21" t="s">
        <v>1272</v>
      </c>
      <c r="B604" t="s">
        <v>1273</v>
      </c>
      <c r="C604" t="s">
        <v>1195</v>
      </c>
      <c r="D604" s="31">
        <v>0</v>
      </c>
      <c r="E604" s="31">
        <v>0</v>
      </c>
      <c r="F604" s="31">
        <v>0</v>
      </c>
      <c r="G604" s="31">
        <v>0</v>
      </c>
      <c r="H604" s="32">
        <v>0</v>
      </c>
      <c r="I604">
        <v>4</v>
      </c>
      <c r="J604" s="33">
        <v>0</v>
      </c>
      <c r="K604" s="33">
        <v>0</v>
      </c>
      <c r="L604" s="33">
        <v>0</v>
      </c>
      <c r="M604">
        <v>4</v>
      </c>
      <c r="N604">
        <v>0</v>
      </c>
      <c r="O604">
        <v>0</v>
      </c>
      <c r="P604" t="s">
        <v>54</v>
      </c>
      <c r="Q604" t="s">
        <v>54</v>
      </c>
      <c r="R604" t="s">
        <v>54</v>
      </c>
      <c r="S604" t="s">
        <v>54</v>
      </c>
      <c r="T604" t="s">
        <v>54</v>
      </c>
      <c r="U604" t="s">
        <v>54</v>
      </c>
      <c r="V604" t="s">
        <v>54</v>
      </c>
      <c r="W604" t="s">
        <v>54</v>
      </c>
      <c r="X604" s="23" t="s">
        <v>54</v>
      </c>
      <c r="Y604" s="23" t="s">
        <v>54</v>
      </c>
      <c r="Z604" s="23" t="s">
        <v>54</v>
      </c>
      <c r="AA604" s="23" t="s">
        <v>54</v>
      </c>
      <c r="AB604" t="s">
        <v>54</v>
      </c>
      <c r="AC604" t="s">
        <v>54</v>
      </c>
      <c r="AD604" t="s">
        <v>54</v>
      </c>
      <c r="AE604" t="s">
        <v>54</v>
      </c>
      <c r="AF604" s="23" t="s">
        <v>54</v>
      </c>
      <c r="AG604" s="23" t="s">
        <v>54</v>
      </c>
      <c r="AH604" s="23" t="s">
        <v>54</v>
      </c>
      <c r="AI604" s="23" t="s">
        <v>54</v>
      </c>
      <c r="AJ604">
        <v>1</v>
      </c>
      <c r="AK604">
        <v>0</v>
      </c>
      <c r="AL604">
        <v>0</v>
      </c>
      <c r="AM604">
        <v>0</v>
      </c>
      <c r="AN604" s="23">
        <v>0</v>
      </c>
      <c r="AO604" s="23" t="e">
        <v>#DIV/0!</v>
      </c>
      <c r="AP604" s="23" t="e">
        <v>#DIV/0!</v>
      </c>
      <c r="AQ604" s="23" t="e">
        <v>#DIV/0!</v>
      </c>
      <c r="AR604" s="35">
        <v>0</v>
      </c>
      <c r="AS604" s="35">
        <v>0</v>
      </c>
      <c r="AT604" s="35">
        <v>4</v>
      </c>
      <c r="AU604" s="31" t="str">
        <f t="shared" si="12"/>
        <v>库存为4</v>
      </c>
      <c r="AV604" s="36" t="str">
        <f>IFERROR(时间!$B$4+AU604,"上周无销量")</f>
        <v>上周无销量</v>
      </c>
    </row>
    <row r="605" spans="1:48">
      <c r="A605" s="21" t="s">
        <v>1274</v>
      </c>
      <c r="B605" t="s">
        <v>1275</v>
      </c>
      <c r="C605" t="s">
        <v>1195</v>
      </c>
      <c r="D605" s="31">
        <v>1</v>
      </c>
      <c r="E605" s="31">
        <v>0</v>
      </c>
      <c r="F605" s="31">
        <v>0</v>
      </c>
      <c r="G605" s="31">
        <v>0</v>
      </c>
      <c r="H605" s="32">
        <v>13.99</v>
      </c>
      <c r="I605">
        <v>3</v>
      </c>
      <c r="J605" s="33">
        <v>0</v>
      </c>
      <c r="K605" s="33">
        <v>0</v>
      </c>
      <c r="L605" s="33">
        <v>0</v>
      </c>
      <c r="M605">
        <v>3</v>
      </c>
      <c r="N605">
        <v>0</v>
      </c>
      <c r="O605">
        <v>0</v>
      </c>
      <c r="P605" t="s">
        <v>54</v>
      </c>
      <c r="Q605" t="s">
        <v>54</v>
      </c>
      <c r="R605" t="s">
        <v>54</v>
      </c>
      <c r="S605" t="s">
        <v>54</v>
      </c>
      <c r="T605" t="s">
        <v>54</v>
      </c>
      <c r="U605" t="s">
        <v>54</v>
      </c>
      <c r="V605" t="s">
        <v>54</v>
      </c>
      <c r="W605" t="s">
        <v>54</v>
      </c>
      <c r="X605" s="23" t="s">
        <v>54</v>
      </c>
      <c r="Y605" s="23" t="s">
        <v>54</v>
      </c>
      <c r="Z605" s="23" t="s">
        <v>54</v>
      </c>
      <c r="AA605" s="23" t="s">
        <v>54</v>
      </c>
      <c r="AB605" t="s">
        <v>54</v>
      </c>
      <c r="AC605" t="s">
        <v>54</v>
      </c>
      <c r="AD605" t="s">
        <v>54</v>
      </c>
      <c r="AE605" t="s">
        <v>54</v>
      </c>
      <c r="AF605" s="23" t="s">
        <v>54</v>
      </c>
      <c r="AG605" s="23" t="s">
        <v>54</v>
      </c>
      <c r="AH605" s="23" t="s">
        <v>54</v>
      </c>
      <c r="AI605" s="23" t="s">
        <v>54</v>
      </c>
      <c r="AJ605">
        <v>1</v>
      </c>
      <c r="AK605">
        <v>0</v>
      </c>
      <c r="AL605">
        <v>0</v>
      </c>
      <c r="AM605">
        <v>0</v>
      </c>
      <c r="AN605" s="23">
        <v>1</v>
      </c>
      <c r="AO605" s="23" t="e">
        <v>#DIV/0!</v>
      </c>
      <c r="AP605" s="23" t="e">
        <v>#DIV/0!</v>
      </c>
      <c r="AQ605" s="23" t="e">
        <v>#DIV/0!</v>
      </c>
      <c r="AR605" s="35">
        <v>0.142857142857143</v>
      </c>
      <c r="AS605" s="35">
        <v>8.57142857142857</v>
      </c>
      <c r="AT605" s="35">
        <v>-5.57142857142857</v>
      </c>
      <c r="AU605" s="31">
        <f t="shared" si="12"/>
        <v>21</v>
      </c>
      <c r="AV605" s="36">
        <f>IFERROR(时间!$B$4+AU605,"上周无销量")</f>
        <v>43318</v>
      </c>
    </row>
    <row r="606" spans="1:48">
      <c r="A606" s="21" t="s">
        <v>1276</v>
      </c>
      <c r="B606" t="s">
        <v>1277</v>
      </c>
      <c r="C606" t="s">
        <v>1195</v>
      </c>
      <c r="D606" s="31">
        <v>0</v>
      </c>
      <c r="E606" s="31">
        <v>0</v>
      </c>
      <c r="F606" s="31">
        <v>0</v>
      </c>
      <c r="G606" s="31">
        <v>0</v>
      </c>
      <c r="H606" s="32">
        <v>0</v>
      </c>
      <c r="I606">
        <v>4</v>
      </c>
      <c r="J606" s="33">
        <v>0</v>
      </c>
      <c r="K606" s="33">
        <v>0</v>
      </c>
      <c r="L606" s="33">
        <v>0</v>
      </c>
      <c r="M606">
        <v>4</v>
      </c>
      <c r="N606">
        <v>0</v>
      </c>
      <c r="O606">
        <v>0</v>
      </c>
      <c r="P606" t="s">
        <v>54</v>
      </c>
      <c r="Q606" t="s">
        <v>54</v>
      </c>
      <c r="R606" t="s">
        <v>54</v>
      </c>
      <c r="S606" t="s">
        <v>54</v>
      </c>
      <c r="T606" t="s">
        <v>54</v>
      </c>
      <c r="U606" t="s">
        <v>54</v>
      </c>
      <c r="V606" t="s">
        <v>54</v>
      </c>
      <c r="W606" t="s">
        <v>54</v>
      </c>
      <c r="X606" s="23" t="s">
        <v>54</v>
      </c>
      <c r="Y606" s="23" t="s">
        <v>54</v>
      </c>
      <c r="Z606" s="23" t="s">
        <v>54</v>
      </c>
      <c r="AA606" s="23" t="s">
        <v>54</v>
      </c>
      <c r="AB606" t="s">
        <v>54</v>
      </c>
      <c r="AC606" t="s">
        <v>54</v>
      </c>
      <c r="AD606" t="s">
        <v>54</v>
      </c>
      <c r="AE606" t="s">
        <v>54</v>
      </c>
      <c r="AF606" s="23" t="s">
        <v>54</v>
      </c>
      <c r="AG606" s="23" t="s">
        <v>54</v>
      </c>
      <c r="AH606" s="23" t="s">
        <v>54</v>
      </c>
      <c r="AI606" s="23" t="s">
        <v>54</v>
      </c>
      <c r="AJ606">
        <v>0</v>
      </c>
      <c r="AK606">
        <v>0</v>
      </c>
      <c r="AL606">
        <v>0</v>
      </c>
      <c r="AM606">
        <v>0</v>
      </c>
      <c r="AN606" s="23" t="e">
        <v>#DIV/0!</v>
      </c>
      <c r="AO606" s="23" t="e">
        <v>#DIV/0!</v>
      </c>
      <c r="AP606" s="23" t="e">
        <v>#DIV/0!</v>
      </c>
      <c r="AQ606" s="23" t="e">
        <v>#DIV/0!</v>
      </c>
      <c r="AR606" s="35">
        <v>0</v>
      </c>
      <c r="AS606" s="35">
        <v>0</v>
      </c>
      <c r="AT606" s="35">
        <v>4</v>
      </c>
      <c r="AU606" s="31" t="str">
        <f t="shared" si="12"/>
        <v>库存为4</v>
      </c>
      <c r="AV606" s="36" t="str">
        <f>IFERROR(时间!$B$4+AU606,"上周无销量")</f>
        <v>上周无销量</v>
      </c>
    </row>
    <row r="607" spans="1:48">
      <c r="A607" s="21" t="s">
        <v>1278</v>
      </c>
      <c r="B607" t="s">
        <v>1279</v>
      </c>
      <c r="C607" t="s">
        <v>1280</v>
      </c>
      <c r="D607" s="31">
        <v>0</v>
      </c>
      <c r="E607" s="31">
        <v>0</v>
      </c>
      <c r="F607" s="31">
        <v>1</v>
      </c>
      <c r="G607" s="31">
        <v>1</v>
      </c>
      <c r="H607" s="32">
        <v>10.495</v>
      </c>
      <c r="I607">
        <v>1</v>
      </c>
      <c r="J607" s="33">
        <v>0</v>
      </c>
      <c r="K607" s="33">
        <v>0</v>
      </c>
      <c r="L607" s="33">
        <v>0</v>
      </c>
      <c r="M607">
        <v>1</v>
      </c>
      <c r="N607">
        <v>0</v>
      </c>
      <c r="O607">
        <v>0</v>
      </c>
      <c r="P607" t="s">
        <v>54</v>
      </c>
      <c r="Q607" t="s">
        <v>54</v>
      </c>
      <c r="R607" t="s">
        <v>54</v>
      </c>
      <c r="S607" t="s">
        <v>54</v>
      </c>
      <c r="T607" t="s">
        <v>54</v>
      </c>
      <c r="U607" t="s">
        <v>54</v>
      </c>
      <c r="V607" t="s">
        <v>54</v>
      </c>
      <c r="W607" t="s">
        <v>54</v>
      </c>
      <c r="X607" s="23" t="s">
        <v>54</v>
      </c>
      <c r="Y607" s="23" t="s">
        <v>54</v>
      </c>
      <c r="Z607" s="23" t="s">
        <v>54</v>
      </c>
      <c r="AA607" s="23" t="s">
        <v>54</v>
      </c>
      <c r="AB607" t="s">
        <v>54</v>
      </c>
      <c r="AC607" t="s">
        <v>54</v>
      </c>
      <c r="AD607" t="s">
        <v>54</v>
      </c>
      <c r="AE607" t="s">
        <v>54</v>
      </c>
      <c r="AF607" s="23" t="s">
        <v>54</v>
      </c>
      <c r="AG607" s="23" t="s">
        <v>54</v>
      </c>
      <c r="AH607" s="23" t="s">
        <v>54</v>
      </c>
      <c r="AI607" s="23" t="s">
        <v>54</v>
      </c>
      <c r="AJ607">
        <v>0</v>
      </c>
      <c r="AK607">
        <v>4</v>
      </c>
      <c r="AL607">
        <v>2</v>
      </c>
      <c r="AM607">
        <v>0</v>
      </c>
      <c r="AN607" s="23" t="e">
        <v>#DIV/0!</v>
      </c>
      <c r="AO607" s="23">
        <v>0</v>
      </c>
      <c r="AP607" s="23">
        <v>0.5</v>
      </c>
      <c r="AQ607" s="23" t="e">
        <v>#DIV/0!</v>
      </c>
      <c r="AR607" s="35">
        <v>0</v>
      </c>
      <c r="AS607" s="35">
        <v>0</v>
      </c>
      <c r="AT607" s="35">
        <v>1</v>
      </c>
      <c r="AU607" s="31" t="str">
        <f t="shared" si="12"/>
        <v>库存为1</v>
      </c>
      <c r="AV607" s="36" t="str">
        <f>IFERROR(时间!$B$4+AU607,"上周无销量")</f>
        <v>上周无销量</v>
      </c>
    </row>
    <row r="608" spans="1:48">
      <c r="A608" s="21" t="s">
        <v>1281</v>
      </c>
      <c r="B608" t="s">
        <v>1282</v>
      </c>
      <c r="C608" t="s">
        <v>1280</v>
      </c>
      <c r="D608" s="31">
        <v>0</v>
      </c>
      <c r="E608" s="31">
        <v>0</v>
      </c>
      <c r="F608" s="31">
        <v>0</v>
      </c>
      <c r="G608" s="31">
        <v>0</v>
      </c>
      <c r="H608" s="32">
        <v>0</v>
      </c>
      <c r="I608">
        <v>0</v>
      </c>
      <c r="J608" s="33">
        <v>0</v>
      </c>
      <c r="K608" s="33">
        <v>0</v>
      </c>
      <c r="L608" s="33">
        <v>0</v>
      </c>
      <c r="M608">
        <v>0</v>
      </c>
      <c r="N608">
        <v>0</v>
      </c>
      <c r="O608">
        <v>0</v>
      </c>
      <c r="P608" t="s">
        <v>54</v>
      </c>
      <c r="Q608" t="s">
        <v>54</v>
      </c>
      <c r="R608" t="s">
        <v>54</v>
      </c>
      <c r="S608" t="s">
        <v>54</v>
      </c>
      <c r="T608" t="s">
        <v>54</v>
      </c>
      <c r="U608" t="s">
        <v>54</v>
      </c>
      <c r="V608" t="s">
        <v>54</v>
      </c>
      <c r="W608" t="s">
        <v>54</v>
      </c>
      <c r="X608" s="23" t="s">
        <v>54</v>
      </c>
      <c r="Y608" s="23" t="s">
        <v>54</v>
      </c>
      <c r="Z608" s="23" t="s">
        <v>54</v>
      </c>
      <c r="AA608" s="23" t="s">
        <v>54</v>
      </c>
      <c r="AB608" t="s">
        <v>54</v>
      </c>
      <c r="AC608" t="s">
        <v>54</v>
      </c>
      <c r="AD608" t="s">
        <v>54</v>
      </c>
      <c r="AE608" t="s">
        <v>54</v>
      </c>
      <c r="AF608" s="23" t="s">
        <v>54</v>
      </c>
      <c r="AG608" s="23" t="s">
        <v>54</v>
      </c>
      <c r="AH608" s="23" t="s">
        <v>54</v>
      </c>
      <c r="AI608" s="23" t="s">
        <v>54</v>
      </c>
      <c r="AJ608">
        <v>0</v>
      </c>
      <c r="AK608">
        <v>0</v>
      </c>
      <c r="AL608">
        <v>0</v>
      </c>
      <c r="AM608">
        <v>0</v>
      </c>
      <c r="AN608" s="23" t="e">
        <v>#DIV/0!</v>
      </c>
      <c r="AO608" s="23" t="e">
        <v>#DIV/0!</v>
      </c>
      <c r="AP608" s="23" t="e">
        <v>#DIV/0!</v>
      </c>
      <c r="AQ608" s="23" t="e">
        <v>#DIV/0!</v>
      </c>
      <c r="AR608" s="35">
        <v>0</v>
      </c>
      <c r="AS608" s="35">
        <v>0</v>
      </c>
      <c r="AT608" s="35">
        <v>0</v>
      </c>
      <c r="AU608" s="31" t="str">
        <f t="shared" si="12"/>
        <v>库存为0</v>
      </c>
      <c r="AV608" s="36" t="str">
        <f>IFERROR(时间!$B$4+AU608,"上周无销量")</f>
        <v>上周无销量</v>
      </c>
    </row>
    <row r="609" spans="1:48">
      <c r="A609" s="21" t="s">
        <v>1283</v>
      </c>
      <c r="B609" t="s">
        <v>1284</v>
      </c>
      <c r="C609" t="s">
        <v>1280</v>
      </c>
      <c r="D609" s="31">
        <v>0</v>
      </c>
      <c r="E609" s="31">
        <v>0</v>
      </c>
      <c r="F609" s="31">
        <v>0</v>
      </c>
      <c r="G609" s="31">
        <v>0</v>
      </c>
      <c r="H609" s="32">
        <v>0</v>
      </c>
      <c r="I609">
        <v>1</v>
      </c>
      <c r="J609" s="33">
        <v>0</v>
      </c>
      <c r="K609" s="33">
        <v>0</v>
      </c>
      <c r="L609" s="33">
        <v>0</v>
      </c>
      <c r="M609">
        <v>1</v>
      </c>
      <c r="N609">
        <v>0</v>
      </c>
      <c r="O609">
        <v>0</v>
      </c>
      <c r="P609" t="s">
        <v>54</v>
      </c>
      <c r="Q609" t="s">
        <v>54</v>
      </c>
      <c r="R609" t="s">
        <v>54</v>
      </c>
      <c r="S609" t="s">
        <v>54</v>
      </c>
      <c r="T609" t="s">
        <v>54</v>
      </c>
      <c r="U609" t="s">
        <v>54</v>
      </c>
      <c r="V609" t="s">
        <v>54</v>
      </c>
      <c r="W609" t="s">
        <v>54</v>
      </c>
      <c r="X609" s="23" t="s">
        <v>54</v>
      </c>
      <c r="Y609" s="23" t="s">
        <v>54</v>
      </c>
      <c r="Z609" s="23" t="s">
        <v>54</v>
      </c>
      <c r="AA609" s="23" t="s">
        <v>54</v>
      </c>
      <c r="AB609" t="s">
        <v>54</v>
      </c>
      <c r="AC609" t="s">
        <v>54</v>
      </c>
      <c r="AD609" t="s">
        <v>54</v>
      </c>
      <c r="AE609" t="s">
        <v>54</v>
      </c>
      <c r="AF609" s="23" t="s">
        <v>54</v>
      </c>
      <c r="AG609" s="23" t="s">
        <v>54</v>
      </c>
      <c r="AH609" s="23" t="s">
        <v>54</v>
      </c>
      <c r="AI609" s="23" t="s">
        <v>54</v>
      </c>
      <c r="AJ609">
        <v>1</v>
      </c>
      <c r="AK609">
        <v>4</v>
      </c>
      <c r="AL609">
        <v>1</v>
      </c>
      <c r="AM609">
        <v>1</v>
      </c>
      <c r="AN609" s="23">
        <v>0</v>
      </c>
      <c r="AO609" s="23">
        <v>0</v>
      </c>
      <c r="AP609" s="23">
        <v>0</v>
      </c>
      <c r="AQ609" s="23">
        <v>0</v>
      </c>
      <c r="AR609" s="35">
        <v>0</v>
      </c>
      <c r="AS609" s="35">
        <v>0</v>
      </c>
      <c r="AT609" s="35">
        <v>1</v>
      </c>
      <c r="AU609" s="31" t="str">
        <f t="shared" si="12"/>
        <v>库存为1</v>
      </c>
      <c r="AV609" s="36" t="str">
        <f>IFERROR(时间!$B$4+AU609,"上周无销量")</f>
        <v>上周无销量</v>
      </c>
    </row>
    <row r="610" spans="1:48">
      <c r="A610" s="21" t="s">
        <v>1285</v>
      </c>
      <c r="B610" t="s">
        <v>1286</v>
      </c>
      <c r="C610" t="s">
        <v>1280</v>
      </c>
      <c r="D610" s="31">
        <v>0</v>
      </c>
      <c r="E610" s="31">
        <v>0</v>
      </c>
      <c r="F610" s="31">
        <v>0</v>
      </c>
      <c r="G610" s="31">
        <v>0</v>
      </c>
      <c r="H610" s="32">
        <v>0</v>
      </c>
      <c r="I610">
        <v>0</v>
      </c>
      <c r="J610" s="33">
        <v>0</v>
      </c>
      <c r="K610" s="33">
        <v>0</v>
      </c>
      <c r="L610" s="33">
        <v>0</v>
      </c>
      <c r="M610">
        <v>0</v>
      </c>
      <c r="N610">
        <v>0</v>
      </c>
      <c r="O610">
        <v>0</v>
      </c>
      <c r="P610" t="s">
        <v>54</v>
      </c>
      <c r="Q610" t="s">
        <v>54</v>
      </c>
      <c r="R610" t="s">
        <v>54</v>
      </c>
      <c r="S610" t="s">
        <v>54</v>
      </c>
      <c r="T610" t="s">
        <v>54</v>
      </c>
      <c r="U610" t="s">
        <v>54</v>
      </c>
      <c r="V610" t="s">
        <v>54</v>
      </c>
      <c r="W610" t="s">
        <v>54</v>
      </c>
      <c r="X610" s="23" t="s">
        <v>54</v>
      </c>
      <c r="Y610" s="23" t="s">
        <v>54</v>
      </c>
      <c r="Z610" s="23" t="s">
        <v>54</v>
      </c>
      <c r="AA610" s="23" t="s">
        <v>54</v>
      </c>
      <c r="AB610" t="s">
        <v>54</v>
      </c>
      <c r="AC610" t="s">
        <v>54</v>
      </c>
      <c r="AD610" t="s">
        <v>54</v>
      </c>
      <c r="AE610" t="s">
        <v>54</v>
      </c>
      <c r="AF610" s="23" t="s">
        <v>54</v>
      </c>
      <c r="AG610" s="23" t="s">
        <v>54</v>
      </c>
      <c r="AH610" s="23" t="s">
        <v>54</v>
      </c>
      <c r="AI610" s="23" t="s">
        <v>54</v>
      </c>
      <c r="AJ610">
        <v>0</v>
      </c>
      <c r="AK610">
        <v>0</v>
      </c>
      <c r="AL610">
        <v>0</v>
      </c>
      <c r="AM610">
        <v>0</v>
      </c>
      <c r="AN610" s="23" t="e">
        <v>#DIV/0!</v>
      </c>
      <c r="AO610" s="23" t="e">
        <v>#DIV/0!</v>
      </c>
      <c r="AP610" s="23" t="e">
        <v>#DIV/0!</v>
      </c>
      <c r="AQ610" s="23" t="e">
        <v>#DIV/0!</v>
      </c>
      <c r="AR610" s="35">
        <v>0</v>
      </c>
      <c r="AS610" s="35">
        <v>0</v>
      </c>
      <c r="AT610" s="35">
        <v>0</v>
      </c>
      <c r="AU610" s="31" t="str">
        <f t="shared" si="12"/>
        <v>库存为0</v>
      </c>
      <c r="AV610" s="36" t="str">
        <f>IFERROR(时间!$B$4+AU610,"上周无销量")</f>
        <v>上周无销量</v>
      </c>
    </row>
    <row r="611" spans="1:48">
      <c r="A611" s="21" t="s">
        <v>1287</v>
      </c>
      <c r="B611" t="s">
        <v>1288</v>
      </c>
      <c r="C611" t="s">
        <v>1280</v>
      </c>
      <c r="D611" s="31">
        <v>0</v>
      </c>
      <c r="E611" s="31">
        <v>0</v>
      </c>
      <c r="F611" s="31">
        <v>0</v>
      </c>
      <c r="G611" s="31">
        <v>0</v>
      </c>
      <c r="H611" s="32">
        <v>0</v>
      </c>
      <c r="I611">
        <v>0</v>
      </c>
      <c r="J611" s="33">
        <v>0</v>
      </c>
      <c r="K611" s="33">
        <v>0</v>
      </c>
      <c r="L611" s="33">
        <v>0</v>
      </c>
      <c r="M611">
        <v>0</v>
      </c>
      <c r="N611">
        <v>0</v>
      </c>
      <c r="O611">
        <v>0</v>
      </c>
      <c r="P611" t="s">
        <v>54</v>
      </c>
      <c r="Q611" t="s">
        <v>54</v>
      </c>
      <c r="R611" t="s">
        <v>54</v>
      </c>
      <c r="S611" t="s">
        <v>54</v>
      </c>
      <c r="T611" t="s">
        <v>54</v>
      </c>
      <c r="U611" t="s">
        <v>54</v>
      </c>
      <c r="V611" t="s">
        <v>54</v>
      </c>
      <c r="W611" t="s">
        <v>54</v>
      </c>
      <c r="X611" s="23" t="s">
        <v>54</v>
      </c>
      <c r="Y611" s="23" t="s">
        <v>54</v>
      </c>
      <c r="Z611" s="23" t="s">
        <v>54</v>
      </c>
      <c r="AA611" s="23" t="s">
        <v>54</v>
      </c>
      <c r="AB611" t="s">
        <v>54</v>
      </c>
      <c r="AC611" t="s">
        <v>54</v>
      </c>
      <c r="AD611" t="s">
        <v>54</v>
      </c>
      <c r="AE611" t="s">
        <v>54</v>
      </c>
      <c r="AF611" s="23" t="s">
        <v>54</v>
      </c>
      <c r="AG611" s="23" t="s">
        <v>54</v>
      </c>
      <c r="AH611" s="23" t="s">
        <v>54</v>
      </c>
      <c r="AI611" s="23" t="s">
        <v>54</v>
      </c>
      <c r="AJ611">
        <v>0</v>
      </c>
      <c r="AK611">
        <v>0</v>
      </c>
      <c r="AL611">
        <v>0</v>
      </c>
      <c r="AM611">
        <v>0</v>
      </c>
      <c r="AN611" s="23" t="e">
        <v>#DIV/0!</v>
      </c>
      <c r="AO611" s="23" t="e">
        <v>#DIV/0!</v>
      </c>
      <c r="AP611" s="23" t="e">
        <v>#DIV/0!</v>
      </c>
      <c r="AQ611" s="23" t="e">
        <v>#DIV/0!</v>
      </c>
      <c r="AR611" s="35">
        <v>0</v>
      </c>
      <c r="AS611" s="35">
        <v>0</v>
      </c>
      <c r="AT611" s="35">
        <v>0</v>
      </c>
      <c r="AU611" s="31" t="str">
        <f t="shared" si="12"/>
        <v>库存为0</v>
      </c>
      <c r="AV611" s="36" t="str">
        <f>IFERROR(时间!$B$4+AU611,"上周无销量")</f>
        <v>上周无销量</v>
      </c>
    </row>
    <row r="612" spans="1:48">
      <c r="A612" s="21" t="s">
        <v>1289</v>
      </c>
      <c r="B612" t="s">
        <v>1290</v>
      </c>
      <c r="C612" t="s">
        <v>1280</v>
      </c>
      <c r="D612" s="31">
        <v>0</v>
      </c>
      <c r="E612" s="31">
        <v>0</v>
      </c>
      <c r="F612" s="31">
        <v>0</v>
      </c>
      <c r="G612" s="31">
        <v>0</v>
      </c>
      <c r="H612" s="32">
        <v>0</v>
      </c>
      <c r="I612">
        <v>0</v>
      </c>
      <c r="J612" s="33">
        <v>0</v>
      </c>
      <c r="K612" s="33">
        <v>0</v>
      </c>
      <c r="L612" s="33">
        <v>0</v>
      </c>
      <c r="M612">
        <v>0</v>
      </c>
      <c r="N612">
        <v>0</v>
      </c>
      <c r="O612">
        <v>0</v>
      </c>
      <c r="P612" t="s">
        <v>54</v>
      </c>
      <c r="Q612" t="s">
        <v>54</v>
      </c>
      <c r="R612" t="s">
        <v>54</v>
      </c>
      <c r="S612" t="s">
        <v>54</v>
      </c>
      <c r="T612" t="s">
        <v>54</v>
      </c>
      <c r="U612" t="s">
        <v>54</v>
      </c>
      <c r="V612" t="s">
        <v>54</v>
      </c>
      <c r="W612" t="s">
        <v>54</v>
      </c>
      <c r="X612" s="23" t="s">
        <v>54</v>
      </c>
      <c r="Y612" s="23" t="s">
        <v>54</v>
      </c>
      <c r="Z612" s="23" t="s">
        <v>54</v>
      </c>
      <c r="AA612" s="23" t="s">
        <v>54</v>
      </c>
      <c r="AB612" t="s">
        <v>54</v>
      </c>
      <c r="AC612" t="s">
        <v>54</v>
      </c>
      <c r="AD612" t="s">
        <v>54</v>
      </c>
      <c r="AE612" t="s">
        <v>54</v>
      </c>
      <c r="AF612" s="23" t="s">
        <v>54</v>
      </c>
      <c r="AG612" s="23" t="s">
        <v>54</v>
      </c>
      <c r="AH612" s="23" t="s">
        <v>54</v>
      </c>
      <c r="AI612" s="23" t="s">
        <v>54</v>
      </c>
      <c r="AJ612">
        <v>0</v>
      </c>
      <c r="AK612">
        <v>0</v>
      </c>
      <c r="AL612">
        <v>0</v>
      </c>
      <c r="AM612">
        <v>0</v>
      </c>
      <c r="AN612" s="23" t="e">
        <v>#DIV/0!</v>
      </c>
      <c r="AO612" s="23" t="e">
        <v>#DIV/0!</v>
      </c>
      <c r="AP612" s="23" t="e">
        <v>#DIV/0!</v>
      </c>
      <c r="AQ612" s="23" t="e">
        <v>#DIV/0!</v>
      </c>
      <c r="AR612" s="35">
        <v>0</v>
      </c>
      <c r="AS612" s="35">
        <v>0</v>
      </c>
      <c r="AT612" s="35">
        <v>0</v>
      </c>
      <c r="AU612" s="31" t="str">
        <f t="shared" si="12"/>
        <v>库存为0</v>
      </c>
      <c r="AV612" s="36" t="str">
        <f>IFERROR(时间!$B$4+AU612,"上周无销量")</f>
        <v>上周无销量</v>
      </c>
    </row>
    <row r="613" spans="1:48">
      <c r="A613" s="21" t="s">
        <v>1291</v>
      </c>
      <c r="B613" t="s">
        <v>1292</v>
      </c>
      <c r="C613" t="s">
        <v>1280</v>
      </c>
      <c r="D613" s="31">
        <v>0</v>
      </c>
      <c r="E613" s="31">
        <v>0</v>
      </c>
      <c r="F613" s="31">
        <v>0</v>
      </c>
      <c r="G613" s="31">
        <v>0</v>
      </c>
      <c r="H613" s="32">
        <v>0</v>
      </c>
      <c r="I613">
        <v>0</v>
      </c>
      <c r="J613" s="33">
        <v>0</v>
      </c>
      <c r="K613" s="33">
        <v>0</v>
      </c>
      <c r="L613" s="33">
        <v>0</v>
      </c>
      <c r="M613">
        <v>0</v>
      </c>
      <c r="N613">
        <v>0</v>
      </c>
      <c r="O613">
        <v>0</v>
      </c>
      <c r="P613" t="s">
        <v>54</v>
      </c>
      <c r="Q613" t="s">
        <v>54</v>
      </c>
      <c r="R613" t="s">
        <v>54</v>
      </c>
      <c r="S613" t="s">
        <v>54</v>
      </c>
      <c r="T613" t="s">
        <v>54</v>
      </c>
      <c r="U613" t="s">
        <v>54</v>
      </c>
      <c r="V613" t="s">
        <v>54</v>
      </c>
      <c r="W613" t="s">
        <v>54</v>
      </c>
      <c r="X613" s="23" t="s">
        <v>54</v>
      </c>
      <c r="Y613" s="23" t="s">
        <v>54</v>
      </c>
      <c r="Z613" s="23" t="s">
        <v>54</v>
      </c>
      <c r="AA613" s="23" t="s">
        <v>54</v>
      </c>
      <c r="AB613" t="s">
        <v>54</v>
      </c>
      <c r="AC613" t="s">
        <v>54</v>
      </c>
      <c r="AD613" t="s">
        <v>54</v>
      </c>
      <c r="AE613" t="s">
        <v>54</v>
      </c>
      <c r="AF613" s="23" t="s">
        <v>54</v>
      </c>
      <c r="AG613" s="23" t="s">
        <v>54</v>
      </c>
      <c r="AH613" s="23" t="s">
        <v>54</v>
      </c>
      <c r="AI613" s="23" t="s">
        <v>54</v>
      </c>
      <c r="AJ613">
        <v>0</v>
      </c>
      <c r="AK613">
        <v>0</v>
      </c>
      <c r="AL613">
        <v>0</v>
      </c>
      <c r="AM613">
        <v>0</v>
      </c>
      <c r="AN613" s="23" t="e">
        <v>#DIV/0!</v>
      </c>
      <c r="AO613" s="23" t="e">
        <v>#DIV/0!</v>
      </c>
      <c r="AP613" s="23" t="e">
        <v>#DIV/0!</v>
      </c>
      <c r="AQ613" s="23" t="e">
        <v>#DIV/0!</v>
      </c>
      <c r="AR613" s="35">
        <v>0</v>
      </c>
      <c r="AS613" s="35">
        <v>0</v>
      </c>
      <c r="AT613" s="35">
        <v>0</v>
      </c>
      <c r="AU613" s="31" t="str">
        <f t="shared" si="12"/>
        <v>库存为0</v>
      </c>
      <c r="AV613" s="36" t="str">
        <f>IFERROR(时间!$B$4+AU613,"上周无销量")</f>
        <v>上周无销量</v>
      </c>
    </row>
    <row r="614" spans="1:48">
      <c r="A614" s="21" t="s">
        <v>1293</v>
      </c>
      <c r="B614" t="s">
        <v>1294</v>
      </c>
      <c r="C614" t="s">
        <v>1280</v>
      </c>
      <c r="D614" s="31">
        <v>0</v>
      </c>
      <c r="E614" s="31">
        <v>0</v>
      </c>
      <c r="F614" s="31">
        <v>0</v>
      </c>
      <c r="G614" s="31">
        <v>0</v>
      </c>
      <c r="H614" s="32">
        <v>0</v>
      </c>
      <c r="I614">
        <v>0</v>
      </c>
      <c r="J614" s="33">
        <v>0</v>
      </c>
      <c r="K614" s="33">
        <v>0</v>
      </c>
      <c r="L614" s="33">
        <v>0</v>
      </c>
      <c r="M614">
        <v>0</v>
      </c>
      <c r="N614">
        <v>0</v>
      </c>
      <c r="O614">
        <v>0</v>
      </c>
      <c r="P614" t="s">
        <v>54</v>
      </c>
      <c r="Q614" t="s">
        <v>54</v>
      </c>
      <c r="R614" t="s">
        <v>54</v>
      </c>
      <c r="S614" t="s">
        <v>54</v>
      </c>
      <c r="T614" t="s">
        <v>54</v>
      </c>
      <c r="U614" t="s">
        <v>54</v>
      </c>
      <c r="V614" t="s">
        <v>54</v>
      </c>
      <c r="W614" t="s">
        <v>54</v>
      </c>
      <c r="X614" s="23" t="s">
        <v>54</v>
      </c>
      <c r="Y614" s="23" t="s">
        <v>54</v>
      </c>
      <c r="Z614" s="23" t="s">
        <v>54</v>
      </c>
      <c r="AA614" s="23" t="s">
        <v>54</v>
      </c>
      <c r="AB614" t="s">
        <v>54</v>
      </c>
      <c r="AC614" t="s">
        <v>54</v>
      </c>
      <c r="AD614" t="s">
        <v>54</v>
      </c>
      <c r="AE614" t="s">
        <v>54</v>
      </c>
      <c r="AF614" s="23" t="s">
        <v>54</v>
      </c>
      <c r="AG614" s="23" t="s">
        <v>54</v>
      </c>
      <c r="AH614" s="23" t="s">
        <v>54</v>
      </c>
      <c r="AI614" s="23" t="s">
        <v>54</v>
      </c>
      <c r="AJ614">
        <v>0</v>
      </c>
      <c r="AK614">
        <v>0</v>
      </c>
      <c r="AL614">
        <v>0</v>
      </c>
      <c r="AM614">
        <v>0</v>
      </c>
      <c r="AN614" s="23" t="e">
        <v>#DIV/0!</v>
      </c>
      <c r="AO614" s="23" t="e">
        <v>#DIV/0!</v>
      </c>
      <c r="AP614" s="23" t="e">
        <v>#DIV/0!</v>
      </c>
      <c r="AQ614" s="23" t="e">
        <v>#DIV/0!</v>
      </c>
      <c r="AR614" s="35">
        <v>0</v>
      </c>
      <c r="AS614" s="35">
        <v>0</v>
      </c>
      <c r="AT614" s="35">
        <v>0</v>
      </c>
      <c r="AU614" s="31" t="str">
        <f t="shared" si="12"/>
        <v>库存为0</v>
      </c>
      <c r="AV614" s="36" t="str">
        <f>IFERROR(时间!$B$4+AU614,"上周无销量")</f>
        <v>上周无销量</v>
      </c>
    </row>
    <row r="615" spans="1:48">
      <c r="A615" s="21" t="s">
        <v>1295</v>
      </c>
      <c r="B615" t="s">
        <v>1296</v>
      </c>
      <c r="C615" t="s">
        <v>1297</v>
      </c>
      <c r="D615" s="31">
        <v>0</v>
      </c>
      <c r="E615" s="31">
        <v>0</v>
      </c>
      <c r="F615" s="31">
        <v>0</v>
      </c>
      <c r="G615" s="31">
        <v>0</v>
      </c>
      <c r="H615" s="32">
        <v>0</v>
      </c>
      <c r="I615">
        <v>0</v>
      </c>
      <c r="J615" s="33">
        <v>0</v>
      </c>
      <c r="K615" s="33">
        <v>0</v>
      </c>
      <c r="L615" s="33">
        <v>0</v>
      </c>
      <c r="M615">
        <v>0</v>
      </c>
      <c r="N615">
        <v>0</v>
      </c>
      <c r="O615">
        <v>0</v>
      </c>
      <c r="P615" t="s">
        <v>54</v>
      </c>
      <c r="Q615" t="s">
        <v>54</v>
      </c>
      <c r="R615" t="s">
        <v>54</v>
      </c>
      <c r="S615" t="s">
        <v>54</v>
      </c>
      <c r="T615" t="s">
        <v>54</v>
      </c>
      <c r="U615" t="s">
        <v>54</v>
      </c>
      <c r="V615" t="s">
        <v>54</v>
      </c>
      <c r="W615" t="s">
        <v>54</v>
      </c>
      <c r="X615" s="23" t="s">
        <v>54</v>
      </c>
      <c r="Y615" s="23" t="s">
        <v>54</v>
      </c>
      <c r="Z615" s="23" t="s">
        <v>54</v>
      </c>
      <c r="AA615" s="23" t="s">
        <v>54</v>
      </c>
      <c r="AB615" t="s">
        <v>54</v>
      </c>
      <c r="AC615" t="s">
        <v>54</v>
      </c>
      <c r="AD615" t="s">
        <v>54</v>
      </c>
      <c r="AE615" t="s">
        <v>54</v>
      </c>
      <c r="AF615" s="23" t="s">
        <v>54</v>
      </c>
      <c r="AG615" s="23" t="s">
        <v>54</v>
      </c>
      <c r="AH615" s="23" t="s">
        <v>54</v>
      </c>
      <c r="AI615" s="23" t="s">
        <v>54</v>
      </c>
      <c r="AJ615">
        <v>0</v>
      </c>
      <c r="AK615">
        <v>0</v>
      </c>
      <c r="AL615">
        <v>0</v>
      </c>
      <c r="AM615">
        <v>0</v>
      </c>
      <c r="AN615" s="23" t="e">
        <v>#DIV/0!</v>
      </c>
      <c r="AO615" s="23" t="e">
        <v>#DIV/0!</v>
      </c>
      <c r="AP615" s="23" t="e">
        <v>#DIV/0!</v>
      </c>
      <c r="AQ615" s="23" t="e">
        <v>#DIV/0!</v>
      </c>
      <c r="AR615" s="35">
        <v>0</v>
      </c>
      <c r="AS615" s="35">
        <v>0</v>
      </c>
      <c r="AT615" s="35">
        <v>0</v>
      </c>
      <c r="AU615" s="31" t="str">
        <f t="shared" si="12"/>
        <v>库存为0</v>
      </c>
      <c r="AV615" s="36" t="str">
        <f>IFERROR(时间!$B$4+AU615,"上周无销量")</f>
        <v>上周无销量</v>
      </c>
    </row>
    <row r="616" spans="1:48">
      <c r="A616" s="21" t="s">
        <v>1298</v>
      </c>
      <c r="B616" t="s">
        <v>1194</v>
      </c>
      <c r="C616" t="s">
        <v>1299</v>
      </c>
      <c r="D616" s="31">
        <v>0</v>
      </c>
      <c r="E616" s="31">
        <v>0</v>
      </c>
      <c r="F616" s="31">
        <v>0</v>
      </c>
      <c r="G616" s="31">
        <v>0</v>
      </c>
      <c r="H616" s="32">
        <v>0</v>
      </c>
      <c r="I616">
        <v>0</v>
      </c>
      <c r="J616" s="33">
        <v>0</v>
      </c>
      <c r="K616" s="33">
        <v>0</v>
      </c>
      <c r="L616" s="33">
        <v>0</v>
      </c>
      <c r="M616">
        <v>0</v>
      </c>
      <c r="N616">
        <v>0</v>
      </c>
      <c r="O616">
        <v>0</v>
      </c>
      <c r="P616" t="s">
        <v>54</v>
      </c>
      <c r="Q616" t="s">
        <v>54</v>
      </c>
      <c r="R616" t="s">
        <v>54</v>
      </c>
      <c r="S616" t="s">
        <v>54</v>
      </c>
      <c r="T616" t="s">
        <v>54</v>
      </c>
      <c r="U616" t="s">
        <v>54</v>
      </c>
      <c r="V616" t="s">
        <v>54</v>
      </c>
      <c r="W616" t="s">
        <v>54</v>
      </c>
      <c r="X616" s="23" t="s">
        <v>54</v>
      </c>
      <c r="Y616" s="23" t="s">
        <v>54</v>
      </c>
      <c r="Z616" s="23" t="s">
        <v>54</v>
      </c>
      <c r="AA616" s="23" t="s">
        <v>54</v>
      </c>
      <c r="AB616" t="s">
        <v>54</v>
      </c>
      <c r="AC616" t="s">
        <v>54</v>
      </c>
      <c r="AD616" t="s">
        <v>54</v>
      </c>
      <c r="AE616" t="s">
        <v>54</v>
      </c>
      <c r="AF616" s="23" t="s">
        <v>54</v>
      </c>
      <c r="AG616" s="23" t="s">
        <v>54</v>
      </c>
      <c r="AH616" s="23" t="s">
        <v>54</v>
      </c>
      <c r="AI616" s="23" t="s">
        <v>54</v>
      </c>
      <c r="AJ616">
        <v>0</v>
      </c>
      <c r="AK616">
        <v>0</v>
      </c>
      <c r="AL616">
        <v>0</v>
      </c>
      <c r="AM616">
        <v>0</v>
      </c>
      <c r="AN616" s="23" t="e">
        <v>#DIV/0!</v>
      </c>
      <c r="AO616" s="23" t="e">
        <v>#DIV/0!</v>
      </c>
      <c r="AP616" s="23" t="e">
        <v>#DIV/0!</v>
      </c>
      <c r="AQ616" s="23" t="e">
        <v>#DIV/0!</v>
      </c>
      <c r="AR616" s="35">
        <v>0</v>
      </c>
      <c r="AS616" s="35">
        <v>0</v>
      </c>
      <c r="AT616" s="35">
        <v>0</v>
      </c>
      <c r="AU616" s="31" t="str">
        <f t="shared" si="12"/>
        <v>库存为0</v>
      </c>
      <c r="AV616" s="36" t="str">
        <f>IFERROR(时间!$B$4+AU616,"上周无销量")</f>
        <v>上周无销量</v>
      </c>
    </row>
    <row r="617" spans="1:48">
      <c r="A617" s="21" t="s">
        <v>1300</v>
      </c>
      <c r="B617" t="s">
        <v>1197</v>
      </c>
      <c r="C617" t="s">
        <v>1299</v>
      </c>
      <c r="D617" s="31">
        <v>0</v>
      </c>
      <c r="E617" s="31">
        <v>0</v>
      </c>
      <c r="F617" s="31">
        <v>0</v>
      </c>
      <c r="G617" s="31">
        <v>0</v>
      </c>
      <c r="H617" s="32">
        <v>0</v>
      </c>
      <c r="I617">
        <v>0</v>
      </c>
      <c r="J617" s="33">
        <v>0</v>
      </c>
      <c r="K617" s="33">
        <v>0</v>
      </c>
      <c r="L617" s="33">
        <v>0</v>
      </c>
      <c r="M617">
        <v>0</v>
      </c>
      <c r="N617">
        <v>0</v>
      </c>
      <c r="O617">
        <v>0</v>
      </c>
      <c r="P617" t="s">
        <v>54</v>
      </c>
      <c r="Q617" t="s">
        <v>54</v>
      </c>
      <c r="R617" t="s">
        <v>54</v>
      </c>
      <c r="S617" t="s">
        <v>54</v>
      </c>
      <c r="T617" t="s">
        <v>54</v>
      </c>
      <c r="U617" t="s">
        <v>54</v>
      </c>
      <c r="V617" t="s">
        <v>54</v>
      </c>
      <c r="W617" t="s">
        <v>54</v>
      </c>
      <c r="X617" s="23" t="s">
        <v>54</v>
      </c>
      <c r="Y617" s="23" t="s">
        <v>54</v>
      </c>
      <c r="Z617" s="23" t="s">
        <v>54</v>
      </c>
      <c r="AA617" s="23" t="s">
        <v>54</v>
      </c>
      <c r="AB617" t="s">
        <v>54</v>
      </c>
      <c r="AC617" t="s">
        <v>54</v>
      </c>
      <c r="AD617" t="s">
        <v>54</v>
      </c>
      <c r="AE617" t="s">
        <v>54</v>
      </c>
      <c r="AF617" s="23" t="s">
        <v>54</v>
      </c>
      <c r="AG617" s="23" t="s">
        <v>54</v>
      </c>
      <c r="AH617" s="23" t="s">
        <v>54</v>
      </c>
      <c r="AI617" s="23" t="s">
        <v>54</v>
      </c>
      <c r="AJ617">
        <v>0</v>
      </c>
      <c r="AK617">
        <v>0</v>
      </c>
      <c r="AL617">
        <v>0</v>
      </c>
      <c r="AM617">
        <v>0</v>
      </c>
      <c r="AN617" s="23" t="e">
        <v>#DIV/0!</v>
      </c>
      <c r="AO617" s="23" t="e">
        <v>#DIV/0!</v>
      </c>
      <c r="AP617" s="23" t="e">
        <v>#DIV/0!</v>
      </c>
      <c r="AQ617" s="23" t="e">
        <v>#DIV/0!</v>
      </c>
      <c r="AR617" s="35">
        <v>0</v>
      </c>
      <c r="AS617" s="35">
        <v>0</v>
      </c>
      <c r="AT617" s="35">
        <v>0</v>
      </c>
      <c r="AU617" s="31" t="str">
        <f t="shared" si="12"/>
        <v>库存为0</v>
      </c>
      <c r="AV617" s="36" t="str">
        <f>IFERROR(时间!$B$4+AU617,"上周无销量")</f>
        <v>上周无销量</v>
      </c>
    </row>
    <row r="618" spans="1:48">
      <c r="A618" s="21" t="s">
        <v>1301</v>
      </c>
      <c r="B618" t="s">
        <v>1199</v>
      </c>
      <c r="C618" t="s">
        <v>1299</v>
      </c>
      <c r="D618" s="31">
        <v>0</v>
      </c>
      <c r="E618" s="31">
        <v>0</v>
      </c>
      <c r="F618" s="31">
        <v>0</v>
      </c>
      <c r="G618" s="31">
        <v>0</v>
      </c>
      <c r="H618" s="32">
        <v>0</v>
      </c>
      <c r="I618">
        <v>0</v>
      </c>
      <c r="J618" s="33">
        <v>0</v>
      </c>
      <c r="K618" s="33">
        <v>0</v>
      </c>
      <c r="L618" s="33">
        <v>0</v>
      </c>
      <c r="M618">
        <v>0</v>
      </c>
      <c r="N618">
        <v>0</v>
      </c>
      <c r="O618">
        <v>0</v>
      </c>
      <c r="P618" t="s">
        <v>54</v>
      </c>
      <c r="Q618" t="s">
        <v>54</v>
      </c>
      <c r="R618" t="s">
        <v>54</v>
      </c>
      <c r="S618" t="s">
        <v>54</v>
      </c>
      <c r="T618" t="s">
        <v>54</v>
      </c>
      <c r="U618" t="s">
        <v>54</v>
      </c>
      <c r="V618" t="s">
        <v>54</v>
      </c>
      <c r="W618" t="s">
        <v>54</v>
      </c>
      <c r="X618" s="23" t="s">
        <v>54</v>
      </c>
      <c r="Y618" s="23" t="s">
        <v>54</v>
      </c>
      <c r="Z618" s="23" t="s">
        <v>54</v>
      </c>
      <c r="AA618" s="23" t="s">
        <v>54</v>
      </c>
      <c r="AB618" t="s">
        <v>54</v>
      </c>
      <c r="AC618" t="s">
        <v>54</v>
      </c>
      <c r="AD618" t="s">
        <v>54</v>
      </c>
      <c r="AE618" t="s">
        <v>54</v>
      </c>
      <c r="AF618" s="23" t="s">
        <v>54</v>
      </c>
      <c r="AG618" s="23" t="s">
        <v>54</v>
      </c>
      <c r="AH618" s="23" t="s">
        <v>54</v>
      </c>
      <c r="AI618" s="23" t="s">
        <v>54</v>
      </c>
      <c r="AJ618">
        <v>0</v>
      </c>
      <c r="AK618">
        <v>0</v>
      </c>
      <c r="AL618">
        <v>0</v>
      </c>
      <c r="AM618">
        <v>0</v>
      </c>
      <c r="AN618" s="23" t="e">
        <v>#DIV/0!</v>
      </c>
      <c r="AO618" s="23" t="e">
        <v>#DIV/0!</v>
      </c>
      <c r="AP618" s="23" t="e">
        <v>#DIV/0!</v>
      </c>
      <c r="AQ618" s="23" t="e">
        <v>#DIV/0!</v>
      </c>
      <c r="AR618" s="35">
        <v>0</v>
      </c>
      <c r="AS618" s="35">
        <v>0</v>
      </c>
      <c r="AT618" s="35">
        <v>0</v>
      </c>
      <c r="AU618" s="31" t="str">
        <f t="shared" si="12"/>
        <v>库存为0</v>
      </c>
      <c r="AV618" s="36" t="str">
        <f>IFERROR(时间!$B$4+AU618,"上周无销量")</f>
        <v>上周无销量</v>
      </c>
    </row>
    <row r="619" spans="1:48">
      <c r="A619" s="21" t="s">
        <v>1302</v>
      </c>
      <c r="B619" t="s">
        <v>1201</v>
      </c>
      <c r="C619" t="s">
        <v>1299</v>
      </c>
      <c r="D619" s="31">
        <v>0</v>
      </c>
      <c r="E619" s="31">
        <v>0</v>
      </c>
      <c r="F619" s="31">
        <v>0</v>
      </c>
      <c r="G619" s="31">
        <v>0</v>
      </c>
      <c r="H619" s="32">
        <v>0</v>
      </c>
      <c r="I619">
        <v>0</v>
      </c>
      <c r="J619" s="33">
        <v>0</v>
      </c>
      <c r="K619" s="33">
        <v>0</v>
      </c>
      <c r="L619" s="33">
        <v>0</v>
      </c>
      <c r="M619">
        <v>0</v>
      </c>
      <c r="N619">
        <v>0</v>
      </c>
      <c r="O619">
        <v>0</v>
      </c>
      <c r="P619" t="s">
        <v>54</v>
      </c>
      <c r="Q619" t="s">
        <v>54</v>
      </c>
      <c r="R619" t="s">
        <v>54</v>
      </c>
      <c r="S619" t="s">
        <v>54</v>
      </c>
      <c r="T619" t="s">
        <v>54</v>
      </c>
      <c r="U619" t="s">
        <v>54</v>
      </c>
      <c r="V619" t="s">
        <v>54</v>
      </c>
      <c r="W619" t="s">
        <v>54</v>
      </c>
      <c r="X619" s="23" t="s">
        <v>54</v>
      </c>
      <c r="Y619" s="23" t="s">
        <v>54</v>
      </c>
      <c r="Z619" s="23" t="s">
        <v>54</v>
      </c>
      <c r="AA619" s="23" t="s">
        <v>54</v>
      </c>
      <c r="AB619" t="s">
        <v>54</v>
      </c>
      <c r="AC619" t="s">
        <v>54</v>
      </c>
      <c r="AD619" t="s">
        <v>54</v>
      </c>
      <c r="AE619" t="s">
        <v>54</v>
      </c>
      <c r="AF619" s="23" t="s">
        <v>54</v>
      </c>
      <c r="AG619" s="23" t="s">
        <v>54</v>
      </c>
      <c r="AH619" s="23" t="s">
        <v>54</v>
      </c>
      <c r="AI619" s="23" t="s">
        <v>54</v>
      </c>
      <c r="AJ619">
        <v>0</v>
      </c>
      <c r="AK619">
        <v>0</v>
      </c>
      <c r="AL619">
        <v>0</v>
      </c>
      <c r="AM619">
        <v>0</v>
      </c>
      <c r="AN619" s="23" t="e">
        <v>#DIV/0!</v>
      </c>
      <c r="AO619" s="23" t="e">
        <v>#DIV/0!</v>
      </c>
      <c r="AP619" s="23" t="e">
        <v>#DIV/0!</v>
      </c>
      <c r="AQ619" s="23" t="e">
        <v>#DIV/0!</v>
      </c>
      <c r="AR619" s="35">
        <v>0</v>
      </c>
      <c r="AS619" s="35">
        <v>0</v>
      </c>
      <c r="AT619" s="35">
        <v>0</v>
      </c>
      <c r="AU619" s="31" t="str">
        <f t="shared" si="12"/>
        <v>库存为0</v>
      </c>
      <c r="AV619" s="36" t="str">
        <f>IFERROR(时间!$B$4+AU619,"上周无销量")</f>
        <v>上周无销量</v>
      </c>
    </row>
    <row r="620" spans="1:48">
      <c r="A620" s="21" t="s">
        <v>1303</v>
      </c>
      <c r="B620" t="s">
        <v>1203</v>
      </c>
      <c r="C620" t="s">
        <v>1299</v>
      </c>
      <c r="D620" s="31">
        <v>0</v>
      </c>
      <c r="E620" s="31">
        <v>0</v>
      </c>
      <c r="F620" s="31">
        <v>0</v>
      </c>
      <c r="G620" s="31">
        <v>0</v>
      </c>
      <c r="H620" s="32">
        <v>0</v>
      </c>
      <c r="I620">
        <v>0</v>
      </c>
      <c r="J620" s="33">
        <v>0</v>
      </c>
      <c r="K620" s="33">
        <v>0</v>
      </c>
      <c r="L620" s="33">
        <v>0</v>
      </c>
      <c r="M620">
        <v>0</v>
      </c>
      <c r="N620">
        <v>0</v>
      </c>
      <c r="O620">
        <v>0</v>
      </c>
      <c r="P620" t="s">
        <v>54</v>
      </c>
      <c r="Q620" t="s">
        <v>54</v>
      </c>
      <c r="R620" t="s">
        <v>54</v>
      </c>
      <c r="S620" t="s">
        <v>54</v>
      </c>
      <c r="T620" t="s">
        <v>54</v>
      </c>
      <c r="U620" t="s">
        <v>54</v>
      </c>
      <c r="V620" t="s">
        <v>54</v>
      </c>
      <c r="W620" t="s">
        <v>54</v>
      </c>
      <c r="X620" s="23" t="s">
        <v>54</v>
      </c>
      <c r="Y620" s="23" t="s">
        <v>54</v>
      </c>
      <c r="Z620" s="23" t="s">
        <v>54</v>
      </c>
      <c r="AA620" s="23" t="s">
        <v>54</v>
      </c>
      <c r="AB620" t="s">
        <v>54</v>
      </c>
      <c r="AC620" t="s">
        <v>54</v>
      </c>
      <c r="AD620" t="s">
        <v>54</v>
      </c>
      <c r="AE620" t="s">
        <v>54</v>
      </c>
      <c r="AF620" s="23" t="s">
        <v>54</v>
      </c>
      <c r="AG620" s="23" t="s">
        <v>54</v>
      </c>
      <c r="AH620" s="23" t="s">
        <v>54</v>
      </c>
      <c r="AI620" s="23" t="s">
        <v>54</v>
      </c>
      <c r="AJ620">
        <v>0</v>
      </c>
      <c r="AK620">
        <v>0</v>
      </c>
      <c r="AL620">
        <v>0</v>
      </c>
      <c r="AM620">
        <v>0</v>
      </c>
      <c r="AN620" s="23" t="e">
        <v>#DIV/0!</v>
      </c>
      <c r="AO620" s="23" t="e">
        <v>#DIV/0!</v>
      </c>
      <c r="AP620" s="23" t="e">
        <v>#DIV/0!</v>
      </c>
      <c r="AQ620" s="23" t="e">
        <v>#DIV/0!</v>
      </c>
      <c r="AR620" s="35">
        <v>0</v>
      </c>
      <c r="AS620" s="35">
        <v>0</v>
      </c>
      <c r="AT620" s="35">
        <v>0</v>
      </c>
      <c r="AU620" s="31" t="str">
        <f t="shared" si="12"/>
        <v>库存为0</v>
      </c>
      <c r="AV620" s="36" t="str">
        <f>IFERROR(时间!$B$4+AU620,"上周无销量")</f>
        <v>上周无销量</v>
      </c>
    </row>
    <row r="621" spans="1:48">
      <c r="A621" s="21" t="s">
        <v>1304</v>
      </c>
      <c r="B621" t="s">
        <v>1205</v>
      </c>
      <c r="C621" t="s">
        <v>1299</v>
      </c>
      <c r="D621" s="31">
        <v>0</v>
      </c>
      <c r="E621" s="31">
        <v>0</v>
      </c>
      <c r="F621" s="31">
        <v>0</v>
      </c>
      <c r="G621" s="31">
        <v>0</v>
      </c>
      <c r="H621" s="32">
        <v>0</v>
      </c>
      <c r="I621">
        <v>0</v>
      </c>
      <c r="J621" s="33">
        <v>0</v>
      </c>
      <c r="K621" s="33">
        <v>0</v>
      </c>
      <c r="L621" s="33">
        <v>0</v>
      </c>
      <c r="M621">
        <v>0</v>
      </c>
      <c r="N621">
        <v>0</v>
      </c>
      <c r="O621">
        <v>0</v>
      </c>
      <c r="P621" t="s">
        <v>54</v>
      </c>
      <c r="Q621" t="s">
        <v>54</v>
      </c>
      <c r="R621" t="s">
        <v>54</v>
      </c>
      <c r="S621" t="s">
        <v>54</v>
      </c>
      <c r="T621" t="s">
        <v>54</v>
      </c>
      <c r="U621" t="s">
        <v>54</v>
      </c>
      <c r="V621" t="s">
        <v>54</v>
      </c>
      <c r="W621" t="s">
        <v>54</v>
      </c>
      <c r="X621" s="23" t="s">
        <v>54</v>
      </c>
      <c r="Y621" s="23" t="s">
        <v>54</v>
      </c>
      <c r="Z621" s="23" t="s">
        <v>54</v>
      </c>
      <c r="AA621" s="23" t="s">
        <v>54</v>
      </c>
      <c r="AB621" t="s">
        <v>54</v>
      </c>
      <c r="AC621" t="s">
        <v>54</v>
      </c>
      <c r="AD621" t="s">
        <v>54</v>
      </c>
      <c r="AE621" t="s">
        <v>54</v>
      </c>
      <c r="AF621" s="23" t="s">
        <v>54</v>
      </c>
      <c r="AG621" s="23" t="s">
        <v>54</v>
      </c>
      <c r="AH621" s="23" t="s">
        <v>54</v>
      </c>
      <c r="AI621" s="23" t="s">
        <v>54</v>
      </c>
      <c r="AJ621">
        <v>0</v>
      </c>
      <c r="AK621">
        <v>0</v>
      </c>
      <c r="AL621">
        <v>0</v>
      </c>
      <c r="AM621">
        <v>0</v>
      </c>
      <c r="AN621" s="23" t="e">
        <v>#DIV/0!</v>
      </c>
      <c r="AO621" s="23" t="e">
        <v>#DIV/0!</v>
      </c>
      <c r="AP621" s="23" t="e">
        <v>#DIV/0!</v>
      </c>
      <c r="AQ621" s="23" t="e">
        <v>#DIV/0!</v>
      </c>
      <c r="AR621" s="35">
        <v>0</v>
      </c>
      <c r="AS621" s="35">
        <v>0</v>
      </c>
      <c r="AT621" s="35">
        <v>0</v>
      </c>
      <c r="AU621" s="31" t="str">
        <f t="shared" si="12"/>
        <v>库存为0</v>
      </c>
      <c r="AV621" s="36" t="str">
        <f>IFERROR(时间!$B$4+AU621,"上周无销量")</f>
        <v>上周无销量</v>
      </c>
    </row>
    <row r="622" spans="1:48">
      <c r="A622" s="21" t="s">
        <v>1305</v>
      </c>
      <c r="B622" t="s">
        <v>1207</v>
      </c>
      <c r="C622" t="s">
        <v>1299</v>
      </c>
      <c r="D622" s="31">
        <v>0</v>
      </c>
      <c r="E622" s="31">
        <v>0</v>
      </c>
      <c r="F622" s="31">
        <v>0</v>
      </c>
      <c r="G622" s="31">
        <v>0</v>
      </c>
      <c r="H622" s="32">
        <v>0</v>
      </c>
      <c r="I622">
        <v>0</v>
      </c>
      <c r="J622" s="33">
        <v>0</v>
      </c>
      <c r="K622" s="33">
        <v>0</v>
      </c>
      <c r="L622" s="33">
        <v>0</v>
      </c>
      <c r="M622">
        <v>0</v>
      </c>
      <c r="N622">
        <v>0</v>
      </c>
      <c r="O622">
        <v>0</v>
      </c>
      <c r="P622" t="s">
        <v>54</v>
      </c>
      <c r="Q622" t="s">
        <v>54</v>
      </c>
      <c r="R622" t="s">
        <v>54</v>
      </c>
      <c r="S622" t="s">
        <v>54</v>
      </c>
      <c r="T622" t="s">
        <v>54</v>
      </c>
      <c r="U622" t="s">
        <v>54</v>
      </c>
      <c r="V622" t="s">
        <v>54</v>
      </c>
      <c r="W622" t="s">
        <v>54</v>
      </c>
      <c r="X622" s="23" t="s">
        <v>54</v>
      </c>
      <c r="Y622" s="23" t="s">
        <v>54</v>
      </c>
      <c r="Z622" s="23" t="s">
        <v>54</v>
      </c>
      <c r="AA622" s="23" t="s">
        <v>54</v>
      </c>
      <c r="AB622" t="s">
        <v>54</v>
      </c>
      <c r="AC622" t="s">
        <v>54</v>
      </c>
      <c r="AD622" t="s">
        <v>54</v>
      </c>
      <c r="AE622" t="s">
        <v>54</v>
      </c>
      <c r="AF622" s="23" t="s">
        <v>54</v>
      </c>
      <c r="AG622" s="23" t="s">
        <v>54</v>
      </c>
      <c r="AH622" s="23" t="s">
        <v>54</v>
      </c>
      <c r="AI622" s="23" t="s">
        <v>54</v>
      </c>
      <c r="AJ622">
        <v>0</v>
      </c>
      <c r="AK622">
        <v>0</v>
      </c>
      <c r="AL622">
        <v>0</v>
      </c>
      <c r="AM622">
        <v>0</v>
      </c>
      <c r="AN622" s="23" t="e">
        <v>#DIV/0!</v>
      </c>
      <c r="AO622" s="23" t="e">
        <v>#DIV/0!</v>
      </c>
      <c r="AP622" s="23" t="e">
        <v>#DIV/0!</v>
      </c>
      <c r="AQ622" s="23" t="e">
        <v>#DIV/0!</v>
      </c>
      <c r="AR622" s="35">
        <v>0</v>
      </c>
      <c r="AS622" s="35">
        <v>0</v>
      </c>
      <c r="AT622" s="35">
        <v>0</v>
      </c>
      <c r="AU622" s="31" t="str">
        <f t="shared" si="12"/>
        <v>库存为0</v>
      </c>
      <c r="AV622" s="36" t="str">
        <f>IFERROR(时间!$B$4+AU622,"上周无销量")</f>
        <v>上周无销量</v>
      </c>
    </row>
    <row r="623" spans="1:48">
      <c r="A623" s="21" t="s">
        <v>1306</v>
      </c>
      <c r="B623" t="s">
        <v>1209</v>
      </c>
      <c r="C623" t="s">
        <v>1299</v>
      </c>
      <c r="D623" s="31">
        <v>0</v>
      </c>
      <c r="E623" s="31">
        <v>0</v>
      </c>
      <c r="F623" s="31">
        <v>0</v>
      </c>
      <c r="G623" s="31">
        <v>0</v>
      </c>
      <c r="H623" s="32">
        <v>0</v>
      </c>
      <c r="I623">
        <v>0</v>
      </c>
      <c r="J623" s="33">
        <v>0</v>
      </c>
      <c r="K623" s="33">
        <v>0</v>
      </c>
      <c r="L623" s="33">
        <v>0</v>
      </c>
      <c r="M623">
        <v>0</v>
      </c>
      <c r="N623">
        <v>0</v>
      </c>
      <c r="O623">
        <v>0</v>
      </c>
      <c r="P623" t="s">
        <v>54</v>
      </c>
      <c r="Q623" t="s">
        <v>54</v>
      </c>
      <c r="R623" t="s">
        <v>54</v>
      </c>
      <c r="S623" t="s">
        <v>54</v>
      </c>
      <c r="T623" t="s">
        <v>54</v>
      </c>
      <c r="U623" t="s">
        <v>54</v>
      </c>
      <c r="V623" t="s">
        <v>54</v>
      </c>
      <c r="W623" t="s">
        <v>54</v>
      </c>
      <c r="X623" s="23" t="s">
        <v>54</v>
      </c>
      <c r="Y623" s="23" t="s">
        <v>54</v>
      </c>
      <c r="Z623" s="23" t="s">
        <v>54</v>
      </c>
      <c r="AA623" s="23" t="s">
        <v>54</v>
      </c>
      <c r="AB623" t="s">
        <v>54</v>
      </c>
      <c r="AC623" t="s">
        <v>54</v>
      </c>
      <c r="AD623" t="s">
        <v>54</v>
      </c>
      <c r="AE623" t="s">
        <v>54</v>
      </c>
      <c r="AF623" s="23" t="s">
        <v>54</v>
      </c>
      <c r="AG623" s="23" t="s">
        <v>54</v>
      </c>
      <c r="AH623" s="23" t="s">
        <v>54</v>
      </c>
      <c r="AI623" s="23" t="s">
        <v>54</v>
      </c>
      <c r="AJ623">
        <v>0</v>
      </c>
      <c r="AK623">
        <v>0</v>
      </c>
      <c r="AL623">
        <v>0</v>
      </c>
      <c r="AM623">
        <v>0</v>
      </c>
      <c r="AN623" s="23" t="e">
        <v>#DIV/0!</v>
      </c>
      <c r="AO623" s="23" t="e">
        <v>#DIV/0!</v>
      </c>
      <c r="AP623" s="23" t="e">
        <v>#DIV/0!</v>
      </c>
      <c r="AQ623" s="23" t="e">
        <v>#DIV/0!</v>
      </c>
      <c r="AR623" s="35">
        <v>0</v>
      </c>
      <c r="AS623" s="35">
        <v>0</v>
      </c>
      <c r="AT623" s="35">
        <v>0</v>
      </c>
      <c r="AU623" s="31" t="str">
        <f t="shared" si="12"/>
        <v>库存为0</v>
      </c>
      <c r="AV623" s="36" t="str">
        <f>IFERROR(时间!$B$4+AU623,"上周无销量")</f>
        <v>上周无销量</v>
      </c>
    </row>
    <row r="624" spans="1:48">
      <c r="A624" s="21" t="s">
        <v>1307</v>
      </c>
      <c r="B624" t="s">
        <v>1211</v>
      </c>
      <c r="C624" t="s">
        <v>1299</v>
      </c>
      <c r="D624" s="31">
        <v>0</v>
      </c>
      <c r="E624" s="31">
        <v>0</v>
      </c>
      <c r="F624" s="31">
        <v>0</v>
      </c>
      <c r="G624" s="31">
        <v>0</v>
      </c>
      <c r="H624" s="32">
        <v>0</v>
      </c>
      <c r="I624">
        <v>0</v>
      </c>
      <c r="J624" s="33">
        <v>0</v>
      </c>
      <c r="K624" s="33">
        <v>0</v>
      </c>
      <c r="L624" s="33">
        <v>0</v>
      </c>
      <c r="M624">
        <v>0</v>
      </c>
      <c r="N624">
        <v>0</v>
      </c>
      <c r="O624">
        <v>0</v>
      </c>
      <c r="P624" t="s">
        <v>54</v>
      </c>
      <c r="Q624" t="s">
        <v>54</v>
      </c>
      <c r="R624" t="s">
        <v>54</v>
      </c>
      <c r="S624" t="s">
        <v>54</v>
      </c>
      <c r="T624" t="s">
        <v>54</v>
      </c>
      <c r="U624" t="s">
        <v>54</v>
      </c>
      <c r="V624" t="s">
        <v>54</v>
      </c>
      <c r="W624" t="s">
        <v>54</v>
      </c>
      <c r="X624" s="23" t="s">
        <v>54</v>
      </c>
      <c r="Y624" s="23" t="s">
        <v>54</v>
      </c>
      <c r="Z624" s="23" t="s">
        <v>54</v>
      </c>
      <c r="AA624" s="23" t="s">
        <v>54</v>
      </c>
      <c r="AB624" t="s">
        <v>54</v>
      </c>
      <c r="AC624" t="s">
        <v>54</v>
      </c>
      <c r="AD624" t="s">
        <v>54</v>
      </c>
      <c r="AE624" t="s">
        <v>54</v>
      </c>
      <c r="AF624" s="23" t="s">
        <v>54</v>
      </c>
      <c r="AG624" s="23" t="s">
        <v>54</v>
      </c>
      <c r="AH624" s="23" t="s">
        <v>54</v>
      </c>
      <c r="AI624" s="23" t="s">
        <v>54</v>
      </c>
      <c r="AJ624">
        <v>0</v>
      </c>
      <c r="AK624">
        <v>0</v>
      </c>
      <c r="AL624">
        <v>0</v>
      </c>
      <c r="AM624">
        <v>0</v>
      </c>
      <c r="AN624" s="23" t="e">
        <v>#DIV/0!</v>
      </c>
      <c r="AO624" s="23" t="e">
        <v>#DIV/0!</v>
      </c>
      <c r="AP624" s="23" t="e">
        <v>#DIV/0!</v>
      </c>
      <c r="AQ624" s="23" t="e">
        <v>#DIV/0!</v>
      </c>
      <c r="AR624" s="35">
        <v>0</v>
      </c>
      <c r="AS624" s="35">
        <v>0</v>
      </c>
      <c r="AT624" s="35">
        <v>0</v>
      </c>
      <c r="AU624" s="31" t="str">
        <f t="shared" si="12"/>
        <v>库存为0</v>
      </c>
      <c r="AV624" s="36" t="str">
        <f>IFERROR(时间!$B$4+AU624,"上周无销量")</f>
        <v>上周无销量</v>
      </c>
    </row>
    <row r="625" spans="1:48">
      <c r="A625" s="21" t="s">
        <v>1308</v>
      </c>
      <c r="B625" t="s">
        <v>1213</v>
      </c>
      <c r="C625" t="s">
        <v>1299</v>
      </c>
      <c r="D625" s="31">
        <v>0</v>
      </c>
      <c r="E625" s="31">
        <v>0</v>
      </c>
      <c r="F625" s="31">
        <v>0</v>
      </c>
      <c r="G625" s="31">
        <v>0</v>
      </c>
      <c r="H625" s="32">
        <v>0</v>
      </c>
      <c r="I625">
        <v>0</v>
      </c>
      <c r="J625" s="33">
        <v>0</v>
      </c>
      <c r="K625" s="33">
        <v>0</v>
      </c>
      <c r="L625" s="33">
        <v>0</v>
      </c>
      <c r="M625">
        <v>0</v>
      </c>
      <c r="N625">
        <v>0</v>
      </c>
      <c r="O625">
        <v>0</v>
      </c>
      <c r="P625" t="s">
        <v>54</v>
      </c>
      <c r="Q625" t="s">
        <v>54</v>
      </c>
      <c r="R625" t="s">
        <v>54</v>
      </c>
      <c r="S625" t="s">
        <v>54</v>
      </c>
      <c r="T625" t="s">
        <v>54</v>
      </c>
      <c r="U625" t="s">
        <v>54</v>
      </c>
      <c r="V625" t="s">
        <v>54</v>
      </c>
      <c r="W625" t="s">
        <v>54</v>
      </c>
      <c r="X625" s="23" t="s">
        <v>54</v>
      </c>
      <c r="Y625" s="23" t="s">
        <v>54</v>
      </c>
      <c r="Z625" s="23" t="s">
        <v>54</v>
      </c>
      <c r="AA625" s="23" t="s">
        <v>54</v>
      </c>
      <c r="AB625" t="s">
        <v>54</v>
      </c>
      <c r="AC625" t="s">
        <v>54</v>
      </c>
      <c r="AD625" t="s">
        <v>54</v>
      </c>
      <c r="AE625" t="s">
        <v>54</v>
      </c>
      <c r="AF625" s="23" t="s">
        <v>54</v>
      </c>
      <c r="AG625" s="23" t="s">
        <v>54</v>
      </c>
      <c r="AH625" s="23" t="s">
        <v>54</v>
      </c>
      <c r="AI625" s="23" t="s">
        <v>54</v>
      </c>
      <c r="AJ625">
        <v>0</v>
      </c>
      <c r="AK625">
        <v>0</v>
      </c>
      <c r="AL625">
        <v>0</v>
      </c>
      <c r="AM625">
        <v>0</v>
      </c>
      <c r="AN625" s="23" t="e">
        <v>#DIV/0!</v>
      </c>
      <c r="AO625" s="23" t="e">
        <v>#DIV/0!</v>
      </c>
      <c r="AP625" s="23" t="e">
        <v>#DIV/0!</v>
      </c>
      <c r="AQ625" s="23" t="e">
        <v>#DIV/0!</v>
      </c>
      <c r="AR625" s="35">
        <v>0</v>
      </c>
      <c r="AS625" s="35">
        <v>0</v>
      </c>
      <c r="AT625" s="35">
        <v>0</v>
      </c>
      <c r="AU625" s="31" t="str">
        <f t="shared" si="12"/>
        <v>库存为0</v>
      </c>
      <c r="AV625" s="36" t="str">
        <f>IFERROR(时间!$B$4+AU625,"上周无销量")</f>
        <v>上周无销量</v>
      </c>
    </row>
    <row r="626" spans="1:48">
      <c r="A626" s="21" t="s">
        <v>1309</v>
      </c>
      <c r="B626" t="s">
        <v>1215</v>
      </c>
      <c r="C626" t="s">
        <v>1299</v>
      </c>
      <c r="D626" s="31">
        <v>0</v>
      </c>
      <c r="E626" s="31">
        <v>0</v>
      </c>
      <c r="F626" s="31">
        <v>0</v>
      </c>
      <c r="G626" s="31">
        <v>0</v>
      </c>
      <c r="H626" s="32">
        <v>0</v>
      </c>
      <c r="I626">
        <v>0</v>
      </c>
      <c r="J626" s="33">
        <v>0</v>
      </c>
      <c r="K626" s="33">
        <v>0</v>
      </c>
      <c r="L626" s="33">
        <v>0</v>
      </c>
      <c r="M626">
        <v>0</v>
      </c>
      <c r="N626">
        <v>0</v>
      </c>
      <c r="O626">
        <v>0</v>
      </c>
      <c r="P626" t="s">
        <v>54</v>
      </c>
      <c r="Q626" t="s">
        <v>54</v>
      </c>
      <c r="R626" t="s">
        <v>54</v>
      </c>
      <c r="S626" t="s">
        <v>54</v>
      </c>
      <c r="T626" t="s">
        <v>54</v>
      </c>
      <c r="U626" t="s">
        <v>54</v>
      </c>
      <c r="V626" t="s">
        <v>54</v>
      </c>
      <c r="W626" t="s">
        <v>54</v>
      </c>
      <c r="X626" s="23" t="s">
        <v>54</v>
      </c>
      <c r="Y626" s="23" t="s">
        <v>54</v>
      </c>
      <c r="Z626" s="23" t="s">
        <v>54</v>
      </c>
      <c r="AA626" s="23" t="s">
        <v>54</v>
      </c>
      <c r="AB626" t="s">
        <v>54</v>
      </c>
      <c r="AC626" t="s">
        <v>54</v>
      </c>
      <c r="AD626" t="s">
        <v>54</v>
      </c>
      <c r="AE626" t="s">
        <v>54</v>
      </c>
      <c r="AF626" s="23" t="s">
        <v>54</v>
      </c>
      <c r="AG626" s="23" t="s">
        <v>54</v>
      </c>
      <c r="AH626" s="23" t="s">
        <v>54</v>
      </c>
      <c r="AI626" s="23" t="s">
        <v>54</v>
      </c>
      <c r="AJ626">
        <v>0</v>
      </c>
      <c r="AK626">
        <v>0</v>
      </c>
      <c r="AL626">
        <v>0</v>
      </c>
      <c r="AM626">
        <v>0</v>
      </c>
      <c r="AN626" s="23" t="e">
        <v>#DIV/0!</v>
      </c>
      <c r="AO626" s="23" t="e">
        <v>#DIV/0!</v>
      </c>
      <c r="AP626" s="23" t="e">
        <v>#DIV/0!</v>
      </c>
      <c r="AQ626" s="23" t="e">
        <v>#DIV/0!</v>
      </c>
      <c r="AR626" s="35">
        <v>0</v>
      </c>
      <c r="AS626" s="35">
        <v>0</v>
      </c>
      <c r="AT626" s="35">
        <v>0</v>
      </c>
      <c r="AU626" s="31" t="str">
        <f t="shared" si="12"/>
        <v>库存为0</v>
      </c>
      <c r="AV626" s="36" t="str">
        <f>IFERROR(时间!$B$4+AU626,"上周无销量")</f>
        <v>上周无销量</v>
      </c>
    </row>
    <row r="627" spans="1:48">
      <c r="A627" s="21" t="s">
        <v>1310</v>
      </c>
      <c r="B627" t="s">
        <v>1217</v>
      </c>
      <c r="C627" t="s">
        <v>1299</v>
      </c>
      <c r="D627" s="31">
        <v>0</v>
      </c>
      <c r="E627" s="31">
        <v>0</v>
      </c>
      <c r="F627" s="31">
        <v>0</v>
      </c>
      <c r="G627" s="31">
        <v>0</v>
      </c>
      <c r="H627" s="32">
        <v>0</v>
      </c>
      <c r="I627">
        <v>0</v>
      </c>
      <c r="J627" s="33">
        <v>0</v>
      </c>
      <c r="K627" s="33">
        <v>0</v>
      </c>
      <c r="L627" s="33">
        <v>0</v>
      </c>
      <c r="M627">
        <v>0</v>
      </c>
      <c r="N627">
        <v>0</v>
      </c>
      <c r="O627">
        <v>0</v>
      </c>
      <c r="P627" t="s">
        <v>54</v>
      </c>
      <c r="Q627" t="s">
        <v>54</v>
      </c>
      <c r="R627" t="s">
        <v>54</v>
      </c>
      <c r="S627" t="s">
        <v>54</v>
      </c>
      <c r="T627" t="s">
        <v>54</v>
      </c>
      <c r="U627" t="s">
        <v>54</v>
      </c>
      <c r="V627" t="s">
        <v>54</v>
      </c>
      <c r="W627" t="s">
        <v>54</v>
      </c>
      <c r="X627" s="23" t="s">
        <v>54</v>
      </c>
      <c r="Y627" s="23" t="s">
        <v>54</v>
      </c>
      <c r="Z627" s="23" t="s">
        <v>54</v>
      </c>
      <c r="AA627" s="23" t="s">
        <v>54</v>
      </c>
      <c r="AB627" t="s">
        <v>54</v>
      </c>
      <c r="AC627" t="s">
        <v>54</v>
      </c>
      <c r="AD627" t="s">
        <v>54</v>
      </c>
      <c r="AE627" t="s">
        <v>54</v>
      </c>
      <c r="AF627" s="23" t="s">
        <v>54</v>
      </c>
      <c r="AG627" s="23" t="s">
        <v>54</v>
      </c>
      <c r="AH627" s="23" t="s">
        <v>54</v>
      </c>
      <c r="AI627" s="23" t="s">
        <v>54</v>
      </c>
      <c r="AJ627">
        <v>0</v>
      </c>
      <c r="AK627">
        <v>0</v>
      </c>
      <c r="AL627">
        <v>0</v>
      </c>
      <c r="AM627">
        <v>0</v>
      </c>
      <c r="AN627" s="23" t="e">
        <v>#DIV/0!</v>
      </c>
      <c r="AO627" s="23" t="e">
        <v>#DIV/0!</v>
      </c>
      <c r="AP627" s="23" t="e">
        <v>#DIV/0!</v>
      </c>
      <c r="AQ627" s="23" t="e">
        <v>#DIV/0!</v>
      </c>
      <c r="AR627" s="35">
        <v>0</v>
      </c>
      <c r="AS627" s="35">
        <v>0</v>
      </c>
      <c r="AT627" s="35">
        <v>0</v>
      </c>
      <c r="AU627" s="31" t="str">
        <f t="shared" si="12"/>
        <v>库存为0</v>
      </c>
      <c r="AV627" s="36" t="str">
        <f>IFERROR(时间!$B$4+AU627,"上周无销量")</f>
        <v>上周无销量</v>
      </c>
    </row>
    <row r="628" spans="1:48">
      <c r="A628" s="21" t="s">
        <v>1311</v>
      </c>
      <c r="B628" t="s">
        <v>1219</v>
      </c>
      <c r="C628" t="s">
        <v>1299</v>
      </c>
      <c r="D628" s="31">
        <v>0</v>
      </c>
      <c r="E628" s="31">
        <v>0</v>
      </c>
      <c r="F628" s="31">
        <v>0</v>
      </c>
      <c r="G628" s="31">
        <v>0</v>
      </c>
      <c r="H628" s="32">
        <v>0</v>
      </c>
      <c r="I628">
        <v>0</v>
      </c>
      <c r="J628" s="33">
        <v>0</v>
      </c>
      <c r="K628" s="33">
        <v>0</v>
      </c>
      <c r="L628" s="33">
        <v>0</v>
      </c>
      <c r="M628">
        <v>0</v>
      </c>
      <c r="N628">
        <v>0</v>
      </c>
      <c r="O628">
        <v>0</v>
      </c>
      <c r="P628" t="s">
        <v>54</v>
      </c>
      <c r="Q628" t="s">
        <v>54</v>
      </c>
      <c r="R628" t="s">
        <v>54</v>
      </c>
      <c r="S628" t="s">
        <v>54</v>
      </c>
      <c r="T628" t="s">
        <v>54</v>
      </c>
      <c r="U628" t="s">
        <v>54</v>
      </c>
      <c r="V628" t="s">
        <v>54</v>
      </c>
      <c r="W628" t="s">
        <v>54</v>
      </c>
      <c r="X628" s="23" t="s">
        <v>54</v>
      </c>
      <c r="Y628" s="23" t="s">
        <v>54</v>
      </c>
      <c r="Z628" s="23" t="s">
        <v>54</v>
      </c>
      <c r="AA628" s="23" t="s">
        <v>54</v>
      </c>
      <c r="AB628" t="s">
        <v>54</v>
      </c>
      <c r="AC628" t="s">
        <v>54</v>
      </c>
      <c r="AD628" t="s">
        <v>54</v>
      </c>
      <c r="AE628" t="s">
        <v>54</v>
      </c>
      <c r="AF628" s="23" t="s">
        <v>54</v>
      </c>
      <c r="AG628" s="23" t="s">
        <v>54</v>
      </c>
      <c r="AH628" s="23" t="s">
        <v>54</v>
      </c>
      <c r="AI628" s="23" t="s">
        <v>54</v>
      </c>
      <c r="AJ628">
        <v>0</v>
      </c>
      <c r="AK628">
        <v>0</v>
      </c>
      <c r="AL628">
        <v>0</v>
      </c>
      <c r="AM628">
        <v>0</v>
      </c>
      <c r="AN628" s="23" t="e">
        <v>#DIV/0!</v>
      </c>
      <c r="AO628" s="23" t="e">
        <v>#DIV/0!</v>
      </c>
      <c r="AP628" s="23" t="e">
        <v>#DIV/0!</v>
      </c>
      <c r="AQ628" s="23" t="e">
        <v>#DIV/0!</v>
      </c>
      <c r="AR628" s="35">
        <v>0</v>
      </c>
      <c r="AS628" s="35">
        <v>0</v>
      </c>
      <c r="AT628" s="35">
        <v>0</v>
      </c>
      <c r="AU628" s="31" t="str">
        <f t="shared" si="12"/>
        <v>库存为0</v>
      </c>
      <c r="AV628" s="36" t="str">
        <f>IFERROR(时间!$B$4+AU628,"上周无销量")</f>
        <v>上周无销量</v>
      </c>
    </row>
    <row r="629" spans="1:48">
      <c r="A629" s="21" t="s">
        <v>1312</v>
      </c>
      <c r="B629" t="s">
        <v>1221</v>
      </c>
      <c r="C629" t="s">
        <v>1299</v>
      </c>
      <c r="D629" s="31">
        <v>0</v>
      </c>
      <c r="E629" s="31">
        <v>0</v>
      </c>
      <c r="F629" s="31">
        <v>0</v>
      </c>
      <c r="G629" s="31">
        <v>0</v>
      </c>
      <c r="H629" s="32">
        <v>0</v>
      </c>
      <c r="I629">
        <v>0</v>
      </c>
      <c r="J629" s="33">
        <v>0</v>
      </c>
      <c r="K629" s="33">
        <v>0</v>
      </c>
      <c r="L629" s="33">
        <v>0</v>
      </c>
      <c r="M629">
        <v>0</v>
      </c>
      <c r="N629">
        <v>0</v>
      </c>
      <c r="O629">
        <v>0</v>
      </c>
      <c r="P629" t="s">
        <v>54</v>
      </c>
      <c r="Q629" t="s">
        <v>54</v>
      </c>
      <c r="R629" t="s">
        <v>54</v>
      </c>
      <c r="S629" t="s">
        <v>54</v>
      </c>
      <c r="T629" t="s">
        <v>54</v>
      </c>
      <c r="U629" t="s">
        <v>54</v>
      </c>
      <c r="V629" t="s">
        <v>54</v>
      </c>
      <c r="W629" t="s">
        <v>54</v>
      </c>
      <c r="X629" s="23" t="s">
        <v>54</v>
      </c>
      <c r="Y629" s="23" t="s">
        <v>54</v>
      </c>
      <c r="Z629" s="23" t="s">
        <v>54</v>
      </c>
      <c r="AA629" s="23" t="s">
        <v>54</v>
      </c>
      <c r="AB629" t="s">
        <v>54</v>
      </c>
      <c r="AC629" t="s">
        <v>54</v>
      </c>
      <c r="AD629" t="s">
        <v>54</v>
      </c>
      <c r="AE629" t="s">
        <v>54</v>
      </c>
      <c r="AF629" s="23" t="s">
        <v>54</v>
      </c>
      <c r="AG629" s="23" t="s">
        <v>54</v>
      </c>
      <c r="AH629" s="23" t="s">
        <v>54</v>
      </c>
      <c r="AI629" s="23" t="s">
        <v>54</v>
      </c>
      <c r="AJ629">
        <v>0</v>
      </c>
      <c r="AK629">
        <v>0</v>
      </c>
      <c r="AL629">
        <v>0</v>
      </c>
      <c r="AM629">
        <v>0</v>
      </c>
      <c r="AN629" s="23" t="e">
        <v>#DIV/0!</v>
      </c>
      <c r="AO629" s="23" t="e">
        <v>#DIV/0!</v>
      </c>
      <c r="AP629" s="23" t="e">
        <v>#DIV/0!</v>
      </c>
      <c r="AQ629" s="23" t="e">
        <v>#DIV/0!</v>
      </c>
      <c r="AR629" s="35">
        <v>0</v>
      </c>
      <c r="AS629" s="35">
        <v>0</v>
      </c>
      <c r="AT629" s="35">
        <v>0</v>
      </c>
      <c r="AU629" s="31" t="str">
        <f t="shared" si="12"/>
        <v>库存为0</v>
      </c>
      <c r="AV629" s="36" t="str">
        <f>IFERROR(时间!$B$4+AU629,"上周无销量")</f>
        <v>上周无销量</v>
      </c>
    </row>
    <row r="630" spans="1:48">
      <c r="A630" s="21" t="s">
        <v>1313</v>
      </c>
      <c r="B630" t="s">
        <v>1223</v>
      </c>
      <c r="C630" t="s">
        <v>1299</v>
      </c>
      <c r="D630" s="31">
        <v>0</v>
      </c>
      <c r="E630" s="31">
        <v>0</v>
      </c>
      <c r="F630" s="31">
        <v>0</v>
      </c>
      <c r="G630" s="31">
        <v>0</v>
      </c>
      <c r="H630" s="32">
        <v>0</v>
      </c>
      <c r="I630">
        <v>0</v>
      </c>
      <c r="J630" s="33">
        <v>0</v>
      </c>
      <c r="K630" s="33">
        <v>0</v>
      </c>
      <c r="L630" s="33">
        <v>0</v>
      </c>
      <c r="M630">
        <v>0</v>
      </c>
      <c r="N630">
        <v>0</v>
      </c>
      <c r="O630">
        <v>0</v>
      </c>
      <c r="P630" t="s">
        <v>54</v>
      </c>
      <c r="Q630" t="s">
        <v>54</v>
      </c>
      <c r="R630" t="s">
        <v>54</v>
      </c>
      <c r="S630" t="s">
        <v>54</v>
      </c>
      <c r="T630" t="s">
        <v>54</v>
      </c>
      <c r="U630" t="s">
        <v>54</v>
      </c>
      <c r="V630" t="s">
        <v>54</v>
      </c>
      <c r="W630" t="s">
        <v>54</v>
      </c>
      <c r="X630" s="23" t="s">
        <v>54</v>
      </c>
      <c r="Y630" s="23" t="s">
        <v>54</v>
      </c>
      <c r="Z630" s="23" t="s">
        <v>54</v>
      </c>
      <c r="AA630" s="23" t="s">
        <v>54</v>
      </c>
      <c r="AB630" t="s">
        <v>54</v>
      </c>
      <c r="AC630" t="s">
        <v>54</v>
      </c>
      <c r="AD630" t="s">
        <v>54</v>
      </c>
      <c r="AE630" t="s">
        <v>54</v>
      </c>
      <c r="AF630" s="23" t="s">
        <v>54</v>
      </c>
      <c r="AG630" s="23" t="s">
        <v>54</v>
      </c>
      <c r="AH630" s="23" t="s">
        <v>54</v>
      </c>
      <c r="AI630" s="23" t="s">
        <v>54</v>
      </c>
      <c r="AJ630">
        <v>0</v>
      </c>
      <c r="AK630">
        <v>0</v>
      </c>
      <c r="AL630">
        <v>0</v>
      </c>
      <c r="AM630">
        <v>0</v>
      </c>
      <c r="AN630" s="23" t="e">
        <v>#DIV/0!</v>
      </c>
      <c r="AO630" s="23" t="e">
        <v>#DIV/0!</v>
      </c>
      <c r="AP630" s="23" t="e">
        <v>#DIV/0!</v>
      </c>
      <c r="AQ630" s="23" t="e">
        <v>#DIV/0!</v>
      </c>
      <c r="AR630" s="35">
        <v>0</v>
      </c>
      <c r="AS630" s="35">
        <v>0</v>
      </c>
      <c r="AT630" s="35">
        <v>0</v>
      </c>
      <c r="AU630" s="31" t="str">
        <f t="shared" si="12"/>
        <v>库存为0</v>
      </c>
      <c r="AV630" s="36" t="str">
        <f>IFERROR(时间!$B$4+AU630,"上周无销量")</f>
        <v>上周无销量</v>
      </c>
    </row>
    <row r="631" spans="1:48">
      <c r="A631" s="21" t="s">
        <v>1314</v>
      </c>
      <c r="B631" t="s">
        <v>1225</v>
      </c>
      <c r="C631" t="s">
        <v>1299</v>
      </c>
      <c r="D631" s="31">
        <v>0</v>
      </c>
      <c r="E631" s="31">
        <v>0</v>
      </c>
      <c r="F631" s="31">
        <v>0</v>
      </c>
      <c r="G631" s="31">
        <v>0</v>
      </c>
      <c r="H631" s="32">
        <v>0</v>
      </c>
      <c r="I631">
        <v>0</v>
      </c>
      <c r="J631" s="33">
        <v>0</v>
      </c>
      <c r="K631" s="33">
        <v>0</v>
      </c>
      <c r="L631" s="33">
        <v>0</v>
      </c>
      <c r="M631">
        <v>0</v>
      </c>
      <c r="N631">
        <v>0</v>
      </c>
      <c r="O631">
        <v>0</v>
      </c>
      <c r="P631" t="s">
        <v>54</v>
      </c>
      <c r="Q631" t="s">
        <v>54</v>
      </c>
      <c r="R631" t="s">
        <v>54</v>
      </c>
      <c r="S631" t="s">
        <v>54</v>
      </c>
      <c r="T631" t="s">
        <v>54</v>
      </c>
      <c r="U631" t="s">
        <v>54</v>
      </c>
      <c r="V631" t="s">
        <v>54</v>
      </c>
      <c r="W631" t="s">
        <v>54</v>
      </c>
      <c r="X631" s="23" t="s">
        <v>54</v>
      </c>
      <c r="Y631" s="23" t="s">
        <v>54</v>
      </c>
      <c r="Z631" s="23" t="s">
        <v>54</v>
      </c>
      <c r="AA631" s="23" t="s">
        <v>54</v>
      </c>
      <c r="AB631" t="s">
        <v>54</v>
      </c>
      <c r="AC631" t="s">
        <v>54</v>
      </c>
      <c r="AD631" t="s">
        <v>54</v>
      </c>
      <c r="AE631" t="s">
        <v>54</v>
      </c>
      <c r="AF631" s="23" t="s">
        <v>54</v>
      </c>
      <c r="AG631" s="23" t="s">
        <v>54</v>
      </c>
      <c r="AH631" s="23" t="s">
        <v>54</v>
      </c>
      <c r="AI631" s="23" t="s">
        <v>54</v>
      </c>
      <c r="AJ631">
        <v>0</v>
      </c>
      <c r="AK631">
        <v>0</v>
      </c>
      <c r="AL631">
        <v>0</v>
      </c>
      <c r="AM631">
        <v>0</v>
      </c>
      <c r="AN631" s="23" t="e">
        <v>#DIV/0!</v>
      </c>
      <c r="AO631" s="23" t="e">
        <v>#DIV/0!</v>
      </c>
      <c r="AP631" s="23" t="e">
        <v>#DIV/0!</v>
      </c>
      <c r="AQ631" s="23" t="e">
        <v>#DIV/0!</v>
      </c>
      <c r="AR631" s="35">
        <v>0</v>
      </c>
      <c r="AS631" s="35">
        <v>0</v>
      </c>
      <c r="AT631" s="35">
        <v>0</v>
      </c>
      <c r="AU631" s="31" t="str">
        <f t="shared" si="12"/>
        <v>库存为0</v>
      </c>
      <c r="AV631" s="36" t="str">
        <f>IFERROR(时间!$B$4+AU631,"上周无销量")</f>
        <v>上周无销量</v>
      </c>
    </row>
    <row r="632" spans="1:48">
      <c r="A632" s="21" t="s">
        <v>1315</v>
      </c>
      <c r="B632" t="s">
        <v>1227</v>
      </c>
      <c r="C632" t="s">
        <v>1299</v>
      </c>
      <c r="D632" s="31">
        <v>0</v>
      </c>
      <c r="E632" s="31">
        <v>0</v>
      </c>
      <c r="F632" s="31">
        <v>0</v>
      </c>
      <c r="G632" s="31">
        <v>0</v>
      </c>
      <c r="H632" s="32">
        <v>0</v>
      </c>
      <c r="I632">
        <v>0</v>
      </c>
      <c r="J632" s="33">
        <v>0</v>
      </c>
      <c r="K632" s="33">
        <v>0</v>
      </c>
      <c r="L632" s="33">
        <v>0</v>
      </c>
      <c r="M632">
        <v>0</v>
      </c>
      <c r="N632">
        <v>0</v>
      </c>
      <c r="O632">
        <v>0</v>
      </c>
      <c r="P632" t="s">
        <v>54</v>
      </c>
      <c r="Q632" t="s">
        <v>54</v>
      </c>
      <c r="R632" t="s">
        <v>54</v>
      </c>
      <c r="S632" t="s">
        <v>54</v>
      </c>
      <c r="T632" t="s">
        <v>54</v>
      </c>
      <c r="U632" t="s">
        <v>54</v>
      </c>
      <c r="V632" t="s">
        <v>54</v>
      </c>
      <c r="W632" t="s">
        <v>54</v>
      </c>
      <c r="X632" s="23" t="s">
        <v>54</v>
      </c>
      <c r="Y632" s="23" t="s">
        <v>54</v>
      </c>
      <c r="Z632" s="23" t="s">
        <v>54</v>
      </c>
      <c r="AA632" s="23" t="s">
        <v>54</v>
      </c>
      <c r="AB632" t="s">
        <v>54</v>
      </c>
      <c r="AC632" t="s">
        <v>54</v>
      </c>
      <c r="AD632" t="s">
        <v>54</v>
      </c>
      <c r="AE632" t="s">
        <v>54</v>
      </c>
      <c r="AF632" s="23" t="s">
        <v>54</v>
      </c>
      <c r="AG632" s="23" t="s">
        <v>54</v>
      </c>
      <c r="AH632" s="23" t="s">
        <v>54</v>
      </c>
      <c r="AI632" s="23" t="s">
        <v>54</v>
      </c>
      <c r="AJ632">
        <v>0</v>
      </c>
      <c r="AK632">
        <v>0</v>
      </c>
      <c r="AL632">
        <v>0</v>
      </c>
      <c r="AM632">
        <v>0</v>
      </c>
      <c r="AN632" s="23" t="e">
        <v>#DIV/0!</v>
      </c>
      <c r="AO632" s="23" t="e">
        <v>#DIV/0!</v>
      </c>
      <c r="AP632" s="23" t="e">
        <v>#DIV/0!</v>
      </c>
      <c r="AQ632" s="23" t="e">
        <v>#DIV/0!</v>
      </c>
      <c r="AR632" s="35">
        <v>0</v>
      </c>
      <c r="AS632" s="35">
        <v>0</v>
      </c>
      <c r="AT632" s="35">
        <v>0</v>
      </c>
      <c r="AU632" s="31" t="str">
        <f t="shared" si="12"/>
        <v>库存为0</v>
      </c>
      <c r="AV632" s="36" t="str">
        <f>IFERROR(时间!$B$4+AU632,"上周无销量")</f>
        <v>上周无销量</v>
      </c>
    </row>
    <row r="633" spans="1:48">
      <c r="A633" s="21" t="s">
        <v>1316</v>
      </c>
      <c r="B633" t="s">
        <v>1229</v>
      </c>
      <c r="C633" t="s">
        <v>1299</v>
      </c>
      <c r="D633" s="31">
        <v>0</v>
      </c>
      <c r="E633" s="31">
        <v>0</v>
      </c>
      <c r="F633" s="31">
        <v>0</v>
      </c>
      <c r="G633" s="31">
        <v>0</v>
      </c>
      <c r="H633" s="32">
        <v>0</v>
      </c>
      <c r="I633">
        <v>0</v>
      </c>
      <c r="J633" s="33">
        <v>0</v>
      </c>
      <c r="K633" s="33">
        <v>0</v>
      </c>
      <c r="L633" s="33">
        <v>0</v>
      </c>
      <c r="M633">
        <v>0</v>
      </c>
      <c r="N633">
        <v>0</v>
      </c>
      <c r="O633">
        <v>0</v>
      </c>
      <c r="P633" t="s">
        <v>54</v>
      </c>
      <c r="Q633" t="s">
        <v>54</v>
      </c>
      <c r="R633" t="s">
        <v>54</v>
      </c>
      <c r="S633" t="s">
        <v>54</v>
      </c>
      <c r="T633" t="s">
        <v>54</v>
      </c>
      <c r="U633" t="s">
        <v>54</v>
      </c>
      <c r="V633" t="s">
        <v>54</v>
      </c>
      <c r="W633" t="s">
        <v>54</v>
      </c>
      <c r="X633" s="23" t="s">
        <v>54</v>
      </c>
      <c r="Y633" s="23" t="s">
        <v>54</v>
      </c>
      <c r="Z633" s="23" t="s">
        <v>54</v>
      </c>
      <c r="AA633" s="23" t="s">
        <v>54</v>
      </c>
      <c r="AB633" t="s">
        <v>54</v>
      </c>
      <c r="AC633" t="s">
        <v>54</v>
      </c>
      <c r="AD633" t="s">
        <v>54</v>
      </c>
      <c r="AE633" t="s">
        <v>54</v>
      </c>
      <c r="AF633" s="23" t="s">
        <v>54</v>
      </c>
      <c r="AG633" s="23" t="s">
        <v>54</v>
      </c>
      <c r="AH633" s="23" t="s">
        <v>54</v>
      </c>
      <c r="AI633" s="23" t="s">
        <v>54</v>
      </c>
      <c r="AJ633">
        <v>0</v>
      </c>
      <c r="AK633">
        <v>0</v>
      </c>
      <c r="AL633">
        <v>0</v>
      </c>
      <c r="AM633">
        <v>0</v>
      </c>
      <c r="AN633" s="23" t="e">
        <v>#DIV/0!</v>
      </c>
      <c r="AO633" s="23" t="e">
        <v>#DIV/0!</v>
      </c>
      <c r="AP633" s="23" t="e">
        <v>#DIV/0!</v>
      </c>
      <c r="AQ633" s="23" t="e">
        <v>#DIV/0!</v>
      </c>
      <c r="AR633" s="35">
        <v>0</v>
      </c>
      <c r="AS633" s="35">
        <v>0</v>
      </c>
      <c r="AT633" s="35">
        <v>0</v>
      </c>
      <c r="AU633" s="31" t="str">
        <f t="shared" si="12"/>
        <v>库存为0</v>
      </c>
      <c r="AV633" s="36" t="str">
        <f>IFERROR(时间!$B$4+AU633,"上周无销量")</f>
        <v>上周无销量</v>
      </c>
    </row>
    <row r="634" spans="1:48">
      <c r="A634" s="21" t="s">
        <v>1317</v>
      </c>
      <c r="B634" t="s">
        <v>1231</v>
      </c>
      <c r="C634" t="s">
        <v>1299</v>
      </c>
      <c r="D634" s="31">
        <v>0</v>
      </c>
      <c r="E634" s="31">
        <v>0</v>
      </c>
      <c r="F634" s="31">
        <v>0</v>
      </c>
      <c r="G634" s="31">
        <v>0</v>
      </c>
      <c r="H634" s="32">
        <v>0</v>
      </c>
      <c r="I634">
        <v>0</v>
      </c>
      <c r="J634" s="33">
        <v>0</v>
      </c>
      <c r="K634" s="33">
        <v>0</v>
      </c>
      <c r="L634" s="33">
        <v>0</v>
      </c>
      <c r="M634">
        <v>0</v>
      </c>
      <c r="N634">
        <v>0</v>
      </c>
      <c r="O634">
        <v>0</v>
      </c>
      <c r="P634" t="s">
        <v>54</v>
      </c>
      <c r="Q634" t="s">
        <v>54</v>
      </c>
      <c r="R634" t="s">
        <v>54</v>
      </c>
      <c r="S634" t="s">
        <v>54</v>
      </c>
      <c r="T634" t="s">
        <v>54</v>
      </c>
      <c r="U634" t="s">
        <v>54</v>
      </c>
      <c r="V634" t="s">
        <v>54</v>
      </c>
      <c r="W634" t="s">
        <v>54</v>
      </c>
      <c r="X634" s="23" t="s">
        <v>54</v>
      </c>
      <c r="Y634" s="23" t="s">
        <v>54</v>
      </c>
      <c r="Z634" s="23" t="s">
        <v>54</v>
      </c>
      <c r="AA634" s="23" t="s">
        <v>54</v>
      </c>
      <c r="AB634" t="s">
        <v>54</v>
      </c>
      <c r="AC634" t="s">
        <v>54</v>
      </c>
      <c r="AD634" t="s">
        <v>54</v>
      </c>
      <c r="AE634" t="s">
        <v>54</v>
      </c>
      <c r="AF634" s="23" t="s">
        <v>54</v>
      </c>
      <c r="AG634" s="23" t="s">
        <v>54</v>
      </c>
      <c r="AH634" s="23" t="s">
        <v>54</v>
      </c>
      <c r="AI634" s="23" t="s">
        <v>54</v>
      </c>
      <c r="AJ634">
        <v>0</v>
      </c>
      <c r="AK634">
        <v>0</v>
      </c>
      <c r="AL634">
        <v>0</v>
      </c>
      <c r="AM634">
        <v>0</v>
      </c>
      <c r="AN634" s="23" t="e">
        <v>#DIV/0!</v>
      </c>
      <c r="AO634" s="23" t="e">
        <v>#DIV/0!</v>
      </c>
      <c r="AP634" s="23" t="e">
        <v>#DIV/0!</v>
      </c>
      <c r="AQ634" s="23" t="e">
        <v>#DIV/0!</v>
      </c>
      <c r="AR634" s="35">
        <v>0</v>
      </c>
      <c r="AS634" s="35">
        <v>0</v>
      </c>
      <c r="AT634" s="35">
        <v>0</v>
      </c>
      <c r="AU634" s="31" t="str">
        <f t="shared" si="12"/>
        <v>库存为0</v>
      </c>
      <c r="AV634" s="36" t="str">
        <f>IFERROR(时间!$B$4+AU634,"上周无销量")</f>
        <v>上周无销量</v>
      </c>
    </row>
    <row r="635" spans="1:48">
      <c r="A635" s="21" t="s">
        <v>1318</v>
      </c>
      <c r="B635" t="s">
        <v>1233</v>
      </c>
      <c r="C635" t="s">
        <v>1299</v>
      </c>
      <c r="D635" s="31">
        <v>0</v>
      </c>
      <c r="E635" s="31">
        <v>0</v>
      </c>
      <c r="F635" s="31">
        <v>0</v>
      </c>
      <c r="G635" s="31">
        <v>0</v>
      </c>
      <c r="H635" s="32">
        <v>0</v>
      </c>
      <c r="I635">
        <v>0</v>
      </c>
      <c r="J635" s="33">
        <v>0</v>
      </c>
      <c r="K635" s="33">
        <v>0</v>
      </c>
      <c r="L635" s="33">
        <v>0</v>
      </c>
      <c r="M635">
        <v>0</v>
      </c>
      <c r="N635">
        <v>0</v>
      </c>
      <c r="O635">
        <v>0</v>
      </c>
      <c r="P635" t="s">
        <v>54</v>
      </c>
      <c r="Q635" t="s">
        <v>54</v>
      </c>
      <c r="R635" t="s">
        <v>54</v>
      </c>
      <c r="S635" t="s">
        <v>54</v>
      </c>
      <c r="T635" t="s">
        <v>54</v>
      </c>
      <c r="U635" t="s">
        <v>54</v>
      </c>
      <c r="V635" t="s">
        <v>54</v>
      </c>
      <c r="W635" t="s">
        <v>54</v>
      </c>
      <c r="X635" s="23" t="s">
        <v>54</v>
      </c>
      <c r="Y635" s="23" t="s">
        <v>54</v>
      </c>
      <c r="Z635" s="23" t="s">
        <v>54</v>
      </c>
      <c r="AA635" s="23" t="s">
        <v>54</v>
      </c>
      <c r="AB635" t="s">
        <v>54</v>
      </c>
      <c r="AC635" t="s">
        <v>54</v>
      </c>
      <c r="AD635" t="s">
        <v>54</v>
      </c>
      <c r="AE635" t="s">
        <v>54</v>
      </c>
      <c r="AF635" s="23" t="s">
        <v>54</v>
      </c>
      <c r="AG635" s="23" t="s">
        <v>54</v>
      </c>
      <c r="AH635" s="23" t="s">
        <v>54</v>
      </c>
      <c r="AI635" s="23" t="s">
        <v>54</v>
      </c>
      <c r="AJ635">
        <v>0</v>
      </c>
      <c r="AK635">
        <v>0</v>
      </c>
      <c r="AL635">
        <v>0</v>
      </c>
      <c r="AM635">
        <v>0</v>
      </c>
      <c r="AN635" s="23" t="e">
        <v>#DIV/0!</v>
      </c>
      <c r="AO635" s="23" t="e">
        <v>#DIV/0!</v>
      </c>
      <c r="AP635" s="23" t="e">
        <v>#DIV/0!</v>
      </c>
      <c r="AQ635" s="23" t="e">
        <v>#DIV/0!</v>
      </c>
      <c r="AR635" s="35">
        <v>0</v>
      </c>
      <c r="AS635" s="35">
        <v>0</v>
      </c>
      <c r="AT635" s="35">
        <v>0</v>
      </c>
      <c r="AU635" s="31" t="str">
        <f t="shared" si="12"/>
        <v>库存为0</v>
      </c>
      <c r="AV635" s="36" t="str">
        <f>IFERROR(时间!$B$4+AU635,"上周无销量")</f>
        <v>上周无销量</v>
      </c>
    </row>
    <row r="636" spans="1:48">
      <c r="A636" s="21" t="s">
        <v>1319</v>
      </c>
      <c r="B636" t="s">
        <v>1235</v>
      </c>
      <c r="C636" t="s">
        <v>1299</v>
      </c>
      <c r="D636" s="31">
        <v>0</v>
      </c>
      <c r="E636" s="31">
        <v>0</v>
      </c>
      <c r="F636" s="31">
        <v>0</v>
      </c>
      <c r="G636" s="31">
        <v>0</v>
      </c>
      <c r="H636" s="32">
        <v>0</v>
      </c>
      <c r="I636">
        <v>0</v>
      </c>
      <c r="J636" s="33">
        <v>0</v>
      </c>
      <c r="K636" s="33">
        <v>0</v>
      </c>
      <c r="L636" s="33">
        <v>0</v>
      </c>
      <c r="M636">
        <v>0</v>
      </c>
      <c r="N636">
        <v>0</v>
      </c>
      <c r="O636">
        <v>0</v>
      </c>
      <c r="P636" t="s">
        <v>54</v>
      </c>
      <c r="Q636" t="s">
        <v>54</v>
      </c>
      <c r="R636" t="s">
        <v>54</v>
      </c>
      <c r="S636" t="s">
        <v>54</v>
      </c>
      <c r="T636" t="s">
        <v>54</v>
      </c>
      <c r="U636" t="s">
        <v>54</v>
      </c>
      <c r="V636" t="s">
        <v>54</v>
      </c>
      <c r="W636" t="s">
        <v>54</v>
      </c>
      <c r="X636" s="23" t="s">
        <v>54</v>
      </c>
      <c r="Y636" s="23" t="s">
        <v>54</v>
      </c>
      <c r="Z636" s="23" t="s">
        <v>54</v>
      </c>
      <c r="AA636" s="23" t="s">
        <v>54</v>
      </c>
      <c r="AB636" t="s">
        <v>54</v>
      </c>
      <c r="AC636" t="s">
        <v>54</v>
      </c>
      <c r="AD636" t="s">
        <v>54</v>
      </c>
      <c r="AE636" t="s">
        <v>54</v>
      </c>
      <c r="AF636" s="23" t="s">
        <v>54</v>
      </c>
      <c r="AG636" s="23" t="s">
        <v>54</v>
      </c>
      <c r="AH636" s="23" t="s">
        <v>54</v>
      </c>
      <c r="AI636" s="23" t="s">
        <v>54</v>
      </c>
      <c r="AJ636">
        <v>0</v>
      </c>
      <c r="AK636">
        <v>0</v>
      </c>
      <c r="AL636">
        <v>0</v>
      </c>
      <c r="AM636">
        <v>0</v>
      </c>
      <c r="AN636" s="23" t="e">
        <v>#DIV/0!</v>
      </c>
      <c r="AO636" s="23" t="e">
        <v>#DIV/0!</v>
      </c>
      <c r="AP636" s="23" t="e">
        <v>#DIV/0!</v>
      </c>
      <c r="AQ636" s="23" t="e">
        <v>#DIV/0!</v>
      </c>
      <c r="AR636" s="35">
        <v>0</v>
      </c>
      <c r="AS636" s="35">
        <v>0</v>
      </c>
      <c r="AT636" s="35">
        <v>0</v>
      </c>
      <c r="AU636" s="31" t="str">
        <f t="shared" si="12"/>
        <v>库存为0</v>
      </c>
      <c r="AV636" s="36" t="str">
        <f>IFERROR(时间!$B$4+AU636,"上周无销量")</f>
        <v>上周无销量</v>
      </c>
    </row>
    <row r="637" spans="1:48">
      <c r="A637" s="21" t="s">
        <v>1320</v>
      </c>
      <c r="B637" t="s">
        <v>1237</v>
      </c>
      <c r="C637" t="s">
        <v>1299</v>
      </c>
      <c r="D637" s="31">
        <v>0</v>
      </c>
      <c r="E637" s="31">
        <v>0</v>
      </c>
      <c r="F637" s="31">
        <v>0</v>
      </c>
      <c r="G637" s="31">
        <v>0</v>
      </c>
      <c r="H637" s="32">
        <v>0</v>
      </c>
      <c r="I637">
        <v>0</v>
      </c>
      <c r="J637" s="33">
        <v>0</v>
      </c>
      <c r="K637" s="33">
        <v>0</v>
      </c>
      <c r="L637" s="33">
        <v>0</v>
      </c>
      <c r="M637">
        <v>0</v>
      </c>
      <c r="N637">
        <v>0</v>
      </c>
      <c r="O637">
        <v>0</v>
      </c>
      <c r="P637" t="s">
        <v>54</v>
      </c>
      <c r="Q637" t="s">
        <v>54</v>
      </c>
      <c r="R637" t="s">
        <v>54</v>
      </c>
      <c r="S637" t="s">
        <v>54</v>
      </c>
      <c r="T637" t="s">
        <v>54</v>
      </c>
      <c r="U637" t="s">
        <v>54</v>
      </c>
      <c r="V637" t="s">
        <v>54</v>
      </c>
      <c r="W637" t="s">
        <v>54</v>
      </c>
      <c r="X637" s="23" t="s">
        <v>54</v>
      </c>
      <c r="Y637" s="23" t="s">
        <v>54</v>
      </c>
      <c r="Z637" s="23" t="s">
        <v>54</v>
      </c>
      <c r="AA637" s="23" t="s">
        <v>54</v>
      </c>
      <c r="AB637" t="s">
        <v>54</v>
      </c>
      <c r="AC637" t="s">
        <v>54</v>
      </c>
      <c r="AD637" t="s">
        <v>54</v>
      </c>
      <c r="AE637" t="s">
        <v>54</v>
      </c>
      <c r="AF637" s="23" t="s">
        <v>54</v>
      </c>
      <c r="AG637" s="23" t="s">
        <v>54</v>
      </c>
      <c r="AH637" s="23" t="s">
        <v>54</v>
      </c>
      <c r="AI637" s="23" t="s">
        <v>54</v>
      </c>
      <c r="AJ637">
        <v>0</v>
      </c>
      <c r="AK637">
        <v>0</v>
      </c>
      <c r="AL637">
        <v>0</v>
      </c>
      <c r="AM637">
        <v>0</v>
      </c>
      <c r="AN637" s="23" t="e">
        <v>#DIV/0!</v>
      </c>
      <c r="AO637" s="23" t="e">
        <v>#DIV/0!</v>
      </c>
      <c r="AP637" s="23" t="e">
        <v>#DIV/0!</v>
      </c>
      <c r="AQ637" s="23" t="e">
        <v>#DIV/0!</v>
      </c>
      <c r="AR637" s="35">
        <v>0</v>
      </c>
      <c r="AS637" s="35">
        <v>0</v>
      </c>
      <c r="AT637" s="35">
        <v>0</v>
      </c>
      <c r="AU637" s="31" t="str">
        <f t="shared" si="12"/>
        <v>库存为0</v>
      </c>
      <c r="AV637" s="36" t="str">
        <f>IFERROR(时间!$B$4+AU637,"上周无销量")</f>
        <v>上周无销量</v>
      </c>
    </row>
    <row r="638" spans="1:48">
      <c r="A638" s="21" t="s">
        <v>1321</v>
      </c>
      <c r="B638" t="s">
        <v>1239</v>
      </c>
      <c r="C638" t="s">
        <v>1299</v>
      </c>
      <c r="D638" s="31">
        <v>0</v>
      </c>
      <c r="E638" s="31">
        <v>0</v>
      </c>
      <c r="F638" s="31">
        <v>0</v>
      </c>
      <c r="G638" s="31">
        <v>0</v>
      </c>
      <c r="H638" s="32">
        <v>0</v>
      </c>
      <c r="I638">
        <v>0</v>
      </c>
      <c r="J638" s="33">
        <v>0</v>
      </c>
      <c r="K638" s="33">
        <v>0</v>
      </c>
      <c r="L638" s="33">
        <v>0</v>
      </c>
      <c r="M638">
        <v>0</v>
      </c>
      <c r="N638">
        <v>0</v>
      </c>
      <c r="O638">
        <v>0</v>
      </c>
      <c r="P638" t="s">
        <v>54</v>
      </c>
      <c r="Q638" t="s">
        <v>54</v>
      </c>
      <c r="R638" t="s">
        <v>54</v>
      </c>
      <c r="S638" t="s">
        <v>54</v>
      </c>
      <c r="T638" t="s">
        <v>54</v>
      </c>
      <c r="U638" t="s">
        <v>54</v>
      </c>
      <c r="V638" t="s">
        <v>54</v>
      </c>
      <c r="W638" t="s">
        <v>54</v>
      </c>
      <c r="X638" s="23" t="s">
        <v>54</v>
      </c>
      <c r="Y638" s="23" t="s">
        <v>54</v>
      </c>
      <c r="Z638" s="23" t="s">
        <v>54</v>
      </c>
      <c r="AA638" s="23" t="s">
        <v>54</v>
      </c>
      <c r="AB638" t="s">
        <v>54</v>
      </c>
      <c r="AC638" t="s">
        <v>54</v>
      </c>
      <c r="AD638" t="s">
        <v>54</v>
      </c>
      <c r="AE638" t="s">
        <v>54</v>
      </c>
      <c r="AF638" s="23" t="s">
        <v>54</v>
      </c>
      <c r="AG638" s="23" t="s">
        <v>54</v>
      </c>
      <c r="AH638" s="23" t="s">
        <v>54</v>
      </c>
      <c r="AI638" s="23" t="s">
        <v>54</v>
      </c>
      <c r="AJ638">
        <v>0</v>
      </c>
      <c r="AK638">
        <v>0</v>
      </c>
      <c r="AL638">
        <v>0</v>
      </c>
      <c r="AM638">
        <v>0</v>
      </c>
      <c r="AN638" s="23" t="e">
        <v>#DIV/0!</v>
      </c>
      <c r="AO638" s="23" t="e">
        <v>#DIV/0!</v>
      </c>
      <c r="AP638" s="23" t="e">
        <v>#DIV/0!</v>
      </c>
      <c r="AQ638" s="23" t="e">
        <v>#DIV/0!</v>
      </c>
      <c r="AR638" s="35">
        <v>0</v>
      </c>
      <c r="AS638" s="35">
        <v>0</v>
      </c>
      <c r="AT638" s="35">
        <v>0</v>
      </c>
      <c r="AU638" s="31" t="str">
        <f t="shared" si="12"/>
        <v>库存为0</v>
      </c>
      <c r="AV638" s="36" t="str">
        <f>IFERROR(时间!$B$4+AU638,"上周无销量")</f>
        <v>上周无销量</v>
      </c>
    </row>
    <row r="639" spans="1:48">
      <c r="A639" s="21" t="s">
        <v>1322</v>
      </c>
      <c r="B639" t="s">
        <v>1241</v>
      </c>
      <c r="C639" t="s">
        <v>1299</v>
      </c>
      <c r="D639" s="31">
        <v>0</v>
      </c>
      <c r="E639" s="31">
        <v>0</v>
      </c>
      <c r="F639" s="31">
        <v>0</v>
      </c>
      <c r="G639" s="31">
        <v>0</v>
      </c>
      <c r="H639" s="32">
        <v>0</v>
      </c>
      <c r="I639">
        <v>0</v>
      </c>
      <c r="J639" s="33">
        <v>0</v>
      </c>
      <c r="K639" s="33">
        <v>0</v>
      </c>
      <c r="L639" s="33">
        <v>0</v>
      </c>
      <c r="M639">
        <v>0</v>
      </c>
      <c r="N639">
        <v>0</v>
      </c>
      <c r="O639">
        <v>0</v>
      </c>
      <c r="P639" t="s">
        <v>54</v>
      </c>
      <c r="Q639" t="s">
        <v>54</v>
      </c>
      <c r="R639" t="s">
        <v>54</v>
      </c>
      <c r="S639" t="s">
        <v>54</v>
      </c>
      <c r="T639" t="s">
        <v>54</v>
      </c>
      <c r="U639" t="s">
        <v>54</v>
      </c>
      <c r="V639" t="s">
        <v>54</v>
      </c>
      <c r="W639" t="s">
        <v>54</v>
      </c>
      <c r="X639" s="23" t="s">
        <v>54</v>
      </c>
      <c r="Y639" s="23" t="s">
        <v>54</v>
      </c>
      <c r="Z639" s="23" t="s">
        <v>54</v>
      </c>
      <c r="AA639" s="23" t="s">
        <v>54</v>
      </c>
      <c r="AB639" t="s">
        <v>54</v>
      </c>
      <c r="AC639" t="s">
        <v>54</v>
      </c>
      <c r="AD639" t="s">
        <v>54</v>
      </c>
      <c r="AE639" t="s">
        <v>54</v>
      </c>
      <c r="AF639" s="23" t="s">
        <v>54</v>
      </c>
      <c r="AG639" s="23" t="s">
        <v>54</v>
      </c>
      <c r="AH639" s="23" t="s">
        <v>54</v>
      </c>
      <c r="AI639" s="23" t="s">
        <v>54</v>
      </c>
      <c r="AJ639">
        <v>0</v>
      </c>
      <c r="AK639">
        <v>0</v>
      </c>
      <c r="AL639">
        <v>0</v>
      </c>
      <c r="AM639">
        <v>0</v>
      </c>
      <c r="AN639" s="23" t="e">
        <v>#DIV/0!</v>
      </c>
      <c r="AO639" s="23" t="e">
        <v>#DIV/0!</v>
      </c>
      <c r="AP639" s="23" t="e">
        <v>#DIV/0!</v>
      </c>
      <c r="AQ639" s="23" t="e">
        <v>#DIV/0!</v>
      </c>
      <c r="AR639" s="35">
        <v>0</v>
      </c>
      <c r="AS639" s="35">
        <v>0</v>
      </c>
      <c r="AT639" s="35">
        <v>0</v>
      </c>
      <c r="AU639" s="31" t="str">
        <f t="shared" si="12"/>
        <v>库存为0</v>
      </c>
      <c r="AV639" s="36" t="str">
        <f>IFERROR(时间!$B$4+AU639,"上周无销量")</f>
        <v>上周无销量</v>
      </c>
    </row>
    <row r="640" spans="1:48">
      <c r="A640" s="21" t="s">
        <v>1323</v>
      </c>
      <c r="B640" t="s">
        <v>1243</v>
      </c>
      <c r="C640" t="s">
        <v>1299</v>
      </c>
      <c r="D640" s="31">
        <v>0</v>
      </c>
      <c r="E640" s="31">
        <v>0</v>
      </c>
      <c r="F640" s="31">
        <v>0</v>
      </c>
      <c r="G640" s="31">
        <v>0</v>
      </c>
      <c r="H640" s="32">
        <v>0</v>
      </c>
      <c r="I640">
        <v>0</v>
      </c>
      <c r="J640" s="33">
        <v>0</v>
      </c>
      <c r="K640" s="33">
        <v>0</v>
      </c>
      <c r="L640" s="33">
        <v>0</v>
      </c>
      <c r="M640">
        <v>0</v>
      </c>
      <c r="N640">
        <v>0</v>
      </c>
      <c r="O640">
        <v>0</v>
      </c>
      <c r="P640" t="s">
        <v>54</v>
      </c>
      <c r="Q640" t="s">
        <v>54</v>
      </c>
      <c r="R640" t="s">
        <v>54</v>
      </c>
      <c r="S640" t="s">
        <v>54</v>
      </c>
      <c r="T640" t="s">
        <v>54</v>
      </c>
      <c r="U640" t="s">
        <v>54</v>
      </c>
      <c r="V640" t="s">
        <v>54</v>
      </c>
      <c r="W640" t="s">
        <v>54</v>
      </c>
      <c r="X640" s="23" t="s">
        <v>54</v>
      </c>
      <c r="Y640" s="23" t="s">
        <v>54</v>
      </c>
      <c r="Z640" s="23" t="s">
        <v>54</v>
      </c>
      <c r="AA640" s="23" t="s">
        <v>54</v>
      </c>
      <c r="AB640" t="s">
        <v>54</v>
      </c>
      <c r="AC640" t="s">
        <v>54</v>
      </c>
      <c r="AD640" t="s">
        <v>54</v>
      </c>
      <c r="AE640" t="s">
        <v>54</v>
      </c>
      <c r="AF640" s="23" t="s">
        <v>54</v>
      </c>
      <c r="AG640" s="23" t="s">
        <v>54</v>
      </c>
      <c r="AH640" s="23" t="s">
        <v>54</v>
      </c>
      <c r="AI640" s="23" t="s">
        <v>54</v>
      </c>
      <c r="AJ640">
        <v>0</v>
      </c>
      <c r="AK640">
        <v>0</v>
      </c>
      <c r="AL640">
        <v>0</v>
      </c>
      <c r="AM640">
        <v>0</v>
      </c>
      <c r="AN640" s="23" t="e">
        <v>#DIV/0!</v>
      </c>
      <c r="AO640" s="23" t="e">
        <v>#DIV/0!</v>
      </c>
      <c r="AP640" s="23" t="e">
        <v>#DIV/0!</v>
      </c>
      <c r="AQ640" s="23" t="e">
        <v>#DIV/0!</v>
      </c>
      <c r="AR640" s="35">
        <v>0</v>
      </c>
      <c r="AS640" s="35">
        <v>0</v>
      </c>
      <c r="AT640" s="35">
        <v>0</v>
      </c>
      <c r="AU640" s="31" t="str">
        <f t="shared" si="12"/>
        <v>库存为0</v>
      </c>
      <c r="AV640" s="36" t="str">
        <f>IFERROR(时间!$B$4+AU640,"上周无销量")</f>
        <v>上周无销量</v>
      </c>
    </row>
    <row r="641" spans="1:48">
      <c r="A641" s="21" t="s">
        <v>1324</v>
      </c>
      <c r="B641" t="s">
        <v>1245</v>
      </c>
      <c r="C641" t="s">
        <v>1299</v>
      </c>
      <c r="D641" s="31">
        <v>0</v>
      </c>
      <c r="E641" s="31">
        <v>0</v>
      </c>
      <c r="F641" s="31">
        <v>0</v>
      </c>
      <c r="G641" s="31">
        <v>0</v>
      </c>
      <c r="H641" s="32">
        <v>0</v>
      </c>
      <c r="I641">
        <v>0</v>
      </c>
      <c r="J641" s="33">
        <v>0</v>
      </c>
      <c r="K641" s="33">
        <v>0</v>
      </c>
      <c r="L641" s="33">
        <v>0</v>
      </c>
      <c r="M641">
        <v>0</v>
      </c>
      <c r="N641">
        <v>0</v>
      </c>
      <c r="O641">
        <v>0</v>
      </c>
      <c r="P641" t="s">
        <v>54</v>
      </c>
      <c r="Q641" t="s">
        <v>54</v>
      </c>
      <c r="R641" t="s">
        <v>54</v>
      </c>
      <c r="S641" t="s">
        <v>54</v>
      </c>
      <c r="T641" t="s">
        <v>54</v>
      </c>
      <c r="U641" t="s">
        <v>54</v>
      </c>
      <c r="V641" t="s">
        <v>54</v>
      </c>
      <c r="W641" t="s">
        <v>54</v>
      </c>
      <c r="X641" s="23" t="s">
        <v>54</v>
      </c>
      <c r="Y641" s="23" t="s">
        <v>54</v>
      </c>
      <c r="Z641" s="23" t="s">
        <v>54</v>
      </c>
      <c r="AA641" s="23" t="s">
        <v>54</v>
      </c>
      <c r="AB641" t="s">
        <v>54</v>
      </c>
      <c r="AC641" t="s">
        <v>54</v>
      </c>
      <c r="AD641" t="s">
        <v>54</v>
      </c>
      <c r="AE641" t="s">
        <v>54</v>
      </c>
      <c r="AF641" s="23" t="s">
        <v>54</v>
      </c>
      <c r="AG641" s="23" t="s">
        <v>54</v>
      </c>
      <c r="AH641" s="23" t="s">
        <v>54</v>
      </c>
      <c r="AI641" s="23" t="s">
        <v>54</v>
      </c>
      <c r="AJ641">
        <v>0</v>
      </c>
      <c r="AK641">
        <v>0</v>
      </c>
      <c r="AL641">
        <v>0</v>
      </c>
      <c r="AM641">
        <v>0</v>
      </c>
      <c r="AN641" s="23" t="e">
        <v>#DIV/0!</v>
      </c>
      <c r="AO641" s="23" t="e">
        <v>#DIV/0!</v>
      </c>
      <c r="AP641" s="23" t="e">
        <v>#DIV/0!</v>
      </c>
      <c r="AQ641" s="23" t="e">
        <v>#DIV/0!</v>
      </c>
      <c r="AR641" s="35">
        <v>0</v>
      </c>
      <c r="AS641" s="35">
        <v>0</v>
      </c>
      <c r="AT641" s="35">
        <v>0</v>
      </c>
      <c r="AU641" s="31" t="str">
        <f t="shared" si="12"/>
        <v>库存为0</v>
      </c>
      <c r="AV641" s="36" t="str">
        <f>IFERROR(时间!$B$4+AU641,"上周无销量")</f>
        <v>上周无销量</v>
      </c>
    </row>
    <row r="642" spans="1:48">
      <c r="A642" s="21" t="s">
        <v>1325</v>
      </c>
      <c r="B642" t="s">
        <v>1247</v>
      </c>
      <c r="C642" t="s">
        <v>1299</v>
      </c>
      <c r="D642" s="31">
        <v>0</v>
      </c>
      <c r="E642" s="31">
        <v>0</v>
      </c>
      <c r="F642" s="31">
        <v>0</v>
      </c>
      <c r="G642" s="31">
        <v>0</v>
      </c>
      <c r="H642" s="32">
        <v>0</v>
      </c>
      <c r="I642">
        <v>0</v>
      </c>
      <c r="J642" s="33">
        <v>0</v>
      </c>
      <c r="K642" s="33">
        <v>0</v>
      </c>
      <c r="L642" s="33">
        <v>0</v>
      </c>
      <c r="M642">
        <v>0</v>
      </c>
      <c r="N642">
        <v>0</v>
      </c>
      <c r="O642">
        <v>0</v>
      </c>
      <c r="P642" t="s">
        <v>54</v>
      </c>
      <c r="Q642" t="s">
        <v>54</v>
      </c>
      <c r="R642" t="s">
        <v>54</v>
      </c>
      <c r="S642" t="s">
        <v>54</v>
      </c>
      <c r="T642" t="s">
        <v>54</v>
      </c>
      <c r="U642" t="s">
        <v>54</v>
      </c>
      <c r="V642" t="s">
        <v>54</v>
      </c>
      <c r="W642" t="s">
        <v>54</v>
      </c>
      <c r="X642" s="23" t="s">
        <v>54</v>
      </c>
      <c r="Y642" s="23" t="s">
        <v>54</v>
      </c>
      <c r="Z642" s="23" t="s">
        <v>54</v>
      </c>
      <c r="AA642" s="23" t="s">
        <v>54</v>
      </c>
      <c r="AB642" t="s">
        <v>54</v>
      </c>
      <c r="AC642" t="s">
        <v>54</v>
      </c>
      <c r="AD642" t="s">
        <v>54</v>
      </c>
      <c r="AE642" t="s">
        <v>54</v>
      </c>
      <c r="AF642" s="23" t="s">
        <v>54</v>
      </c>
      <c r="AG642" s="23" t="s">
        <v>54</v>
      </c>
      <c r="AH642" s="23" t="s">
        <v>54</v>
      </c>
      <c r="AI642" s="23" t="s">
        <v>54</v>
      </c>
      <c r="AJ642">
        <v>0</v>
      </c>
      <c r="AK642">
        <v>0</v>
      </c>
      <c r="AL642">
        <v>0</v>
      </c>
      <c r="AM642">
        <v>0</v>
      </c>
      <c r="AN642" s="23" t="e">
        <v>#DIV/0!</v>
      </c>
      <c r="AO642" s="23" t="e">
        <v>#DIV/0!</v>
      </c>
      <c r="AP642" s="23" t="e">
        <v>#DIV/0!</v>
      </c>
      <c r="AQ642" s="23" t="e">
        <v>#DIV/0!</v>
      </c>
      <c r="AR642" s="35">
        <v>0</v>
      </c>
      <c r="AS642" s="35">
        <v>0</v>
      </c>
      <c r="AT642" s="35">
        <v>0</v>
      </c>
      <c r="AU642" s="31" t="str">
        <f t="shared" si="12"/>
        <v>库存为0</v>
      </c>
      <c r="AV642" s="36" t="str">
        <f>IFERROR(时间!$B$4+AU642,"上周无销量")</f>
        <v>上周无销量</v>
      </c>
    </row>
    <row r="643" spans="1:48">
      <c r="A643" s="21" t="s">
        <v>1326</v>
      </c>
      <c r="B643" t="s">
        <v>1249</v>
      </c>
      <c r="C643" t="s">
        <v>1299</v>
      </c>
      <c r="D643" s="31">
        <v>0</v>
      </c>
      <c r="E643" s="31">
        <v>0</v>
      </c>
      <c r="F643" s="31">
        <v>0</v>
      </c>
      <c r="G643" s="31">
        <v>0</v>
      </c>
      <c r="H643" s="32">
        <v>0</v>
      </c>
      <c r="I643">
        <v>0</v>
      </c>
      <c r="J643" s="33">
        <v>0</v>
      </c>
      <c r="K643" s="33">
        <v>0</v>
      </c>
      <c r="L643" s="33">
        <v>0</v>
      </c>
      <c r="M643">
        <v>0</v>
      </c>
      <c r="N643">
        <v>0</v>
      </c>
      <c r="O643">
        <v>0</v>
      </c>
      <c r="P643" t="s">
        <v>54</v>
      </c>
      <c r="Q643" t="s">
        <v>54</v>
      </c>
      <c r="R643" t="s">
        <v>54</v>
      </c>
      <c r="S643" t="s">
        <v>54</v>
      </c>
      <c r="T643" t="s">
        <v>54</v>
      </c>
      <c r="U643" t="s">
        <v>54</v>
      </c>
      <c r="V643" t="s">
        <v>54</v>
      </c>
      <c r="W643" t="s">
        <v>54</v>
      </c>
      <c r="X643" s="23" t="s">
        <v>54</v>
      </c>
      <c r="Y643" s="23" t="s">
        <v>54</v>
      </c>
      <c r="Z643" s="23" t="s">
        <v>54</v>
      </c>
      <c r="AA643" s="23" t="s">
        <v>54</v>
      </c>
      <c r="AB643" t="s">
        <v>54</v>
      </c>
      <c r="AC643" t="s">
        <v>54</v>
      </c>
      <c r="AD643" t="s">
        <v>54</v>
      </c>
      <c r="AE643" t="s">
        <v>54</v>
      </c>
      <c r="AF643" s="23" t="s">
        <v>54</v>
      </c>
      <c r="AG643" s="23" t="s">
        <v>54</v>
      </c>
      <c r="AH643" s="23" t="s">
        <v>54</v>
      </c>
      <c r="AI643" s="23" t="s">
        <v>54</v>
      </c>
      <c r="AJ643">
        <v>0</v>
      </c>
      <c r="AK643">
        <v>0</v>
      </c>
      <c r="AL643">
        <v>0</v>
      </c>
      <c r="AM643">
        <v>0</v>
      </c>
      <c r="AN643" s="23" t="e">
        <v>#DIV/0!</v>
      </c>
      <c r="AO643" s="23" t="e">
        <v>#DIV/0!</v>
      </c>
      <c r="AP643" s="23" t="e">
        <v>#DIV/0!</v>
      </c>
      <c r="AQ643" s="23" t="e">
        <v>#DIV/0!</v>
      </c>
      <c r="AR643" s="35">
        <v>0</v>
      </c>
      <c r="AS643" s="35">
        <v>0</v>
      </c>
      <c r="AT643" s="35">
        <v>0</v>
      </c>
      <c r="AU643" s="31" t="str">
        <f t="shared" si="12"/>
        <v>库存为0</v>
      </c>
      <c r="AV643" s="36" t="str">
        <f>IFERROR(时间!$B$4+AU643,"上周无销量")</f>
        <v>上周无销量</v>
      </c>
    </row>
    <row r="644" spans="1:48">
      <c r="A644" s="21" t="s">
        <v>1327</v>
      </c>
      <c r="B644" t="s">
        <v>1251</v>
      </c>
      <c r="C644" t="s">
        <v>1299</v>
      </c>
      <c r="D644" s="31">
        <v>0</v>
      </c>
      <c r="E644" s="31">
        <v>0</v>
      </c>
      <c r="F644" s="31">
        <v>0</v>
      </c>
      <c r="G644" s="31">
        <v>0</v>
      </c>
      <c r="H644" s="32">
        <v>0</v>
      </c>
      <c r="I644">
        <v>0</v>
      </c>
      <c r="J644" s="33">
        <v>0</v>
      </c>
      <c r="K644" s="33">
        <v>0</v>
      </c>
      <c r="L644" s="33">
        <v>0</v>
      </c>
      <c r="M644">
        <v>0</v>
      </c>
      <c r="N644">
        <v>0</v>
      </c>
      <c r="O644">
        <v>0</v>
      </c>
      <c r="P644" t="s">
        <v>54</v>
      </c>
      <c r="Q644" t="s">
        <v>54</v>
      </c>
      <c r="R644" t="s">
        <v>54</v>
      </c>
      <c r="S644" t="s">
        <v>54</v>
      </c>
      <c r="T644" t="s">
        <v>54</v>
      </c>
      <c r="U644" t="s">
        <v>54</v>
      </c>
      <c r="V644" t="s">
        <v>54</v>
      </c>
      <c r="W644" t="s">
        <v>54</v>
      </c>
      <c r="X644" s="23" t="s">
        <v>54</v>
      </c>
      <c r="Y644" s="23" t="s">
        <v>54</v>
      </c>
      <c r="Z644" s="23" t="s">
        <v>54</v>
      </c>
      <c r="AA644" s="23" t="s">
        <v>54</v>
      </c>
      <c r="AB644" t="s">
        <v>54</v>
      </c>
      <c r="AC644" t="s">
        <v>54</v>
      </c>
      <c r="AD644" t="s">
        <v>54</v>
      </c>
      <c r="AE644" t="s">
        <v>54</v>
      </c>
      <c r="AF644" s="23" t="s">
        <v>54</v>
      </c>
      <c r="AG644" s="23" t="s">
        <v>54</v>
      </c>
      <c r="AH644" s="23" t="s">
        <v>54</v>
      </c>
      <c r="AI644" s="23" t="s">
        <v>54</v>
      </c>
      <c r="AJ644">
        <v>0</v>
      </c>
      <c r="AK644">
        <v>0</v>
      </c>
      <c r="AL644">
        <v>0</v>
      </c>
      <c r="AM644">
        <v>0</v>
      </c>
      <c r="AN644" s="23" t="e">
        <v>#DIV/0!</v>
      </c>
      <c r="AO644" s="23" t="e">
        <v>#DIV/0!</v>
      </c>
      <c r="AP644" s="23" t="e">
        <v>#DIV/0!</v>
      </c>
      <c r="AQ644" s="23" t="e">
        <v>#DIV/0!</v>
      </c>
      <c r="AR644" s="35">
        <v>0</v>
      </c>
      <c r="AS644" s="35">
        <v>0</v>
      </c>
      <c r="AT644" s="35">
        <v>0</v>
      </c>
      <c r="AU644" s="31" t="str">
        <f t="shared" si="12"/>
        <v>库存为0</v>
      </c>
      <c r="AV644" s="36" t="str">
        <f>IFERROR(时间!$B$4+AU644,"上周无销量")</f>
        <v>上周无销量</v>
      </c>
    </row>
    <row r="645" spans="1:48">
      <c r="A645" s="21" t="s">
        <v>1328</v>
      </c>
      <c r="B645" t="s">
        <v>1253</v>
      </c>
      <c r="C645" t="s">
        <v>1299</v>
      </c>
      <c r="D645" s="31">
        <v>0</v>
      </c>
      <c r="E645" s="31">
        <v>0</v>
      </c>
      <c r="F645" s="31">
        <v>0</v>
      </c>
      <c r="G645" s="31">
        <v>0</v>
      </c>
      <c r="H645" s="32">
        <v>0</v>
      </c>
      <c r="I645">
        <v>0</v>
      </c>
      <c r="J645" s="33">
        <v>0</v>
      </c>
      <c r="K645" s="33">
        <v>0</v>
      </c>
      <c r="L645" s="33">
        <v>0</v>
      </c>
      <c r="M645">
        <v>0</v>
      </c>
      <c r="N645">
        <v>0</v>
      </c>
      <c r="O645">
        <v>0</v>
      </c>
      <c r="P645" t="s">
        <v>54</v>
      </c>
      <c r="Q645" t="s">
        <v>54</v>
      </c>
      <c r="R645" t="s">
        <v>54</v>
      </c>
      <c r="S645" t="s">
        <v>54</v>
      </c>
      <c r="T645" t="s">
        <v>54</v>
      </c>
      <c r="U645" t="s">
        <v>54</v>
      </c>
      <c r="V645" t="s">
        <v>54</v>
      </c>
      <c r="W645" t="s">
        <v>54</v>
      </c>
      <c r="X645" s="23" t="s">
        <v>54</v>
      </c>
      <c r="Y645" s="23" t="s">
        <v>54</v>
      </c>
      <c r="Z645" s="23" t="s">
        <v>54</v>
      </c>
      <c r="AA645" s="23" t="s">
        <v>54</v>
      </c>
      <c r="AB645" t="s">
        <v>54</v>
      </c>
      <c r="AC645" t="s">
        <v>54</v>
      </c>
      <c r="AD645" t="s">
        <v>54</v>
      </c>
      <c r="AE645" t="s">
        <v>54</v>
      </c>
      <c r="AF645" s="23" t="s">
        <v>54</v>
      </c>
      <c r="AG645" s="23" t="s">
        <v>54</v>
      </c>
      <c r="AH645" s="23" t="s">
        <v>54</v>
      </c>
      <c r="AI645" s="23" t="s">
        <v>54</v>
      </c>
      <c r="AJ645">
        <v>0</v>
      </c>
      <c r="AK645">
        <v>0</v>
      </c>
      <c r="AL645">
        <v>0</v>
      </c>
      <c r="AM645">
        <v>0</v>
      </c>
      <c r="AN645" s="23" t="e">
        <v>#DIV/0!</v>
      </c>
      <c r="AO645" s="23" t="e">
        <v>#DIV/0!</v>
      </c>
      <c r="AP645" s="23" t="e">
        <v>#DIV/0!</v>
      </c>
      <c r="AQ645" s="23" t="e">
        <v>#DIV/0!</v>
      </c>
      <c r="AR645" s="35">
        <v>0</v>
      </c>
      <c r="AS645" s="35">
        <v>0</v>
      </c>
      <c r="AT645" s="35">
        <v>0</v>
      </c>
      <c r="AU645" s="31" t="str">
        <f t="shared" ref="AU645:AU708" si="13">IF(AR645="","库存为"&amp;M645,IF(AS645=0,"库存为"&amp;M645,INT(M645/AR645)))</f>
        <v>库存为0</v>
      </c>
      <c r="AV645" s="36" t="str">
        <f>IFERROR(时间!$B$4+AU645,"上周无销量")</f>
        <v>上周无销量</v>
      </c>
    </row>
    <row r="646" spans="1:48">
      <c r="A646" s="21" t="s">
        <v>1329</v>
      </c>
      <c r="B646" t="s">
        <v>1255</v>
      </c>
      <c r="C646" t="s">
        <v>1299</v>
      </c>
      <c r="D646" s="31">
        <v>0</v>
      </c>
      <c r="E646" s="31">
        <v>0</v>
      </c>
      <c r="F646" s="31">
        <v>0</v>
      </c>
      <c r="G646" s="31">
        <v>0</v>
      </c>
      <c r="H646" s="32">
        <v>0</v>
      </c>
      <c r="I646">
        <v>0</v>
      </c>
      <c r="J646" s="33">
        <v>0</v>
      </c>
      <c r="K646" s="33">
        <v>0</v>
      </c>
      <c r="L646" s="33">
        <v>0</v>
      </c>
      <c r="M646">
        <v>0</v>
      </c>
      <c r="N646">
        <v>0</v>
      </c>
      <c r="O646">
        <v>0</v>
      </c>
      <c r="P646" t="s">
        <v>54</v>
      </c>
      <c r="Q646" t="s">
        <v>54</v>
      </c>
      <c r="R646" t="s">
        <v>54</v>
      </c>
      <c r="S646" t="s">
        <v>54</v>
      </c>
      <c r="T646" t="s">
        <v>54</v>
      </c>
      <c r="U646" t="s">
        <v>54</v>
      </c>
      <c r="V646" t="s">
        <v>54</v>
      </c>
      <c r="W646" t="s">
        <v>54</v>
      </c>
      <c r="X646" s="23" t="s">
        <v>54</v>
      </c>
      <c r="Y646" s="23" t="s">
        <v>54</v>
      </c>
      <c r="Z646" s="23" t="s">
        <v>54</v>
      </c>
      <c r="AA646" s="23" t="s">
        <v>54</v>
      </c>
      <c r="AB646" t="s">
        <v>54</v>
      </c>
      <c r="AC646" t="s">
        <v>54</v>
      </c>
      <c r="AD646" t="s">
        <v>54</v>
      </c>
      <c r="AE646" t="s">
        <v>54</v>
      </c>
      <c r="AF646" s="23" t="s">
        <v>54</v>
      </c>
      <c r="AG646" s="23" t="s">
        <v>54</v>
      </c>
      <c r="AH646" s="23" t="s">
        <v>54</v>
      </c>
      <c r="AI646" s="23" t="s">
        <v>54</v>
      </c>
      <c r="AJ646">
        <v>0</v>
      </c>
      <c r="AK646">
        <v>0</v>
      </c>
      <c r="AL646">
        <v>0</v>
      </c>
      <c r="AM646">
        <v>0</v>
      </c>
      <c r="AN646" s="23" t="e">
        <v>#DIV/0!</v>
      </c>
      <c r="AO646" s="23" t="e">
        <v>#DIV/0!</v>
      </c>
      <c r="AP646" s="23" t="e">
        <v>#DIV/0!</v>
      </c>
      <c r="AQ646" s="23" t="e">
        <v>#DIV/0!</v>
      </c>
      <c r="AR646" s="35">
        <v>0</v>
      </c>
      <c r="AS646" s="35">
        <v>0</v>
      </c>
      <c r="AT646" s="35">
        <v>0</v>
      </c>
      <c r="AU646" s="31" t="str">
        <f t="shared" si="13"/>
        <v>库存为0</v>
      </c>
      <c r="AV646" s="36" t="str">
        <f>IFERROR(时间!$B$4+AU646,"上周无销量")</f>
        <v>上周无销量</v>
      </c>
    </row>
    <row r="647" spans="1:48">
      <c r="A647" s="21" t="s">
        <v>1330</v>
      </c>
      <c r="B647" t="s">
        <v>1257</v>
      </c>
      <c r="C647" t="s">
        <v>1299</v>
      </c>
      <c r="D647" s="31">
        <v>0</v>
      </c>
      <c r="E647" s="31">
        <v>0</v>
      </c>
      <c r="F647" s="31">
        <v>0</v>
      </c>
      <c r="G647" s="31">
        <v>0</v>
      </c>
      <c r="H647" s="32">
        <v>0</v>
      </c>
      <c r="I647">
        <v>0</v>
      </c>
      <c r="J647" s="33">
        <v>0</v>
      </c>
      <c r="K647" s="33">
        <v>0</v>
      </c>
      <c r="L647" s="33">
        <v>0</v>
      </c>
      <c r="M647">
        <v>0</v>
      </c>
      <c r="N647">
        <v>0</v>
      </c>
      <c r="O647">
        <v>0</v>
      </c>
      <c r="P647" t="s">
        <v>54</v>
      </c>
      <c r="Q647" t="s">
        <v>54</v>
      </c>
      <c r="R647" t="s">
        <v>54</v>
      </c>
      <c r="S647" t="s">
        <v>54</v>
      </c>
      <c r="T647" t="s">
        <v>54</v>
      </c>
      <c r="U647" t="s">
        <v>54</v>
      </c>
      <c r="V647" t="s">
        <v>54</v>
      </c>
      <c r="W647" t="s">
        <v>54</v>
      </c>
      <c r="X647" s="23" t="s">
        <v>54</v>
      </c>
      <c r="Y647" s="23" t="s">
        <v>54</v>
      </c>
      <c r="Z647" s="23" t="s">
        <v>54</v>
      </c>
      <c r="AA647" s="23" t="s">
        <v>54</v>
      </c>
      <c r="AB647" t="s">
        <v>54</v>
      </c>
      <c r="AC647" t="s">
        <v>54</v>
      </c>
      <c r="AD647" t="s">
        <v>54</v>
      </c>
      <c r="AE647" t="s">
        <v>54</v>
      </c>
      <c r="AF647" s="23" t="s">
        <v>54</v>
      </c>
      <c r="AG647" s="23" t="s">
        <v>54</v>
      </c>
      <c r="AH647" s="23" t="s">
        <v>54</v>
      </c>
      <c r="AI647" s="23" t="s">
        <v>54</v>
      </c>
      <c r="AJ647">
        <v>0</v>
      </c>
      <c r="AK647">
        <v>0</v>
      </c>
      <c r="AL647">
        <v>0</v>
      </c>
      <c r="AM647">
        <v>0</v>
      </c>
      <c r="AN647" s="23" t="e">
        <v>#DIV/0!</v>
      </c>
      <c r="AO647" s="23" t="e">
        <v>#DIV/0!</v>
      </c>
      <c r="AP647" s="23" t="e">
        <v>#DIV/0!</v>
      </c>
      <c r="AQ647" s="23" t="e">
        <v>#DIV/0!</v>
      </c>
      <c r="AR647" s="35">
        <v>0</v>
      </c>
      <c r="AS647" s="35">
        <v>0</v>
      </c>
      <c r="AT647" s="35">
        <v>0</v>
      </c>
      <c r="AU647" s="31" t="str">
        <f t="shared" si="13"/>
        <v>库存为0</v>
      </c>
      <c r="AV647" s="36" t="str">
        <f>IFERROR(时间!$B$4+AU647,"上周无销量")</f>
        <v>上周无销量</v>
      </c>
    </row>
    <row r="648" spans="1:48">
      <c r="A648" s="21" t="s">
        <v>1331</v>
      </c>
      <c r="B648" t="s">
        <v>1259</v>
      </c>
      <c r="C648" t="s">
        <v>1299</v>
      </c>
      <c r="D648" s="31">
        <v>0</v>
      </c>
      <c r="E648" s="31">
        <v>0</v>
      </c>
      <c r="F648" s="31">
        <v>0</v>
      </c>
      <c r="G648" s="31">
        <v>0</v>
      </c>
      <c r="H648" s="32">
        <v>0</v>
      </c>
      <c r="I648">
        <v>0</v>
      </c>
      <c r="J648" s="33">
        <v>0</v>
      </c>
      <c r="K648" s="33">
        <v>0</v>
      </c>
      <c r="L648" s="33">
        <v>0</v>
      </c>
      <c r="M648">
        <v>0</v>
      </c>
      <c r="N648">
        <v>0</v>
      </c>
      <c r="O648">
        <v>0</v>
      </c>
      <c r="P648" t="s">
        <v>54</v>
      </c>
      <c r="Q648" t="s">
        <v>54</v>
      </c>
      <c r="R648" t="s">
        <v>54</v>
      </c>
      <c r="S648" t="s">
        <v>54</v>
      </c>
      <c r="T648" t="s">
        <v>54</v>
      </c>
      <c r="U648" t="s">
        <v>54</v>
      </c>
      <c r="V648" t="s">
        <v>54</v>
      </c>
      <c r="W648" t="s">
        <v>54</v>
      </c>
      <c r="X648" s="23" t="s">
        <v>54</v>
      </c>
      <c r="Y648" s="23" t="s">
        <v>54</v>
      </c>
      <c r="Z648" s="23" t="s">
        <v>54</v>
      </c>
      <c r="AA648" s="23" t="s">
        <v>54</v>
      </c>
      <c r="AB648" t="s">
        <v>54</v>
      </c>
      <c r="AC648" t="s">
        <v>54</v>
      </c>
      <c r="AD648" t="s">
        <v>54</v>
      </c>
      <c r="AE648" t="s">
        <v>54</v>
      </c>
      <c r="AF648" s="23" t="s">
        <v>54</v>
      </c>
      <c r="AG648" s="23" t="s">
        <v>54</v>
      </c>
      <c r="AH648" s="23" t="s">
        <v>54</v>
      </c>
      <c r="AI648" s="23" t="s">
        <v>54</v>
      </c>
      <c r="AJ648">
        <v>0</v>
      </c>
      <c r="AK648">
        <v>0</v>
      </c>
      <c r="AL648">
        <v>0</v>
      </c>
      <c r="AM648">
        <v>0</v>
      </c>
      <c r="AN648" s="23" t="e">
        <v>#DIV/0!</v>
      </c>
      <c r="AO648" s="23" t="e">
        <v>#DIV/0!</v>
      </c>
      <c r="AP648" s="23" t="e">
        <v>#DIV/0!</v>
      </c>
      <c r="AQ648" s="23" t="e">
        <v>#DIV/0!</v>
      </c>
      <c r="AR648" s="35">
        <v>0</v>
      </c>
      <c r="AS648" s="35">
        <v>0</v>
      </c>
      <c r="AT648" s="35">
        <v>0</v>
      </c>
      <c r="AU648" s="31" t="str">
        <f t="shared" si="13"/>
        <v>库存为0</v>
      </c>
      <c r="AV648" s="36" t="str">
        <f>IFERROR(时间!$B$4+AU648,"上周无销量")</f>
        <v>上周无销量</v>
      </c>
    </row>
    <row r="649" spans="1:48">
      <c r="A649" s="21" t="s">
        <v>1332</v>
      </c>
      <c r="B649" t="s">
        <v>1261</v>
      </c>
      <c r="C649" t="s">
        <v>1299</v>
      </c>
      <c r="D649" s="31">
        <v>0</v>
      </c>
      <c r="E649" s="31">
        <v>0</v>
      </c>
      <c r="F649" s="31">
        <v>0</v>
      </c>
      <c r="G649" s="31">
        <v>0</v>
      </c>
      <c r="H649" s="32">
        <v>0</v>
      </c>
      <c r="I649">
        <v>0</v>
      </c>
      <c r="J649" s="33">
        <v>0</v>
      </c>
      <c r="K649" s="33">
        <v>0</v>
      </c>
      <c r="L649" s="33">
        <v>0</v>
      </c>
      <c r="M649">
        <v>0</v>
      </c>
      <c r="N649">
        <v>0</v>
      </c>
      <c r="O649">
        <v>0</v>
      </c>
      <c r="P649" t="s">
        <v>54</v>
      </c>
      <c r="Q649" t="s">
        <v>54</v>
      </c>
      <c r="R649" t="s">
        <v>54</v>
      </c>
      <c r="S649" t="s">
        <v>54</v>
      </c>
      <c r="T649" t="s">
        <v>54</v>
      </c>
      <c r="U649" t="s">
        <v>54</v>
      </c>
      <c r="V649" t="s">
        <v>54</v>
      </c>
      <c r="W649" t="s">
        <v>54</v>
      </c>
      <c r="X649" s="23" t="s">
        <v>54</v>
      </c>
      <c r="Y649" s="23" t="s">
        <v>54</v>
      </c>
      <c r="Z649" s="23" t="s">
        <v>54</v>
      </c>
      <c r="AA649" s="23" t="s">
        <v>54</v>
      </c>
      <c r="AB649" t="s">
        <v>54</v>
      </c>
      <c r="AC649" t="s">
        <v>54</v>
      </c>
      <c r="AD649" t="s">
        <v>54</v>
      </c>
      <c r="AE649" t="s">
        <v>54</v>
      </c>
      <c r="AF649" s="23" t="s">
        <v>54</v>
      </c>
      <c r="AG649" s="23" t="s">
        <v>54</v>
      </c>
      <c r="AH649" s="23" t="s">
        <v>54</v>
      </c>
      <c r="AI649" s="23" t="s">
        <v>54</v>
      </c>
      <c r="AJ649">
        <v>0</v>
      </c>
      <c r="AK649">
        <v>0</v>
      </c>
      <c r="AL649">
        <v>0</v>
      </c>
      <c r="AM649">
        <v>0</v>
      </c>
      <c r="AN649" s="23" t="e">
        <v>#DIV/0!</v>
      </c>
      <c r="AO649" s="23" t="e">
        <v>#DIV/0!</v>
      </c>
      <c r="AP649" s="23" t="e">
        <v>#DIV/0!</v>
      </c>
      <c r="AQ649" s="23" t="e">
        <v>#DIV/0!</v>
      </c>
      <c r="AR649" s="35">
        <v>0</v>
      </c>
      <c r="AS649" s="35">
        <v>0</v>
      </c>
      <c r="AT649" s="35">
        <v>0</v>
      </c>
      <c r="AU649" s="31" t="str">
        <f t="shared" si="13"/>
        <v>库存为0</v>
      </c>
      <c r="AV649" s="36" t="str">
        <f>IFERROR(时间!$B$4+AU649,"上周无销量")</f>
        <v>上周无销量</v>
      </c>
    </row>
    <row r="650" spans="1:48">
      <c r="A650" s="21" t="s">
        <v>1333</v>
      </c>
      <c r="B650" t="s">
        <v>1263</v>
      </c>
      <c r="C650" t="s">
        <v>1299</v>
      </c>
      <c r="D650" s="31">
        <v>0</v>
      </c>
      <c r="E650" s="31">
        <v>0</v>
      </c>
      <c r="F650" s="31">
        <v>0</v>
      </c>
      <c r="G650" s="31">
        <v>0</v>
      </c>
      <c r="H650" s="32">
        <v>0</v>
      </c>
      <c r="I650">
        <v>0</v>
      </c>
      <c r="J650" s="33">
        <v>0</v>
      </c>
      <c r="K650" s="33">
        <v>0</v>
      </c>
      <c r="L650" s="33">
        <v>0</v>
      </c>
      <c r="M650">
        <v>0</v>
      </c>
      <c r="N650">
        <v>0</v>
      </c>
      <c r="O650">
        <v>0</v>
      </c>
      <c r="P650" t="s">
        <v>54</v>
      </c>
      <c r="Q650" t="s">
        <v>54</v>
      </c>
      <c r="R650" t="s">
        <v>54</v>
      </c>
      <c r="S650" t="s">
        <v>54</v>
      </c>
      <c r="T650" t="s">
        <v>54</v>
      </c>
      <c r="U650" t="s">
        <v>54</v>
      </c>
      <c r="V650" t="s">
        <v>54</v>
      </c>
      <c r="W650" t="s">
        <v>54</v>
      </c>
      <c r="X650" s="23" t="s">
        <v>54</v>
      </c>
      <c r="Y650" s="23" t="s">
        <v>54</v>
      </c>
      <c r="Z650" s="23" t="s">
        <v>54</v>
      </c>
      <c r="AA650" s="23" t="s">
        <v>54</v>
      </c>
      <c r="AB650" t="s">
        <v>54</v>
      </c>
      <c r="AC650" t="s">
        <v>54</v>
      </c>
      <c r="AD650" t="s">
        <v>54</v>
      </c>
      <c r="AE650" t="s">
        <v>54</v>
      </c>
      <c r="AF650" s="23" t="s">
        <v>54</v>
      </c>
      <c r="AG650" s="23" t="s">
        <v>54</v>
      </c>
      <c r="AH650" s="23" t="s">
        <v>54</v>
      </c>
      <c r="AI650" s="23" t="s">
        <v>54</v>
      </c>
      <c r="AJ650">
        <v>0</v>
      </c>
      <c r="AK650">
        <v>0</v>
      </c>
      <c r="AL650">
        <v>0</v>
      </c>
      <c r="AM650">
        <v>0</v>
      </c>
      <c r="AN650" s="23" t="e">
        <v>#DIV/0!</v>
      </c>
      <c r="AO650" s="23" t="e">
        <v>#DIV/0!</v>
      </c>
      <c r="AP650" s="23" t="e">
        <v>#DIV/0!</v>
      </c>
      <c r="AQ650" s="23" t="e">
        <v>#DIV/0!</v>
      </c>
      <c r="AR650" s="35">
        <v>0</v>
      </c>
      <c r="AS650" s="35">
        <v>0</v>
      </c>
      <c r="AT650" s="35">
        <v>0</v>
      </c>
      <c r="AU650" s="31" t="str">
        <f t="shared" si="13"/>
        <v>库存为0</v>
      </c>
      <c r="AV650" s="36" t="str">
        <f>IFERROR(时间!$B$4+AU650,"上周无销量")</f>
        <v>上周无销量</v>
      </c>
    </row>
    <row r="651" spans="1:48">
      <c r="A651" s="21" t="s">
        <v>1334</v>
      </c>
      <c r="B651" t="s">
        <v>1265</v>
      </c>
      <c r="C651" t="s">
        <v>1299</v>
      </c>
      <c r="D651" s="31">
        <v>0</v>
      </c>
      <c r="E651" s="31">
        <v>0</v>
      </c>
      <c r="F651" s="31">
        <v>0</v>
      </c>
      <c r="G651" s="31">
        <v>0</v>
      </c>
      <c r="H651" s="32">
        <v>0</v>
      </c>
      <c r="I651">
        <v>0</v>
      </c>
      <c r="J651" s="33">
        <v>0</v>
      </c>
      <c r="K651" s="33">
        <v>0</v>
      </c>
      <c r="L651" s="33">
        <v>0</v>
      </c>
      <c r="M651">
        <v>0</v>
      </c>
      <c r="N651">
        <v>0</v>
      </c>
      <c r="O651">
        <v>0</v>
      </c>
      <c r="P651" t="s">
        <v>54</v>
      </c>
      <c r="Q651" t="s">
        <v>54</v>
      </c>
      <c r="R651" t="s">
        <v>54</v>
      </c>
      <c r="S651" t="s">
        <v>54</v>
      </c>
      <c r="T651" t="s">
        <v>54</v>
      </c>
      <c r="U651" t="s">
        <v>54</v>
      </c>
      <c r="V651" t="s">
        <v>54</v>
      </c>
      <c r="W651" t="s">
        <v>54</v>
      </c>
      <c r="X651" s="23" t="s">
        <v>54</v>
      </c>
      <c r="Y651" s="23" t="s">
        <v>54</v>
      </c>
      <c r="Z651" s="23" t="s">
        <v>54</v>
      </c>
      <c r="AA651" s="23" t="s">
        <v>54</v>
      </c>
      <c r="AB651" t="s">
        <v>54</v>
      </c>
      <c r="AC651" t="s">
        <v>54</v>
      </c>
      <c r="AD651" t="s">
        <v>54</v>
      </c>
      <c r="AE651" t="s">
        <v>54</v>
      </c>
      <c r="AF651" s="23" t="s">
        <v>54</v>
      </c>
      <c r="AG651" s="23" t="s">
        <v>54</v>
      </c>
      <c r="AH651" s="23" t="s">
        <v>54</v>
      </c>
      <c r="AI651" s="23" t="s">
        <v>54</v>
      </c>
      <c r="AJ651">
        <v>0</v>
      </c>
      <c r="AK651">
        <v>0</v>
      </c>
      <c r="AL651">
        <v>0</v>
      </c>
      <c r="AM651">
        <v>0</v>
      </c>
      <c r="AN651" s="23" t="e">
        <v>#DIV/0!</v>
      </c>
      <c r="AO651" s="23" t="e">
        <v>#DIV/0!</v>
      </c>
      <c r="AP651" s="23" t="e">
        <v>#DIV/0!</v>
      </c>
      <c r="AQ651" s="23" t="e">
        <v>#DIV/0!</v>
      </c>
      <c r="AR651" s="35">
        <v>0</v>
      </c>
      <c r="AS651" s="35">
        <v>0</v>
      </c>
      <c r="AT651" s="35">
        <v>0</v>
      </c>
      <c r="AU651" s="31" t="str">
        <f t="shared" si="13"/>
        <v>库存为0</v>
      </c>
      <c r="AV651" s="36" t="str">
        <f>IFERROR(时间!$B$4+AU651,"上周无销量")</f>
        <v>上周无销量</v>
      </c>
    </row>
    <row r="652" spans="1:48">
      <c r="A652" s="21" t="s">
        <v>1335</v>
      </c>
      <c r="B652" t="s">
        <v>1267</v>
      </c>
      <c r="C652" t="s">
        <v>1299</v>
      </c>
      <c r="D652" s="31">
        <v>0</v>
      </c>
      <c r="E652" s="31">
        <v>0</v>
      </c>
      <c r="F652" s="31">
        <v>0</v>
      </c>
      <c r="G652" s="31">
        <v>0</v>
      </c>
      <c r="H652" s="32">
        <v>0</v>
      </c>
      <c r="I652">
        <v>0</v>
      </c>
      <c r="J652" s="33">
        <v>0</v>
      </c>
      <c r="K652" s="33">
        <v>0</v>
      </c>
      <c r="L652" s="33">
        <v>0</v>
      </c>
      <c r="M652">
        <v>0</v>
      </c>
      <c r="N652">
        <v>0</v>
      </c>
      <c r="O652">
        <v>0</v>
      </c>
      <c r="P652" t="s">
        <v>54</v>
      </c>
      <c r="Q652" t="s">
        <v>54</v>
      </c>
      <c r="R652" t="s">
        <v>54</v>
      </c>
      <c r="S652" t="s">
        <v>54</v>
      </c>
      <c r="T652" t="s">
        <v>54</v>
      </c>
      <c r="U652" t="s">
        <v>54</v>
      </c>
      <c r="V652" t="s">
        <v>54</v>
      </c>
      <c r="W652" t="s">
        <v>54</v>
      </c>
      <c r="X652" s="23" t="s">
        <v>54</v>
      </c>
      <c r="Y652" s="23" t="s">
        <v>54</v>
      </c>
      <c r="Z652" s="23" t="s">
        <v>54</v>
      </c>
      <c r="AA652" s="23" t="s">
        <v>54</v>
      </c>
      <c r="AB652" t="s">
        <v>54</v>
      </c>
      <c r="AC652" t="s">
        <v>54</v>
      </c>
      <c r="AD652" t="s">
        <v>54</v>
      </c>
      <c r="AE652" t="s">
        <v>54</v>
      </c>
      <c r="AF652" s="23" t="s">
        <v>54</v>
      </c>
      <c r="AG652" s="23" t="s">
        <v>54</v>
      </c>
      <c r="AH652" s="23" t="s">
        <v>54</v>
      </c>
      <c r="AI652" s="23" t="s">
        <v>54</v>
      </c>
      <c r="AJ652">
        <v>0</v>
      </c>
      <c r="AK652">
        <v>0</v>
      </c>
      <c r="AL652">
        <v>0</v>
      </c>
      <c r="AM652">
        <v>0</v>
      </c>
      <c r="AN652" s="23" t="e">
        <v>#DIV/0!</v>
      </c>
      <c r="AO652" s="23" t="e">
        <v>#DIV/0!</v>
      </c>
      <c r="AP652" s="23" t="e">
        <v>#DIV/0!</v>
      </c>
      <c r="AQ652" s="23" t="e">
        <v>#DIV/0!</v>
      </c>
      <c r="AR652" s="35">
        <v>0</v>
      </c>
      <c r="AS652" s="35">
        <v>0</v>
      </c>
      <c r="AT652" s="35">
        <v>0</v>
      </c>
      <c r="AU652" s="31" t="str">
        <f t="shared" si="13"/>
        <v>库存为0</v>
      </c>
      <c r="AV652" s="36" t="str">
        <f>IFERROR(时间!$B$4+AU652,"上周无销量")</f>
        <v>上周无销量</v>
      </c>
    </row>
    <row r="653" spans="1:48">
      <c r="A653" s="21" t="s">
        <v>1336</v>
      </c>
      <c r="B653" t="s">
        <v>1269</v>
      </c>
      <c r="C653" t="s">
        <v>1299</v>
      </c>
      <c r="D653" s="31">
        <v>0</v>
      </c>
      <c r="E653" s="31">
        <v>0</v>
      </c>
      <c r="F653" s="31">
        <v>0</v>
      </c>
      <c r="G653" s="31">
        <v>0</v>
      </c>
      <c r="H653" s="32">
        <v>0</v>
      </c>
      <c r="I653">
        <v>0</v>
      </c>
      <c r="J653" s="33">
        <v>0</v>
      </c>
      <c r="K653" s="33">
        <v>0</v>
      </c>
      <c r="L653" s="33">
        <v>0</v>
      </c>
      <c r="M653">
        <v>0</v>
      </c>
      <c r="N653">
        <v>0</v>
      </c>
      <c r="O653">
        <v>0</v>
      </c>
      <c r="P653" t="s">
        <v>54</v>
      </c>
      <c r="Q653" t="s">
        <v>54</v>
      </c>
      <c r="R653" t="s">
        <v>54</v>
      </c>
      <c r="S653" t="s">
        <v>54</v>
      </c>
      <c r="T653" t="s">
        <v>54</v>
      </c>
      <c r="U653" t="s">
        <v>54</v>
      </c>
      <c r="V653" t="s">
        <v>54</v>
      </c>
      <c r="W653" t="s">
        <v>54</v>
      </c>
      <c r="X653" s="23" t="s">
        <v>54</v>
      </c>
      <c r="Y653" s="23" t="s">
        <v>54</v>
      </c>
      <c r="Z653" s="23" t="s">
        <v>54</v>
      </c>
      <c r="AA653" s="23" t="s">
        <v>54</v>
      </c>
      <c r="AB653" t="s">
        <v>54</v>
      </c>
      <c r="AC653" t="s">
        <v>54</v>
      </c>
      <c r="AD653" t="s">
        <v>54</v>
      </c>
      <c r="AE653" t="s">
        <v>54</v>
      </c>
      <c r="AF653" s="23" t="s">
        <v>54</v>
      </c>
      <c r="AG653" s="23" t="s">
        <v>54</v>
      </c>
      <c r="AH653" s="23" t="s">
        <v>54</v>
      </c>
      <c r="AI653" s="23" t="s">
        <v>54</v>
      </c>
      <c r="AJ653">
        <v>1</v>
      </c>
      <c r="AK653">
        <v>0</v>
      </c>
      <c r="AL653">
        <v>0</v>
      </c>
      <c r="AM653">
        <v>0</v>
      </c>
      <c r="AN653" s="23">
        <v>0</v>
      </c>
      <c r="AO653" s="23" t="e">
        <v>#DIV/0!</v>
      </c>
      <c r="AP653" s="23" t="e">
        <v>#DIV/0!</v>
      </c>
      <c r="AQ653" s="23" t="e">
        <v>#DIV/0!</v>
      </c>
      <c r="AR653" s="35">
        <v>0</v>
      </c>
      <c r="AS653" s="35">
        <v>0</v>
      </c>
      <c r="AT653" s="35">
        <v>0</v>
      </c>
      <c r="AU653" s="31" t="str">
        <f t="shared" si="13"/>
        <v>库存为0</v>
      </c>
      <c r="AV653" s="36" t="str">
        <f>IFERROR(时间!$B$4+AU653,"上周无销量")</f>
        <v>上周无销量</v>
      </c>
    </row>
    <row r="654" spans="1:48">
      <c r="A654" s="21" t="s">
        <v>1337</v>
      </c>
      <c r="B654" t="s">
        <v>1271</v>
      </c>
      <c r="C654" t="s">
        <v>1299</v>
      </c>
      <c r="D654" s="31">
        <v>0</v>
      </c>
      <c r="E654" s="31">
        <v>0</v>
      </c>
      <c r="F654" s="31">
        <v>0</v>
      </c>
      <c r="G654" s="31">
        <v>0</v>
      </c>
      <c r="H654" s="32">
        <v>0</v>
      </c>
      <c r="I654">
        <v>0</v>
      </c>
      <c r="J654" s="33">
        <v>0</v>
      </c>
      <c r="K654" s="33">
        <v>0</v>
      </c>
      <c r="L654" s="33">
        <v>0</v>
      </c>
      <c r="M654">
        <v>0</v>
      </c>
      <c r="N654">
        <v>0</v>
      </c>
      <c r="O654">
        <v>0</v>
      </c>
      <c r="P654" t="s">
        <v>54</v>
      </c>
      <c r="Q654" t="s">
        <v>54</v>
      </c>
      <c r="R654" t="s">
        <v>54</v>
      </c>
      <c r="S654" t="s">
        <v>54</v>
      </c>
      <c r="T654" t="s">
        <v>54</v>
      </c>
      <c r="U654" t="s">
        <v>54</v>
      </c>
      <c r="V654" t="s">
        <v>54</v>
      </c>
      <c r="W654" t="s">
        <v>54</v>
      </c>
      <c r="X654" s="23" t="s">
        <v>54</v>
      </c>
      <c r="Y654" s="23" t="s">
        <v>54</v>
      </c>
      <c r="Z654" s="23" t="s">
        <v>54</v>
      </c>
      <c r="AA654" s="23" t="s">
        <v>54</v>
      </c>
      <c r="AB654" t="s">
        <v>54</v>
      </c>
      <c r="AC654" t="s">
        <v>54</v>
      </c>
      <c r="AD654" t="s">
        <v>54</v>
      </c>
      <c r="AE654" t="s">
        <v>54</v>
      </c>
      <c r="AF654" s="23" t="s">
        <v>54</v>
      </c>
      <c r="AG654" s="23" t="s">
        <v>54</v>
      </c>
      <c r="AH654" s="23" t="s">
        <v>54</v>
      </c>
      <c r="AI654" s="23" t="s">
        <v>54</v>
      </c>
      <c r="AJ654">
        <v>0</v>
      </c>
      <c r="AK654">
        <v>0</v>
      </c>
      <c r="AL654">
        <v>0</v>
      </c>
      <c r="AM654">
        <v>0</v>
      </c>
      <c r="AN654" s="23" t="e">
        <v>#DIV/0!</v>
      </c>
      <c r="AO654" s="23" t="e">
        <v>#DIV/0!</v>
      </c>
      <c r="AP654" s="23" t="e">
        <v>#DIV/0!</v>
      </c>
      <c r="AQ654" s="23" t="e">
        <v>#DIV/0!</v>
      </c>
      <c r="AR654" s="35">
        <v>0</v>
      </c>
      <c r="AS654" s="35">
        <v>0</v>
      </c>
      <c r="AT654" s="35">
        <v>0</v>
      </c>
      <c r="AU654" s="31" t="str">
        <f t="shared" si="13"/>
        <v>库存为0</v>
      </c>
      <c r="AV654" s="36" t="str">
        <f>IFERROR(时间!$B$4+AU654,"上周无销量")</f>
        <v>上周无销量</v>
      </c>
    </row>
    <row r="655" spans="1:48">
      <c r="A655" s="21" t="s">
        <v>1338</v>
      </c>
      <c r="B655" t="s">
        <v>1273</v>
      </c>
      <c r="C655" t="s">
        <v>1299</v>
      </c>
      <c r="D655" s="31">
        <v>0</v>
      </c>
      <c r="E655" s="31">
        <v>0</v>
      </c>
      <c r="F655" s="31">
        <v>0</v>
      </c>
      <c r="G655" s="31">
        <v>0</v>
      </c>
      <c r="H655" s="32">
        <v>0</v>
      </c>
      <c r="I655">
        <v>0</v>
      </c>
      <c r="J655" s="33">
        <v>0</v>
      </c>
      <c r="K655" s="33">
        <v>0</v>
      </c>
      <c r="L655" s="33">
        <v>0</v>
      </c>
      <c r="M655">
        <v>0</v>
      </c>
      <c r="N655">
        <v>0</v>
      </c>
      <c r="O655">
        <v>0</v>
      </c>
      <c r="P655" t="s">
        <v>54</v>
      </c>
      <c r="Q655" t="s">
        <v>54</v>
      </c>
      <c r="R655" t="s">
        <v>54</v>
      </c>
      <c r="S655" t="s">
        <v>54</v>
      </c>
      <c r="T655" t="s">
        <v>54</v>
      </c>
      <c r="U655" t="s">
        <v>54</v>
      </c>
      <c r="V655" t="s">
        <v>54</v>
      </c>
      <c r="W655" t="s">
        <v>54</v>
      </c>
      <c r="X655" s="23" t="s">
        <v>54</v>
      </c>
      <c r="Y655" s="23" t="s">
        <v>54</v>
      </c>
      <c r="Z655" s="23" t="s">
        <v>54</v>
      </c>
      <c r="AA655" s="23" t="s">
        <v>54</v>
      </c>
      <c r="AB655" t="s">
        <v>54</v>
      </c>
      <c r="AC655" t="s">
        <v>54</v>
      </c>
      <c r="AD655" t="s">
        <v>54</v>
      </c>
      <c r="AE655" t="s">
        <v>54</v>
      </c>
      <c r="AF655" s="23" t="s">
        <v>54</v>
      </c>
      <c r="AG655" s="23" t="s">
        <v>54</v>
      </c>
      <c r="AH655" s="23" t="s">
        <v>54</v>
      </c>
      <c r="AI655" s="23" t="s">
        <v>54</v>
      </c>
      <c r="AJ655">
        <v>1</v>
      </c>
      <c r="AK655">
        <v>0</v>
      </c>
      <c r="AL655">
        <v>0</v>
      </c>
      <c r="AM655">
        <v>0</v>
      </c>
      <c r="AN655" s="23">
        <v>0</v>
      </c>
      <c r="AO655" s="23" t="e">
        <v>#DIV/0!</v>
      </c>
      <c r="AP655" s="23" t="e">
        <v>#DIV/0!</v>
      </c>
      <c r="AQ655" s="23" t="e">
        <v>#DIV/0!</v>
      </c>
      <c r="AR655" s="35">
        <v>0</v>
      </c>
      <c r="AS655" s="35">
        <v>0</v>
      </c>
      <c r="AT655" s="35">
        <v>0</v>
      </c>
      <c r="AU655" s="31" t="str">
        <f t="shared" si="13"/>
        <v>库存为0</v>
      </c>
      <c r="AV655" s="36" t="str">
        <f>IFERROR(时间!$B$4+AU655,"上周无销量")</f>
        <v>上周无销量</v>
      </c>
    </row>
    <row r="656" spans="1:48">
      <c r="A656" s="21" t="s">
        <v>1339</v>
      </c>
      <c r="B656" t="s">
        <v>1275</v>
      </c>
      <c r="C656" t="s">
        <v>1299</v>
      </c>
      <c r="D656" s="31">
        <v>0</v>
      </c>
      <c r="E656" s="31">
        <v>0</v>
      </c>
      <c r="F656" s="31">
        <v>0</v>
      </c>
      <c r="G656" s="31">
        <v>0</v>
      </c>
      <c r="H656" s="32">
        <v>0</v>
      </c>
      <c r="I656">
        <v>0</v>
      </c>
      <c r="J656" s="33">
        <v>0</v>
      </c>
      <c r="K656" s="33">
        <v>0</v>
      </c>
      <c r="L656" s="33">
        <v>0</v>
      </c>
      <c r="M656">
        <v>0</v>
      </c>
      <c r="N656">
        <v>0</v>
      </c>
      <c r="O656">
        <v>0</v>
      </c>
      <c r="P656" t="s">
        <v>54</v>
      </c>
      <c r="Q656" t="s">
        <v>54</v>
      </c>
      <c r="R656" t="s">
        <v>54</v>
      </c>
      <c r="S656" t="s">
        <v>54</v>
      </c>
      <c r="T656" t="s">
        <v>54</v>
      </c>
      <c r="U656" t="s">
        <v>54</v>
      </c>
      <c r="V656" t="s">
        <v>54</v>
      </c>
      <c r="W656" t="s">
        <v>54</v>
      </c>
      <c r="X656" s="23" t="s">
        <v>54</v>
      </c>
      <c r="Y656" s="23" t="s">
        <v>54</v>
      </c>
      <c r="Z656" s="23" t="s">
        <v>54</v>
      </c>
      <c r="AA656" s="23" t="s">
        <v>54</v>
      </c>
      <c r="AB656" t="s">
        <v>54</v>
      </c>
      <c r="AC656" t="s">
        <v>54</v>
      </c>
      <c r="AD656" t="s">
        <v>54</v>
      </c>
      <c r="AE656" t="s">
        <v>54</v>
      </c>
      <c r="AF656" s="23" t="s">
        <v>54</v>
      </c>
      <c r="AG656" s="23" t="s">
        <v>54</v>
      </c>
      <c r="AH656" s="23" t="s">
        <v>54</v>
      </c>
      <c r="AI656" s="23" t="s">
        <v>54</v>
      </c>
      <c r="AJ656">
        <v>1</v>
      </c>
      <c r="AK656">
        <v>0</v>
      </c>
      <c r="AL656">
        <v>0</v>
      </c>
      <c r="AM656">
        <v>0</v>
      </c>
      <c r="AN656" s="23">
        <v>0</v>
      </c>
      <c r="AO656" s="23" t="e">
        <v>#DIV/0!</v>
      </c>
      <c r="AP656" s="23" t="e">
        <v>#DIV/0!</v>
      </c>
      <c r="AQ656" s="23" t="e">
        <v>#DIV/0!</v>
      </c>
      <c r="AR656" s="35">
        <v>0</v>
      </c>
      <c r="AS656" s="35">
        <v>0</v>
      </c>
      <c r="AT656" s="35">
        <v>0</v>
      </c>
      <c r="AU656" s="31" t="str">
        <f t="shared" si="13"/>
        <v>库存为0</v>
      </c>
      <c r="AV656" s="36" t="str">
        <f>IFERROR(时间!$B$4+AU656,"上周无销量")</f>
        <v>上周无销量</v>
      </c>
    </row>
    <row r="657" spans="1:48">
      <c r="A657" s="21" t="s">
        <v>1340</v>
      </c>
      <c r="B657" t="s">
        <v>1277</v>
      </c>
      <c r="C657" t="s">
        <v>1299</v>
      </c>
      <c r="D657" s="31">
        <v>0</v>
      </c>
      <c r="E657" s="31">
        <v>0</v>
      </c>
      <c r="F657" s="31">
        <v>0</v>
      </c>
      <c r="G657" s="31">
        <v>0</v>
      </c>
      <c r="H657" s="32">
        <v>0</v>
      </c>
      <c r="I657">
        <v>0</v>
      </c>
      <c r="J657" s="33">
        <v>0</v>
      </c>
      <c r="K657" s="33">
        <v>0</v>
      </c>
      <c r="L657" s="33">
        <v>0</v>
      </c>
      <c r="M657">
        <v>0</v>
      </c>
      <c r="N657">
        <v>0</v>
      </c>
      <c r="O657">
        <v>0</v>
      </c>
      <c r="P657" t="s">
        <v>54</v>
      </c>
      <c r="Q657" t="s">
        <v>54</v>
      </c>
      <c r="R657" t="s">
        <v>54</v>
      </c>
      <c r="S657" t="s">
        <v>54</v>
      </c>
      <c r="T657" t="s">
        <v>54</v>
      </c>
      <c r="U657" t="s">
        <v>54</v>
      </c>
      <c r="V657" t="s">
        <v>54</v>
      </c>
      <c r="W657" t="s">
        <v>54</v>
      </c>
      <c r="X657" s="23" t="s">
        <v>54</v>
      </c>
      <c r="Y657" s="23" t="s">
        <v>54</v>
      </c>
      <c r="Z657" s="23" t="s">
        <v>54</v>
      </c>
      <c r="AA657" s="23" t="s">
        <v>54</v>
      </c>
      <c r="AB657" t="s">
        <v>54</v>
      </c>
      <c r="AC657" t="s">
        <v>54</v>
      </c>
      <c r="AD657" t="s">
        <v>54</v>
      </c>
      <c r="AE657" t="s">
        <v>54</v>
      </c>
      <c r="AF657" s="23" t="s">
        <v>54</v>
      </c>
      <c r="AG657" s="23" t="s">
        <v>54</v>
      </c>
      <c r="AH657" s="23" t="s">
        <v>54</v>
      </c>
      <c r="AI657" s="23" t="s">
        <v>54</v>
      </c>
      <c r="AJ657">
        <v>0</v>
      </c>
      <c r="AK657">
        <v>0</v>
      </c>
      <c r="AL657">
        <v>0</v>
      </c>
      <c r="AM657">
        <v>0</v>
      </c>
      <c r="AN657" s="23" t="e">
        <v>#DIV/0!</v>
      </c>
      <c r="AO657" s="23" t="e">
        <v>#DIV/0!</v>
      </c>
      <c r="AP657" s="23" t="e">
        <v>#DIV/0!</v>
      </c>
      <c r="AQ657" s="23" t="e">
        <v>#DIV/0!</v>
      </c>
      <c r="AR657" s="35">
        <v>0</v>
      </c>
      <c r="AS657" s="35">
        <v>0</v>
      </c>
      <c r="AT657" s="35">
        <v>0</v>
      </c>
      <c r="AU657" s="31" t="str">
        <f t="shared" si="13"/>
        <v>库存为0</v>
      </c>
      <c r="AV657" s="36" t="str">
        <f>IFERROR(时间!$B$4+AU657,"上周无销量")</f>
        <v>上周无销量</v>
      </c>
    </row>
    <row r="658" spans="1:48">
      <c r="A658" s="21" t="s">
        <v>1341</v>
      </c>
      <c r="B658" t="s">
        <v>1342</v>
      </c>
      <c r="C658" t="s">
        <v>1343</v>
      </c>
      <c r="D658" s="31">
        <v>0</v>
      </c>
      <c r="E658" s="31">
        <v>0</v>
      </c>
      <c r="F658" s="31">
        <v>0</v>
      </c>
      <c r="G658" s="31">
        <v>0</v>
      </c>
      <c r="H658" s="32">
        <v>0</v>
      </c>
      <c r="I658">
        <v>0</v>
      </c>
      <c r="J658" s="33">
        <v>0</v>
      </c>
      <c r="K658" s="33">
        <v>0</v>
      </c>
      <c r="L658" s="33">
        <v>0</v>
      </c>
      <c r="M658">
        <v>0</v>
      </c>
      <c r="N658">
        <v>0</v>
      </c>
      <c r="O658">
        <v>0</v>
      </c>
      <c r="P658" t="s">
        <v>54</v>
      </c>
      <c r="Q658" t="s">
        <v>54</v>
      </c>
      <c r="R658" t="s">
        <v>54</v>
      </c>
      <c r="S658" t="s">
        <v>54</v>
      </c>
      <c r="T658" t="s">
        <v>54</v>
      </c>
      <c r="U658" t="s">
        <v>54</v>
      </c>
      <c r="V658" t="s">
        <v>54</v>
      </c>
      <c r="W658" t="s">
        <v>54</v>
      </c>
      <c r="X658" s="23" t="s">
        <v>54</v>
      </c>
      <c r="Y658" s="23" t="s">
        <v>54</v>
      </c>
      <c r="Z658" s="23" t="s">
        <v>54</v>
      </c>
      <c r="AA658" s="23" t="s">
        <v>54</v>
      </c>
      <c r="AB658" t="s">
        <v>54</v>
      </c>
      <c r="AC658" t="s">
        <v>54</v>
      </c>
      <c r="AD658" t="s">
        <v>54</v>
      </c>
      <c r="AE658" t="s">
        <v>54</v>
      </c>
      <c r="AF658" s="23" t="s">
        <v>54</v>
      </c>
      <c r="AG658" s="23" t="s">
        <v>54</v>
      </c>
      <c r="AH658" s="23" t="s">
        <v>54</v>
      </c>
      <c r="AI658" s="23" t="s">
        <v>54</v>
      </c>
      <c r="AJ658">
        <v>0</v>
      </c>
      <c r="AK658">
        <v>0</v>
      </c>
      <c r="AL658">
        <v>0</v>
      </c>
      <c r="AM658">
        <v>0</v>
      </c>
      <c r="AN658" s="23" t="e">
        <v>#DIV/0!</v>
      </c>
      <c r="AO658" s="23" t="e">
        <v>#DIV/0!</v>
      </c>
      <c r="AP658" s="23" t="e">
        <v>#DIV/0!</v>
      </c>
      <c r="AQ658" s="23" t="e">
        <v>#DIV/0!</v>
      </c>
      <c r="AR658" s="35">
        <v>0</v>
      </c>
      <c r="AS658" s="35">
        <v>0</v>
      </c>
      <c r="AT658" s="35">
        <v>0</v>
      </c>
      <c r="AU658" s="31" t="str">
        <f t="shared" si="13"/>
        <v>库存为0</v>
      </c>
      <c r="AV658" s="36" t="str">
        <f>IFERROR(时间!$B$4+AU658,"上周无销量")</f>
        <v>上周无销量</v>
      </c>
    </row>
    <row r="659" spans="1:48">
      <c r="A659" s="21" t="s">
        <v>1344</v>
      </c>
      <c r="B659" t="s">
        <v>1345</v>
      </c>
      <c r="C659" t="s">
        <v>1343</v>
      </c>
      <c r="D659" s="31">
        <v>0</v>
      </c>
      <c r="E659" s="31">
        <v>0</v>
      </c>
      <c r="F659" s="31">
        <v>0</v>
      </c>
      <c r="G659" s="31">
        <v>0</v>
      </c>
      <c r="H659" s="32">
        <v>0</v>
      </c>
      <c r="I659">
        <v>0</v>
      </c>
      <c r="J659" s="33">
        <v>0</v>
      </c>
      <c r="K659" s="33">
        <v>0</v>
      </c>
      <c r="L659" s="33">
        <v>0</v>
      </c>
      <c r="M659">
        <v>0</v>
      </c>
      <c r="N659">
        <v>0</v>
      </c>
      <c r="O659">
        <v>0</v>
      </c>
      <c r="P659" t="s">
        <v>54</v>
      </c>
      <c r="Q659" t="s">
        <v>54</v>
      </c>
      <c r="R659" t="s">
        <v>54</v>
      </c>
      <c r="S659" t="s">
        <v>54</v>
      </c>
      <c r="T659" t="s">
        <v>54</v>
      </c>
      <c r="U659" t="s">
        <v>54</v>
      </c>
      <c r="V659" t="s">
        <v>54</v>
      </c>
      <c r="W659" t="s">
        <v>54</v>
      </c>
      <c r="X659" s="23" t="s">
        <v>54</v>
      </c>
      <c r="Y659" s="23" t="s">
        <v>54</v>
      </c>
      <c r="Z659" s="23" t="s">
        <v>54</v>
      </c>
      <c r="AA659" s="23" t="s">
        <v>54</v>
      </c>
      <c r="AB659" t="s">
        <v>54</v>
      </c>
      <c r="AC659" t="s">
        <v>54</v>
      </c>
      <c r="AD659" t="s">
        <v>54</v>
      </c>
      <c r="AE659" t="s">
        <v>54</v>
      </c>
      <c r="AF659" s="23" t="s">
        <v>54</v>
      </c>
      <c r="AG659" s="23" t="s">
        <v>54</v>
      </c>
      <c r="AH659" s="23" t="s">
        <v>54</v>
      </c>
      <c r="AI659" s="23" t="s">
        <v>54</v>
      </c>
      <c r="AJ659">
        <v>0</v>
      </c>
      <c r="AK659">
        <v>0</v>
      </c>
      <c r="AL659">
        <v>0</v>
      </c>
      <c r="AM659">
        <v>0</v>
      </c>
      <c r="AN659" s="23" t="e">
        <v>#DIV/0!</v>
      </c>
      <c r="AO659" s="23" t="e">
        <v>#DIV/0!</v>
      </c>
      <c r="AP659" s="23" t="e">
        <v>#DIV/0!</v>
      </c>
      <c r="AQ659" s="23" t="e">
        <v>#DIV/0!</v>
      </c>
      <c r="AR659" s="35">
        <v>0</v>
      </c>
      <c r="AS659" s="35">
        <v>0</v>
      </c>
      <c r="AT659" s="35">
        <v>0</v>
      </c>
      <c r="AU659" s="31" t="str">
        <f t="shared" si="13"/>
        <v>库存为0</v>
      </c>
      <c r="AV659" s="36" t="str">
        <f>IFERROR(时间!$B$4+AU659,"上周无销量")</f>
        <v>上周无销量</v>
      </c>
    </row>
    <row r="660" spans="1:48">
      <c r="A660" s="21" t="s">
        <v>1346</v>
      </c>
      <c r="B660" t="s">
        <v>1347</v>
      </c>
      <c r="C660" t="s">
        <v>1343</v>
      </c>
      <c r="D660" s="31">
        <v>0</v>
      </c>
      <c r="E660" s="31">
        <v>0</v>
      </c>
      <c r="F660" s="31">
        <v>0</v>
      </c>
      <c r="G660" s="31">
        <v>0</v>
      </c>
      <c r="H660" s="32">
        <v>0</v>
      </c>
      <c r="I660">
        <v>0</v>
      </c>
      <c r="J660" s="33">
        <v>0</v>
      </c>
      <c r="K660" s="33">
        <v>0</v>
      </c>
      <c r="L660" s="33">
        <v>0</v>
      </c>
      <c r="M660">
        <v>0</v>
      </c>
      <c r="N660">
        <v>0</v>
      </c>
      <c r="O660">
        <v>0</v>
      </c>
      <c r="P660" t="s">
        <v>54</v>
      </c>
      <c r="Q660" t="s">
        <v>54</v>
      </c>
      <c r="R660" t="s">
        <v>54</v>
      </c>
      <c r="S660" t="s">
        <v>54</v>
      </c>
      <c r="T660" t="s">
        <v>54</v>
      </c>
      <c r="U660" t="s">
        <v>54</v>
      </c>
      <c r="V660" t="s">
        <v>54</v>
      </c>
      <c r="W660" t="s">
        <v>54</v>
      </c>
      <c r="X660" s="23" t="s">
        <v>54</v>
      </c>
      <c r="Y660" s="23" t="s">
        <v>54</v>
      </c>
      <c r="Z660" s="23" t="s">
        <v>54</v>
      </c>
      <c r="AA660" s="23" t="s">
        <v>54</v>
      </c>
      <c r="AB660" t="s">
        <v>54</v>
      </c>
      <c r="AC660" t="s">
        <v>54</v>
      </c>
      <c r="AD660" t="s">
        <v>54</v>
      </c>
      <c r="AE660" t="s">
        <v>54</v>
      </c>
      <c r="AF660" s="23" t="s">
        <v>54</v>
      </c>
      <c r="AG660" s="23" t="s">
        <v>54</v>
      </c>
      <c r="AH660" s="23" t="s">
        <v>54</v>
      </c>
      <c r="AI660" s="23" t="s">
        <v>54</v>
      </c>
      <c r="AJ660">
        <v>0</v>
      </c>
      <c r="AK660">
        <v>0</v>
      </c>
      <c r="AL660">
        <v>0</v>
      </c>
      <c r="AM660">
        <v>0</v>
      </c>
      <c r="AN660" s="23" t="e">
        <v>#DIV/0!</v>
      </c>
      <c r="AO660" s="23" t="e">
        <v>#DIV/0!</v>
      </c>
      <c r="AP660" s="23" t="e">
        <v>#DIV/0!</v>
      </c>
      <c r="AQ660" s="23" t="e">
        <v>#DIV/0!</v>
      </c>
      <c r="AR660" s="35">
        <v>0</v>
      </c>
      <c r="AS660" s="35">
        <v>0</v>
      </c>
      <c r="AT660" s="35">
        <v>0</v>
      </c>
      <c r="AU660" s="31" t="str">
        <f t="shared" si="13"/>
        <v>库存为0</v>
      </c>
      <c r="AV660" s="36" t="str">
        <f>IFERROR(时间!$B$4+AU660,"上周无销量")</f>
        <v>上周无销量</v>
      </c>
    </row>
    <row r="661" spans="1:48">
      <c r="A661" s="21" t="s">
        <v>1348</v>
      </c>
      <c r="B661" t="s">
        <v>1349</v>
      </c>
      <c r="C661" t="s">
        <v>1343</v>
      </c>
      <c r="D661" s="31">
        <v>0</v>
      </c>
      <c r="E661" s="31">
        <v>0</v>
      </c>
      <c r="F661" s="31">
        <v>0</v>
      </c>
      <c r="G661" s="31">
        <v>0</v>
      </c>
      <c r="H661" s="32">
        <v>0</v>
      </c>
      <c r="I661">
        <v>0</v>
      </c>
      <c r="J661" s="33">
        <v>0</v>
      </c>
      <c r="K661" s="33">
        <v>0</v>
      </c>
      <c r="L661" s="33">
        <v>0</v>
      </c>
      <c r="M661">
        <v>0</v>
      </c>
      <c r="N661">
        <v>0</v>
      </c>
      <c r="O661">
        <v>0</v>
      </c>
      <c r="P661" t="s">
        <v>54</v>
      </c>
      <c r="Q661" t="s">
        <v>54</v>
      </c>
      <c r="R661" t="s">
        <v>54</v>
      </c>
      <c r="S661" t="s">
        <v>54</v>
      </c>
      <c r="T661" t="s">
        <v>54</v>
      </c>
      <c r="U661" t="s">
        <v>54</v>
      </c>
      <c r="V661" t="s">
        <v>54</v>
      </c>
      <c r="W661" t="s">
        <v>54</v>
      </c>
      <c r="X661" s="23" t="s">
        <v>54</v>
      </c>
      <c r="Y661" s="23" t="s">
        <v>54</v>
      </c>
      <c r="Z661" s="23" t="s">
        <v>54</v>
      </c>
      <c r="AA661" s="23" t="s">
        <v>54</v>
      </c>
      <c r="AB661" t="s">
        <v>54</v>
      </c>
      <c r="AC661" t="s">
        <v>54</v>
      </c>
      <c r="AD661" t="s">
        <v>54</v>
      </c>
      <c r="AE661" t="s">
        <v>54</v>
      </c>
      <c r="AF661" s="23" t="s">
        <v>54</v>
      </c>
      <c r="AG661" s="23" t="s">
        <v>54</v>
      </c>
      <c r="AH661" s="23" t="s">
        <v>54</v>
      </c>
      <c r="AI661" s="23" t="s">
        <v>54</v>
      </c>
      <c r="AJ661">
        <v>0</v>
      </c>
      <c r="AK661">
        <v>0</v>
      </c>
      <c r="AL661">
        <v>0</v>
      </c>
      <c r="AM661">
        <v>0</v>
      </c>
      <c r="AN661" s="23" t="e">
        <v>#DIV/0!</v>
      </c>
      <c r="AO661" s="23" t="e">
        <v>#DIV/0!</v>
      </c>
      <c r="AP661" s="23" t="e">
        <v>#DIV/0!</v>
      </c>
      <c r="AQ661" s="23" t="e">
        <v>#DIV/0!</v>
      </c>
      <c r="AR661" s="35">
        <v>0</v>
      </c>
      <c r="AS661" s="35">
        <v>0</v>
      </c>
      <c r="AT661" s="35">
        <v>0</v>
      </c>
      <c r="AU661" s="31" t="str">
        <f t="shared" si="13"/>
        <v>库存为0</v>
      </c>
      <c r="AV661" s="36" t="str">
        <f>IFERROR(时间!$B$4+AU661,"上周无销量")</f>
        <v>上周无销量</v>
      </c>
    </row>
    <row r="662" spans="1:48">
      <c r="A662" s="21" t="s">
        <v>1350</v>
      </c>
      <c r="B662" t="s">
        <v>1351</v>
      </c>
      <c r="C662" t="s">
        <v>1343</v>
      </c>
      <c r="D662" s="31">
        <v>0</v>
      </c>
      <c r="E662" s="31">
        <v>0</v>
      </c>
      <c r="F662" s="31">
        <v>0</v>
      </c>
      <c r="G662" s="31">
        <v>0</v>
      </c>
      <c r="H662" s="32">
        <v>0</v>
      </c>
      <c r="I662">
        <v>0</v>
      </c>
      <c r="J662" s="33">
        <v>0</v>
      </c>
      <c r="K662" s="33">
        <v>0</v>
      </c>
      <c r="L662" s="33">
        <v>0</v>
      </c>
      <c r="M662">
        <v>0</v>
      </c>
      <c r="N662">
        <v>0</v>
      </c>
      <c r="O662">
        <v>0</v>
      </c>
      <c r="P662" t="s">
        <v>54</v>
      </c>
      <c r="Q662" t="s">
        <v>54</v>
      </c>
      <c r="R662" t="s">
        <v>54</v>
      </c>
      <c r="S662" t="s">
        <v>54</v>
      </c>
      <c r="T662" t="s">
        <v>54</v>
      </c>
      <c r="U662" t="s">
        <v>54</v>
      </c>
      <c r="V662" t="s">
        <v>54</v>
      </c>
      <c r="W662" t="s">
        <v>54</v>
      </c>
      <c r="X662" s="23" t="s">
        <v>54</v>
      </c>
      <c r="Y662" s="23" t="s">
        <v>54</v>
      </c>
      <c r="Z662" s="23" t="s">
        <v>54</v>
      </c>
      <c r="AA662" s="23" t="s">
        <v>54</v>
      </c>
      <c r="AB662" t="s">
        <v>54</v>
      </c>
      <c r="AC662" t="s">
        <v>54</v>
      </c>
      <c r="AD662" t="s">
        <v>54</v>
      </c>
      <c r="AE662" t="s">
        <v>54</v>
      </c>
      <c r="AF662" s="23" t="s">
        <v>54</v>
      </c>
      <c r="AG662" s="23" t="s">
        <v>54</v>
      </c>
      <c r="AH662" s="23" t="s">
        <v>54</v>
      </c>
      <c r="AI662" s="23" t="s">
        <v>54</v>
      </c>
      <c r="AJ662">
        <v>0</v>
      </c>
      <c r="AK662">
        <v>0</v>
      </c>
      <c r="AL662">
        <v>0</v>
      </c>
      <c r="AM662">
        <v>0</v>
      </c>
      <c r="AN662" s="23" t="e">
        <v>#DIV/0!</v>
      </c>
      <c r="AO662" s="23" t="e">
        <v>#DIV/0!</v>
      </c>
      <c r="AP662" s="23" t="e">
        <v>#DIV/0!</v>
      </c>
      <c r="AQ662" s="23" t="e">
        <v>#DIV/0!</v>
      </c>
      <c r="AR662" s="35">
        <v>0</v>
      </c>
      <c r="AS662" s="35">
        <v>0</v>
      </c>
      <c r="AT662" s="35">
        <v>0</v>
      </c>
      <c r="AU662" s="31" t="str">
        <f t="shared" si="13"/>
        <v>库存为0</v>
      </c>
      <c r="AV662" s="36" t="str">
        <f>IFERROR(时间!$B$4+AU662,"上周无销量")</f>
        <v>上周无销量</v>
      </c>
    </row>
    <row r="663" spans="1:48">
      <c r="A663" s="21" t="s">
        <v>1352</v>
      </c>
      <c r="B663" t="s">
        <v>1353</v>
      </c>
      <c r="C663" t="s">
        <v>1343</v>
      </c>
      <c r="D663" s="31">
        <v>0</v>
      </c>
      <c r="E663" s="31">
        <v>0</v>
      </c>
      <c r="F663" s="31">
        <v>0</v>
      </c>
      <c r="G663" s="31">
        <v>0</v>
      </c>
      <c r="H663" s="32">
        <v>0</v>
      </c>
      <c r="I663">
        <v>0</v>
      </c>
      <c r="J663" s="33">
        <v>0</v>
      </c>
      <c r="K663" s="33">
        <v>0</v>
      </c>
      <c r="L663" s="33">
        <v>0</v>
      </c>
      <c r="M663">
        <v>0</v>
      </c>
      <c r="N663">
        <v>0</v>
      </c>
      <c r="O663">
        <v>0</v>
      </c>
      <c r="P663" t="s">
        <v>54</v>
      </c>
      <c r="Q663" t="s">
        <v>54</v>
      </c>
      <c r="R663" t="s">
        <v>54</v>
      </c>
      <c r="S663" t="s">
        <v>54</v>
      </c>
      <c r="T663" t="s">
        <v>54</v>
      </c>
      <c r="U663" t="s">
        <v>54</v>
      </c>
      <c r="V663" t="s">
        <v>54</v>
      </c>
      <c r="W663" t="s">
        <v>54</v>
      </c>
      <c r="X663" s="23" t="s">
        <v>54</v>
      </c>
      <c r="Y663" s="23" t="s">
        <v>54</v>
      </c>
      <c r="Z663" s="23" t="s">
        <v>54</v>
      </c>
      <c r="AA663" s="23" t="s">
        <v>54</v>
      </c>
      <c r="AB663" t="s">
        <v>54</v>
      </c>
      <c r="AC663" t="s">
        <v>54</v>
      </c>
      <c r="AD663" t="s">
        <v>54</v>
      </c>
      <c r="AE663" t="s">
        <v>54</v>
      </c>
      <c r="AF663" s="23" t="s">
        <v>54</v>
      </c>
      <c r="AG663" s="23" t="s">
        <v>54</v>
      </c>
      <c r="AH663" s="23" t="s">
        <v>54</v>
      </c>
      <c r="AI663" s="23" t="s">
        <v>54</v>
      </c>
      <c r="AJ663">
        <v>0</v>
      </c>
      <c r="AK663">
        <v>0</v>
      </c>
      <c r="AL663">
        <v>0</v>
      </c>
      <c r="AM663">
        <v>0</v>
      </c>
      <c r="AN663" s="23" t="e">
        <v>#DIV/0!</v>
      </c>
      <c r="AO663" s="23" t="e">
        <v>#DIV/0!</v>
      </c>
      <c r="AP663" s="23" t="e">
        <v>#DIV/0!</v>
      </c>
      <c r="AQ663" s="23" t="e">
        <v>#DIV/0!</v>
      </c>
      <c r="AR663" s="35">
        <v>0</v>
      </c>
      <c r="AS663" s="35">
        <v>0</v>
      </c>
      <c r="AT663" s="35">
        <v>0</v>
      </c>
      <c r="AU663" s="31" t="str">
        <f t="shared" si="13"/>
        <v>库存为0</v>
      </c>
      <c r="AV663" s="36" t="str">
        <f>IFERROR(时间!$B$4+AU663,"上周无销量")</f>
        <v>上周无销量</v>
      </c>
    </row>
    <row r="664" spans="1:48">
      <c r="A664" s="21" t="s">
        <v>1354</v>
      </c>
      <c r="B664" t="s">
        <v>1355</v>
      </c>
      <c r="C664" t="s">
        <v>1343</v>
      </c>
      <c r="D664" s="31">
        <v>0</v>
      </c>
      <c r="E664" s="31">
        <v>0</v>
      </c>
      <c r="F664" s="31">
        <v>0</v>
      </c>
      <c r="G664" s="31">
        <v>0</v>
      </c>
      <c r="H664" s="32">
        <v>0</v>
      </c>
      <c r="I664">
        <v>0</v>
      </c>
      <c r="J664" s="33">
        <v>0</v>
      </c>
      <c r="K664" s="33">
        <v>0</v>
      </c>
      <c r="L664" s="33">
        <v>0</v>
      </c>
      <c r="M664">
        <v>0</v>
      </c>
      <c r="N664">
        <v>0</v>
      </c>
      <c r="O664">
        <v>0</v>
      </c>
      <c r="P664" t="s">
        <v>54</v>
      </c>
      <c r="Q664" t="s">
        <v>54</v>
      </c>
      <c r="R664" t="s">
        <v>54</v>
      </c>
      <c r="S664" t="s">
        <v>54</v>
      </c>
      <c r="T664" t="s">
        <v>54</v>
      </c>
      <c r="U664" t="s">
        <v>54</v>
      </c>
      <c r="V664" t="s">
        <v>54</v>
      </c>
      <c r="W664" t="s">
        <v>54</v>
      </c>
      <c r="X664" s="23" t="s">
        <v>54</v>
      </c>
      <c r="Y664" s="23" t="s">
        <v>54</v>
      </c>
      <c r="Z664" s="23" t="s">
        <v>54</v>
      </c>
      <c r="AA664" s="23" t="s">
        <v>54</v>
      </c>
      <c r="AB664" t="s">
        <v>54</v>
      </c>
      <c r="AC664" t="s">
        <v>54</v>
      </c>
      <c r="AD664" t="s">
        <v>54</v>
      </c>
      <c r="AE664" t="s">
        <v>54</v>
      </c>
      <c r="AF664" s="23" t="s">
        <v>54</v>
      </c>
      <c r="AG664" s="23" t="s">
        <v>54</v>
      </c>
      <c r="AH664" s="23" t="s">
        <v>54</v>
      </c>
      <c r="AI664" s="23" t="s">
        <v>54</v>
      </c>
      <c r="AJ664">
        <v>0</v>
      </c>
      <c r="AK664">
        <v>0</v>
      </c>
      <c r="AL664">
        <v>0</v>
      </c>
      <c r="AM664">
        <v>0</v>
      </c>
      <c r="AN664" s="23" t="e">
        <v>#DIV/0!</v>
      </c>
      <c r="AO664" s="23" t="e">
        <v>#DIV/0!</v>
      </c>
      <c r="AP664" s="23" t="e">
        <v>#DIV/0!</v>
      </c>
      <c r="AQ664" s="23" t="e">
        <v>#DIV/0!</v>
      </c>
      <c r="AR664" s="35">
        <v>0</v>
      </c>
      <c r="AS664" s="35">
        <v>0</v>
      </c>
      <c r="AT664" s="35">
        <v>0</v>
      </c>
      <c r="AU664" s="31" t="str">
        <f t="shared" si="13"/>
        <v>库存为0</v>
      </c>
      <c r="AV664" s="36" t="str">
        <f>IFERROR(时间!$B$4+AU664,"上周无销量")</f>
        <v>上周无销量</v>
      </c>
    </row>
    <row r="665" spans="1:48">
      <c r="A665" s="21" t="s">
        <v>1356</v>
      </c>
      <c r="B665" t="s">
        <v>1357</v>
      </c>
      <c r="C665" t="s">
        <v>1343</v>
      </c>
      <c r="D665" s="31">
        <v>0</v>
      </c>
      <c r="E665" s="31">
        <v>0</v>
      </c>
      <c r="F665" s="31">
        <v>0</v>
      </c>
      <c r="G665" s="31">
        <v>0</v>
      </c>
      <c r="H665" s="32">
        <v>0</v>
      </c>
      <c r="I665">
        <v>0</v>
      </c>
      <c r="J665" s="33">
        <v>0</v>
      </c>
      <c r="K665" s="33">
        <v>0</v>
      </c>
      <c r="L665" s="33">
        <v>0</v>
      </c>
      <c r="M665">
        <v>0</v>
      </c>
      <c r="N665">
        <v>0</v>
      </c>
      <c r="O665">
        <v>0</v>
      </c>
      <c r="P665" t="s">
        <v>54</v>
      </c>
      <c r="Q665" t="s">
        <v>54</v>
      </c>
      <c r="R665" t="s">
        <v>54</v>
      </c>
      <c r="S665" t="s">
        <v>54</v>
      </c>
      <c r="T665" t="s">
        <v>54</v>
      </c>
      <c r="U665" t="s">
        <v>54</v>
      </c>
      <c r="V665" t="s">
        <v>54</v>
      </c>
      <c r="W665" t="s">
        <v>54</v>
      </c>
      <c r="X665" s="23" t="s">
        <v>54</v>
      </c>
      <c r="Y665" s="23" t="s">
        <v>54</v>
      </c>
      <c r="Z665" s="23" t="s">
        <v>54</v>
      </c>
      <c r="AA665" s="23" t="s">
        <v>54</v>
      </c>
      <c r="AB665" t="s">
        <v>54</v>
      </c>
      <c r="AC665" t="s">
        <v>54</v>
      </c>
      <c r="AD665" t="s">
        <v>54</v>
      </c>
      <c r="AE665" t="s">
        <v>54</v>
      </c>
      <c r="AF665" s="23" t="s">
        <v>54</v>
      </c>
      <c r="AG665" s="23" t="s">
        <v>54</v>
      </c>
      <c r="AH665" s="23" t="s">
        <v>54</v>
      </c>
      <c r="AI665" s="23" t="s">
        <v>54</v>
      </c>
      <c r="AJ665">
        <v>0</v>
      </c>
      <c r="AK665">
        <v>0</v>
      </c>
      <c r="AL665">
        <v>0</v>
      </c>
      <c r="AM665">
        <v>0</v>
      </c>
      <c r="AN665" s="23" t="e">
        <v>#DIV/0!</v>
      </c>
      <c r="AO665" s="23" t="e">
        <v>#DIV/0!</v>
      </c>
      <c r="AP665" s="23" t="e">
        <v>#DIV/0!</v>
      </c>
      <c r="AQ665" s="23" t="e">
        <v>#DIV/0!</v>
      </c>
      <c r="AR665" s="35">
        <v>0</v>
      </c>
      <c r="AS665" s="35">
        <v>0</v>
      </c>
      <c r="AT665" s="35">
        <v>0</v>
      </c>
      <c r="AU665" s="31" t="str">
        <f t="shared" si="13"/>
        <v>库存为0</v>
      </c>
      <c r="AV665" s="36" t="str">
        <f>IFERROR(时间!$B$4+AU665,"上周无销量")</f>
        <v>上周无销量</v>
      </c>
    </row>
    <row r="666" spans="1:48">
      <c r="A666" s="21" t="s">
        <v>1358</v>
      </c>
      <c r="B666" t="s">
        <v>1359</v>
      </c>
      <c r="C666" t="s">
        <v>1343</v>
      </c>
      <c r="D666" s="31">
        <v>0</v>
      </c>
      <c r="E666" s="31">
        <v>0</v>
      </c>
      <c r="F666" s="31">
        <v>0</v>
      </c>
      <c r="G666" s="31">
        <v>0</v>
      </c>
      <c r="H666" s="32">
        <v>0</v>
      </c>
      <c r="I666">
        <v>0</v>
      </c>
      <c r="J666" s="33">
        <v>0</v>
      </c>
      <c r="K666" s="33">
        <v>0</v>
      </c>
      <c r="L666" s="33">
        <v>0</v>
      </c>
      <c r="M666">
        <v>0</v>
      </c>
      <c r="N666">
        <v>0</v>
      </c>
      <c r="O666">
        <v>0</v>
      </c>
      <c r="P666" t="s">
        <v>54</v>
      </c>
      <c r="Q666" t="s">
        <v>54</v>
      </c>
      <c r="R666" t="s">
        <v>54</v>
      </c>
      <c r="S666" t="s">
        <v>54</v>
      </c>
      <c r="T666" t="s">
        <v>54</v>
      </c>
      <c r="U666" t="s">
        <v>54</v>
      </c>
      <c r="V666" t="s">
        <v>54</v>
      </c>
      <c r="W666" t="s">
        <v>54</v>
      </c>
      <c r="X666" s="23" t="s">
        <v>54</v>
      </c>
      <c r="Y666" s="23" t="s">
        <v>54</v>
      </c>
      <c r="Z666" s="23" t="s">
        <v>54</v>
      </c>
      <c r="AA666" s="23" t="s">
        <v>54</v>
      </c>
      <c r="AB666" t="s">
        <v>54</v>
      </c>
      <c r="AC666" t="s">
        <v>54</v>
      </c>
      <c r="AD666" t="s">
        <v>54</v>
      </c>
      <c r="AE666" t="s">
        <v>54</v>
      </c>
      <c r="AF666" s="23" t="s">
        <v>54</v>
      </c>
      <c r="AG666" s="23" t="s">
        <v>54</v>
      </c>
      <c r="AH666" s="23" t="s">
        <v>54</v>
      </c>
      <c r="AI666" s="23" t="s">
        <v>54</v>
      </c>
      <c r="AJ666">
        <v>0</v>
      </c>
      <c r="AK666">
        <v>0</v>
      </c>
      <c r="AL666">
        <v>0</v>
      </c>
      <c r="AM666">
        <v>0</v>
      </c>
      <c r="AN666" s="23" t="e">
        <v>#DIV/0!</v>
      </c>
      <c r="AO666" s="23" t="e">
        <v>#DIV/0!</v>
      </c>
      <c r="AP666" s="23" t="e">
        <v>#DIV/0!</v>
      </c>
      <c r="AQ666" s="23" t="e">
        <v>#DIV/0!</v>
      </c>
      <c r="AR666" s="35">
        <v>0</v>
      </c>
      <c r="AS666" s="35">
        <v>0</v>
      </c>
      <c r="AT666" s="35">
        <v>0</v>
      </c>
      <c r="AU666" s="31" t="str">
        <f t="shared" si="13"/>
        <v>库存为0</v>
      </c>
      <c r="AV666" s="36" t="str">
        <f>IFERROR(时间!$B$4+AU666,"上周无销量")</f>
        <v>上周无销量</v>
      </c>
    </row>
    <row r="667" spans="1:48">
      <c r="A667" s="21" t="s">
        <v>1360</v>
      </c>
      <c r="B667" t="s">
        <v>1361</v>
      </c>
      <c r="C667" t="s">
        <v>1343</v>
      </c>
      <c r="D667" s="31">
        <v>0</v>
      </c>
      <c r="E667" s="31">
        <v>0</v>
      </c>
      <c r="F667" s="31">
        <v>0</v>
      </c>
      <c r="G667" s="31">
        <v>0</v>
      </c>
      <c r="H667" s="32">
        <v>0</v>
      </c>
      <c r="I667">
        <v>0</v>
      </c>
      <c r="J667" s="33">
        <v>0</v>
      </c>
      <c r="K667" s="33">
        <v>0</v>
      </c>
      <c r="L667" s="33">
        <v>0</v>
      </c>
      <c r="M667">
        <v>0</v>
      </c>
      <c r="N667">
        <v>0</v>
      </c>
      <c r="O667">
        <v>0</v>
      </c>
      <c r="P667" t="s">
        <v>54</v>
      </c>
      <c r="Q667" t="s">
        <v>54</v>
      </c>
      <c r="R667" t="s">
        <v>54</v>
      </c>
      <c r="S667" t="s">
        <v>54</v>
      </c>
      <c r="T667" t="s">
        <v>54</v>
      </c>
      <c r="U667" t="s">
        <v>54</v>
      </c>
      <c r="V667" t="s">
        <v>54</v>
      </c>
      <c r="W667" t="s">
        <v>54</v>
      </c>
      <c r="X667" s="23" t="s">
        <v>54</v>
      </c>
      <c r="Y667" s="23" t="s">
        <v>54</v>
      </c>
      <c r="Z667" s="23" t="s">
        <v>54</v>
      </c>
      <c r="AA667" s="23" t="s">
        <v>54</v>
      </c>
      <c r="AB667" t="s">
        <v>54</v>
      </c>
      <c r="AC667" t="s">
        <v>54</v>
      </c>
      <c r="AD667" t="s">
        <v>54</v>
      </c>
      <c r="AE667" t="s">
        <v>54</v>
      </c>
      <c r="AF667" s="23" t="s">
        <v>54</v>
      </c>
      <c r="AG667" s="23" t="s">
        <v>54</v>
      </c>
      <c r="AH667" s="23" t="s">
        <v>54</v>
      </c>
      <c r="AI667" s="23" t="s">
        <v>54</v>
      </c>
      <c r="AJ667">
        <v>0</v>
      </c>
      <c r="AK667">
        <v>0</v>
      </c>
      <c r="AL667">
        <v>0</v>
      </c>
      <c r="AM667">
        <v>0</v>
      </c>
      <c r="AN667" s="23" t="e">
        <v>#DIV/0!</v>
      </c>
      <c r="AO667" s="23" t="e">
        <v>#DIV/0!</v>
      </c>
      <c r="AP667" s="23" t="e">
        <v>#DIV/0!</v>
      </c>
      <c r="AQ667" s="23" t="e">
        <v>#DIV/0!</v>
      </c>
      <c r="AR667" s="35">
        <v>0</v>
      </c>
      <c r="AS667" s="35">
        <v>0</v>
      </c>
      <c r="AT667" s="35">
        <v>0</v>
      </c>
      <c r="AU667" s="31" t="str">
        <f t="shared" si="13"/>
        <v>库存为0</v>
      </c>
      <c r="AV667" s="36" t="str">
        <f>IFERROR(时间!$B$4+AU667,"上周无销量")</f>
        <v>上周无销量</v>
      </c>
    </row>
    <row r="668" spans="1:48">
      <c r="A668" s="21" t="s">
        <v>1362</v>
      </c>
      <c r="B668" t="s">
        <v>1363</v>
      </c>
      <c r="C668" t="s">
        <v>1343</v>
      </c>
      <c r="D668" s="31">
        <v>0</v>
      </c>
      <c r="E668" s="31">
        <v>0</v>
      </c>
      <c r="F668" s="31">
        <v>0</v>
      </c>
      <c r="G668" s="31">
        <v>0</v>
      </c>
      <c r="H668" s="32">
        <v>0</v>
      </c>
      <c r="I668">
        <v>0</v>
      </c>
      <c r="J668" s="33">
        <v>0</v>
      </c>
      <c r="K668" s="33">
        <v>0</v>
      </c>
      <c r="L668" s="33">
        <v>0</v>
      </c>
      <c r="M668">
        <v>0</v>
      </c>
      <c r="N668">
        <v>0</v>
      </c>
      <c r="O668">
        <v>0</v>
      </c>
      <c r="P668" t="s">
        <v>54</v>
      </c>
      <c r="Q668" t="s">
        <v>54</v>
      </c>
      <c r="R668" t="s">
        <v>54</v>
      </c>
      <c r="S668" t="s">
        <v>54</v>
      </c>
      <c r="T668" t="s">
        <v>54</v>
      </c>
      <c r="U668" t="s">
        <v>54</v>
      </c>
      <c r="V668" t="s">
        <v>54</v>
      </c>
      <c r="W668" t="s">
        <v>54</v>
      </c>
      <c r="X668" s="23" t="s">
        <v>54</v>
      </c>
      <c r="Y668" s="23" t="s">
        <v>54</v>
      </c>
      <c r="Z668" s="23" t="s">
        <v>54</v>
      </c>
      <c r="AA668" s="23" t="s">
        <v>54</v>
      </c>
      <c r="AB668" t="s">
        <v>54</v>
      </c>
      <c r="AC668" t="s">
        <v>54</v>
      </c>
      <c r="AD668" t="s">
        <v>54</v>
      </c>
      <c r="AE668" t="s">
        <v>54</v>
      </c>
      <c r="AF668" s="23" t="s">
        <v>54</v>
      </c>
      <c r="AG668" s="23" t="s">
        <v>54</v>
      </c>
      <c r="AH668" s="23" t="s">
        <v>54</v>
      </c>
      <c r="AI668" s="23" t="s">
        <v>54</v>
      </c>
      <c r="AJ668">
        <v>0</v>
      </c>
      <c r="AK668">
        <v>0</v>
      </c>
      <c r="AL668">
        <v>0</v>
      </c>
      <c r="AM668">
        <v>0</v>
      </c>
      <c r="AN668" s="23" t="e">
        <v>#DIV/0!</v>
      </c>
      <c r="AO668" s="23" t="e">
        <v>#DIV/0!</v>
      </c>
      <c r="AP668" s="23" t="e">
        <v>#DIV/0!</v>
      </c>
      <c r="AQ668" s="23" t="e">
        <v>#DIV/0!</v>
      </c>
      <c r="AR668" s="35">
        <v>0</v>
      </c>
      <c r="AS668" s="35">
        <v>0</v>
      </c>
      <c r="AT668" s="35">
        <v>0</v>
      </c>
      <c r="AU668" s="31" t="str">
        <f t="shared" si="13"/>
        <v>库存为0</v>
      </c>
      <c r="AV668" s="36" t="str">
        <f>IFERROR(时间!$B$4+AU668,"上周无销量")</f>
        <v>上周无销量</v>
      </c>
    </row>
    <row r="669" spans="1:48">
      <c r="A669" s="21" t="s">
        <v>1364</v>
      </c>
      <c r="B669" t="s">
        <v>1365</v>
      </c>
      <c r="C669" t="s">
        <v>1343</v>
      </c>
      <c r="D669" s="31">
        <v>0</v>
      </c>
      <c r="E669" s="31">
        <v>0</v>
      </c>
      <c r="F669" s="31">
        <v>0</v>
      </c>
      <c r="G669" s="31">
        <v>0</v>
      </c>
      <c r="H669" s="32">
        <v>0</v>
      </c>
      <c r="I669">
        <v>0</v>
      </c>
      <c r="J669" s="33">
        <v>0</v>
      </c>
      <c r="K669" s="33">
        <v>0</v>
      </c>
      <c r="L669" s="33">
        <v>0</v>
      </c>
      <c r="M669">
        <v>0</v>
      </c>
      <c r="N669">
        <v>0</v>
      </c>
      <c r="O669">
        <v>0</v>
      </c>
      <c r="P669" t="s">
        <v>54</v>
      </c>
      <c r="Q669" t="s">
        <v>54</v>
      </c>
      <c r="R669" t="s">
        <v>54</v>
      </c>
      <c r="S669" t="s">
        <v>54</v>
      </c>
      <c r="T669" t="s">
        <v>54</v>
      </c>
      <c r="U669" t="s">
        <v>54</v>
      </c>
      <c r="V669" t="s">
        <v>54</v>
      </c>
      <c r="W669" t="s">
        <v>54</v>
      </c>
      <c r="X669" s="23" t="s">
        <v>54</v>
      </c>
      <c r="Y669" s="23" t="s">
        <v>54</v>
      </c>
      <c r="Z669" s="23" t="s">
        <v>54</v>
      </c>
      <c r="AA669" s="23" t="s">
        <v>54</v>
      </c>
      <c r="AB669" t="s">
        <v>54</v>
      </c>
      <c r="AC669" t="s">
        <v>54</v>
      </c>
      <c r="AD669" t="s">
        <v>54</v>
      </c>
      <c r="AE669" t="s">
        <v>54</v>
      </c>
      <c r="AF669" s="23" t="s">
        <v>54</v>
      </c>
      <c r="AG669" s="23" t="s">
        <v>54</v>
      </c>
      <c r="AH669" s="23" t="s">
        <v>54</v>
      </c>
      <c r="AI669" s="23" t="s">
        <v>54</v>
      </c>
      <c r="AJ669">
        <v>0</v>
      </c>
      <c r="AK669">
        <v>0</v>
      </c>
      <c r="AL669">
        <v>0</v>
      </c>
      <c r="AM669">
        <v>0</v>
      </c>
      <c r="AN669" s="23" t="e">
        <v>#DIV/0!</v>
      </c>
      <c r="AO669" s="23" t="e">
        <v>#DIV/0!</v>
      </c>
      <c r="AP669" s="23" t="e">
        <v>#DIV/0!</v>
      </c>
      <c r="AQ669" s="23" t="e">
        <v>#DIV/0!</v>
      </c>
      <c r="AR669" s="35">
        <v>0</v>
      </c>
      <c r="AS669" s="35">
        <v>0</v>
      </c>
      <c r="AT669" s="35">
        <v>0</v>
      </c>
      <c r="AU669" s="31" t="str">
        <f t="shared" si="13"/>
        <v>库存为0</v>
      </c>
      <c r="AV669" s="36" t="str">
        <f>IFERROR(时间!$B$4+AU669,"上周无销量")</f>
        <v>上周无销量</v>
      </c>
    </row>
    <row r="670" spans="1:48">
      <c r="A670" s="21" t="s">
        <v>1366</v>
      </c>
      <c r="B670" t="s">
        <v>1367</v>
      </c>
      <c r="C670" t="s">
        <v>1343</v>
      </c>
      <c r="D670" s="31">
        <v>0</v>
      </c>
      <c r="E670" s="31">
        <v>0</v>
      </c>
      <c r="F670" s="31">
        <v>0</v>
      </c>
      <c r="G670" s="31">
        <v>0</v>
      </c>
      <c r="H670" s="32">
        <v>0</v>
      </c>
      <c r="I670">
        <v>0</v>
      </c>
      <c r="J670" s="33">
        <v>0</v>
      </c>
      <c r="K670" s="33">
        <v>0</v>
      </c>
      <c r="L670" s="33">
        <v>0</v>
      </c>
      <c r="M670">
        <v>0</v>
      </c>
      <c r="N670">
        <v>0</v>
      </c>
      <c r="O670">
        <v>0</v>
      </c>
      <c r="P670" t="s">
        <v>54</v>
      </c>
      <c r="Q670" t="s">
        <v>54</v>
      </c>
      <c r="R670" t="s">
        <v>54</v>
      </c>
      <c r="S670" t="s">
        <v>54</v>
      </c>
      <c r="T670" t="s">
        <v>54</v>
      </c>
      <c r="U670" t="s">
        <v>54</v>
      </c>
      <c r="V670" t="s">
        <v>54</v>
      </c>
      <c r="W670" t="s">
        <v>54</v>
      </c>
      <c r="X670" s="23" t="s">
        <v>54</v>
      </c>
      <c r="Y670" s="23" t="s">
        <v>54</v>
      </c>
      <c r="Z670" s="23" t="s">
        <v>54</v>
      </c>
      <c r="AA670" s="23" t="s">
        <v>54</v>
      </c>
      <c r="AB670" t="s">
        <v>54</v>
      </c>
      <c r="AC670" t="s">
        <v>54</v>
      </c>
      <c r="AD670" t="s">
        <v>54</v>
      </c>
      <c r="AE670" t="s">
        <v>54</v>
      </c>
      <c r="AF670" s="23" t="s">
        <v>54</v>
      </c>
      <c r="AG670" s="23" t="s">
        <v>54</v>
      </c>
      <c r="AH670" s="23" t="s">
        <v>54</v>
      </c>
      <c r="AI670" s="23" t="s">
        <v>54</v>
      </c>
      <c r="AJ670">
        <v>0</v>
      </c>
      <c r="AK670">
        <v>0</v>
      </c>
      <c r="AL670">
        <v>0</v>
      </c>
      <c r="AM670">
        <v>0</v>
      </c>
      <c r="AN670" s="23" t="e">
        <v>#DIV/0!</v>
      </c>
      <c r="AO670" s="23" t="e">
        <v>#DIV/0!</v>
      </c>
      <c r="AP670" s="23" t="e">
        <v>#DIV/0!</v>
      </c>
      <c r="AQ670" s="23" t="e">
        <v>#DIV/0!</v>
      </c>
      <c r="AR670" s="35">
        <v>0</v>
      </c>
      <c r="AS670" s="35">
        <v>0</v>
      </c>
      <c r="AT670" s="35">
        <v>0</v>
      </c>
      <c r="AU670" s="31" t="str">
        <f t="shared" si="13"/>
        <v>库存为0</v>
      </c>
      <c r="AV670" s="36" t="str">
        <f>IFERROR(时间!$B$4+AU670,"上周无销量")</f>
        <v>上周无销量</v>
      </c>
    </row>
    <row r="671" spans="1:48">
      <c r="A671" s="21" t="s">
        <v>1368</v>
      </c>
      <c r="B671" t="s">
        <v>1369</v>
      </c>
      <c r="C671" t="s">
        <v>1343</v>
      </c>
      <c r="D671" s="31">
        <v>0</v>
      </c>
      <c r="E671" s="31">
        <v>0</v>
      </c>
      <c r="F671" s="31">
        <v>0</v>
      </c>
      <c r="G671" s="31">
        <v>0</v>
      </c>
      <c r="H671" s="32">
        <v>0</v>
      </c>
      <c r="I671">
        <v>0</v>
      </c>
      <c r="J671" s="33">
        <v>0</v>
      </c>
      <c r="K671" s="33">
        <v>0</v>
      </c>
      <c r="L671" s="33">
        <v>0</v>
      </c>
      <c r="M671">
        <v>0</v>
      </c>
      <c r="N671">
        <v>0</v>
      </c>
      <c r="O671">
        <v>0</v>
      </c>
      <c r="P671" t="s">
        <v>54</v>
      </c>
      <c r="Q671" t="s">
        <v>54</v>
      </c>
      <c r="R671" t="s">
        <v>54</v>
      </c>
      <c r="S671" t="s">
        <v>54</v>
      </c>
      <c r="T671" t="s">
        <v>54</v>
      </c>
      <c r="U671" t="s">
        <v>54</v>
      </c>
      <c r="V671" t="s">
        <v>54</v>
      </c>
      <c r="W671" t="s">
        <v>54</v>
      </c>
      <c r="X671" s="23" t="s">
        <v>54</v>
      </c>
      <c r="Y671" s="23" t="s">
        <v>54</v>
      </c>
      <c r="Z671" s="23" t="s">
        <v>54</v>
      </c>
      <c r="AA671" s="23" t="s">
        <v>54</v>
      </c>
      <c r="AB671" t="s">
        <v>54</v>
      </c>
      <c r="AC671" t="s">
        <v>54</v>
      </c>
      <c r="AD671" t="s">
        <v>54</v>
      </c>
      <c r="AE671" t="s">
        <v>54</v>
      </c>
      <c r="AF671" s="23" t="s">
        <v>54</v>
      </c>
      <c r="AG671" s="23" t="s">
        <v>54</v>
      </c>
      <c r="AH671" s="23" t="s">
        <v>54</v>
      </c>
      <c r="AI671" s="23" t="s">
        <v>54</v>
      </c>
      <c r="AJ671">
        <v>0</v>
      </c>
      <c r="AK671">
        <v>0</v>
      </c>
      <c r="AL671">
        <v>0</v>
      </c>
      <c r="AM671">
        <v>0</v>
      </c>
      <c r="AN671" s="23" t="e">
        <v>#DIV/0!</v>
      </c>
      <c r="AO671" s="23" t="e">
        <v>#DIV/0!</v>
      </c>
      <c r="AP671" s="23" t="e">
        <v>#DIV/0!</v>
      </c>
      <c r="AQ671" s="23" t="e">
        <v>#DIV/0!</v>
      </c>
      <c r="AR671" s="35">
        <v>0</v>
      </c>
      <c r="AS671" s="35">
        <v>0</v>
      </c>
      <c r="AT671" s="35">
        <v>0</v>
      </c>
      <c r="AU671" s="31" t="str">
        <f t="shared" si="13"/>
        <v>库存为0</v>
      </c>
      <c r="AV671" s="36" t="str">
        <f>IFERROR(时间!$B$4+AU671,"上周无销量")</f>
        <v>上周无销量</v>
      </c>
    </row>
    <row r="672" spans="1:48">
      <c r="A672" s="21" t="s">
        <v>1370</v>
      </c>
      <c r="B672" t="s">
        <v>1371</v>
      </c>
      <c r="C672" t="s">
        <v>1343</v>
      </c>
      <c r="D672" s="31">
        <v>0</v>
      </c>
      <c r="E672" s="31">
        <v>0</v>
      </c>
      <c r="F672" s="31">
        <v>0</v>
      </c>
      <c r="G672" s="31">
        <v>0</v>
      </c>
      <c r="H672" s="32">
        <v>0</v>
      </c>
      <c r="I672">
        <v>0</v>
      </c>
      <c r="J672" s="33">
        <v>0</v>
      </c>
      <c r="K672" s="33">
        <v>0</v>
      </c>
      <c r="L672" s="33">
        <v>0</v>
      </c>
      <c r="M672">
        <v>0</v>
      </c>
      <c r="N672">
        <v>0</v>
      </c>
      <c r="O672">
        <v>0</v>
      </c>
      <c r="P672" t="s">
        <v>54</v>
      </c>
      <c r="Q672" t="s">
        <v>54</v>
      </c>
      <c r="R672" t="s">
        <v>54</v>
      </c>
      <c r="S672" t="s">
        <v>54</v>
      </c>
      <c r="T672" t="s">
        <v>54</v>
      </c>
      <c r="U672" t="s">
        <v>54</v>
      </c>
      <c r="V672" t="s">
        <v>54</v>
      </c>
      <c r="W672" t="s">
        <v>54</v>
      </c>
      <c r="X672" s="23" t="s">
        <v>54</v>
      </c>
      <c r="Y672" s="23" t="s">
        <v>54</v>
      </c>
      <c r="Z672" s="23" t="s">
        <v>54</v>
      </c>
      <c r="AA672" s="23" t="s">
        <v>54</v>
      </c>
      <c r="AB672" t="s">
        <v>54</v>
      </c>
      <c r="AC672" t="s">
        <v>54</v>
      </c>
      <c r="AD672" t="s">
        <v>54</v>
      </c>
      <c r="AE672" t="s">
        <v>54</v>
      </c>
      <c r="AF672" s="23" t="s">
        <v>54</v>
      </c>
      <c r="AG672" s="23" t="s">
        <v>54</v>
      </c>
      <c r="AH672" s="23" t="s">
        <v>54</v>
      </c>
      <c r="AI672" s="23" t="s">
        <v>54</v>
      </c>
      <c r="AJ672">
        <v>0</v>
      </c>
      <c r="AK672">
        <v>0</v>
      </c>
      <c r="AL672">
        <v>0</v>
      </c>
      <c r="AM672">
        <v>0</v>
      </c>
      <c r="AN672" s="23" t="e">
        <v>#DIV/0!</v>
      </c>
      <c r="AO672" s="23" t="e">
        <v>#DIV/0!</v>
      </c>
      <c r="AP672" s="23" t="e">
        <v>#DIV/0!</v>
      </c>
      <c r="AQ672" s="23" t="e">
        <v>#DIV/0!</v>
      </c>
      <c r="AR672" s="35">
        <v>0</v>
      </c>
      <c r="AS672" s="35">
        <v>0</v>
      </c>
      <c r="AT672" s="35">
        <v>0</v>
      </c>
      <c r="AU672" s="31" t="str">
        <f t="shared" si="13"/>
        <v>库存为0</v>
      </c>
      <c r="AV672" s="36" t="str">
        <f>IFERROR(时间!$B$4+AU672,"上周无销量")</f>
        <v>上周无销量</v>
      </c>
    </row>
    <row r="673" spans="1:48">
      <c r="A673" s="21" t="s">
        <v>1372</v>
      </c>
      <c r="B673" t="s">
        <v>1373</v>
      </c>
      <c r="C673" t="s">
        <v>1343</v>
      </c>
      <c r="D673" s="31">
        <v>0</v>
      </c>
      <c r="E673" s="31">
        <v>0</v>
      </c>
      <c r="F673" s="31">
        <v>0</v>
      </c>
      <c r="G673" s="31">
        <v>0</v>
      </c>
      <c r="H673" s="32">
        <v>0</v>
      </c>
      <c r="I673">
        <v>0</v>
      </c>
      <c r="J673" s="33">
        <v>0</v>
      </c>
      <c r="K673" s="33">
        <v>0</v>
      </c>
      <c r="L673" s="33">
        <v>0</v>
      </c>
      <c r="M673">
        <v>0</v>
      </c>
      <c r="N673">
        <v>0</v>
      </c>
      <c r="O673">
        <v>0</v>
      </c>
      <c r="P673" t="s">
        <v>54</v>
      </c>
      <c r="Q673" t="s">
        <v>54</v>
      </c>
      <c r="R673" t="s">
        <v>54</v>
      </c>
      <c r="S673" t="s">
        <v>54</v>
      </c>
      <c r="T673" t="s">
        <v>54</v>
      </c>
      <c r="U673" t="s">
        <v>54</v>
      </c>
      <c r="V673" t="s">
        <v>54</v>
      </c>
      <c r="W673" t="s">
        <v>54</v>
      </c>
      <c r="X673" s="23" t="s">
        <v>54</v>
      </c>
      <c r="Y673" s="23" t="s">
        <v>54</v>
      </c>
      <c r="Z673" s="23" t="s">
        <v>54</v>
      </c>
      <c r="AA673" s="23" t="s">
        <v>54</v>
      </c>
      <c r="AB673" t="s">
        <v>54</v>
      </c>
      <c r="AC673" t="s">
        <v>54</v>
      </c>
      <c r="AD673" t="s">
        <v>54</v>
      </c>
      <c r="AE673" t="s">
        <v>54</v>
      </c>
      <c r="AF673" s="23" t="s">
        <v>54</v>
      </c>
      <c r="AG673" s="23" t="s">
        <v>54</v>
      </c>
      <c r="AH673" s="23" t="s">
        <v>54</v>
      </c>
      <c r="AI673" s="23" t="s">
        <v>54</v>
      </c>
      <c r="AJ673">
        <v>0</v>
      </c>
      <c r="AK673">
        <v>0</v>
      </c>
      <c r="AL673">
        <v>0</v>
      </c>
      <c r="AM673">
        <v>0</v>
      </c>
      <c r="AN673" s="23" t="e">
        <v>#DIV/0!</v>
      </c>
      <c r="AO673" s="23" t="e">
        <v>#DIV/0!</v>
      </c>
      <c r="AP673" s="23" t="e">
        <v>#DIV/0!</v>
      </c>
      <c r="AQ673" s="23" t="e">
        <v>#DIV/0!</v>
      </c>
      <c r="AR673" s="35">
        <v>0</v>
      </c>
      <c r="AS673" s="35">
        <v>0</v>
      </c>
      <c r="AT673" s="35">
        <v>0</v>
      </c>
      <c r="AU673" s="31" t="str">
        <f t="shared" si="13"/>
        <v>库存为0</v>
      </c>
      <c r="AV673" s="36" t="str">
        <f>IFERROR(时间!$B$4+AU673,"上周无销量")</f>
        <v>上周无销量</v>
      </c>
    </row>
    <row r="674" spans="1:48">
      <c r="A674" s="21" t="s">
        <v>1374</v>
      </c>
      <c r="B674" t="s">
        <v>1375</v>
      </c>
      <c r="C674" t="s">
        <v>1343</v>
      </c>
      <c r="D674" s="31">
        <v>0</v>
      </c>
      <c r="E674" s="31">
        <v>0</v>
      </c>
      <c r="F674" s="31">
        <v>0</v>
      </c>
      <c r="G674" s="31">
        <v>0</v>
      </c>
      <c r="H674" s="32">
        <v>0</v>
      </c>
      <c r="I674">
        <v>0</v>
      </c>
      <c r="J674" s="33">
        <v>0</v>
      </c>
      <c r="K674" s="33">
        <v>0</v>
      </c>
      <c r="L674" s="33">
        <v>0</v>
      </c>
      <c r="M674">
        <v>0</v>
      </c>
      <c r="N674">
        <v>0</v>
      </c>
      <c r="O674">
        <v>0</v>
      </c>
      <c r="P674" t="s">
        <v>54</v>
      </c>
      <c r="Q674" t="s">
        <v>54</v>
      </c>
      <c r="R674" t="s">
        <v>54</v>
      </c>
      <c r="S674" t="s">
        <v>54</v>
      </c>
      <c r="T674" t="s">
        <v>54</v>
      </c>
      <c r="U674" t="s">
        <v>54</v>
      </c>
      <c r="V674" t="s">
        <v>54</v>
      </c>
      <c r="W674" t="s">
        <v>54</v>
      </c>
      <c r="X674" s="23" t="s">
        <v>54</v>
      </c>
      <c r="Y674" s="23" t="s">
        <v>54</v>
      </c>
      <c r="Z674" s="23" t="s">
        <v>54</v>
      </c>
      <c r="AA674" s="23" t="s">
        <v>54</v>
      </c>
      <c r="AB674" t="s">
        <v>54</v>
      </c>
      <c r="AC674" t="s">
        <v>54</v>
      </c>
      <c r="AD674" t="s">
        <v>54</v>
      </c>
      <c r="AE674" t="s">
        <v>54</v>
      </c>
      <c r="AF674" s="23" t="s">
        <v>54</v>
      </c>
      <c r="AG674" s="23" t="s">
        <v>54</v>
      </c>
      <c r="AH674" s="23" t="s">
        <v>54</v>
      </c>
      <c r="AI674" s="23" t="s">
        <v>54</v>
      </c>
      <c r="AJ674">
        <v>0</v>
      </c>
      <c r="AK674">
        <v>0</v>
      </c>
      <c r="AL674">
        <v>0</v>
      </c>
      <c r="AM674">
        <v>0</v>
      </c>
      <c r="AN674" s="23" t="e">
        <v>#DIV/0!</v>
      </c>
      <c r="AO674" s="23" t="e">
        <v>#DIV/0!</v>
      </c>
      <c r="AP674" s="23" t="e">
        <v>#DIV/0!</v>
      </c>
      <c r="AQ674" s="23" t="e">
        <v>#DIV/0!</v>
      </c>
      <c r="AR674" s="35">
        <v>0</v>
      </c>
      <c r="AS674" s="35">
        <v>0</v>
      </c>
      <c r="AT674" s="35">
        <v>0</v>
      </c>
      <c r="AU674" s="31" t="str">
        <f t="shared" si="13"/>
        <v>库存为0</v>
      </c>
      <c r="AV674" s="36" t="str">
        <f>IFERROR(时间!$B$4+AU674,"上周无销量")</f>
        <v>上周无销量</v>
      </c>
    </row>
    <row r="675" spans="1:48">
      <c r="A675" s="21" t="s">
        <v>1376</v>
      </c>
      <c r="B675" t="s">
        <v>1377</v>
      </c>
      <c r="C675" t="s">
        <v>1343</v>
      </c>
      <c r="D675" s="31">
        <v>0</v>
      </c>
      <c r="E675" s="31">
        <v>0</v>
      </c>
      <c r="F675" s="31">
        <v>0</v>
      </c>
      <c r="G675" s="31">
        <v>0</v>
      </c>
      <c r="H675" s="32">
        <v>0</v>
      </c>
      <c r="I675">
        <v>0</v>
      </c>
      <c r="J675" s="33">
        <v>0</v>
      </c>
      <c r="K675" s="33">
        <v>0</v>
      </c>
      <c r="L675" s="33">
        <v>0</v>
      </c>
      <c r="M675">
        <v>0</v>
      </c>
      <c r="N675">
        <v>0</v>
      </c>
      <c r="O675">
        <v>0</v>
      </c>
      <c r="P675" t="s">
        <v>54</v>
      </c>
      <c r="Q675" t="s">
        <v>54</v>
      </c>
      <c r="R675" t="s">
        <v>54</v>
      </c>
      <c r="S675" t="s">
        <v>54</v>
      </c>
      <c r="T675" t="s">
        <v>54</v>
      </c>
      <c r="U675" t="s">
        <v>54</v>
      </c>
      <c r="V675" t="s">
        <v>54</v>
      </c>
      <c r="W675" t="s">
        <v>54</v>
      </c>
      <c r="X675" s="23" t="s">
        <v>54</v>
      </c>
      <c r="Y675" s="23" t="s">
        <v>54</v>
      </c>
      <c r="Z675" s="23" t="s">
        <v>54</v>
      </c>
      <c r="AA675" s="23" t="s">
        <v>54</v>
      </c>
      <c r="AB675" t="s">
        <v>54</v>
      </c>
      <c r="AC675" t="s">
        <v>54</v>
      </c>
      <c r="AD675" t="s">
        <v>54</v>
      </c>
      <c r="AE675" t="s">
        <v>54</v>
      </c>
      <c r="AF675" s="23" t="s">
        <v>54</v>
      </c>
      <c r="AG675" s="23" t="s">
        <v>54</v>
      </c>
      <c r="AH675" s="23" t="s">
        <v>54</v>
      </c>
      <c r="AI675" s="23" t="s">
        <v>54</v>
      </c>
      <c r="AJ675">
        <v>0</v>
      </c>
      <c r="AK675">
        <v>0</v>
      </c>
      <c r="AL675">
        <v>0</v>
      </c>
      <c r="AM675">
        <v>0</v>
      </c>
      <c r="AN675" s="23" t="e">
        <v>#DIV/0!</v>
      </c>
      <c r="AO675" s="23" t="e">
        <v>#DIV/0!</v>
      </c>
      <c r="AP675" s="23" t="e">
        <v>#DIV/0!</v>
      </c>
      <c r="AQ675" s="23" t="e">
        <v>#DIV/0!</v>
      </c>
      <c r="AR675" s="35">
        <v>0</v>
      </c>
      <c r="AS675" s="35">
        <v>0</v>
      </c>
      <c r="AT675" s="35">
        <v>0</v>
      </c>
      <c r="AU675" s="31" t="str">
        <f t="shared" si="13"/>
        <v>库存为0</v>
      </c>
      <c r="AV675" s="36" t="str">
        <f>IFERROR(时间!$B$4+AU675,"上周无销量")</f>
        <v>上周无销量</v>
      </c>
    </row>
    <row r="676" spans="1:48">
      <c r="A676" s="21" t="s">
        <v>1378</v>
      </c>
      <c r="B676" t="s">
        <v>1379</v>
      </c>
      <c r="C676" t="s">
        <v>1343</v>
      </c>
      <c r="D676" s="31">
        <v>0</v>
      </c>
      <c r="E676" s="31">
        <v>0</v>
      </c>
      <c r="F676" s="31">
        <v>0</v>
      </c>
      <c r="G676" s="31">
        <v>0</v>
      </c>
      <c r="H676" s="32">
        <v>0</v>
      </c>
      <c r="I676">
        <v>0</v>
      </c>
      <c r="J676" s="33">
        <v>0</v>
      </c>
      <c r="K676" s="33">
        <v>0</v>
      </c>
      <c r="L676" s="33">
        <v>0</v>
      </c>
      <c r="M676">
        <v>0</v>
      </c>
      <c r="N676">
        <v>0</v>
      </c>
      <c r="O676">
        <v>0</v>
      </c>
      <c r="P676" t="s">
        <v>54</v>
      </c>
      <c r="Q676" t="s">
        <v>54</v>
      </c>
      <c r="R676" t="s">
        <v>54</v>
      </c>
      <c r="S676" t="s">
        <v>54</v>
      </c>
      <c r="T676" t="s">
        <v>54</v>
      </c>
      <c r="U676" t="s">
        <v>54</v>
      </c>
      <c r="V676" t="s">
        <v>54</v>
      </c>
      <c r="W676" t="s">
        <v>54</v>
      </c>
      <c r="X676" s="23" t="s">
        <v>54</v>
      </c>
      <c r="Y676" s="23" t="s">
        <v>54</v>
      </c>
      <c r="Z676" s="23" t="s">
        <v>54</v>
      </c>
      <c r="AA676" s="23" t="s">
        <v>54</v>
      </c>
      <c r="AB676" t="s">
        <v>54</v>
      </c>
      <c r="AC676" t="s">
        <v>54</v>
      </c>
      <c r="AD676" t="s">
        <v>54</v>
      </c>
      <c r="AE676" t="s">
        <v>54</v>
      </c>
      <c r="AF676" s="23" t="s">
        <v>54</v>
      </c>
      <c r="AG676" s="23" t="s">
        <v>54</v>
      </c>
      <c r="AH676" s="23" t="s">
        <v>54</v>
      </c>
      <c r="AI676" s="23" t="s">
        <v>54</v>
      </c>
      <c r="AJ676">
        <v>0</v>
      </c>
      <c r="AK676">
        <v>0</v>
      </c>
      <c r="AL676">
        <v>0</v>
      </c>
      <c r="AM676">
        <v>0</v>
      </c>
      <c r="AN676" s="23" t="e">
        <v>#DIV/0!</v>
      </c>
      <c r="AO676" s="23" t="e">
        <v>#DIV/0!</v>
      </c>
      <c r="AP676" s="23" t="e">
        <v>#DIV/0!</v>
      </c>
      <c r="AQ676" s="23" t="e">
        <v>#DIV/0!</v>
      </c>
      <c r="AR676" s="35">
        <v>0</v>
      </c>
      <c r="AS676" s="35">
        <v>0</v>
      </c>
      <c r="AT676" s="35">
        <v>0</v>
      </c>
      <c r="AU676" s="31" t="str">
        <f t="shared" si="13"/>
        <v>库存为0</v>
      </c>
      <c r="AV676" s="36" t="str">
        <f>IFERROR(时间!$B$4+AU676,"上周无销量")</f>
        <v>上周无销量</v>
      </c>
    </row>
    <row r="677" spans="1:48">
      <c r="A677" s="21" t="s">
        <v>1380</v>
      </c>
      <c r="B677" t="s">
        <v>1381</v>
      </c>
      <c r="C677" t="s">
        <v>1343</v>
      </c>
      <c r="D677" s="31">
        <v>0</v>
      </c>
      <c r="E677" s="31">
        <v>0</v>
      </c>
      <c r="F677" s="31">
        <v>0</v>
      </c>
      <c r="G677" s="31">
        <v>0</v>
      </c>
      <c r="H677" s="32">
        <v>0</v>
      </c>
      <c r="I677">
        <v>0</v>
      </c>
      <c r="J677" s="33">
        <v>0</v>
      </c>
      <c r="K677" s="33">
        <v>0</v>
      </c>
      <c r="L677" s="33">
        <v>0</v>
      </c>
      <c r="M677">
        <v>0</v>
      </c>
      <c r="N677">
        <v>0</v>
      </c>
      <c r="O677">
        <v>0</v>
      </c>
      <c r="P677" t="s">
        <v>54</v>
      </c>
      <c r="Q677" t="s">
        <v>54</v>
      </c>
      <c r="R677" t="s">
        <v>54</v>
      </c>
      <c r="S677" t="s">
        <v>54</v>
      </c>
      <c r="T677" t="s">
        <v>54</v>
      </c>
      <c r="U677" t="s">
        <v>54</v>
      </c>
      <c r="V677" t="s">
        <v>54</v>
      </c>
      <c r="W677" t="s">
        <v>54</v>
      </c>
      <c r="X677" s="23" t="s">
        <v>54</v>
      </c>
      <c r="Y677" s="23" t="s">
        <v>54</v>
      </c>
      <c r="Z677" s="23" t="s">
        <v>54</v>
      </c>
      <c r="AA677" s="23" t="s">
        <v>54</v>
      </c>
      <c r="AB677" t="s">
        <v>54</v>
      </c>
      <c r="AC677" t="s">
        <v>54</v>
      </c>
      <c r="AD677" t="s">
        <v>54</v>
      </c>
      <c r="AE677" t="s">
        <v>54</v>
      </c>
      <c r="AF677" s="23" t="s">
        <v>54</v>
      </c>
      <c r="AG677" s="23" t="s">
        <v>54</v>
      </c>
      <c r="AH677" s="23" t="s">
        <v>54</v>
      </c>
      <c r="AI677" s="23" t="s">
        <v>54</v>
      </c>
      <c r="AJ677">
        <v>0</v>
      </c>
      <c r="AK677">
        <v>0</v>
      </c>
      <c r="AL677">
        <v>0</v>
      </c>
      <c r="AM677">
        <v>0</v>
      </c>
      <c r="AN677" s="23" t="e">
        <v>#DIV/0!</v>
      </c>
      <c r="AO677" s="23" t="e">
        <v>#DIV/0!</v>
      </c>
      <c r="AP677" s="23" t="e">
        <v>#DIV/0!</v>
      </c>
      <c r="AQ677" s="23" t="e">
        <v>#DIV/0!</v>
      </c>
      <c r="AR677" s="35">
        <v>0</v>
      </c>
      <c r="AS677" s="35">
        <v>0</v>
      </c>
      <c r="AT677" s="35">
        <v>0</v>
      </c>
      <c r="AU677" s="31" t="str">
        <f t="shared" si="13"/>
        <v>库存为0</v>
      </c>
      <c r="AV677" s="36" t="str">
        <f>IFERROR(时间!$B$4+AU677,"上周无销量")</f>
        <v>上周无销量</v>
      </c>
    </row>
    <row r="678" spans="1:48">
      <c r="A678" s="21" t="s">
        <v>1382</v>
      </c>
      <c r="B678" t="s">
        <v>1383</v>
      </c>
      <c r="C678" t="s">
        <v>1343</v>
      </c>
      <c r="D678" s="31">
        <v>0</v>
      </c>
      <c r="E678" s="31">
        <v>0</v>
      </c>
      <c r="F678" s="31">
        <v>0</v>
      </c>
      <c r="G678" s="31">
        <v>0</v>
      </c>
      <c r="H678" s="32">
        <v>0</v>
      </c>
      <c r="I678">
        <v>0</v>
      </c>
      <c r="J678" s="33">
        <v>0</v>
      </c>
      <c r="K678" s="33">
        <v>0</v>
      </c>
      <c r="L678" s="33">
        <v>0</v>
      </c>
      <c r="M678">
        <v>0</v>
      </c>
      <c r="N678">
        <v>0</v>
      </c>
      <c r="O678">
        <v>0</v>
      </c>
      <c r="P678" t="s">
        <v>54</v>
      </c>
      <c r="Q678" t="s">
        <v>54</v>
      </c>
      <c r="R678" t="s">
        <v>54</v>
      </c>
      <c r="S678" t="s">
        <v>54</v>
      </c>
      <c r="T678" t="s">
        <v>54</v>
      </c>
      <c r="U678" t="s">
        <v>54</v>
      </c>
      <c r="V678" t="s">
        <v>54</v>
      </c>
      <c r="W678" t="s">
        <v>54</v>
      </c>
      <c r="X678" s="23" t="s">
        <v>54</v>
      </c>
      <c r="Y678" s="23" t="s">
        <v>54</v>
      </c>
      <c r="Z678" s="23" t="s">
        <v>54</v>
      </c>
      <c r="AA678" s="23" t="s">
        <v>54</v>
      </c>
      <c r="AB678" t="s">
        <v>54</v>
      </c>
      <c r="AC678" t="s">
        <v>54</v>
      </c>
      <c r="AD678" t="s">
        <v>54</v>
      </c>
      <c r="AE678" t="s">
        <v>54</v>
      </c>
      <c r="AF678" s="23" t="s">
        <v>54</v>
      </c>
      <c r="AG678" s="23" t="s">
        <v>54</v>
      </c>
      <c r="AH678" s="23" t="s">
        <v>54</v>
      </c>
      <c r="AI678" s="23" t="s">
        <v>54</v>
      </c>
      <c r="AJ678">
        <v>0</v>
      </c>
      <c r="AK678">
        <v>0</v>
      </c>
      <c r="AL678">
        <v>0</v>
      </c>
      <c r="AM678">
        <v>0</v>
      </c>
      <c r="AN678" s="23" t="e">
        <v>#DIV/0!</v>
      </c>
      <c r="AO678" s="23" t="e">
        <v>#DIV/0!</v>
      </c>
      <c r="AP678" s="23" t="e">
        <v>#DIV/0!</v>
      </c>
      <c r="AQ678" s="23" t="e">
        <v>#DIV/0!</v>
      </c>
      <c r="AR678" s="35">
        <v>0</v>
      </c>
      <c r="AS678" s="35">
        <v>0</v>
      </c>
      <c r="AT678" s="35">
        <v>0</v>
      </c>
      <c r="AU678" s="31" t="str">
        <f t="shared" si="13"/>
        <v>库存为0</v>
      </c>
      <c r="AV678" s="36" t="str">
        <f>IFERROR(时间!$B$4+AU678,"上周无销量")</f>
        <v>上周无销量</v>
      </c>
    </row>
    <row r="679" spans="1:48">
      <c r="A679" s="21" t="s">
        <v>1384</v>
      </c>
      <c r="B679" t="s">
        <v>1385</v>
      </c>
      <c r="C679" t="s">
        <v>1343</v>
      </c>
      <c r="D679" s="31">
        <v>0</v>
      </c>
      <c r="E679" s="31">
        <v>0</v>
      </c>
      <c r="F679" s="31">
        <v>0</v>
      </c>
      <c r="G679" s="31">
        <v>0</v>
      </c>
      <c r="H679" s="32">
        <v>0</v>
      </c>
      <c r="I679">
        <v>0</v>
      </c>
      <c r="J679" s="33">
        <v>0</v>
      </c>
      <c r="K679" s="33">
        <v>0</v>
      </c>
      <c r="L679" s="33">
        <v>0</v>
      </c>
      <c r="M679">
        <v>0</v>
      </c>
      <c r="N679">
        <v>0</v>
      </c>
      <c r="O679">
        <v>0</v>
      </c>
      <c r="P679" t="s">
        <v>54</v>
      </c>
      <c r="Q679" t="s">
        <v>54</v>
      </c>
      <c r="R679" t="s">
        <v>54</v>
      </c>
      <c r="S679" t="s">
        <v>54</v>
      </c>
      <c r="T679" t="s">
        <v>54</v>
      </c>
      <c r="U679" t="s">
        <v>54</v>
      </c>
      <c r="V679" t="s">
        <v>54</v>
      </c>
      <c r="W679" t="s">
        <v>54</v>
      </c>
      <c r="X679" s="23" t="s">
        <v>54</v>
      </c>
      <c r="Y679" s="23" t="s">
        <v>54</v>
      </c>
      <c r="Z679" s="23" t="s">
        <v>54</v>
      </c>
      <c r="AA679" s="23" t="s">
        <v>54</v>
      </c>
      <c r="AB679" t="s">
        <v>54</v>
      </c>
      <c r="AC679" t="s">
        <v>54</v>
      </c>
      <c r="AD679" t="s">
        <v>54</v>
      </c>
      <c r="AE679" t="s">
        <v>54</v>
      </c>
      <c r="AF679" s="23" t="s">
        <v>54</v>
      </c>
      <c r="AG679" s="23" t="s">
        <v>54</v>
      </c>
      <c r="AH679" s="23" t="s">
        <v>54</v>
      </c>
      <c r="AI679" s="23" t="s">
        <v>54</v>
      </c>
      <c r="AJ679">
        <v>0</v>
      </c>
      <c r="AK679">
        <v>0</v>
      </c>
      <c r="AL679">
        <v>0</v>
      </c>
      <c r="AM679">
        <v>0</v>
      </c>
      <c r="AN679" s="23" t="e">
        <v>#DIV/0!</v>
      </c>
      <c r="AO679" s="23" t="e">
        <v>#DIV/0!</v>
      </c>
      <c r="AP679" s="23" t="e">
        <v>#DIV/0!</v>
      </c>
      <c r="AQ679" s="23" t="e">
        <v>#DIV/0!</v>
      </c>
      <c r="AR679" s="35">
        <v>0</v>
      </c>
      <c r="AS679" s="35">
        <v>0</v>
      </c>
      <c r="AT679" s="35">
        <v>0</v>
      </c>
      <c r="AU679" s="31" t="str">
        <f t="shared" si="13"/>
        <v>库存为0</v>
      </c>
      <c r="AV679" s="36" t="str">
        <f>IFERROR(时间!$B$4+AU679,"上周无销量")</f>
        <v>上周无销量</v>
      </c>
    </row>
    <row r="680" spans="1:48">
      <c r="A680" s="21" t="s">
        <v>1386</v>
      </c>
      <c r="B680" t="s">
        <v>1387</v>
      </c>
      <c r="C680" t="s">
        <v>1343</v>
      </c>
      <c r="D680" s="31">
        <v>0</v>
      </c>
      <c r="E680" s="31">
        <v>0</v>
      </c>
      <c r="F680" s="31">
        <v>0</v>
      </c>
      <c r="G680" s="31">
        <v>0</v>
      </c>
      <c r="H680" s="32">
        <v>0</v>
      </c>
      <c r="I680">
        <v>0</v>
      </c>
      <c r="J680" s="33">
        <v>0</v>
      </c>
      <c r="K680" s="33">
        <v>0</v>
      </c>
      <c r="L680" s="33">
        <v>0</v>
      </c>
      <c r="M680">
        <v>0</v>
      </c>
      <c r="N680">
        <v>0</v>
      </c>
      <c r="O680">
        <v>0</v>
      </c>
      <c r="P680" t="s">
        <v>54</v>
      </c>
      <c r="Q680" t="s">
        <v>54</v>
      </c>
      <c r="R680" t="s">
        <v>54</v>
      </c>
      <c r="S680" t="s">
        <v>54</v>
      </c>
      <c r="T680" t="s">
        <v>54</v>
      </c>
      <c r="U680" t="s">
        <v>54</v>
      </c>
      <c r="V680" t="s">
        <v>54</v>
      </c>
      <c r="W680" t="s">
        <v>54</v>
      </c>
      <c r="X680" s="23" t="s">
        <v>54</v>
      </c>
      <c r="Y680" s="23" t="s">
        <v>54</v>
      </c>
      <c r="Z680" s="23" t="s">
        <v>54</v>
      </c>
      <c r="AA680" s="23" t="s">
        <v>54</v>
      </c>
      <c r="AB680" t="s">
        <v>54</v>
      </c>
      <c r="AC680" t="s">
        <v>54</v>
      </c>
      <c r="AD680" t="s">
        <v>54</v>
      </c>
      <c r="AE680" t="s">
        <v>54</v>
      </c>
      <c r="AF680" s="23" t="s">
        <v>54</v>
      </c>
      <c r="AG680" s="23" t="s">
        <v>54</v>
      </c>
      <c r="AH680" s="23" t="s">
        <v>54</v>
      </c>
      <c r="AI680" s="23" t="s">
        <v>54</v>
      </c>
      <c r="AJ680">
        <v>0</v>
      </c>
      <c r="AK680">
        <v>0</v>
      </c>
      <c r="AL680">
        <v>0</v>
      </c>
      <c r="AM680">
        <v>0</v>
      </c>
      <c r="AN680" s="23" t="e">
        <v>#DIV/0!</v>
      </c>
      <c r="AO680" s="23" t="e">
        <v>#DIV/0!</v>
      </c>
      <c r="AP680" s="23" t="e">
        <v>#DIV/0!</v>
      </c>
      <c r="AQ680" s="23" t="e">
        <v>#DIV/0!</v>
      </c>
      <c r="AR680" s="35">
        <v>0</v>
      </c>
      <c r="AS680" s="35">
        <v>0</v>
      </c>
      <c r="AT680" s="35">
        <v>0</v>
      </c>
      <c r="AU680" s="31" t="str">
        <f t="shared" si="13"/>
        <v>库存为0</v>
      </c>
      <c r="AV680" s="36" t="str">
        <f>IFERROR(时间!$B$4+AU680,"上周无销量")</f>
        <v>上周无销量</v>
      </c>
    </row>
    <row r="681" spans="1:48">
      <c r="A681" s="21" t="s">
        <v>1388</v>
      </c>
      <c r="B681" t="s">
        <v>1389</v>
      </c>
      <c r="C681" t="s">
        <v>1343</v>
      </c>
      <c r="D681" s="31">
        <v>0</v>
      </c>
      <c r="E681" s="31">
        <v>0</v>
      </c>
      <c r="F681" s="31">
        <v>0</v>
      </c>
      <c r="G681" s="31">
        <v>0</v>
      </c>
      <c r="H681" s="32">
        <v>0</v>
      </c>
      <c r="I681">
        <v>0</v>
      </c>
      <c r="J681" s="33">
        <v>0</v>
      </c>
      <c r="K681" s="33">
        <v>0</v>
      </c>
      <c r="L681" s="33">
        <v>0</v>
      </c>
      <c r="M681">
        <v>0</v>
      </c>
      <c r="N681">
        <v>0</v>
      </c>
      <c r="O681">
        <v>0</v>
      </c>
      <c r="P681" t="s">
        <v>54</v>
      </c>
      <c r="Q681" t="s">
        <v>54</v>
      </c>
      <c r="R681" t="s">
        <v>54</v>
      </c>
      <c r="S681" t="s">
        <v>54</v>
      </c>
      <c r="T681" t="s">
        <v>54</v>
      </c>
      <c r="U681" t="s">
        <v>54</v>
      </c>
      <c r="V681" t="s">
        <v>54</v>
      </c>
      <c r="W681" t="s">
        <v>54</v>
      </c>
      <c r="X681" s="23" t="s">
        <v>54</v>
      </c>
      <c r="Y681" s="23" t="s">
        <v>54</v>
      </c>
      <c r="Z681" s="23" t="s">
        <v>54</v>
      </c>
      <c r="AA681" s="23" t="s">
        <v>54</v>
      </c>
      <c r="AB681" t="s">
        <v>54</v>
      </c>
      <c r="AC681" t="s">
        <v>54</v>
      </c>
      <c r="AD681" t="s">
        <v>54</v>
      </c>
      <c r="AE681" t="s">
        <v>54</v>
      </c>
      <c r="AF681" s="23" t="s">
        <v>54</v>
      </c>
      <c r="AG681" s="23" t="s">
        <v>54</v>
      </c>
      <c r="AH681" s="23" t="s">
        <v>54</v>
      </c>
      <c r="AI681" s="23" t="s">
        <v>54</v>
      </c>
      <c r="AJ681">
        <v>0</v>
      </c>
      <c r="AK681">
        <v>0</v>
      </c>
      <c r="AL681">
        <v>0</v>
      </c>
      <c r="AM681">
        <v>0</v>
      </c>
      <c r="AN681" s="23" t="e">
        <v>#DIV/0!</v>
      </c>
      <c r="AO681" s="23" t="e">
        <v>#DIV/0!</v>
      </c>
      <c r="AP681" s="23" t="e">
        <v>#DIV/0!</v>
      </c>
      <c r="AQ681" s="23" t="e">
        <v>#DIV/0!</v>
      </c>
      <c r="AR681" s="35">
        <v>0</v>
      </c>
      <c r="AS681" s="35">
        <v>0</v>
      </c>
      <c r="AT681" s="35">
        <v>0</v>
      </c>
      <c r="AU681" s="31" t="str">
        <f t="shared" si="13"/>
        <v>库存为0</v>
      </c>
      <c r="AV681" s="36" t="str">
        <f>IFERROR(时间!$B$4+AU681,"上周无销量")</f>
        <v>上周无销量</v>
      </c>
    </row>
    <row r="682" spans="1:48">
      <c r="A682" s="21" t="s">
        <v>1390</v>
      </c>
      <c r="B682" t="s">
        <v>1391</v>
      </c>
      <c r="C682" t="s">
        <v>1343</v>
      </c>
      <c r="D682" s="31">
        <v>0</v>
      </c>
      <c r="E682" s="31">
        <v>0</v>
      </c>
      <c r="F682" s="31">
        <v>0</v>
      </c>
      <c r="G682" s="31">
        <v>0</v>
      </c>
      <c r="H682" s="32">
        <v>0</v>
      </c>
      <c r="I682">
        <v>0</v>
      </c>
      <c r="J682" s="33">
        <v>0</v>
      </c>
      <c r="K682" s="33">
        <v>0</v>
      </c>
      <c r="L682" s="33">
        <v>0</v>
      </c>
      <c r="M682">
        <v>0</v>
      </c>
      <c r="N682">
        <v>0</v>
      </c>
      <c r="O682">
        <v>0</v>
      </c>
      <c r="P682" t="s">
        <v>54</v>
      </c>
      <c r="Q682" t="s">
        <v>54</v>
      </c>
      <c r="R682" t="s">
        <v>54</v>
      </c>
      <c r="S682" t="s">
        <v>54</v>
      </c>
      <c r="T682" t="s">
        <v>54</v>
      </c>
      <c r="U682" t="s">
        <v>54</v>
      </c>
      <c r="V682" t="s">
        <v>54</v>
      </c>
      <c r="W682" t="s">
        <v>54</v>
      </c>
      <c r="X682" s="23" t="s">
        <v>54</v>
      </c>
      <c r="Y682" s="23" t="s">
        <v>54</v>
      </c>
      <c r="Z682" s="23" t="s">
        <v>54</v>
      </c>
      <c r="AA682" s="23" t="s">
        <v>54</v>
      </c>
      <c r="AB682" t="s">
        <v>54</v>
      </c>
      <c r="AC682" t="s">
        <v>54</v>
      </c>
      <c r="AD682" t="s">
        <v>54</v>
      </c>
      <c r="AE682" t="s">
        <v>54</v>
      </c>
      <c r="AF682" s="23" t="s">
        <v>54</v>
      </c>
      <c r="AG682" s="23" t="s">
        <v>54</v>
      </c>
      <c r="AH682" s="23" t="s">
        <v>54</v>
      </c>
      <c r="AI682" s="23" t="s">
        <v>54</v>
      </c>
      <c r="AJ682">
        <v>0</v>
      </c>
      <c r="AK682">
        <v>0</v>
      </c>
      <c r="AL682">
        <v>0</v>
      </c>
      <c r="AM682">
        <v>0</v>
      </c>
      <c r="AN682" s="23" t="e">
        <v>#DIV/0!</v>
      </c>
      <c r="AO682" s="23" t="e">
        <v>#DIV/0!</v>
      </c>
      <c r="AP682" s="23" t="e">
        <v>#DIV/0!</v>
      </c>
      <c r="AQ682" s="23" t="e">
        <v>#DIV/0!</v>
      </c>
      <c r="AR682" s="35">
        <v>0</v>
      </c>
      <c r="AS682" s="35">
        <v>0</v>
      </c>
      <c r="AT682" s="35">
        <v>0</v>
      </c>
      <c r="AU682" s="31" t="str">
        <f t="shared" si="13"/>
        <v>库存为0</v>
      </c>
      <c r="AV682" s="36" t="str">
        <f>IFERROR(时间!$B$4+AU682,"上周无销量")</f>
        <v>上周无销量</v>
      </c>
    </row>
    <row r="683" spans="1:48">
      <c r="A683" s="21" t="s">
        <v>1392</v>
      </c>
      <c r="B683" t="s">
        <v>1393</v>
      </c>
      <c r="C683" t="s">
        <v>1343</v>
      </c>
      <c r="D683" s="31">
        <v>0</v>
      </c>
      <c r="E683" s="31">
        <v>0</v>
      </c>
      <c r="F683" s="31">
        <v>0</v>
      </c>
      <c r="G683" s="31">
        <v>0</v>
      </c>
      <c r="H683" s="32">
        <v>0</v>
      </c>
      <c r="I683">
        <v>0</v>
      </c>
      <c r="J683" s="33">
        <v>0</v>
      </c>
      <c r="K683" s="33">
        <v>0</v>
      </c>
      <c r="L683" s="33">
        <v>0</v>
      </c>
      <c r="M683">
        <v>0</v>
      </c>
      <c r="N683">
        <v>0</v>
      </c>
      <c r="O683">
        <v>0</v>
      </c>
      <c r="P683" t="s">
        <v>54</v>
      </c>
      <c r="Q683" t="s">
        <v>54</v>
      </c>
      <c r="R683" t="s">
        <v>54</v>
      </c>
      <c r="S683" t="s">
        <v>54</v>
      </c>
      <c r="T683" t="s">
        <v>54</v>
      </c>
      <c r="U683" t="s">
        <v>54</v>
      </c>
      <c r="V683" t="s">
        <v>54</v>
      </c>
      <c r="W683" t="s">
        <v>54</v>
      </c>
      <c r="X683" s="23" t="s">
        <v>54</v>
      </c>
      <c r="Y683" s="23" t="s">
        <v>54</v>
      </c>
      <c r="Z683" s="23" t="s">
        <v>54</v>
      </c>
      <c r="AA683" s="23" t="s">
        <v>54</v>
      </c>
      <c r="AB683" t="s">
        <v>54</v>
      </c>
      <c r="AC683" t="s">
        <v>54</v>
      </c>
      <c r="AD683" t="s">
        <v>54</v>
      </c>
      <c r="AE683" t="s">
        <v>54</v>
      </c>
      <c r="AF683" s="23" t="s">
        <v>54</v>
      </c>
      <c r="AG683" s="23" t="s">
        <v>54</v>
      </c>
      <c r="AH683" s="23" t="s">
        <v>54</v>
      </c>
      <c r="AI683" s="23" t="s">
        <v>54</v>
      </c>
      <c r="AJ683">
        <v>0</v>
      </c>
      <c r="AK683">
        <v>0</v>
      </c>
      <c r="AL683">
        <v>0</v>
      </c>
      <c r="AM683">
        <v>0</v>
      </c>
      <c r="AN683" s="23" t="e">
        <v>#DIV/0!</v>
      </c>
      <c r="AO683" s="23" t="e">
        <v>#DIV/0!</v>
      </c>
      <c r="AP683" s="23" t="e">
        <v>#DIV/0!</v>
      </c>
      <c r="AQ683" s="23" t="e">
        <v>#DIV/0!</v>
      </c>
      <c r="AR683" s="35">
        <v>0</v>
      </c>
      <c r="AS683" s="35">
        <v>0</v>
      </c>
      <c r="AT683" s="35">
        <v>0</v>
      </c>
      <c r="AU683" s="31" t="str">
        <f t="shared" si="13"/>
        <v>库存为0</v>
      </c>
      <c r="AV683" s="36" t="str">
        <f>IFERROR(时间!$B$4+AU683,"上周无销量")</f>
        <v>上周无销量</v>
      </c>
    </row>
    <row r="684" spans="1:48">
      <c r="A684" s="21" t="s">
        <v>1394</v>
      </c>
      <c r="B684" t="s">
        <v>1395</v>
      </c>
      <c r="C684" t="s">
        <v>1343</v>
      </c>
      <c r="D684" s="31">
        <v>0</v>
      </c>
      <c r="E684" s="31">
        <v>0</v>
      </c>
      <c r="F684" s="31">
        <v>0</v>
      </c>
      <c r="G684" s="31">
        <v>0</v>
      </c>
      <c r="H684" s="32">
        <v>0</v>
      </c>
      <c r="I684">
        <v>0</v>
      </c>
      <c r="J684" s="33">
        <v>0</v>
      </c>
      <c r="K684" s="33">
        <v>0</v>
      </c>
      <c r="L684" s="33">
        <v>0</v>
      </c>
      <c r="M684">
        <v>0</v>
      </c>
      <c r="N684">
        <v>0</v>
      </c>
      <c r="O684">
        <v>0</v>
      </c>
      <c r="P684" t="s">
        <v>54</v>
      </c>
      <c r="Q684" t="s">
        <v>54</v>
      </c>
      <c r="R684" t="s">
        <v>54</v>
      </c>
      <c r="S684" t="s">
        <v>54</v>
      </c>
      <c r="T684" t="s">
        <v>54</v>
      </c>
      <c r="U684" t="s">
        <v>54</v>
      </c>
      <c r="V684" t="s">
        <v>54</v>
      </c>
      <c r="W684" t="s">
        <v>54</v>
      </c>
      <c r="X684" s="23" t="s">
        <v>54</v>
      </c>
      <c r="Y684" s="23" t="s">
        <v>54</v>
      </c>
      <c r="Z684" s="23" t="s">
        <v>54</v>
      </c>
      <c r="AA684" s="23" t="s">
        <v>54</v>
      </c>
      <c r="AB684" t="s">
        <v>54</v>
      </c>
      <c r="AC684" t="s">
        <v>54</v>
      </c>
      <c r="AD684" t="s">
        <v>54</v>
      </c>
      <c r="AE684" t="s">
        <v>54</v>
      </c>
      <c r="AF684" s="23" t="s">
        <v>54</v>
      </c>
      <c r="AG684" s="23" t="s">
        <v>54</v>
      </c>
      <c r="AH684" s="23" t="s">
        <v>54</v>
      </c>
      <c r="AI684" s="23" t="s">
        <v>54</v>
      </c>
      <c r="AJ684">
        <v>0</v>
      </c>
      <c r="AK684">
        <v>0</v>
      </c>
      <c r="AL684">
        <v>0</v>
      </c>
      <c r="AM684">
        <v>0</v>
      </c>
      <c r="AN684" s="23" t="e">
        <v>#DIV/0!</v>
      </c>
      <c r="AO684" s="23" t="e">
        <v>#DIV/0!</v>
      </c>
      <c r="AP684" s="23" t="e">
        <v>#DIV/0!</v>
      </c>
      <c r="AQ684" s="23" t="e">
        <v>#DIV/0!</v>
      </c>
      <c r="AR684" s="35">
        <v>0</v>
      </c>
      <c r="AS684" s="35">
        <v>0</v>
      </c>
      <c r="AT684" s="35">
        <v>0</v>
      </c>
      <c r="AU684" s="31" t="str">
        <f t="shared" si="13"/>
        <v>库存为0</v>
      </c>
      <c r="AV684" s="36" t="str">
        <f>IFERROR(时间!$B$4+AU684,"上周无销量")</f>
        <v>上周无销量</v>
      </c>
    </row>
    <row r="685" spans="1:48">
      <c r="A685" s="21" t="s">
        <v>1396</v>
      </c>
      <c r="B685" t="s">
        <v>1397</v>
      </c>
      <c r="C685" t="s">
        <v>1343</v>
      </c>
      <c r="D685" s="31">
        <v>0</v>
      </c>
      <c r="E685" s="31">
        <v>0</v>
      </c>
      <c r="F685" s="31">
        <v>0</v>
      </c>
      <c r="G685" s="31">
        <v>0</v>
      </c>
      <c r="H685" s="32">
        <v>0</v>
      </c>
      <c r="I685">
        <v>0</v>
      </c>
      <c r="J685" s="33">
        <v>0</v>
      </c>
      <c r="K685" s="33">
        <v>0</v>
      </c>
      <c r="L685" s="33">
        <v>0</v>
      </c>
      <c r="M685">
        <v>0</v>
      </c>
      <c r="N685">
        <v>0</v>
      </c>
      <c r="O685">
        <v>0</v>
      </c>
      <c r="P685" t="s">
        <v>54</v>
      </c>
      <c r="Q685" t="s">
        <v>54</v>
      </c>
      <c r="R685" t="s">
        <v>54</v>
      </c>
      <c r="S685" t="s">
        <v>54</v>
      </c>
      <c r="T685" t="s">
        <v>54</v>
      </c>
      <c r="U685" t="s">
        <v>54</v>
      </c>
      <c r="V685" t="s">
        <v>54</v>
      </c>
      <c r="W685" t="s">
        <v>54</v>
      </c>
      <c r="X685" s="23" t="s">
        <v>54</v>
      </c>
      <c r="Y685" s="23" t="s">
        <v>54</v>
      </c>
      <c r="Z685" s="23" t="s">
        <v>54</v>
      </c>
      <c r="AA685" s="23" t="s">
        <v>54</v>
      </c>
      <c r="AB685" t="s">
        <v>54</v>
      </c>
      <c r="AC685" t="s">
        <v>54</v>
      </c>
      <c r="AD685" t="s">
        <v>54</v>
      </c>
      <c r="AE685" t="s">
        <v>54</v>
      </c>
      <c r="AF685" s="23" t="s">
        <v>54</v>
      </c>
      <c r="AG685" s="23" t="s">
        <v>54</v>
      </c>
      <c r="AH685" s="23" t="s">
        <v>54</v>
      </c>
      <c r="AI685" s="23" t="s">
        <v>54</v>
      </c>
      <c r="AJ685">
        <v>0</v>
      </c>
      <c r="AK685">
        <v>0</v>
      </c>
      <c r="AL685">
        <v>0</v>
      </c>
      <c r="AM685">
        <v>0</v>
      </c>
      <c r="AN685" s="23" t="e">
        <v>#DIV/0!</v>
      </c>
      <c r="AO685" s="23" t="e">
        <v>#DIV/0!</v>
      </c>
      <c r="AP685" s="23" t="e">
        <v>#DIV/0!</v>
      </c>
      <c r="AQ685" s="23" t="e">
        <v>#DIV/0!</v>
      </c>
      <c r="AR685" s="35">
        <v>0</v>
      </c>
      <c r="AS685" s="35">
        <v>0</v>
      </c>
      <c r="AT685" s="35">
        <v>0</v>
      </c>
      <c r="AU685" s="31" t="str">
        <f t="shared" si="13"/>
        <v>库存为0</v>
      </c>
      <c r="AV685" s="36" t="str">
        <f>IFERROR(时间!$B$4+AU685,"上周无销量")</f>
        <v>上周无销量</v>
      </c>
    </row>
    <row r="686" spans="1:48">
      <c r="A686" s="21" t="s">
        <v>1398</v>
      </c>
      <c r="B686" t="s">
        <v>1399</v>
      </c>
      <c r="C686" t="s">
        <v>1343</v>
      </c>
      <c r="D686" s="31">
        <v>0</v>
      </c>
      <c r="E686" s="31">
        <v>0</v>
      </c>
      <c r="F686" s="31">
        <v>0</v>
      </c>
      <c r="G686" s="31">
        <v>0</v>
      </c>
      <c r="H686" s="32">
        <v>0</v>
      </c>
      <c r="I686">
        <v>0</v>
      </c>
      <c r="J686" s="33">
        <v>0</v>
      </c>
      <c r="K686" s="33">
        <v>0</v>
      </c>
      <c r="L686" s="33">
        <v>0</v>
      </c>
      <c r="M686">
        <v>0</v>
      </c>
      <c r="N686">
        <v>0</v>
      </c>
      <c r="O686">
        <v>0</v>
      </c>
      <c r="P686" t="s">
        <v>54</v>
      </c>
      <c r="Q686" t="s">
        <v>54</v>
      </c>
      <c r="R686" t="s">
        <v>54</v>
      </c>
      <c r="S686" t="s">
        <v>54</v>
      </c>
      <c r="T686" t="s">
        <v>54</v>
      </c>
      <c r="U686" t="s">
        <v>54</v>
      </c>
      <c r="V686" t="s">
        <v>54</v>
      </c>
      <c r="W686" t="s">
        <v>54</v>
      </c>
      <c r="X686" s="23" t="s">
        <v>54</v>
      </c>
      <c r="Y686" s="23" t="s">
        <v>54</v>
      </c>
      <c r="Z686" s="23" t="s">
        <v>54</v>
      </c>
      <c r="AA686" s="23" t="s">
        <v>54</v>
      </c>
      <c r="AB686" t="s">
        <v>54</v>
      </c>
      <c r="AC686" t="s">
        <v>54</v>
      </c>
      <c r="AD686" t="s">
        <v>54</v>
      </c>
      <c r="AE686" t="s">
        <v>54</v>
      </c>
      <c r="AF686" s="23" t="s">
        <v>54</v>
      </c>
      <c r="AG686" s="23" t="s">
        <v>54</v>
      </c>
      <c r="AH686" s="23" t="s">
        <v>54</v>
      </c>
      <c r="AI686" s="23" t="s">
        <v>54</v>
      </c>
      <c r="AJ686">
        <v>0</v>
      </c>
      <c r="AK686">
        <v>0</v>
      </c>
      <c r="AL686">
        <v>0</v>
      </c>
      <c r="AM686">
        <v>0</v>
      </c>
      <c r="AN686" s="23" t="e">
        <v>#DIV/0!</v>
      </c>
      <c r="AO686" s="23" t="e">
        <v>#DIV/0!</v>
      </c>
      <c r="AP686" s="23" t="e">
        <v>#DIV/0!</v>
      </c>
      <c r="AQ686" s="23" t="e">
        <v>#DIV/0!</v>
      </c>
      <c r="AR686" s="35">
        <v>0</v>
      </c>
      <c r="AS686" s="35">
        <v>0</v>
      </c>
      <c r="AT686" s="35">
        <v>0</v>
      </c>
      <c r="AU686" s="31" t="str">
        <f t="shared" si="13"/>
        <v>库存为0</v>
      </c>
      <c r="AV686" s="36" t="str">
        <f>IFERROR(时间!$B$4+AU686,"上周无销量")</f>
        <v>上周无销量</v>
      </c>
    </row>
    <row r="687" spans="1:48">
      <c r="A687" s="21" t="s">
        <v>1400</v>
      </c>
      <c r="B687" t="s">
        <v>1401</v>
      </c>
      <c r="C687" t="s">
        <v>1343</v>
      </c>
      <c r="D687" s="31">
        <v>0</v>
      </c>
      <c r="E687" s="31">
        <v>0</v>
      </c>
      <c r="F687" s="31">
        <v>0</v>
      </c>
      <c r="G687" s="31">
        <v>0</v>
      </c>
      <c r="H687" s="32">
        <v>0</v>
      </c>
      <c r="I687">
        <v>0</v>
      </c>
      <c r="J687" s="33">
        <v>0</v>
      </c>
      <c r="K687" s="33">
        <v>0</v>
      </c>
      <c r="L687" s="33">
        <v>0</v>
      </c>
      <c r="M687">
        <v>0</v>
      </c>
      <c r="N687">
        <v>0</v>
      </c>
      <c r="O687">
        <v>0</v>
      </c>
      <c r="P687" t="s">
        <v>54</v>
      </c>
      <c r="Q687" t="s">
        <v>54</v>
      </c>
      <c r="R687" t="s">
        <v>54</v>
      </c>
      <c r="S687" t="s">
        <v>54</v>
      </c>
      <c r="T687" t="s">
        <v>54</v>
      </c>
      <c r="U687" t="s">
        <v>54</v>
      </c>
      <c r="V687" t="s">
        <v>54</v>
      </c>
      <c r="W687" t="s">
        <v>54</v>
      </c>
      <c r="X687" s="23" t="s">
        <v>54</v>
      </c>
      <c r="Y687" s="23" t="s">
        <v>54</v>
      </c>
      <c r="Z687" s="23" t="s">
        <v>54</v>
      </c>
      <c r="AA687" s="23" t="s">
        <v>54</v>
      </c>
      <c r="AB687" t="s">
        <v>54</v>
      </c>
      <c r="AC687" t="s">
        <v>54</v>
      </c>
      <c r="AD687" t="s">
        <v>54</v>
      </c>
      <c r="AE687" t="s">
        <v>54</v>
      </c>
      <c r="AF687" s="23" t="s">
        <v>54</v>
      </c>
      <c r="AG687" s="23" t="s">
        <v>54</v>
      </c>
      <c r="AH687" s="23" t="s">
        <v>54</v>
      </c>
      <c r="AI687" s="23" t="s">
        <v>54</v>
      </c>
      <c r="AJ687">
        <v>0</v>
      </c>
      <c r="AK687">
        <v>0</v>
      </c>
      <c r="AL687">
        <v>0</v>
      </c>
      <c r="AM687">
        <v>0</v>
      </c>
      <c r="AN687" s="23" t="e">
        <v>#DIV/0!</v>
      </c>
      <c r="AO687" s="23" t="e">
        <v>#DIV/0!</v>
      </c>
      <c r="AP687" s="23" t="e">
        <v>#DIV/0!</v>
      </c>
      <c r="AQ687" s="23" t="e">
        <v>#DIV/0!</v>
      </c>
      <c r="AR687" s="35">
        <v>0</v>
      </c>
      <c r="AS687" s="35">
        <v>0</v>
      </c>
      <c r="AT687" s="35">
        <v>0</v>
      </c>
      <c r="AU687" s="31" t="str">
        <f t="shared" si="13"/>
        <v>库存为0</v>
      </c>
      <c r="AV687" s="36" t="str">
        <f>IFERROR(时间!$B$4+AU687,"上周无销量")</f>
        <v>上周无销量</v>
      </c>
    </row>
    <row r="688" spans="1:48">
      <c r="A688" s="21" t="s">
        <v>1402</v>
      </c>
      <c r="B688" t="s">
        <v>1403</v>
      </c>
      <c r="C688" t="s">
        <v>1343</v>
      </c>
      <c r="D688" s="31">
        <v>0</v>
      </c>
      <c r="E688" s="31">
        <v>0</v>
      </c>
      <c r="F688" s="31">
        <v>0</v>
      </c>
      <c r="G688" s="31">
        <v>0</v>
      </c>
      <c r="H688" s="32">
        <v>0</v>
      </c>
      <c r="I688">
        <v>0</v>
      </c>
      <c r="J688" s="33">
        <v>0</v>
      </c>
      <c r="K688" s="33">
        <v>0</v>
      </c>
      <c r="L688" s="33">
        <v>0</v>
      </c>
      <c r="M688">
        <v>0</v>
      </c>
      <c r="N688">
        <v>0</v>
      </c>
      <c r="O688">
        <v>0</v>
      </c>
      <c r="P688" t="s">
        <v>54</v>
      </c>
      <c r="Q688" t="s">
        <v>54</v>
      </c>
      <c r="R688" t="s">
        <v>54</v>
      </c>
      <c r="S688" t="s">
        <v>54</v>
      </c>
      <c r="T688" t="s">
        <v>54</v>
      </c>
      <c r="U688" t="s">
        <v>54</v>
      </c>
      <c r="V688" t="s">
        <v>54</v>
      </c>
      <c r="W688" t="s">
        <v>54</v>
      </c>
      <c r="X688" s="23" t="s">
        <v>54</v>
      </c>
      <c r="Y688" s="23" t="s">
        <v>54</v>
      </c>
      <c r="Z688" s="23" t="s">
        <v>54</v>
      </c>
      <c r="AA688" s="23" t="s">
        <v>54</v>
      </c>
      <c r="AB688" t="s">
        <v>54</v>
      </c>
      <c r="AC688" t="s">
        <v>54</v>
      </c>
      <c r="AD688" t="s">
        <v>54</v>
      </c>
      <c r="AE688" t="s">
        <v>54</v>
      </c>
      <c r="AF688" s="23" t="s">
        <v>54</v>
      </c>
      <c r="AG688" s="23" t="s">
        <v>54</v>
      </c>
      <c r="AH688" s="23" t="s">
        <v>54</v>
      </c>
      <c r="AI688" s="23" t="s">
        <v>54</v>
      </c>
      <c r="AJ688">
        <v>0</v>
      </c>
      <c r="AK688">
        <v>0</v>
      </c>
      <c r="AL688">
        <v>0</v>
      </c>
      <c r="AM688">
        <v>0</v>
      </c>
      <c r="AN688" s="23" t="e">
        <v>#DIV/0!</v>
      </c>
      <c r="AO688" s="23" t="e">
        <v>#DIV/0!</v>
      </c>
      <c r="AP688" s="23" t="e">
        <v>#DIV/0!</v>
      </c>
      <c r="AQ688" s="23" t="e">
        <v>#DIV/0!</v>
      </c>
      <c r="AR688" s="35">
        <v>0</v>
      </c>
      <c r="AS688" s="35">
        <v>0</v>
      </c>
      <c r="AT688" s="35">
        <v>0</v>
      </c>
      <c r="AU688" s="31" t="str">
        <f t="shared" si="13"/>
        <v>库存为0</v>
      </c>
      <c r="AV688" s="36" t="str">
        <f>IFERROR(时间!$B$4+AU688,"上周无销量")</f>
        <v>上周无销量</v>
      </c>
    </row>
    <row r="689" spans="1:48">
      <c r="A689" s="21" t="s">
        <v>1404</v>
      </c>
      <c r="B689" t="s">
        <v>1405</v>
      </c>
      <c r="C689" t="s">
        <v>1343</v>
      </c>
      <c r="D689" s="31">
        <v>0</v>
      </c>
      <c r="E689" s="31">
        <v>0</v>
      </c>
      <c r="F689" s="31">
        <v>0</v>
      </c>
      <c r="G689" s="31">
        <v>0</v>
      </c>
      <c r="H689" s="32">
        <v>0</v>
      </c>
      <c r="I689">
        <v>0</v>
      </c>
      <c r="J689" s="33">
        <v>0</v>
      </c>
      <c r="K689" s="33">
        <v>0</v>
      </c>
      <c r="L689" s="33">
        <v>0</v>
      </c>
      <c r="M689">
        <v>0</v>
      </c>
      <c r="N689">
        <v>0</v>
      </c>
      <c r="O689">
        <v>0</v>
      </c>
      <c r="P689" t="s">
        <v>54</v>
      </c>
      <c r="Q689" t="s">
        <v>54</v>
      </c>
      <c r="R689" t="s">
        <v>54</v>
      </c>
      <c r="S689" t="s">
        <v>54</v>
      </c>
      <c r="T689" t="s">
        <v>54</v>
      </c>
      <c r="U689" t="s">
        <v>54</v>
      </c>
      <c r="V689" t="s">
        <v>54</v>
      </c>
      <c r="W689" t="s">
        <v>54</v>
      </c>
      <c r="X689" s="23" t="s">
        <v>54</v>
      </c>
      <c r="Y689" s="23" t="s">
        <v>54</v>
      </c>
      <c r="Z689" s="23" t="s">
        <v>54</v>
      </c>
      <c r="AA689" s="23" t="s">
        <v>54</v>
      </c>
      <c r="AB689" t="s">
        <v>54</v>
      </c>
      <c r="AC689" t="s">
        <v>54</v>
      </c>
      <c r="AD689" t="s">
        <v>54</v>
      </c>
      <c r="AE689" t="s">
        <v>54</v>
      </c>
      <c r="AF689" s="23" t="s">
        <v>54</v>
      </c>
      <c r="AG689" s="23" t="s">
        <v>54</v>
      </c>
      <c r="AH689" s="23" t="s">
        <v>54</v>
      </c>
      <c r="AI689" s="23" t="s">
        <v>54</v>
      </c>
      <c r="AJ689">
        <v>0</v>
      </c>
      <c r="AK689">
        <v>0</v>
      </c>
      <c r="AL689">
        <v>0</v>
      </c>
      <c r="AM689">
        <v>0</v>
      </c>
      <c r="AN689" s="23" t="e">
        <v>#DIV/0!</v>
      </c>
      <c r="AO689" s="23" t="e">
        <v>#DIV/0!</v>
      </c>
      <c r="AP689" s="23" t="e">
        <v>#DIV/0!</v>
      </c>
      <c r="AQ689" s="23" t="e">
        <v>#DIV/0!</v>
      </c>
      <c r="AR689" s="35">
        <v>0</v>
      </c>
      <c r="AS689" s="35">
        <v>0</v>
      </c>
      <c r="AT689" s="35">
        <v>0</v>
      </c>
      <c r="AU689" s="31" t="str">
        <f t="shared" si="13"/>
        <v>库存为0</v>
      </c>
      <c r="AV689" s="36" t="str">
        <f>IFERROR(时间!$B$4+AU689,"上周无销量")</f>
        <v>上周无销量</v>
      </c>
    </row>
    <row r="690" spans="1:48">
      <c r="A690" s="21" t="s">
        <v>1406</v>
      </c>
      <c r="B690" t="s">
        <v>1407</v>
      </c>
      <c r="C690" t="s">
        <v>1343</v>
      </c>
      <c r="D690" s="31">
        <v>0</v>
      </c>
      <c r="E690" s="31">
        <v>0</v>
      </c>
      <c r="F690" s="31">
        <v>0</v>
      </c>
      <c r="G690" s="31">
        <v>0</v>
      </c>
      <c r="H690" s="32">
        <v>0</v>
      </c>
      <c r="I690">
        <v>0</v>
      </c>
      <c r="J690" s="33">
        <v>0</v>
      </c>
      <c r="K690" s="33">
        <v>0</v>
      </c>
      <c r="L690" s="33">
        <v>0</v>
      </c>
      <c r="M690">
        <v>0</v>
      </c>
      <c r="N690">
        <v>0</v>
      </c>
      <c r="O690">
        <v>0</v>
      </c>
      <c r="P690" t="s">
        <v>54</v>
      </c>
      <c r="Q690" t="s">
        <v>54</v>
      </c>
      <c r="R690" t="s">
        <v>54</v>
      </c>
      <c r="S690" t="s">
        <v>54</v>
      </c>
      <c r="T690" t="s">
        <v>54</v>
      </c>
      <c r="U690" t="s">
        <v>54</v>
      </c>
      <c r="V690" t="s">
        <v>54</v>
      </c>
      <c r="W690" t="s">
        <v>54</v>
      </c>
      <c r="X690" s="23" t="s">
        <v>54</v>
      </c>
      <c r="Y690" s="23" t="s">
        <v>54</v>
      </c>
      <c r="Z690" s="23" t="s">
        <v>54</v>
      </c>
      <c r="AA690" s="23" t="s">
        <v>54</v>
      </c>
      <c r="AB690" t="s">
        <v>54</v>
      </c>
      <c r="AC690" t="s">
        <v>54</v>
      </c>
      <c r="AD690" t="s">
        <v>54</v>
      </c>
      <c r="AE690" t="s">
        <v>54</v>
      </c>
      <c r="AF690" s="23" t="s">
        <v>54</v>
      </c>
      <c r="AG690" s="23" t="s">
        <v>54</v>
      </c>
      <c r="AH690" s="23" t="s">
        <v>54</v>
      </c>
      <c r="AI690" s="23" t="s">
        <v>54</v>
      </c>
      <c r="AJ690">
        <v>0</v>
      </c>
      <c r="AK690">
        <v>0</v>
      </c>
      <c r="AL690">
        <v>0</v>
      </c>
      <c r="AM690">
        <v>0</v>
      </c>
      <c r="AN690" s="23" t="e">
        <v>#DIV/0!</v>
      </c>
      <c r="AO690" s="23" t="e">
        <v>#DIV/0!</v>
      </c>
      <c r="AP690" s="23" t="e">
        <v>#DIV/0!</v>
      </c>
      <c r="AQ690" s="23" t="e">
        <v>#DIV/0!</v>
      </c>
      <c r="AR690" s="35">
        <v>0</v>
      </c>
      <c r="AS690" s="35">
        <v>0</v>
      </c>
      <c r="AT690" s="35">
        <v>0</v>
      </c>
      <c r="AU690" s="31" t="str">
        <f t="shared" si="13"/>
        <v>库存为0</v>
      </c>
      <c r="AV690" s="36" t="str">
        <f>IFERROR(时间!$B$4+AU690,"上周无销量")</f>
        <v>上周无销量</v>
      </c>
    </row>
    <row r="691" spans="1:48">
      <c r="A691" s="21" t="s">
        <v>1408</v>
      </c>
      <c r="B691" t="s">
        <v>1409</v>
      </c>
      <c r="C691" t="s">
        <v>1343</v>
      </c>
      <c r="D691" s="31">
        <v>0</v>
      </c>
      <c r="E691" s="31">
        <v>0</v>
      </c>
      <c r="F691" s="31">
        <v>0</v>
      </c>
      <c r="G691" s="31">
        <v>0</v>
      </c>
      <c r="H691" s="32">
        <v>0</v>
      </c>
      <c r="I691">
        <v>0</v>
      </c>
      <c r="J691" s="33">
        <v>0</v>
      </c>
      <c r="K691" s="33">
        <v>0</v>
      </c>
      <c r="L691" s="33">
        <v>0</v>
      </c>
      <c r="M691">
        <v>0</v>
      </c>
      <c r="N691">
        <v>0</v>
      </c>
      <c r="O691">
        <v>0</v>
      </c>
      <c r="P691" t="s">
        <v>54</v>
      </c>
      <c r="Q691" t="s">
        <v>54</v>
      </c>
      <c r="R691" t="s">
        <v>54</v>
      </c>
      <c r="S691" t="s">
        <v>54</v>
      </c>
      <c r="T691" t="s">
        <v>54</v>
      </c>
      <c r="U691" t="s">
        <v>54</v>
      </c>
      <c r="V691" t="s">
        <v>54</v>
      </c>
      <c r="W691" t="s">
        <v>54</v>
      </c>
      <c r="X691" s="23" t="s">
        <v>54</v>
      </c>
      <c r="Y691" s="23" t="s">
        <v>54</v>
      </c>
      <c r="Z691" s="23" t="s">
        <v>54</v>
      </c>
      <c r="AA691" s="23" t="s">
        <v>54</v>
      </c>
      <c r="AB691" t="s">
        <v>54</v>
      </c>
      <c r="AC691" t="s">
        <v>54</v>
      </c>
      <c r="AD691" t="s">
        <v>54</v>
      </c>
      <c r="AE691" t="s">
        <v>54</v>
      </c>
      <c r="AF691" s="23" t="s">
        <v>54</v>
      </c>
      <c r="AG691" s="23" t="s">
        <v>54</v>
      </c>
      <c r="AH691" s="23" t="s">
        <v>54</v>
      </c>
      <c r="AI691" s="23" t="s">
        <v>54</v>
      </c>
      <c r="AJ691">
        <v>0</v>
      </c>
      <c r="AK691">
        <v>0</v>
      </c>
      <c r="AL691">
        <v>0</v>
      </c>
      <c r="AM691">
        <v>0</v>
      </c>
      <c r="AN691" s="23" t="e">
        <v>#DIV/0!</v>
      </c>
      <c r="AO691" s="23" t="e">
        <v>#DIV/0!</v>
      </c>
      <c r="AP691" s="23" t="e">
        <v>#DIV/0!</v>
      </c>
      <c r="AQ691" s="23" t="e">
        <v>#DIV/0!</v>
      </c>
      <c r="AR691" s="35">
        <v>0</v>
      </c>
      <c r="AS691" s="35">
        <v>0</v>
      </c>
      <c r="AT691" s="35">
        <v>0</v>
      </c>
      <c r="AU691" s="31" t="str">
        <f t="shared" si="13"/>
        <v>库存为0</v>
      </c>
      <c r="AV691" s="36" t="str">
        <f>IFERROR(时间!$B$4+AU691,"上周无销量")</f>
        <v>上周无销量</v>
      </c>
    </row>
    <row r="692" spans="1:48">
      <c r="A692" s="21" t="s">
        <v>1410</v>
      </c>
      <c r="B692" t="s">
        <v>1411</v>
      </c>
      <c r="C692" t="s">
        <v>1343</v>
      </c>
      <c r="D692" s="31">
        <v>0</v>
      </c>
      <c r="E692" s="31">
        <v>0</v>
      </c>
      <c r="F692" s="31">
        <v>0</v>
      </c>
      <c r="G692" s="31">
        <v>0</v>
      </c>
      <c r="H692" s="32">
        <v>0</v>
      </c>
      <c r="I692">
        <v>0</v>
      </c>
      <c r="J692" s="33">
        <v>0</v>
      </c>
      <c r="K692" s="33">
        <v>0</v>
      </c>
      <c r="L692" s="33">
        <v>0</v>
      </c>
      <c r="M692">
        <v>0</v>
      </c>
      <c r="N692">
        <v>0</v>
      </c>
      <c r="O692">
        <v>0</v>
      </c>
      <c r="P692" t="s">
        <v>54</v>
      </c>
      <c r="Q692" t="s">
        <v>54</v>
      </c>
      <c r="R692" t="s">
        <v>54</v>
      </c>
      <c r="S692" t="s">
        <v>54</v>
      </c>
      <c r="T692" t="s">
        <v>54</v>
      </c>
      <c r="U692" t="s">
        <v>54</v>
      </c>
      <c r="V692" t="s">
        <v>54</v>
      </c>
      <c r="W692" t="s">
        <v>54</v>
      </c>
      <c r="X692" s="23" t="s">
        <v>54</v>
      </c>
      <c r="Y692" s="23" t="s">
        <v>54</v>
      </c>
      <c r="Z692" s="23" t="s">
        <v>54</v>
      </c>
      <c r="AA692" s="23" t="s">
        <v>54</v>
      </c>
      <c r="AB692" t="s">
        <v>54</v>
      </c>
      <c r="AC692" t="s">
        <v>54</v>
      </c>
      <c r="AD692" t="s">
        <v>54</v>
      </c>
      <c r="AE692" t="s">
        <v>54</v>
      </c>
      <c r="AF692" s="23" t="s">
        <v>54</v>
      </c>
      <c r="AG692" s="23" t="s">
        <v>54</v>
      </c>
      <c r="AH692" s="23" t="s">
        <v>54</v>
      </c>
      <c r="AI692" s="23" t="s">
        <v>54</v>
      </c>
      <c r="AJ692">
        <v>0</v>
      </c>
      <c r="AK692">
        <v>0</v>
      </c>
      <c r="AL692">
        <v>0</v>
      </c>
      <c r="AM692">
        <v>0</v>
      </c>
      <c r="AN692" s="23" t="e">
        <v>#DIV/0!</v>
      </c>
      <c r="AO692" s="23" t="e">
        <v>#DIV/0!</v>
      </c>
      <c r="AP692" s="23" t="e">
        <v>#DIV/0!</v>
      </c>
      <c r="AQ692" s="23" t="e">
        <v>#DIV/0!</v>
      </c>
      <c r="AR692" s="35">
        <v>0</v>
      </c>
      <c r="AS692" s="35">
        <v>0</v>
      </c>
      <c r="AT692" s="35">
        <v>0</v>
      </c>
      <c r="AU692" s="31" t="str">
        <f t="shared" si="13"/>
        <v>库存为0</v>
      </c>
      <c r="AV692" s="36" t="str">
        <f>IFERROR(时间!$B$4+AU692,"上周无销量")</f>
        <v>上周无销量</v>
      </c>
    </row>
    <row r="693" spans="1:48">
      <c r="A693" s="21" t="s">
        <v>1412</v>
      </c>
      <c r="B693" t="s">
        <v>1413</v>
      </c>
      <c r="C693" t="s">
        <v>1343</v>
      </c>
      <c r="D693" s="31">
        <v>0</v>
      </c>
      <c r="E693" s="31">
        <v>0</v>
      </c>
      <c r="F693" s="31">
        <v>0</v>
      </c>
      <c r="G693" s="31">
        <v>0</v>
      </c>
      <c r="H693" s="32">
        <v>0</v>
      </c>
      <c r="I693">
        <v>0</v>
      </c>
      <c r="J693" s="33">
        <v>0</v>
      </c>
      <c r="K693" s="33">
        <v>0</v>
      </c>
      <c r="L693" s="33">
        <v>0</v>
      </c>
      <c r="M693">
        <v>0</v>
      </c>
      <c r="N693">
        <v>0</v>
      </c>
      <c r="O693">
        <v>0</v>
      </c>
      <c r="P693" t="s">
        <v>54</v>
      </c>
      <c r="Q693" t="s">
        <v>54</v>
      </c>
      <c r="R693" t="s">
        <v>54</v>
      </c>
      <c r="S693" t="s">
        <v>54</v>
      </c>
      <c r="T693" t="s">
        <v>54</v>
      </c>
      <c r="U693" t="s">
        <v>54</v>
      </c>
      <c r="V693" t="s">
        <v>54</v>
      </c>
      <c r="W693" t="s">
        <v>54</v>
      </c>
      <c r="X693" s="23" t="s">
        <v>54</v>
      </c>
      <c r="Y693" s="23" t="s">
        <v>54</v>
      </c>
      <c r="Z693" s="23" t="s">
        <v>54</v>
      </c>
      <c r="AA693" s="23" t="s">
        <v>54</v>
      </c>
      <c r="AB693" t="s">
        <v>54</v>
      </c>
      <c r="AC693" t="s">
        <v>54</v>
      </c>
      <c r="AD693" t="s">
        <v>54</v>
      </c>
      <c r="AE693" t="s">
        <v>54</v>
      </c>
      <c r="AF693" s="23" t="s">
        <v>54</v>
      </c>
      <c r="AG693" s="23" t="s">
        <v>54</v>
      </c>
      <c r="AH693" s="23" t="s">
        <v>54</v>
      </c>
      <c r="AI693" s="23" t="s">
        <v>54</v>
      </c>
      <c r="AJ693">
        <v>0</v>
      </c>
      <c r="AK693">
        <v>0</v>
      </c>
      <c r="AL693">
        <v>0</v>
      </c>
      <c r="AM693">
        <v>0</v>
      </c>
      <c r="AN693" s="23" t="e">
        <v>#DIV/0!</v>
      </c>
      <c r="AO693" s="23" t="e">
        <v>#DIV/0!</v>
      </c>
      <c r="AP693" s="23" t="e">
        <v>#DIV/0!</v>
      </c>
      <c r="AQ693" s="23" t="e">
        <v>#DIV/0!</v>
      </c>
      <c r="AR693" s="35">
        <v>0</v>
      </c>
      <c r="AS693" s="35">
        <v>0</v>
      </c>
      <c r="AT693" s="35">
        <v>0</v>
      </c>
      <c r="AU693" s="31" t="str">
        <f t="shared" si="13"/>
        <v>库存为0</v>
      </c>
      <c r="AV693" s="36" t="str">
        <f>IFERROR(时间!$B$4+AU693,"上周无销量")</f>
        <v>上周无销量</v>
      </c>
    </row>
    <row r="694" spans="1:48">
      <c r="A694" s="21" t="s">
        <v>1414</v>
      </c>
      <c r="B694" t="s">
        <v>1415</v>
      </c>
      <c r="C694" t="s">
        <v>1343</v>
      </c>
      <c r="D694" s="31">
        <v>0</v>
      </c>
      <c r="E694" s="31">
        <v>0</v>
      </c>
      <c r="F694" s="31">
        <v>0</v>
      </c>
      <c r="G694" s="31">
        <v>0</v>
      </c>
      <c r="H694" s="32">
        <v>0</v>
      </c>
      <c r="I694">
        <v>0</v>
      </c>
      <c r="J694" s="33">
        <v>0</v>
      </c>
      <c r="K694" s="33">
        <v>0</v>
      </c>
      <c r="L694" s="33">
        <v>0</v>
      </c>
      <c r="M694">
        <v>0</v>
      </c>
      <c r="N694">
        <v>0</v>
      </c>
      <c r="O694">
        <v>0</v>
      </c>
      <c r="P694" t="s">
        <v>54</v>
      </c>
      <c r="Q694" t="s">
        <v>54</v>
      </c>
      <c r="R694" t="s">
        <v>54</v>
      </c>
      <c r="S694" t="s">
        <v>54</v>
      </c>
      <c r="T694" t="s">
        <v>54</v>
      </c>
      <c r="U694" t="s">
        <v>54</v>
      </c>
      <c r="V694" t="s">
        <v>54</v>
      </c>
      <c r="W694" t="s">
        <v>54</v>
      </c>
      <c r="X694" s="23" t="s">
        <v>54</v>
      </c>
      <c r="Y694" s="23" t="s">
        <v>54</v>
      </c>
      <c r="Z694" s="23" t="s">
        <v>54</v>
      </c>
      <c r="AA694" s="23" t="s">
        <v>54</v>
      </c>
      <c r="AB694" t="s">
        <v>54</v>
      </c>
      <c r="AC694" t="s">
        <v>54</v>
      </c>
      <c r="AD694" t="s">
        <v>54</v>
      </c>
      <c r="AE694" t="s">
        <v>54</v>
      </c>
      <c r="AF694" s="23" t="s">
        <v>54</v>
      </c>
      <c r="AG694" s="23" t="s">
        <v>54</v>
      </c>
      <c r="AH694" s="23" t="s">
        <v>54</v>
      </c>
      <c r="AI694" s="23" t="s">
        <v>54</v>
      </c>
      <c r="AJ694">
        <v>0</v>
      </c>
      <c r="AK694">
        <v>0</v>
      </c>
      <c r="AL694">
        <v>0</v>
      </c>
      <c r="AM694">
        <v>0</v>
      </c>
      <c r="AN694" s="23" t="e">
        <v>#DIV/0!</v>
      </c>
      <c r="AO694" s="23" t="e">
        <v>#DIV/0!</v>
      </c>
      <c r="AP694" s="23" t="e">
        <v>#DIV/0!</v>
      </c>
      <c r="AQ694" s="23" t="e">
        <v>#DIV/0!</v>
      </c>
      <c r="AR694" s="35">
        <v>0</v>
      </c>
      <c r="AS694" s="35">
        <v>0</v>
      </c>
      <c r="AT694" s="35">
        <v>0</v>
      </c>
      <c r="AU694" s="31" t="str">
        <f t="shared" si="13"/>
        <v>库存为0</v>
      </c>
      <c r="AV694" s="36" t="str">
        <f>IFERROR(时间!$B$4+AU694,"上周无销量")</f>
        <v>上周无销量</v>
      </c>
    </row>
    <row r="695" spans="1:48">
      <c r="A695" s="21" t="s">
        <v>1416</v>
      </c>
      <c r="B695" t="s">
        <v>1417</v>
      </c>
      <c r="C695" t="s">
        <v>1343</v>
      </c>
      <c r="D695" s="31">
        <v>0</v>
      </c>
      <c r="E695" s="31">
        <v>0</v>
      </c>
      <c r="F695" s="31">
        <v>0</v>
      </c>
      <c r="G695" s="31">
        <v>0</v>
      </c>
      <c r="H695" s="32">
        <v>0</v>
      </c>
      <c r="I695">
        <v>0</v>
      </c>
      <c r="J695" s="33">
        <v>0</v>
      </c>
      <c r="K695" s="33">
        <v>0</v>
      </c>
      <c r="L695" s="33">
        <v>0</v>
      </c>
      <c r="M695">
        <v>0</v>
      </c>
      <c r="N695">
        <v>0</v>
      </c>
      <c r="O695">
        <v>0</v>
      </c>
      <c r="P695" t="s">
        <v>54</v>
      </c>
      <c r="Q695" t="s">
        <v>54</v>
      </c>
      <c r="R695" t="s">
        <v>54</v>
      </c>
      <c r="S695" t="s">
        <v>54</v>
      </c>
      <c r="T695" t="s">
        <v>54</v>
      </c>
      <c r="U695" t="s">
        <v>54</v>
      </c>
      <c r="V695" t="s">
        <v>54</v>
      </c>
      <c r="W695" t="s">
        <v>54</v>
      </c>
      <c r="X695" s="23" t="s">
        <v>54</v>
      </c>
      <c r="Y695" s="23" t="s">
        <v>54</v>
      </c>
      <c r="Z695" s="23" t="s">
        <v>54</v>
      </c>
      <c r="AA695" s="23" t="s">
        <v>54</v>
      </c>
      <c r="AB695" t="s">
        <v>54</v>
      </c>
      <c r="AC695" t="s">
        <v>54</v>
      </c>
      <c r="AD695" t="s">
        <v>54</v>
      </c>
      <c r="AE695" t="s">
        <v>54</v>
      </c>
      <c r="AF695" s="23" t="s">
        <v>54</v>
      </c>
      <c r="AG695" s="23" t="s">
        <v>54</v>
      </c>
      <c r="AH695" s="23" t="s">
        <v>54</v>
      </c>
      <c r="AI695" s="23" t="s">
        <v>54</v>
      </c>
      <c r="AJ695">
        <v>0</v>
      </c>
      <c r="AK695">
        <v>0</v>
      </c>
      <c r="AL695">
        <v>0</v>
      </c>
      <c r="AM695">
        <v>0</v>
      </c>
      <c r="AN695" s="23" t="e">
        <v>#DIV/0!</v>
      </c>
      <c r="AO695" s="23" t="e">
        <v>#DIV/0!</v>
      </c>
      <c r="AP695" s="23" t="e">
        <v>#DIV/0!</v>
      </c>
      <c r="AQ695" s="23" t="e">
        <v>#DIV/0!</v>
      </c>
      <c r="AR695" s="35">
        <v>0</v>
      </c>
      <c r="AS695" s="35">
        <v>0</v>
      </c>
      <c r="AT695" s="35">
        <v>0</v>
      </c>
      <c r="AU695" s="31" t="str">
        <f t="shared" si="13"/>
        <v>库存为0</v>
      </c>
      <c r="AV695" s="36" t="str">
        <f>IFERROR(时间!$B$4+AU695,"上周无销量")</f>
        <v>上周无销量</v>
      </c>
    </row>
    <row r="696" spans="1:48">
      <c r="A696" s="21" t="s">
        <v>1418</v>
      </c>
      <c r="B696" t="s">
        <v>1419</v>
      </c>
      <c r="C696" t="s">
        <v>1343</v>
      </c>
      <c r="D696" s="31">
        <v>0</v>
      </c>
      <c r="E696" s="31">
        <v>0</v>
      </c>
      <c r="F696" s="31">
        <v>0</v>
      </c>
      <c r="G696" s="31">
        <v>0</v>
      </c>
      <c r="H696" s="32">
        <v>0</v>
      </c>
      <c r="I696">
        <v>0</v>
      </c>
      <c r="J696" s="33">
        <v>0</v>
      </c>
      <c r="K696" s="33">
        <v>0</v>
      </c>
      <c r="L696" s="33">
        <v>0</v>
      </c>
      <c r="M696">
        <v>0</v>
      </c>
      <c r="N696">
        <v>0</v>
      </c>
      <c r="O696">
        <v>0</v>
      </c>
      <c r="P696" t="s">
        <v>54</v>
      </c>
      <c r="Q696" t="s">
        <v>54</v>
      </c>
      <c r="R696" t="s">
        <v>54</v>
      </c>
      <c r="S696" t="s">
        <v>54</v>
      </c>
      <c r="T696" t="s">
        <v>54</v>
      </c>
      <c r="U696" t="s">
        <v>54</v>
      </c>
      <c r="V696" t="s">
        <v>54</v>
      </c>
      <c r="W696" t="s">
        <v>54</v>
      </c>
      <c r="X696" s="23" t="s">
        <v>54</v>
      </c>
      <c r="Y696" s="23" t="s">
        <v>54</v>
      </c>
      <c r="Z696" s="23" t="s">
        <v>54</v>
      </c>
      <c r="AA696" s="23" t="s">
        <v>54</v>
      </c>
      <c r="AB696" t="s">
        <v>54</v>
      </c>
      <c r="AC696" t="s">
        <v>54</v>
      </c>
      <c r="AD696" t="s">
        <v>54</v>
      </c>
      <c r="AE696" t="s">
        <v>54</v>
      </c>
      <c r="AF696" s="23" t="s">
        <v>54</v>
      </c>
      <c r="AG696" s="23" t="s">
        <v>54</v>
      </c>
      <c r="AH696" s="23" t="s">
        <v>54</v>
      </c>
      <c r="AI696" s="23" t="s">
        <v>54</v>
      </c>
      <c r="AJ696">
        <v>0</v>
      </c>
      <c r="AK696">
        <v>0</v>
      </c>
      <c r="AL696">
        <v>0</v>
      </c>
      <c r="AM696">
        <v>0</v>
      </c>
      <c r="AN696" s="23" t="e">
        <v>#DIV/0!</v>
      </c>
      <c r="AO696" s="23" t="e">
        <v>#DIV/0!</v>
      </c>
      <c r="AP696" s="23" t="e">
        <v>#DIV/0!</v>
      </c>
      <c r="AQ696" s="23" t="e">
        <v>#DIV/0!</v>
      </c>
      <c r="AR696" s="35">
        <v>0</v>
      </c>
      <c r="AS696" s="35">
        <v>0</v>
      </c>
      <c r="AT696" s="35">
        <v>0</v>
      </c>
      <c r="AU696" s="31" t="str">
        <f t="shared" si="13"/>
        <v>库存为0</v>
      </c>
      <c r="AV696" s="36" t="str">
        <f>IFERROR(时间!$B$4+AU696,"上周无销量")</f>
        <v>上周无销量</v>
      </c>
    </row>
    <row r="697" spans="1:48">
      <c r="A697" s="21" t="s">
        <v>1420</v>
      </c>
      <c r="B697" t="s">
        <v>1421</v>
      </c>
      <c r="C697" t="s">
        <v>1343</v>
      </c>
      <c r="D697" s="31">
        <v>0</v>
      </c>
      <c r="E697" s="31">
        <v>0</v>
      </c>
      <c r="F697" s="31">
        <v>0</v>
      </c>
      <c r="G697" s="31">
        <v>0</v>
      </c>
      <c r="H697" s="32">
        <v>0</v>
      </c>
      <c r="I697">
        <v>0</v>
      </c>
      <c r="J697" s="33">
        <v>0</v>
      </c>
      <c r="K697" s="33">
        <v>0</v>
      </c>
      <c r="L697" s="33">
        <v>0</v>
      </c>
      <c r="M697">
        <v>0</v>
      </c>
      <c r="N697">
        <v>0</v>
      </c>
      <c r="O697">
        <v>0</v>
      </c>
      <c r="P697" t="s">
        <v>54</v>
      </c>
      <c r="Q697" t="s">
        <v>54</v>
      </c>
      <c r="R697" t="s">
        <v>54</v>
      </c>
      <c r="S697" t="s">
        <v>54</v>
      </c>
      <c r="T697" t="s">
        <v>54</v>
      </c>
      <c r="U697" t="s">
        <v>54</v>
      </c>
      <c r="V697" t="s">
        <v>54</v>
      </c>
      <c r="W697" t="s">
        <v>54</v>
      </c>
      <c r="X697" s="23" t="s">
        <v>54</v>
      </c>
      <c r="Y697" s="23" t="s">
        <v>54</v>
      </c>
      <c r="Z697" s="23" t="s">
        <v>54</v>
      </c>
      <c r="AA697" s="23" t="s">
        <v>54</v>
      </c>
      <c r="AB697" t="s">
        <v>54</v>
      </c>
      <c r="AC697" t="s">
        <v>54</v>
      </c>
      <c r="AD697" t="s">
        <v>54</v>
      </c>
      <c r="AE697" t="s">
        <v>54</v>
      </c>
      <c r="AF697" s="23" t="s">
        <v>54</v>
      </c>
      <c r="AG697" s="23" t="s">
        <v>54</v>
      </c>
      <c r="AH697" s="23" t="s">
        <v>54</v>
      </c>
      <c r="AI697" s="23" t="s">
        <v>54</v>
      </c>
      <c r="AJ697">
        <v>0</v>
      </c>
      <c r="AK697">
        <v>0</v>
      </c>
      <c r="AL697">
        <v>0</v>
      </c>
      <c r="AM697">
        <v>0</v>
      </c>
      <c r="AN697" s="23" t="e">
        <v>#DIV/0!</v>
      </c>
      <c r="AO697" s="23" t="e">
        <v>#DIV/0!</v>
      </c>
      <c r="AP697" s="23" t="e">
        <v>#DIV/0!</v>
      </c>
      <c r="AQ697" s="23" t="e">
        <v>#DIV/0!</v>
      </c>
      <c r="AR697" s="35">
        <v>0</v>
      </c>
      <c r="AS697" s="35">
        <v>0</v>
      </c>
      <c r="AT697" s="35">
        <v>0</v>
      </c>
      <c r="AU697" s="31" t="str">
        <f t="shared" si="13"/>
        <v>库存为0</v>
      </c>
      <c r="AV697" s="36" t="str">
        <f>IFERROR(时间!$B$4+AU697,"上周无销量")</f>
        <v>上周无销量</v>
      </c>
    </row>
    <row r="698" spans="1:48">
      <c r="A698" s="21" t="s">
        <v>1422</v>
      </c>
      <c r="B698" t="s">
        <v>1423</v>
      </c>
      <c r="C698" t="s">
        <v>1343</v>
      </c>
      <c r="D698" s="31">
        <v>0</v>
      </c>
      <c r="E698" s="31">
        <v>0</v>
      </c>
      <c r="F698" s="31">
        <v>0</v>
      </c>
      <c r="G698" s="31">
        <v>0</v>
      </c>
      <c r="H698" s="32">
        <v>0</v>
      </c>
      <c r="I698">
        <v>0</v>
      </c>
      <c r="J698" s="33">
        <v>0</v>
      </c>
      <c r="K698" s="33">
        <v>0</v>
      </c>
      <c r="L698" s="33">
        <v>0</v>
      </c>
      <c r="M698">
        <v>0</v>
      </c>
      <c r="N698">
        <v>0</v>
      </c>
      <c r="O698">
        <v>0</v>
      </c>
      <c r="P698" t="s">
        <v>54</v>
      </c>
      <c r="Q698" t="s">
        <v>54</v>
      </c>
      <c r="R698" t="s">
        <v>54</v>
      </c>
      <c r="S698" t="s">
        <v>54</v>
      </c>
      <c r="T698" t="s">
        <v>54</v>
      </c>
      <c r="U698" t="s">
        <v>54</v>
      </c>
      <c r="V698" t="s">
        <v>54</v>
      </c>
      <c r="W698" t="s">
        <v>54</v>
      </c>
      <c r="X698" s="23" t="s">
        <v>54</v>
      </c>
      <c r="Y698" s="23" t="s">
        <v>54</v>
      </c>
      <c r="Z698" s="23" t="s">
        <v>54</v>
      </c>
      <c r="AA698" s="23" t="s">
        <v>54</v>
      </c>
      <c r="AB698" t="s">
        <v>54</v>
      </c>
      <c r="AC698" t="s">
        <v>54</v>
      </c>
      <c r="AD698" t="s">
        <v>54</v>
      </c>
      <c r="AE698" t="s">
        <v>54</v>
      </c>
      <c r="AF698" s="23" t="s">
        <v>54</v>
      </c>
      <c r="AG698" s="23" t="s">
        <v>54</v>
      </c>
      <c r="AH698" s="23" t="s">
        <v>54</v>
      </c>
      <c r="AI698" s="23" t="s">
        <v>54</v>
      </c>
      <c r="AJ698">
        <v>0</v>
      </c>
      <c r="AK698">
        <v>0</v>
      </c>
      <c r="AL698">
        <v>0</v>
      </c>
      <c r="AM698">
        <v>0</v>
      </c>
      <c r="AN698" s="23" t="e">
        <v>#DIV/0!</v>
      </c>
      <c r="AO698" s="23" t="e">
        <v>#DIV/0!</v>
      </c>
      <c r="AP698" s="23" t="e">
        <v>#DIV/0!</v>
      </c>
      <c r="AQ698" s="23" t="e">
        <v>#DIV/0!</v>
      </c>
      <c r="AR698" s="35">
        <v>0</v>
      </c>
      <c r="AS698" s="35">
        <v>0</v>
      </c>
      <c r="AT698" s="35">
        <v>0</v>
      </c>
      <c r="AU698" s="31" t="str">
        <f t="shared" si="13"/>
        <v>库存为0</v>
      </c>
      <c r="AV698" s="36" t="str">
        <f>IFERROR(时间!$B$4+AU698,"上周无销量")</f>
        <v>上周无销量</v>
      </c>
    </row>
    <row r="699" spans="1:48">
      <c r="A699" s="21" t="s">
        <v>1424</v>
      </c>
      <c r="B699" t="s">
        <v>1425</v>
      </c>
      <c r="C699" t="s">
        <v>1343</v>
      </c>
      <c r="D699" s="31">
        <v>0</v>
      </c>
      <c r="E699" s="31">
        <v>0</v>
      </c>
      <c r="F699" s="31">
        <v>0</v>
      </c>
      <c r="G699" s="31">
        <v>0</v>
      </c>
      <c r="H699" s="32">
        <v>0</v>
      </c>
      <c r="I699">
        <v>0</v>
      </c>
      <c r="J699" s="33">
        <v>0</v>
      </c>
      <c r="K699" s="33">
        <v>0</v>
      </c>
      <c r="L699" s="33">
        <v>0</v>
      </c>
      <c r="M699">
        <v>0</v>
      </c>
      <c r="N699">
        <v>0</v>
      </c>
      <c r="O699">
        <v>0</v>
      </c>
      <c r="P699" t="s">
        <v>54</v>
      </c>
      <c r="Q699" t="s">
        <v>54</v>
      </c>
      <c r="R699" t="s">
        <v>54</v>
      </c>
      <c r="S699" t="s">
        <v>54</v>
      </c>
      <c r="T699" t="s">
        <v>54</v>
      </c>
      <c r="U699" t="s">
        <v>54</v>
      </c>
      <c r="V699" t="s">
        <v>54</v>
      </c>
      <c r="W699" t="s">
        <v>54</v>
      </c>
      <c r="X699" s="23" t="s">
        <v>54</v>
      </c>
      <c r="Y699" s="23" t="s">
        <v>54</v>
      </c>
      <c r="Z699" s="23" t="s">
        <v>54</v>
      </c>
      <c r="AA699" s="23" t="s">
        <v>54</v>
      </c>
      <c r="AB699" t="s">
        <v>54</v>
      </c>
      <c r="AC699" t="s">
        <v>54</v>
      </c>
      <c r="AD699" t="s">
        <v>54</v>
      </c>
      <c r="AE699" t="s">
        <v>54</v>
      </c>
      <c r="AF699" s="23" t="s">
        <v>54</v>
      </c>
      <c r="AG699" s="23" t="s">
        <v>54</v>
      </c>
      <c r="AH699" s="23" t="s">
        <v>54</v>
      </c>
      <c r="AI699" s="23" t="s">
        <v>54</v>
      </c>
      <c r="AJ699">
        <v>0</v>
      </c>
      <c r="AK699">
        <v>0</v>
      </c>
      <c r="AL699">
        <v>0</v>
      </c>
      <c r="AM699">
        <v>0</v>
      </c>
      <c r="AN699" s="23" t="e">
        <v>#DIV/0!</v>
      </c>
      <c r="AO699" s="23" t="e">
        <v>#DIV/0!</v>
      </c>
      <c r="AP699" s="23" t="e">
        <v>#DIV/0!</v>
      </c>
      <c r="AQ699" s="23" t="e">
        <v>#DIV/0!</v>
      </c>
      <c r="AR699" s="35">
        <v>0</v>
      </c>
      <c r="AS699" s="35">
        <v>0</v>
      </c>
      <c r="AT699" s="35">
        <v>0</v>
      </c>
      <c r="AU699" s="31" t="str">
        <f t="shared" si="13"/>
        <v>库存为0</v>
      </c>
      <c r="AV699" s="36" t="str">
        <f>IFERROR(时间!$B$4+AU699,"上周无销量")</f>
        <v>上周无销量</v>
      </c>
    </row>
    <row r="700" spans="1:48">
      <c r="A700" s="21" t="s">
        <v>1426</v>
      </c>
      <c r="B700" t="s">
        <v>1427</v>
      </c>
      <c r="C700" t="s">
        <v>1428</v>
      </c>
      <c r="D700" s="31">
        <v>0</v>
      </c>
      <c r="E700" s="31">
        <v>0</v>
      </c>
      <c r="F700" s="31">
        <v>0</v>
      </c>
      <c r="G700" s="31">
        <v>0</v>
      </c>
      <c r="H700" s="32">
        <v>0</v>
      </c>
      <c r="I700">
        <v>0</v>
      </c>
      <c r="J700" s="33">
        <v>0</v>
      </c>
      <c r="K700" s="33">
        <v>0</v>
      </c>
      <c r="L700" s="33">
        <v>0</v>
      </c>
      <c r="M700">
        <v>0</v>
      </c>
      <c r="N700">
        <v>0</v>
      </c>
      <c r="O700">
        <v>0</v>
      </c>
      <c r="P700" t="s">
        <v>54</v>
      </c>
      <c r="Q700" t="s">
        <v>54</v>
      </c>
      <c r="R700" t="s">
        <v>54</v>
      </c>
      <c r="S700" t="s">
        <v>54</v>
      </c>
      <c r="T700" t="s">
        <v>54</v>
      </c>
      <c r="U700" t="s">
        <v>54</v>
      </c>
      <c r="V700" t="s">
        <v>54</v>
      </c>
      <c r="W700" t="s">
        <v>54</v>
      </c>
      <c r="X700" s="23" t="s">
        <v>54</v>
      </c>
      <c r="Y700" s="23" t="s">
        <v>54</v>
      </c>
      <c r="Z700" s="23" t="s">
        <v>54</v>
      </c>
      <c r="AA700" s="23" t="s">
        <v>54</v>
      </c>
      <c r="AB700" t="s">
        <v>54</v>
      </c>
      <c r="AC700" t="s">
        <v>54</v>
      </c>
      <c r="AD700" t="s">
        <v>54</v>
      </c>
      <c r="AE700" t="s">
        <v>54</v>
      </c>
      <c r="AF700" s="23" t="s">
        <v>54</v>
      </c>
      <c r="AG700" s="23" t="s">
        <v>54</v>
      </c>
      <c r="AH700" s="23" t="s">
        <v>54</v>
      </c>
      <c r="AI700" s="23" t="s">
        <v>54</v>
      </c>
      <c r="AJ700">
        <v>0</v>
      </c>
      <c r="AK700">
        <v>0</v>
      </c>
      <c r="AL700">
        <v>0</v>
      </c>
      <c r="AM700">
        <v>0</v>
      </c>
      <c r="AN700" s="23" t="e">
        <v>#DIV/0!</v>
      </c>
      <c r="AO700" s="23" t="e">
        <v>#DIV/0!</v>
      </c>
      <c r="AP700" s="23" t="e">
        <v>#DIV/0!</v>
      </c>
      <c r="AQ700" s="23" t="e">
        <v>#DIV/0!</v>
      </c>
      <c r="AR700" s="35">
        <v>0</v>
      </c>
      <c r="AS700" s="35">
        <v>0</v>
      </c>
      <c r="AT700" s="35">
        <v>0</v>
      </c>
      <c r="AU700" s="31" t="str">
        <f t="shared" si="13"/>
        <v>库存为0</v>
      </c>
      <c r="AV700" s="36" t="str">
        <f>IFERROR(时间!$B$4+AU700,"上周无销量")</f>
        <v>上周无销量</v>
      </c>
    </row>
    <row r="701" spans="1:48">
      <c r="A701" s="21" t="s">
        <v>1429</v>
      </c>
      <c r="B701" t="s">
        <v>1430</v>
      </c>
      <c r="C701" t="s">
        <v>1428</v>
      </c>
      <c r="D701" s="31">
        <v>0</v>
      </c>
      <c r="E701" s="31">
        <v>0</v>
      </c>
      <c r="F701" s="31">
        <v>0</v>
      </c>
      <c r="G701" s="31">
        <v>0</v>
      </c>
      <c r="H701" s="32">
        <v>0</v>
      </c>
      <c r="I701">
        <v>0</v>
      </c>
      <c r="J701" s="33">
        <v>0</v>
      </c>
      <c r="K701" s="33">
        <v>0</v>
      </c>
      <c r="L701" s="33">
        <v>0</v>
      </c>
      <c r="M701">
        <v>0</v>
      </c>
      <c r="N701">
        <v>0</v>
      </c>
      <c r="O701">
        <v>0</v>
      </c>
      <c r="P701" t="s">
        <v>54</v>
      </c>
      <c r="Q701" t="s">
        <v>54</v>
      </c>
      <c r="R701" t="s">
        <v>54</v>
      </c>
      <c r="S701" t="s">
        <v>54</v>
      </c>
      <c r="T701" t="s">
        <v>54</v>
      </c>
      <c r="U701" t="s">
        <v>54</v>
      </c>
      <c r="V701" t="s">
        <v>54</v>
      </c>
      <c r="W701" t="s">
        <v>54</v>
      </c>
      <c r="X701" s="23" t="s">
        <v>54</v>
      </c>
      <c r="Y701" s="23" t="s">
        <v>54</v>
      </c>
      <c r="Z701" s="23" t="s">
        <v>54</v>
      </c>
      <c r="AA701" s="23" t="s">
        <v>54</v>
      </c>
      <c r="AB701" t="s">
        <v>54</v>
      </c>
      <c r="AC701" t="s">
        <v>54</v>
      </c>
      <c r="AD701" t="s">
        <v>54</v>
      </c>
      <c r="AE701" t="s">
        <v>54</v>
      </c>
      <c r="AF701" s="23" t="s">
        <v>54</v>
      </c>
      <c r="AG701" s="23" t="s">
        <v>54</v>
      </c>
      <c r="AH701" s="23" t="s">
        <v>54</v>
      </c>
      <c r="AI701" s="23" t="s">
        <v>54</v>
      </c>
      <c r="AJ701">
        <v>0</v>
      </c>
      <c r="AK701">
        <v>0</v>
      </c>
      <c r="AL701">
        <v>0</v>
      </c>
      <c r="AM701">
        <v>0</v>
      </c>
      <c r="AN701" s="23" t="e">
        <v>#DIV/0!</v>
      </c>
      <c r="AO701" s="23" t="e">
        <v>#DIV/0!</v>
      </c>
      <c r="AP701" s="23" t="e">
        <v>#DIV/0!</v>
      </c>
      <c r="AQ701" s="23" t="e">
        <v>#DIV/0!</v>
      </c>
      <c r="AR701" s="35">
        <v>0</v>
      </c>
      <c r="AS701" s="35">
        <v>0</v>
      </c>
      <c r="AT701" s="35">
        <v>0</v>
      </c>
      <c r="AU701" s="31" t="str">
        <f t="shared" si="13"/>
        <v>库存为0</v>
      </c>
      <c r="AV701" s="36" t="str">
        <f>IFERROR(时间!$B$4+AU701,"上周无销量")</f>
        <v>上周无销量</v>
      </c>
    </row>
    <row r="702" spans="1:48">
      <c r="A702" s="21" t="s">
        <v>1431</v>
      </c>
      <c r="B702" t="s">
        <v>1432</v>
      </c>
      <c r="C702" t="s">
        <v>1428</v>
      </c>
      <c r="D702" s="31">
        <v>0</v>
      </c>
      <c r="E702" s="31">
        <v>0</v>
      </c>
      <c r="F702" s="31">
        <v>0</v>
      </c>
      <c r="G702" s="31">
        <v>0</v>
      </c>
      <c r="H702" s="32">
        <v>0</v>
      </c>
      <c r="I702">
        <v>0</v>
      </c>
      <c r="J702" s="33">
        <v>0</v>
      </c>
      <c r="K702" s="33">
        <v>0</v>
      </c>
      <c r="L702" s="33">
        <v>0</v>
      </c>
      <c r="M702">
        <v>0</v>
      </c>
      <c r="N702">
        <v>0</v>
      </c>
      <c r="O702">
        <v>0</v>
      </c>
      <c r="P702" t="s">
        <v>54</v>
      </c>
      <c r="Q702" t="s">
        <v>54</v>
      </c>
      <c r="R702" t="s">
        <v>54</v>
      </c>
      <c r="S702" t="s">
        <v>54</v>
      </c>
      <c r="T702" t="s">
        <v>54</v>
      </c>
      <c r="U702" t="s">
        <v>54</v>
      </c>
      <c r="V702" t="s">
        <v>54</v>
      </c>
      <c r="W702" t="s">
        <v>54</v>
      </c>
      <c r="X702" s="23" t="s">
        <v>54</v>
      </c>
      <c r="Y702" s="23" t="s">
        <v>54</v>
      </c>
      <c r="Z702" s="23" t="s">
        <v>54</v>
      </c>
      <c r="AA702" s="23" t="s">
        <v>54</v>
      </c>
      <c r="AB702" t="s">
        <v>54</v>
      </c>
      <c r="AC702" t="s">
        <v>54</v>
      </c>
      <c r="AD702" t="s">
        <v>54</v>
      </c>
      <c r="AE702" t="s">
        <v>54</v>
      </c>
      <c r="AF702" s="23" t="s">
        <v>54</v>
      </c>
      <c r="AG702" s="23" t="s">
        <v>54</v>
      </c>
      <c r="AH702" s="23" t="s">
        <v>54</v>
      </c>
      <c r="AI702" s="23" t="s">
        <v>54</v>
      </c>
      <c r="AJ702">
        <v>0</v>
      </c>
      <c r="AK702">
        <v>0</v>
      </c>
      <c r="AL702">
        <v>0</v>
      </c>
      <c r="AM702">
        <v>0</v>
      </c>
      <c r="AN702" s="23" t="e">
        <v>#DIV/0!</v>
      </c>
      <c r="AO702" s="23" t="e">
        <v>#DIV/0!</v>
      </c>
      <c r="AP702" s="23" t="e">
        <v>#DIV/0!</v>
      </c>
      <c r="AQ702" s="23" t="e">
        <v>#DIV/0!</v>
      </c>
      <c r="AR702" s="35">
        <v>0</v>
      </c>
      <c r="AS702" s="35">
        <v>0</v>
      </c>
      <c r="AT702" s="35">
        <v>0</v>
      </c>
      <c r="AU702" s="31" t="str">
        <f t="shared" si="13"/>
        <v>库存为0</v>
      </c>
      <c r="AV702" s="36" t="str">
        <f>IFERROR(时间!$B$4+AU702,"上周无销量")</f>
        <v>上周无销量</v>
      </c>
    </row>
    <row r="703" spans="1:48">
      <c r="A703" s="21" t="s">
        <v>1433</v>
      </c>
      <c r="B703" t="s">
        <v>1434</v>
      </c>
      <c r="C703" t="s">
        <v>1428</v>
      </c>
      <c r="D703" s="31">
        <v>0</v>
      </c>
      <c r="E703" s="31">
        <v>0</v>
      </c>
      <c r="F703" s="31">
        <v>0</v>
      </c>
      <c r="G703" s="31">
        <v>0</v>
      </c>
      <c r="H703" s="32">
        <v>0</v>
      </c>
      <c r="I703">
        <v>0</v>
      </c>
      <c r="J703" s="33">
        <v>0</v>
      </c>
      <c r="K703" s="33">
        <v>0</v>
      </c>
      <c r="L703" s="33">
        <v>0</v>
      </c>
      <c r="M703">
        <v>0</v>
      </c>
      <c r="N703">
        <v>0</v>
      </c>
      <c r="O703">
        <v>0</v>
      </c>
      <c r="P703" t="s">
        <v>54</v>
      </c>
      <c r="Q703" t="s">
        <v>54</v>
      </c>
      <c r="R703" t="s">
        <v>54</v>
      </c>
      <c r="S703" t="s">
        <v>54</v>
      </c>
      <c r="T703" t="s">
        <v>54</v>
      </c>
      <c r="U703" t="s">
        <v>54</v>
      </c>
      <c r="V703" t="s">
        <v>54</v>
      </c>
      <c r="W703" t="s">
        <v>54</v>
      </c>
      <c r="X703" s="23" t="s">
        <v>54</v>
      </c>
      <c r="Y703" s="23" t="s">
        <v>54</v>
      </c>
      <c r="Z703" s="23" t="s">
        <v>54</v>
      </c>
      <c r="AA703" s="23" t="s">
        <v>54</v>
      </c>
      <c r="AB703" t="s">
        <v>54</v>
      </c>
      <c r="AC703" t="s">
        <v>54</v>
      </c>
      <c r="AD703" t="s">
        <v>54</v>
      </c>
      <c r="AE703" t="s">
        <v>54</v>
      </c>
      <c r="AF703" s="23" t="s">
        <v>54</v>
      </c>
      <c r="AG703" s="23" t="s">
        <v>54</v>
      </c>
      <c r="AH703" s="23" t="s">
        <v>54</v>
      </c>
      <c r="AI703" s="23" t="s">
        <v>54</v>
      </c>
      <c r="AJ703">
        <v>0</v>
      </c>
      <c r="AK703">
        <v>0</v>
      </c>
      <c r="AL703">
        <v>0</v>
      </c>
      <c r="AM703">
        <v>0</v>
      </c>
      <c r="AN703" s="23" t="e">
        <v>#DIV/0!</v>
      </c>
      <c r="AO703" s="23" t="e">
        <v>#DIV/0!</v>
      </c>
      <c r="AP703" s="23" t="e">
        <v>#DIV/0!</v>
      </c>
      <c r="AQ703" s="23" t="e">
        <v>#DIV/0!</v>
      </c>
      <c r="AR703" s="35">
        <v>0</v>
      </c>
      <c r="AS703" s="35">
        <v>0</v>
      </c>
      <c r="AT703" s="35">
        <v>0</v>
      </c>
      <c r="AU703" s="31" t="str">
        <f t="shared" si="13"/>
        <v>库存为0</v>
      </c>
      <c r="AV703" s="36" t="str">
        <f>IFERROR(时间!$B$4+AU703,"上周无销量")</f>
        <v>上周无销量</v>
      </c>
    </row>
    <row r="704" spans="1:48">
      <c r="A704" s="21" t="s">
        <v>1435</v>
      </c>
      <c r="B704" t="s">
        <v>1436</v>
      </c>
      <c r="C704" t="s">
        <v>1428</v>
      </c>
      <c r="D704" s="31">
        <v>0</v>
      </c>
      <c r="E704" s="31">
        <v>0</v>
      </c>
      <c r="F704" s="31">
        <v>0</v>
      </c>
      <c r="G704" s="31">
        <v>0</v>
      </c>
      <c r="H704" s="32">
        <v>0</v>
      </c>
      <c r="I704">
        <v>0</v>
      </c>
      <c r="J704" s="33">
        <v>0</v>
      </c>
      <c r="K704" s="33">
        <v>0</v>
      </c>
      <c r="L704" s="33">
        <v>0</v>
      </c>
      <c r="M704">
        <v>0</v>
      </c>
      <c r="N704">
        <v>0</v>
      </c>
      <c r="O704">
        <v>0</v>
      </c>
      <c r="P704" t="s">
        <v>54</v>
      </c>
      <c r="Q704" t="s">
        <v>54</v>
      </c>
      <c r="R704" t="s">
        <v>54</v>
      </c>
      <c r="S704" t="s">
        <v>54</v>
      </c>
      <c r="T704" t="s">
        <v>54</v>
      </c>
      <c r="U704" t="s">
        <v>54</v>
      </c>
      <c r="V704" t="s">
        <v>54</v>
      </c>
      <c r="W704" t="s">
        <v>54</v>
      </c>
      <c r="X704" s="23" t="s">
        <v>54</v>
      </c>
      <c r="Y704" s="23" t="s">
        <v>54</v>
      </c>
      <c r="Z704" s="23" t="s">
        <v>54</v>
      </c>
      <c r="AA704" s="23" t="s">
        <v>54</v>
      </c>
      <c r="AB704" t="s">
        <v>54</v>
      </c>
      <c r="AC704" t="s">
        <v>54</v>
      </c>
      <c r="AD704" t="s">
        <v>54</v>
      </c>
      <c r="AE704" t="s">
        <v>54</v>
      </c>
      <c r="AF704" s="23" t="s">
        <v>54</v>
      </c>
      <c r="AG704" s="23" t="s">
        <v>54</v>
      </c>
      <c r="AH704" s="23" t="s">
        <v>54</v>
      </c>
      <c r="AI704" s="23" t="s">
        <v>54</v>
      </c>
      <c r="AJ704">
        <v>0</v>
      </c>
      <c r="AK704">
        <v>0</v>
      </c>
      <c r="AL704">
        <v>0</v>
      </c>
      <c r="AM704">
        <v>0</v>
      </c>
      <c r="AN704" s="23" t="e">
        <v>#DIV/0!</v>
      </c>
      <c r="AO704" s="23" t="e">
        <v>#DIV/0!</v>
      </c>
      <c r="AP704" s="23" t="e">
        <v>#DIV/0!</v>
      </c>
      <c r="AQ704" s="23" t="e">
        <v>#DIV/0!</v>
      </c>
      <c r="AR704" s="35">
        <v>0</v>
      </c>
      <c r="AS704" s="35">
        <v>0</v>
      </c>
      <c r="AT704" s="35">
        <v>0</v>
      </c>
      <c r="AU704" s="31" t="str">
        <f t="shared" si="13"/>
        <v>库存为0</v>
      </c>
      <c r="AV704" s="36" t="str">
        <f>IFERROR(时间!$B$4+AU704,"上周无销量")</f>
        <v>上周无销量</v>
      </c>
    </row>
    <row r="705" spans="1:48">
      <c r="A705" s="21" t="s">
        <v>1437</v>
      </c>
      <c r="B705" t="s">
        <v>1438</v>
      </c>
      <c r="C705" t="s">
        <v>1428</v>
      </c>
      <c r="D705" s="31">
        <v>0</v>
      </c>
      <c r="E705" s="31">
        <v>0</v>
      </c>
      <c r="F705" s="31">
        <v>0</v>
      </c>
      <c r="G705" s="31">
        <v>0</v>
      </c>
      <c r="H705" s="32">
        <v>0</v>
      </c>
      <c r="I705">
        <v>0</v>
      </c>
      <c r="J705" s="33">
        <v>0</v>
      </c>
      <c r="K705" s="33">
        <v>0</v>
      </c>
      <c r="L705" s="33">
        <v>0</v>
      </c>
      <c r="M705">
        <v>0</v>
      </c>
      <c r="N705">
        <v>0</v>
      </c>
      <c r="O705">
        <v>0</v>
      </c>
      <c r="P705" t="s">
        <v>54</v>
      </c>
      <c r="Q705" t="s">
        <v>54</v>
      </c>
      <c r="R705" t="s">
        <v>54</v>
      </c>
      <c r="S705" t="s">
        <v>54</v>
      </c>
      <c r="T705" t="s">
        <v>54</v>
      </c>
      <c r="U705" t="s">
        <v>54</v>
      </c>
      <c r="V705" t="s">
        <v>54</v>
      </c>
      <c r="W705" t="s">
        <v>54</v>
      </c>
      <c r="X705" s="23" t="s">
        <v>54</v>
      </c>
      <c r="Y705" s="23" t="s">
        <v>54</v>
      </c>
      <c r="Z705" s="23" t="s">
        <v>54</v>
      </c>
      <c r="AA705" s="23" t="s">
        <v>54</v>
      </c>
      <c r="AB705" t="s">
        <v>54</v>
      </c>
      <c r="AC705" t="s">
        <v>54</v>
      </c>
      <c r="AD705" t="s">
        <v>54</v>
      </c>
      <c r="AE705" t="s">
        <v>54</v>
      </c>
      <c r="AF705" s="23" t="s">
        <v>54</v>
      </c>
      <c r="AG705" s="23" t="s">
        <v>54</v>
      </c>
      <c r="AH705" s="23" t="s">
        <v>54</v>
      </c>
      <c r="AI705" s="23" t="s">
        <v>54</v>
      </c>
      <c r="AJ705">
        <v>0</v>
      </c>
      <c r="AK705">
        <v>0</v>
      </c>
      <c r="AL705">
        <v>0</v>
      </c>
      <c r="AM705">
        <v>0</v>
      </c>
      <c r="AN705" s="23" t="e">
        <v>#DIV/0!</v>
      </c>
      <c r="AO705" s="23" t="e">
        <v>#DIV/0!</v>
      </c>
      <c r="AP705" s="23" t="e">
        <v>#DIV/0!</v>
      </c>
      <c r="AQ705" s="23" t="e">
        <v>#DIV/0!</v>
      </c>
      <c r="AR705" s="35">
        <v>0</v>
      </c>
      <c r="AS705" s="35">
        <v>0</v>
      </c>
      <c r="AT705" s="35">
        <v>0</v>
      </c>
      <c r="AU705" s="31" t="str">
        <f t="shared" si="13"/>
        <v>库存为0</v>
      </c>
      <c r="AV705" s="36" t="str">
        <f>IFERROR(时间!$B$4+AU705,"上周无销量")</f>
        <v>上周无销量</v>
      </c>
    </row>
    <row r="706" spans="1:48">
      <c r="A706" s="21" t="s">
        <v>1439</v>
      </c>
      <c r="B706" t="s">
        <v>1440</v>
      </c>
      <c r="C706" t="s">
        <v>1428</v>
      </c>
      <c r="D706" s="31">
        <v>0</v>
      </c>
      <c r="E706" s="31">
        <v>0</v>
      </c>
      <c r="F706" s="31">
        <v>0</v>
      </c>
      <c r="G706" s="31">
        <v>0</v>
      </c>
      <c r="H706" s="32">
        <v>0</v>
      </c>
      <c r="I706">
        <v>0</v>
      </c>
      <c r="J706" s="33">
        <v>0</v>
      </c>
      <c r="K706" s="33">
        <v>0</v>
      </c>
      <c r="L706" s="33">
        <v>0</v>
      </c>
      <c r="M706">
        <v>0</v>
      </c>
      <c r="N706">
        <v>0</v>
      </c>
      <c r="O706">
        <v>0</v>
      </c>
      <c r="P706" t="s">
        <v>54</v>
      </c>
      <c r="Q706" t="s">
        <v>54</v>
      </c>
      <c r="R706" t="s">
        <v>54</v>
      </c>
      <c r="S706" t="s">
        <v>54</v>
      </c>
      <c r="T706" t="s">
        <v>54</v>
      </c>
      <c r="U706" t="s">
        <v>54</v>
      </c>
      <c r="V706" t="s">
        <v>54</v>
      </c>
      <c r="W706" t="s">
        <v>54</v>
      </c>
      <c r="X706" s="23" t="s">
        <v>54</v>
      </c>
      <c r="Y706" s="23" t="s">
        <v>54</v>
      </c>
      <c r="Z706" s="23" t="s">
        <v>54</v>
      </c>
      <c r="AA706" s="23" t="s">
        <v>54</v>
      </c>
      <c r="AB706" t="s">
        <v>54</v>
      </c>
      <c r="AC706" t="s">
        <v>54</v>
      </c>
      <c r="AD706" t="s">
        <v>54</v>
      </c>
      <c r="AE706" t="s">
        <v>54</v>
      </c>
      <c r="AF706" s="23" t="s">
        <v>54</v>
      </c>
      <c r="AG706" s="23" t="s">
        <v>54</v>
      </c>
      <c r="AH706" s="23" t="s">
        <v>54</v>
      </c>
      <c r="AI706" s="23" t="s">
        <v>54</v>
      </c>
      <c r="AJ706">
        <v>0</v>
      </c>
      <c r="AK706">
        <v>0</v>
      </c>
      <c r="AL706">
        <v>0</v>
      </c>
      <c r="AM706">
        <v>0</v>
      </c>
      <c r="AN706" s="23" t="e">
        <v>#DIV/0!</v>
      </c>
      <c r="AO706" s="23" t="e">
        <v>#DIV/0!</v>
      </c>
      <c r="AP706" s="23" t="e">
        <v>#DIV/0!</v>
      </c>
      <c r="AQ706" s="23" t="e">
        <v>#DIV/0!</v>
      </c>
      <c r="AR706" s="35">
        <v>0</v>
      </c>
      <c r="AS706" s="35">
        <v>0</v>
      </c>
      <c r="AT706" s="35">
        <v>0</v>
      </c>
      <c r="AU706" s="31" t="str">
        <f t="shared" si="13"/>
        <v>库存为0</v>
      </c>
      <c r="AV706" s="36" t="str">
        <f>IFERROR(时间!$B$4+AU706,"上周无销量")</f>
        <v>上周无销量</v>
      </c>
    </row>
    <row r="707" spans="1:48">
      <c r="A707" s="21" t="s">
        <v>1441</v>
      </c>
      <c r="B707" t="s">
        <v>1442</v>
      </c>
      <c r="C707" t="s">
        <v>1428</v>
      </c>
      <c r="D707" s="31">
        <v>0</v>
      </c>
      <c r="E707" s="31">
        <v>0</v>
      </c>
      <c r="F707" s="31">
        <v>0</v>
      </c>
      <c r="G707" s="31">
        <v>0</v>
      </c>
      <c r="H707" s="32">
        <v>0</v>
      </c>
      <c r="I707">
        <v>0</v>
      </c>
      <c r="J707" s="33">
        <v>0</v>
      </c>
      <c r="K707" s="33">
        <v>0</v>
      </c>
      <c r="L707" s="33">
        <v>0</v>
      </c>
      <c r="M707">
        <v>0</v>
      </c>
      <c r="N707">
        <v>0</v>
      </c>
      <c r="O707">
        <v>0</v>
      </c>
      <c r="P707" t="s">
        <v>54</v>
      </c>
      <c r="Q707" t="s">
        <v>54</v>
      </c>
      <c r="R707" t="s">
        <v>54</v>
      </c>
      <c r="S707" t="s">
        <v>54</v>
      </c>
      <c r="T707" t="s">
        <v>54</v>
      </c>
      <c r="U707" t="s">
        <v>54</v>
      </c>
      <c r="V707" t="s">
        <v>54</v>
      </c>
      <c r="W707" t="s">
        <v>54</v>
      </c>
      <c r="X707" s="23" t="s">
        <v>54</v>
      </c>
      <c r="Y707" s="23" t="s">
        <v>54</v>
      </c>
      <c r="Z707" s="23" t="s">
        <v>54</v>
      </c>
      <c r="AA707" s="23" t="s">
        <v>54</v>
      </c>
      <c r="AB707" t="s">
        <v>54</v>
      </c>
      <c r="AC707" t="s">
        <v>54</v>
      </c>
      <c r="AD707" t="s">
        <v>54</v>
      </c>
      <c r="AE707" t="s">
        <v>54</v>
      </c>
      <c r="AF707" s="23" t="s">
        <v>54</v>
      </c>
      <c r="AG707" s="23" t="s">
        <v>54</v>
      </c>
      <c r="AH707" s="23" t="s">
        <v>54</v>
      </c>
      <c r="AI707" s="23" t="s">
        <v>54</v>
      </c>
      <c r="AJ707">
        <v>0</v>
      </c>
      <c r="AK707">
        <v>0</v>
      </c>
      <c r="AL707">
        <v>0</v>
      </c>
      <c r="AM707">
        <v>0</v>
      </c>
      <c r="AN707" s="23" t="e">
        <v>#DIV/0!</v>
      </c>
      <c r="AO707" s="23" t="e">
        <v>#DIV/0!</v>
      </c>
      <c r="AP707" s="23" t="e">
        <v>#DIV/0!</v>
      </c>
      <c r="AQ707" s="23" t="e">
        <v>#DIV/0!</v>
      </c>
      <c r="AR707" s="35">
        <v>0</v>
      </c>
      <c r="AS707" s="35">
        <v>0</v>
      </c>
      <c r="AT707" s="35">
        <v>0</v>
      </c>
      <c r="AU707" s="31" t="str">
        <f t="shared" si="13"/>
        <v>库存为0</v>
      </c>
      <c r="AV707" s="36" t="str">
        <f>IFERROR(时间!$B$4+AU707,"上周无销量")</f>
        <v>上周无销量</v>
      </c>
    </row>
    <row r="708" spans="1:48">
      <c r="A708" s="21" t="s">
        <v>1443</v>
      </c>
      <c r="B708" t="s">
        <v>1444</v>
      </c>
      <c r="C708" t="s">
        <v>1428</v>
      </c>
      <c r="D708" s="31">
        <v>0</v>
      </c>
      <c r="E708" s="31">
        <v>0</v>
      </c>
      <c r="F708" s="31">
        <v>0</v>
      </c>
      <c r="G708" s="31">
        <v>0</v>
      </c>
      <c r="H708" s="32">
        <v>0</v>
      </c>
      <c r="I708">
        <v>0</v>
      </c>
      <c r="J708" s="33">
        <v>0</v>
      </c>
      <c r="K708" s="33">
        <v>0</v>
      </c>
      <c r="L708" s="33">
        <v>0</v>
      </c>
      <c r="M708">
        <v>0</v>
      </c>
      <c r="N708">
        <v>0</v>
      </c>
      <c r="O708">
        <v>0</v>
      </c>
      <c r="P708" t="s">
        <v>54</v>
      </c>
      <c r="Q708" t="s">
        <v>54</v>
      </c>
      <c r="R708" t="s">
        <v>54</v>
      </c>
      <c r="S708" t="s">
        <v>54</v>
      </c>
      <c r="T708" t="s">
        <v>54</v>
      </c>
      <c r="U708" t="s">
        <v>54</v>
      </c>
      <c r="V708" t="s">
        <v>54</v>
      </c>
      <c r="W708" t="s">
        <v>54</v>
      </c>
      <c r="X708" s="23" t="s">
        <v>54</v>
      </c>
      <c r="Y708" s="23" t="s">
        <v>54</v>
      </c>
      <c r="Z708" s="23" t="s">
        <v>54</v>
      </c>
      <c r="AA708" s="23" t="s">
        <v>54</v>
      </c>
      <c r="AB708" t="s">
        <v>54</v>
      </c>
      <c r="AC708" t="s">
        <v>54</v>
      </c>
      <c r="AD708" t="s">
        <v>54</v>
      </c>
      <c r="AE708" t="s">
        <v>54</v>
      </c>
      <c r="AF708" s="23" t="s">
        <v>54</v>
      </c>
      <c r="AG708" s="23" t="s">
        <v>54</v>
      </c>
      <c r="AH708" s="23" t="s">
        <v>54</v>
      </c>
      <c r="AI708" s="23" t="s">
        <v>54</v>
      </c>
      <c r="AJ708">
        <v>0</v>
      </c>
      <c r="AK708">
        <v>0</v>
      </c>
      <c r="AL708">
        <v>0</v>
      </c>
      <c r="AM708">
        <v>0</v>
      </c>
      <c r="AN708" s="23" t="e">
        <v>#DIV/0!</v>
      </c>
      <c r="AO708" s="23" t="e">
        <v>#DIV/0!</v>
      </c>
      <c r="AP708" s="23" t="e">
        <v>#DIV/0!</v>
      </c>
      <c r="AQ708" s="23" t="e">
        <v>#DIV/0!</v>
      </c>
      <c r="AR708" s="35">
        <v>0</v>
      </c>
      <c r="AS708" s="35">
        <v>0</v>
      </c>
      <c r="AT708" s="35">
        <v>0</v>
      </c>
      <c r="AU708" s="31" t="str">
        <f t="shared" si="13"/>
        <v>库存为0</v>
      </c>
      <c r="AV708" s="36" t="str">
        <f>IFERROR(时间!$B$4+AU708,"上周无销量")</f>
        <v>上周无销量</v>
      </c>
    </row>
    <row r="709" spans="1:48">
      <c r="A709" s="21" t="s">
        <v>1445</v>
      </c>
      <c r="B709" t="s">
        <v>1446</v>
      </c>
      <c r="C709" t="s">
        <v>1428</v>
      </c>
      <c r="D709" s="31">
        <v>0</v>
      </c>
      <c r="E709" s="31">
        <v>0</v>
      </c>
      <c r="F709" s="31">
        <v>0</v>
      </c>
      <c r="G709" s="31">
        <v>0</v>
      </c>
      <c r="H709" s="32">
        <v>0</v>
      </c>
      <c r="I709">
        <v>0</v>
      </c>
      <c r="J709" s="33">
        <v>0</v>
      </c>
      <c r="K709" s="33">
        <v>0</v>
      </c>
      <c r="L709" s="33">
        <v>0</v>
      </c>
      <c r="M709">
        <v>0</v>
      </c>
      <c r="N709">
        <v>0</v>
      </c>
      <c r="O709">
        <v>0</v>
      </c>
      <c r="P709" t="s">
        <v>54</v>
      </c>
      <c r="Q709" t="s">
        <v>54</v>
      </c>
      <c r="R709" t="s">
        <v>54</v>
      </c>
      <c r="S709" t="s">
        <v>54</v>
      </c>
      <c r="T709" t="s">
        <v>54</v>
      </c>
      <c r="U709" t="s">
        <v>54</v>
      </c>
      <c r="V709" t="s">
        <v>54</v>
      </c>
      <c r="W709" t="s">
        <v>54</v>
      </c>
      <c r="X709" s="23" t="s">
        <v>54</v>
      </c>
      <c r="Y709" s="23" t="s">
        <v>54</v>
      </c>
      <c r="Z709" s="23" t="s">
        <v>54</v>
      </c>
      <c r="AA709" s="23" t="s">
        <v>54</v>
      </c>
      <c r="AB709" t="s">
        <v>54</v>
      </c>
      <c r="AC709" t="s">
        <v>54</v>
      </c>
      <c r="AD709" t="s">
        <v>54</v>
      </c>
      <c r="AE709" t="s">
        <v>54</v>
      </c>
      <c r="AF709" s="23" t="s">
        <v>54</v>
      </c>
      <c r="AG709" s="23" t="s">
        <v>54</v>
      </c>
      <c r="AH709" s="23" t="s">
        <v>54</v>
      </c>
      <c r="AI709" s="23" t="s">
        <v>54</v>
      </c>
      <c r="AJ709">
        <v>0</v>
      </c>
      <c r="AK709">
        <v>0</v>
      </c>
      <c r="AL709">
        <v>0</v>
      </c>
      <c r="AM709">
        <v>0</v>
      </c>
      <c r="AN709" s="23" t="e">
        <v>#DIV/0!</v>
      </c>
      <c r="AO709" s="23" t="e">
        <v>#DIV/0!</v>
      </c>
      <c r="AP709" s="23" t="e">
        <v>#DIV/0!</v>
      </c>
      <c r="AQ709" s="23" t="e">
        <v>#DIV/0!</v>
      </c>
      <c r="AR709" s="35">
        <v>0</v>
      </c>
      <c r="AS709" s="35">
        <v>0</v>
      </c>
      <c r="AT709" s="35">
        <v>0</v>
      </c>
      <c r="AU709" s="31" t="str">
        <f t="shared" ref="AU709:AU772" si="14">IF(AR709="","库存为"&amp;M709,IF(AS709=0,"库存为"&amp;M709,INT(M709/AR709)))</f>
        <v>库存为0</v>
      </c>
      <c r="AV709" s="36" t="str">
        <f>IFERROR(时间!$B$4+AU709,"上周无销量")</f>
        <v>上周无销量</v>
      </c>
    </row>
    <row r="710" spans="1:48">
      <c r="A710" s="21" t="s">
        <v>1447</v>
      </c>
      <c r="B710" t="s">
        <v>1448</v>
      </c>
      <c r="C710" t="s">
        <v>1428</v>
      </c>
      <c r="D710" s="31">
        <v>0</v>
      </c>
      <c r="E710" s="31">
        <v>0</v>
      </c>
      <c r="F710" s="31">
        <v>0</v>
      </c>
      <c r="G710" s="31">
        <v>0</v>
      </c>
      <c r="H710" s="32">
        <v>0</v>
      </c>
      <c r="I710">
        <v>0</v>
      </c>
      <c r="J710" s="33">
        <v>0</v>
      </c>
      <c r="K710" s="33">
        <v>0</v>
      </c>
      <c r="L710" s="33">
        <v>0</v>
      </c>
      <c r="M710">
        <v>0</v>
      </c>
      <c r="N710">
        <v>0</v>
      </c>
      <c r="O710">
        <v>0</v>
      </c>
      <c r="P710" t="s">
        <v>54</v>
      </c>
      <c r="Q710" t="s">
        <v>54</v>
      </c>
      <c r="R710" t="s">
        <v>54</v>
      </c>
      <c r="S710" t="s">
        <v>54</v>
      </c>
      <c r="T710" t="s">
        <v>54</v>
      </c>
      <c r="U710" t="s">
        <v>54</v>
      </c>
      <c r="V710" t="s">
        <v>54</v>
      </c>
      <c r="W710" t="s">
        <v>54</v>
      </c>
      <c r="X710" s="23" t="s">
        <v>54</v>
      </c>
      <c r="Y710" s="23" t="s">
        <v>54</v>
      </c>
      <c r="Z710" s="23" t="s">
        <v>54</v>
      </c>
      <c r="AA710" s="23" t="s">
        <v>54</v>
      </c>
      <c r="AB710" t="s">
        <v>54</v>
      </c>
      <c r="AC710" t="s">
        <v>54</v>
      </c>
      <c r="AD710" t="s">
        <v>54</v>
      </c>
      <c r="AE710" t="s">
        <v>54</v>
      </c>
      <c r="AF710" s="23" t="s">
        <v>54</v>
      </c>
      <c r="AG710" s="23" t="s">
        <v>54</v>
      </c>
      <c r="AH710" s="23" t="s">
        <v>54</v>
      </c>
      <c r="AI710" s="23" t="s">
        <v>54</v>
      </c>
      <c r="AJ710">
        <v>0</v>
      </c>
      <c r="AK710">
        <v>0</v>
      </c>
      <c r="AL710">
        <v>0</v>
      </c>
      <c r="AM710">
        <v>0</v>
      </c>
      <c r="AN710" s="23" t="e">
        <v>#DIV/0!</v>
      </c>
      <c r="AO710" s="23" t="e">
        <v>#DIV/0!</v>
      </c>
      <c r="AP710" s="23" t="e">
        <v>#DIV/0!</v>
      </c>
      <c r="AQ710" s="23" t="e">
        <v>#DIV/0!</v>
      </c>
      <c r="AR710" s="35">
        <v>0</v>
      </c>
      <c r="AS710" s="35">
        <v>0</v>
      </c>
      <c r="AT710" s="35">
        <v>0</v>
      </c>
      <c r="AU710" s="31" t="str">
        <f t="shared" si="14"/>
        <v>库存为0</v>
      </c>
      <c r="AV710" s="36" t="str">
        <f>IFERROR(时间!$B$4+AU710,"上周无销量")</f>
        <v>上周无销量</v>
      </c>
    </row>
    <row r="711" spans="1:48">
      <c r="A711" s="21" t="s">
        <v>1449</v>
      </c>
      <c r="B711" t="s">
        <v>1450</v>
      </c>
      <c r="C711" t="s">
        <v>1428</v>
      </c>
      <c r="D711" s="31">
        <v>0</v>
      </c>
      <c r="E711" s="31">
        <v>0</v>
      </c>
      <c r="F711" s="31">
        <v>0</v>
      </c>
      <c r="G711" s="31">
        <v>0</v>
      </c>
      <c r="H711" s="32">
        <v>0</v>
      </c>
      <c r="I711">
        <v>0</v>
      </c>
      <c r="J711" s="33">
        <v>0</v>
      </c>
      <c r="K711" s="33">
        <v>0</v>
      </c>
      <c r="L711" s="33">
        <v>0</v>
      </c>
      <c r="M711">
        <v>0</v>
      </c>
      <c r="N711">
        <v>0</v>
      </c>
      <c r="O711">
        <v>0</v>
      </c>
      <c r="P711" t="s">
        <v>54</v>
      </c>
      <c r="Q711" t="s">
        <v>54</v>
      </c>
      <c r="R711" t="s">
        <v>54</v>
      </c>
      <c r="S711" t="s">
        <v>54</v>
      </c>
      <c r="T711" t="s">
        <v>54</v>
      </c>
      <c r="U711" t="s">
        <v>54</v>
      </c>
      <c r="V711" t="s">
        <v>54</v>
      </c>
      <c r="W711" t="s">
        <v>54</v>
      </c>
      <c r="X711" s="23" t="s">
        <v>54</v>
      </c>
      <c r="Y711" s="23" t="s">
        <v>54</v>
      </c>
      <c r="Z711" s="23" t="s">
        <v>54</v>
      </c>
      <c r="AA711" s="23" t="s">
        <v>54</v>
      </c>
      <c r="AB711" t="s">
        <v>54</v>
      </c>
      <c r="AC711" t="s">
        <v>54</v>
      </c>
      <c r="AD711" t="s">
        <v>54</v>
      </c>
      <c r="AE711" t="s">
        <v>54</v>
      </c>
      <c r="AF711" s="23" t="s">
        <v>54</v>
      </c>
      <c r="AG711" s="23" t="s">
        <v>54</v>
      </c>
      <c r="AH711" s="23" t="s">
        <v>54</v>
      </c>
      <c r="AI711" s="23" t="s">
        <v>54</v>
      </c>
      <c r="AJ711">
        <v>0</v>
      </c>
      <c r="AK711">
        <v>0</v>
      </c>
      <c r="AL711">
        <v>0</v>
      </c>
      <c r="AM711">
        <v>0</v>
      </c>
      <c r="AN711" s="23" t="e">
        <v>#DIV/0!</v>
      </c>
      <c r="AO711" s="23" t="e">
        <v>#DIV/0!</v>
      </c>
      <c r="AP711" s="23" t="e">
        <v>#DIV/0!</v>
      </c>
      <c r="AQ711" s="23" t="e">
        <v>#DIV/0!</v>
      </c>
      <c r="AR711" s="35">
        <v>0</v>
      </c>
      <c r="AS711" s="35">
        <v>0</v>
      </c>
      <c r="AT711" s="35">
        <v>0</v>
      </c>
      <c r="AU711" s="31" t="str">
        <f t="shared" si="14"/>
        <v>库存为0</v>
      </c>
      <c r="AV711" s="36" t="str">
        <f>IFERROR(时间!$B$4+AU711,"上周无销量")</f>
        <v>上周无销量</v>
      </c>
    </row>
    <row r="712" spans="1:48">
      <c r="A712" s="21" t="s">
        <v>1451</v>
      </c>
      <c r="B712" t="s">
        <v>1452</v>
      </c>
      <c r="C712" t="s">
        <v>1428</v>
      </c>
      <c r="D712" s="31">
        <v>0</v>
      </c>
      <c r="E712" s="31">
        <v>0</v>
      </c>
      <c r="F712" s="31">
        <v>0</v>
      </c>
      <c r="G712" s="31">
        <v>0</v>
      </c>
      <c r="H712" s="32">
        <v>0</v>
      </c>
      <c r="I712">
        <v>0</v>
      </c>
      <c r="J712" s="33">
        <v>0</v>
      </c>
      <c r="K712" s="33">
        <v>0</v>
      </c>
      <c r="L712" s="33">
        <v>0</v>
      </c>
      <c r="M712">
        <v>0</v>
      </c>
      <c r="N712">
        <v>0</v>
      </c>
      <c r="O712">
        <v>0</v>
      </c>
      <c r="P712" t="s">
        <v>54</v>
      </c>
      <c r="Q712" t="s">
        <v>54</v>
      </c>
      <c r="R712" t="s">
        <v>54</v>
      </c>
      <c r="S712" t="s">
        <v>54</v>
      </c>
      <c r="T712" t="s">
        <v>54</v>
      </c>
      <c r="U712" t="s">
        <v>54</v>
      </c>
      <c r="V712" t="s">
        <v>54</v>
      </c>
      <c r="W712" t="s">
        <v>54</v>
      </c>
      <c r="X712" s="23" t="s">
        <v>54</v>
      </c>
      <c r="Y712" s="23" t="s">
        <v>54</v>
      </c>
      <c r="Z712" s="23" t="s">
        <v>54</v>
      </c>
      <c r="AA712" s="23" t="s">
        <v>54</v>
      </c>
      <c r="AB712" t="s">
        <v>54</v>
      </c>
      <c r="AC712" t="s">
        <v>54</v>
      </c>
      <c r="AD712" t="s">
        <v>54</v>
      </c>
      <c r="AE712" t="s">
        <v>54</v>
      </c>
      <c r="AF712" s="23" t="s">
        <v>54</v>
      </c>
      <c r="AG712" s="23" t="s">
        <v>54</v>
      </c>
      <c r="AH712" s="23" t="s">
        <v>54</v>
      </c>
      <c r="AI712" s="23" t="s">
        <v>54</v>
      </c>
      <c r="AJ712">
        <v>0</v>
      </c>
      <c r="AK712">
        <v>0</v>
      </c>
      <c r="AL712">
        <v>0</v>
      </c>
      <c r="AM712">
        <v>0</v>
      </c>
      <c r="AN712" s="23" t="e">
        <v>#DIV/0!</v>
      </c>
      <c r="AO712" s="23" t="e">
        <v>#DIV/0!</v>
      </c>
      <c r="AP712" s="23" t="e">
        <v>#DIV/0!</v>
      </c>
      <c r="AQ712" s="23" t="e">
        <v>#DIV/0!</v>
      </c>
      <c r="AR712" s="35">
        <v>0</v>
      </c>
      <c r="AS712" s="35">
        <v>0</v>
      </c>
      <c r="AT712" s="35">
        <v>0</v>
      </c>
      <c r="AU712" s="31" t="str">
        <f t="shared" si="14"/>
        <v>库存为0</v>
      </c>
      <c r="AV712" s="36" t="str">
        <f>IFERROR(时间!$B$4+AU712,"上周无销量")</f>
        <v>上周无销量</v>
      </c>
    </row>
    <row r="713" spans="1:48">
      <c r="A713" s="21" t="s">
        <v>1453</v>
      </c>
      <c r="B713" t="s">
        <v>1454</v>
      </c>
      <c r="C713" t="s">
        <v>1428</v>
      </c>
      <c r="D713" s="31">
        <v>0</v>
      </c>
      <c r="E713" s="31">
        <v>0</v>
      </c>
      <c r="F713" s="31">
        <v>0</v>
      </c>
      <c r="G713" s="31">
        <v>0</v>
      </c>
      <c r="H713" s="32">
        <v>0</v>
      </c>
      <c r="I713">
        <v>0</v>
      </c>
      <c r="J713" s="33">
        <v>0</v>
      </c>
      <c r="K713" s="33">
        <v>0</v>
      </c>
      <c r="L713" s="33">
        <v>0</v>
      </c>
      <c r="M713">
        <v>0</v>
      </c>
      <c r="N713">
        <v>0</v>
      </c>
      <c r="O713">
        <v>0</v>
      </c>
      <c r="P713" t="s">
        <v>54</v>
      </c>
      <c r="Q713" t="s">
        <v>54</v>
      </c>
      <c r="R713" t="s">
        <v>54</v>
      </c>
      <c r="S713" t="s">
        <v>54</v>
      </c>
      <c r="T713" t="s">
        <v>54</v>
      </c>
      <c r="U713" t="s">
        <v>54</v>
      </c>
      <c r="V713" t="s">
        <v>54</v>
      </c>
      <c r="W713" t="s">
        <v>54</v>
      </c>
      <c r="X713" s="23" t="s">
        <v>54</v>
      </c>
      <c r="Y713" s="23" t="s">
        <v>54</v>
      </c>
      <c r="Z713" s="23" t="s">
        <v>54</v>
      </c>
      <c r="AA713" s="23" t="s">
        <v>54</v>
      </c>
      <c r="AB713" t="s">
        <v>54</v>
      </c>
      <c r="AC713" t="s">
        <v>54</v>
      </c>
      <c r="AD713" t="s">
        <v>54</v>
      </c>
      <c r="AE713" t="s">
        <v>54</v>
      </c>
      <c r="AF713" s="23" t="s">
        <v>54</v>
      </c>
      <c r="AG713" s="23" t="s">
        <v>54</v>
      </c>
      <c r="AH713" s="23" t="s">
        <v>54</v>
      </c>
      <c r="AI713" s="23" t="s">
        <v>54</v>
      </c>
      <c r="AJ713">
        <v>0</v>
      </c>
      <c r="AK713">
        <v>0</v>
      </c>
      <c r="AL713">
        <v>0</v>
      </c>
      <c r="AM713">
        <v>0</v>
      </c>
      <c r="AN713" s="23" t="e">
        <v>#DIV/0!</v>
      </c>
      <c r="AO713" s="23" t="e">
        <v>#DIV/0!</v>
      </c>
      <c r="AP713" s="23" t="e">
        <v>#DIV/0!</v>
      </c>
      <c r="AQ713" s="23" t="e">
        <v>#DIV/0!</v>
      </c>
      <c r="AR713" s="35">
        <v>0</v>
      </c>
      <c r="AS713" s="35">
        <v>0</v>
      </c>
      <c r="AT713" s="35">
        <v>0</v>
      </c>
      <c r="AU713" s="31" t="str">
        <f t="shared" si="14"/>
        <v>库存为0</v>
      </c>
      <c r="AV713" s="36" t="str">
        <f>IFERROR(时间!$B$4+AU713,"上周无销量")</f>
        <v>上周无销量</v>
      </c>
    </row>
    <row r="714" spans="1:48">
      <c r="A714" s="21" t="s">
        <v>1455</v>
      </c>
      <c r="B714" t="s">
        <v>1456</v>
      </c>
      <c r="C714" t="s">
        <v>1428</v>
      </c>
      <c r="D714" s="31">
        <v>0</v>
      </c>
      <c r="E714" s="31">
        <v>0</v>
      </c>
      <c r="F714" s="31">
        <v>0</v>
      </c>
      <c r="G714" s="31">
        <v>0</v>
      </c>
      <c r="H714" s="32">
        <v>0</v>
      </c>
      <c r="I714">
        <v>0</v>
      </c>
      <c r="J714" s="33">
        <v>0</v>
      </c>
      <c r="K714" s="33">
        <v>0</v>
      </c>
      <c r="L714" s="33">
        <v>0</v>
      </c>
      <c r="M714">
        <v>0</v>
      </c>
      <c r="N714">
        <v>0</v>
      </c>
      <c r="O714">
        <v>0</v>
      </c>
      <c r="P714" t="s">
        <v>54</v>
      </c>
      <c r="Q714" t="s">
        <v>54</v>
      </c>
      <c r="R714" t="s">
        <v>54</v>
      </c>
      <c r="S714" t="s">
        <v>54</v>
      </c>
      <c r="T714" t="s">
        <v>54</v>
      </c>
      <c r="U714" t="s">
        <v>54</v>
      </c>
      <c r="V714" t="s">
        <v>54</v>
      </c>
      <c r="W714" t="s">
        <v>54</v>
      </c>
      <c r="X714" s="23" t="s">
        <v>54</v>
      </c>
      <c r="Y714" s="23" t="s">
        <v>54</v>
      </c>
      <c r="Z714" s="23" t="s">
        <v>54</v>
      </c>
      <c r="AA714" s="23" t="s">
        <v>54</v>
      </c>
      <c r="AB714" t="s">
        <v>54</v>
      </c>
      <c r="AC714" t="s">
        <v>54</v>
      </c>
      <c r="AD714" t="s">
        <v>54</v>
      </c>
      <c r="AE714" t="s">
        <v>54</v>
      </c>
      <c r="AF714" s="23" t="s">
        <v>54</v>
      </c>
      <c r="AG714" s="23" t="s">
        <v>54</v>
      </c>
      <c r="AH714" s="23" t="s">
        <v>54</v>
      </c>
      <c r="AI714" s="23" t="s">
        <v>54</v>
      </c>
      <c r="AJ714">
        <v>0</v>
      </c>
      <c r="AK714">
        <v>0</v>
      </c>
      <c r="AL714">
        <v>0</v>
      </c>
      <c r="AM714">
        <v>0</v>
      </c>
      <c r="AN714" s="23" t="e">
        <v>#DIV/0!</v>
      </c>
      <c r="AO714" s="23" t="e">
        <v>#DIV/0!</v>
      </c>
      <c r="AP714" s="23" t="e">
        <v>#DIV/0!</v>
      </c>
      <c r="AQ714" s="23" t="e">
        <v>#DIV/0!</v>
      </c>
      <c r="AR714" s="35">
        <v>0</v>
      </c>
      <c r="AS714" s="35">
        <v>0</v>
      </c>
      <c r="AT714" s="35">
        <v>0</v>
      </c>
      <c r="AU714" s="31" t="str">
        <f t="shared" si="14"/>
        <v>库存为0</v>
      </c>
      <c r="AV714" s="36" t="str">
        <f>IFERROR(时间!$B$4+AU714,"上周无销量")</f>
        <v>上周无销量</v>
      </c>
    </row>
    <row r="715" spans="1:48">
      <c r="A715" s="21" t="s">
        <v>1457</v>
      </c>
      <c r="B715" t="s">
        <v>1458</v>
      </c>
      <c r="C715" t="s">
        <v>1428</v>
      </c>
      <c r="D715" s="31">
        <v>0</v>
      </c>
      <c r="E715" s="31">
        <v>0</v>
      </c>
      <c r="F715" s="31">
        <v>0</v>
      </c>
      <c r="G715" s="31">
        <v>0</v>
      </c>
      <c r="H715" s="32">
        <v>0</v>
      </c>
      <c r="I715">
        <v>0</v>
      </c>
      <c r="J715" s="33">
        <v>0</v>
      </c>
      <c r="K715" s="33">
        <v>0</v>
      </c>
      <c r="L715" s="33">
        <v>0</v>
      </c>
      <c r="M715">
        <v>0</v>
      </c>
      <c r="N715">
        <v>0</v>
      </c>
      <c r="O715">
        <v>0</v>
      </c>
      <c r="P715" t="s">
        <v>54</v>
      </c>
      <c r="Q715" t="s">
        <v>54</v>
      </c>
      <c r="R715" t="s">
        <v>54</v>
      </c>
      <c r="S715" t="s">
        <v>54</v>
      </c>
      <c r="T715" t="s">
        <v>54</v>
      </c>
      <c r="U715" t="s">
        <v>54</v>
      </c>
      <c r="V715" t="s">
        <v>54</v>
      </c>
      <c r="W715" t="s">
        <v>54</v>
      </c>
      <c r="X715" s="23" t="s">
        <v>54</v>
      </c>
      <c r="Y715" s="23" t="s">
        <v>54</v>
      </c>
      <c r="Z715" s="23" t="s">
        <v>54</v>
      </c>
      <c r="AA715" s="23" t="s">
        <v>54</v>
      </c>
      <c r="AB715" t="s">
        <v>54</v>
      </c>
      <c r="AC715" t="s">
        <v>54</v>
      </c>
      <c r="AD715" t="s">
        <v>54</v>
      </c>
      <c r="AE715" t="s">
        <v>54</v>
      </c>
      <c r="AF715" s="23" t="s">
        <v>54</v>
      </c>
      <c r="AG715" s="23" t="s">
        <v>54</v>
      </c>
      <c r="AH715" s="23" t="s">
        <v>54</v>
      </c>
      <c r="AI715" s="23" t="s">
        <v>54</v>
      </c>
      <c r="AJ715">
        <v>0</v>
      </c>
      <c r="AK715">
        <v>0</v>
      </c>
      <c r="AL715">
        <v>0</v>
      </c>
      <c r="AM715">
        <v>0</v>
      </c>
      <c r="AN715" s="23" t="e">
        <v>#DIV/0!</v>
      </c>
      <c r="AO715" s="23" t="e">
        <v>#DIV/0!</v>
      </c>
      <c r="AP715" s="23" t="e">
        <v>#DIV/0!</v>
      </c>
      <c r="AQ715" s="23" t="e">
        <v>#DIV/0!</v>
      </c>
      <c r="AR715" s="35">
        <v>0</v>
      </c>
      <c r="AS715" s="35">
        <v>0</v>
      </c>
      <c r="AT715" s="35">
        <v>0</v>
      </c>
      <c r="AU715" s="31" t="str">
        <f t="shared" si="14"/>
        <v>库存为0</v>
      </c>
      <c r="AV715" s="36" t="str">
        <f>IFERROR(时间!$B$4+AU715,"上周无销量")</f>
        <v>上周无销量</v>
      </c>
    </row>
    <row r="716" spans="1:48">
      <c r="A716" s="21" t="s">
        <v>1459</v>
      </c>
      <c r="B716" t="s">
        <v>1460</v>
      </c>
      <c r="C716" t="s">
        <v>1428</v>
      </c>
      <c r="D716" s="31">
        <v>0</v>
      </c>
      <c r="E716" s="31">
        <v>0</v>
      </c>
      <c r="F716" s="31">
        <v>0</v>
      </c>
      <c r="G716" s="31">
        <v>0</v>
      </c>
      <c r="H716" s="32">
        <v>0</v>
      </c>
      <c r="I716">
        <v>0</v>
      </c>
      <c r="J716" s="33">
        <v>0</v>
      </c>
      <c r="K716" s="33">
        <v>0</v>
      </c>
      <c r="L716" s="33">
        <v>0</v>
      </c>
      <c r="M716">
        <v>0</v>
      </c>
      <c r="N716">
        <v>0</v>
      </c>
      <c r="O716">
        <v>0</v>
      </c>
      <c r="P716" t="s">
        <v>54</v>
      </c>
      <c r="Q716" t="s">
        <v>54</v>
      </c>
      <c r="R716" t="s">
        <v>54</v>
      </c>
      <c r="S716" t="s">
        <v>54</v>
      </c>
      <c r="T716" t="s">
        <v>54</v>
      </c>
      <c r="U716" t="s">
        <v>54</v>
      </c>
      <c r="V716" t="s">
        <v>54</v>
      </c>
      <c r="W716" t="s">
        <v>54</v>
      </c>
      <c r="X716" s="23" t="s">
        <v>54</v>
      </c>
      <c r="Y716" s="23" t="s">
        <v>54</v>
      </c>
      <c r="Z716" s="23" t="s">
        <v>54</v>
      </c>
      <c r="AA716" s="23" t="s">
        <v>54</v>
      </c>
      <c r="AB716" t="s">
        <v>54</v>
      </c>
      <c r="AC716" t="s">
        <v>54</v>
      </c>
      <c r="AD716" t="s">
        <v>54</v>
      </c>
      <c r="AE716" t="s">
        <v>54</v>
      </c>
      <c r="AF716" s="23" t="s">
        <v>54</v>
      </c>
      <c r="AG716" s="23" t="s">
        <v>54</v>
      </c>
      <c r="AH716" s="23" t="s">
        <v>54</v>
      </c>
      <c r="AI716" s="23" t="s">
        <v>54</v>
      </c>
      <c r="AJ716">
        <v>0</v>
      </c>
      <c r="AK716">
        <v>0</v>
      </c>
      <c r="AL716">
        <v>0</v>
      </c>
      <c r="AM716">
        <v>0</v>
      </c>
      <c r="AN716" s="23" t="e">
        <v>#DIV/0!</v>
      </c>
      <c r="AO716" s="23" t="e">
        <v>#DIV/0!</v>
      </c>
      <c r="AP716" s="23" t="e">
        <v>#DIV/0!</v>
      </c>
      <c r="AQ716" s="23" t="e">
        <v>#DIV/0!</v>
      </c>
      <c r="AR716" s="35">
        <v>0</v>
      </c>
      <c r="AS716" s="35">
        <v>0</v>
      </c>
      <c r="AT716" s="35">
        <v>0</v>
      </c>
      <c r="AU716" s="31" t="str">
        <f t="shared" si="14"/>
        <v>库存为0</v>
      </c>
      <c r="AV716" s="36" t="str">
        <f>IFERROR(时间!$B$4+AU716,"上周无销量")</f>
        <v>上周无销量</v>
      </c>
    </row>
    <row r="717" spans="1:48">
      <c r="A717" s="21" t="s">
        <v>1461</v>
      </c>
      <c r="B717" t="s">
        <v>1462</v>
      </c>
      <c r="C717" t="s">
        <v>1428</v>
      </c>
      <c r="D717" s="31">
        <v>0</v>
      </c>
      <c r="E717" s="31">
        <v>0</v>
      </c>
      <c r="F717" s="31">
        <v>0</v>
      </c>
      <c r="G717" s="31">
        <v>0</v>
      </c>
      <c r="H717" s="32">
        <v>0</v>
      </c>
      <c r="I717">
        <v>0</v>
      </c>
      <c r="J717" s="33">
        <v>0</v>
      </c>
      <c r="K717" s="33">
        <v>0</v>
      </c>
      <c r="L717" s="33">
        <v>0</v>
      </c>
      <c r="M717">
        <v>0</v>
      </c>
      <c r="N717">
        <v>0</v>
      </c>
      <c r="O717">
        <v>0</v>
      </c>
      <c r="P717" t="s">
        <v>54</v>
      </c>
      <c r="Q717" t="s">
        <v>54</v>
      </c>
      <c r="R717" t="s">
        <v>54</v>
      </c>
      <c r="S717" t="s">
        <v>54</v>
      </c>
      <c r="T717" t="s">
        <v>54</v>
      </c>
      <c r="U717" t="s">
        <v>54</v>
      </c>
      <c r="V717" t="s">
        <v>54</v>
      </c>
      <c r="W717" t="s">
        <v>54</v>
      </c>
      <c r="X717" s="23" t="s">
        <v>54</v>
      </c>
      <c r="Y717" s="23" t="s">
        <v>54</v>
      </c>
      <c r="Z717" s="23" t="s">
        <v>54</v>
      </c>
      <c r="AA717" s="23" t="s">
        <v>54</v>
      </c>
      <c r="AB717" t="s">
        <v>54</v>
      </c>
      <c r="AC717" t="s">
        <v>54</v>
      </c>
      <c r="AD717" t="s">
        <v>54</v>
      </c>
      <c r="AE717" t="s">
        <v>54</v>
      </c>
      <c r="AF717" s="23" t="s">
        <v>54</v>
      </c>
      <c r="AG717" s="23" t="s">
        <v>54</v>
      </c>
      <c r="AH717" s="23" t="s">
        <v>54</v>
      </c>
      <c r="AI717" s="23" t="s">
        <v>54</v>
      </c>
      <c r="AJ717">
        <v>0</v>
      </c>
      <c r="AK717">
        <v>0</v>
      </c>
      <c r="AL717">
        <v>0</v>
      </c>
      <c r="AM717">
        <v>0</v>
      </c>
      <c r="AN717" s="23" t="e">
        <v>#DIV/0!</v>
      </c>
      <c r="AO717" s="23" t="e">
        <v>#DIV/0!</v>
      </c>
      <c r="AP717" s="23" t="e">
        <v>#DIV/0!</v>
      </c>
      <c r="AQ717" s="23" t="e">
        <v>#DIV/0!</v>
      </c>
      <c r="AR717" s="35">
        <v>0</v>
      </c>
      <c r="AS717" s="35">
        <v>0</v>
      </c>
      <c r="AT717" s="35">
        <v>0</v>
      </c>
      <c r="AU717" s="31" t="str">
        <f t="shared" si="14"/>
        <v>库存为0</v>
      </c>
      <c r="AV717" s="36" t="str">
        <f>IFERROR(时间!$B$4+AU717,"上周无销量")</f>
        <v>上周无销量</v>
      </c>
    </row>
    <row r="718" spans="1:48">
      <c r="A718" s="21" t="s">
        <v>1463</v>
      </c>
      <c r="B718" t="s">
        <v>1464</v>
      </c>
      <c r="C718" t="s">
        <v>1428</v>
      </c>
      <c r="D718" s="31">
        <v>0</v>
      </c>
      <c r="E718" s="31">
        <v>0</v>
      </c>
      <c r="F718" s="31">
        <v>0</v>
      </c>
      <c r="G718" s="31">
        <v>0</v>
      </c>
      <c r="H718" s="32">
        <v>0</v>
      </c>
      <c r="I718">
        <v>0</v>
      </c>
      <c r="J718" s="33">
        <v>0</v>
      </c>
      <c r="K718" s="33">
        <v>0</v>
      </c>
      <c r="L718" s="33">
        <v>0</v>
      </c>
      <c r="M718">
        <v>0</v>
      </c>
      <c r="N718">
        <v>0</v>
      </c>
      <c r="O718">
        <v>0</v>
      </c>
      <c r="P718" t="s">
        <v>54</v>
      </c>
      <c r="Q718" t="s">
        <v>54</v>
      </c>
      <c r="R718" t="s">
        <v>54</v>
      </c>
      <c r="S718" t="s">
        <v>54</v>
      </c>
      <c r="T718" t="s">
        <v>54</v>
      </c>
      <c r="U718" t="s">
        <v>54</v>
      </c>
      <c r="V718" t="s">
        <v>54</v>
      </c>
      <c r="W718" t="s">
        <v>54</v>
      </c>
      <c r="X718" s="23" t="s">
        <v>54</v>
      </c>
      <c r="Y718" s="23" t="s">
        <v>54</v>
      </c>
      <c r="Z718" s="23" t="s">
        <v>54</v>
      </c>
      <c r="AA718" s="23" t="s">
        <v>54</v>
      </c>
      <c r="AB718" t="s">
        <v>54</v>
      </c>
      <c r="AC718" t="s">
        <v>54</v>
      </c>
      <c r="AD718" t="s">
        <v>54</v>
      </c>
      <c r="AE718" t="s">
        <v>54</v>
      </c>
      <c r="AF718" s="23" t="s">
        <v>54</v>
      </c>
      <c r="AG718" s="23" t="s">
        <v>54</v>
      </c>
      <c r="AH718" s="23" t="s">
        <v>54</v>
      </c>
      <c r="AI718" s="23" t="s">
        <v>54</v>
      </c>
      <c r="AJ718">
        <v>0</v>
      </c>
      <c r="AK718">
        <v>0</v>
      </c>
      <c r="AL718">
        <v>0</v>
      </c>
      <c r="AM718">
        <v>0</v>
      </c>
      <c r="AN718" s="23" t="e">
        <v>#DIV/0!</v>
      </c>
      <c r="AO718" s="23" t="e">
        <v>#DIV/0!</v>
      </c>
      <c r="AP718" s="23" t="e">
        <v>#DIV/0!</v>
      </c>
      <c r="AQ718" s="23" t="e">
        <v>#DIV/0!</v>
      </c>
      <c r="AR718" s="35">
        <v>0</v>
      </c>
      <c r="AS718" s="35">
        <v>0</v>
      </c>
      <c r="AT718" s="35">
        <v>0</v>
      </c>
      <c r="AU718" s="31" t="str">
        <f t="shared" si="14"/>
        <v>库存为0</v>
      </c>
      <c r="AV718" s="36" t="str">
        <f>IFERROR(时间!$B$4+AU718,"上周无销量")</f>
        <v>上周无销量</v>
      </c>
    </row>
    <row r="719" spans="1:48">
      <c r="A719" s="21" t="s">
        <v>1465</v>
      </c>
      <c r="B719" t="s">
        <v>1466</v>
      </c>
      <c r="C719" t="s">
        <v>1428</v>
      </c>
      <c r="D719" s="31">
        <v>0</v>
      </c>
      <c r="E719" s="31">
        <v>0</v>
      </c>
      <c r="F719" s="31">
        <v>0</v>
      </c>
      <c r="G719" s="31">
        <v>0</v>
      </c>
      <c r="H719" s="32">
        <v>0</v>
      </c>
      <c r="I719">
        <v>0</v>
      </c>
      <c r="J719" s="33">
        <v>0</v>
      </c>
      <c r="K719" s="33">
        <v>0</v>
      </c>
      <c r="L719" s="33">
        <v>0</v>
      </c>
      <c r="M719">
        <v>0</v>
      </c>
      <c r="N719">
        <v>0</v>
      </c>
      <c r="O719">
        <v>0</v>
      </c>
      <c r="P719" t="s">
        <v>54</v>
      </c>
      <c r="Q719" t="s">
        <v>54</v>
      </c>
      <c r="R719" t="s">
        <v>54</v>
      </c>
      <c r="S719" t="s">
        <v>54</v>
      </c>
      <c r="T719" t="s">
        <v>54</v>
      </c>
      <c r="U719" t="s">
        <v>54</v>
      </c>
      <c r="V719" t="s">
        <v>54</v>
      </c>
      <c r="W719" t="s">
        <v>54</v>
      </c>
      <c r="X719" s="23" t="s">
        <v>54</v>
      </c>
      <c r="Y719" s="23" t="s">
        <v>54</v>
      </c>
      <c r="Z719" s="23" t="s">
        <v>54</v>
      </c>
      <c r="AA719" s="23" t="s">
        <v>54</v>
      </c>
      <c r="AB719" t="s">
        <v>54</v>
      </c>
      <c r="AC719" t="s">
        <v>54</v>
      </c>
      <c r="AD719" t="s">
        <v>54</v>
      </c>
      <c r="AE719" t="s">
        <v>54</v>
      </c>
      <c r="AF719" s="23" t="s">
        <v>54</v>
      </c>
      <c r="AG719" s="23" t="s">
        <v>54</v>
      </c>
      <c r="AH719" s="23" t="s">
        <v>54</v>
      </c>
      <c r="AI719" s="23" t="s">
        <v>54</v>
      </c>
      <c r="AJ719">
        <v>0</v>
      </c>
      <c r="AK719">
        <v>0</v>
      </c>
      <c r="AL719">
        <v>0</v>
      </c>
      <c r="AM719">
        <v>0</v>
      </c>
      <c r="AN719" s="23" t="e">
        <v>#DIV/0!</v>
      </c>
      <c r="AO719" s="23" t="e">
        <v>#DIV/0!</v>
      </c>
      <c r="AP719" s="23" t="e">
        <v>#DIV/0!</v>
      </c>
      <c r="AQ719" s="23" t="e">
        <v>#DIV/0!</v>
      </c>
      <c r="AR719" s="35">
        <v>0</v>
      </c>
      <c r="AS719" s="35">
        <v>0</v>
      </c>
      <c r="AT719" s="35">
        <v>0</v>
      </c>
      <c r="AU719" s="31" t="str">
        <f t="shared" si="14"/>
        <v>库存为0</v>
      </c>
      <c r="AV719" s="36" t="str">
        <f>IFERROR(时间!$B$4+AU719,"上周无销量")</f>
        <v>上周无销量</v>
      </c>
    </row>
    <row r="720" spans="1:48">
      <c r="A720" s="21" t="s">
        <v>1467</v>
      </c>
      <c r="B720" t="s">
        <v>1468</v>
      </c>
      <c r="C720" t="s">
        <v>1469</v>
      </c>
      <c r="D720" s="31">
        <v>0</v>
      </c>
      <c r="E720" s="31">
        <v>0</v>
      </c>
      <c r="F720" s="31">
        <v>0</v>
      </c>
      <c r="G720" s="31">
        <v>0</v>
      </c>
      <c r="H720" s="32">
        <v>0</v>
      </c>
      <c r="I720">
        <v>0</v>
      </c>
      <c r="J720" s="33">
        <v>0</v>
      </c>
      <c r="K720" s="33">
        <v>0</v>
      </c>
      <c r="L720" s="33">
        <v>0</v>
      </c>
      <c r="M720">
        <v>0</v>
      </c>
      <c r="N720">
        <v>0</v>
      </c>
      <c r="O720">
        <v>0</v>
      </c>
      <c r="P720" t="s">
        <v>54</v>
      </c>
      <c r="Q720" t="s">
        <v>54</v>
      </c>
      <c r="R720" t="s">
        <v>54</v>
      </c>
      <c r="S720" t="s">
        <v>54</v>
      </c>
      <c r="T720" t="s">
        <v>54</v>
      </c>
      <c r="U720" t="s">
        <v>54</v>
      </c>
      <c r="V720" t="s">
        <v>54</v>
      </c>
      <c r="W720" t="s">
        <v>54</v>
      </c>
      <c r="X720" s="23" t="s">
        <v>54</v>
      </c>
      <c r="Y720" s="23" t="s">
        <v>54</v>
      </c>
      <c r="Z720" s="23" t="s">
        <v>54</v>
      </c>
      <c r="AA720" s="23" t="s">
        <v>54</v>
      </c>
      <c r="AB720" t="s">
        <v>54</v>
      </c>
      <c r="AC720" t="s">
        <v>54</v>
      </c>
      <c r="AD720" t="s">
        <v>54</v>
      </c>
      <c r="AE720" t="s">
        <v>54</v>
      </c>
      <c r="AF720" s="23" t="s">
        <v>54</v>
      </c>
      <c r="AG720" s="23" t="s">
        <v>54</v>
      </c>
      <c r="AH720" s="23" t="s">
        <v>54</v>
      </c>
      <c r="AI720" s="23" t="s">
        <v>54</v>
      </c>
      <c r="AJ720">
        <v>0</v>
      </c>
      <c r="AK720">
        <v>0</v>
      </c>
      <c r="AL720">
        <v>0</v>
      </c>
      <c r="AM720">
        <v>0</v>
      </c>
      <c r="AN720" s="23" t="e">
        <v>#DIV/0!</v>
      </c>
      <c r="AO720" s="23" t="e">
        <v>#DIV/0!</v>
      </c>
      <c r="AP720" s="23" t="e">
        <v>#DIV/0!</v>
      </c>
      <c r="AQ720" s="23" t="e">
        <v>#DIV/0!</v>
      </c>
      <c r="AR720" s="35">
        <v>0</v>
      </c>
      <c r="AS720" s="35">
        <v>0</v>
      </c>
      <c r="AT720" s="35">
        <v>0</v>
      </c>
      <c r="AU720" s="31" t="str">
        <f t="shared" si="14"/>
        <v>库存为0</v>
      </c>
      <c r="AV720" s="36" t="str">
        <f>IFERROR(时间!$B$4+AU720,"上周无销量")</f>
        <v>上周无销量</v>
      </c>
    </row>
    <row r="721" spans="1:48">
      <c r="A721" s="21" t="s">
        <v>1470</v>
      </c>
      <c r="B721" t="s">
        <v>1471</v>
      </c>
      <c r="C721" t="s">
        <v>1469</v>
      </c>
      <c r="D721" s="31">
        <v>0</v>
      </c>
      <c r="E721" s="31">
        <v>0</v>
      </c>
      <c r="F721" s="31">
        <v>0</v>
      </c>
      <c r="G721" s="31">
        <v>0</v>
      </c>
      <c r="H721" s="32">
        <v>0</v>
      </c>
      <c r="I721">
        <v>0</v>
      </c>
      <c r="J721" s="33">
        <v>0</v>
      </c>
      <c r="K721" s="33">
        <v>0</v>
      </c>
      <c r="L721" s="33">
        <v>0</v>
      </c>
      <c r="M721">
        <v>0</v>
      </c>
      <c r="N721">
        <v>0</v>
      </c>
      <c r="O721">
        <v>0</v>
      </c>
      <c r="P721" t="s">
        <v>54</v>
      </c>
      <c r="Q721" t="s">
        <v>54</v>
      </c>
      <c r="R721" t="s">
        <v>54</v>
      </c>
      <c r="S721" t="s">
        <v>54</v>
      </c>
      <c r="T721" t="s">
        <v>54</v>
      </c>
      <c r="U721" t="s">
        <v>54</v>
      </c>
      <c r="V721" t="s">
        <v>54</v>
      </c>
      <c r="W721" t="s">
        <v>54</v>
      </c>
      <c r="X721" s="23" t="s">
        <v>54</v>
      </c>
      <c r="Y721" s="23" t="s">
        <v>54</v>
      </c>
      <c r="Z721" s="23" t="s">
        <v>54</v>
      </c>
      <c r="AA721" s="23" t="s">
        <v>54</v>
      </c>
      <c r="AB721" t="s">
        <v>54</v>
      </c>
      <c r="AC721" t="s">
        <v>54</v>
      </c>
      <c r="AD721" t="s">
        <v>54</v>
      </c>
      <c r="AE721" t="s">
        <v>54</v>
      </c>
      <c r="AF721" s="23" t="s">
        <v>54</v>
      </c>
      <c r="AG721" s="23" t="s">
        <v>54</v>
      </c>
      <c r="AH721" s="23" t="s">
        <v>54</v>
      </c>
      <c r="AI721" s="23" t="s">
        <v>54</v>
      </c>
      <c r="AJ721">
        <v>0</v>
      </c>
      <c r="AK721">
        <v>0</v>
      </c>
      <c r="AL721">
        <v>0</v>
      </c>
      <c r="AM721">
        <v>0</v>
      </c>
      <c r="AN721" s="23" t="e">
        <v>#DIV/0!</v>
      </c>
      <c r="AO721" s="23" t="e">
        <v>#DIV/0!</v>
      </c>
      <c r="AP721" s="23" t="e">
        <v>#DIV/0!</v>
      </c>
      <c r="AQ721" s="23" t="e">
        <v>#DIV/0!</v>
      </c>
      <c r="AR721" s="35">
        <v>0</v>
      </c>
      <c r="AS721" s="35">
        <v>0</v>
      </c>
      <c r="AT721" s="35">
        <v>0</v>
      </c>
      <c r="AU721" s="31" t="str">
        <f t="shared" si="14"/>
        <v>库存为0</v>
      </c>
      <c r="AV721" s="36" t="str">
        <f>IFERROR(时间!$B$4+AU721,"上周无销量")</f>
        <v>上周无销量</v>
      </c>
    </row>
    <row r="722" spans="1:48">
      <c r="A722" s="21" t="s">
        <v>1472</v>
      </c>
      <c r="B722" t="s">
        <v>1473</v>
      </c>
      <c r="C722" t="s">
        <v>1469</v>
      </c>
      <c r="D722" s="31">
        <v>0</v>
      </c>
      <c r="E722" s="31">
        <v>0</v>
      </c>
      <c r="F722" s="31">
        <v>0</v>
      </c>
      <c r="G722" s="31">
        <v>0</v>
      </c>
      <c r="H722" s="32">
        <v>0</v>
      </c>
      <c r="I722">
        <v>0</v>
      </c>
      <c r="J722" s="33">
        <v>0</v>
      </c>
      <c r="K722" s="33">
        <v>0</v>
      </c>
      <c r="L722" s="33">
        <v>0</v>
      </c>
      <c r="M722">
        <v>0</v>
      </c>
      <c r="N722">
        <v>0</v>
      </c>
      <c r="O722">
        <v>0</v>
      </c>
      <c r="P722" t="s">
        <v>54</v>
      </c>
      <c r="Q722" t="s">
        <v>54</v>
      </c>
      <c r="R722" t="s">
        <v>54</v>
      </c>
      <c r="S722" t="s">
        <v>54</v>
      </c>
      <c r="T722" t="s">
        <v>54</v>
      </c>
      <c r="U722" t="s">
        <v>54</v>
      </c>
      <c r="V722" t="s">
        <v>54</v>
      </c>
      <c r="W722" t="s">
        <v>54</v>
      </c>
      <c r="X722" s="23" t="s">
        <v>54</v>
      </c>
      <c r="Y722" s="23" t="s">
        <v>54</v>
      </c>
      <c r="Z722" s="23" t="s">
        <v>54</v>
      </c>
      <c r="AA722" s="23" t="s">
        <v>54</v>
      </c>
      <c r="AB722" t="s">
        <v>54</v>
      </c>
      <c r="AC722" t="s">
        <v>54</v>
      </c>
      <c r="AD722" t="s">
        <v>54</v>
      </c>
      <c r="AE722" t="s">
        <v>54</v>
      </c>
      <c r="AF722" s="23" t="s">
        <v>54</v>
      </c>
      <c r="AG722" s="23" t="s">
        <v>54</v>
      </c>
      <c r="AH722" s="23" t="s">
        <v>54</v>
      </c>
      <c r="AI722" s="23" t="s">
        <v>54</v>
      </c>
      <c r="AJ722">
        <v>0</v>
      </c>
      <c r="AK722">
        <v>0</v>
      </c>
      <c r="AL722">
        <v>0</v>
      </c>
      <c r="AM722">
        <v>0</v>
      </c>
      <c r="AN722" s="23" t="e">
        <v>#DIV/0!</v>
      </c>
      <c r="AO722" s="23" t="e">
        <v>#DIV/0!</v>
      </c>
      <c r="AP722" s="23" t="e">
        <v>#DIV/0!</v>
      </c>
      <c r="AQ722" s="23" t="e">
        <v>#DIV/0!</v>
      </c>
      <c r="AR722" s="35">
        <v>0</v>
      </c>
      <c r="AS722" s="35">
        <v>0</v>
      </c>
      <c r="AT722" s="35">
        <v>0</v>
      </c>
      <c r="AU722" s="31" t="str">
        <f t="shared" si="14"/>
        <v>库存为0</v>
      </c>
      <c r="AV722" s="36" t="str">
        <f>IFERROR(时间!$B$4+AU722,"上周无销量")</f>
        <v>上周无销量</v>
      </c>
    </row>
    <row r="723" spans="1:48">
      <c r="A723" s="21" t="s">
        <v>1474</v>
      </c>
      <c r="B723" t="s">
        <v>1475</v>
      </c>
      <c r="C723" t="s">
        <v>1469</v>
      </c>
      <c r="D723" s="31">
        <v>0</v>
      </c>
      <c r="E723" s="31">
        <v>0</v>
      </c>
      <c r="F723" s="31">
        <v>0</v>
      </c>
      <c r="G723" s="31">
        <v>0</v>
      </c>
      <c r="H723" s="32">
        <v>0</v>
      </c>
      <c r="I723">
        <v>0</v>
      </c>
      <c r="J723" s="33">
        <v>0</v>
      </c>
      <c r="K723" s="33">
        <v>0</v>
      </c>
      <c r="L723" s="33">
        <v>0</v>
      </c>
      <c r="M723">
        <v>0</v>
      </c>
      <c r="N723">
        <v>0</v>
      </c>
      <c r="O723">
        <v>0</v>
      </c>
      <c r="P723" t="s">
        <v>54</v>
      </c>
      <c r="Q723" t="s">
        <v>54</v>
      </c>
      <c r="R723" t="s">
        <v>54</v>
      </c>
      <c r="S723" t="s">
        <v>54</v>
      </c>
      <c r="T723" t="s">
        <v>54</v>
      </c>
      <c r="U723" t="s">
        <v>54</v>
      </c>
      <c r="V723" t="s">
        <v>54</v>
      </c>
      <c r="W723" t="s">
        <v>54</v>
      </c>
      <c r="X723" s="23" t="s">
        <v>54</v>
      </c>
      <c r="Y723" s="23" t="s">
        <v>54</v>
      </c>
      <c r="Z723" s="23" t="s">
        <v>54</v>
      </c>
      <c r="AA723" s="23" t="s">
        <v>54</v>
      </c>
      <c r="AB723" t="s">
        <v>54</v>
      </c>
      <c r="AC723" t="s">
        <v>54</v>
      </c>
      <c r="AD723" t="s">
        <v>54</v>
      </c>
      <c r="AE723" t="s">
        <v>54</v>
      </c>
      <c r="AF723" s="23" t="s">
        <v>54</v>
      </c>
      <c r="AG723" s="23" t="s">
        <v>54</v>
      </c>
      <c r="AH723" s="23" t="s">
        <v>54</v>
      </c>
      <c r="AI723" s="23" t="s">
        <v>54</v>
      </c>
      <c r="AJ723">
        <v>0</v>
      </c>
      <c r="AK723">
        <v>0</v>
      </c>
      <c r="AL723">
        <v>0</v>
      </c>
      <c r="AM723">
        <v>0</v>
      </c>
      <c r="AN723" s="23" t="e">
        <v>#DIV/0!</v>
      </c>
      <c r="AO723" s="23" t="e">
        <v>#DIV/0!</v>
      </c>
      <c r="AP723" s="23" t="e">
        <v>#DIV/0!</v>
      </c>
      <c r="AQ723" s="23" t="e">
        <v>#DIV/0!</v>
      </c>
      <c r="AR723" s="35">
        <v>0</v>
      </c>
      <c r="AS723" s="35">
        <v>0</v>
      </c>
      <c r="AT723" s="35">
        <v>0</v>
      </c>
      <c r="AU723" s="31" t="str">
        <f t="shared" si="14"/>
        <v>库存为0</v>
      </c>
      <c r="AV723" s="36" t="str">
        <f>IFERROR(时间!$B$4+AU723,"上周无销量")</f>
        <v>上周无销量</v>
      </c>
    </row>
    <row r="724" spans="1:48">
      <c r="A724" s="21" t="s">
        <v>1476</v>
      </c>
      <c r="B724" t="s">
        <v>1477</v>
      </c>
      <c r="C724" t="s">
        <v>1469</v>
      </c>
      <c r="D724" s="31">
        <v>0</v>
      </c>
      <c r="E724" s="31">
        <v>0</v>
      </c>
      <c r="F724" s="31">
        <v>0</v>
      </c>
      <c r="G724" s="31">
        <v>0</v>
      </c>
      <c r="H724" s="32">
        <v>0</v>
      </c>
      <c r="I724">
        <v>0</v>
      </c>
      <c r="J724" s="33">
        <v>0</v>
      </c>
      <c r="K724" s="33">
        <v>0</v>
      </c>
      <c r="L724" s="33">
        <v>0</v>
      </c>
      <c r="M724">
        <v>0</v>
      </c>
      <c r="N724">
        <v>0</v>
      </c>
      <c r="O724">
        <v>0</v>
      </c>
      <c r="P724" t="s">
        <v>54</v>
      </c>
      <c r="Q724" t="s">
        <v>54</v>
      </c>
      <c r="R724" t="s">
        <v>54</v>
      </c>
      <c r="S724" t="s">
        <v>54</v>
      </c>
      <c r="T724" t="s">
        <v>54</v>
      </c>
      <c r="U724" t="s">
        <v>54</v>
      </c>
      <c r="V724" t="s">
        <v>54</v>
      </c>
      <c r="W724" t="s">
        <v>54</v>
      </c>
      <c r="X724" s="23" t="s">
        <v>54</v>
      </c>
      <c r="Y724" s="23" t="s">
        <v>54</v>
      </c>
      <c r="Z724" s="23" t="s">
        <v>54</v>
      </c>
      <c r="AA724" s="23" t="s">
        <v>54</v>
      </c>
      <c r="AB724" t="s">
        <v>54</v>
      </c>
      <c r="AC724" t="s">
        <v>54</v>
      </c>
      <c r="AD724" t="s">
        <v>54</v>
      </c>
      <c r="AE724" t="s">
        <v>54</v>
      </c>
      <c r="AF724" s="23" t="s">
        <v>54</v>
      </c>
      <c r="AG724" s="23" t="s">
        <v>54</v>
      </c>
      <c r="AH724" s="23" t="s">
        <v>54</v>
      </c>
      <c r="AI724" s="23" t="s">
        <v>54</v>
      </c>
      <c r="AJ724">
        <v>0</v>
      </c>
      <c r="AK724">
        <v>0</v>
      </c>
      <c r="AL724">
        <v>0</v>
      </c>
      <c r="AM724">
        <v>0</v>
      </c>
      <c r="AN724" s="23" t="e">
        <v>#DIV/0!</v>
      </c>
      <c r="AO724" s="23" t="e">
        <v>#DIV/0!</v>
      </c>
      <c r="AP724" s="23" t="e">
        <v>#DIV/0!</v>
      </c>
      <c r="AQ724" s="23" t="e">
        <v>#DIV/0!</v>
      </c>
      <c r="AR724" s="35">
        <v>0</v>
      </c>
      <c r="AS724" s="35">
        <v>0</v>
      </c>
      <c r="AT724" s="35">
        <v>0</v>
      </c>
      <c r="AU724" s="31" t="str">
        <f t="shared" si="14"/>
        <v>库存为0</v>
      </c>
      <c r="AV724" s="36" t="str">
        <f>IFERROR(时间!$B$4+AU724,"上周无销量")</f>
        <v>上周无销量</v>
      </c>
    </row>
    <row r="725" spans="1:48">
      <c r="A725" s="21" t="s">
        <v>1478</v>
      </c>
      <c r="B725" t="s">
        <v>1479</v>
      </c>
      <c r="C725" t="s">
        <v>1469</v>
      </c>
      <c r="D725" s="31">
        <v>0</v>
      </c>
      <c r="E725" s="31">
        <v>0</v>
      </c>
      <c r="F725" s="31">
        <v>0</v>
      </c>
      <c r="G725" s="31">
        <v>0</v>
      </c>
      <c r="H725" s="32">
        <v>0</v>
      </c>
      <c r="I725">
        <v>0</v>
      </c>
      <c r="J725" s="33">
        <v>0</v>
      </c>
      <c r="K725" s="33">
        <v>0</v>
      </c>
      <c r="L725" s="33">
        <v>0</v>
      </c>
      <c r="M725">
        <v>0</v>
      </c>
      <c r="N725">
        <v>0</v>
      </c>
      <c r="O725">
        <v>0</v>
      </c>
      <c r="P725" t="s">
        <v>54</v>
      </c>
      <c r="Q725" t="s">
        <v>54</v>
      </c>
      <c r="R725" t="s">
        <v>54</v>
      </c>
      <c r="S725" t="s">
        <v>54</v>
      </c>
      <c r="T725" t="s">
        <v>54</v>
      </c>
      <c r="U725" t="s">
        <v>54</v>
      </c>
      <c r="V725" t="s">
        <v>54</v>
      </c>
      <c r="W725" t="s">
        <v>54</v>
      </c>
      <c r="X725" s="23" t="s">
        <v>54</v>
      </c>
      <c r="Y725" s="23" t="s">
        <v>54</v>
      </c>
      <c r="Z725" s="23" t="s">
        <v>54</v>
      </c>
      <c r="AA725" s="23" t="s">
        <v>54</v>
      </c>
      <c r="AB725" t="s">
        <v>54</v>
      </c>
      <c r="AC725" t="s">
        <v>54</v>
      </c>
      <c r="AD725" t="s">
        <v>54</v>
      </c>
      <c r="AE725" t="s">
        <v>54</v>
      </c>
      <c r="AF725" s="23" t="s">
        <v>54</v>
      </c>
      <c r="AG725" s="23" t="s">
        <v>54</v>
      </c>
      <c r="AH725" s="23" t="s">
        <v>54</v>
      </c>
      <c r="AI725" s="23" t="s">
        <v>54</v>
      </c>
      <c r="AJ725">
        <v>0</v>
      </c>
      <c r="AK725">
        <v>0</v>
      </c>
      <c r="AL725">
        <v>0</v>
      </c>
      <c r="AM725">
        <v>0</v>
      </c>
      <c r="AN725" s="23" t="e">
        <v>#DIV/0!</v>
      </c>
      <c r="AO725" s="23" t="e">
        <v>#DIV/0!</v>
      </c>
      <c r="AP725" s="23" t="e">
        <v>#DIV/0!</v>
      </c>
      <c r="AQ725" s="23" t="e">
        <v>#DIV/0!</v>
      </c>
      <c r="AR725" s="35">
        <v>0</v>
      </c>
      <c r="AS725" s="35">
        <v>0</v>
      </c>
      <c r="AT725" s="35">
        <v>0</v>
      </c>
      <c r="AU725" s="31" t="str">
        <f t="shared" si="14"/>
        <v>库存为0</v>
      </c>
      <c r="AV725" s="36" t="str">
        <f>IFERROR(时间!$B$4+AU725,"上周无销量")</f>
        <v>上周无销量</v>
      </c>
    </row>
    <row r="726" spans="1:48">
      <c r="A726" s="21" t="s">
        <v>1480</v>
      </c>
      <c r="B726" t="s">
        <v>1481</v>
      </c>
      <c r="C726" t="s">
        <v>1469</v>
      </c>
      <c r="D726" s="31">
        <v>0</v>
      </c>
      <c r="E726" s="31">
        <v>0</v>
      </c>
      <c r="F726" s="31">
        <v>0</v>
      </c>
      <c r="G726" s="31">
        <v>0</v>
      </c>
      <c r="H726" s="32">
        <v>0</v>
      </c>
      <c r="I726">
        <v>0</v>
      </c>
      <c r="J726" s="33">
        <v>0</v>
      </c>
      <c r="K726" s="33">
        <v>0</v>
      </c>
      <c r="L726" s="33">
        <v>0</v>
      </c>
      <c r="M726">
        <v>0</v>
      </c>
      <c r="N726">
        <v>0</v>
      </c>
      <c r="O726">
        <v>0</v>
      </c>
      <c r="P726" t="s">
        <v>54</v>
      </c>
      <c r="Q726" t="s">
        <v>54</v>
      </c>
      <c r="R726" t="s">
        <v>54</v>
      </c>
      <c r="S726" t="s">
        <v>54</v>
      </c>
      <c r="T726" t="s">
        <v>54</v>
      </c>
      <c r="U726" t="s">
        <v>54</v>
      </c>
      <c r="V726" t="s">
        <v>54</v>
      </c>
      <c r="W726" t="s">
        <v>54</v>
      </c>
      <c r="X726" s="23" t="s">
        <v>54</v>
      </c>
      <c r="Y726" s="23" t="s">
        <v>54</v>
      </c>
      <c r="Z726" s="23" t="s">
        <v>54</v>
      </c>
      <c r="AA726" s="23" t="s">
        <v>54</v>
      </c>
      <c r="AB726" t="s">
        <v>54</v>
      </c>
      <c r="AC726" t="s">
        <v>54</v>
      </c>
      <c r="AD726" t="s">
        <v>54</v>
      </c>
      <c r="AE726" t="s">
        <v>54</v>
      </c>
      <c r="AF726" s="23" t="s">
        <v>54</v>
      </c>
      <c r="AG726" s="23" t="s">
        <v>54</v>
      </c>
      <c r="AH726" s="23" t="s">
        <v>54</v>
      </c>
      <c r="AI726" s="23" t="s">
        <v>54</v>
      </c>
      <c r="AJ726">
        <v>0</v>
      </c>
      <c r="AK726">
        <v>0</v>
      </c>
      <c r="AL726">
        <v>0</v>
      </c>
      <c r="AM726">
        <v>0</v>
      </c>
      <c r="AN726" s="23" t="e">
        <v>#DIV/0!</v>
      </c>
      <c r="AO726" s="23" t="e">
        <v>#DIV/0!</v>
      </c>
      <c r="AP726" s="23" t="e">
        <v>#DIV/0!</v>
      </c>
      <c r="AQ726" s="23" t="e">
        <v>#DIV/0!</v>
      </c>
      <c r="AR726" s="35">
        <v>0</v>
      </c>
      <c r="AS726" s="35">
        <v>0</v>
      </c>
      <c r="AT726" s="35">
        <v>0</v>
      </c>
      <c r="AU726" s="31" t="str">
        <f t="shared" si="14"/>
        <v>库存为0</v>
      </c>
      <c r="AV726" s="36" t="str">
        <f>IFERROR(时间!$B$4+AU726,"上周无销量")</f>
        <v>上周无销量</v>
      </c>
    </row>
    <row r="727" spans="1:48">
      <c r="A727" s="21" t="s">
        <v>1482</v>
      </c>
      <c r="B727" t="s">
        <v>1483</v>
      </c>
      <c r="C727" t="s">
        <v>1469</v>
      </c>
      <c r="D727" s="31">
        <v>0</v>
      </c>
      <c r="E727" s="31">
        <v>0</v>
      </c>
      <c r="F727" s="31">
        <v>0</v>
      </c>
      <c r="G727" s="31">
        <v>0</v>
      </c>
      <c r="H727" s="32">
        <v>0</v>
      </c>
      <c r="I727">
        <v>0</v>
      </c>
      <c r="J727" s="33">
        <v>0</v>
      </c>
      <c r="K727" s="33">
        <v>0</v>
      </c>
      <c r="L727" s="33">
        <v>0</v>
      </c>
      <c r="M727">
        <v>0</v>
      </c>
      <c r="N727">
        <v>0</v>
      </c>
      <c r="O727">
        <v>0</v>
      </c>
      <c r="P727" t="s">
        <v>54</v>
      </c>
      <c r="Q727" t="s">
        <v>54</v>
      </c>
      <c r="R727" t="s">
        <v>54</v>
      </c>
      <c r="S727" t="s">
        <v>54</v>
      </c>
      <c r="T727" t="s">
        <v>54</v>
      </c>
      <c r="U727" t="s">
        <v>54</v>
      </c>
      <c r="V727" t="s">
        <v>54</v>
      </c>
      <c r="W727" t="s">
        <v>54</v>
      </c>
      <c r="X727" s="23" t="s">
        <v>54</v>
      </c>
      <c r="Y727" s="23" t="s">
        <v>54</v>
      </c>
      <c r="Z727" s="23" t="s">
        <v>54</v>
      </c>
      <c r="AA727" s="23" t="s">
        <v>54</v>
      </c>
      <c r="AB727" t="s">
        <v>54</v>
      </c>
      <c r="AC727" t="s">
        <v>54</v>
      </c>
      <c r="AD727" t="s">
        <v>54</v>
      </c>
      <c r="AE727" t="s">
        <v>54</v>
      </c>
      <c r="AF727" s="23" t="s">
        <v>54</v>
      </c>
      <c r="AG727" s="23" t="s">
        <v>54</v>
      </c>
      <c r="AH727" s="23" t="s">
        <v>54</v>
      </c>
      <c r="AI727" s="23" t="s">
        <v>54</v>
      </c>
      <c r="AJ727">
        <v>0</v>
      </c>
      <c r="AK727">
        <v>0</v>
      </c>
      <c r="AL727">
        <v>0</v>
      </c>
      <c r="AM727">
        <v>0</v>
      </c>
      <c r="AN727" s="23" t="e">
        <v>#DIV/0!</v>
      </c>
      <c r="AO727" s="23" t="e">
        <v>#DIV/0!</v>
      </c>
      <c r="AP727" s="23" t="e">
        <v>#DIV/0!</v>
      </c>
      <c r="AQ727" s="23" t="e">
        <v>#DIV/0!</v>
      </c>
      <c r="AR727" s="35">
        <v>0</v>
      </c>
      <c r="AS727" s="35">
        <v>0</v>
      </c>
      <c r="AT727" s="35">
        <v>0</v>
      </c>
      <c r="AU727" s="31" t="str">
        <f t="shared" si="14"/>
        <v>库存为0</v>
      </c>
      <c r="AV727" s="36" t="str">
        <f>IFERROR(时间!$B$4+AU727,"上周无销量")</f>
        <v>上周无销量</v>
      </c>
    </row>
    <row r="728" spans="1:48">
      <c r="A728" s="21" t="s">
        <v>1484</v>
      </c>
      <c r="B728" t="s">
        <v>1485</v>
      </c>
      <c r="C728" t="s">
        <v>1469</v>
      </c>
      <c r="D728" s="31">
        <v>0</v>
      </c>
      <c r="E728" s="31">
        <v>0</v>
      </c>
      <c r="F728" s="31">
        <v>0</v>
      </c>
      <c r="G728" s="31">
        <v>0</v>
      </c>
      <c r="H728" s="32">
        <v>0</v>
      </c>
      <c r="I728">
        <v>0</v>
      </c>
      <c r="J728" s="33">
        <v>0</v>
      </c>
      <c r="K728" s="33">
        <v>0</v>
      </c>
      <c r="L728" s="33">
        <v>0</v>
      </c>
      <c r="M728">
        <v>0</v>
      </c>
      <c r="N728">
        <v>0</v>
      </c>
      <c r="O728">
        <v>0</v>
      </c>
      <c r="P728" t="s">
        <v>54</v>
      </c>
      <c r="Q728" t="s">
        <v>54</v>
      </c>
      <c r="R728" t="s">
        <v>54</v>
      </c>
      <c r="S728" t="s">
        <v>54</v>
      </c>
      <c r="T728" t="s">
        <v>54</v>
      </c>
      <c r="U728" t="s">
        <v>54</v>
      </c>
      <c r="V728" t="s">
        <v>54</v>
      </c>
      <c r="W728" t="s">
        <v>54</v>
      </c>
      <c r="X728" s="23" t="s">
        <v>54</v>
      </c>
      <c r="Y728" s="23" t="s">
        <v>54</v>
      </c>
      <c r="Z728" s="23" t="s">
        <v>54</v>
      </c>
      <c r="AA728" s="23" t="s">
        <v>54</v>
      </c>
      <c r="AB728" t="s">
        <v>54</v>
      </c>
      <c r="AC728" t="s">
        <v>54</v>
      </c>
      <c r="AD728" t="s">
        <v>54</v>
      </c>
      <c r="AE728" t="s">
        <v>54</v>
      </c>
      <c r="AF728" s="23" t="s">
        <v>54</v>
      </c>
      <c r="AG728" s="23" t="s">
        <v>54</v>
      </c>
      <c r="AH728" s="23" t="s">
        <v>54</v>
      </c>
      <c r="AI728" s="23" t="s">
        <v>54</v>
      </c>
      <c r="AJ728">
        <v>0</v>
      </c>
      <c r="AK728">
        <v>0</v>
      </c>
      <c r="AL728">
        <v>0</v>
      </c>
      <c r="AM728">
        <v>0</v>
      </c>
      <c r="AN728" s="23" t="e">
        <v>#DIV/0!</v>
      </c>
      <c r="AO728" s="23" t="e">
        <v>#DIV/0!</v>
      </c>
      <c r="AP728" s="23" t="e">
        <v>#DIV/0!</v>
      </c>
      <c r="AQ728" s="23" t="e">
        <v>#DIV/0!</v>
      </c>
      <c r="AR728" s="35">
        <v>0</v>
      </c>
      <c r="AS728" s="35">
        <v>0</v>
      </c>
      <c r="AT728" s="35">
        <v>0</v>
      </c>
      <c r="AU728" s="31" t="str">
        <f t="shared" si="14"/>
        <v>库存为0</v>
      </c>
      <c r="AV728" s="36" t="str">
        <f>IFERROR(时间!$B$4+AU728,"上周无销量")</f>
        <v>上周无销量</v>
      </c>
    </row>
    <row r="729" spans="1:48">
      <c r="A729" s="21" t="s">
        <v>1486</v>
      </c>
      <c r="B729" t="s">
        <v>1487</v>
      </c>
      <c r="C729" t="s">
        <v>1469</v>
      </c>
      <c r="D729" s="31">
        <v>0</v>
      </c>
      <c r="E729" s="31">
        <v>0</v>
      </c>
      <c r="F729" s="31">
        <v>0</v>
      </c>
      <c r="G729" s="31">
        <v>0</v>
      </c>
      <c r="H729" s="32">
        <v>0</v>
      </c>
      <c r="I729">
        <v>0</v>
      </c>
      <c r="J729" s="33">
        <v>0</v>
      </c>
      <c r="K729" s="33">
        <v>0</v>
      </c>
      <c r="L729" s="33">
        <v>0</v>
      </c>
      <c r="M729">
        <v>0</v>
      </c>
      <c r="N729">
        <v>0</v>
      </c>
      <c r="O729">
        <v>0</v>
      </c>
      <c r="P729" t="s">
        <v>54</v>
      </c>
      <c r="Q729" t="s">
        <v>54</v>
      </c>
      <c r="R729" t="s">
        <v>54</v>
      </c>
      <c r="S729" t="s">
        <v>54</v>
      </c>
      <c r="T729" t="s">
        <v>54</v>
      </c>
      <c r="U729" t="s">
        <v>54</v>
      </c>
      <c r="V729" t="s">
        <v>54</v>
      </c>
      <c r="W729" t="s">
        <v>54</v>
      </c>
      <c r="X729" s="23" t="s">
        <v>54</v>
      </c>
      <c r="Y729" s="23" t="s">
        <v>54</v>
      </c>
      <c r="Z729" s="23" t="s">
        <v>54</v>
      </c>
      <c r="AA729" s="23" t="s">
        <v>54</v>
      </c>
      <c r="AB729" t="s">
        <v>54</v>
      </c>
      <c r="AC729" t="s">
        <v>54</v>
      </c>
      <c r="AD729" t="s">
        <v>54</v>
      </c>
      <c r="AE729" t="s">
        <v>54</v>
      </c>
      <c r="AF729" s="23" t="s">
        <v>54</v>
      </c>
      <c r="AG729" s="23" t="s">
        <v>54</v>
      </c>
      <c r="AH729" s="23" t="s">
        <v>54</v>
      </c>
      <c r="AI729" s="23" t="s">
        <v>54</v>
      </c>
      <c r="AJ729">
        <v>0</v>
      </c>
      <c r="AK729">
        <v>0</v>
      </c>
      <c r="AL729">
        <v>0</v>
      </c>
      <c r="AM729">
        <v>0</v>
      </c>
      <c r="AN729" s="23" t="e">
        <v>#DIV/0!</v>
      </c>
      <c r="AO729" s="23" t="e">
        <v>#DIV/0!</v>
      </c>
      <c r="AP729" s="23" t="e">
        <v>#DIV/0!</v>
      </c>
      <c r="AQ729" s="23" t="e">
        <v>#DIV/0!</v>
      </c>
      <c r="AR729" s="35">
        <v>0</v>
      </c>
      <c r="AS729" s="35">
        <v>0</v>
      </c>
      <c r="AT729" s="35">
        <v>0</v>
      </c>
      <c r="AU729" s="31" t="str">
        <f t="shared" si="14"/>
        <v>库存为0</v>
      </c>
      <c r="AV729" s="36" t="str">
        <f>IFERROR(时间!$B$4+AU729,"上周无销量")</f>
        <v>上周无销量</v>
      </c>
    </row>
    <row r="730" spans="1:48">
      <c r="A730" s="21" t="s">
        <v>1488</v>
      </c>
      <c r="B730" t="s">
        <v>1489</v>
      </c>
      <c r="C730" t="s">
        <v>1469</v>
      </c>
      <c r="D730" s="31">
        <v>0</v>
      </c>
      <c r="E730" s="31">
        <v>0</v>
      </c>
      <c r="F730" s="31">
        <v>0</v>
      </c>
      <c r="G730" s="31">
        <v>0</v>
      </c>
      <c r="H730" s="32">
        <v>0</v>
      </c>
      <c r="I730">
        <v>0</v>
      </c>
      <c r="J730" s="33">
        <v>0</v>
      </c>
      <c r="K730" s="33">
        <v>0</v>
      </c>
      <c r="L730" s="33">
        <v>0</v>
      </c>
      <c r="M730">
        <v>0</v>
      </c>
      <c r="N730">
        <v>0</v>
      </c>
      <c r="O730">
        <v>0</v>
      </c>
      <c r="P730" t="s">
        <v>54</v>
      </c>
      <c r="Q730" t="s">
        <v>54</v>
      </c>
      <c r="R730" t="s">
        <v>54</v>
      </c>
      <c r="S730" t="s">
        <v>54</v>
      </c>
      <c r="T730" t="s">
        <v>54</v>
      </c>
      <c r="U730" t="s">
        <v>54</v>
      </c>
      <c r="V730" t="s">
        <v>54</v>
      </c>
      <c r="W730" t="s">
        <v>54</v>
      </c>
      <c r="X730" s="23" t="s">
        <v>54</v>
      </c>
      <c r="Y730" s="23" t="s">
        <v>54</v>
      </c>
      <c r="Z730" s="23" t="s">
        <v>54</v>
      </c>
      <c r="AA730" s="23" t="s">
        <v>54</v>
      </c>
      <c r="AB730" t="s">
        <v>54</v>
      </c>
      <c r="AC730" t="s">
        <v>54</v>
      </c>
      <c r="AD730" t="s">
        <v>54</v>
      </c>
      <c r="AE730" t="s">
        <v>54</v>
      </c>
      <c r="AF730" s="23" t="s">
        <v>54</v>
      </c>
      <c r="AG730" s="23" t="s">
        <v>54</v>
      </c>
      <c r="AH730" s="23" t="s">
        <v>54</v>
      </c>
      <c r="AI730" s="23" t="s">
        <v>54</v>
      </c>
      <c r="AJ730">
        <v>0</v>
      </c>
      <c r="AK730">
        <v>0</v>
      </c>
      <c r="AL730">
        <v>0</v>
      </c>
      <c r="AM730">
        <v>0</v>
      </c>
      <c r="AN730" s="23" t="e">
        <v>#DIV/0!</v>
      </c>
      <c r="AO730" s="23" t="e">
        <v>#DIV/0!</v>
      </c>
      <c r="AP730" s="23" t="e">
        <v>#DIV/0!</v>
      </c>
      <c r="AQ730" s="23" t="e">
        <v>#DIV/0!</v>
      </c>
      <c r="AR730" s="35">
        <v>0</v>
      </c>
      <c r="AS730" s="35">
        <v>0</v>
      </c>
      <c r="AT730" s="35">
        <v>0</v>
      </c>
      <c r="AU730" s="31" t="str">
        <f t="shared" si="14"/>
        <v>库存为0</v>
      </c>
      <c r="AV730" s="36" t="str">
        <f>IFERROR(时间!$B$4+AU730,"上周无销量")</f>
        <v>上周无销量</v>
      </c>
    </row>
    <row r="731" spans="1:48">
      <c r="A731" s="21" t="s">
        <v>1490</v>
      </c>
      <c r="B731" t="s">
        <v>1491</v>
      </c>
      <c r="C731" t="s">
        <v>1469</v>
      </c>
      <c r="D731" s="31">
        <v>0</v>
      </c>
      <c r="E731" s="31">
        <v>0</v>
      </c>
      <c r="F731" s="31">
        <v>0</v>
      </c>
      <c r="G731" s="31">
        <v>0</v>
      </c>
      <c r="H731" s="32">
        <v>0</v>
      </c>
      <c r="I731">
        <v>0</v>
      </c>
      <c r="J731" s="33">
        <v>0</v>
      </c>
      <c r="K731" s="33">
        <v>0</v>
      </c>
      <c r="L731" s="33">
        <v>0</v>
      </c>
      <c r="M731">
        <v>0</v>
      </c>
      <c r="N731">
        <v>0</v>
      </c>
      <c r="O731">
        <v>0</v>
      </c>
      <c r="P731" t="s">
        <v>54</v>
      </c>
      <c r="Q731" t="s">
        <v>54</v>
      </c>
      <c r="R731" t="s">
        <v>54</v>
      </c>
      <c r="S731" t="s">
        <v>54</v>
      </c>
      <c r="T731" t="s">
        <v>54</v>
      </c>
      <c r="U731" t="s">
        <v>54</v>
      </c>
      <c r="V731" t="s">
        <v>54</v>
      </c>
      <c r="W731" t="s">
        <v>54</v>
      </c>
      <c r="X731" s="23" t="s">
        <v>54</v>
      </c>
      <c r="Y731" s="23" t="s">
        <v>54</v>
      </c>
      <c r="Z731" s="23" t="s">
        <v>54</v>
      </c>
      <c r="AA731" s="23" t="s">
        <v>54</v>
      </c>
      <c r="AB731" t="s">
        <v>54</v>
      </c>
      <c r="AC731" t="s">
        <v>54</v>
      </c>
      <c r="AD731" t="s">
        <v>54</v>
      </c>
      <c r="AE731" t="s">
        <v>54</v>
      </c>
      <c r="AF731" s="23" t="s">
        <v>54</v>
      </c>
      <c r="AG731" s="23" t="s">
        <v>54</v>
      </c>
      <c r="AH731" s="23" t="s">
        <v>54</v>
      </c>
      <c r="AI731" s="23" t="s">
        <v>54</v>
      </c>
      <c r="AJ731">
        <v>0</v>
      </c>
      <c r="AK731">
        <v>0</v>
      </c>
      <c r="AL731">
        <v>0</v>
      </c>
      <c r="AM731">
        <v>0</v>
      </c>
      <c r="AN731" s="23" t="e">
        <v>#DIV/0!</v>
      </c>
      <c r="AO731" s="23" t="e">
        <v>#DIV/0!</v>
      </c>
      <c r="AP731" s="23" t="e">
        <v>#DIV/0!</v>
      </c>
      <c r="AQ731" s="23" t="e">
        <v>#DIV/0!</v>
      </c>
      <c r="AR731" s="35">
        <v>0</v>
      </c>
      <c r="AS731" s="35">
        <v>0</v>
      </c>
      <c r="AT731" s="35">
        <v>0</v>
      </c>
      <c r="AU731" s="31" t="str">
        <f t="shared" si="14"/>
        <v>库存为0</v>
      </c>
      <c r="AV731" s="36" t="str">
        <f>IFERROR(时间!$B$4+AU731,"上周无销量")</f>
        <v>上周无销量</v>
      </c>
    </row>
    <row r="732" spans="1:48">
      <c r="A732" s="21" t="s">
        <v>1492</v>
      </c>
      <c r="B732" t="s">
        <v>1493</v>
      </c>
      <c r="C732" t="s">
        <v>1469</v>
      </c>
      <c r="D732" s="31">
        <v>0</v>
      </c>
      <c r="E732" s="31">
        <v>0</v>
      </c>
      <c r="F732" s="31">
        <v>0</v>
      </c>
      <c r="G732" s="31">
        <v>0</v>
      </c>
      <c r="H732" s="32">
        <v>0</v>
      </c>
      <c r="I732">
        <v>0</v>
      </c>
      <c r="J732" s="33">
        <v>0</v>
      </c>
      <c r="K732" s="33">
        <v>0</v>
      </c>
      <c r="L732" s="33">
        <v>0</v>
      </c>
      <c r="M732">
        <v>0</v>
      </c>
      <c r="N732">
        <v>0</v>
      </c>
      <c r="O732">
        <v>0</v>
      </c>
      <c r="P732" t="s">
        <v>54</v>
      </c>
      <c r="Q732" t="s">
        <v>54</v>
      </c>
      <c r="R732" t="s">
        <v>54</v>
      </c>
      <c r="S732" t="s">
        <v>54</v>
      </c>
      <c r="T732" t="s">
        <v>54</v>
      </c>
      <c r="U732" t="s">
        <v>54</v>
      </c>
      <c r="V732" t="s">
        <v>54</v>
      </c>
      <c r="W732" t="s">
        <v>54</v>
      </c>
      <c r="X732" s="23" t="s">
        <v>54</v>
      </c>
      <c r="Y732" s="23" t="s">
        <v>54</v>
      </c>
      <c r="Z732" s="23" t="s">
        <v>54</v>
      </c>
      <c r="AA732" s="23" t="s">
        <v>54</v>
      </c>
      <c r="AB732" t="s">
        <v>54</v>
      </c>
      <c r="AC732" t="s">
        <v>54</v>
      </c>
      <c r="AD732" t="s">
        <v>54</v>
      </c>
      <c r="AE732" t="s">
        <v>54</v>
      </c>
      <c r="AF732" s="23" t="s">
        <v>54</v>
      </c>
      <c r="AG732" s="23" t="s">
        <v>54</v>
      </c>
      <c r="AH732" s="23" t="s">
        <v>54</v>
      </c>
      <c r="AI732" s="23" t="s">
        <v>54</v>
      </c>
      <c r="AJ732">
        <v>0</v>
      </c>
      <c r="AK732">
        <v>0</v>
      </c>
      <c r="AL732">
        <v>0</v>
      </c>
      <c r="AM732">
        <v>0</v>
      </c>
      <c r="AN732" s="23" t="e">
        <v>#DIV/0!</v>
      </c>
      <c r="AO732" s="23" t="e">
        <v>#DIV/0!</v>
      </c>
      <c r="AP732" s="23" t="e">
        <v>#DIV/0!</v>
      </c>
      <c r="AQ732" s="23" t="e">
        <v>#DIV/0!</v>
      </c>
      <c r="AR732" s="35">
        <v>0</v>
      </c>
      <c r="AS732" s="35">
        <v>0</v>
      </c>
      <c r="AT732" s="35">
        <v>0</v>
      </c>
      <c r="AU732" s="31" t="str">
        <f t="shared" si="14"/>
        <v>库存为0</v>
      </c>
      <c r="AV732" s="36" t="str">
        <f>IFERROR(时间!$B$4+AU732,"上周无销量")</f>
        <v>上周无销量</v>
      </c>
    </row>
    <row r="733" spans="1:48">
      <c r="A733" s="21" t="s">
        <v>1494</v>
      </c>
      <c r="B733" t="s">
        <v>1495</v>
      </c>
      <c r="C733" t="s">
        <v>1469</v>
      </c>
      <c r="D733" s="31">
        <v>0</v>
      </c>
      <c r="E733" s="31">
        <v>0</v>
      </c>
      <c r="F733" s="31">
        <v>0</v>
      </c>
      <c r="G733" s="31">
        <v>0</v>
      </c>
      <c r="H733" s="32">
        <v>0</v>
      </c>
      <c r="I733">
        <v>0</v>
      </c>
      <c r="J733" s="33">
        <v>0</v>
      </c>
      <c r="K733" s="33">
        <v>0</v>
      </c>
      <c r="L733" s="33">
        <v>0</v>
      </c>
      <c r="M733">
        <v>0</v>
      </c>
      <c r="N733">
        <v>0</v>
      </c>
      <c r="O733">
        <v>0</v>
      </c>
      <c r="P733" t="s">
        <v>54</v>
      </c>
      <c r="Q733" t="s">
        <v>54</v>
      </c>
      <c r="R733" t="s">
        <v>54</v>
      </c>
      <c r="S733" t="s">
        <v>54</v>
      </c>
      <c r="T733" t="s">
        <v>54</v>
      </c>
      <c r="U733" t="s">
        <v>54</v>
      </c>
      <c r="V733" t="s">
        <v>54</v>
      </c>
      <c r="W733" t="s">
        <v>54</v>
      </c>
      <c r="X733" s="23" t="s">
        <v>54</v>
      </c>
      <c r="Y733" s="23" t="s">
        <v>54</v>
      </c>
      <c r="Z733" s="23" t="s">
        <v>54</v>
      </c>
      <c r="AA733" s="23" t="s">
        <v>54</v>
      </c>
      <c r="AB733" t="s">
        <v>54</v>
      </c>
      <c r="AC733" t="s">
        <v>54</v>
      </c>
      <c r="AD733" t="s">
        <v>54</v>
      </c>
      <c r="AE733" t="s">
        <v>54</v>
      </c>
      <c r="AF733" s="23" t="s">
        <v>54</v>
      </c>
      <c r="AG733" s="23" t="s">
        <v>54</v>
      </c>
      <c r="AH733" s="23" t="s">
        <v>54</v>
      </c>
      <c r="AI733" s="23" t="s">
        <v>54</v>
      </c>
      <c r="AJ733">
        <v>0</v>
      </c>
      <c r="AK733">
        <v>0</v>
      </c>
      <c r="AL733">
        <v>0</v>
      </c>
      <c r="AM733">
        <v>0</v>
      </c>
      <c r="AN733" s="23" t="e">
        <v>#DIV/0!</v>
      </c>
      <c r="AO733" s="23" t="e">
        <v>#DIV/0!</v>
      </c>
      <c r="AP733" s="23" t="e">
        <v>#DIV/0!</v>
      </c>
      <c r="AQ733" s="23" t="e">
        <v>#DIV/0!</v>
      </c>
      <c r="AR733" s="35">
        <v>0</v>
      </c>
      <c r="AS733" s="35">
        <v>0</v>
      </c>
      <c r="AT733" s="35">
        <v>0</v>
      </c>
      <c r="AU733" s="31" t="str">
        <f t="shared" si="14"/>
        <v>库存为0</v>
      </c>
      <c r="AV733" s="36" t="str">
        <f>IFERROR(时间!$B$4+AU733,"上周无销量")</f>
        <v>上周无销量</v>
      </c>
    </row>
    <row r="734" spans="1:48">
      <c r="A734" s="21" t="s">
        <v>1496</v>
      </c>
      <c r="B734" t="s">
        <v>1497</v>
      </c>
      <c r="C734" t="s">
        <v>1469</v>
      </c>
      <c r="D734" s="31">
        <v>0</v>
      </c>
      <c r="E734" s="31">
        <v>0</v>
      </c>
      <c r="F734" s="31">
        <v>0</v>
      </c>
      <c r="G734" s="31">
        <v>0</v>
      </c>
      <c r="H734" s="32">
        <v>0</v>
      </c>
      <c r="I734">
        <v>0</v>
      </c>
      <c r="J734" s="33">
        <v>0</v>
      </c>
      <c r="K734" s="33">
        <v>0</v>
      </c>
      <c r="L734" s="33">
        <v>0</v>
      </c>
      <c r="M734">
        <v>0</v>
      </c>
      <c r="N734">
        <v>0</v>
      </c>
      <c r="O734">
        <v>0</v>
      </c>
      <c r="P734" t="s">
        <v>54</v>
      </c>
      <c r="Q734" t="s">
        <v>54</v>
      </c>
      <c r="R734" t="s">
        <v>54</v>
      </c>
      <c r="S734" t="s">
        <v>54</v>
      </c>
      <c r="T734" t="s">
        <v>54</v>
      </c>
      <c r="U734" t="s">
        <v>54</v>
      </c>
      <c r="V734" t="s">
        <v>54</v>
      </c>
      <c r="W734" t="s">
        <v>54</v>
      </c>
      <c r="X734" s="23" t="s">
        <v>54</v>
      </c>
      <c r="Y734" s="23" t="s">
        <v>54</v>
      </c>
      <c r="Z734" s="23" t="s">
        <v>54</v>
      </c>
      <c r="AA734" s="23" t="s">
        <v>54</v>
      </c>
      <c r="AB734" t="s">
        <v>54</v>
      </c>
      <c r="AC734" t="s">
        <v>54</v>
      </c>
      <c r="AD734" t="s">
        <v>54</v>
      </c>
      <c r="AE734" t="s">
        <v>54</v>
      </c>
      <c r="AF734" s="23" t="s">
        <v>54</v>
      </c>
      <c r="AG734" s="23" t="s">
        <v>54</v>
      </c>
      <c r="AH734" s="23" t="s">
        <v>54</v>
      </c>
      <c r="AI734" s="23" t="s">
        <v>54</v>
      </c>
      <c r="AJ734">
        <v>0</v>
      </c>
      <c r="AK734">
        <v>0</v>
      </c>
      <c r="AL734">
        <v>0</v>
      </c>
      <c r="AM734">
        <v>0</v>
      </c>
      <c r="AN734" s="23" t="e">
        <v>#DIV/0!</v>
      </c>
      <c r="AO734" s="23" t="e">
        <v>#DIV/0!</v>
      </c>
      <c r="AP734" s="23" t="e">
        <v>#DIV/0!</v>
      </c>
      <c r="AQ734" s="23" t="e">
        <v>#DIV/0!</v>
      </c>
      <c r="AR734" s="35">
        <v>0</v>
      </c>
      <c r="AS734" s="35">
        <v>0</v>
      </c>
      <c r="AT734" s="35">
        <v>0</v>
      </c>
      <c r="AU734" s="31" t="str">
        <f t="shared" si="14"/>
        <v>库存为0</v>
      </c>
      <c r="AV734" s="36" t="str">
        <f>IFERROR(时间!$B$4+AU734,"上周无销量")</f>
        <v>上周无销量</v>
      </c>
    </row>
    <row r="735" spans="1:48">
      <c r="A735" s="21" t="s">
        <v>1498</v>
      </c>
      <c r="B735" t="s">
        <v>1499</v>
      </c>
      <c r="C735" t="s">
        <v>1469</v>
      </c>
      <c r="D735" s="31">
        <v>0</v>
      </c>
      <c r="E735" s="31">
        <v>0</v>
      </c>
      <c r="F735" s="31">
        <v>0</v>
      </c>
      <c r="G735" s="31">
        <v>0</v>
      </c>
      <c r="H735" s="32">
        <v>0</v>
      </c>
      <c r="I735">
        <v>0</v>
      </c>
      <c r="J735" s="33">
        <v>0</v>
      </c>
      <c r="K735" s="33">
        <v>0</v>
      </c>
      <c r="L735" s="33">
        <v>0</v>
      </c>
      <c r="M735">
        <v>0</v>
      </c>
      <c r="N735">
        <v>0</v>
      </c>
      <c r="O735">
        <v>0</v>
      </c>
      <c r="P735" t="s">
        <v>54</v>
      </c>
      <c r="Q735" t="s">
        <v>54</v>
      </c>
      <c r="R735" t="s">
        <v>54</v>
      </c>
      <c r="S735" t="s">
        <v>54</v>
      </c>
      <c r="T735" t="s">
        <v>54</v>
      </c>
      <c r="U735" t="s">
        <v>54</v>
      </c>
      <c r="V735" t="s">
        <v>54</v>
      </c>
      <c r="W735" t="s">
        <v>54</v>
      </c>
      <c r="X735" s="23" t="s">
        <v>54</v>
      </c>
      <c r="Y735" s="23" t="s">
        <v>54</v>
      </c>
      <c r="Z735" s="23" t="s">
        <v>54</v>
      </c>
      <c r="AA735" s="23" t="s">
        <v>54</v>
      </c>
      <c r="AB735" t="s">
        <v>54</v>
      </c>
      <c r="AC735" t="s">
        <v>54</v>
      </c>
      <c r="AD735" t="s">
        <v>54</v>
      </c>
      <c r="AE735" t="s">
        <v>54</v>
      </c>
      <c r="AF735" s="23" t="s">
        <v>54</v>
      </c>
      <c r="AG735" s="23" t="s">
        <v>54</v>
      </c>
      <c r="AH735" s="23" t="s">
        <v>54</v>
      </c>
      <c r="AI735" s="23" t="s">
        <v>54</v>
      </c>
      <c r="AJ735">
        <v>0</v>
      </c>
      <c r="AK735">
        <v>0</v>
      </c>
      <c r="AL735">
        <v>0</v>
      </c>
      <c r="AM735">
        <v>0</v>
      </c>
      <c r="AN735" s="23" t="e">
        <v>#DIV/0!</v>
      </c>
      <c r="AO735" s="23" t="e">
        <v>#DIV/0!</v>
      </c>
      <c r="AP735" s="23" t="e">
        <v>#DIV/0!</v>
      </c>
      <c r="AQ735" s="23" t="e">
        <v>#DIV/0!</v>
      </c>
      <c r="AR735" s="35">
        <v>0</v>
      </c>
      <c r="AS735" s="35">
        <v>0</v>
      </c>
      <c r="AT735" s="35">
        <v>0</v>
      </c>
      <c r="AU735" s="31" t="str">
        <f t="shared" si="14"/>
        <v>库存为0</v>
      </c>
      <c r="AV735" s="36" t="str">
        <f>IFERROR(时间!$B$4+AU735,"上周无销量")</f>
        <v>上周无销量</v>
      </c>
    </row>
    <row r="736" spans="1:48">
      <c r="A736" s="21" t="s">
        <v>1500</v>
      </c>
      <c r="B736" t="s">
        <v>1501</v>
      </c>
      <c r="C736" t="s">
        <v>1469</v>
      </c>
      <c r="D736" s="31">
        <v>0</v>
      </c>
      <c r="E736" s="31">
        <v>0</v>
      </c>
      <c r="F736" s="31">
        <v>0</v>
      </c>
      <c r="G736" s="31">
        <v>0</v>
      </c>
      <c r="H736" s="32">
        <v>0</v>
      </c>
      <c r="I736">
        <v>0</v>
      </c>
      <c r="J736" s="33">
        <v>0</v>
      </c>
      <c r="K736" s="33">
        <v>0</v>
      </c>
      <c r="L736" s="33">
        <v>0</v>
      </c>
      <c r="M736">
        <v>0</v>
      </c>
      <c r="N736">
        <v>0</v>
      </c>
      <c r="O736">
        <v>0</v>
      </c>
      <c r="P736" t="s">
        <v>54</v>
      </c>
      <c r="Q736" t="s">
        <v>54</v>
      </c>
      <c r="R736" t="s">
        <v>54</v>
      </c>
      <c r="S736" t="s">
        <v>54</v>
      </c>
      <c r="T736" t="s">
        <v>54</v>
      </c>
      <c r="U736" t="s">
        <v>54</v>
      </c>
      <c r="V736" t="s">
        <v>54</v>
      </c>
      <c r="W736" t="s">
        <v>54</v>
      </c>
      <c r="X736" s="23" t="s">
        <v>54</v>
      </c>
      <c r="Y736" s="23" t="s">
        <v>54</v>
      </c>
      <c r="Z736" s="23" t="s">
        <v>54</v>
      </c>
      <c r="AA736" s="23" t="s">
        <v>54</v>
      </c>
      <c r="AB736" t="s">
        <v>54</v>
      </c>
      <c r="AC736" t="s">
        <v>54</v>
      </c>
      <c r="AD736" t="s">
        <v>54</v>
      </c>
      <c r="AE736" t="s">
        <v>54</v>
      </c>
      <c r="AF736" s="23" t="s">
        <v>54</v>
      </c>
      <c r="AG736" s="23" t="s">
        <v>54</v>
      </c>
      <c r="AH736" s="23" t="s">
        <v>54</v>
      </c>
      <c r="AI736" s="23" t="s">
        <v>54</v>
      </c>
      <c r="AJ736">
        <v>0</v>
      </c>
      <c r="AK736">
        <v>0</v>
      </c>
      <c r="AL736">
        <v>0</v>
      </c>
      <c r="AM736">
        <v>0</v>
      </c>
      <c r="AN736" s="23" t="e">
        <v>#DIV/0!</v>
      </c>
      <c r="AO736" s="23" t="e">
        <v>#DIV/0!</v>
      </c>
      <c r="AP736" s="23" t="e">
        <v>#DIV/0!</v>
      </c>
      <c r="AQ736" s="23" t="e">
        <v>#DIV/0!</v>
      </c>
      <c r="AR736" s="35">
        <v>0</v>
      </c>
      <c r="AS736" s="35">
        <v>0</v>
      </c>
      <c r="AT736" s="35">
        <v>0</v>
      </c>
      <c r="AU736" s="31" t="str">
        <f t="shared" si="14"/>
        <v>库存为0</v>
      </c>
      <c r="AV736" s="36" t="str">
        <f>IFERROR(时间!$B$4+AU736,"上周无销量")</f>
        <v>上周无销量</v>
      </c>
    </row>
    <row r="737" spans="1:48">
      <c r="A737" s="21" t="s">
        <v>1502</v>
      </c>
      <c r="B737" t="s">
        <v>1503</v>
      </c>
      <c r="C737" t="s">
        <v>1469</v>
      </c>
      <c r="D737" s="31">
        <v>0</v>
      </c>
      <c r="E737" s="31">
        <v>0</v>
      </c>
      <c r="F737" s="31">
        <v>0</v>
      </c>
      <c r="G737" s="31">
        <v>0</v>
      </c>
      <c r="H737" s="32">
        <v>0</v>
      </c>
      <c r="I737">
        <v>0</v>
      </c>
      <c r="J737" s="33">
        <v>0</v>
      </c>
      <c r="K737" s="33">
        <v>0</v>
      </c>
      <c r="L737" s="33">
        <v>0</v>
      </c>
      <c r="M737">
        <v>0</v>
      </c>
      <c r="N737">
        <v>0</v>
      </c>
      <c r="O737">
        <v>0</v>
      </c>
      <c r="P737" t="s">
        <v>54</v>
      </c>
      <c r="Q737" t="s">
        <v>54</v>
      </c>
      <c r="R737" t="s">
        <v>54</v>
      </c>
      <c r="S737" t="s">
        <v>54</v>
      </c>
      <c r="T737" t="s">
        <v>54</v>
      </c>
      <c r="U737" t="s">
        <v>54</v>
      </c>
      <c r="V737" t="s">
        <v>54</v>
      </c>
      <c r="W737" t="s">
        <v>54</v>
      </c>
      <c r="X737" s="23" t="s">
        <v>54</v>
      </c>
      <c r="Y737" s="23" t="s">
        <v>54</v>
      </c>
      <c r="Z737" s="23" t="s">
        <v>54</v>
      </c>
      <c r="AA737" s="23" t="s">
        <v>54</v>
      </c>
      <c r="AB737" t="s">
        <v>54</v>
      </c>
      <c r="AC737" t="s">
        <v>54</v>
      </c>
      <c r="AD737" t="s">
        <v>54</v>
      </c>
      <c r="AE737" t="s">
        <v>54</v>
      </c>
      <c r="AF737" s="23" t="s">
        <v>54</v>
      </c>
      <c r="AG737" s="23" t="s">
        <v>54</v>
      </c>
      <c r="AH737" s="23" t="s">
        <v>54</v>
      </c>
      <c r="AI737" s="23" t="s">
        <v>54</v>
      </c>
      <c r="AJ737">
        <v>0</v>
      </c>
      <c r="AK737">
        <v>0</v>
      </c>
      <c r="AL737">
        <v>0</v>
      </c>
      <c r="AM737">
        <v>0</v>
      </c>
      <c r="AN737" s="23" t="e">
        <v>#DIV/0!</v>
      </c>
      <c r="AO737" s="23" t="e">
        <v>#DIV/0!</v>
      </c>
      <c r="AP737" s="23" t="e">
        <v>#DIV/0!</v>
      </c>
      <c r="AQ737" s="23" t="e">
        <v>#DIV/0!</v>
      </c>
      <c r="AR737" s="35">
        <v>0</v>
      </c>
      <c r="AS737" s="35">
        <v>0</v>
      </c>
      <c r="AT737" s="35">
        <v>0</v>
      </c>
      <c r="AU737" s="31" t="str">
        <f t="shared" si="14"/>
        <v>库存为0</v>
      </c>
      <c r="AV737" s="36" t="str">
        <f>IFERROR(时间!$B$4+AU737,"上周无销量")</f>
        <v>上周无销量</v>
      </c>
    </row>
    <row r="738" spans="1:48">
      <c r="A738" s="21" t="s">
        <v>1504</v>
      </c>
      <c r="B738" t="s">
        <v>1505</v>
      </c>
      <c r="C738" t="s">
        <v>1469</v>
      </c>
      <c r="D738" s="31">
        <v>0</v>
      </c>
      <c r="E738" s="31">
        <v>0</v>
      </c>
      <c r="F738" s="31">
        <v>0</v>
      </c>
      <c r="G738" s="31">
        <v>0</v>
      </c>
      <c r="H738" s="32">
        <v>0</v>
      </c>
      <c r="I738">
        <v>0</v>
      </c>
      <c r="J738" s="33">
        <v>0</v>
      </c>
      <c r="K738" s="33">
        <v>0</v>
      </c>
      <c r="L738" s="33">
        <v>0</v>
      </c>
      <c r="M738">
        <v>0</v>
      </c>
      <c r="N738">
        <v>0</v>
      </c>
      <c r="O738">
        <v>0</v>
      </c>
      <c r="P738" t="s">
        <v>54</v>
      </c>
      <c r="Q738" t="s">
        <v>54</v>
      </c>
      <c r="R738" t="s">
        <v>54</v>
      </c>
      <c r="S738" t="s">
        <v>54</v>
      </c>
      <c r="T738" t="s">
        <v>54</v>
      </c>
      <c r="U738" t="s">
        <v>54</v>
      </c>
      <c r="V738" t="s">
        <v>54</v>
      </c>
      <c r="W738" t="s">
        <v>54</v>
      </c>
      <c r="X738" s="23" t="s">
        <v>54</v>
      </c>
      <c r="Y738" s="23" t="s">
        <v>54</v>
      </c>
      <c r="Z738" s="23" t="s">
        <v>54</v>
      </c>
      <c r="AA738" s="23" t="s">
        <v>54</v>
      </c>
      <c r="AB738" t="s">
        <v>54</v>
      </c>
      <c r="AC738" t="s">
        <v>54</v>
      </c>
      <c r="AD738" t="s">
        <v>54</v>
      </c>
      <c r="AE738" t="s">
        <v>54</v>
      </c>
      <c r="AF738" s="23" t="s">
        <v>54</v>
      </c>
      <c r="AG738" s="23" t="s">
        <v>54</v>
      </c>
      <c r="AH738" s="23" t="s">
        <v>54</v>
      </c>
      <c r="AI738" s="23" t="s">
        <v>54</v>
      </c>
      <c r="AJ738">
        <v>0</v>
      </c>
      <c r="AK738">
        <v>0</v>
      </c>
      <c r="AL738">
        <v>0</v>
      </c>
      <c r="AM738">
        <v>0</v>
      </c>
      <c r="AN738" s="23" t="e">
        <v>#DIV/0!</v>
      </c>
      <c r="AO738" s="23" t="e">
        <v>#DIV/0!</v>
      </c>
      <c r="AP738" s="23" t="e">
        <v>#DIV/0!</v>
      </c>
      <c r="AQ738" s="23" t="e">
        <v>#DIV/0!</v>
      </c>
      <c r="AR738" s="35">
        <v>0</v>
      </c>
      <c r="AS738" s="35">
        <v>0</v>
      </c>
      <c r="AT738" s="35">
        <v>0</v>
      </c>
      <c r="AU738" s="31" t="str">
        <f t="shared" si="14"/>
        <v>库存为0</v>
      </c>
      <c r="AV738" s="36" t="str">
        <f>IFERROR(时间!$B$4+AU738,"上周无销量")</f>
        <v>上周无销量</v>
      </c>
    </row>
    <row r="739" spans="1:48">
      <c r="A739" s="21" t="s">
        <v>1506</v>
      </c>
      <c r="B739" t="s">
        <v>1507</v>
      </c>
      <c r="C739" t="s">
        <v>1469</v>
      </c>
      <c r="D739" s="31">
        <v>0</v>
      </c>
      <c r="E739" s="31">
        <v>0</v>
      </c>
      <c r="F739" s="31">
        <v>0</v>
      </c>
      <c r="G739" s="31">
        <v>0</v>
      </c>
      <c r="H739" s="32">
        <v>0</v>
      </c>
      <c r="I739">
        <v>0</v>
      </c>
      <c r="J739" s="33">
        <v>0</v>
      </c>
      <c r="K739" s="33">
        <v>0</v>
      </c>
      <c r="L739" s="33">
        <v>0</v>
      </c>
      <c r="M739">
        <v>0</v>
      </c>
      <c r="N739">
        <v>0</v>
      </c>
      <c r="O739">
        <v>0</v>
      </c>
      <c r="P739" t="s">
        <v>54</v>
      </c>
      <c r="Q739" t="s">
        <v>54</v>
      </c>
      <c r="R739" t="s">
        <v>54</v>
      </c>
      <c r="S739" t="s">
        <v>54</v>
      </c>
      <c r="T739" t="s">
        <v>54</v>
      </c>
      <c r="U739" t="s">
        <v>54</v>
      </c>
      <c r="V739" t="s">
        <v>54</v>
      </c>
      <c r="W739" t="s">
        <v>54</v>
      </c>
      <c r="X739" s="23" t="s">
        <v>54</v>
      </c>
      <c r="Y739" s="23" t="s">
        <v>54</v>
      </c>
      <c r="Z739" s="23" t="s">
        <v>54</v>
      </c>
      <c r="AA739" s="23" t="s">
        <v>54</v>
      </c>
      <c r="AB739" t="s">
        <v>54</v>
      </c>
      <c r="AC739" t="s">
        <v>54</v>
      </c>
      <c r="AD739" t="s">
        <v>54</v>
      </c>
      <c r="AE739" t="s">
        <v>54</v>
      </c>
      <c r="AF739" s="23" t="s">
        <v>54</v>
      </c>
      <c r="AG739" s="23" t="s">
        <v>54</v>
      </c>
      <c r="AH739" s="23" t="s">
        <v>54</v>
      </c>
      <c r="AI739" s="23" t="s">
        <v>54</v>
      </c>
      <c r="AJ739">
        <v>0</v>
      </c>
      <c r="AK739">
        <v>0</v>
      </c>
      <c r="AL739">
        <v>0</v>
      </c>
      <c r="AM739">
        <v>0</v>
      </c>
      <c r="AN739" s="23" t="e">
        <v>#DIV/0!</v>
      </c>
      <c r="AO739" s="23" t="e">
        <v>#DIV/0!</v>
      </c>
      <c r="AP739" s="23" t="e">
        <v>#DIV/0!</v>
      </c>
      <c r="AQ739" s="23" t="e">
        <v>#DIV/0!</v>
      </c>
      <c r="AR739" s="35">
        <v>0</v>
      </c>
      <c r="AS739" s="35">
        <v>0</v>
      </c>
      <c r="AT739" s="35">
        <v>0</v>
      </c>
      <c r="AU739" s="31" t="str">
        <f t="shared" si="14"/>
        <v>库存为0</v>
      </c>
      <c r="AV739" s="36" t="str">
        <f>IFERROR(时间!$B$4+AU739,"上周无销量")</f>
        <v>上周无销量</v>
      </c>
    </row>
    <row r="740" spans="1:48">
      <c r="A740" s="21" t="s">
        <v>1508</v>
      </c>
      <c r="B740" t="s">
        <v>1509</v>
      </c>
      <c r="C740" t="s">
        <v>1469</v>
      </c>
      <c r="D740" s="31">
        <v>0</v>
      </c>
      <c r="E740" s="31">
        <v>0</v>
      </c>
      <c r="F740" s="31">
        <v>0</v>
      </c>
      <c r="G740" s="31">
        <v>0</v>
      </c>
      <c r="H740" s="32">
        <v>0</v>
      </c>
      <c r="I740">
        <v>0</v>
      </c>
      <c r="J740" s="33">
        <v>0</v>
      </c>
      <c r="K740" s="33">
        <v>0</v>
      </c>
      <c r="L740" s="33">
        <v>0</v>
      </c>
      <c r="M740">
        <v>0</v>
      </c>
      <c r="N740">
        <v>0</v>
      </c>
      <c r="O740">
        <v>0</v>
      </c>
      <c r="P740" t="s">
        <v>54</v>
      </c>
      <c r="Q740" t="s">
        <v>54</v>
      </c>
      <c r="R740" t="s">
        <v>54</v>
      </c>
      <c r="S740" t="s">
        <v>54</v>
      </c>
      <c r="T740" t="s">
        <v>54</v>
      </c>
      <c r="U740" t="s">
        <v>54</v>
      </c>
      <c r="V740" t="s">
        <v>54</v>
      </c>
      <c r="W740" t="s">
        <v>54</v>
      </c>
      <c r="X740" s="23" t="s">
        <v>54</v>
      </c>
      <c r="Y740" s="23" t="s">
        <v>54</v>
      </c>
      <c r="Z740" s="23" t="s">
        <v>54</v>
      </c>
      <c r="AA740" s="23" t="s">
        <v>54</v>
      </c>
      <c r="AB740" t="s">
        <v>54</v>
      </c>
      <c r="AC740" t="s">
        <v>54</v>
      </c>
      <c r="AD740" t="s">
        <v>54</v>
      </c>
      <c r="AE740" t="s">
        <v>54</v>
      </c>
      <c r="AF740" s="23" t="s">
        <v>54</v>
      </c>
      <c r="AG740" s="23" t="s">
        <v>54</v>
      </c>
      <c r="AH740" s="23" t="s">
        <v>54</v>
      </c>
      <c r="AI740" s="23" t="s">
        <v>54</v>
      </c>
      <c r="AJ740">
        <v>0</v>
      </c>
      <c r="AK740">
        <v>0</v>
      </c>
      <c r="AL740">
        <v>0</v>
      </c>
      <c r="AM740">
        <v>0</v>
      </c>
      <c r="AN740" s="23" t="e">
        <v>#DIV/0!</v>
      </c>
      <c r="AO740" s="23" t="e">
        <v>#DIV/0!</v>
      </c>
      <c r="AP740" s="23" t="e">
        <v>#DIV/0!</v>
      </c>
      <c r="AQ740" s="23" t="e">
        <v>#DIV/0!</v>
      </c>
      <c r="AR740" s="35">
        <v>0</v>
      </c>
      <c r="AS740" s="35">
        <v>0</v>
      </c>
      <c r="AT740" s="35">
        <v>0</v>
      </c>
      <c r="AU740" s="31" t="str">
        <f t="shared" si="14"/>
        <v>库存为0</v>
      </c>
      <c r="AV740" s="36" t="str">
        <f>IFERROR(时间!$B$4+AU740,"上周无销量")</f>
        <v>上周无销量</v>
      </c>
    </row>
    <row r="741" spans="1:48">
      <c r="A741" s="21" t="s">
        <v>1510</v>
      </c>
      <c r="B741" t="s">
        <v>1511</v>
      </c>
      <c r="C741" t="s">
        <v>1469</v>
      </c>
      <c r="D741" s="31">
        <v>0</v>
      </c>
      <c r="E741" s="31">
        <v>0</v>
      </c>
      <c r="F741" s="31">
        <v>0</v>
      </c>
      <c r="G741" s="31">
        <v>0</v>
      </c>
      <c r="H741" s="32">
        <v>0</v>
      </c>
      <c r="I741">
        <v>0</v>
      </c>
      <c r="J741" s="33">
        <v>0</v>
      </c>
      <c r="K741" s="33">
        <v>0</v>
      </c>
      <c r="L741" s="33">
        <v>0</v>
      </c>
      <c r="M741">
        <v>0</v>
      </c>
      <c r="N741">
        <v>0</v>
      </c>
      <c r="O741">
        <v>0</v>
      </c>
      <c r="P741" t="s">
        <v>54</v>
      </c>
      <c r="Q741" t="s">
        <v>54</v>
      </c>
      <c r="R741" t="s">
        <v>54</v>
      </c>
      <c r="S741" t="s">
        <v>54</v>
      </c>
      <c r="T741" t="s">
        <v>54</v>
      </c>
      <c r="U741" t="s">
        <v>54</v>
      </c>
      <c r="V741" t="s">
        <v>54</v>
      </c>
      <c r="W741" t="s">
        <v>54</v>
      </c>
      <c r="X741" s="23" t="s">
        <v>54</v>
      </c>
      <c r="Y741" s="23" t="s">
        <v>54</v>
      </c>
      <c r="Z741" s="23" t="s">
        <v>54</v>
      </c>
      <c r="AA741" s="23" t="s">
        <v>54</v>
      </c>
      <c r="AB741" t="s">
        <v>54</v>
      </c>
      <c r="AC741" t="s">
        <v>54</v>
      </c>
      <c r="AD741" t="s">
        <v>54</v>
      </c>
      <c r="AE741" t="s">
        <v>54</v>
      </c>
      <c r="AF741" s="23" t="s">
        <v>54</v>
      </c>
      <c r="AG741" s="23" t="s">
        <v>54</v>
      </c>
      <c r="AH741" s="23" t="s">
        <v>54</v>
      </c>
      <c r="AI741" s="23" t="s">
        <v>54</v>
      </c>
      <c r="AJ741">
        <v>0</v>
      </c>
      <c r="AK741">
        <v>0</v>
      </c>
      <c r="AL741">
        <v>0</v>
      </c>
      <c r="AM741">
        <v>0</v>
      </c>
      <c r="AN741" s="23" t="e">
        <v>#DIV/0!</v>
      </c>
      <c r="AO741" s="23" t="e">
        <v>#DIV/0!</v>
      </c>
      <c r="AP741" s="23" t="e">
        <v>#DIV/0!</v>
      </c>
      <c r="AQ741" s="23" t="e">
        <v>#DIV/0!</v>
      </c>
      <c r="AR741" s="35">
        <v>0</v>
      </c>
      <c r="AS741" s="35">
        <v>0</v>
      </c>
      <c r="AT741" s="35">
        <v>0</v>
      </c>
      <c r="AU741" s="31" t="str">
        <f t="shared" si="14"/>
        <v>库存为0</v>
      </c>
      <c r="AV741" s="36" t="str">
        <f>IFERROR(时间!$B$4+AU741,"上周无销量")</f>
        <v>上周无销量</v>
      </c>
    </row>
    <row r="742" spans="1:48">
      <c r="A742" s="21" t="s">
        <v>1512</v>
      </c>
      <c r="B742" t="s">
        <v>1513</v>
      </c>
      <c r="C742" t="s">
        <v>1469</v>
      </c>
      <c r="D742" s="31">
        <v>0</v>
      </c>
      <c r="E742" s="31">
        <v>0</v>
      </c>
      <c r="F742" s="31">
        <v>0</v>
      </c>
      <c r="G742" s="31">
        <v>0</v>
      </c>
      <c r="H742" s="32">
        <v>0</v>
      </c>
      <c r="I742">
        <v>0</v>
      </c>
      <c r="J742" s="33">
        <v>0</v>
      </c>
      <c r="K742" s="33">
        <v>0</v>
      </c>
      <c r="L742" s="33">
        <v>0</v>
      </c>
      <c r="M742">
        <v>0</v>
      </c>
      <c r="N742">
        <v>0</v>
      </c>
      <c r="O742">
        <v>0</v>
      </c>
      <c r="P742" t="s">
        <v>54</v>
      </c>
      <c r="Q742" t="s">
        <v>54</v>
      </c>
      <c r="R742" t="s">
        <v>54</v>
      </c>
      <c r="S742" t="s">
        <v>54</v>
      </c>
      <c r="T742" t="s">
        <v>54</v>
      </c>
      <c r="U742" t="s">
        <v>54</v>
      </c>
      <c r="V742" t="s">
        <v>54</v>
      </c>
      <c r="W742" t="s">
        <v>54</v>
      </c>
      <c r="X742" s="23" t="s">
        <v>54</v>
      </c>
      <c r="Y742" s="23" t="s">
        <v>54</v>
      </c>
      <c r="Z742" s="23" t="s">
        <v>54</v>
      </c>
      <c r="AA742" s="23" t="s">
        <v>54</v>
      </c>
      <c r="AB742" t="s">
        <v>54</v>
      </c>
      <c r="AC742" t="s">
        <v>54</v>
      </c>
      <c r="AD742" t="s">
        <v>54</v>
      </c>
      <c r="AE742" t="s">
        <v>54</v>
      </c>
      <c r="AF742" s="23" t="s">
        <v>54</v>
      </c>
      <c r="AG742" s="23" t="s">
        <v>54</v>
      </c>
      <c r="AH742" s="23" t="s">
        <v>54</v>
      </c>
      <c r="AI742" s="23" t="s">
        <v>54</v>
      </c>
      <c r="AJ742">
        <v>0</v>
      </c>
      <c r="AK742">
        <v>0</v>
      </c>
      <c r="AL742">
        <v>0</v>
      </c>
      <c r="AM742">
        <v>0</v>
      </c>
      <c r="AN742" s="23" t="e">
        <v>#DIV/0!</v>
      </c>
      <c r="AO742" s="23" t="e">
        <v>#DIV/0!</v>
      </c>
      <c r="AP742" s="23" t="e">
        <v>#DIV/0!</v>
      </c>
      <c r="AQ742" s="23" t="e">
        <v>#DIV/0!</v>
      </c>
      <c r="AR742" s="35">
        <v>0</v>
      </c>
      <c r="AS742" s="35">
        <v>0</v>
      </c>
      <c r="AT742" s="35">
        <v>0</v>
      </c>
      <c r="AU742" s="31" t="str">
        <f t="shared" si="14"/>
        <v>库存为0</v>
      </c>
      <c r="AV742" s="36" t="str">
        <f>IFERROR(时间!$B$4+AU742,"上周无销量")</f>
        <v>上周无销量</v>
      </c>
    </row>
    <row r="743" spans="1:48">
      <c r="A743" s="21" t="s">
        <v>1514</v>
      </c>
      <c r="B743" t="s">
        <v>1515</v>
      </c>
      <c r="C743" t="s">
        <v>1469</v>
      </c>
      <c r="D743" s="31">
        <v>0</v>
      </c>
      <c r="E743" s="31">
        <v>0</v>
      </c>
      <c r="F743" s="31">
        <v>0</v>
      </c>
      <c r="G743" s="31">
        <v>0</v>
      </c>
      <c r="H743" s="32">
        <v>0</v>
      </c>
      <c r="I743">
        <v>0</v>
      </c>
      <c r="J743" s="33">
        <v>0</v>
      </c>
      <c r="K743" s="33">
        <v>0</v>
      </c>
      <c r="L743" s="33">
        <v>0</v>
      </c>
      <c r="M743">
        <v>0</v>
      </c>
      <c r="N743">
        <v>0</v>
      </c>
      <c r="O743">
        <v>0</v>
      </c>
      <c r="P743" t="s">
        <v>54</v>
      </c>
      <c r="Q743" t="s">
        <v>54</v>
      </c>
      <c r="R743" t="s">
        <v>54</v>
      </c>
      <c r="S743" t="s">
        <v>54</v>
      </c>
      <c r="T743" t="s">
        <v>54</v>
      </c>
      <c r="U743" t="s">
        <v>54</v>
      </c>
      <c r="V743" t="s">
        <v>54</v>
      </c>
      <c r="W743" t="s">
        <v>54</v>
      </c>
      <c r="X743" s="23" t="s">
        <v>54</v>
      </c>
      <c r="Y743" s="23" t="s">
        <v>54</v>
      </c>
      <c r="Z743" s="23" t="s">
        <v>54</v>
      </c>
      <c r="AA743" s="23" t="s">
        <v>54</v>
      </c>
      <c r="AB743" t="s">
        <v>54</v>
      </c>
      <c r="AC743" t="s">
        <v>54</v>
      </c>
      <c r="AD743" t="s">
        <v>54</v>
      </c>
      <c r="AE743" t="s">
        <v>54</v>
      </c>
      <c r="AF743" s="23" t="s">
        <v>54</v>
      </c>
      <c r="AG743" s="23" t="s">
        <v>54</v>
      </c>
      <c r="AH743" s="23" t="s">
        <v>54</v>
      </c>
      <c r="AI743" s="23" t="s">
        <v>54</v>
      </c>
      <c r="AJ743">
        <v>0</v>
      </c>
      <c r="AK743">
        <v>0</v>
      </c>
      <c r="AL743">
        <v>0</v>
      </c>
      <c r="AM743">
        <v>0</v>
      </c>
      <c r="AN743" s="23" t="e">
        <v>#DIV/0!</v>
      </c>
      <c r="AO743" s="23" t="e">
        <v>#DIV/0!</v>
      </c>
      <c r="AP743" s="23" t="e">
        <v>#DIV/0!</v>
      </c>
      <c r="AQ743" s="23" t="e">
        <v>#DIV/0!</v>
      </c>
      <c r="AR743" s="35">
        <v>0</v>
      </c>
      <c r="AS743" s="35">
        <v>0</v>
      </c>
      <c r="AT743" s="35">
        <v>0</v>
      </c>
      <c r="AU743" s="31" t="str">
        <f t="shared" si="14"/>
        <v>库存为0</v>
      </c>
      <c r="AV743" s="36" t="str">
        <f>IFERROR(时间!$B$4+AU743,"上周无销量")</f>
        <v>上周无销量</v>
      </c>
    </row>
    <row r="744" spans="1:48">
      <c r="A744" s="21" t="s">
        <v>1516</v>
      </c>
      <c r="B744" t="s">
        <v>1517</v>
      </c>
      <c r="C744" t="s">
        <v>1469</v>
      </c>
      <c r="D744" s="31">
        <v>0</v>
      </c>
      <c r="E744" s="31">
        <v>0</v>
      </c>
      <c r="F744" s="31">
        <v>0</v>
      </c>
      <c r="G744" s="31">
        <v>0</v>
      </c>
      <c r="H744" s="32">
        <v>0</v>
      </c>
      <c r="I744">
        <v>0</v>
      </c>
      <c r="J744" s="33">
        <v>0</v>
      </c>
      <c r="K744" s="33">
        <v>0</v>
      </c>
      <c r="L744" s="33">
        <v>0</v>
      </c>
      <c r="M744">
        <v>0</v>
      </c>
      <c r="N744">
        <v>0</v>
      </c>
      <c r="O744">
        <v>0</v>
      </c>
      <c r="P744" t="s">
        <v>54</v>
      </c>
      <c r="Q744" t="s">
        <v>54</v>
      </c>
      <c r="R744" t="s">
        <v>54</v>
      </c>
      <c r="S744" t="s">
        <v>54</v>
      </c>
      <c r="T744" t="s">
        <v>54</v>
      </c>
      <c r="U744" t="s">
        <v>54</v>
      </c>
      <c r="V744" t="s">
        <v>54</v>
      </c>
      <c r="W744" t="s">
        <v>54</v>
      </c>
      <c r="X744" s="23" t="s">
        <v>54</v>
      </c>
      <c r="Y744" s="23" t="s">
        <v>54</v>
      </c>
      <c r="Z744" s="23" t="s">
        <v>54</v>
      </c>
      <c r="AA744" s="23" t="s">
        <v>54</v>
      </c>
      <c r="AB744" t="s">
        <v>54</v>
      </c>
      <c r="AC744" t="s">
        <v>54</v>
      </c>
      <c r="AD744" t="s">
        <v>54</v>
      </c>
      <c r="AE744" t="s">
        <v>54</v>
      </c>
      <c r="AF744" s="23" t="s">
        <v>54</v>
      </c>
      <c r="AG744" s="23" t="s">
        <v>54</v>
      </c>
      <c r="AH744" s="23" t="s">
        <v>54</v>
      </c>
      <c r="AI744" s="23" t="s">
        <v>54</v>
      </c>
      <c r="AJ744">
        <v>0</v>
      </c>
      <c r="AK744">
        <v>0</v>
      </c>
      <c r="AL744">
        <v>0</v>
      </c>
      <c r="AM744">
        <v>0</v>
      </c>
      <c r="AN744" s="23" t="e">
        <v>#DIV/0!</v>
      </c>
      <c r="AO744" s="23" t="e">
        <v>#DIV/0!</v>
      </c>
      <c r="AP744" s="23" t="e">
        <v>#DIV/0!</v>
      </c>
      <c r="AQ744" s="23" t="e">
        <v>#DIV/0!</v>
      </c>
      <c r="AR744" s="35">
        <v>0</v>
      </c>
      <c r="AS744" s="35">
        <v>0</v>
      </c>
      <c r="AT744" s="35">
        <v>0</v>
      </c>
      <c r="AU744" s="31" t="str">
        <f t="shared" si="14"/>
        <v>库存为0</v>
      </c>
      <c r="AV744" s="36" t="str">
        <f>IFERROR(时间!$B$4+AU744,"上周无销量")</f>
        <v>上周无销量</v>
      </c>
    </row>
    <row r="745" spans="1:48">
      <c r="A745" s="21" t="s">
        <v>1518</v>
      </c>
      <c r="B745" t="s">
        <v>1519</v>
      </c>
      <c r="C745" t="s">
        <v>1469</v>
      </c>
      <c r="D745" s="31">
        <v>0</v>
      </c>
      <c r="E745" s="31">
        <v>0</v>
      </c>
      <c r="F745" s="31">
        <v>0</v>
      </c>
      <c r="G745" s="31">
        <v>0</v>
      </c>
      <c r="H745" s="32">
        <v>0</v>
      </c>
      <c r="I745">
        <v>0</v>
      </c>
      <c r="J745" s="33">
        <v>0</v>
      </c>
      <c r="K745" s="33">
        <v>0</v>
      </c>
      <c r="L745" s="33">
        <v>0</v>
      </c>
      <c r="M745">
        <v>0</v>
      </c>
      <c r="N745">
        <v>0</v>
      </c>
      <c r="O745">
        <v>0</v>
      </c>
      <c r="P745" t="s">
        <v>54</v>
      </c>
      <c r="Q745" t="s">
        <v>54</v>
      </c>
      <c r="R745" t="s">
        <v>54</v>
      </c>
      <c r="S745" t="s">
        <v>54</v>
      </c>
      <c r="T745" t="s">
        <v>54</v>
      </c>
      <c r="U745" t="s">
        <v>54</v>
      </c>
      <c r="V745" t="s">
        <v>54</v>
      </c>
      <c r="W745" t="s">
        <v>54</v>
      </c>
      <c r="X745" s="23" t="s">
        <v>54</v>
      </c>
      <c r="Y745" s="23" t="s">
        <v>54</v>
      </c>
      <c r="Z745" s="23" t="s">
        <v>54</v>
      </c>
      <c r="AA745" s="23" t="s">
        <v>54</v>
      </c>
      <c r="AB745" t="s">
        <v>54</v>
      </c>
      <c r="AC745" t="s">
        <v>54</v>
      </c>
      <c r="AD745" t="s">
        <v>54</v>
      </c>
      <c r="AE745" t="s">
        <v>54</v>
      </c>
      <c r="AF745" s="23" t="s">
        <v>54</v>
      </c>
      <c r="AG745" s="23" t="s">
        <v>54</v>
      </c>
      <c r="AH745" s="23" t="s">
        <v>54</v>
      </c>
      <c r="AI745" s="23" t="s">
        <v>54</v>
      </c>
      <c r="AJ745">
        <v>0</v>
      </c>
      <c r="AK745">
        <v>0</v>
      </c>
      <c r="AL745">
        <v>0</v>
      </c>
      <c r="AM745">
        <v>0</v>
      </c>
      <c r="AN745" s="23" t="e">
        <v>#DIV/0!</v>
      </c>
      <c r="AO745" s="23" t="e">
        <v>#DIV/0!</v>
      </c>
      <c r="AP745" s="23" t="e">
        <v>#DIV/0!</v>
      </c>
      <c r="AQ745" s="23" t="e">
        <v>#DIV/0!</v>
      </c>
      <c r="AR745" s="35">
        <v>0</v>
      </c>
      <c r="AS745" s="35">
        <v>0</v>
      </c>
      <c r="AT745" s="35">
        <v>0</v>
      </c>
      <c r="AU745" s="31" t="str">
        <f t="shared" si="14"/>
        <v>库存为0</v>
      </c>
      <c r="AV745" s="36" t="str">
        <f>IFERROR(时间!$B$4+AU745,"上周无销量")</f>
        <v>上周无销量</v>
      </c>
    </row>
    <row r="746" spans="1:48">
      <c r="A746" s="21" t="s">
        <v>1520</v>
      </c>
      <c r="B746" t="s">
        <v>1521</v>
      </c>
      <c r="C746" t="s">
        <v>1469</v>
      </c>
      <c r="D746" s="31">
        <v>0</v>
      </c>
      <c r="E746" s="31">
        <v>0</v>
      </c>
      <c r="F746" s="31">
        <v>0</v>
      </c>
      <c r="G746" s="31">
        <v>0</v>
      </c>
      <c r="H746" s="32">
        <v>0</v>
      </c>
      <c r="I746">
        <v>0</v>
      </c>
      <c r="J746" s="33">
        <v>0</v>
      </c>
      <c r="K746" s="33">
        <v>0</v>
      </c>
      <c r="L746" s="33">
        <v>0</v>
      </c>
      <c r="M746">
        <v>0</v>
      </c>
      <c r="N746">
        <v>0</v>
      </c>
      <c r="O746">
        <v>0</v>
      </c>
      <c r="P746" t="s">
        <v>54</v>
      </c>
      <c r="Q746" t="s">
        <v>54</v>
      </c>
      <c r="R746" t="s">
        <v>54</v>
      </c>
      <c r="S746" t="s">
        <v>54</v>
      </c>
      <c r="T746" t="s">
        <v>54</v>
      </c>
      <c r="U746" t="s">
        <v>54</v>
      </c>
      <c r="V746" t="s">
        <v>54</v>
      </c>
      <c r="W746" t="s">
        <v>54</v>
      </c>
      <c r="X746" s="23" t="s">
        <v>54</v>
      </c>
      <c r="Y746" s="23" t="s">
        <v>54</v>
      </c>
      <c r="Z746" s="23" t="s">
        <v>54</v>
      </c>
      <c r="AA746" s="23" t="s">
        <v>54</v>
      </c>
      <c r="AB746" t="s">
        <v>54</v>
      </c>
      <c r="AC746" t="s">
        <v>54</v>
      </c>
      <c r="AD746" t="s">
        <v>54</v>
      </c>
      <c r="AE746" t="s">
        <v>54</v>
      </c>
      <c r="AF746" s="23" t="s">
        <v>54</v>
      </c>
      <c r="AG746" s="23" t="s">
        <v>54</v>
      </c>
      <c r="AH746" s="23" t="s">
        <v>54</v>
      </c>
      <c r="AI746" s="23" t="s">
        <v>54</v>
      </c>
      <c r="AJ746">
        <v>0</v>
      </c>
      <c r="AK746">
        <v>0</v>
      </c>
      <c r="AL746">
        <v>0</v>
      </c>
      <c r="AM746">
        <v>0</v>
      </c>
      <c r="AN746" s="23" t="e">
        <v>#DIV/0!</v>
      </c>
      <c r="AO746" s="23" t="e">
        <v>#DIV/0!</v>
      </c>
      <c r="AP746" s="23" t="e">
        <v>#DIV/0!</v>
      </c>
      <c r="AQ746" s="23" t="e">
        <v>#DIV/0!</v>
      </c>
      <c r="AR746" s="35">
        <v>0</v>
      </c>
      <c r="AS746" s="35">
        <v>0</v>
      </c>
      <c r="AT746" s="35">
        <v>0</v>
      </c>
      <c r="AU746" s="31" t="str">
        <f t="shared" si="14"/>
        <v>库存为0</v>
      </c>
      <c r="AV746" s="36" t="str">
        <f>IFERROR(时间!$B$4+AU746,"上周无销量")</f>
        <v>上周无销量</v>
      </c>
    </row>
    <row r="747" spans="1:48">
      <c r="A747" s="21" t="s">
        <v>1522</v>
      </c>
      <c r="B747" t="s">
        <v>1523</v>
      </c>
      <c r="C747" t="s">
        <v>1524</v>
      </c>
      <c r="D747" s="31">
        <v>0</v>
      </c>
      <c r="E747" s="31">
        <v>0</v>
      </c>
      <c r="F747" s="31">
        <v>0</v>
      </c>
      <c r="G747" s="31">
        <v>0</v>
      </c>
      <c r="H747" s="32">
        <v>0</v>
      </c>
      <c r="I747">
        <v>0</v>
      </c>
      <c r="J747" s="33">
        <v>0</v>
      </c>
      <c r="K747" s="33">
        <v>0</v>
      </c>
      <c r="L747" s="33">
        <v>0</v>
      </c>
      <c r="M747">
        <v>0</v>
      </c>
      <c r="N747">
        <v>0</v>
      </c>
      <c r="O747">
        <v>0</v>
      </c>
      <c r="P747" t="s">
        <v>54</v>
      </c>
      <c r="Q747" t="s">
        <v>54</v>
      </c>
      <c r="R747" t="s">
        <v>54</v>
      </c>
      <c r="S747" t="s">
        <v>54</v>
      </c>
      <c r="T747" t="s">
        <v>54</v>
      </c>
      <c r="U747" t="s">
        <v>54</v>
      </c>
      <c r="V747" t="s">
        <v>54</v>
      </c>
      <c r="W747" t="s">
        <v>54</v>
      </c>
      <c r="X747" s="23" t="s">
        <v>54</v>
      </c>
      <c r="Y747" s="23" t="s">
        <v>54</v>
      </c>
      <c r="Z747" s="23" t="s">
        <v>54</v>
      </c>
      <c r="AA747" s="23" t="s">
        <v>54</v>
      </c>
      <c r="AB747" t="s">
        <v>54</v>
      </c>
      <c r="AC747" t="s">
        <v>54</v>
      </c>
      <c r="AD747" t="s">
        <v>54</v>
      </c>
      <c r="AE747" t="s">
        <v>54</v>
      </c>
      <c r="AF747" s="23" t="s">
        <v>54</v>
      </c>
      <c r="AG747" s="23" t="s">
        <v>54</v>
      </c>
      <c r="AH747" s="23" t="s">
        <v>54</v>
      </c>
      <c r="AI747" s="23" t="s">
        <v>54</v>
      </c>
      <c r="AJ747">
        <v>0</v>
      </c>
      <c r="AK747">
        <v>0</v>
      </c>
      <c r="AL747">
        <v>0</v>
      </c>
      <c r="AM747">
        <v>0</v>
      </c>
      <c r="AN747" s="23" t="e">
        <v>#DIV/0!</v>
      </c>
      <c r="AO747" s="23" t="e">
        <v>#DIV/0!</v>
      </c>
      <c r="AP747" s="23" t="e">
        <v>#DIV/0!</v>
      </c>
      <c r="AQ747" s="23" t="e">
        <v>#DIV/0!</v>
      </c>
      <c r="AR747" s="35">
        <v>0</v>
      </c>
      <c r="AS747" s="35">
        <v>0</v>
      </c>
      <c r="AT747" s="35">
        <v>0</v>
      </c>
      <c r="AU747" s="31" t="str">
        <f t="shared" si="14"/>
        <v>库存为0</v>
      </c>
      <c r="AV747" s="36" t="str">
        <f>IFERROR(时间!$B$4+AU747,"上周无销量")</f>
        <v>上周无销量</v>
      </c>
    </row>
    <row r="748" spans="1:48">
      <c r="A748" s="21" t="s">
        <v>1525</v>
      </c>
      <c r="B748" t="s">
        <v>1526</v>
      </c>
      <c r="C748" t="s">
        <v>1524</v>
      </c>
      <c r="D748" s="31">
        <v>0</v>
      </c>
      <c r="E748" s="31">
        <v>0</v>
      </c>
      <c r="F748" s="31">
        <v>0</v>
      </c>
      <c r="G748" s="31">
        <v>0</v>
      </c>
      <c r="H748" s="32">
        <v>0</v>
      </c>
      <c r="I748">
        <v>0</v>
      </c>
      <c r="J748" s="33">
        <v>0</v>
      </c>
      <c r="K748" s="33">
        <v>0</v>
      </c>
      <c r="L748" s="33">
        <v>0</v>
      </c>
      <c r="M748">
        <v>0</v>
      </c>
      <c r="N748">
        <v>0</v>
      </c>
      <c r="O748">
        <v>0</v>
      </c>
      <c r="P748" t="s">
        <v>54</v>
      </c>
      <c r="Q748" t="s">
        <v>54</v>
      </c>
      <c r="R748" t="s">
        <v>54</v>
      </c>
      <c r="S748" t="s">
        <v>54</v>
      </c>
      <c r="T748" t="s">
        <v>54</v>
      </c>
      <c r="U748" t="s">
        <v>54</v>
      </c>
      <c r="V748" t="s">
        <v>54</v>
      </c>
      <c r="W748" t="s">
        <v>54</v>
      </c>
      <c r="X748" s="23" t="s">
        <v>54</v>
      </c>
      <c r="Y748" s="23" t="s">
        <v>54</v>
      </c>
      <c r="Z748" s="23" t="s">
        <v>54</v>
      </c>
      <c r="AA748" s="23" t="s">
        <v>54</v>
      </c>
      <c r="AB748" t="s">
        <v>54</v>
      </c>
      <c r="AC748" t="s">
        <v>54</v>
      </c>
      <c r="AD748" t="s">
        <v>54</v>
      </c>
      <c r="AE748" t="s">
        <v>54</v>
      </c>
      <c r="AF748" s="23" t="s">
        <v>54</v>
      </c>
      <c r="AG748" s="23" t="s">
        <v>54</v>
      </c>
      <c r="AH748" s="23" t="s">
        <v>54</v>
      </c>
      <c r="AI748" s="23" t="s">
        <v>54</v>
      </c>
      <c r="AJ748">
        <v>0</v>
      </c>
      <c r="AK748">
        <v>0</v>
      </c>
      <c r="AL748">
        <v>0</v>
      </c>
      <c r="AM748">
        <v>0</v>
      </c>
      <c r="AN748" s="23" t="e">
        <v>#DIV/0!</v>
      </c>
      <c r="AO748" s="23" t="e">
        <v>#DIV/0!</v>
      </c>
      <c r="AP748" s="23" t="e">
        <v>#DIV/0!</v>
      </c>
      <c r="AQ748" s="23" t="e">
        <v>#DIV/0!</v>
      </c>
      <c r="AR748" s="35">
        <v>0</v>
      </c>
      <c r="AS748" s="35">
        <v>0</v>
      </c>
      <c r="AT748" s="35">
        <v>0</v>
      </c>
      <c r="AU748" s="31" t="str">
        <f t="shared" si="14"/>
        <v>库存为0</v>
      </c>
      <c r="AV748" s="36" t="str">
        <f>IFERROR(时间!$B$4+AU748,"上周无销量")</f>
        <v>上周无销量</v>
      </c>
    </row>
    <row r="749" spans="1:48">
      <c r="A749" s="21" t="s">
        <v>1527</v>
      </c>
      <c r="B749" t="s">
        <v>1528</v>
      </c>
      <c r="C749" t="s">
        <v>1524</v>
      </c>
      <c r="D749" s="31">
        <v>0</v>
      </c>
      <c r="E749" s="31">
        <v>0</v>
      </c>
      <c r="F749" s="31">
        <v>0</v>
      </c>
      <c r="G749" s="31">
        <v>0</v>
      </c>
      <c r="H749" s="32">
        <v>0</v>
      </c>
      <c r="I749">
        <v>0</v>
      </c>
      <c r="J749" s="33">
        <v>0</v>
      </c>
      <c r="K749" s="33">
        <v>0</v>
      </c>
      <c r="L749" s="33">
        <v>0</v>
      </c>
      <c r="M749">
        <v>0</v>
      </c>
      <c r="N749">
        <v>0</v>
      </c>
      <c r="O749">
        <v>0</v>
      </c>
      <c r="P749" t="s">
        <v>54</v>
      </c>
      <c r="Q749" t="s">
        <v>54</v>
      </c>
      <c r="R749" t="s">
        <v>54</v>
      </c>
      <c r="S749" t="s">
        <v>54</v>
      </c>
      <c r="T749" t="s">
        <v>54</v>
      </c>
      <c r="U749" t="s">
        <v>54</v>
      </c>
      <c r="V749" t="s">
        <v>54</v>
      </c>
      <c r="W749" t="s">
        <v>54</v>
      </c>
      <c r="X749" s="23" t="s">
        <v>54</v>
      </c>
      <c r="Y749" s="23" t="s">
        <v>54</v>
      </c>
      <c r="Z749" s="23" t="s">
        <v>54</v>
      </c>
      <c r="AA749" s="23" t="s">
        <v>54</v>
      </c>
      <c r="AB749" t="s">
        <v>54</v>
      </c>
      <c r="AC749" t="s">
        <v>54</v>
      </c>
      <c r="AD749" t="s">
        <v>54</v>
      </c>
      <c r="AE749" t="s">
        <v>54</v>
      </c>
      <c r="AF749" s="23" t="s">
        <v>54</v>
      </c>
      <c r="AG749" s="23" t="s">
        <v>54</v>
      </c>
      <c r="AH749" s="23" t="s">
        <v>54</v>
      </c>
      <c r="AI749" s="23" t="s">
        <v>54</v>
      </c>
      <c r="AJ749">
        <v>0</v>
      </c>
      <c r="AK749">
        <v>0</v>
      </c>
      <c r="AL749">
        <v>0</v>
      </c>
      <c r="AM749">
        <v>0</v>
      </c>
      <c r="AN749" s="23" t="e">
        <v>#DIV/0!</v>
      </c>
      <c r="AO749" s="23" t="e">
        <v>#DIV/0!</v>
      </c>
      <c r="AP749" s="23" t="e">
        <v>#DIV/0!</v>
      </c>
      <c r="AQ749" s="23" t="e">
        <v>#DIV/0!</v>
      </c>
      <c r="AR749" s="35">
        <v>0</v>
      </c>
      <c r="AS749" s="35">
        <v>0</v>
      </c>
      <c r="AT749" s="35">
        <v>0</v>
      </c>
      <c r="AU749" s="31" t="str">
        <f t="shared" si="14"/>
        <v>库存为0</v>
      </c>
      <c r="AV749" s="36" t="str">
        <f>IFERROR(时间!$B$4+AU749,"上周无销量")</f>
        <v>上周无销量</v>
      </c>
    </row>
    <row r="750" spans="1:48">
      <c r="A750" s="21" t="s">
        <v>1529</v>
      </c>
      <c r="B750" t="s">
        <v>953</v>
      </c>
      <c r="C750" t="s">
        <v>1530</v>
      </c>
      <c r="D750" s="31">
        <v>0</v>
      </c>
      <c r="E750" s="31">
        <v>0</v>
      </c>
      <c r="F750" s="31">
        <v>0</v>
      </c>
      <c r="G750" s="31">
        <v>0</v>
      </c>
      <c r="H750" s="32">
        <v>0</v>
      </c>
      <c r="I750">
        <v>4</v>
      </c>
      <c r="J750" s="33">
        <v>0</v>
      </c>
      <c r="K750" s="33">
        <v>0</v>
      </c>
      <c r="L750" s="33">
        <v>0</v>
      </c>
      <c r="M750">
        <v>4</v>
      </c>
      <c r="N750">
        <v>0</v>
      </c>
      <c r="O750">
        <v>4</v>
      </c>
      <c r="P750" t="s">
        <v>54</v>
      </c>
      <c r="Q750" t="s">
        <v>54</v>
      </c>
      <c r="R750" t="s">
        <v>54</v>
      </c>
      <c r="S750" t="s">
        <v>54</v>
      </c>
      <c r="T750" t="s">
        <v>54</v>
      </c>
      <c r="U750" t="s">
        <v>54</v>
      </c>
      <c r="V750" t="s">
        <v>54</v>
      </c>
      <c r="W750" t="s">
        <v>54</v>
      </c>
      <c r="X750" s="23" t="s">
        <v>54</v>
      </c>
      <c r="Y750" s="23" t="s">
        <v>54</v>
      </c>
      <c r="Z750" s="23" t="s">
        <v>54</v>
      </c>
      <c r="AA750" s="23" t="s">
        <v>54</v>
      </c>
      <c r="AB750" t="s">
        <v>54</v>
      </c>
      <c r="AC750" t="s">
        <v>54</v>
      </c>
      <c r="AD750" t="s">
        <v>54</v>
      </c>
      <c r="AE750" t="s">
        <v>54</v>
      </c>
      <c r="AF750" s="23" t="s">
        <v>54</v>
      </c>
      <c r="AG750" s="23" t="s">
        <v>54</v>
      </c>
      <c r="AH750" s="23" t="s">
        <v>54</v>
      </c>
      <c r="AI750" s="23" t="s">
        <v>54</v>
      </c>
      <c r="AJ750">
        <v>0</v>
      </c>
      <c r="AK750">
        <v>0</v>
      </c>
      <c r="AL750">
        <v>0</v>
      </c>
      <c r="AM750">
        <v>0</v>
      </c>
      <c r="AN750" s="23" t="e">
        <v>#DIV/0!</v>
      </c>
      <c r="AO750" s="23" t="e">
        <v>#DIV/0!</v>
      </c>
      <c r="AP750" s="23" t="e">
        <v>#DIV/0!</v>
      </c>
      <c r="AQ750" s="23" t="e">
        <v>#DIV/0!</v>
      </c>
      <c r="AR750" s="35">
        <v>0</v>
      </c>
      <c r="AS750" s="35">
        <v>0</v>
      </c>
      <c r="AT750" s="35">
        <v>4</v>
      </c>
      <c r="AU750" s="31" t="str">
        <f t="shared" si="14"/>
        <v>库存为4</v>
      </c>
      <c r="AV750" s="36" t="str">
        <f>IFERROR(时间!$B$4+AU750,"上周无销量")</f>
        <v>上周无销量</v>
      </c>
    </row>
    <row r="751" spans="1:48">
      <c r="A751" s="21" t="s">
        <v>1531</v>
      </c>
      <c r="B751" t="s">
        <v>956</v>
      </c>
      <c r="C751" t="s">
        <v>1530</v>
      </c>
      <c r="D751" s="31">
        <v>0</v>
      </c>
      <c r="E751" s="31">
        <v>0</v>
      </c>
      <c r="F751" s="31">
        <v>0</v>
      </c>
      <c r="G751" s="31">
        <v>0</v>
      </c>
      <c r="H751" s="32">
        <v>0</v>
      </c>
      <c r="I751">
        <v>4</v>
      </c>
      <c r="J751" s="33">
        <v>0</v>
      </c>
      <c r="K751" s="33">
        <v>0</v>
      </c>
      <c r="L751" s="33">
        <v>0</v>
      </c>
      <c r="M751">
        <v>4</v>
      </c>
      <c r="N751">
        <v>0</v>
      </c>
      <c r="O751">
        <v>4</v>
      </c>
      <c r="P751" t="s">
        <v>54</v>
      </c>
      <c r="Q751" t="s">
        <v>54</v>
      </c>
      <c r="R751" t="s">
        <v>54</v>
      </c>
      <c r="S751" t="s">
        <v>54</v>
      </c>
      <c r="T751" t="s">
        <v>54</v>
      </c>
      <c r="U751" t="s">
        <v>54</v>
      </c>
      <c r="V751" t="s">
        <v>54</v>
      </c>
      <c r="W751" t="s">
        <v>54</v>
      </c>
      <c r="X751" s="23" t="s">
        <v>54</v>
      </c>
      <c r="Y751" s="23" t="s">
        <v>54</v>
      </c>
      <c r="Z751" s="23" t="s">
        <v>54</v>
      </c>
      <c r="AA751" s="23" t="s">
        <v>54</v>
      </c>
      <c r="AB751" t="s">
        <v>54</v>
      </c>
      <c r="AC751" t="s">
        <v>54</v>
      </c>
      <c r="AD751" t="s">
        <v>54</v>
      </c>
      <c r="AE751" t="s">
        <v>54</v>
      </c>
      <c r="AF751" s="23" t="s">
        <v>54</v>
      </c>
      <c r="AG751" s="23" t="s">
        <v>54</v>
      </c>
      <c r="AH751" s="23" t="s">
        <v>54</v>
      </c>
      <c r="AI751" s="23" t="s">
        <v>54</v>
      </c>
      <c r="AJ751">
        <v>2</v>
      </c>
      <c r="AK751">
        <v>0</v>
      </c>
      <c r="AL751">
        <v>1</v>
      </c>
      <c r="AM751">
        <v>1</v>
      </c>
      <c r="AN751" s="23">
        <v>0</v>
      </c>
      <c r="AO751" s="23" t="e">
        <v>#DIV/0!</v>
      </c>
      <c r="AP751" s="23">
        <v>0</v>
      </c>
      <c r="AQ751" s="23">
        <v>0</v>
      </c>
      <c r="AR751" s="35">
        <v>0</v>
      </c>
      <c r="AS751" s="35">
        <v>0</v>
      </c>
      <c r="AT751" s="35">
        <v>4</v>
      </c>
      <c r="AU751" s="31" t="str">
        <f t="shared" si="14"/>
        <v>库存为4</v>
      </c>
      <c r="AV751" s="36" t="str">
        <f>IFERROR(时间!$B$4+AU751,"上周无销量")</f>
        <v>上周无销量</v>
      </c>
    </row>
    <row r="752" spans="1:48">
      <c r="A752" s="21" t="s">
        <v>1532</v>
      </c>
      <c r="B752" t="s">
        <v>958</v>
      </c>
      <c r="C752" t="s">
        <v>1530</v>
      </c>
      <c r="D752" s="31">
        <v>0</v>
      </c>
      <c r="E752" s="31">
        <v>0</v>
      </c>
      <c r="F752" s="31">
        <v>1</v>
      </c>
      <c r="G752" s="31">
        <v>1</v>
      </c>
      <c r="H752" s="32">
        <v>10.995</v>
      </c>
      <c r="I752">
        <v>0</v>
      </c>
      <c r="J752" s="33">
        <v>0</v>
      </c>
      <c r="K752" s="33">
        <v>2</v>
      </c>
      <c r="L752" s="33">
        <v>0</v>
      </c>
      <c r="M752">
        <v>2</v>
      </c>
      <c r="N752">
        <v>0</v>
      </c>
      <c r="O752">
        <v>0</v>
      </c>
      <c r="P752" t="s">
        <v>54</v>
      </c>
      <c r="Q752" t="s">
        <v>54</v>
      </c>
      <c r="R752" t="s">
        <v>54</v>
      </c>
      <c r="S752" t="s">
        <v>54</v>
      </c>
      <c r="T752" t="s">
        <v>54</v>
      </c>
      <c r="U752" t="s">
        <v>54</v>
      </c>
      <c r="V752" t="s">
        <v>54</v>
      </c>
      <c r="W752" t="s">
        <v>54</v>
      </c>
      <c r="X752" s="23" t="s">
        <v>54</v>
      </c>
      <c r="Y752" s="23" t="s">
        <v>54</v>
      </c>
      <c r="Z752" s="23" t="s">
        <v>54</v>
      </c>
      <c r="AA752" s="23" t="s">
        <v>54</v>
      </c>
      <c r="AB752" t="s">
        <v>54</v>
      </c>
      <c r="AC752" t="s">
        <v>54</v>
      </c>
      <c r="AD752" t="s">
        <v>54</v>
      </c>
      <c r="AE752" t="s">
        <v>54</v>
      </c>
      <c r="AF752" s="23" t="s">
        <v>54</v>
      </c>
      <c r="AG752" s="23" t="s">
        <v>54</v>
      </c>
      <c r="AH752" s="23" t="s">
        <v>54</v>
      </c>
      <c r="AI752" s="23" t="s">
        <v>54</v>
      </c>
      <c r="AJ752">
        <v>0</v>
      </c>
      <c r="AK752">
        <v>0</v>
      </c>
      <c r="AL752">
        <v>0</v>
      </c>
      <c r="AM752">
        <v>2</v>
      </c>
      <c r="AN752" s="23" t="e">
        <v>#DIV/0!</v>
      </c>
      <c r="AO752" s="23" t="e">
        <v>#DIV/0!</v>
      </c>
      <c r="AP752" s="23" t="e">
        <v>#DIV/0!</v>
      </c>
      <c r="AQ752" s="23">
        <v>0.5</v>
      </c>
      <c r="AR752" s="35">
        <v>0</v>
      </c>
      <c r="AS752" s="35">
        <v>0</v>
      </c>
      <c r="AT752" s="35">
        <v>2</v>
      </c>
      <c r="AU752" s="31" t="str">
        <f t="shared" si="14"/>
        <v>库存为2</v>
      </c>
      <c r="AV752" s="36" t="str">
        <f>IFERROR(时间!$B$4+AU752,"上周无销量")</f>
        <v>上周无销量</v>
      </c>
    </row>
    <row r="753" spans="1:48">
      <c r="A753" s="21" t="s">
        <v>1533</v>
      </c>
      <c r="B753" t="s">
        <v>960</v>
      </c>
      <c r="C753" t="s">
        <v>1530</v>
      </c>
      <c r="D753" s="31">
        <v>1</v>
      </c>
      <c r="E753" s="31">
        <v>0</v>
      </c>
      <c r="F753" s="31">
        <v>0</v>
      </c>
      <c r="G753" s="31">
        <v>0</v>
      </c>
      <c r="H753" s="32">
        <v>21.99</v>
      </c>
      <c r="I753">
        <v>6</v>
      </c>
      <c r="J753" s="33">
        <v>0</v>
      </c>
      <c r="K753" s="33">
        <v>0</v>
      </c>
      <c r="L753" s="33">
        <v>0</v>
      </c>
      <c r="M753">
        <v>6</v>
      </c>
      <c r="N753">
        <v>0</v>
      </c>
      <c r="O753">
        <v>5</v>
      </c>
      <c r="P753" t="s">
        <v>54</v>
      </c>
      <c r="Q753" t="s">
        <v>54</v>
      </c>
      <c r="R753" t="s">
        <v>54</v>
      </c>
      <c r="S753" t="s">
        <v>54</v>
      </c>
      <c r="T753" t="s">
        <v>54</v>
      </c>
      <c r="U753" t="s">
        <v>54</v>
      </c>
      <c r="V753" t="s">
        <v>54</v>
      </c>
      <c r="W753" t="s">
        <v>54</v>
      </c>
      <c r="X753" s="23" t="s">
        <v>54</v>
      </c>
      <c r="Y753" s="23" t="s">
        <v>54</v>
      </c>
      <c r="Z753" s="23" t="s">
        <v>54</v>
      </c>
      <c r="AA753" s="23" t="s">
        <v>54</v>
      </c>
      <c r="AB753" t="s">
        <v>54</v>
      </c>
      <c r="AC753" t="s">
        <v>54</v>
      </c>
      <c r="AD753" t="s">
        <v>54</v>
      </c>
      <c r="AE753" t="s">
        <v>54</v>
      </c>
      <c r="AF753" s="23" t="s">
        <v>54</v>
      </c>
      <c r="AG753" s="23" t="s">
        <v>54</v>
      </c>
      <c r="AH753" s="23" t="s">
        <v>54</v>
      </c>
      <c r="AI753" s="23" t="s">
        <v>54</v>
      </c>
      <c r="AJ753">
        <v>0</v>
      </c>
      <c r="AK753">
        <v>0</v>
      </c>
      <c r="AL753">
        <v>2</v>
      </c>
      <c r="AM753">
        <v>1</v>
      </c>
      <c r="AN753" s="23" t="e">
        <v>#DIV/0!</v>
      </c>
      <c r="AO753" s="23" t="e">
        <v>#DIV/0!</v>
      </c>
      <c r="AP753" s="23">
        <v>0</v>
      </c>
      <c r="AQ753" s="23">
        <v>0</v>
      </c>
      <c r="AR753" s="35">
        <v>0.142857142857143</v>
      </c>
      <c r="AS753" s="35">
        <v>8.57142857142857</v>
      </c>
      <c r="AT753" s="35">
        <v>-2.57142857142857</v>
      </c>
      <c r="AU753" s="31">
        <f t="shared" si="14"/>
        <v>42</v>
      </c>
      <c r="AV753" s="36">
        <f>IFERROR(时间!$B$4+AU753,"上周无销量")</f>
        <v>43339</v>
      </c>
    </row>
    <row r="754" spans="1:48">
      <c r="A754" s="21" t="s">
        <v>1534</v>
      </c>
      <c r="B754" t="s">
        <v>962</v>
      </c>
      <c r="C754" t="s">
        <v>1530</v>
      </c>
      <c r="D754" s="31">
        <v>0</v>
      </c>
      <c r="E754" s="31">
        <v>0</v>
      </c>
      <c r="F754" s="31">
        <v>0</v>
      </c>
      <c r="G754" s="31">
        <v>0</v>
      </c>
      <c r="H754" s="32">
        <v>0</v>
      </c>
      <c r="I754">
        <v>10</v>
      </c>
      <c r="J754" s="33">
        <v>0</v>
      </c>
      <c r="K754" s="33">
        <v>0</v>
      </c>
      <c r="L754" s="33">
        <v>0</v>
      </c>
      <c r="M754">
        <v>10</v>
      </c>
      <c r="N754">
        <v>0</v>
      </c>
      <c r="O754">
        <v>9</v>
      </c>
      <c r="P754" t="s">
        <v>54</v>
      </c>
      <c r="Q754" t="s">
        <v>54</v>
      </c>
      <c r="R754" t="s">
        <v>54</v>
      </c>
      <c r="S754" t="s">
        <v>54</v>
      </c>
      <c r="T754" t="s">
        <v>54</v>
      </c>
      <c r="U754" t="s">
        <v>54</v>
      </c>
      <c r="V754" t="s">
        <v>54</v>
      </c>
      <c r="W754" t="s">
        <v>54</v>
      </c>
      <c r="X754" s="23" t="s">
        <v>54</v>
      </c>
      <c r="Y754" s="23" t="s">
        <v>54</v>
      </c>
      <c r="Z754" s="23" t="s">
        <v>54</v>
      </c>
      <c r="AA754" s="23" t="s">
        <v>54</v>
      </c>
      <c r="AB754" t="s">
        <v>54</v>
      </c>
      <c r="AC754" t="s">
        <v>54</v>
      </c>
      <c r="AD754" t="s">
        <v>54</v>
      </c>
      <c r="AE754" t="s">
        <v>54</v>
      </c>
      <c r="AF754" s="23" t="s">
        <v>54</v>
      </c>
      <c r="AG754" s="23" t="s">
        <v>54</v>
      </c>
      <c r="AH754" s="23" t="s">
        <v>54</v>
      </c>
      <c r="AI754" s="23" t="s">
        <v>54</v>
      </c>
      <c r="AJ754">
        <v>1</v>
      </c>
      <c r="AK754">
        <v>2</v>
      </c>
      <c r="AL754">
        <v>0</v>
      </c>
      <c r="AM754">
        <v>4</v>
      </c>
      <c r="AN754" s="23">
        <v>0</v>
      </c>
      <c r="AO754" s="23">
        <v>0</v>
      </c>
      <c r="AP754" s="23" t="e">
        <v>#DIV/0!</v>
      </c>
      <c r="AQ754" s="23">
        <v>0</v>
      </c>
      <c r="AR754" s="35">
        <v>0</v>
      </c>
      <c r="AS754" s="35">
        <v>0</v>
      </c>
      <c r="AT754" s="35">
        <v>10</v>
      </c>
      <c r="AU754" s="31" t="str">
        <f t="shared" si="14"/>
        <v>库存为10</v>
      </c>
      <c r="AV754" s="36" t="str">
        <f>IFERROR(时间!$B$4+AU754,"上周无销量")</f>
        <v>上周无销量</v>
      </c>
    </row>
    <row r="755" spans="1:48">
      <c r="A755" s="21" t="s">
        <v>1535</v>
      </c>
      <c r="B755" t="s">
        <v>964</v>
      </c>
      <c r="C755" t="s">
        <v>1530</v>
      </c>
      <c r="D755" s="31">
        <v>0</v>
      </c>
      <c r="E755" s="31">
        <v>0</v>
      </c>
      <c r="F755" s="31">
        <v>0</v>
      </c>
      <c r="G755" s="31">
        <v>0</v>
      </c>
      <c r="H755" s="32">
        <v>0</v>
      </c>
      <c r="I755">
        <v>4</v>
      </c>
      <c r="J755" s="33">
        <v>0</v>
      </c>
      <c r="K755" s="33">
        <v>0</v>
      </c>
      <c r="L755" s="33">
        <v>0</v>
      </c>
      <c r="M755">
        <v>4</v>
      </c>
      <c r="N755">
        <v>0</v>
      </c>
      <c r="O755">
        <v>4</v>
      </c>
      <c r="P755" t="s">
        <v>54</v>
      </c>
      <c r="Q755" t="s">
        <v>54</v>
      </c>
      <c r="R755" t="s">
        <v>54</v>
      </c>
      <c r="S755" t="s">
        <v>54</v>
      </c>
      <c r="T755" t="s">
        <v>54</v>
      </c>
      <c r="U755" t="s">
        <v>54</v>
      </c>
      <c r="V755" t="s">
        <v>54</v>
      </c>
      <c r="W755" t="s">
        <v>54</v>
      </c>
      <c r="X755" s="23" t="s">
        <v>54</v>
      </c>
      <c r="Y755" s="23" t="s">
        <v>54</v>
      </c>
      <c r="Z755" s="23" t="s">
        <v>54</v>
      </c>
      <c r="AA755" s="23" t="s">
        <v>54</v>
      </c>
      <c r="AB755" t="s">
        <v>54</v>
      </c>
      <c r="AC755" t="s">
        <v>54</v>
      </c>
      <c r="AD755" t="s">
        <v>54</v>
      </c>
      <c r="AE755" t="s">
        <v>54</v>
      </c>
      <c r="AF755" s="23" t="s">
        <v>54</v>
      </c>
      <c r="AG755" s="23" t="s">
        <v>54</v>
      </c>
      <c r="AH755" s="23" t="s">
        <v>54</v>
      </c>
      <c r="AI755" s="23" t="s">
        <v>54</v>
      </c>
      <c r="AJ755">
        <v>0</v>
      </c>
      <c r="AK755">
        <v>2</v>
      </c>
      <c r="AL755">
        <v>0</v>
      </c>
      <c r="AM755">
        <v>3</v>
      </c>
      <c r="AN755" s="23" t="e">
        <v>#DIV/0!</v>
      </c>
      <c r="AO755" s="23">
        <v>0</v>
      </c>
      <c r="AP755" s="23" t="e">
        <v>#DIV/0!</v>
      </c>
      <c r="AQ755" s="23">
        <v>0</v>
      </c>
      <c r="AR755" s="35">
        <v>0</v>
      </c>
      <c r="AS755" s="35">
        <v>0</v>
      </c>
      <c r="AT755" s="35">
        <v>4</v>
      </c>
      <c r="AU755" s="31" t="str">
        <f t="shared" si="14"/>
        <v>库存为4</v>
      </c>
      <c r="AV755" s="36" t="str">
        <f>IFERROR(时间!$B$4+AU755,"上周无销量")</f>
        <v>上周无销量</v>
      </c>
    </row>
    <row r="756" spans="1:48">
      <c r="A756" s="21" t="s">
        <v>1536</v>
      </c>
      <c r="B756" t="s">
        <v>966</v>
      </c>
      <c r="C756" t="s">
        <v>1530</v>
      </c>
      <c r="D756" s="31">
        <v>1</v>
      </c>
      <c r="E756" s="31">
        <v>0</v>
      </c>
      <c r="F756" s="31">
        <v>0</v>
      </c>
      <c r="G756" s="31">
        <v>0</v>
      </c>
      <c r="H756" s="32">
        <v>21.99</v>
      </c>
      <c r="I756">
        <v>2</v>
      </c>
      <c r="J756" s="33">
        <v>0</v>
      </c>
      <c r="K756" s="33">
        <v>0</v>
      </c>
      <c r="L756" s="33">
        <v>0</v>
      </c>
      <c r="M756">
        <v>2</v>
      </c>
      <c r="N756">
        <v>0</v>
      </c>
      <c r="O756">
        <v>3</v>
      </c>
      <c r="P756" t="s">
        <v>54</v>
      </c>
      <c r="Q756" t="s">
        <v>54</v>
      </c>
      <c r="R756" t="s">
        <v>54</v>
      </c>
      <c r="S756" t="s">
        <v>54</v>
      </c>
      <c r="T756" t="s">
        <v>54</v>
      </c>
      <c r="U756" t="s">
        <v>54</v>
      </c>
      <c r="V756" t="s">
        <v>54</v>
      </c>
      <c r="W756" t="s">
        <v>54</v>
      </c>
      <c r="X756" s="23" t="s">
        <v>54</v>
      </c>
      <c r="Y756" s="23" t="s">
        <v>54</v>
      </c>
      <c r="Z756" s="23" t="s">
        <v>54</v>
      </c>
      <c r="AA756" s="23" t="s">
        <v>54</v>
      </c>
      <c r="AB756" t="s">
        <v>54</v>
      </c>
      <c r="AC756" t="s">
        <v>54</v>
      </c>
      <c r="AD756" t="s">
        <v>54</v>
      </c>
      <c r="AE756" t="s">
        <v>54</v>
      </c>
      <c r="AF756" s="23" t="s">
        <v>54</v>
      </c>
      <c r="AG756" s="23" t="s">
        <v>54</v>
      </c>
      <c r="AH756" s="23" t="s">
        <v>54</v>
      </c>
      <c r="AI756" s="23" t="s">
        <v>54</v>
      </c>
      <c r="AJ756">
        <v>2</v>
      </c>
      <c r="AK756">
        <v>0</v>
      </c>
      <c r="AL756">
        <v>0</v>
      </c>
      <c r="AM756">
        <v>0</v>
      </c>
      <c r="AN756" s="23">
        <v>0.5</v>
      </c>
      <c r="AO756" s="23" t="e">
        <v>#DIV/0!</v>
      </c>
      <c r="AP756" s="23" t="e">
        <v>#DIV/0!</v>
      </c>
      <c r="AQ756" s="23" t="e">
        <v>#DIV/0!</v>
      </c>
      <c r="AR756" s="35">
        <v>0.142857142857143</v>
      </c>
      <c r="AS756" s="35">
        <v>8.57142857142857</v>
      </c>
      <c r="AT756" s="35">
        <v>-6.57142857142857</v>
      </c>
      <c r="AU756" s="31">
        <f t="shared" si="14"/>
        <v>14</v>
      </c>
      <c r="AV756" s="36">
        <f>IFERROR(时间!$B$4+AU756,"上周无销量")</f>
        <v>43311</v>
      </c>
    </row>
    <row r="757" spans="1:48">
      <c r="A757" s="21" t="s">
        <v>1537</v>
      </c>
      <c r="B757" t="s">
        <v>970</v>
      </c>
      <c r="C757" t="s">
        <v>1530</v>
      </c>
      <c r="D757" s="31">
        <v>1</v>
      </c>
      <c r="E757" s="31">
        <v>0</v>
      </c>
      <c r="F757" s="31">
        <v>0</v>
      </c>
      <c r="G757" s="31">
        <v>0</v>
      </c>
      <c r="H757" s="32">
        <v>21.99</v>
      </c>
      <c r="I757">
        <v>5</v>
      </c>
      <c r="J757" s="33">
        <v>0</v>
      </c>
      <c r="K757" s="33">
        <v>0</v>
      </c>
      <c r="L757" s="33">
        <v>0</v>
      </c>
      <c r="M757">
        <v>5</v>
      </c>
      <c r="N757">
        <v>0</v>
      </c>
      <c r="O757">
        <v>5</v>
      </c>
      <c r="P757" t="s">
        <v>54</v>
      </c>
      <c r="Q757" t="s">
        <v>54</v>
      </c>
      <c r="R757" t="s">
        <v>54</v>
      </c>
      <c r="S757" t="s">
        <v>54</v>
      </c>
      <c r="T757" t="s">
        <v>54</v>
      </c>
      <c r="U757" t="s">
        <v>54</v>
      </c>
      <c r="V757" t="s">
        <v>54</v>
      </c>
      <c r="W757" t="s">
        <v>54</v>
      </c>
      <c r="X757" s="23" t="s">
        <v>54</v>
      </c>
      <c r="Y757" s="23" t="s">
        <v>54</v>
      </c>
      <c r="Z757" s="23" t="s">
        <v>54</v>
      </c>
      <c r="AA757" s="23" t="s">
        <v>54</v>
      </c>
      <c r="AB757" t="s">
        <v>54</v>
      </c>
      <c r="AC757" t="s">
        <v>54</v>
      </c>
      <c r="AD757" t="s">
        <v>54</v>
      </c>
      <c r="AE757" t="s">
        <v>54</v>
      </c>
      <c r="AF757" s="23" t="s">
        <v>54</v>
      </c>
      <c r="AG757" s="23" t="s">
        <v>54</v>
      </c>
      <c r="AH757" s="23" t="s">
        <v>54</v>
      </c>
      <c r="AI757" s="23" t="s">
        <v>54</v>
      </c>
      <c r="AJ757">
        <v>2</v>
      </c>
      <c r="AK757">
        <v>3</v>
      </c>
      <c r="AL757">
        <v>0</v>
      </c>
      <c r="AM757">
        <v>4</v>
      </c>
      <c r="AN757" s="23">
        <v>0.5</v>
      </c>
      <c r="AO757" s="23">
        <v>0</v>
      </c>
      <c r="AP757" s="23" t="e">
        <v>#DIV/0!</v>
      </c>
      <c r="AQ757" s="23">
        <v>0</v>
      </c>
      <c r="AR757" s="35">
        <v>0.142857142857143</v>
      </c>
      <c r="AS757" s="35">
        <v>8.57142857142857</v>
      </c>
      <c r="AT757" s="35">
        <v>-3.57142857142857</v>
      </c>
      <c r="AU757" s="31">
        <f t="shared" si="14"/>
        <v>35</v>
      </c>
      <c r="AV757" s="36">
        <f>IFERROR(时间!$B$4+AU757,"上周无销量")</f>
        <v>43332</v>
      </c>
    </row>
    <row r="758" spans="1:48">
      <c r="A758" s="21" t="s">
        <v>1538</v>
      </c>
      <c r="B758" t="s">
        <v>972</v>
      </c>
      <c r="C758" t="s">
        <v>1530</v>
      </c>
      <c r="D758" s="31">
        <v>0</v>
      </c>
      <c r="E758" s="31">
        <v>0</v>
      </c>
      <c r="F758" s="31">
        <v>0</v>
      </c>
      <c r="G758" s="31">
        <v>0</v>
      </c>
      <c r="H758" s="32">
        <v>0</v>
      </c>
      <c r="I758">
        <v>1</v>
      </c>
      <c r="J758" s="33">
        <v>0</v>
      </c>
      <c r="K758" s="33">
        <v>0</v>
      </c>
      <c r="L758" s="33">
        <v>0</v>
      </c>
      <c r="M758">
        <v>1</v>
      </c>
      <c r="N758">
        <v>0</v>
      </c>
      <c r="O758">
        <v>0</v>
      </c>
      <c r="P758" t="s">
        <v>54</v>
      </c>
      <c r="Q758" t="s">
        <v>54</v>
      </c>
      <c r="R758" t="s">
        <v>54</v>
      </c>
      <c r="S758" t="s">
        <v>54</v>
      </c>
      <c r="T758" t="s">
        <v>54</v>
      </c>
      <c r="U758" t="s">
        <v>54</v>
      </c>
      <c r="V758" t="s">
        <v>54</v>
      </c>
      <c r="W758" t="s">
        <v>54</v>
      </c>
      <c r="X758" s="23" t="s">
        <v>54</v>
      </c>
      <c r="Y758" s="23" t="s">
        <v>54</v>
      </c>
      <c r="Z758" s="23" t="s">
        <v>54</v>
      </c>
      <c r="AA758" s="23" t="s">
        <v>54</v>
      </c>
      <c r="AB758" t="s">
        <v>54</v>
      </c>
      <c r="AC758" t="s">
        <v>54</v>
      </c>
      <c r="AD758" t="s">
        <v>54</v>
      </c>
      <c r="AE758" t="s">
        <v>54</v>
      </c>
      <c r="AF758" s="23" t="s">
        <v>54</v>
      </c>
      <c r="AG758" s="23" t="s">
        <v>54</v>
      </c>
      <c r="AH758" s="23" t="s">
        <v>54</v>
      </c>
      <c r="AI758" s="23" t="s">
        <v>54</v>
      </c>
      <c r="AJ758">
        <v>0</v>
      </c>
      <c r="AK758">
        <v>0</v>
      </c>
      <c r="AL758">
        <v>0</v>
      </c>
      <c r="AM758">
        <v>1</v>
      </c>
      <c r="AN758" s="23" t="e">
        <v>#DIV/0!</v>
      </c>
      <c r="AO758" s="23" t="e">
        <v>#DIV/0!</v>
      </c>
      <c r="AP758" s="23" t="e">
        <v>#DIV/0!</v>
      </c>
      <c r="AQ758" s="23">
        <v>0</v>
      </c>
      <c r="AR758" s="35">
        <v>0</v>
      </c>
      <c r="AS758" s="35">
        <v>0</v>
      </c>
      <c r="AT758" s="35">
        <v>1</v>
      </c>
      <c r="AU758" s="31" t="str">
        <f t="shared" si="14"/>
        <v>库存为1</v>
      </c>
      <c r="AV758" s="36" t="str">
        <f>IFERROR(时间!$B$4+AU758,"上周无销量")</f>
        <v>上周无销量</v>
      </c>
    </row>
    <row r="759" spans="1:48">
      <c r="A759" s="21" t="s">
        <v>1539</v>
      </c>
      <c r="B759" t="s">
        <v>974</v>
      </c>
      <c r="C759" t="s">
        <v>1530</v>
      </c>
      <c r="D759" s="31">
        <v>0</v>
      </c>
      <c r="E759" s="31">
        <v>0</v>
      </c>
      <c r="F759" s="31">
        <v>1</v>
      </c>
      <c r="G759" s="31">
        <v>0</v>
      </c>
      <c r="H759" s="32">
        <v>21.99</v>
      </c>
      <c r="I759">
        <v>0</v>
      </c>
      <c r="J759" s="33">
        <v>0</v>
      </c>
      <c r="K759" s="33">
        <v>0</v>
      </c>
      <c r="L759" s="33">
        <v>0</v>
      </c>
      <c r="M759">
        <v>0</v>
      </c>
      <c r="N759">
        <v>0</v>
      </c>
      <c r="O759">
        <v>0</v>
      </c>
      <c r="P759" t="s">
        <v>54</v>
      </c>
      <c r="Q759" t="s">
        <v>54</v>
      </c>
      <c r="R759" t="s">
        <v>54</v>
      </c>
      <c r="S759" t="s">
        <v>54</v>
      </c>
      <c r="T759" t="s">
        <v>54</v>
      </c>
      <c r="U759" t="s">
        <v>54</v>
      </c>
      <c r="V759" t="s">
        <v>54</v>
      </c>
      <c r="W759" t="s">
        <v>54</v>
      </c>
      <c r="X759" s="23" t="s">
        <v>54</v>
      </c>
      <c r="Y759" s="23" t="s">
        <v>54</v>
      </c>
      <c r="Z759" s="23" t="s">
        <v>54</v>
      </c>
      <c r="AA759" s="23" t="s">
        <v>54</v>
      </c>
      <c r="AB759" t="s">
        <v>54</v>
      </c>
      <c r="AC759" t="s">
        <v>54</v>
      </c>
      <c r="AD759" t="s">
        <v>54</v>
      </c>
      <c r="AE759" t="s">
        <v>54</v>
      </c>
      <c r="AF759" s="23" t="s">
        <v>54</v>
      </c>
      <c r="AG759" s="23" t="s">
        <v>54</v>
      </c>
      <c r="AH759" s="23" t="s">
        <v>54</v>
      </c>
      <c r="AI759" s="23" t="s">
        <v>54</v>
      </c>
      <c r="AJ759">
        <v>1</v>
      </c>
      <c r="AK759">
        <v>0</v>
      </c>
      <c r="AL759">
        <v>0</v>
      </c>
      <c r="AM759">
        <v>1</v>
      </c>
      <c r="AN759" s="23">
        <v>0</v>
      </c>
      <c r="AO759" s="23" t="e">
        <v>#DIV/0!</v>
      </c>
      <c r="AP759" s="23" t="e">
        <v>#DIV/0!</v>
      </c>
      <c r="AQ759" s="23">
        <v>0</v>
      </c>
      <c r="AR759" s="35">
        <v>0</v>
      </c>
      <c r="AS759" s="35">
        <v>0</v>
      </c>
      <c r="AT759" s="35">
        <v>0</v>
      </c>
      <c r="AU759" s="31" t="str">
        <f t="shared" si="14"/>
        <v>库存为0</v>
      </c>
      <c r="AV759" s="36" t="str">
        <f>IFERROR(时间!$B$4+AU759,"上周无销量")</f>
        <v>上周无销量</v>
      </c>
    </row>
    <row r="760" spans="1:48">
      <c r="A760" s="21" t="s">
        <v>1540</v>
      </c>
      <c r="B760" t="s">
        <v>976</v>
      </c>
      <c r="C760" t="s">
        <v>1530</v>
      </c>
      <c r="D760" s="31">
        <v>0</v>
      </c>
      <c r="E760" s="31">
        <v>0</v>
      </c>
      <c r="F760" s="31">
        <v>0</v>
      </c>
      <c r="G760" s="31">
        <v>0</v>
      </c>
      <c r="H760" s="32">
        <v>0</v>
      </c>
      <c r="I760">
        <v>1</v>
      </c>
      <c r="J760" s="33">
        <v>0</v>
      </c>
      <c r="K760" s="33">
        <v>0</v>
      </c>
      <c r="L760" s="33">
        <v>0</v>
      </c>
      <c r="M760">
        <v>1</v>
      </c>
      <c r="N760">
        <v>0</v>
      </c>
      <c r="O760">
        <v>1</v>
      </c>
      <c r="P760" t="s">
        <v>54</v>
      </c>
      <c r="Q760" t="s">
        <v>54</v>
      </c>
      <c r="R760" t="s">
        <v>54</v>
      </c>
      <c r="S760" t="s">
        <v>54</v>
      </c>
      <c r="T760" t="s">
        <v>54</v>
      </c>
      <c r="U760" t="s">
        <v>54</v>
      </c>
      <c r="V760" t="s">
        <v>54</v>
      </c>
      <c r="W760" t="s">
        <v>54</v>
      </c>
      <c r="X760" s="23" t="s">
        <v>54</v>
      </c>
      <c r="Y760" s="23" t="s">
        <v>54</v>
      </c>
      <c r="Z760" s="23" t="s">
        <v>54</v>
      </c>
      <c r="AA760" s="23" t="s">
        <v>54</v>
      </c>
      <c r="AB760" t="s">
        <v>54</v>
      </c>
      <c r="AC760" t="s">
        <v>54</v>
      </c>
      <c r="AD760" t="s">
        <v>54</v>
      </c>
      <c r="AE760" t="s">
        <v>54</v>
      </c>
      <c r="AF760" s="23" t="s">
        <v>54</v>
      </c>
      <c r="AG760" s="23" t="s">
        <v>54</v>
      </c>
      <c r="AH760" s="23" t="s">
        <v>54</v>
      </c>
      <c r="AI760" s="23" t="s">
        <v>54</v>
      </c>
      <c r="AJ760">
        <v>0</v>
      </c>
      <c r="AK760">
        <v>2</v>
      </c>
      <c r="AL760">
        <v>0</v>
      </c>
      <c r="AM760">
        <v>1</v>
      </c>
      <c r="AN760" s="23" t="e">
        <v>#DIV/0!</v>
      </c>
      <c r="AO760" s="23">
        <v>0</v>
      </c>
      <c r="AP760" s="23" t="e">
        <v>#DIV/0!</v>
      </c>
      <c r="AQ760" s="23">
        <v>0</v>
      </c>
      <c r="AR760" s="35">
        <v>0</v>
      </c>
      <c r="AS760" s="35">
        <v>0</v>
      </c>
      <c r="AT760" s="35">
        <v>1</v>
      </c>
      <c r="AU760" s="31" t="str">
        <f t="shared" si="14"/>
        <v>库存为1</v>
      </c>
      <c r="AV760" s="36" t="str">
        <f>IFERROR(时间!$B$4+AU760,"上周无销量")</f>
        <v>上周无销量</v>
      </c>
    </row>
    <row r="761" spans="1:48">
      <c r="A761" s="21" t="s">
        <v>1541</v>
      </c>
      <c r="B761" t="s">
        <v>980</v>
      </c>
      <c r="C761" t="s">
        <v>1530</v>
      </c>
      <c r="D761" s="31">
        <v>1</v>
      </c>
      <c r="E761" s="31">
        <v>0</v>
      </c>
      <c r="F761" s="31">
        <v>0</v>
      </c>
      <c r="G761" s="31">
        <v>0</v>
      </c>
      <c r="H761" s="32">
        <v>21.99</v>
      </c>
      <c r="I761">
        <v>2</v>
      </c>
      <c r="J761" s="33">
        <v>0</v>
      </c>
      <c r="K761" s="33">
        <v>0</v>
      </c>
      <c r="L761" s="33">
        <v>0</v>
      </c>
      <c r="M761">
        <v>2</v>
      </c>
      <c r="N761">
        <v>0</v>
      </c>
      <c r="O761">
        <v>1</v>
      </c>
      <c r="P761" t="s">
        <v>54</v>
      </c>
      <c r="Q761" t="s">
        <v>54</v>
      </c>
      <c r="R761" t="s">
        <v>54</v>
      </c>
      <c r="S761" t="s">
        <v>54</v>
      </c>
      <c r="T761" t="s">
        <v>54</v>
      </c>
      <c r="U761" t="s">
        <v>54</v>
      </c>
      <c r="V761" t="s">
        <v>54</v>
      </c>
      <c r="W761" t="s">
        <v>54</v>
      </c>
      <c r="X761" s="23" t="s">
        <v>54</v>
      </c>
      <c r="Y761" s="23" t="s">
        <v>54</v>
      </c>
      <c r="Z761" s="23" t="s">
        <v>54</v>
      </c>
      <c r="AA761" s="23" t="s">
        <v>54</v>
      </c>
      <c r="AB761" t="s">
        <v>54</v>
      </c>
      <c r="AC761" t="s">
        <v>54</v>
      </c>
      <c r="AD761" t="s">
        <v>54</v>
      </c>
      <c r="AE761" t="s">
        <v>54</v>
      </c>
      <c r="AF761" s="23" t="s">
        <v>54</v>
      </c>
      <c r="AG761" s="23" t="s">
        <v>54</v>
      </c>
      <c r="AH761" s="23" t="s">
        <v>54</v>
      </c>
      <c r="AI761" s="23" t="s">
        <v>54</v>
      </c>
      <c r="AJ761">
        <v>3</v>
      </c>
      <c r="AK761">
        <v>1</v>
      </c>
      <c r="AL761">
        <v>0</v>
      </c>
      <c r="AM761">
        <v>1</v>
      </c>
      <c r="AN761" s="23">
        <v>0.333333333333333</v>
      </c>
      <c r="AO761" s="23">
        <v>0</v>
      </c>
      <c r="AP761" s="23" t="e">
        <v>#DIV/0!</v>
      </c>
      <c r="AQ761" s="23">
        <v>0</v>
      </c>
      <c r="AR761" s="35">
        <v>0.142857142857143</v>
      </c>
      <c r="AS761" s="35">
        <v>8.57142857142857</v>
      </c>
      <c r="AT761" s="35">
        <v>-6.57142857142857</v>
      </c>
      <c r="AU761" s="31">
        <f t="shared" si="14"/>
        <v>14</v>
      </c>
      <c r="AV761" s="36">
        <f>IFERROR(时间!$B$4+AU761,"上周无销量")</f>
        <v>43311</v>
      </c>
    </row>
    <row r="762" spans="1:48">
      <c r="A762" s="21" t="s">
        <v>1542</v>
      </c>
      <c r="B762" t="s">
        <v>982</v>
      </c>
      <c r="C762" t="s">
        <v>1530</v>
      </c>
      <c r="D762" s="31">
        <v>0</v>
      </c>
      <c r="E762" s="31">
        <v>0</v>
      </c>
      <c r="F762" s="31">
        <v>0</v>
      </c>
      <c r="G762" s="31">
        <v>1</v>
      </c>
      <c r="H762" s="32">
        <v>0</v>
      </c>
      <c r="I762">
        <v>4</v>
      </c>
      <c r="J762" s="33">
        <v>0</v>
      </c>
      <c r="K762" s="33">
        <v>0</v>
      </c>
      <c r="L762" s="33">
        <v>0</v>
      </c>
      <c r="M762">
        <v>4</v>
      </c>
      <c r="N762">
        <v>0</v>
      </c>
      <c r="O762">
        <v>4</v>
      </c>
      <c r="P762" t="s">
        <v>54</v>
      </c>
      <c r="Q762" t="s">
        <v>54</v>
      </c>
      <c r="R762" t="s">
        <v>54</v>
      </c>
      <c r="S762" t="s">
        <v>54</v>
      </c>
      <c r="T762" t="s">
        <v>54</v>
      </c>
      <c r="U762" t="s">
        <v>54</v>
      </c>
      <c r="V762" t="s">
        <v>54</v>
      </c>
      <c r="W762" t="s">
        <v>54</v>
      </c>
      <c r="X762" s="23" t="s">
        <v>54</v>
      </c>
      <c r="Y762" s="23" t="s">
        <v>54</v>
      </c>
      <c r="Z762" s="23" t="s">
        <v>54</v>
      </c>
      <c r="AA762" s="23" t="s">
        <v>54</v>
      </c>
      <c r="AB762" t="s">
        <v>54</v>
      </c>
      <c r="AC762" t="s">
        <v>54</v>
      </c>
      <c r="AD762" t="s">
        <v>54</v>
      </c>
      <c r="AE762" t="s">
        <v>54</v>
      </c>
      <c r="AF762" s="23" t="s">
        <v>54</v>
      </c>
      <c r="AG762" s="23" t="s">
        <v>54</v>
      </c>
      <c r="AH762" s="23" t="s">
        <v>54</v>
      </c>
      <c r="AI762" s="23" t="s">
        <v>54</v>
      </c>
      <c r="AJ762">
        <v>0</v>
      </c>
      <c r="AK762">
        <v>1</v>
      </c>
      <c r="AL762">
        <v>0</v>
      </c>
      <c r="AM762">
        <v>2</v>
      </c>
      <c r="AN762" s="23" t="e">
        <v>#DIV/0!</v>
      </c>
      <c r="AO762" s="23">
        <v>0</v>
      </c>
      <c r="AP762" s="23" t="e">
        <v>#DIV/0!</v>
      </c>
      <c r="AQ762" s="23">
        <v>0.5</v>
      </c>
      <c r="AR762" s="35">
        <v>0</v>
      </c>
      <c r="AS762" s="35">
        <v>0</v>
      </c>
      <c r="AT762" s="35">
        <v>4</v>
      </c>
      <c r="AU762" s="31" t="str">
        <f t="shared" si="14"/>
        <v>库存为4</v>
      </c>
      <c r="AV762" s="36" t="str">
        <f>IFERROR(时间!$B$4+AU762,"上周无销量")</f>
        <v>上周无销量</v>
      </c>
    </row>
    <row r="763" spans="1:48">
      <c r="A763" s="21" t="s">
        <v>1543</v>
      </c>
      <c r="B763" t="s">
        <v>984</v>
      </c>
      <c r="C763" t="s">
        <v>1530</v>
      </c>
      <c r="D763" s="31">
        <v>0</v>
      </c>
      <c r="E763" s="31">
        <v>0</v>
      </c>
      <c r="F763" s="31">
        <v>0</v>
      </c>
      <c r="G763" s="31">
        <v>0</v>
      </c>
      <c r="H763" s="32">
        <v>0</v>
      </c>
      <c r="I763">
        <v>9</v>
      </c>
      <c r="J763" s="33">
        <v>0</v>
      </c>
      <c r="K763" s="33">
        <v>0</v>
      </c>
      <c r="L763" s="33">
        <v>0</v>
      </c>
      <c r="M763">
        <v>9</v>
      </c>
      <c r="N763">
        <v>0</v>
      </c>
      <c r="O763">
        <v>8</v>
      </c>
      <c r="P763" t="s">
        <v>54</v>
      </c>
      <c r="Q763" t="s">
        <v>54</v>
      </c>
      <c r="R763" t="s">
        <v>54</v>
      </c>
      <c r="S763" t="s">
        <v>54</v>
      </c>
      <c r="T763" t="s">
        <v>54</v>
      </c>
      <c r="U763" t="s">
        <v>54</v>
      </c>
      <c r="V763" t="s">
        <v>54</v>
      </c>
      <c r="W763" t="s">
        <v>54</v>
      </c>
      <c r="X763" s="23" t="s">
        <v>54</v>
      </c>
      <c r="Y763" s="23" t="s">
        <v>54</v>
      </c>
      <c r="Z763" s="23" t="s">
        <v>54</v>
      </c>
      <c r="AA763" s="23" t="s">
        <v>54</v>
      </c>
      <c r="AB763" t="s">
        <v>54</v>
      </c>
      <c r="AC763" t="s">
        <v>54</v>
      </c>
      <c r="AD763" t="s">
        <v>54</v>
      </c>
      <c r="AE763" t="s">
        <v>54</v>
      </c>
      <c r="AF763" s="23" t="s">
        <v>54</v>
      </c>
      <c r="AG763" s="23" t="s">
        <v>54</v>
      </c>
      <c r="AH763" s="23" t="s">
        <v>54</v>
      </c>
      <c r="AI763" s="23" t="s">
        <v>54</v>
      </c>
      <c r="AJ763">
        <v>0</v>
      </c>
      <c r="AK763">
        <v>1</v>
      </c>
      <c r="AL763">
        <v>3</v>
      </c>
      <c r="AM763">
        <v>0</v>
      </c>
      <c r="AN763" s="23" t="e">
        <v>#DIV/0!</v>
      </c>
      <c r="AO763" s="23">
        <v>0</v>
      </c>
      <c r="AP763" s="23">
        <v>0</v>
      </c>
      <c r="AQ763" s="23" t="e">
        <v>#DIV/0!</v>
      </c>
      <c r="AR763" s="35">
        <v>0</v>
      </c>
      <c r="AS763" s="35">
        <v>0</v>
      </c>
      <c r="AT763" s="35">
        <v>9</v>
      </c>
      <c r="AU763" s="31" t="str">
        <f t="shared" si="14"/>
        <v>库存为9</v>
      </c>
      <c r="AV763" s="36" t="str">
        <f>IFERROR(时间!$B$4+AU763,"上周无销量")</f>
        <v>上周无销量</v>
      </c>
    </row>
    <row r="764" spans="1:48">
      <c r="A764" s="21" t="s">
        <v>1544</v>
      </c>
      <c r="B764" t="s">
        <v>986</v>
      </c>
      <c r="C764" t="s">
        <v>1530</v>
      </c>
      <c r="D764" s="31">
        <v>0</v>
      </c>
      <c r="E764" s="31">
        <v>0</v>
      </c>
      <c r="F764" s="31">
        <v>0</v>
      </c>
      <c r="G764" s="31">
        <v>0</v>
      </c>
      <c r="H764" s="32">
        <v>0</v>
      </c>
      <c r="I764">
        <v>15</v>
      </c>
      <c r="J764" s="33">
        <v>0</v>
      </c>
      <c r="K764" s="33">
        <v>0</v>
      </c>
      <c r="L764" s="33">
        <v>0</v>
      </c>
      <c r="M764">
        <v>15</v>
      </c>
      <c r="N764">
        <v>0</v>
      </c>
      <c r="O764">
        <v>15</v>
      </c>
      <c r="P764" t="s">
        <v>54</v>
      </c>
      <c r="Q764" t="s">
        <v>54</v>
      </c>
      <c r="R764" t="s">
        <v>54</v>
      </c>
      <c r="S764" t="s">
        <v>54</v>
      </c>
      <c r="T764" t="s">
        <v>54</v>
      </c>
      <c r="U764" t="s">
        <v>54</v>
      </c>
      <c r="V764" t="s">
        <v>54</v>
      </c>
      <c r="W764" t="s">
        <v>54</v>
      </c>
      <c r="X764" s="23" t="s">
        <v>54</v>
      </c>
      <c r="Y764" s="23" t="s">
        <v>54</v>
      </c>
      <c r="Z764" s="23" t="s">
        <v>54</v>
      </c>
      <c r="AA764" s="23" t="s">
        <v>54</v>
      </c>
      <c r="AB764" t="s">
        <v>54</v>
      </c>
      <c r="AC764" t="s">
        <v>54</v>
      </c>
      <c r="AD764" t="s">
        <v>54</v>
      </c>
      <c r="AE764" t="s">
        <v>54</v>
      </c>
      <c r="AF764" s="23" t="s">
        <v>54</v>
      </c>
      <c r="AG764" s="23" t="s">
        <v>54</v>
      </c>
      <c r="AH764" s="23" t="s">
        <v>54</v>
      </c>
      <c r="AI764" s="23" t="s">
        <v>54</v>
      </c>
      <c r="AJ764">
        <v>0</v>
      </c>
      <c r="AK764">
        <v>0</v>
      </c>
      <c r="AL764">
        <v>0</v>
      </c>
      <c r="AM764">
        <v>0</v>
      </c>
      <c r="AN764" s="23" t="e">
        <v>#DIV/0!</v>
      </c>
      <c r="AO764" s="23" t="e">
        <v>#DIV/0!</v>
      </c>
      <c r="AP764" s="23" t="e">
        <v>#DIV/0!</v>
      </c>
      <c r="AQ764" s="23" t="e">
        <v>#DIV/0!</v>
      </c>
      <c r="AR764" s="35">
        <v>0</v>
      </c>
      <c r="AS764" s="35">
        <v>0</v>
      </c>
      <c r="AT764" s="35">
        <v>15</v>
      </c>
      <c r="AU764" s="31" t="str">
        <f t="shared" si="14"/>
        <v>库存为15</v>
      </c>
      <c r="AV764" s="36" t="str">
        <f>IFERROR(时间!$B$4+AU764,"上周无销量")</f>
        <v>上周无销量</v>
      </c>
    </row>
    <row r="765" spans="1:48">
      <c r="A765" s="21" t="s">
        <v>1545</v>
      </c>
      <c r="B765" t="s">
        <v>988</v>
      </c>
      <c r="C765" t="s">
        <v>1530</v>
      </c>
      <c r="D765" s="31">
        <v>0</v>
      </c>
      <c r="E765" s="31">
        <v>0</v>
      </c>
      <c r="F765" s="31">
        <v>0</v>
      </c>
      <c r="G765" s="31">
        <v>0</v>
      </c>
      <c r="H765" s="32">
        <v>0</v>
      </c>
      <c r="I765">
        <v>8</v>
      </c>
      <c r="J765" s="33">
        <v>0</v>
      </c>
      <c r="K765" s="33">
        <v>0</v>
      </c>
      <c r="L765" s="33">
        <v>0</v>
      </c>
      <c r="M765">
        <v>8</v>
      </c>
      <c r="N765">
        <v>0</v>
      </c>
      <c r="O765">
        <v>8</v>
      </c>
      <c r="P765" t="s">
        <v>54</v>
      </c>
      <c r="Q765" t="s">
        <v>54</v>
      </c>
      <c r="R765" t="s">
        <v>54</v>
      </c>
      <c r="S765" t="s">
        <v>54</v>
      </c>
      <c r="T765" t="s">
        <v>54</v>
      </c>
      <c r="U765" t="s">
        <v>54</v>
      </c>
      <c r="V765" t="s">
        <v>54</v>
      </c>
      <c r="W765" t="s">
        <v>54</v>
      </c>
      <c r="X765" s="23" t="s">
        <v>54</v>
      </c>
      <c r="Y765" s="23" t="s">
        <v>54</v>
      </c>
      <c r="Z765" s="23" t="s">
        <v>54</v>
      </c>
      <c r="AA765" s="23" t="s">
        <v>54</v>
      </c>
      <c r="AB765" t="s">
        <v>54</v>
      </c>
      <c r="AC765" t="s">
        <v>54</v>
      </c>
      <c r="AD765" t="s">
        <v>54</v>
      </c>
      <c r="AE765" t="s">
        <v>54</v>
      </c>
      <c r="AF765" s="23" t="s">
        <v>54</v>
      </c>
      <c r="AG765" s="23" t="s">
        <v>54</v>
      </c>
      <c r="AH765" s="23" t="s">
        <v>54</v>
      </c>
      <c r="AI765" s="23" t="s">
        <v>54</v>
      </c>
      <c r="AJ765">
        <v>2</v>
      </c>
      <c r="AK765">
        <v>3</v>
      </c>
      <c r="AL765">
        <v>0</v>
      </c>
      <c r="AM765">
        <v>0</v>
      </c>
      <c r="AN765" s="23">
        <v>0</v>
      </c>
      <c r="AO765" s="23">
        <v>0</v>
      </c>
      <c r="AP765" s="23" t="e">
        <v>#DIV/0!</v>
      </c>
      <c r="AQ765" s="23" t="e">
        <v>#DIV/0!</v>
      </c>
      <c r="AR765" s="35">
        <v>0</v>
      </c>
      <c r="AS765" s="35">
        <v>0</v>
      </c>
      <c r="AT765" s="35">
        <v>8</v>
      </c>
      <c r="AU765" s="31" t="str">
        <f t="shared" si="14"/>
        <v>库存为8</v>
      </c>
      <c r="AV765" s="36" t="str">
        <f>IFERROR(时间!$B$4+AU765,"上周无销量")</f>
        <v>上周无销量</v>
      </c>
    </row>
    <row r="766" spans="1:48">
      <c r="A766" s="21" t="s">
        <v>1546</v>
      </c>
      <c r="B766" t="s">
        <v>704</v>
      </c>
      <c r="C766" t="s">
        <v>1530</v>
      </c>
      <c r="D766" s="31">
        <v>0</v>
      </c>
      <c r="E766" s="31">
        <v>0</v>
      </c>
      <c r="F766" s="31">
        <v>0</v>
      </c>
      <c r="G766" s="31">
        <v>0</v>
      </c>
      <c r="H766" s="32">
        <v>0</v>
      </c>
      <c r="I766">
        <v>5</v>
      </c>
      <c r="J766" s="33">
        <v>0</v>
      </c>
      <c r="K766" s="33">
        <v>0</v>
      </c>
      <c r="L766" s="33">
        <v>0</v>
      </c>
      <c r="M766">
        <v>5</v>
      </c>
      <c r="N766">
        <v>0</v>
      </c>
      <c r="O766">
        <v>5</v>
      </c>
      <c r="P766" t="s">
        <v>54</v>
      </c>
      <c r="Q766" t="s">
        <v>54</v>
      </c>
      <c r="R766" t="s">
        <v>54</v>
      </c>
      <c r="S766" t="s">
        <v>54</v>
      </c>
      <c r="T766" t="s">
        <v>54</v>
      </c>
      <c r="U766" t="s">
        <v>54</v>
      </c>
      <c r="V766" t="s">
        <v>54</v>
      </c>
      <c r="W766" t="s">
        <v>54</v>
      </c>
      <c r="X766" s="23" t="s">
        <v>54</v>
      </c>
      <c r="Y766" s="23" t="s">
        <v>54</v>
      </c>
      <c r="Z766" s="23" t="s">
        <v>54</v>
      </c>
      <c r="AA766" s="23" t="s">
        <v>54</v>
      </c>
      <c r="AB766" t="s">
        <v>54</v>
      </c>
      <c r="AC766" t="s">
        <v>54</v>
      </c>
      <c r="AD766" t="s">
        <v>54</v>
      </c>
      <c r="AE766" t="s">
        <v>54</v>
      </c>
      <c r="AF766" s="23" t="s">
        <v>54</v>
      </c>
      <c r="AG766" s="23" t="s">
        <v>54</v>
      </c>
      <c r="AH766" s="23" t="s">
        <v>54</v>
      </c>
      <c r="AI766" s="23" t="s">
        <v>54</v>
      </c>
      <c r="AJ766">
        <v>4</v>
      </c>
      <c r="AK766">
        <v>0</v>
      </c>
      <c r="AL766">
        <v>0</v>
      </c>
      <c r="AM766">
        <v>0</v>
      </c>
      <c r="AN766" s="23">
        <v>0</v>
      </c>
      <c r="AO766" s="23" t="e">
        <v>#DIV/0!</v>
      </c>
      <c r="AP766" s="23" t="e">
        <v>#DIV/0!</v>
      </c>
      <c r="AQ766" s="23" t="e">
        <v>#DIV/0!</v>
      </c>
      <c r="AR766" s="35">
        <v>0</v>
      </c>
      <c r="AS766" s="35">
        <v>0</v>
      </c>
      <c r="AT766" s="35">
        <v>5</v>
      </c>
      <c r="AU766" s="31" t="str">
        <f t="shared" si="14"/>
        <v>库存为5</v>
      </c>
      <c r="AV766" s="36" t="str">
        <f>IFERROR(时间!$B$4+AU766,"上周无销量")</f>
        <v>上周无销量</v>
      </c>
    </row>
    <row r="767" spans="1:48">
      <c r="A767" s="21" t="s">
        <v>1547</v>
      </c>
      <c r="B767" t="s">
        <v>714</v>
      </c>
      <c r="C767" t="s">
        <v>1530</v>
      </c>
      <c r="D767" s="31">
        <v>0</v>
      </c>
      <c r="E767" s="31">
        <v>0</v>
      </c>
      <c r="F767" s="31">
        <v>0</v>
      </c>
      <c r="G767" s="31">
        <v>1</v>
      </c>
      <c r="H767" s="32">
        <v>0</v>
      </c>
      <c r="I767">
        <v>4</v>
      </c>
      <c r="J767" s="33">
        <v>0</v>
      </c>
      <c r="K767" s="33">
        <v>0</v>
      </c>
      <c r="L767" s="33">
        <v>0</v>
      </c>
      <c r="M767">
        <v>4</v>
      </c>
      <c r="N767">
        <v>0</v>
      </c>
      <c r="O767">
        <v>0</v>
      </c>
      <c r="P767" t="s">
        <v>54</v>
      </c>
      <c r="Q767" t="s">
        <v>54</v>
      </c>
      <c r="R767" t="s">
        <v>54</v>
      </c>
      <c r="S767" t="s">
        <v>54</v>
      </c>
      <c r="T767" t="s">
        <v>54</v>
      </c>
      <c r="U767" t="s">
        <v>54</v>
      </c>
      <c r="V767" t="s">
        <v>54</v>
      </c>
      <c r="W767" t="s">
        <v>54</v>
      </c>
      <c r="X767" s="23" t="s">
        <v>54</v>
      </c>
      <c r="Y767" s="23" t="s">
        <v>54</v>
      </c>
      <c r="Z767" s="23" t="s">
        <v>54</v>
      </c>
      <c r="AA767" s="23" t="s">
        <v>54</v>
      </c>
      <c r="AB767" t="s">
        <v>54</v>
      </c>
      <c r="AC767" t="s">
        <v>54</v>
      </c>
      <c r="AD767" t="s">
        <v>54</v>
      </c>
      <c r="AE767" t="s">
        <v>54</v>
      </c>
      <c r="AF767" s="23" t="s">
        <v>54</v>
      </c>
      <c r="AG767" s="23" t="s">
        <v>54</v>
      </c>
      <c r="AH767" s="23" t="s">
        <v>54</v>
      </c>
      <c r="AI767" s="23" t="s">
        <v>54</v>
      </c>
      <c r="AJ767">
        <v>2</v>
      </c>
      <c r="AK767">
        <v>1</v>
      </c>
      <c r="AL767">
        <v>0</v>
      </c>
      <c r="AM767">
        <v>3</v>
      </c>
      <c r="AN767" s="23">
        <v>0</v>
      </c>
      <c r="AO767" s="23">
        <v>0</v>
      </c>
      <c r="AP767" s="23" t="e">
        <v>#DIV/0!</v>
      </c>
      <c r="AQ767" s="23">
        <v>0.333333333333333</v>
      </c>
      <c r="AR767" s="35">
        <v>0</v>
      </c>
      <c r="AS767" s="35">
        <v>0</v>
      </c>
      <c r="AT767" s="35">
        <v>4</v>
      </c>
      <c r="AU767" s="31" t="str">
        <f t="shared" si="14"/>
        <v>库存为4</v>
      </c>
      <c r="AV767" s="36" t="str">
        <f>IFERROR(时间!$B$4+AU767,"上周无销量")</f>
        <v>上周无销量</v>
      </c>
    </row>
    <row r="768" spans="1:48">
      <c r="A768" s="21" t="s">
        <v>1548</v>
      </c>
      <c r="B768" t="s">
        <v>706</v>
      </c>
      <c r="C768" t="s">
        <v>1530</v>
      </c>
      <c r="D768" s="31">
        <v>0</v>
      </c>
      <c r="E768" s="31">
        <v>0</v>
      </c>
      <c r="F768" s="31">
        <v>0</v>
      </c>
      <c r="G768" s="31">
        <v>1</v>
      </c>
      <c r="H768" s="32">
        <v>0</v>
      </c>
      <c r="I768">
        <v>5</v>
      </c>
      <c r="J768" s="33">
        <v>0</v>
      </c>
      <c r="K768" s="33">
        <v>0</v>
      </c>
      <c r="L768" s="33">
        <v>0</v>
      </c>
      <c r="M768">
        <v>5</v>
      </c>
      <c r="N768">
        <v>0</v>
      </c>
      <c r="O768">
        <v>0</v>
      </c>
      <c r="P768" t="s">
        <v>54</v>
      </c>
      <c r="Q768" t="s">
        <v>54</v>
      </c>
      <c r="R768" t="s">
        <v>54</v>
      </c>
      <c r="S768" t="s">
        <v>54</v>
      </c>
      <c r="T768" t="s">
        <v>54</v>
      </c>
      <c r="U768" t="s">
        <v>54</v>
      </c>
      <c r="V768" t="s">
        <v>54</v>
      </c>
      <c r="W768" t="s">
        <v>54</v>
      </c>
      <c r="X768" s="23" t="s">
        <v>54</v>
      </c>
      <c r="Y768" s="23" t="s">
        <v>54</v>
      </c>
      <c r="Z768" s="23" t="s">
        <v>54</v>
      </c>
      <c r="AA768" s="23" t="s">
        <v>54</v>
      </c>
      <c r="AB768" t="s">
        <v>54</v>
      </c>
      <c r="AC768" t="s">
        <v>54</v>
      </c>
      <c r="AD768" t="s">
        <v>54</v>
      </c>
      <c r="AE768" t="s">
        <v>54</v>
      </c>
      <c r="AF768" s="23" t="s">
        <v>54</v>
      </c>
      <c r="AG768" s="23" t="s">
        <v>54</v>
      </c>
      <c r="AH768" s="23" t="s">
        <v>54</v>
      </c>
      <c r="AI768" s="23" t="s">
        <v>54</v>
      </c>
      <c r="AJ768">
        <v>0</v>
      </c>
      <c r="AK768">
        <v>1</v>
      </c>
      <c r="AL768">
        <v>0</v>
      </c>
      <c r="AM768">
        <v>4</v>
      </c>
      <c r="AN768" s="23" t="e">
        <v>#DIV/0!</v>
      </c>
      <c r="AO768" s="23">
        <v>0</v>
      </c>
      <c r="AP768" s="23" t="e">
        <v>#DIV/0!</v>
      </c>
      <c r="AQ768" s="23">
        <v>0.25</v>
      </c>
      <c r="AR768" s="35">
        <v>0</v>
      </c>
      <c r="AS768" s="35">
        <v>0</v>
      </c>
      <c r="AT768" s="35">
        <v>5</v>
      </c>
      <c r="AU768" s="31" t="str">
        <f t="shared" si="14"/>
        <v>库存为5</v>
      </c>
      <c r="AV768" s="36" t="str">
        <f>IFERROR(时间!$B$4+AU768,"上周无销量")</f>
        <v>上周无销量</v>
      </c>
    </row>
    <row r="769" spans="1:48">
      <c r="A769" s="21" t="s">
        <v>1549</v>
      </c>
      <c r="B769" t="s">
        <v>708</v>
      </c>
      <c r="C769" t="s">
        <v>1530</v>
      </c>
      <c r="D769" s="31">
        <v>0</v>
      </c>
      <c r="E769" s="31">
        <v>0</v>
      </c>
      <c r="F769" s="31">
        <v>0</v>
      </c>
      <c r="G769" s="31">
        <v>0</v>
      </c>
      <c r="H769" s="32">
        <v>0</v>
      </c>
      <c r="I769">
        <v>8</v>
      </c>
      <c r="J769" s="33">
        <v>0</v>
      </c>
      <c r="K769" s="33">
        <v>0</v>
      </c>
      <c r="L769" s="33">
        <v>0</v>
      </c>
      <c r="M769">
        <v>8</v>
      </c>
      <c r="N769">
        <v>0</v>
      </c>
      <c r="O769">
        <v>8</v>
      </c>
      <c r="P769" t="s">
        <v>54</v>
      </c>
      <c r="Q769" t="s">
        <v>54</v>
      </c>
      <c r="R769" t="s">
        <v>54</v>
      </c>
      <c r="S769" t="s">
        <v>54</v>
      </c>
      <c r="T769" t="s">
        <v>54</v>
      </c>
      <c r="U769" t="s">
        <v>54</v>
      </c>
      <c r="V769" t="s">
        <v>54</v>
      </c>
      <c r="W769" t="s">
        <v>54</v>
      </c>
      <c r="X769" s="23" t="s">
        <v>54</v>
      </c>
      <c r="Y769" s="23" t="s">
        <v>54</v>
      </c>
      <c r="Z769" s="23" t="s">
        <v>54</v>
      </c>
      <c r="AA769" s="23" t="s">
        <v>54</v>
      </c>
      <c r="AB769" t="s">
        <v>54</v>
      </c>
      <c r="AC769" t="s">
        <v>54</v>
      </c>
      <c r="AD769" t="s">
        <v>54</v>
      </c>
      <c r="AE769" t="s">
        <v>54</v>
      </c>
      <c r="AF769" s="23" t="s">
        <v>54</v>
      </c>
      <c r="AG769" s="23" t="s">
        <v>54</v>
      </c>
      <c r="AH769" s="23" t="s">
        <v>54</v>
      </c>
      <c r="AI769" s="23" t="s">
        <v>54</v>
      </c>
      <c r="AJ769">
        <v>0</v>
      </c>
      <c r="AK769">
        <v>0</v>
      </c>
      <c r="AL769">
        <v>2</v>
      </c>
      <c r="AM769">
        <v>1</v>
      </c>
      <c r="AN769" s="23" t="e">
        <v>#DIV/0!</v>
      </c>
      <c r="AO769" s="23" t="e">
        <v>#DIV/0!</v>
      </c>
      <c r="AP769" s="23">
        <v>0</v>
      </c>
      <c r="AQ769" s="23">
        <v>0</v>
      </c>
      <c r="AR769" s="35">
        <v>0</v>
      </c>
      <c r="AS769" s="35">
        <v>0</v>
      </c>
      <c r="AT769" s="35">
        <v>8</v>
      </c>
      <c r="AU769" s="31" t="str">
        <f t="shared" si="14"/>
        <v>库存为8</v>
      </c>
      <c r="AV769" s="36" t="str">
        <f>IFERROR(时间!$B$4+AU769,"上周无销量")</f>
        <v>上周无销量</v>
      </c>
    </row>
    <row r="770" spans="1:48">
      <c r="A770" s="21" t="s">
        <v>1550</v>
      </c>
      <c r="B770" t="s">
        <v>701</v>
      </c>
      <c r="C770" t="s">
        <v>1530</v>
      </c>
      <c r="D770" s="31">
        <v>0</v>
      </c>
      <c r="E770" s="31">
        <v>0</v>
      </c>
      <c r="F770" s="31">
        <v>0</v>
      </c>
      <c r="G770" s="31">
        <v>1</v>
      </c>
      <c r="H770" s="32">
        <v>0</v>
      </c>
      <c r="I770">
        <v>5</v>
      </c>
      <c r="J770" s="33">
        <v>0</v>
      </c>
      <c r="K770" s="33">
        <v>0</v>
      </c>
      <c r="L770" s="33">
        <v>0</v>
      </c>
      <c r="M770">
        <v>5</v>
      </c>
      <c r="N770">
        <v>0</v>
      </c>
      <c r="O770">
        <v>0</v>
      </c>
      <c r="P770" t="s">
        <v>54</v>
      </c>
      <c r="Q770" t="s">
        <v>54</v>
      </c>
      <c r="R770" t="s">
        <v>54</v>
      </c>
      <c r="S770" t="s">
        <v>54</v>
      </c>
      <c r="T770" t="s">
        <v>54</v>
      </c>
      <c r="U770" t="s">
        <v>54</v>
      </c>
      <c r="V770" t="s">
        <v>54</v>
      </c>
      <c r="W770" t="s">
        <v>54</v>
      </c>
      <c r="X770" s="23" t="s">
        <v>54</v>
      </c>
      <c r="Y770" s="23" t="s">
        <v>54</v>
      </c>
      <c r="Z770" s="23" t="s">
        <v>54</v>
      </c>
      <c r="AA770" s="23" t="s">
        <v>54</v>
      </c>
      <c r="AB770" t="s">
        <v>54</v>
      </c>
      <c r="AC770" t="s">
        <v>54</v>
      </c>
      <c r="AD770" t="s">
        <v>54</v>
      </c>
      <c r="AE770" t="s">
        <v>54</v>
      </c>
      <c r="AF770" s="23" t="s">
        <v>54</v>
      </c>
      <c r="AG770" s="23" t="s">
        <v>54</v>
      </c>
      <c r="AH770" s="23" t="s">
        <v>54</v>
      </c>
      <c r="AI770" s="23" t="s">
        <v>54</v>
      </c>
      <c r="AJ770">
        <v>0</v>
      </c>
      <c r="AK770">
        <v>0</v>
      </c>
      <c r="AL770">
        <v>0</v>
      </c>
      <c r="AM770">
        <v>0</v>
      </c>
      <c r="AN770" s="23" t="e">
        <v>#DIV/0!</v>
      </c>
      <c r="AO770" s="23" t="e">
        <v>#DIV/0!</v>
      </c>
      <c r="AP770" s="23" t="e">
        <v>#DIV/0!</v>
      </c>
      <c r="AQ770" s="23" t="e">
        <v>#DIV/0!</v>
      </c>
      <c r="AR770" s="35">
        <v>0</v>
      </c>
      <c r="AS770" s="35">
        <v>0</v>
      </c>
      <c r="AT770" s="35">
        <v>5</v>
      </c>
      <c r="AU770" s="31" t="str">
        <f t="shared" si="14"/>
        <v>库存为5</v>
      </c>
      <c r="AV770" s="36" t="str">
        <f>IFERROR(时间!$B$4+AU770,"上周无销量")</f>
        <v>上周无销量</v>
      </c>
    </row>
    <row r="771" spans="1:48">
      <c r="A771" s="21" t="s">
        <v>1551</v>
      </c>
      <c r="B771" t="s">
        <v>711</v>
      </c>
      <c r="C771" t="s">
        <v>1530</v>
      </c>
      <c r="D771" s="31">
        <v>0</v>
      </c>
      <c r="E771" s="31">
        <v>0</v>
      </c>
      <c r="F771" s="31">
        <v>0</v>
      </c>
      <c r="G771" s="31">
        <v>0</v>
      </c>
      <c r="H771" s="32">
        <v>0</v>
      </c>
      <c r="I771">
        <v>0</v>
      </c>
      <c r="J771" s="33">
        <v>0</v>
      </c>
      <c r="K771" s="33">
        <v>2</v>
      </c>
      <c r="L771" s="33">
        <v>0</v>
      </c>
      <c r="M771">
        <v>2</v>
      </c>
      <c r="N771">
        <v>0</v>
      </c>
      <c r="O771">
        <v>0</v>
      </c>
      <c r="P771" t="s">
        <v>54</v>
      </c>
      <c r="Q771" t="s">
        <v>54</v>
      </c>
      <c r="R771" t="s">
        <v>54</v>
      </c>
      <c r="S771" t="s">
        <v>54</v>
      </c>
      <c r="T771" t="s">
        <v>54</v>
      </c>
      <c r="U771" t="s">
        <v>54</v>
      </c>
      <c r="V771" t="s">
        <v>54</v>
      </c>
      <c r="W771" t="s">
        <v>54</v>
      </c>
      <c r="X771" s="23" t="s">
        <v>54</v>
      </c>
      <c r="Y771" s="23" t="s">
        <v>54</v>
      </c>
      <c r="Z771" s="23" t="s">
        <v>54</v>
      </c>
      <c r="AA771" s="23" t="s">
        <v>54</v>
      </c>
      <c r="AB771" t="s">
        <v>54</v>
      </c>
      <c r="AC771" t="s">
        <v>54</v>
      </c>
      <c r="AD771" t="s">
        <v>54</v>
      </c>
      <c r="AE771" t="s">
        <v>54</v>
      </c>
      <c r="AF771" s="23" t="s">
        <v>54</v>
      </c>
      <c r="AG771" s="23" t="s">
        <v>54</v>
      </c>
      <c r="AH771" s="23" t="s">
        <v>54</v>
      </c>
      <c r="AI771" s="23" t="s">
        <v>54</v>
      </c>
      <c r="AJ771">
        <v>0</v>
      </c>
      <c r="AK771">
        <v>0</v>
      </c>
      <c r="AL771">
        <v>0</v>
      </c>
      <c r="AM771">
        <v>0</v>
      </c>
      <c r="AN771" s="23" t="e">
        <v>#DIV/0!</v>
      </c>
      <c r="AO771" s="23" t="e">
        <v>#DIV/0!</v>
      </c>
      <c r="AP771" s="23" t="e">
        <v>#DIV/0!</v>
      </c>
      <c r="AQ771" s="23" t="e">
        <v>#DIV/0!</v>
      </c>
      <c r="AR771" s="35">
        <v>0</v>
      </c>
      <c r="AS771" s="35">
        <v>0</v>
      </c>
      <c r="AT771" s="35">
        <v>2</v>
      </c>
      <c r="AU771" s="31" t="str">
        <f t="shared" si="14"/>
        <v>库存为2</v>
      </c>
      <c r="AV771" s="36" t="str">
        <f>IFERROR(时间!$B$4+AU771,"上周无销量")</f>
        <v>上周无销量</v>
      </c>
    </row>
    <row r="772" spans="1:48">
      <c r="A772" s="21" t="s">
        <v>1552</v>
      </c>
      <c r="B772" t="s">
        <v>990</v>
      </c>
      <c r="C772" t="s">
        <v>1530</v>
      </c>
      <c r="D772" s="31">
        <v>0</v>
      </c>
      <c r="E772" s="31">
        <v>0</v>
      </c>
      <c r="F772" s="31">
        <v>0</v>
      </c>
      <c r="G772" s="31">
        <v>0</v>
      </c>
      <c r="H772" s="32">
        <v>0</v>
      </c>
      <c r="I772">
        <v>3</v>
      </c>
      <c r="J772" s="33">
        <v>0</v>
      </c>
      <c r="K772" s="33">
        <v>0</v>
      </c>
      <c r="L772" s="33">
        <v>0</v>
      </c>
      <c r="M772">
        <v>3</v>
      </c>
      <c r="N772">
        <v>0</v>
      </c>
      <c r="O772">
        <v>3</v>
      </c>
      <c r="P772" t="s">
        <v>54</v>
      </c>
      <c r="Q772" t="s">
        <v>54</v>
      </c>
      <c r="R772" t="s">
        <v>54</v>
      </c>
      <c r="S772" t="s">
        <v>54</v>
      </c>
      <c r="T772" t="s">
        <v>54</v>
      </c>
      <c r="U772" t="s">
        <v>54</v>
      </c>
      <c r="V772" t="s">
        <v>54</v>
      </c>
      <c r="W772" t="s">
        <v>54</v>
      </c>
      <c r="X772" s="23" t="s">
        <v>54</v>
      </c>
      <c r="Y772" s="23" t="s">
        <v>54</v>
      </c>
      <c r="Z772" s="23" t="s">
        <v>54</v>
      </c>
      <c r="AA772" s="23" t="s">
        <v>54</v>
      </c>
      <c r="AB772" t="s">
        <v>54</v>
      </c>
      <c r="AC772" t="s">
        <v>54</v>
      </c>
      <c r="AD772" t="s">
        <v>54</v>
      </c>
      <c r="AE772" t="s">
        <v>54</v>
      </c>
      <c r="AF772" s="23" t="s">
        <v>54</v>
      </c>
      <c r="AG772" s="23" t="s">
        <v>54</v>
      </c>
      <c r="AH772" s="23" t="s">
        <v>54</v>
      </c>
      <c r="AI772" s="23" t="s">
        <v>54</v>
      </c>
      <c r="AJ772">
        <v>0</v>
      </c>
      <c r="AK772">
        <v>0</v>
      </c>
      <c r="AL772">
        <v>0</v>
      </c>
      <c r="AM772">
        <v>0</v>
      </c>
      <c r="AN772" s="23" t="e">
        <v>#DIV/0!</v>
      </c>
      <c r="AO772" s="23" t="e">
        <v>#DIV/0!</v>
      </c>
      <c r="AP772" s="23" t="e">
        <v>#DIV/0!</v>
      </c>
      <c r="AQ772" s="23" t="e">
        <v>#DIV/0!</v>
      </c>
      <c r="AR772" s="35">
        <v>0</v>
      </c>
      <c r="AS772" s="35">
        <v>0</v>
      </c>
      <c r="AT772" s="35">
        <v>3</v>
      </c>
      <c r="AU772" s="31" t="str">
        <f t="shared" si="14"/>
        <v>库存为3</v>
      </c>
      <c r="AV772" s="36" t="str">
        <f>IFERROR(时间!$B$4+AU772,"上周无销量")</f>
        <v>上周无销量</v>
      </c>
    </row>
    <row r="773" spans="1:48">
      <c r="A773" s="21" t="s">
        <v>1553</v>
      </c>
      <c r="B773" t="s">
        <v>994</v>
      </c>
      <c r="C773" t="s">
        <v>1530</v>
      </c>
      <c r="D773" s="31">
        <v>0</v>
      </c>
      <c r="E773" s="31">
        <v>0</v>
      </c>
      <c r="F773" s="31">
        <v>0</v>
      </c>
      <c r="G773" s="31">
        <v>0</v>
      </c>
      <c r="H773" s="32">
        <v>0</v>
      </c>
      <c r="I773">
        <v>3</v>
      </c>
      <c r="J773" s="33">
        <v>0</v>
      </c>
      <c r="K773" s="33">
        <v>0</v>
      </c>
      <c r="L773" s="33">
        <v>0</v>
      </c>
      <c r="M773">
        <v>3</v>
      </c>
      <c r="N773">
        <v>0</v>
      </c>
      <c r="O773">
        <v>0</v>
      </c>
      <c r="P773" t="s">
        <v>54</v>
      </c>
      <c r="Q773" t="s">
        <v>54</v>
      </c>
      <c r="R773" t="s">
        <v>54</v>
      </c>
      <c r="S773" t="s">
        <v>54</v>
      </c>
      <c r="T773" t="s">
        <v>54</v>
      </c>
      <c r="U773" t="s">
        <v>54</v>
      </c>
      <c r="V773" t="s">
        <v>54</v>
      </c>
      <c r="W773" t="s">
        <v>54</v>
      </c>
      <c r="X773" s="23" t="s">
        <v>54</v>
      </c>
      <c r="Y773" s="23" t="s">
        <v>54</v>
      </c>
      <c r="Z773" s="23" t="s">
        <v>54</v>
      </c>
      <c r="AA773" s="23" t="s">
        <v>54</v>
      </c>
      <c r="AB773" t="s">
        <v>54</v>
      </c>
      <c r="AC773" t="s">
        <v>54</v>
      </c>
      <c r="AD773" t="s">
        <v>54</v>
      </c>
      <c r="AE773" t="s">
        <v>54</v>
      </c>
      <c r="AF773" s="23" t="s">
        <v>54</v>
      </c>
      <c r="AG773" s="23" t="s">
        <v>54</v>
      </c>
      <c r="AH773" s="23" t="s">
        <v>54</v>
      </c>
      <c r="AI773" s="23" t="s">
        <v>54</v>
      </c>
      <c r="AJ773">
        <v>0</v>
      </c>
      <c r="AK773">
        <v>1</v>
      </c>
      <c r="AL773">
        <v>0</v>
      </c>
      <c r="AM773">
        <v>1</v>
      </c>
      <c r="AN773" s="23" t="e">
        <v>#DIV/0!</v>
      </c>
      <c r="AO773" s="23">
        <v>0</v>
      </c>
      <c r="AP773" s="23" t="e">
        <v>#DIV/0!</v>
      </c>
      <c r="AQ773" s="23">
        <v>0</v>
      </c>
      <c r="AR773" s="35">
        <v>0</v>
      </c>
      <c r="AS773" s="35">
        <v>0</v>
      </c>
      <c r="AT773" s="35">
        <v>3</v>
      </c>
      <c r="AU773" s="31" t="str">
        <f t="shared" ref="AU773:AU836" si="15">IF(AR773="","库存为"&amp;M773,IF(AS773=0,"库存为"&amp;M773,INT(M773/AR773)))</f>
        <v>库存为3</v>
      </c>
      <c r="AV773" s="36" t="str">
        <f>IFERROR(时间!$B$4+AU773,"上周无销量")</f>
        <v>上周无销量</v>
      </c>
    </row>
    <row r="774" spans="1:48">
      <c r="A774" s="21" t="s">
        <v>1554</v>
      </c>
      <c r="B774" t="s">
        <v>996</v>
      </c>
      <c r="C774" t="s">
        <v>1530</v>
      </c>
      <c r="D774" s="31">
        <v>0</v>
      </c>
      <c r="E774" s="31">
        <v>0</v>
      </c>
      <c r="F774" s="31">
        <v>0</v>
      </c>
      <c r="G774" s="31">
        <v>0</v>
      </c>
      <c r="H774" s="32">
        <v>0</v>
      </c>
      <c r="I774">
        <v>3</v>
      </c>
      <c r="J774" s="33">
        <v>0</v>
      </c>
      <c r="K774" s="33">
        <v>0</v>
      </c>
      <c r="L774" s="33">
        <v>0</v>
      </c>
      <c r="M774">
        <v>3</v>
      </c>
      <c r="N774">
        <v>0</v>
      </c>
      <c r="O774">
        <v>0</v>
      </c>
      <c r="P774" t="s">
        <v>54</v>
      </c>
      <c r="Q774" t="s">
        <v>54</v>
      </c>
      <c r="R774" t="s">
        <v>54</v>
      </c>
      <c r="S774" t="s">
        <v>54</v>
      </c>
      <c r="T774" t="s">
        <v>54</v>
      </c>
      <c r="U774" t="s">
        <v>54</v>
      </c>
      <c r="V774" t="s">
        <v>54</v>
      </c>
      <c r="W774" t="s">
        <v>54</v>
      </c>
      <c r="X774" s="23" t="s">
        <v>54</v>
      </c>
      <c r="Y774" s="23" t="s">
        <v>54</v>
      </c>
      <c r="Z774" s="23" t="s">
        <v>54</v>
      </c>
      <c r="AA774" s="23" t="s">
        <v>54</v>
      </c>
      <c r="AB774" t="s">
        <v>54</v>
      </c>
      <c r="AC774" t="s">
        <v>54</v>
      </c>
      <c r="AD774" t="s">
        <v>54</v>
      </c>
      <c r="AE774" t="s">
        <v>54</v>
      </c>
      <c r="AF774" s="23" t="s">
        <v>54</v>
      </c>
      <c r="AG774" s="23" t="s">
        <v>54</v>
      </c>
      <c r="AH774" s="23" t="s">
        <v>54</v>
      </c>
      <c r="AI774" s="23" t="s">
        <v>54</v>
      </c>
      <c r="AJ774">
        <v>0</v>
      </c>
      <c r="AK774">
        <v>0</v>
      </c>
      <c r="AL774">
        <v>0</v>
      </c>
      <c r="AM774">
        <v>0</v>
      </c>
      <c r="AN774" s="23" t="e">
        <v>#DIV/0!</v>
      </c>
      <c r="AO774" s="23" t="e">
        <v>#DIV/0!</v>
      </c>
      <c r="AP774" s="23" t="e">
        <v>#DIV/0!</v>
      </c>
      <c r="AQ774" s="23" t="e">
        <v>#DIV/0!</v>
      </c>
      <c r="AR774" s="35">
        <v>0</v>
      </c>
      <c r="AS774" s="35">
        <v>0</v>
      </c>
      <c r="AT774" s="35">
        <v>3</v>
      </c>
      <c r="AU774" s="31" t="str">
        <f t="shared" si="15"/>
        <v>库存为3</v>
      </c>
      <c r="AV774" s="36" t="str">
        <f>IFERROR(时间!$B$4+AU774,"上周无销量")</f>
        <v>上周无销量</v>
      </c>
    </row>
    <row r="775" spans="1:48">
      <c r="A775" s="21" t="s">
        <v>1555</v>
      </c>
      <c r="B775" t="s">
        <v>998</v>
      </c>
      <c r="C775" t="s">
        <v>1530</v>
      </c>
      <c r="D775" s="31">
        <v>0</v>
      </c>
      <c r="E775" s="31">
        <v>0</v>
      </c>
      <c r="F775" s="31">
        <v>0</v>
      </c>
      <c r="G775" s="31">
        <v>0</v>
      </c>
      <c r="H775" s="32">
        <v>0</v>
      </c>
      <c r="I775">
        <v>8</v>
      </c>
      <c r="J775" s="33">
        <v>0</v>
      </c>
      <c r="K775" s="33">
        <v>0</v>
      </c>
      <c r="L775" s="33">
        <v>0</v>
      </c>
      <c r="M775">
        <v>8</v>
      </c>
      <c r="N775">
        <v>0</v>
      </c>
      <c r="O775">
        <v>8</v>
      </c>
      <c r="P775" t="s">
        <v>54</v>
      </c>
      <c r="Q775" t="s">
        <v>54</v>
      </c>
      <c r="R775" t="s">
        <v>54</v>
      </c>
      <c r="S775" t="s">
        <v>54</v>
      </c>
      <c r="T775" t="s">
        <v>54</v>
      </c>
      <c r="U775" t="s">
        <v>54</v>
      </c>
      <c r="V775" t="s">
        <v>54</v>
      </c>
      <c r="W775" t="s">
        <v>54</v>
      </c>
      <c r="X775" s="23" t="s">
        <v>54</v>
      </c>
      <c r="Y775" s="23" t="s">
        <v>54</v>
      </c>
      <c r="Z775" s="23" t="s">
        <v>54</v>
      </c>
      <c r="AA775" s="23" t="s">
        <v>54</v>
      </c>
      <c r="AB775" t="s">
        <v>54</v>
      </c>
      <c r="AC775" t="s">
        <v>54</v>
      </c>
      <c r="AD775" t="s">
        <v>54</v>
      </c>
      <c r="AE775" t="s">
        <v>54</v>
      </c>
      <c r="AF775" s="23" t="s">
        <v>54</v>
      </c>
      <c r="AG775" s="23" t="s">
        <v>54</v>
      </c>
      <c r="AH775" s="23" t="s">
        <v>54</v>
      </c>
      <c r="AI775" s="23" t="s">
        <v>54</v>
      </c>
      <c r="AJ775">
        <v>0</v>
      </c>
      <c r="AK775">
        <v>0</v>
      </c>
      <c r="AL775">
        <v>0</v>
      </c>
      <c r="AM775">
        <v>0</v>
      </c>
      <c r="AN775" s="23" t="e">
        <v>#DIV/0!</v>
      </c>
      <c r="AO775" s="23" t="e">
        <v>#DIV/0!</v>
      </c>
      <c r="AP775" s="23" t="e">
        <v>#DIV/0!</v>
      </c>
      <c r="AQ775" s="23" t="e">
        <v>#DIV/0!</v>
      </c>
      <c r="AR775" s="35">
        <v>0</v>
      </c>
      <c r="AS775" s="35">
        <v>0</v>
      </c>
      <c r="AT775" s="35">
        <v>8</v>
      </c>
      <c r="AU775" s="31" t="str">
        <f t="shared" si="15"/>
        <v>库存为8</v>
      </c>
      <c r="AV775" s="36" t="str">
        <f>IFERROR(时间!$B$4+AU775,"上周无销量")</f>
        <v>上周无销量</v>
      </c>
    </row>
    <row r="776" spans="1:48">
      <c r="A776" s="21" t="s">
        <v>1556</v>
      </c>
      <c r="B776" t="s">
        <v>1000</v>
      </c>
      <c r="C776" t="s">
        <v>1530</v>
      </c>
      <c r="D776" s="31">
        <v>0</v>
      </c>
      <c r="E776" s="31">
        <v>0</v>
      </c>
      <c r="F776" s="31">
        <v>0</v>
      </c>
      <c r="G776" s="31">
        <v>0</v>
      </c>
      <c r="H776" s="32">
        <v>0</v>
      </c>
      <c r="I776">
        <v>2</v>
      </c>
      <c r="J776" s="33">
        <v>0</v>
      </c>
      <c r="K776" s="33">
        <v>0</v>
      </c>
      <c r="L776" s="33">
        <v>0</v>
      </c>
      <c r="M776">
        <v>2</v>
      </c>
      <c r="N776">
        <v>0</v>
      </c>
      <c r="O776">
        <v>2</v>
      </c>
      <c r="P776" t="s">
        <v>54</v>
      </c>
      <c r="Q776" t="s">
        <v>54</v>
      </c>
      <c r="R776" t="s">
        <v>54</v>
      </c>
      <c r="S776" t="s">
        <v>54</v>
      </c>
      <c r="T776" t="s">
        <v>54</v>
      </c>
      <c r="U776" t="s">
        <v>54</v>
      </c>
      <c r="V776" t="s">
        <v>54</v>
      </c>
      <c r="W776" t="s">
        <v>54</v>
      </c>
      <c r="X776" s="23" t="s">
        <v>54</v>
      </c>
      <c r="Y776" s="23" t="s">
        <v>54</v>
      </c>
      <c r="Z776" s="23" t="s">
        <v>54</v>
      </c>
      <c r="AA776" s="23" t="s">
        <v>54</v>
      </c>
      <c r="AB776" t="s">
        <v>54</v>
      </c>
      <c r="AC776" t="s">
        <v>54</v>
      </c>
      <c r="AD776" t="s">
        <v>54</v>
      </c>
      <c r="AE776" t="s">
        <v>54</v>
      </c>
      <c r="AF776" s="23" t="s">
        <v>54</v>
      </c>
      <c r="AG776" s="23" t="s">
        <v>54</v>
      </c>
      <c r="AH776" s="23" t="s">
        <v>54</v>
      </c>
      <c r="AI776" s="23" t="s">
        <v>54</v>
      </c>
      <c r="AJ776">
        <v>0</v>
      </c>
      <c r="AK776">
        <v>0</v>
      </c>
      <c r="AL776">
        <v>0</v>
      </c>
      <c r="AM776">
        <v>1</v>
      </c>
      <c r="AN776" s="23" t="e">
        <v>#DIV/0!</v>
      </c>
      <c r="AO776" s="23" t="e">
        <v>#DIV/0!</v>
      </c>
      <c r="AP776" s="23" t="e">
        <v>#DIV/0!</v>
      </c>
      <c r="AQ776" s="23">
        <v>0</v>
      </c>
      <c r="AR776" s="35">
        <v>0</v>
      </c>
      <c r="AS776" s="35">
        <v>0</v>
      </c>
      <c r="AT776" s="35">
        <v>2</v>
      </c>
      <c r="AU776" s="31" t="str">
        <f t="shared" si="15"/>
        <v>库存为2</v>
      </c>
      <c r="AV776" s="36" t="str">
        <f>IFERROR(时间!$B$4+AU776,"上周无销量")</f>
        <v>上周无销量</v>
      </c>
    </row>
    <row r="777" spans="1:48">
      <c r="A777" s="21" t="s">
        <v>1557</v>
      </c>
      <c r="B777" t="s">
        <v>719</v>
      </c>
      <c r="C777" t="s">
        <v>1530</v>
      </c>
      <c r="D777" s="31">
        <v>0</v>
      </c>
      <c r="E777" s="31">
        <v>0</v>
      </c>
      <c r="F777" s="31">
        <v>0</v>
      </c>
      <c r="G777" s="31">
        <v>0</v>
      </c>
      <c r="H777" s="32">
        <v>0</v>
      </c>
      <c r="I777">
        <v>7</v>
      </c>
      <c r="J777" s="33">
        <v>0</v>
      </c>
      <c r="K777" s="33">
        <v>0</v>
      </c>
      <c r="L777" s="33">
        <v>0</v>
      </c>
      <c r="M777">
        <v>7</v>
      </c>
      <c r="N777">
        <v>0</v>
      </c>
      <c r="O777">
        <v>7</v>
      </c>
      <c r="P777" t="s">
        <v>54</v>
      </c>
      <c r="Q777" t="s">
        <v>54</v>
      </c>
      <c r="R777" t="s">
        <v>54</v>
      </c>
      <c r="S777" t="s">
        <v>54</v>
      </c>
      <c r="T777" t="s">
        <v>54</v>
      </c>
      <c r="U777" t="s">
        <v>54</v>
      </c>
      <c r="V777" t="s">
        <v>54</v>
      </c>
      <c r="W777" t="s">
        <v>54</v>
      </c>
      <c r="X777" s="23" t="s">
        <v>54</v>
      </c>
      <c r="Y777" s="23" t="s">
        <v>54</v>
      </c>
      <c r="Z777" s="23" t="s">
        <v>54</v>
      </c>
      <c r="AA777" s="23" t="s">
        <v>54</v>
      </c>
      <c r="AB777" t="s">
        <v>54</v>
      </c>
      <c r="AC777" t="s">
        <v>54</v>
      </c>
      <c r="AD777" t="s">
        <v>54</v>
      </c>
      <c r="AE777" t="s">
        <v>54</v>
      </c>
      <c r="AF777" s="23" t="s">
        <v>54</v>
      </c>
      <c r="AG777" s="23" t="s">
        <v>54</v>
      </c>
      <c r="AH777" s="23" t="s">
        <v>54</v>
      </c>
      <c r="AI777" s="23" t="s">
        <v>54</v>
      </c>
      <c r="AJ777">
        <v>1</v>
      </c>
      <c r="AK777">
        <v>1</v>
      </c>
      <c r="AL777">
        <v>0</v>
      </c>
      <c r="AM777">
        <v>1</v>
      </c>
      <c r="AN777" s="23">
        <v>0</v>
      </c>
      <c r="AO777" s="23">
        <v>0</v>
      </c>
      <c r="AP777" s="23" t="e">
        <v>#DIV/0!</v>
      </c>
      <c r="AQ777" s="23">
        <v>0</v>
      </c>
      <c r="AR777" s="35">
        <v>0</v>
      </c>
      <c r="AS777" s="35">
        <v>0</v>
      </c>
      <c r="AT777" s="35">
        <v>7</v>
      </c>
      <c r="AU777" s="31" t="str">
        <f t="shared" si="15"/>
        <v>库存为7</v>
      </c>
      <c r="AV777" s="36" t="str">
        <f>IFERROR(时间!$B$4+AU777,"上周无销量")</f>
        <v>上周无销量</v>
      </c>
    </row>
    <row r="778" spans="1:48">
      <c r="A778" s="21" t="s">
        <v>1558</v>
      </c>
      <c r="B778" t="s">
        <v>729</v>
      </c>
      <c r="C778" t="s">
        <v>1530</v>
      </c>
      <c r="D778" s="31">
        <v>0</v>
      </c>
      <c r="E778" s="31">
        <v>0</v>
      </c>
      <c r="F778" s="31">
        <v>0</v>
      </c>
      <c r="G778" s="31">
        <v>0</v>
      </c>
      <c r="H778" s="32">
        <v>0</v>
      </c>
      <c r="I778">
        <v>4</v>
      </c>
      <c r="J778" s="33">
        <v>0</v>
      </c>
      <c r="K778" s="33">
        <v>0</v>
      </c>
      <c r="L778" s="33">
        <v>0</v>
      </c>
      <c r="M778">
        <v>4</v>
      </c>
      <c r="N778">
        <v>0</v>
      </c>
      <c r="O778">
        <v>4</v>
      </c>
      <c r="P778" t="s">
        <v>54</v>
      </c>
      <c r="Q778" t="s">
        <v>54</v>
      </c>
      <c r="R778" t="s">
        <v>54</v>
      </c>
      <c r="S778" t="s">
        <v>54</v>
      </c>
      <c r="T778" t="s">
        <v>54</v>
      </c>
      <c r="U778" t="s">
        <v>54</v>
      </c>
      <c r="V778" t="s">
        <v>54</v>
      </c>
      <c r="W778" t="s">
        <v>54</v>
      </c>
      <c r="X778" s="23" t="s">
        <v>54</v>
      </c>
      <c r="Y778" s="23" t="s">
        <v>54</v>
      </c>
      <c r="Z778" s="23" t="s">
        <v>54</v>
      </c>
      <c r="AA778" s="23" t="s">
        <v>54</v>
      </c>
      <c r="AB778" t="s">
        <v>54</v>
      </c>
      <c r="AC778" t="s">
        <v>54</v>
      </c>
      <c r="AD778" t="s">
        <v>54</v>
      </c>
      <c r="AE778" t="s">
        <v>54</v>
      </c>
      <c r="AF778" s="23" t="s">
        <v>54</v>
      </c>
      <c r="AG778" s="23" t="s">
        <v>54</v>
      </c>
      <c r="AH778" s="23" t="s">
        <v>54</v>
      </c>
      <c r="AI778" s="23" t="s">
        <v>54</v>
      </c>
      <c r="AJ778">
        <v>4</v>
      </c>
      <c r="AK778">
        <v>2</v>
      </c>
      <c r="AL778">
        <v>0</v>
      </c>
      <c r="AM778">
        <v>0</v>
      </c>
      <c r="AN778" s="23">
        <v>0</v>
      </c>
      <c r="AO778" s="23">
        <v>0</v>
      </c>
      <c r="AP778" s="23" t="e">
        <v>#DIV/0!</v>
      </c>
      <c r="AQ778" s="23" t="e">
        <v>#DIV/0!</v>
      </c>
      <c r="AR778" s="35">
        <v>0</v>
      </c>
      <c r="AS778" s="35">
        <v>0</v>
      </c>
      <c r="AT778" s="35">
        <v>4</v>
      </c>
      <c r="AU778" s="31" t="str">
        <f t="shared" si="15"/>
        <v>库存为4</v>
      </c>
      <c r="AV778" s="36" t="str">
        <f>IFERROR(时间!$B$4+AU778,"上周无销量")</f>
        <v>上周无销量</v>
      </c>
    </row>
    <row r="779" spans="1:48">
      <c r="A779" s="21" t="s">
        <v>1559</v>
      </c>
      <c r="B779" t="s">
        <v>721</v>
      </c>
      <c r="C779" t="s">
        <v>1530</v>
      </c>
      <c r="D779" s="31">
        <v>0</v>
      </c>
      <c r="E779" s="31">
        <v>0</v>
      </c>
      <c r="F779" s="31">
        <v>0</v>
      </c>
      <c r="G779" s="31">
        <v>0</v>
      </c>
      <c r="H779" s="32">
        <v>0</v>
      </c>
      <c r="I779">
        <v>4</v>
      </c>
      <c r="J779" s="33">
        <v>0</v>
      </c>
      <c r="K779" s="33">
        <v>0</v>
      </c>
      <c r="L779" s="33">
        <v>0</v>
      </c>
      <c r="M779">
        <v>4</v>
      </c>
      <c r="N779">
        <v>0</v>
      </c>
      <c r="O779">
        <v>3</v>
      </c>
      <c r="P779" t="s">
        <v>54</v>
      </c>
      <c r="Q779" t="s">
        <v>54</v>
      </c>
      <c r="R779" t="s">
        <v>54</v>
      </c>
      <c r="S779" t="s">
        <v>54</v>
      </c>
      <c r="T779" t="s">
        <v>54</v>
      </c>
      <c r="U779" t="s">
        <v>54</v>
      </c>
      <c r="V779" t="s">
        <v>54</v>
      </c>
      <c r="W779" t="s">
        <v>54</v>
      </c>
      <c r="X779" s="23" t="s">
        <v>54</v>
      </c>
      <c r="Y779" s="23" t="s">
        <v>54</v>
      </c>
      <c r="Z779" s="23" t="s">
        <v>54</v>
      </c>
      <c r="AA779" s="23" t="s">
        <v>54</v>
      </c>
      <c r="AB779" t="s">
        <v>54</v>
      </c>
      <c r="AC779" t="s">
        <v>54</v>
      </c>
      <c r="AD779" t="s">
        <v>54</v>
      </c>
      <c r="AE779" t="s">
        <v>54</v>
      </c>
      <c r="AF779" s="23" t="s">
        <v>54</v>
      </c>
      <c r="AG779" s="23" t="s">
        <v>54</v>
      </c>
      <c r="AH779" s="23" t="s">
        <v>54</v>
      </c>
      <c r="AI779" s="23" t="s">
        <v>54</v>
      </c>
      <c r="AJ779">
        <v>1</v>
      </c>
      <c r="AK779">
        <v>2</v>
      </c>
      <c r="AL779">
        <v>4</v>
      </c>
      <c r="AM779">
        <v>1</v>
      </c>
      <c r="AN779" s="23">
        <v>0</v>
      </c>
      <c r="AO779" s="23">
        <v>0</v>
      </c>
      <c r="AP779" s="23">
        <v>0</v>
      </c>
      <c r="AQ779" s="23">
        <v>0</v>
      </c>
      <c r="AR779" s="35">
        <v>0</v>
      </c>
      <c r="AS779" s="35">
        <v>0</v>
      </c>
      <c r="AT779" s="35">
        <v>4</v>
      </c>
      <c r="AU779" s="31" t="str">
        <f t="shared" si="15"/>
        <v>库存为4</v>
      </c>
      <c r="AV779" s="36" t="str">
        <f>IFERROR(时间!$B$4+AU779,"上周无销量")</f>
        <v>上周无销量</v>
      </c>
    </row>
    <row r="780" spans="1:48">
      <c r="A780" s="21" t="s">
        <v>1560</v>
      </c>
      <c r="B780" t="s">
        <v>723</v>
      </c>
      <c r="C780" t="s">
        <v>1530</v>
      </c>
      <c r="D780" s="31">
        <v>0</v>
      </c>
      <c r="E780" s="31">
        <v>0</v>
      </c>
      <c r="F780" s="31">
        <v>0</v>
      </c>
      <c r="G780" s="31">
        <v>0</v>
      </c>
      <c r="H780" s="32">
        <v>0</v>
      </c>
      <c r="I780">
        <v>3</v>
      </c>
      <c r="J780" s="33">
        <v>0</v>
      </c>
      <c r="K780" s="33">
        <v>0</v>
      </c>
      <c r="L780" s="33">
        <v>0</v>
      </c>
      <c r="M780">
        <v>3</v>
      </c>
      <c r="N780">
        <v>0</v>
      </c>
      <c r="O780">
        <v>3</v>
      </c>
      <c r="P780" t="s">
        <v>54</v>
      </c>
      <c r="Q780" t="s">
        <v>54</v>
      </c>
      <c r="R780" t="s">
        <v>54</v>
      </c>
      <c r="S780" t="s">
        <v>54</v>
      </c>
      <c r="T780" t="s">
        <v>54</v>
      </c>
      <c r="U780" t="s">
        <v>54</v>
      </c>
      <c r="V780" t="s">
        <v>54</v>
      </c>
      <c r="W780" t="s">
        <v>54</v>
      </c>
      <c r="X780" s="23" t="s">
        <v>54</v>
      </c>
      <c r="Y780" s="23" t="s">
        <v>54</v>
      </c>
      <c r="Z780" s="23" t="s">
        <v>54</v>
      </c>
      <c r="AA780" s="23" t="s">
        <v>54</v>
      </c>
      <c r="AB780" t="s">
        <v>54</v>
      </c>
      <c r="AC780" t="s">
        <v>54</v>
      </c>
      <c r="AD780" t="s">
        <v>54</v>
      </c>
      <c r="AE780" t="s">
        <v>54</v>
      </c>
      <c r="AF780" s="23" t="s">
        <v>54</v>
      </c>
      <c r="AG780" s="23" t="s">
        <v>54</v>
      </c>
      <c r="AH780" s="23" t="s">
        <v>54</v>
      </c>
      <c r="AI780" s="23" t="s">
        <v>54</v>
      </c>
      <c r="AJ780">
        <v>0</v>
      </c>
      <c r="AK780">
        <v>3</v>
      </c>
      <c r="AL780">
        <v>4</v>
      </c>
      <c r="AM780">
        <v>0</v>
      </c>
      <c r="AN780" s="23" t="e">
        <v>#DIV/0!</v>
      </c>
      <c r="AO780" s="23">
        <v>0</v>
      </c>
      <c r="AP780" s="23">
        <v>0</v>
      </c>
      <c r="AQ780" s="23" t="e">
        <v>#DIV/0!</v>
      </c>
      <c r="AR780" s="35">
        <v>0</v>
      </c>
      <c r="AS780" s="35">
        <v>0</v>
      </c>
      <c r="AT780" s="35">
        <v>3</v>
      </c>
      <c r="AU780" s="31" t="str">
        <f t="shared" si="15"/>
        <v>库存为3</v>
      </c>
      <c r="AV780" s="36" t="str">
        <f>IFERROR(时间!$B$4+AU780,"上周无销量")</f>
        <v>上周无销量</v>
      </c>
    </row>
    <row r="781" spans="1:48">
      <c r="A781" s="21" t="s">
        <v>1561</v>
      </c>
      <c r="B781" t="s">
        <v>717</v>
      </c>
      <c r="C781" t="s">
        <v>1530</v>
      </c>
      <c r="D781" s="31">
        <v>0</v>
      </c>
      <c r="E781" s="31">
        <v>0</v>
      </c>
      <c r="F781" s="31">
        <v>0</v>
      </c>
      <c r="G781" s="31">
        <v>0</v>
      </c>
      <c r="H781" s="32">
        <v>0</v>
      </c>
      <c r="I781">
        <v>10</v>
      </c>
      <c r="J781" s="33">
        <v>0</v>
      </c>
      <c r="K781" s="33">
        <v>0</v>
      </c>
      <c r="L781" s="33">
        <v>0</v>
      </c>
      <c r="M781">
        <v>10</v>
      </c>
      <c r="N781">
        <v>0</v>
      </c>
      <c r="O781">
        <v>10</v>
      </c>
      <c r="P781" t="s">
        <v>54</v>
      </c>
      <c r="Q781" t="s">
        <v>54</v>
      </c>
      <c r="R781" t="s">
        <v>54</v>
      </c>
      <c r="S781" t="s">
        <v>54</v>
      </c>
      <c r="T781" t="s">
        <v>54</v>
      </c>
      <c r="U781" t="s">
        <v>54</v>
      </c>
      <c r="V781" t="s">
        <v>54</v>
      </c>
      <c r="W781" t="s">
        <v>54</v>
      </c>
      <c r="X781" s="23" t="s">
        <v>54</v>
      </c>
      <c r="Y781" s="23" t="s">
        <v>54</v>
      </c>
      <c r="Z781" s="23" t="s">
        <v>54</v>
      </c>
      <c r="AA781" s="23" t="s">
        <v>54</v>
      </c>
      <c r="AB781" t="s">
        <v>54</v>
      </c>
      <c r="AC781" t="s">
        <v>54</v>
      </c>
      <c r="AD781" t="s">
        <v>54</v>
      </c>
      <c r="AE781" t="s">
        <v>54</v>
      </c>
      <c r="AF781" s="23" t="s">
        <v>54</v>
      </c>
      <c r="AG781" s="23" t="s">
        <v>54</v>
      </c>
      <c r="AH781" s="23" t="s">
        <v>54</v>
      </c>
      <c r="AI781" s="23" t="s">
        <v>54</v>
      </c>
      <c r="AJ781">
        <v>3</v>
      </c>
      <c r="AK781">
        <v>0</v>
      </c>
      <c r="AL781">
        <v>0</v>
      </c>
      <c r="AM781">
        <v>0</v>
      </c>
      <c r="AN781" s="23">
        <v>0</v>
      </c>
      <c r="AO781" s="23" t="e">
        <v>#DIV/0!</v>
      </c>
      <c r="AP781" s="23" t="e">
        <v>#DIV/0!</v>
      </c>
      <c r="AQ781" s="23" t="e">
        <v>#DIV/0!</v>
      </c>
      <c r="AR781" s="35">
        <v>0</v>
      </c>
      <c r="AS781" s="35">
        <v>0</v>
      </c>
      <c r="AT781" s="35">
        <v>10</v>
      </c>
      <c r="AU781" s="31" t="str">
        <f t="shared" si="15"/>
        <v>库存为10</v>
      </c>
      <c r="AV781" s="36" t="str">
        <f>IFERROR(时间!$B$4+AU781,"上周无销量")</f>
        <v>上周无销量</v>
      </c>
    </row>
    <row r="782" spans="1:48">
      <c r="A782" s="21" t="s">
        <v>1562</v>
      </c>
      <c r="B782" t="s">
        <v>725</v>
      </c>
      <c r="C782" t="s">
        <v>1530</v>
      </c>
      <c r="D782" s="31">
        <v>0</v>
      </c>
      <c r="E782" s="31">
        <v>0</v>
      </c>
      <c r="F782" s="31">
        <v>0</v>
      </c>
      <c r="G782" s="31">
        <v>0</v>
      </c>
      <c r="H782" s="32">
        <v>0</v>
      </c>
      <c r="I782">
        <v>10</v>
      </c>
      <c r="J782" s="33">
        <v>0</v>
      </c>
      <c r="K782" s="33">
        <v>0</v>
      </c>
      <c r="L782" s="33">
        <v>0</v>
      </c>
      <c r="M782">
        <v>10</v>
      </c>
      <c r="N782">
        <v>0</v>
      </c>
      <c r="O782">
        <v>10</v>
      </c>
      <c r="P782" t="s">
        <v>54</v>
      </c>
      <c r="Q782" t="s">
        <v>54</v>
      </c>
      <c r="R782" t="s">
        <v>54</v>
      </c>
      <c r="S782" t="s">
        <v>54</v>
      </c>
      <c r="T782" t="s">
        <v>54</v>
      </c>
      <c r="U782" t="s">
        <v>54</v>
      </c>
      <c r="V782" t="s">
        <v>54</v>
      </c>
      <c r="W782" t="s">
        <v>54</v>
      </c>
      <c r="X782" s="23" t="s">
        <v>54</v>
      </c>
      <c r="Y782" s="23" t="s">
        <v>54</v>
      </c>
      <c r="Z782" s="23" t="s">
        <v>54</v>
      </c>
      <c r="AA782" s="23" t="s">
        <v>54</v>
      </c>
      <c r="AB782" t="s">
        <v>54</v>
      </c>
      <c r="AC782" t="s">
        <v>54</v>
      </c>
      <c r="AD782" t="s">
        <v>54</v>
      </c>
      <c r="AE782" t="s">
        <v>54</v>
      </c>
      <c r="AF782" s="23" t="s">
        <v>54</v>
      </c>
      <c r="AG782" s="23" t="s">
        <v>54</v>
      </c>
      <c r="AH782" s="23" t="s">
        <v>54</v>
      </c>
      <c r="AI782" s="23" t="s">
        <v>54</v>
      </c>
      <c r="AJ782">
        <v>1</v>
      </c>
      <c r="AK782">
        <v>5</v>
      </c>
      <c r="AL782">
        <v>2</v>
      </c>
      <c r="AM782">
        <v>1</v>
      </c>
      <c r="AN782" s="23">
        <v>0</v>
      </c>
      <c r="AO782" s="23">
        <v>0</v>
      </c>
      <c r="AP782" s="23">
        <v>0</v>
      </c>
      <c r="AQ782" s="23">
        <v>0</v>
      </c>
      <c r="AR782" s="35">
        <v>0</v>
      </c>
      <c r="AS782" s="35">
        <v>0</v>
      </c>
      <c r="AT782" s="35">
        <v>10</v>
      </c>
      <c r="AU782" s="31" t="str">
        <f t="shared" si="15"/>
        <v>库存为10</v>
      </c>
      <c r="AV782" s="36" t="str">
        <f>IFERROR(时间!$B$4+AU782,"上周无销量")</f>
        <v>上周无销量</v>
      </c>
    </row>
    <row r="783" spans="1:48">
      <c r="A783" s="21" t="s">
        <v>1563</v>
      </c>
      <c r="B783" t="s">
        <v>734</v>
      </c>
      <c r="C783" t="s">
        <v>1530</v>
      </c>
      <c r="D783" s="31">
        <v>0</v>
      </c>
      <c r="E783" s="31">
        <v>0</v>
      </c>
      <c r="F783" s="31">
        <v>0</v>
      </c>
      <c r="G783" s="31">
        <v>0</v>
      </c>
      <c r="H783" s="32">
        <v>0</v>
      </c>
      <c r="I783">
        <v>13</v>
      </c>
      <c r="J783" s="33">
        <v>0</v>
      </c>
      <c r="K783" s="33">
        <v>0</v>
      </c>
      <c r="L783" s="33">
        <v>0</v>
      </c>
      <c r="M783">
        <v>13</v>
      </c>
      <c r="N783">
        <v>0</v>
      </c>
      <c r="O783">
        <v>3</v>
      </c>
      <c r="P783" t="s">
        <v>54</v>
      </c>
      <c r="Q783" t="s">
        <v>54</v>
      </c>
      <c r="R783" t="s">
        <v>54</v>
      </c>
      <c r="S783" t="s">
        <v>54</v>
      </c>
      <c r="T783" t="s">
        <v>54</v>
      </c>
      <c r="U783" t="s">
        <v>54</v>
      </c>
      <c r="V783" t="s">
        <v>54</v>
      </c>
      <c r="W783" t="s">
        <v>54</v>
      </c>
      <c r="X783" s="23" t="s">
        <v>54</v>
      </c>
      <c r="Y783" s="23" t="s">
        <v>54</v>
      </c>
      <c r="Z783" s="23" t="s">
        <v>54</v>
      </c>
      <c r="AA783" s="23" t="s">
        <v>54</v>
      </c>
      <c r="AB783" t="s">
        <v>54</v>
      </c>
      <c r="AC783" t="s">
        <v>54</v>
      </c>
      <c r="AD783" t="s">
        <v>54</v>
      </c>
      <c r="AE783" t="s">
        <v>54</v>
      </c>
      <c r="AF783" s="23" t="s">
        <v>54</v>
      </c>
      <c r="AG783" s="23" t="s">
        <v>54</v>
      </c>
      <c r="AH783" s="23" t="s">
        <v>54</v>
      </c>
      <c r="AI783" s="23" t="s">
        <v>54</v>
      </c>
      <c r="AJ783">
        <v>1</v>
      </c>
      <c r="AK783">
        <v>0</v>
      </c>
      <c r="AL783">
        <v>0</v>
      </c>
      <c r="AM783">
        <v>1</v>
      </c>
      <c r="AN783" s="23">
        <v>0</v>
      </c>
      <c r="AO783" s="23" t="e">
        <v>#DIV/0!</v>
      </c>
      <c r="AP783" s="23" t="e">
        <v>#DIV/0!</v>
      </c>
      <c r="AQ783" s="23">
        <v>0</v>
      </c>
      <c r="AR783" s="35">
        <v>0</v>
      </c>
      <c r="AS783" s="35">
        <v>0</v>
      </c>
      <c r="AT783" s="35">
        <v>13</v>
      </c>
      <c r="AU783" s="31" t="str">
        <f t="shared" si="15"/>
        <v>库存为13</v>
      </c>
      <c r="AV783" s="36" t="str">
        <f>IFERROR(时间!$B$4+AU783,"上周无销量")</f>
        <v>上周无销量</v>
      </c>
    </row>
    <row r="784" spans="1:48">
      <c r="A784" s="21" t="s">
        <v>1564</v>
      </c>
      <c r="B784" t="s">
        <v>744</v>
      </c>
      <c r="C784" t="s">
        <v>1530</v>
      </c>
      <c r="D784" s="31">
        <v>0</v>
      </c>
      <c r="E784" s="31">
        <v>0</v>
      </c>
      <c r="F784" s="31">
        <v>0</v>
      </c>
      <c r="G784" s="31">
        <v>1</v>
      </c>
      <c r="H784" s="32">
        <v>0</v>
      </c>
      <c r="I784">
        <v>13</v>
      </c>
      <c r="J784" s="33">
        <v>0</v>
      </c>
      <c r="K784" s="33">
        <v>0</v>
      </c>
      <c r="L784" s="33">
        <v>0</v>
      </c>
      <c r="M784">
        <v>13</v>
      </c>
      <c r="N784">
        <v>0</v>
      </c>
      <c r="O784">
        <v>2</v>
      </c>
      <c r="P784" t="s">
        <v>54</v>
      </c>
      <c r="Q784" t="s">
        <v>54</v>
      </c>
      <c r="R784" t="s">
        <v>54</v>
      </c>
      <c r="S784" t="s">
        <v>54</v>
      </c>
      <c r="T784" t="s">
        <v>54</v>
      </c>
      <c r="U784" t="s">
        <v>54</v>
      </c>
      <c r="V784" t="s">
        <v>54</v>
      </c>
      <c r="W784" t="s">
        <v>54</v>
      </c>
      <c r="X784" s="23" t="s">
        <v>54</v>
      </c>
      <c r="Y784" s="23" t="s">
        <v>54</v>
      </c>
      <c r="Z784" s="23" t="s">
        <v>54</v>
      </c>
      <c r="AA784" s="23" t="s">
        <v>54</v>
      </c>
      <c r="AB784" t="s">
        <v>54</v>
      </c>
      <c r="AC784" t="s">
        <v>54</v>
      </c>
      <c r="AD784" t="s">
        <v>54</v>
      </c>
      <c r="AE784" t="s">
        <v>54</v>
      </c>
      <c r="AF784" s="23" t="s">
        <v>54</v>
      </c>
      <c r="AG784" s="23" t="s">
        <v>54</v>
      </c>
      <c r="AH784" s="23" t="s">
        <v>54</v>
      </c>
      <c r="AI784" s="23" t="s">
        <v>54</v>
      </c>
      <c r="AJ784">
        <v>2</v>
      </c>
      <c r="AK784">
        <v>1</v>
      </c>
      <c r="AL784">
        <v>2</v>
      </c>
      <c r="AM784">
        <v>1</v>
      </c>
      <c r="AN784" s="23">
        <v>0</v>
      </c>
      <c r="AO784" s="23">
        <v>0</v>
      </c>
      <c r="AP784" s="23">
        <v>0</v>
      </c>
      <c r="AQ784" s="23">
        <v>1</v>
      </c>
      <c r="AR784" s="35">
        <v>0</v>
      </c>
      <c r="AS784" s="35">
        <v>0</v>
      </c>
      <c r="AT784" s="35">
        <v>13</v>
      </c>
      <c r="AU784" s="31" t="str">
        <f t="shared" si="15"/>
        <v>库存为13</v>
      </c>
      <c r="AV784" s="36" t="str">
        <f>IFERROR(时间!$B$4+AU784,"上周无销量")</f>
        <v>上周无销量</v>
      </c>
    </row>
    <row r="785" spans="1:48">
      <c r="A785" s="21" t="s">
        <v>1565</v>
      </c>
      <c r="B785" t="s">
        <v>737</v>
      </c>
      <c r="C785" t="s">
        <v>1530</v>
      </c>
      <c r="D785" s="31">
        <v>0</v>
      </c>
      <c r="E785" s="31">
        <v>0</v>
      </c>
      <c r="F785" s="31">
        <v>0</v>
      </c>
      <c r="G785" s="31">
        <v>0</v>
      </c>
      <c r="H785" s="32">
        <v>0</v>
      </c>
      <c r="I785">
        <v>9</v>
      </c>
      <c r="J785" s="33">
        <v>0</v>
      </c>
      <c r="K785" s="33">
        <v>0</v>
      </c>
      <c r="L785" s="33">
        <v>0</v>
      </c>
      <c r="M785">
        <v>9</v>
      </c>
      <c r="N785">
        <v>0</v>
      </c>
      <c r="O785">
        <v>9</v>
      </c>
      <c r="P785" t="s">
        <v>54</v>
      </c>
      <c r="Q785" t="s">
        <v>54</v>
      </c>
      <c r="R785" t="s">
        <v>54</v>
      </c>
      <c r="S785" t="s">
        <v>54</v>
      </c>
      <c r="T785" t="s">
        <v>54</v>
      </c>
      <c r="U785" t="s">
        <v>54</v>
      </c>
      <c r="V785" t="s">
        <v>54</v>
      </c>
      <c r="W785" t="s">
        <v>54</v>
      </c>
      <c r="X785" s="23" t="s">
        <v>54</v>
      </c>
      <c r="Y785" s="23" t="s">
        <v>54</v>
      </c>
      <c r="Z785" s="23" t="s">
        <v>54</v>
      </c>
      <c r="AA785" s="23" t="s">
        <v>54</v>
      </c>
      <c r="AB785" t="s">
        <v>54</v>
      </c>
      <c r="AC785" t="s">
        <v>54</v>
      </c>
      <c r="AD785" t="s">
        <v>54</v>
      </c>
      <c r="AE785" t="s">
        <v>54</v>
      </c>
      <c r="AF785" s="23" t="s">
        <v>54</v>
      </c>
      <c r="AG785" s="23" t="s">
        <v>54</v>
      </c>
      <c r="AH785" s="23" t="s">
        <v>54</v>
      </c>
      <c r="AI785" s="23" t="s">
        <v>54</v>
      </c>
      <c r="AJ785">
        <v>0</v>
      </c>
      <c r="AK785">
        <v>1</v>
      </c>
      <c r="AL785">
        <v>1</v>
      </c>
      <c r="AM785">
        <v>0</v>
      </c>
      <c r="AN785" s="23" t="e">
        <v>#DIV/0!</v>
      </c>
      <c r="AO785" s="23">
        <v>0</v>
      </c>
      <c r="AP785" s="23">
        <v>0</v>
      </c>
      <c r="AQ785" s="23" t="e">
        <v>#DIV/0!</v>
      </c>
      <c r="AR785" s="35">
        <v>0</v>
      </c>
      <c r="AS785" s="35">
        <v>0</v>
      </c>
      <c r="AT785" s="35">
        <v>9</v>
      </c>
      <c r="AU785" s="31" t="str">
        <f t="shared" si="15"/>
        <v>库存为9</v>
      </c>
      <c r="AV785" s="36" t="str">
        <f>IFERROR(时间!$B$4+AU785,"上周无销量")</f>
        <v>上周无销量</v>
      </c>
    </row>
    <row r="786" spans="1:48">
      <c r="A786" s="21" t="s">
        <v>1566</v>
      </c>
      <c r="B786" t="s">
        <v>739</v>
      </c>
      <c r="C786" t="s">
        <v>1530</v>
      </c>
      <c r="D786" s="31">
        <v>0</v>
      </c>
      <c r="E786" s="31">
        <v>1</v>
      </c>
      <c r="F786" s="31">
        <v>0</v>
      </c>
      <c r="G786" s="31">
        <v>0</v>
      </c>
      <c r="H786" s="32">
        <v>21.99</v>
      </c>
      <c r="I786">
        <v>14</v>
      </c>
      <c r="J786" s="33">
        <v>0</v>
      </c>
      <c r="K786" s="33">
        <v>0</v>
      </c>
      <c r="L786" s="33">
        <v>0</v>
      </c>
      <c r="M786">
        <v>14</v>
      </c>
      <c r="N786">
        <v>0</v>
      </c>
      <c r="O786">
        <v>4</v>
      </c>
      <c r="P786" t="s">
        <v>54</v>
      </c>
      <c r="Q786" t="s">
        <v>54</v>
      </c>
      <c r="R786" t="s">
        <v>54</v>
      </c>
      <c r="S786" t="s">
        <v>54</v>
      </c>
      <c r="T786" t="s">
        <v>54</v>
      </c>
      <c r="U786" t="s">
        <v>54</v>
      </c>
      <c r="V786" t="s">
        <v>54</v>
      </c>
      <c r="W786" t="s">
        <v>54</v>
      </c>
      <c r="X786" s="23" t="s">
        <v>54</v>
      </c>
      <c r="Y786" s="23" t="s">
        <v>54</v>
      </c>
      <c r="Z786" s="23" t="s">
        <v>54</v>
      </c>
      <c r="AA786" s="23" t="s">
        <v>54</v>
      </c>
      <c r="AB786" t="s">
        <v>54</v>
      </c>
      <c r="AC786" t="s">
        <v>54</v>
      </c>
      <c r="AD786" t="s">
        <v>54</v>
      </c>
      <c r="AE786" t="s">
        <v>54</v>
      </c>
      <c r="AF786" s="23" t="s">
        <v>54</v>
      </c>
      <c r="AG786" s="23" t="s">
        <v>54</v>
      </c>
      <c r="AH786" s="23" t="s">
        <v>54</v>
      </c>
      <c r="AI786" s="23" t="s">
        <v>54</v>
      </c>
      <c r="AJ786">
        <v>0</v>
      </c>
      <c r="AK786">
        <v>1</v>
      </c>
      <c r="AL786">
        <v>0</v>
      </c>
      <c r="AM786">
        <v>2</v>
      </c>
      <c r="AN786" s="23" t="e">
        <v>#DIV/0!</v>
      </c>
      <c r="AO786" s="23">
        <v>1</v>
      </c>
      <c r="AP786" s="23" t="e">
        <v>#DIV/0!</v>
      </c>
      <c r="AQ786" s="23">
        <v>0</v>
      </c>
      <c r="AR786" s="35">
        <v>0</v>
      </c>
      <c r="AS786" s="35">
        <v>0</v>
      </c>
      <c r="AT786" s="35">
        <v>14</v>
      </c>
      <c r="AU786" s="31" t="str">
        <f t="shared" si="15"/>
        <v>库存为14</v>
      </c>
      <c r="AV786" s="36" t="str">
        <f>IFERROR(时间!$B$4+AU786,"上周无销量")</f>
        <v>上周无销量</v>
      </c>
    </row>
    <row r="787" spans="1:48">
      <c r="A787" s="21" t="s">
        <v>1567</v>
      </c>
      <c r="B787" t="s">
        <v>731</v>
      </c>
      <c r="C787" t="s">
        <v>1530</v>
      </c>
      <c r="D787" s="31">
        <v>0</v>
      </c>
      <c r="E787" s="31">
        <v>0</v>
      </c>
      <c r="F787" s="31">
        <v>0</v>
      </c>
      <c r="G787" s="31">
        <v>0</v>
      </c>
      <c r="H787" s="32">
        <v>0</v>
      </c>
      <c r="I787">
        <v>16</v>
      </c>
      <c r="J787" s="33">
        <v>0</v>
      </c>
      <c r="K787" s="33">
        <v>0</v>
      </c>
      <c r="L787" s="33">
        <v>0</v>
      </c>
      <c r="M787">
        <v>16</v>
      </c>
      <c r="N787">
        <v>0</v>
      </c>
      <c r="O787">
        <v>4</v>
      </c>
      <c r="P787" t="s">
        <v>54</v>
      </c>
      <c r="Q787" t="s">
        <v>54</v>
      </c>
      <c r="R787" t="s">
        <v>54</v>
      </c>
      <c r="S787" t="s">
        <v>54</v>
      </c>
      <c r="T787" t="s">
        <v>54</v>
      </c>
      <c r="U787" t="s">
        <v>54</v>
      </c>
      <c r="V787" t="s">
        <v>54</v>
      </c>
      <c r="W787" t="s">
        <v>54</v>
      </c>
      <c r="X787" s="23" t="s">
        <v>54</v>
      </c>
      <c r="Y787" s="23" t="s">
        <v>54</v>
      </c>
      <c r="Z787" s="23" t="s">
        <v>54</v>
      </c>
      <c r="AA787" s="23" t="s">
        <v>54</v>
      </c>
      <c r="AB787" t="s">
        <v>54</v>
      </c>
      <c r="AC787" t="s">
        <v>54</v>
      </c>
      <c r="AD787" t="s">
        <v>54</v>
      </c>
      <c r="AE787" t="s">
        <v>54</v>
      </c>
      <c r="AF787" s="23" t="s">
        <v>54</v>
      </c>
      <c r="AG787" s="23" t="s">
        <v>54</v>
      </c>
      <c r="AH787" s="23" t="s">
        <v>54</v>
      </c>
      <c r="AI787" s="23" t="s">
        <v>54</v>
      </c>
      <c r="AJ787">
        <v>2</v>
      </c>
      <c r="AK787">
        <v>0</v>
      </c>
      <c r="AL787">
        <v>0</v>
      </c>
      <c r="AM787">
        <v>0</v>
      </c>
      <c r="AN787" s="23">
        <v>0</v>
      </c>
      <c r="AO787" s="23" t="e">
        <v>#DIV/0!</v>
      </c>
      <c r="AP787" s="23" t="e">
        <v>#DIV/0!</v>
      </c>
      <c r="AQ787" s="23" t="e">
        <v>#DIV/0!</v>
      </c>
      <c r="AR787" s="35">
        <v>0</v>
      </c>
      <c r="AS787" s="35">
        <v>0</v>
      </c>
      <c r="AT787" s="35">
        <v>16</v>
      </c>
      <c r="AU787" s="31" t="str">
        <f t="shared" si="15"/>
        <v>库存为16</v>
      </c>
      <c r="AV787" s="36" t="str">
        <f>IFERROR(时间!$B$4+AU787,"上周无销量")</f>
        <v>上周无销量</v>
      </c>
    </row>
    <row r="788" spans="1:48">
      <c r="A788" s="21" t="s">
        <v>1568</v>
      </c>
      <c r="B788" t="s">
        <v>741</v>
      </c>
      <c r="C788" t="s">
        <v>1530</v>
      </c>
      <c r="D788" s="31">
        <v>0</v>
      </c>
      <c r="E788" s="31">
        <v>0</v>
      </c>
      <c r="F788" s="31">
        <v>0</v>
      </c>
      <c r="G788" s="31">
        <v>0</v>
      </c>
      <c r="H788" s="32">
        <v>0</v>
      </c>
      <c r="I788">
        <v>7</v>
      </c>
      <c r="J788" s="33">
        <v>0</v>
      </c>
      <c r="K788" s="33">
        <v>0</v>
      </c>
      <c r="L788" s="33">
        <v>0</v>
      </c>
      <c r="M788">
        <v>7</v>
      </c>
      <c r="N788">
        <v>0</v>
      </c>
      <c r="O788">
        <v>7</v>
      </c>
      <c r="P788" t="s">
        <v>54</v>
      </c>
      <c r="Q788" t="s">
        <v>54</v>
      </c>
      <c r="R788" t="s">
        <v>54</v>
      </c>
      <c r="S788" t="s">
        <v>54</v>
      </c>
      <c r="T788" t="s">
        <v>54</v>
      </c>
      <c r="U788" t="s">
        <v>54</v>
      </c>
      <c r="V788" t="s">
        <v>54</v>
      </c>
      <c r="W788" t="s">
        <v>54</v>
      </c>
      <c r="X788" s="23" t="s">
        <v>54</v>
      </c>
      <c r="Y788" s="23" t="s">
        <v>54</v>
      </c>
      <c r="Z788" s="23" t="s">
        <v>54</v>
      </c>
      <c r="AA788" s="23" t="s">
        <v>54</v>
      </c>
      <c r="AB788" t="s">
        <v>54</v>
      </c>
      <c r="AC788" t="s">
        <v>54</v>
      </c>
      <c r="AD788" t="s">
        <v>54</v>
      </c>
      <c r="AE788" t="s">
        <v>54</v>
      </c>
      <c r="AF788" s="23" t="s">
        <v>54</v>
      </c>
      <c r="AG788" s="23" t="s">
        <v>54</v>
      </c>
      <c r="AH788" s="23" t="s">
        <v>54</v>
      </c>
      <c r="AI788" s="23" t="s">
        <v>54</v>
      </c>
      <c r="AJ788">
        <v>1</v>
      </c>
      <c r="AK788">
        <v>1</v>
      </c>
      <c r="AL788">
        <v>0</v>
      </c>
      <c r="AM788">
        <v>2</v>
      </c>
      <c r="AN788" s="23">
        <v>0</v>
      </c>
      <c r="AO788" s="23">
        <v>0</v>
      </c>
      <c r="AP788" s="23" t="e">
        <v>#DIV/0!</v>
      </c>
      <c r="AQ788" s="23">
        <v>0</v>
      </c>
      <c r="AR788" s="35">
        <v>0</v>
      </c>
      <c r="AS788" s="35">
        <v>0</v>
      </c>
      <c r="AT788" s="35">
        <v>7</v>
      </c>
      <c r="AU788" s="31" t="str">
        <f t="shared" si="15"/>
        <v>库存为7</v>
      </c>
      <c r="AV788" s="36" t="str">
        <f>IFERROR(时间!$B$4+AU788,"上周无销量")</f>
        <v>上周无销量</v>
      </c>
    </row>
    <row r="789" spans="1:48">
      <c r="A789" s="21" t="s">
        <v>1569</v>
      </c>
      <c r="B789" t="s">
        <v>1002</v>
      </c>
      <c r="C789" t="s">
        <v>1530</v>
      </c>
      <c r="D789" s="31">
        <v>0</v>
      </c>
      <c r="E789" s="31">
        <v>0</v>
      </c>
      <c r="F789" s="31">
        <v>0</v>
      </c>
      <c r="G789" s="31">
        <v>0</v>
      </c>
      <c r="H789" s="32">
        <v>0</v>
      </c>
      <c r="I789">
        <v>0</v>
      </c>
      <c r="J789" s="33">
        <v>0</v>
      </c>
      <c r="K789" s="33">
        <v>0</v>
      </c>
      <c r="L789" s="33">
        <v>0</v>
      </c>
      <c r="M789">
        <v>0</v>
      </c>
      <c r="N789">
        <v>0</v>
      </c>
      <c r="O789">
        <v>0</v>
      </c>
      <c r="P789" t="s">
        <v>54</v>
      </c>
      <c r="Q789" t="s">
        <v>54</v>
      </c>
      <c r="R789" t="s">
        <v>54</v>
      </c>
      <c r="S789" t="s">
        <v>54</v>
      </c>
      <c r="T789" t="s">
        <v>54</v>
      </c>
      <c r="U789" t="s">
        <v>54</v>
      </c>
      <c r="V789" t="s">
        <v>54</v>
      </c>
      <c r="W789" t="s">
        <v>54</v>
      </c>
      <c r="X789" s="23" t="s">
        <v>54</v>
      </c>
      <c r="Y789" s="23" t="s">
        <v>54</v>
      </c>
      <c r="Z789" s="23" t="s">
        <v>54</v>
      </c>
      <c r="AA789" s="23" t="s">
        <v>54</v>
      </c>
      <c r="AB789" t="s">
        <v>54</v>
      </c>
      <c r="AC789" t="s">
        <v>54</v>
      </c>
      <c r="AD789" t="s">
        <v>54</v>
      </c>
      <c r="AE789" t="s">
        <v>54</v>
      </c>
      <c r="AF789" s="23" t="s">
        <v>54</v>
      </c>
      <c r="AG789" s="23" t="s">
        <v>54</v>
      </c>
      <c r="AH789" s="23" t="s">
        <v>54</v>
      </c>
      <c r="AI789" s="23" t="s">
        <v>54</v>
      </c>
      <c r="AJ789">
        <v>0</v>
      </c>
      <c r="AK789">
        <v>0</v>
      </c>
      <c r="AL789">
        <v>0</v>
      </c>
      <c r="AM789">
        <v>0</v>
      </c>
      <c r="AN789" s="23" t="e">
        <v>#DIV/0!</v>
      </c>
      <c r="AO789" s="23" t="e">
        <v>#DIV/0!</v>
      </c>
      <c r="AP789" s="23" t="e">
        <v>#DIV/0!</v>
      </c>
      <c r="AQ789" s="23" t="e">
        <v>#DIV/0!</v>
      </c>
      <c r="AR789" s="35">
        <v>0</v>
      </c>
      <c r="AS789" s="35">
        <v>0</v>
      </c>
      <c r="AT789" s="35">
        <v>0</v>
      </c>
      <c r="AU789" s="31" t="str">
        <f t="shared" si="15"/>
        <v>库存为0</v>
      </c>
      <c r="AV789" s="36" t="str">
        <f>IFERROR(时间!$B$4+AU789,"上周无销量")</f>
        <v>上周无销量</v>
      </c>
    </row>
    <row r="790" spans="1:48">
      <c r="A790" s="21" t="s">
        <v>1570</v>
      </c>
      <c r="B790" t="s">
        <v>1004</v>
      </c>
      <c r="C790" t="s">
        <v>1530</v>
      </c>
      <c r="D790" s="31">
        <v>0</v>
      </c>
      <c r="E790" s="31">
        <v>0</v>
      </c>
      <c r="F790" s="31">
        <v>0</v>
      </c>
      <c r="G790" s="31">
        <v>0</v>
      </c>
      <c r="H790" s="32">
        <v>0</v>
      </c>
      <c r="I790">
        <v>10</v>
      </c>
      <c r="J790" s="33">
        <v>0</v>
      </c>
      <c r="K790" s="33">
        <v>0</v>
      </c>
      <c r="L790" s="33">
        <v>0</v>
      </c>
      <c r="M790">
        <v>10</v>
      </c>
      <c r="N790">
        <v>0</v>
      </c>
      <c r="O790">
        <v>0</v>
      </c>
      <c r="P790" t="s">
        <v>54</v>
      </c>
      <c r="Q790" t="s">
        <v>54</v>
      </c>
      <c r="R790" t="s">
        <v>54</v>
      </c>
      <c r="S790" t="s">
        <v>54</v>
      </c>
      <c r="T790" t="s">
        <v>54</v>
      </c>
      <c r="U790" t="s">
        <v>54</v>
      </c>
      <c r="V790" t="s">
        <v>54</v>
      </c>
      <c r="W790" t="s">
        <v>54</v>
      </c>
      <c r="X790" s="23" t="s">
        <v>54</v>
      </c>
      <c r="Y790" s="23" t="s">
        <v>54</v>
      </c>
      <c r="Z790" s="23" t="s">
        <v>54</v>
      </c>
      <c r="AA790" s="23" t="s">
        <v>54</v>
      </c>
      <c r="AB790" t="s">
        <v>54</v>
      </c>
      <c r="AC790" t="s">
        <v>54</v>
      </c>
      <c r="AD790" t="s">
        <v>54</v>
      </c>
      <c r="AE790" t="s">
        <v>54</v>
      </c>
      <c r="AF790" s="23" t="s">
        <v>54</v>
      </c>
      <c r="AG790" s="23" t="s">
        <v>54</v>
      </c>
      <c r="AH790" s="23" t="s">
        <v>54</v>
      </c>
      <c r="AI790" s="23" t="s">
        <v>54</v>
      </c>
      <c r="AJ790">
        <v>2</v>
      </c>
      <c r="AK790">
        <v>0</v>
      </c>
      <c r="AL790">
        <v>0</v>
      </c>
      <c r="AM790">
        <v>1</v>
      </c>
      <c r="AN790" s="23">
        <v>0</v>
      </c>
      <c r="AO790" s="23" t="e">
        <v>#DIV/0!</v>
      </c>
      <c r="AP790" s="23" t="e">
        <v>#DIV/0!</v>
      </c>
      <c r="AQ790" s="23">
        <v>0</v>
      </c>
      <c r="AR790" s="35">
        <v>0</v>
      </c>
      <c r="AS790" s="35">
        <v>0</v>
      </c>
      <c r="AT790" s="35">
        <v>10</v>
      </c>
      <c r="AU790" s="31" t="str">
        <f t="shared" si="15"/>
        <v>库存为10</v>
      </c>
      <c r="AV790" s="36" t="str">
        <f>IFERROR(时间!$B$4+AU790,"上周无销量")</f>
        <v>上周无销量</v>
      </c>
    </row>
    <row r="791" spans="1:48">
      <c r="A791" s="21" t="s">
        <v>1571</v>
      </c>
      <c r="B791" t="s">
        <v>1006</v>
      </c>
      <c r="C791" t="s">
        <v>1530</v>
      </c>
      <c r="D791" s="31">
        <v>0</v>
      </c>
      <c r="E791" s="31">
        <v>0</v>
      </c>
      <c r="F791" s="31">
        <v>1</v>
      </c>
      <c r="G791" s="31">
        <v>0</v>
      </c>
      <c r="H791" s="32">
        <v>21.99</v>
      </c>
      <c r="I791">
        <v>1</v>
      </c>
      <c r="J791" s="33">
        <v>0</v>
      </c>
      <c r="K791" s="33">
        <v>0</v>
      </c>
      <c r="L791" s="33">
        <v>0</v>
      </c>
      <c r="M791">
        <v>1</v>
      </c>
      <c r="N791">
        <v>0</v>
      </c>
      <c r="O791">
        <v>0</v>
      </c>
      <c r="P791" t="s">
        <v>54</v>
      </c>
      <c r="Q791" t="s">
        <v>54</v>
      </c>
      <c r="R791" t="s">
        <v>54</v>
      </c>
      <c r="S791" t="s">
        <v>54</v>
      </c>
      <c r="T791" t="s">
        <v>54</v>
      </c>
      <c r="U791" t="s">
        <v>54</v>
      </c>
      <c r="V791" t="s">
        <v>54</v>
      </c>
      <c r="W791" t="s">
        <v>54</v>
      </c>
      <c r="X791" s="23" t="s">
        <v>54</v>
      </c>
      <c r="Y791" s="23" t="s">
        <v>54</v>
      </c>
      <c r="Z791" s="23" t="s">
        <v>54</v>
      </c>
      <c r="AA791" s="23" t="s">
        <v>54</v>
      </c>
      <c r="AB791" t="s">
        <v>54</v>
      </c>
      <c r="AC791" t="s">
        <v>54</v>
      </c>
      <c r="AD791" t="s">
        <v>54</v>
      </c>
      <c r="AE791" t="s">
        <v>54</v>
      </c>
      <c r="AF791" s="23" t="s">
        <v>54</v>
      </c>
      <c r="AG791" s="23" t="s">
        <v>54</v>
      </c>
      <c r="AH791" s="23" t="s">
        <v>54</v>
      </c>
      <c r="AI791" s="23" t="s">
        <v>54</v>
      </c>
      <c r="AJ791">
        <v>0</v>
      </c>
      <c r="AK791">
        <v>0</v>
      </c>
      <c r="AL791">
        <v>0</v>
      </c>
      <c r="AM791">
        <v>2</v>
      </c>
      <c r="AN791" s="23" t="e">
        <v>#DIV/0!</v>
      </c>
      <c r="AO791" s="23" t="e">
        <v>#DIV/0!</v>
      </c>
      <c r="AP791" s="23" t="e">
        <v>#DIV/0!</v>
      </c>
      <c r="AQ791" s="23">
        <v>0</v>
      </c>
      <c r="AR791" s="35">
        <v>0</v>
      </c>
      <c r="AS791" s="35">
        <v>0</v>
      </c>
      <c r="AT791" s="35">
        <v>1</v>
      </c>
      <c r="AU791" s="31" t="str">
        <f t="shared" si="15"/>
        <v>库存为1</v>
      </c>
      <c r="AV791" s="36" t="str">
        <f>IFERROR(时间!$B$4+AU791,"上周无销量")</f>
        <v>上周无销量</v>
      </c>
    </row>
    <row r="792" spans="1:48">
      <c r="A792" s="21" t="s">
        <v>1572</v>
      </c>
      <c r="B792" t="s">
        <v>1008</v>
      </c>
      <c r="C792" t="s">
        <v>1530</v>
      </c>
      <c r="D792" s="31">
        <v>0</v>
      </c>
      <c r="E792" s="31">
        <v>0</v>
      </c>
      <c r="F792" s="31">
        <v>0</v>
      </c>
      <c r="G792" s="31">
        <v>1</v>
      </c>
      <c r="H792" s="32">
        <v>0</v>
      </c>
      <c r="I792">
        <v>2</v>
      </c>
      <c r="J792" s="33">
        <v>0</v>
      </c>
      <c r="K792" s="33">
        <v>0</v>
      </c>
      <c r="L792" s="33">
        <v>0</v>
      </c>
      <c r="M792">
        <v>2</v>
      </c>
      <c r="N792">
        <v>0</v>
      </c>
      <c r="O792">
        <v>1</v>
      </c>
      <c r="P792" t="s">
        <v>54</v>
      </c>
      <c r="Q792" t="s">
        <v>54</v>
      </c>
      <c r="R792" t="s">
        <v>54</v>
      </c>
      <c r="S792" t="s">
        <v>54</v>
      </c>
      <c r="T792" t="s">
        <v>54</v>
      </c>
      <c r="U792" t="s">
        <v>54</v>
      </c>
      <c r="V792" t="s">
        <v>54</v>
      </c>
      <c r="W792" t="s">
        <v>54</v>
      </c>
      <c r="X792" s="23" t="s">
        <v>54</v>
      </c>
      <c r="Y792" s="23" t="s">
        <v>54</v>
      </c>
      <c r="Z792" s="23" t="s">
        <v>54</v>
      </c>
      <c r="AA792" s="23" t="s">
        <v>54</v>
      </c>
      <c r="AB792" t="s">
        <v>54</v>
      </c>
      <c r="AC792" t="s">
        <v>54</v>
      </c>
      <c r="AD792" t="s">
        <v>54</v>
      </c>
      <c r="AE792" t="s">
        <v>54</v>
      </c>
      <c r="AF792" s="23" t="s">
        <v>54</v>
      </c>
      <c r="AG792" s="23" t="s">
        <v>54</v>
      </c>
      <c r="AH792" s="23" t="s">
        <v>54</v>
      </c>
      <c r="AI792" s="23" t="s">
        <v>54</v>
      </c>
      <c r="AJ792">
        <v>0</v>
      </c>
      <c r="AK792">
        <v>0</v>
      </c>
      <c r="AL792">
        <v>0</v>
      </c>
      <c r="AM792">
        <v>1</v>
      </c>
      <c r="AN792" s="23" t="e">
        <v>#DIV/0!</v>
      </c>
      <c r="AO792" s="23" t="e">
        <v>#DIV/0!</v>
      </c>
      <c r="AP792" s="23" t="e">
        <v>#DIV/0!</v>
      </c>
      <c r="AQ792" s="23">
        <v>1</v>
      </c>
      <c r="AR792" s="35">
        <v>0</v>
      </c>
      <c r="AS792" s="35">
        <v>0</v>
      </c>
      <c r="AT792" s="35">
        <v>2</v>
      </c>
      <c r="AU792" s="31" t="str">
        <f t="shared" si="15"/>
        <v>库存为2</v>
      </c>
      <c r="AV792" s="36" t="str">
        <f>IFERROR(时间!$B$4+AU792,"上周无销量")</f>
        <v>上周无销量</v>
      </c>
    </row>
    <row r="793" spans="1:48">
      <c r="A793" s="21" t="s">
        <v>1573</v>
      </c>
      <c r="B793" t="s">
        <v>1010</v>
      </c>
      <c r="C793" t="s">
        <v>1530</v>
      </c>
      <c r="D793" s="31">
        <v>0</v>
      </c>
      <c r="E793" s="31">
        <v>0</v>
      </c>
      <c r="F793" s="31">
        <v>0</v>
      </c>
      <c r="G793" s="31">
        <v>0</v>
      </c>
      <c r="H793" s="32">
        <v>0</v>
      </c>
      <c r="I793">
        <v>1</v>
      </c>
      <c r="J793" s="33">
        <v>0</v>
      </c>
      <c r="K793" s="33">
        <v>0</v>
      </c>
      <c r="L793" s="33">
        <v>0</v>
      </c>
      <c r="M793">
        <v>1</v>
      </c>
      <c r="N793">
        <v>0</v>
      </c>
      <c r="O793">
        <v>0</v>
      </c>
      <c r="P793" t="s">
        <v>54</v>
      </c>
      <c r="Q793" t="s">
        <v>54</v>
      </c>
      <c r="R793" t="s">
        <v>54</v>
      </c>
      <c r="S793" t="s">
        <v>54</v>
      </c>
      <c r="T793" t="s">
        <v>54</v>
      </c>
      <c r="U793" t="s">
        <v>54</v>
      </c>
      <c r="V793" t="s">
        <v>54</v>
      </c>
      <c r="W793" t="s">
        <v>54</v>
      </c>
      <c r="X793" s="23" t="s">
        <v>54</v>
      </c>
      <c r="Y793" s="23" t="s">
        <v>54</v>
      </c>
      <c r="Z793" s="23" t="s">
        <v>54</v>
      </c>
      <c r="AA793" s="23" t="s">
        <v>54</v>
      </c>
      <c r="AB793" t="s">
        <v>54</v>
      </c>
      <c r="AC793" t="s">
        <v>54</v>
      </c>
      <c r="AD793" t="s">
        <v>54</v>
      </c>
      <c r="AE793" t="s">
        <v>54</v>
      </c>
      <c r="AF793" s="23" t="s">
        <v>54</v>
      </c>
      <c r="AG793" s="23" t="s">
        <v>54</v>
      </c>
      <c r="AH793" s="23" t="s">
        <v>54</v>
      </c>
      <c r="AI793" s="23" t="s">
        <v>54</v>
      </c>
      <c r="AJ793">
        <v>2</v>
      </c>
      <c r="AK793">
        <v>0</v>
      </c>
      <c r="AL793">
        <v>0</v>
      </c>
      <c r="AM793">
        <v>0</v>
      </c>
      <c r="AN793" s="23">
        <v>0</v>
      </c>
      <c r="AO793" s="23" t="e">
        <v>#DIV/0!</v>
      </c>
      <c r="AP793" s="23" t="e">
        <v>#DIV/0!</v>
      </c>
      <c r="AQ793" s="23" t="e">
        <v>#DIV/0!</v>
      </c>
      <c r="AR793" s="35">
        <v>0</v>
      </c>
      <c r="AS793" s="35">
        <v>0</v>
      </c>
      <c r="AT793" s="35">
        <v>1</v>
      </c>
      <c r="AU793" s="31" t="str">
        <f t="shared" si="15"/>
        <v>库存为1</v>
      </c>
      <c r="AV793" s="36" t="str">
        <f>IFERROR(时间!$B$4+AU793,"上周无销量")</f>
        <v>上周无销量</v>
      </c>
    </row>
    <row r="794" spans="1:48">
      <c r="A794" s="21" t="s">
        <v>1574</v>
      </c>
      <c r="B794" t="s">
        <v>1012</v>
      </c>
      <c r="C794" t="s">
        <v>1530</v>
      </c>
      <c r="D794" s="31">
        <v>0</v>
      </c>
      <c r="E794" s="31">
        <v>0</v>
      </c>
      <c r="F794" s="31">
        <v>0</v>
      </c>
      <c r="G794" s="31">
        <v>0</v>
      </c>
      <c r="H794" s="32">
        <v>0</v>
      </c>
      <c r="I794">
        <v>3</v>
      </c>
      <c r="J794" s="33">
        <v>0</v>
      </c>
      <c r="K794" s="33">
        <v>0</v>
      </c>
      <c r="L794" s="33">
        <v>0</v>
      </c>
      <c r="M794">
        <v>3</v>
      </c>
      <c r="N794">
        <v>0</v>
      </c>
      <c r="O794">
        <v>3</v>
      </c>
      <c r="P794" t="s">
        <v>54</v>
      </c>
      <c r="Q794" t="s">
        <v>54</v>
      </c>
      <c r="R794" t="s">
        <v>54</v>
      </c>
      <c r="S794" t="s">
        <v>54</v>
      </c>
      <c r="T794" t="s">
        <v>54</v>
      </c>
      <c r="U794" t="s">
        <v>54</v>
      </c>
      <c r="V794" t="s">
        <v>54</v>
      </c>
      <c r="W794" t="s">
        <v>54</v>
      </c>
      <c r="X794" s="23" t="s">
        <v>54</v>
      </c>
      <c r="Y794" s="23" t="s">
        <v>54</v>
      </c>
      <c r="Z794" s="23" t="s">
        <v>54</v>
      </c>
      <c r="AA794" s="23" t="s">
        <v>54</v>
      </c>
      <c r="AB794" t="s">
        <v>54</v>
      </c>
      <c r="AC794" t="s">
        <v>54</v>
      </c>
      <c r="AD794" t="s">
        <v>54</v>
      </c>
      <c r="AE794" t="s">
        <v>54</v>
      </c>
      <c r="AF794" s="23" t="s">
        <v>54</v>
      </c>
      <c r="AG794" s="23" t="s">
        <v>54</v>
      </c>
      <c r="AH794" s="23" t="s">
        <v>54</v>
      </c>
      <c r="AI794" s="23" t="s">
        <v>54</v>
      </c>
      <c r="AJ794">
        <v>0</v>
      </c>
      <c r="AK794">
        <v>0</v>
      </c>
      <c r="AL794">
        <v>0</v>
      </c>
      <c r="AM794">
        <v>4</v>
      </c>
      <c r="AN794" s="23" t="e">
        <v>#DIV/0!</v>
      </c>
      <c r="AO794" s="23" t="e">
        <v>#DIV/0!</v>
      </c>
      <c r="AP794" s="23" t="e">
        <v>#DIV/0!</v>
      </c>
      <c r="AQ794" s="23">
        <v>0</v>
      </c>
      <c r="AR794" s="35">
        <v>0</v>
      </c>
      <c r="AS794" s="35">
        <v>0</v>
      </c>
      <c r="AT794" s="35">
        <v>3</v>
      </c>
      <c r="AU794" s="31" t="str">
        <f t="shared" si="15"/>
        <v>库存为3</v>
      </c>
      <c r="AV794" s="36" t="str">
        <f>IFERROR(时间!$B$4+AU794,"上周无销量")</f>
        <v>上周无销量</v>
      </c>
    </row>
    <row r="795" spans="1:48">
      <c r="A795" s="21" t="s">
        <v>1575</v>
      </c>
      <c r="B795" t="s">
        <v>749</v>
      </c>
      <c r="C795" t="s">
        <v>1530</v>
      </c>
      <c r="D795" s="31">
        <v>0</v>
      </c>
      <c r="E795" s="31">
        <v>0</v>
      </c>
      <c r="F795" s="31">
        <v>0</v>
      </c>
      <c r="G795" s="31">
        <v>0</v>
      </c>
      <c r="H795" s="32">
        <v>0</v>
      </c>
      <c r="I795">
        <v>14</v>
      </c>
      <c r="J795" s="33">
        <v>0</v>
      </c>
      <c r="K795" s="33">
        <v>0</v>
      </c>
      <c r="L795" s="33">
        <v>0</v>
      </c>
      <c r="M795">
        <v>14</v>
      </c>
      <c r="N795">
        <v>0</v>
      </c>
      <c r="O795">
        <v>15</v>
      </c>
      <c r="P795" t="s">
        <v>54</v>
      </c>
      <c r="Q795" t="s">
        <v>54</v>
      </c>
      <c r="R795" t="s">
        <v>54</v>
      </c>
      <c r="S795" t="s">
        <v>54</v>
      </c>
      <c r="T795" t="s">
        <v>54</v>
      </c>
      <c r="U795" t="s">
        <v>54</v>
      </c>
      <c r="V795" t="s">
        <v>54</v>
      </c>
      <c r="W795" t="s">
        <v>54</v>
      </c>
      <c r="X795" s="23" t="s">
        <v>54</v>
      </c>
      <c r="Y795" s="23" t="s">
        <v>54</v>
      </c>
      <c r="Z795" s="23" t="s">
        <v>54</v>
      </c>
      <c r="AA795" s="23" t="s">
        <v>54</v>
      </c>
      <c r="AB795" t="s">
        <v>54</v>
      </c>
      <c r="AC795" t="s">
        <v>54</v>
      </c>
      <c r="AD795" t="s">
        <v>54</v>
      </c>
      <c r="AE795" t="s">
        <v>54</v>
      </c>
      <c r="AF795" s="23" t="s">
        <v>54</v>
      </c>
      <c r="AG795" s="23" t="s">
        <v>54</v>
      </c>
      <c r="AH795" s="23" t="s">
        <v>54</v>
      </c>
      <c r="AI795" s="23" t="s">
        <v>54</v>
      </c>
      <c r="AJ795">
        <v>5</v>
      </c>
      <c r="AK795">
        <v>0</v>
      </c>
      <c r="AL795">
        <v>3</v>
      </c>
      <c r="AM795">
        <v>3</v>
      </c>
      <c r="AN795" s="23">
        <v>0</v>
      </c>
      <c r="AO795" s="23" t="e">
        <v>#DIV/0!</v>
      </c>
      <c r="AP795" s="23">
        <v>0</v>
      </c>
      <c r="AQ795" s="23">
        <v>0</v>
      </c>
      <c r="AR795" s="35">
        <v>0</v>
      </c>
      <c r="AS795" s="35">
        <v>0</v>
      </c>
      <c r="AT795" s="35">
        <v>14</v>
      </c>
      <c r="AU795" s="31" t="str">
        <f t="shared" si="15"/>
        <v>库存为14</v>
      </c>
      <c r="AV795" s="36" t="str">
        <f>IFERROR(时间!$B$4+AU795,"上周无销量")</f>
        <v>上周无销量</v>
      </c>
    </row>
    <row r="796" spans="1:48">
      <c r="A796" s="21" t="s">
        <v>1576</v>
      </c>
      <c r="B796" t="s">
        <v>757</v>
      </c>
      <c r="C796" t="s">
        <v>1530</v>
      </c>
      <c r="D796" s="31">
        <v>2</v>
      </c>
      <c r="E796" s="31">
        <v>0</v>
      </c>
      <c r="F796" s="31">
        <v>0</v>
      </c>
      <c r="G796" s="31">
        <v>0</v>
      </c>
      <c r="H796" s="32">
        <v>21.99</v>
      </c>
      <c r="I796">
        <v>7</v>
      </c>
      <c r="J796" s="33">
        <v>0</v>
      </c>
      <c r="K796" s="33">
        <v>0</v>
      </c>
      <c r="L796" s="33">
        <v>0</v>
      </c>
      <c r="M796">
        <v>7</v>
      </c>
      <c r="N796">
        <v>0</v>
      </c>
      <c r="O796">
        <v>0</v>
      </c>
      <c r="P796" t="s">
        <v>54</v>
      </c>
      <c r="Q796" t="s">
        <v>54</v>
      </c>
      <c r="R796" t="s">
        <v>54</v>
      </c>
      <c r="S796" t="s">
        <v>54</v>
      </c>
      <c r="T796" t="s">
        <v>54</v>
      </c>
      <c r="U796" t="s">
        <v>54</v>
      </c>
      <c r="V796" t="s">
        <v>54</v>
      </c>
      <c r="W796" t="s">
        <v>54</v>
      </c>
      <c r="X796" s="23" t="s">
        <v>54</v>
      </c>
      <c r="Y796" s="23" t="s">
        <v>54</v>
      </c>
      <c r="Z796" s="23" t="s">
        <v>54</v>
      </c>
      <c r="AA796" s="23" t="s">
        <v>54</v>
      </c>
      <c r="AB796" t="s">
        <v>54</v>
      </c>
      <c r="AC796" t="s">
        <v>54</v>
      </c>
      <c r="AD796" t="s">
        <v>54</v>
      </c>
      <c r="AE796" t="s">
        <v>54</v>
      </c>
      <c r="AF796" s="23" t="s">
        <v>54</v>
      </c>
      <c r="AG796" s="23" t="s">
        <v>54</v>
      </c>
      <c r="AH796" s="23" t="s">
        <v>54</v>
      </c>
      <c r="AI796" s="23" t="s">
        <v>54</v>
      </c>
      <c r="AJ796">
        <v>2</v>
      </c>
      <c r="AK796">
        <v>7</v>
      </c>
      <c r="AL796">
        <v>2</v>
      </c>
      <c r="AM796">
        <v>2</v>
      </c>
      <c r="AN796" s="23">
        <v>1</v>
      </c>
      <c r="AO796" s="23">
        <v>0</v>
      </c>
      <c r="AP796" s="23">
        <v>0</v>
      </c>
      <c r="AQ796" s="23">
        <v>0</v>
      </c>
      <c r="AR796" s="35">
        <v>0.285714285714286</v>
      </c>
      <c r="AS796" s="35">
        <v>17.1428571428571</v>
      </c>
      <c r="AT796" s="35">
        <v>-10.1428571428571</v>
      </c>
      <c r="AU796" s="31">
        <f t="shared" si="15"/>
        <v>24</v>
      </c>
      <c r="AV796" s="36">
        <f>IFERROR(时间!$B$4+AU796,"上周无销量")</f>
        <v>43321</v>
      </c>
    </row>
    <row r="797" spans="1:48">
      <c r="A797" s="21" t="s">
        <v>1577</v>
      </c>
      <c r="B797" t="s">
        <v>751</v>
      </c>
      <c r="C797" t="s">
        <v>1530</v>
      </c>
      <c r="D797" s="31">
        <v>0</v>
      </c>
      <c r="E797" s="31">
        <v>1</v>
      </c>
      <c r="F797" s="31">
        <v>0</v>
      </c>
      <c r="G797" s="31">
        <v>2</v>
      </c>
      <c r="H797" s="32">
        <v>7.33</v>
      </c>
      <c r="I797">
        <v>8</v>
      </c>
      <c r="J797" s="33">
        <v>0</v>
      </c>
      <c r="K797" s="33">
        <v>0</v>
      </c>
      <c r="L797" s="33">
        <v>0</v>
      </c>
      <c r="M797">
        <v>8</v>
      </c>
      <c r="N797">
        <v>0</v>
      </c>
      <c r="O797">
        <v>0</v>
      </c>
      <c r="P797" t="s">
        <v>54</v>
      </c>
      <c r="Q797" t="s">
        <v>54</v>
      </c>
      <c r="R797" t="s">
        <v>54</v>
      </c>
      <c r="S797" t="s">
        <v>54</v>
      </c>
      <c r="T797" t="s">
        <v>54</v>
      </c>
      <c r="U797" t="s">
        <v>54</v>
      </c>
      <c r="V797" t="s">
        <v>54</v>
      </c>
      <c r="W797" t="s">
        <v>54</v>
      </c>
      <c r="X797" s="23" t="s">
        <v>54</v>
      </c>
      <c r="Y797" s="23" t="s">
        <v>54</v>
      </c>
      <c r="Z797" s="23" t="s">
        <v>54</v>
      </c>
      <c r="AA797" s="23" t="s">
        <v>54</v>
      </c>
      <c r="AB797" t="s">
        <v>54</v>
      </c>
      <c r="AC797" t="s">
        <v>54</v>
      </c>
      <c r="AD797" t="s">
        <v>54</v>
      </c>
      <c r="AE797" t="s">
        <v>54</v>
      </c>
      <c r="AF797" s="23" t="s">
        <v>54</v>
      </c>
      <c r="AG797" s="23" t="s">
        <v>54</v>
      </c>
      <c r="AH797" s="23" t="s">
        <v>54</v>
      </c>
      <c r="AI797" s="23" t="s">
        <v>54</v>
      </c>
      <c r="AJ797">
        <v>6</v>
      </c>
      <c r="AK797">
        <v>3</v>
      </c>
      <c r="AL797">
        <v>1</v>
      </c>
      <c r="AM797">
        <v>3</v>
      </c>
      <c r="AN797" s="23">
        <v>0</v>
      </c>
      <c r="AO797" s="23">
        <v>0.333333333333333</v>
      </c>
      <c r="AP797" s="23">
        <v>0</v>
      </c>
      <c r="AQ797" s="23">
        <v>0.666666666666667</v>
      </c>
      <c r="AR797" s="35">
        <v>0</v>
      </c>
      <c r="AS797" s="35">
        <v>0</v>
      </c>
      <c r="AT797" s="35">
        <v>8</v>
      </c>
      <c r="AU797" s="31" t="str">
        <f t="shared" si="15"/>
        <v>库存为8</v>
      </c>
      <c r="AV797" s="36" t="str">
        <f>IFERROR(时间!$B$4+AU797,"上周无销量")</f>
        <v>上周无销量</v>
      </c>
    </row>
    <row r="798" spans="1:48">
      <c r="A798" s="21" t="s">
        <v>1578</v>
      </c>
      <c r="B798" t="s">
        <v>753</v>
      </c>
      <c r="C798" t="s">
        <v>1530</v>
      </c>
      <c r="D798" s="31">
        <v>0</v>
      </c>
      <c r="E798" s="31">
        <v>0</v>
      </c>
      <c r="F798" s="31">
        <v>0</v>
      </c>
      <c r="G798" s="31">
        <v>0</v>
      </c>
      <c r="H798" s="32">
        <v>0</v>
      </c>
      <c r="I798">
        <v>0</v>
      </c>
      <c r="J798" s="33">
        <v>0</v>
      </c>
      <c r="K798" s="33">
        <v>0</v>
      </c>
      <c r="L798" s="33">
        <v>0</v>
      </c>
      <c r="M798">
        <v>0</v>
      </c>
      <c r="N798">
        <v>0</v>
      </c>
      <c r="O798">
        <v>0</v>
      </c>
      <c r="P798" t="s">
        <v>54</v>
      </c>
      <c r="Q798" t="s">
        <v>54</v>
      </c>
      <c r="R798" t="s">
        <v>54</v>
      </c>
      <c r="S798" t="s">
        <v>54</v>
      </c>
      <c r="T798" t="s">
        <v>54</v>
      </c>
      <c r="U798" t="s">
        <v>54</v>
      </c>
      <c r="V798" t="s">
        <v>54</v>
      </c>
      <c r="W798" t="s">
        <v>54</v>
      </c>
      <c r="X798" s="23" t="s">
        <v>54</v>
      </c>
      <c r="Y798" s="23" t="s">
        <v>54</v>
      </c>
      <c r="Z798" s="23" t="s">
        <v>54</v>
      </c>
      <c r="AA798" s="23" t="s">
        <v>54</v>
      </c>
      <c r="AB798" t="s">
        <v>54</v>
      </c>
      <c r="AC798" t="s">
        <v>54</v>
      </c>
      <c r="AD798" t="s">
        <v>54</v>
      </c>
      <c r="AE798" t="s">
        <v>54</v>
      </c>
      <c r="AF798" s="23" t="s">
        <v>54</v>
      </c>
      <c r="AG798" s="23" t="s">
        <v>54</v>
      </c>
      <c r="AH798" s="23" t="s">
        <v>54</v>
      </c>
      <c r="AI798" s="23" t="s">
        <v>54</v>
      </c>
      <c r="AJ798">
        <v>0</v>
      </c>
      <c r="AK798">
        <v>0</v>
      </c>
      <c r="AL798">
        <v>0</v>
      </c>
      <c r="AM798">
        <v>0</v>
      </c>
      <c r="AN798" s="23" t="e">
        <v>#DIV/0!</v>
      </c>
      <c r="AO798" s="23" t="e">
        <v>#DIV/0!</v>
      </c>
      <c r="AP798" s="23" t="e">
        <v>#DIV/0!</v>
      </c>
      <c r="AQ798" s="23" t="e">
        <v>#DIV/0!</v>
      </c>
      <c r="AR798" s="35">
        <v>0</v>
      </c>
      <c r="AS798" s="35">
        <v>0</v>
      </c>
      <c r="AT798" s="35">
        <v>0</v>
      </c>
      <c r="AU798" s="31" t="str">
        <f t="shared" si="15"/>
        <v>库存为0</v>
      </c>
      <c r="AV798" s="36" t="str">
        <f>IFERROR(时间!$B$4+AU798,"上周无销量")</f>
        <v>上周无销量</v>
      </c>
    </row>
    <row r="799" spans="1:48">
      <c r="A799" s="21" t="s">
        <v>1579</v>
      </c>
      <c r="B799" t="s">
        <v>747</v>
      </c>
      <c r="C799" t="s">
        <v>1530</v>
      </c>
      <c r="D799" s="31">
        <v>1</v>
      </c>
      <c r="E799" s="31">
        <v>0</v>
      </c>
      <c r="F799" s="31">
        <v>0</v>
      </c>
      <c r="G799" s="31">
        <v>0</v>
      </c>
      <c r="H799" s="32">
        <v>21.99</v>
      </c>
      <c r="I799">
        <v>4</v>
      </c>
      <c r="J799" s="33">
        <v>0</v>
      </c>
      <c r="K799" s="33">
        <v>0</v>
      </c>
      <c r="L799" s="33">
        <v>0</v>
      </c>
      <c r="M799">
        <v>4</v>
      </c>
      <c r="N799">
        <v>0</v>
      </c>
      <c r="O799">
        <v>3</v>
      </c>
      <c r="P799" t="s">
        <v>54</v>
      </c>
      <c r="Q799" t="s">
        <v>54</v>
      </c>
      <c r="R799" t="s">
        <v>54</v>
      </c>
      <c r="S799" t="s">
        <v>54</v>
      </c>
      <c r="T799" t="s">
        <v>54</v>
      </c>
      <c r="U799" t="s">
        <v>54</v>
      </c>
      <c r="V799" t="s">
        <v>54</v>
      </c>
      <c r="W799" t="s">
        <v>54</v>
      </c>
      <c r="X799" s="23" t="s">
        <v>54</v>
      </c>
      <c r="Y799" s="23" t="s">
        <v>54</v>
      </c>
      <c r="Z799" s="23" t="s">
        <v>54</v>
      </c>
      <c r="AA799" s="23" t="s">
        <v>54</v>
      </c>
      <c r="AB799" t="s">
        <v>54</v>
      </c>
      <c r="AC799" t="s">
        <v>54</v>
      </c>
      <c r="AD799" t="s">
        <v>54</v>
      </c>
      <c r="AE799" t="s">
        <v>54</v>
      </c>
      <c r="AF799" s="23" t="s">
        <v>54</v>
      </c>
      <c r="AG799" s="23" t="s">
        <v>54</v>
      </c>
      <c r="AH799" s="23" t="s">
        <v>54</v>
      </c>
      <c r="AI799" s="23" t="s">
        <v>54</v>
      </c>
      <c r="AJ799">
        <v>3</v>
      </c>
      <c r="AK799">
        <v>0</v>
      </c>
      <c r="AL799">
        <v>1</v>
      </c>
      <c r="AM799">
        <v>1</v>
      </c>
      <c r="AN799" s="23">
        <v>0.333333333333333</v>
      </c>
      <c r="AO799" s="23" t="e">
        <v>#DIV/0!</v>
      </c>
      <c r="AP799" s="23">
        <v>0</v>
      </c>
      <c r="AQ799" s="23">
        <v>0</v>
      </c>
      <c r="AR799" s="35">
        <v>0.142857142857143</v>
      </c>
      <c r="AS799" s="35">
        <v>8.57142857142857</v>
      </c>
      <c r="AT799" s="35">
        <v>-4.57142857142857</v>
      </c>
      <c r="AU799" s="31">
        <f t="shared" si="15"/>
        <v>28</v>
      </c>
      <c r="AV799" s="36">
        <f>IFERROR(时间!$B$4+AU799,"上周无销量")</f>
        <v>43325</v>
      </c>
    </row>
    <row r="800" spans="1:48">
      <c r="A800" s="21" t="s">
        <v>1580</v>
      </c>
      <c r="B800" t="s">
        <v>755</v>
      </c>
      <c r="C800" t="s">
        <v>1530</v>
      </c>
      <c r="D800" s="31">
        <v>0</v>
      </c>
      <c r="E800" s="31">
        <v>0</v>
      </c>
      <c r="F800" s="31">
        <v>0</v>
      </c>
      <c r="G800" s="31">
        <v>0</v>
      </c>
      <c r="H800" s="32">
        <v>0</v>
      </c>
      <c r="I800">
        <v>9</v>
      </c>
      <c r="J800" s="33">
        <v>0</v>
      </c>
      <c r="K800" s="33">
        <v>0</v>
      </c>
      <c r="L800" s="33">
        <v>0</v>
      </c>
      <c r="M800">
        <v>9</v>
      </c>
      <c r="N800">
        <v>0</v>
      </c>
      <c r="O800">
        <v>9</v>
      </c>
      <c r="P800" t="s">
        <v>54</v>
      </c>
      <c r="Q800" t="s">
        <v>54</v>
      </c>
      <c r="R800" t="s">
        <v>54</v>
      </c>
      <c r="S800" t="s">
        <v>54</v>
      </c>
      <c r="T800" t="s">
        <v>54</v>
      </c>
      <c r="U800" t="s">
        <v>54</v>
      </c>
      <c r="V800" t="s">
        <v>54</v>
      </c>
      <c r="W800" t="s">
        <v>54</v>
      </c>
      <c r="X800" s="23" t="s">
        <v>54</v>
      </c>
      <c r="Y800" s="23" t="s">
        <v>54</v>
      </c>
      <c r="Z800" s="23" t="s">
        <v>54</v>
      </c>
      <c r="AA800" s="23" t="s">
        <v>54</v>
      </c>
      <c r="AB800" t="s">
        <v>54</v>
      </c>
      <c r="AC800" t="s">
        <v>54</v>
      </c>
      <c r="AD800" t="s">
        <v>54</v>
      </c>
      <c r="AE800" t="s">
        <v>54</v>
      </c>
      <c r="AF800" s="23" t="s">
        <v>54</v>
      </c>
      <c r="AG800" s="23" t="s">
        <v>54</v>
      </c>
      <c r="AH800" s="23" t="s">
        <v>54</v>
      </c>
      <c r="AI800" s="23" t="s">
        <v>54</v>
      </c>
      <c r="AJ800">
        <v>0</v>
      </c>
      <c r="AK800">
        <v>1</v>
      </c>
      <c r="AL800">
        <v>2</v>
      </c>
      <c r="AM800">
        <v>2</v>
      </c>
      <c r="AN800" s="23" t="e">
        <v>#DIV/0!</v>
      </c>
      <c r="AO800" s="23">
        <v>0</v>
      </c>
      <c r="AP800" s="23">
        <v>0</v>
      </c>
      <c r="AQ800" s="23">
        <v>0</v>
      </c>
      <c r="AR800" s="35">
        <v>0</v>
      </c>
      <c r="AS800" s="35">
        <v>0</v>
      </c>
      <c r="AT800" s="35">
        <v>9</v>
      </c>
      <c r="AU800" s="31" t="str">
        <f t="shared" si="15"/>
        <v>库存为9</v>
      </c>
      <c r="AV800" s="36" t="str">
        <f>IFERROR(时间!$B$4+AU800,"上周无销量")</f>
        <v>上周无销量</v>
      </c>
    </row>
    <row r="801" spans="1:48">
      <c r="A801" s="21" t="s">
        <v>1581</v>
      </c>
      <c r="B801" t="s">
        <v>1014</v>
      </c>
      <c r="C801" t="s">
        <v>1530</v>
      </c>
      <c r="D801" s="31">
        <v>0</v>
      </c>
      <c r="E801" s="31">
        <v>0</v>
      </c>
      <c r="F801" s="31">
        <v>0</v>
      </c>
      <c r="G801" s="31">
        <v>0</v>
      </c>
      <c r="H801" s="32">
        <v>0</v>
      </c>
      <c r="I801">
        <v>10</v>
      </c>
      <c r="J801" s="33">
        <v>0</v>
      </c>
      <c r="K801" s="33">
        <v>0</v>
      </c>
      <c r="L801" s="33">
        <v>0</v>
      </c>
      <c r="M801">
        <v>10</v>
      </c>
      <c r="N801">
        <v>0</v>
      </c>
      <c r="O801">
        <v>10</v>
      </c>
      <c r="P801" t="s">
        <v>54</v>
      </c>
      <c r="Q801" t="s">
        <v>54</v>
      </c>
      <c r="R801" t="s">
        <v>54</v>
      </c>
      <c r="S801" t="s">
        <v>54</v>
      </c>
      <c r="T801" t="s">
        <v>54</v>
      </c>
      <c r="U801" t="s">
        <v>54</v>
      </c>
      <c r="V801" t="s">
        <v>54</v>
      </c>
      <c r="W801" t="s">
        <v>54</v>
      </c>
      <c r="X801" s="23" t="s">
        <v>54</v>
      </c>
      <c r="Y801" s="23" t="s">
        <v>54</v>
      </c>
      <c r="Z801" s="23" t="s">
        <v>54</v>
      </c>
      <c r="AA801" s="23" t="s">
        <v>54</v>
      </c>
      <c r="AB801" t="s">
        <v>54</v>
      </c>
      <c r="AC801" t="s">
        <v>54</v>
      </c>
      <c r="AD801" t="s">
        <v>54</v>
      </c>
      <c r="AE801" t="s">
        <v>54</v>
      </c>
      <c r="AF801" s="23" t="s">
        <v>54</v>
      </c>
      <c r="AG801" s="23" t="s">
        <v>54</v>
      </c>
      <c r="AH801" s="23" t="s">
        <v>54</v>
      </c>
      <c r="AI801" s="23" t="s">
        <v>54</v>
      </c>
      <c r="AJ801">
        <v>0</v>
      </c>
      <c r="AK801">
        <v>0</v>
      </c>
      <c r="AL801">
        <v>0</v>
      </c>
      <c r="AM801">
        <v>0</v>
      </c>
      <c r="AN801" s="23" t="e">
        <v>#DIV/0!</v>
      </c>
      <c r="AO801" s="23" t="e">
        <v>#DIV/0!</v>
      </c>
      <c r="AP801" s="23" t="e">
        <v>#DIV/0!</v>
      </c>
      <c r="AQ801" s="23" t="e">
        <v>#DIV/0!</v>
      </c>
      <c r="AR801" s="35">
        <v>0</v>
      </c>
      <c r="AS801" s="35">
        <v>0</v>
      </c>
      <c r="AT801" s="35">
        <v>10</v>
      </c>
      <c r="AU801" s="31" t="str">
        <f t="shared" si="15"/>
        <v>库存为10</v>
      </c>
      <c r="AV801" s="36" t="str">
        <f>IFERROR(时间!$B$4+AU801,"上周无销量")</f>
        <v>上周无销量</v>
      </c>
    </row>
    <row r="802" spans="1:48">
      <c r="A802" s="21" t="s">
        <v>1582</v>
      </c>
      <c r="B802" t="s">
        <v>1016</v>
      </c>
      <c r="C802" t="s">
        <v>1530</v>
      </c>
      <c r="D802" s="31">
        <v>0</v>
      </c>
      <c r="E802" s="31">
        <v>0</v>
      </c>
      <c r="F802" s="31">
        <v>0</v>
      </c>
      <c r="G802" s="31">
        <v>0</v>
      </c>
      <c r="H802" s="32">
        <v>0</v>
      </c>
      <c r="I802">
        <v>8</v>
      </c>
      <c r="J802" s="33">
        <v>0</v>
      </c>
      <c r="K802" s="33">
        <v>0</v>
      </c>
      <c r="L802" s="33">
        <v>0</v>
      </c>
      <c r="M802">
        <v>8</v>
      </c>
      <c r="N802">
        <v>0</v>
      </c>
      <c r="O802">
        <v>3</v>
      </c>
      <c r="P802" t="s">
        <v>54</v>
      </c>
      <c r="Q802" t="s">
        <v>54</v>
      </c>
      <c r="R802" t="s">
        <v>54</v>
      </c>
      <c r="S802" t="s">
        <v>54</v>
      </c>
      <c r="T802" t="s">
        <v>54</v>
      </c>
      <c r="U802" t="s">
        <v>54</v>
      </c>
      <c r="V802" t="s">
        <v>54</v>
      </c>
      <c r="W802" t="s">
        <v>54</v>
      </c>
      <c r="X802" s="23" t="s">
        <v>54</v>
      </c>
      <c r="Y802" s="23" t="s">
        <v>54</v>
      </c>
      <c r="Z802" s="23" t="s">
        <v>54</v>
      </c>
      <c r="AA802" s="23" t="s">
        <v>54</v>
      </c>
      <c r="AB802" t="s">
        <v>54</v>
      </c>
      <c r="AC802" t="s">
        <v>54</v>
      </c>
      <c r="AD802" t="s">
        <v>54</v>
      </c>
      <c r="AE802" t="s">
        <v>54</v>
      </c>
      <c r="AF802" s="23" t="s">
        <v>54</v>
      </c>
      <c r="AG802" s="23" t="s">
        <v>54</v>
      </c>
      <c r="AH802" s="23" t="s">
        <v>54</v>
      </c>
      <c r="AI802" s="23" t="s">
        <v>54</v>
      </c>
      <c r="AJ802">
        <v>3</v>
      </c>
      <c r="AK802">
        <v>0</v>
      </c>
      <c r="AL802">
        <v>3</v>
      </c>
      <c r="AM802">
        <v>2</v>
      </c>
      <c r="AN802" s="23">
        <v>0</v>
      </c>
      <c r="AO802" s="23" t="e">
        <v>#DIV/0!</v>
      </c>
      <c r="AP802" s="23">
        <v>0</v>
      </c>
      <c r="AQ802" s="23">
        <v>0</v>
      </c>
      <c r="AR802" s="35">
        <v>0</v>
      </c>
      <c r="AS802" s="35">
        <v>0</v>
      </c>
      <c r="AT802" s="35">
        <v>8</v>
      </c>
      <c r="AU802" s="31" t="str">
        <f t="shared" si="15"/>
        <v>库存为8</v>
      </c>
      <c r="AV802" s="36" t="str">
        <f>IFERROR(时间!$B$4+AU802,"上周无销量")</f>
        <v>上周无销量</v>
      </c>
    </row>
    <row r="803" spans="1:48">
      <c r="A803" s="21" t="s">
        <v>1583</v>
      </c>
      <c r="B803" t="s">
        <v>1020</v>
      </c>
      <c r="C803" t="s">
        <v>1530</v>
      </c>
      <c r="D803" s="31">
        <v>0</v>
      </c>
      <c r="E803" s="31">
        <v>0</v>
      </c>
      <c r="F803" s="31">
        <v>0</v>
      </c>
      <c r="G803" s="31">
        <v>0</v>
      </c>
      <c r="H803" s="32">
        <v>0</v>
      </c>
      <c r="I803">
        <v>5</v>
      </c>
      <c r="J803" s="33">
        <v>0</v>
      </c>
      <c r="K803" s="33">
        <v>0</v>
      </c>
      <c r="L803" s="33">
        <v>0</v>
      </c>
      <c r="M803">
        <v>5</v>
      </c>
      <c r="N803">
        <v>0</v>
      </c>
      <c r="O803">
        <v>5</v>
      </c>
      <c r="P803" t="s">
        <v>54</v>
      </c>
      <c r="Q803" t="s">
        <v>54</v>
      </c>
      <c r="R803" t="s">
        <v>54</v>
      </c>
      <c r="S803" t="s">
        <v>54</v>
      </c>
      <c r="T803" t="s">
        <v>54</v>
      </c>
      <c r="U803" t="s">
        <v>54</v>
      </c>
      <c r="V803" t="s">
        <v>54</v>
      </c>
      <c r="W803" t="s">
        <v>54</v>
      </c>
      <c r="X803" s="23" t="s">
        <v>54</v>
      </c>
      <c r="Y803" s="23" t="s">
        <v>54</v>
      </c>
      <c r="Z803" s="23" t="s">
        <v>54</v>
      </c>
      <c r="AA803" s="23" t="s">
        <v>54</v>
      </c>
      <c r="AB803" t="s">
        <v>54</v>
      </c>
      <c r="AC803" t="s">
        <v>54</v>
      </c>
      <c r="AD803" t="s">
        <v>54</v>
      </c>
      <c r="AE803" t="s">
        <v>54</v>
      </c>
      <c r="AF803" s="23" t="s">
        <v>54</v>
      </c>
      <c r="AG803" s="23" t="s">
        <v>54</v>
      </c>
      <c r="AH803" s="23" t="s">
        <v>54</v>
      </c>
      <c r="AI803" s="23" t="s">
        <v>54</v>
      </c>
      <c r="AJ803">
        <v>0</v>
      </c>
      <c r="AK803">
        <v>0</v>
      </c>
      <c r="AL803">
        <v>0</v>
      </c>
      <c r="AM803">
        <v>0</v>
      </c>
      <c r="AN803" s="23" t="e">
        <v>#DIV/0!</v>
      </c>
      <c r="AO803" s="23" t="e">
        <v>#DIV/0!</v>
      </c>
      <c r="AP803" s="23" t="e">
        <v>#DIV/0!</v>
      </c>
      <c r="AQ803" s="23" t="e">
        <v>#DIV/0!</v>
      </c>
      <c r="AR803" s="35">
        <v>0</v>
      </c>
      <c r="AS803" s="35">
        <v>0</v>
      </c>
      <c r="AT803" s="35">
        <v>5</v>
      </c>
      <c r="AU803" s="31" t="str">
        <f t="shared" si="15"/>
        <v>库存为5</v>
      </c>
      <c r="AV803" s="36" t="str">
        <f>IFERROR(时间!$B$4+AU803,"上周无销量")</f>
        <v>上周无销量</v>
      </c>
    </row>
    <row r="804" spans="1:48">
      <c r="A804" s="21" t="s">
        <v>1584</v>
      </c>
      <c r="B804" t="s">
        <v>1022</v>
      </c>
      <c r="C804" t="s">
        <v>1530</v>
      </c>
      <c r="D804" s="31">
        <v>0</v>
      </c>
      <c r="E804" s="31">
        <v>0</v>
      </c>
      <c r="F804" s="31">
        <v>0</v>
      </c>
      <c r="G804" s="31">
        <v>0</v>
      </c>
      <c r="H804" s="32">
        <v>0</v>
      </c>
      <c r="I804">
        <v>7</v>
      </c>
      <c r="J804" s="33">
        <v>0</v>
      </c>
      <c r="K804" s="33">
        <v>0</v>
      </c>
      <c r="L804" s="33">
        <v>0</v>
      </c>
      <c r="M804">
        <v>7</v>
      </c>
      <c r="N804">
        <v>0</v>
      </c>
      <c r="O804">
        <v>5</v>
      </c>
      <c r="P804" t="s">
        <v>54</v>
      </c>
      <c r="Q804" t="s">
        <v>54</v>
      </c>
      <c r="R804" t="s">
        <v>54</v>
      </c>
      <c r="S804" t="s">
        <v>54</v>
      </c>
      <c r="T804" t="s">
        <v>54</v>
      </c>
      <c r="U804" t="s">
        <v>54</v>
      </c>
      <c r="V804" t="s">
        <v>54</v>
      </c>
      <c r="W804" t="s">
        <v>54</v>
      </c>
      <c r="X804" s="23" t="s">
        <v>54</v>
      </c>
      <c r="Y804" s="23" t="s">
        <v>54</v>
      </c>
      <c r="Z804" s="23" t="s">
        <v>54</v>
      </c>
      <c r="AA804" s="23" t="s">
        <v>54</v>
      </c>
      <c r="AB804" t="s">
        <v>54</v>
      </c>
      <c r="AC804" t="s">
        <v>54</v>
      </c>
      <c r="AD804" t="s">
        <v>54</v>
      </c>
      <c r="AE804" t="s">
        <v>54</v>
      </c>
      <c r="AF804" s="23" t="s">
        <v>54</v>
      </c>
      <c r="AG804" s="23" t="s">
        <v>54</v>
      </c>
      <c r="AH804" s="23" t="s">
        <v>54</v>
      </c>
      <c r="AI804" s="23" t="s">
        <v>54</v>
      </c>
      <c r="AJ804">
        <v>2</v>
      </c>
      <c r="AK804">
        <v>1</v>
      </c>
      <c r="AL804">
        <v>0</v>
      </c>
      <c r="AM804">
        <v>0</v>
      </c>
      <c r="AN804" s="23">
        <v>0</v>
      </c>
      <c r="AO804" s="23">
        <v>0</v>
      </c>
      <c r="AP804" s="23" t="e">
        <v>#DIV/0!</v>
      </c>
      <c r="AQ804" s="23" t="e">
        <v>#DIV/0!</v>
      </c>
      <c r="AR804" s="35">
        <v>0</v>
      </c>
      <c r="AS804" s="35">
        <v>0</v>
      </c>
      <c r="AT804" s="35">
        <v>7</v>
      </c>
      <c r="AU804" s="31" t="str">
        <f t="shared" si="15"/>
        <v>库存为7</v>
      </c>
      <c r="AV804" s="36" t="str">
        <f>IFERROR(时间!$B$4+AU804,"上周无销量")</f>
        <v>上周无销量</v>
      </c>
    </row>
    <row r="805" spans="1:48">
      <c r="A805" s="21" t="s">
        <v>1585</v>
      </c>
      <c r="B805" t="s">
        <v>1024</v>
      </c>
      <c r="C805" t="s">
        <v>1530</v>
      </c>
      <c r="D805" s="31">
        <v>0</v>
      </c>
      <c r="E805" s="31">
        <v>0</v>
      </c>
      <c r="F805" s="31">
        <v>0</v>
      </c>
      <c r="G805" s="31">
        <v>0</v>
      </c>
      <c r="H805" s="32">
        <v>0</v>
      </c>
      <c r="I805">
        <v>9</v>
      </c>
      <c r="J805" s="33">
        <v>0</v>
      </c>
      <c r="K805" s="33">
        <v>0</v>
      </c>
      <c r="L805" s="33">
        <v>0</v>
      </c>
      <c r="M805">
        <v>9</v>
      </c>
      <c r="N805">
        <v>0</v>
      </c>
      <c r="O805">
        <v>9</v>
      </c>
      <c r="P805" t="s">
        <v>54</v>
      </c>
      <c r="Q805" t="s">
        <v>54</v>
      </c>
      <c r="R805" t="s">
        <v>54</v>
      </c>
      <c r="S805" t="s">
        <v>54</v>
      </c>
      <c r="T805" t="s">
        <v>54</v>
      </c>
      <c r="U805" t="s">
        <v>54</v>
      </c>
      <c r="V805" t="s">
        <v>54</v>
      </c>
      <c r="W805" t="s">
        <v>54</v>
      </c>
      <c r="X805" s="23" t="s">
        <v>54</v>
      </c>
      <c r="Y805" s="23" t="s">
        <v>54</v>
      </c>
      <c r="Z805" s="23" t="s">
        <v>54</v>
      </c>
      <c r="AA805" s="23" t="s">
        <v>54</v>
      </c>
      <c r="AB805" t="s">
        <v>54</v>
      </c>
      <c r="AC805" t="s">
        <v>54</v>
      </c>
      <c r="AD805" t="s">
        <v>54</v>
      </c>
      <c r="AE805" t="s">
        <v>54</v>
      </c>
      <c r="AF805" s="23" t="s">
        <v>54</v>
      </c>
      <c r="AG805" s="23" t="s">
        <v>54</v>
      </c>
      <c r="AH805" s="23" t="s">
        <v>54</v>
      </c>
      <c r="AI805" s="23" t="s">
        <v>54</v>
      </c>
      <c r="AJ805">
        <v>2</v>
      </c>
      <c r="AK805">
        <v>1</v>
      </c>
      <c r="AL805">
        <v>0</v>
      </c>
      <c r="AM805">
        <v>4</v>
      </c>
      <c r="AN805" s="23">
        <v>0</v>
      </c>
      <c r="AO805" s="23">
        <v>0</v>
      </c>
      <c r="AP805" s="23" t="e">
        <v>#DIV/0!</v>
      </c>
      <c r="AQ805" s="23">
        <v>0</v>
      </c>
      <c r="AR805" s="35">
        <v>0</v>
      </c>
      <c r="AS805" s="35">
        <v>0</v>
      </c>
      <c r="AT805" s="35">
        <v>9</v>
      </c>
      <c r="AU805" s="31" t="str">
        <f t="shared" si="15"/>
        <v>库存为9</v>
      </c>
      <c r="AV805" s="36" t="str">
        <f>IFERROR(时间!$B$4+AU805,"上周无销量")</f>
        <v>上周无销量</v>
      </c>
    </row>
    <row r="806" spans="1:48">
      <c r="A806" s="21" t="s">
        <v>1586</v>
      </c>
      <c r="B806" t="s">
        <v>1173</v>
      </c>
      <c r="C806" t="s">
        <v>1587</v>
      </c>
      <c r="D806" s="31">
        <v>0</v>
      </c>
      <c r="E806" s="31">
        <v>0</v>
      </c>
      <c r="F806" s="31">
        <v>0</v>
      </c>
      <c r="G806" s="31">
        <v>0</v>
      </c>
      <c r="H806" s="32">
        <v>0</v>
      </c>
      <c r="I806">
        <v>0</v>
      </c>
      <c r="J806" s="33">
        <v>0</v>
      </c>
      <c r="K806" s="33">
        <v>0</v>
      </c>
      <c r="L806" s="33">
        <v>0</v>
      </c>
      <c r="M806">
        <v>0</v>
      </c>
      <c r="N806">
        <v>0</v>
      </c>
      <c r="O806">
        <v>0</v>
      </c>
      <c r="P806" t="s">
        <v>54</v>
      </c>
      <c r="Q806" t="s">
        <v>54</v>
      </c>
      <c r="R806" t="s">
        <v>54</v>
      </c>
      <c r="S806" t="s">
        <v>54</v>
      </c>
      <c r="T806" t="s">
        <v>54</v>
      </c>
      <c r="U806" t="s">
        <v>54</v>
      </c>
      <c r="V806" t="s">
        <v>54</v>
      </c>
      <c r="W806" t="s">
        <v>54</v>
      </c>
      <c r="X806" s="23" t="s">
        <v>54</v>
      </c>
      <c r="Y806" s="23" t="s">
        <v>54</v>
      </c>
      <c r="Z806" s="23" t="s">
        <v>54</v>
      </c>
      <c r="AA806" s="23" t="s">
        <v>54</v>
      </c>
      <c r="AB806" t="s">
        <v>54</v>
      </c>
      <c r="AC806" t="s">
        <v>54</v>
      </c>
      <c r="AD806" t="s">
        <v>54</v>
      </c>
      <c r="AE806" t="s">
        <v>54</v>
      </c>
      <c r="AF806" s="23" t="s">
        <v>54</v>
      </c>
      <c r="AG806" s="23" t="s">
        <v>54</v>
      </c>
      <c r="AH806" s="23" t="s">
        <v>54</v>
      </c>
      <c r="AI806" s="23" t="s">
        <v>54</v>
      </c>
      <c r="AJ806">
        <v>2</v>
      </c>
      <c r="AK806">
        <v>0</v>
      </c>
      <c r="AL806">
        <v>0</v>
      </c>
      <c r="AM806">
        <v>0</v>
      </c>
      <c r="AN806" s="23">
        <v>0</v>
      </c>
      <c r="AO806" s="23" t="e">
        <v>#DIV/0!</v>
      </c>
      <c r="AP806" s="23" t="e">
        <v>#DIV/0!</v>
      </c>
      <c r="AQ806" s="23" t="e">
        <v>#DIV/0!</v>
      </c>
      <c r="AR806" s="35">
        <v>0</v>
      </c>
      <c r="AS806" s="35">
        <v>0</v>
      </c>
      <c r="AT806" s="35">
        <v>0</v>
      </c>
      <c r="AU806" s="31" t="str">
        <f t="shared" si="15"/>
        <v>库存为0</v>
      </c>
      <c r="AV806" s="36" t="str">
        <f>IFERROR(时间!$B$4+AU806,"上周无销量")</f>
        <v>上周无销量</v>
      </c>
    </row>
    <row r="807" spans="1:48">
      <c r="A807" s="21" t="s">
        <v>1588</v>
      </c>
      <c r="B807" t="s">
        <v>1176</v>
      </c>
      <c r="C807" t="s">
        <v>1587</v>
      </c>
      <c r="D807" s="31">
        <v>0</v>
      </c>
      <c r="E807" s="31">
        <v>0</v>
      </c>
      <c r="F807" s="31">
        <v>0</v>
      </c>
      <c r="G807" s="31">
        <v>0</v>
      </c>
      <c r="H807" s="32">
        <v>0</v>
      </c>
      <c r="I807">
        <v>0</v>
      </c>
      <c r="J807" s="33">
        <v>0</v>
      </c>
      <c r="K807" s="33">
        <v>0</v>
      </c>
      <c r="L807" s="33">
        <v>0</v>
      </c>
      <c r="M807">
        <v>0</v>
      </c>
      <c r="N807">
        <v>0</v>
      </c>
      <c r="O807">
        <v>0</v>
      </c>
      <c r="P807" t="s">
        <v>54</v>
      </c>
      <c r="Q807" t="s">
        <v>54</v>
      </c>
      <c r="R807" t="s">
        <v>54</v>
      </c>
      <c r="S807" t="s">
        <v>54</v>
      </c>
      <c r="T807" t="s">
        <v>54</v>
      </c>
      <c r="U807" t="s">
        <v>54</v>
      </c>
      <c r="V807" t="s">
        <v>54</v>
      </c>
      <c r="W807" t="s">
        <v>54</v>
      </c>
      <c r="X807" s="23" t="s">
        <v>54</v>
      </c>
      <c r="Y807" s="23" t="s">
        <v>54</v>
      </c>
      <c r="Z807" s="23" t="s">
        <v>54</v>
      </c>
      <c r="AA807" s="23" t="s">
        <v>54</v>
      </c>
      <c r="AB807" t="s">
        <v>54</v>
      </c>
      <c r="AC807" t="s">
        <v>54</v>
      </c>
      <c r="AD807" t="s">
        <v>54</v>
      </c>
      <c r="AE807" t="s">
        <v>54</v>
      </c>
      <c r="AF807" s="23" t="s">
        <v>54</v>
      </c>
      <c r="AG807" s="23" t="s">
        <v>54</v>
      </c>
      <c r="AH807" s="23" t="s">
        <v>54</v>
      </c>
      <c r="AI807" s="23" t="s">
        <v>54</v>
      </c>
      <c r="AJ807">
        <v>0</v>
      </c>
      <c r="AK807">
        <v>5</v>
      </c>
      <c r="AL807">
        <v>3</v>
      </c>
      <c r="AM807">
        <v>11</v>
      </c>
      <c r="AN807" s="23" t="e">
        <v>#DIV/0!</v>
      </c>
      <c r="AO807" s="23">
        <v>0</v>
      </c>
      <c r="AP807" s="23">
        <v>0</v>
      </c>
      <c r="AQ807" s="23">
        <v>0</v>
      </c>
      <c r="AR807" s="35">
        <v>0</v>
      </c>
      <c r="AS807" s="35">
        <v>0</v>
      </c>
      <c r="AT807" s="35">
        <v>0</v>
      </c>
      <c r="AU807" s="31" t="str">
        <f t="shared" si="15"/>
        <v>库存为0</v>
      </c>
      <c r="AV807" s="36" t="str">
        <f>IFERROR(时间!$B$4+AU807,"上周无销量")</f>
        <v>上周无销量</v>
      </c>
    </row>
    <row r="808" spans="1:48">
      <c r="A808" s="21" t="s">
        <v>1589</v>
      </c>
      <c r="B808" t="s">
        <v>1178</v>
      </c>
      <c r="C808" t="s">
        <v>1587</v>
      </c>
      <c r="D808" s="31">
        <v>0</v>
      </c>
      <c r="E808" s="31">
        <v>0</v>
      </c>
      <c r="F808" s="31">
        <v>0</v>
      </c>
      <c r="G808" s="31">
        <v>0</v>
      </c>
      <c r="H808" s="32">
        <v>0</v>
      </c>
      <c r="I808">
        <v>0</v>
      </c>
      <c r="J808" s="33">
        <v>0</v>
      </c>
      <c r="K808" s="33">
        <v>0</v>
      </c>
      <c r="L808" s="33">
        <v>0</v>
      </c>
      <c r="M808">
        <v>0</v>
      </c>
      <c r="N808">
        <v>0</v>
      </c>
      <c r="O808">
        <v>0</v>
      </c>
      <c r="P808" t="s">
        <v>54</v>
      </c>
      <c r="Q808" t="s">
        <v>54</v>
      </c>
      <c r="R808" t="s">
        <v>54</v>
      </c>
      <c r="S808" t="s">
        <v>54</v>
      </c>
      <c r="T808" t="s">
        <v>54</v>
      </c>
      <c r="U808" t="s">
        <v>54</v>
      </c>
      <c r="V808" t="s">
        <v>54</v>
      </c>
      <c r="W808" t="s">
        <v>54</v>
      </c>
      <c r="X808" s="23" t="s">
        <v>54</v>
      </c>
      <c r="Y808" s="23" t="s">
        <v>54</v>
      </c>
      <c r="Z808" s="23" t="s">
        <v>54</v>
      </c>
      <c r="AA808" s="23" t="s">
        <v>54</v>
      </c>
      <c r="AB808" t="s">
        <v>54</v>
      </c>
      <c r="AC808" t="s">
        <v>54</v>
      </c>
      <c r="AD808" t="s">
        <v>54</v>
      </c>
      <c r="AE808" t="s">
        <v>54</v>
      </c>
      <c r="AF808" s="23" t="s">
        <v>54</v>
      </c>
      <c r="AG808" s="23" t="s">
        <v>54</v>
      </c>
      <c r="AH808" s="23" t="s">
        <v>54</v>
      </c>
      <c r="AI808" s="23" t="s">
        <v>54</v>
      </c>
      <c r="AJ808">
        <v>1</v>
      </c>
      <c r="AK808">
        <v>0</v>
      </c>
      <c r="AL808">
        <v>0</v>
      </c>
      <c r="AM808">
        <v>1</v>
      </c>
      <c r="AN808" s="23">
        <v>0</v>
      </c>
      <c r="AO808" s="23" t="e">
        <v>#DIV/0!</v>
      </c>
      <c r="AP808" s="23" t="e">
        <v>#DIV/0!</v>
      </c>
      <c r="AQ808" s="23">
        <v>0</v>
      </c>
      <c r="AR808" s="35">
        <v>0</v>
      </c>
      <c r="AS808" s="35">
        <v>0</v>
      </c>
      <c r="AT808" s="35">
        <v>0</v>
      </c>
      <c r="AU808" s="31" t="str">
        <f t="shared" si="15"/>
        <v>库存为0</v>
      </c>
      <c r="AV808" s="36" t="str">
        <f>IFERROR(时间!$B$4+AU808,"上周无销量")</f>
        <v>上周无销量</v>
      </c>
    </row>
    <row r="809" spans="1:48">
      <c r="A809" s="21" t="s">
        <v>1590</v>
      </c>
      <c r="B809" t="s">
        <v>1180</v>
      </c>
      <c r="C809" t="s">
        <v>1587</v>
      </c>
      <c r="D809" s="31">
        <v>0</v>
      </c>
      <c r="E809" s="31">
        <v>0</v>
      </c>
      <c r="F809" s="31">
        <v>0</v>
      </c>
      <c r="G809" s="31">
        <v>0</v>
      </c>
      <c r="H809" s="32">
        <v>0</v>
      </c>
      <c r="I809">
        <v>0</v>
      </c>
      <c r="J809" s="33">
        <v>0</v>
      </c>
      <c r="K809" s="33">
        <v>0</v>
      </c>
      <c r="L809" s="33">
        <v>0</v>
      </c>
      <c r="M809">
        <v>0</v>
      </c>
      <c r="N809">
        <v>0</v>
      </c>
      <c r="O809">
        <v>0</v>
      </c>
      <c r="P809" t="s">
        <v>54</v>
      </c>
      <c r="Q809" t="s">
        <v>54</v>
      </c>
      <c r="R809" t="s">
        <v>54</v>
      </c>
      <c r="S809" t="s">
        <v>54</v>
      </c>
      <c r="T809" t="s">
        <v>54</v>
      </c>
      <c r="U809" t="s">
        <v>54</v>
      </c>
      <c r="V809" t="s">
        <v>54</v>
      </c>
      <c r="W809" t="s">
        <v>54</v>
      </c>
      <c r="X809" s="23" t="s">
        <v>54</v>
      </c>
      <c r="Y809" s="23" t="s">
        <v>54</v>
      </c>
      <c r="Z809" s="23" t="s">
        <v>54</v>
      </c>
      <c r="AA809" s="23" t="s">
        <v>54</v>
      </c>
      <c r="AB809" t="s">
        <v>54</v>
      </c>
      <c r="AC809" t="s">
        <v>54</v>
      </c>
      <c r="AD809" t="s">
        <v>54</v>
      </c>
      <c r="AE809" t="s">
        <v>54</v>
      </c>
      <c r="AF809" s="23" t="s">
        <v>54</v>
      </c>
      <c r="AG809" s="23" t="s">
        <v>54</v>
      </c>
      <c r="AH809" s="23" t="s">
        <v>54</v>
      </c>
      <c r="AI809" s="23" t="s">
        <v>54</v>
      </c>
      <c r="AJ809">
        <v>0</v>
      </c>
      <c r="AK809">
        <v>2</v>
      </c>
      <c r="AL809">
        <v>0</v>
      </c>
      <c r="AM809">
        <v>0</v>
      </c>
      <c r="AN809" s="23" t="e">
        <v>#DIV/0!</v>
      </c>
      <c r="AO809" s="23">
        <v>0</v>
      </c>
      <c r="AP809" s="23" t="e">
        <v>#DIV/0!</v>
      </c>
      <c r="AQ809" s="23" t="e">
        <v>#DIV/0!</v>
      </c>
      <c r="AR809" s="35">
        <v>0</v>
      </c>
      <c r="AS809" s="35">
        <v>0</v>
      </c>
      <c r="AT809" s="35">
        <v>0</v>
      </c>
      <c r="AU809" s="31" t="str">
        <f t="shared" si="15"/>
        <v>库存为0</v>
      </c>
      <c r="AV809" s="36" t="str">
        <f>IFERROR(时间!$B$4+AU809,"上周无销量")</f>
        <v>上周无销量</v>
      </c>
    </row>
    <row r="810" spans="1:48">
      <c r="A810" s="21" t="s">
        <v>1591</v>
      </c>
      <c r="B810" t="s">
        <v>1182</v>
      </c>
      <c r="C810" t="s">
        <v>1587</v>
      </c>
      <c r="D810" s="31">
        <v>0</v>
      </c>
      <c r="E810" s="31">
        <v>0</v>
      </c>
      <c r="F810" s="31">
        <v>0</v>
      </c>
      <c r="G810" s="31">
        <v>0</v>
      </c>
      <c r="H810" s="32">
        <v>0</v>
      </c>
      <c r="I810">
        <v>0</v>
      </c>
      <c r="J810" s="33">
        <v>0</v>
      </c>
      <c r="K810" s="33">
        <v>0</v>
      </c>
      <c r="L810" s="33">
        <v>0</v>
      </c>
      <c r="M810">
        <v>0</v>
      </c>
      <c r="N810">
        <v>0</v>
      </c>
      <c r="O810">
        <v>0</v>
      </c>
      <c r="P810" t="s">
        <v>54</v>
      </c>
      <c r="Q810" t="s">
        <v>54</v>
      </c>
      <c r="R810" t="s">
        <v>54</v>
      </c>
      <c r="S810" t="s">
        <v>54</v>
      </c>
      <c r="T810" t="s">
        <v>54</v>
      </c>
      <c r="U810" t="s">
        <v>54</v>
      </c>
      <c r="V810" t="s">
        <v>54</v>
      </c>
      <c r="W810" t="s">
        <v>54</v>
      </c>
      <c r="X810" s="23" t="s">
        <v>54</v>
      </c>
      <c r="Y810" s="23" t="s">
        <v>54</v>
      </c>
      <c r="Z810" s="23" t="s">
        <v>54</v>
      </c>
      <c r="AA810" s="23" t="s">
        <v>54</v>
      </c>
      <c r="AB810" t="s">
        <v>54</v>
      </c>
      <c r="AC810" t="s">
        <v>54</v>
      </c>
      <c r="AD810" t="s">
        <v>54</v>
      </c>
      <c r="AE810" t="s">
        <v>54</v>
      </c>
      <c r="AF810" s="23" t="s">
        <v>54</v>
      </c>
      <c r="AG810" s="23" t="s">
        <v>54</v>
      </c>
      <c r="AH810" s="23" t="s">
        <v>54</v>
      </c>
      <c r="AI810" s="23" t="s">
        <v>54</v>
      </c>
      <c r="AJ810">
        <v>0</v>
      </c>
      <c r="AK810">
        <v>0</v>
      </c>
      <c r="AL810">
        <v>0</v>
      </c>
      <c r="AM810">
        <v>0</v>
      </c>
      <c r="AN810" s="23" t="e">
        <v>#DIV/0!</v>
      </c>
      <c r="AO810" s="23" t="e">
        <v>#DIV/0!</v>
      </c>
      <c r="AP810" s="23" t="e">
        <v>#DIV/0!</v>
      </c>
      <c r="AQ810" s="23" t="e">
        <v>#DIV/0!</v>
      </c>
      <c r="AR810" s="35">
        <v>0</v>
      </c>
      <c r="AS810" s="35">
        <v>0</v>
      </c>
      <c r="AT810" s="35">
        <v>0</v>
      </c>
      <c r="AU810" s="31" t="str">
        <f t="shared" si="15"/>
        <v>库存为0</v>
      </c>
      <c r="AV810" s="36" t="str">
        <f>IFERROR(时间!$B$4+AU810,"上周无销量")</f>
        <v>上周无销量</v>
      </c>
    </row>
    <row r="811" spans="1:48">
      <c r="A811" s="21" t="s">
        <v>1592</v>
      </c>
      <c r="B811" t="s">
        <v>1184</v>
      </c>
      <c r="C811" t="s">
        <v>1587</v>
      </c>
      <c r="D811" s="31">
        <v>0</v>
      </c>
      <c r="E811" s="31">
        <v>0</v>
      </c>
      <c r="F811" s="31">
        <v>0</v>
      </c>
      <c r="G811" s="31">
        <v>0</v>
      </c>
      <c r="H811" s="32">
        <v>0</v>
      </c>
      <c r="I811">
        <v>0</v>
      </c>
      <c r="J811" s="33">
        <v>0</v>
      </c>
      <c r="K811" s="33">
        <v>0</v>
      </c>
      <c r="L811" s="33">
        <v>0</v>
      </c>
      <c r="M811">
        <v>0</v>
      </c>
      <c r="N811">
        <v>0</v>
      </c>
      <c r="O811">
        <v>0</v>
      </c>
      <c r="P811" t="s">
        <v>54</v>
      </c>
      <c r="Q811" t="s">
        <v>54</v>
      </c>
      <c r="R811" t="s">
        <v>54</v>
      </c>
      <c r="S811" t="s">
        <v>54</v>
      </c>
      <c r="T811" t="s">
        <v>54</v>
      </c>
      <c r="U811" t="s">
        <v>54</v>
      </c>
      <c r="V811" t="s">
        <v>54</v>
      </c>
      <c r="W811" t="s">
        <v>54</v>
      </c>
      <c r="X811" s="23" t="s">
        <v>54</v>
      </c>
      <c r="Y811" s="23" t="s">
        <v>54</v>
      </c>
      <c r="Z811" s="23" t="s">
        <v>54</v>
      </c>
      <c r="AA811" s="23" t="s">
        <v>54</v>
      </c>
      <c r="AB811" t="s">
        <v>54</v>
      </c>
      <c r="AC811" t="s">
        <v>54</v>
      </c>
      <c r="AD811" t="s">
        <v>54</v>
      </c>
      <c r="AE811" t="s">
        <v>54</v>
      </c>
      <c r="AF811" s="23" t="s">
        <v>54</v>
      </c>
      <c r="AG811" s="23" t="s">
        <v>54</v>
      </c>
      <c r="AH811" s="23" t="s">
        <v>54</v>
      </c>
      <c r="AI811" s="23" t="s">
        <v>54</v>
      </c>
      <c r="AJ811">
        <v>0</v>
      </c>
      <c r="AK811">
        <v>0</v>
      </c>
      <c r="AL811">
        <v>0</v>
      </c>
      <c r="AM811">
        <v>0</v>
      </c>
      <c r="AN811" s="23" t="e">
        <v>#DIV/0!</v>
      </c>
      <c r="AO811" s="23" t="e">
        <v>#DIV/0!</v>
      </c>
      <c r="AP811" s="23" t="e">
        <v>#DIV/0!</v>
      </c>
      <c r="AQ811" s="23" t="e">
        <v>#DIV/0!</v>
      </c>
      <c r="AR811" s="35">
        <v>0</v>
      </c>
      <c r="AS811" s="35">
        <v>0</v>
      </c>
      <c r="AT811" s="35">
        <v>0</v>
      </c>
      <c r="AU811" s="31" t="str">
        <f t="shared" si="15"/>
        <v>库存为0</v>
      </c>
      <c r="AV811" s="36" t="str">
        <f>IFERROR(时间!$B$4+AU811,"上周无销量")</f>
        <v>上周无销量</v>
      </c>
    </row>
    <row r="812" spans="1:48">
      <c r="A812" s="21" t="s">
        <v>1593</v>
      </c>
      <c r="B812" t="s">
        <v>1186</v>
      </c>
      <c r="C812" t="s">
        <v>1587</v>
      </c>
      <c r="D812" s="31">
        <v>0</v>
      </c>
      <c r="E812" s="31">
        <v>0</v>
      </c>
      <c r="F812" s="31">
        <v>0</v>
      </c>
      <c r="G812" s="31">
        <v>0</v>
      </c>
      <c r="H812" s="32">
        <v>0</v>
      </c>
      <c r="I812">
        <v>0</v>
      </c>
      <c r="J812" s="33">
        <v>0</v>
      </c>
      <c r="K812" s="33">
        <v>0</v>
      </c>
      <c r="L812" s="33">
        <v>0</v>
      </c>
      <c r="M812">
        <v>0</v>
      </c>
      <c r="N812">
        <v>0</v>
      </c>
      <c r="O812">
        <v>0</v>
      </c>
      <c r="P812" t="s">
        <v>54</v>
      </c>
      <c r="Q812" t="s">
        <v>54</v>
      </c>
      <c r="R812" t="s">
        <v>54</v>
      </c>
      <c r="S812" t="s">
        <v>54</v>
      </c>
      <c r="T812" t="s">
        <v>54</v>
      </c>
      <c r="U812" t="s">
        <v>54</v>
      </c>
      <c r="V812" t="s">
        <v>54</v>
      </c>
      <c r="W812" t="s">
        <v>54</v>
      </c>
      <c r="X812" s="23" t="s">
        <v>54</v>
      </c>
      <c r="Y812" s="23" t="s">
        <v>54</v>
      </c>
      <c r="Z812" s="23" t="s">
        <v>54</v>
      </c>
      <c r="AA812" s="23" t="s">
        <v>54</v>
      </c>
      <c r="AB812" t="s">
        <v>54</v>
      </c>
      <c r="AC812" t="s">
        <v>54</v>
      </c>
      <c r="AD812" t="s">
        <v>54</v>
      </c>
      <c r="AE812" t="s">
        <v>54</v>
      </c>
      <c r="AF812" s="23" t="s">
        <v>54</v>
      </c>
      <c r="AG812" s="23" t="s">
        <v>54</v>
      </c>
      <c r="AH812" s="23" t="s">
        <v>54</v>
      </c>
      <c r="AI812" s="23" t="s">
        <v>54</v>
      </c>
      <c r="AJ812">
        <v>0</v>
      </c>
      <c r="AK812">
        <v>0</v>
      </c>
      <c r="AL812">
        <v>0</v>
      </c>
      <c r="AM812">
        <v>2</v>
      </c>
      <c r="AN812" s="23" t="e">
        <v>#DIV/0!</v>
      </c>
      <c r="AO812" s="23" t="e">
        <v>#DIV/0!</v>
      </c>
      <c r="AP812" s="23" t="e">
        <v>#DIV/0!</v>
      </c>
      <c r="AQ812" s="23">
        <v>0</v>
      </c>
      <c r="AR812" s="35">
        <v>0</v>
      </c>
      <c r="AS812" s="35">
        <v>0</v>
      </c>
      <c r="AT812" s="35">
        <v>0</v>
      </c>
      <c r="AU812" s="31" t="str">
        <f t="shared" si="15"/>
        <v>库存为0</v>
      </c>
      <c r="AV812" s="36" t="str">
        <f>IFERROR(时间!$B$4+AU812,"上周无销量")</f>
        <v>上周无销量</v>
      </c>
    </row>
    <row r="813" spans="1:48">
      <c r="A813" s="21" t="s">
        <v>1594</v>
      </c>
      <c r="B813" t="s">
        <v>1188</v>
      </c>
      <c r="C813" t="s">
        <v>1587</v>
      </c>
      <c r="D813" s="31">
        <v>0</v>
      </c>
      <c r="E813" s="31">
        <v>0</v>
      </c>
      <c r="F813" s="31">
        <v>0</v>
      </c>
      <c r="G813" s="31">
        <v>0</v>
      </c>
      <c r="H813" s="32">
        <v>0</v>
      </c>
      <c r="I813">
        <v>0</v>
      </c>
      <c r="J813" s="33">
        <v>0</v>
      </c>
      <c r="K813" s="33">
        <v>0</v>
      </c>
      <c r="L813" s="33">
        <v>0</v>
      </c>
      <c r="M813">
        <v>0</v>
      </c>
      <c r="N813">
        <v>0</v>
      </c>
      <c r="O813">
        <v>0</v>
      </c>
      <c r="P813" t="s">
        <v>54</v>
      </c>
      <c r="Q813" t="s">
        <v>54</v>
      </c>
      <c r="R813" t="s">
        <v>54</v>
      </c>
      <c r="S813" t="s">
        <v>54</v>
      </c>
      <c r="T813" t="s">
        <v>54</v>
      </c>
      <c r="U813" t="s">
        <v>54</v>
      </c>
      <c r="V813" t="s">
        <v>54</v>
      </c>
      <c r="W813" t="s">
        <v>54</v>
      </c>
      <c r="X813" s="23" t="s">
        <v>54</v>
      </c>
      <c r="Y813" s="23" t="s">
        <v>54</v>
      </c>
      <c r="Z813" s="23" t="s">
        <v>54</v>
      </c>
      <c r="AA813" s="23" t="s">
        <v>54</v>
      </c>
      <c r="AB813" t="s">
        <v>54</v>
      </c>
      <c r="AC813" t="s">
        <v>54</v>
      </c>
      <c r="AD813" t="s">
        <v>54</v>
      </c>
      <c r="AE813" t="s">
        <v>54</v>
      </c>
      <c r="AF813" s="23" t="s">
        <v>54</v>
      </c>
      <c r="AG813" s="23" t="s">
        <v>54</v>
      </c>
      <c r="AH813" s="23" t="s">
        <v>54</v>
      </c>
      <c r="AI813" s="23" t="s">
        <v>54</v>
      </c>
      <c r="AJ813">
        <v>0</v>
      </c>
      <c r="AK813">
        <v>0</v>
      </c>
      <c r="AL813">
        <v>0</v>
      </c>
      <c r="AM813">
        <v>1</v>
      </c>
      <c r="AN813" s="23" t="e">
        <v>#DIV/0!</v>
      </c>
      <c r="AO813" s="23" t="e">
        <v>#DIV/0!</v>
      </c>
      <c r="AP813" s="23" t="e">
        <v>#DIV/0!</v>
      </c>
      <c r="AQ813" s="23">
        <v>0</v>
      </c>
      <c r="AR813" s="35">
        <v>0</v>
      </c>
      <c r="AS813" s="35">
        <v>0</v>
      </c>
      <c r="AT813" s="35">
        <v>0</v>
      </c>
      <c r="AU813" s="31" t="str">
        <f t="shared" si="15"/>
        <v>库存为0</v>
      </c>
      <c r="AV813" s="36" t="str">
        <f>IFERROR(时间!$B$4+AU813,"上周无销量")</f>
        <v>上周无销量</v>
      </c>
    </row>
    <row r="814" spans="1:48">
      <c r="A814" s="21" t="s">
        <v>1595</v>
      </c>
      <c r="B814" t="s">
        <v>1190</v>
      </c>
      <c r="C814" t="s">
        <v>1587</v>
      </c>
      <c r="D814" s="31">
        <v>0</v>
      </c>
      <c r="E814" s="31">
        <v>0</v>
      </c>
      <c r="F814" s="31">
        <v>0</v>
      </c>
      <c r="G814" s="31">
        <v>0</v>
      </c>
      <c r="H814" s="32">
        <v>0</v>
      </c>
      <c r="I814">
        <v>0</v>
      </c>
      <c r="J814" s="33">
        <v>0</v>
      </c>
      <c r="K814" s="33">
        <v>0</v>
      </c>
      <c r="L814" s="33">
        <v>0</v>
      </c>
      <c r="M814">
        <v>0</v>
      </c>
      <c r="N814">
        <v>0</v>
      </c>
      <c r="O814">
        <v>0</v>
      </c>
      <c r="P814" t="s">
        <v>54</v>
      </c>
      <c r="Q814" t="s">
        <v>54</v>
      </c>
      <c r="R814" t="s">
        <v>54</v>
      </c>
      <c r="S814" t="s">
        <v>54</v>
      </c>
      <c r="T814" t="s">
        <v>54</v>
      </c>
      <c r="U814" t="s">
        <v>54</v>
      </c>
      <c r="V814" t="s">
        <v>54</v>
      </c>
      <c r="W814" t="s">
        <v>54</v>
      </c>
      <c r="X814" s="23" t="s">
        <v>54</v>
      </c>
      <c r="Y814" s="23" t="s">
        <v>54</v>
      </c>
      <c r="Z814" s="23" t="s">
        <v>54</v>
      </c>
      <c r="AA814" s="23" t="s">
        <v>54</v>
      </c>
      <c r="AB814" t="s">
        <v>54</v>
      </c>
      <c r="AC814" t="s">
        <v>54</v>
      </c>
      <c r="AD814" t="s">
        <v>54</v>
      </c>
      <c r="AE814" t="s">
        <v>54</v>
      </c>
      <c r="AF814" s="23" t="s">
        <v>54</v>
      </c>
      <c r="AG814" s="23" t="s">
        <v>54</v>
      </c>
      <c r="AH814" s="23" t="s">
        <v>54</v>
      </c>
      <c r="AI814" s="23" t="s">
        <v>54</v>
      </c>
      <c r="AJ814">
        <v>0</v>
      </c>
      <c r="AK814">
        <v>0</v>
      </c>
      <c r="AL814">
        <v>0</v>
      </c>
      <c r="AM814">
        <v>0</v>
      </c>
      <c r="AN814" s="23" t="e">
        <v>#DIV/0!</v>
      </c>
      <c r="AO814" s="23" t="e">
        <v>#DIV/0!</v>
      </c>
      <c r="AP814" s="23" t="e">
        <v>#DIV/0!</v>
      </c>
      <c r="AQ814" s="23" t="e">
        <v>#DIV/0!</v>
      </c>
      <c r="AR814" s="35">
        <v>0</v>
      </c>
      <c r="AS814" s="35">
        <v>0</v>
      </c>
      <c r="AT814" s="35">
        <v>0</v>
      </c>
      <c r="AU814" s="31" t="str">
        <f t="shared" si="15"/>
        <v>库存为0</v>
      </c>
      <c r="AV814" s="36" t="str">
        <f>IFERROR(时间!$B$4+AU814,"上周无销量")</f>
        <v>上周无销量</v>
      </c>
    </row>
    <row r="815" spans="1:48">
      <c r="A815" s="21" t="s">
        <v>1596</v>
      </c>
      <c r="B815" t="s">
        <v>1192</v>
      </c>
      <c r="C815" t="s">
        <v>1587</v>
      </c>
      <c r="D815" s="31">
        <v>0</v>
      </c>
      <c r="E815" s="31">
        <v>0</v>
      </c>
      <c r="F815" s="31">
        <v>0</v>
      </c>
      <c r="G815" s="31">
        <v>0</v>
      </c>
      <c r="H815" s="32">
        <v>0</v>
      </c>
      <c r="I815">
        <v>0</v>
      </c>
      <c r="J815" s="33">
        <v>0</v>
      </c>
      <c r="K815" s="33">
        <v>0</v>
      </c>
      <c r="L815" s="33">
        <v>0</v>
      </c>
      <c r="M815">
        <v>0</v>
      </c>
      <c r="N815">
        <v>0</v>
      </c>
      <c r="O815">
        <v>0</v>
      </c>
      <c r="P815" t="s">
        <v>54</v>
      </c>
      <c r="Q815" t="s">
        <v>54</v>
      </c>
      <c r="R815" t="s">
        <v>54</v>
      </c>
      <c r="S815" t="s">
        <v>54</v>
      </c>
      <c r="T815" t="s">
        <v>54</v>
      </c>
      <c r="U815" t="s">
        <v>54</v>
      </c>
      <c r="V815" t="s">
        <v>54</v>
      </c>
      <c r="W815" t="s">
        <v>54</v>
      </c>
      <c r="X815" s="23" t="s">
        <v>54</v>
      </c>
      <c r="Y815" s="23" t="s">
        <v>54</v>
      </c>
      <c r="Z815" s="23" t="s">
        <v>54</v>
      </c>
      <c r="AA815" s="23" t="s">
        <v>54</v>
      </c>
      <c r="AB815" t="s">
        <v>54</v>
      </c>
      <c r="AC815" t="s">
        <v>54</v>
      </c>
      <c r="AD815" t="s">
        <v>54</v>
      </c>
      <c r="AE815" t="s">
        <v>54</v>
      </c>
      <c r="AF815" s="23" t="s">
        <v>54</v>
      </c>
      <c r="AG815" s="23" t="s">
        <v>54</v>
      </c>
      <c r="AH815" s="23" t="s">
        <v>54</v>
      </c>
      <c r="AI815" s="23" t="s">
        <v>54</v>
      </c>
      <c r="AJ815">
        <v>0</v>
      </c>
      <c r="AK815">
        <v>0</v>
      </c>
      <c r="AL815">
        <v>0</v>
      </c>
      <c r="AM815">
        <v>0</v>
      </c>
      <c r="AN815" s="23" t="e">
        <v>#DIV/0!</v>
      </c>
      <c r="AO815" s="23" t="e">
        <v>#DIV/0!</v>
      </c>
      <c r="AP815" s="23" t="e">
        <v>#DIV/0!</v>
      </c>
      <c r="AQ815" s="23" t="e">
        <v>#DIV/0!</v>
      </c>
      <c r="AR815" s="35">
        <v>0</v>
      </c>
      <c r="AS815" s="35">
        <v>0</v>
      </c>
      <c r="AT815" s="35">
        <v>0</v>
      </c>
      <c r="AU815" s="31" t="str">
        <f t="shared" si="15"/>
        <v>库存为0</v>
      </c>
      <c r="AV815" s="36" t="str">
        <f>IFERROR(时间!$B$4+AU815,"上周无销量")</f>
        <v>上周无销量</v>
      </c>
    </row>
    <row r="816" spans="1:48">
      <c r="A816" s="21" t="s">
        <v>1597</v>
      </c>
      <c r="B816" t="s">
        <v>1598</v>
      </c>
      <c r="C816" t="s">
        <v>1599</v>
      </c>
      <c r="D816" s="31">
        <v>0</v>
      </c>
      <c r="E816" s="31">
        <v>0</v>
      </c>
      <c r="F816" s="31">
        <v>0</v>
      </c>
      <c r="G816" s="31">
        <v>0</v>
      </c>
      <c r="H816" s="32">
        <v>0</v>
      </c>
      <c r="I816">
        <v>0</v>
      </c>
      <c r="J816" s="33">
        <v>0</v>
      </c>
      <c r="K816" s="33">
        <v>0</v>
      </c>
      <c r="L816" s="33">
        <v>0</v>
      </c>
      <c r="M816">
        <v>0</v>
      </c>
      <c r="N816">
        <v>0</v>
      </c>
      <c r="O816">
        <v>0</v>
      </c>
      <c r="P816" t="s">
        <v>54</v>
      </c>
      <c r="Q816" t="s">
        <v>54</v>
      </c>
      <c r="R816" t="s">
        <v>54</v>
      </c>
      <c r="S816" t="s">
        <v>54</v>
      </c>
      <c r="T816" t="s">
        <v>54</v>
      </c>
      <c r="U816" t="s">
        <v>54</v>
      </c>
      <c r="V816" t="s">
        <v>54</v>
      </c>
      <c r="W816" t="s">
        <v>54</v>
      </c>
      <c r="X816" s="23" t="s">
        <v>54</v>
      </c>
      <c r="Y816" s="23" t="s">
        <v>54</v>
      </c>
      <c r="Z816" s="23" t="s">
        <v>54</v>
      </c>
      <c r="AA816" s="23" t="s">
        <v>54</v>
      </c>
      <c r="AB816" t="s">
        <v>54</v>
      </c>
      <c r="AC816" t="s">
        <v>54</v>
      </c>
      <c r="AD816" t="s">
        <v>54</v>
      </c>
      <c r="AE816" t="s">
        <v>54</v>
      </c>
      <c r="AF816" s="23" t="s">
        <v>54</v>
      </c>
      <c r="AG816" s="23" t="s">
        <v>54</v>
      </c>
      <c r="AH816" s="23" t="s">
        <v>54</v>
      </c>
      <c r="AI816" s="23" t="s">
        <v>54</v>
      </c>
      <c r="AJ816">
        <v>0</v>
      </c>
      <c r="AK816">
        <v>0</v>
      </c>
      <c r="AL816">
        <v>0</v>
      </c>
      <c r="AM816">
        <v>0</v>
      </c>
      <c r="AN816" s="23" t="e">
        <v>#DIV/0!</v>
      </c>
      <c r="AO816" s="23" t="e">
        <v>#DIV/0!</v>
      </c>
      <c r="AP816" s="23" t="e">
        <v>#DIV/0!</v>
      </c>
      <c r="AQ816" s="23" t="e">
        <v>#DIV/0!</v>
      </c>
      <c r="AR816" s="35">
        <v>0</v>
      </c>
      <c r="AS816" s="35">
        <v>0</v>
      </c>
      <c r="AT816" s="35">
        <v>0</v>
      </c>
      <c r="AU816" s="31" t="str">
        <f t="shared" si="15"/>
        <v>库存为0</v>
      </c>
      <c r="AV816" s="36" t="str">
        <f>IFERROR(时间!$B$4+AU816,"上周无销量")</f>
        <v>上周无销量</v>
      </c>
    </row>
    <row r="817" spans="1:48">
      <c r="A817" s="21" t="s">
        <v>1600</v>
      </c>
      <c r="B817" t="s">
        <v>1601</v>
      </c>
      <c r="C817" t="s">
        <v>1599</v>
      </c>
      <c r="D817" s="31">
        <v>0</v>
      </c>
      <c r="E817" s="31">
        <v>0</v>
      </c>
      <c r="F817" s="31">
        <v>0</v>
      </c>
      <c r="G817" s="31">
        <v>0</v>
      </c>
      <c r="H817" s="32">
        <v>0</v>
      </c>
      <c r="I817">
        <v>0</v>
      </c>
      <c r="J817" s="33">
        <v>0</v>
      </c>
      <c r="K817" s="33">
        <v>0</v>
      </c>
      <c r="L817" s="33">
        <v>0</v>
      </c>
      <c r="M817">
        <v>0</v>
      </c>
      <c r="N817">
        <v>0</v>
      </c>
      <c r="O817">
        <v>0</v>
      </c>
      <c r="P817" t="s">
        <v>54</v>
      </c>
      <c r="Q817" t="s">
        <v>54</v>
      </c>
      <c r="R817" t="s">
        <v>54</v>
      </c>
      <c r="S817" t="s">
        <v>54</v>
      </c>
      <c r="T817" t="s">
        <v>54</v>
      </c>
      <c r="U817" t="s">
        <v>54</v>
      </c>
      <c r="V817" t="s">
        <v>54</v>
      </c>
      <c r="W817" t="s">
        <v>54</v>
      </c>
      <c r="X817" s="23" t="s">
        <v>54</v>
      </c>
      <c r="Y817" s="23" t="s">
        <v>54</v>
      </c>
      <c r="Z817" s="23" t="s">
        <v>54</v>
      </c>
      <c r="AA817" s="23" t="s">
        <v>54</v>
      </c>
      <c r="AB817" t="s">
        <v>54</v>
      </c>
      <c r="AC817" t="s">
        <v>54</v>
      </c>
      <c r="AD817" t="s">
        <v>54</v>
      </c>
      <c r="AE817" t="s">
        <v>54</v>
      </c>
      <c r="AF817" s="23" t="s">
        <v>54</v>
      </c>
      <c r="AG817" s="23" t="s">
        <v>54</v>
      </c>
      <c r="AH817" s="23" t="s">
        <v>54</v>
      </c>
      <c r="AI817" s="23" t="s">
        <v>54</v>
      </c>
      <c r="AJ817">
        <v>0</v>
      </c>
      <c r="AK817">
        <v>0</v>
      </c>
      <c r="AL817">
        <v>0</v>
      </c>
      <c r="AM817">
        <v>0</v>
      </c>
      <c r="AN817" s="23" t="e">
        <v>#DIV/0!</v>
      </c>
      <c r="AO817" s="23" t="e">
        <v>#DIV/0!</v>
      </c>
      <c r="AP817" s="23" t="e">
        <v>#DIV/0!</v>
      </c>
      <c r="AQ817" s="23" t="e">
        <v>#DIV/0!</v>
      </c>
      <c r="AR817" s="35">
        <v>0</v>
      </c>
      <c r="AS817" s="35">
        <v>0</v>
      </c>
      <c r="AT817" s="35">
        <v>0</v>
      </c>
      <c r="AU817" s="31" t="str">
        <f t="shared" si="15"/>
        <v>库存为0</v>
      </c>
      <c r="AV817" s="36" t="str">
        <f>IFERROR(时间!$B$4+AU817,"上周无销量")</f>
        <v>上周无销量</v>
      </c>
    </row>
    <row r="818" spans="1:48">
      <c r="A818" s="21" t="s">
        <v>1602</v>
      </c>
      <c r="B818" t="s">
        <v>1603</v>
      </c>
      <c r="C818" t="s">
        <v>1599</v>
      </c>
      <c r="D818" s="31">
        <v>0</v>
      </c>
      <c r="E818" s="31">
        <v>0</v>
      </c>
      <c r="F818" s="31">
        <v>0</v>
      </c>
      <c r="G818" s="31">
        <v>0</v>
      </c>
      <c r="H818" s="32">
        <v>0</v>
      </c>
      <c r="I818">
        <v>0</v>
      </c>
      <c r="J818" s="33">
        <v>0</v>
      </c>
      <c r="K818" s="33">
        <v>0</v>
      </c>
      <c r="L818" s="33">
        <v>0</v>
      </c>
      <c r="M818">
        <v>0</v>
      </c>
      <c r="N818">
        <v>0</v>
      </c>
      <c r="O818">
        <v>0</v>
      </c>
      <c r="P818" t="s">
        <v>54</v>
      </c>
      <c r="Q818" t="s">
        <v>54</v>
      </c>
      <c r="R818" t="s">
        <v>54</v>
      </c>
      <c r="S818" t="s">
        <v>54</v>
      </c>
      <c r="T818" t="s">
        <v>54</v>
      </c>
      <c r="U818" t="s">
        <v>54</v>
      </c>
      <c r="V818" t="s">
        <v>54</v>
      </c>
      <c r="W818" t="s">
        <v>54</v>
      </c>
      <c r="X818" s="23" t="s">
        <v>54</v>
      </c>
      <c r="Y818" s="23" t="s">
        <v>54</v>
      </c>
      <c r="Z818" s="23" t="s">
        <v>54</v>
      </c>
      <c r="AA818" s="23" t="s">
        <v>54</v>
      </c>
      <c r="AB818" t="s">
        <v>54</v>
      </c>
      <c r="AC818" t="s">
        <v>54</v>
      </c>
      <c r="AD818" t="s">
        <v>54</v>
      </c>
      <c r="AE818" t="s">
        <v>54</v>
      </c>
      <c r="AF818" s="23" t="s">
        <v>54</v>
      </c>
      <c r="AG818" s="23" t="s">
        <v>54</v>
      </c>
      <c r="AH818" s="23" t="s">
        <v>54</v>
      </c>
      <c r="AI818" s="23" t="s">
        <v>54</v>
      </c>
      <c r="AJ818">
        <v>0</v>
      </c>
      <c r="AK818">
        <v>0</v>
      </c>
      <c r="AL818">
        <v>0</v>
      </c>
      <c r="AM818">
        <v>0</v>
      </c>
      <c r="AN818" s="23" t="e">
        <v>#DIV/0!</v>
      </c>
      <c r="AO818" s="23" t="e">
        <v>#DIV/0!</v>
      </c>
      <c r="AP818" s="23" t="e">
        <v>#DIV/0!</v>
      </c>
      <c r="AQ818" s="23" t="e">
        <v>#DIV/0!</v>
      </c>
      <c r="AR818" s="35">
        <v>0</v>
      </c>
      <c r="AS818" s="35">
        <v>0</v>
      </c>
      <c r="AT818" s="35">
        <v>0</v>
      </c>
      <c r="AU818" s="31" t="str">
        <f t="shared" si="15"/>
        <v>库存为0</v>
      </c>
      <c r="AV818" s="36" t="str">
        <f>IFERROR(时间!$B$4+AU818,"上周无销量")</f>
        <v>上周无销量</v>
      </c>
    </row>
    <row r="819" spans="1:48">
      <c r="A819" s="21" t="s">
        <v>1604</v>
      </c>
      <c r="B819" t="s">
        <v>1605</v>
      </c>
      <c r="C819" t="s">
        <v>1599</v>
      </c>
      <c r="D819" s="31">
        <v>0</v>
      </c>
      <c r="E819" s="31">
        <v>0</v>
      </c>
      <c r="F819" s="31">
        <v>0</v>
      </c>
      <c r="G819" s="31">
        <v>0</v>
      </c>
      <c r="H819" s="32">
        <v>0</v>
      </c>
      <c r="I819">
        <v>0</v>
      </c>
      <c r="J819" s="33">
        <v>0</v>
      </c>
      <c r="K819" s="33">
        <v>0</v>
      </c>
      <c r="L819" s="33">
        <v>0</v>
      </c>
      <c r="M819">
        <v>0</v>
      </c>
      <c r="N819">
        <v>0</v>
      </c>
      <c r="O819">
        <v>0</v>
      </c>
      <c r="P819" t="s">
        <v>54</v>
      </c>
      <c r="Q819" t="s">
        <v>54</v>
      </c>
      <c r="R819" t="s">
        <v>54</v>
      </c>
      <c r="S819" t="s">
        <v>54</v>
      </c>
      <c r="T819" t="s">
        <v>54</v>
      </c>
      <c r="U819" t="s">
        <v>54</v>
      </c>
      <c r="V819" t="s">
        <v>54</v>
      </c>
      <c r="W819" t="s">
        <v>54</v>
      </c>
      <c r="X819" s="23" t="s">
        <v>54</v>
      </c>
      <c r="Y819" s="23" t="s">
        <v>54</v>
      </c>
      <c r="Z819" s="23" t="s">
        <v>54</v>
      </c>
      <c r="AA819" s="23" t="s">
        <v>54</v>
      </c>
      <c r="AB819" t="s">
        <v>54</v>
      </c>
      <c r="AC819" t="s">
        <v>54</v>
      </c>
      <c r="AD819" t="s">
        <v>54</v>
      </c>
      <c r="AE819" t="s">
        <v>54</v>
      </c>
      <c r="AF819" s="23" t="s">
        <v>54</v>
      </c>
      <c r="AG819" s="23" t="s">
        <v>54</v>
      </c>
      <c r="AH819" s="23" t="s">
        <v>54</v>
      </c>
      <c r="AI819" s="23" t="s">
        <v>54</v>
      </c>
      <c r="AJ819">
        <v>0</v>
      </c>
      <c r="AK819">
        <v>0</v>
      </c>
      <c r="AL819">
        <v>0</v>
      </c>
      <c r="AM819">
        <v>0</v>
      </c>
      <c r="AN819" s="23" t="e">
        <v>#DIV/0!</v>
      </c>
      <c r="AO819" s="23" t="e">
        <v>#DIV/0!</v>
      </c>
      <c r="AP819" s="23" t="e">
        <v>#DIV/0!</v>
      </c>
      <c r="AQ819" s="23" t="e">
        <v>#DIV/0!</v>
      </c>
      <c r="AR819" s="35">
        <v>0</v>
      </c>
      <c r="AS819" s="35">
        <v>0</v>
      </c>
      <c r="AT819" s="35">
        <v>0</v>
      </c>
      <c r="AU819" s="31" t="str">
        <f t="shared" si="15"/>
        <v>库存为0</v>
      </c>
      <c r="AV819" s="36" t="str">
        <f>IFERROR(时间!$B$4+AU819,"上周无销量")</f>
        <v>上周无销量</v>
      </c>
    </row>
    <row r="820" spans="1:48">
      <c r="A820" s="21" t="s">
        <v>1606</v>
      </c>
      <c r="B820" t="s">
        <v>1607</v>
      </c>
      <c r="C820" t="s">
        <v>1599</v>
      </c>
      <c r="D820" s="31">
        <v>0</v>
      </c>
      <c r="E820" s="31">
        <v>0</v>
      </c>
      <c r="F820" s="31">
        <v>0</v>
      </c>
      <c r="G820" s="31">
        <v>0</v>
      </c>
      <c r="H820" s="32">
        <v>0</v>
      </c>
      <c r="I820">
        <v>0</v>
      </c>
      <c r="J820" s="33">
        <v>0</v>
      </c>
      <c r="K820" s="33">
        <v>0</v>
      </c>
      <c r="L820" s="33">
        <v>0</v>
      </c>
      <c r="M820">
        <v>0</v>
      </c>
      <c r="N820">
        <v>0</v>
      </c>
      <c r="O820">
        <v>0</v>
      </c>
      <c r="P820" t="s">
        <v>54</v>
      </c>
      <c r="Q820" t="s">
        <v>54</v>
      </c>
      <c r="R820" t="s">
        <v>54</v>
      </c>
      <c r="S820" t="s">
        <v>54</v>
      </c>
      <c r="T820" t="s">
        <v>54</v>
      </c>
      <c r="U820" t="s">
        <v>54</v>
      </c>
      <c r="V820" t="s">
        <v>54</v>
      </c>
      <c r="W820" t="s">
        <v>54</v>
      </c>
      <c r="X820" s="23" t="s">
        <v>54</v>
      </c>
      <c r="Y820" s="23" t="s">
        <v>54</v>
      </c>
      <c r="Z820" s="23" t="s">
        <v>54</v>
      </c>
      <c r="AA820" s="23" t="s">
        <v>54</v>
      </c>
      <c r="AB820" t="s">
        <v>54</v>
      </c>
      <c r="AC820" t="s">
        <v>54</v>
      </c>
      <c r="AD820" t="s">
        <v>54</v>
      </c>
      <c r="AE820" t="s">
        <v>54</v>
      </c>
      <c r="AF820" s="23" t="s">
        <v>54</v>
      </c>
      <c r="AG820" s="23" t="s">
        <v>54</v>
      </c>
      <c r="AH820" s="23" t="s">
        <v>54</v>
      </c>
      <c r="AI820" s="23" t="s">
        <v>54</v>
      </c>
      <c r="AJ820">
        <v>0</v>
      </c>
      <c r="AK820">
        <v>0</v>
      </c>
      <c r="AL820">
        <v>0</v>
      </c>
      <c r="AM820">
        <v>0</v>
      </c>
      <c r="AN820" s="23" t="e">
        <v>#DIV/0!</v>
      </c>
      <c r="AO820" s="23" t="e">
        <v>#DIV/0!</v>
      </c>
      <c r="AP820" s="23" t="e">
        <v>#DIV/0!</v>
      </c>
      <c r="AQ820" s="23" t="e">
        <v>#DIV/0!</v>
      </c>
      <c r="AR820" s="35">
        <v>0</v>
      </c>
      <c r="AS820" s="35">
        <v>0</v>
      </c>
      <c r="AT820" s="35">
        <v>0</v>
      </c>
      <c r="AU820" s="31" t="str">
        <f t="shared" si="15"/>
        <v>库存为0</v>
      </c>
      <c r="AV820" s="36" t="str">
        <f>IFERROR(时间!$B$4+AU820,"上周无销量")</f>
        <v>上周无销量</v>
      </c>
    </row>
    <row r="821" spans="1:48">
      <c r="A821" s="21" t="s">
        <v>1608</v>
      </c>
      <c r="B821" t="s">
        <v>1609</v>
      </c>
      <c r="C821" t="s">
        <v>1599</v>
      </c>
      <c r="D821" s="31">
        <v>0</v>
      </c>
      <c r="E821" s="31">
        <v>0</v>
      </c>
      <c r="F821" s="31">
        <v>0</v>
      </c>
      <c r="G821" s="31">
        <v>0</v>
      </c>
      <c r="H821" s="32">
        <v>0</v>
      </c>
      <c r="I821">
        <v>0</v>
      </c>
      <c r="J821" s="33">
        <v>0</v>
      </c>
      <c r="K821" s="33">
        <v>0</v>
      </c>
      <c r="L821" s="33">
        <v>0</v>
      </c>
      <c r="M821">
        <v>0</v>
      </c>
      <c r="N821">
        <v>0</v>
      </c>
      <c r="O821">
        <v>0</v>
      </c>
      <c r="P821" t="s">
        <v>54</v>
      </c>
      <c r="Q821" t="s">
        <v>54</v>
      </c>
      <c r="R821" t="s">
        <v>54</v>
      </c>
      <c r="S821" t="s">
        <v>54</v>
      </c>
      <c r="T821" t="s">
        <v>54</v>
      </c>
      <c r="U821" t="s">
        <v>54</v>
      </c>
      <c r="V821" t="s">
        <v>54</v>
      </c>
      <c r="W821" t="s">
        <v>54</v>
      </c>
      <c r="X821" s="23" t="s">
        <v>54</v>
      </c>
      <c r="Y821" s="23" t="s">
        <v>54</v>
      </c>
      <c r="Z821" s="23" t="s">
        <v>54</v>
      </c>
      <c r="AA821" s="23" t="s">
        <v>54</v>
      </c>
      <c r="AB821" t="s">
        <v>54</v>
      </c>
      <c r="AC821" t="s">
        <v>54</v>
      </c>
      <c r="AD821" t="s">
        <v>54</v>
      </c>
      <c r="AE821" t="s">
        <v>54</v>
      </c>
      <c r="AF821" s="23" t="s">
        <v>54</v>
      </c>
      <c r="AG821" s="23" t="s">
        <v>54</v>
      </c>
      <c r="AH821" s="23" t="s">
        <v>54</v>
      </c>
      <c r="AI821" s="23" t="s">
        <v>54</v>
      </c>
      <c r="AJ821">
        <v>0</v>
      </c>
      <c r="AK821">
        <v>0</v>
      </c>
      <c r="AL821">
        <v>0</v>
      </c>
      <c r="AM821">
        <v>0</v>
      </c>
      <c r="AN821" s="23" t="e">
        <v>#DIV/0!</v>
      </c>
      <c r="AO821" s="23" t="e">
        <v>#DIV/0!</v>
      </c>
      <c r="AP821" s="23" t="e">
        <v>#DIV/0!</v>
      </c>
      <c r="AQ821" s="23" t="e">
        <v>#DIV/0!</v>
      </c>
      <c r="AR821" s="35">
        <v>0</v>
      </c>
      <c r="AS821" s="35">
        <v>0</v>
      </c>
      <c r="AT821" s="35">
        <v>0</v>
      </c>
      <c r="AU821" s="31" t="str">
        <f t="shared" si="15"/>
        <v>库存为0</v>
      </c>
      <c r="AV821" s="36" t="str">
        <f>IFERROR(时间!$B$4+AU821,"上周无销量")</f>
        <v>上周无销量</v>
      </c>
    </row>
    <row r="822" spans="1:48">
      <c r="A822" s="21" t="s">
        <v>1610</v>
      </c>
      <c r="B822" t="s">
        <v>1611</v>
      </c>
      <c r="C822" t="s">
        <v>1599</v>
      </c>
      <c r="D822" s="31">
        <v>0</v>
      </c>
      <c r="E822" s="31">
        <v>0</v>
      </c>
      <c r="F822" s="31">
        <v>0</v>
      </c>
      <c r="G822" s="31">
        <v>0</v>
      </c>
      <c r="H822" s="32">
        <v>0</v>
      </c>
      <c r="I822">
        <v>0</v>
      </c>
      <c r="J822" s="33">
        <v>0</v>
      </c>
      <c r="K822" s="33">
        <v>0</v>
      </c>
      <c r="L822" s="33">
        <v>0</v>
      </c>
      <c r="M822">
        <v>0</v>
      </c>
      <c r="N822">
        <v>0</v>
      </c>
      <c r="O822">
        <v>0</v>
      </c>
      <c r="P822" t="s">
        <v>54</v>
      </c>
      <c r="Q822" t="s">
        <v>54</v>
      </c>
      <c r="R822" t="s">
        <v>54</v>
      </c>
      <c r="S822" t="s">
        <v>54</v>
      </c>
      <c r="T822" t="s">
        <v>54</v>
      </c>
      <c r="U822" t="s">
        <v>54</v>
      </c>
      <c r="V822" t="s">
        <v>54</v>
      </c>
      <c r="W822" t="s">
        <v>54</v>
      </c>
      <c r="X822" s="23" t="s">
        <v>54</v>
      </c>
      <c r="Y822" s="23" t="s">
        <v>54</v>
      </c>
      <c r="Z822" s="23" t="s">
        <v>54</v>
      </c>
      <c r="AA822" s="23" t="s">
        <v>54</v>
      </c>
      <c r="AB822" t="s">
        <v>54</v>
      </c>
      <c r="AC822" t="s">
        <v>54</v>
      </c>
      <c r="AD822" t="s">
        <v>54</v>
      </c>
      <c r="AE822" t="s">
        <v>54</v>
      </c>
      <c r="AF822" s="23" t="s">
        <v>54</v>
      </c>
      <c r="AG822" s="23" t="s">
        <v>54</v>
      </c>
      <c r="AH822" s="23" t="s">
        <v>54</v>
      </c>
      <c r="AI822" s="23" t="s">
        <v>54</v>
      </c>
      <c r="AJ822">
        <v>0</v>
      </c>
      <c r="AK822">
        <v>0</v>
      </c>
      <c r="AL822">
        <v>0</v>
      </c>
      <c r="AM822">
        <v>0</v>
      </c>
      <c r="AN822" s="23" t="e">
        <v>#DIV/0!</v>
      </c>
      <c r="AO822" s="23" t="e">
        <v>#DIV/0!</v>
      </c>
      <c r="AP822" s="23" t="e">
        <v>#DIV/0!</v>
      </c>
      <c r="AQ822" s="23" t="e">
        <v>#DIV/0!</v>
      </c>
      <c r="AR822" s="35">
        <v>0</v>
      </c>
      <c r="AS822" s="35">
        <v>0</v>
      </c>
      <c r="AT822" s="35">
        <v>0</v>
      </c>
      <c r="AU822" s="31" t="str">
        <f t="shared" si="15"/>
        <v>库存为0</v>
      </c>
      <c r="AV822" s="36" t="str">
        <f>IFERROR(时间!$B$4+AU822,"上周无销量")</f>
        <v>上周无销量</v>
      </c>
    </row>
    <row r="823" spans="1:48">
      <c r="A823" s="21" t="s">
        <v>1612</v>
      </c>
      <c r="B823" t="s">
        <v>1613</v>
      </c>
      <c r="C823" t="s">
        <v>1599</v>
      </c>
      <c r="D823" s="31">
        <v>0</v>
      </c>
      <c r="E823" s="31">
        <v>0</v>
      </c>
      <c r="F823" s="31">
        <v>0</v>
      </c>
      <c r="G823" s="31">
        <v>0</v>
      </c>
      <c r="H823" s="32">
        <v>0</v>
      </c>
      <c r="I823">
        <v>0</v>
      </c>
      <c r="J823" s="33">
        <v>0</v>
      </c>
      <c r="K823" s="33">
        <v>0</v>
      </c>
      <c r="L823" s="33">
        <v>0</v>
      </c>
      <c r="M823">
        <v>0</v>
      </c>
      <c r="N823">
        <v>0</v>
      </c>
      <c r="O823">
        <v>0</v>
      </c>
      <c r="P823" t="s">
        <v>54</v>
      </c>
      <c r="Q823" t="s">
        <v>54</v>
      </c>
      <c r="R823" t="s">
        <v>54</v>
      </c>
      <c r="S823" t="s">
        <v>54</v>
      </c>
      <c r="T823" t="s">
        <v>54</v>
      </c>
      <c r="U823" t="s">
        <v>54</v>
      </c>
      <c r="V823" t="s">
        <v>54</v>
      </c>
      <c r="W823" t="s">
        <v>54</v>
      </c>
      <c r="X823" s="23" t="s">
        <v>54</v>
      </c>
      <c r="Y823" s="23" t="s">
        <v>54</v>
      </c>
      <c r="Z823" s="23" t="s">
        <v>54</v>
      </c>
      <c r="AA823" s="23" t="s">
        <v>54</v>
      </c>
      <c r="AB823" t="s">
        <v>54</v>
      </c>
      <c r="AC823" t="s">
        <v>54</v>
      </c>
      <c r="AD823" t="s">
        <v>54</v>
      </c>
      <c r="AE823" t="s">
        <v>54</v>
      </c>
      <c r="AF823" s="23" t="s">
        <v>54</v>
      </c>
      <c r="AG823" s="23" t="s">
        <v>54</v>
      </c>
      <c r="AH823" s="23" t="s">
        <v>54</v>
      </c>
      <c r="AI823" s="23" t="s">
        <v>54</v>
      </c>
      <c r="AJ823">
        <v>0</v>
      </c>
      <c r="AK823">
        <v>0</v>
      </c>
      <c r="AL823">
        <v>0</v>
      </c>
      <c r="AM823">
        <v>0</v>
      </c>
      <c r="AN823" s="23" t="e">
        <v>#DIV/0!</v>
      </c>
      <c r="AO823" s="23" t="e">
        <v>#DIV/0!</v>
      </c>
      <c r="AP823" s="23" t="e">
        <v>#DIV/0!</v>
      </c>
      <c r="AQ823" s="23" t="e">
        <v>#DIV/0!</v>
      </c>
      <c r="AR823" s="35">
        <v>0</v>
      </c>
      <c r="AS823" s="35">
        <v>0</v>
      </c>
      <c r="AT823" s="35">
        <v>0</v>
      </c>
      <c r="AU823" s="31" t="str">
        <f t="shared" si="15"/>
        <v>库存为0</v>
      </c>
      <c r="AV823" s="36" t="str">
        <f>IFERROR(时间!$B$4+AU823,"上周无销量")</f>
        <v>上周无销量</v>
      </c>
    </row>
    <row r="824" spans="1:48">
      <c r="A824" s="21" t="s">
        <v>1614</v>
      </c>
      <c r="B824" t="s">
        <v>1615</v>
      </c>
      <c r="C824" t="s">
        <v>1599</v>
      </c>
      <c r="D824" s="31">
        <v>0</v>
      </c>
      <c r="E824" s="31">
        <v>0</v>
      </c>
      <c r="F824" s="31">
        <v>0</v>
      </c>
      <c r="G824" s="31">
        <v>0</v>
      </c>
      <c r="H824" s="32">
        <v>0</v>
      </c>
      <c r="I824">
        <v>0</v>
      </c>
      <c r="J824" s="33">
        <v>0</v>
      </c>
      <c r="K824" s="33">
        <v>0</v>
      </c>
      <c r="L824" s="33">
        <v>0</v>
      </c>
      <c r="M824">
        <v>0</v>
      </c>
      <c r="N824">
        <v>0</v>
      </c>
      <c r="O824">
        <v>0</v>
      </c>
      <c r="P824" t="s">
        <v>54</v>
      </c>
      <c r="Q824" t="s">
        <v>54</v>
      </c>
      <c r="R824" t="s">
        <v>54</v>
      </c>
      <c r="S824" t="s">
        <v>54</v>
      </c>
      <c r="T824" t="s">
        <v>54</v>
      </c>
      <c r="U824" t="s">
        <v>54</v>
      </c>
      <c r="V824" t="s">
        <v>54</v>
      </c>
      <c r="W824" t="s">
        <v>54</v>
      </c>
      <c r="X824" s="23" t="s">
        <v>54</v>
      </c>
      <c r="Y824" s="23" t="s">
        <v>54</v>
      </c>
      <c r="Z824" s="23" t="s">
        <v>54</v>
      </c>
      <c r="AA824" s="23" t="s">
        <v>54</v>
      </c>
      <c r="AB824" t="s">
        <v>54</v>
      </c>
      <c r="AC824" t="s">
        <v>54</v>
      </c>
      <c r="AD824" t="s">
        <v>54</v>
      </c>
      <c r="AE824" t="s">
        <v>54</v>
      </c>
      <c r="AF824" s="23" t="s">
        <v>54</v>
      </c>
      <c r="AG824" s="23" t="s">
        <v>54</v>
      </c>
      <c r="AH824" s="23" t="s">
        <v>54</v>
      </c>
      <c r="AI824" s="23" t="s">
        <v>54</v>
      </c>
      <c r="AJ824">
        <v>0</v>
      </c>
      <c r="AK824">
        <v>0</v>
      </c>
      <c r="AL824">
        <v>0</v>
      </c>
      <c r="AM824">
        <v>0</v>
      </c>
      <c r="AN824" s="23" t="e">
        <v>#DIV/0!</v>
      </c>
      <c r="AO824" s="23" t="e">
        <v>#DIV/0!</v>
      </c>
      <c r="AP824" s="23" t="e">
        <v>#DIV/0!</v>
      </c>
      <c r="AQ824" s="23" t="e">
        <v>#DIV/0!</v>
      </c>
      <c r="AR824" s="35">
        <v>0</v>
      </c>
      <c r="AS824" s="35">
        <v>0</v>
      </c>
      <c r="AT824" s="35">
        <v>0</v>
      </c>
      <c r="AU824" s="31" t="str">
        <f t="shared" si="15"/>
        <v>库存为0</v>
      </c>
      <c r="AV824" s="36" t="str">
        <f>IFERROR(时间!$B$4+AU824,"上周无销量")</f>
        <v>上周无销量</v>
      </c>
    </row>
    <row r="825" spans="1:48">
      <c r="A825" s="21" t="s">
        <v>1616</v>
      </c>
      <c r="B825" t="s">
        <v>1617</v>
      </c>
      <c r="C825" t="s">
        <v>1599</v>
      </c>
      <c r="D825" s="31">
        <v>0</v>
      </c>
      <c r="E825" s="31">
        <v>0</v>
      </c>
      <c r="F825" s="31">
        <v>0</v>
      </c>
      <c r="G825" s="31">
        <v>0</v>
      </c>
      <c r="H825" s="32">
        <v>0</v>
      </c>
      <c r="I825">
        <v>0</v>
      </c>
      <c r="J825" s="33">
        <v>0</v>
      </c>
      <c r="K825" s="33">
        <v>0</v>
      </c>
      <c r="L825" s="33">
        <v>0</v>
      </c>
      <c r="M825">
        <v>0</v>
      </c>
      <c r="N825">
        <v>0</v>
      </c>
      <c r="O825">
        <v>0</v>
      </c>
      <c r="P825" t="s">
        <v>54</v>
      </c>
      <c r="Q825" t="s">
        <v>54</v>
      </c>
      <c r="R825" t="s">
        <v>54</v>
      </c>
      <c r="S825" t="s">
        <v>54</v>
      </c>
      <c r="T825" t="s">
        <v>54</v>
      </c>
      <c r="U825" t="s">
        <v>54</v>
      </c>
      <c r="V825" t="s">
        <v>54</v>
      </c>
      <c r="W825" t="s">
        <v>54</v>
      </c>
      <c r="X825" s="23" t="s">
        <v>54</v>
      </c>
      <c r="Y825" s="23" t="s">
        <v>54</v>
      </c>
      <c r="Z825" s="23" t="s">
        <v>54</v>
      </c>
      <c r="AA825" s="23" t="s">
        <v>54</v>
      </c>
      <c r="AB825" t="s">
        <v>54</v>
      </c>
      <c r="AC825" t="s">
        <v>54</v>
      </c>
      <c r="AD825" t="s">
        <v>54</v>
      </c>
      <c r="AE825" t="s">
        <v>54</v>
      </c>
      <c r="AF825" s="23" t="s">
        <v>54</v>
      </c>
      <c r="AG825" s="23" t="s">
        <v>54</v>
      </c>
      <c r="AH825" s="23" t="s">
        <v>54</v>
      </c>
      <c r="AI825" s="23" t="s">
        <v>54</v>
      </c>
      <c r="AJ825">
        <v>0</v>
      </c>
      <c r="AK825">
        <v>0</v>
      </c>
      <c r="AL825">
        <v>0</v>
      </c>
      <c r="AM825">
        <v>0</v>
      </c>
      <c r="AN825" s="23" t="e">
        <v>#DIV/0!</v>
      </c>
      <c r="AO825" s="23" t="e">
        <v>#DIV/0!</v>
      </c>
      <c r="AP825" s="23" t="e">
        <v>#DIV/0!</v>
      </c>
      <c r="AQ825" s="23" t="e">
        <v>#DIV/0!</v>
      </c>
      <c r="AR825" s="35">
        <v>0</v>
      </c>
      <c r="AS825" s="35">
        <v>0</v>
      </c>
      <c r="AT825" s="35">
        <v>0</v>
      </c>
      <c r="AU825" s="31" t="str">
        <f t="shared" si="15"/>
        <v>库存为0</v>
      </c>
      <c r="AV825" s="36" t="str">
        <f>IFERROR(时间!$B$4+AU825,"上周无销量")</f>
        <v>上周无销量</v>
      </c>
    </row>
    <row r="826" spans="1:48">
      <c r="A826" s="21" t="s">
        <v>1618</v>
      </c>
      <c r="B826" t="s">
        <v>1619</v>
      </c>
      <c r="C826" t="s">
        <v>1599</v>
      </c>
      <c r="D826" s="31">
        <v>0</v>
      </c>
      <c r="E826" s="31">
        <v>0</v>
      </c>
      <c r="F826" s="31">
        <v>0</v>
      </c>
      <c r="G826" s="31">
        <v>0</v>
      </c>
      <c r="H826" s="32">
        <v>0</v>
      </c>
      <c r="I826">
        <v>0</v>
      </c>
      <c r="J826" s="33">
        <v>0</v>
      </c>
      <c r="K826" s="33">
        <v>0</v>
      </c>
      <c r="L826" s="33">
        <v>0</v>
      </c>
      <c r="M826">
        <v>0</v>
      </c>
      <c r="N826">
        <v>0</v>
      </c>
      <c r="O826">
        <v>0</v>
      </c>
      <c r="P826" t="s">
        <v>54</v>
      </c>
      <c r="Q826" t="s">
        <v>54</v>
      </c>
      <c r="R826" t="s">
        <v>54</v>
      </c>
      <c r="S826" t="s">
        <v>54</v>
      </c>
      <c r="T826" t="s">
        <v>54</v>
      </c>
      <c r="U826" t="s">
        <v>54</v>
      </c>
      <c r="V826" t="s">
        <v>54</v>
      </c>
      <c r="W826" t="s">
        <v>54</v>
      </c>
      <c r="X826" s="23" t="s">
        <v>54</v>
      </c>
      <c r="Y826" s="23" t="s">
        <v>54</v>
      </c>
      <c r="Z826" s="23" t="s">
        <v>54</v>
      </c>
      <c r="AA826" s="23" t="s">
        <v>54</v>
      </c>
      <c r="AB826" t="s">
        <v>54</v>
      </c>
      <c r="AC826" t="s">
        <v>54</v>
      </c>
      <c r="AD826" t="s">
        <v>54</v>
      </c>
      <c r="AE826" t="s">
        <v>54</v>
      </c>
      <c r="AF826" s="23" t="s">
        <v>54</v>
      </c>
      <c r="AG826" s="23" t="s">
        <v>54</v>
      </c>
      <c r="AH826" s="23" t="s">
        <v>54</v>
      </c>
      <c r="AI826" s="23" t="s">
        <v>54</v>
      </c>
      <c r="AJ826">
        <v>0</v>
      </c>
      <c r="AK826">
        <v>0</v>
      </c>
      <c r="AL826">
        <v>0</v>
      </c>
      <c r="AM826">
        <v>0</v>
      </c>
      <c r="AN826" s="23" t="e">
        <v>#DIV/0!</v>
      </c>
      <c r="AO826" s="23" t="e">
        <v>#DIV/0!</v>
      </c>
      <c r="AP826" s="23" t="e">
        <v>#DIV/0!</v>
      </c>
      <c r="AQ826" s="23" t="e">
        <v>#DIV/0!</v>
      </c>
      <c r="AR826" s="35">
        <v>0</v>
      </c>
      <c r="AS826" s="35">
        <v>0</v>
      </c>
      <c r="AT826" s="35">
        <v>0</v>
      </c>
      <c r="AU826" s="31" t="str">
        <f t="shared" si="15"/>
        <v>库存为0</v>
      </c>
      <c r="AV826" s="36" t="str">
        <f>IFERROR(时间!$B$4+AU826,"上周无销量")</f>
        <v>上周无销量</v>
      </c>
    </row>
    <row r="827" spans="1:48">
      <c r="A827" s="21" t="s">
        <v>1620</v>
      </c>
      <c r="B827" t="s">
        <v>1621</v>
      </c>
      <c r="C827" t="s">
        <v>1599</v>
      </c>
      <c r="D827" s="31">
        <v>0</v>
      </c>
      <c r="E827" s="31">
        <v>0</v>
      </c>
      <c r="F827" s="31">
        <v>0</v>
      </c>
      <c r="G827" s="31">
        <v>0</v>
      </c>
      <c r="H827" s="32">
        <v>0</v>
      </c>
      <c r="I827">
        <v>0</v>
      </c>
      <c r="J827" s="33">
        <v>0</v>
      </c>
      <c r="K827" s="33">
        <v>0</v>
      </c>
      <c r="L827" s="33">
        <v>0</v>
      </c>
      <c r="M827">
        <v>0</v>
      </c>
      <c r="N827">
        <v>0</v>
      </c>
      <c r="O827">
        <v>0</v>
      </c>
      <c r="P827" t="s">
        <v>54</v>
      </c>
      <c r="Q827" t="s">
        <v>54</v>
      </c>
      <c r="R827" t="s">
        <v>54</v>
      </c>
      <c r="S827" t="s">
        <v>54</v>
      </c>
      <c r="T827" t="s">
        <v>54</v>
      </c>
      <c r="U827" t="s">
        <v>54</v>
      </c>
      <c r="V827" t="s">
        <v>54</v>
      </c>
      <c r="W827" t="s">
        <v>54</v>
      </c>
      <c r="X827" s="23" t="s">
        <v>54</v>
      </c>
      <c r="Y827" s="23" t="s">
        <v>54</v>
      </c>
      <c r="Z827" s="23" t="s">
        <v>54</v>
      </c>
      <c r="AA827" s="23" t="s">
        <v>54</v>
      </c>
      <c r="AB827" t="s">
        <v>54</v>
      </c>
      <c r="AC827" t="s">
        <v>54</v>
      </c>
      <c r="AD827" t="s">
        <v>54</v>
      </c>
      <c r="AE827" t="s">
        <v>54</v>
      </c>
      <c r="AF827" s="23" t="s">
        <v>54</v>
      </c>
      <c r="AG827" s="23" t="s">
        <v>54</v>
      </c>
      <c r="AH827" s="23" t="s">
        <v>54</v>
      </c>
      <c r="AI827" s="23" t="s">
        <v>54</v>
      </c>
      <c r="AJ827">
        <v>0</v>
      </c>
      <c r="AK827">
        <v>0</v>
      </c>
      <c r="AL827">
        <v>0</v>
      </c>
      <c r="AM827">
        <v>0</v>
      </c>
      <c r="AN827" s="23" t="e">
        <v>#DIV/0!</v>
      </c>
      <c r="AO827" s="23" t="e">
        <v>#DIV/0!</v>
      </c>
      <c r="AP827" s="23" t="e">
        <v>#DIV/0!</v>
      </c>
      <c r="AQ827" s="23" t="e">
        <v>#DIV/0!</v>
      </c>
      <c r="AR827" s="35">
        <v>0</v>
      </c>
      <c r="AS827" s="35">
        <v>0</v>
      </c>
      <c r="AT827" s="35">
        <v>0</v>
      </c>
      <c r="AU827" s="31" t="str">
        <f t="shared" si="15"/>
        <v>库存为0</v>
      </c>
      <c r="AV827" s="36" t="str">
        <f>IFERROR(时间!$B$4+AU827,"上周无销量")</f>
        <v>上周无销量</v>
      </c>
    </row>
    <row r="828" spans="1:48">
      <c r="A828" s="21" t="s">
        <v>1622</v>
      </c>
      <c r="B828" t="s">
        <v>1623</v>
      </c>
      <c r="C828" t="s">
        <v>1599</v>
      </c>
      <c r="D828" s="31">
        <v>0</v>
      </c>
      <c r="E828" s="31">
        <v>0</v>
      </c>
      <c r="F828" s="31">
        <v>0</v>
      </c>
      <c r="G828" s="31">
        <v>0</v>
      </c>
      <c r="H828" s="32">
        <v>0</v>
      </c>
      <c r="I828">
        <v>0</v>
      </c>
      <c r="J828" s="33">
        <v>0</v>
      </c>
      <c r="K828" s="33">
        <v>0</v>
      </c>
      <c r="L828" s="33">
        <v>0</v>
      </c>
      <c r="M828">
        <v>0</v>
      </c>
      <c r="N828">
        <v>0</v>
      </c>
      <c r="O828">
        <v>0</v>
      </c>
      <c r="P828" t="s">
        <v>54</v>
      </c>
      <c r="Q828" t="s">
        <v>54</v>
      </c>
      <c r="R828" t="s">
        <v>54</v>
      </c>
      <c r="S828" t="s">
        <v>54</v>
      </c>
      <c r="T828" t="s">
        <v>54</v>
      </c>
      <c r="U828" t="s">
        <v>54</v>
      </c>
      <c r="V828" t="s">
        <v>54</v>
      </c>
      <c r="W828" t="s">
        <v>54</v>
      </c>
      <c r="X828" s="23" t="s">
        <v>54</v>
      </c>
      <c r="Y828" s="23" t="s">
        <v>54</v>
      </c>
      <c r="Z828" s="23" t="s">
        <v>54</v>
      </c>
      <c r="AA828" s="23" t="s">
        <v>54</v>
      </c>
      <c r="AB828" t="s">
        <v>54</v>
      </c>
      <c r="AC828" t="s">
        <v>54</v>
      </c>
      <c r="AD828" t="s">
        <v>54</v>
      </c>
      <c r="AE828" t="s">
        <v>54</v>
      </c>
      <c r="AF828" s="23" t="s">
        <v>54</v>
      </c>
      <c r="AG828" s="23" t="s">
        <v>54</v>
      </c>
      <c r="AH828" s="23" t="s">
        <v>54</v>
      </c>
      <c r="AI828" s="23" t="s">
        <v>54</v>
      </c>
      <c r="AJ828">
        <v>0</v>
      </c>
      <c r="AK828">
        <v>0</v>
      </c>
      <c r="AL828">
        <v>0</v>
      </c>
      <c r="AM828">
        <v>0</v>
      </c>
      <c r="AN828" s="23" t="e">
        <v>#DIV/0!</v>
      </c>
      <c r="AO828" s="23" t="e">
        <v>#DIV/0!</v>
      </c>
      <c r="AP828" s="23" t="e">
        <v>#DIV/0!</v>
      </c>
      <c r="AQ828" s="23" t="e">
        <v>#DIV/0!</v>
      </c>
      <c r="AR828" s="35">
        <v>0</v>
      </c>
      <c r="AS828" s="35">
        <v>0</v>
      </c>
      <c r="AT828" s="35">
        <v>0</v>
      </c>
      <c r="AU828" s="31" t="str">
        <f t="shared" si="15"/>
        <v>库存为0</v>
      </c>
      <c r="AV828" s="36" t="str">
        <f>IFERROR(时间!$B$4+AU828,"上周无销量")</f>
        <v>上周无销量</v>
      </c>
    </row>
    <row r="829" spans="1:48">
      <c r="A829" s="21" t="s">
        <v>1624</v>
      </c>
      <c r="B829" t="s">
        <v>1625</v>
      </c>
      <c r="C829" t="s">
        <v>1599</v>
      </c>
      <c r="D829" s="31">
        <v>0</v>
      </c>
      <c r="E829" s="31">
        <v>0</v>
      </c>
      <c r="F829" s="31">
        <v>0</v>
      </c>
      <c r="G829" s="31">
        <v>0</v>
      </c>
      <c r="H829" s="32">
        <v>0</v>
      </c>
      <c r="I829">
        <v>0</v>
      </c>
      <c r="J829" s="33">
        <v>0</v>
      </c>
      <c r="K829" s="33">
        <v>0</v>
      </c>
      <c r="L829" s="33">
        <v>0</v>
      </c>
      <c r="M829">
        <v>0</v>
      </c>
      <c r="N829">
        <v>0</v>
      </c>
      <c r="O829">
        <v>0</v>
      </c>
      <c r="P829" t="s">
        <v>54</v>
      </c>
      <c r="Q829" t="s">
        <v>54</v>
      </c>
      <c r="R829" t="s">
        <v>54</v>
      </c>
      <c r="S829" t="s">
        <v>54</v>
      </c>
      <c r="T829" t="s">
        <v>54</v>
      </c>
      <c r="U829" t="s">
        <v>54</v>
      </c>
      <c r="V829" t="s">
        <v>54</v>
      </c>
      <c r="W829" t="s">
        <v>54</v>
      </c>
      <c r="X829" s="23" t="s">
        <v>54</v>
      </c>
      <c r="Y829" s="23" t="s">
        <v>54</v>
      </c>
      <c r="Z829" s="23" t="s">
        <v>54</v>
      </c>
      <c r="AA829" s="23" t="s">
        <v>54</v>
      </c>
      <c r="AB829" t="s">
        <v>54</v>
      </c>
      <c r="AC829" t="s">
        <v>54</v>
      </c>
      <c r="AD829" t="s">
        <v>54</v>
      </c>
      <c r="AE829" t="s">
        <v>54</v>
      </c>
      <c r="AF829" s="23" t="s">
        <v>54</v>
      </c>
      <c r="AG829" s="23" t="s">
        <v>54</v>
      </c>
      <c r="AH829" s="23" t="s">
        <v>54</v>
      </c>
      <c r="AI829" s="23" t="s">
        <v>54</v>
      </c>
      <c r="AJ829">
        <v>0</v>
      </c>
      <c r="AK829">
        <v>0</v>
      </c>
      <c r="AL829">
        <v>0</v>
      </c>
      <c r="AM829">
        <v>0</v>
      </c>
      <c r="AN829" s="23" t="e">
        <v>#DIV/0!</v>
      </c>
      <c r="AO829" s="23" t="e">
        <v>#DIV/0!</v>
      </c>
      <c r="AP829" s="23" t="e">
        <v>#DIV/0!</v>
      </c>
      <c r="AQ829" s="23" t="e">
        <v>#DIV/0!</v>
      </c>
      <c r="AR829" s="35">
        <v>0</v>
      </c>
      <c r="AS829" s="35">
        <v>0</v>
      </c>
      <c r="AT829" s="35">
        <v>0</v>
      </c>
      <c r="AU829" s="31" t="str">
        <f t="shared" si="15"/>
        <v>库存为0</v>
      </c>
      <c r="AV829" s="36" t="str">
        <f>IFERROR(时间!$B$4+AU829,"上周无销量")</f>
        <v>上周无销量</v>
      </c>
    </row>
    <row r="830" spans="1:48">
      <c r="A830" s="21" t="s">
        <v>1626</v>
      </c>
      <c r="B830" t="s">
        <v>1627</v>
      </c>
      <c r="C830" t="s">
        <v>1599</v>
      </c>
      <c r="D830" s="31">
        <v>0</v>
      </c>
      <c r="E830" s="31">
        <v>0</v>
      </c>
      <c r="F830" s="31">
        <v>0</v>
      </c>
      <c r="G830" s="31">
        <v>0</v>
      </c>
      <c r="H830" s="32">
        <v>0</v>
      </c>
      <c r="I830">
        <v>0</v>
      </c>
      <c r="J830" s="33">
        <v>0</v>
      </c>
      <c r="K830" s="33">
        <v>0</v>
      </c>
      <c r="L830" s="33">
        <v>0</v>
      </c>
      <c r="M830">
        <v>0</v>
      </c>
      <c r="N830">
        <v>0</v>
      </c>
      <c r="O830">
        <v>0</v>
      </c>
      <c r="P830" t="s">
        <v>54</v>
      </c>
      <c r="Q830" t="s">
        <v>54</v>
      </c>
      <c r="R830" t="s">
        <v>54</v>
      </c>
      <c r="S830" t="s">
        <v>54</v>
      </c>
      <c r="T830" t="s">
        <v>54</v>
      </c>
      <c r="U830" t="s">
        <v>54</v>
      </c>
      <c r="V830" t="s">
        <v>54</v>
      </c>
      <c r="W830" t="s">
        <v>54</v>
      </c>
      <c r="X830" s="23" t="s">
        <v>54</v>
      </c>
      <c r="Y830" s="23" t="s">
        <v>54</v>
      </c>
      <c r="Z830" s="23" t="s">
        <v>54</v>
      </c>
      <c r="AA830" s="23" t="s">
        <v>54</v>
      </c>
      <c r="AB830" t="s">
        <v>54</v>
      </c>
      <c r="AC830" t="s">
        <v>54</v>
      </c>
      <c r="AD830" t="s">
        <v>54</v>
      </c>
      <c r="AE830" t="s">
        <v>54</v>
      </c>
      <c r="AF830" s="23" t="s">
        <v>54</v>
      </c>
      <c r="AG830" s="23" t="s">
        <v>54</v>
      </c>
      <c r="AH830" s="23" t="s">
        <v>54</v>
      </c>
      <c r="AI830" s="23" t="s">
        <v>54</v>
      </c>
      <c r="AJ830">
        <v>0</v>
      </c>
      <c r="AK830">
        <v>0</v>
      </c>
      <c r="AL830">
        <v>0</v>
      </c>
      <c r="AM830">
        <v>0</v>
      </c>
      <c r="AN830" s="23" t="e">
        <v>#DIV/0!</v>
      </c>
      <c r="AO830" s="23" t="e">
        <v>#DIV/0!</v>
      </c>
      <c r="AP830" s="23" t="e">
        <v>#DIV/0!</v>
      </c>
      <c r="AQ830" s="23" t="e">
        <v>#DIV/0!</v>
      </c>
      <c r="AR830" s="35">
        <v>0</v>
      </c>
      <c r="AS830" s="35">
        <v>0</v>
      </c>
      <c r="AT830" s="35">
        <v>0</v>
      </c>
      <c r="AU830" s="31" t="str">
        <f t="shared" si="15"/>
        <v>库存为0</v>
      </c>
      <c r="AV830" s="36" t="str">
        <f>IFERROR(时间!$B$4+AU830,"上周无销量")</f>
        <v>上周无销量</v>
      </c>
    </row>
    <row r="831" spans="1:48">
      <c r="A831" s="21" t="s">
        <v>1628</v>
      </c>
      <c r="B831" t="s">
        <v>1629</v>
      </c>
      <c r="C831" t="s">
        <v>1599</v>
      </c>
      <c r="D831" s="31">
        <v>0</v>
      </c>
      <c r="E831" s="31">
        <v>0</v>
      </c>
      <c r="F831" s="31">
        <v>0</v>
      </c>
      <c r="G831" s="31">
        <v>0</v>
      </c>
      <c r="H831" s="32">
        <v>0</v>
      </c>
      <c r="I831">
        <v>0</v>
      </c>
      <c r="J831" s="33">
        <v>0</v>
      </c>
      <c r="K831" s="33">
        <v>0</v>
      </c>
      <c r="L831" s="33">
        <v>0</v>
      </c>
      <c r="M831">
        <v>0</v>
      </c>
      <c r="N831">
        <v>0</v>
      </c>
      <c r="O831">
        <v>0</v>
      </c>
      <c r="P831" t="s">
        <v>54</v>
      </c>
      <c r="Q831" t="s">
        <v>54</v>
      </c>
      <c r="R831" t="s">
        <v>54</v>
      </c>
      <c r="S831" t="s">
        <v>54</v>
      </c>
      <c r="T831" t="s">
        <v>54</v>
      </c>
      <c r="U831" t="s">
        <v>54</v>
      </c>
      <c r="V831" t="s">
        <v>54</v>
      </c>
      <c r="W831" t="s">
        <v>54</v>
      </c>
      <c r="X831" s="23" t="s">
        <v>54</v>
      </c>
      <c r="Y831" s="23" t="s">
        <v>54</v>
      </c>
      <c r="Z831" s="23" t="s">
        <v>54</v>
      </c>
      <c r="AA831" s="23" t="s">
        <v>54</v>
      </c>
      <c r="AB831" t="s">
        <v>54</v>
      </c>
      <c r="AC831" t="s">
        <v>54</v>
      </c>
      <c r="AD831" t="s">
        <v>54</v>
      </c>
      <c r="AE831" t="s">
        <v>54</v>
      </c>
      <c r="AF831" s="23" t="s">
        <v>54</v>
      </c>
      <c r="AG831" s="23" t="s">
        <v>54</v>
      </c>
      <c r="AH831" s="23" t="s">
        <v>54</v>
      </c>
      <c r="AI831" s="23" t="s">
        <v>54</v>
      </c>
      <c r="AJ831">
        <v>0</v>
      </c>
      <c r="AK831">
        <v>0</v>
      </c>
      <c r="AL831">
        <v>0</v>
      </c>
      <c r="AM831">
        <v>0</v>
      </c>
      <c r="AN831" s="23" t="e">
        <v>#DIV/0!</v>
      </c>
      <c r="AO831" s="23" t="e">
        <v>#DIV/0!</v>
      </c>
      <c r="AP831" s="23" t="e">
        <v>#DIV/0!</v>
      </c>
      <c r="AQ831" s="23" t="e">
        <v>#DIV/0!</v>
      </c>
      <c r="AR831" s="35">
        <v>0</v>
      </c>
      <c r="AS831" s="35">
        <v>0</v>
      </c>
      <c r="AT831" s="35">
        <v>0</v>
      </c>
      <c r="AU831" s="31" t="str">
        <f t="shared" si="15"/>
        <v>库存为0</v>
      </c>
      <c r="AV831" s="36" t="str">
        <f>IFERROR(时间!$B$4+AU831,"上周无销量")</f>
        <v>上周无销量</v>
      </c>
    </row>
    <row r="832" spans="1:48">
      <c r="A832" s="21" t="s">
        <v>1630</v>
      </c>
      <c r="B832" t="s">
        <v>1631</v>
      </c>
      <c r="C832" t="s">
        <v>1632</v>
      </c>
      <c r="D832" s="31">
        <v>0</v>
      </c>
      <c r="E832" s="31">
        <v>0</v>
      </c>
      <c r="F832" s="31">
        <v>0</v>
      </c>
      <c r="G832" s="31">
        <v>0</v>
      </c>
      <c r="H832" s="32">
        <v>0</v>
      </c>
      <c r="I832">
        <v>0</v>
      </c>
      <c r="J832" s="33">
        <v>0</v>
      </c>
      <c r="K832" s="33">
        <v>0</v>
      </c>
      <c r="L832" s="33">
        <v>0</v>
      </c>
      <c r="M832">
        <v>0</v>
      </c>
      <c r="N832">
        <v>0</v>
      </c>
      <c r="O832">
        <v>0</v>
      </c>
      <c r="P832" t="s">
        <v>54</v>
      </c>
      <c r="Q832" t="s">
        <v>54</v>
      </c>
      <c r="R832" t="s">
        <v>54</v>
      </c>
      <c r="S832" t="s">
        <v>54</v>
      </c>
      <c r="T832" t="s">
        <v>54</v>
      </c>
      <c r="U832" t="s">
        <v>54</v>
      </c>
      <c r="V832" t="s">
        <v>54</v>
      </c>
      <c r="W832" t="s">
        <v>54</v>
      </c>
      <c r="X832" s="23" t="s">
        <v>54</v>
      </c>
      <c r="Y832" s="23" t="s">
        <v>54</v>
      </c>
      <c r="Z832" s="23" t="s">
        <v>54</v>
      </c>
      <c r="AA832" s="23" t="s">
        <v>54</v>
      </c>
      <c r="AB832" t="s">
        <v>54</v>
      </c>
      <c r="AC832" t="s">
        <v>54</v>
      </c>
      <c r="AD832" t="s">
        <v>54</v>
      </c>
      <c r="AE832" t="s">
        <v>54</v>
      </c>
      <c r="AF832" s="23" t="s">
        <v>54</v>
      </c>
      <c r="AG832" s="23" t="s">
        <v>54</v>
      </c>
      <c r="AH832" s="23" t="s">
        <v>54</v>
      </c>
      <c r="AI832" s="23" t="s">
        <v>54</v>
      </c>
      <c r="AJ832">
        <v>0</v>
      </c>
      <c r="AK832">
        <v>0</v>
      </c>
      <c r="AL832">
        <v>0</v>
      </c>
      <c r="AM832">
        <v>0</v>
      </c>
      <c r="AN832" s="23" t="e">
        <v>#DIV/0!</v>
      </c>
      <c r="AO832" s="23" t="e">
        <v>#DIV/0!</v>
      </c>
      <c r="AP832" s="23" t="e">
        <v>#DIV/0!</v>
      </c>
      <c r="AQ832" s="23" t="e">
        <v>#DIV/0!</v>
      </c>
      <c r="AR832" s="35">
        <v>0</v>
      </c>
      <c r="AS832" s="35">
        <v>0</v>
      </c>
      <c r="AT832" s="35">
        <v>0</v>
      </c>
      <c r="AU832" s="31" t="str">
        <f t="shared" si="15"/>
        <v>库存为0</v>
      </c>
      <c r="AV832" s="36" t="str">
        <f>IFERROR(时间!$B$4+AU832,"上周无销量")</f>
        <v>上周无销量</v>
      </c>
    </row>
    <row r="833" spans="1:48">
      <c r="A833" s="21" t="s">
        <v>1633</v>
      </c>
      <c r="B833" t="s">
        <v>1634</v>
      </c>
      <c r="C833" t="s">
        <v>1632</v>
      </c>
      <c r="D833" s="31">
        <v>0</v>
      </c>
      <c r="E833" s="31">
        <v>0</v>
      </c>
      <c r="F833" s="31">
        <v>0</v>
      </c>
      <c r="G833" s="31">
        <v>0</v>
      </c>
      <c r="H833" s="32">
        <v>0</v>
      </c>
      <c r="I833">
        <v>0</v>
      </c>
      <c r="J833" s="33">
        <v>0</v>
      </c>
      <c r="K833" s="33">
        <v>0</v>
      </c>
      <c r="L833" s="33">
        <v>0</v>
      </c>
      <c r="M833">
        <v>0</v>
      </c>
      <c r="N833">
        <v>0</v>
      </c>
      <c r="O833">
        <v>0</v>
      </c>
      <c r="P833" t="s">
        <v>54</v>
      </c>
      <c r="Q833" t="s">
        <v>54</v>
      </c>
      <c r="R833" t="s">
        <v>54</v>
      </c>
      <c r="S833" t="s">
        <v>54</v>
      </c>
      <c r="T833" t="s">
        <v>54</v>
      </c>
      <c r="U833" t="s">
        <v>54</v>
      </c>
      <c r="V833" t="s">
        <v>54</v>
      </c>
      <c r="W833" t="s">
        <v>54</v>
      </c>
      <c r="X833" s="23" t="s">
        <v>54</v>
      </c>
      <c r="Y833" s="23" t="s">
        <v>54</v>
      </c>
      <c r="Z833" s="23" t="s">
        <v>54</v>
      </c>
      <c r="AA833" s="23" t="s">
        <v>54</v>
      </c>
      <c r="AB833" t="s">
        <v>54</v>
      </c>
      <c r="AC833" t="s">
        <v>54</v>
      </c>
      <c r="AD833" t="s">
        <v>54</v>
      </c>
      <c r="AE833" t="s">
        <v>54</v>
      </c>
      <c r="AF833" s="23" t="s">
        <v>54</v>
      </c>
      <c r="AG833" s="23" t="s">
        <v>54</v>
      </c>
      <c r="AH833" s="23" t="s">
        <v>54</v>
      </c>
      <c r="AI833" s="23" t="s">
        <v>54</v>
      </c>
      <c r="AJ833">
        <v>0</v>
      </c>
      <c r="AK833">
        <v>0</v>
      </c>
      <c r="AL833">
        <v>0</v>
      </c>
      <c r="AM833">
        <v>0</v>
      </c>
      <c r="AN833" s="23" t="e">
        <v>#DIV/0!</v>
      </c>
      <c r="AO833" s="23" t="e">
        <v>#DIV/0!</v>
      </c>
      <c r="AP833" s="23" t="e">
        <v>#DIV/0!</v>
      </c>
      <c r="AQ833" s="23" t="e">
        <v>#DIV/0!</v>
      </c>
      <c r="AR833" s="35">
        <v>0</v>
      </c>
      <c r="AS833" s="35">
        <v>0</v>
      </c>
      <c r="AT833" s="35">
        <v>0</v>
      </c>
      <c r="AU833" s="31" t="str">
        <f t="shared" si="15"/>
        <v>库存为0</v>
      </c>
      <c r="AV833" s="36" t="str">
        <f>IFERROR(时间!$B$4+AU833,"上周无销量")</f>
        <v>上周无销量</v>
      </c>
    </row>
    <row r="834" spans="1:48">
      <c r="A834" s="21" t="s">
        <v>1635</v>
      </c>
      <c r="B834" t="s">
        <v>1636</v>
      </c>
      <c r="C834" t="s">
        <v>1632</v>
      </c>
      <c r="D834" s="31">
        <v>0</v>
      </c>
      <c r="E834" s="31">
        <v>0</v>
      </c>
      <c r="F834" s="31">
        <v>0</v>
      </c>
      <c r="G834" s="31">
        <v>0</v>
      </c>
      <c r="H834" s="32">
        <v>0</v>
      </c>
      <c r="I834">
        <v>0</v>
      </c>
      <c r="J834" s="33">
        <v>0</v>
      </c>
      <c r="K834" s="33">
        <v>0</v>
      </c>
      <c r="L834" s="33">
        <v>0</v>
      </c>
      <c r="M834">
        <v>0</v>
      </c>
      <c r="N834">
        <v>0</v>
      </c>
      <c r="O834">
        <v>0</v>
      </c>
      <c r="P834" t="s">
        <v>54</v>
      </c>
      <c r="Q834" t="s">
        <v>54</v>
      </c>
      <c r="R834" t="s">
        <v>54</v>
      </c>
      <c r="S834" t="s">
        <v>54</v>
      </c>
      <c r="T834" t="s">
        <v>54</v>
      </c>
      <c r="U834" t="s">
        <v>54</v>
      </c>
      <c r="V834" t="s">
        <v>54</v>
      </c>
      <c r="W834" t="s">
        <v>54</v>
      </c>
      <c r="X834" s="23" t="s">
        <v>54</v>
      </c>
      <c r="Y834" s="23" t="s">
        <v>54</v>
      </c>
      <c r="Z834" s="23" t="s">
        <v>54</v>
      </c>
      <c r="AA834" s="23" t="s">
        <v>54</v>
      </c>
      <c r="AB834" t="s">
        <v>54</v>
      </c>
      <c r="AC834" t="s">
        <v>54</v>
      </c>
      <c r="AD834" t="s">
        <v>54</v>
      </c>
      <c r="AE834" t="s">
        <v>54</v>
      </c>
      <c r="AF834" s="23" t="s">
        <v>54</v>
      </c>
      <c r="AG834" s="23" t="s">
        <v>54</v>
      </c>
      <c r="AH834" s="23" t="s">
        <v>54</v>
      </c>
      <c r="AI834" s="23" t="s">
        <v>54</v>
      </c>
      <c r="AJ834">
        <v>0</v>
      </c>
      <c r="AK834">
        <v>0</v>
      </c>
      <c r="AL834">
        <v>0</v>
      </c>
      <c r="AM834">
        <v>0</v>
      </c>
      <c r="AN834" s="23" t="e">
        <v>#DIV/0!</v>
      </c>
      <c r="AO834" s="23" t="e">
        <v>#DIV/0!</v>
      </c>
      <c r="AP834" s="23" t="e">
        <v>#DIV/0!</v>
      </c>
      <c r="AQ834" s="23" t="e">
        <v>#DIV/0!</v>
      </c>
      <c r="AR834" s="35">
        <v>0</v>
      </c>
      <c r="AS834" s="35">
        <v>0</v>
      </c>
      <c r="AT834" s="35">
        <v>0</v>
      </c>
      <c r="AU834" s="31" t="str">
        <f t="shared" si="15"/>
        <v>库存为0</v>
      </c>
      <c r="AV834" s="36" t="str">
        <f>IFERROR(时间!$B$4+AU834,"上周无销量")</f>
        <v>上周无销量</v>
      </c>
    </row>
    <row r="835" spans="1:48">
      <c r="A835" s="21" t="s">
        <v>1637</v>
      </c>
      <c r="B835" t="s">
        <v>1638</v>
      </c>
      <c r="C835" t="s">
        <v>1632</v>
      </c>
      <c r="D835" s="31">
        <v>0</v>
      </c>
      <c r="E835" s="31">
        <v>0</v>
      </c>
      <c r="F835" s="31">
        <v>0</v>
      </c>
      <c r="G835" s="31">
        <v>0</v>
      </c>
      <c r="H835" s="32">
        <v>0</v>
      </c>
      <c r="I835">
        <v>0</v>
      </c>
      <c r="J835" s="33">
        <v>0</v>
      </c>
      <c r="K835" s="33">
        <v>0</v>
      </c>
      <c r="L835" s="33">
        <v>0</v>
      </c>
      <c r="M835">
        <v>0</v>
      </c>
      <c r="N835">
        <v>0</v>
      </c>
      <c r="O835">
        <v>0</v>
      </c>
      <c r="P835" t="s">
        <v>54</v>
      </c>
      <c r="Q835" t="s">
        <v>54</v>
      </c>
      <c r="R835" t="s">
        <v>54</v>
      </c>
      <c r="S835" t="s">
        <v>54</v>
      </c>
      <c r="T835" t="s">
        <v>54</v>
      </c>
      <c r="U835" t="s">
        <v>54</v>
      </c>
      <c r="V835" t="s">
        <v>54</v>
      </c>
      <c r="W835" t="s">
        <v>54</v>
      </c>
      <c r="X835" s="23" t="s">
        <v>54</v>
      </c>
      <c r="Y835" s="23" t="s">
        <v>54</v>
      </c>
      <c r="Z835" s="23" t="s">
        <v>54</v>
      </c>
      <c r="AA835" s="23" t="s">
        <v>54</v>
      </c>
      <c r="AB835" t="s">
        <v>54</v>
      </c>
      <c r="AC835" t="s">
        <v>54</v>
      </c>
      <c r="AD835" t="s">
        <v>54</v>
      </c>
      <c r="AE835" t="s">
        <v>54</v>
      </c>
      <c r="AF835" s="23" t="s">
        <v>54</v>
      </c>
      <c r="AG835" s="23" t="s">
        <v>54</v>
      </c>
      <c r="AH835" s="23" t="s">
        <v>54</v>
      </c>
      <c r="AI835" s="23" t="s">
        <v>54</v>
      </c>
      <c r="AJ835">
        <v>0</v>
      </c>
      <c r="AK835">
        <v>0</v>
      </c>
      <c r="AL835">
        <v>0</v>
      </c>
      <c r="AM835">
        <v>0</v>
      </c>
      <c r="AN835" s="23" t="e">
        <v>#DIV/0!</v>
      </c>
      <c r="AO835" s="23" t="e">
        <v>#DIV/0!</v>
      </c>
      <c r="AP835" s="23" t="e">
        <v>#DIV/0!</v>
      </c>
      <c r="AQ835" s="23" t="e">
        <v>#DIV/0!</v>
      </c>
      <c r="AR835" s="35">
        <v>0</v>
      </c>
      <c r="AS835" s="35">
        <v>0</v>
      </c>
      <c r="AT835" s="35">
        <v>0</v>
      </c>
      <c r="AU835" s="31" t="str">
        <f t="shared" si="15"/>
        <v>库存为0</v>
      </c>
      <c r="AV835" s="36" t="str">
        <f>IFERROR(时间!$B$4+AU835,"上周无销量")</f>
        <v>上周无销量</v>
      </c>
    </row>
    <row r="836" spans="1:48">
      <c r="A836" s="21" t="s">
        <v>1639</v>
      </c>
      <c r="B836" t="s">
        <v>1640</v>
      </c>
      <c r="C836" t="s">
        <v>1632</v>
      </c>
      <c r="D836" s="31">
        <v>0</v>
      </c>
      <c r="E836" s="31">
        <v>0</v>
      </c>
      <c r="F836" s="31">
        <v>0</v>
      </c>
      <c r="G836" s="31">
        <v>0</v>
      </c>
      <c r="H836" s="32">
        <v>0</v>
      </c>
      <c r="I836">
        <v>0</v>
      </c>
      <c r="J836" s="33">
        <v>0</v>
      </c>
      <c r="K836" s="33">
        <v>0</v>
      </c>
      <c r="L836" s="33">
        <v>0</v>
      </c>
      <c r="M836">
        <v>0</v>
      </c>
      <c r="N836">
        <v>0</v>
      </c>
      <c r="O836">
        <v>0</v>
      </c>
      <c r="P836" t="s">
        <v>54</v>
      </c>
      <c r="Q836" t="s">
        <v>54</v>
      </c>
      <c r="R836" t="s">
        <v>54</v>
      </c>
      <c r="S836" t="s">
        <v>54</v>
      </c>
      <c r="T836" t="s">
        <v>54</v>
      </c>
      <c r="U836" t="s">
        <v>54</v>
      </c>
      <c r="V836" t="s">
        <v>54</v>
      </c>
      <c r="W836" t="s">
        <v>54</v>
      </c>
      <c r="X836" s="23" t="s">
        <v>54</v>
      </c>
      <c r="Y836" s="23" t="s">
        <v>54</v>
      </c>
      <c r="Z836" s="23" t="s">
        <v>54</v>
      </c>
      <c r="AA836" s="23" t="s">
        <v>54</v>
      </c>
      <c r="AB836" t="s">
        <v>54</v>
      </c>
      <c r="AC836" t="s">
        <v>54</v>
      </c>
      <c r="AD836" t="s">
        <v>54</v>
      </c>
      <c r="AE836" t="s">
        <v>54</v>
      </c>
      <c r="AF836" s="23" t="s">
        <v>54</v>
      </c>
      <c r="AG836" s="23" t="s">
        <v>54</v>
      </c>
      <c r="AH836" s="23" t="s">
        <v>54</v>
      </c>
      <c r="AI836" s="23" t="s">
        <v>54</v>
      </c>
      <c r="AJ836">
        <v>0</v>
      </c>
      <c r="AK836">
        <v>0</v>
      </c>
      <c r="AL836">
        <v>0</v>
      </c>
      <c r="AM836">
        <v>0</v>
      </c>
      <c r="AN836" s="23" t="e">
        <v>#DIV/0!</v>
      </c>
      <c r="AO836" s="23" t="e">
        <v>#DIV/0!</v>
      </c>
      <c r="AP836" s="23" t="e">
        <v>#DIV/0!</v>
      </c>
      <c r="AQ836" s="23" t="e">
        <v>#DIV/0!</v>
      </c>
      <c r="AR836" s="35">
        <v>0</v>
      </c>
      <c r="AS836" s="35">
        <v>0</v>
      </c>
      <c r="AT836" s="35">
        <v>0</v>
      </c>
      <c r="AU836" s="31" t="str">
        <f t="shared" si="15"/>
        <v>库存为0</v>
      </c>
      <c r="AV836" s="36" t="str">
        <f>IFERROR(时间!$B$4+AU836,"上周无销量")</f>
        <v>上周无销量</v>
      </c>
    </row>
    <row r="837" spans="1:48">
      <c r="A837" s="21" t="s">
        <v>1641</v>
      </c>
      <c r="B837" t="s">
        <v>1642</v>
      </c>
      <c r="C837" t="s">
        <v>1632</v>
      </c>
      <c r="D837" s="31">
        <v>0</v>
      </c>
      <c r="E837" s="31">
        <v>0</v>
      </c>
      <c r="F837" s="31">
        <v>0</v>
      </c>
      <c r="G837" s="31">
        <v>0</v>
      </c>
      <c r="H837" s="32">
        <v>0</v>
      </c>
      <c r="I837">
        <v>0</v>
      </c>
      <c r="J837" s="33">
        <v>0</v>
      </c>
      <c r="K837" s="33">
        <v>0</v>
      </c>
      <c r="L837" s="33">
        <v>0</v>
      </c>
      <c r="M837">
        <v>0</v>
      </c>
      <c r="N837">
        <v>0</v>
      </c>
      <c r="O837">
        <v>0</v>
      </c>
      <c r="P837" t="s">
        <v>54</v>
      </c>
      <c r="Q837" t="s">
        <v>54</v>
      </c>
      <c r="R837" t="s">
        <v>54</v>
      </c>
      <c r="S837" t="s">
        <v>54</v>
      </c>
      <c r="T837" t="s">
        <v>54</v>
      </c>
      <c r="U837" t="s">
        <v>54</v>
      </c>
      <c r="V837" t="s">
        <v>54</v>
      </c>
      <c r="W837" t="s">
        <v>54</v>
      </c>
      <c r="X837" s="23" t="s">
        <v>54</v>
      </c>
      <c r="Y837" s="23" t="s">
        <v>54</v>
      </c>
      <c r="Z837" s="23" t="s">
        <v>54</v>
      </c>
      <c r="AA837" s="23" t="s">
        <v>54</v>
      </c>
      <c r="AB837" t="s">
        <v>54</v>
      </c>
      <c r="AC837" t="s">
        <v>54</v>
      </c>
      <c r="AD837" t="s">
        <v>54</v>
      </c>
      <c r="AE837" t="s">
        <v>54</v>
      </c>
      <c r="AF837" s="23" t="s">
        <v>54</v>
      </c>
      <c r="AG837" s="23" t="s">
        <v>54</v>
      </c>
      <c r="AH837" s="23" t="s">
        <v>54</v>
      </c>
      <c r="AI837" s="23" t="s">
        <v>54</v>
      </c>
      <c r="AJ837">
        <v>0</v>
      </c>
      <c r="AK837">
        <v>0</v>
      </c>
      <c r="AL837">
        <v>0</v>
      </c>
      <c r="AM837">
        <v>0</v>
      </c>
      <c r="AN837" s="23" t="e">
        <v>#DIV/0!</v>
      </c>
      <c r="AO837" s="23" t="e">
        <v>#DIV/0!</v>
      </c>
      <c r="AP837" s="23" t="e">
        <v>#DIV/0!</v>
      </c>
      <c r="AQ837" s="23" t="e">
        <v>#DIV/0!</v>
      </c>
      <c r="AR837" s="35">
        <v>0</v>
      </c>
      <c r="AS837" s="35">
        <v>0</v>
      </c>
      <c r="AT837" s="35">
        <v>0</v>
      </c>
      <c r="AU837" s="31" t="str">
        <f t="shared" ref="AU837:AU900" si="16">IF(AR837="","库存为"&amp;M837,IF(AS837=0,"库存为"&amp;M837,INT(M837/AR837)))</f>
        <v>库存为0</v>
      </c>
      <c r="AV837" s="36" t="str">
        <f>IFERROR(时间!$B$4+AU837,"上周无销量")</f>
        <v>上周无销量</v>
      </c>
    </row>
    <row r="838" spans="1:48">
      <c r="A838" s="21" t="s">
        <v>1643</v>
      </c>
      <c r="B838" t="s">
        <v>1644</v>
      </c>
      <c r="C838" t="s">
        <v>1632</v>
      </c>
      <c r="D838" s="31">
        <v>0</v>
      </c>
      <c r="E838" s="31">
        <v>0</v>
      </c>
      <c r="F838" s="31">
        <v>0</v>
      </c>
      <c r="G838" s="31">
        <v>0</v>
      </c>
      <c r="H838" s="32">
        <v>0</v>
      </c>
      <c r="I838">
        <v>0</v>
      </c>
      <c r="J838" s="33">
        <v>0</v>
      </c>
      <c r="K838" s="33">
        <v>0</v>
      </c>
      <c r="L838" s="33">
        <v>0</v>
      </c>
      <c r="M838">
        <v>0</v>
      </c>
      <c r="N838">
        <v>0</v>
      </c>
      <c r="O838">
        <v>0</v>
      </c>
      <c r="P838" t="s">
        <v>54</v>
      </c>
      <c r="Q838" t="s">
        <v>54</v>
      </c>
      <c r="R838" t="s">
        <v>54</v>
      </c>
      <c r="S838" t="s">
        <v>54</v>
      </c>
      <c r="T838" t="s">
        <v>54</v>
      </c>
      <c r="U838" t="s">
        <v>54</v>
      </c>
      <c r="V838" t="s">
        <v>54</v>
      </c>
      <c r="W838" t="s">
        <v>54</v>
      </c>
      <c r="X838" s="23" t="s">
        <v>54</v>
      </c>
      <c r="Y838" s="23" t="s">
        <v>54</v>
      </c>
      <c r="Z838" s="23" t="s">
        <v>54</v>
      </c>
      <c r="AA838" s="23" t="s">
        <v>54</v>
      </c>
      <c r="AB838" t="s">
        <v>54</v>
      </c>
      <c r="AC838" t="s">
        <v>54</v>
      </c>
      <c r="AD838" t="s">
        <v>54</v>
      </c>
      <c r="AE838" t="s">
        <v>54</v>
      </c>
      <c r="AF838" s="23" t="s">
        <v>54</v>
      </c>
      <c r="AG838" s="23" t="s">
        <v>54</v>
      </c>
      <c r="AH838" s="23" t="s">
        <v>54</v>
      </c>
      <c r="AI838" s="23" t="s">
        <v>54</v>
      </c>
      <c r="AJ838">
        <v>0</v>
      </c>
      <c r="AK838">
        <v>0</v>
      </c>
      <c r="AL838">
        <v>0</v>
      </c>
      <c r="AM838">
        <v>0</v>
      </c>
      <c r="AN838" s="23" t="e">
        <v>#DIV/0!</v>
      </c>
      <c r="AO838" s="23" t="e">
        <v>#DIV/0!</v>
      </c>
      <c r="AP838" s="23" t="e">
        <v>#DIV/0!</v>
      </c>
      <c r="AQ838" s="23" t="e">
        <v>#DIV/0!</v>
      </c>
      <c r="AR838" s="35">
        <v>0</v>
      </c>
      <c r="AS838" s="35">
        <v>0</v>
      </c>
      <c r="AT838" s="35">
        <v>0</v>
      </c>
      <c r="AU838" s="31" t="str">
        <f t="shared" si="16"/>
        <v>库存为0</v>
      </c>
      <c r="AV838" s="36" t="str">
        <f>IFERROR(时间!$B$4+AU838,"上周无销量")</f>
        <v>上周无销量</v>
      </c>
    </row>
    <row r="839" spans="1:48">
      <c r="A839" s="21" t="s">
        <v>1645</v>
      </c>
      <c r="B839" t="s">
        <v>1646</v>
      </c>
      <c r="C839" t="s">
        <v>1632</v>
      </c>
      <c r="D839" s="31">
        <v>0</v>
      </c>
      <c r="E839" s="31">
        <v>0</v>
      </c>
      <c r="F839" s="31">
        <v>0</v>
      </c>
      <c r="G839" s="31">
        <v>0</v>
      </c>
      <c r="H839" s="32">
        <v>0</v>
      </c>
      <c r="I839">
        <v>0</v>
      </c>
      <c r="J839" s="33">
        <v>0</v>
      </c>
      <c r="K839" s="33">
        <v>0</v>
      </c>
      <c r="L839" s="33">
        <v>0</v>
      </c>
      <c r="M839">
        <v>0</v>
      </c>
      <c r="N839">
        <v>0</v>
      </c>
      <c r="O839">
        <v>0</v>
      </c>
      <c r="P839" t="s">
        <v>54</v>
      </c>
      <c r="Q839" t="s">
        <v>54</v>
      </c>
      <c r="R839" t="s">
        <v>54</v>
      </c>
      <c r="S839" t="s">
        <v>54</v>
      </c>
      <c r="T839" t="s">
        <v>54</v>
      </c>
      <c r="U839" t="s">
        <v>54</v>
      </c>
      <c r="V839" t="s">
        <v>54</v>
      </c>
      <c r="W839" t="s">
        <v>54</v>
      </c>
      <c r="X839" s="23" t="s">
        <v>54</v>
      </c>
      <c r="Y839" s="23" t="s">
        <v>54</v>
      </c>
      <c r="Z839" s="23" t="s">
        <v>54</v>
      </c>
      <c r="AA839" s="23" t="s">
        <v>54</v>
      </c>
      <c r="AB839" t="s">
        <v>54</v>
      </c>
      <c r="AC839" t="s">
        <v>54</v>
      </c>
      <c r="AD839" t="s">
        <v>54</v>
      </c>
      <c r="AE839" t="s">
        <v>54</v>
      </c>
      <c r="AF839" s="23" t="s">
        <v>54</v>
      </c>
      <c r="AG839" s="23" t="s">
        <v>54</v>
      </c>
      <c r="AH839" s="23" t="s">
        <v>54</v>
      </c>
      <c r="AI839" s="23" t="s">
        <v>54</v>
      </c>
      <c r="AJ839">
        <v>0</v>
      </c>
      <c r="AK839">
        <v>0</v>
      </c>
      <c r="AL839">
        <v>0</v>
      </c>
      <c r="AM839">
        <v>0</v>
      </c>
      <c r="AN839" s="23" t="e">
        <v>#DIV/0!</v>
      </c>
      <c r="AO839" s="23" t="e">
        <v>#DIV/0!</v>
      </c>
      <c r="AP839" s="23" t="e">
        <v>#DIV/0!</v>
      </c>
      <c r="AQ839" s="23" t="e">
        <v>#DIV/0!</v>
      </c>
      <c r="AR839" s="35">
        <v>0</v>
      </c>
      <c r="AS839" s="35">
        <v>0</v>
      </c>
      <c r="AT839" s="35">
        <v>0</v>
      </c>
      <c r="AU839" s="31" t="str">
        <f t="shared" si="16"/>
        <v>库存为0</v>
      </c>
      <c r="AV839" s="36" t="str">
        <f>IFERROR(时间!$B$4+AU839,"上周无销量")</f>
        <v>上周无销量</v>
      </c>
    </row>
    <row r="840" spans="1:48">
      <c r="A840" s="21" t="s">
        <v>1647</v>
      </c>
      <c r="B840" t="s">
        <v>1648</v>
      </c>
      <c r="C840" t="s">
        <v>1632</v>
      </c>
      <c r="D840" s="31">
        <v>0</v>
      </c>
      <c r="E840" s="31">
        <v>0</v>
      </c>
      <c r="F840" s="31">
        <v>0</v>
      </c>
      <c r="G840" s="31">
        <v>0</v>
      </c>
      <c r="H840" s="32">
        <v>0</v>
      </c>
      <c r="I840">
        <v>0</v>
      </c>
      <c r="J840" s="33">
        <v>0</v>
      </c>
      <c r="K840" s="33">
        <v>0</v>
      </c>
      <c r="L840" s="33">
        <v>0</v>
      </c>
      <c r="M840">
        <v>0</v>
      </c>
      <c r="N840">
        <v>0</v>
      </c>
      <c r="O840">
        <v>0</v>
      </c>
      <c r="P840" t="s">
        <v>54</v>
      </c>
      <c r="Q840" t="s">
        <v>54</v>
      </c>
      <c r="R840" t="s">
        <v>54</v>
      </c>
      <c r="S840" t="s">
        <v>54</v>
      </c>
      <c r="T840" t="s">
        <v>54</v>
      </c>
      <c r="U840" t="s">
        <v>54</v>
      </c>
      <c r="V840" t="s">
        <v>54</v>
      </c>
      <c r="W840" t="s">
        <v>54</v>
      </c>
      <c r="X840" s="23" t="s">
        <v>54</v>
      </c>
      <c r="Y840" s="23" t="s">
        <v>54</v>
      </c>
      <c r="Z840" s="23" t="s">
        <v>54</v>
      </c>
      <c r="AA840" s="23" t="s">
        <v>54</v>
      </c>
      <c r="AB840" t="s">
        <v>54</v>
      </c>
      <c r="AC840" t="s">
        <v>54</v>
      </c>
      <c r="AD840" t="s">
        <v>54</v>
      </c>
      <c r="AE840" t="s">
        <v>54</v>
      </c>
      <c r="AF840" s="23" t="s">
        <v>54</v>
      </c>
      <c r="AG840" s="23" t="s">
        <v>54</v>
      </c>
      <c r="AH840" s="23" t="s">
        <v>54</v>
      </c>
      <c r="AI840" s="23" t="s">
        <v>54</v>
      </c>
      <c r="AJ840">
        <v>0</v>
      </c>
      <c r="AK840">
        <v>0</v>
      </c>
      <c r="AL840">
        <v>0</v>
      </c>
      <c r="AM840">
        <v>0</v>
      </c>
      <c r="AN840" s="23" t="e">
        <v>#DIV/0!</v>
      </c>
      <c r="AO840" s="23" t="e">
        <v>#DIV/0!</v>
      </c>
      <c r="AP840" s="23" t="e">
        <v>#DIV/0!</v>
      </c>
      <c r="AQ840" s="23" t="e">
        <v>#DIV/0!</v>
      </c>
      <c r="AR840" s="35">
        <v>0</v>
      </c>
      <c r="AS840" s="35">
        <v>0</v>
      </c>
      <c r="AT840" s="35">
        <v>0</v>
      </c>
      <c r="AU840" s="31" t="str">
        <f t="shared" si="16"/>
        <v>库存为0</v>
      </c>
      <c r="AV840" s="36" t="str">
        <f>IFERROR(时间!$B$4+AU840,"上周无销量")</f>
        <v>上周无销量</v>
      </c>
    </row>
    <row r="841" spans="1:48">
      <c r="A841" s="21" t="s">
        <v>1649</v>
      </c>
      <c r="B841" t="s">
        <v>1650</v>
      </c>
      <c r="C841" t="s">
        <v>1632</v>
      </c>
      <c r="D841" s="31">
        <v>0</v>
      </c>
      <c r="E841" s="31">
        <v>0</v>
      </c>
      <c r="F841" s="31">
        <v>0</v>
      </c>
      <c r="G841" s="31">
        <v>0</v>
      </c>
      <c r="H841" s="32">
        <v>0</v>
      </c>
      <c r="I841">
        <v>0</v>
      </c>
      <c r="J841" s="33">
        <v>0</v>
      </c>
      <c r="K841" s="33">
        <v>0</v>
      </c>
      <c r="L841" s="33">
        <v>0</v>
      </c>
      <c r="M841">
        <v>0</v>
      </c>
      <c r="N841">
        <v>0</v>
      </c>
      <c r="O841">
        <v>0</v>
      </c>
      <c r="P841" t="s">
        <v>54</v>
      </c>
      <c r="Q841" t="s">
        <v>54</v>
      </c>
      <c r="R841" t="s">
        <v>54</v>
      </c>
      <c r="S841" t="s">
        <v>54</v>
      </c>
      <c r="T841" t="s">
        <v>54</v>
      </c>
      <c r="U841" t="s">
        <v>54</v>
      </c>
      <c r="V841" t="s">
        <v>54</v>
      </c>
      <c r="W841" t="s">
        <v>54</v>
      </c>
      <c r="X841" s="23" t="s">
        <v>54</v>
      </c>
      <c r="Y841" s="23" t="s">
        <v>54</v>
      </c>
      <c r="Z841" s="23" t="s">
        <v>54</v>
      </c>
      <c r="AA841" s="23" t="s">
        <v>54</v>
      </c>
      <c r="AB841" t="s">
        <v>54</v>
      </c>
      <c r="AC841" t="s">
        <v>54</v>
      </c>
      <c r="AD841" t="s">
        <v>54</v>
      </c>
      <c r="AE841" t="s">
        <v>54</v>
      </c>
      <c r="AF841" s="23" t="s">
        <v>54</v>
      </c>
      <c r="AG841" s="23" t="s">
        <v>54</v>
      </c>
      <c r="AH841" s="23" t="s">
        <v>54</v>
      </c>
      <c r="AI841" s="23" t="s">
        <v>54</v>
      </c>
      <c r="AJ841">
        <v>0</v>
      </c>
      <c r="AK841">
        <v>0</v>
      </c>
      <c r="AL841">
        <v>0</v>
      </c>
      <c r="AM841">
        <v>0</v>
      </c>
      <c r="AN841" s="23" t="e">
        <v>#DIV/0!</v>
      </c>
      <c r="AO841" s="23" t="e">
        <v>#DIV/0!</v>
      </c>
      <c r="AP841" s="23" t="e">
        <v>#DIV/0!</v>
      </c>
      <c r="AQ841" s="23" t="e">
        <v>#DIV/0!</v>
      </c>
      <c r="AR841" s="35">
        <v>0</v>
      </c>
      <c r="AS841" s="35">
        <v>0</v>
      </c>
      <c r="AT841" s="35">
        <v>0</v>
      </c>
      <c r="AU841" s="31" t="str">
        <f t="shared" si="16"/>
        <v>库存为0</v>
      </c>
      <c r="AV841" s="36" t="str">
        <f>IFERROR(时间!$B$4+AU841,"上周无销量")</f>
        <v>上周无销量</v>
      </c>
    </row>
    <row r="842" spans="1:48">
      <c r="A842" s="21" t="s">
        <v>1651</v>
      </c>
      <c r="B842" t="s">
        <v>1652</v>
      </c>
      <c r="C842" t="s">
        <v>1632</v>
      </c>
      <c r="D842" s="31">
        <v>0</v>
      </c>
      <c r="E842" s="31">
        <v>0</v>
      </c>
      <c r="F842" s="31">
        <v>0</v>
      </c>
      <c r="G842" s="31">
        <v>0</v>
      </c>
      <c r="H842" s="32">
        <v>0</v>
      </c>
      <c r="I842">
        <v>0</v>
      </c>
      <c r="J842" s="33">
        <v>0</v>
      </c>
      <c r="K842" s="33">
        <v>0</v>
      </c>
      <c r="L842" s="33">
        <v>0</v>
      </c>
      <c r="M842">
        <v>0</v>
      </c>
      <c r="N842">
        <v>0</v>
      </c>
      <c r="O842">
        <v>0</v>
      </c>
      <c r="P842" t="s">
        <v>54</v>
      </c>
      <c r="Q842" t="s">
        <v>54</v>
      </c>
      <c r="R842" t="s">
        <v>54</v>
      </c>
      <c r="S842" t="s">
        <v>54</v>
      </c>
      <c r="T842" t="s">
        <v>54</v>
      </c>
      <c r="U842" t="s">
        <v>54</v>
      </c>
      <c r="V842" t="s">
        <v>54</v>
      </c>
      <c r="W842" t="s">
        <v>54</v>
      </c>
      <c r="X842" s="23" t="s">
        <v>54</v>
      </c>
      <c r="Y842" s="23" t="s">
        <v>54</v>
      </c>
      <c r="Z842" s="23" t="s">
        <v>54</v>
      </c>
      <c r="AA842" s="23" t="s">
        <v>54</v>
      </c>
      <c r="AB842" t="s">
        <v>54</v>
      </c>
      <c r="AC842" t="s">
        <v>54</v>
      </c>
      <c r="AD842" t="s">
        <v>54</v>
      </c>
      <c r="AE842" t="s">
        <v>54</v>
      </c>
      <c r="AF842" s="23" t="s">
        <v>54</v>
      </c>
      <c r="AG842" s="23" t="s">
        <v>54</v>
      </c>
      <c r="AH842" s="23" t="s">
        <v>54</v>
      </c>
      <c r="AI842" s="23" t="s">
        <v>54</v>
      </c>
      <c r="AJ842">
        <v>0</v>
      </c>
      <c r="AK842">
        <v>0</v>
      </c>
      <c r="AL842">
        <v>0</v>
      </c>
      <c r="AM842">
        <v>0</v>
      </c>
      <c r="AN842" s="23" t="e">
        <v>#DIV/0!</v>
      </c>
      <c r="AO842" s="23" t="e">
        <v>#DIV/0!</v>
      </c>
      <c r="AP842" s="23" t="e">
        <v>#DIV/0!</v>
      </c>
      <c r="AQ842" s="23" t="e">
        <v>#DIV/0!</v>
      </c>
      <c r="AR842" s="35">
        <v>0</v>
      </c>
      <c r="AS842" s="35">
        <v>0</v>
      </c>
      <c r="AT842" s="35">
        <v>0</v>
      </c>
      <c r="AU842" s="31" t="str">
        <f t="shared" si="16"/>
        <v>库存为0</v>
      </c>
      <c r="AV842" s="36" t="str">
        <f>IFERROR(时间!$B$4+AU842,"上周无销量")</f>
        <v>上周无销量</v>
      </c>
    </row>
    <row r="843" spans="1:48">
      <c r="A843" s="21" t="s">
        <v>1653</v>
      </c>
      <c r="B843" t="s">
        <v>1654</v>
      </c>
      <c r="C843" t="s">
        <v>1632</v>
      </c>
      <c r="D843" s="31">
        <v>0</v>
      </c>
      <c r="E843" s="31">
        <v>0</v>
      </c>
      <c r="F843" s="31">
        <v>0</v>
      </c>
      <c r="G843" s="31">
        <v>0</v>
      </c>
      <c r="H843" s="32">
        <v>0</v>
      </c>
      <c r="I843">
        <v>0</v>
      </c>
      <c r="J843" s="33">
        <v>0</v>
      </c>
      <c r="K843" s="33">
        <v>0</v>
      </c>
      <c r="L843" s="33">
        <v>0</v>
      </c>
      <c r="M843">
        <v>0</v>
      </c>
      <c r="N843">
        <v>0</v>
      </c>
      <c r="O843">
        <v>0</v>
      </c>
      <c r="P843" t="s">
        <v>54</v>
      </c>
      <c r="Q843" t="s">
        <v>54</v>
      </c>
      <c r="R843" t="s">
        <v>54</v>
      </c>
      <c r="S843" t="s">
        <v>54</v>
      </c>
      <c r="T843" t="s">
        <v>54</v>
      </c>
      <c r="U843" t="s">
        <v>54</v>
      </c>
      <c r="V843" t="s">
        <v>54</v>
      </c>
      <c r="W843" t="s">
        <v>54</v>
      </c>
      <c r="X843" s="23" t="s">
        <v>54</v>
      </c>
      <c r="Y843" s="23" t="s">
        <v>54</v>
      </c>
      <c r="Z843" s="23" t="s">
        <v>54</v>
      </c>
      <c r="AA843" s="23" t="s">
        <v>54</v>
      </c>
      <c r="AB843" t="s">
        <v>54</v>
      </c>
      <c r="AC843" t="s">
        <v>54</v>
      </c>
      <c r="AD843" t="s">
        <v>54</v>
      </c>
      <c r="AE843" t="s">
        <v>54</v>
      </c>
      <c r="AF843" s="23" t="s">
        <v>54</v>
      </c>
      <c r="AG843" s="23" t="s">
        <v>54</v>
      </c>
      <c r="AH843" s="23" t="s">
        <v>54</v>
      </c>
      <c r="AI843" s="23" t="s">
        <v>54</v>
      </c>
      <c r="AJ843">
        <v>0</v>
      </c>
      <c r="AK843">
        <v>0</v>
      </c>
      <c r="AL843">
        <v>0</v>
      </c>
      <c r="AM843">
        <v>0</v>
      </c>
      <c r="AN843" s="23" t="e">
        <v>#DIV/0!</v>
      </c>
      <c r="AO843" s="23" t="e">
        <v>#DIV/0!</v>
      </c>
      <c r="AP843" s="23" t="e">
        <v>#DIV/0!</v>
      </c>
      <c r="AQ843" s="23" t="e">
        <v>#DIV/0!</v>
      </c>
      <c r="AR843" s="35">
        <v>0</v>
      </c>
      <c r="AS843" s="35">
        <v>0</v>
      </c>
      <c r="AT843" s="35">
        <v>0</v>
      </c>
      <c r="AU843" s="31" t="str">
        <f t="shared" si="16"/>
        <v>库存为0</v>
      </c>
      <c r="AV843" s="36" t="str">
        <f>IFERROR(时间!$B$4+AU843,"上周无销量")</f>
        <v>上周无销量</v>
      </c>
    </row>
    <row r="844" spans="1:48">
      <c r="A844" s="21" t="s">
        <v>1655</v>
      </c>
      <c r="B844" t="s">
        <v>1656</v>
      </c>
      <c r="C844" t="s">
        <v>1632</v>
      </c>
      <c r="D844" s="31">
        <v>0</v>
      </c>
      <c r="E844" s="31">
        <v>0</v>
      </c>
      <c r="F844" s="31">
        <v>0</v>
      </c>
      <c r="G844" s="31">
        <v>0</v>
      </c>
      <c r="H844" s="32">
        <v>0</v>
      </c>
      <c r="I844">
        <v>0</v>
      </c>
      <c r="J844" s="33">
        <v>0</v>
      </c>
      <c r="K844" s="33">
        <v>0</v>
      </c>
      <c r="L844" s="33">
        <v>0</v>
      </c>
      <c r="M844">
        <v>0</v>
      </c>
      <c r="N844">
        <v>0</v>
      </c>
      <c r="O844">
        <v>0</v>
      </c>
      <c r="P844" t="s">
        <v>54</v>
      </c>
      <c r="Q844" t="s">
        <v>54</v>
      </c>
      <c r="R844" t="s">
        <v>54</v>
      </c>
      <c r="S844" t="s">
        <v>54</v>
      </c>
      <c r="T844" t="s">
        <v>54</v>
      </c>
      <c r="U844" t="s">
        <v>54</v>
      </c>
      <c r="V844" t="s">
        <v>54</v>
      </c>
      <c r="W844" t="s">
        <v>54</v>
      </c>
      <c r="X844" s="23" t="s">
        <v>54</v>
      </c>
      <c r="Y844" s="23" t="s">
        <v>54</v>
      </c>
      <c r="Z844" s="23" t="s">
        <v>54</v>
      </c>
      <c r="AA844" s="23" t="s">
        <v>54</v>
      </c>
      <c r="AB844" t="s">
        <v>54</v>
      </c>
      <c r="AC844" t="s">
        <v>54</v>
      </c>
      <c r="AD844" t="s">
        <v>54</v>
      </c>
      <c r="AE844" t="s">
        <v>54</v>
      </c>
      <c r="AF844" s="23" t="s">
        <v>54</v>
      </c>
      <c r="AG844" s="23" t="s">
        <v>54</v>
      </c>
      <c r="AH844" s="23" t="s">
        <v>54</v>
      </c>
      <c r="AI844" s="23" t="s">
        <v>54</v>
      </c>
      <c r="AJ844">
        <v>0</v>
      </c>
      <c r="AK844">
        <v>0</v>
      </c>
      <c r="AL844">
        <v>0</v>
      </c>
      <c r="AM844">
        <v>0</v>
      </c>
      <c r="AN844" s="23" t="e">
        <v>#DIV/0!</v>
      </c>
      <c r="AO844" s="23" t="e">
        <v>#DIV/0!</v>
      </c>
      <c r="AP844" s="23" t="e">
        <v>#DIV/0!</v>
      </c>
      <c r="AQ844" s="23" t="e">
        <v>#DIV/0!</v>
      </c>
      <c r="AR844" s="35">
        <v>0</v>
      </c>
      <c r="AS844" s="35">
        <v>0</v>
      </c>
      <c r="AT844" s="35">
        <v>0</v>
      </c>
      <c r="AU844" s="31" t="str">
        <f t="shared" si="16"/>
        <v>库存为0</v>
      </c>
      <c r="AV844" s="36" t="str">
        <f>IFERROR(时间!$B$4+AU844,"上周无销量")</f>
        <v>上周无销量</v>
      </c>
    </row>
    <row r="845" spans="1:48">
      <c r="A845" s="21" t="s">
        <v>1657</v>
      </c>
      <c r="B845" t="s">
        <v>1658</v>
      </c>
      <c r="C845" t="s">
        <v>1659</v>
      </c>
      <c r="D845" s="31">
        <v>0</v>
      </c>
      <c r="E845" s="31">
        <v>0</v>
      </c>
      <c r="F845" s="31">
        <v>0</v>
      </c>
      <c r="G845" s="31">
        <v>0</v>
      </c>
      <c r="H845" s="32">
        <v>0</v>
      </c>
      <c r="I845">
        <v>0</v>
      </c>
      <c r="J845" s="33">
        <v>0</v>
      </c>
      <c r="K845" s="33">
        <v>0</v>
      </c>
      <c r="L845" s="33">
        <v>0</v>
      </c>
      <c r="M845">
        <v>0</v>
      </c>
      <c r="N845">
        <v>0</v>
      </c>
      <c r="O845">
        <v>0</v>
      </c>
      <c r="P845" t="s">
        <v>54</v>
      </c>
      <c r="Q845" t="s">
        <v>54</v>
      </c>
      <c r="R845" t="s">
        <v>54</v>
      </c>
      <c r="S845" t="s">
        <v>54</v>
      </c>
      <c r="T845" t="s">
        <v>54</v>
      </c>
      <c r="U845" t="s">
        <v>54</v>
      </c>
      <c r="V845" t="s">
        <v>54</v>
      </c>
      <c r="W845" t="s">
        <v>54</v>
      </c>
      <c r="X845" s="23" t="s">
        <v>54</v>
      </c>
      <c r="Y845" s="23" t="s">
        <v>54</v>
      </c>
      <c r="Z845" s="23" t="s">
        <v>54</v>
      </c>
      <c r="AA845" s="23" t="s">
        <v>54</v>
      </c>
      <c r="AB845" t="s">
        <v>54</v>
      </c>
      <c r="AC845" t="s">
        <v>54</v>
      </c>
      <c r="AD845" t="s">
        <v>54</v>
      </c>
      <c r="AE845" t="s">
        <v>54</v>
      </c>
      <c r="AF845" s="23" t="s">
        <v>54</v>
      </c>
      <c r="AG845" s="23" t="s">
        <v>54</v>
      </c>
      <c r="AH845" s="23" t="s">
        <v>54</v>
      </c>
      <c r="AI845" s="23" t="s">
        <v>54</v>
      </c>
      <c r="AJ845">
        <v>0</v>
      </c>
      <c r="AK845">
        <v>0</v>
      </c>
      <c r="AL845">
        <v>0</v>
      </c>
      <c r="AM845">
        <v>0</v>
      </c>
      <c r="AN845" s="23" t="e">
        <v>#DIV/0!</v>
      </c>
      <c r="AO845" s="23" t="e">
        <v>#DIV/0!</v>
      </c>
      <c r="AP845" s="23" t="e">
        <v>#DIV/0!</v>
      </c>
      <c r="AQ845" s="23" t="e">
        <v>#DIV/0!</v>
      </c>
      <c r="AR845" s="35">
        <v>0</v>
      </c>
      <c r="AS845" s="35">
        <v>0</v>
      </c>
      <c r="AT845" s="35">
        <v>0</v>
      </c>
      <c r="AU845" s="31" t="str">
        <f t="shared" si="16"/>
        <v>库存为0</v>
      </c>
      <c r="AV845" s="36" t="str">
        <f>IFERROR(时间!$B$4+AU845,"上周无销量")</f>
        <v>上周无销量</v>
      </c>
    </row>
    <row r="846" spans="1:48">
      <c r="A846" s="21" t="s">
        <v>1660</v>
      </c>
      <c r="B846" t="s">
        <v>1661</v>
      </c>
      <c r="C846" t="s">
        <v>1659</v>
      </c>
      <c r="D846" s="31">
        <v>0</v>
      </c>
      <c r="E846" s="31">
        <v>0</v>
      </c>
      <c r="F846" s="31">
        <v>0</v>
      </c>
      <c r="G846" s="31">
        <v>0</v>
      </c>
      <c r="H846" s="32">
        <v>0</v>
      </c>
      <c r="I846">
        <v>0</v>
      </c>
      <c r="J846" s="33">
        <v>0</v>
      </c>
      <c r="K846" s="33">
        <v>0</v>
      </c>
      <c r="L846" s="33">
        <v>0</v>
      </c>
      <c r="M846">
        <v>0</v>
      </c>
      <c r="N846">
        <v>0</v>
      </c>
      <c r="O846">
        <v>0</v>
      </c>
      <c r="P846" t="s">
        <v>54</v>
      </c>
      <c r="Q846" t="s">
        <v>54</v>
      </c>
      <c r="R846" t="s">
        <v>54</v>
      </c>
      <c r="S846" t="s">
        <v>54</v>
      </c>
      <c r="T846" t="s">
        <v>54</v>
      </c>
      <c r="U846" t="s">
        <v>54</v>
      </c>
      <c r="V846" t="s">
        <v>54</v>
      </c>
      <c r="W846" t="s">
        <v>54</v>
      </c>
      <c r="X846" s="23" t="s">
        <v>54</v>
      </c>
      <c r="Y846" s="23" t="s">
        <v>54</v>
      </c>
      <c r="Z846" s="23" t="s">
        <v>54</v>
      </c>
      <c r="AA846" s="23" t="s">
        <v>54</v>
      </c>
      <c r="AB846" t="s">
        <v>54</v>
      </c>
      <c r="AC846" t="s">
        <v>54</v>
      </c>
      <c r="AD846" t="s">
        <v>54</v>
      </c>
      <c r="AE846" t="s">
        <v>54</v>
      </c>
      <c r="AF846" s="23" t="s">
        <v>54</v>
      </c>
      <c r="AG846" s="23" t="s">
        <v>54</v>
      </c>
      <c r="AH846" s="23" t="s">
        <v>54</v>
      </c>
      <c r="AI846" s="23" t="s">
        <v>54</v>
      </c>
      <c r="AJ846">
        <v>0</v>
      </c>
      <c r="AK846">
        <v>0</v>
      </c>
      <c r="AL846">
        <v>0</v>
      </c>
      <c r="AM846">
        <v>0</v>
      </c>
      <c r="AN846" s="23" t="e">
        <v>#DIV/0!</v>
      </c>
      <c r="AO846" s="23" t="e">
        <v>#DIV/0!</v>
      </c>
      <c r="AP846" s="23" t="e">
        <v>#DIV/0!</v>
      </c>
      <c r="AQ846" s="23" t="e">
        <v>#DIV/0!</v>
      </c>
      <c r="AR846" s="35">
        <v>0</v>
      </c>
      <c r="AS846" s="35">
        <v>0</v>
      </c>
      <c r="AT846" s="35">
        <v>0</v>
      </c>
      <c r="AU846" s="31" t="str">
        <f t="shared" si="16"/>
        <v>库存为0</v>
      </c>
      <c r="AV846" s="36" t="str">
        <f>IFERROR(时间!$B$4+AU846,"上周无销量")</f>
        <v>上周无销量</v>
      </c>
    </row>
    <row r="847" spans="1:48">
      <c r="A847" s="21" t="s">
        <v>1662</v>
      </c>
      <c r="B847" t="s">
        <v>1663</v>
      </c>
      <c r="C847" t="s">
        <v>1659</v>
      </c>
      <c r="D847" s="31">
        <v>0</v>
      </c>
      <c r="E847" s="31">
        <v>0</v>
      </c>
      <c r="F847" s="31">
        <v>0</v>
      </c>
      <c r="G847" s="31">
        <v>0</v>
      </c>
      <c r="H847" s="32">
        <v>0</v>
      </c>
      <c r="I847">
        <v>0</v>
      </c>
      <c r="J847" s="33">
        <v>0</v>
      </c>
      <c r="K847" s="33">
        <v>0</v>
      </c>
      <c r="L847" s="33">
        <v>0</v>
      </c>
      <c r="M847">
        <v>0</v>
      </c>
      <c r="N847">
        <v>0</v>
      </c>
      <c r="O847">
        <v>0</v>
      </c>
      <c r="P847" t="s">
        <v>54</v>
      </c>
      <c r="Q847" t="s">
        <v>54</v>
      </c>
      <c r="R847" t="s">
        <v>54</v>
      </c>
      <c r="S847" t="s">
        <v>54</v>
      </c>
      <c r="T847" t="s">
        <v>54</v>
      </c>
      <c r="U847" t="s">
        <v>54</v>
      </c>
      <c r="V847" t="s">
        <v>54</v>
      </c>
      <c r="W847" t="s">
        <v>54</v>
      </c>
      <c r="X847" s="23" t="s">
        <v>54</v>
      </c>
      <c r="Y847" s="23" t="s">
        <v>54</v>
      </c>
      <c r="Z847" s="23" t="s">
        <v>54</v>
      </c>
      <c r="AA847" s="23" t="s">
        <v>54</v>
      </c>
      <c r="AB847" t="s">
        <v>54</v>
      </c>
      <c r="AC847" t="s">
        <v>54</v>
      </c>
      <c r="AD847" t="s">
        <v>54</v>
      </c>
      <c r="AE847" t="s">
        <v>54</v>
      </c>
      <c r="AF847" s="23" t="s">
        <v>54</v>
      </c>
      <c r="AG847" s="23" t="s">
        <v>54</v>
      </c>
      <c r="AH847" s="23" t="s">
        <v>54</v>
      </c>
      <c r="AI847" s="23" t="s">
        <v>54</v>
      </c>
      <c r="AJ847">
        <v>0</v>
      </c>
      <c r="AK847">
        <v>0</v>
      </c>
      <c r="AL847">
        <v>0</v>
      </c>
      <c r="AM847">
        <v>0</v>
      </c>
      <c r="AN847" s="23" t="e">
        <v>#DIV/0!</v>
      </c>
      <c r="AO847" s="23" t="e">
        <v>#DIV/0!</v>
      </c>
      <c r="AP847" s="23" t="e">
        <v>#DIV/0!</v>
      </c>
      <c r="AQ847" s="23" t="e">
        <v>#DIV/0!</v>
      </c>
      <c r="AR847" s="35">
        <v>0</v>
      </c>
      <c r="AS847" s="35">
        <v>0</v>
      </c>
      <c r="AT847" s="35">
        <v>0</v>
      </c>
      <c r="AU847" s="31" t="str">
        <f t="shared" si="16"/>
        <v>库存为0</v>
      </c>
      <c r="AV847" s="36" t="str">
        <f>IFERROR(时间!$B$4+AU847,"上周无销量")</f>
        <v>上周无销量</v>
      </c>
    </row>
    <row r="848" spans="1:48">
      <c r="A848" s="21" t="s">
        <v>1664</v>
      </c>
      <c r="B848" t="s">
        <v>1665</v>
      </c>
      <c r="C848" t="s">
        <v>1659</v>
      </c>
      <c r="D848" s="31">
        <v>0</v>
      </c>
      <c r="E848" s="31">
        <v>0</v>
      </c>
      <c r="F848" s="31">
        <v>0</v>
      </c>
      <c r="G848" s="31">
        <v>0</v>
      </c>
      <c r="H848" s="32">
        <v>0</v>
      </c>
      <c r="I848">
        <v>0</v>
      </c>
      <c r="J848" s="33">
        <v>0</v>
      </c>
      <c r="K848" s="33">
        <v>0</v>
      </c>
      <c r="L848" s="33">
        <v>0</v>
      </c>
      <c r="M848">
        <v>0</v>
      </c>
      <c r="N848">
        <v>0</v>
      </c>
      <c r="O848">
        <v>0</v>
      </c>
      <c r="P848" t="s">
        <v>54</v>
      </c>
      <c r="Q848" t="s">
        <v>54</v>
      </c>
      <c r="R848" t="s">
        <v>54</v>
      </c>
      <c r="S848" t="s">
        <v>54</v>
      </c>
      <c r="T848" t="s">
        <v>54</v>
      </c>
      <c r="U848" t="s">
        <v>54</v>
      </c>
      <c r="V848" t="s">
        <v>54</v>
      </c>
      <c r="W848" t="s">
        <v>54</v>
      </c>
      <c r="X848" s="23" t="s">
        <v>54</v>
      </c>
      <c r="Y848" s="23" t="s">
        <v>54</v>
      </c>
      <c r="Z848" s="23" t="s">
        <v>54</v>
      </c>
      <c r="AA848" s="23" t="s">
        <v>54</v>
      </c>
      <c r="AB848" t="s">
        <v>54</v>
      </c>
      <c r="AC848" t="s">
        <v>54</v>
      </c>
      <c r="AD848" t="s">
        <v>54</v>
      </c>
      <c r="AE848" t="s">
        <v>54</v>
      </c>
      <c r="AF848" s="23" t="s">
        <v>54</v>
      </c>
      <c r="AG848" s="23" t="s">
        <v>54</v>
      </c>
      <c r="AH848" s="23" t="s">
        <v>54</v>
      </c>
      <c r="AI848" s="23" t="s">
        <v>54</v>
      </c>
      <c r="AJ848">
        <v>0</v>
      </c>
      <c r="AK848">
        <v>0</v>
      </c>
      <c r="AL848">
        <v>0</v>
      </c>
      <c r="AM848">
        <v>0</v>
      </c>
      <c r="AN848" s="23" t="e">
        <v>#DIV/0!</v>
      </c>
      <c r="AO848" s="23" t="e">
        <v>#DIV/0!</v>
      </c>
      <c r="AP848" s="23" t="e">
        <v>#DIV/0!</v>
      </c>
      <c r="AQ848" s="23" t="e">
        <v>#DIV/0!</v>
      </c>
      <c r="AR848" s="35">
        <v>0</v>
      </c>
      <c r="AS848" s="35">
        <v>0</v>
      </c>
      <c r="AT848" s="35">
        <v>0</v>
      </c>
      <c r="AU848" s="31" t="str">
        <f t="shared" si="16"/>
        <v>库存为0</v>
      </c>
      <c r="AV848" s="36" t="str">
        <f>IFERROR(时间!$B$4+AU848,"上周无销量")</f>
        <v>上周无销量</v>
      </c>
    </row>
    <row r="849" spans="1:48">
      <c r="A849" s="21" t="s">
        <v>1666</v>
      </c>
      <c r="B849" t="s">
        <v>1667</v>
      </c>
      <c r="C849" t="s">
        <v>1659</v>
      </c>
      <c r="D849" s="31">
        <v>0</v>
      </c>
      <c r="E849" s="31">
        <v>0</v>
      </c>
      <c r="F849" s="31">
        <v>0</v>
      </c>
      <c r="G849" s="31">
        <v>0</v>
      </c>
      <c r="H849" s="32">
        <v>0</v>
      </c>
      <c r="I849">
        <v>0</v>
      </c>
      <c r="J849" s="33">
        <v>0</v>
      </c>
      <c r="K849" s="33">
        <v>0</v>
      </c>
      <c r="L849" s="33">
        <v>0</v>
      </c>
      <c r="M849">
        <v>0</v>
      </c>
      <c r="N849">
        <v>0</v>
      </c>
      <c r="O849">
        <v>0</v>
      </c>
      <c r="P849" t="s">
        <v>54</v>
      </c>
      <c r="Q849" t="s">
        <v>54</v>
      </c>
      <c r="R849" t="s">
        <v>54</v>
      </c>
      <c r="S849" t="s">
        <v>54</v>
      </c>
      <c r="T849" t="s">
        <v>54</v>
      </c>
      <c r="U849" t="s">
        <v>54</v>
      </c>
      <c r="V849" t="s">
        <v>54</v>
      </c>
      <c r="W849" t="s">
        <v>54</v>
      </c>
      <c r="X849" s="23" t="s">
        <v>54</v>
      </c>
      <c r="Y849" s="23" t="s">
        <v>54</v>
      </c>
      <c r="Z849" s="23" t="s">
        <v>54</v>
      </c>
      <c r="AA849" s="23" t="s">
        <v>54</v>
      </c>
      <c r="AB849" t="s">
        <v>54</v>
      </c>
      <c r="AC849" t="s">
        <v>54</v>
      </c>
      <c r="AD849" t="s">
        <v>54</v>
      </c>
      <c r="AE849" t="s">
        <v>54</v>
      </c>
      <c r="AF849" s="23" t="s">
        <v>54</v>
      </c>
      <c r="AG849" s="23" t="s">
        <v>54</v>
      </c>
      <c r="AH849" s="23" t="s">
        <v>54</v>
      </c>
      <c r="AI849" s="23" t="s">
        <v>54</v>
      </c>
      <c r="AJ849">
        <v>0</v>
      </c>
      <c r="AK849">
        <v>0</v>
      </c>
      <c r="AL849">
        <v>0</v>
      </c>
      <c r="AM849">
        <v>0</v>
      </c>
      <c r="AN849" s="23" t="e">
        <v>#DIV/0!</v>
      </c>
      <c r="AO849" s="23" t="e">
        <v>#DIV/0!</v>
      </c>
      <c r="AP849" s="23" t="e">
        <v>#DIV/0!</v>
      </c>
      <c r="AQ849" s="23" t="e">
        <v>#DIV/0!</v>
      </c>
      <c r="AR849" s="35">
        <v>0</v>
      </c>
      <c r="AS849" s="35">
        <v>0</v>
      </c>
      <c r="AT849" s="35">
        <v>0</v>
      </c>
      <c r="AU849" s="31" t="str">
        <f t="shared" si="16"/>
        <v>库存为0</v>
      </c>
      <c r="AV849" s="36" t="str">
        <f>IFERROR(时间!$B$4+AU849,"上周无销量")</f>
        <v>上周无销量</v>
      </c>
    </row>
    <row r="850" spans="1:48">
      <c r="A850" s="21" t="s">
        <v>1668</v>
      </c>
      <c r="B850" t="s">
        <v>1669</v>
      </c>
      <c r="C850" t="s">
        <v>1659</v>
      </c>
      <c r="D850" s="31">
        <v>0</v>
      </c>
      <c r="E850" s="31">
        <v>0</v>
      </c>
      <c r="F850" s="31">
        <v>0</v>
      </c>
      <c r="G850" s="31">
        <v>0</v>
      </c>
      <c r="H850" s="32">
        <v>0</v>
      </c>
      <c r="I850">
        <v>0</v>
      </c>
      <c r="J850" s="33">
        <v>0</v>
      </c>
      <c r="K850" s="33">
        <v>0</v>
      </c>
      <c r="L850" s="33">
        <v>0</v>
      </c>
      <c r="M850">
        <v>0</v>
      </c>
      <c r="N850">
        <v>0</v>
      </c>
      <c r="O850">
        <v>0</v>
      </c>
      <c r="P850" t="s">
        <v>54</v>
      </c>
      <c r="Q850" t="s">
        <v>54</v>
      </c>
      <c r="R850" t="s">
        <v>54</v>
      </c>
      <c r="S850" t="s">
        <v>54</v>
      </c>
      <c r="T850" t="s">
        <v>54</v>
      </c>
      <c r="U850" t="s">
        <v>54</v>
      </c>
      <c r="V850" t="s">
        <v>54</v>
      </c>
      <c r="W850" t="s">
        <v>54</v>
      </c>
      <c r="X850" s="23" t="s">
        <v>54</v>
      </c>
      <c r="Y850" s="23" t="s">
        <v>54</v>
      </c>
      <c r="Z850" s="23" t="s">
        <v>54</v>
      </c>
      <c r="AA850" s="23" t="s">
        <v>54</v>
      </c>
      <c r="AB850" t="s">
        <v>54</v>
      </c>
      <c r="AC850" t="s">
        <v>54</v>
      </c>
      <c r="AD850" t="s">
        <v>54</v>
      </c>
      <c r="AE850" t="s">
        <v>54</v>
      </c>
      <c r="AF850" s="23" t="s">
        <v>54</v>
      </c>
      <c r="AG850" s="23" t="s">
        <v>54</v>
      </c>
      <c r="AH850" s="23" t="s">
        <v>54</v>
      </c>
      <c r="AI850" s="23" t="s">
        <v>54</v>
      </c>
      <c r="AJ850">
        <v>0</v>
      </c>
      <c r="AK850">
        <v>0</v>
      </c>
      <c r="AL850">
        <v>0</v>
      </c>
      <c r="AM850">
        <v>0</v>
      </c>
      <c r="AN850" s="23" t="e">
        <v>#DIV/0!</v>
      </c>
      <c r="AO850" s="23" t="e">
        <v>#DIV/0!</v>
      </c>
      <c r="AP850" s="23" t="e">
        <v>#DIV/0!</v>
      </c>
      <c r="AQ850" s="23" t="e">
        <v>#DIV/0!</v>
      </c>
      <c r="AR850" s="35">
        <v>0</v>
      </c>
      <c r="AS850" s="35">
        <v>0</v>
      </c>
      <c r="AT850" s="35">
        <v>0</v>
      </c>
      <c r="AU850" s="31" t="str">
        <f t="shared" si="16"/>
        <v>库存为0</v>
      </c>
      <c r="AV850" s="36" t="str">
        <f>IFERROR(时间!$B$4+AU850,"上周无销量")</f>
        <v>上周无销量</v>
      </c>
    </row>
    <row r="851" spans="1:48">
      <c r="A851" s="21" t="s">
        <v>1670</v>
      </c>
      <c r="B851" t="s">
        <v>1671</v>
      </c>
      <c r="C851" t="s">
        <v>1659</v>
      </c>
      <c r="D851" s="31">
        <v>0</v>
      </c>
      <c r="E851" s="31">
        <v>0</v>
      </c>
      <c r="F851" s="31">
        <v>0</v>
      </c>
      <c r="G851" s="31">
        <v>0</v>
      </c>
      <c r="H851" s="32">
        <v>0</v>
      </c>
      <c r="I851">
        <v>0</v>
      </c>
      <c r="J851" s="33">
        <v>0</v>
      </c>
      <c r="K851" s="33">
        <v>0</v>
      </c>
      <c r="L851" s="33">
        <v>0</v>
      </c>
      <c r="M851">
        <v>0</v>
      </c>
      <c r="N851">
        <v>0</v>
      </c>
      <c r="O851">
        <v>0</v>
      </c>
      <c r="P851" t="s">
        <v>54</v>
      </c>
      <c r="Q851" t="s">
        <v>54</v>
      </c>
      <c r="R851" t="s">
        <v>54</v>
      </c>
      <c r="S851" t="s">
        <v>54</v>
      </c>
      <c r="T851" t="s">
        <v>54</v>
      </c>
      <c r="U851" t="s">
        <v>54</v>
      </c>
      <c r="V851" t="s">
        <v>54</v>
      </c>
      <c r="W851" t="s">
        <v>54</v>
      </c>
      <c r="X851" s="23" t="s">
        <v>54</v>
      </c>
      <c r="Y851" s="23" t="s">
        <v>54</v>
      </c>
      <c r="Z851" s="23" t="s">
        <v>54</v>
      </c>
      <c r="AA851" s="23" t="s">
        <v>54</v>
      </c>
      <c r="AB851" t="s">
        <v>54</v>
      </c>
      <c r="AC851" t="s">
        <v>54</v>
      </c>
      <c r="AD851" t="s">
        <v>54</v>
      </c>
      <c r="AE851" t="s">
        <v>54</v>
      </c>
      <c r="AF851" s="23" t="s">
        <v>54</v>
      </c>
      <c r="AG851" s="23" t="s">
        <v>54</v>
      </c>
      <c r="AH851" s="23" t="s">
        <v>54</v>
      </c>
      <c r="AI851" s="23" t="s">
        <v>54</v>
      </c>
      <c r="AJ851">
        <v>0</v>
      </c>
      <c r="AK851">
        <v>0</v>
      </c>
      <c r="AL851">
        <v>0</v>
      </c>
      <c r="AM851">
        <v>0</v>
      </c>
      <c r="AN851" s="23" t="e">
        <v>#DIV/0!</v>
      </c>
      <c r="AO851" s="23" t="e">
        <v>#DIV/0!</v>
      </c>
      <c r="AP851" s="23" t="e">
        <v>#DIV/0!</v>
      </c>
      <c r="AQ851" s="23" t="e">
        <v>#DIV/0!</v>
      </c>
      <c r="AR851" s="35">
        <v>0</v>
      </c>
      <c r="AS851" s="35">
        <v>0</v>
      </c>
      <c r="AT851" s="35">
        <v>0</v>
      </c>
      <c r="AU851" s="31" t="str">
        <f t="shared" si="16"/>
        <v>库存为0</v>
      </c>
      <c r="AV851" s="36" t="str">
        <f>IFERROR(时间!$B$4+AU851,"上周无销量")</f>
        <v>上周无销量</v>
      </c>
    </row>
    <row r="852" spans="1:48">
      <c r="A852" s="21" t="s">
        <v>1672</v>
      </c>
      <c r="B852" t="s">
        <v>1673</v>
      </c>
      <c r="C852" t="s">
        <v>1659</v>
      </c>
      <c r="D852" s="31">
        <v>0</v>
      </c>
      <c r="E852" s="31">
        <v>0</v>
      </c>
      <c r="F852" s="31">
        <v>0</v>
      </c>
      <c r="G852" s="31">
        <v>0</v>
      </c>
      <c r="H852" s="32">
        <v>0</v>
      </c>
      <c r="I852">
        <v>0</v>
      </c>
      <c r="J852" s="33">
        <v>0</v>
      </c>
      <c r="K852" s="33">
        <v>0</v>
      </c>
      <c r="L852" s="33">
        <v>0</v>
      </c>
      <c r="M852">
        <v>0</v>
      </c>
      <c r="N852">
        <v>0</v>
      </c>
      <c r="O852">
        <v>0</v>
      </c>
      <c r="P852" t="s">
        <v>54</v>
      </c>
      <c r="Q852" t="s">
        <v>54</v>
      </c>
      <c r="R852" t="s">
        <v>54</v>
      </c>
      <c r="S852" t="s">
        <v>54</v>
      </c>
      <c r="T852" t="s">
        <v>54</v>
      </c>
      <c r="U852" t="s">
        <v>54</v>
      </c>
      <c r="V852" t="s">
        <v>54</v>
      </c>
      <c r="W852" t="s">
        <v>54</v>
      </c>
      <c r="X852" s="23" t="s">
        <v>54</v>
      </c>
      <c r="Y852" s="23" t="s">
        <v>54</v>
      </c>
      <c r="Z852" s="23" t="s">
        <v>54</v>
      </c>
      <c r="AA852" s="23" t="s">
        <v>54</v>
      </c>
      <c r="AB852" t="s">
        <v>54</v>
      </c>
      <c r="AC852" t="s">
        <v>54</v>
      </c>
      <c r="AD852" t="s">
        <v>54</v>
      </c>
      <c r="AE852" t="s">
        <v>54</v>
      </c>
      <c r="AF852" s="23" t="s">
        <v>54</v>
      </c>
      <c r="AG852" s="23" t="s">
        <v>54</v>
      </c>
      <c r="AH852" s="23" t="s">
        <v>54</v>
      </c>
      <c r="AI852" s="23" t="s">
        <v>54</v>
      </c>
      <c r="AJ852">
        <v>0</v>
      </c>
      <c r="AK852">
        <v>0</v>
      </c>
      <c r="AL852">
        <v>0</v>
      </c>
      <c r="AM852">
        <v>0</v>
      </c>
      <c r="AN852" s="23" t="e">
        <v>#DIV/0!</v>
      </c>
      <c r="AO852" s="23" t="e">
        <v>#DIV/0!</v>
      </c>
      <c r="AP852" s="23" t="e">
        <v>#DIV/0!</v>
      </c>
      <c r="AQ852" s="23" t="e">
        <v>#DIV/0!</v>
      </c>
      <c r="AR852" s="35">
        <v>0</v>
      </c>
      <c r="AS852" s="35">
        <v>0</v>
      </c>
      <c r="AT852" s="35">
        <v>0</v>
      </c>
      <c r="AU852" s="31" t="str">
        <f t="shared" si="16"/>
        <v>库存为0</v>
      </c>
      <c r="AV852" s="36" t="str">
        <f>IFERROR(时间!$B$4+AU852,"上周无销量")</f>
        <v>上周无销量</v>
      </c>
    </row>
    <row r="853" spans="1:48">
      <c r="A853" s="21" t="s">
        <v>1674</v>
      </c>
      <c r="B853" t="s">
        <v>1675</v>
      </c>
      <c r="C853" t="s">
        <v>1659</v>
      </c>
      <c r="D853" s="31">
        <v>0</v>
      </c>
      <c r="E853" s="31">
        <v>0</v>
      </c>
      <c r="F853" s="31">
        <v>0</v>
      </c>
      <c r="G853" s="31">
        <v>0</v>
      </c>
      <c r="H853" s="32">
        <v>0</v>
      </c>
      <c r="I853">
        <v>0</v>
      </c>
      <c r="J853" s="33">
        <v>0</v>
      </c>
      <c r="K853" s="33">
        <v>0</v>
      </c>
      <c r="L853" s="33">
        <v>0</v>
      </c>
      <c r="M853">
        <v>0</v>
      </c>
      <c r="N853">
        <v>0</v>
      </c>
      <c r="O853">
        <v>0</v>
      </c>
      <c r="P853" t="s">
        <v>54</v>
      </c>
      <c r="Q853" t="s">
        <v>54</v>
      </c>
      <c r="R853" t="s">
        <v>54</v>
      </c>
      <c r="S853" t="s">
        <v>54</v>
      </c>
      <c r="T853" t="s">
        <v>54</v>
      </c>
      <c r="U853" t="s">
        <v>54</v>
      </c>
      <c r="V853" t="s">
        <v>54</v>
      </c>
      <c r="W853" t="s">
        <v>54</v>
      </c>
      <c r="X853" s="23" t="s">
        <v>54</v>
      </c>
      <c r="Y853" s="23" t="s">
        <v>54</v>
      </c>
      <c r="Z853" s="23" t="s">
        <v>54</v>
      </c>
      <c r="AA853" s="23" t="s">
        <v>54</v>
      </c>
      <c r="AB853" t="s">
        <v>54</v>
      </c>
      <c r="AC853" t="s">
        <v>54</v>
      </c>
      <c r="AD853" t="s">
        <v>54</v>
      </c>
      <c r="AE853" t="s">
        <v>54</v>
      </c>
      <c r="AF853" s="23" t="s">
        <v>54</v>
      </c>
      <c r="AG853" s="23" t="s">
        <v>54</v>
      </c>
      <c r="AH853" s="23" t="s">
        <v>54</v>
      </c>
      <c r="AI853" s="23" t="s">
        <v>54</v>
      </c>
      <c r="AJ853">
        <v>0</v>
      </c>
      <c r="AK853">
        <v>0</v>
      </c>
      <c r="AL853">
        <v>0</v>
      </c>
      <c r="AM853">
        <v>0</v>
      </c>
      <c r="AN853" s="23" t="e">
        <v>#DIV/0!</v>
      </c>
      <c r="AO853" s="23" t="e">
        <v>#DIV/0!</v>
      </c>
      <c r="AP853" s="23" t="e">
        <v>#DIV/0!</v>
      </c>
      <c r="AQ853" s="23" t="e">
        <v>#DIV/0!</v>
      </c>
      <c r="AR853" s="35">
        <v>0</v>
      </c>
      <c r="AS853" s="35">
        <v>0</v>
      </c>
      <c r="AT853" s="35">
        <v>0</v>
      </c>
      <c r="AU853" s="31" t="str">
        <f t="shared" si="16"/>
        <v>库存为0</v>
      </c>
      <c r="AV853" s="36" t="str">
        <f>IFERROR(时间!$B$4+AU853,"上周无销量")</f>
        <v>上周无销量</v>
      </c>
    </row>
    <row r="854" spans="1:48">
      <c r="A854" s="21" t="s">
        <v>1676</v>
      </c>
      <c r="B854" t="s">
        <v>1677</v>
      </c>
      <c r="C854" t="s">
        <v>1659</v>
      </c>
      <c r="D854" s="31">
        <v>0</v>
      </c>
      <c r="E854" s="31">
        <v>0</v>
      </c>
      <c r="F854" s="31">
        <v>0</v>
      </c>
      <c r="G854" s="31">
        <v>0</v>
      </c>
      <c r="H854" s="32">
        <v>0</v>
      </c>
      <c r="I854">
        <v>0</v>
      </c>
      <c r="J854" s="33">
        <v>0</v>
      </c>
      <c r="K854" s="33">
        <v>0</v>
      </c>
      <c r="L854" s="33">
        <v>0</v>
      </c>
      <c r="M854">
        <v>0</v>
      </c>
      <c r="N854">
        <v>0</v>
      </c>
      <c r="O854">
        <v>0</v>
      </c>
      <c r="P854" t="s">
        <v>54</v>
      </c>
      <c r="Q854" t="s">
        <v>54</v>
      </c>
      <c r="R854" t="s">
        <v>54</v>
      </c>
      <c r="S854" t="s">
        <v>54</v>
      </c>
      <c r="T854" t="s">
        <v>54</v>
      </c>
      <c r="U854" t="s">
        <v>54</v>
      </c>
      <c r="V854" t="s">
        <v>54</v>
      </c>
      <c r="W854" t="s">
        <v>54</v>
      </c>
      <c r="X854" s="23" t="s">
        <v>54</v>
      </c>
      <c r="Y854" s="23" t="s">
        <v>54</v>
      </c>
      <c r="Z854" s="23" t="s">
        <v>54</v>
      </c>
      <c r="AA854" s="23" t="s">
        <v>54</v>
      </c>
      <c r="AB854" t="s">
        <v>54</v>
      </c>
      <c r="AC854" t="s">
        <v>54</v>
      </c>
      <c r="AD854" t="s">
        <v>54</v>
      </c>
      <c r="AE854" t="s">
        <v>54</v>
      </c>
      <c r="AF854" s="23" t="s">
        <v>54</v>
      </c>
      <c r="AG854" s="23" t="s">
        <v>54</v>
      </c>
      <c r="AH854" s="23" t="s">
        <v>54</v>
      </c>
      <c r="AI854" s="23" t="s">
        <v>54</v>
      </c>
      <c r="AJ854">
        <v>0</v>
      </c>
      <c r="AK854">
        <v>0</v>
      </c>
      <c r="AL854">
        <v>0</v>
      </c>
      <c r="AM854">
        <v>0</v>
      </c>
      <c r="AN854" s="23" t="e">
        <v>#DIV/0!</v>
      </c>
      <c r="AO854" s="23" t="e">
        <v>#DIV/0!</v>
      </c>
      <c r="AP854" s="23" t="e">
        <v>#DIV/0!</v>
      </c>
      <c r="AQ854" s="23" t="e">
        <v>#DIV/0!</v>
      </c>
      <c r="AR854" s="35">
        <v>0</v>
      </c>
      <c r="AS854" s="35">
        <v>0</v>
      </c>
      <c r="AT854" s="35">
        <v>0</v>
      </c>
      <c r="AU854" s="31" t="str">
        <f t="shared" si="16"/>
        <v>库存为0</v>
      </c>
      <c r="AV854" s="36" t="str">
        <f>IFERROR(时间!$B$4+AU854,"上周无销量")</f>
        <v>上周无销量</v>
      </c>
    </row>
    <row r="855" spans="1:48">
      <c r="A855" s="21" t="s">
        <v>1678</v>
      </c>
      <c r="B855" t="s">
        <v>1679</v>
      </c>
      <c r="C855" t="s">
        <v>1659</v>
      </c>
      <c r="D855" s="31">
        <v>0</v>
      </c>
      <c r="E855" s="31">
        <v>0</v>
      </c>
      <c r="F855" s="31">
        <v>0</v>
      </c>
      <c r="G855" s="31">
        <v>0</v>
      </c>
      <c r="H855" s="32">
        <v>0</v>
      </c>
      <c r="I855">
        <v>0</v>
      </c>
      <c r="J855" s="33">
        <v>0</v>
      </c>
      <c r="K855" s="33">
        <v>0</v>
      </c>
      <c r="L855" s="33">
        <v>0</v>
      </c>
      <c r="M855">
        <v>0</v>
      </c>
      <c r="N855">
        <v>0</v>
      </c>
      <c r="O855">
        <v>0</v>
      </c>
      <c r="P855" t="s">
        <v>54</v>
      </c>
      <c r="Q855" t="s">
        <v>54</v>
      </c>
      <c r="R855" t="s">
        <v>54</v>
      </c>
      <c r="S855" t="s">
        <v>54</v>
      </c>
      <c r="T855" t="s">
        <v>54</v>
      </c>
      <c r="U855" t="s">
        <v>54</v>
      </c>
      <c r="V855" t="s">
        <v>54</v>
      </c>
      <c r="W855" t="s">
        <v>54</v>
      </c>
      <c r="X855" s="23" t="s">
        <v>54</v>
      </c>
      <c r="Y855" s="23" t="s">
        <v>54</v>
      </c>
      <c r="Z855" s="23" t="s">
        <v>54</v>
      </c>
      <c r="AA855" s="23" t="s">
        <v>54</v>
      </c>
      <c r="AB855" t="s">
        <v>54</v>
      </c>
      <c r="AC855" t="s">
        <v>54</v>
      </c>
      <c r="AD855" t="s">
        <v>54</v>
      </c>
      <c r="AE855" t="s">
        <v>54</v>
      </c>
      <c r="AF855" s="23" t="s">
        <v>54</v>
      </c>
      <c r="AG855" s="23" t="s">
        <v>54</v>
      </c>
      <c r="AH855" s="23" t="s">
        <v>54</v>
      </c>
      <c r="AI855" s="23" t="s">
        <v>54</v>
      </c>
      <c r="AJ855">
        <v>0</v>
      </c>
      <c r="AK855">
        <v>0</v>
      </c>
      <c r="AL855">
        <v>0</v>
      </c>
      <c r="AM855">
        <v>0</v>
      </c>
      <c r="AN855" s="23" t="e">
        <v>#DIV/0!</v>
      </c>
      <c r="AO855" s="23" t="e">
        <v>#DIV/0!</v>
      </c>
      <c r="AP855" s="23" t="e">
        <v>#DIV/0!</v>
      </c>
      <c r="AQ855" s="23" t="e">
        <v>#DIV/0!</v>
      </c>
      <c r="AR855" s="35">
        <v>0</v>
      </c>
      <c r="AS855" s="35">
        <v>0</v>
      </c>
      <c r="AT855" s="35">
        <v>0</v>
      </c>
      <c r="AU855" s="31" t="str">
        <f t="shared" si="16"/>
        <v>库存为0</v>
      </c>
      <c r="AV855" s="36" t="str">
        <f>IFERROR(时间!$B$4+AU855,"上周无销量")</f>
        <v>上周无销量</v>
      </c>
    </row>
    <row r="856" spans="1:48">
      <c r="A856" s="21" t="s">
        <v>1680</v>
      </c>
      <c r="B856" t="s">
        <v>1681</v>
      </c>
      <c r="C856" t="s">
        <v>1659</v>
      </c>
      <c r="D856" s="31">
        <v>0</v>
      </c>
      <c r="E856" s="31">
        <v>0</v>
      </c>
      <c r="F856" s="31">
        <v>0</v>
      </c>
      <c r="G856" s="31">
        <v>0</v>
      </c>
      <c r="H856" s="32">
        <v>0</v>
      </c>
      <c r="I856">
        <v>0</v>
      </c>
      <c r="J856" s="33">
        <v>0</v>
      </c>
      <c r="K856" s="33">
        <v>0</v>
      </c>
      <c r="L856" s="33">
        <v>0</v>
      </c>
      <c r="M856">
        <v>0</v>
      </c>
      <c r="N856">
        <v>0</v>
      </c>
      <c r="O856">
        <v>0</v>
      </c>
      <c r="P856" t="s">
        <v>54</v>
      </c>
      <c r="Q856" t="s">
        <v>54</v>
      </c>
      <c r="R856" t="s">
        <v>54</v>
      </c>
      <c r="S856" t="s">
        <v>54</v>
      </c>
      <c r="T856" t="s">
        <v>54</v>
      </c>
      <c r="U856" t="s">
        <v>54</v>
      </c>
      <c r="V856" t="s">
        <v>54</v>
      </c>
      <c r="W856" t="s">
        <v>54</v>
      </c>
      <c r="X856" s="23" t="s">
        <v>54</v>
      </c>
      <c r="Y856" s="23" t="s">
        <v>54</v>
      </c>
      <c r="Z856" s="23" t="s">
        <v>54</v>
      </c>
      <c r="AA856" s="23" t="s">
        <v>54</v>
      </c>
      <c r="AB856" t="s">
        <v>54</v>
      </c>
      <c r="AC856" t="s">
        <v>54</v>
      </c>
      <c r="AD856" t="s">
        <v>54</v>
      </c>
      <c r="AE856" t="s">
        <v>54</v>
      </c>
      <c r="AF856" s="23" t="s">
        <v>54</v>
      </c>
      <c r="AG856" s="23" t="s">
        <v>54</v>
      </c>
      <c r="AH856" s="23" t="s">
        <v>54</v>
      </c>
      <c r="AI856" s="23" t="s">
        <v>54</v>
      </c>
      <c r="AJ856">
        <v>0</v>
      </c>
      <c r="AK856">
        <v>0</v>
      </c>
      <c r="AL856">
        <v>0</v>
      </c>
      <c r="AM856">
        <v>0</v>
      </c>
      <c r="AN856" s="23" t="e">
        <v>#DIV/0!</v>
      </c>
      <c r="AO856" s="23" t="e">
        <v>#DIV/0!</v>
      </c>
      <c r="AP856" s="23" t="e">
        <v>#DIV/0!</v>
      </c>
      <c r="AQ856" s="23" t="e">
        <v>#DIV/0!</v>
      </c>
      <c r="AR856" s="35">
        <v>0</v>
      </c>
      <c r="AS856" s="35">
        <v>0</v>
      </c>
      <c r="AT856" s="35">
        <v>0</v>
      </c>
      <c r="AU856" s="31" t="str">
        <f t="shared" si="16"/>
        <v>库存为0</v>
      </c>
      <c r="AV856" s="36" t="str">
        <f>IFERROR(时间!$B$4+AU856,"上周无销量")</f>
        <v>上周无销量</v>
      </c>
    </row>
    <row r="857" spans="1:48">
      <c r="A857" s="21" t="s">
        <v>1682</v>
      </c>
      <c r="B857" t="s">
        <v>1683</v>
      </c>
      <c r="C857" t="s">
        <v>1659</v>
      </c>
      <c r="D857" s="31">
        <v>0</v>
      </c>
      <c r="E857" s="31">
        <v>0</v>
      </c>
      <c r="F857" s="31">
        <v>0</v>
      </c>
      <c r="G857" s="31">
        <v>0</v>
      </c>
      <c r="H857" s="32">
        <v>0</v>
      </c>
      <c r="I857">
        <v>0</v>
      </c>
      <c r="J857" s="33">
        <v>0</v>
      </c>
      <c r="K857" s="33">
        <v>0</v>
      </c>
      <c r="L857" s="33">
        <v>0</v>
      </c>
      <c r="M857">
        <v>0</v>
      </c>
      <c r="N857">
        <v>0</v>
      </c>
      <c r="O857">
        <v>0</v>
      </c>
      <c r="P857" t="s">
        <v>54</v>
      </c>
      <c r="Q857" t="s">
        <v>54</v>
      </c>
      <c r="R857" t="s">
        <v>54</v>
      </c>
      <c r="S857" t="s">
        <v>54</v>
      </c>
      <c r="T857" t="s">
        <v>54</v>
      </c>
      <c r="U857" t="s">
        <v>54</v>
      </c>
      <c r="V857" t="s">
        <v>54</v>
      </c>
      <c r="W857" t="s">
        <v>54</v>
      </c>
      <c r="X857" s="23" t="s">
        <v>54</v>
      </c>
      <c r="Y857" s="23" t="s">
        <v>54</v>
      </c>
      <c r="Z857" s="23" t="s">
        <v>54</v>
      </c>
      <c r="AA857" s="23" t="s">
        <v>54</v>
      </c>
      <c r="AB857" t="s">
        <v>54</v>
      </c>
      <c r="AC857" t="s">
        <v>54</v>
      </c>
      <c r="AD857" t="s">
        <v>54</v>
      </c>
      <c r="AE857" t="s">
        <v>54</v>
      </c>
      <c r="AF857" s="23" t="s">
        <v>54</v>
      </c>
      <c r="AG857" s="23" t="s">
        <v>54</v>
      </c>
      <c r="AH857" s="23" t="s">
        <v>54</v>
      </c>
      <c r="AI857" s="23" t="s">
        <v>54</v>
      </c>
      <c r="AJ857">
        <v>0</v>
      </c>
      <c r="AK857">
        <v>0</v>
      </c>
      <c r="AL857">
        <v>0</v>
      </c>
      <c r="AM857">
        <v>0</v>
      </c>
      <c r="AN857" s="23" t="e">
        <v>#DIV/0!</v>
      </c>
      <c r="AO857" s="23" t="e">
        <v>#DIV/0!</v>
      </c>
      <c r="AP857" s="23" t="e">
        <v>#DIV/0!</v>
      </c>
      <c r="AQ857" s="23" t="e">
        <v>#DIV/0!</v>
      </c>
      <c r="AR857" s="35">
        <v>0</v>
      </c>
      <c r="AS857" s="35">
        <v>0</v>
      </c>
      <c r="AT857" s="35">
        <v>0</v>
      </c>
      <c r="AU857" s="31" t="str">
        <f t="shared" si="16"/>
        <v>库存为0</v>
      </c>
      <c r="AV857" s="36" t="str">
        <f>IFERROR(时间!$B$4+AU857,"上周无销量")</f>
        <v>上周无销量</v>
      </c>
    </row>
    <row r="858" spans="1:48">
      <c r="A858" s="21" t="s">
        <v>1684</v>
      </c>
      <c r="B858" t="s">
        <v>1685</v>
      </c>
      <c r="C858" t="s">
        <v>1659</v>
      </c>
      <c r="D858" s="31">
        <v>0</v>
      </c>
      <c r="E858" s="31">
        <v>0</v>
      </c>
      <c r="F858" s="31">
        <v>0</v>
      </c>
      <c r="G858" s="31">
        <v>0</v>
      </c>
      <c r="H858" s="32">
        <v>0</v>
      </c>
      <c r="I858">
        <v>0</v>
      </c>
      <c r="J858" s="33">
        <v>0</v>
      </c>
      <c r="K858" s="33">
        <v>0</v>
      </c>
      <c r="L858" s="33">
        <v>0</v>
      </c>
      <c r="M858">
        <v>0</v>
      </c>
      <c r="N858">
        <v>0</v>
      </c>
      <c r="O858">
        <v>0</v>
      </c>
      <c r="P858" t="s">
        <v>54</v>
      </c>
      <c r="Q858" t="s">
        <v>54</v>
      </c>
      <c r="R858" t="s">
        <v>54</v>
      </c>
      <c r="S858" t="s">
        <v>54</v>
      </c>
      <c r="T858" t="s">
        <v>54</v>
      </c>
      <c r="U858" t="s">
        <v>54</v>
      </c>
      <c r="V858" t="s">
        <v>54</v>
      </c>
      <c r="W858" t="s">
        <v>54</v>
      </c>
      <c r="X858" s="23" t="s">
        <v>54</v>
      </c>
      <c r="Y858" s="23" t="s">
        <v>54</v>
      </c>
      <c r="Z858" s="23" t="s">
        <v>54</v>
      </c>
      <c r="AA858" s="23" t="s">
        <v>54</v>
      </c>
      <c r="AB858" t="s">
        <v>54</v>
      </c>
      <c r="AC858" t="s">
        <v>54</v>
      </c>
      <c r="AD858" t="s">
        <v>54</v>
      </c>
      <c r="AE858" t="s">
        <v>54</v>
      </c>
      <c r="AF858" s="23" t="s">
        <v>54</v>
      </c>
      <c r="AG858" s="23" t="s">
        <v>54</v>
      </c>
      <c r="AH858" s="23" t="s">
        <v>54</v>
      </c>
      <c r="AI858" s="23" t="s">
        <v>54</v>
      </c>
      <c r="AJ858">
        <v>0</v>
      </c>
      <c r="AK858">
        <v>0</v>
      </c>
      <c r="AL858">
        <v>0</v>
      </c>
      <c r="AM858">
        <v>0</v>
      </c>
      <c r="AN858" s="23" t="e">
        <v>#DIV/0!</v>
      </c>
      <c r="AO858" s="23" t="e">
        <v>#DIV/0!</v>
      </c>
      <c r="AP858" s="23" t="e">
        <v>#DIV/0!</v>
      </c>
      <c r="AQ858" s="23" t="e">
        <v>#DIV/0!</v>
      </c>
      <c r="AR858" s="35">
        <v>0</v>
      </c>
      <c r="AS858" s="35">
        <v>0</v>
      </c>
      <c r="AT858" s="35">
        <v>0</v>
      </c>
      <c r="AU858" s="31" t="str">
        <f t="shared" si="16"/>
        <v>库存为0</v>
      </c>
      <c r="AV858" s="36" t="str">
        <f>IFERROR(时间!$B$4+AU858,"上周无销量")</f>
        <v>上周无销量</v>
      </c>
    </row>
    <row r="859" spans="1:48">
      <c r="A859" s="21" t="s">
        <v>1686</v>
      </c>
      <c r="B859" t="s">
        <v>1687</v>
      </c>
      <c r="C859" t="s">
        <v>1688</v>
      </c>
      <c r="D859" s="31">
        <v>0</v>
      </c>
      <c r="E859" s="31">
        <v>0</v>
      </c>
      <c r="F859" s="31">
        <v>0</v>
      </c>
      <c r="G859" s="31">
        <v>0</v>
      </c>
      <c r="H859" s="32">
        <v>0</v>
      </c>
      <c r="I859">
        <v>0</v>
      </c>
      <c r="J859" s="33">
        <v>0</v>
      </c>
      <c r="K859" s="33">
        <v>0</v>
      </c>
      <c r="L859" s="33">
        <v>0</v>
      </c>
      <c r="M859">
        <v>0</v>
      </c>
      <c r="N859">
        <v>0</v>
      </c>
      <c r="O859">
        <v>0</v>
      </c>
      <c r="P859" t="s">
        <v>54</v>
      </c>
      <c r="Q859" t="s">
        <v>54</v>
      </c>
      <c r="R859" t="s">
        <v>54</v>
      </c>
      <c r="S859" t="s">
        <v>54</v>
      </c>
      <c r="T859" t="s">
        <v>54</v>
      </c>
      <c r="U859" t="s">
        <v>54</v>
      </c>
      <c r="V859" t="s">
        <v>54</v>
      </c>
      <c r="W859" t="s">
        <v>54</v>
      </c>
      <c r="X859" s="23" t="s">
        <v>54</v>
      </c>
      <c r="Y859" s="23" t="s">
        <v>54</v>
      </c>
      <c r="Z859" s="23" t="s">
        <v>54</v>
      </c>
      <c r="AA859" s="23" t="s">
        <v>54</v>
      </c>
      <c r="AB859" t="s">
        <v>54</v>
      </c>
      <c r="AC859" t="s">
        <v>54</v>
      </c>
      <c r="AD859" t="s">
        <v>54</v>
      </c>
      <c r="AE859" t="s">
        <v>54</v>
      </c>
      <c r="AF859" s="23" t="s">
        <v>54</v>
      </c>
      <c r="AG859" s="23" t="s">
        <v>54</v>
      </c>
      <c r="AH859" s="23" t="s">
        <v>54</v>
      </c>
      <c r="AI859" s="23" t="s">
        <v>54</v>
      </c>
      <c r="AJ859">
        <v>0</v>
      </c>
      <c r="AK859">
        <v>0</v>
      </c>
      <c r="AL859">
        <v>0</v>
      </c>
      <c r="AM859">
        <v>0</v>
      </c>
      <c r="AN859" s="23" t="e">
        <v>#DIV/0!</v>
      </c>
      <c r="AO859" s="23" t="e">
        <v>#DIV/0!</v>
      </c>
      <c r="AP859" s="23" t="e">
        <v>#DIV/0!</v>
      </c>
      <c r="AQ859" s="23" t="e">
        <v>#DIV/0!</v>
      </c>
      <c r="AR859" s="35">
        <v>0</v>
      </c>
      <c r="AS859" s="35">
        <v>0</v>
      </c>
      <c r="AT859" s="35">
        <v>0</v>
      </c>
      <c r="AU859" s="31" t="str">
        <f t="shared" si="16"/>
        <v>库存为0</v>
      </c>
      <c r="AV859" s="36" t="str">
        <f>IFERROR(时间!$B$4+AU859,"上周无销量")</f>
        <v>上周无销量</v>
      </c>
    </row>
    <row r="860" spans="1:48">
      <c r="A860" s="21" t="s">
        <v>1689</v>
      </c>
      <c r="B860" t="s">
        <v>1690</v>
      </c>
      <c r="C860" t="s">
        <v>1688</v>
      </c>
      <c r="D860" s="31">
        <v>0</v>
      </c>
      <c r="E860" s="31">
        <v>0</v>
      </c>
      <c r="F860" s="31">
        <v>0</v>
      </c>
      <c r="G860" s="31">
        <v>0</v>
      </c>
      <c r="H860" s="32">
        <v>0</v>
      </c>
      <c r="I860">
        <v>0</v>
      </c>
      <c r="J860" s="33">
        <v>0</v>
      </c>
      <c r="K860" s="33">
        <v>0</v>
      </c>
      <c r="L860" s="33">
        <v>0</v>
      </c>
      <c r="M860">
        <v>0</v>
      </c>
      <c r="N860">
        <v>0</v>
      </c>
      <c r="O860">
        <v>0</v>
      </c>
      <c r="P860" t="s">
        <v>54</v>
      </c>
      <c r="Q860" t="s">
        <v>54</v>
      </c>
      <c r="R860" t="s">
        <v>54</v>
      </c>
      <c r="S860" t="s">
        <v>54</v>
      </c>
      <c r="T860" t="s">
        <v>54</v>
      </c>
      <c r="U860" t="s">
        <v>54</v>
      </c>
      <c r="V860" t="s">
        <v>54</v>
      </c>
      <c r="W860" t="s">
        <v>54</v>
      </c>
      <c r="X860" s="23" t="s">
        <v>54</v>
      </c>
      <c r="Y860" s="23" t="s">
        <v>54</v>
      </c>
      <c r="Z860" s="23" t="s">
        <v>54</v>
      </c>
      <c r="AA860" s="23" t="s">
        <v>54</v>
      </c>
      <c r="AB860" t="s">
        <v>54</v>
      </c>
      <c r="AC860" t="s">
        <v>54</v>
      </c>
      <c r="AD860" t="s">
        <v>54</v>
      </c>
      <c r="AE860" t="s">
        <v>54</v>
      </c>
      <c r="AF860" s="23" t="s">
        <v>54</v>
      </c>
      <c r="AG860" s="23" t="s">
        <v>54</v>
      </c>
      <c r="AH860" s="23" t="s">
        <v>54</v>
      </c>
      <c r="AI860" s="23" t="s">
        <v>54</v>
      </c>
      <c r="AJ860">
        <v>0</v>
      </c>
      <c r="AK860">
        <v>0</v>
      </c>
      <c r="AL860">
        <v>0</v>
      </c>
      <c r="AM860">
        <v>0</v>
      </c>
      <c r="AN860" s="23" t="e">
        <v>#DIV/0!</v>
      </c>
      <c r="AO860" s="23" t="e">
        <v>#DIV/0!</v>
      </c>
      <c r="AP860" s="23" t="e">
        <v>#DIV/0!</v>
      </c>
      <c r="AQ860" s="23" t="e">
        <v>#DIV/0!</v>
      </c>
      <c r="AR860" s="35">
        <v>0</v>
      </c>
      <c r="AS860" s="35">
        <v>0</v>
      </c>
      <c r="AT860" s="35">
        <v>0</v>
      </c>
      <c r="AU860" s="31" t="str">
        <f t="shared" si="16"/>
        <v>库存为0</v>
      </c>
      <c r="AV860" s="36" t="str">
        <f>IFERROR(时间!$B$4+AU860,"上周无销量")</f>
        <v>上周无销量</v>
      </c>
    </row>
    <row r="861" spans="1:48">
      <c r="A861" s="21" t="s">
        <v>1691</v>
      </c>
      <c r="B861" t="s">
        <v>1692</v>
      </c>
      <c r="C861" t="s">
        <v>1688</v>
      </c>
      <c r="D861" s="31">
        <v>0</v>
      </c>
      <c r="E861" s="31">
        <v>0</v>
      </c>
      <c r="F861" s="31">
        <v>0</v>
      </c>
      <c r="G861" s="31">
        <v>0</v>
      </c>
      <c r="H861" s="32">
        <v>0</v>
      </c>
      <c r="I861">
        <v>0</v>
      </c>
      <c r="J861" s="33">
        <v>0</v>
      </c>
      <c r="K861" s="33">
        <v>0</v>
      </c>
      <c r="L861" s="33">
        <v>0</v>
      </c>
      <c r="M861">
        <v>0</v>
      </c>
      <c r="N861">
        <v>0</v>
      </c>
      <c r="O861">
        <v>0</v>
      </c>
      <c r="P861" t="s">
        <v>54</v>
      </c>
      <c r="Q861" t="s">
        <v>54</v>
      </c>
      <c r="R861" t="s">
        <v>54</v>
      </c>
      <c r="S861" t="s">
        <v>54</v>
      </c>
      <c r="T861" t="s">
        <v>54</v>
      </c>
      <c r="U861" t="s">
        <v>54</v>
      </c>
      <c r="V861" t="s">
        <v>54</v>
      </c>
      <c r="W861" t="s">
        <v>54</v>
      </c>
      <c r="X861" s="23" t="s">
        <v>54</v>
      </c>
      <c r="Y861" s="23" t="s">
        <v>54</v>
      </c>
      <c r="Z861" s="23" t="s">
        <v>54</v>
      </c>
      <c r="AA861" s="23" t="s">
        <v>54</v>
      </c>
      <c r="AB861" t="s">
        <v>54</v>
      </c>
      <c r="AC861" t="s">
        <v>54</v>
      </c>
      <c r="AD861" t="s">
        <v>54</v>
      </c>
      <c r="AE861" t="s">
        <v>54</v>
      </c>
      <c r="AF861" s="23" t="s">
        <v>54</v>
      </c>
      <c r="AG861" s="23" t="s">
        <v>54</v>
      </c>
      <c r="AH861" s="23" t="s">
        <v>54</v>
      </c>
      <c r="AI861" s="23" t="s">
        <v>54</v>
      </c>
      <c r="AJ861">
        <v>0</v>
      </c>
      <c r="AK861">
        <v>0</v>
      </c>
      <c r="AL861">
        <v>0</v>
      </c>
      <c r="AM861">
        <v>0</v>
      </c>
      <c r="AN861" s="23" t="e">
        <v>#DIV/0!</v>
      </c>
      <c r="AO861" s="23" t="e">
        <v>#DIV/0!</v>
      </c>
      <c r="AP861" s="23" t="e">
        <v>#DIV/0!</v>
      </c>
      <c r="AQ861" s="23" t="e">
        <v>#DIV/0!</v>
      </c>
      <c r="AR861" s="35">
        <v>0</v>
      </c>
      <c r="AS861" s="35">
        <v>0</v>
      </c>
      <c r="AT861" s="35">
        <v>0</v>
      </c>
      <c r="AU861" s="31" t="str">
        <f t="shared" si="16"/>
        <v>库存为0</v>
      </c>
      <c r="AV861" s="36" t="str">
        <f>IFERROR(时间!$B$4+AU861,"上周无销量")</f>
        <v>上周无销量</v>
      </c>
    </row>
    <row r="862" spans="1:48">
      <c r="A862" s="21" t="s">
        <v>1693</v>
      </c>
      <c r="B862" t="s">
        <v>1694</v>
      </c>
      <c r="C862" t="s">
        <v>1688</v>
      </c>
      <c r="D862" s="31">
        <v>0</v>
      </c>
      <c r="E862" s="31">
        <v>0</v>
      </c>
      <c r="F862" s="31">
        <v>0</v>
      </c>
      <c r="G862" s="31">
        <v>0</v>
      </c>
      <c r="H862" s="32">
        <v>0</v>
      </c>
      <c r="I862">
        <v>0</v>
      </c>
      <c r="J862" s="33">
        <v>0</v>
      </c>
      <c r="K862" s="33">
        <v>0</v>
      </c>
      <c r="L862" s="33">
        <v>0</v>
      </c>
      <c r="M862">
        <v>0</v>
      </c>
      <c r="N862">
        <v>0</v>
      </c>
      <c r="O862">
        <v>0</v>
      </c>
      <c r="P862" t="s">
        <v>54</v>
      </c>
      <c r="Q862" t="s">
        <v>54</v>
      </c>
      <c r="R862" t="s">
        <v>54</v>
      </c>
      <c r="S862" t="s">
        <v>54</v>
      </c>
      <c r="T862" t="s">
        <v>54</v>
      </c>
      <c r="U862" t="s">
        <v>54</v>
      </c>
      <c r="V862" t="s">
        <v>54</v>
      </c>
      <c r="W862" t="s">
        <v>54</v>
      </c>
      <c r="X862" s="23" t="s">
        <v>54</v>
      </c>
      <c r="Y862" s="23" t="s">
        <v>54</v>
      </c>
      <c r="Z862" s="23" t="s">
        <v>54</v>
      </c>
      <c r="AA862" s="23" t="s">
        <v>54</v>
      </c>
      <c r="AB862" t="s">
        <v>54</v>
      </c>
      <c r="AC862" t="s">
        <v>54</v>
      </c>
      <c r="AD862" t="s">
        <v>54</v>
      </c>
      <c r="AE862" t="s">
        <v>54</v>
      </c>
      <c r="AF862" s="23" t="s">
        <v>54</v>
      </c>
      <c r="AG862" s="23" t="s">
        <v>54</v>
      </c>
      <c r="AH862" s="23" t="s">
        <v>54</v>
      </c>
      <c r="AI862" s="23" t="s">
        <v>54</v>
      </c>
      <c r="AJ862">
        <v>0</v>
      </c>
      <c r="AK862">
        <v>0</v>
      </c>
      <c r="AL862">
        <v>0</v>
      </c>
      <c r="AM862">
        <v>0</v>
      </c>
      <c r="AN862" s="23" t="e">
        <v>#DIV/0!</v>
      </c>
      <c r="AO862" s="23" t="e">
        <v>#DIV/0!</v>
      </c>
      <c r="AP862" s="23" t="e">
        <v>#DIV/0!</v>
      </c>
      <c r="AQ862" s="23" t="e">
        <v>#DIV/0!</v>
      </c>
      <c r="AR862" s="35">
        <v>0</v>
      </c>
      <c r="AS862" s="35">
        <v>0</v>
      </c>
      <c r="AT862" s="35">
        <v>0</v>
      </c>
      <c r="AU862" s="31" t="str">
        <f t="shared" si="16"/>
        <v>库存为0</v>
      </c>
      <c r="AV862" s="36" t="str">
        <f>IFERROR(时间!$B$4+AU862,"上周无销量")</f>
        <v>上周无销量</v>
      </c>
    </row>
    <row r="863" spans="1:48">
      <c r="A863" s="21" t="s">
        <v>1695</v>
      </c>
      <c r="B863" t="s">
        <v>1696</v>
      </c>
      <c r="C863" t="s">
        <v>1688</v>
      </c>
      <c r="D863" s="31">
        <v>0</v>
      </c>
      <c r="E863" s="31">
        <v>0</v>
      </c>
      <c r="F863" s="31">
        <v>0</v>
      </c>
      <c r="G863" s="31">
        <v>0</v>
      </c>
      <c r="H863" s="32">
        <v>0</v>
      </c>
      <c r="I863">
        <v>0</v>
      </c>
      <c r="J863" s="33">
        <v>0</v>
      </c>
      <c r="K863" s="33">
        <v>0</v>
      </c>
      <c r="L863" s="33">
        <v>0</v>
      </c>
      <c r="M863">
        <v>0</v>
      </c>
      <c r="N863">
        <v>0</v>
      </c>
      <c r="O863">
        <v>0</v>
      </c>
      <c r="P863" t="s">
        <v>54</v>
      </c>
      <c r="Q863" t="s">
        <v>54</v>
      </c>
      <c r="R863" t="s">
        <v>54</v>
      </c>
      <c r="S863" t="s">
        <v>54</v>
      </c>
      <c r="T863" t="s">
        <v>54</v>
      </c>
      <c r="U863" t="s">
        <v>54</v>
      </c>
      <c r="V863" t="s">
        <v>54</v>
      </c>
      <c r="W863" t="s">
        <v>54</v>
      </c>
      <c r="X863" s="23" t="s">
        <v>54</v>
      </c>
      <c r="Y863" s="23" t="s">
        <v>54</v>
      </c>
      <c r="Z863" s="23" t="s">
        <v>54</v>
      </c>
      <c r="AA863" s="23" t="s">
        <v>54</v>
      </c>
      <c r="AB863" t="s">
        <v>54</v>
      </c>
      <c r="AC863" t="s">
        <v>54</v>
      </c>
      <c r="AD863" t="s">
        <v>54</v>
      </c>
      <c r="AE863" t="s">
        <v>54</v>
      </c>
      <c r="AF863" s="23" t="s">
        <v>54</v>
      </c>
      <c r="AG863" s="23" t="s">
        <v>54</v>
      </c>
      <c r="AH863" s="23" t="s">
        <v>54</v>
      </c>
      <c r="AI863" s="23" t="s">
        <v>54</v>
      </c>
      <c r="AJ863">
        <v>0</v>
      </c>
      <c r="AK863">
        <v>0</v>
      </c>
      <c r="AL863">
        <v>0</v>
      </c>
      <c r="AM863">
        <v>0</v>
      </c>
      <c r="AN863" s="23" t="e">
        <v>#DIV/0!</v>
      </c>
      <c r="AO863" s="23" t="e">
        <v>#DIV/0!</v>
      </c>
      <c r="AP863" s="23" t="e">
        <v>#DIV/0!</v>
      </c>
      <c r="AQ863" s="23" t="e">
        <v>#DIV/0!</v>
      </c>
      <c r="AR863" s="35">
        <v>0</v>
      </c>
      <c r="AS863" s="35">
        <v>0</v>
      </c>
      <c r="AT863" s="35">
        <v>0</v>
      </c>
      <c r="AU863" s="31" t="str">
        <f t="shared" si="16"/>
        <v>库存为0</v>
      </c>
      <c r="AV863" s="36" t="str">
        <f>IFERROR(时间!$B$4+AU863,"上周无销量")</f>
        <v>上周无销量</v>
      </c>
    </row>
    <row r="864" spans="1:48">
      <c r="A864" s="21" t="s">
        <v>1697</v>
      </c>
      <c r="B864" t="s">
        <v>1698</v>
      </c>
      <c r="C864" t="s">
        <v>1688</v>
      </c>
      <c r="D864" s="31">
        <v>0</v>
      </c>
      <c r="E864" s="31">
        <v>0</v>
      </c>
      <c r="F864" s="31">
        <v>0</v>
      </c>
      <c r="G864" s="31">
        <v>0</v>
      </c>
      <c r="H864" s="32">
        <v>0</v>
      </c>
      <c r="I864">
        <v>0</v>
      </c>
      <c r="J864" s="33">
        <v>0</v>
      </c>
      <c r="K864" s="33">
        <v>0</v>
      </c>
      <c r="L864" s="33">
        <v>0</v>
      </c>
      <c r="M864">
        <v>0</v>
      </c>
      <c r="N864">
        <v>0</v>
      </c>
      <c r="O864">
        <v>0</v>
      </c>
      <c r="P864" t="s">
        <v>54</v>
      </c>
      <c r="Q864" t="s">
        <v>54</v>
      </c>
      <c r="R864" t="s">
        <v>54</v>
      </c>
      <c r="S864" t="s">
        <v>54</v>
      </c>
      <c r="T864" t="s">
        <v>54</v>
      </c>
      <c r="U864" t="s">
        <v>54</v>
      </c>
      <c r="V864" t="s">
        <v>54</v>
      </c>
      <c r="W864" t="s">
        <v>54</v>
      </c>
      <c r="X864" s="23" t="s">
        <v>54</v>
      </c>
      <c r="Y864" s="23" t="s">
        <v>54</v>
      </c>
      <c r="Z864" s="23" t="s">
        <v>54</v>
      </c>
      <c r="AA864" s="23" t="s">
        <v>54</v>
      </c>
      <c r="AB864" t="s">
        <v>54</v>
      </c>
      <c r="AC864" t="s">
        <v>54</v>
      </c>
      <c r="AD864" t="s">
        <v>54</v>
      </c>
      <c r="AE864" t="s">
        <v>54</v>
      </c>
      <c r="AF864" s="23" t="s">
        <v>54</v>
      </c>
      <c r="AG864" s="23" t="s">
        <v>54</v>
      </c>
      <c r="AH864" s="23" t="s">
        <v>54</v>
      </c>
      <c r="AI864" s="23" t="s">
        <v>54</v>
      </c>
      <c r="AJ864">
        <v>0</v>
      </c>
      <c r="AK864">
        <v>0</v>
      </c>
      <c r="AL864">
        <v>0</v>
      </c>
      <c r="AM864">
        <v>0</v>
      </c>
      <c r="AN864" s="23" t="e">
        <v>#DIV/0!</v>
      </c>
      <c r="AO864" s="23" t="e">
        <v>#DIV/0!</v>
      </c>
      <c r="AP864" s="23" t="e">
        <v>#DIV/0!</v>
      </c>
      <c r="AQ864" s="23" t="e">
        <v>#DIV/0!</v>
      </c>
      <c r="AR864" s="35">
        <v>0</v>
      </c>
      <c r="AS864" s="35">
        <v>0</v>
      </c>
      <c r="AT864" s="35">
        <v>0</v>
      </c>
      <c r="AU864" s="31" t="str">
        <f t="shared" si="16"/>
        <v>库存为0</v>
      </c>
      <c r="AV864" s="36" t="str">
        <f>IFERROR(时间!$B$4+AU864,"上周无销量")</f>
        <v>上周无销量</v>
      </c>
    </row>
    <row r="865" spans="1:48">
      <c r="A865" s="21" t="s">
        <v>1699</v>
      </c>
      <c r="B865" t="s">
        <v>1700</v>
      </c>
      <c r="C865" t="s">
        <v>1701</v>
      </c>
      <c r="D865" s="31">
        <v>0</v>
      </c>
      <c r="E865" s="31">
        <v>0</v>
      </c>
      <c r="F865" s="31">
        <v>0</v>
      </c>
      <c r="G865" s="31">
        <v>0</v>
      </c>
      <c r="H865" s="32">
        <v>0</v>
      </c>
      <c r="I865">
        <v>0</v>
      </c>
      <c r="J865" s="33">
        <v>0</v>
      </c>
      <c r="K865" s="33">
        <v>0</v>
      </c>
      <c r="L865" s="33">
        <v>0</v>
      </c>
      <c r="M865">
        <v>0</v>
      </c>
      <c r="N865">
        <v>0</v>
      </c>
      <c r="O865">
        <v>0</v>
      </c>
      <c r="P865" t="s">
        <v>54</v>
      </c>
      <c r="Q865" t="s">
        <v>54</v>
      </c>
      <c r="R865" t="s">
        <v>54</v>
      </c>
      <c r="S865" t="s">
        <v>54</v>
      </c>
      <c r="T865" t="s">
        <v>54</v>
      </c>
      <c r="U865" t="s">
        <v>54</v>
      </c>
      <c r="V865" t="s">
        <v>54</v>
      </c>
      <c r="W865" t="s">
        <v>54</v>
      </c>
      <c r="X865" s="23" t="s">
        <v>54</v>
      </c>
      <c r="Y865" s="23" t="s">
        <v>54</v>
      </c>
      <c r="Z865" s="23" t="s">
        <v>54</v>
      </c>
      <c r="AA865" s="23" t="s">
        <v>54</v>
      </c>
      <c r="AB865" t="s">
        <v>54</v>
      </c>
      <c r="AC865" t="s">
        <v>54</v>
      </c>
      <c r="AD865" t="s">
        <v>54</v>
      </c>
      <c r="AE865" t="s">
        <v>54</v>
      </c>
      <c r="AF865" s="23" t="s">
        <v>54</v>
      </c>
      <c r="AG865" s="23" t="s">
        <v>54</v>
      </c>
      <c r="AH865" s="23" t="s">
        <v>54</v>
      </c>
      <c r="AI865" s="23" t="s">
        <v>54</v>
      </c>
      <c r="AJ865">
        <v>0</v>
      </c>
      <c r="AK865">
        <v>0</v>
      </c>
      <c r="AL865">
        <v>0</v>
      </c>
      <c r="AM865">
        <v>0</v>
      </c>
      <c r="AN865" s="23" t="e">
        <v>#DIV/0!</v>
      </c>
      <c r="AO865" s="23" t="e">
        <v>#DIV/0!</v>
      </c>
      <c r="AP865" s="23" t="e">
        <v>#DIV/0!</v>
      </c>
      <c r="AQ865" s="23" t="e">
        <v>#DIV/0!</v>
      </c>
      <c r="AR865" s="35">
        <v>0</v>
      </c>
      <c r="AS865" s="35">
        <v>0</v>
      </c>
      <c r="AT865" s="35">
        <v>0</v>
      </c>
      <c r="AU865" s="31" t="str">
        <f t="shared" si="16"/>
        <v>库存为0</v>
      </c>
      <c r="AV865" s="36" t="str">
        <f>IFERROR(时间!$B$4+AU865,"上周无销量")</f>
        <v>上周无销量</v>
      </c>
    </row>
    <row r="866" spans="1:48">
      <c r="A866" s="21" t="s">
        <v>1702</v>
      </c>
      <c r="B866" t="s">
        <v>1703</v>
      </c>
      <c r="C866" t="s">
        <v>1701</v>
      </c>
      <c r="D866" s="31">
        <v>0</v>
      </c>
      <c r="E866" s="31">
        <v>0</v>
      </c>
      <c r="F866" s="31">
        <v>0</v>
      </c>
      <c r="G866" s="31">
        <v>0</v>
      </c>
      <c r="H866" s="32">
        <v>0</v>
      </c>
      <c r="I866">
        <v>0</v>
      </c>
      <c r="J866" s="33">
        <v>0</v>
      </c>
      <c r="K866" s="33">
        <v>0</v>
      </c>
      <c r="L866" s="33">
        <v>0</v>
      </c>
      <c r="M866">
        <v>0</v>
      </c>
      <c r="N866">
        <v>0</v>
      </c>
      <c r="O866">
        <v>0</v>
      </c>
      <c r="P866" t="s">
        <v>54</v>
      </c>
      <c r="Q866" t="s">
        <v>54</v>
      </c>
      <c r="R866" t="s">
        <v>54</v>
      </c>
      <c r="S866" t="s">
        <v>54</v>
      </c>
      <c r="T866" t="s">
        <v>54</v>
      </c>
      <c r="U866" t="s">
        <v>54</v>
      </c>
      <c r="V866" t="s">
        <v>54</v>
      </c>
      <c r="W866" t="s">
        <v>54</v>
      </c>
      <c r="X866" s="23" t="s">
        <v>54</v>
      </c>
      <c r="Y866" s="23" t="s">
        <v>54</v>
      </c>
      <c r="Z866" s="23" t="s">
        <v>54</v>
      </c>
      <c r="AA866" s="23" t="s">
        <v>54</v>
      </c>
      <c r="AB866" t="s">
        <v>54</v>
      </c>
      <c r="AC866" t="s">
        <v>54</v>
      </c>
      <c r="AD866" t="s">
        <v>54</v>
      </c>
      <c r="AE866" t="s">
        <v>54</v>
      </c>
      <c r="AF866" s="23" t="s">
        <v>54</v>
      </c>
      <c r="AG866" s="23" t="s">
        <v>54</v>
      </c>
      <c r="AH866" s="23" t="s">
        <v>54</v>
      </c>
      <c r="AI866" s="23" t="s">
        <v>54</v>
      </c>
      <c r="AJ866">
        <v>0</v>
      </c>
      <c r="AK866">
        <v>0</v>
      </c>
      <c r="AL866">
        <v>0</v>
      </c>
      <c r="AM866">
        <v>0</v>
      </c>
      <c r="AN866" s="23" t="e">
        <v>#DIV/0!</v>
      </c>
      <c r="AO866" s="23" t="e">
        <v>#DIV/0!</v>
      </c>
      <c r="AP866" s="23" t="e">
        <v>#DIV/0!</v>
      </c>
      <c r="AQ866" s="23" t="e">
        <v>#DIV/0!</v>
      </c>
      <c r="AR866" s="35">
        <v>0</v>
      </c>
      <c r="AS866" s="35">
        <v>0</v>
      </c>
      <c r="AT866" s="35">
        <v>0</v>
      </c>
      <c r="AU866" s="31" t="str">
        <f t="shared" si="16"/>
        <v>库存为0</v>
      </c>
      <c r="AV866" s="36" t="str">
        <f>IFERROR(时间!$B$4+AU866,"上周无销量")</f>
        <v>上周无销量</v>
      </c>
    </row>
    <row r="867" spans="1:48">
      <c r="A867" s="21" t="s">
        <v>1704</v>
      </c>
      <c r="B867" t="s">
        <v>1705</v>
      </c>
      <c r="C867" t="s">
        <v>1701</v>
      </c>
      <c r="D867" s="31">
        <v>0</v>
      </c>
      <c r="E867" s="31">
        <v>0</v>
      </c>
      <c r="F867" s="31">
        <v>0</v>
      </c>
      <c r="G867" s="31">
        <v>0</v>
      </c>
      <c r="H867" s="32">
        <v>0</v>
      </c>
      <c r="I867">
        <v>0</v>
      </c>
      <c r="J867" s="33">
        <v>0</v>
      </c>
      <c r="K867" s="33">
        <v>0</v>
      </c>
      <c r="L867" s="33">
        <v>0</v>
      </c>
      <c r="M867">
        <v>0</v>
      </c>
      <c r="N867">
        <v>0</v>
      </c>
      <c r="O867">
        <v>0</v>
      </c>
      <c r="P867" t="s">
        <v>54</v>
      </c>
      <c r="Q867" t="s">
        <v>54</v>
      </c>
      <c r="R867" t="s">
        <v>54</v>
      </c>
      <c r="S867" t="s">
        <v>54</v>
      </c>
      <c r="T867" t="s">
        <v>54</v>
      </c>
      <c r="U867" t="s">
        <v>54</v>
      </c>
      <c r="V867" t="s">
        <v>54</v>
      </c>
      <c r="W867" t="s">
        <v>54</v>
      </c>
      <c r="X867" s="23" t="s">
        <v>54</v>
      </c>
      <c r="Y867" s="23" t="s">
        <v>54</v>
      </c>
      <c r="Z867" s="23" t="s">
        <v>54</v>
      </c>
      <c r="AA867" s="23" t="s">
        <v>54</v>
      </c>
      <c r="AB867" t="s">
        <v>54</v>
      </c>
      <c r="AC867" t="s">
        <v>54</v>
      </c>
      <c r="AD867" t="s">
        <v>54</v>
      </c>
      <c r="AE867" t="s">
        <v>54</v>
      </c>
      <c r="AF867" s="23" t="s">
        <v>54</v>
      </c>
      <c r="AG867" s="23" t="s">
        <v>54</v>
      </c>
      <c r="AH867" s="23" t="s">
        <v>54</v>
      </c>
      <c r="AI867" s="23" t="s">
        <v>54</v>
      </c>
      <c r="AJ867">
        <v>0</v>
      </c>
      <c r="AK867">
        <v>0</v>
      </c>
      <c r="AL867">
        <v>0</v>
      </c>
      <c r="AM867">
        <v>0</v>
      </c>
      <c r="AN867" s="23" t="e">
        <v>#DIV/0!</v>
      </c>
      <c r="AO867" s="23" t="e">
        <v>#DIV/0!</v>
      </c>
      <c r="AP867" s="23" t="e">
        <v>#DIV/0!</v>
      </c>
      <c r="AQ867" s="23" t="e">
        <v>#DIV/0!</v>
      </c>
      <c r="AR867" s="35">
        <v>0</v>
      </c>
      <c r="AS867" s="35">
        <v>0</v>
      </c>
      <c r="AT867" s="35">
        <v>0</v>
      </c>
      <c r="AU867" s="31" t="str">
        <f t="shared" si="16"/>
        <v>库存为0</v>
      </c>
      <c r="AV867" s="36" t="str">
        <f>IFERROR(时间!$B$4+AU867,"上周无销量")</f>
        <v>上周无销量</v>
      </c>
    </row>
    <row r="868" spans="1:48">
      <c r="A868" s="21" t="s">
        <v>1706</v>
      </c>
      <c r="B868" t="s">
        <v>1707</v>
      </c>
      <c r="C868" t="s">
        <v>1701</v>
      </c>
      <c r="D868" s="31">
        <v>0</v>
      </c>
      <c r="E868" s="31">
        <v>0</v>
      </c>
      <c r="F868" s="31">
        <v>0</v>
      </c>
      <c r="G868" s="31">
        <v>0</v>
      </c>
      <c r="H868" s="32">
        <v>0</v>
      </c>
      <c r="I868">
        <v>0</v>
      </c>
      <c r="J868" s="33">
        <v>0</v>
      </c>
      <c r="K868" s="33">
        <v>0</v>
      </c>
      <c r="L868" s="33">
        <v>0</v>
      </c>
      <c r="M868">
        <v>0</v>
      </c>
      <c r="N868">
        <v>0</v>
      </c>
      <c r="O868">
        <v>0</v>
      </c>
      <c r="P868" t="s">
        <v>54</v>
      </c>
      <c r="Q868" t="s">
        <v>54</v>
      </c>
      <c r="R868" t="s">
        <v>54</v>
      </c>
      <c r="S868" t="s">
        <v>54</v>
      </c>
      <c r="T868" t="s">
        <v>54</v>
      </c>
      <c r="U868" t="s">
        <v>54</v>
      </c>
      <c r="V868" t="s">
        <v>54</v>
      </c>
      <c r="W868" t="s">
        <v>54</v>
      </c>
      <c r="X868" s="23" t="s">
        <v>54</v>
      </c>
      <c r="Y868" s="23" t="s">
        <v>54</v>
      </c>
      <c r="Z868" s="23" t="s">
        <v>54</v>
      </c>
      <c r="AA868" s="23" t="s">
        <v>54</v>
      </c>
      <c r="AB868" t="s">
        <v>54</v>
      </c>
      <c r="AC868" t="s">
        <v>54</v>
      </c>
      <c r="AD868" t="s">
        <v>54</v>
      </c>
      <c r="AE868" t="s">
        <v>54</v>
      </c>
      <c r="AF868" s="23" t="s">
        <v>54</v>
      </c>
      <c r="AG868" s="23" t="s">
        <v>54</v>
      </c>
      <c r="AH868" s="23" t="s">
        <v>54</v>
      </c>
      <c r="AI868" s="23" t="s">
        <v>54</v>
      </c>
      <c r="AJ868">
        <v>0</v>
      </c>
      <c r="AK868">
        <v>0</v>
      </c>
      <c r="AL868">
        <v>0</v>
      </c>
      <c r="AM868">
        <v>0</v>
      </c>
      <c r="AN868" s="23" t="e">
        <v>#DIV/0!</v>
      </c>
      <c r="AO868" s="23" t="e">
        <v>#DIV/0!</v>
      </c>
      <c r="AP868" s="23" t="e">
        <v>#DIV/0!</v>
      </c>
      <c r="AQ868" s="23" t="e">
        <v>#DIV/0!</v>
      </c>
      <c r="AR868" s="35">
        <v>0</v>
      </c>
      <c r="AS868" s="35">
        <v>0</v>
      </c>
      <c r="AT868" s="35">
        <v>0</v>
      </c>
      <c r="AU868" s="31" t="str">
        <f t="shared" si="16"/>
        <v>库存为0</v>
      </c>
      <c r="AV868" s="36" t="str">
        <f>IFERROR(时间!$B$4+AU868,"上周无销量")</f>
        <v>上周无销量</v>
      </c>
    </row>
    <row r="869" spans="1:48">
      <c r="A869" s="21" t="s">
        <v>1708</v>
      </c>
      <c r="B869" t="s">
        <v>1709</v>
      </c>
      <c r="C869" t="s">
        <v>1701</v>
      </c>
      <c r="D869" s="31">
        <v>0</v>
      </c>
      <c r="E869" s="31">
        <v>0</v>
      </c>
      <c r="F869" s="31">
        <v>0</v>
      </c>
      <c r="G869" s="31">
        <v>0</v>
      </c>
      <c r="H869" s="32">
        <v>0</v>
      </c>
      <c r="I869">
        <v>0</v>
      </c>
      <c r="J869" s="33">
        <v>0</v>
      </c>
      <c r="K869" s="33">
        <v>0</v>
      </c>
      <c r="L869" s="33">
        <v>0</v>
      </c>
      <c r="M869">
        <v>0</v>
      </c>
      <c r="N869">
        <v>0</v>
      </c>
      <c r="O869">
        <v>0</v>
      </c>
      <c r="P869" t="s">
        <v>54</v>
      </c>
      <c r="Q869" t="s">
        <v>54</v>
      </c>
      <c r="R869" t="s">
        <v>54</v>
      </c>
      <c r="S869" t="s">
        <v>54</v>
      </c>
      <c r="T869" t="s">
        <v>54</v>
      </c>
      <c r="U869" t="s">
        <v>54</v>
      </c>
      <c r="V869" t="s">
        <v>54</v>
      </c>
      <c r="W869" t="s">
        <v>54</v>
      </c>
      <c r="X869" s="23" t="s">
        <v>54</v>
      </c>
      <c r="Y869" s="23" t="s">
        <v>54</v>
      </c>
      <c r="Z869" s="23" t="s">
        <v>54</v>
      </c>
      <c r="AA869" s="23" t="s">
        <v>54</v>
      </c>
      <c r="AB869" t="s">
        <v>54</v>
      </c>
      <c r="AC869" t="s">
        <v>54</v>
      </c>
      <c r="AD869" t="s">
        <v>54</v>
      </c>
      <c r="AE869" t="s">
        <v>54</v>
      </c>
      <c r="AF869" s="23" t="s">
        <v>54</v>
      </c>
      <c r="AG869" s="23" t="s">
        <v>54</v>
      </c>
      <c r="AH869" s="23" t="s">
        <v>54</v>
      </c>
      <c r="AI869" s="23" t="s">
        <v>54</v>
      </c>
      <c r="AJ869">
        <v>0</v>
      </c>
      <c r="AK869">
        <v>0</v>
      </c>
      <c r="AL869">
        <v>0</v>
      </c>
      <c r="AM869">
        <v>0</v>
      </c>
      <c r="AN869" s="23" t="e">
        <v>#DIV/0!</v>
      </c>
      <c r="AO869" s="23" t="e">
        <v>#DIV/0!</v>
      </c>
      <c r="AP869" s="23" t="e">
        <v>#DIV/0!</v>
      </c>
      <c r="AQ869" s="23" t="e">
        <v>#DIV/0!</v>
      </c>
      <c r="AR869" s="35">
        <v>0</v>
      </c>
      <c r="AS869" s="35">
        <v>0</v>
      </c>
      <c r="AT869" s="35">
        <v>0</v>
      </c>
      <c r="AU869" s="31" t="str">
        <f t="shared" si="16"/>
        <v>库存为0</v>
      </c>
      <c r="AV869" s="36" t="str">
        <f>IFERROR(时间!$B$4+AU869,"上周无销量")</f>
        <v>上周无销量</v>
      </c>
    </row>
    <row r="870" spans="1:48">
      <c r="A870" s="21" t="s">
        <v>1710</v>
      </c>
      <c r="B870" t="s">
        <v>1711</v>
      </c>
      <c r="C870" t="s">
        <v>1701</v>
      </c>
      <c r="D870" s="31">
        <v>0</v>
      </c>
      <c r="E870" s="31">
        <v>0</v>
      </c>
      <c r="F870" s="31">
        <v>0</v>
      </c>
      <c r="G870" s="31">
        <v>0</v>
      </c>
      <c r="H870" s="32">
        <v>0</v>
      </c>
      <c r="I870">
        <v>0</v>
      </c>
      <c r="J870" s="33">
        <v>0</v>
      </c>
      <c r="K870" s="33">
        <v>0</v>
      </c>
      <c r="L870" s="33">
        <v>0</v>
      </c>
      <c r="M870">
        <v>0</v>
      </c>
      <c r="N870">
        <v>0</v>
      </c>
      <c r="O870">
        <v>0</v>
      </c>
      <c r="P870" t="s">
        <v>54</v>
      </c>
      <c r="Q870" t="s">
        <v>54</v>
      </c>
      <c r="R870" t="s">
        <v>54</v>
      </c>
      <c r="S870" t="s">
        <v>54</v>
      </c>
      <c r="T870" t="s">
        <v>54</v>
      </c>
      <c r="U870" t="s">
        <v>54</v>
      </c>
      <c r="V870" t="s">
        <v>54</v>
      </c>
      <c r="W870" t="s">
        <v>54</v>
      </c>
      <c r="X870" s="23" t="s">
        <v>54</v>
      </c>
      <c r="Y870" s="23" t="s">
        <v>54</v>
      </c>
      <c r="Z870" s="23" t="s">
        <v>54</v>
      </c>
      <c r="AA870" s="23" t="s">
        <v>54</v>
      </c>
      <c r="AB870" t="s">
        <v>54</v>
      </c>
      <c r="AC870" t="s">
        <v>54</v>
      </c>
      <c r="AD870" t="s">
        <v>54</v>
      </c>
      <c r="AE870" t="s">
        <v>54</v>
      </c>
      <c r="AF870" s="23" t="s">
        <v>54</v>
      </c>
      <c r="AG870" s="23" t="s">
        <v>54</v>
      </c>
      <c r="AH870" s="23" t="s">
        <v>54</v>
      </c>
      <c r="AI870" s="23" t="s">
        <v>54</v>
      </c>
      <c r="AJ870">
        <v>0</v>
      </c>
      <c r="AK870">
        <v>0</v>
      </c>
      <c r="AL870">
        <v>0</v>
      </c>
      <c r="AM870">
        <v>0</v>
      </c>
      <c r="AN870" s="23" t="e">
        <v>#DIV/0!</v>
      </c>
      <c r="AO870" s="23" t="e">
        <v>#DIV/0!</v>
      </c>
      <c r="AP870" s="23" t="e">
        <v>#DIV/0!</v>
      </c>
      <c r="AQ870" s="23" t="e">
        <v>#DIV/0!</v>
      </c>
      <c r="AR870" s="35">
        <v>0</v>
      </c>
      <c r="AS870" s="35">
        <v>0</v>
      </c>
      <c r="AT870" s="35">
        <v>0</v>
      </c>
      <c r="AU870" s="31" t="str">
        <f t="shared" si="16"/>
        <v>库存为0</v>
      </c>
      <c r="AV870" s="36" t="str">
        <f>IFERROR(时间!$B$4+AU870,"上周无销量")</f>
        <v>上周无销量</v>
      </c>
    </row>
    <row r="871" spans="1:48">
      <c r="A871" s="21" t="s">
        <v>1712</v>
      </c>
      <c r="B871" t="s">
        <v>1713</v>
      </c>
      <c r="C871" t="s">
        <v>1701</v>
      </c>
      <c r="D871" s="31">
        <v>0</v>
      </c>
      <c r="E871" s="31">
        <v>0</v>
      </c>
      <c r="F871" s="31">
        <v>0</v>
      </c>
      <c r="G871" s="31">
        <v>0</v>
      </c>
      <c r="H871" s="32">
        <v>0</v>
      </c>
      <c r="I871">
        <v>0</v>
      </c>
      <c r="J871" s="33">
        <v>0</v>
      </c>
      <c r="K871" s="33">
        <v>0</v>
      </c>
      <c r="L871" s="33">
        <v>0</v>
      </c>
      <c r="M871">
        <v>0</v>
      </c>
      <c r="N871">
        <v>0</v>
      </c>
      <c r="O871">
        <v>0</v>
      </c>
      <c r="P871" t="s">
        <v>54</v>
      </c>
      <c r="Q871" t="s">
        <v>54</v>
      </c>
      <c r="R871" t="s">
        <v>54</v>
      </c>
      <c r="S871" t="s">
        <v>54</v>
      </c>
      <c r="T871" t="s">
        <v>54</v>
      </c>
      <c r="U871" t="s">
        <v>54</v>
      </c>
      <c r="V871" t="s">
        <v>54</v>
      </c>
      <c r="W871" t="s">
        <v>54</v>
      </c>
      <c r="X871" s="23" t="s">
        <v>54</v>
      </c>
      <c r="Y871" s="23" t="s">
        <v>54</v>
      </c>
      <c r="Z871" s="23" t="s">
        <v>54</v>
      </c>
      <c r="AA871" s="23" t="s">
        <v>54</v>
      </c>
      <c r="AB871" t="s">
        <v>54</v>
      </c>
      <c r="AC871" t="s">
        <v>54</v>
      </c>
      <c r="AD871" t="s">
        <v>54</v>
      </c>
      <c r="AE871" t="s">
        <v>54</v>
      </c>
      <c r="AF871" s="23" t="s">
        <v>54</v>
      </c>
      <c r="AG871" s="23" t="s">
        <v>54</v>
      </c>
      <c r="AH871" s="23" t="s">
        <v>54</v>
      </c>
      <c r="AI871" s="23" t="s">
        <v>54</v>
      </c>
      <c r="AJ871">
        <v>0</v>
      </c>
      <c r="AK871">
        <v>0</v>
      </c>
      <c r="AL871">
        <v>0</v>
      </c>
      <c r="AM871">
        <v>0</v>
      </c>
      <c r="AN871" s="23" t="e">
        <v>#DIV/0!</v>
      </c>
      <c r="AO871" s="23" t="e">
        <v>#DIV/0!</v>
      </c>
      <c r="AP871" s="23" t="e">
        <v>#DIV/0!</v>
      </c>
      <c r="AQ871" s="23" t="e">
        <v>#DIV/0!</v>
      </c>
      <c r="AR871" s="35">
        <v>0</v>
      </c>
      <c r="AS871" s="35">
        <v>0</v>
      </c>
      <c r="AT871" s="35">
        <v>0</v>
      </c>
      <c r="AU871" s="31" t="str">
        <f t="shared" si="16"/>
        <v>库存为0</v>
      </c>
      <c r="AV871" s="36" t="str">
        <f>IFERROR(时间!$B$4+AU871,"上周无销量")</f>
        <v>上周无销量</v>
      </c>
    </row>
    <row r="872" spans="1:48">
      <c r="A872" s="21" t="s">
        <v>1714</v>
      </c>
      <c r="B872" t="s">
        <v>1715</v>
      </c>
      <c r="C872" t="s">
        <v>1701</v>
      </c>
      <c r="D872" s="31">
        <v>0</v>
      </c>
      <c r="E872" s="31">
        <v>0</v>
      </c>
      <c r="F872" s="31">
        <v>0</v>
      </c>
      <c r="G872" s="31">
        <v>0</v>
      </c>
      <c r="H872" s="32">
        <v>0</v>
      </c>
      <c r="I872">
        <v>0</v>
      </c>
      <c r="J872" s="33">
        <v>0</v>
      </c>
      <c r="K872" s="33">
        <v>0</v>
      </c>
      <c r="L872" s="33">
        <v>0</v>
      </c>
      <c r="M872">
        <v>0</v>
      </c>
      <c r="N872">
        <v>0</v>
      </c>
      <c r="O872">
        <v>0</v>
      </c>
      <c r="P872" t="s">
        <v>54</v>
      </c>
      <c r="Q872" t="s">
        <v>54</v>
      </c>
      <c r="R872" t="s">
        <v>54</v>
      </c>
      <c r="S872" t="s">
        <v>54</v>
      </c>
      <c r="T872" t="s">
        <v>54</v>
      </c>
      <c r="U872" t="s">
        <v>54</v>
      </c>
      <c r="V872" t="s">
        <v>54</v>
      </c>
      <c r="W872" t="s">
        <v>54</v>
      </c>
      <c r="X872" s="23" t="s">
        <v>54</v>
      </c>
      <c r="Y872" s="23" t="s">
        <v>54</v>
      </c>
      <c r="Z872" s="23" t="s">
        <v>54</v>
      </c>
      <c r="AA872" s="23" t="s">
        <v>54</v>
      </c>
      <c r="AB872" t="s">
        <v>54</v>
      </c>
      <c r="AC872" t="s">
        <v>54</v>
      </c>
      <c r="AD872" t="s">
        <v>54</v>
      </c>
      <c r="AE872" t="s">
        <v>54</v>
      </c>
      <c r="AF872" s="23" t="s">
        <v>54</v>
      </c>
      <c r="AG872" s="23" t="s">
        <v>54</v>
      </c>
      <c r="AH872" s="23" t="s">
        <v>54</v>
      </c>
      <c r="AI872" s="23" t="s">
        <v>54</v>
      </c>
      <c r="AJ872">
        <v>0</v>
      </c>
      <c r="AK872">
        <v>0</v>
      </c>
      <c r="AL872">
        <v>0</v>
      </c>
      <c r="AM872">
        <v>0</v>
      </c>
      <c r="AN872" s="23" t="e">
        <v>#DIV/0!</v>
      </c>
      <c r="AO872" s="23" t="e">
        <v>#DIV/0!</v>
      </c>
      <c r="AP872" s="23" t="e">
        <v>#DIV/0!</v>
      </c>
      <c r="AQ872" s="23" t="e">
        <v>#DIV/0!</v>
      </c>
      <c r="AR872" s="35">
        <v>0</v>
      </c>
      <c r="AS872" s="35">
        <v>0</v>
      </c>
      <c r="AT872" s="35">
        <v>0</v>
      </c>
      <c r="AU872" s="31" t="str">
        <f t="shared" si="16"/>
        <v>库存为0</v>
      </c>
      <c r="AV872" s="36" t="str">
        <f>IFERROR(时间!$B$4+AU872,"上周无销量")</f>
        <v>上周无销量</v>
      </c>
    </row>
    <row r="873" spans="1:48">
      <c r="A873" s="21" t="s">
        <v>1716</v>
      </c>
      <c r="B873" t="s">
        <v>1717</v>
      </c>
      <c r="C873" t="s">
        <v>1701</v>
      </c>
      <c r="D873" s="31">
        <v>0</v>
      </c>
      <c r="E873" s="31">
        <v>0</v>
      </c>
      <c r="F873" s="31">
        <v>0</v>
      </c>
      <c r="G873" s="31">
        <v>0</v>
      </c>
      <c r="H873" s="32">
        <v>0</v>
      </c>
      <c r="I873">
        <v>0</v>
      </c>
      <c r="J873" s="33">
        <v>0</v>
      </c>
      <c r="K873" s="33">
        <v>0</v>
      </c>
      <c r="L873" s="33">
        <v>0</v>
      </c>
      <c r="M873">
        <v>0</v>
      </c>
      <c r="N873">
        <v>0</v>
      </c>
      <c r="O873">
        <v>0</v>
      </c>
      <c r="P873" t="s">
        <v>54</v>
      </c>
      <c r="Q873" t="s">
        <v>54</v>
      </c>
      <c r="R873" t="s">
        <v>54</v>
      </c>
      <c r="S873" t="s">
        <v>54</v>
      </c>
      <c r="T873" t="s">
        <v>54</v>
      </c>
      <c r="U873" t="s">
        <v>54</v>
      </c>
      <c r="V873" t="s">
        <v>54</v>
      </c>
      <c r="W873" t="s">
        <v>54</v>
      </c>
      <c r="X873" s="23" t="s">
        <v>54</v>
      </c>
      <c r="Y873" s="23" t="s">
        <v>54</v>
      </c>
      <c r="Z873" s="23" t="s">
        <v>54</v>
      </c>
      <c r="AA873" s="23" t="s">
        <v>54</v>
      </c>
      <c r="AB873" t="s">
        <v>54</v>
      </c>
      <c r="AC873" t="s">
        <v>54</v>
      </c>
      <c r="AD873" t="s">
        <v>54</v>
      </c>
      <c r="AE873" t="s">
        <v>54</v>
      </c>
      <c r="AF873" s="23" t="s">
        <v>54</v>
      </c>
      <c r="AG873" s="23" t="s">
        <v>54</v>
      </c>
      <c r="AH873" s="23" t="s">
        <v>54</v>
      </c>
      <c r="AI873" s="23" t="s">
        <v>54</v>
      </c>
      <c r="AJ873">
        <v>0</v>
      </c>
      <c r="AK873">
        <v>0</v>
      </c>
      <c r="AL873">
        <v>0</v>
      </c>
      <c r="AM873">
        <v>0</v>
      </c>
      <c r="AN873" s="23" t="e">
        <v>#DIV/0!</v>
      </c>
      <c r="AO873" s="23" t="e">
        <v>#DIV/0!</v>
      </c>
      <c r="AP873" s="23" t="e">
        <v>#DIV/0!</v>
      </c>
      <c r="AQ873" s="23" t="e">
        <v>#DIV/0!</v>
      </c>
      <c r="AR873" s="35">
        <v>0</v>
      </c>
      <c r="AS873" s="35">
        <v>0</v>
      </c>
      <c r="AT873" s="35">
        <v>0</v>
      </c>
      <c r="AU873" s="31" t="str">
        <f t="shared" si="16"/>
        <v>库存为0</v>
      </c>
      <c r="AV873" s="36" t="str">
        <f>IFERROR(时间!$B$4+AU873,"上周无销量")</f>
        <v>上周无销量</v>
      </c>
    </row>
    <row r="874" spans="1:48">
      <c r="A874" s="21" t="s">
        <v>1718</v>
      </c>
      <c r="B874" t="s">
        <v>1719</v>
      </c>
      <c r="C874" t="s">
        <v>1701</v>
      </c>
      <c r="D874" s="31">
        <v>0</v>
      </c>
      <c r="E874" s="31">
        <v>0</v>
      </c>
      <c r="F874" s="31">
        <v>0</v>
      </c>
      <c r="G874" s="31">
        <v>0</v>
      </c>
      <c r="H874" s="32">
        <v>0</v>
      </c>
      <c r="I874">
        <v>0</v>
      </c>
      <c r="J874" s="33">
        <v>0</v>
      </c>
      <c r="K874" s="33">
        <v>0</v>
      </c>
      <c r="L874" s="33">
        <v>0</v>
      </c>
      <c r="M874">
        <v>0</v>
      </c>
      <c r="N874">
        <v>0</v>
      </c>
      <c r="O874">
        <v>0</v>
      </c>
      <c r="P874" t="s">
        <v>54</v>
      </c>
      <c r="Q874" t="s">
        <v>54</v>
      </c>
      <c r="R874" t="s">
        <v>54</v>
      </c>
      <c r="S874" t="s">
        <v>54</v>
      </c>
      <c r="T874" t="s">
        <v>54</v>
      </c>
      <c r="U874" t="s">
        <v>54</v>
      </c>
      <c r="V874" t="s">
        <v>54</v>
      </c>
      <c r="W874" t="s">
        <v>54</v>
      </c>
      <c r="X874" s="23" t="s">
        <v>54</v>
      </c>
      <c r="Y874" s="23" t="s">
        <v>54</v>
      </c>
      <c r="Z874" s="23" t="s">
        <v>54</v>
      </c>
      <c r="AA874" s="23" t="s">
        <v>54</v>
      </c>
      <c r="AB874" t="s">
        <v>54</v>
      </c>
      <c r="AC874" t="s">
        <v>54</v>
      </c>
      <c r="AD874" t="s">
        <v>54</v>
      </c>
      <c r="AE874" t="s">
        <v>54</v>
      </c>
      <c r="AF874" s="23" t="s">
        <v>54</v>
      </c>
      <c r="AG874" s="23" t="s">
        <v>54</v>
      </c>
      <c r="AH874" s="23" t="s">
        <v>54</v>
      </c>
      <c r="AI874" s="23" t="s">
        <v>54</v>
      </c>
      <c r="AJ874">
        <v>0</v>
      </c>
      <c r="AK874">
        <v>0</v>
      </c>
      <c r="AL874">
        <v>0</v>
      </c>
      <c r="AM874">
        <v>0</v>
      </c>
      <c r="AN874" s="23" t="e">
        <v>#DIV/0!</v>
      </c>
      <c r="AO874" s="23" t="e">
        <v>#DIV/0!</v>
      </c>
      <c r="AP874" s="23" t="e">
        <v>#DIV/0!</v>
      </c>
      <c r="AQ874" s="23" t="e">
        <v>#DIV/0!</v>
      </c>
      <c r="AR874" s="35">
        <v>0</v>
      </c>
      <c r="AS874" s="35">
        <v>0</v>
      </c>
      <c r="AT874" s="35">
        <v>0</v>
      </c>
      <c r="AU874" s="31" t="str">
        <f t="shared" si="16"/>
        <v>库存为0</v>
      </c>
      <c r="AV874" s="36" t="str">
        <f>IFERROR(时间!$B$4+AU874,"上周无销量")</f>
        <v>上周无销量</v>
      </c>
    </row>
    <row r="875" spans="1:48">
      <c r="A875" s="21" t="s">
        <v>1720</v>
      </c>
      <c r="B875" t="s">
        <v>1721</v>
      </c>
      <c r="C875" t="s">
        <v>1701</v>
      </c>
      <c r="D875" s="31">
        <v>0</v>
      </c>
      <c r="E875" s="31">
        <v>0</v>
      </c>
      <c r="F875" s="31">
        <v>0</v>
      </c>
      <c r="G875" s="31">
        <v>0</v>
      </c>
      <c r="H875" s="32">
        <v>0</v>
      </c>
      <c r="I875">
        <v>0</v>
      </c>
      <c r="J875" s="33">
        <v>0</v>
      </c>
      <c r="K875" s="33">
        <v>0</v>
      </c>
      <c r="L875" s="33">
        <v>0</v>
      </c>
      <c r="M875">
        <v>0</v>
      </c>
      <c r="N875">
        <v>0</v>
      </c>
      <c r="O875">
        <v>0</v>
      </c>
      <c r="P875" t="s">
        <v>54</v>
      </c>
      <c r="Q875" t="s">
        <v>54</v>
      </c>
      <c r="R875" t="s">
        <v>54</v>
      </c>
      <c r="S875" t="s">
        <v>54</v>
      </c>
      <c r="T875" t="s">
        <v>54</v>
      </c>
      <c r="U875" t="s">
        <v>54</v>
      </c>
      <c r="V875" t="s">
        <v>54</v>
      </c>
      <c r="W875" t="s">
        <v>54</v>
      </c>
      <c r="X875" s="23" t="s">
        <v>54</v>
      </c>
      <c r="Y875" s="23" t="s">
        <v>54</v>
      </c>
      <c r="Z875" s="23" t="s">
        <v>54</v>
      </c>
      <c r="AA875" s="23" t="s">
        <v>54</v>
      </c>
      <c r="AB875" t="s">
        <v>54</v>
      </c>
      <c r="AC875" t="s">
        <v>54</v>
      </c>
      <c r="AD875" t="s">
        <v>54</v>
      </c>
      <c r="AE875" t="s">
        <v>54</v>
      </c>
      <c r="AF875" s="23" t="s">
        <v>54</v>
      </c>
      <c r="AG875" s="23" t="s">
        <v>54</v>
      </c>
      <c r="AH875" s="23" t="s">
        <v>54</v>
      </c>
      <c r="AI875" s="23" t="s">
        <v>54</v>
      </c>
      <c r="AJ875">
        <v>0</v>
      </c>
      <c r="AK875">
        <v>0</v>
      </c>
      <c r="AL875">
        <v>0</v>
      </c>
      <c r="AM875">
        <v>0</v>
      </c>
      <c r="AN875" s="23" t="e">
        <v>#DIV/0!</v>
      </c>
      <c r="AO875" s="23" t="e">
        <v>#DIV/0!</v>
      </c>
      <c r="AP875" s="23" t="e">
        <v>#DIV/0!</v>
      </c>
      <c r="AQ875" s="23" t="e">
        <v>#DIV/0!</v>
      </c>
      <c r="AR875" s="35">
        <v>0</v>
      </c>
      <c r="AS875" s="35">
        <v>0</v>
      </c>
      <c r="AT875" s="35">
        <v>0</v>
      </c>
      <c r="AU875" s="31" t="str">
        <f t="shared" si="16"/>
        <v>库存为0</v>
      </c>
      <c r="AV875" s="36" t="str">
        <f>IFERROR(时间!$B$4+AU875,"上周无销量")</f>
        <v>上周无销量</v>
      </c>
    </row>
    <row r="876" spans="1:48">
      <c r="A876" s="21" t="s">
        <v>1722</v>
      </c>
      <c r="B876" t="s">
        <v>1723</v>
      </c>
      <c r="C876" t="s">
        <v>1701</v>
      </c>
      <c r="D876" s="31">
        <v>0</v>
      </c>
      <c r="E876" s="31">
        <v>0</v>
      </c>
      <c r="F876" s="31">
        <v>0</v>
      </c>
      <c r="G876" s="31">
        <v>0</v>
      </c>
      <c r="H876" s="32">
        <v>0</v>
      </c>
      <c r="I876">
        <v>0</v>
      </c>
      <c r="J876" s="33">
        <v>0</v>
      </c>
      <c r="K876" s="33">
        <v>0</v>
      </c>
      <c r="L876" s="33">
        <v>0</v>
      </c>
      <c r="M876">
        <v>0</v>
      </c>
      <c r="N876">
        <v>0</v>
      </c>
      <c r="O876">
        <v>0</v>
      </c>
      <c r="P876" t="s">
        <v>54</v>
      </c>
      <c r="Q876" t="s">
        <v>54</v>
      </c>
      <c r="R876" t="s">
        <v>54</v>
      </c>
      <c r="S876" t="s">
        <v>54</v>
      </c>
      <c r="T876" t="s">
        <v>54</v>
      </c>
      <c r="U876" t="s">
        <v>54</v>
      </c>
      <c r="V876" t="s">
        <v>54</v>
      </c>
      <c r="W876" t="s">
        <v>54</v>
      </c>
      <c r="X876" s="23" t="s">
        <v>54</v>
      </c>
      <c r="Y876" s="23" t="s">
        <v>54</v>
      </c>
      <c r="Z876" s="23" t="s">
        <v>54</v>
      </c>
      <c r="AA876" s="23" t="s">
        <v>54</v>
      </c>
      <c r="AB876" t="s">
        <v>54</v>
      </c>
      <c r="AC876" t="s">
        <v>54</v>
      </c>
      <c r="AD876" t="s">
        <v>54</v>
      </c>
      <c r="AE876" t="s">
        <v>54</v>
      </c>
      <c r="AF876" s="23" t="s">
        <v>54</v>
      </c>
      <c r="AG876" s="23" t="s">
        <v>54</v>
      </c>
      <c r="AH876" s="23" t="s">
        <v>54</v>
      </c>
      <c r="AI876" s="23" t="s">
        <v>54</v>
      </c>
      <c r="AJ876">
        <v>0</v>
      </c>
      <c r="AK876">
        <v>0</v>
      </c>
      <c r="AL876">
        <v>0</v>
      </c>
      <c r="AM876">
        <v>0</v>
      </c>
      <c r="AN876" s="23" t="e">
        <v>#DIV/0!</v>
      </c>
      <c r="AO876" s="23" t="e">
        <v>#DIV/0!</v>
      </c>
      <c r="AP876" s="23" t="e">
        <v>#DIV/0!</v>
      </c>
      <c r="AQ876" s="23" t="e">
        <v>#DIV/0!</v>
      </c>
      <c r="AR876" s="35">
        <v>0</v>
      </c>
      <c r="AS876" s="35">
        <v>0</v>
      </c>
      <c r="AT876" s="35">
        <v>0</v>
      </c>
      <c r="AU876" s="31" t="str">
        <f t="shared" si="16"/>
        <v>库存为0</v>
      </c>
      <c r="AV876" s="36" t="str">
        <f>IFERROR(时间!$B$4+AU876,"上周无销量")</f>
        <v>上周无销量</v>
      </c>
    </row>
    <row r="877" spans="1:48">
      <c r="A877" s="21" t="s">
        <v>1724</v>
      </c>
      <c r="B877" t="s">
        <v>1725</v>
      </c>
      <c r="C877" t="s">
        <v>1701</v>
      </c>
      <c r="D877" s="31">
        <v>0</v>
      </c>
      <c r="E877" s="31">
        <v>0</v>
      </c>
      <c r="F877" s="31">
        <v>0</v>
      </c>
      <c r="G877" s="31">
        <v>0</v>
      </c>
      <c r="H877" s="32">
        <v>0</v>
      </c>
      <c r="I877">
        <v>0</v>
      </c>
      <c r="J877" s="33">
        <v>0</v>
      </c>
      <c r="K877" s="33">
        <v>0</v>
      </c>
      <c r="L877" s="33">
        <v>0</v>
      </c>
      <c r="M877">
        <v>0</v>
      </c>
      <c r="N877">
        <v>0</v>
      </c>
      <c r="O877">
        <v>0</v>
      </c>
      <c r="P877" t="s">
        <v>54</v>
      </c>
      <c r="Q877" t="s">
        <v>54</v>
      </c>
      <c r="R877" t="s">
        <v>54</v>
      </c>
      <c r="S877" t="s">
        <v>54</v>
      </c>
      <c r="T877" t="s">
        <v>54</v>
      </c>
      <c r="U877" t="s">
        <v>54</v>
      </c>
      <c r="V877" t="s">
        <v>54</v>
      </c>
      <c r="W877" t="s">
        <v>54</v>
      </c>
      <c r="X877" s="23" t="s">
        <v>54</v>
      </c>
      <c r="Y877" s="23" t="s">
        <v>54</v>
      </c>
      <c r="Z877" s="23" t="s">
        <v>54</v>
      </c>
      <c r="AA877" s="23" t="s">
        <v>54</v>
      </c>
      <c r="AB877" t="s">
        <v>54</v>
      </c>
      <c r="AC877" t="s">
        <v>54</v>
      </c>
      <c r="AD877" t="s">
        <v>54</v>
      </c>
      <c r="AE877" t="s">
        <v>54</v>
      </c>
      <c r="AF877" s="23" t="s">
        <v>54</v>
      </c>
      <c r="AG877" s="23" t="s">
        <v>54</v>
      </c>
      <c r="AH877" s="23" t="s">
        <v>54</v>
      </c>
      <c r="AI877" s="23" t="s">
        <v>54</v>
      </c>
      <c r="AJ877">
        <v>0</v>
      </c>
      <c r="AK877">
        <v>0</v>
      </c>
      <c r="AL877">
        <v>0</v>
      </c>
      <c r="AM877">
        <v>0</v>
      </c>
      <c r="AN877" s="23" t="e">
        <v>#DIV/0!</v>
      </c>
      <c r="AO877" s="23" t="e">
        <v>#DIV/0!</v>
      </c>
      <c r="AP877" s="23" t="e">
        <v>#DIV/0!</v>
      </c>
      <c r="AQ877" s="23" t="e">
        <v>#DIV/0!</v>
      </c>
      <c r="AR877" s="35">
        <v>0</v>
      </c>
      <c r="AS877" s="35">
        <v>0</v>
      </c>
      <c r="AT877" s="35">
        <v>0</v>
      </c>
      <c r="AU877" s="31" t="str">
        <f t="shared" si="16"/>
        <v>库存为0</v>
      </c>
      <c r="AV877" s="36" t="str">
        <f>IFERROR(时间!$B$4+AU877,"上周无销量")</f>
        <v>上周无销量</v>
      </c>
    </row>
    <row r="878" spans="1:48">
      <c r="A878" s="21" t="s">
        <v>1726</v>
      </c>
      <c r="B878" t="s">
        <v>1727</v>
      </c>
      <c r="C878" t="s">
        <v>1701</v>
      </c>
      <c r="D878" s="31">
        <v>0</v>
      </c>
      <c r="E878" s="31">
        <v>0</v>
      </c>
      <c r="F878" s="31">
        <v>0</v>
      </c>
      <c r="G878" s="31">
        <v>0</v>
      </c>
      <c r="H878" s="32">
        <v>0</v>
      </c>
      <c r="I878">
        <v>0</v>
      </c>
      <c r="J878" s="33">
        <v>0</v>
      </c>
      <c r="K878" s="33">
        <v>0</v>
      </c>
      <c r="L878" s="33">
        <v>0</v>
      </c>
      <c r="M878">
        <v>0</v>
      </c>
      <c r="N878">
        <v>0</v>
      </c>
      <c r="O878">
        <v>0</v>
      </c>
      <c r="P878" t="s">
        <v>54</v>
      </c>
      <c r="Q878" t="s">
        <v>54</v>
      </c>
      <c r="R878" t="s">
        <v>54</v>
      </c>
      <c r="S878" t="s">
        <v>54</v>
      </c>
      <c r="T878" t="s">
        <v>54</v>
      </c>
      <c r="U878" t="s">
        <v>54</v>
      </c>
      <c r="V878" t="s">
        <v>54</v>
      </c>
      <c r="W878" t="s">
        <v>54</v>
      </c>
      <c r="X878" s="23" t="s">
        <v>54</v>
      </c>
      <c r="Y878" s="23" t="s">
        <v>54</v>
      </c>
      <c r="Z878" s="23" t="s">
        <v>54</v>
      </c>
      <c r="AA878" s="23" t="s">
        <v>54</v>
      </c>
      <c r="AB878" t="s">
        <v>54</v>
      </c>
      <c r="AC878" t="s">
        <v>54</v>
      </c>
      <c r="AD878" t="s">
        <v>54</v>
      </c>
      <c r="AE878" t="s">
        <v>54</v>
      </c>
      <c r="AF878" s="23" t="s">
        <v>54</v>
      </c>
      <c r="AG878" s="23" t="s">
        <v>54</v>
      </c>
      <c r="AH878" s="23" t="s">
        <v>54</v>
      </c>
      <c r="AI878" s="23" t="s">
        <v>54</v>
      </c>
      <c r="AJ878">
        <v>0</v>
      </c>
      <c r="AK878">
        <v>0</v>
      </c>
      <c r="AL878">
        <v>0</v>
      </c>
      <c r="AM878">
        <v>0</v>
      </c>
      <c r="AN878" s="23" t="e">
        <v>#DIV/0!</v>
      </c>
      <c r="AO878" s="23" t="e">
        <v>#DIV/0!</v>
      </c>
      <c r="AP878" s="23" t="e">
        <v>#DIV/0!</v>
      </c>
      <c r="AQ878" s="23" t="e">
        <v>#DIV/0!</v>
      </c>
      <c r="AR878" s="35">
        <v>0</v>
      </c>
      <c r="AS878" s="35">
        <v>0</v>
      </c>
      <c r="AT878" s="35">
        <v>0</v>
      </c>
      <c r="AU878" s="31" t="str">
        <f t="shared" si="16"/>
        <v>库存为0</v>
      </c>
      <c r="AV878" s="36" t="str">
        <f>IFERROR(时间!$B$4+AU878,"上周无销量")</f>
        <v>上周无销量</v>
      </c>
    </row>
    <row r="879" spans="1:48">
      <c r="A879" s="21" t="s">
        <v>1728</v>
      </c>
      <c r="B879" t="s">
        <v>1729</v>
      </c>
      <c r="C879" t="s">
        <v>1701</v>
      </c>
      <c r="D879" s="31">
        <v>0</v>
      </c>
      <c r="E879" s="31">
        <v>0</v>
      </c>
      <c r="F879" s="31">
        <v>0</v>
      </c>
      <c r="G879" s="31">
        <v>0</v>
      </c>
      <c r="H879" s="32">
        <v>0</v>
      </c>
      <c r="I879">
        <v>0</v>
      </c>
      <c r="J879" s="33">
        <v>0</v>
      </c>
      <c r="K879" s="33">
        <v>0</v>
      </c>
      <c r="L879" s="33">
        <v>0</v>
      </c>
      <c r="M879">
        <v>0</v>
      </c>
      <c r="N879">
        <v>0</v>
      </c>
      <c r="O879">
        <v>0</v>
      </c>
      <c r="P879" t="s">
        <v>54</v>
      </c>
      <c r="Q879" t="s">
        <v>54</v>
      </c>
      <c r="R879" t="s">
        <v>54</v>
      </c>
      <c r="S879" t="s">
        <v>54</v>
      </c>
      <c r="T879" t="s">
        <v>54</v>
      </c>
      <c r="U879" t="s">
        <v>54</v>
      </c>
      <c r="V879" t="s">
        <v>54</v>
      </c>
      <c r="W879" t="s">
        <v>54</v>
      </c>
      <c r="X879" s="23" t="s">
        <v>54</v>
      </c>
      <c r="Y879" s="23" t="s">
        <v>54</v>
      </c>
      <c r="Z879" s="23" t="s">
        <v>54</v>
      </c>
      <c r="AA879" s="23" t="s">
        <v>54</v>
      </c>
      <c r="AB879" t="s">
        <v>54</v>
      </c>
      <c r="AC879" t="s">
        <v>54</v>
      </c>
      <c r="AD879" t="s">
        <v>54</v>
      </c>
      <c r="AE879" t="s">
        <v>54</v>
      </c>
      <c r="AF879" s="23" t="s">
        <v>54</v>
      </c>
      <c r="AG879" s="23" t="s">
        <v>54</v>
      </c>
      <c r="AH879" s="23" t="s">
        <v>54</v>
      </c>
      <c r="AI879" s="23" t="s">
        <v>54</v>
      </c>
      <c r="AJ879">
        <v>0</v>
      </c>
      <c r="AK879">
        <v>0</v>
      </c>
      <c r="AL879">
        <v>0</v>
      </c>
      <c r="AM879">
        <v>0</v>
      </c>
      <c r="AN879" s="23" t="e">
        <v>#DIV/0!</v>
      </c>
      <c r="AO879" s="23" t="e">
        <v>#DIV/0!</v>
      </c>
      <c r="AP879" s="23" t="e">
        <v>#DIV/0!</v>
      </c>
      <c r="AQ879" s="23" t="e">
        <v>#DIV/0!</v>
      </c>
      <c r="AR879" s="35">
        <v>0</v>
      </c>
      <c r="AS879" s="35">
        <v>0</v>
      </c>
      <c r="AT879" s="35">
        <v>0</v>
      </c>
      <c r="AU879" s="31" t="str">
        <f t="shared" si="16"/>
        <v>库存为0</v>
      </c>
      <c r="AV879" s="36" t="str">
        <f>IFERROR(时间!$B$4+AU879,"上周无销量")</f>
        <v>上周无销量</v>
      </c>
    </row>
    <row r="880" spans="1:48">
      <c r="A880" s="21" t="s">
        <v>1730</v>
      </c>
      <c r="B880" t="s">
        <v>1731</v>
      </c>
      <c r="C880" t="s">
        <v>1701</v>
      </c>
      <c r="D880" s="31">
        <v>0</v>
      </c>
      <c r="E880" s="31">
        <v>0</v>
      </c>
      <c r="F880" s="31">
        <v>0</v>
      </c>
      <c r="G880" s="31">
        <v>0</v>
      </c>
      <c r="H880" s="32">
        <v>0</v>
      </c>
      <c r="I880">
        <v>0</v>
      </c>
      <c r="J880" s="33">
        <v>0</v>
      </c>
      <c r="K880" s="33">
        <v>0</v>
      </c>
      <c r="L880" s="33">
        <v>0</v>
      </c>
      <c r="M880">
        <v>0</v>
      </c>
      <c r="N880">
        <v>0</v>
      </c>
      <c r="O880">
        <v>0</v>
      </c>
      <c r="P880" t="s">
        <v>54</v>
      </c>
      <c r="Q880" t="s">
        <v>54</v>
      </c>
      <c r="R880" t="s">
        <v>54</v>
      </c>
      <c r="S880" t="s">
        <v>54</v>
      </c>
      <c r="T880" t="s">
        <v>54</v>
      </c>
      <c r="U880" t="s">
        <v>54</v>
      </c>
      <c r="V880" t="s">
        <v>54</v>
      </c>
      <c r="W880" t="s">
        <v>54</v>
      </c>
      <c r="X880" s="23" t="s">
        <v>54</v>
      </c>
      <c r="Y880" s="23" t="s">
        <v>54</v>
      </c>
      <c r="Z880" s="23" t="s">
        <v>54</v>
      </c>
      <c r="AA880" s="23" t="s">
        <v>54</v>
      </c>
      <c r="AB880" t="s">
        <v>54</v>
      </c>
      <c r="AC880" t="s">
        <v>54</v>
      </c>
      <c r="AD880" t="s">
        <v>54</v>
      </c>
      <c r="AE880" t="s">
        <v>54</v>
      </c>
      <c r="AF880" s="23" t="s">
        <v>54</v>
      </c>
      <c r="AG880" s="23" t="s">
        <v>54</v>
      </c>
      <c r="AH880" s="23" t="s">
        <v>54</v>
      </c>
      <c r="AI880" s="23" t="s">
        <v>54</v>
      </c>
      <c r="AJ880">
        <v>0</v>
      </c>
      <c r="AK880">
        <v>0</v>
      </c>
      <c r="AL880">
        <v>0</v>
      </c>
      <c r="AM880">
        <v>0</v>
      </c>
      <c r="AN880" s="23" t="e">
        <v>#DIV/0!</v>
      </c>
      <c r="AO880" s="23" t="e">
        <v>#DIV/0!</v>
      </c>
      <c r="AP880" s="23" t="e">
        <v>#DIV/0!</v>
      </c>
      <c r="AQ880" s="23" t="e">
        <v>#DIV/0!</v>
      </c>
      <c r="AR880" s="35">
        <v>0</v>
      </c>
      <c r="AS880" s="35">
        <v>0</v>
      </c>
      <c r="AT880" s="35">
        <v>0</v>
      </c>
      <c r="AU880" s="31" t="str">
        <f t="shared" si="16"/>
        <v>库存为0</v>
      </c>
      <c r="AV880" s="36" t="str">
        <f>IFERROR(时间!$B$4+AU880,"上周无销量")</f>
        <v>上周无销量</v>
      </c>
    </row>
    <row r="881" spans="1:48">
      <c r="A881" s="21" t="s">
        <v>1732</v>
      </c>
      <c r="B881" t="s">
        <v>1733</v>
      </c>
      <c r="C881" t="s">
        <v>1734</v>
      </c>
      <c r="D881" s="31">
        <v>0</v>
      </c>
      <c r="E881" s="31">
        <v>0</v>
      </c>
      <c r="F881" s="31">
        <v>0</v>
      </c>
      <c r="G881" s="31">
        <v>0</v>
      </c>
      <c r="H881" s="32">
        <v>0</v>
      </c>
      <c r="I881">
        <v>0</v>
      </c>
      <c r="J881" s="33">
        <v>0</v>
      </c>
      <c r="K881" s="33">
        <v>0</v>
      </c>
      <c r="L881" s="33">
        <v>0</v>
      </c>
      <c r="M881">
        <v>0</v>
      </c>
      <c r="N881">
        <v>0</v>
      </c>
      <c r="O881">
        <v>0</v>
      </c>
      <c r="P881" t="s">
        <v>54</v>
      </c>
      <c r="Q881" t="s">
        <v>54</v>
      </c>
      <c r="R881" t="s">
        <v>54</v>
      </c>
      <c r="S881" t="s">
        <v>54</v>
      </c>
      <c r="T881" t="s">
        <v>54</v>
      </c>
      <c r="U881" t="s">
        <v>54</v>
      </c>
      <c r="V881" t="s">
        <v>54</v>
      </c>
      <c r="W881" t="s">
        <v>54</v>
      </c>
      <c r="X881" s="23" t="s">
        <v>54</v>
      </c>
      <c r="Y881" s="23" t="s">
        <v>54</v>
      </c>
      <c r="Z881" s="23" t="s">
        <v>54</v>
      </c>
      <c r="AA881" s="23" t="s">
        <v>54</v>
      </c>
      <c r="AB881" t="s">
        <v>54</v>
      </c>
      <c r="AC881" t="s">
        <v>54</v>
      </c>
      <c r="AD881" t="s">
        <v>54</v>
      </c>
      <c r="AE881" t="s">
        <v>54</v>
      </c>
      <c r="AF881" s="23" t="s">
        <v>54</v>
      </c>
      <c r="AG881" s="23" t="s">
        <v>54</v>
      </c>
      <c r="AH881" s="23" t="s">
        <v>54</v>
      </c>
      <c r="AI881" s="23" t="s">
        <v>54</v>
      </c>
      <c r="AJ881">
        <v>0</v>
      </c>
      <c r="AK881">
        <v>0</v>
      </c>
      <c r="AL881">
        <v>0</v>
      </c>
      <c r="AM881">
        <v>0</v>
      </c>
      <c r="AN881" s="23" t="e">
        <v>#DIV/0!</v>
      </c>
      <c r="AO881" s="23" t="e">
        <v>#DIV/0!</v>
      </c>
      <c r="AP881" s="23" t="e">
        <v>#DIV/0!</v>
      </c>
      <c r="AQ881" s="23" t="e">
        <v>#DIV/0!</v>
      </c>
      <c r="AR881" s="35">
        <v>0</v>
      </c>
      <c r="AS881" s="35">
        <v>0</v>
      </c>
      <c r="AT881" s="35">
        <v>0</v>
      </c>
      <c r="AU881" s="31" t="str">
        <f t="shared" si="16"/>
        <v>库存为0</v>
      </c>
      <c r="AV881" s="36" t="str">
        <f>IFERROR(时间!$B$4+AU881,"上周无销量")</f>
        <v>上周无销量</v>
      </c>
    </row>
    <row r="882" spans="1:48">
      <c r="A882" s="21" t="s">
        <v>1735</v>
      </c>
      <c r="B882" t="s">
        <v>1736</v>
      </c>
      <c r="C882" t="s">
        <v>1734</v>
      </c>
      <c r="D882" s="31">
        <v>0</v>
      </c>
      <c r="E882" s="31">
        <v>0</v>
      </c>
      <c r="F882" s="31">
        <v>0</v>
      </c>
      <c r="G882" s="31">
        <v>0</v>
      </c>
      <c r="H882" s="32">
        <v>0</v>
      </c>
      <c r="I882">
        <v>0</v>
      </c>
      <c r="J882" s="33">
        <v>0</v>
      </c>
      <c r="K882" s="33">
        <v>0</v>
      </c>
      <c r="L882" s="33">
        <v>0</v>
      </c>
      <c r="M882">
        <v>0</v>
      </c>
      <c r="N882">
        <v>0</v>
      </c>
      <c r="O882">
        <v>0</v>
      </c>
      <c r="P882" t="s">
        <v>54</v>
      </c>
      <c r="Q882" t="s">
        <v>54</v>
      </c>
      <c r="R882" t="s">
        <v>54</v>
      </c>
      <c r="S882" t="s">
        <v>54</v>
      </c>
      <c r="T882" t="s">
        <v>54</v>
      </c>
      <c r="U882" t="s">
        <v>54</v>
      </c>
      <c r="V882" t="s">
        <v>54</v>
      </c>
      <c r="W882" t="s">
        <v>54</v>
      </c>
      <c r="X882" s="23" t="s">
        <v>54</v>
      </c>
      <c r="Y882" s="23" t="s">
        <v>54</v>
      </c>
      <c r="Z882" s="23" t="s">
        <v>54</v>
      </c>
      <c r="AA882" s="23" t="s">
        <v>54</v>
      </c>
      <c r="AB882" t="s">
        <v>54</v>
      </c>
      <c r="AC882" t="s">
        <v>54</v>
      </c>
      <c r="AD882" t="s">
        <v>54</v>
      </c>
      <c r="AE882" t="s">
        <v>54</v>
      </c>
      <c r="AF882" s="23" t="s">
        <v>54</v>
      </c>
      <c r="AG882" s="23" t="s">
        <v>54</v>
      </c>
      <c r="AH882" s="23" t="s">
        <v>54</v>
      </c>
      <c r="AI882" s="23" t="s">
        <v>54</v>
      </c>
      <c r="AJ882">
        <v>0</v>
      </c>
      <c r="AK882">
        <v>0</v>
      </c>
      <c r="AL882">
        <v>0</v>
      </c>
      <c r="AM882">
        <v>0</v>
      </c>
      <c r="AN882" s="23" t="e">
        <v>#DIV/0!</v>
      </c>
      <c r="AO882" s="23" t="e">
        <v>#DIV/0!</v>
      </c>
      <c r="AP882" s="23" t="e">
        <v>#DIV/0!</v>
      </c>
      <c r="AQ882" s="23" t="e">
        <v>#DIV/0!</v>
      </c>
      <c r="AR882" s="35">
        <v>0</v>
      </c>
      <c r="AS882" s="35">
        <v>0</v>
      </c>
      <c r="AT882" s="35">
        <v>0</v>
      </c>
      <c r="AU882" s="31" t="str">
        <f t="shared" si="16"/>
        <v>库存为0</v>
      </c>
      <c r="AV882" s="36" t="str">
        <f>IFERROR(时间!$B$4+AU882,"上周无销量")</f>
        <v>上周无销量</v>
      </c>
    </row>
    <row r="883" spans="1:48">
      <c r="A883" s="21" t="s">
        <v>1737</v>
      </c>
      <c r="B883" t="s">
        <v>1738</v>
      </c>
      <c r="C883" t="s">
        <v>1734</v>
      </c>
      <c r="D883" s="31">
        <v>0</v>
      </c>
      <c r="E883" s="31">
        <v>0</v>
      </c>
      <c r="F883" s="31">
        <v>0</v>
      </c>
      <c r="G883" s="31">
        <v>0</v>
      </c>
      <c r="H883" s="32">
        <v>0</v>
      </c>
      <c r="I883">
        <v>0</v>
      </c>
      <c r="J883" s="33">
        <v>0</v>
      </c>
      <c r="K883" s="33">
        <v>0</v>
      </c>
      <c r="L883" s="33">
        <v>0</v>
      </c>
      <c r="M883">
        <v>0</v>
      </c>
      <c r="N883">
        <v>0</v>
      </c>
      <c r="O883">
        <v>0</v>
      </c>
      <c r="P883" t="s">
        <v>54</v>
      </c>
      <c r="Q883" t="s">
        <v>54</v>
      </c>
      <c r="R883" t="s">
        <v>54</v>
      </c>
      <c r="S883" t="s">
        <v>54</v>
      </c>
      <c r="T883" t="s">
        <v>54</v>
      </c>
      <c r="U883" t="s">
        <v>54</v>
      </c>
      <c r="V883" t="s">
        <v>54</v>
      </c>
      <c r="W883" t="s">
        <v>54</v>
      </c>
      <c r="X883" s="23" t="s">
        <v>54</v>
      </c>
      <c r="Y883" s="23" t="s">
        <v>54</v>
      </c>
      <c r="Z883" s="23" t="s">
        <v>54</v>
      </c>
      <c r="AA883" s="23" t="s">
        <v>54</v>
      </c>
      <c r="AB883" t="s">
        <v>54</v>
      </c>
      <c r="AC883" t="s">
        <v>54</v>
      </c>
      <c r="AD883" t="s">
        <v>54</v>
      </c>
      <c r="AE883" t="s">
        <v>54</v>
      </c>
      <c r="AF883" s="23" t="s">
        <v>54</v>
      </c>
      <c r="AG883" s="23" t="s">
        <v>54</v>
      </c>
      <c r="AH883" s="23" t="s">
        <v>54</v>
      </c>
      <c r="AI883" s="23" t="s">
        <v>54</v>
      </c>
      <c r="AJ883">
        <v>0</v>
      </c>
      <c r="AK883">
        <v>0</v>
      </c>
      <c r="AL883">
        <v>0</v>
      </c>
      <c r="AM883">
        <v>0</v>
      </c>
      <c r="AN883" s="23" t="e">
        <v>#DIV/0!</v>
      </c>
      <c r="AO883" s="23" t="e">
        <v>#DIV/0!</v>
      </c>
      <c r="AP883" s="23" t="e">
        <v>#DIV/0!</v>
      </c>
      <c r="AQ883" s="23" t="e">
        <v>#DIV/0!</v>
      </c>
      <c r="AR883" s="35">
        <v>0</v>
      </c>
      <c r="AS883" s="35">
        <v>0</v>
      </c>
      <c r="AT883" s="35">
        <v>0</v>
      </c>
      <c r="AU883" s="31" t="str">
        <f t="shared" si="16"/>
        <v>库存为0</v>
      </c>
      <c r="AV883" s="36" t="str">
        <f>IFERROR(时间!$B$4+AU883,"上周无销量")</f>
        <v>上周无销量</v>
      </c>
    </row>
    <row r="884" spans="1:48">
      <c r="A884" s="21" t="s">
        <v>1739</v>
      </c>
      <c r="B884" t="s">
        <v>1740</v>
      </c>
      <c r="C884" t="s">
        <v>1734</v>
      </c>
      <c r="D884" s="31">
        <v>0</v>
      </c>
      <c r="E884" s="31">
        <v>0</v>
      </c>
      <c r="F884" s="31">
        <v>0</v>
      </c>
      <c r="G884" s="31">
        <v>0</v>
      </c>
      <c r="H884" s="32">
        <v>0</v>
      </c>
      <c r="I884">
        <v>0</v>
      </c>
      <c r="J884" s="33">
        <v>0</v>
      </c>
      <c r="K884" s="33">
        <v>0</v>
      </c>
      <c r="L884" s="33">
        <v>0</v>
      </c>
      <c r="M884">
        <v>0</v>
      </c>
      <c r="N884">
        <v>0</v>
      </c>
      <c r="O884">
        <v>0</v>
      </c>
      <c r="P884" t="s">
        <v>54</v>
      </c>
      <c r="Q884" t="s">
        <v>54</v>
      </c>
      <c r="R884" t="s">
        <v>54</v>
      </c>
      <c r="S884" t="s">
        <v>54</v>
      </c>
      <c r="T884" t="s">
        <v>54</v>
      </c>
      <c r="U884" t="s">
        <v>54</v>
      </c>
      <c r="V884" t="s">
        <v>54</v>
      </c>
      <c r="W884" t="s">
        <v>54</v>
      </c>
      <c r="X884" s="23" t="s">
        <v>54</v>
      </c>
      <c r="Y884" s="23" t="s">
        <v>54</v>
      </c>
      <c r="Z884" s="23" t="s">
        <v>54</v>
      </c>
      <c r="AA884" s="23" t="s">
        <v>54</v>
      </c>
      <c r="AB884" t="s">
        <v>54</v>
      </c>
      <c r="AC884" t="s">
        <v>54</v>
      </c>
      <c r="AD884" t="s">
        <v>54</v>
      </c>
      <c r="AE884" t="s">
        <v>54</v>
      </c>
      <c r="AF884" s="23" t="s">
        <v>54</v>
      </c>
      <c r="AG884" s="23" t="s">
        <v>54</v>
      </c>
      <c r="AH884" s="23" t="s">
        <v>54</v>
      </c>
      <c r="AI884" s="23" t="s">
        <v>54</v>
      </c>
      <c r="AJ884">
        <v>0</v>
      </c>
      <c r="AK884">
        <v>0</v>
      </c>
      <c r="AL884">
        <v>0</v>
      </c>
      <c r="AM884">
        <v>0</v>
      </c>
      <c r="AN884" s="23" t="e">
        <v>#DIV/0!</v>
      </c>
      <c r="AO884" s="23" t="e">
        <v>#DIV/0!</v>
      </c>
      <c r="AP884" s="23" t="e">
        <v>#DIV/0!</v>
      </c>
      <c r="AQ884" s="23" t="e">
        <v>#DIV/0!</v>
      </c>
      <c r="AR884" s="35">
        <v>0</v>
      </c>
      <c r="AS884" s="35">
        <v>0</v>
      </c>
      <c r="AT884" s="35">
        <v>0</v>
      </c>
      <c r="AU884" s="31" t="str">
        <f t="shared" si="16"/>
        <v>库存为0</v>
      </c>
      <c r="AV884" s="36" t="str">
        <f>IFERROR(时间!$B$4+AU884,"上周无销量")</f>
        <v>上周无销量</v>
      </c>
    </row>
    <row r="885" spans="1:48">
      <c r="A885" s="21" t="s">
        <v>1741</v>
      </c>
      <c r="B885" t="s">
        <v>1742</v>
      </c>
      <c r="C885" t="s">
        <v>1734</v>
      </c>
      <c r="D885" s="31">
        <v>0</v>
      </c>
      <c r="E885" s="31">
        <v>0</v>
      </c>
      <c r="F885" s="31">
        <v>0</v>
      </c>
      <c r="G885" s="31">
        <v>0</v>
      </c>
      <c r="H885" s="32">
        <v>0</v>
      </c>
      <c r="I885">
        <v>0</v>
      </c>
      <c r="J885" s="33">
        <v>0</v>
      </c>
      <c r="K885" s="33">
        <v>0</v>
      </c>
      <c r="L885" s="33">
        <v>0</v>
      </c>
      <c r="M885">
        <v>0</v>
      </c>
      <c r="N885">
        <v>0</v>
      </c>
      <c r="O885">
        <v>0</v>
      </c>
      <c r="P885" t="s">
        <v>54</v>
      </c>
      <c r="Q885" t="s">
        <v>54</v>
      </c>
      <c r="R885" t="s">
        <v>54</v>
      </c>
      <c r="S885" t="s">
        <v>54</v>
      </c>
      <c r="T885" t="s">
        <v>54</v>
      </c>
      <c r="U885" t="s">
        <v>54</v>
      </c>
      <c r="V885" t="s">
        <v>54</v>
      </c>
      <c r="W885" t="s">
        <v>54</v>
      </c>
      <c r="X885" s="23" t="s">
        <v>54</v>
      </c>
      <c r="Y885" s="23" t="s">
        <v>54</v>
      </c>
      <c r="Z885" s="23" t="s">
        <v>54</v>
      </c>
      <c r="AA885" s="23" t="s">
        <v>54</v>
      </c>
      <c r="AB885" t="s">
        <v>54</v>
      </c>
      <c r="AC885" t="s">
        <v>54</v>
      </c>
      <c r="AD885" t="s">
        <v>54</v>
      </c>
      <c r="AE885" t="s">
        <v>54</v>
      </c>
      <c r="AF885" s="23" t="s">
        <v>54</v>
      </c>
      <c r="AG885" s="23" t="s">
        <v>54</v>
      </c>
      <c r="AH885" s="23" t="s">
        <v>54</v>
      </c>
      <c r="AI885" s="23" t="s">
        <v>54</v>
      </c>
      <c r="AJ885">
        <v>0</v>
      </c>
      <c r="AK885">
        <v>0</v>
      </c>
      <c r="AL885">
        <v>0</v>
      </c>
      <c r="AM885">
        <v>0</v>
      </c>
      <c r="AN885" s="23" t="e">
        <v>#DIV/0!</v>
      </c>
      <c r="AO885" s="23" t="e">
        <v>#DIV/0!</v>
      </c>
      <c r="AP885" s="23" t="e">
        <v>#DIV/0!</v>
      </c>
      <c r="AQ885" s="23" t="e">
        <v>#DIV/0!</v>
      </c>
      <c r="AR885" s="35">
        <v>0</v>
      </c>
      <c r="AS885" s="35">
        <v>0</v>
      </c>
      <c r="AT885" s="35">
        <v>0</v>
      </c>
      <c r="AU885" s="31" t="str">
        <f t="shared" si="16"/>
        <v>库存为0</v>
      </c>
      <c r="AV885" s="36" t="str">
        <f>IFERROR(时间!$B$4+AU885,"上周无销量")</f>
        <v>上周无销量</v>
      </c>
    </row>
    <row r="886" spans="1:48">
      <c r="A886" s="21" t="s">
        <v>1743</v>
      </c>
      <c r="B886" t="s">
        <v>1744</v>
      </c>
      <c r="C886" t="s">
        <v>1745</v>
      </c>
      <c r="D886" s="31">
        <v>0</v>
      </c>
      <c r="E886" s="31">
        <v>0</v>
      </c>
      <c r="F886" s="31">
        <v>0</v>
      </c>
      <c r="G886" s="31">
        <v>0</v>
      </c>
      <c r="H886" s="32">
        <v>0</v>
      </c>
      <c r="I886">
        <v>0</v>
      </c>
      <c r="J886" s="33">
        <v>0</v>
      </c>
      <c r="K886" s="33">
        <v>0</v>
      </c>
      <c r="L886" s="33">
        <v>0</v>
      </c>
      <c r="M886">
        <v>0</v>
      </c>
      <c r="N886">
        <v>0</v>
      </c>
      <c r="O886">
        <v>0</v>
      </c>
      <c r="P886" t="s">
        <v>54</v>
      </c>
      <c r="Q886" t="s">
        <v>54</v>
      </c>
      <c r="R886" t="s">
        <v>54</v>
      </c>
      <c r="S886" t="s">
        <v>54</v>
      </c>
      <c r="T886" t="s">
        <v>54</v>
      </c>
      <c r="U886" t="s">
        <v>54</v>
      </c>
      <c r="V886" t="s">
        <v>54</v>
      </c>
      <c r="W886" t="s">
        <v>54</v>
      </c>
      <c r="X886" s="23" t="s">
        <v>54</v>
      </c>
      <c r="Y886" s="23" t="s">
        <v>54</v>
      </c>
      <c r="Z886" s="23" t="s">
        <v>54</v>
      </c>
      <c r="AA886" s="23" t="s">
        <v>54</v>
      </c>
      <c r="AB886" t="s">
        <v>54</v>
      </c>
      <c r="AC886" t="s">
        <v>54</v>
      </c>
      <c r="AD886" t="s">
        <v>54</v>
      </c>
      <c r="AE886" t="s">
        <v>54</v>
      </c>
      <c r="AF886" s="23" t="s">
        <v>54</v>
      </c>
      <c r="AG886" s="23" t="s">
        <v>54</v>
      </c>
      <c r="AH886" s="23" t="s">
        <v>54</v>
      </c>
      <c r="AI886" s="23" t="s">
        <v>54</v>
      </c>
      <c r="AJ886">
        <v>0</v>
      </c>
      <c r="AK886">
        <v>0</v>
      </c>
      <c r="AL886">
        <v>0</v>
      </c>
      <c r="AM886">
        <v>0</v>
      </c>
      <c r="AN886" s="23" t="e">
        <v>#DIV/0!</v>
      </c>
      <c r="AO886" s="23" t="e">
        <v>#DIV/0!</v>
      </c>
      <c r="AP886" s="23" t="e">
        <v>#DIV/0!</v>
      </c>
      <c r="AQ886" s="23" t="e">
        <v>#DIV/0!</v>
      </c>
      <c r="AR886" s="35">
        <v>0</v>
      </c>
      <c r="AS886" s="35">
        <v>0</v>
      </c>
      <c r="AT886" s="35">
        <v>0</v>
      </c>
      <c r="AU886" s="31" t="str">
        <f t="shared" si="16"/>
        <v>库存为0</v>
      </c>
      <c r="AV886" s="36" t="str">
        <f>IFERROR(时间!$B$4+AU886,"上周无销量")</f>
        <v>上周无销量</v>
      </c>
    </row>
    <row r="887" spans="1:48">
      <c r="A887" s="21" t="s">
        <v>1746</v>
      </c>
      <c r="B887" t="s">
        <v>1747</v>
      </c>
      <c r="C887" t="s">
        <v>1745</v>
      </c>
      <c r="D887" s="31">
        <v>0</v>
      </c>
      <c r="E887" s="31">
        <v>0</v>
      </c>
      <c r="F887" s="31">
        <v>0</v>
      </c>
      <c r="G887" s="31">
        <v>0</v>
      </c>
      <c r="H887" s="32">
        <v>0</v>
      </c>
      <c r="I887">
        <v>0</v>
      </c>
      <c r="J887" s="33">
        <v>0</v>
      </c>
      <c r="K887" s="33">
        <v>0</v>
      </c>
      <c r="L887" s="33">
        <v>0</v>
      </c>
      <c r="M887">
        <v>0</v>
      </c>
      <c r="N887">
        <v>0</v>
      </c>
      <c r="O887">
        <v>0</v>
      </c>
      <c r="P887" t="s">
        <v>54</v>
      </c>
      <c r="Q887" t="s">
        <v>54</v>
      </c>
      <c r="R887" t="s">
        <v>54</v>
      </c>
      <c r="S887" t="s">
        <v>54</v>
      </c>
      <c r="T887" t="s">
        <v>54</v>
      </c>
      <c r="U887" t="s">
        <v>54</v>
      </c>
      <c r="V887" t="s">
        <v>54</v>
      </c>
      <c r="W887" t="s">
        <v>54</v>
      </c>
      <c r="X887" s="23" t="s">
        <v>54</v>
      </c>
      <c r="Y887" s="23" t="s">
        <v>54</v>
      </c>
      <c r="Z887" s="23" t="s">
        <v>54</v>
      </c>
      <c r="AA887" s="23" t="s">
        <v>54</v>
      </c>
      <c r="AB887" t="s">
        <v>54</v>
      </c>
      <c r="AC887" t="s">
        <v>54</v>
      </c>
      <c r="AD887" t="s">
        <v>54</v>
      </c>
      <c r="AE887" t="s">
        <v>54</v>
      </c>
      <c r="AF887" s="23" t="s">
        <v>54</v>
      </c>
      <c r="AG887" s="23" t="s">
        <v>54</v>
      </c>
      <c r="AH887" s="23" t="s">
        <v>54</v>
      </c>
      <c r="AI887" s="23" t="s">
        <v>54</v>
      </c>
      <c r="AJ887">
        <v>0</v>
      </c>
      <c r="AK887">
        <v>0</v>
      </c>
      <c r="AL887">
        <v>0</v>
      </c>
      <c r="AM887">
        <v>0</v>
      </c>
      <c r="AN887" s="23" t="e">
        <v>#DIV/0!</v>
      </c>
      <c r="AO887" s="23" t="e">
        <v>#DIV/0!</v>
      </c>
      <c r="AP887" s="23" t="e">
        <v>#DIV/0!</v>
      </c>
      <c r="AQ887" s="23" t="e">
        <v>#DIV/0!</v>
      </c>
      <c r="AR887" s="35">
        <v>0</v>
      </c>
      <c r="AS887" s="35">
        <v>0</v>
      </c>
      <c r="AT887" s="35">
        <v>0</v>
      </c>
      <c r="AU887" s="31" t="str">
        <f t="shared" si="16"/>
        <v>库存为0</v>
      </c>
      <c r="AV887" s="36" t="str">
        <f>IFERROR(时间!$B$4+AU887,"上周无销量")</f>
        <v>上周无销量</v>
      </c>
    </row>
    <row r="888" spans="1:48">
      <c r="A888" s="21" t="s">
        <v>1748</v>
      </c>
      <c r="B888" t="s">
        <v>1749</v>
      </c>
      <c r="C888" t="s">
        <v>1745</v>
      </c>
      <c r="D888" s="31">
        <v>0</v>
      </c>
      <c r="E888" s="31">
        <v>0</v>
      </c>
      <c r="F888" s="31">
        <v>0</v>
      </c>
      <c r="G888" s="31">
        <v>0</v>
      </c>
      <c r="H888" s="32">
        <v>0</v>
      </c>
      <c r="I888">
        <v>0</v>
      </c>
      <c r="J888" s="33">
        <v>0</v>
      </c>
      <c r="K888" s="33">
        <v>0</v>
      </c>
      <c r="L888" s="33">
        <v>0</v>
      </c>
      <c r="M888">
        <v>0</v>
      </c>
      <c r="N888">
        <v>0</v>
      </c>
      <c r="O888">
        <v>0</v>
      </c>
      <c r="P888" t="s">
        <v>54</v>
      </c>
      <c r="Q888" t="s">
        <v>54</v>
      </c>
      <c r="R888" t="s">
        <v>54</v>
      </c>
      <c r="S888" t="s">
        <v>54</v>
      </c>
      <c r="T888" t="s">
        <v>54</v>
      </c>
      <c r="U888" t="s">
        <v>54</v>
      </c>
      <c r="V888" t="s">
        <v>54</v>
      </c>
      <c r="W888" t="s">
        <v>54</v>
      </c>
      <c r="X888" s="23" t="s">
        <v>54</v>
      </c>
      <c r="Y888" s="23" t="s">
        <v>54</v>
      </c>
      <c r="Z888" s="23" t="s">
        <v>54</v>
      </c>
      <c r="AA888" s="23" t="s">
        <v>54</v>
      </c>
      <c r="AB888" t="s">
        <v>54</v>
      </c>
      <c r="AC888" t="s">
        <v>54</v>
      </c>
      <c r="AD888" t="s">
        <v>54</v>
      </c>
      <c r="AE888" t="s">
        <v>54</v>
      </c>
      <c r="AF888" s="23" t="s">
        <v>54</v>
      </c>
      <c r="AG888" s="23" t="s">
        <v>54</v>
      </c>
      <c r="AH888" s="23" t="s">
        <v>54</v>
      </c>
      <c r="AI888" s="23" t="s">
        <v>54</v>
      </c>
      <c r="AJ888">
        <v>0</v>
      </c>
      <c r="AK888">
        <v>0</v>
      </c>
      <c r="AL888">
        <v>0</v>
      </c>
      <c r="AM888">
        <v>0</v>
      </c>
      <c r="AN888" s="23" t="e">
        <v>#DIV/0!</v>
      </c>
      <c r="AO888" s="23" t="e">
        <v>#DIV/0!</v>
      </c>
      <c r="AP888" s="23" t="e">
        <v>#DIV/0!</v>
      </c>
      <c r="AQ888" s="23" t="e">
        <v>#DIV/0!</v>
      </c>
      <c r="AR888" s="35">
        <v>0</v>
      </c>
      <c r="AS888" s="35">
        <v>0</v>
      </c>
      <c r="AT888" s="35">
        <v>0</v>
      </c>
      <c r="AU888" s="31" t="str">
        <f t="shared" si="16"/>
        <v>库存为0</v>
      </c>
      <c r="AV888" s="36" t="str">
        <f>IFERROR(时间!$B$4+AU888,"上周无销量")</f>
        <v>上周无销量</v>
      </c>
    </row>
    <row r="889" spans="1:48">
      <c r="A889" s="21" t="s">
        <v>1750</v>
      </c>
      <c r="B889" t="s">
        <v>1751</v>
      </c>
      <c r="C889" t="s">
        <v>1745</v>
      </c>
      <c r="D889" s="31">
        <v>0</v>
      </c>
      <c r="E889" s="31">
        <v>0</v>
      </c>
      <c r="F889" s="31">
        <v>0</v>
      </c>
      <c r="G889" s="31">
        <v>0</v>
      </c>
      <c r="H889" s="32">
        <v>0</v>
      </c>
      <c r="I889">
        <v>0</v>
      </c>
      <c r="J889" s="33">
        <v>0</v>
      </c>
      <c r="K889" s="33">
        <v>0</v>
      </c>
      <c r="L889" s="33">
        <v>0</v>
      </c>
      <c r="M889">
        <v>0</v>
      </c>
      <c r="N889">
        <v>0</v>
      </c>
      <c r="O889">
        <v>0</v>
      </c>
      <c r="P889" t="s">
        <v>54</v>
      </c>
      <c r="Q889" t="s">
        <v>54</v>
      </c>
      <c r="R889" t="s">
        <v>54</v>
      </c>
      <c r="S889" t="s">
        <v>54</v>
      </c>
      <c r="T889" t="s">
        <v>54</v>
      </c>
      <c r="U889" t="s">
        <v>54</v>
      </c>
      <c r="V889" t="s">
        <v>54</v>
      </c>
      <c r="W889" t="s">
        <v>54</v>
      </c>
      <c r="X889" s="23" t="s">
        <v>54</v>
      </c>
      <c r="Y889" s="23" t="s">
        <v>54</v>
      </c>
      <c r="Z889" s="23" t="s">
        <v>54</v>
      </c>
      <c r="AA889" s="23" t="s">
        <v>54</v>
      </c>
      <c r="AB889" t="s">
        <v>54</v>
      </c>
      <c r="AC889" t="s">
        <v>54</v>
      </c>
      <c r="AD889" t="s">
        <v>54</v>
      </c>
      <c r="AE889" t="s">
        <v>54</v>
      </c>
      <c r="AF889" s="23" t="s">
        <v>54</v>
      </c>
      <c r="AG889" s="23" t="s">
        <v>54</v>
      </c>
      <c r="AH889" s="23" t="s">
        <v>54</v>
      </c>
      <c r="AI889" s="23" t="s">
        <v>54</v>
      </c>
      <c r="AJ889">
        <v>0</v>
      </c>
      <c r="AK889">
        <v>0</v>
      </c>
      <c r="AL889">
        <v>0</v>
      </c>
      <c r="AM889">
        <v>0</v>
      </c>
      <c r="AN889" s="23" t="e">
        <v>#DIV/0!</v>
      </c>
      <c r="AO889" s="23" t="e">
        <v>#DIV/0!</v>
      </c>
      <c r="AP889" s="23" t="e">
        <v>#DIV/0!</v>
      </c>
      <c r="AQ889" s="23" t="e">
        <v>#DIV/0!</v>
      </c>
      <c r="AR889" s="35">
        <v>0</v>
      </c>
      <c r="AS889" s="35">
        <v>0</v>
      </c>
      <c r="AT889" s="35">
        <v>0</v>
      </c>
      <c r="AU889" s="31" t="str">
        <f t="shared" si="16"/>
        <v>库存为0</v>
      </c>
      <c r="AV889" s="36" t="str">
        <f>IFERROR(时间!$B$4+AU889,"上周无销量")</f>
        <v>上周无销量</v>
      </c>
    </row>
    <row r="890" spans="1:48">
      <c r="A890" s="21" t="s">
        <v>1752</v>
      </c>
      <c r="B890" t="s">
        <v>1753</v>
      </c>
      <c r="C890" t="s">
        <v>1745</v>
      </c>
      <c r="D890" s="31">
        <v>0</v>
      </c>
      <c r="E890" s="31">
        <v>0</v>
      </c>
      <c r="F890" s="31">
        <v>0</v>
      </c>
      <c r="G890" s="31">
        <v>0</v>
      </c>
      <c r="H890" s="32">
        <v>0</v>
      </c>
      <c r="I890">
        <v>0</v>
      </c>
      <c r="J890" s="33">
        <v>0</v>
      </c>
      <c r="K890" s="33">
        <v>0</v>
      </c>
      <c r="L890" s="33">
        <v>0</v>
      </c>
      <c r="M890">
        <v>0</v>
      </c>
      <c r="N890">
        <v>0</v>
      </c>
      <c r="O890">
        <v>0</v>
      </c>
      <c r="P890" t="s">
        <v>54</v>
      </c>
      <c r="Q890" t="s">
        <v>54</v>
      </c>
      <c r="R890" t="s">
        <v>54</v>
      </c>
      <c r="S890" t="s">
        <v>54</v>
      </c>
      <c r="T890" t="s">
        <v>54</v>
      </c>
      <c r="U890" t="s">
        <v>54</v>
      </c>
      <c r="V890" t="s">
        <v>54</v>
      </c>
      <c r="W890" t="s">
        <v>54</v>
      </c>
      <c r="X890" s="23" t="s">
        <v>54</v>
      </c>
      <c r="Y890" s="23" t="s">
        <v>54</v>
      </c>
      <c r="Z890" s="23" t="s">
        <v>54</v>
      </c>
      <c r="AA890" s="23" t="s">
        <v>54</v>
      </c>
      <c r="AB890" t="s">
        <v>54</v>
      </c>
      <c r="AC890" t="s">
        <v>54</v>
      </c>
      <c r="AD890" t="s">
        <v>54</v>
      </c>
      <c r="AE890" t="s">
        <v>54</v>
      </c>
      <c r="AF890" s="23" t="s">
        <v>54</v>
      </c>
      <c r="AG890" s="23" t="s">
        <v>54</v>
      </c>
      <c r="AH890" s="23" t="s">
        <v>54</v>
      </c>
      <c r="AI890" s="23" t="s">
        <v>54</v>
      </c>
      <c r="AJ890">
        <v>0</v>
      </c>
      <c r="AK890">
        <v>0</v>
      </c>
      <c r="AL890">
        <v>0</v>
      </c>
      <c r="AM890">
        <v>0</v>
      </c>
      <c r="AN890" s="23" t="e">
        <v>#DIV/0!</v>
      </c>
      <c r="AO890" s="23" t="e">
        <v>#DIV/0!</v>
      </c>
      <c r="AP890" s="23" t="e">
        <v>#DIV/0!</v>
      </c>
      <c r="AQ890" s="23" t="e">
        <v>#DIV/0!</v>
      </c>
      <c r="AR890" s="35">
        <v>0</v>
      </c>
      <c r="AS890" s="35">
        <v>0</v>
      </c>
      <c r="AT890" s="35">
        <v>0</v>
      </c>
      <c r="AU890" s="31" t="str">
        <f t="shared" si="16"/>
        <v>库存为0</v>
      </c>
      <c r="AV890" s="36" t="str">
        <f>IFERROR(时间!$B$4+AU890,"上周无销量")</f>
        <v>上周无销量</v>
      </c>
    </row>
    <row r="891" spans="1:48">
      <c r="A891" s="21" t="s">
        <v>1754</v>
      </c>
      <c r="B891" t="s">
        <v>1755</v>
      </c>
      <c r="C891" t="s">
        <v>1745</v>
      </c>
      <c r="D891" s="31">
        <v>0</v>
      </c>
      <c r="E891" s="31">
        <v>0</v>
      </c>
      <c r="F891" s="31">
        <v>0</v>
      </c>
      <c r="G891" s="31">
        <v>0</v>
      </c>
      <c r="H891" s="32">
        <v>0</v>
      </c>
      <c r="I891">
        <v>0</v>
      </c>
      <c r="J891" s="33">
        <v>0</v>
      </c>
      <c r="K891" s="33">
        <v>0</v>
      </c>
      <c r="L891" s="33">
        <v>0</v>
      </c>
      <c r="M891">
        <v>0</v>
      </c>
      <c r="N891">
        <v>0</v>
      </c>
      <c r="O891">
        <v>0</v>
      </c>
      <c r="P891" t="s">
        <v>54</v>
      </c>
      <c r="Q891" t="s">
        <v>54</v>
      </c>
      <c r="R891" t="s">
        <v>54</v>
      </c>
      <c r="S891" t="s">
        <v>54</v>
      </c>
      <c r="T891" t="s">
        <v>54</v>
      </c>
      <c r="U891" t="s">
        <v>54</v>
      </c>
      <c r="V891" t="s">
        <v>54</v>
      </c>
      <c r="W891" t="s">
        <v>54</v>
      </c>
      <c r="X891" s="23" t="s">
        <v>54</v>
      </c>
      <c r="Y891" s="23" t="s">
        <v>54</v>
      </c>
      <c r="Z891" s="23" t="s">
        <v>54</v>
      </c>
      <c r="AA891" s="23" t="s">
        <v>54</v>
      </c>
      <c r="AB891" t="s">
        <v>54</v>
      </c>
      <c r="AC891" t="s">
        <v>54</v>
      </c>
      <c r="AD891" t="s">
        <v>54</v>
      </c>
      <c r="AE891" t="s">
        <v>54</v>
      </c>
      <c r="AF891" s="23" t="s">
        <v>54</v>
      </c>
      <c r="AG891" s="23" t="s">
        <v>54</v>
      </c>
      <c r="AH891" s="23" t="s">
        <v>54</v>
      </c>
      <c r="AI891" s="23" t="s">
        <v>54</v>
      </c>
      <c r="AJ891">
        <v>0</v>
      </c>
      <c r="AK891">
        <v>0</v>
      </c>
      <c r="AL891">
        <v>0</v>
      </c>
      <c r="AM891">
        <v>0</v>
      </c>
      <c r="AN891" s="23" t="e">
        <v>#DIV/0!</v>
      </c>
      <c r="AO891" s="23" t="e">
        <v>#DIV/0!</v>
      </c>
      <c r="AP891" s="23" t="e">
        <v>#DIV/0!</v>
      </c>
      <c r="AQ891" s="23" t="e">
        <v>#DIV/0!</v>
      </c>
      <c r="AR891" s="35">
        <v>0</v>
      </c>
      <c r="AS891" s="35">
        <v>0</v>
      </c>
      <c r="AT891" s="35">
        <v>0</v>
      </c>
      <c r="AU891" s="31" t="str">
        <f t="shared" si="16"/>
        <v>库存为0</v>
      </c>
      <c r="AV891" s="36" t="str">
        <f>IFERROR(时间!$B$4+AU891,"上周无销量")</f>
        <v>上周无销量</v>
      </c>
    </row>
    <row r="892" spans="1:48">
      <c r="A892" s="21" t="s">
        <v>1756</v>
      </c>
      <c r="B892" t="s">
        <v>1757</v>
      </c>
      <c r="C892" t="s">
        <v>1745</v>
      </c>
      <c r="D892" s="31">
        <v>0</v>
      </c>
      <c r="E892" s="31">
        <v>0</v>
      </c>
      <c r="F892" s="31">
        <v>0</v>
      </c>
      <c r="G892" s="31">
        <v>0</v>
      </c>
      <c r="H892" s="32">
        <v>0</v>
      </c>
      <c r="I892">
        <v>0</v>
      </c>
      <c r="J892" s="33">
        <v>0</v>
      </c>
      <c r="K892" s="33">
        <v>0</v>
      </c>
      <c r="L892" s="33">
        <v>0</v>
      </c>
      <c r="M892">
        <v>0</v>
      </c>
      <c r="N892">
        <v>0</v>
      </c>
      <c r="O892">
        <v>0</v>
      </c>
      <c r="P892" t="s">
        <v>54</v>
      </c>
      <c r="Q892" t="s">
        <v>54</v>
      </c>
      <c r="R892" t="s">
        <v>54</v>
      </c>
      <c r="S892" t="s">
        <v>54</v>
      </c>
      <c r="T892" t="s">
        <v>54</v>
      </c>
      <c r="U892" t="s">
        <v>54</v>
      </c>
      <c r="V892" t="s">
        <v>54</v>
      </c>
      <c r="W892" t="s">
        <v>54</v>
      </c>
      <c r="X892" s="23" t="s">
        <v>54</v>
      </c>
      <c r="Y892" s="23" t="s">
        <v>54</v>
      </c>
      <c r="Z892" s="23" t="s">
        <v>54</v>
      </c>
      <c r="AA892" s="23" t="s">
        <v>54</v>
      </c>
      <c r="AB892" t="s">
        <v>54</v>
      </c>
      <c r="AC892" t="s">
        <v>54</v>
      </c>
      <c r="AD892" t="s">
        <v>54</v>
      </c>
      <c r="AE892" t="s">
        <v>54</v>
      </c>
      <c r="AF892" s="23" t="s">
        <v>54</v>
      </c>
      <c r="AG892" s="23" t="s">
        <v>54</v>
      </c>
      <c r="AH892" s="23" t="s">
        <v>54</v>
      </c>
      <c r="AI892" s="23" t="s">
        <v>54</v>
      </c>
      <c r="AJ892">
        <v>0</v>
      </c>
      <c r="AK892">
        <v>0</v>
      </c>
      <c r="AL892">
        <v>0</v>
      </c>
      <c r="AM892">
        <v>0</v>
      </c>
      <c r="AN892" s="23" t="e">
        <v>#DIV/0!</v>
      </c>
      <c r="AO892" s="23" t="e">
        <v>#DIV/0!</v>
      </c>
      <c r="AP892" s="23" t="e">
        <v>#DIV/0!</v>
      </c>
      <c r="AQ892" s="23" t="e">
        <v>#DIV/0!</v>
      </c>
      <c r="AR892" s="35">
        <v>0</v>
      </c>
      <c r="AS892" s="35">
        <v>0</v>
      </c>
      <c r="AT892" s="35">
        <v>0</v>
      </c>
      <c r="AU892" s="31" t="str">
        <f t="shared" si="16"/>
        <v>库存为0</v>
      </c>
      <c r="AV892" s="36" t="str">
        <f>IFERROR(时间!$B$4+AU892,"上周无销量")</f>
        <v>上周无销量</v>
      </c>
    </row>
    <row r="893" spans="1:48">
      <c r="A893" s="21" t="s">
        <v>1758</v>
      </c>
      <c r="B893" t="s">
        <v>1759</v>
      </c>
      <c r="C893" t="s">
        <v>1745</v>
      </c>
      <c r="D893" s="31">
        <v>0</v>
      </c>
      <c r="E893" s="31">
        <v>0</v>
      </c>
      <c r="F893" s="31">
        <v>0</v>
      </c>
      <c r="G893" s="31">
        <v>0</v>
      </c>
      <c r="H893" s="32">
        <v>0</v>
      </c>
      <c r="I893">
        <v>0</v>
      </c>
      <c r="J893" s="33">
        <v>0</v>
      </c>
      <c r="K893" s="33">
        <v>0</v>
      </c>
      <c r="L893" s="33">
        <v>0</v>
      </c>
      <c r="M893">
        <v>0</v>
      </c>
      <c r="N893">
        <v>0</v>
      </c>
      <c r="O893">
        <v>0</v>
      </c>
      <c r="P893" t="s">
        <v>54</v>
      </c>
      <c r="Q893" t="s">
        <v>54</v>
      </c>
      <c r="R893" t="s">
        <v>54</v>
      </c>
      <c r="S893" t="s">
        <v>54</v>
      </c>
      <c r="T893" t="s">
        <v>54</v>
      </c>
      <c r="U893" t="s">
        <v>54</v>
      </c>
      <c r="V893" t="s">
        <v>54</v>
      </c>
      <c r="W893" t="s">
        <v>54</v>
      </c>
      <c r="X893" s="23" t="s">
        <v>54</v>
      </c>
      <c r="Y893" s="23" t="s">
        <v>54</v>
      </c>
      <c r="Z893" s="23" t="s">
        <v>54</v>
      </c>
      <c r="AA893" s="23" t="s">
        <v>54</v>
      </c>
      <c r="AB893" t="s">
        <v>54</v>
      </c>
      <c r="AC893" t="s">
        <v>54</v>
      </c>
      <c r="AD893" t="s">
        <v>54</v>
      </c>
      <c r="AE893" t="s">
        <v>54</v>
      </c>
      <c r="AF893" s="23" t="s">
        <v>54</v>
      </c>
      <c r="AG893" s="23" t="s">
        <v>54</v>
      </c>
      <c r="AH893" s="23" t="s">
        <v>54</v>
      </c>
      <c r="AI893" s="23" t="s">
        <v>54</v>
      </c>
      <c r="AJ893">
        <v>0</v>
      </c>
      <c r="AK893">
        <v>0</v>
      </c>
      <c r="AL893">
        <v>0</v>
      </c>
      <c r="AM893">
        <v>0</v>
      </c>
      <c r="AN893" s="23" t="e">
        <v>#DIV/0!</v>
      </c>
      <c r="AO893" s="23" t="e">
        <v>#DIV/0!</v>
      </c>
      <c r="AP893" s="23" t="e">
        <v>#DIV/0!</v>
      </c>
      <c r="AQ893" s="23" t="e">
        <v>#DIV/0!</v>
      </c>
      <c r="AR893" s="35">
        <v>0</v>
      </c>
      <c r="AS893" s="35">
        <v>0</v>
      </c>
      <c r="AT893" s="35">
        <v>0</v>
      </c>
      <c r="AU893" s="31" t="str">
        <f t="shared" si="16"/>
        <v>库存为0</v>
      </c>
      <c r="AV893" s="36" t="str">
        <f>IFERROR(时间!$B$4+AU893,"上周无销量")</f>
        <v>上周无销量</v>
      </c>
    </row>
    <row r="894" spans="1:48">
      <c r="A894" s="21" t="s">
        <v>1760</v>
      </c>
      <c r="B894" t="s">
        <v>1761</v>
      </c>
      <c r="C894" t="s">
        <v>1745</v>
      </c>
      <c r="D894" s="31">
        <v>0</v>
      </c>
      <c r="E894" s="31">
        <v>0</v>
      </c>
      <c r="F894" s="31">
        <v>0</v>
      </c>
      <c r="G894" s="31">
        <v>0</v>
      </c>
      <c r="H894" s="32">
        <v>0</v>
      </c>
      <c r="I894">
        <v>0</v>
      </c>
      <c r="J894" s="33">
        <v>0</v>
      </c>
      <c r="K894" s="33">
        <v>0</v>
      </c>
      <c r="L894" s="33">
        <v>0</v>
      </c>
      <c r="M894">
        <v>0</v>
      </c>
      <c r="N894">
        <v>0</v>
      </c>
      <c r="O894">
        <v>0</v>
      </c>
      <c r="P894" t="s">
        <v>54</v>
      </c>
      <c r="Q894" t="s">
        <v>54</v>
      </c>
      <c r="R894" t="s">
        <v>54</v>
      </c>
      <c r="S894" t="s">
        <v>54</v>
      </c>
      <c r="T894" t="s">
        <v>54</v>
      </c>
      <c r="U894" t="s">
        <v>54</v>
      </c>
      <c r="V894" t="s">
        <v>54</v>
      </c>
      <c r="W894" t="s">
        <v>54</v>
      </c>
      <c r="X894" s="23" t="s">
        <v>54</v>
      </c>
      <c r="Y894" s="23" t="s">
        <v>54</v>
      </c>
      <c r="Z894" s="23" t="s">
        <v>54</v>
      </c>
      <c r="AA894" s="23" t="s">
        <v>54</v>
      </c>
      <c r="AB894" t="s">
        <v>54</v>
      </c>
      <c r="AC894" t="s">
        <v>54</v>
      </c>
      <c r="AD894" t="s">
        <v>54</v>
      </c>
      <c r="AE894" t="s">
        <v>54</v>
      </c>
      <c r="AF894" s="23" t="s">
        <v>54</v>
      </c>
      <c r="AG894" s="23" t="s">
        <v>54</v>
      </c>
      <c r="AH894" s="23" t="s">
        <v>54</v>
      </c>
      <c r="AI894" s="23" t="s">
        <v>54</v>
      </c>
      <c r="AJ894">
        <v>0</v>
      </c>
      <c r="AK894">
        <v>0</v>
      </c>
      <c r="AL894">
        <v>0</v>
      </c>
      <c r="AM894">
        <v>0</v>
      </c>
      <c r="AN894" s="23" t="e">
        <v>#DIV/0!</v>
      </c>
      <c r="AO894" s="23" t="e">
        <v>#DIV/0!</v>
      </c>
      <c r="AP894" s="23" t="e">
        <v>#DIV/0!</v>
      </c>
      <c r="AQ894" s="23" t="e">
        <v>#DIV/0!</v>
      </c>
      <c r="AR894" s="35">
        <v>0</v>
      </c>
      <c r="AS894" s="35">
        <v>0</v>
      </c>
      <c r="AT894" s="35">
        <v>0</v>
      </c>
      <c r="AU894" s="31" t="str">
        <f t="shared" si="16"/>
        <v>库存为0</v>
      </c>
      <c r="AV894" s="36" t="str">
        <f>IFERROR(时间!$B$4+AU894,"上周无销量")</f>
        <v>上周无销量</v>
      </c>
    </row>
    <row r="895" spans="1:48">
      <c r="A895" s="21" t="s">
        <v>1762</v>
      </c>
      <c r="B895" t="s">
        <v>1763</v>
      </c>
      <c r="C895" t="s">
        <v>1745</v>
      </c>
      <c r="D895" s="31">
        <v>0</v>
      </c>
      <c r="E895" s="31">
        <v>0</v>
      </c>
      <c r="F895" s="31">
        <v>0</v>
      </c>
      <c r="G895" s="31">
        <v>0</v>
      </c>
      <c r="H895" s="32">
        <v>0</v>
      </c>
      <c r="I895">
        <v>0</v>
      </c>
      <c r="J895" s="33">
        <v>0</v>
      </c>
      <c r="K895" s="33">
        <v>0</v>
      </c>
      <c r="L895" s="33">
        <v>0</v>
      </c>
      <c r="M895">
        <v>0</v>
      </c>
      <c r="N895">
        <v>0</v>
      </c>
      <c r="O895">
        <v>0</v>
      </c>
      <c r="P895" t="s">
        <v>54</v>
      </c>
      <c r="Q895" t="s">
        <v>54</v>
      </c>
      <c r="R895" t="s">
        <v>54</v>
      </c>
      <c r="S895" t="s">
        <v>54</v>
      </c>
      <c r="T895" t="s">
        <v>54</v>
      </c>
      <c r="U895" t="s">
        <v>54</v>
      </c>
      <c r="V895" t="s">
        <v>54</v>
      </c>
      <c r="W895" t="s">
        <v>54</v>
      </c>
      <c r="X895" s="23" t="s">
        <v>54</v>
      </c>
      <c r="Y895" s="23" t="s">
        <v>54</v>
      </c>
      <c r="Z895" s="23" t="s">
        <v>54</v>
      </c>
      <c r="AA895" s="23" t="s">
        <v>54</v>
      </c>
      <c r="AB895" t="s">
        <v>54</v>
      </c>
      <c r="AC895" t="s">
        <v>54</v>
      </c>
      <c r="AD895" t="s">
        <v>54</v>
      </c>
      <c r="AE895" t="s">
        <v>54</v>
      </c>
      <c r="AF895" s="23" t="s">
        <v>54</v>
      </c>
      <c r="AG895" s="23" t="s">
        <v>54</v>
      </c>
      <c r="AH895" s="23" t="s">
        <v>54</v>
      </c>
      <c r="AI895" s="23" t="s">
        <v>54</v>
      </c>
      <c r="AJ895">
        <v>0</v>
      </c>
      <c r="AK895">
        <v>0</v>
      </c>
      <c r="AL895">
        <v>0</v>
      </c>
      <c r="AM895">
        <v>0</v>
      </c>
      <c r="AN895" s="23" t="e">
        <v>#DIV/0!</v>
      </c>
      <c r="AO895" s="23" t="e">
        <v>#DIV/0!</v>
      </c>
      <c r="AP895" s="23" t="e">
        <v>#DIV/0!</v>
      </c>
      <c r="AQ895" s="23" t="e">
        <v>#DIV/0!</v>
      </c>
      <c r="AR895" s="35">
        <v>0</v>
      </c>
      <c r="AS895" s="35">
        <v>0</v>
      </c>
      <c r="AT895" s="35">
        <v>0</v>
      </c>
      <c r="AU895" s="31" t="str">
        <f t="shared" si="16"/>
        <v>库存为0</v>
      </c>
      <c r="AV895" s="36" t="str">
        <f>IFERROR(时间!$B$4+AU895,"上周无销量")</f>
        <v>上周无销量</v>
      </c>
    </row>
    <row r="896" spans="1:48">
      <c r="A896" s="21" t="s">
        <v>1764</v>
      </c>
      <c r="B896" t="s">
        <v>1765</v>
      </c>
      <c r="C896" t="s">
        <v>1766</v>
      </c>
      <c r="D896" s="31">
        <v>0</v>
      </c>
      <c r="E896" s="31">
        <v>0</v>
      </c>
      <c r="F896" s="31">
        <v>0</v>
      </c>
      <c r="G896" s="31">
        <v>0</v>
      </c>
      <c r="H896" s="32">
        <v>0</v>
      </c>
      <c r="I896">
        <v>0</v>
      </c>
      <c r="J896" s="33">
        <v>0</v>
      </c>
      <c r="K896" s="33">
        <v>0</v>
      </c>
      <c r="L896" s="33">
        <v>0</v>
      </c>
      <c r="M896">
        <v>0</v>
      </c>
      <c r="N896">
        <v>0</v>
      </c>
      <c r="O896">
        <v>0</v>
      </c>
      <c r="P896" t="s">
        <v>54</v>
      </c>
      <c r="Q896" t="s">
        <v>54</v>
      </c>
      <c r="R896" t="s">
        <v>54</v>
      </c>
      <c r="S896" t="s">
        <v>54</v>
      </c>
      <c r="T896" t="s">
        <v>54</v>
      </c>
      <c r="U896" t="s">
        <v>54</v>
      </c>
      <c r="V896" t="s">
        <v>54</v>
      </c>
      <c r="W896" t="s">
        <v>54</v>
      </c>
      <c r="X896" s="23" t="s">
        <v>54</v>
      </c>
      <c r="Y896" s="23" t="s">
        <v>54</v>
      </c>
      <c r="Z896" s="23" t="s">
        <v>54</v>
      </c>
      <c r="AA896" s="23" t="s">
        <v>54</v>
      </c>
      <c r="AB896" t="s">
        <v>54</v>
      </c>
      <c r="AC896" t="s">
        <v>54</v>
      </c>
      <c r="AD896" t="s">
        <v>54</v>
      </c>
      <c r="AE896" t="s">
        <v>54</v>
      </c>
      <c r="AF896" s="23" t="s">
        <v>54</v>
      </c>
      <c r="AG896" s="23" t="s">
        <v>54</v>
      </c>
      <c r="AH896" s="23" t="s">
        <v>54</v>
      </c>
      <c r="AI896" s="23" t="s">
        <v>54</v>
      </c>
      <c r="AJ896">
        <v>0</v>
      </c>
      <c r="AK896">
        <v>0</v>
      </c>
      <c r="AL896">
        <v>0</v>
      </c>
      <c r="AM896">
        <v>0</v>
      </c>
      <c r="AN896" s="23" t="e">
        <v>#DIV/0!</v>
      </c>
      <c r="AO896" s="23" t="e">
        <v>#DIV/0!</v>
      </c>
      <c r="AP896" s="23" t="e">
        <v>#DIV/0!</v>
      </c>
      <c r="AQ896" s="23" t="e">
        <v>#DIV/0!</v>
      </c>
      <c r="AR896" s="35">
        <v>0</v>
      </c>
      <c r="AS896" s="35">
        <v>0</v>
      </c>
      <c r="AT896" s="35">
        <v>0</v>
      </c>
      <c r="AU896" s="31" t="str">
        <f t="shared" si="16"/>
        <v>库存为0</v>
      </c>
      <c r="AV896" s="36" t="str">
        <f>IFERROR(时间!$B$4+AU896,"上周无销量")</f>
        <v>上周无销量</v>
      </c>
    </row>
    <row r="897" spans="1:48">
      <c r="A897" s="21" t="s">
        <v>1767</v>
      </c>
      <c r="B897" t="s">
        <v>1768</v>
      </c>
      <c r="C897" t="s">
        <v>1766</v>
      </c>
      <c r="D897" s="31">
        <v>0</v>
      </c>
      <c r="E897" s="31">
        <v>0</v>
      </c>
      <c r="F897" s="31">
        <v>0</v>
      </c>
      <c r="G897" s="31">
        <v>0</v>
      </c>
      <c r="H897" s="32">
        <v>0</v>
      </c>
      <c r="I897">
        <v>0</v>
      </c>
      <c r="J897" s="33">
        <v>0</v>
      </c>
      <c r="K897" s="33">
        <v>0</v>
      </c>
      <c r="L897" s="33">
        <v>0</v>
      </c>
      <c r="M897">
        <v>0</v>
      </c>
      <c r="N897">
        <v>0</v>
      </c>
      <c r="O897">
        <v>0</v>
      </c>
      <c r="P897" t="s">
        <v>54</v>
      </c>
      <c r="Q897" t="s">
        <v>54</v>
      </c>
      <c r="R897" t="s">
        <v>54</v>
      </c>
      <c r="S897" t="s">
        <v>54</v>
      </c>
      <c r="T897" t="s">
        <v>54</v>
      </c>
      <c r="U897" t="s">
        <v>54</v>
      </c>
      <c r="V897" t="s">
        <v>54</v>
      </c>
      <c r="W897" t="s">
        <v>54</v>
      </c>
      <c r="X897" s="23" t="s">
        <v>54</v>
      </c>
      <c r="Y897" s="23" t="s">
        <v>54</v>
      </c>
      <c r="Z897" s="23" t="s">
        <v>54</v>
      </c>
      <c r="AA897" s="23" t="s">
        <v>54</v>
      </c>
      <c r="AB897" t="s">
        <v>54</v>
      </c>
      <c r="AC897" t="s">
        <v>54</v>
      </c>
      <c r="AD897" t="s">
        <v>54</v>
      </c>
      <c r="AE897" t="s">
        <v>54</v>
      </c>
      <c r="AF897" s="23" t="s">
        <v>54</v>
      </c>
      <c r="AG897" s="23" t="s">
        <v>54</v>
      </c>
      <c r="AH897" s="23" t="s">
        <v>54</v>
      </c>
      <c r="AI897" s="23" t="s">
        <v>54</v>
      </c>
      <c r="AJ897">
        <v>0</v>
      </c>
      <c r="AK897">
        <v>0</v>
      </c>
      <c r="AL897">
        <v>0</v>
      </c>
      <c r="AM897">
        <v>0</v>
      </c>
      <c r="AN897" s="23" t="e">
        <v>#DIV/0!</v>
      </c>
      <c r="AO897" s="23" t="e">
        <v>#DIV/0!</v>
      </c>
      <c r="AP897" s="23" t="e">
        <v>#DIV/0!</v>
      </c>
      <c r="AQ897" s="23" t="e">
        <v>#DIV/0!</v>
      </c>
      <c r="AR897" s="35">
        <v>0</v>
      </c>
      <c r="AS897" s="35">
        <v>0</v>
      </c>
      <c r="AT897" s="35">
        <v>0</v>
      </c>
      <c r="AU897" s="31" t="str">
        <f t="shared" si="16"/>
        <v>库存为0</v>
      </c>
      <c r="AV897" s="36" t="str">
        <f>IFERROR(时间!$B$4+AU897,"上周无销量")</f>
        <v>上周无销量</v>
      </c>
    </row>
    <row r="898" spans="1:48">
      <c r="A898" s="21" t="s">
        <v>1769</v>
      </c>
      <c r="B898" t="s">
        <v>1770</v>
      </c>
      <c r="C898" t="s">
        <v>1766</v>
      </c>
      <c r="D898" s="31">
        <v>0</v>
      </c>
      <c r="E898" s="31">
        <v>0</v>
      </c>
      <c r="F898" s="31">
        <v>0</v>
      </c>
      <c r="G898" s="31">
        <v>0</v>
      </c>
      <c r="H898" s="32">
        <v>0</v>
      </c>
      <c r="I898">
        <v>0</v>
      </c>
      <c r="J898" s="33">
        <v>0</v>
      </c>
      <c r="K898" s="33">
        <v>0</v>
      </c>
      <c r="L898" s="33">
        <v>0</v>
      </c>
      <c r="M898">
        <v>0</v>
      </c>
      <c r="N898">
        <v>0</v>
      </c>
      <c r="O898">
        <v>0</v>
      </c>
      <c r="P898" t="s">
        <v>54</v>
      </c>
      <c r="Q898" t="s">
        <v>54</v>
      </c>
      <c r="R898" t="s">
        <v>54</v>
      </c>
      <c r="S898" t="s">
        <v>54</v>
      </c>
      <c r="T898" t="s">
        <v>54</v>
      </c>
      <c r="U898" t="s">
        <v>54</v>
      </c>
      <c r="V898" t="s">
        <v>54</v>
      </c>
      <c r="W898" t="s">
        <v>54</v>
      </c>
      <c r="X898" s="23" t="s">
        <v>54</v>
      </c>
      <c r="Y898" s="23" t="s">
        <v>54</v>
      </c>
      <c r="Z898" s="23" t="s">
        <v>54</v>
      </c>
      <c r="AA898" s="23" t="s">
        <v>54</v>
      </c>
      <c r="AB898" t="s">
        <v>54</v>
      </c>
      <c r="AC898" t="s">
        <v>54</v>
      </c>
      <c r="AD898" t="s">
        <v>54</v>
      </c>
      <c r="AE898" t="s">
        <v>54</v>
      </c>
      <c r="AF898" s="23" t="s">
        <v>54</v>
      </c>
      <c r="AG898" s="23" t="s">
        <v>54</v>
      </c>
      <c r="AH898" s="23" t="s">
        <v>54</v>
      </c>
      <c r="AI898" s="23" t="s">
        <v>54</v>
      </c>
      <c r="AJ898">
        <v>0</v>
      </c>
      <c r="AK898">
        <v>0</v>
      </c>
      <c r="AL898">
        <v>0</v>
      </c>
      <c r="AM898">
        <v>0</v>
      </c>
      <c r="AN898" s="23" t="e">
        <v>#DIV/0!</v>
      </c>
      <c r="AO898" s="23" t="e">
        <v>#DIV/0!</v>
      </c>
      <c r="AP898" s="23" t="e">
        <v>#DIV/0!</v>
      </c>
      <c r="AQ898" s="23" t="e">
        <v>#DIV/0!</v>
      </c>
      <c r="AR898" s="35">
        <v>0</v>
      </c>
      <c r="AS898" s="35">
        <v>0</v>
      </c>
      <c r="AT898" s="35">
        <v>0</v>
      </c>
      <c r="AU898" s="31" t="str">
        <f t="shared" si="16"/>
        <v>库存为0</v>
      </c>
      <c r="AV898" s="36" t="str">
        <f>IFERROR(时间!$B$4+AU898,"上周无销量")</f>
        <v>上周无销量</v>
      </c>
    </row>
    <row r="899" spans="1:48">
      <c r="A899" s="21" t="s">
        <v>1771</v>
      </c>
      <c r="B899" t="s">
        <v>1772</v>
      </c>
      <c r="C899" t="s">
        <v>1766</v>
      </c>
      <c r="D899" s="31">
        <v>0</v>
      </c>
      <c r="E899" s="31">
        <v>0</v>
      </c>
      <c r="F899" s="31">
        <v>0</v>
      </c>
      <c r="G899" s="31">
        <v>0</v>
      </c>
      <c r="H899" s="32">
        <v>0</v>
      </c>
      <c r="I899">
        <v>0</v>
      </c>
      <c r="J899" s="33">
        <v>0</v>
      </c>
      <c r="K899" s="33">
        <v>0</v>
      </c>
      <c r="L899" s="33">
        <v>0</v>
      </c>
      <c r="M899">
        <v>0</v>
      </c>
      <c r="N899">
        <v>0</v>
      </c>
      <c r="O899">
        <v>0</v>
      </c>
      <c r="P899" t="s">
        <v>54</v>
      </c>
      <c r="Q899" t="s">
        <v>54</v>
      </c>
      <c r="R899" t="s">
        <v>54</v>
      </c>
      <c r="S899" t="s">
        <v>54</v>
      </c>
      <c r="T899" t="s">
        <v>54</v>
      </c>
      <c r="U899" t="s">
        <v>54</v>
      </c>
      <c r="V899" t="s">
        <v>54</v>
      </c>
      <c r="W899" t="s">
        <v>54</v>
      </c>
      <c r="X899" s="23" t="s">
        <v>54</v>
      </c>
      <c r="Y899" s="23" t="s">
        <v>54</v>
      </c>
      <c r="Z899" s="23" t="s">
        <v>54</v>
      </c>
      <c r="AA899" s="23" t="s">
        <v>54</v>
      </c>
      <c r="AB899" t="s">
        <v>54</v>
      </c>
      <c r="AC899" t="s">
        <v>54</v>
      </c>
      <c r="AD899" t="s">
        <v>54</v>
      </c>
      <c r="AE899" t="s">
        <v>54</v>
      </c>
      <c r="AF899" s="23" t="s">
        <v>54</v>
      </c>
      <c r="AG899" s="23" t="s">
        <v>54</v>
      </c>
      <c r="AH899" s="23" t="s">
        <v>54</v>
      </c>
      <c r="AI899" s="23" t="s">
        <v>54</v>
      </c>
      <c r="AJ899">
        <v>0</v>
      </c>
      <c r="AK899">
        <v>0</v>
      </c>
      <c r="AL899">
        <v>0</v>
      </c>
      <c r="AM899">
        <v>0</v>
      </c>
      <c r="AN899" s="23" t="e">
        <v>#DIV/0!</v>
      </c>
      <c r="AO899" s="23" t="e">
        <v>#DIV/0!</v>
      </c>
      <c r="AP899" s="23" t="e">
        <v>#DIV/0!</v>
      </c>
      <c r="AQ899" s="23" t="e">
        <v>#DIV/0!</v>
      </c>
      <c r="AR899" s="35">
        <v>0</v>
      </c>
      <c r="AS899" s="35">
        <v>0</v>
      </c>
      <c r="AT899" s="35">
        <v>0</v>
      </c>
      <c r="AU899" s="31" t="str">
        <f t="shared" si="16"/>
        <v>库存为0</v>
      </c>
      <c r="AV899" s="36" t="str">
        <f>IFERROR(时间!$B$4+AU899,"上周无销量")</f>
        <v>上周无销量</v>
      </c>
    </row>
    <row r="900" spans="1:48">
      <c r="A900" s="21" t="s">
        <v>1773</v>
      </c>
      <c r="B900" t="s">
        <v>1774</v>
      </c>
      <c r="C900" t="s">
        <v>1766</v>
      </c>
      <c r="D900" s="31">
        <v>0</v>
      </c>
      <c r="E900" s="31">
        <v>0</v>
      </c>
      <c r="F900" s="31">
        <v>0</v>
      </c>
      <c r="G900" s="31">
        <v>0</v>
      </c>
      <c r="H900" s="32">
        <v>0</v>
      </c>
      <c r="I900">
        <v>0</v>
      </c>
      <c r="J900" s="33">
        <v>0</v>
      </c>
      <c r="K900" s="33">
        <v>0</v>
      </c>
      <c r="L900" s="33">
        <v>0</v>
      </c>
      <c r="M900">
        <v>0</v>
      </c>
      <c r="N900">
        <v>0</v>
      </c>
      <c r="O900">
        <v>0</v>
      </c>
      <c r="P900" t="s">
        <v>54</v>
      </c>
      <c r="Q900" t="s">
        <v>54</v>
      </c>
      <c r="R900" t="s">
        <v>54</v>
      </c>
      <c r="S900" t="s">
        <v>54</v>
      </c>
      <c r="T900" t="s">
        <v>54</v>
      </c>
      <c r="U900" t="s">
        <v>54</v>
      </c>
      <c r="V900" t="s">
        <v>54</v>
      </c>
      <c r="W900" t="s">
        <v>54</v>
      </c>
      <c r="X900" s="23" t="s">
        <v>54</v>
      </c>
      <c r="Y900" s="23" t="s">
        <v>54</v>
      </c>
      <c r="Z900" s="23" t="s">
        <v>54</v>
      </c>
      <c r="AA900" s="23" t="s">
        <v>54</v>
      </c>
      <c r="AB900" t="s">
        <v>54</v>
      </c>
      <c r="AC900" t="s">
        <v>54</v>
      </c>
      <c r="AD900" t="s">
        <v>54</v>
      </c>
      <c r="AE900" t="s">
        <v>54</v>
      </c>
      <c r="AF900" s="23" t="s">
        <v>54</v>
      </c>
      <c r="AG900" s="23" t="s">
        <v>54</v>
      </c>
      <c r="AH900" s="23" t="s">
        <v>54</v>
      </c>
      <c r="AI900" s="23" t="s">
        <v>54</v>
      </c>
      <c r="AJ900">
        <v>0</v>
      </c>
      <c r="AK900">
        <v>0</v>
      </c>
      <c r="AL900">
        <v>0</v>
      </c>
      <c r="AM900">
        <v>0</v>
      </c>
      <c r="AN900" s="23" t="e">
        <v>#DIV/0!</v>
      </c>
      <c r="AO900" s="23" t="e">
        <v>#DIV/0!</v>
      </c>
      <c r="AP900" s="23" t="e">
        <v>#DIV/0!</v>
      </c>
      <c r="AQ900" s="23" t="e">
        <v>#DIV/0!</v>
      </c>
      <c r="AR900" s="35">
        <v>0</v>
      </c>
      <c r="AS900" s="35">
        <v>0</v>
      </c>
      <c r="AT900" s="35">
        <v>0</v>
      </c>
      <c r="AU900" s="31" t="str">
        <f t="shared" si="16"/>
        <v>库存为0</v>
      </c>
      <c r="AV900" s="36" t="str">
        <f>IFERROR(时间!$B$4+AU900,"上周无销量")</f>
        <v>上周无销量</v>
      </c>
    </row>
    <row r="901" spans="1:48">
      <c r="A901" s="21" t="s">
        <v>1775</v>
      </c>
      <c r="B901" t="s">
        <v>1776</v>
      </c>
      <c r="C901" t="s">
        <v>1766</v>
      </c>
      <c r="D901" s="31">
        <v>0</v>
      </c>
      <c r="E901" s="31">
        <v>0</v>
      </c>
      <c r="F901" s="31">
        <v>0</v>
      </c>
      <c r="G901" s="31">
        <v>0</v>
      </c>
      <c r="H901" s="32">
        <v>0</v>
      </c>
      <c r="I901">
        <v>0</v>
      </c>
      <c r="J901" s="33">
        <v>0</v>
      </c>
      <c r="K901" s="33">
        <v>0</v>
      </c>
      <c r="L901" s="33">
        <v>0</v>
      </c>
      <c r="M901">
        <v>0</v>
      </c>
      <c r="N901">
        <v>0</v>
      </c>
      <c r="O901">
        <v>0</v>
      </c>
      <c r="P901" t="s">
        <v>54</v>
      </c>
      <c r="Q901" t="s">
        <v>54</v>
      </c>
      <c r="R901" t="s">
        <v>54</v>
      </c>
      <c r="S901" t="s">
        <v>54</v>
      </c>
      <c r="T901" t="s">
        <v>54</v>
      </c>
      <c r="U901" t="s">
        <v>54</v>
      </c>
      <c r="V901" t="s">
        <v>54</v>
      </c>
      <c r="W901" t="s">
        <v>54</v>
      </c>
      <c r="X901" s="23" t="s">
        <v>54</v>
      </c>
      <c r="Y901" s="23" t="s">
        <v>54</v>
      </c>
      <c r="Z901" s="23" t="s">
        <v>54</v>
      </c>
      <c r="AA901" s="23" t="s">
        <v>54</v>
      </c>
      <c r="AB901" t="s">
        <v>54</v>
      </c>
      <c r="AC901" t="s">
        <v>54</v>
      </c>
      <c r="AD901" t="s">
        <v>54</v>
      </c>
      <c r="AE901" t="s">
        <v>54</v>
      </c>
      <c r="AF901" s="23" t="s">
        <v>54</v>
      </c>
      <c r="AG901" s="23" t="s">
        <v>54</v>
      </c>
      <c r="AH901" s="23" t="s">
        <v>54</v>
      </c>
      <c r="AI901" s="23" t="s">
        <v>54</v>
      </c>
      <c r="AJ901">
        <v>0</v>
      </c>
      <c r="AK901">
        <v>0</v>
      </c>
      <c r="AL901">
        <v>0</v>
      </c>
      <c r="AM901">
        <v>0</v>
      </c>
      <c r="AN901" s="23" t="e">
        <v>#DIV/0!</v>
      </c>
      <c r="AO901" s="23" t="e">
        <v>#DIV/0!</v>
      </c>
      <c r="AP901" s="23" t="e">
        <v>#DIV/0!</v>
      </c>
      <c r="AQ901" s="23" t="e">
        <v>#DIV/0!</v>
      </c>
      <c r="AR901" s="35">
        <v>0</v>
      </c>
      <c r="AS901" s="35">
        <v>0</v>
      </c>
      <c r="AT901" s="35">
        <v>0</v>
      </c>
      <c r="AU901" s="31" t="str">
        <f t="shared" ref="AU901:AU964" si="17">IF(AR901="","库存为"&amp;M901,IF(AS901=0,"库存为"&amp;M901,INT(M901/AR901)))</f>
        <v>库存为0</v>
      </c>
      <c r="AV901" s="36" t="str">
        <f>IFERROR(时间!$B$4+AU901,"上周无销量")</f>
        <v>上周无销量</v>
      </c>
    </row>
    <row r="902" spans="1:48">
      <c r="A902" s="21" t="s">
        <v>1777</v>
      </c>
      <c r="B902" t="s">
        <v>1778</v>
      </c>
      <c r="C902" t="s">
        <v>1766</v>
      </c>
      <c r="D902" s="31">
        <v>0</v>
      </c>
      <c r="E902" s="31">
        <v>0</v>
      </c>
      <c r="F902" s="31">
        <v>0</v>
      </c>
      <c r="G902" s="31">
        <v>0</v>
      </c>
      <c r="H902" s="32">
        <v>0</v>
      </c>
      <c r="I902">
        <v>0</v>
      </c>
      <c r="J902" s="33">
        <v>0</v>
      </c>
      <c r="K902" s="33">
        <v>0</v>
      </c>
      <c r="L902" s="33">
        <v>0</v>
      </c>
      <c r="M902">
        <v>0</v>
      </c>
      <c r="N902">
        <v>0</v>
      </c>
      <c r="O902">
        <v>0</v>
      </c>
      <c r="P902" t="s">
        <v>54</v>
      </c>
      <c r="Q902" t="s">
        <v>54</v>
      </c>
      <c r="R902" t="s">
        <v>54</v>
      </c>
      <c r="S902" t="s">
        <v>54</v>
      </c>
      <c r="T902" t="s">
        <v>54</v>
      </c>
      <c r="U902" t="s">
        <v>54</v>
      </c>
      <c r="V902" t="s">
        <v>54</v>
      </c>
      <c r="W902" t="s">
        <v>54</v>
      </c>
      <c r="X902" s="23" t="s">
        <v>54</v>
      </c>
      <c r="Y902" s="23" t="s">
        <v>54</v>
      </c>
      <c r="Z902" s="23" t="s">
        <v>54</v>
      </c>
      <c r="AA902" s="23" t="s">
        <v>54</v>
      </c>
      <c r="AB902" t="s">
        <v>54</v>
      </c>
      <c r="AC902" t="s">
        <v>54</v>
      </c>
      <c r="AD902" t="s">
        <v>54</v>
      </c>
      <c r="AE902" t="s">
        <v>54</v>
      </c>
      <c r="AF902" s="23" t="s">
        <v>54</v>
      </c>
      <c r="AG902" s="23" t="s">
        <v>54</v>
      </c>
      <c r="AH902" s="23" t="s">
        <v>54</v>
      </c>
      <c r="AI902" s="23" t="s">
        <v>54</v>
      </c>
      <c r="AJ902">
        <v>0</v>
      </c>
      <c r="AK902">
        <v>0</v>
      </c>
      <c r="AL902">
        <v>0</v>
      </c>
      <c r="AM902">
        <v>0</v>
      </c>
      <c r="AN902" s="23" t="e">
        <v>#DIV/0!</v>
      </c>
      <c r="AO902" s="23" t="e">
        <v>#DIV/0!</v>
      </c>
      <c r="AP902" s="23" t="e">
        <v>#DIV/0!</v>
      </c>
      <c r="AQ902" s="23" t="e">
        <v>#DIV/0!</v>
      </c>
      <c r="AR902" s="35">
        <v>0</v>
      </c>
      <c r="AS902" s="35">
        <v>0</v>
      </c>
      <c r="AT902" s="35">
        <v>0</v>
      </c>
      <c r="AU902" s="31" t="str">
        <f t="shared" si="17"/>
        <v>库存为0</v>
      </c>
      <c r="AV902" s="36" t="str">
        <f>IFERROR(时间!$B$4+AU902,"上周无销量")</f>
        <v>上周无销量</v>
      </c>
    </row>
    <row r="903" spans="1:48">
      <c r="A903" s="21" t="s">
        <v>1779</v>
      </c>
      <c r="B903" t="s">
        <v>1780</v>
      </c>
      <c r="C903" t="s">
        <v>1766</v>
      </c>
      <c r="D903" s="31">
        <v>0</v>
      </c>
      <c r="E903" s="31">
        <v>0</v>
      </c>
      <c r="F903" s="31">
        <v>0</v>
      </c>
      <c r="G903" s="31">
        <v>0</v>
      </c>
      <c r="H903" s="32">
        <v>0</v>
      </c>
      <c r="I903">
        <v>0</v>
      </c>
      <c r="J903" s="33">
        <v>0</v>
      </c>
      <c r="K903" s="33">
        <v>0</v>
      </c>
      <c r="L903" s="33">
        <v>0</v>
      </c>
      <c r="M903">
        <v>0</v>
      </c>
      <c r="N903">
        <v>0</v>
      </c>
      <c r="O903">
        <v>0</v>
      </c>
      <c r="P903" t="s">
        <v>54</v>
      </c>
      <c r="Q903" t="s">
        <v>54</v>
      </c>
      <c r="R903" t="s">
        <v>54</v>
      </c>
      <c r="S903" t="s">
        <v>54</v>
      </c>
      <c r="T903" t="s">
        <v>54</v>
      </c>
      <c r="U903" t="s">
        <v>54</v>
      </c>
      <c r="V903" t="s">
        <v>54</v>
      </c>
      <c r="W903" t="s">
        <v>54</v>
      </c>
      <c r="X903" s="23" t="s">
        <v>54</v>
      </c>
      <c r="Y903" s="23" t="s">
        <v>54</v>
      </c>
      <c r="Z903" s="23" t="s">
        <v>54</v>
      </c>
      <c r="AA903" s="23" t="s">
        <v>54</v>
      </c>
      <c r="AB903" t="s">
        <v>54</v>
      </c>
      <c r="AC903" t="s">
        <v>54</v>
      </c>
      <c r="AD903" t="s">
        <v>54</v>
      </c>
      <c r="AE903" t="s">
        <v>54</v>
      </c>
      <c r="AF903" s="23" t="s">
        <v>54</v>
      </c>
      <c r="AG903" s="23" t="s">
        <v>54</v>
      </c>
      <c r="AH903" s="23" t="s">
        <v>54</v>
      </c>
      <c r="AI903" s="23" t="s">
        <v>54</v>
      </c>
      <c r="AJ903">
        <v>0</v>
      </c>
      <c r="AK903">
        <v>0</v>
      </c>
      <c r="AL903">
        <v>0</v>
      </c>
      <c r="AM903">
        <v>0</v>
      </c>
      <c r="AN903" s="23" t="e">
        <v>#DIV/0!</v>
      </c>
      <c r="AO903" s="23" t="e">
        <v>#DIV/0!</v>
      </c>
      <c r="AP903" s="23" t="e">
        <v>#DIV/0!</v>
      </c>
      <c r="AQ903" s="23" t="e">
        <v>#DIV/0!</v>
      </c>
      <c r="AR903" s="35">
        <v>0</v>
      </c>
      <c r="AS903" s="35">
        <v>0</v>
      </c>
      <c r="AT903" s="35">
        <v>0</v>
      </c>
      <c r="AU903" s="31" t="str">
        <f t="shared" si="17"/>
        <v>库存为0</v>
      </c>
      <c r="AV903" s="36" t="str">
        <f>IFERROR(时间!$B$4+AU903,"上周无销量")</f>
        <v>上周无销量</v>
      </c>
    </row>
    <row r="904" spans="1:48">
      <c r="A904" s="21" t="s">
        <v>1781</v>
      </c>
      <c r="B904" t="s">
        <v>1782</v>
      </c>
      <c r="C904" t="s">
        <v>1766</v>
      </c>
      <c r="D904" s="31">
        <v>0</v>
      </c>
      <c r="E904" s="31">
        <v>0</v>
      </c>
      <c r="F904" s="31">
        <v>0</v>
      </c>
      <c r="G904" s="31">
        <v>0</v>
      </c>
      <c r="H904" s="32">
        <v>0</v>
      </c>
      <c r="I904">
        <v>0</v>
      </c>
      <c r="J904" s="33">
        <v>0</v>
      </c>
      <c r="K904" s="33">
        <v>0</v>
      </c>
      <c r="L904" s="33">
        <v>0</v>
      </c>
      <c r="M904">
        <v>0</v>
      </c>
      <c r="N904">
        <v>0</v>
      </c>
      <c r="O904">
        <v>0</v>
      </c>
      <c r="P904" t="s">
        <v>54</v>
      </c>
      <c r="Q904" t="s">
        <v>54</v>
      </c>
      <c r="R904" t="s">
        <v>54</v>
      </c>
      <c r="S904" t="s">
        <v>54</v>
      </c>
      <c r="T904" t="s">
        <v>54</v>
      </c>
      <c r="U904" t="s">
        <v>54</v>
      </c>
      <c r="V904" t="s">
        <v>54</v>
      </c>
      <c r="W904" t="s">
        <v>54</v>
      </c>
      <c r="X904" s="23" t="s">
        <v>54</v>
      </c>
      <c r="Y904" s="23" t="s">
        <v>54</v>
      </c>
      <c r="Z904" s="23" t="s">
        <v>54</v>
      </c>
      <c r="AA904" s="23" t="s">
        <v>54</v>
      </c>
      <c r="AB904" t="s">
        <v>54</v>
      </c>
      <c r="AC904" t="s">
        <v>54</v>
      </c>
      <c r="AD904" t="s">
        <v>54</v>
      </c>
      <c r="AE904" t="s">
        <v>54</v>
      </c>
      <c r="AF904" s="23" t="s">
        <v>54</v>
      </c>
      <c r="AG904" s="23" t="s">
        <v>54</v>
      </c>
      <c r="AH904" s="23" t="s">
        <v>54</v>
      </c>
      <c r="AI904" s="23" t="s">
        <v>54</v>
      </c>
      <c r="AJ904">
        <v>0</v>
      </c>
      <c r="AK904">
        <v>0</v>
      </c>
      <c r="AL904">
        <v>0</v>
      </c>
      <c r="AM904">
        <v>0</v>
      </c>
      <c r="AN904" s="23" t="e">
        <v>#DIV/0!</v>
      </c>
      <c r="AO904" s="23" t="e">
        <v>#DIV/0!</v>
      </c>
      <c r="AP904" s="23" t="e">
        <v>#DIV/0!</v>
      </c>
      <c r="AQ904" s="23" t="e">
        <v>#DIV/0!</v>
      </c>
      <c r="AR904" s="35">
        <v>0</v>
      </c>
      <c r="AS904" s="35">
        <v>0</v>
      </c>
      <c r="AT904" s="35">
        <v>0</v>
      </c>
      <c r="AU904" s="31" t="str">
        <f t="shared" si="17"/>
        <v>库存为0</v>
      </c>
      <c r="AV904" s="36" t="str">
        <f>IFERROR(时间!$B$4+AU904,"上周无销量")</f>
        <v>上周无销量</v>
      </c>
    </row>
    <row r="905" spans="1:48">
      <c r="A905" s="21" t="s">
        <v>1783</v>
      </c>
      <c r="B905" t="s">
        <v>1784</v>
      </c>
      <c r="C905" t="s">
        <v>1766</v>
      </c>
      <c r="D905" s="31">
        <v>0</v>
      </c>
      <c r="E905" s="31">
        <v>0</v>
      </c>
      <c r="F905" s="31">
        <v>0</v>
      </c>
      <c r="G905" s="31">
        <v>0</v>
      </c>
      <c r="H905" s="32">
        <v>0</v>
      </c>
      <c r="I905">
        <v>0</v>
      </c>
      <c r="J905" s="33">
        <v>0</v>
      </c>
      <c r="K905" s="33">
        <v>0</v>
      </c>
      <c r="L905" s="33">
        <v>0</v>
      </c>
      <c r="M905">
        <v>0</v>
      </c>
      <c r="N905">
        <v>0</v>
      </c>
      <c r="O905">
        <v>0</v>
      </c>
      <c r="P905" t="s">
        <v>54</v>
      </c>
      <c r="Q905" t="s">
        <v>54</v>
      </c>
      <c r="R905" t="s">
        <v>54</v>
      </c>
      <c r="S905" t="s">
        <v>54</v>
      </c>
      <c r="T905" t="s">
        <v>54</v>
      </c>
      <c r="U905" t="s">
        <v>54</v>
      </c>
      <c r="V905" t="s">
        <v>54</v>
      </c>
      <c r="W905" t="s">
        <v>54</v>
      </c>
      <c r="X905" s="23" t="s">
        <v>54</v>
      </c>
      <c r="Y905" s="23" t="s">
        <v>54</v>
      </c>
      <c r="Z905" s="23" t="s">
        <v>54</v>
      </c>
      <c r="AA905" s="23" t="s">
        <v>54</v>
      </c>
      <c r="AB905" t="s">
        <v>54</v>
      </c>
      <c r="AC905" t="s">
        <v>54</v>
      </c>
      <c r="AD905" t="s">
        <v>54</v>
      </c>
      <c r="AE905" t="s">
        <v>54</v>
      </c>
      <c r="AF905" s="23" t="s">
        <v>54</v>
      </c>
      <c r="AG905" s="23" t="s">
        <v>54</v>
      </c>
      <c r="AH905" s="23" t="s">
        <v>54</v>
      </c>
      <c r="AI905" s="23" t="s">
        <v>54</v>
      </c>
      <c r="AJ905">
        <v>0</v>
      </c>
      <c r="AK905">
        <v>0</v>
      </c>
      <c r="AL905">
        <v>0</v>
      </c>
      <c r="AM905">
        <v>0</v>
      </c>
      <c r="AN905" s="23" t="e">
        <v>#DIV/0!</v>
      </c>
      <c r="AO905" s="23" t="e">
        <v>#DIV/0!</v>
      </c>
      <c r="AP905" s="23" t="e">
        <v>#DIV/0!</v>
      </c>
      <c r="AQ905" s="23" t="e">
        <v>#DIV/0!</v>
      </c>
      <c r="AR905" s="35">
        <v>0</v>
      </c>
      <c r="AS905" s="35">
        <v>0</v>
      </c>
      <c r="AT905" s="35">
        <v>0</v>
      </c>
      <c r="AU905" s="31" t="str">
        <f t="shared" si="17"/>
        <v>库存为0</v>
      </c>
      <c r="AV905" s="36" t="str">
        <f>IFERROR(时间!$B$4+AU905,"上周无销量")</f>
        <v>上周无销量</v>
      </c>
    </row>
    <row r="906" spans="1:48">
      <c r="A906" s="21" t="s">
        <v>1785</v>
      </c>
      <c r="B906" t="s">
        <v>1786</v>
      </c>
      <c r="C906" t="s">
        <v>1766</v>
      </c>
      <c r="D906" s="31">
        <v>0</v>
      </c>
      <c r="E906" s="31">
        <v>0</v>
      </c>
      <c r="F906" s="31">
        <v>0</v>
      </c>
      <c r="G906" s="31">
        <v>0</v>
      </c>
      <c r="H906" s="32">
        <v>0</v>
      </c>
      <c r="I906">
        <v>0</v>
      </c>
      <c r="J906" s="33">
        <v>0</v>
      </c>
      <c r="K906" s="33">
        <v>0</v>
      </c>
      <c r="L906" s="33">
        <v>0</v>
      </c>
      <c r="M906">
        <v>0</v>
      </c>
      <c r="N906">
        <v>0</v>
      </c>
      <c r="O906">
        <v>0</v>
      </c>
      <c r="P906" t="s">
        <v>54</v>
      </c>
      <c r="Q906" t="s">
        <v>54</v>
      </c>
      <c r="R906" t="s">
        <v>54</v>
      </c>
      <c r="S906" t="s">
        <v>54</v>
      </c>
      <c r="T906" t="s">
        <v>54</v>
      </c>
      <c r="U906" t="s">
        <v>54</v>
      </c>
      <c r="V906" t="s">
        <v>54</v>
      </c>
      <c r="W906" t="s">
        <v>54</v>
      </c>
      <c r="X906" s="23" t="s">
        <v>54</v>
      </c>
      <c r="Y906" s="23" t="s">
        <v>54</v>
      </c>
      <c r="Z906" s="23" t="s">
        <v>54</v>
      </c>
      <c r="AA906" s="23" t="s">
        <v>54</v>
      </c>
      <c r="AB906" t="s">
        <v>54</v>
      </c>
      <c r="AC906" t="s">
        <v>54</v>
      </c>
      <c r="AD906" t="s">
        <v>54</v>
      </c>
      <c r="AE906" t="s">
        <v>54</v>
      </c>
      <c r="AF906" s="23" t="s">
        <v>54</v>
      </c>
      <c r="AG906" s="23" t="s">
        <v>54</v>
      </c>
      <c r="AH906" s="23" t="s">
        <v>54</v>
      </c>
      <c r="AI906" s="23" t="s">
        <v>54</v>
      </c>
      <c r="AJ906">
        <v>0</v>
      </c>
      <c r="AK906">
        <v>0</v>
      </c>
      <c r="AL906">
        <v>0</v>
      </c>
      <c r="AM906">
        <v>0</v>
      </c>
      <c r="AN906" s="23" t="e">
        <v>#DIV/0!</v>
      </c>
      <c r="AO906" s="23" t="e">
        <v>#DIV/0!</v>
      </c>
      <c r="AP906" s="23" t="e">
        <v>#DIV/0!</v>
      </c>
      <c r="AQ906" s="23" t="e">
        <v>#DIV/0!</v>
      </c>
      <c r="AR906" s="35">
        <v>0</v>
      </c>
      <c r="AS906" s="35">
        <v>0</v>
      </c>
      <c r="AT906" s="35">
        <v>0</v>
      </c>
      <c r="AU906" s="31" t="str">
        <f t="shared" si="17"/>
        <v>库存为0</v>
      </c>
      <c r="AV906" s="36" t="str">
        <f>IFERROR(时间!$B$4+AU906,"上周无销量")</f>
        <v>上周无销量</v>
      </c>
    </row>
    <row r="907" spans="1:48">
      <c r="A907" s="21" t="s">
        <v>1787</v>
      </c>
      <c r="B907" t="s">
        <v>1788</v>
      </c>
      <c r="C907" t="s">
        <v>1766</v>
      </c>
      <c r="D907" s="31">
        <v>0</v>
      </c>
      <c r="E907" s="31">
        <v>0</v>
      </c>
      <c r="F907" s="31">
        <v>0</v>
      </c>
      <c r="G907" s="31">
        <v>0</v>
      </c>
      <c r="H907" s="32">
        <v>0</v>
      </c>
      <c r="I907">
        <v>0</v>
      </c>
      <c r="J907" s="33">
        <v>0</v>
      </c>
      <c r="K907" s="33">
        <v>0</v>
      </c>
      <c r="L907" s="33">
        <v>0</v>
      </c>
      <c r="M907">
        <v>0</v>
      </c>
      <c r="N907">
        <v>0</v>
      </c>
      <c r="O907">
        <v>0</v>
      </c>
      <c r="P907" t="s">
        <v>54</v>
      </c>
      <c r="Q907" t="s">
        <v>54</v>
      </c>
      <c r="R907" t="s">
        <v>54</v>
      </c>
      <c r="S907" t="s">
        <v>54</v>
      </c>
      <c r="T907" t="s">
        <v>54</v>
      </c>
      <c r="U907" t="s">
        <v>54</v>
      </c>
      <c r="V907" t="s">
        <v>54</v>
      </c>
      <c r="W907" t="s">
        <v>54</v>
      </c>
      <c r="X907" s="23" t="s">
        <v>54</v>
      </c>
      <c r="Y907" s="23" t="s">
        <v>54</v>
      </c>
      <c r="Z907" s="23" t="s">
        <v>54</v>
      </c>
      <c r="AA907" s="23" t="s">
        <v>54</v>
      </c>
      <c r="AB907" t="s">
        <v>54</v>
      </c>
      <c r="AC907" t="s">
        <v>54</v>
      </c>
      <c r="AD907" t="s">
        <v>54</v>
      </c>
      <c r="AE907" t="s">
        <v>54</v>
      </c>
      <c r="AF907" s="23" t="s">
        <v>54</v>
      </c>
      <c r="AG907" s="23" t="s">
        <v>54</v>
      </c>
      <c r="AH907" s="23" t="s">
        <v>54</v>
      </c>
      <c r="AI907" s="23" t="s">
        <v>54</v>
      </c>
      <c r="AJ907">
        <v>0</v>
      </c>
      <c r="AK907">
        <v>0</v>
      </c>
      <c r="AL907">
        <v>0</v>
      </c>
      <c r="AM907">
        <v>0</v>
      </c>
      <c r="AN907" s="23" t="e">
        <v>#DIV/0!</v>
      </c>
      <c r="AO907" s="23" t="e">
        <v>#DIV/0!</v>
      </c>
      <c r="AP907" s="23" t="e">
        <v>#DIV/0!</v>
      </c>
      <c r="AQ907" s="23" t="e">
        <v>#DIV/0!</v>
      </c>
      <c r="AR907" s="35">
        <v>0</v>
      </c>
      <c r="AS907" s="35">
        <v>0</v>
      </c>
      <c r="AT907" s="35">
        <v>0</v>
      </c>
      <c r="AU907" s="31" t="str">
        <f t="shared" si="17"/>
        <v>库存为0</v>
      </c>
      <c r="AV907" s="36" t="str">
        <f>IFERROR(时间!$B$4+AU907,"上周无销量")</f>
        <v>上周无销量</v>
      </c>
    </row>
    <row r="908" spans="1:48">
      <c r="A908" s="21" t="s">
        <v>1789</v>
      </c>
      <c r="B908" t="s">
        <v>1790</v>
      </c>
      <c r="C908" t="s">
        <v>1766</v>
      </c>
      <c r="D908" s="31">
        <v>0</v>
      </c>
      <c r="E908" s="31">
        <v>0</v>
      </c>
      <c r="F908" s="31">
        <v>0</v>
      </c>
      <c r="G908" s="31">
        <v>0</v>
      </c>
      <c r="H908" s="32">
        <v>0</v>
      </c>
      <c r="I908">
        <v>0</v>
      </c>
      <c r="J908" s="33">
        <v>0</v>
      </c>
      <c r="K908" s="33">
        <v>0</v>
      </c>
      <c r="L908" s="33">
        <v>0</v>
      </c>
      <c r="M908">
        <v>0</v>
      </c>
      <c r="N908">
        <v>0</v>
      </c>
      <c r="O908">
        <v>0</v>
      </c>
      <c r="P908" t="s">
        <v>54</v>
      </c>
      <c r="Q908" t="s">
        <v>54</v>
      </c>
      <c r="R908" t="s">
        <v>54</v>
      </c>
      <c r="S908" t="s">
        <v>54</v>
      </c>
      <c r="T908" t="s">
        <v>54</v>
      </c>
      <c r="U908" t="s">
        <v>54</v>
      </c>
      <c r="V908" t="s">
        <v>54</v>
      </c>
      <c r="W908" t="s">
        <v>54</v>
      </c>
      <c r="X908" s="23" t="s">
        <v>54</v>
      </c>
      <c r="Y908" s="23" t="s">
        <v>54</v>
      </c>
      <c r="Z908" s="23" t="s">
        <v>54</v>
      </c>
      <c r="AA908" s="23" t="s">
        <v>54</v>
      </c>
      <c r="AB908" t="s">
        <v>54</v>
      </c>
      <c r="AC908" t="s">
        <v>54</v>
      </c>
      <c r="AD908" t="s">
        <v>54</v>
      </c>
      <c r="AE908" t="s">
        <v>54</v>
      </c>
      <c r="AF908" s="23" t="s">
        <v>54</v>
      </c>
      <c r="AG908" s="23" t="s">
        <v>54</v>
      </c>
      <c r="AH908" s="23" t="s">
        <v>54</v>
      </c>
      <c r="AI908" s="23" t="s">
        <v>54</v>
      </c>
      <c r="AJ908">
        <v>0</v>
      </c>
      <c r="AK908">
        <v>0</v>
      </c>
      <c r="AL908">
        <v>0</v>
      </c>
      <c r="AM908">
        <v>0</v>
      </c>
      <c r="AN908" s="23" t="e">
        <v>#DIV/0!</v>
      </c>
      <c r="AO908" s="23" t="e">
        <v>#DIV/0!</v>
      </c>
      <c r="AP908" s="23" t="e">
        <v>#DIV/0!</v>
      </c>
      <c r="AQ908" s="23" t="e">
        <v>#DIV/0!</v>
      </c>
      <c r="AR908" s="35">
        <v>0</v>
      </c>
      <c r="AS908" s="35">
        <v>0</v>
      </c>
      <c r="AT908" s="35">
        <v>0</v>
      </c>
      <c r="AU908" s="31" t="str">
        <f t="shared" si="17"/>
        <v>库存为0</v>
      </c>
      <c r="AV908" s="36" t="str">
        <f>IFERROR(时间!$B$4+AU908,"上周无销量")</f>
        <v>上周无销量</v>
      </c>
    </row>
    <row r="909" spans="1:48">
      <c r="A909" s="21" t="s">
        <v>1791</v>
      </c>
      <c r="B909" t="s">
        <v>1792</v>
      </c>
      <c r="C909" t="s">
        <v>1766</v>
      </c>
      <c r="D909" s="31">
        <v>0</v>
      </c>
      <c r="E909" s="31">
        <v>0</v>
      </c>
      <c r="F909" s="31">
        <v>0</v>
      </c>
      <c r="G909" s="31">
        <v>0</v>
      </c>
      <c r="H909" s="32">
        <v>0</v>
      </c>
      <c r="I909">
        <v>0</v>
      </c>
      <c r="J909" s="33">
        <v>0</v>
      </c>
      <c r="K909" s="33">
        <v>0</v>
      </c>
      <c r="L909" s="33">
        <v>0</v>
      </c>
      <c r="M909">
        <v>0</v>
      </c>
      <c r="N909">
        <v>0</v>
      </c>
      <c r="O909">
        <v>0</v>
      </c>
      <c r="P909" t="s">
        <v>54</v>
      </c>
      <c r="Q909" t="s">
        <v>54</v>
      </c>
      <c r="R909" t="s">
        <v>54</v>
      </c>
      <c r="S909" t="s">
        <v>54</v>
      </c>
      <c r="T909" t="s">
        <v>54</v>
      </c>
      <c r="U909" t="s">
        <v>54</v>
      </c>
      <c r="V909" t="s">
        <v>54</v>
      </c>
      <c r="W909" t="s">
        <v>54</v>
      </c>
      <c r="X909" s="23" t="s">
        <v>54</v>
      </c>
      <c r="Y909" s="23" t="s">
        <v>54</v>
      </c>
      <c r="Z909" s="23" t="s">
        <v>54</v>
      </c>
      <c r="AA909" s="23" t="s">
        <v>54</v>
      </c>
      <c r="AB909" t="s">
        <v>54</v>
      </c>
      <c r="AC909" t="s">
        <v>54</v>
      </c>
      <c r="AD909" t="s">
        <v>54</v>
      </c>
      <c r="AE909" t="s">
        <v>54</v>
      </c>
      <c r="AF909" s="23" t="s">
        <v>54</v>
      </c>
      <c r="AG909" s="23" t="s">
        <v>54</v>
      </c>
      <c r="AH909" s="23" t="s">
        <v>54</v>
      </c>
      <c r="AI909" s="23" t="s">
        <v>54</v>
      </c>
      <c r="AJ909">
        <v>0</v>
      </c>
      <c r="AK909">
        <v>0</v>
      </c>
      <c r="AL909">
        <v>0</v>
      </c>
      <c r="AM909">
        <v>0</v>
      </c>
      <c r="AN909" s="23" t="e">
        <v>#DIV/0!</v>
      </c>
      <c r="AO909" s="23" t="e">
        <v>#DIV/0!</v>
      </c>
      <c r="AP909" s="23" t="e">
        <v>#DIV/0!</v>
      </c>
      <c r="AQ909" s="23" t="e">
        <v>#DIV/0!</v>
      </c>
      <c r="AR909" s="35">
        <v>0</v>
      </c>
      <c r="AS909" s="35">
        <v>0</v>
      </c>
      <c r="AT909" s="35">
        <v>0</v>
      </c>
      <c r="AU909" s="31" t="str">
        <f t="shared" si="17"/>
        <v>库存为0</v>
      </c>
      <c r="AV909" s="36" t="str">
        <f>IFERROR(时间!$B$4+AU909,"上周无销量")</f>
        <v>上周无销量</v>
      </c>
    </row>
    <row r="910" spans="1:48">
      <c r="A910" s="21" t="s">
        <v>1793</v>
      </c>
      <c r="B910" t="s">
        <v>1794</v>
      </c>
      <c r="C910" t="s">
        <v>1766</v>
      </c>
      <c r="D910" s="31">
        <v>0</v>
      </c>
      <c r="E910" s="31">
        <v>0</v>
      </c>
      <c r="F910" s="31">
        <v>0</v>
      </c>
      <c r="G910" s="31">
        <v>0</v>
      </c>
      <c r="H910" s="32">
        <v>0</v>
      </c>
      <c r="I910">
        <v>0</v>
      </c>
      <c r="J910" s="33">
        <v>0</v>
      </c>
      <c r="K910" s="33">
        <v>0</v>
      </c>
      <c r="L910" s="33">
        <v>0</v>
      </c>
      <c r="M910">
        <v>0</v>
      </c>
      <c r="N910">
        <v>0</v>
      </c>
      <c r="O910">
        <v>0</v>
      </c>
      <c r="P910" t="s">
        <v>54</v>
      </c>
      <c r="Q910" t="s">
        <v>54</v>
      </c>
      <c r="R910" t="s">
        <v>54</v>
      </c>
      <c r="S910" t="s">
        <v>54</v>
      </c>
      <c r="T910" t="s">
        <v>54</v>
      </c>
      <c r="U910" t="s">
        <v>54</v>
      </c>
      <c r="V910" t="s">
        <v>54</v>
      </c>
      <c r="W910" t="s">
        <v>54</v>
      </c>
      <c r="X910" s="23" t="s">
        <v>54</v>
      </c>
      <c r="Y910" s="23" t="s">
        <v>54</v>
      </c>
      <c r="Z910" s="23" t="s">
        <v>54</v>
      </c>
      <c r="AA910" s="23" t="s">
        <v>54</v>
      </c>
      <c r="AB910" t="s">
        <v>54</v>
      </c>
      <c r="AC910" t="s">
        <v>54</v>
      </c>
      <c r="AD910" t="s">
        <v>54</v>
      </c>
      <c r="AE910" t="s">
        <v>54</v>
      </c>
      <c r="AF910" s="23" t="s">
        <v>54</v>
      </c>
      <c r="AG910" s="23" t="s">
        <v>54</v>
      </c>
      <c r="AH910" s="23" t="s">
        <v>54</v>
      </c>
      <c r="AI910" s="23" t="s">
        <v>54</v>
      </c>
      <c r="AJ910">
        <v>0</v>
      </c>
      <c r="AK910">
        <v>0</v>
      </c>
      <c r="AL910">
        <v>0</v>
      </c>
      <c r="AM910">
        <v>0</v>
      </c>
      <c r="AN910" s="23" t="e">
        <v>#DIV/0!</v>
      </c>
      <c r="AO910" s="23" t="e">
        <v>#DIV/0!</v>
      </c>
      <c r="AP910" s="23" t="e">
        <v>#DIV/0!</v>
      </c>
      <c r="AQ910" s="23" t="e">
        <v>#DIV/0!</v>
      </c>
      <c r="AR910" s="35">
        <v>0</v>
      </c>
      <c r="AS910" s="35">
        <v>0</v>
      </c>
      <c r="AT910" s="35">
        <v>0</v>
      </c>
      <c r="AU910" s="31" t="str">
        <f t="shared" si="17"/>
        <v>库存为0</v>
      </c>
      <c r="AV910" s="36" t="str">
        <f>IFERROR(时间!$B$4+AU910,"上周无销量")</f>
        <v>上周无销量</v>
      </c>
    </row>
    <row r="911" spans="1:48">
      <c r="A911" s="21" t="s">
        <v>1795</v>
      </c>
      <c r="B911" t="s">
        <v>1796</v>
      </c>
      <c r="C911" t="s">
        <v>1766</v>
      </c>
      <c r="D911" s="31">
        <v>0</v>
      </c>
      <c r="E911" s="31">
        <v>0</v>
      </c>
      <c r="F911" s="31">
        <v>0</v>
      </c>
      <c r="G911" s="31">
        <v>0</v>
      </c>
      <c r="H911" s="32">
        <v>0</v>
      </c>
      <c r="I911">
        <v>0</v>
      </c>
      <c r="J911" s="33">
        <v>0</v>
      </c>
      <c r="K911" s="33">
        <v>0</v>
      </c>
      <c r="L911" s="33">
        <v>0</v>
      </c>
      <c r="M911">
        <v>0</v>
      </c>
      <c r="N911">
        <v>0</v>
      </c>
      <c r="O911">
        <v>0</v>
      </c>
      <c r="P911" t="s">
        <v>54</v>
      </c>
      <c r="Q911" t="s">
        <v>54</v>
      </c>
      <c r="R911" t="s">
        <v>54</v>
      </c>
      <c r="S911" t="s">
        <v>54</v>
      </c>
      <c r="T911" t="s">
        <v>54</v>
      </c>
      <c r="U911" t="s">
        <v>54</v>
      </c>
      <c r="V911" t="s">
        <v>54</v>
      </c>
      <c r="W911" t="s">
        <v>54</v>
      </c>
      <c r="X911" s="23" t="s">
        <v>54</v>
      </c>
      <c r="Y911" s="23" t="s">
        <v>54</v>
      </c>
      <c r="Z911" s="23" t="s">
        <v>54</v>
      </c>
      <c r="AA911" s="23" t="s">
        <v>54</v>
      </c>
      <c r="AB911" t="s">
        <v>54</v>
      </c>
      <c r="AC911" t="s">
        <v>54</v>
      </c>
      <c r="AD911" t="s">
        <v>54</v>
      </c>
      <c r="AE911" t="s">
        <v>54</v>
      </c>
      <c r="AF911" s="23" t="s">
        <v>54</v>
      </c>
      <c r="AG911" s="23" t="s">
        <v>54</v>
      </c>
      <c r="AH911" s="23" t="s">
        <v>54</v>
      </c>
      <c r="AI911" s="23" t="s">
        <v>54</v>
      </c>
      <c r="AJ911">
        <v>0</v>
      </c>
      <c r="AK911">
        <v>0</v>
      </c>
      <c r="AL911">
        <v>0</v>
      </c>
      <c r="AM911">
        <v>0</v>
      </c>
      <c r="AN911" s="23" t="e">
        <v>#DIV/0!</v>
      </c>
      <c r="AO911" s="23" t="e">
        <v>#DIV/0!</v>
      </c>
      <c r="AP911" s="23" t="e">
        <v>#DIV/0!</v>
      </c>
      <c r="AQ911" s="23" t="e">
        <v>#DIV/0!</v>
      </c>
      <c r="AR911" s="35">
        <v>0</v>
      </c>
      <c r="AS911" s="35">
        <v>0</v>
      </c>
      <c r="AT911" s="35">
        <v>0</v>
      </c>
      <c r="AU911" s="31" t="str">
        <f t="shared" si="17"/>
        <v>库存为0</v>
      </c>
      <c r="AV911" s="36" t="str">
        <f>IFERROR(时间!$B$4+AU911,"上周无销量")</f>
        <v>上周无销量</v>
      </c>
    </row>
    <row r="912" spans="1:48">
      <c r="A912" s="21" t="s">
        <v>1797</v>
      </c>
      <c r="B912" t="s">
        <v>1798</v>
      </c>
      <c r="C912" t="s">
        <v>1766</v>
      </c>
      <c r="D912" s="31">
        <v>0</v>
      </c>
      <c r="E912" s="31">
        <v>0</v>
      </c>
      <c r="F912" s="31">
        <v>0</v>
      </c>
      <c r="G912" s="31">
        <v>0</v>
      </c>
      <c r="H912" s="32">
        <v>0</v>
      </c>
      <c r="I912">
        <v>0</v>
      </c>
      <c r="J912" s="33">
        <v>0</v>
      </c>
      <c r="K912" s="33">
        <v>0</v>
      </c>
      <c r="L912" s="33">
        <v>0</v>
      </c>
      <c r="M912">
        <v>0</v>
      </c>
      <c r="N912">
        <v>0</v>
      </c>
      <c r="O912">
        <v>0</v>
      </c>
      <c r="P912" t="s">
        <v>54</v>
      </c>
      <c r="Q912" t="s">
        <v>54</v>
      </c>
      <c r="R912" t="s">
        <v>54</v>
      </c>
      <c r="S912" t="s">
        <v>54</v>
      </c>
      <c r="T912" t="s">
        <v>54</v>
      </c>
      <c r="U912" t="s">
        <v>54</v>
      </c>
      <c r="V912" t="s">
        <v>54</v>
      </c>
      <c r="W912" t="s">
        <v>54</v>
      </c>
      <c r="X912" s="23" t="s">
        <v>54</v>
      </c>
      <c r="Y912" s="23" t="s">
        <v>54</v>
      </c>
      <c r="Z912" s="23" t="s">
        <v>54</v>
      </c>
      <c r="AA912" s="23" t="s">
        <v>54</v>
      </c>
      <c r="AB912" t="s">
        <v>54</v>
      </c>
      <c r="AC912" t="s">
        <v>54</v>
      </c>
      <c r="AD912" t="s">
        <v>54</v>
      </c>
      <c r="AE912" t="s">
        <v>54</v>
      </c>
      <c r="AF912" s="23" t="s">
        <v>54</v>
      </c>
      <c r="AG912" s="23" t="s">
        <v>54</v>
      </c>
      <c r="AH912" s="23" t="s">
        <v>54</v>
      </c>
      <c r="AI912" s="23" t="s">
        <v>54</v>
      </c>
      <c r="AJ912">
        <v>0</v>
      </c>
      <c r="AK912">
        <v>0</v>
      </c>
      <c r="AL912">
        <v>0</v>
      </c>
      <c r="AM912">
        <v>0</v>
      </c>
      <c r="AN912" s="23" t="e">
        <v>#DIV/0!</v>
      </c>
      <c r="AO912" s="23" t="e">
        <v>#DIV/0!</v>
      </c>
      <c r="AP912" s="23" t="e">
        <v>#DIV/0!</v>
      </c>
      <c r="AQ912" s="23" t="e">
        <v>#DIV/0!</v>
      </c>
      <c r="AR912" s="35">
        <v>0</v>
      </c>
      <c r="AS912" s="35">
        <v>0</v>
      </c>
      <c r="AT912" s="35">
        <v>0</v>
      </c>
      <c r="AU912" s="31" t="str">
        <f t="shared" si="17"/>
        <v>库存为0</v>
      </c>
      <c r="AV912" s="36" t="str">
        <f>IFERROR(时间!$B$4+AU912,"上周无销量")</f>
        <v>上周无销量</v>
      </c>
    </row>
    <row r="913" spans="1:48">
      <c r="A913" s="21" t="s">
        <v>1799</v>
      </c>
      <c r="B913" t="s">
        <v>1800</v>
      </c>
      <c r="C913" t="s">
        <v>1766</v>
      </c>
      <c r="D913" s="31">
        <v>0</v>
      </c>
      <c r="E913" s="31">
        <v>0</v>
      </c>
      <c r="F913" s="31">
        <v>0</v>
      </c>
      <c r="G913" s="31">
        <v>0</v>
      </c>
      <c r="H913" s="32">
        <v>0</v>
      </c>
      <c r="I913">
        <v>0</v>
      </c>
      <c r="J913" s="33">
        <v>0</v>
      </c>
      <c r="K913" s="33">
        <v>0</v>
      </c>
      <c r="L913" s="33">
        <v>0</v>
      </c>
      <c r="M913">
        <v>0</v>
      </c>
      <c r="N913">
        <v>0</v>
      </c>
      <c r="O913">
        <v>0</v>
      </c>
      <c r="P913" t="s">
        <v>54</v>
      </c>
      <c r="Q913" t="s">
        <v>54</v>
      </c>
      <c r="R913" t="s">
        <v>54</v>
      </c>
      <c r="S913" t="s">
        <v>54</v>
      </c>
      <c r="T913" t="s">
        <v>54</v>
      </c>
      <c r="U913" t="s">
        <v>54</v>
      </c>
      <c r="V913" t="s">
        <v>54</v>
      </c>
      <c r="W913" t="s">
        <v>54</v>
      </c>
      <c r="X913" s="23" t="s">
        <v>54</v>
      </c>
      <c r="Y913" s="23" t="s">
        <v>54</v>
      </c>
      <c r="Z913" s="23" t="s">
        <v>54</v>
      </c>
      <c r="AA913" s="23" t="s">
        <v>54</v>
      </c>
      <c r="AB913" t="s">
        <v>54</v>
      </c>
      <c r="AC913" t="s">
        <v>54</v>
      </c>
      <c r="AD913" t="s">
        <v>54</v>
      </c>
      <c r="AE913" t="s">
        <v>54</v>
      </c>
      <c r="AF913" s="23" t="s">
        <v>54</v>
      </c>
      <c r="AG913" s="23" t="s">
        <v>54</v>
      </c>
      <c r="AH913" s="23" t="s">
        <v>54</v>
      </c>
      <c r="AI913" s="23" t="s">
        <v>54</v>
      </c>
      <c r="AJ913">
        <v>0</v>
      </c>
      <c r="AK913">
        <v>0</v>
      </c>
      <c r="AL913">
        <v>0</v>
      </c>
      <c r="AM913">
        <v>0</v>
      </c>
      <c r="AN913" s="23" t="e">
        <v>#DIV/0!</v>
      </c>
      <c r="AO913" s="23" t="e">
        <v>#DIV/0!</v>
      </c>
      <c r="AP913" s="23" t="e">
        <v>#DIV/0!</v>
      </c>
      <c r="AQ913" s="23" t="e">
        <v>#DIV/0!</v>
      </c>
      <c r="AR913" s="35">
        <v>0</v>
      </c>
      <c r="AS913" s="35">
        <v>0</v>
      </c>
      <c r="AT913" s="35">
        <v>0</v>
      </c>
      <c r="AU913" s="31" t="str">
        <f t="shared" si="17"/>
        <v>库存为0</v>
      </c>
      <c r="AV913" s="36" t="str">
        <f>IFERROR(时间!$B$4+AU913,"上周无销量")</f>
        <v>上周无销量</v>
      </c>
    </row>
    <row r="914" spans="1:48">
      <c r="A914" s="21" t="s">
        <v>1801</v>
      </c>
      <c r="B914" t="s">
        <v>1802</v>
      </c>
      <c r="C914" t="s">
        <v>1803</v>
      </c>
      <c r="D914" s="31">
        <v>0</v>
      </c>
      <c r="E914" s="31">
        <v>0</v>
      </c>
      <c r="F914" s="31">
        <v>0</v>
      </c>
      <c r="G914" s="31">
        <v>0</v>
      </c>
      <c r="H914" s="32">
        <v>0</v>
      </c>
      <c r="I914">
        <v>0</v>
      </c>
      <c r="J914" s="33">
        <v>0</v>
      </c>
      <c r="K914" s="33">
        <v>0</v>
      </c>
      <c r="L914" s="33">
        <v>0</v>
      </c>
      <c r="M914">
        <v>0</v>
      </c>
      <c r="N914">
        <v>0</v>
      </c>
      <c r="O914">
        <v>0</v>
      </c>
      <c r="P914" t="s">
        <v>54</v>
      </c>
      <c r="Q914" t="s">
        <v>54</v>
      </c>
      <c r="R914" t="s">
        <v>54</v>
      </c>
      <c r="S914" t="s">
        <v>54</v>
      </c>
      <c r="T914" t="s">
        <v>54</v>
      </c>
      <c r="U914" t="s">
        <v>54</v>
      </c>
      <c r="V914" t="s">
        <v>54</v>
      </c>
      <c r="W914" t="s">
        <v>54</v>
      </c>
      <c r="X914" s="23" t="s">
        <v>54</v>
      </c>
      <c r="Y914" s="23" t="s">
        <v>54</v>
      </c>
      <c r="Z914" s="23" t="s">
        <v>54</v>
      </c>
      <c r="AA914" s="23" t="s">
        <v>54</v>
      </c>
      <c r="AB914" t="s">
        <v>54</v>
      </c>
      <c r="AC914" t="s">
        <v>54</v>
      </c>
      <c r="AD914" t="s">
        <v>54</v>
      </c>
      <c r="AE914" t="s">
        <v>54</v>
      </c>
      <c r="AF914" s="23" t="s">
        <v>54</v>
      </c>
      <c r="AG914" s="23" t="s">
        <v>54</v>
      </c>
      <c r="AH914" s="23" t="s">
        <v>54</v>
      </c>
      <c r="AI914" s="23" t="s">
        <v>54</v>
      </c>
      <c r="AJ914">
        <v>0</v>
      </c>
      <c r="AK914">
        <v>0</v>
      </c>
      <c r="AL914">
        <v>0</v>
      </c>
      <c r="AM914">
        <v>0</v>
      </c>
      <c r="AN914" s="23" t="e">
        <v>#DIV/0!</v>
      </c>
      <c r="AO914" s="23" t="e">
        <v>#DIV/0!</v>
      </c>
      <c r="AP914" s="23" t="e">
        <v>#DIV/0!</v>
      </c>
      <c r="AQ914" s="23" t="e">
        <v>#DIV/0!</v>
      </c>
      <c r="AR914" s="35">
        <v>0</v>
      </c>
      <c r="AS914" s="35">
        <v>0</v>
      </c>
      <c r="AT914" s="35">
        <v>0</v>
      </c>
      <c r="AU914" s="31" t="str">
        <f t="shared" si="17"/>
        <v>库存为0</v>
      </c>
      <c r="AV914" s="36" t="str">
        <f>IFERROR(时间!$B$4+AU914,"上周无销量")</f>
        <v>上周无销量</v>
      </c>
    </row>
    <row r="915" spans="1:48">
      <c r="A915" s="21" t="s">
        <v>1804</v>
      </c>
      <c r="B915" t="s">
        <v>1805</v>
      </c>
      <c r="C915" t="s">
        <v>1803</v>
      </c>
      <c r="D915" s="31">
        <v>0</v>
      </c>
      <c r="E915" s="31">
        <v>0</v>
      </c>
      <c r="F915" s="31">
        <v>0</v>
      </c>
      <c r="G915" s="31">
        <v>0</v>
      </c>
      <c r="H915" s="32">
        <v>0</v>
      </c>
      <c r="I915">
        <v>0</v>
      </c>
      <c r="J915" s="33">
        <v>0</v>
      </c>
      <c r="K915" s="33">
        <v>0</v>
      </c>
      <c r="L915" s="33">
        <v>0</v>
      </c>
      <c r="M915">
        <v>0</v>
      </c>
      <c r="N915">
        <v>0</v>
      </c>
      <c r="O915">
        <v>0</v>
      </c>
      <c r="P915" t="s">
        <v>54</v>
      </c>
      <c r="Q915" t="s">
        <v>54</v>
      </c>
      <c r="R915" t="s">
        <v>54</v>
      </c>
      <c r="S915" t="s">
        <v>54</v>
      </c>
      <c r="T915" t="s">
        <v>54</v>
      </c>
      <c r="U915" t="s">
        <v>54</v>
      </c>
      <c r="V915" t="s">
        <v>54</v>
      </c>
      <c r="W915" t="s">
        <v>54</v>
      </c>
      <c r="X915" s="23" t="s">
        <v>54</v>
      </c>
      <c r="Y915" s="23" t="s">
        <v>54</v>
      </c>
      <c r="Z915" s="23" t="s">
        <v>54</v>
      </c>
      <c r="AA915" s="23" t="s">
        <v>54</v>
      </c>
      <c r="AB915" t="s">
        <v>54</v>
      </c>
      <c r="AC915" t="s">
        <v>54</v>
      </c>
      <c r="AD915" t="s">
        <v>54</v>
      </c>
      <c r="AE915" t="s">
        <v>54</v>
      </c>
      <c r="AF915" s="23" t="s">
        <v>54</v>
      </c>
      <c r="AG915" s="23" t="s">
        <v>54</v>
      </c>
      <c r="AH915" s="23" t="s">
        <v>54</v>
      </c>
      <c r="AI915" s="23" t="s">
        <v>54</v>
      </c>
      <c r="AJ915">
        <v>0</v>
      </c>
      <c r="AK915">
        <v>0</v>
      </c>
      <c r="AL915">
        <v>0</v>
      </c>
      <c r="AM915">
        <v>0</v>
      </c>
      <c r="AN915" s="23" t="e">
        <v>#DIV/0!</v>
      </c>
      <c r="AO915" s="23" t="e">
        <v>#DIV/0!</v>
      </c>
      <c r="AP915" s="23" t="e">
        <v>#DIV/0!</v>
      </c>
      <c r="AQ915" s="23" t="e">
        <v>#DIV/0!</v>
      </c>
      <c r="AR915" s="35">
        <v>0</v>
      </c>
      <c r="AS915" s="35">
        <v>0</v>
      </c>
      <c r="AT915" s="35">
        <v>0</v>
      </c>
      <c r="AU915" s="31" t="str">
        <f t="shared" si="17"/>
        <v>库存为0</v>
      </c>
      <c r="AV915" s="36" t="str">
        <f>IFERROR(时间!$B$4+AU915,"上周无销量")</f>
        <v>上周无销量</v>
      </c>
    </row>
    <row r="916" spans="1:48">
      <c r="A916" s="21" t="s">
        <v>1806</v>
      </c>
      <c r="B916" t="s">
        <v>1807</v>
      </c>
      <c r="C916" t="s">
        <v>1803</v>
      </c>
      <c r="D916" s="31">
        <v>0</v>
      </c>
      <c r="E916" s="31">
        <v>0</v>
      </c>
      <c r="F916" s="31">
        <v>0</v>
      </c>
      <c r="G916" s="31">
        <v>0</v>
      </c>
      <c r="H916" s="32">
        <v>0</v>
      </c>
      <c r="I916">
        <v>0</v>
      </c>
      <c r="J916" s="33">
        <v>0</v>
      </c>
      <c r="K916" s="33">
        <v>0</v>
      </c>
      <c r="L916" s="33">
        <v>0</v>
      </c>
      <c r="M916">
        <v>0</v>
      </c>
      <c r="N916">
        <v>0</v>
      </c>
      <c r="O916">
        <v>0</v>
      </c>
      <c r="P916" t="s">
        <v>54</v>
      </c>
      <c r="Q916" t="s">
        <v>54</v>
      </c>
      <c r="R916" t="s">
        <v>54</v>
      </c>
      <c r="S916" t="s">
        <v>54</v>
      </c>
      <c r="T916" t="s">
        <v>54</v>
      </c>
      <c r="U916" t="s">
        <v>54</v>
      </c>
      <c r="V916" t="s">
        <v>54</v>
      </c>
      <c r="W916" t="s">
        <v>54</v>
      </c>
      <c r="X916" s="23" t="s">
        <v>54</v>
      </c>
      <c r="Y916" s="23" t="s">
        <v>54</v>
      </c>
      <c r="Z916" s="23" t="s">
        <v>54</v>
      </c>
      <c r="AA916" s="23" t="s">
        <v>54</v>
      </c>
      <c r="AB916" t="s">
        <v>54</v>
      </c>
      <c r="AC916" t="s">
        <v>54</v>
      </c>
      <c r="AD916" t="s">
        <v>54</v>
      </c>
      <c r="AE916" t="s">
        <v>54</v>
      </c>
      <c r="AF916" s="23" t="s">
        <v>54</v>
      </c>
      <c r="AG916" s="23" t="s">
        <v>54</v>
      </c>
      <c r="AH916" s="23" t="s">
        <v>54</v>
      </c>
      <c r="AI916" s="23" t="s">
        <v>54</v>
      </c>
      <c r="AJ916">
        <v>0</v>
      </c>
      <c r="AK916">
        <v>0</v>
      </c>
      <c r="AL916">
        <v>0</v>
      </c>
      <c r="AM916">
        <v>0</v>
      </c>
      <c r="AN916" s="23" t="e">
        <v>#DIV/0!</v>
      </c>
      <c r="AO916" s="23" t="e">
        <v>#DIV/0!</v>
      </c>
      <c r="AP916" s="23" t="e">
        <v>#DIV/0!</v>
      </c>
      <c r="AQ916" s="23" t="e">
        <v>#DIV/0!</v>
      </c>
      <c r="AR916" s="35">
        <v>0</v>
      </c>
      <c r="AS916" s="35">
        <v>0</v>
      </c>
      <c r="AT916" s="35">
        <v>0</v>
      </c>
      <c r="AU916" s="31" t="str">
        <f t="shared" si="17"/>
        <v>库存为0</v>
      </c>
      <c r="AV916" s="36" t="str">
        <f>IFERROR(时间!$B$4+AU916,"上周无销量")</f>
        <v>上周无销量</v>
      </c>
    </row>
    <row r="917" spans="1:48">
      <c r="A917" s="21" t="s">
        <v>1808</v>
      </c>
      <c r="B917" t="s">
        <v>1809</v>
      </c>
      <c r="C917" t="s">
        <v>1803</v>
      </c>
      <c r="D917" s="31">
        <v>0</v>
      </c>
      <c r="E917" s="31">
        <v>0</v>
      </c>
      <c r="F917" s="31">
        <v>0</v>
      </c>
      <c r="G917" s="31">
        <v>0</v>
      </c>
      <c r="H917" s="32">
        <v>0</v>
      </c>
      <c r="I917">
        <v>0</v>
      </c>
      <c r="J917" s="33">
        <v>0</v>
      </c>
      <c r="K917" s="33">
        <v>0</v>
      </c>
      <c r="L917" s="33">
        <v>0</v>
      </c>
      <c r="M917">
        <v>0</v>
      </c>
      <c r="N917">
        <v>0</v>
      </c>
      <c r="O917">
        <v>0</v>
      </c>
      <c r="P917" t="s">
        <v>54</v>
      </c>
      <c r="Q917" t="s">
        <v>54</v>
      </c>
      <c r="R917" t="s">
        <v>54</v>
      </c>
      <c r="S917" t="s">
        <v>54</v>
      </c>
      <c r="T917" t="s">
        <v>54</v>
      </c>
      <c r="U917" t="s">
        <v>54</v>
      </c>
      <c r="V917" t="s">
        <v>54</v>
      </c>
      <c r="W917" t="s">
        <v>54</v>
      </c>
      <c r="X917" s="23" t="s">
        <v>54</v>
      </c>
      <c r="Y917" s="23" t="s">
        <v>54</v>
      </c>
      <c r="Z917" s="23" t="s">
        <v>54</v>
      </c>
      <c r="AA917" s="23" t="s">
        <v>54</v>
      </c>
      <c r="AB917" t="s">
        <v>54</v>
      </c>
      <c r="AC917" t="s">
        <v>54</v>
      </c>
      <c r="AD917" t="s">
        <v>54</v>
      </c>
      <c r="AE917" t="s">
        <v>54</v>
      </c>
      <c r="AF917" s="23" t="s">
        <v>54</v>
      </c>
      <c r="AG917" s="23" t="s">
        <v>54</v>
      </c>
      <c r="AH917" s="23" t="s">
        <v>54</v>
      </c>
      <c r="AI917" s="23" t="s">
        <v>54</v>
      </c>
      <c r="AJ917">
        <v>0</v>
      </c>
      <c r="AK917">
        <v>0</v>
      </c>
      <c r="AL917">
        <v>0</v>
      </c>
      <c r="AM917">
        <v>0</v>
      </c>
      <c r="AN917" s="23" t="e">
        <v>#DIV/0!</v>
      </c>
      <c r="AO917" s="23" t="e">
        <v>#DIV/0!</v>
      </c>
      <c r="AP917" s="23" t="e">
        <v>#DIV/0!</v>
      </c>
      <c r="AQ917" s="23" t="e">
        <v>#DIV/0!</v>
      </c>
      <c r="AR917" s="35">
        <v>0</v>
      </c>
      <c r="AS917" s="35">
        <v>0</v>
      </c>
      <c r="AT917" s="35">
        <v>0</v>
      </c>
      <c r="AU917" s="31" t="str">
        <f t="shared" si="17"/>
        <v>库存为0</v>
      </c>
      <c r="AV917" s="36" t="str">
        <f>IFERROR(时间!$B$4+AU917,"上周无销量")</f>
        <v>上周无销量</v>
      </c>
    </row>
    <row r="918" spans="1:48">
      <c r="A918" s="21" t="s">
        <v>1810</v>
      </c>
      <c r="B918" t="s">
        <v>1811</v>
      </c>
      <c r="C918" t="s">
        <v>1803</v>
      </c>
      <c r="D918" s="31">
        <v>0</v>
      </c>
      <c r="E918" s="31">
        <v>0</v>
      </c>
      <c r="F918" s="31">
        <v>0</v>
      </c>
      <c r="G918" s="31">
        <v>0</v>
      </c>
      <c r="H918" s="32">
        <v>0</v>
      </c>
      <c r="I918">
        <v>0</v>
      </c>
      <c r="J918" s="33">
        <v>0</v>
      </c>
      <c r="K918" s="33">
        <v>0</v>
      </c>
      <c r="L918" s="33">
        <v>0</v>
      </c>
      <c r="M918">
        <v>0</v>
      </c>
      <c r="N918">
        <v>0</v>
      </c>
      <c r="O918">
        <v>0</v>
      </c>
      <c r="P918" t="s">
        <v>54</v>
      </c>
      <c r="Q918" t="s">
        <v>54</v>
      </c>
      <c r="R918" t="s">
        <v>54</v>
      </c>
      <c r="S918" t="s">
        <v>54</v>
      </c>
      <c r="T918" t="s">
        <v>54</v>
      </c>
      <c r="U918" t="s">
        <v>54</v>
      </c>
      <c r="V918" t="s">
        <v>54</v>
      </c>
      <c r="W918" t="s">
        <v>54</v>
      </c>
      <c r="X918" s="23" t="s">
        <v>54</v>
      </c>
      <c r="Y918" s="23" t="s">
        <v>54</v>
      </c>
      <c r="Z918" s="23" t="s">
        <v>54</v>
      </c>
      <c r="AA918" s="23" t="s">
        <v>54</v>
      </c>
      <c r="AB918" t="s">
        <v>54</v>
      </c>
      <c r="AC918" t="s">
        <v>54</v>
      </c>
      <c r="AD918" t="s">
        <v>54</v>
      </c>
      <c r="AE918" t="s">
        <v>54</v>
      </c>
      <c r="AF918" s="23" t="s">
        <v>54</v>
      </c>
      <c r="AG918" s="23" t="s">
        <v>54</v>
      </c>
      <c r="AH918" s="23" t="s">
        <v>54</v>
      </c>
      <c r="AI918" s="23" t="s">
        <v>54</v>
      </c>
      <c r="AJ918">
        <v>0</v>
      </c>
      <c r="AK918">
        <v>0</v>
      </c>
      <c r="AL918">
        <v>0</v>
      </c>
      <c r="AM918">
        <v>0</v>
      </c>
      <c r="AN918" s="23" t="e">
        <v>#DIV/0!</v>
      </c>
      <c r="AO918" s="23" t="e">
        <v>#DIV/0!</v>
      </c>
      <c r="AP918" s="23" t="e">
        <v>#DIV/0!</v>
      </c>
      <c r="AQ918" s="23" t="e">
        <v>#DIV/0!</v>
      </c>
      <c r="AR918" s="35">
        <v>0</v>
      </c>
      <c r="AS918" s="35">
        <v>0</v>
      </c>
      <c r="AT918" s="35">
        <v>0</v>
      </c>
      <c r="AU918" s="31" t="str">
        <f t="shared" si="17"/>
        <v>库存为0</v>
      </c>
      <c r="AV918" s="36" t="str">
        <f>IFERROR(时间!$B$4+AU918,"上周无销量")</f>
        <v>上周无销量</v>
      </c>
    </row>
    <row r="919" spans="1:48">
      <c r="A919" s="21" t="s">
        <v>1812</v>
      </c>
      <c r="B919" t="s">
        <v>1813</v>
      </c>
      <c r="C919" t="s">
        <v>1803</v>
      </c>
      <c r="D919" s="31">
        <v>0</v>
      </c>
      <c r="E919" s="31">
        <v>0</v>
      </c>
      <c r="F919" s="31">
        <v>0</v>
      </c>
      <c r="G919" s="31">
        <v>0</v>
      </c>
      <c r="H919" s="32">
        <v>0</v>
      </c>
      <c r="I919">
        <v>2</v>
      </c>
      <c r="J919" s="33">
        <v>0</v>
      </c>
      <c r="K919" s="33">
        <v>0</v>
      </c>
      <c r="L919" s="33">
        <v>0</v>
      </c>
      <c r="M919">
        <v>2</v>
      </c>
      <c r="N919">
        <v>0</v>
      </c>
      <c r="O919">
        <v>2</v>
      </c>
      <c r="P919" t="s">
        <v>54</v>
      </c>
      <c r="Q919" t="s">
        <v>54</v>
      </c>
      <c r="R919" t="s">
        <v>54</v>
      </c>
      <c r="S919" t="s">
        <v>54</v>
      </c>
      <c r="T919" t="s">
        <v>54</v>
      </c>
      <c r="U919" t="s">
        <v>54</v>
      </c>
      <c r="V919" t="s">
        <v>54</v>
      </c>
      <c r="W919" t="s">
        <v>54</v>
      </c>
      <c r="X919" s="23" t="s">
        <v>54</v>
      </c>
      <c r="Y919" s="23" t="s">
        <v>54</v>
      </c>
      <c r="Z919" s="23" t="s">
        <v>54</v>
      </c>
      <c r="AA919" s="23" t="s">
        <v>54</v>
      </c>
      <c r="AB919" t="s">
        <v>54</v>
      </c>
      <c r="AC919" t="s">
        <v>54</v>
      </c>
      <c r="AD919" t="s">
        <v>54</v>
      </c>
      <c r="AE919" t="s">
        <v>54</v>
      </c>
      <c r="AF919" s="23" t="s">
        <v>54</v>
      </c>
      <c r="AG919" s="23" t="s">
        <v>54</v>
      </c>
      <c r="AH919" s="23" t="s">
        <v>54</v>
      </c>
      <c r="AI919" s="23" t="s">
        <v>54</v>
      </c>
      <c r="AJ919">
        <v>0</v>
      </c>
      <c r="AK919">
        <v>0</v>
      </c>
      <c r="AL919">
        <v>0</v>
      </c>
      <c r="AM919">
        <v>0</v>
      </c>
      <c r="AN919" s="23" t="e">
        <v>#DIV/0!</v>
      </c>
      <c r="AO919" s="23" t="e">
        <v>#DIV/0!</v>
      </c>
      <c r="AP919" s="23" t="e">
        <v>#DIV/0!</v>
      </c>
      <c r="AQ919" s="23" t="e">
        <v>#DIV/0!</v>
      </c>
      <c r="AR919" s="35">
        <v>0</v>
      </c>
      <c r="AS919" s="35">
        <v>0</v>
      </c>
      <c r="AT919" s="35">
        <v>2</v>
      </c>
      <c r="AU919" s="31" t="str">
        <f t="shared" si="17"/>
        <v>库存为2</v>
      </c>
      <c r="AV919" s="36" t="str">
        <f>IFERROR(时间!$B$4+AU919,"上周无销量")</f>
        <v>上周无销量</v>
      </c>
    </row>
    <row r="920" spans="1:48">
      <c r="A920" s="21" t="s">
        <v>1814</v>
      </c>
      <c r="B920" t="s">
        <v>1815</v>
      </c>
      <c r="C920" t="s">
        <v>1803</v>
      </c>
      <c r="D920" s="31">
        <v>0</v>
      </c>
      <c r="E920" s="31">
        <v>0</v>
      </c>
      <c r="F920" s="31">
        <v>0</v>
      </c>
      <c r="G920" s="31">
        <v>0</v>
      </c>
      <c r="H920" s="32">
        <v>0</v>
      </c>
      <c r="I920">
        <v>0</v>
      </c>
      <c r="J920" s="33">
        <v>0</v>
      </c>
      <c r="K920" s="33">
        <v>0</v>
      </c>
      <c r="L920" s="33">
        <v>0</v>
      </c>
      <c r="M920">
        <v>0</v>
      </c>
      <c r="N920">
        <v>0</v>
      </c>
      <c r="O920">
        <v>0</v>
      </c>
      <c r="P920" t="s">
        <v>54</v>
      </c>
      <c r="Q920" t="s">
        <v>54</v>
      </c>
      <c r="R920" t="s">
        <v>54</v>
      </c>
      <c r="S920" t="s">
        <v>54</v>
      </c>
      <c r="T920" t="s">
        <v>54</v>
      </c>
      <c r="U920" t="s">
        <v>54</v>
      </c>
      <c r="V920" t="s">
        <v>54</v>
      </c>
      <c r="W920" t="s">
        <v>54</v>
      </c>
      <c r="X920" s="23" t="s">
        <v>54</v>
      </c>
      <c r="Y920" s="23" t="s">
        <v>54</v>
      </c>
      <c r="Z920" s="23" t="s">
        <v>54</v>
      </c>
      <c r="AA920" s="23" t="s">
        <v>54</v>
      </c>
      <c r="AB920" t="s">
        <v>54</v>
      </c>
      <c r="AC920" t="s">
        <v>54</v>
      </c>
      <c r="AD920" t="s">
        <v>54</v>
      </c>
      <c r="AE920" t="s">
        <v>54</v>
      </c>
      <c r="AF920" s="23" t="s">
        <v>54</v>
      </c>
      <c r="AG920" s="23" t="s">
        <v>54</v>
      </c>
      <c r="AH920" s="23" t="s">
        <v>54</v>
      </c>
      <c r="AI920" s="23" t="s">
        <v>54</v>
      </c>
      <c r="AJ920">
        <v>0</v>
      </c>
      <c r="AK920">
        <v>0</v>
      </c>
      <c r="AL920">
        <v>0</v>
      </c>
      <c r="AM920">
        <v>0</v>
      </c>
      <c r="AN920" s="23" t="e">
        <v>#DIV/0!</v>
      </c>
      <c r="AO920" s="23" t="e">
        <v>#DIV/0!</v>
      </c>
      <c r="AP920" s="23" t="e">
        <v>#DIV/0!</v>
      </c>
      <c r="AQ920" s="23" t="e">
        <v>#DIV/0!</v>
      </c>
      <c r="AR920" s="35">
        <v>0</v>
      </c>
      <c r="AS920" s="35">
        <v>0</v>
      </c>
      <c r="AT920" s="35">
        <v>0</v>
      </c>
      <c r="AU920" s="31" t="str">
        <f t="shared" si="17"/>
        <v>库存为0</v>
      </c>
      <c r="AV920" s="36" t="str">
        <f>IFERROR(时间!$B$4+AU920,"上周无销量")</f>
        <v>上周无销量</v>
      </c>
    </row>
    <row r="921" spans="1:48">
      <c r="A921" s="21" t="s">
        <v>1816</v>
      </c>
      <c r="B921" t="s">
        <v>1817</v>
      </c>
      <c r="C921" t="s">
        <v>1818</v>
      </c>
      <c r="D921" s="31">
        <v>0</v>
      </c>
      <c r="E921" s="31">
        <v>0</v>
      </c>
      <c r="F921" s="31">
        <v>0</v>
      </c>
      <c r="G921" s="31">
        <v>0</v>
      </c>
      <c r="H921" s="32">
        <v>0</v>
      </c>
      <c r="I921">
        <v>0</v>
      </c>
      <c r="J921" s="33">
        <v>0</v>
      </c>
      <c r="K921" s="33">
        <v>0</v>
      </c>
      <c r="L921" s="33">
        <v>0</v>
      </c>
      <c r="M921">
        <v>0</v>
      </c>
      <c r="N921">
        <v>0</v>
      </c>
      <c r="O921">
        <v>0</v>
      </c>
      <c r="P921" t="s">
        <v>54</v>
      </c>
      <c r="Q921" t="s">
        <v>54</v>
      </c>
      <c r="R921" t="s">
        <v>54</v>
      </c>
      <c r="S921" t="s">
        <v>54</v>
      </c>
      <c r="T921" t="s">
        <v>54</v>
      </c>
      <c r="U921" t="s">
        <v>54</v>
      </c>
      <c r="V921" t="s">
        <v>54</v>
      </c>
      <c r="W921" t="s">
        <v>54</v>
      </c>
      <c r="X921" s="23" t="s">
        <v>54</v>
      </c>
      <c r="Y921" s="23" t="s">
        <v>54</v>
      </c>
      <c r="Z921" s="23" t="s">
        <v>54</v>
      </c>
      <c r="AA921" s="23" t="s">
        <v>54</v>
      </c>
      <c r="AB921" t="s">
        <v>54</v>
      </c>
      <c r="AC921" t="s">
        <v>54</v>
      </c>
      <c r="AD921" t="s">
        <v>54</v>
      </c>
      <c r="AE921" t="s">
        <v>54</v>
      </c>
      <c r="AF921" s="23" t="s">
        <v>54</v>
      </c>
      <c r="AG921" s="23" t="s">
        <v>54</v>
      </c>
      <c r="AH921" s="23" t="s">
        <v>54</v>
      </c>
      <c r="AI921" s="23" t="s">
        <v>54</v>
      </c>
      <c r="AJ921">
        <v>0</v>
      </c>
      <c r="AK921">
        <v>0</v>
      </c>
      <c r="AL921">
        <v>0</v>
      </c>
      <c r="AM921">
        <v>0</v>
      </c>
      <c r="AN921" s="23" t="e">
        <v>#DIV/0!</v>
      </c>
      <c r="AO921" s="23" t="e">
        <v>#DIV/0!</v>
      </c>
      <c r="AP921" s="23" t="e">
        <v>#DIV/0!</v>
      </c>
      <c r="AQ921" s="23" t="e">
        <v>#DIV/0!</v>
      </c>
      <c r="AR921" s="35">
        <v>0</v>
      </c>
      <c r="AS921" s="35">
        <v>0</v>
      </c>
      <c r="AT921" s="35">
        <v>0</v>
      </c>
      <c r="AU921" s="31" t="str">
        <f t="shared" si="17"/>
        <v>库存为0</v>
      </c>
      <c r="AV921" s="36" t="str">
        <f>IFERROR(时间!$B$4+AU921,"上周无销量")</f>
        <v>上周无销量</v>
      </c>
    </row>
    <row r="922" spans="1:48">
      <c r="A922" s="21" t="s">
        <v>1819</v>
      </c>
      <c r="B922" t="s">
        <v>1820</v>
      </c>
      <c r="C922" t="s">
        <v>1818</v>
      </c>
      <c r="D922" s="31">
        <v>0</v>
      </c>
      <c r="E922" s="31">
        <v>0</v>
      </c>
      <c r="F922" s="31">
        <v>0</v>
      </c>
      <c r="G922" s="31">
        <v>0</v>
      </c>
      <c r="H922" s="32">
        <v>0</v>
      </c>
      <c r="I922">
        <v>0</v>
      </c>
      <c r="J922" s="33">
        <v>0</v>
      </c>
      <c r="K922" s="33">
        <v>0</v>
      </c>
      <c r="L922" s="33">
        <v>0</v>
      </c>
      <c r="M922">
        <v>0</v>
      </c>
      <c r="N922">
        <v>0</v>
      </c>
      <c r="O922">
        <v>0</v>
      </c>
      <c r="P922" t="s">
        <v>54</v>
      </c>
      <c r="Q922" t="s">
        <v>54</v>
      </c>
      <c r="R922" t="s">
        <v>54</v>
      </c>
      <c r="S922" t="s">
        <v>54</v>
      </c>
      <c r="T922" t="s">
        <v>54</v>
      </c>
      <c r="U922" t="s">
        <v>54</v>
      </c>
      <c r="V922" t="s">
        <v>54</v>
      </c>
      <c r="W922" t="s">
        <v>54</v>
      </c>
      <c r="X922" s="23" t="s">
        <v>54</v>
      </c>
      <c r="Y922" s="23" t="s">
        <v>54</v>
      </c>
      <c r="Z922" s="23" t="s">
        <v>54</v>
      </c>
      <c r="AA922" s="23" t="s">
        <v>54</v>
      </c>
      <c r="AB922" t="s">
        <v>54</v>
      </c>
      <c r="AC922" t="s">
        <v>54</v>
      </c>
      <c r="AD922" t="s">
        <v>54</v>
      </c>
      <c r="AE922" t="s">
        <v>54</v>
      </c>
      <c r="AF922" s="23" t="s">
        <v>54</v>
      </c>
      <c r="AG922" s="23" t="s">
        <v>54</v>
      </c>
      <c r="AH922" s="23" t="s">
        <v>54</v>
      </c>
      <c r="AI922" s="23" t="s">
        <v>54</v>
      </c>
      <c r="AJ922">
        <v>0</v>
      </c>
      <c r="AK922">
        <v>0</v>
      </c>
      <c r="AL922">
        <v>0</v>
      </c>
      <c r="AM922">
        <v>0</v>
      </c>
      <c r="AN922" s="23" t="e">
        <v>#DIV/0!</v>
      </c>
      <c r="AO922" s="23" t="e">
        <v>#DIV/0!</v>
      </c>
      <c r="AP922" s="23" t="e">
        <v>#DIV/0!</v>
      </c>
      <c r="AQ922" s="23" t="e">
        <v>#DIV/0!</v>
      </c>
      <c r="AR922" s="35">
        <v>0</v>
      </c>
      <c r="AS922" s="35">
        <v>0</v>
      </c>
      <c r="AT922" s="35">
        <v>0</v>
      </c>
      <c r="AU922" s="31" t="str">
        <f t="shared" si="17"/>
        <v>库存为0</v>
      </c>
      <c r="AV922" s="36" t="str">
        <f>IFERROR(时间!$B$4+AU922,"上周无销量")</f>
        <v>上周无销量</v>
      </c>
    </row>
    <row r="923" spans="1:48">
      <c r="A923" s="21" t="s">
        <v>1821</v>
      </c>
      <c r="B923" t="s">
        <v>1822</v>
      </c>
      <c r="C923" t="s">
        <v>1818</v>
      </c>
      <c r="D923" s="31">
        <v>0</v>
      </c>
      <c r="E923" s="31">
        <v>0</v>
      </c>
      <c r="F923" s="31">
        <v>0</v>
      </c>
      <c r="G923" s="31">
        <v>0</v>
      </c>
      <c r="H923" s="32">
        <v>0</v>
      </c>
      <c r="I923">
        <v>0</v>
      </c>
      <c r="J923" s="33">
        <v>0</v>
      </c>
      <c r="K923" s="33">
        <v>0</v>
      </c>
      <c r="L923" s="33">
        <v>0</v>
      </c>
      <c r="M923">
        <v>0</v>
      </c>
      <c r="N923">
        <v>0</v>
      </c>
      <c r="O923">
        <v>0</v>
      </c>
      <c r="P923" t="s">
        <v>54</v>
      </c>
      <c r="Q923" t="s">
        <v>54</v>
      </c>
      <c r="R923" t="s">
        <v>54</v>
      </c>
      <c r="S923" t="s">
        <v>54</v>
      </c>
      <c r="T923" t="s">
        <v>54</v>
      </c>
      <c r="U923" t="s">
        <v>54</v>
      </c>
      <c r="V923" t="s">
        <v>54</v>
      </c>
      <c r="W923" t="s">
        <v>54</v>
      </c>
      <c r="X923" s="23" t="s">
        <v>54</v>
      </c>
      <c r="Y923" s="23" t="s">
        <v>54</v>
      </c>
      <c r="Z923" s="23" t="s">
        <v>54</v>
      </c>
      <c r="AA923" s="23" t="s">
        <v>54</v>
      </c>
      <c r="AB923" t="s">
        <v>54</v>
      </c>
      <c r="AC923" t="s">
        <v>54</v>
      </c>
      <c r="AD923" t="s">
        <v>54</v>
      </c>
      <c r="AE923" t="s">
        <v>54</v>
      </c>
      <c r="AF923" s="23" t="s">
        <v>54</v>
      </c>
      <c r="AG923" s="23" t="s">
        <v>54</v>
      </c>
      <c r="AH923" s="23" t="s">
        <v>54</v>
      </c>
      <c r="AI923" s="23" t="s">
        <v>54</v>
      </c>
      <c r="AJ923">
        <v>0</v>
      </c>
      <c r="AK923">
        <v>0</v>
      </c>
      <c r="AL923">
        <v>0</v>
      </c>
      <c r="AM923">
        <v>0</v>
      </c>
      <c r="AN923" s="23" t="e">
        <v>#DIV/0!</v>
      </c>
      <c r="AO923" s="23" t="e">
        <v>#DIV/0!</v>
      </c>
      <c r="AP923" s="23" t="e">
        <v>#DIV/0!</v>
      </c>
      <c r="AQ923" s="23" t="e">
        <v>#DIV/0!</v>
      </c>
      <c r="AR923" s="35">
        <v>0</v>
      </c>
      <c r="AS923" s="35">
        <v>0</v>
      </c>
      <c r="AT923" s="35">
        <v>0</v>
      </c>
      <c r="AU923" s="31" t="str">
        <f t="shared" si="17"/>
        <v>库存为0</v>
      </c>
      <c r="AV923" s="36" t="str">
        <f>IFERROR(时间!$B$4+AU923,"上周无销量")</f>
        <v>上周无销量</v>
      </c>
    </row>
    <row r="924" spans="1:48">
      <c r="A924" s="21" t="s">
        <v>1823</v>
      </c>
      <c r="B924" t="s">
        <v>1824</v>
      </c>
      <c r="C924" t="s">
        <v>1818</v>
      </c>
      <c r="D924" s="31">
        <v>0</v>
      </c>
      <c r="E924" s="31">
        <v>0</v>
      </c>
      <c r="F924" s="31">
        <v>0</v>
      </c>
      <c r="G924" s="31">
        <v>0</v>
      </c>
      <c r="H924" s="32">
        <v>0</v>
      </c>
      <c r="I924">
        <v>0</v>
      </c>
      <c r="J924" s="33">
        <v>0</v>
      </c>
      <c r="K924" s="33">
        <v>0</v>
      </c>
      <c r="L924" s="33">
        <v>0</v>
      </c>
      <c r="M924">
        <v>0</v>
      </c>
      <c r="N924">
        <v>0</v>
      </c>
      <c r="O924">
        <v>0</v>
      </c>
      <c r="P924" t="s">
        <v>54</v>
      </c>
      <c r="Q924" t="s">
        <v>54</v>
      </c>
      <c r="R924" t="s">
        <v>54</v>
      </c>
      <c r="S924" t="s">
        <v>54</v>
      </c>
      <c r="T924" t="s">
        <v>54</v>
      </c>
      <c r="U924" t="s">
        <v>54</v>
      </c>
      <c r="V924" t="s">
        <v>54</v>
      </c>
      <c r="W924" t="s">
        <v>54</v>
      </c>
      <c r="X924" s="23" t="s">
        <v>54</v>
      </c>
      <c r="Y924" s="23" t="s">
        <v>54</v>
      </c>
      <c r="Z924" s="23" t="s">
        <v>54</v>
      </c>
      <c r="AA924" s="23" t="s">
        <v>54</v>
      </c>
      <c r="AB924" t="s">
        <v>54</v>
      </c>
      <c r="AC924" t="s">
        <v>54</v>
      </c>
      <c r="AD924" t="s">
        <v>54</v>
      </c>
      <c r="AE924" t="s">
        <v>54</v>
      </c>
      <c r="AF924" s="23" t="s">
        <v>54</v>
      </c>
      <c r="AG924" s="23" t="s">
        <v>54</v>
      </c>
      <c r="AH924" s="23" t="s">
        <v>54</v>
      </c>
      <c r="AI924" s="23" t="s">
        <v>54</v>
      </c>
      <c r="AJ924">
        <v>0</v>
      </c>
      <c r="AK924">
        <v>0</v>
      </c>
      <c r="AL924">
        <v>0</v>
      </c>
      <c r="AM924">
        <v>0</v>
      </c>
      <c r="AN924" s="23" t="e">
        <v>#DIV/0!</v>
      </c>
      <c r="AO924" s="23" t="e">
        <v>#DIV/0!</v>
      </c>
      <c r="AP924" s="23" t="e">
        <v>#DIV/0!</v>
      </c>
      <c r="AQ924" s="23" t="e">
        <v>#DIV/0!</v>
      </c>
      <c r="AR924" s="35">
        <v>0</v>
      </c>
      <c r="AS924" s="35">
        <v>0</v>
      </c>
      <c r="AT924" s="35">
        <v>0</v>
      </c>
      <c r="AU924" s="31" t="str">
        <f t="shared" si="17"/>
        <v>库存为0</v>
      </c>
      <c r="AV924" s="36" t="str">
        <f>IFERROR(时间!$B$4+AU924,"上周无销量")</f>
        <v>上周无销量</v>
      </c>
    </row>
    <row r="925" spans="1:48">
      <c r="A925" s="21" t="s">
        <v>1825</v>
      </c>
      <c r="B925" t="s">
        <v>1826</v>
      </c>
      <c r="C925" t="s">
        <v>1818</v>
      </c>
      <c r="D925" s="31">
        <v>0</v>
      </c>
      <c r="E925" s="31">
        <v>0</v>
      </c>
      <c r="F925" s="31">
        <v>0</v>
      </c>
      <c r="G925" s="31">
        <v>0</v>
      </c>
      <c r="H925" s="32">
        <v>0</v>
      </c>
      <c r="I925">
        <v>0</v>
      </c>
      <c r="J925" s="33">
        <v>0</v>
      </c>
      <c r="K925" s="33">
        <v>0</v>
      </c>
      <c r="L925" s="33">
        <v>0</v>
      </c>
      <c r="M925">
        <v>0</v>
      </c>
      <c r="N925">
        <v>0</v>
      </c>
      <c r="O925">
        <v>0</v>
      </c>
      <c r="P925" t="s">
        <v>54</v>
      </c>
      <c r="Q925" t="s">
        <v>54</v>
      </c>
      <c r="R925" t="s">
        <v>54</v>
      </c>
      <c r="S925" t="s">
        <v>54</v>
      </c>
      <c r="T925" t="s">
        <v>54</v>
      </c>
      <c r="U925" t="s">
        <v>54</v>
      </c>
      <c r="V925" t="s">
        <v>54</v>
      </c>
      <c r="W925" t="s">
        <v>54</v>
      </c>
      <c r="X925" s="23" t="s">
        <v>54</v>
      </c>
      <c r="Y925" s="23" t="s">
        <v>54</v>
      </c>
      <c r="Z925" s="23" t="s">
        <v>54</v>
      </c>
      <c r="AA925" s="23" t="s">
        <v>54</v>
      </c>
      <c r="AB925" t="s">
        <v>54</v>
      </c>
      <c r="AC925" t="s">
        <v>54</v>
      </c>
      <c r="AD925" t="s">
        <v>54</v>
      </c>
      <c r="AE925" t="s">
        <v>54</v>
      </c>
      <c r="AF925" s="23" t="s">
        <v>54</v>
      </c>
      <c r="AG925" s="23" t="s">
        <v>54</v>
      </c>
      <c r="AH925" s="23" t="s">
        <v>54</v>
      </c>
      <c r="AI925" s="23" t="s">
        <v>54</v>
      </c>
      <c r="AJ925">
        <v>0</v>
      </c>
      <c r="AK925">
        <v>0</v>
      </c>
      <c r="AL925">
        <v>0</v>
      </c>
      <c r="AM925">
        <v>0</v>
      </c>
      <c r="AN925" s="23" t="e">
        <v>#DIV/0!</v>
      </c>
      <c r="AO925" s="23" t="e">
        <v>#DIV/0!</v>
      </c>
      <c r="AP925" s="23" t="e">
        <v>#DIV/0!</v>
      </c>
      <c r="AQ925" s="23" t="e">
        <v>#DIV/0!</v>
      </c>
      <c r="AR925" s="35">
        <v>0</v>
      </c>
      <c r="AS925" s="35">
        <v>0</v>
      </c>
      <c r="AT925" s="35">
        <v>0</v>
      </c>
      <c r="AU925" s="31" t="str">
        <f t="shared" si="17"/>
        <v>库存为0</v>
      </c>
      <c r="AV925" s="36" t="str">
        <f>IFERROR(时间!$B$4+AU925,"上周无销量")</f>
        <v>上周无销量</v>
      </c>
    </row>
    <row r="926" spans="1:48">
      <c r="A926" s="21" t="s">
        <v>1827</v>
      </c>
      <c r="B926" t="s">
        <v>1828</v>
      </c>
      <c r="C926" t="s">
        <v>1818</v>
      </c>
      <c r="D926" s="31">
        <v>0</v>
      </c>
      <c r="E926" s="31">
        <v>0</v>
      </c>
      <c r="F926" s="31">
        <v>0</v>
      </c>
      <c r="G926" s="31">
        <v>0</v>
      </c>
      <c r="H926" s="32">
        <v>0</v>
      </c>
      <c r="I926">
        <v>0</v>
      </c>
      <c r="J926" s="33">
        <v>0</v>
      </c>
      <c r="K926" s="33">
        <v>0</v>
      </c>
      <c r="L926" s="33">
        <v>0</v>
      </c>
      <c r="M926">
        <v>0</v>
      </c>
      <c r="N926">
        <v>0</v>
      </c>
      <c r="O926">
        <v>0</v>
      </c>
      <c r="P926" t="s">
        <v>54</v>
      </c>
      <c r="Q926" t="s">
        <v>54</v>
      </c>
      <c r="R926" t="s">
        <v>54</v>
      </c>
      <c r="S926" t="s">
        <v>54</v>
      </c>
      <c r="T926" t="s">
        <v>54</v>
      </c>
      <c r="U926" t="s">
        <v>54</v>
      </c>
      <c r="V926" t="s">
        <v>54</v>
      </c>
      <c r="W926" t="s">
        <v>54</v>
      </c>
      <c r="X926" s="23" t="s">
        <v>54</v>
      </c>
      <c r="Y926" s="23" t="s">
        <v>54</v>
      </c>
      <c r="Z926" s="23" t="s">
        <v>54</v>
      </c>
      <c r="AA926" s="23" t="s">
        <v>54</v>
      </c>
      <c r="AB926" t="s">
        <v>54</v>
      </c>
      <c r="AC926" t="s">
        <v>54</v>
      </c>
      <c r="AD926" t="s">
        <v>54</v>
      </c>
      <c r="AE926" t="s">
        <v>54</v>
      </c>
      <c r="AF926" s="23" t="s">
        <v>54</v>
      </c>
      <c r="AG926" s="23" t="s">
        <v>54</v>
      </c>
      <c r="AH926" s="23" t="s">
        <v>54</v>
      </c>
      <c r="AI926" s="23" t="s">
        <v>54</v>
      </c>
      <c r="AJ926">
        <v>0</v>
      </c>
      <c r="AK926">
        <v>0</v>
      </c>
      <c r="AL926">
        <v>0</v>
      </c>
      <c r="AM926">
        <v>0</v>
      </c>
      <c r="AN926" s="23" t="e">
        <v>#DIV/0!</v>
      </c>
      <c r="AO926" s="23" t="e">
        <v>#DIV/0!</v>
      </c>
      <c r="AP926" s="23" t="e">
        <v>#DIV/0!</v>
      </c>
      <c r="AQ926" s="23" t="e">
        <v>#DIV/0!</v>
      </c>
      <c r="AR926" s="35">
        <v>0</v>
      </c>
      <c r="AS926" s="35">
        <v>0</v>
      </c>
      <c r="AT926" s="35">
        <v>0</v>
      </c>
      <c r="AU926" s="31" t="str">
        <f t="shared" si="17"/>
        <v>库存为0</v>
      </c>
      <c r="AV926" s="36" t="str">
        <f>IFERROR(时间!$B$4+AU926,"上周无销量")</f>
        <v>上周无销量</v>
      </c>
    </row>
    <row r="927" spans="1:48">
      <c r="A927" s="21" t="s">
        <v>1829</v>
      </c>
      <c r="B927" t="s">
        <v>1830</v>
      </c>
      <c r="C927" t="s">
        <v>1818</v>
      </c>
      <c r="D927" s="31">
        <v>0</v>
      </c>
      <c r="E927" s="31">
        <v>0</v>
      </c>
      <c r="F927" s="31">
        <v>0</v>
      </c>
      <c r="G927" s="31">
        <v>0</v>
      </c>
      <c r="H927" s="32">
        <v>0</v>
      </c>
      <c r="I927">
        <v>0</v>
      </c>
      <c r="J927" s="33">
        <v>0</v>
      </c>
      <c r="K927" s="33">
        <v>0</v>
      </c>
      <c r="L927" s="33">
        <v>0</v>
      </c>
      <c r="M927">
        <v>0</v>
      </c>
      <c r="N927">
        <v>0</v>
      </c>
      <c r="O927">
        <v>0</v>
      </c>
      <c r="P927" t="s">
        <v>54</v>
      </c>
      <c r="Q927" t="s">
        <v>54</v>
      </c>
      <c r="R927" t="s">
        <v>54</v>
      </c>
      <c r="S927" t="s">
        <v>54</v>
      </c>
      <c r="T927" t="s">
        <v>54</v>
      </c>
      <c r="U927" t="s">
        <v>54</v>
      </c>
      <c r="V927" t="s">
        <v>54</v>
      </c>
      <c r="W927" t="s">
        <v>54</v>
      </c>
      <c r="X927" s="23" t="s">
        <v>54</v>
      </c>
      <c r="Y927" s="23" t="s">
        <v>54</v>
      </c>
      <c r="Z927" s="23" t="s">
        <v>54</v>
      </c>
      <c r="AA927" s="23" t="s">
        <v>54</v>
      </c>
      <c r="AB927" t="s">
        <v>54</v>
      </c>
      <c r="AC927" t="s">
        <v>54</v>
      </c>
      <c r="AD927" t="s">
        <v>54</v>
      </c>
      <c r="AE927" t="s">
        <v>54</v>
      </c>
      <c r="AF927" s="23" t="s">
        <v>54</v>
      </c>
      <c r="AG927" s="23" t="s">
        <v>54</v>
      </c>
      <c r="AH927" s="23" t="s">
        <v>54</v>
      </c>
      <c r="AI927" s="23" t="s">
        <v>54</v>
      </c>
      <c r="AJ927">
        <v>0</v>
      </c>
      <c r="AK927">
        <v>0</v>
      </c>
      <c r="AL927">
        <v>0</v>
      </c>
      <c r="AM927">
        <v>0</v>
      </c>
      <c r="AN927" s="23" t="e">
        <v>#DIV/0!</v>
      </c>
      <c r="AO927" s="23" t="e">
        <v>#DIV/0!</v>
      </c>
      <c r="AP927" s="23" t="e">
        <v>#DIV/0!</v>
      </c>
      <c r="AQ927" s="23" t="e">
        <v>#DIV/0!</v>
      </c>
      <c r="AR927" s="35">
        <v>0</v>
      </c>
      <c r="AS927" s="35">
        <v>0</v>
      </c>
      <c r="AT927" s="35">
        <v>0</v>
      </c>
      <c r="AU927" s="31" t="str">
        <f t="shared" si="17"/>
        <v>库存为0</v>
      </c>
      <c r="AV927" s="36" t="str">
        <f>IFERROR(时间!$B$4+AU927,"上周无销量")</f>
        <v>上周无销量</v>
      </c>
    </row>
    <row r="928" spans="1:48">
      <c r="A928" s="21" t="s">
        <v>1831</v>
      </c>
      <c r="B928" t="s">
        <v>1832</v>
      </c>
      <c r="C928" t="s">
        <v>1818</v>
      </c>
      <c r="D928" s="31">
        <v>0</v>
      </c>
      <c r="E928" s="31">
        <v>0</v>
      </c>
      <c r="F928" s="31">
        <v>0</v>
      </c>
      <c r="G928" s="31">
        <v>0</v>
      </c>
      <c r="H928" s="32">
        <v>0</v>
      </c>
      <c r="I928">
        <v>0</v>
      </c>
      <c r="J928" s="33">
        <v>0</v>
      </c>
      <c r="K928" s="33">
        <v>0</v>
      </c>
      <c r="L928" s="33">
        <v>0</v>
      </c>
      <c r="M928">
        <v>0</v>
      </c>
      <c r="N928">
        <v>0</v>
      </c>
      <c r="O928">
        <v>0</v>
      </c>
      <c r="P928" t="s">
        <v>54</v>
      </c>
      <c r="Q928" t="s">
        <v>54</v>
      </c>
      <c r="R928" t="s">
        <v>54</v>
      </c>
      <c r="S928" t="s">
        <v>54</v>
      </c>
      <c r="T928" t="s">
        <v>54</v>
      </c>
      <c r="U928" t="s">
        <v>54</v>
      </c>
      <c r="V928" t="s">
        <v>54</v>
      </c>
      <c r="W928" t="s">
        <v>54</v>
      </c>
      <c r="X928" s="23" t="s">
        <v>54</v>
      </c>
      <c r="Y928" s="23" t="s">
        <v>54</v>
      </c>
      <c r="Z928" s="23" t="s">
        <v>54</v>
      </c>
      <c r="AA928" s="23" t="s">
        <v>54</v>
      </c>
      <c r="AB928" t="s">
        <v>54</v>
      </c>
      <c r="AC928" t="s">
        <v>54</v>
      </c>
      <c r="AD928" t="s">
        <v>54</v>
      </c>
      <c r="AE928" t="s">
        <v>54</v>
      </c>
      <c r="AF928" s="23" t="s">
        <v>54</v>
      </c>
      <c r="AG928" s="23" t="s">
        <v>54</v>
      </c>
      <c r="AH928" s="23" t="s">
        <v>54</v>
      </c>
      <c r="AI928" s="23" t="s">
        <v>54</v>
      </c>
      <c r="AJ928">
        <v>0</v>
      </c>
      <c r="AK928">
        <v>0</v>
      </c>
      <c r="AL928">
        <v>0</v>
      </c>
      <c r="AM928">
        <v>0</v>
      </c>
      <c r="AN928" s="23" t="e">
        <v>#DIV/0!</v>
      </c>
      <c r="AO928" s="23" t="e">
        <v>#DIV/0!</v>
      </c>
      <c r="AP928" s="23" t="e">
        <v>#DIV/0!</v>
      </c>
      <c r="AQ928" s="23" t="e">
        <v>#DIV/0!</v>
      </c>
      <c r="AR928" s="35">
        <v>0</v>
      </c>
      <c r="AS928" s="35">
        <v>0</v>
      </c>
      <c r="AT928" s="35">
        <v>0</v>
      </c>
      <c r="AU928" s="31" t="str">
        <f t="shared" si="17"/>
        <v>库存为0</v>
      </c>
      <c r="AV928" s="36" t="str">
        <f>IFERROR(时间!$B$4+AU928,"上周无销量")</f>
        <v>上周无销量</v>
      </c>
    </row>
    <row r="929" spans="1:48">
      <c r="A929" s="21" t="s">
        <v>1833</v>
      </c>
      <c r="B929" t="s">
        <v>1834</v>
      </c>
      <c r="C929" t="s">
        <v>1833</v>
      </c>
      <c r="D929" s="31">
        <v>0</v>
      </c>
      <c r="E929" s="31">
        <v>0</v>
      </c>
      <c r="F929" s="31">
        <v>0</v>
      </c>
      <c r="G929" s="31">
        <v>0</v>
      </c>
      <c r="H929" s="32">
        <v>0</v>
      </c>
      <c r="I929">
        <v>0</v>
      </c>
      <c r="J929" s="33">
        <v>0</v>
      </c>
      <c r="K929" s="33">
        <v>0</v>
      </c>
      <c r="L929" s="33">
        <v>0</v>
      </c>
      <c r="M929">
        <v>0</v>
      </c>
      <c r="N929">
        <v>0</v>
      </c>
      <c r="O929">
        <v>0</v>
      </c>
      <c r="P929" t="s">
        <v>54</v>
      </c>
      <c r="Q929" t="s">
        <v>54</v>
      </c>
      <c r="R929" t="s">
        <v>54</v>
      </c>
      <c r="S929" t="s">
        <v>54</v>
      </c>
      <c r="T929" t="s">
        <v>54</v>
      </c>
      <c r="U929" t="s">
        <v>54</v>
      </c>
      <c r="V929" t="s">
        <v>54</v>
      </c>
      <c r="W929" t="s">
        <v>54</v>
      </c>
      <c r="X929" s="23" t="s">
        <v>54</v>
      </c>
      <c r="Y929" s="23" t="s">
        <v>54</v>
      </c>
      <c r="Z929" s="23" t="s">
        <v>54</v>
      </c>
      <c r="AA929" s="23" t="s">
        <v>54</v>
      </c>
      <c r="AB929" t="s">
        <v>54</v>
      </c>
      <c r="AC929" t="s">
        <v>54</v>
      </c>
      <c r="AD929" t="s">
        <v>54</v>
      </c>
      <c r="AE929" t="s">
        <v>54</v>
      </c>
      <c r="AF929" s="23" t="s">
        <v>54</v>
      </c>
      <c r="AG929" s="23" t="s">
        <v>54</v>
      </c>
      <c r="AH929" s="23" t="s">
        <v>54</v>
      </c>
      <c r="AI929" s="23" t="s">
        <v>54</v>
      </c>
      <c r="AJ929">
        <v>0</v>
      </c>
      <c r="AK929">
        <v>0</v>
      </c>
      <c r="AL929">
        <v>0</v>
      </c>
      <c r="AM929">
        <v>0</v>
      </c>
      <c r="AN929" s="23" t="e">
        <v>#DIV/0!</v>
      </c>
      <c r="AO929" s="23" t="e">
        <v>#DIV/0!</v>
      </c>
      <c r="AP929" s="23" t="e">
        <v>#DIV/0!</v>
      </c>
      <c r="AQ929" s="23" t="e">
        <v>#DIV/0!</v>
      </c>
      <c r="AR929" s="35">
        <v>0</v>
      </c>
      <c r="AS929" s="35">
        <v>0</v>
      </c>
      <c r="AT929" s="35">
        <v>0</v>
      </c>
      <c r="AU929" s="31" t="str">
        <f t="shared" si="17"/>
        <v>库存为0</v>
      </c>
      <c r="AV929" s="36" t="str">
        <f>IFERROR(时间!$B$4+AU929,"上周无销量")</f>
        <v>上周无销量</v>
      </c>
    </row>
    <row r="930" spans="1:48">
      <c r="A930" s="21" t="s">
        <v>1835</v>
      </c>
      <c r="B930" t="s">
        <v>1836</v>
      </c>
      <c r="C930" t="s">
        <v>1837</v>
      </c>
      <c r="D930" s="31">
        <v>0</v>
      </c>
      <c r="E930" s="31">
        <v>0</v>
      </c>
      <c r="F930" s="31">
        <v>0</v>
      </c>
      <c r="G930" s="31">
        <v>0</v>
      </c>
      <c r="H930" s="32">
        <v>0</v>
      </c>
      <c r="I930">
        <v>1</v>
      </c>
      <c r="J930" s="33">
        <v>0</v>
      </c>
      <c r="K930" s="33">
        <v>0</v>
      </c>
      <c r="L930" s="33">
        <v>0</v>
      </c>
      <c r="M930">
        <v>1</v>
      </c>
      <c r="N930">
        <v>0</v>
      </c>
      <c r="O930">
        <v>1</v>
      </c>
      <c r="P930">
        <v>273</v>
      </c>
      <c r="Q930">
        <v>99</v>
      </c>
      <c r="R930">
        <v>109</v>
      </c>
      <c r="S930">
        <v>156</v>
      </c>
      <c r="T930">
        <v>2</v>
      </c>
      <c r="U930">
        <v>1</v>
      </c>
      <c r="V930">
        <v>0</v>
      </c>
      <c r="W930">
        <v>1</v>
      </c>
      <c r="X930" s="23">
        <v>0.00732600732600733</v>
      </c>
      <c r="Y930" s="23">
        <v>0.0101010101010101</v>
      </c>
      <c r="Z930" s="23">
        <v>0</v>
      </c>
      <c r="AA930" s="23">
        <v>0.00641025641025641</v>
      </c>
      <c r="AB930">
        <v>0.27</v>
      </c>
      <c r="AC930">
        <v>0.02</v>
      </c>
      <c r="AD930">
        <v>0</v>
      </c>
      <c r="AE930">
        <v>0.11</v>
      </c>
      <c r="AF930" s="23" t="s">
        <v>103</v>
      </c>
      <c r="AG930" s="23" t="s">
        <v>103</v>
      </c>
      <c r="AH930" s="23" t="s">
        <v>54</v>
      </c>
      <c r="AI930" s="23" t="s">
        <v>103</v>
      </c>
      <c r="AJ930">
        <v>6</v>
      </c>
      <c r="AK930">
        <v>9</v>
      </c>
      <c r="AL930">
        <v>3</v>
      </c>
      <c r="AM930">
        <v>0</v>
      </c>
      <c r="AN930" s="23">
        <v>0</v>
      </c>
      <c r="AO930" s="23">
        <v>0</v>
      </c>
      <c r="AP930" s="23">
        <v>0</v>
      </c>
      <c r="AQ930" s="23" t="e">
        <v>#DIV/0!</v>
      </c>
      <c r="AR930" s="35">
        <v>0</v>
      </c>
      <c r="AS930" s="35">
        <v>0</v>
      </c>
      <c r="AT930" s="35">
        <v>1</v>
      </c>
      <c r="AU930" s="31" t="str">
        <f t="shared" si="17"/>
        <v>库存为1</v>
      </c>
      <c r="AV930" s="36" t="str">
        <f>IFERROR(时间!$B$4+AU930,"上周无销量")</f>
        <v>上周无销量</v>
      </c>
    </row>
    <row r="931" spans="1:48">
      <c r="A931" s="21" t="s">
        <v>1838</v>
      </c>
      <c r="B931" t="s">
        <v>1839</v>
      </c>
      <c r="C931" t="s">
        <v>1837</v>
      </c>
      <c r="D931" s="31">
        <v>0</v>
      </c>
      <c r="E931" s="31">
        <v>0</v>
      </c>
      <c r="F931" s="31">
        <v>0</v>
      </c>
      <c r="G931" s="31">
        <v>0</v>
      </c>
      <c r="H931" s="32">
        <v>0</v>
      </c>
      <c r="I931">
        <v>2</v>
      </c>
      <c r="J931" s="33">
        <v>0</v>
      </c>
      <c r="K931" s="33">
        <v>0</v>
      </c>
      <c r="L931" s="33">
        <v>0</v>
      </c>
      <c r="M931">
        <v>2</v>
      </c>
      <c r="N931">
        <v>0</v>
      </c>
      <c r="O931">
        <v>0</v>
      </c>
      <c r="P931">
        <v>75</v>
      </c>
      <c r="Q931">
        <v>0</v>
      </c>
      <c r="R931">
        <v>0</v>
      </c>
      <c r="S931">
        <v>0</v>
      </c>
      <c r="T931">
        <v>1</v>
      </c>
      <c r="U931">
        <v>0</v>
      </c>
      <c r="V931">
        <v>0</v>
      </c>
      <c r="W931">
        <v>0</v>
      </c>
      <c r="X931" s="23">
        <v>0.0133333333333333</v>
      </c>
      <c r="Y931" s="23" t="e">
        <v>#DIV/0!</v>
      </c>
      <c r="Z931" s="23" t="e">
        <v>#DIV/0!</v>
      </c>
      <c r="AA931" s="23" t="e">
        <v>#DIV/0!</v>
      </c>
      <c r="AB931">
        <v>0.17</v>
      </c>
      <c r="AC931">
        <v>0</v>
      </c>
      <c r="AD931">
        <v>0</v>
      </c>
      <c r="AE931">
        <v>0</v>
      </c>
      <c r="AF931" s="23" t="s">
        <v>103</v>
      </c>
      <c r="AG931" s="23" t="s">
        <v>54</v>
      </c>
      <c r="AH931" s="23" t="s">
        <v>54</v>
      </c>
      <c r="AI931" s="23" t="s">
        <v>54</v>
      </c>
      <c r="AJ931">
        <v>0</v>
      </c>
      <c r="AK931">
        <v>0</v>
      </c>
      <c r="AL931">
        <v>0</v>
      </c>
      <c r="AM931">
        <v>0</v>
      </c>
      <c r="AN931" s="23" t="e">
        <v>#DIV/0!</v>
      </c>
      <c r="AO931" s="23" t="e">
        <v>#DIV/0!</v>
      </c>
      <c r="AP931" s="23" t="e">
        <v>#DIV/0!</v>
      </c>
      <c r="AQ931" s="23" t="e">
        <v>#DIV/0!</v>
      </c>
      <c r="AR931" s="35">
        <v>0</v>
      </c>
      <c r="AS931" s="35">
        <v>0</v>
      </c>
      <c r="AT931" s="35">
        <v>2</v>
      </c>
      <c r="AU931" s="31" t="str">
        <f t="shared" si="17"/>
        <v>库存为2</v>
      </c>
      <c r="AV931" s="36" t="str">
        <f>IFERROR(时间!$B$4+AU931,"上周无销量")</f>
        <v>上周无销量</v>
      </c>
    </row>
    <row r="932" spans="1:48">
      <c r="A932" s="21" t="s">
        <v>1840</v>
      </c>
      <c r="B932" t="s">
        <v>1841</v>
      </c>
      <c r="C932" t="s">
        <v>1837</v>
      </c>
      <c r="D932" s="31">
        <v>1</v>
      </c>
      <c r="E932" s="31">
        <v>2</v>
      </c>
      <c r="F932" s="31">
        <v>0</v>
      </c>
      <c r="G932" s="31">
        <v>0</v>
      </c>
      <c r="H932" s="32">
        <v>17.99</v>
      </c>
      <c r="I932">
        <v>10</v>
      </c>
      <c r="J932" s="33">
        <v>0</v>
      </c>
      <c r="K932" s="33">
        <v>0</v>
      </c>
      <c r="L932" s="33">
        <v>0</v>
      </c>
      <c r="M932">
        <v>10</v>
      </c>
      <c r="N932">
        <v>0</v>
      </c>
      <c r="O932">
        <v>0</v>
      </c>
      <c r="P932">
        <v>254</v>
      </c>
      <c r="Q932">
        <v>481</v>
      </c>
      <c r="R932">
        <v>826</v>
      </c>
      <c r="S932">
        <v>410</v>
      </c>
      <c r="T932">
        <v>5</v>
      </c>
      <c r="U932">
        <v>1</v>
      </c>
      <c r="V932">
        <v>1</v>
      </c>
      <c r="W932">
        <v>3</v>
      </c>
      <c r="X932" s="23">
        <v>0.0196850393700787</v>
      </c>
      <c r="Y932" s="23">
        <v>0.00207900207900208</v>
      </c>
      <c r="Z932" s="23">
        <v>0.00121065375302663</v>
      </c>
      <c r="AA932" s="23">
        <v>0.00731707317073171</v>
      </c>
      <c r="AB932">
        <v>0.58</v>
      </c>
      <c r="AC932">
        <v>0.1</v>
      </c>
      <c r="AD932">
        <v>0.11</v>
      </c>
      <c r="AE932">
        <v>0.15</v>
      </c>
      <c r="AF932" s="23">
        <v>0.0322401334074486</v>
      </c>
      <c r="AG932" s="23">
        <v>0.00277932184546971</v>
      </c>
      <c r="AH932" s="23" t="s">
        <v>103</v>
      </c>
      <c r="AI932" s="23" t="s">
        <v>103</v>
      </c>
      <c r="AJ932">
        <v>23</v>
      </c>
      <c r="AK932">
        <v>14</v>
      </c>
      <c r="AL932">
        <v>5</v>
      </c>
      <c r="AM932">
        <v>7</v>
      </c>
      <c r="AN932" s="23">
        <v>0.0434782608695652</v>
      </c>
      <c r="AO932" s="23">
        <v>0.142857142857143</v>
      </c>
      <c r="AP932" s="23">
        <v>0</v>
      </c>
      <c r="AQ932" s="23">
        <v>0</v>
      </c>
      <c r="AR932" s="35">
        <v>0.142857142857143</v>
      </c>
      <c r="AS932" s="35">
        <v>8.57142857142857</v>
      </c>
      <c r="AT932" s="35">
        <v>1.42857142857143</v>
      </c>
      <c r="AU932" s="31">
        <f t="shared" si="17"/>
        <v>70</v>
      </c>
      <c r="AV932" s="36">
        <f>IFERROR(时间!$B$4+AU932,"上周无销量")</f>
        <v>43367</v>
      </c>
    </row>
    <row r="933" spans="1:48">
      <c r="A933" s="21" t="s">
        <v>1842</v>
      </c>
      <c r="B933" t="s">
        <v>1843</v>
      </c>
      <c r="C933" t="s">
        <v>1837</v>
      </c>
      <c r="D933" s="31">
        <v>0</v>
      </c>
      <c r="E933" s="31">
        <v>0</v>
      </c>
      <c r="F933" s="31">
        <v>0</v>
      </c>
      <c r="G933" s="31">
        <v>1</v>
      </c>
      <c r="H933" s="32">
        <v>0</v>
      </c>
      <c r="I933">
        <v>0</v>
      </c>
      <c r="J933" s="33">
        <v>0</v>
      </c>
      <c r="K933" s="33">
        <v>0</v>
      </c>
      <c r="L933" s="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4</v>
      </c>
      <c r="T933">
        <v>0</v>
      </c>
      <c r="U933">
        <v>0</v>
      </c>
      <c r="V933">
        <v>0</v>
      </c>
      <c r="W933">
        <v>0</v>
      </c>
      <c r="X933" s="23" t="e">
        <v>#DIV/0!</v>
      </c>
      <c r="Y933" s="23" t="e">
        <v>#DIV/0!</v>
      </c>
      <c r="Z933" s="23" t="e">
        <v>#DIV/0!</v>
      </c>
      <c r="AA933" s="23">
        <v>0</v>
      </c>
      <c r="AB933">
        <v>0</v>
      </c>
      <c r="AC933">
        <v>0</v>
      </c>
      <c r="AD933">
        <v>0</v>
      </c>
      <c r="AE933">
        <v>0</v>
      </c>
      <c r="AF933" s="23" t="s">
        <v>54</v>
      </c>
      <c r="AG933" s="23" t="s">
        <v>54</v>
      </c>
      <c r="AH933" s="23" t="s">
        <v>54</v>
      </c>
      <c r="AI933" s="23" t="s">
        <v>54</v>
      </c>
      <c r="AJ933">
        <v>0</v>
      </c>
      <c r="AK933">
        <v>0</v>
      </c>
      <c r="AL933">
        <v>0</v>
      </c>
      <c r="AM933">
        <v>0</v>
      </c>
      <c r="AN933" s="23" t="e">
        <v>#DIV/0!</v>
      </c>
      <c r="AO933" s="23" t="e">
        <v>#DIV/0!</v>
      </c>
      <c r="AP933" s="23" t="e">
        <v>#DIV/0!</v>
      </c>
      <c r="AQ933" s="23" t="e">
        <v>#DIV/0!</v>
      </c>
      <c r="AR933" s="35">
        <v>0</v>
      </c>
      <c r="AS933" s="35">
        <v>0</v>
      </c>
      <c r="AT933" s="35">
        <v>0</v>
      </c>
      <c r="AU933" s="31" t="str">
        <f t="shared" si="17"/>
        <v>库存为0</v>
      </c>
      <c r="AV933" s="36" t="str">
        <f>IFERROR(时间!$B$4+AU933,"上周无销量")</f>
        <v>上周无销量</v>
      </c>
    </row>
    <row r="934" spans="1:48">
      <c r="A934" s="21" t="s">
        <v>1844</v>
      </c>
      <c r="B934" t="s">
        <v>1845</v>
      </c>
      <c r="C934" t="s">
        <v>1837</v>
      </c>
      <c r="D934" s="31">
        <v>0</v>
      </c>
      <c r="E934" s="31">
        <v>0</v>
      </c>
      <c r="F934" s="31">
        <v>0</v>
      </c>
      <c r="G934" s="31">
        <v>0</v>
      </c>
      <c r="H934" s="32">
        <v>0</v>
      </c>
      <c r="I934">
        <v>3</v>
      </c>
      <c r="J934" s="33">
        <v>0</v>
      </c>
      <c r="K934" s="33">
        <v>0</v>
      </c>
      <c r="L934" s="33">
        <v>0</v>
      </c>
      <c r="M934">
        <v>3</v>
      </c>
      <c r="N934">
        <v>0</v>
      </c>
      <c r="O934">
        <v>0</v>
      </c>
      <c r="P934">
        <v>418</v>
      </c>
      <c r="Q934">
        <v>382</v>
      </c>
      <c r="R934">
        <v>273</v>
      </c>
      <c r="S934">
        <v>101</v>
      </c>
      <c r="T934">
        <v>3</v>
      </c>
      <c r="U934">
        <v>5</v>
      </c>
      <c r="V934">
        <v>1</v>
      </c>
      <c r="W934">
        <v>0</v>
      </c>
      <c r="X934" s="23">
        <v>0.00717703349282297</v>
      </c>
      <c r="Y934" s="23">
        <v>0.0130890052356021</v>
      </c>
      <c r="Z934" s="23">
        <v>0.00366300366300366</v>
      </c>
      <c r="AA934" s="23">
        <v>0</v>
      </c>
      <c r="AB934">
        <v>0.36</v>
      </c>
      <c r="AC934">
        <v>0.57</v>
      </c>
      <c r="AD934">
        <v>0.16</v>
      </c>
      <c r="AE934">
        <v>0</v>
      </c>
      <c r="AF934" s="23" t="s">
        <v>103</v>
      </c>
      <c r="AG934" s="23" t="s">
        <v>103</v>
      </c>
      <c r="AH934" s="23" t="s">
        <v>103</v>
      </c>
      <c r="AI934" s="23" t="s">
        <v>54</v>
      </c>
      <c r="AJ934">
        <v>5</v>
      </c>
      <c r="AK934">
        <v>10</v>
      </c>
      <c r="AL934">
        <v>2</v>
      </c>
      <c r="AM934">
        <v>0</v>
      </c>
      <c r="AN934" s="23">
        <v>0</v>
      </c>
      <c r="AO934" s="23">
        <v>0</v>
      </c>
      <c r="AP934" s="23">
        <v>0</v>
      </c>
      <c r="AQ934" s="23" t="e">
        <v>#DIV/0!</v>
      </c>
      <c r="AR934" s="35">
        <v>0</v>
      </c>
      <c r="AS934" s="35">
        <v>0</v>
      </c>
      <c r="AT934" s="35">
        <v>3</v>
      </c>
      <c r="AU934" s="31" t="str">
        <f t="shared" si="17"/>
        <v>库存为3</v>
      </c>
      <c r="AV934" s="36" t="str">
        <f>IFERROR(时间!$B$4+AU934,"上周无销量")</f>
        <v>上周无销量</v>
      </c>
    </row>
    <row r="935" spans="1:48">
      <c r="A935" s="21" t="s">
        <v>1846</v>
      </c>
      <c r="B935" t="s">
        <v>1847</v>
      </c>
      <c r="C935" t="s">
        <v>1837</v>
      </c>
      <c r="D935" s="31">
        <v>0</v>
      </c>
      <c r="E935" s="31">
        <v>0</v>
      </c>
      <c r="F935" s="31">
        <v>0</v>
      </c>
      <c r="G935" s="31">
        <v>0</v>
      </c>
      <c r="H935" s="32">
        <v>0</v>
      </c>
      <c r="I935">
        <v>1</v>
      </c>
      <c r="J935" s="33">
        <v>0</v>
      </c>
      <c r="K935" s="33">
        <v>0</v>
      </c>
      <c r="L935" s="33">
        <v>0</v>
      </c>
      <c r="M935">
        <v>1</v>
      </c>
      <c r="N935">
        <v>0</v>
      </c>
      <c r="O935">
        <v>0</v>
      </c>
      <c r="P935">
        <v>58</v>
      </c>
      <c r="Q935">
        <v>0</v>
      </c>
      <c r="R935">
        <v>0</v>
      </c>
      <c r="S935">
        <v>0</v>
      </c>
      <c r="T935">
        <v>4</v>
      </c>
      <c r="U935">
        <v>0</v>
      </c>
      <c r="V935">
        <v>0</v>
      </c>
      <c r="W935">
        <v>0</v>
      </c>
      <c r="X935" s="23">
        <v>0.0689655172413793</v>
      </c>
      <c r="Y935" s="23" t="e">
        <v>#DIV/0!</v>
      </c>
      <c r="Z935" s="23" t="e">
        <v>#DIV/0!</v>
      </c>
      <c r="AA935" s="23" t="e">
        <v>#DIV/0!</v>
      </c>
      <c r="AB935">
        <v>0.52</v>
      </c>
      <c r="AC935">
        <v>0</v>
      </c>
      <c r="AD935">
        <v>0</v>
      </c>
      <c r="AE935">
        <v>0</v>
      </c>
      <c r="AF935" s="23" t="s">
        <v>103</v>
      </c>
      <c r="AG935" s="23" t="s">
        <v>54</v>
      </c>
      <c r="AH935" s="23" t="s">
        <v>54</v>
      </c>
      <c r="AI935" s="23" t="s">
        <v>54</v>
      </c>
      <c r="AJ935">
        <v>2</v>
      </c>
      <c r="AK935">
        <v>0</v>
      </c>
      <c r="AL935">
        <v>0</v>
      </c>
      <c r="AM935">
        <v>0</v>
      </c>
      <c r="AN935" s="23">
        <v>0</v>
      </c>
      <c r="AO935" s="23" t="e">
        <v>#DIV/0!</v>
      </c>
      <c r="AP935" s="23" t="e">
        <v>#DIV/0!</v>
      </c>
      <c r="AQ935" s="23" t="e">
        <v>#DIV/0!</v>
      </c>
      <c r="AR935" s="35">
        <v>0</v>
      </c>
      <c r="AS935" s="35">
        <v>0</v>
      </c>
      <c r="AT935" s="35">
        <v>1</v>
      </c>
      <c r="AU935" s="31" t="str">
        <f t="shared" si="17"/>
        <v>库存为1</v>
      </c>
      <c r="AV935" s="36" t="str">
        <f>IFERROR(时间!$B$4+AU935,"上周无销量")</f>
        <v>上周无销量</v>
      </c>
    </row>
    <row r="936" spans="1:48">
      <c r="A936" s="21" t="s">
        <v>1848</v>
      </c>
      <c r="B936" t="s">
        <v>1849</v>
      </c>
      <c r="C936" t="s">
        <v>1850</v>
      </c>
      <c r="D936" s="31">
        <v>0</v>
      </c>
      <c r="E936" s="31">
        <v>0</v>
      </c>
      <c r="F936" s="31">
        <v>0</v>
      </c>
      <c r="G936" s="31">
        <v>0</v>
      </c>
      <c r="H936" s="32">
        <v>0</v>
      </c>
      <c r="I936">
        <v>0</v>
      </c>
      <c r="J936" s="33">
        <v>0</v>
      </c>
      <c r="K936" s="33">
        <v>0</v>
      </c>
      <c r="L936" s="33">
        <v>0</v>
      </c>
      <c r="M936">
        <v>0</v>
      </c>
      <c r="N936">
        <v>0</v>
      </c>
      <c r="O936">
        <v>0</v>
      </c>
      <c r="P936" t="s">
        <v>54</v>
      </c>
      <c r="Q936" t="s">
        <v>54</v>
      </c>
      <c r="R936" t="s">
        <v>54</v>
      </c>
      <c r="S936" t="s">
        <v>54</v>
      </c>
      <c r="T936" t="s">
        <v>54</v>
      </c>
      <c r="U936" t="s">
        <v>54</v>
      </c>
      <c r="V936" t="s">
        <v>54</v>
      </c>
      <c r="W936" t="s">
        <v>54</v>
      </c>
      <c r="X936" s="23" t="s">
        <v>54</v>
      </c>
      <c r="Y936" s="23" t="s">
        <v>54</v>
      </c>
      <c r="Z936" s="23" t="s">
        <v>54</v>
      </c>
      <c r="AA936" s="23" t="s">
        <v>54</v>
      </c>
      <c r="AB936" t="s">
        <v>54</v>
      </c>
      <c r="AC936" t="s">
        <v>54</v>
      </c>
      <c r="AD936" t="s">
        <v>54</v>
      </c>
      <c r="AE936" t="s">
        <v>54</v>
      </c>
      <c r="AF936" s="23" t="s">
        <v>54</v>
      </c>
      <c r="AG936" s="23" t="s">
        <v>54</v>
      </c>
      <c r="AH936" s="23" t="s">
        <v>54</v>
      </c>
      <c r="AI936" s="23" t="s">
        <v>54</v>
      </c>
      <c r="AJ936">
        <v>0</v>
      </c>
      <c r="AK936">
        <v>0</v>
      </c>
      <c r="AL936">
        <v>0</v>
      </c>
      <c r="AM936">
        <v>0</v>
      </c>
      <c r="AN936" s="23" t="e">
        <v>#DIV/0!</v>
      </c>
      <c r="AO936" s="23" t="e">
        <v>#DIV/0!</v>
      </c>
      <c r="AP936" s="23" t="e">
        <v>#DIV/0!</v>
      </c>
      <c r="AQ936" s="23" t="e">
        <v>#DIV/0!</v>
      </c>
      <c r="AR936" s="35">
        <v>0</v>
      </c>
      <c r="AS936" s="35">
        <v>0</v>
      </c>
      <c r="AT936" s="35">
        <v>0</v>
      </c>
      <c r="AU936" s="31" t="str">
        <f t="shared" si="17"/>
        <v>库存为0</v>
      </c>
      <c r="AV936" s="36" t="str">
        <f>IFERROR(时间!$B$4+AU936,"上周无销量")</f>
        <v>上周无销量</v>
      </c>
    </row>
    <row r="937" spans="1:48">
      <c r="A937" s="21" t="s">
        <v>1851</v>
      </c>
      <c r="B937" t="s">
        <v>1836</v>
      </c>
      <c r="C937" t="s">
        <v>1852</v>
      </c>
      <c r="D937" s="31">
        <v>0</v>
      </c>
      <c r="E937" s="31">
        <v>0</v>
      </c>
      <c r="F937" s="31">
        <v>0</v>
      </c>
      <c r="G937" s="31">
        <v>0</v>
      </c>
      <c r="H937" s="32">
        <v>0</v>
      </c>
      <c r="I937">
        <v>0</v>
      </c>
      <c r="J937" s="33">
        <v>0</v>
      </c>
      <c r="K937" s="33">
        <v>0</v>
      </c>
      <c r="L937" s="33">
        <v>0</v>
      </c>
      <c r="M937">
        <v>0</v>
      </c>
      <c r="N937">
        <v>0</v>
      </c>
      <c r="O937">
        <v>0</v>
      </c>
      <c r="P937" t="s">
        <v>54</v>
      </c>
      <c r="Q937" t="s">
        <v>54</v>
      </c>
      <c r="R937" t="s">
        <v>54</v>
      </c>
      <c r="S937" t="s">
        <v>54</v>
      </c>
      <c r="T937" t="s">
        <v>54</v>
      </c>
      <c r="U937" t="s">
        <v>54</v>
      </c>
      <c r="V937" t="s">
        <v>54</v>
      </c>
      <c r="W937" t="s">
        <v>54</v>
      </c>
      <c r="X937" s="23" t="s">
        <v>54</v>
      </c>
      <c r="Y937" s="23" t="s">
        <v>54</v>
      </c>
      <c r="Z937" s="23" t="s">
        <v>54</v>
      </c>
      <c r="AA937" s="23" t="s">
        <v>54</v>
      </c>
      <c r="AB937" t="s">
        <v>54</v>
      </c>
      <c r="AC937" t="s">
        <v>54</v>
      </c>
      <c r="AD937" t="s">
        <v>54</v>
      </c>
      <c r="AE937" t="s">
        <v>54</v>
      </c>
      <c r="AF937" s="23" t="s">
        <v>54</v>
      </c>
      <c r="AG937" s="23" t="s">
        <v>54</v>
      </c>
      <c r="AH937" s="23" t="s">
        <v>54</v>
      </c>
      <c r="AI937" s="23" t="s">
        <v>54</v>
      </c>
      <c r="AJ937">
        <v>6</v>
      </c>
      <c r="AK937">
        <v>9</v>
      </c>
      <c r="AL937">
        <v>3</v>
      </c>
      <c r="AM937">
        <v>0</v>
      </c>
      <c r="AN937" s="23">
        <v>0</v>
      </c>
      <c r="AO937" s="23">
        <v>0</v>
      </c>
      <c r="AP937" s="23">
        <v>0</v>
      </c>
      <c r="AQ937" s="23" t="e">
        <v>#DIV/0!</v>
      </c>
      <c r="AR937" s="35">
        <v>0</v>
      </c>
      <c r="AS937" s="35">
        <v>0</v>
      </c>
      <c r="AT937" s="35">
        <v>0</v>
      </c>
      <c r="AU937" s="31" t="str">
        <f t="shared" si="17"/>
        <v>库存为0</v>
      </c>
      <c r="AV937" s="36" t="str">
        <f>IFERROR(时间!$B$4+AU937,"上周无销量")</f>
        <v>上周无销量</v>
      </c>
    </row>
    <row r="938" spans="1:48">
      <c r="A938" s="21" t="s">
        <v>1853</v>
      </c>
      <c r="B938" t="s">
        <v>1839</v>
      </c>
      <c r="C938" t="s">
        <v>1852</v>
      </c>
      <c r="D938" s="31">
        <v>0</v>
      </c>
      <c r="E938" s="31">
        <v>0</v>
      </c>
      <c r="F938" s="31">
        <v>0</v>
      </c>
      <c r="G938" s="31">
        <v>0</v>
      </c>
      <c r="H938" s="32">
        <v>0</v>
      </c>
      <c r="I938">
        <v>0</v>
      </c>
      <c r="J938" s="33">
        <v>0</v>
      </c>
      <c r="K938" s="33">
        <v>0</v>
      </c>
      <c r="L938" s="33">
        <v>0</v>
      </c>
      <c r="M938">
        <v>0</v>
      </c>
      <c r="N938">
        <v>0</v>
      </c>
      <c r="O938">
        <v>0</v>
      </c>
      <c r="P938" t="s">
        <v>54</v>
      </c>
      <c r="Q938" t="s">
        <v>54</v>
      </c>
      <c r="R938" t="s">
        <v>54</v>
      </c>
      <c r="S938" t="s">
        <v>54</v>
      </c>
      <c r="T938" t="s">
        <v>54</v>
      </c>
      <c r="U938" t="s">
        <v>54</v>
      </c>
      <c r="V938" t="s">
        <v>54</v>
      </c>
      <c r="W938" t="s">
        <v>54</v>
      </c>
      <c r="X938" s="23" t="s">
        <v>54</v>
      </c>
      <c r="Y938" s="23" t="s">
        <v>54</v>
      </c>
      <c r="Z938" s="23" t="s">
        <v>54</v>
      </c>
      <c r="AA938" s="23" t="s">
        <v>54</v>
      </c>
      <c r="AB938" t="s">
        <v>54</v>
      </c>
      <c r="AC938" t="s">
        <v>54</v>
      </c>
      <c r="AD938" t="s">
        <v>54</v>
      </c>
      <c r="AE938" t="s">
        <v>54</v>
      </c>
      <c r="AF938" s="23" t="s">
        <v>54</v>
      </c>
      <c r="AG938" s="23" t="s">
        <v>54</v>
      </c>
      <c r="AH938" s="23" t="s">
        <v>54</v>
      </c>
      <c r="AI938" s="23" t="s">
        <v>54</v>
      </c>
      <c r="AJ938">
        <v>0</v>
      </c>
      <c r="AK938">
        <v>0</v>
      </c>
      <c r="AL938">
        <v>0</v>
      </c>
      <c r="AM938">
        <v>0</v>
      </c>
      <c r="AN938" s="23" t="e">
        <v>#DIV/0!</v>
      </c>
      <c r="AO938" s="23" t="e">
        <v>#DIV/0!</v>
      </c>
      <c r="AP938" s="23" t="e">
        <v>#DIV/0!</v>
      </c>
      <c r="AQ938" s="23" t="e">
        <v>#DIV/0!</v>
      </c>
      <c r="AR938" s="35">
        <v>0</v>
      </c>
      <c r="AS938" s="35">
        <v>0</v>
      </c>
      <c r="AT938" s="35">
        <v>0</v>
      </c>
      <c r="AU938" s="31" t="str">
        <f t="shared" si="17"/>
        <v>库存为0</v>
      </c>
      <c r="AV938" s="36" t="str">
        <f>IFERROR(时间!$B$4+AU938,"上周无销量")</f>
        <v>上周无销量</v>
      </c>
    </row>
    <row r="939" spans="1:48">
      <c r="A939" s="21" t="s">
        <v>1854</v>
      </c>
      <c r="B939" t="s">
        <v>1841</v>
      </c>
      <c r="C939" t="s">
        <v>1852</v>
      </c>
      <c r="D939" s="31">
        <v>0</v>
      </c>
      <c r="E939" s="31">
        <v>0</v>
      </c>
      <c r="F939" s="31">
        <v>0</v>
      </c>
      <c r="G939" s="31">
        <v>0</v>
      </c>
      <c r="H939" s="32">
        <v>0</v>
      </c>
      <c r="I939">
        <v>0</v>
      </c>
      <c r="J939" s="33">
        <v>0</v>
      </c>
      <c r="K939" s="33">
        <v>0</v>
      </c>
      <c r="L939" s="33">
        <v>0</v>
      </c>
      <c r="M939">
        <v>0</v>
      </c>
      <c r="N939">
        <v>0</v>
      </c>
      <c r="O939">
        <v>0</v>
      </c>
      <c r="P939" t="s">
        <v>54</v>
      </c>
      <c r="Q939" t="s">
        <v>54</v>
      </c>
      <c r="R939" t="s">
        <v>54</v>
      </c>
      <c r="S939" t="s">
        <v>54</v>
      </c>
      <c r="T939" t="s">
        <v>54</v>
      </c>
      <c r="U939" t="s">
        <v>54</v>
      </c>
      <c r="V939" t="s">
        <v>54</v>
      </c>
      <c r="W939" t="s">
        <v>54</v>
      </c>
      <c r="X939" s="23" t="s">
        <v>54</v>
      </c>
      <c r="Y939" s="23" t="s">
        <v>54</v>
      </c>
      <c r="Z939" s="23" t="s">
        <v>54</v>
      </c>
      <c r="AA939" s="23" t="s">
        <v>54</v>
      </c>
      <c r="AB939" t="s">
        <v>54</v>
      </c>
      <c r="AC939" t="s">
        <v>54</v>
      </c>
      <c r="AD939" t="s">
        <v>54</v>
      </c>
      <c r="AE939" t="s">
        <v>54</v>
      </c>
      <c r="AF939" s="23" t="s">
        <v>54</v>
      </c>
      <c r="AG939" s="23" t="s">
        <v>54</v>
      </c>
      <c r="AH939" s="23" t="s">
        <v>54</v>
      </c>
      <c r="AI939" s="23" t="s">
        <v>54</v>
      </c>
      <c r="AJ939">
        <v>23</v>
      </c>
      <c r="AK939">
        <v>14</v>
      </c>
      <c r="AL939">
        <v>5</v>
      </c>
      <c r="AM939">
        <v>7</v>
      </c>
      <c r="AN939" s="23">
        <v>0</v>
      </c>
      <c r="AO939" s="23">
        <v>0</v>
      </c>
      <c r="AP939" s="23">
        <v>0</v>
      </c>
      <c r="AQ939" s="23">
        <v>0</v>
      </c>
      <c r="AR939" s="35">
        <v>0</v>
      </c>
      <c r="AS939" s="35">
        <v>0</v>
      </c>
      <c r="AT939" s="35">
        <v>0</v>
      </c>
      <c r="AU939" s="31" t="str">
        <f t="shared" si="17"/>
        <v>库存为0</v>
      </c>
      <c r="AV939" s="36" t="str">
        <f>IFERROR(时间!$B$4+AU939,"上周无销量")</f>
        <v>上周无销量</v>
      </c>
    </row>
    <row r="940" spans="1:48">
      <c r="A940" s="21" t="s">
        <v>1855</v>
      </c>
      <c r="B940" t="s">
        <v>1843</v>
      </c>
      <c r="C940" t="s">
        <v>1852</v>
      </c>
      <c r="D940" s="31">
        <v>0</v>
      </c>
      <c r="E940" s="31">
        <v>0</v>
      </c>
      <c r="F940" s="31">
        <v>0</v>
      </c>
      <c r="G940" s="31">
        <v>0</v>
      </c>
      <c r="H940" s="32">
        <v>0</v>
      </c>
      <c r="I940">
        <v>0</v>
      </c>
      <c r="J940" s="33">
        <v>0</v>
      </c>
      <c r="K940" s="33">
        <v>0</v>
      </c>
      <c r="L940" s="33">
        <v>0</v>
      </c>
      <c r="M940">
        <v>0</v>
      </c>
      <c r="N940">
        <v>0</v>
      </c>
      <c r="O940">
        <v>0</v>
      </c>
      <c r="P940" t="s">
        <v>54</v>
      </c>
      <c r="Q940" t="s">
        <v>54</v>
      </c>
      <c r="R940" t="s">
        <v>54</v>
      </c>
      <c r="S940" t="s">
        <v>54</v>
      </c>
      <c r="T940" t="s">
        <v>54</v>
      </c>
      <c r="U940" t="s">
        <v>54</v>
      </c>
      <c r="V940" t="s">
        <v>54</v>
      </c>
      <c r="W940" t="s">
        <v>54</v>
      </c>
      <c r="X940" s="23" t="s">
        <v>54</v>
      </c>
      <c r="Y940" s="23" t="s">
        <v>54</v>
      </c>
      <c r="Z940" s="23" t="s">
        <v>54</v>
      </c>
      <c r="AA940" s="23" t="s">
        <v>54</v>
      </c>
      <c r="AB940" t="s">
        <v>54</v>
      </c>
      <c r="AC940" t="s">
        <v>54</v>
      </c>
      <c r="AD940" t="s">
        <v>54</v>
      </c>
      <c r="AE940" t="s">
        <v>54</v>
      </c>
      <c r="AF940" s="23" t="s">
        <v>54</v>
      </c>
      <c r="AG940" s="23" t="s">
        <v>54</v>
      </c>
      <c r="AH940" s="23" t="s">
        <v>54</v>
      </c>
      <c r="AI940" s="23" t="s">
        <v>54</v>
      </c>
      <c r="AJ940">
        <v>0</v>
      </c>
      <c r="AK940">
        <v>0</v>
      </c>
      <c r="AL940">
        <v>0</v>
      </c>
      <c r="AM940">
        <v>0</v>
      </c>
      <c r="AN940" s="23" t="e">
        <v>#DIV/0!</v>
      </c>
      <c r="AO940" s="23" t="e">
        <v>#DIV/0!</v>
      </c>
      <c r="AP940" s="23" t="e">
        <v>#DIV/0!</v>
      </c>
      <c r="AQ940" s="23" t="e">
        <v>#DIV/0!</v>
      </c>
      <c r="AR940" s="35">
        <v>0</v>
      </c>
      <c r="AS940" s="35">
        <v>0</v>
      </c>
      <c r="AT940" s="35">
        <v>0</v>
      </c>
      <c r="AU940" s="31" t="str">
        <f t="shared" si="17"/>
        <v>库存为0</v>
      </c>
      <c r="AV940" s="36" t="str">
        <f>IFERROR(时间!$B$4+AU940,"上周无销量")</f>
        <v>上周无销量</v>
      </c>
    </row>
    <row r="941" spans="1:48">
      <c r="A941" s="21" t="s">
        <v>1856</v>
      </c>
      <c r="B941" t="s">
        <v>1845</v>
      </c>
      <c r="C941" t="s">
        <v>1852</v>
      </c>
      <c r="D941" s="31">
        <v>0</v>
      </c>
      <c r="E941" s="31">
        <v>0</v>
      </c>
      <c r="F941" s="31">
        <v>0</v>
      </c>
      <c r="G941" s="31">
        <v>0</v>
      </c>
      <c r="H941" s="32">
        <v>0</v>
      </c>
      <c r="I941">
        <v>0</v>
      </c>
      <c r="J941" s="33">
        <v>0</v>
      </c>
      <c r="K941" s="33">
        <v>0</v>
      </c>
      <c r="L941" s="33">
        <v>0</v>
      </c>
      <c r="M941">
        <v>0</v>
      </c>
      <c r="N941">
        <v>0</v>
      </c>
      <c r="O941">
        <v>0</v>
      </c>
      <c r="P941" t="s">
        <v>54</v>
      </c>
      <c r="Q941" t="s">
        <v>54</v>
      </c>
      <c r="R941" t="s">
        <v>54</v>
      </c>
      <c r="S941" t="s">
        <v>54</v>
      </c>
      <c r="T941" t="s">
        <v>54</v>
      </c>
      <c r="U941" t="s">
        <v>54</v>
      </c>
      <c r="V941" t="s">
        <v>54</v>
      </c>
      <c r="W941" t="s">
        <v>54</v>
      </c>
      <c r="X941" s="23" t="s">
        <v>54</v>
      </c>
      <c r="Y941" s="23" t="s">
        <v>54</v>
      </c>
      <c r="Z941" s="23" t="s">
        <v>54</v>
      </c>
      <c r="AA941" s="23" t="s">
        <v>54</v>
      </c>
      <c r="AB941" t="s">
        <v>54</v>
      </c>
      <c r="AC941" t="s">
        <v>54</v>
      </c>
      <c r="AD941" t="s">
        <v>54</v>
      </c>
      <c r="AE941" t="s">
        <v>54</v>
      </c>
      <c r="AF941" s="23" t="s">
        <v>54</v>
      </c>
      <c r="AG941" s="23" t="s">
        <v>54</v>
      </c>
      <c r="AH941" s="23" t="s">
        <v>54</v>
      </c>
      <c r="AI941" s="23" t="s">
        <v>54</v>
      </c>
      <c r="AJ941">
        <v>5</v>
      </c>
      <c r="AK941">
        <v>10</v>
      </c>
      <c r="AL941">
        <v>2</v>
      </c>
      <c r="AM941">
        <v>0</v>
      </c>
      <c r="AN941" s="23">
        <v>0</v>
      </c>
      <c r="AO941" s="23">
        <v>0</v>
      </c>
      <c r="AP941" s="23">
        <v>0</v>
      </c>
      <c r="AQ941" s="23" t="e">
        <v>#DIV/0!</v>
      </c>
      <c r="AR941" s="35">
        <v>0</v>
      </c>
      <c r="AS941" s="35">
        <v>0</v>
      </c>
      <c r="AT941" s="35">
        <v>0</v>
      </c>
      <c r="AU941" s="31" t="str">
        <f t="shared" si="17"/>
        <v>库存为0</v>
      </c>
      <c r="AV941" s="36" t="str">
        <f>IFERROR(时间!$B$4+AU941,"上周无销量")</f>
        <v>上周无销量</v>
      </c>
    </row>
    <row r="942" spans="1:48">
      <c r="A942" s="21" t="s">
        <v>1857</v>
      </c>
      <c r="B942" t="s">
        <v>1847</v>
      </c>
      <c r="C942" t="s">
        <v>1852</v>
      </c>
      <c r="D942" s="31">
        <v>0</v>
      </c>
      <c r="E942" s="31">
        <v>0</v>
      </c>
      <c r="F942" s="31">
        <v>0</v>
      </c>
      <c r="G942" s="31">
        <v>0</v>
      </c>
      <c r="H942" s="32">
        <v>0</v>
      </c>
      <c r="I942">
        <v>0</v>
      </c>
      <c r="J942" s="33">
        <v>0</v>
      </c>
      <c r="K942" s="33">
        <v>0</v>
      </c>
      <c r="L942" s="33">
        <v>0</v>
      </c>
      <c r="M942">
        <v>0</v>
      </c>
      <c r="N942">
        <v>0</v>
      </c>
      <c r="O942">
        <v>0</v>
      </c>
      <c r="P942" t="s">
        <v>54</v>
      </c>
      <c r="Q942" t="s">
        <v>54</v>
      </c>
      <c r="R942" t="s">
        <v>54</v>
      </c>
      <c r="S942" t="s">
        <v>54</v>
      </c>
      <c r="T942" t="s">
        <v>54</v>
      </c>
      <c r="U942" t="s">
        <v>54</v>
      </c>
      <c r="V942" t="s">
        <v>54</v>
      </c>
      <c r="W942" t="s">
        <v>54</v>
      </c>
      <c r="X942" s="23" t="s">
        <v>54</v>
      </c>
      <c r="Y942" s="23" t="s">
        <v>54</v>
      </c>
      <c r="Z942" s="23" t="s">
        <v>54</v>
      </c>
      <c r="AA942" s="23" t="s">
        <v>54</v>
      </c>
      <c r="AB942" t="s">
        <v>54</v>
      </c>
      <c r="AC942" t="s">
        <v>54</v>
      </c>
      <c r="AD942" t="s">
        <v>54</v>
      </c>
      <c r="AE942" t="s">
        <v>54</v>
      </c>
      <c r="AF942" s="23" t="s">
        <v>54</v>
      </c>
      <c r="AG942" s="23" t="s">
        <v>54</v>
      </c>
      <c r="AH942" s="23" t="s">
        <v>54</v>
      </c>
      <c r="AI942" s="23" t="s">
        <v>54</v>
      </c>
      <c r="AJ942">
        <v>2</v>
      </c>
      <c r="AK942">
        <v>0</v>
      </c>
      <c r="AL942">
        <v>0</v>
      </c>
      <c r="AM942">
        <v>0</v>
      </c>
      <c r="AN942" s="23">
        <v>0</v>
      </c>
      <c r="AO942" s="23" t="e">
        <v>#DIV/0!</v>
      </c>
      <c r="AP942" s="23" t="e">
        <v>#DIV/0!</v>
      </c>
      <c r="AQ942" s="23" t="e">
        <v>#DIV/0!</v>
      </c>
      <c r="AR942" s="35">
        <v>0</v>
      </c>
      <c r="AS942" s="35">
        <v>0</v>
      </c>
      <c r="AT942" s="35">
        <v>0</v>
      </c>
      <c r="AU942" s="31" t="str">
        <f t="shared" si="17"/>
        <v>库存为0</v>
      </c>
      <c r="AV942" s="36" t="str">
        <f>IFERROR(时间!$B$4+AU942,"上周无销量")</f>
        <v>上周无销量</v>
      </c>
    </row>
    <row r="943" spans="1:48">
      <c r="A943" s="21" t="s">
        <v>1858</v>
      </c>
      <c r="B943" t="s">
        <v>1859</v>
      </c>
      <c r="C943" t="s">
        <v>1860</v>
      </c>
      <c r="D943" s="31">
        <v>0</v>
      </c>
      <c r="E943" s="31">
        <v>0</v>
      </c>
      <c r="F943" s="31">
        <v>0</v>
      </c>
      <c r="G943" s="31">
        <v>0</v>
      </c>
      <c r="H943" s="32">
        <v>0</v>
      </c>
      <c r="I943">
        <v>3</v>
      </c>
      <c r="J943" s="33">
        <v>0</v>
      </c>
      <c r="K943" s="33">
        <v>0</v>
      </c>
      <c r="L943" s="33">
        <v>0</v>
      </c>
      <c r="M943">
        <v>3</v>
      </c>
      <c r="N943">
        <v>0</v>
      </c>
      <c r="O943">
        <v>0</v>
      </c>
      <c r="P943" t="s">
        <v>54</v>
      </c>
      <c r="Q943" t="s">
        <v>54</v>
      </c>
      <c r="R943" t="s">
        <v>54</v>
      </c>
      <c r="S943" t="s">
        <v>54</v>
      </c>
      <c r="T943" t="s">
        <v>54</v>
      </c>
      <c r="U943" t="s">
        <v>54</v>
      </c>
      <c r="V943" t="s">
        <v>54</v>
      </c>
      <c r="W943" t="s">
        <v>54</v>
      </c>
      <c r="X943" s="23" t="s">
        <v>54</v>
      </c>
      <c r="Y943" s="23" t="s">
        <v>54</v>
      </c>
      <c r="Z943" s="23" t="s">
        <v>54</v>
      </c>
      <c r="AA943" s="23" t="s">
        <v>54</v>
      </c>
      <c r="AB943" t="s">
        <v>54</v>
      </c>
      <c r="AC943" t="s">
        <v>54</v>
      </c>
      <c r="AD943" t="s">
        <v>54</v>
      </c>
      <c r="AE943" t="s">
        <v>54</v>
      </c>
      <c r="AF943" s="23" t="s">
        <v>54</v>
      </c>
      <c r="AG943" s="23" t="s">
        <v>54</v>
      </c>
      <c r="AH943" s="23" t="s">
        <v>54</v>
      </c>
      <c r="AI943" s="23" t="s">
        <v>54</v>
      </c>
      <c r="AJ943">
        <v>11</v>
      </c>
      <c r="AK943">
        <v>5</v>
      </c>
      <c r="AL943">
        <v>12</v>
      </c>
      <c r="AM943">
        <v>9</v>
      </c>
      <c r="AN943" s="23">
        <v>0</v>
      </c>
      <c r="AO943" s="23">
        <v>0</v>
      </c>
      <c r="AP943" s="23">
        <v>0</v>
      </c>
      <c r="AQ943" s="23">
        <v>0</v>
      </c>
      <c r="AR943" s="35">
        <v>0</v>
      </c>
      <c r="AS943" s="35">
        <v>0</v>
      </c>
      <c r="AT943" s="35">
        <v>3</v>
      </c>
      <c r="AU943" s="31" t="str">
        <f t="shared" si="17"/>
        <v>库存为3</v>
      </c>
      <c r="AV943" s="36" t="str">
        <f>IFERROR(时间!$B$4+AU943,"上周无销量")</f>
        <v>上周无销量</v>
      </c>
    </row>
    <row r="944" spans="1:48">
      <c r="A944" s="21" t="s">
        <v>1861</v>
      </c>
      <c r="B944" t="s">
        <v>1862</v>
      </c>
      <c r="C944" t="s">
        <v>1860</v>
      </c>
      <c r="D944" s="31">
        <v>0</v>
      </c>
      <c r="E944" s="31">
        <v>0</v>
      </c>
      <c r="F944" s="31">
        <v>0</v>
      </c>
      <c r="G944" s="31">
        <v>0</v>
      </c>
      <c r="H944" s="32">
        <v>0</v>
      </c>
      <c r="I944">
        <v>1</v>
      </c>
      <c r="J944" s="33">
        <v>0</v>
      </c>
      <c r="K944" s="33">
        <v>0</v>
      </c>
      <c r="L944" s="33">
        <v>0</v>
      </c>
      <c r="M944">
        <v>1</v>
      </c>
      <c r="N944">
        <v>0</v>
      </c>
      <c r="O944">
        <v>1</v>
      </c>
      <c r="P944" t="s">
        <v>54</v>
      </c>
      <c r="Q944" t="s">
        <v>54</v>
      </c>
      <c r="R944" t="s">
        <v>54</v>
      </c>
      <c r="S944" t="s">
        <v>54</v>
      </c>
      <c r="T944" t="s">
        <v>54</v>
      </c>
      <c r="U944" t="s">
        <v>54</v>
      </c>
      <c r="V944" t="s">
        <v>54</v>
      </c>
      <c r="W944" t="s">
        <v>54</v>
      </c>
      <c r="X944" s="23" t="s">
        <v>54</v>
      </c>
      <c r="Y944" s="23" t="s">
        <v>54</v>
      </c>
      <c r="Z944" s="23" t="s">
        <v>54</v>
      </c>
      <c r="AA944" s="23" t="s">
        <v>54</v>
      </c>
      <c r="AB944" t="s">
        <v>54</v>
      </c>
      <c r="AC944" t="s">
        <v>54</v>
      </c>
      <c r="AD944" t="s">
        <v>54</v>
      </c>
      <c r="AE944" t="s">
        <v>54</v>
      </c>
      <c r="AF944" s="23" t="s">
        <v>54</v>
      </c>
      <c r="AG944" s="23" t="s">
        <v>54</v>
      </c>
      <c r="AH944" s="23" t="s">
        <v>54</v>
      </c>
      <c r="AI944" s="23" t="s">
        <v>54</v>
      </c>
      <c r="AJ944">
        <v>11</v>
      </c>
      <c r="AK944">
        <v>10</v>
      </c>
      <c r="AL944">
        <v>11</v>
      </c>
      <c r="AM944">
        <v>13</v>
      </c>
      <c r="AN944" s="23">
        <v>0</v>
      </c>
      <c r="AO944" s="23">
        <v>0</v>
      </c>
      <c r="AP944" s="23">
        <v>0</v>
      </c>
      <c r="AQ944" s="23">
        <v>0</v>
      </c>
      <c r="AR944" s="35">
        <v>0</v>
      </c>
      <c r="AS944" s="35">
        <v>0</v>
      </c>
      <c r="AT944" s="35">
        <v>1</v>
      </c>
      <c r="AU944" s="31" t="str">
        <f t="shared" si="17"/>
        <v>库存为1</v>
      </c>
      <c r="AV944" s="36" t="str">
        <f>IFERROR(时间!$B$4+AU944,"上周无销量")</f>
        <v>上周无销量</v>
      </c>
    </row>
    <row r="945" spans="1:48">
      <c r="A945" s="21" t="s">
        <v>1863</v>
      </c>
      <c r="B945" t="s">
        <v>1864</v>
      </c>
      <c r="C945" t="s">
        <v>1865</v>
      </c>
      <c r="D945" s="31">
        <v>2</v>
      </c>
      <c r="E945" s="31">
        <v>3</v>
      </c>
      <c r="F945" s="31">
        <v>2</v>
      </c>
      <c r="G945" s="31">
        <v>0</v>
      </c>
      <c r="H945" s="32">
        <v>19.99</v>
      </c>
      <c r="I945">
        <v>10</v>
      </c>
      <c r="J945" s="33">
        <v>0</v>
      </c>
      <c r="K945" s="33">
        <v>0</v>
      </c>
      <c r="L945" s="33">
        <v>0</v>
      </c>
      <c r="M945">
        <v>10</v>
      </c>
      <c r="N945">
        <v>0</v>
      </c>
      <c r="O945">
        <v>0</v>
      </c>
      <c r="P945">
        <v>5691</v>
      </c>
      <c r="Q945">
        <v>9208</v>
      </c>
      <c r="R945">
        <v>13376</v>
      </c>
      <c r="S945">
        <v>893</v>
      </c>
      <c r="T945">
        <v>30</v>
      </c>
      <c r="U945">
        <v>60</v>
      </c>
      <c r="V945">
        <v>79</v>
      </c>
      <c r="W945">
        <v>7</v>
      </c>
      <c r="X945" s="23">
        <v>0.00527148128624143</v>
      </c>
      <c r="Y945" s="23">
        <v>0.00651607298001738</v>
      </c>
      <c r="Z945" s="23">
        <v>0.0059061004784689</v>
      </c>
      <c r="AA945" s="23">
        <v>0.00783874580067189</v>
      </c>
      <c r="AB945">
        <v>10.44</v>
      </c>
      <c r="AC945">
        <v>20.72</v>
      </c>
      <c r="AD945">
        <v>27.82</v>
      </c>
      <c r="AE945">
        <v>2.75</v>
      </c>
      <c r="AF945" s="23">
        <v>0.261130565282641</v>
      </c>
      <c r="AG945" s="23">
        <v>0.345506086376522</v>
      </c>
      <c r="AH945" s="23">
        <v>0.695847923961981</v>
      </c>
      <c r="AI945" s="23" t="s">
        <v>103</v>
      </c>
      <c r="AJ945">
        <v>58</v>
      </c>
      <c r="AK945">
        <v>72</v>
      </c>
      <c r="AL945">
        <v>50</v>
      </c>
      <c r="AM945">
        <v>11</v>
      </c>
      <c r="AN945" s="23">
        <v>0.0344827586206897</v>
      </c>
      <c r="AO945" s="23">
        <v>0.0416666666666667</v>
      </c>
      <c r="AP945" s="23">
        <v>0.04</v>
      </c>
      <c r="AQ945" s="23">
        <v>0</v>
      </c>
      <c r="AR945" s="35">
        <v>0.285714285714286</v>
      </c>
      <c r="AS945" s="35">
        <v>17.1428571428571</v>
      </c>
      <c r="AT945" s="35">
        <v>-7.14285714285714</v>
      </c>
      <c r="AU945" s="31">
        <f t="shared" si="17"/>
        <v>35</v>
      </c>
      <c r="AV945" s="36">
        <f>IFERROR(时间!$B$4+AU945,"上周无销量")</f>
        <v>43332</v>
      </c>
    </row>
    <row r="946" spans="1:48">
      <c r="A946" s="21" t="s">
        <v>1866</v>
      </c>
      <c r="B946" t="s">
        <v>1867</v>
      </c>
      <c r="C946" t="s">
        <v>1865</v>
      </c>
      <c r="D946" s="31">
        <v>3</v>
      </c>
      <c r="E946" s="31">
        <v>3</v>
      </c>
      <c r="F946" s="31">
        <v>1</v>
      </c>
      <c r="G946" s="31">
        <v>1</v>
      </c>
      <c r="H946" s="32">
        <v>17.49125</v>
      </c>
      <c r="I946">
        <v>3</v>
      </c>
      <c r="J946" s="33">
        <v>0</v>
      </c>
      <c r="K946" s="33">
        <v>0</v>
      </c>
      <c r="L946" s="33">
        <v>0</v>
      </c>
      <c r="M946">
        <v>3</v>
      </c>
      <c r="N946">
        <v>1</v>
      </c>
      <c r="O946">
        <v>0</v>
      </c>
      <c r="P946">
        <v>5420</v>
      </c>
      <c r="Q946">
        <v>8856</v>
      </c>
      <c r="R946">
        <v>6441</v>
      </c>
      <c r="S946">
        <v>63</v>
      </c>
      <c r="T946">
        <v>21</v>
      </c>
      <c r="U946">
        <v>38</v>
      </c>
      <c r="V946">
        <v>30</v>
      </c>
      <c r="W946">
        <v>0</v>
      </c>
      <c r="X946" s="23">
        <v>0.00387453874538745</v>
      </c>
      <c r="Y946" s="23">
        <v>0.00429087624209575</v>
      </c>
      <c r="Z946" s="23">
        <v>0.00465766185374942</v>
      </c>
      <c r="AA946" s="23">
        <v>0</v>
      </c>
      <c r="AB946">
        <v>6.43</v>
      </c>
      <c r="AC946">
        <v>13.31</v>
      </c>
      <c r="AD946">
        <v>10.45</v>
      </c>
      <c r="AE946">
        <v>0</v>
      </c>
      <c r="AF946" s="23">
        <v>0.122537459205793</v>
      </c>
      <c r="AG946" s="23">
        <v>0.25365063484123</v>
      </c>
      <c r="AH946" s="23">
        <v>0.597441577931823</v>
      </c>
      <c r="AI946" s="23" t="s">
        <v>54</v>
      </c>
      <c r="AJ946">
        <v>33</v>
      </c>
      <c r="AK946">
        <v>52</v>
      </c>
      <c r="AL946">
        <v>29</v>
      </c>
      <c r="AM946">
        <v>6</v>
      </c>
      <c r="AN946" s="23">
        <v>0.0909090909090909</v>
      </c>
      <c r="AO946" s="23">
        <v>0.0576923076923077</v>
      </c>
      <c r="AP946" s="23">
        <v>0.0344827586206897</v>
      </c>
      <c r="AQ946" s="23">
        <v>0.166666666666667</v>
      </c>
      <c r="AR946" s="35">
        <v>0.428571428571429</v>
      </c>
      <c r="AS946" s="35">
        <v>25.7142857142857</v>
      </c>
      <c r="AT946" s="35">
        <v>-22.7142857142857</v>
      </c>
      <c r="AU946" s="31">
        <f t="shared" si="17"/>
        <v>7</v>
      </c>
      <c r="AV946" s="36">
        <f>IFERROR(时间!$B$4+AU946,"上周无销量")</f>
        <v>43304</v>
      </c>
    </row>
    <row r="947" spans="1:48">
      <c r="A947" s="21" t="s">
        <v>1868</v>
      </c>
      <c r="B947" t="s">
        <v>1869</v>
      </c>
      <c r="C947" t="s">
        <v>1865</v>
      </c>
      <c r="D947" s="31">
        <v>0</v>
      </c>
      <c r="E947" s="31">
        <v>1</v>
      </c>
      <c r="F947" s="31">
        <v>0</v>
      </c>
      <c r="G947" s="31">
        <v>1</v>
      </c>
      <c r="H947" s="32">
        <v>9.995</v>
      </c>
      <c r="I947">
        <v>0</v>
      </c>
      <c r="J947" s="33">
        <v>0</v>
      </c>
      <c r="K947" s="33">
        <v>0</v>
      </c>
      <c r="L947" s="33">
        <v>0</v>
      </c>
      <c r="M947">
        <v>0</v>
      </c>
      <c r="N947">
        <v>0</v>
      </c>
      <c r="O947">
        <v>0</v>
      </c>
      <c r="P947">
        <v>0</v>
      </c>
      <c r="Q947">
        <v>257</v>
      </c>
      <c r="R947">
        <v>0</v>
      </c>
      <c r="S947">
        <v>93</v>
      </c>
      <c r="T947">
        <v>0</v>
      </c>
      <c r="U947">
        <v>4</v>
      </c>
      <c r="V947">
        <v>0</v>
      </c>
      <c r="W947">
        <v>2</v>
      </c>
      <c r="X947" s="23" t="e">
        <v>#DIV/0!</v>
      </c>
      <c r="Y947" s="23">
        <v>0.0155642023346304</v>
      </c>
      <c r="Z947" s="23" t="e">
        <v>#DIV/0!</v>
      </c>
      <c r="AA947" s="23">
        <v>0.021505376344086</v>
      </c>
      <c r="AB947">
        <v>0</v>
      </c>
      <c r="AC947">
        <v>1.77</v>
      </c>
      <c r="AD947">
        <v>0</v>
      </c>
      <c r="AE947">
        <v>0.78</v>
      </c>
      <c r="AF947" s="23" t="s">
        <v>54</v>
      </c>
      <c r="AG947" s="23">
        <v>0.177088544272136</v>
      </c>
      <c r="AH947" s="23" t="s">
        <v>54</v>
      </c>
      <c r="AI947" s="23">
        <v>0.0780390195097549</v>
      </c>
      <c r="AJ947">
        <v>0</v>
      </c>
      <c r="AK947">
        <v>4</v>
      </c>
      <c r="AL947">
        <v>0</v>
      </c>
      <c r="AM947">
        <v>8</v>
      </c>
      <c r="AN947" s="23" t="e">
        <v>#DIV/0!</v>
      </c>
      <c r="AO947" s="23">
        <v>0.25</v>
      </c>
      <c r="AP947" s="23" t="e">
        <v>#DIV/0!</v>
      </c>
      <c r="AQ947" s="23">
        <v>0.125</v>
      </c>
      <c r="AR947" s="35">
        <v>0</v>
      </c>
      <c r="AS947" s="35">
        <v>0</v>
      </c>
      <c r="AT947" s="35">
        <v>0</v>
      </c>
      <c r="AU947" s="31" t="str">
        <f t="shared" si="17"/>
        <v>库存为0</v>
      </c>
      <c r="AV947" s="36" t="str">
        <f>IFERROR(时间!$B$4+AU947,"上周无销量")</f>
        <v>上周无销量</v>
      </c>
    </row>
    <row r="948" spans="1:48">
      <c r="A948" s="21" t="s">
        <v>1870</v>
      </c>
      <c r="B948" t="s">
        <v>1871</v>
      </c>
      <c r="C948" t="s">
        <v>1865</v>
      </c>
      <c r="D948" s="31">
        <v>0</v>
      </c>
      <c r="E948" s="31">
        <v>0</v>
      </c>
      <c r="F948" s="31">
        <v>0</v>
      </c>
      <c r="G948" s="31">
        <v>0</v>
      </c>
      <c r="H948" s="32">
        <v>0</v>
      </c>
      <c r="I948">
        <v>0</v>
      </c>
      <c r="J948" s="33">
        <v>0</v>
      </c>
      <c r="K948" s="33">
        <v>0</v>
      </c>
      <c r="L948" s="33">
        <v>0</v>
      </c>
      <c r="M948">
        <v>0</v>
      </c>
      <c r="N948">
        <v>0</v>
      </c>
      <c r="O948">
        <v>0</v>
      </c>
      <c r="P948" t="s">
        <v>54</v>
      </c>
      <c r="Q948" t="s">
        <v>54</v>
      </c>
      <c r="R948" t="s">
        <v>54</v>
      </c>
      <c r="S948" t="s">
        <v>54</v>
      </c>
      <c r="T948" t="s">
        <v>54</v>
      </c>
      <c r="U948" t="s">
        <v>54</v>
      </c>
      <c r="V948" t="s">
        <v>54</v>
      </c>
      <c r="W948" t="s">
        <v>54</v>
      </c>
      <c r="X948" s="23" t="s">
        <v>54</v>
      </c>
      <c r="Y948" s="23" t="s">
        <v>54</v>
      </c>
      <c r="Z948" s="23" t="s">
        <v>54</v>
      </c>
      <c r="AA948" s="23" t="s">
        <v>54</v>
      </c>
      <c r="AB948" t="s">
        <v>54</v>
      </c>
      <c r="AC948" t="s">
        <v>54</v>
      </c>
      <c r="AD948" t="s">
        <v>54</v>
      </c>
      <c r="AE948" t="s">
        <v>54</v>
      </c>
      <c r="AF948" s="23" t="s">
        <v>54</v>
      </c>
      <c r="AG948" s="23" t="s">
        <v>54</v>
      </c>
      <c r="AH948" s="23" t="s">
        <v>54</v>
      </c>
      <c r="AI948" s="23" t="s">
        <v>54</v>
      </c>
      <c r="AJ948">
        <v>0</v>
      </c>
      <c r="AK948">
        <v>0</v>
      </c>
      <c r="AL948">
        <v>0</v>
      </c>
      <c r="AM948">
        <v>0</v>
      </c>
      <c r="AN948" s="23" t="e">
        <v>#DIV/0!</v>
      </c>
      <c r="AO948" s="23" t="e">
        <v>#DIV/0!</v>
      </c>
      <c r="AP948" s="23" t="e">
        <v>#DIV/0!</v>
      </c>
      <c r="AQ948" s="23" t="e">
        <v>#DIV/0!</v>
      </c>
      <c r="AR948" s="35">
        <v>0</v>
      </c>
      <c r="AS948" s="35">
        <v>0</v>
      </c>
      <c r="AT948" s="35">
        <v>0</v>
      </c>
      <c r="AU948" s="31" t="str">
        <f t="shared" si="17"/>
        <v>库存为0</v>
      </c>
      <c r="AV948" s="36" t="str">
        <f>IFERROR(时间!$B$4+AU948,"上周无销量")</f>
        <v>上周无销量</v>
      </c>
    </row>
    <row r="949" spans="1:48">
      <c r="A949" s="21" t="s">
        <v>1872</v>
      </c>
      <c r="B949" t="s">
        <v>1873</v>
      </c>
      <c r="C949" t="s">
        <v>1865</v>
      </c>
      <c r="D949" s="31">
        <v>0</v>
      </c>
      <c r="E949" s="31">
        <v>2</v>
      </c>
      <c r="F949" s="31">
        <v>2</v>
      </c>
      <c r="G949" s="31">
        <v>1</v>
      </c>
      <c r="H949" s="32">
        <v>15.992</v>
      </c>
      <c r="I949">
        <v>4</v>
      </c>
      <c r="J949" s="33">
        <v>0</v>
      </c>
      <c r="K949" s="33">
        <v>0</v>
      </c>
      <c r="L949" s="33">
        <v>0</v>
      </c>
      <c r="M949">
        <v>4</v>
      </c>
      <c r="N949">
        <v>1</v>
      </c>
      <c r="O949">
        <v>0</v>
      </c>
      <c r="P949">
        <v>3497</v>
      </c>
      <c r="Q949">
        <v>4263</v>
      </c>
      <c r="R949">
        <v>1149</v>
      </c>
      <c r="S949">
        <v>57</v>
      </c>
      <c r="T949">
        <v>18</v>
      </c>
      <c r="U949">
        <v>9</v>
      </c>
      <c r="V949">
        <v>8</v>
      </c>
      <c r="W949">
        <v>0</v>
      </c>
      <c r="X949" s="23">
        <v>0.00514726908778953</v>
      </c>
      <c r="Y949" s="23">
        <v>0.00211118930330753</v>
      </c>
      <c r="Z949" s="23">
        <v>0.00696257615317668</v>
      </c>
      <c r="AA949" s="23">
        <v>0</v>
      </c>
      <c r="AB949">
        <v>5.96</v>
      </c>
      <c r="AC949">
        <v>3.23</v>
      </c>
      <c r="AD949">
        <v>2.87</v>
      </c>
      <c r="AE949">
        <v>0</v>
      </c>
      <c r="AF949" s="23" t="s">
        <v>103</v>
      </c>
      <c r="AG949" s="23">
        <v>0.100987993996998</v>
      </c>
      <c r="AH949" s="23">
        <v>0.0897323661830915</v>
      </c>
      <c r="AI949" s="23" t="s">
        <v>54</v>
      </c>
      <c r="AJ949">
        <v>27</v>
      </c>
      <c r="AK949">
        <v>21</v>
      </c>
      <c r="AL949">
        <v>15</v>
      </c>
      <c r="AM949">
        <v>6</v>
      </c>
      <c r="AN949" s="23">
        <v>0</v>
      </c>
      <c r="AO949" s="23">
        <v>0.0952380952380952</v>
      </c>
      <c r="AP949" s="23">
        <v>0.133333333333333</v>
      </c>
      <c r="AQ949" s="23">
        <v>0.166666666666667</v>
      </c>
      <c r="AR949" s="35">
        <v>0</v>
      </c>
      <c r="AS949" s="35">
        <v>0</v>
      </c>
      <c r="AT949" s="35">
        <v>4</v>
      </c>
      <c r="AU949" s="31" t="str">
        <f t="shared" si="17"/>
        <v>库存为4</v>
      </c>
      <c r="AV949" s="36" t="str">
        <f>IFERROR(时间!$B$4+AU949,"上周无销量")</f>
        <v>上周无销量</v>
      </c>
    </row>
    <row r="950" spans="1:48">
      <c r="A950" s="21" t="s">
        <v>1874</v>
      </c>
      <c r="B950" t="s">
        <v>1875</v>
      </c>
      <c r="C950" t="s">
        <v>1865</v>
      </c>
      <c r="D950" s="31">
        <v>0</v>
      </c>
      <c r="E950" s="31">
        <v>2</v>
      </c>
      <c r="F950" s="31">
        <v>1</v>
      </c>
      <c r="G950" s="31">
        <v>0</v>
      </c>
      <c r="H950" s="32">
        <v>19.99</v>
      </c>
      <c r="I950">
        <v>16</v>
      </c>
      <c r="J950" s="33">
        <v>0</v>
      </c>
      <c r="K950" s="33">
        <v>0</v>
      </c>
      <c r="L950" s="33">
        <v>0</v>
      </c>
      <c r="M950">
        <v>16</v>
      </c>
      <c r="N950">
        <v>0</v>
      </c>
      <c r="O950">
        <v>0</v>
      </c>
      <c r="P950">
        <v>1126</v>
      </c>
      <c r="Q950">
        <v>12552</v>
      </c>
      <c r="R950">
        <v>3743</v>
      </c>
      <c r="S950">
        <v>416</v>
      </c>
      <c r="T950">
        <v>9</v>
      </c>
      <c r="U950">
        <v>54</v>
      </c>
      <c r="V950">
        <v>15</v>
      </c>
      <c r="W950">
        <v>4</v>
      </c>
      <c r="X950" s="23">
        <v>0.00799289520426288</v>
      </c>
      <c r="Y950" s="23">
        <v>0.00430210325047801</v>
      </c>
      <c r="Z950" s="23">
        <v>0.00400748063051029</v>
      </c>
      <c r="AA950" s="23">
        <v>0.00961538461538462</v>
      </c>
      <c r="AB950">
        <v>2.67</v>
      </c>
      <c r="AC950">
        <v>17.65</v>
      </c>
      <c r="AD950">
        <v>4.95</v>
      </c>
      <c r="AE950">
        <v>1.59</v>
      </c>
      <c r="AF950" s="23" t="s">
        <v>103</v>
      </c>
      <c r="AG950" s="23">
        <v>0.441470735367684</v>
      </c>
      <c r="AH950" s="23">
        <v>0.247623811905953</v>
      </c>
      <c r="AI950" s="23" t="s">
        <v>103</v>
      </c>
      <c r="AJ950">
        <v>25</v>
      </c>
      <c r="AK950">
        <v>44</v>
      </c>
      <c r="AL950">
        <v>16</v>
      </c>
      <c r="AM950">
        <v>3</v>
      </c>
      <c r="AN950" s="23">
        <v>0</v>
      </c>
      <c r="AO950" s="23">
        <v>0.0454545454545455</v>
      </c>
      <c r="AP950" s="23">
        <v>0.0625</v>
      </c>
      <c r="AQ950" s="23">
        <v>0</v>
      </c>
      <c r="AR950" s="35">
        <v>0</v>
      </c>
      <c r="AS950" s="35">
        <v>0</v>
      </c>
      <c r="AT950" s="35">
        <v>16</v>
      </c>
      <c r="AU950" s="31" t="str">
        <f t="shared" si="17"/>
        <v>库存为16</v>
      </c>
      <c r="AV950" s="36" t="str">
        <f>IFERROR(时间!$B$4+AU950,"上周无销量")</f>
        <v>上周无销量</v>
      </c>
    </row>
    <row r="951" spans="1:48">
      <c r="A951" s="21" t="s">
        <v>1876</v>
      </c>
      <c r="B951" t="s">
        <v>1877</v>
      </c>
      <c r="C951" t="s">
        <v>1878</v>
      </c>
      <c r="D951" s="31">
        <v>0</v>
      </c>
      <c r="E951" s="31">
        <v>3</v>
      </c>
      <c r="F951" s="31">
        <v>0</v>
      </c>
      <c r="G951" s="31">
        <v>0</v>
      </c>
      <c r="H951" s="32">
        <v>29.99</v>
      </c>
      <c r="I951">
        <v>0</v>
      </c>
      <c r="J951" s="33">
        <v>0</v>
      </c>
      <c r="K951" s="33">
        <v>0</v>
      </c>
      <c r="L951" s="33">
        <v>0</v>
      </c>
      <c r="M951">
        <v>0</v>
      </c>
      <c r="N951">
        <v>0</v>
      </c>
      <c r="O951">
        <v>0</v>
      </c>
      <c r="P951" t="s">
        <v>54</v>
      </c>
      <c r="Q951" t="s">
        <v>54</v>
      </c>
      <c r="R951" t="s">
        <v>54</v>
      </c>
      <c r="S951" t="s">
        <v>54</v>
      </c>
      <c r="T951" t="s">
        <v>54</v>
      </c>
      <c r="U951" t="s">
        <v>54</v>
      </c>
      <c r="V951" t="s">
        <v>54</v>
      </c>
      <c r="W951" t="s">
        <v>54</v>
      </c>
      <c r="X951" s="23" t="s">
        <v>54</v>
      </c>
      <c r="Y951" s="23" t="s">
        <v>54</v>
      </c>
      <c r="Z951" s="23" t="s">
        <v>54</v>
      </c>
      <c r="AA951" s="23" t="s">
        <v>54</v>
      </c>
      <c r="AB951" t="s">
        <v>54</v>
      </c>
      <c r="AC951" t="s">
        <v>54</v>
      </c>
      <c r="AD951" t="s">
        <v>54</v>
      </c>
      <c r="AE951" t="s">
        <v>54</v>
      </c>
      <c r="AF951" s="23" t="s">
        <v>54</v>
      </c>
      <c r="AG951" s="23" t="s">
        <v>54</v>
      </c>
      <c r="AH951" s="23" t="s">
        <v>54</v>
      </c>
      <c r="AI951" s="23" t="s">
        <v>54</v>
      </c>
      <c r="AJ951">
        <v>0</v>
      </c>
      <c r="AK951">
        <v>22</v>
      </c>
      <c r="AL951">
        <v>25</v>
      </c>
      <c r="AM951">
        <v>18</v>
      </c>
      <c r="AN951" s="23" t="e">
        <v>#DIV/0!</v>
      </c>
      <c r="AO951" s="23">
        <v>0.136363636363636</v>
      </c>
      <c r="AP951" s="23">
        <v>0</v>
      </c>
      <c r="AQ951" s="23">
        <v>0</v>
      </c>
      <c r="AR951" s="35">
        <v>0</v>
      </c>
      <c r="AS951" s="35">
        <v>0</v>
      </c>
      <c r="AT951" s="35">
        <v>0</v>
      </c>
      <c r="AU951" s="31" t="str">
        <f t="shared" si="17"/>
        <v>库存为0</v>
      </c>
      <c r="AV951" s="36" t="str">
        <f>IFERROR(时间!$B$4+AU951,"上周无销量")</f>
        <v>上周无销量</v>
      </c>
    </row>
    <row r="952" spans="1:48">
      <c r="A952" s="21" t="s">
        <v>1879</v>
      </c>
      <c r="B952" t="s">
        <v>1880</v>
      </c>
      <c r="C952" t="s">
        <v>1881</v>
      </c>
      <c r="D952" s="31">
        <v>0</v>
      </c>
      <c r="E952" s="31">
        <v>0</v>
      </c>
      <c r="F952" s="31">
        <v>0</v>
      </c>
      <c r="G952" s="31">
        <v>2</v>
      </c>
      <c r="H952" s="32">
        <v>0</v>
      </c>
      <c r="I952">
        <v>0</v>
      </c>
      <c r="J952" s="33">
        <v>0</v>
      </c>
      <c r="K952" s="33">
        <v>0</v>
      </c>
      <c r="L952" s="33">
        <v>0</v>
      </c>
      <c r="M952">
        <v>0</v>
      </c>
      <c r="N952">
        <v>0</v>
      </c>
      <c r="O952">
        <v>0</v>
      </c>
      <c r="P952" t="s">
        <v>54</v>
      </c>
      <c r="Q952" t="s">
        <v>54</v>
      </c>
      <c r="R952" t="s">
        <v>54</v>
      </c>
      <c r="S952" t="s">
        <v>54</v>
      </c>
      <c r="T952" t="s">
        <v>54</v>
      </c>
      <c r="U952" t="s">
        <v>54</v>
      </c>
      <c r="V952" t="s">
        <v>54</v>
      </c>
      <c r="W952" t="s">
        <v>54</v>
      </c>
      <c r="X952" s="23" t="s">
        <v>54</v>
      </c>
      <c r="Y952" s="23" t="s">
        <v>54</v>
      </c>
      <c r="Z952" s="23" t="s">
        <v>54</v>
      </c>
      <c r="AA952" s="23" t="s">
        <v>54</v>
      </c>
      <c r="AB952" t="s">
        <v>54</v>
      </c>
      <c r="AC952" t="s">
        <v>54</v>
      </c>
      <c r="AD952" t="s">
        <v>54</v>
      </c>
      <c r="AE952" t="s">
        <v>54</v>
      </c>
      <c r="AF952" s="23" t="s">
        <v>54</v>
      </c>
      <c r="AG952" s="23" t="s">
        <v>54</v>
      </c>
      <c r="AH952" s="23" t="s">
        <v>54</v>
      </c>
      <c r="AI952" s="23" t="s">
        <v>54</v>
      </c>
      <c r="AJ952">
        <v>0</v>
      </c>
      <c r="AK952">
        <v>0</v>
      </c>
      <c r="AL952">
        <v>0</v>
      </c>
      <c r="AM952">
        <v>12</v>
      </c>
      <c r="AN952" s="23" t="e">
        <v>#DIV/0!</v>
      </c>
      <c r="AO952" s="23" t="e">
        <v>#DIV/0!</v>
      </c>
      <c r="AP952" s="23" t="e">
        <v>#DIV/0!</v>
      </c>
      <c r="AQ952" s="23">
        <v>0.166666666666667</v>
      </c>
      <c r="AR952" s="35">
        <v>0</v>
      </c>
      <c r="AS952" s="35">
        <v>0</v>
      </c>
      <c r="AT952" s="35">
        <v>0</v>
      </c>
      <c r="AU952" s="31" t="str">
        <f t="shared" si="17"/>
        <v>库存为0</v>
      </c>
      <c r="AV952" s="36" t="str">
        <f>IFERROR(时间!$B$4+AU952,"上周无销量")</f>
        <v>上周无销量</v>
      </c>
    </row>
    <row r="953" spans="1:48">
      <c r="A953" s="21" t="s">
        <v>1882</v>
      </c>
      <c r="B953" t="s">
        <v>1883</v>
      </c>
      <c r="C953" t="s">
        <v>1884</v>
      </c>
      <c r="D953" s="31">
        <v>0</v>
      </c>
      <c r="E953" s="31">
        <v>0</v>
      </c>
      <c r="F953" s="31">
        <v>0</v>
      </c>
      <c r="G953" s="31">
        <v>0</v>
      </c>
      <c r="H953" s="32">
        <v>0</v>
      </c>
      <c r="I953">
        <v>0</v>
      </c>
      <c r="J953" s="33">
        <v>0</v>
      </c>
      <c r="K953" s="33">
        <v>0</v>
      </c>
      <c r="L953" s="33">
        <v>0</v>
      </c>
      <c r="M953">
        <v>0</v>
      </c>
      <c r="N953">
        <v>0</v>
      </c>
      <c r="O953">
        <v>0</v>
      </c>
      <c r="P953" t="s">
        <v>54</v>
      </c>
      <c r="Q953" t="s">
        <v>54</v>
      </c>
      <c r="R953" t="s">
        <v>54</v>
      </c>
      <c r="S953" t="s">
        <v>54</v>
      </c>
      <c r="T953" t="s">
        <v>54</v>
      </c>
      <c r="U953" t="s">
        <v>54</v>
      </c>
      <c r="V953" t="s">
        <v>54</v>
      </c>
      <c r="W953" t="s">
        <v>54</v>
      </c>
      <c r="X953" s="23" t="s">
        <v>54</v>
      </c>
      <c r="Y953" s="23" t="s">
        <v>54</v>
      </c>
      <c r="Z953" s="23" t="s">
        <v>54</v>
      </c>
      <c r="AA953" s="23" t="s">
        <v>54</v>
      </c>
      <c r="AB953" t="s">
        <v>54</v>
      </c>
      <c r="AC953" t="s">
        <v>54</v>
      </c>
      <c r="AD953" t="s">
        <v>54</v>
      </c>
      <c r="AE953" t="s">
        <v>54</v>
      </c>
      <c r="AF953" s="23" t="s">
        <v>54</v>
      </c>
      <c r="AG953" s="23" t="s">
        <v>54</v>
      </c>
      <c r="AH953" s="23" t="s">
        <v>54</v>
      </c>
      <c r="AI953" s="23" t="s">
        <v>54</v>
      </c>
      <c r="AJ953">
        <v>0</v>
      </c>
      <c r="AK953">
        <v>0</v>
      </c>
      <c r="AL953">
        <v>0</v>
      </c>
      <c r="AM953">
        <v>0</v>
      </c>
      <c r="AN953" s="23" t="e">
        <v>#DIV/0!</v>
      </c>
      <c r="AO953" s="23" t="e">
        <v>#DIV/0!</v>
      </c>
      <c r="AP953" s="23" t="e">
        <v>#DIV/0!</v>
      </c>
      <c r="AQ953" s="23" t="e">
        <v>#DIV/0!</v>
      </c>
      <c r="AR953" s="35">
        <v>0</v>
      </c>
      <c r="AS953" s="35">
        <v>0</v>
      </c>
      <c r="AT953" s="35">
        <v>0</v>
      </c>
      <c r="AU953" s="31" t="str">
        <f t="shared" si="17"/>
        <v>库存为0</v>
      </c>
      <c r="AV953" s="36" t="str">
        <f>IFERROR(时间!$B$4+AU953,"上周无销量")</f>
        <v>上周无销量</v>
      </c>
    </row>
    <row r="954" spans="1:48">
      <c r="A954" s="21" t="s">
        <v>1885</v>
      </c>
      <c r="B954" t="s">
        <v>1859</v>
      </c>
      <c r="C954" t="s">
        <v>1886</v>
      </c>
      <c r="D954" s="31">
        <v>0</v>
      </c>
      <c r="E954" s="31">
        <v>0</v>
      </c>
      <c r="F954" s="31">
        <v>0</v>
      </c>
      <c r="G954" s="31">
        <v>0</v>
      </c>
      <c r="H954" s="32">
        <v>0</v>
      </c>
      <c r="I954">
        <v>0</v>
      </c>
      <c r="J954" s="33">
        <v>0</v>
      </c>
      <c r="K954" s="33">
        <v>0</v>
      </c>
      <c r="L954" s="33">
        <v>0</v>
      </c>
      <c r="M954">
        <v>0</v>
      </c>
      <c r="N954">
        <v>0</v>
      </c>
      <c r="O954">
        <v>0</v>
      </c>
      <c r="P954" t="s">
        <v>54</v>
      </c>
      <c r="Q954" t="s">
        <v>54</v>
      </c>
      <c r="R954" t="s">
        <v>54</v>
      </c>
      <c r="S954" t="s">
        <v>54</v>
      </c>
      <c r="T954" t="s">
        <v>54</v>
      </c>
      <c r="U954" t="s">
        <v>54</v>
      </c>
      <c r="V954" t="s">
        <v>54</v>
      </c>
      <c r="W954" t="s">
        <v>54</v>
      </c>
      <c r="X954" s="23" t="s">
        <v>54</v>
      </c>
      <c r="Y954" s="23" t="s">
        <v>54</v>
      </c>
      <c r="Z954" s="23" t="s">
        <v>54</v>
      </c>
      <c r="AA954" s="23" t="s">
        <v>54</v>
      </c>
      <c r="AB954" t="s">
        <v>54</v>
      </c>
      <c r="AC954" t="s">
        <v>54</v>
      </c>
      <c r="AD954" t="s">
        <v>54</v>
      </c>
      <c r="AE954" t="s">
        <v>54</v>
      </c>
      <c r="AF954" s="23" t="s">
        <v>54</v>
      </c>
      <c r="AG954" s="23" t="s">
        <v>54</v>
      </c>
      <c r="AH954" s="23" t="s">
        <v>54</v>
      </c>
      <c r="AI954" s="23" t="s">
        <v>54</v>
      </c>
      <c r="AJ954">
        <v>11</v>
      </c>
      <c r="AK954">
        <v>5</v>
      </c>
      <c r="AL954">
        <v>12</v>
      </c>
      <c r="AM954">
        <v>9</v>
      </c>
      <c r="AN954" s="23">
        <v>0</v>
      </c>
      <c r="AO954" s="23">
        <v>0</v>
      </c>
      <c r="AP954" s="23">
        <v>0</v>
      </c>
      <c r="AQ954" s="23">
        <v>0</v>
      </c>
      <c r="AR954" s="35">
        <v>0</v>
      </c>
      <c r="AS954" s="35">
        <v>0</v>
      </c>
      <c r="AT954" s="35">
        <v>0</v>
      </c>
      <c r="AU954" s="31" t="str">
        <f t="shared" si="17"/>
        <v>库存为0</v>
      </c>
      <c r="AV954" s="36" t="str">
        <f>IFERROR(时间!$B$4+AU954,"上周无销量")</f>
        <v>上周无销量</v>
      </c>
    </row>
    <row r="955" spans="1:48">
      <c r="A955" s="21" t="s">
        <v>1887</v>
      </c>
      <c r="B955" t="s">
        <v>1862</v>
      </c>
      <c r="C955" t="s">
        <v>1886</v>
      </c>
      <c r="D955" s="31">
        <v>0</v>
      </c>
      <c r="E955" s="31">
        <v>0</v>
      </c>
      <c r="F955" s="31">
        <v>0</v>
      </c>
      <c r="G955" s="31">
        <v>0</v>
      </c>
      <c r="H955" s="32">
        <v>0</v>
      </c>
      <c r="I955">
        <v>0</v>
      </c>
      <c r="J955" s="33">
        <v>0</v>
      </c>
      <c r="K955" s="33">
        <v>0</v>
      </c>
      <c r="L955" s="33">
        <v>0</v>
      </c>
      <c r="M955">
        <v>0</v>
      </c>
      <c r="N955">
        <v>0</v>
      </c>
      <c r="O955">
        <v>0</v>
      </c>
      <c r="P955" t="s">
        <v>54</v>
      </c>
      <c r="Q955" t="s">
        <v>54</v>
      </c>
      <c r="R955" t="s">
        <v>54</v>
      </c>
      <c r="S955" t="s">
        <v>54</v>
      </c>
      <c r="T955" t="s">
        <v>54</v>
      </c>
      <c r="U955" t="s">
        <v>54</v>
      </c>
      <c r="V955" t="s">
        <v>54</v>
      </c>
      <c r="W955" t="s">
        <v>54</v>
      </c>
      <c r="X955" s="23" t="s">
        <v>54</v>
      </c>
      <c r="Y955" s="23" t="s">
        <v>54</v>
      </c>
      <c r="Z955" s="23" t="s">
        <v>54</v>
      </c>
      <c r="AA955" s="23" t="s">
        <v>54</v>
      </c>
      <c r="AB955" t="s">
        <v>54</v>
      </c>
      <c r="AC955" t="s">
        <v>54</v>
      </c>
      <c r="AD955" t="s">
        <v>54</v>
      </c>
      <c r="AE955" t="s">
        <v>54</v>
      </c>
      <c r="AF955" s="23" t="s">
        <v>54</v>
      </c>
      <c r="AG955" s="23" t="s">
        <v>54</v>
      </c>
      <c r="AH955" s="23" t="s">
        <v>54</v>
      </c>
      <c r="AI955" s="23" t="s">
        <v>54</v>
      </c>
      <c r="AJ955">
        <v>11</v>
      </c>
      <c r="AK955">
        <v>10</v>
      </c>
      <c r="AL955">
        <v>11</v>
      </c>
      <c r="AM955">
        <v>13</v>
      </c>
      <c r="AN955" s="23">
        <v>0</v>
      </c>
      <c r="AO955" s="23">
        <v>0</v>
      </c>
      <c r="AP955" s="23">
        <v>0</v>
      </c>
      <c r="AQ955" s="23">
        <v>0</v>
      </c>
      <c r="AR955" s="35">
        <v>0</v>
      </c>
      <c r="AS955" s="35">
        <v>0</v>
      </c>
      <c r="AT955" s="35">
        <v>0</v>
      </c>
      <c r="AU955" s="31" t="str">
        <f t="shared" si="17"/>
        <v>库存为0</v>
      </c>
      <c r="AV955" s="36" t="str">
        <f>IFERROR(时间!$B$4+AU955,"上周无销量")</f>
        <v>上周无销量</v>
      </c>
    </row>
    <row r="956" spans="1:48">
      <c r="A956" s="21" t="s">
        <v>1888</v>
      </c>
      <c r="B956" t="s">
        <v>1889</v>
      </c>
      <c r="C956" t="s">
        <v>1890</v>
      </c>
      <c r="D956" s="31">
        <v>1</v>
      </c>
      <c r="E956" s="31">
        <v>1</v>
      </c>
      <c r="F956" s="31">
        <v>0</v>
      </c>
      <c r="G956" s="31">
        <v>1</v>
      </c>
      <c r="H956" s="32">
        <v>17.9933333333333</v>
      </c>
      <c r="I956">
        <v>4</v>
      </c>
      <c r="J956" s="33">
        <v>0</v>
      </c>
      <c r="K956" s="33">
        <v>0</v>
      </c>
      <c r="L956" s="33">
        <v>0</v>
      </c>
      <c r="M956">
        <v>4</v>
      </c>
      <c r="N956">
        <v>0</v>
      </c>
      <c r="O956">
        <v>4</v>
      </c>
      <c r="P956">
        <v>5117</v>
      </c>
      <c r="Q956">
        <v>3132</v>
      </c>
      <c r="R956">
        <v>2601</v>
      </c>
      <c r="S956">
        <v>11370</v>
      </c>
      <c r="T956">
        <v>25</v>
      </c>
      <c r="U956">
        <v>15</v>
      </c>
      <c r="V956">
        <v>11</v>
      </c>
      <c r="W956">
        <v>35</v>
      </c>
      <c r="X956" s="23">
        <v>0.00488567520031268</v>
      </c>
      <c r="Y956" s="23">
        <v>0.00478927203065134</v>
      </c>
      <c r="Z956" s="23">
        <v>0.00422914263744714</v>
      </c>
      <c r="AA956" s="23">
        <v>0.00307827616534741</v>
      </c>
      <c r="AB956">
        <v>6.52</v>
      </c>
      <c r="AC956">
        <v>3.61</v>
      </c>
      <c r="AD956">
        <v>2.45</v>
      </c>
      <c r="AE956">
        <v>8.77</v>
      </c>
      <c r="AF956" s="23">
        <v>0.362356428306781</v>
      </c>
      <c r="AG956" s="23">
        <v>0.20062986291219</v>
      </c>
      <c r="AH956" s="23" t="s">
        <v>103</v>
      </c>
      <c r="AI956" s="23">
        <v>0.487402741756207</v>
      </c>
      <c r="AJ956">
        <v>10</v>
      </c>
      <c r="AK956">
        <v>6</v>
      </c>
      <c r="AL956">
        <v>5</v>
      </c>
      <c r="AM956">
        <v>12</v>
      </c>
      <c r="AN956" s="23">
        <v>0.1</v>
      </c>
      <c r="AO956" s="23">
        <v>0.166666666666667</v>
      </c>
      <c r="AP956" s="23">
        <v>0</v>
      </c>
      <c r="AQ956" s="23">
        <v>0.0833333333333333</v>
      </c>
      <c r="AR956" s="35">
        <v>0.142857142857143</v>
      </c>
      <c r="AS956" s="35">
        <v>8.57142857142857</v>
      </c>
      <c r="AT956" s="35">
        <v>-4.57142857142857</v>
      </c>
      <c r="AU956" s="31">
        <f t="shared" si="17"/>
        <v>28</v>
      </c>
      <c r="AV956" s="36">
        <f>IFERROR(时间!$B$4+AU956,"上周无销量")</f>
        <v>43325</v>
      </c>
    </row>
    <row r="957" spans="1:48">
      <c r="A957" s="21" t="s">
        <v>1891</v>
      </c>
      <c r="B957" t="s">
        <v>1892</v>
      </c>
      <c r="C957" t="s">
        <v>1890</v>
      </c>
      <c r="D957" s="31">
        <v>0</v>
      </c>
      <c r="E957" s="31">
        <v>0</v>
      </c>
      <c r="F957" s="31">
        <v>0</v>
      </c>
      <c r="G957" s="31">
        <v>0</v>
      </c>
      <c r="H957" s="32">
        <v>0</v>
      </c>
      <c r="I957">
        <v>3</v>
      </c>
      <c r="J957" s="33">
        <v>0</v>
      </c>
      <c r="K957" s="33">
        <v>0</v>
      </c>
      <c r="L957" s="33">
        <v>0</v>
      </c>
      <c r="M957">
        <v>3</v>
      </c>
      <c r="N957">
        <v>0</v>
      </c>
      <c r="O957">
        <v>1</v>
      </c>
      <c r="P957" t="s">
        <v>54</v>
      </c>
      <c r="Q957" t="s">
        <v>54</v>
      </c>
      <c r="R957" t="s">
        <v>54</v>
      </c>
      <c r="S957" t="s">
        <v>54</v>
      </c>
      <c r="T957" t="s">
        <v>54</v>
      </c>
      <c r="U957" t="s">
        <v>54</v>
      </c>
      <c r="V957" t="s">
        <v>54</v>
      </c>
      <c r="W957" t="s">
        <v>54</v>
      </c>
      <c r="X957" s="23" t="s">
        <v>54</v>
      </c>
      <c r="Y957" s="23" t="s">
        <v>54</v>
      </c>
      <c r="Z957" s="23" t="s">
        <v>54</v>
      </c>
      <c r="AA957" s="23" t="s">
        <v>54</v>
      </c>
      <c r="AB957" t="s">
        <v>54</v>
      </c>
      <c r="AC957" t="s">
        <v>54</v>
      </c>
      <c r="AD957" t="s">
        <v>54</v>
      </c>
      <c r="AE957" t="s">
        <v>54</v>
      </c>
      <c r="AF957" s="23" t="s">
        <v>54</v>
      </c>
      <c r="AG957" s="23" t="s">
        <v>54</v>
      </c>
      <c r="AH957" s="23" t="s">
        <v>54</v>
      </c>
      <c r="AI957" s="23" t="s">
        <v>54</v>
      </c>
      <c r="AJ957">
        <v>2</v>
      </c>
      <c r="AK957">
        <v>1</v>
      </c>
      <c r="AL957">
        <v>2</v>
      </c>
      <c r="AM957">
        <v>0</v>
      </c>
      <c r="AN957" s="23">
        <v>0</v>
      </c>
      <c r="AO957" s="23">
        <v>0</v>
      </c>
      <c r="AP957" s="23">
        <v>0</v>
      </c>
      <c r="AQ957" s="23" t="e">
        <v>#DIV/0!</v>
      </c>
      <c r="AR957" s="35">
        <v>0</v>
      </c>
      <c r="AS957" s="35">
        <v>0</v>
      </c>
      <c r="AT957" s="35">
        <v>3</v>
      </c>
      <c r="AU957" s="31" t="str">
        <f t="shared" si="17"/>
        <v>库存为3</v>
      </c>
      <c r="AV957" s="36" t="str">
        <f>IFERROR(时间!$B$4+AU957,"上周无销量")</f>
        <v>上周无销量</v>
      </c>
    </row>
    <row r="958" spans="1:48">
      <c r="A958" s="21" t="s">
        <v>1893</v>
      </c>
      <c r="B958" t="s">
        <v>1894</v>
      </c>
      <c r="C958" t="s">
        <v>1890</v>
      </c>
      <c r="D958" s="31">
        <v>0</v>
      </c>
      <c r="E958" s="31">
        <v>0</v>
      </c>
      <c r="F958" s="31">
        <v>0</v>
      </c>
      <c r="G958" s="31">
        <v>0</v>
      </c>
      <c r="H958" s="32">
        <v>0</v>
      </c>
      <c r="I958">
        <v>2</v>
      </c>
      <c r="J958" s="33">
        <v>0</v>
      </c>
      <c r="K958" s="33">
        <v>0</v>
      </c>
      <c r="L958" s="33">
        <v>0</v>
      </c>
      <c r="M958">
        <v>2</v>
      </c>
      <c r="N958">
        <v>0</v>
      </c>
      <c r="O958">
        <v>1</v>
      </c>
      <c r="P958" t="s">
        <v>54</v>
      </c>
      <c r="Q958" t="s">
        <v>54</v>
      </c>
      <c r="R958" t="s">
        <v>54</v>
      </c>
      <c r="S958" t="s">
        <v>54</v>
      </c>
      <c r="T958" t="s">
        <v>54</v>
      </c>
      <c r="U958" t="s">
        <v>54</v>
      </c>
      <c r="V958" t="s">
        <v>54</v>
      </c>
      <c r="W958" t="s">
        <v>54</v>
      </c>
      <c r="X958" s="23" t="s">
        <v>54</v>
      </c>
      <c r="Y958" s="23" t="s">
        <v>54</v>
      </c>
      <c r="Z958" s="23" t="s">
        <v>54</v>
      </c>
      <c r="AA958" s="23" t="s">
        <v>54</v>
      </c>
      <c r="AB958" t="s">
        <v>54</v>
      </c>
      <c r="AC958" t="s">
        <v>54</v>
      </c>
      <c r="AD958" t="s">
        <v>54</v>
      </c>
      <c r="AE958" t="s">
        <v>54</v>
      </c>
      <c r="AF958" s="23" t="s">
        <v>54</v>
      </c>
      <c r="AG958" s="23" t="s">
        <v>54</v>
      </c>
      <c r="AH958" s="23" t="s">
        <v>54</v>
      </c>
      <c r="AI958" s="23" t="s">
        <v>54</v>
      </c>
      <c r="AJ958">
        <v>5</v>
      </c>
      <c r="AK958">
        <v>0</v>
      </c>
      <c r="AL958">
        <v>3</v>
      </c>
      <c r="AM958">
        <v>1</v>
      </c>
      <c r="AN958" s="23">
        <v>0</v>
      </c>
      <c r="AO958" s="23" t="e">
        <v>#DIV/0!</v>
      </c>
      <c r="AP958" s="23">
        <v>0</v>
      </c>
      <c r="AQ958" s="23">
        <v>0</v>
      </c>
      <c r="AR958" s="35">
        <v>0</v>
      </c>
      <c r="AS958" s="35">
        <v>0</v>
      </c>
      <c r="AT958" s="35">
        <v>2</v>
      </c>
      <c r="AU958" s="31" t="str">
        <f t="shared" si="17"/>
        <v>库存为2</v>
      </c>
      <c r="AV958" s="36" t="str">
        <f>IFERROR(时间!$B$4+AU958,"上周无销量")</f>
        <v>上周无销量</v>
      </c>
    </row>
    <row r="959" spans="1:48">
      <c r="A959" s="21" t="s">
        <v>1895</v>
      </c>
      <c r="B959" t="s">
        <v>1896</v>
      </c>
      <c r="C959" t="s">
        <v>1890</v>
      </c>
      <c r="D959" s="31">
        <v>0</v>
      </c>
      <c r="E959" s="31">
        <v>0</v>
      </c>
      <c r="F959" s="31">
        <v>0</v>
      </c>
      <c r="G959" s="31">
        <v>0</v>
      </c>
      <c r="H959" s="32">
        <v>0</v>
      </c>
      <c r="I959">
        <v>3</v>
      </c>
      <c r="J959" s="33">
        <v>0</v>
      </c>
      <c r="K959" s="33">
        <v>0</v>
      </c>
      <c r="L959" s="33">
        <v>0</v>
      </c>
      <c r="M959">
        <v>3</v>
      </c>
      <c r="N959">
        <v>0</v>
      </c>
      <c r="O959">
        <v>3</v>
      </c>
      <c r="P959" t="s">
        <v>54</v>
      </c>
      <c r="Q959" t="s">
        <v>54</v>
      </c>
      <c r="R959" t="s">
        <v>54</v>
      </c>
      <c r="S959" t="s">
        <v>54</v>
      </c>
      <c r="T959" t="s">
        <v>54</v>
      </c>
      <c r="U959" t="s">
        <v>54</v>
      </c>
      <c r="V959" t="s">
        <v>54</v>
      </c>
      <c r="W959" t="s">
        <v>54</v>
      </c>
      <c r="X959" s="23" t="s">
        <v>54</v>
      </c>
      <c r="Y959" s="23" t="s">
        <v>54</v>
      </c>
      <c r="Z959" s="23" t="s">
        <v>54</v>
      </c>
      <c r="AA959" s="23" t="s">
        <v>54</v>
      </c>
      <c r="AB959" t="s">
        <v>54</v>
      </c>
      <c r="AC959" t="s">
        <v>54</v>
      </c>
      <c r="AD959" t="s">
        <v>54</v>
      </c>
      <c r="AE959" t="s">
        <v>54</v>
      </c>
      <c r="AF959" s="23" t="s">
        <v>54</v>
      </c>
      <c r="AG959" s="23" t="s">
        <v>54</v>
      </c>
      <c r="AH959" s="23" t="s">
        <v>54</v>
      </c>
      <c r="AI959" s="23" t="s">
        <v>54</v>
      </c>
      <c r="AJ959">
        <v>1</v>
      </c>
      <c r="AK959">
        <v>2</v>
      </c>
      <c r="AL959">
        <v>1</v>
      </c>
      <c r="AM959">
        <v>0</v>
      </c>
      <c r="AN959" s="23">
        <v>0</v>
      </c>
      <c r="AO959" s="23">
        <v>0</v>
      </c>
      <c r="AP959" s="23">
        <v>0</v>
      </c>
      <c r="AQ959" s="23" t="e">
        <v>#DIV/0!</v>
      </c>
      <c r="AR959" s="35">
        <v>0</v>
      </c>
      <c r="AS959" s="35">
        <v>0</v>
      </c>
      <c r="AT959" s="35">
        <v>3</v>
      </c>
      <c r="AU959" s="31" t="str">
        <f t="shared" si="17"/>
        <v>库存为3</v>
      </c>
      <c r="AV959" s="36" t="str">
        <f>IFERROR(时间!$B$4+AU959,"上周无销量")</f>
        <v>上周无销量</v>
      </c>
    </row>
    <row r="960" spans="1:48">
      <c r="A960" s="21" t="s">
        <v>1897</v>
      </c>
      <c r="B960" t="s">
        <v>1898</v>
      </c>
      <c r="C960" t="s">
        <v>1890</v>
      </c>
      <c r="D960" s="31">
        <v>0</v>
      </c>
      <c r="E960" s="31">
        <v>0</v>
      </c>
      <c r="F960" s="31">
        <v>0</v>
      </c>
      <c r="G960" s="31">
        <v>0</v>
      </c>
      <c r="H960" s="32">
        <v>0</v>
      </c>
      <c r="I960">
        <v>1</v>
      </c>
      <c r="J960" s="33">
        <v>0</v>
      </c>
      <c r="K960" s="33">
        <v>0</v>
      </c>
      <c r="L960" s="33">
        <v>0</v>
      </c>
      <c r="M960">
        <v>1</v>
      </c>
      <c r="N960">
        <v>0</v>
      </c>
      <c r="O960">
        <v>1</v>
      </c>
      <c r="P960" t="s">
        <v>54</v>
      </c>
      <c r="Q960" t="s">
        <v>54</v>
      </c>
      <c r="R960" t="s">
        <v>54</v>
      </c>
      <c r="S960" t="s">
        <v>54</v>
      </c>
      <c r="T960" t="s">
        <v>54</v>
      </c>
      <c r="U960" t="s">
        <v>54</v>
      </c>
      <c r="V960" t="s">
        <v>54</v>
      </c>
      <c r="W960" t="s">
        <v>54</v>
      </c>
      <c r="X960" s="23" t="s">
        <v>54</v>
      </c>
      <c r="Y960" s="23" t="s">
        <v>54</v>
      </c>
      <c r="Z960" s="23" t="s">
        <v>54</v>
      </c>
      <c r="AA960" s="23" t="s">
        <v>54</v>
      </c>
      <c r="AB960" t="s">
        <v>54</v>
      </c>
      <c r="AC960" t="s">
        <v>54</v>
      </c>
      <c r="AD960" t="s">
        <v>54</v>
      </c>
      <c r="AE960" t="s">
        <v>54</v>
      </c>
      <c r="AF960" s="23" t="s">
        <v>54</v>
      </c>
      <c r="AG960" s="23" t="s">
        <v>54</v>
      </c>
      <c r="AH960" s="23" t="s">
        <v>54</v>
      </c>
      <c r="AI960" s="23" t="s">
        <v>54</v>
      </c>
      <c r="AJ960">
        <v>1</v>
      </c>
      <c r="AK960">
        <v>3</v>
      </c>
      <c r="AL960">
        <v>0</v>
      </c>
      <c r="AM960">
        <v>4</v>
      </c>
      <c r="AN960" s="23">
        <v>0</v>
      </c>
      <c r="AO960" s="23">
        <v>0</v>
      </c>
      <c r="AP960" s="23" t="e">
        <v>#DIV/0!</v>
      </c>
      <c r="AQ960" s="23">
        <v>0</v>
      </c>
      <c r="AR960" s="35">
        <v>0</v>
      </c>
      <c r="AS960" s="35">
        <v>0</v>
      </c>
      <c r="AT960" s="35">
        <v>1</v>
      </c>
      <c r="AU960" s="31" t="str">
        <f t="shared" si="17"/>
        <v>库存为1</v>
      </c>
      <c r="AV960" s="36" t="str">
        <f>IFERROR(时间!$B$4+AU960,"上周无销量")</f>
        <v>上周无销量</v>
      </c>
    </row>
    <row r="961" spans="1:48">
      <c r="A961" s="21" t="s">
        <v>1899</v>
      </c>
      <c r="B961" t="s">
        <v>1900</v>
      </c>
      <c r="C961" t="s">
        <v>1890</v>
      </c>
      <c r="D961" s="31">
        <v>0</v>
      </c>
      <c r="E961" s="31">
        <v>0</v>
      </c>
      <c r="F961" s="31">
        <v>0</v>
      </c>
      <c r="G961" s="31">
        <v>0</v>
      </c>
      <c r="H961" s="32">
        <v>0</v>
      </c>
      <c r="I961">
        <v>3</v>
      </c>
      <c r="J961" s="33">
        <v>0</v>
      </c>
      <c r="K961" s="33">
        <v>0</v>
      </c>
      <c r="L961" s="33">
        <v>0</v>
      </c>
      <c r="M961">
        <v>3</v>
      </c>
      <c r="N961">
        <v>0</v>
      </c>
      <c r="O961">
        <v>3</v>
      </c>
      <c r="P961" t="s">
        <v>54</v>
      </c>
      <c r="Q961" t="s">
        <v>54</v>
      </c>
      <c r="R961" t="s">
        <v>54</v>
      </c>
      <c r="S961" t="s">
        <v>54</v>
      </c>
      <c r="T961" t="s">
        <v>54</v>
      </c>
      <c r="U961" t="s">
        <v>54</v>
      </c>
      <c r="V961" t="s">
        <v>54</v>
      </c>
      <c r="W961" t="s">
        <v>54</v>
      </c>
      <c r="X961" s="23" t="s">
        <v>54</v>
      </c>
      <c r="Y961" s="23" t="s">
        <v>54</v>
      </c>
      <c r="Z961" s="23" t="s">
        <v>54</v>
      </c>
      <c r="AA961" s="23" t="s">
        <v>54</v>
      </c>
      <c r="AB961" t="s">
        <v>54</v>
      </c>
      <c r="AC961" t="s">
        <v>54</v>
      </c>
      <c r="AD961" t="s">
        <v>54</v>
      </c>
      <c r="AE961" t="s">
        <v>54</v>
      </c>
      <c r="AF961" s="23" t="s">
        <v>54</v>
      </c>
      <c r="AG961" s="23" t="s">
        <v>54</v>
      </c>
      <c r="AH961" s="23" t="s">
        <v>54</v>
      </c>
      <c r="AI961" s="23" t="s">
        <v>54</v>
      </c>
      <c r="AJ961">
        <v>0</v>
      </c>
      <c r="AK961">
        <v>1</v>
      </c>
      <c r="AL961">
        <v>2</v>
      </c>
      <c r="AM961">
        <v>0</v>
      </c>
      <c r="AN961" s="23" t="e">
        <v>#DIV/0!</v>
      </c>
      <c r="AO961" s="23">
        <v>0</v>
      </c>
      <c r="AP961" s="23">
        <v>0</v>
      </c>
      <c r="AQ961" s="23" t="e">
        <v>#DIV/0!</v>
      </c>
      <c r="AR961" s="35">
        <v>0</v>
      </c>
      <c r="AS961" s="35">
        <v>0</v>
      </c>
      <c r="AT961" s="35">
        <v>3</v>
      </c>
      <c r="AU961" s="31" t="str">
        <f t="shared" si="17"/>
        <v>库存为3</v>
      </c>
      <c r="AV961" s="36" t="str">
        <f>IFERROR(时间!$B$4+AU961,"上周无销量")</f>
        <v>上周无销量</v>
      </c>
    </row>
    <row r="962" spans="1:48">
      <c r="A962" s="21" t="s">
        <v>1901</v>
      </c>
      <c r="B962" t="s">
        <v>1902</v>
      </c>
      <c r="C962" t="s">
        <v>1890</v>
      </c>
      <c r="D962" s="31">
        <v>1</v>
      </c>
      <c r="E962" s="31">
        <v>0</v>
      </c>
      <c r="F962" s="31">
        <v>1</v>
      </c>
      <c r="G962" s="31">
        <v>0</v>
      </c>
      <c r="H962" s="32">
        <v>26.99</v>
      </c>
      <c r="I962">
        <v>1</v>
      </c>
      <c r="J962" s="33">
        <v>0</v>
      </c>
      <c r="K962" s="33">
        <v>0</v>
      </c>
      <c r="L962" s="33">
        <v>0</v>
      </c>
      <c r="M962">
        <v>1</v>
      </c>
      <c r="N962">
        <v>0</v>
      </c>
      <c r="O962">
        <v>0</v>
      </c>
      <c r="P962" t="s">
        <v>54</v>
      </c>
      <c r="Q962" t="s">
        <v>54</v>
      </c>
      <c r="R962" t="s">
        <v>54</v>
      </c>
      <c r="S962" t="s">
        <v>54</v>
      </c>
      <c r="T962" t="s">
        <v>54</v>
      </c>
      <c r="U962" t="s">
        <v>54</v>
      </c>
      <c r="V962" t="s">
        <v>54</v>
      </c>
      <c r="W962" t="s">
        <v>54</v>
      </c>
      <c r="X962" s="23" t="s">
        <v>54</v>
      </c>
      <c r="Y962" s="23" t="s">
        <v>54</v>
      </c>
      <c r="Z962" s="23" t="s">
        <v>54</v>
      </c>
      <c r="AA962" s="23" t="s">
        <v>54</v>
      </c>
      <c r="AB962" t="s">
        <v>54</v>
      </c>
      <c r="AC962" t="s">
        <v>54</v>
      </c>
      <c r="AD962" t="s">
        <v>54</v>
      </c>
      <c r="AE962" t="s">
        <v>54</v>
      </c>
      <c r="AF962" s="23" t="s">
        <v>54</v>
      </c>
      <c r="AG962" s="23" t="s">
        <v>54</v>
      </c>
      <c r="AH962" s="23" t="s">
        <v>54</v>
      </c>
      <c r="AI962" s="23" t="s">
        <v>54</v>
      </c>
      <c r="AJ962">
        <v>1</v>
      </c>
      <c r="AK962">
        <v>9</v>
      </c>
      <c r="AL962">
        <v>4</v>
      </c>
      <c r="AM962">
        <v>0</v>
      </c>
      <c r="AN962" s="23">
        <v>1</v>
      </c>
      <c r="AO962" s="23">
        <v>0</v>
      </c>
      <c r="AP962" s="23">
        <v>0.25</v>
      </c>
      <c r="AQ962" s="23" t="e">
        <v>#DIV/0!</v>
      </c>
      <c r="AR962" s="35">
        <v>0.142857142857143</v>
      </c>
      <c r="AS962" s="35">
        <v>8.57142857142857</v>
      </c>
      <c r="AT962" s="35">
        <v>-7.57142857142857</v>
      </c>
      <c r="AU962" s="31">
        <f t="shared" si="17"/>
        <v>7</v>
      </c>
      <c r="AV962" s="36">
        <f>IFERROR(时间!$B$4+AU962,"上周无销量")</f>
        <v>43304</v>
      </c>
    </row>
    <row r="963" spans="1:48">
      <c r="A963" s="21" t="s">
        <v>1903</v>
      </c>
      <c r="B963" t="s">
        <v>1904</v>
      </c>
      <c r="C963" t="s">
        <v>1890</v>
      </c>
      <c r="D963" s="31">
        <v>0</v>
      </c>
      <c r="E963" s="31">
        <v>3</v>
      </c>
      <c r="F963" s="31">
        <v>0</v>
      </c>
      <c r="G963" s="31">
        <v>0</v>
      </c>
      <c r="H963" s="32">
        <v>26.99</v>
      </c>
      <c r="I963">
        <v>0</v>
      </c>
      <c r="J963" s="33">
        <v>0</v>
      </c>
      <c r="K963" s="33">
        <v>0</v>
      </c>
      <c r="L963" s="33">
        <v>0</v>
      </c>
      <c r="M963">
        <v>0</v>
      </c>
      <c r="N963">
        <v>0</v>
      </c>
      <c r="O963">
        <v>0</v>
      </c>
      <c r="P963">
        <v>0</v>
      </c>
      <c r="Q963">
        <v>11547</v>
      </c>
      <c r="R963">
        <v>9612</v>
      </c>
      <c r="S963">
        <v>549</v>
      </c>
      <c r="T963">
        <v>0</v>
      </c>
      <c r="U963">
        <v>47</v>
      </c>
      <c r="V963">
        <v>41</v>
      </c>
      <c r="W963">
        <v>3</v>
      </c>
      <c r="X963" s="23" t="e">
        <v>#DIV/0!</v>
      </c>
      <c r="Y963" s="23">
        <v>0.00407032129557461</v>
      </c>
      <c r="Z963" s="23">
        <v>0.00426550145651269</v>
      </c>
      <c r="AA963" s="23">
        <v>0.00546448087431694</v>
      </c>
      <c r="AB963">
        <v>0</v>
      </c>
      <c r="AC963">
        <v>11.8</v>
      </c>
      <c r="AD963">
        <v>10.57</v>
      </c>
      <c r="AE963">
        <v>0.89</v>
      </c>
      <c r="AF963" s="23" t="s">
        <v>54</v>
      </c>
      <c r="AG963" s="23">
        <v>0.145732987526244</v>
      </c>
      <c r="AH963" s="23" t="s">
        <v>103</v>
      </c>
      <c r="AI963" s="23" t="s">
        <v>103</v>
      </c>
      <c r="AJ963">
        <v>0</v>
      </c>
      <c r="AK963">
        <v>36</v>
      </c>
      <c r="AL963">
        <v>21</v>
      </c>
      <c r="AM963">
        <v>8</v>
      </c>
      <c r="AN963" s="23" t="e">
        <v>#DIV/0!</v>
      </c>
      <c r="AO963" s="23">
        <v>0.0833333333333333</v>
      </c>
      <c r="AP963" s="23">
        <v>0</v>
      </c>
      <c r="AQ963" s="23">
        <v>0</v>
      </c>
      <c r="AR963" s="35">
        <v>0</v>
      </c>
      <c r="AS963" s="35">
        <v>0</v>
      </c>
      <c r="AT963" s="35">
        <v>0</v>
      </c>
      <c r="AU963" s="31" t="str">
        <f t="shared" si="17"/>
        <v>库存为0</v>
      </c>
      <c r="AV963" s="36" t="str">
        <f>IFERROR(时间!$B$4+AU963,"上周无销量")</f>
        <v>上周无销量</v>
      </c>
    </row>
    <row r="964" spans="1:48">
      <c r="A964" s="21" t="s">
        <v>1905</v>
      </c>
      <c r="B964" t="s">
        <v>1906</v>
      </c>
      <c r="C964" t="s">
        <v>1890</v>
      </c>
      <c r="D964" s="31">
        <v>0</v>
      </c>
      <c r="E964" s="31">
        <v>3</v>
      </c>
      <c r="F964" s="31">
        <v>1</v>
      </c>
      <c r="G964" s="31">
        <v>1</v>
      </c>
      <c r="H964" s="32">
        <v>21.592</v>
      </c>
      <c r="I964">
        <v>3</v>
      </c>
      <c r="J964" s="33">
        <v>0</v>
      </c>
      <c r="K964" s="33">
        <v>0</v>
      </c>
      <c r="L964" s="33">
        <v>0</v>
      </c>
      <c r="M964">
        <v>3</v>
      </c>
      <c r="N964">
        <v>0</v>
      </c>
      <c r="O964">
        <v>0</v>
      </c>
      <c r="P964" t="s">
        <v>54</v>
      </c>
      <c r="Q964" t="s">
        <v>54</v>
      </c>
      <c r="R964" t="s">
        <v>54</v>
      </c>
      <c r="S964" t="s">
        <v>54</v>
      </c>
      <c r="T964" t="s">
        <v>54</v>
      </c>
      <c r="U964" t="s">
        <v>54</v>
      </c>
      <c r="V964" t="s">
        <v>54</v>
      </c>
      <c r="W964" t="s">
        <v>54</v>
      </c>
      <c r="X964" s="23" t="s">
        <v>54</v>
      </c>
      <c r="Y964" s="23" t="s">
        <v>54</v>
      </c>
      <c r="Z964" s="23" t="s">
        <v>54</v>
      </c>
      <c r="AA964" s="23" t="s">
        <v>54</v>
      </c>
      <c r="AB964" t="s">
        <v>54</v>
      </c>
      <c r="AC964" t="s">
        <v>54</v>
      </c>
      <c r="AD964" t="s">
        <v>54</v>
      </c>
      <c r="AE964" t="s">
        <v>54</v>
      </c>
      <c r="AF964" s="23" t="s">
        <v>54</v>
      </c>
      <c r="AG964" s="23" t="s">
        <v>54</v>
      </c>
      <c r="AH964" s="23" t="s">
        <v>54</v>
      </c>
      <c r="AI964" s="23" t="s">
        <v>54</v>
      </c>
      <c r="AJ964">
        <v>2</v>
      </c>
      <c r="AK964">
        <v>1</v>
      </c>
      <c r="AL964">
        <v>6</v>
      </c>
      <c r="AM964">
        <v>4</v>
      </c>
      <c r="AN964" s="23">
        <v>0</v>
      </c>
      <c r="AO964" s="23">
        <v>3</v>
      </c>
      <c r="AP964" s="23">
        <v>0.166666666666667</v>
      </c>
      <c r="AQ964" s="23">
        <v>0.25</v>
      </c>
      <c r="AR964" s="35">
        <v>0</v>
      </c>
      <c r="AS964" s="35">
        <v>0</v>
      </c>
      <c r="AT964" s="35">
        <v>3</v>
      </c>
      <c r="AU964" s="31" t="str">
        <f t="shared" si="17"/>
        <v>库存为3</v>
      </c>
      <c r="AV964" s="36" t="str">
        <f>IFERROR(时间!$B$4+AU964,"上周无销量")</f>
        <v>上周无销量</v>
      </c>
    </row>
    <row r="965" spans="1:48">
      <c r="A965" s="21" t="s">
        <v>1907</v>
      </c>
      <c r="B965" t="s">
        <v>1908</v>
      </c>
      <c r="C965" t="s">
        <v>1890</v>
      </c>
      <c r="D965" s="31">
        <v>0</v>
      </c>
      <c r="E965" s="31">
        <v>0</v>
      </c>
      <c r="F965" s="31">
        <v>0</v>
      </c>
      <c r="G965" s="31">
        <v>0</v>
      </c>
      <c r="H965" s="32">
        <v>0</v>
      </c>
      <c r="I965">
        <v>2</v>
      </c>
      <c r="J965" s="33">
        <v>0</v>
      </c>
      <c r="K965" s="33">
        <v>0</v>
      </c>
      <c r="L965" s="33">
        <v>0</v>
      </c>
      <c r="M965">
        <v>2</v>
      </c>
      <c r="N965">
        <v>0</v>
      </c>
      <c r="O965">
        <v>0</v>
      </c>
      <c r="P965" t="s">
        <v>54</v>
      </c>
      <c r="Q965" t="s">
        <v>54</v>
      </c>
      <c r="R965" t="s">
        <v>54</v>
      </c>
      <c r="S965" t="s">
        <v>54</v>
      </c>
      <c r="T965" t="s">
        <v>54</v>
      </c>
      <c r="U965" t="s">
        <v>54</v>
      </c>
      <c r="V965" t="s">
        <v>54</v>
      </c>
      <c r="W965" t="s">
        <v>54</v>
      </c>
      <c r="X965" s="23" t="s">
        <v>54</v>
      </c>
      <c r="Y965" s="23" t="s">
        <v>54</v>
      </c>
      <c r="Z965" s="23" t="s">
        <v>54</v>
      </c>
      <c r="AA965" s="23" t="s">
        <v>54</v>
      </c>
      <c r="AB965" t="s">
        <v>54</v>
      </c>
      <c r="AC965" t="s">
        <v>54</v>
      </c>
      <c r="AD965" t="s">
        <v>54</v>
      </c>
      <c r="AE965" t="s">
        <v>54</v>
      </c>
      <c r="AF965" s="23" t="s">
        <v>54</v>
      </c>
      <c r="AG965" s="23" t="s">
        <v>54</v>
      </c>
      <c r="AH965" s="23" t="s">
        <v>54</v>
      </c>
      <c r="AI965" s="23" t="s">
        <v>54</v>
      </c>
      <c r="AJ965">
        <v>3</v>
      </c>
      <c r="AK965">
        <v>0</v>
      </c>
      <c r="AL965">
        <v>0</v>
      </c>
      <c r="AM965">
        <v>0</v>
      </c>
      <c r="AN965" s="23">
        <v>0</v>
      </c>
      <c r="AO965" s="23" t="e">
        <v>#DIV/0!</v>
      </c>
      <c r="AP965" s="23" t="e">
        <v>#DIV/0!</v>
      </c>
      <c r="AQ965" s="23" t="e">
        <v>#DIV/0!</v>
      </c>
      <c r="AR965" s="35">
        <v>0</v>
      </c>
      <c r="AS965" s="35">
        <v>0</v>
      </c>
      <c r="AT965" s="35">
        <v>2</v>
      </c>
      <c r="AU965" s="31" t="str">
        <f t="shared" ref="AU965:AU1028" si="18">IF(AR965="","库存为"&amp;M965,IF(AS965=0,"库存为"&amp;M965,INT(M965/AR965)))</f>
        <v>库存为2</v>
      </c>
      <c r="AV965" s="36" t="str">
        <f>IFERROR(时间!$B$4+AU965,"上周无销量")</f>
        <v>上周无销量</v>
      </c>
    </row>
    <row r="966" spans="1:48">
      <c r="A966" s="21" t="s">
        <v>1909</v>
      </c>
      <c r="B966" t="s">
        <v>1910</v>
      </c>
      <c r="C966" t="s">
        <v>1890</v>
      </c>
      <c r="D966" s="31">
        <v>1</v>
      </c>
      <c r="E966" s="31">
        <v>0</v>
      </c>
      <c r="F966" s="31">
        <v>1</v>
      </c>
      <c r="G966" s="31">
        <v>0</v>
      </c>
      <c r="H966" s="32">
        <v>26.99</v>
      </c>
      <c r="I966">
        <v>1</v>
      </c>
      <c r="J966" s="33">
        <v>0</v>
      </c>
      <c r="K966" s="33">
        <v>0</v>
      </c>
      <c r="L966" s="33">
        <v>0</v>
      </c>
      <c r="M966">
        <v>1</v>
      </c>
      <c r="N966">
        <v>0</v>
      </c>
      <c r="O966">
        <v>0</v>
      </c>
      <c r="P966" t="s">
        <v>54</v>
      </c>
      <c r="Q966" t="s">
        <v>54</v>
      </c>
      <c r="R966" t="s">
        <v>54</v>
      </c>
      <c r="S966" t="s">
        <v>54</v>
      </c>
      <c r="T966" t="s">
        <v>54</v>
      </c>
      <c r="U966" t="s">
        <v>54</v>
      </c>
      <c r="V966" t="s">
        <v>54</v>
      </c>
      <c r="W966" t="s">
        <v>54</v>
      </c>
      <c r="X966" s="23" t="s">
        <v>54</v>
      </c>
      <c r="Y966" s="23" t="s">
        <v>54</v>
      </c>
      <c r="Z966" s="23" t="s">
        <v>54</v>
      </c>
      <c r="AA966" s="23" t="s">
        <v>54</v>
      </c>
      <c r="AB966" t="s">
        <v>54</v>
      </c>
      <c r="AC966" t="s">
        <v>54</v>
      </c>
      <c r="AD966" t="s">
        <v>54</v>
      </c>
      <c r="AE966" t="s">
        <v>54</v>
      </c>
      <c r="AF966" s="23" t="s">
        <v>54</v>
      </c>
      <c r="AG966" s="23" t="s">
        <v>54</v>
      </c>
      <c r="AH966" s="23" t="s">
        <v>54</v>
      </c>
      <c r="AI966" s="23" t="s">
        <v>54</v>
      </c>
      <c r="AJ966">
        <v>5</v>
      </c>
      <c r="AK966">
        <v>6</v>
      </c>
      <c r="AL966">
        <v>10</v>
      </c>
      <c r="AM966">
        <v>1</v>
      </c>
      <c r="AN966" s="23">
        <v>0.2</v>
      </c>
      <c r="AO966" s="23">
        <v>0</v>
      </c>
      <c r="AP966" s="23">
        <v>0.1</v>
      </c>
      <c r="AQ966" s="23">
        <v>0</v>
      </c>
      <c r="AR966" s="35">
        <v>0.142857142857143</v>
      </c>
      <c r="AS966" s="35">
        <v>8.57142857142857</v>
      </c>
      <c r="AT966" s="35">
        <v>-7.57142857142857</v>
      </c>
      <c r="AU966" s="31">
        <f t="shared" si="18"/>
        <v>7</v>
      </c>
      <c r="AV966" s="36">
        <f>IFERROR(时间!$B$4+AU966,"上周无销量")</f>
        <v>43304</v>
      </c>
    </row>
    <row r="967" spans="1:48">
      <c r="A967" s="21" t="s">
        <v>1911</v>
      </c>
      <c r="B967" t="s">
        <v>1912</v>
      </c>
      <c r="C967" t="s">
        <v>1890</v>
      </c>
      <c r="D967" s="31">
        <v>0</v>
      </c>
      <c r="E967" s="31">
        <v>0</v>
      </c>
      <c r="F967" s="31">
        <v>1</v>
      </c>
      <c r="G967" s="31">
        <v>0</v>
      </c>
      <c r="H967" s="32">
        <v>26.99</v>
      </c>
      <c r="I967">
        <v>2</v>
      </c>
      <c r="J967" s="33">
        <v>0</v>
      </c>
      <c r="K967" s="33">
        <v>0</v>
      </c>
      <c r="L967" s="33">
        <v>0</v>
      </c>
      <c r="M967">
        <v>2</v>
      </c>
      <c r="N967">
        <v>0</v>
      </c>
      <c r="O967">
        <v>2</v>
      </c>
      <c r="P967" t="s">
        <v>54</v>
      </c>
      <c r="Q967" t="s">
        <v>54</v>
      </c>
      <c r="R967" t="s">
        <v>54</v>
      </c>
      <c r="S967" t="s">
        <v>54</v>
      </c>
      <c r="T967" t="s">
        <v>54</v>
      </c>
      <c r="U967" t="s">
        <v>54</v>
      </c>
      <c r="V967" t="s">
        <v>54</v>
      </c>
      <c r="W967" t="s">
        <v>54</v>
      </c>
      <c r="X967" s="23" t="s">
        <v>54</v>
      </c>
      <c r="Y967" s="23" t="s">
        <v>54</v>
      </c>
      <c r="Z967" s="23" t="s">
        <v>54</v>
      </c>
      <c r="AA967" s="23" t="s">
        <v>54</v>
      </c>
      <c r="AB967" t="s">
        <v>54</v>
      </c>
      <c r="AC967" t="s">
        <v>54</v>
      </c>
      <c r="AD967" t="s">
        <v>54</v>
      </c>
      <c r="AE967" t="s">
        <v>54</v>
      </c>
      <c r="AF967" s="23" t="s">
        <v>54</v>
      </c>
      <c r="AG967" s="23" t="s">
        <v>54</v>
      </c>
      <c r="AH967" s="23" t="s">
        <v>54</v>
      </c>
      <c r="AI967" s="23" t="s">
        <v>54</v>
      </c>
      <c r="AJ967">
        <v>3</v>
      </c>
      <c r="AK967">
        <v>2</v>
      </c>
      <c r="AL967">
        <v>1</v>
      </c>
      <c r="AM967">
        <v>0</v>
      </c>
      <c r="AN967" s="23">
        <v>0</v>
      </c>
      <c r="AO967" s="23">
        <v>0</v>
      </c>
      <c r="AP967" s="23">
        <v>1</v>
      </c>
      <c r="AQ967" s="23" t="e">
        <v>#DIV/0!</v>
      </c>
      <c r="AR967" s="35">
        <v>0</v>
      </c>
      <c r="AS967" s="35">
        <v>0</v>
      </c>
      <c r="AT967" s="35">
        <v>2</v>
      </c>
      <c r="AU967" s="31" t="str">
        <f t="shared" si="18"/>
        <v>库存为2</v>
      </c>
      <c r="AV967" s="36" t="str">
        <f>IFERROR(时间!$B$4+AU967,"上周无销量")</f>
        <v>上周无销量</v>
      </c>
    </row>
    <row r="968" spans="1:48">
      <c r="A968" s="21" t="s">
        <v>1913</v>
      </c>
      <c r="B968" t="s">
        <v>1914</v>
      </c>
      <c r="C968" t="s">
        <v>1890</v>
      </c>
      <c r="D968" s="31">
        <v>0</v>
      </c>
      <c r="E968" s="31">
        <v>0</v>
      </c>
      <c r="F968" s="31">
        <v>0</v>
      </c>
      <c r="G968" s="31">
        <v>0</v>
      </c>
      <c r="H968" s="32">
        <v>0</v>
      </c>
      <c r="I968">
        <v>2</v>
      </c>
      <c r="J968" s="33">
        <v>0</v>
      </c>
      <c r="K968" s="33">
        <v>0</v>
      </c>
      <c r="L968" s="33">
        <v>0</v>
      </c>
      <c r="M968">
        <v>2</v>
      </c>
      <c r="N968">
        <v>0</v>
      </c>
      <c r="O968">
        <v>0</v>
      </c>
      <c r="P968" t="s">
        <v>54</v>
      </c>
      <c r="Q968" t="s">
        <v>54</v>
      </c>
      <c r="R968" t="s">
        <v>54</v>
      </c>
      <c r="S968" t="s">
        <v>54</v>
      </c>
      <c r="T968" t="s">
        <v>54</v>
      </c>
      <c r="U968" t="s">
        <v>54</v>
      </c>
      <c r="V968" t="s">
        <v>54</v>
      </c>
      <c r="W968" t="s">
        <v>54</v>
      </c>
      <c r="X968" s="23" t="s">
        <v>54</v>
      </c>
      <c r="Y968" s="23" t="s">
        <v>54</v>
      </c>
      <c r="Z968" s="23" t="s">
        <v>54</v>
      </c>
      <c r="AA968" s="23" t="s">
        <v>54</v>
      </c>
      <c r="AB968" t="s">
        <v>54</v>
      </c>
      <c r="AC968" t="s">
        <v>54</v>
      </c>
      <c r="AD968" t="s">
        <v>54</v>
      </c>
      <c r="AE968" t="s">
        <v>54</v>
      </c>
      <c r="AF968" s="23" t="s">
        <v>54</v>
      </c>
      <c r="AG968" s="23" t="s">
        <v>54</v>
      </c>
      <c r="AH968" s="23" t="s">
        <v>54</v>
      </c>
      <c r="AI968" s="23" t="s">
        <v>54</v>
      </c>
      <c r="AJ968">
        <v>3</v>
      </c>
      <c r="AK968">
        <v>2</v>
      </c>
      <c r="AL968">
        <v>1</v>
      </c>
      <c r="AM968">
        <v>0</v>
      </c>
      <c r="AN968" s="23">
        <v>0</v>
      </c>
      <c r="AO968" s="23">
        <v>0</v>
      </c>
      <c r="AP968" s="23">
        <v>0</v>
      </c>
      <c r="AQ968" s="23" t="e">
        <v>#DIV/0!</v>
      </c>
      <c r="AR968" s="35">
        <v>0</v>
      </c>
      <c r="AS968" s="35">
        <v>0</v>
      </c>
      <c r="AT968" s="35">
        <v>2</v>
      </c>
      <c r="AU968" s="31" t="str">
        <f t="shared" si="18"/>
        <v>库存为2</v>
      </c>
      <c r="AV968" s="36" t="str">
        <f>IFERROR(时间!$B$4+AU968,"上周无销量")</f>
        <v>上周无销量</v>
      </c>
    </row>
    <row r="969" spans="1:48">
      <c r="A969" s="21" t="s">
        <v>1915</v>
      </c>
      <c r="B969" t="s">
        <v>1916</v>
      </c>
      <c r="C969" t="s">
        <v>1890</v>
      </c>
      <c r="D969" s="31">
        <v>0</v>
      </c>
      <c r="E969" s="31">
        <v>0</v>
      </c>
      <c r="F969" s="31">
        <v>0</v>
      </c>
      <c r="G969" s="31">
        <v>0</v>
      </c>
      <c r="H969" s="32">
        <v>0</v>
      </c>
      <c r="I969">
        <v>2</v>
      </c>
      <c r="J969" s="33">
        <v>0</v>
      </c>
      <c r="K969" s="33">
        <v>0</v>
      </c>
      <c r="L969" s="33">
        <v>0</v>
      </c>
      <c r="M969">
        <v>2</v>
      </c>
      <c r="N969">
        <v>0</v>
      </c>
      <c r="O969">
        <v>2</v>
      </c>
      <c r="P969" t="s">
        <v>54</v>
      </c>
      <c r="Q969" t="s">
        <v>54</v>
      </c>
      <c r="R969" t="s">
        <v>54</v>
      </c>
      <c r="S969" t="s">
        <v>54</v>
      </c>
      <c r="T969" t="s">
        <v>54</v>
      </c>
      <c r="U969" t="s">
        <v>54</v>
      </c>
      <c r="V969" t="s">
        <v>54</v>
      </c>
      <c r="W969" t="s">
        <v>54</v>
      </c>
      <c r="X969" s="23" t="s">
        <v>54</v>
      </c>
      <c r="Y969" s="23" t="s">
        <v>54</v>
      </c>
      <c r="Z969" s="23" t="s">
        <v>54</v>
      </c>
      <c r="AA969" s="23" t="s">
        <v>54</v>
      </c>
      <c r="AB969" t="s">
        <v>54</v>
      </c>
      <c r="AC969" t="s">
        <v>54</v>
      </c>
      <c r="AD969" t="s">
        <v>54</v>
      </c>
      <c r="AE969" t="s">
        <v>54</v>
      </c>
      <c r="AF969" s="23" t="s">
        <v>54</v>
      </c>
      <c r="AG969" s="23" t="s">
        <v>54</v>
      </c>
      <c r="AH969" s="23" t="s">
        <v>54</v>
      </c>
      <c r="AI969" s="23" t="s">
        <v>54</v>
      </c>
      <c r="AJ969">
        <v>1</v>
      </c>
      <c r="AK969">
        <v>4</v>
      </c>
      <c r="AL969">
        <v>1</v>
      </c>
      <c r="AM969">
        <v>1</v>
      </c>
      <c r="AN969" s="23">
        <v>0</v>
      </c>
      <c r="AO969" s="23">
        <v>0</v>
      </c>
      <c r="AP969" s="23">
        <v>0</v>
      </c>
      <c r="AQ969" s="23">
        <v>0</v>
      </c>
      <c r="AR969" s="35">
        <v>0</v>
      </c>
      <c r="AS969" s="35">
        <v>0</v>
      </c>
      <c r="AT969" s="35">
        <v>2</v>
      </c>
      <c r="AU969" s="31" t="str">
        <f t="shared" si="18"/>
        <v>库存为2</v>
      </c>
      <c r="AV969" s="36" t="str">
        <f>IFERROR(时间!$B$4+AU969,"上周无销量")</f>
        <v>上周无销量</v>
      </c>
    </row>
    <row r="970" spans="1:48">
      <c r="A970" s="21" t="s">
        <v>1917</v>
      </c>
      <c r="B970" t="s">
        <v>1918</v>
      </c>
      <c r="C970" t="s">
        <v>1890</v>
      </c>
      <c r="D970" s="31">
        <v>0</v>
      </c>
      <c r="E970" s="31">
        <v>0</v>
      </c>
      <c r="F970" s="31">
        <v>0</v>
      </c>
      <c r="G970" s="31">
        <v>0</v>
      </c>
      <c r="H970" s="32">
        <v>0</v>
      </c>
      <c r="I970">
        <v>3</v>
      </c>
      <c r="J970" s="33">
        <v>0</v>
      </c>
      <c r="K970" s="33">
        <v>0</v>
      </c>
      <c r="L970" s="33">
        <v>0</v>
      </c>
      <c r="M970">
        <v>3</v>
      </c>
      <c r="N970">
        <v>0</v>
      </c>
      <c r="O970">
        <v>3</v>
      </c>
      <c r="P970" t="s">
        <v>54</v>
      </c>
      <c r="Q970" t="s">
        <v>54</v>
      </c>
      <c r="R970" t="s">
        <v>54</v>
      </c>
      <c r="S970" t="s">
        <v>54</v>
      </c>
      <c r="T970" t="s">
        <v>54</v>
      </c>
      <c r="U970" t="s">
        <v>54</v>
      </c>
      <c r="V970" t="s">
        <v>54</v>
      </c>
      <c r="W970" t="s">
        <v>54</v>
      </c>
      <c r="X970" s="23" t="s">
        <v>54</v>
      </c>
      <c r="Y970" s="23" t="s">
        <v>54</v>
      </c>
      <c r="Z970" s="23" t="s">
        <v>54</v>
      </c>
      <c r="AA970" s="23" t="s">
        <v>54</v>
      </c>
      <c r="AB970" t="s">
        <v>54</v>
      </c>
      <c r="AC970" t="s">
        <v>54</v>
      </c>
      <c r="AD970" t="s">
        <v>54</v>
      </c>
      <c r="AE970" t="s">
        <v>54</v>
      </c>
      <c r="AF970" s="23" t="s">
        <v>54</v>
      </c>
      <c r="AG970" s="23" t="s">
        <v>54</v>
      </c>
      <c r="AH970" s="23" t="s">
        <v>54</v>
      </c>
      <c r="AI970" s="23" t="s">
        <v>54</v>
      </c>
      <c r="AJ970">
        <v>1</v>
      </c>
      <c r="AK970">
        <v>1</v>
      </c>
      <c r="AL970">
        <v>1</v>
      </c>
      <c r="AM970">
        <v>0</v>
      </c>
      <c r="AN970" s="23">
        <v>0</v>
      </c>
      <c r="AO970" s="23">
        <v>0</v>
      </c>
      <c r="AP970" s="23">
        <v>0</v>
      </c>
      <c r="AQ970" s="23" t="e">
        <v>#DIV/0!</v>
      </c>
      <c r="AR970" s="35">
        <v>0</v>
      </c>
      <c r="AS970" s="35">
        <v>0</v>
      </c>
      <c r="AT970" s="35">
        <v>3</v>
      </c>
      <c r="AU970" s="31" t="str">
        <f t="shared" si="18"/>
        <v>库存为3</v>
      </c>
      <c r="AV970" s="36" t="str">
        <f>IFERROR(时间!$B$4+AU970,"上周无销量")</f>
        <v>上周无销量</v>
      </c>
    </row>
    <row r="971" spans="1:48">
      <c r="A971" s="21" t="s">
        <v>1919</v>
      </c>
      <c r="B971" t="s">
        <v>1920</v>
      </c>
      <c r="C971" t="s">
        <v>1890</v>
      </c>
      <c r="D971" s="31">
        <v>0</v>
      </c>
      <c r="E971" s="31">
        <v>0</v>
      </c>
      <c r="F971" s="31">
        <v>0</v>
      </c>
      <c r="G971" s="31">
        <v>1</v>
      </c>
      <c r="H971" s="32">
        <v>0</v>
      </c>
      <c r="I971">
        <v>1</v>
      </c>
      <c r="J971" s="33">
        <v>0</v>
      </c>
      <c r="K971" s="33">
        <v>0</v>
      </c>
      <c r="L971" s="33">
        <v>0</v>
      </c>
      <c r="M971">
        <v>1</v>
      </c>
      <c r="N971">
        <v>0</v>
      </c>
      <c r="O971">
        <v>1</v>
      </c>
      <c r="P971">
        <v>4586</v>
      </c>
      <c r="Q971">
        <v>3376</v>
      </c>
      <c r="R971">
        <v>1796</v>
      </c>
      <c r="S971">
        <v>108</v>
      </c>
      <c r="T971">
        <v>21</v>
      </c>
      <c r="U971">
        <v>6</v>
      </c>
      <c r="V971">
        <v>8</v>
      </c>
      <c r="W971">
        <v>0</v>
      </c>
      <c r="X971" s="23">
        <v>0.00457915394679459</v>
      </c>
      <c r="Y971" s="23">
        <v>0.00177725118483412</v>
      </c>
      <c r="Z971" s="23">
        <v>0.0044543429844098</v>
      </c>
      <c r="AA971" s="23">
        <v>0</v>
      </c>
      <c r="AB971">
        <v>4.65</v>
      </c>
      <c r="AC971">
        <v>1.61</v>
      </c>
      <c r="AD971">
        <v>1.7</v>
      </c>
      <c r="AE971">
        <v>0</v>
      </c>
      <c r="AF971" s="23" t="s">
        <v>103</v>
      </c>
      <c r="AG971" s="23" t="s">
        <v>103</v>
      </c>
      <c r="AH971" s="23" t="s">
        <v>103</v>
      </c>
      <c r="AI971" s="23" t="s">
        <v>54</v>
      </c>
      <c r="AJ971">
        <v>9</v>
      </c>
      <c r="AK971">
        <v>7</v>
      </c>
      <c r="AL971">
        <v>7</v>
      </c>
      <c r="AM971">
        <v>5</v>
      </c>
      <c r="AN971" s="23">
        <v>0</v>
      </c>
      <c r="AO971" s="23">
        <v>0</v>
      </c>
      <c r="AP971" s="23">
        <v>0</v>
      </c>
      <c r="AQ971" s="23">
        <v>0.2</v>
      </c>
      <c r="AR971" s="35">
        <v>0</v>
      </c>
      <c r="AS971" s="35">
        <v>0</v>
      </c>
      <c r="AT971" s="35">
        <v>1</v>
      </c>
      <c r="AU971" s="31" t="str">
        <f t="shared" si="18"/>
        <v>库存为1</v>
      </c>
      <c r="AV971" s="36" t="str">
        <f>IFERROR(时间!$B$4+AU971,"上周无销量")</f>
        <v>上周无销量</v>
      </c>
    </row>
    <row r="972" spans="1:48">
      <c r="A972" s="21" t="s">
        <v>1921</v>
      </c>
      <c r="B972" t="s">
        <v>1922</v>
      </c>
      <c r="C972" t="s">
        <v>1890</v>
      </c>
      <c r="D972" s="31">
        <v>0</v>
      </c>
      <c r="E972" s="31">
        <v>0</v>
      </c>
      <c r="F972" s="31">
        <v>0</v>
      </c>
      <c r="G972" s="31">
        <v>0</v>
      </c>
      <c r="H972" s="32">
        <v>0</v>
      </c>
      <c r="I972">
        <v>3</v>
      </c>
      <c r="J972" s="33">
        <v>0</v>
      </c>
      <c r="K972" s="33">
        <v>0</v>
      </c>
      <c r="L972" s="33">
        <v>0</v>
      </c>
      <c r="M972">
        <v>3</v>
      </c>
      <c r="N972">
        <v>0</v>
      </c>
      <c r="O972">
        <v>3</v>
      </c>
      <c r="P972" t="s">
        <v>54</v>
      </c>
      <c r="Q972" t="s">
        <v>54</v>
      </c>
      <c r="R972" t="s">
        <v>54</v>
      </c>
      <c r="S972" t="s">
        <v>54</v>
      </c>
      <c r="T972" t="s">
        <v>54</v>
      </c>
      <c r="U972" t="s">
        <v>54</v>
      </c>
      <c r="V972" t="s">
        <v>54</v>
      </c>
      <c r="W972" t="s">
        <v>54</v>
      </c>
      <c r="X972" s="23" t="s">
        <v>54</v>
      </c>
      <c r="Y972" s="23" t="s">
        <v>54</v>
      </c>
      <c r="Z972" s="23" t="s">
        <v>54</v>
      </c>
      <c r="AA972" s="23" t="s">
        <v>54</v>
      </c>
      <c r="AB972" t="s">
        <v>54</v>
      </c>
      <c r="AC972" t="s">
        <v>54</v>
      </c>
      <c r="AD972" t="s">
        <v>54</v>
      </c>
      <c r="AE972" t="s">
        <v>54</v>
      </c>
      <c r="AF972" s="23" t="s">
        <v>54</v>
      </c>
      <c r="AG972" s="23" t="s">
        <v>54</v>
      </c>
      <c r="AH972" s="23" t="s">
        <v>54</v>
      </c>
      <c r="AI972" s="23" t="s">
        <v>54</v>
      </c>
      <c r="AJ972">
        <v>1</v>
      </c>
      <c r="AK972">
        <v>1</v>
      </c>
      <c r="AL972">
        <v>1</v>
      </c>
      <c r="AM972">
        <v>1</v>
      </c>
      <c r="AN972" s="23">
        <v>0</v>
      </c>
      <c r="AO972" s="23">
        <v>0</v>
      </c>
      <c r="AP972" s="23">
        <v>0</v>
      </c>
      <c r="AQ972" s="23">
        <v>0</v>
      </c>
      <c r="AR972" s="35">
        <v>0</v>
      </c>
      <c r="AS972" s="35">
        <v>0</v>
      </c>
      <c r="AT972" s="35">
        <v>3</v>
      </c>
      <c r="AU972" s="31" t="str">
        <f t="shared" si="18"/>
        <v>库存为3</v>
      </c>
      <c r="AV972" s="36" t="str">
        <f>IFERROR(时间!$B$4+AU972,"上周无销量")</f>
        <v>上周无销量</v>
      </c>
    </row>
    <row r="973" spans="1:48">
      <c r="A973" s="21" t="s">
        <v>1923</v>
      </c>
      <c r="B973" t="s">
        <v>1924</v>
      </c>
      <c r="C973" t="s">
        <v>1890</v>
      </c>
      <c r="D973" s="31">
        <v>0</v>
      </c>
      <c r="E973" s="31">
        <v>0</v>
      </c>
      <c r="F973" s="31">
        <v>0</v>
      </c>
      <c r="G973" s="31">
        <v>0</v>
      </c>
      <c r="H973" s="32">
        <v>0</v>
      </c>
      <c r="I973">
        <v>4</v>
      </c>
      <c r="J973" s="33">
        <v>0</v>
      </c>
      <c r="K973" s="33">
        <v>0</v>
      </c>
      <c r="L973" s="33">
        <v>0</v>
      </c>
      <c r="M973">
        <v>4</v>
      </c>
      <c r="N973">
        <v>0</v>
      </c>
      <c r="O973">
        <v>0</v>
      </c>
      <c r="P973" t="s">
        <v>54</v>
      </c>
      <c r="Q973" t="s">
        <v>54</v>
      </c>
      <c r="R973" t="s">
        <v>54</v>
      </c>
      <c r="S973" t="s">
        <v>54</v>
      </c>
      <c r="T973" t="s">
        <v>54</v>
      </c>
      <c r="U973" t="s">
        <v>54</v>
      </c>
      <c r="V973" t="s">
        <v>54</v>
      </c>
      <c r="W973" t="s">
        <v>54</v>
      </c>
      <c r="X973" s="23" t="s">
        <v>54</v>
      </c>
      <c r="Y973" s="23" t="s">
        <v>54</v>
      </c>
      <c r="Z973" s="23" t="s">
        <v>54</v>
      </c>
      <c r="AA973" s="23" t="s">
        <v>54</v>
      </c>
      <c r="AB973" t="s">
        <v>54</v>
      </c>
      <c r="AC973" t="s">
        <v>54</v>
      </c>
      <c r="AD973" t="s">
        <v>54</v>
      </c>
      <c r="AE973" t="s">
        <v>54</v>
      </c>
      <c r="AF973" s="23" t="s">
        <v>54</v>
      </c>
      <c r="AG973" s="23" t="s">
        <v>54</v>
      </c>
      <c r="AH973" s="23" t="s">
        <v>54</v>
      </c>
      <c r="AI973" s="23" t="s">
        <v>54</v>
      </c>
      <c r="AJ973">
        <v>2</v>
      </c>
      <c r="AK973">
        <v>3</v>
      </c>
      <c r="AL973">
        <v>4</v>
      </c>
      <c r="AM973">
        <v>1</v>
      </c>
      <c r="AN973" s="23">
        <v>0</v>
      </c>
      <c r="AO973" s="23">
        <v>0</v>
      </c>
      <c r="AP973" s="23">
        <v>0</v>
      </c>
      <c r="AQ973" s="23">
        <v>0</v>
      </c>
      <c r="AR973" s="35">
        <v>0</v>
      </c>
      <c r="AS973" s="35">
        <v>0</v>
      </c>
      <c r="AT973" s="35">
        <v>4</v>
      </c>
      <c r="AU973" s="31" t="str">
        <f t="shared" si="18"/>
        <v>库存为4</v>
      </c>
      <c r="AV973" s="36" t="str">
        <f>IFERROR(时间!$B$4+AU973,"上周无销量")</f>
        <v>上周无销量</v>
      </c>
    </row>
    <row r="974" spans="1:48">
      <c r="A974" s="21" t="s">
        <v>1925</v>
      </c>
      <c r="B974" t="s">
        <v>1926</v>
      </c>
      <c r="C974" t="s">
        <v>1890</v>
      </c>
      <c r="D974" s="31">
        <v>0</v>
      </c>
      <c r="E974" s="31">
        <v>0</v>
      </c>
      <c r="F974" s="31">
        <v>0</v>
      </c>
      <c r="G974" s="31">
        <v>0</v>
      </c>
      <c r="H974" s="32">
        <v>0</v>
      </c>
      <c r="I974">
        <v>2</v>
      </c>
      <c r="J974" s="33">
        <v>0</v>
      </c>
      <c r="K974" s="33">
        <v>0</v>
      </c>
      <c r="L974" s="33">
        <v>0</v>
      </c>
      <c r="M974">
        <v>2</v>
      </c>
      <c r="N974">
        <v>0</v>
      </c>
      <c r="O974">
        <v>0</v>
      </c>
      <c r="P974" t="s">
        <v>54</v>
      </c>
      <c r="Q974" t="s">
        <v>54</v>
      </c>
      <c r="R974" t="s">
        <v>54</v>
      </c>
      <c r="S974" t="s">
        <v>54</v>
      </c>
      <c r="T974" t="s">
        <v>54</v>
      </c>
      <c r="U974" t="s">
        <v>54</v>
      </c>
      <c r="V974" t="s">
        <v>54</v>
      </c>
      <c r="W974" t="s">
        <v>54</v>
      </c>
      <c r="X974" s="23" t="s">
        <v>54</v>
      </c>
      <c r="Y974" s="23" t="s">
        <v>54</v>
      </c>
      <c r="Z974" s="23" t="s">
        <v>54</v>
      </c>
      <c r="AA974" s="23" t="s">
        <v>54</v>
      </c>
      <c r="AB974" t="s">
        <v>54</v>
      </c>
      <c r="AC974" t="s">
        <v>54</v>
      </c>
      <c r="AD974" t="s">
        <v>54</v>
      </c>
      <c r="AE974" t="s">
        <v>54</v>
      </c>
      <c r="AF974" s="23" t="s">
        <v>54</v>
      </c>
      <c r="AG974" s="23" t="s">
        <v>54</v>
      </c>
      <c r="AH974" s="23" t="s">
        <v>54</v>
      </c>
      <c r="AI974" s="23" t="s">
        <v>54</v>
      </c>
      <c r="AJ974">
        <v>1</v>
      </c>
      <c r="AK974">
        <v>0</v>
      </c>
      <c r="AL974">
        <v>0</v>
      </c>
      <c r="AM974">
        <v>0</v>
      </c>
      <c r="AN974" s="23">
        <v>0</v>
      </c>
      <c r="AO974" s="23" t="e">
        <v>#DIV/0!</v>
      </c>
      <c r="AP974" s="23" t="e">
        <v>#DIV/0!</v>
      </c>
      <c r="AQ974" s="23" t="e">
        <v>#DIV/0!</v>
      </c>
      <c r="AR974" s="35">
        <v>0</v>
      </c>
      <c r="AS974" s="35">
        <v>0</v>
      </c>
      <c r="AT974" s="35">
        <v>2</v>
      </c>
      <c r="AU974" s="31" t="str">
        <f t="shared" si="18"/>
        <v>库存为2</v>
      </c>
      <c r="AV974" s="36" t="str">
        <f>IFERROR(时间!$B$4+AU974,"上周无销量")</f>
        <v>上周无销量</v>
      </c>
    </row>
    <row r="975" spans="1:48">
      <c r="A975" s="21" t="s">
        <v>1927</v>
      </c>
      <c r="B975" t="s">
        <v>1928</v>
      </c>
      <c r="C975" t="s">
        <v>1890</v>
      </c>
      <c r="D975" s="31">
        <v>1</v>
      </c>
      <c r="E975" s="31">
        <v>0</v>
      </c>
      <c r="F975" s="31">
        <v>0</v>
      </c>
      <c r="G975" s="31">
        <v>0</v>
      </c>
      <c r="H975" s="32">
        <v>26.99</v>
      </c>
      <c r="I975">
        <v>1</v>
      </c>
      <c r="J975" s="33">
        <v>0</v>
      </c>
      <c r="K975" s="33">
        <v>0</v>
      </c>
      <c r="L975" s="33">
        <v>0</v>
      </c>
      <c r="M975">
        <v>1</v>
      </c>
      <c r="N975">
        <v>0</v>
      </c>
      <c r="O975">
        <v>0</v>
      </c>
      <c r="P975" t="s">
        <v>54</v>
      </c>
      <c r="Q975" t="s">
        <v>54</v>
      </c>
      <c r="R975" t="s">
        <v>54</v>
      </c>
      <c r="S975" t="s">
        <v>54</v>
      </c>
      <c r="T975" t="s">
        <v>54</v>
      </c>
      <c r="U975" t="s">
        <v>54</v>
      </c>
      <c r="V975" t="s">
        <v>54</v>
      </c>
      <c r="W975" t="s">
        <v>54</v>
      </c>
      <c r="X975" s="23" t="s">
        <v>54</v>
      </c>
      <c r="Y975" s="23" t="s">
        <v>54</v>
      </c>
      <c r="Z975" s="23" t="s">
        <v>54</v>
      </c>
      <c r="AA975" s="23" t="s">
        <v>54</v>
      </c>
      <c r="AB975" t="s">
        <v>54</v>
      </c>
      <c r="AC975" t="s">
        <v>54</v>
      </c>
      <c r="AD975" t="s">
        <v>54</v>
      </c>
      <c r="AE975" t="s">
        <v>54</v>
      </c>
      <c r="AF975" s="23" t="s">
        <v>54</v>
      </c>
      <c r="AG975" s="23" t="s">
        <v>54</v>
      </c>
      <c r="AH975" s="23" t="s">
        <v>54</v>
      </c>
      <c r="AI975" s="23" t="s">
        <v>54</v>
      </c>
      <c r="AJ975">
        <v>1</v>
      </c>
      <c r="AK975">
        <v>0</v>
      </c>
      <c r="AL975">
        <v>0</v>
      </c>
      <c r="AM975">
        <v>0</v>
      </c>
      <c r="AN975" s="23">
        <v>1</v>
      </c>
      <c r="AO975" s="23" t="e">
        <v>#DIV/0!</v>
      </c>
      <c r="AP975" s="23" t="e">
        <v>#DIV/0!</v>
      </c>
      <c r="AQ975" s="23" t="e">
        <v>#DIV/0!</v>
      </c>
      <c r="AR975" s="35">
        <v>0.142857142857143</v>
      </c>
      <c r="AS975" s="35">
        <v>8.57142857142857</v>
      </c>
      <c r="AT975" s="35">
        <v>-7.57142857142857</v>
      </c>
      <c r="AU975" s="31">
        <f t="shared" si="18"/>
        <v>7</v>
      </c>
      <c r="AV975" s="36">
        <f>IFERROR(时间!$B$4+AU975,"上周无销量")</f>
        <v>43304</v>
      </c>
    </row>
    <row r="976" spans="1:48">
      <c r="A976" s="21" t="s">
        <v>1929</v>
      </c>
      <c r="B976" t="s">
        <v>1930</v>
      </c>
      <c r="C976" t="s">
        <v>1890</v>
      </c>
      <c r="D976" s="31">
        <v>1</v>
      </c>
      <c r="E976" s="31">
        <v>1</v>
      </c>
      <c r="F976" s="31">
        <v>1</v>
      </c>
      <c r="G976" s="31">
        <v>0</v>
      </c>
      <c r="H976" s="32">
        <v>26.99</v>
      </c>
      <c r="I976">
        <v>1</v>
      </c>
      <c r="J976" s="33">
        <v>0</v>
      </c>
      <c r="K976" s="33">
        <v>0</v>
      </c>
      <c r="L976" s="33">
        <v>0</v>
      </c>
      <c r="M976">
        <v>1</v>
      </c>
      <c r="N976">
        <v>0</v>
      </c>
      <c r="O976">
        <v>0</v>
      </c>
      <c r="P976" t="s">
        <v>54</v>
      </c>
      <c r="Q976" t="s">
        <v>54</v>
      </c>
      <c r="R976" t="s">
        <v>54</v>
      </c>
      <c r="S976" t="s">
        <v>54</v>
      </c>
      <c r="T976" t="s">
        <v>54</v>
      </c>
      <c r="U976" t="s">
        <v>54</v>
      </c>
      <c r="V976" t="s">
        <v>54</v>
      </c>
      <c r="W976" t="s">
        <v>54</v>
      </c>
      <c r="X976" s="23" t="s">
        <v>54</v>
      </c>
      <c r="Y976" s="23" t="s">
        <v>54</v>
      </c>
      <c r="Z976" s="23" t="s">
        <v>54</v>
      </c>
      <c r="AA976" s="23" t="s">
        <v>54</v>
      </c>
      <c r="AB976" t="s">
        <v>54</v>
      </c>
      <c r="AC976" t="s">
        <v>54</v>
      </c>
      <c r="AD976" t="s">
        <v>54</v>
      </c>
      <c r="AE976" t="s">
        <v>54</v>
      </c>
      <c r="AF976" s="23" t="s">
        <v>54</v>
      </c>
      <c r="AG976" s="23" t="s">
        <v>54</v>
      </c>
      <c r="AH976" s="23" t="s">
        <v>54</v>
      </c>
      <c r="AI976" s="23" t="s">
        <v>54</v>
      </c>
      <c r="AJ976">
        <v>0</v>
      </c>
      <c r="AK976">
        <v>3</v>
      </c>
      <c r="AL976">
        <v>4</v>
      </c>
      <c r="AM976">
        <v>0</v>
      </c>
      <c r="AN976" s="23" t="e">
        <v>#DIV/0!</v>
      </c>
      <c r="AO976" s="23">
        <v>0.333333333333333</v>
      </c>
      <c r="AP976" s="23">
        <v>0.25</v>
      </c>
      <c r="AQ976" s="23" t="e">
        <v>#DIV/0!</v>
      </c>
      <c r="AR976" s="35">
        <v>0.142857142857143</v>
      </c>
      <c r="AS976" s="35">
        <v>8.57142857142857</v>
      </c>
      <c r="AT976" s="35">
        <v>-7.57142857142857</v>
      </c>
      <c r="AU976" s="31">
        <f t="shared" si="18"/>
        <v>7</v>
      </c>
      <c r="AV976" s="36">
        <f>IFERROR(时间!$B$4+AU976,"上周无销量")</f>
        <v>43304</v>
      </c>
    </row>
    <row r="977" spans="1:48">
      <c r="A977" s="21" t="s">
        <v>1931</v>
      </c>
      <c r="B977" t="s">
        <v>1932</v>
      </c>
      <c r="C977" t="s">
        <v>1890</v>
      </c>
      <c r="D977" s="31">
        <v>0</v>
      </c>
      <c r="E977" s="31">
        <v>0</v>
      </c>
      <c r="F977" s="31">
        <v>0</v>
      </c>
      <c r="G977" s="31">
        <v>0</v>
      </c>
      <c r="H977" s="32">
        <v>0</v>
      </c>
      <c r="I977">
        <v>3</v>
      </c>
      <c r="J977" s="33">
        <v>0</v>
      </c>
      <c r="K977" s="33">
        <v>0</v>
      </c>
      <c r="L977" s="33">
        <v>0</v>
      </c>
      <c r="M977">
        <v>3</v>
      </c>
      <c r="N977">
        <v>0</v>
      </c>
      <c r="O977">
        <v>0</v>
      </c>
      <c r="P977">
        <v>1503</v>
      </c>
      <c r="Q977">
        <v>2734</v>
      </c>
      <c r="R977">
        <v>2842</v>
      </c>
      <c r="S977">
        <v>225</v>
      </c>
      <c r="T977">
        <v>6</v>
      </c>
      <c r="U977">
        <v>8</v>
      </c>
      <c r="V977">
        <v>8</v>
      </c>
      <c r="W977">
        <v>1</v>
      </c>
      <c r="X977" s="23">
        <v>0.00399201596806387</v>
      </c>
      <c r="Y977" s="23">
        <v>0.00292611558156547</v>
      </c>
      <c r="Z977" s="23">
        <v>0.00281491907107671</v>
      </c>
      <c r="AA977" s="23">
        <v>0.00444444444444444</v>
      </c>
      <c r="AB977">
        <v>1.53</v>
      </c>
      <c r="AC977">
        <v>1.78</v>
      </c>
      <c r="AD977">
        <v>1.57</v>
      </c>
      <c r="AE977">
        <v>0.24</v>
      </c>
      <c r="AF977" s="23" t="s">
        <v>103</v>
      </c>
      <c r="AG977" s="23" t="s">
        <v>103</v>
      </c>
      <c r="AH977" s="23" t="s">
        <v>103</v>
      </c>
      <c r="AI977" s="23" t="s">
        <v>103</v>
      </c>
      <c r="AJ977">
        <v>6</v>
      </c>
      <c r="AK977">
        <v>8</v>
      </c>
      <c r="AL977">
        <v>9</v>
      </c>
      <c r="AM977">
        <v>1</v>
      </c>
      <c r="AN977" s="23">
        <v>0</v>
      </c>
      <c r="AO977" s="23">
        <v>0</v>
      </c>
      <c r="AP977" s="23">
        <v>0</v>
      </c>
      <c r="AQ977" s="23">
        <v>0</v>
      </c>
      <c r="AR977" s="35">
        <v>0</v>
      </c>
      <c r="AS977" s="35">
        <v>0</v>
      </c>
      <c r="AT977" s="35">
        <v>3</v>
      </c>
      <c r="AU977" s="31" t="str">
        <f t="shared" si="18"/>
        <v>库存为3</v>
      </c>
      <c r="AV977" s="36" t="str">
        <f>IFERROR(时间!$B$4+AU977,"上周无销量")</f>
        <v>上周无销量</v>
      </c>
    </row>
    <row r="978" spans="1:48">
      <c r="A978" s="21" t="s">
        <v>1933</v>
      </c>
      <c r="B978" t="s">
        <v>1934</v>
      </c>
      <c r="C978" t="s">
        <v>1890</v>
      </c>
      <c r="D978" s="31">
        <v>1</v>
      </c>
      <c r="E978" s="31">
        <v>0</v>
      </c>
      <c r="F978" s="31">
        <v>0</v>
      </c>
      <c r="G978" s="31">
        <v>0</v>
      </c>
      <c r="H978" s="32">
        <v>26.99</v>
      </c>
      <c r="I978">
        <v>2</v>
      </c>
      <c r="J978" s="33">
        <v>0</v>
      </c>
      <c r="K978" s="33">
        <v>0</v>
      </c>
      <c r="L978" s="33">
        <v>0</v>
      </c>
      <c r="M978">
        <v>2</v>
      </c>
      <c r="N978">
        <v>0</v>
      </c>
      <c r="O978">
        <v>0</v>
      </c>
      <c r="P978" t="s">
        <v>54</v>
      </c>
      <c r="Q978" t="s">
        <v>54</v>
      </c>
      <c r="R978" t="s">
        <v>54</v>
      </c>
      <c r="S978" t="s">
        <v>54</v>
      </c>
      <c r="T978" t="s">
        <v>54</v>
      </c>
      <c r="U978" t="s">
        <v>54</v>
      </c>
      <c r="V978" t="s">
        <v>54</v>
      </c>
      <c r="W978" t="s">
        <v>54</v>
      </c>
      <c r="X978" s="23" t="s">
        <v>54</v>
      </c>
      <c r="Y978" s="23" t="s">
        <v>54</v>
      </c>
      <c r="Z978" s="23" t="s">
        <v>54</v>
      </c>
      <c r="AA978" s="23" t="s">
        <v>54</v>
      </c>
      <c r="AB978" t="s">
        <v>54</v>
      </c>
      <c r="AC978" t="s">
        <v>54</v>
      </c>
      <c r="AD978" t="s">
        <v>54</v>
      </c>
      <c r="AE978" t="s">
        <v>54</v>
      </c>
      <c r="AF978" s="23" t="s">
        <v>54</v>
      </c>
      <c r="AG978" s="23" t="s">
        <v>54</v>
      </c>
      <c r="AH978" s="23" t="s">
        <v>54</v>
      </c>
      <c r="AI978" s="23" t="s">
        <v>54</v>
      </c>
      <c r="AJ978">
        <v>2</v>
      </c>
      <c r="AK978">
        <v>3</v>
      </c>
      <c r="AL978">
        <v>0</v>
      </c>
      <c r="AM978">
        <v>0</v>
      </c>
      <c r="AN978" s="23">
        <v>0.5</v>
      </c>
      <c r="AO978" s="23">
        <v>0</v>
      </c>
      <c r="AP978" s="23" t="e">
        <v>#DIV/0!</v>
      </c>
      <c r="AQ978" s="23" t="e">
        <v>#DIV/0!</v>
      </c>
      <c r="AR978" s="35">
        <v>0.142857142857143</v>
      </c>
      <c r="AS978" s="35">
        <v>8.57142857142857</v>
      </c>
      <c r="AT978" s="35">
        <v>-6.57142857142857</v>
      </c>
      <c r="AU978" s="31">
        <f t="shared" si="18"/>
        <v>14</v>
      </c>
      <c r="AV978" s="36">
        <f>IFERROR(时间!$B$4+AU978,"上周无销量")</f>
        <v>43311</v>
      </c>
    </row>
    <row r="979" spans="1:48">
      <c r="A979" s="21" t="s">
        <v>1935</v>
      </c>
      <c r="B979" t="s">
        <v>1936</v>
      </c>
      <c r="C979" t="s">
        <v>1890</v>
      </c>
      <c r="D979" s="31">
        <v>0</v>
      </c>
      <c r="E979" s="31">
        <v>0</v>
      </c>
      <c r="F979" s="31">
        <v>0</v>
      </c>
      <c r="G979" s="31">
        <v>0</v>
      </c>
      <c r="H979" s="32">
        <v>0</v>
      </c>
      <c r="I979">
        <v>2</v>
      </c>
      <c r="J979" s="33">
        <v>0</v>
      </c>
      <c r="K979" s="33">
        <v>0</v>
      </c>
      <c r="L979" s="33">
        <v>0</v>
      </c>
      <c r="M979">
        <v>2</v>
      </c>
      <c r="N979">
        <v>0</v>
      </c>
      <c r="O979">
        <v>0</v>
      </c>
      <c r="P979" t="s">
        <v>54</v>
      </c>
      <c r="Q979" t="s">
        <v>54</v>
      </c>
      <c r="R979" t="s">
        <v>54</v>
      </c>
      <c r="S979" t="s">
        <v>54</v>
      </c>
      <c r="T979" t="s">
        <v>54</v>
      </c>
      <c r="U979" t="s">
        <v>54</v>
      </c>
      <c r="V979" t="s">
        <v>54</v>
      </c>
      <c r="W979" t="s">
        <v>54</v>
      </c>
      <c r="X979" s="23" t="s">
        <v>54</v>
      </c>
      <c r="Y979" s="23" t="s">
        <v>54</v>
      </c>
      <c r="Z979" s="23" t="s">
        <v>54</v>
      </c>
      <c r="AA979" s="23" t="s">
        <v>54</v>
      </c>
      <c r="AB979" t="s">
        <v>54</v>
      </c>
      <c r="AC979" t="s">
        <v>54</v>
      </c>
      <c r="AD979" t="s">
        <v>54</v>
      </c>
      <c r="AE979" t="s">
        <v>54</v>
      </c>
      <c r="AF979" s="23" t="s">
        <v>54</v>
      </c>
      <c r="AG979" s="23" t="s">
        <v>54</v>
      </c>
      <c r="AH979" s="23" t="s">
        <v>54</v>
      </c>
      <c r="AI979" s="23" t="s">
        <v>54</v>
      </c>
      <c r="AJ979">
        <v>4</v>
      </c>
      <c r="AK979">
        <v>1</v>
      </c>
      <c r="AL979">
        <v>0</v>
      </c>
      <c r="AM979">
        <v>0</v>
      </c>
      <c r="AN979" s="23">
        <v>0</v>
      </c>
      <c r="AO979" s="23">
        <v>0</v>
      </c>
      <c r="AP979" s="23" t="e">
        <v>#DIV/0!</v>
      </c>
      <c r="AQ979" s="23" t="e">
        <v>#DIV/0!</v>
      </c>
      <c r="AR979" s="35">
        <v>0</v>
      </c>
      <c r="AS979" s="35">
        <v>0</v>
      </c>
      <c r="AT979" s="35">
        <v>2</v>
      </c>
      <c r="AU979" s="31" t="str">
        <f t="shared" si="18"/>
        <v>库存为2</v>
      </c>
      <c r="AV979" s="36" t="str">
        <f>IFERROR(时间!$B$4+AU979,"上周无销量")</f>
        <v>上周无销量</v>
      </c>
    </row>
    <row r="980" spans="1:48">
      <c r="A980" s="21" t="s">
        <v>1937</v>
      </c>
      <c r="B980" t="s">
        <v>1938</v>
      </c>
      <c r="C980" t="s">
        <v>1890</v>
      </c>
      <c r="D980" s="31">
        <v>0</v>
      </c>
      <c r="E980" s="31">
        <v>0</v>
      </c>
      <c r="F980" s="31">
        <v>1</v>
      </c>
      <c r="G980" s="31">
        <v>0</v>
      </c>
      <c r="H980" s="32">
        <v>26.99</v>
      </c>
      <c r="I980">
        <v>2</v>
      </c>
      <c r="J980" s="33">
        <v>0</v>
      </c>
      <c r="K980" s="33">
        <v>0</v>
      </c>
      <c r="L980" s="33">
        <v>0</v>
      </c>
      <c r="M980">
        <v>2</v>
      </c>
      <c r="N980">
        <v>0</v>
      </c>
      <c r="O980">
        <v>1</v>
      </c>
      <c r="P980" t="s">
        <v>54</v>
      </c>
      <c r="Q980" t="s">
        <v>54</v>
      </c>
      <c r="R980" t="s">
        <v>54</v>
      </c>
      <c r="S980" t="s">
        <v>54</v>
      </c>
      <c r="T980" t="s">
        <v>54</v>
      </c>
      <c r="U980" t="s">
        <v>54</v>
      </c>
      <c r="V980" t="s">
        <v>54</v>
      </c>
      <c r="W980" t="s">
        <v>54</v>
      </c>
      <c r="X980" s="23" t="s">
        <v>54</v>
      </c>
      <c r="Y980" s="23" t="s">
        <v>54</v>
      </c>
      <c r="Z980" s="23" t="s">
        <v>54</v>
      </c>
      <c r="AA980" s="23" t="s">
        <v>54</v>
      </c>
      <c r="AB980" t="s">
        <v>54</v>
      </c>
      <c r="AC980" t="s">
        <v>54</v>
      </c>
      <c r="AD980" t="s">
        <v>54</v>
      </c>
      <c r="AE980" t="s">
        <v>54</v>
      </c>
      <c r="AF980" s="23" t="s">
        <v>54</v>
      </c>
      <c r="AG980" s="23" t="s">
        <v>54</v>
      </c>
      <c r="AH980" s="23" t="s">
        <v>54</v>
      </c>
      <c r="AI980" s="23" t="s">
        <v>54</v>
      </c>
      <c r="AJ980">
        <v>1</v>
      </c>
      <c r="AK980">
        <v>3</v>
      </c>
      <c r="AL980">
        <v>2</v>
      </c>
      <c r="AM980">
        <v>1</v>
      </c>
      <c r="AN980" s="23">
        <v>0</v>
      </c>
      <c r="AO980" s="23">
        <v>0</v>
      </c>
      <c r="AP980" s="23">
        <v>0.5</v>
      </c>
      <c r="AQ980" s="23">
        <v>0</v>
      </c>
      <c r="AR980" s="35">
        <v>0</v>
      </c>
      <c r="AS980" s="35">
        <v>0</v>
      </c>
      <c r="AT980" s="35">
        <v>2</v>
      </c>
      <c r="AU980" s="31" t="str">
        <f t="shared" si="18"/>
        <v>库存为2</v>
      </c>
      <c r="AV980" s="36" t="str">
        <f>IFERROR(时间!$B$4+AU980,"上周无销量")</f>
        <v>上周无销量</v>
      </c>
    </row>
    <row r="981" spans="1:48">
      <c r="A981" s="21" t="s">
        <v>1939</v>
      </c>
      <c r="B981" t="s">
        <v>1940</v>
      </c>
      <c r="C981" t="s">
        <v>1890</v>
      </c>
      <c r="D981" s="31">
        <v>0</v>
      </c>
      <c r="E981" s="31">
        <v>0</v>
      </c>
      <c r="F981" s="31">
        <v>0</v>
      </c>
      <c r="G981" s="31">
        <v>0</v>
      </c>
      <c r="H981" s="32">
        <v>0</v>
      </c>
      <c r="I981">
        <v>3</v>
      </c>
      <c r="J981" s="33">
        <v>0</v>
      </c>
      <c r="K981" s="33">
        <v>0</v>
      </c>
      <c r="L981" s="33">
        <v>0</v>
      </c>
      <c r="M981">
        <v>3</v>
      </c>
      <c r="N981">
        <v>0</v>
      </c>
      <c r="O981">
        <v>0</v>
      </c>
      <c r="P981" t="s">
        <v>54</v>
      </c>
      <c r="Q981" t="s">
        <v>54</v>
      </c>
      <c r="R981" t="s">
        <v>54</v>
      </c>
      <c r="S981" t="s">
        <v>54</v>
      </c>
      <c r="T981" t="s">
        <v>54</v>
      </c>
      <c r="U981" t="s">
        <v>54</v>
      </c>
      <c r="V981" t="s">
        <v>54</v>
      </c>
      <c r="W981" t="s">
        <v>54</v>
      </c>
      <c r="X981" s="23" t="s">
        <v>54</v>
      </c>
      <c r="Y981" s="23" t="s">
        <v>54</v>
      </c>
      <c r="Z981" s="23" t="s">
        <v>54</v>
      </c>
      <c r="AA981" s="23" t="s">
        <v>54</v>
      </c>
      <c r="AB981" t="s">
        <v>54</v>
      </c>
      <c r="AC981" t="s">
        <v>54</v>
      </c>
      <c r="AD981" t="s">
        <v>54</v>
      </c>
      <c r="AE981" t="s">
        <v>54</v>
      </c>
      <c r="AF981" s="23" t="s">
        <v>54</v>
      </c>
      <c r="AG981" s="23" t="s">
        <v>54</v>
      </c>
      <c r="AH981" s="23" t="s">
        <v>54</v>
      </c>
      <c r="AI981" s="23" t="s">
        <v>54</v>
      </c>
      <c r="AJ981">
        <v>2</v>
      </c>
      <c r="AK981">
        <v>1</v>
      </c>
      <c r="AL981">
        <v>1</v>
      </c>
      <c r="AM981">
        <v>0</v>
      </c>
      <c r="AN981" s="23">
        <v>0</v>
      </c>
      <c r="AO981" s="23">
        <v>0</v>
      </c>
      <c r="AP981" s="23">
        <v>0</v>
      </c>
      <c r="AQ981" s="23" t="e">
        <v>#DIV/0!</v>
      </c>
      <c r="AR981" s="35">
        <v>0</v>
      </c>
      <c r="AS981" s="35">
        <v>0</v>
      </c>
      <c r="AT981" s="35">
        <v>3</v>
      </c>
      <c r="AU981" s="31" t="str">
        <f t="shared" si="18"/>
        <v>库存为3</v>
      </c>
      <c r="AV981" s="36" t="str">
        <f>IFERROR(时间!$B$4+AU981,"上周无销量")</f>
        <v>上周无销量</v>
      </c>
    </row>
    <row r="982" spans="1:48">
      <c r="A982" s="21" t="s">
        <v>1941</v>
      </c>
      <c r="B982" t="s">
        <v>1942</v>
      </c>
      <c r="C982" t="s">
        <v>1890</v>
      </c>
      <c r="D982" s="31">
        <v>0</v>
      </c>
      <c r="E982" s="31">
        <v>0</v>
      </c>
      <c r="F982" s="31">
        <v>1</v>
      </c>
      <c r="G982" s="31">
        <v>0</v>
      </c>
      <c r="H982" s="32">
        <v>26.99</v>
      </c>
      <c r="I982">
        <v>2</v>
      </c>
      <c r="J982" s="33">
        <v>0</v>
      </c>
      <c r="K982" s="33">
        <v>0</v>
      </c>
      <c r="L982" s="33">
        <v>0</v>
      </c>
      <c r="M982">
        <v>2</v>
      </c>
      <c r="N982">
        <v>0</v>
      </c>
      <c r="O982">
        <v>0</v>
      </c>
      <c r="P982" t="s">
        <v>54</v>
      </c>
      <c r="Q982" t="s">
        <v>54</v>
      </c>
      <c r="R982" t="s">
        <v>54</v>
      </c>
      <c r="S982" t="s">
        <v>54</v>
      </c>
      <c r="T982" t="s">
        <v>54</v>
      </c>
      <c r="U982" t="s">
        <v>54</v>
      </c>
      <c r="V982" t="s">
        <v>54</v>
      </c>
      <c r="W982" t="s">
        <v>54</v>
      </c>
      <c r="X982" s="23" t="s">
        <v>54</v>
      </c>
      <c r="Y982" s="23" t="s">
        <v>54</v>
      </c>
      <c r="Z982" s="23" t="s">
        <v>54</v>
      </c>
      <c r="AA982" s="23" t="s">
        <v>54</v>
      </c>
      <c r="AB982" t="s">
        <v>54</v>
      </c>
      <c r="AC982" t="s">
        <v>54</v>
      </c>
      <c r="AD982" t="s">
        <v>54</v>
      </c>
      <c r="AE982" t="s">
        <v>54</v>
      </c>
      <c r="AF982" s="23" t="s">
        <v>54</v>
      </c>
      <c r="AG982" s="23" t="s">
        <v>54</v>
      </c>
      <c r="AH982" s="23" t="s">
        <v>54</v>
      </c>
      <c r="AI982" s="23" t="s">
        <v>54</v>
      </c>
      <c r="AJ982">
        <v>4</v>
      </c>
      <c r="AK982">
        <v>3</v>
      </c>
      <c r="AL982">
        <v>2</v>
      </c>
      <c r="AM982">
        <v>0</v>
      </c>
      <c r="AN982" s="23">
        <v>0</v>
      </c>
      <c r="AO982" s="23">
        <v>0</v>
      </c>
      <c r="AP982" s="23">
        <v>0.5</v>
      </c>
      <c r="AQ982" s="23" t="e">
        <v>#DIV/0!</v>
      </c>
      <c r="AR982" s="35">
        <v>0</v>
      </c>
      <c r="AS982" s="35">
        <v>0</v>
      </c>
      <c r="AT982" s="35">
        <v>2</v>
      </c>
      <c r="AU982" s="31" t="str">
        <f t="shared" si="18"/>
        <v>库存为2</v>
      </c>
      <c r="AV982" s="36" t="str">
        <f>IFERROR(时间!$B$4+AU982,"上周无销量")</f>
        <v>上周无销量</v>
      </c>
    </row>
    <row r="983" spans="1:48">
      <c r="A983" s="21" t="s">
        <v>1943</v>
      </c>
      <c r="B983" t="s">
        <v>1944</v>
      </c>
      <c r="C983" t="s">
        <v>1890</v>
      </c>
      <c r="D983" s="31">
        <v>0</v>
      </c>
      <c r="E983" s="31">
        <v>1</v>
      </c>
      <c r="F983" s="31">
        <v>0</v>
      </c>
      <c r="G983" s="31">
        <v>0</v>
      </c>
      <c r="H983" s="32">
        <v>26.99</v>
      </c>
      <c r="I983">
        <v>1</v>
      </c>
      <c r="J983" s="33">
        <v>0</v>
      </c>
      <c r="K983" s="33">
        <v>0</v>
      </c>
      <c r="L983" s="33">
        <v>0</v>
      </c>
      <c r="M983">
        <v>1</v>
      </c>
      <c r="N983">
        <v>0</v>
      </c>
      <c r="O983">
        <v>0</v>
      </c>
      <c r="P983" t="s">
        <v>54</v>
      </c>
      <c r="Q983" t="s">
        <v>54</v>
      </c>
      <c r="R983" t="s">
        <v>54</v>
      </c>
      <c r="S983" t="s">
        <v>54</v>
      </c>
      <c r="T983" t="s">
        <v>54</v>
      </c>
      <c r="U983" t="s">
        <v>54</v>
      </c>
      <c r="V983" t="s">
        <v>54</v>
      </c>
      <c r="W983" t="s">
        <v>54</v>
      </c>
      <c r="X983" s="23" t="s">
        <v>54</v>
      </c>
      <c r="Y983" s="23" t="s">
        <v>54</v>
      </c>
      <c r="Z983" s="23" t="s">
        <v>54</v>
      </c>
      <c r="AA983" s="23" t="s">
        <v>54</v>
      </c>
      <c r="AB983" t="s">
        <v>54</v>
      </c>
      <c r="AC983" t="s">
        <v>54</v>
      </c>
      <c r="AD983" t="s">
        <v>54</v>
      </c>
      <c r="AE983" t="s">
        <v>54</v>
      </c>
      <c r="AF983" s="23" t="s">
        <v>54</v>
      </c>
      <c r="AG983" s="23" t="s">
        <v>54</v>
      </c>
      <c r="AH983" s="23" t="s">
        <v>54</v>
      </c>
      <c r="AI983" s="23" t="s">
        <v>54</v>
      </c>
      <c r="AJ983">
        <v>2</v>
      </c>
      <c r="AK983">
        <v>5</v>
      </c>
      <c r="AL983">
        <v>4</v>
      </c>
      <c r="AM983">
        <v>1</v>
      </c>
      <c r="AN983" s="23">
        <v>0</v>
      </c>
      <c r="AO983" s="23">
        <v>0.2</v>
      </c>
      <c r="AP983" s="23">
        <v>0</v>
      </c>
      <c r="AQ983" s="23">
        <v>0</v>
      </c>
      <c r="AR983" s="35">
        <v>0</v>
      </c>
      <c r="AS983" s="35">
        <v>0</v>
      </c>
      <c r="AT983" s="35">
        <v>1</v>
      </c>
      <c r="AU983" s="31" t="str">
        <f t="shared" si="18"/>
        <v>库存为1</v>
      </c>
      <c r="AV983" s="36" t="str">
        <f>IFERROR(时间!$B$4+AU983,"上周无销量")</f>
        <v>上周无销量</v>
      </c>
    </row>
    <row r="984" spans="1:48">
      <c r="A984" s="21" t="s">
        <v>1945</v>
      </c>
      <c r="B984" t="s">
        <v>1946</v>
      </c>
      <c r="C984" t="s">
        <v>1890</v>
      </c>
      <c r="D984" s="31">
        <v>0</v>
      </c>
      <c r="E984" s="31">
        <v>0</v>
      </c>
      <c r="F984" s="31">
        <v>0</v>
      </c>
      <c r="G984" s="31">
        <v>0</v>
      </c>
      <c r="H984" s="32">
        <v>0</v>
      </c>
      <c r="I984">
        <v>3</v>
      </c>
      <c r="J984" s="33">
        <v>0</v>
      </c>
      <c r="K984" s="33">
        <v>0</v>
      </c>
      <c r="L984" s="33">
        <v>0</v>
      </c>
      <c r="M984">
        <v>3</v>
      </c>
      <c r="N984">
        <v>0</v>
      </c>
      <c r="O984">
        <v>3</v>
      </c>
      <c r="P984" t="s">
        <v>54</v>
      </c>
      <c r="Q984" t="s">
        <v>54</v>
      </c>
      <c r="R984" t="s">
        <v>54</v>
      </c>
      <c r="S984" t="s">
        <v>54</v>
      </c>
      <c r="T984" t="s">
        <v>54</v>
      </c>
      <c r="U984" t="s">
        <v>54</v>
      </c>
      <c r="V984" t="s">
        <v>54</v>
      </c>
      <c r="W984" t="s">
        <v>54</v>
      </c>
      <c r="X984" s="23" t="s">
        <v>54</v>
      </c>
      <c r="Y984" s="23" t="s">
        <v>54</v>
      </c>
      <c r="Z984" s="23" t="s">
        <v>54</v>
      </c>
      <c r="AA984" s="23" t="s">
        <v>54</v>
      </c>
      <c r="AB984" t="s">
        <v>54</v>
      </c>
      <c r="AC984" t="s">
        <v>54</v>
      </c>
      <c r="AD984" t="s">
        <v>54</v>
      </c>
      <c r="AE984" t="s">
        <v>54</v>
      </c>
      <c r="AF984" s="23" t="s">
        <v>54</v>
      </c>
      <c r="AG984" s="23" t="s">
        <v>54</v>
      </c>
      <c r="AH984" s="23" t="s">
        <v>54</v>
      </c>
      <c r="AI984" s="23" t="s">
        <v>54</v>
      </c>
      <c r="AJ984">
        <v>3</v>
      </c>
      <c r="AK984">
        <v>1</v>
      </c>
      <c r="AL984">
        <v>0</v>
      </c>
      <c r="AM984">
        <v>0</v>
      </c>
      <c r="AN984" s="23">
        <v>0</v>
      </c>
      <c r="AO984" s="23">
        <v>0</v>
      </c>
      <c r="AP984" s="23" t="e">
        <v>#DIV/0!</v>
      </c>
      <c r="AQ984" s="23" t="e">
        <v>#DIV/0!</v>
      </c>
      <c r="AR984" s="35">
        <v>0</v>
      </c>
      <c r="AS984" s="35">
        <v>0</v>
      </c>
      <c r="AT984" s="35">
        <v>3</v>
      </c>
      <c r="AU984" s="31" t="str">
        <f t="shared" si="18"/>
        <v>库存为3</v>
      </c>
      <c r="AV984" s="36" t="str">
        <f>IFERROR(时间!$B$4+AU984,"上周无销量")</f>
        <v>上周无销量</v>
      </c>
    </row>
    <row r="985" spans="1:48">
      <c r="A985" s="21" t="s">
        <v>1947</v>
      </c>
      <c r="B985" t="s">
        <v>1922</v>
      </c>
      <c r="C985" t="s">
        <v>1948</v>
      </c>
      <c r="D985" s="31">
        <v>0</v>
      </c>
      <c r="E985" s="31">
        <v>0</v>
      </c>
      <c r="F985" s="31">
        <v>0</v>
      </c>
      <c r="G985" s="31">
        <v>0</v>
      </c>
      <c r="H985" s="32">
        <v>0</v>
      </c>
      <c r="I985">
        <v>0</v>
      </c>
      <c r="J985" s="33">
        <v>0</v>
      </c>
      <c r="K985" s="33">
        <v>0</v>
      </c>
      <c r="L985" s="33">
        <v>0</v>
      </c>
      <c r="M985">
        <v>0</v>
      </c>
      <c r="N985">
        <v>0</v>
      </c>
      <c r="O985">
        <v>0</v>
      </c>
      <c r="P985" t="s">
        <v>54</v>
      </c>
      <c r="Q985" t="s">
        <v>54</v>
      </c>
      <c r="R985" t="s">
        <v>54</v>
      </c>
      <c r="S985" t="s">
        <v>54</v>
      </c>
      <c r="T985" t="s">
        <v>54</v>
      </c>
      <c r="U985" t="s">
        <v>54</v>
      </c>
      <c r="V985" t="s">
        <v>54</v>
      </c>
      <c r="W985" t="s">
        <v>54</v>
      </c>
      <c r="X985" s="23" t="s">
        <v>54</v>
      </c>
      <c r="Y985" s="23" t="s">
        <v>54</v>
      </c>
      <c r="Z985" s="23" t="s">
        <v>54</v>
      </c>
      <c r="AA985" s="23" t="s">
        <v>54</v>
      </c>
      <c r="AB985" t="s">
        <v>54</v>
      </c>
      <c r="AC985" t="s">
        <v>54</v>
      </c>
      <c r="AD985" t="s">
        <v>54</v>
      </c>
      <c r="AE985" t="s">
        <v>54</v>
      </c>
      <c r="AF985" s="23" t="s">
        <v>54</v>
      </c>
      <c r="AG985" s="23" t="s">
        <v>54</v>
      </c>
      <c r="AH985" s="23" t="s">
        <v>54</v>
      </c>
      <c r="AI985" s="23" t="s">
        <v>54</v>
      </c>
      <c r="AJ985">
        <v>1</v>
      </c>
      <c r="AK985">
        <v>1</v>
      </c>
      <c r="AL985">
        <v>1</v>
      </c>
      <c r="AM985">
        <v>1</v>
      </c>
      <c r="AN985" s="23">
        <v>0</v>
      </c>
      <c r="AO985" s="23">
        <v>0</v>
      </c>
      <c r="AP985" s="23">
        <v>0</v>
      </c>
      <c r="AQ985" s="23">
        <v>0</v>
      </c>
      <c r="AR985" s="35">
        <v>0</v>
      </c>
      <c r="AS985" s="35">
        <v>0</v>
      </c>
      <c r="AT985" s="35">
        <v>0</v>
      </c>
      <c r="AU985" s="31" t="str">
        <f t="shared" si="18"/>
        <v>库存为0</v>
      </c>
      <c r="AV985" s="36" t="str">
        <f>IFERROR(时间!$B$4+AU985,"上周无销量")</f>
        <v>上周无销量</v>
      </c>
    </row>
    <row r="986" spans="1:48">
      <c r="A986" s="21" t="s">
        <v>1949</v>
      </c>
      <c r="B986" t="s">
        <v>1950</v>
      </c>
      <c r="C986" t="s">
        <v>1948</v>
      </c>
      <c r="D986" s="31">
        <v>0</v>
      </c>
      <c r="E986" s="31">
        <v>0</v>
      </c>
      <c r="F986" s="31">
        <v>0</v>
      </c>
      <c r="G986" s="31">
        <v>0</v>
      </c>
      <c r="H986" s="32">
        <v>0</v>
      </c>
      <c r="I986">
        <v>0</v>
      </c>
      <c r="J986" s="33">
        <v>0</v>
      </c>
      <c r="K986" s="33">
        <v>0</v>
      </c>
      <c r="L986" s="33">
        <v>0</v>
      </c>
      <c r="M986">
        <v>0</v>
      </c>
      <c r="N986">
        <v>0</v>
      </c>
      <c r="O986">
        <v>0</v>
      </c>
      <c r="P986" t="s">
        <v>54</v>
      </c>
      <c r="Q986" t="s">
        <v>54</v>
      </c>
      <c r="R986" t="s">
        <v>54</v>
      </c>
      <c r="S986" t="s">
        <v>54</v>
      </c>
      <c r="T986" t="s">
        <v>54</v>
      </c>
      <c r="U986" t="s">
        <v>54</v>
      </c>
      <c r="V986" t="s">
        <v>54</v>
      </c>
      <c r="W986" t="s">
        <v>54</v>
      </c>
      <c r="X986" s="23" t="s">
        <v>54</v>
      </c>
      <c r="Y986" s="23" t="s">
        <v>54</v>
      </c>
      <c r="Z986" s="23" t="s">
        <v>54</v>
      </c>
      <c r="AA986" s="23" t="s">
        <v>54</v>
      </c>
      <c r="AB986" t="s">
        <v>54</v>
      </c>
      <c r="AC986" t="s">
        <v>54</v>
      </c>
      <c r="AD986" t="s">
        <v>54</v>
      </c>
      <c r="AE986" t="s">
        <v>54</v>
      </c>
      <c r="AF986" s="23" t="s">
        <v>54</v>
      </c>
      <c r="AG986" s="23" t="s">
        <v>54</v>
      </c>
      <c r="AH986" s="23" t="s">
        <v>54</v>
      </c>
      <c r="AI986" s="23" t="s">
        <v>54</v>
      </c>
      <c r="AJ986">
        <v>0</v>
      </c>
      <c r="AK986">
        <v>0</v>
      </c>
      <c r="AL986">
        <v>0</v>
      </c>
      <c r="AM986">
        <v>0</v>
      </c>
      <c r="AN986" s="23" t="e">
        <v>#DIV/0!</v>
      </c>
      <c r="AO986" s="23" t="e">
        <v>#DIV/0!</v>
      </c>
      <c r="AP986" s="23" t="e">
        <v>#DIV/0!</v>
      </c>
      <c r="AQ986" s="23" t="e">
        <v>#DIV/0!</v>
      </c>
      <c r="AR986" s="35">
        <v>0</v>
      </c>
      <c r="AS986" s="35">
        <v>0</v>
      </c>
      <c r="AT986" s="35">
        <v>0</v>
      </c>
      <c r="AU986" s="31" t="str">
        <f t="shared" si="18"/>
        <v>库存为0</v>
      </c>
      <c r="AV986" s="36" t="str">
        <f>IFERROR(时间!$B$4+AU986,"上周无销量")</f>
        <v>上周无销量</v>
      </c>
    </row>
    <row r="987" spans="1:48">
      <c r="A987" s="21" t="s">
        <v>1951</v>
      </c>
      <c r="B987" t="s">
        <v>1952</v>
      </c>
      <c r="C987" t="s">
        <v>1948</v>
      </c>
      <c r="D987" s="31">
        <v>0</v>
      </c>
      <c r="E987" s="31">
        <v>0</v>
      </c>
      <c r="F987" s="31">
        <v>0</v>
      </c>
      <c r="G987" s="31">
        <v>0</v>
      </c>
      <c r="H987" s="32">
        <v>0</v>
      </c>
      <c r="I987">
        <v>0</v>
      </c>
      <c r="J987" s="33">
        <v>0</v>
      </c>
      <c r="K987" s="33">
        <v>0</v>
      </c>
      <c r="L987" s="33">
        <v>0</v>
      </c>
      <c r="M987">
        <v>0</v>
      </c>
      <c r="N987">
        <v>0</v>
      </c>
      <c r="O987">
        <v>0</v>
      </c>
      <c r="P987" t="s">
        <v>54</v>
      </c>
      <c r="Q987" t="s">
        <v>54</v>
      </c>
      <c r="R987" t="s">
        <v>54</v>
      </c>
      <c r="S987" t="s">
        <v>54</v>
      </c>
      <c r="T987" t="s">
        <v>54</v>
      </c>
      <c r="U987" t="s">
        <v>54</v>
      </c>
      <c r="V987" t="s">
        <v>54</v>
      </c>
      <c r="W987" t="s">
        <v>54</v>
      </c>
      <c r="X987" s="23" t="s">
        <v>54</v>
      </c>
      <c r="Y987" s="23" t="s">
        <v>54</v>
      </c>
      <c r="Z987" s="23" t="s">
        <v>54</v>
      </c>
      <c r="AA987" s="23" t="s">
        <v>54</v>
      </c>
      <c r="AB987" t="s">
        <v>54</v>
      </c>
      <c r="AC987" t="s">
        <v>54</v>
      </c>
      <c r="AD987" t="s">
        <v>54</v>
      </c>
      <c r="AE987" t="s">
        <v>54</v>
      </c>
      <c r="AF987" s="23" t="s">
        <v>54</v>
      </c>
      <c r="AG987" s="23" t="s">
        <v>54</v>
      </c>
      <c r="AH987" s="23" t="s">
        <v>54</v>
      </c>
      <c r="AI987" s="23" t="s">
        <v>54</v>
      </c>
      <c r="AJ987">
        <v>0</v>
      </c>
      <c r="AK987">
        <v>0</v>
      </c>
      <c r="AL987">
        <v>0</v>
      </c>
      <c r="AM987">
        <v>0</v>
      </c>
      <c r="AN987" s="23" t="e">
        <v>#DIV/0!</v>
      </c>
      <c r="AO987" s="23" t="e">
        <v>#DIV/0!</v>
      </c>
      <c r="AP987" s="23" t="e">
        <v>#DIV/0!</v>
      </c>
      <c r="AQ987" s="23" t="e">
        <v>#DIV/0!</v>
      </c>
      <c r="AR987" s="35">
        <v>0</v>
      </c>
      <c r="AS987" s="35">
        <v>0</v>
      </c>
      <c r="AT987" s="35">
        <v>0</v>
      </c>
      <c r="AU987" s="31" t="str">
        <f t="shared" si="18"/>
        <v>库存为0</v>
      </c>
      <c r="AV987" s="36" t="str">
        <f>IFERROR(时间!$B$4+AU987,"上周无销量")</f>
        <v>上周无销量</v>
      </c>
    </row>
    <row r="988" spans="1:48">
      <c r="A988" s="21" t="s">
        <v>1953</v>
      </c>
      <c r="B988" t="s">
        <v>1954</v>
      </c>
      <c r="C988" t="s">
        <v>1948</v>
      </c>
      <c r="D988" s="31">
        <v>0</v>
      </c>
      <c r="E988" s="31">
        <v>0</v>
      </c>
      <c r="F988" s="31">
        <v>0</v>
      </c>
      <c r="G988" s="31">
        <v>0</v>
      </c>
      <c r="H988" s="32">
        <v>0</v>
      </c>
      <c r="I988">
        <v>0</v>
      </c>
      <c r="J988" s="33">
        <v>0</v>
      </c>
      <c r="K988" s="33">
        <v>0</v>
      </c>
      <c r="L988" s="33">
        <v>0</v>
      </c>
      <c r="M988">
        <v>0</v>
      </c>
      <c r="N988">
        <v>0</v>
      </c>
      <c r="O988">
        <v>0</v>
      </c>
      <c r="P988" t="s">
        <v>54</v>
      </c>
      <c r="Q988" t="s">
        <v>54</v>
      </c>
      <c r="R988" t="s">
        <v>54</v>
      </c>
      <c r="S988" t="s">
        <v>54</v>
      </c>
      <c r="T988" t="s">
        <v>54</v>
      </c>
      <c r="U988" t="s">
        <v>54</v>
      </c>
      <c r="V988" t="s">
        <v>54</v>
      </c>
      <c r="W988" t="s">
        <v>54</v>
      </c>
      <c r="X988" s="23" t="s">
        <v>54</v>
      </c>
      <c r="Y988" s="23" t="s">
        <v>54</v>
      </c>
      <c r="Z988" s="23" t="s">
        <v>54</v>
      </c>
      <c r="AA988" s="23" t="s">
        <v>54</v>
      </c>
      <c r="AB988" t="s">
        <v>54</v>
      </c>
      <c r="AC988" t="s">
        <v>54</v>
      </c>
      <c r="AD988" t="s">
        <v>54</v>
      </c>
      <c r="AE988" t="s">
        <v>54</v>
      </c>
      <c r="AF988" s="23" t="s">
        <v>54</v>
      </c>
      <c r="AG988" s="23" t="s">
        <v>54</v>
      </c>
      <c r="AH988" s="23" t="s">
        <v>54</v>
      </c>
      <c r="AI988" s="23" t="s">
        <v>54</v>
      </c>
      <c r="AJ988">
        <v>0</v>
      </c>
      <c r="AK988">
        <v>0</v>
      </c>
      <c r="AL988">
        <v>0</v>
      </c>
      <c r="AM988">
        <v>0</v>
      </c>
      <c r="AN988" s="23" t="e">
        <v>#DIV/0!</v>
      </c>
      <c r="AO988" s="23" t="e">
        <v>#DIV/0!</v>
      </c>
      <c r="AP988" s="23" t="e">
        <v>#DIV/0!</v>
      </c>
      <c r="AQ988" s="23" t="e">
        <v>#DIV/0!</v>
      </c>
      <c r="AR988" s="35">
        <v>0</v>
      </c>
      <c r="AS988" s="35">
        <v>0</v>
      </c>
      <c r="AT988" s="35">
        <v>0</v>
      </c>
      <c r="AU988" s="31" t="str">
        <f t="shared" si="18"/>
        <v>库存为0</v>
      </c>
      <c r="AV988" s="36" t="str">
        <f>IFERROR(时间!$B$4+AU988,"上周无销量")</f>
        <v>上周无销量</v>
      </c>
    </row>
    <row r="989" spans="1:48">
      <c r="A989" s="21" t="s">
        <v>1955</v>
      </c>
      <c r="B989" t="s">
        <v>1956</v>
      </c>
      <c r="C989" t="s">
        <v>1948</v>
      </c>
      <c r="D989" s="31">
        <v>0</v>
      </c>
      <c r="E989" s="31">
        <v>0</v>
      </c>
      <c r="F989" s="31">
        <v>0</v>
      </c>
      <c r="G989" s="31">
        <v>0</v>
      </c>
      <c r="H989" s="32">
        <v>0</v>
      </c>
      <c r="I989">
        <v>0</v>
      </c>
      <c r="J989" s="33">
        <v>0</v>
      </c>
      <c r="K989" s="33">
        <v>0</v>
      </c>
      <c r="L989" s="33">
        <v>0</v>
      </c>
      <c r="M989">
        <v>0</v>
      </c>
      <c r="N989">
        <v>0</v>
      </c>
      <c r="O989">
        <v>0</v>
      </c>
      <c r="P989" t="s">
        <v>54</v>
      </c>
      <c r="Q989" t="s">
        <v>54</v>
      </c>
      <c r="R989" t="s">
        <v>54</v>
      </c>
      <c r="S989" t="s">
        <v>54</v>
      </c>
      <c r="T989" t="s">
        <v>54</v>
      </c>
      <c r="U989" t="s">
        <v>54</v>
      </c>
      <c r="V989" t="s">
        <v>54</v>
      </c>
      <c r="W989" t="s">
        <v>54</v>
      </c>
      <c r="X989" s="23" t="s">
        <v>54</v>
      </c>
      <c r="Y989" s="23" t="s">
        <v>54</v>
      </c>
      <c r="Z989" s="23" t="s">
        <v>54</v>
      </c>
      <c r="AA989" s="23" t="s">
        <v>54</v>
      </c>
      <c r="AB989" t="s">
        <v>54</v>
      </c>
      <c r="AC989" t="s">
        <v>54</v>
      </c>
      <c r="AD989" t="s">
        <v>54</v>
      </c>
      <c r="AE989" t="s">
        <v>54</v>
      </c>
      <c r="AF989" s="23" t="s">
        <v>54</v>
      </c>
      <c r="AG989" s="23" t="s">
        <v>54</v>
      </c>
      <c r="AH989" s="23" t="s">
        <v>54</v>
      </c>
      <c r="AI989" s="23" t="s">
        <v>54</v>
      </c>
      <c r="AJ989">
        <v>0</v>
      </c>
      <c r="AK989">
        <v>0</v>
      </c>
      <c r="AL989">
        <v>0</v>
      </c>
      <c r="AM989">
        <v>0</v>
      </c>
      <c r="AN989" s="23" t="e">
        <v>#DIV/0!</v>
      </c>
      <c r="AO989" s="23" t="e">
        <v>#DIV/0!</v>
      </c>
      <c r="AP989" s="23" t="e">
        <v>#DIV/0!</v>
      </c>
      <c r="AQ989" s="23" t="e">
        <v>#DIV/0!</v>
      </c>
      <c r="AR989" s="35">
        <v>0</v>
      </c>
      <c r="AS989" s="35">
        <v>0</v>
      </c>
      <c r="AT989" s="35">
        <v>0</v>
      </c>
      <c r="AU989" s="31" t="str">
        <f t="shared" si="18"/>
        <v>库存为0</v>
      </c>
      <c r="AV989" s="36" t="str">
        <f>IFERROR(时间!$B$4+AU989,"上周无销量")</f>
        <v>上周无销量</v>
      </c>
    </row>
    <row r="990" spans="1:48">
      <c r="A990" s="21" t="s">
        <v>1957</v>
      </c>
      <c r="B990" t="s">
        <v>1958</v>
      </c>
      <c r="C990" t="s">
        <v>1948</v>
      </c>
      <c r="D990" s="31">
        <v>0</v>
      </c>
      <c r="E990" s="31">
        <v>0</v>
      </c>
      <c r="F990" s="31">
        <v>0</v>
      </c>
      <c r="G990" s="31">
        <v>0</v>
      </c>
      <c r="H990" s="32">
        <v>0</v>
      </c>
      <c r="I990">
        <v>0</v>
      </c>
      <c r="J990" s="33">
        <v>0</v>
      </c>
      <c r="K990" s="33">
        <v>0</v>
      </c>
      <c r="L990" s="33">
        <v>0</v>
      </c>
      <c r="M990">
        <v>0</v>
      </c>
      <c r="N990">
        <v>0</v>
      </c>
      <c r="O990">
        <v>0</v>
      </c>
      <c r="P990" t="s">
        <v>54</v>
      </c>
      <c r="Q990" t="s">
        <v>54</v>
      </c>
      <c r="R990" t="s">
        <v>54</v>
      </c>
      <c r="S990" t="s">
        <v>54</v>
      </c>
      <c r="T990" t="s">
        <v>54</v>
      </c>
      <c r="U990" t="s">
        <v>54</v>
      </c>
      <c r="V990" t="s">
        <v>54</v>
      </c>
      <c r="W990" t="s">
        <v>54</v>
      </c>
      <c r="X990" s="23" t="s">
        <v>54</v>
      </c>
      <c r="Y990" s="23" t="s">
        <v>54</v>
      </c>
      <c r="Z990" s="23" t="s">
        <v>54</v>
      </c>
      <c r="AA990" s="23" t="s">
        <v>54</v>
      </c>
      <c r="AB990" t="s">
        <v>54</v>
      </c>
      <c r="AC990" t="s">
        <v>54</v>
      </c>
      <c r="AD990" t="s">
        <v>54</v>
      </c>
      <c r="AE990" t="s">
        <v>54</v>
      </c>
      <c r="AF990" s="23" t="s">
        <v>54</v>
      </c>
      <c r="AG990" s="23" t="s">
        <v>54</v>
      </c>
      <c r="AH990" s="23" t="s">
        <v>54</v>
      </c>
      <c r="AI990" s="23" t="s">
        <v>54</v>
      </c>
      <c r="AJ990">
        <v>0</v>
      </c>
      <c r="AK990">
        <v>0</v>
      </c>
      <c r="AL990">
        <v>0</v>
      </c>
      <c r="AM990">
        <v>0</v>
      </c>
      <c r="AN990" s="23" t="e">
        <v>#DIV/0!</v>
      </c>
      <c r="AO990" s="23" t="e">
        <v>#DIV/0!</v>
      </c>
      <c r="AP990" s="23" t="e">
        <v>#DIV/0!</v>
      </c>
      <c r="AQ990" s="23" t="e">
        <v>#DIV/0!</v>
      </c>
      <c r="AR990" s="35">
        <v>0</v>
      </c>
      <c r="AS990" s="35">
        <v>0</v>
      </c>
      <c r="AT990" s="35">
        <v>0</v>
      </c>
      <c r="AU990" s="31" t="str">
        <f t="shared" si="18"/>
        <v>库存为0</v>
      </c>
      <c r="AV990" s="36" t="str">
        <f>IFERROR(时间!$B$4+AU990,"上周无销量")</f>
        <v>上周无销量</v>
      </c>
    </row>
    <row r="991" spans="1:48">
      <c r="A991" s="21" t="s">
        <v>1959</v>
      </c>
      <c r="B991" t="s">
        <v>1960</v>
      </c>
      <c r="C991" t="s">
        <v>1948</v>
      </c>
      <c r="D991" s="31">
        <v>0</v>
      </c>
      <c r="E991" s="31">
        <v>0</v>
      </c>
      <c r="F991" s="31">
        <v>0</v>
      </c>
      <c r="G991" s="31">
        <v>0</v>
      </c>
      <c r="H991" s="32">
        <v>0</v>
      </c>
      <c r="I991">
        <v>0</v>
      </c>
      <c r="J991" s="33">
        <v>0</v>
      </c>
      <c r="K991" s="33">
        <v>0</v>
      </c>
      <c r="L991" s="33">
        <v>0</v>
      </c>
      <c r="M991">
        <v>0</v>
      </c>
      <c r="N991">
        <v>0</v>
      </c>
      <c r="O991">
        <v>0</v>
      </c>
      <c r="P991" t="s">
        <v>54</v>
      </c>
      <c r="Q991" t="s">
        <v>54</v>
      </c>
      <c r="R991" t="s">
        <v>54</v>
      </c>
      <c r="S991" t="s">
        <v>54</v>
      </c>
      <c r="T991" t="s">
        <v>54</v>
      </c>
      <c r="U991" t="s">
        <v>54</v>
      </c>
      <c r="V991" t="s">
        <v>54</v>
      </c>
      <c r="W991" t="s">
        <v>54</v>
      </c>
      <c r="X991" s="23" t="s">
        <v>54</v>
      </c>
      <c r="Y991" s="23" t="s">
        <v>54</v>
      </c>
      <c r="Z991" s="23" t="s">
        <v>54</v>
      </c>
      <c r="AA991" s="23" t="s">
        <v>54</v>
      </c>
      <c r="AB991" t="s">
        <v>54</v>
      </c>
      <c r="AC991" t="s">
        <v>54</v>
      </c>
      <c r="AD991" t="s">
        <v>54</v>
      </c>
      <c r="AE991" t="s">
        <v>54</v>
      </c>
      <c r="AF991" s="23" t="s">
        <v>54</v>
      </c>
      <c r="AG991" s="23" t="s">
        <v>54</v>
      </c>
      <c r="AH991" s="23" t="s">
        <v>54</v>
      </c>
      <c r="AI991" s="23" t="s">
        <v>54</v>
      </c>
      <c r="AJ991">
        <v>0</v>
      </c>
      <c r="AK991">
        <v>0</v>
      </c>
      <c r="AL991">
        <v>0</v>
      </c>
      <c r="AM991">
        <v>0</v>
      </c>
      <c r="AN991" s="23" t="e">
        <v>#DIV/0!</v>
      </c>
      <c r="AO991" s="23" t="e">
        <v>#DIV/0!</v>
      </c>
      <c r="AP991" s="23" t="e">
        <v>#DIV/0!</v>
      </c>
      <c r="AQ991" s="23" t="e">
        <v>#DIV/0!</v>
      </c>
      <c r="AR991" s="35">
        <v>0</v>
      </c>
      <c r="AS991" s="35">
        <v>0</v>
      </c>
      <c r="AT991" s="35">
        <v>0</v>
      </c>
      <c r="AU991" s="31" t="str">
        <f t="shared" si="18"/>
        <v>库存为0</v>
      </c>
      <c r="AV991" s="36" t="str">
        <f>IFERROR(时间!$B$4+AU991,"上周无销量")</f>
        <v>上周无销量</v>
      </c>
    </row>
    <row r="992" spans="1:48">
      <c r="A992" s="21" t="s">
        <v>1961</v>
      </c>
      <c r="B992" t="s">
        <v>1900</v>
      </c>
      <c r="C992" t="s">
        <v>1948</v>
      </c>
      <c r="D992" s="31">
        <v>0</v>
      </c>
      <c r="E992" s="31">
        <v>0</v>
      </c>
      <c r="F992" s="31">
        <v>0</v>
      </c>
      <c r="G992" s="31">
        <v>0</v>
      </c>
      <c r="H992" s="32">
        <v>0</v>
      </c>
      <c r="I992">
        <v>0</v>
      </c>
      <c r="J992" s="33">
        <v>0</v>
      </c>
      <c r="K992" s="33">
        <v>0</v>
      </c>
      <c r="L992" s="33">
        <v>0</v>
      </c>
      <c r="M992">
        <v>0</v>
      </c>
      <c r="N992">
        <v>0</v>
      </c>
      <c r="O992">
        <v>0</v>
      </c>
      <c r="P992" t="s">
        <v>54</v>
      </c>
      <c r="Q992" t="s">
        <v>54</v>
      </c>
      <c r="R992" t="s">
        <v>54</v>
      </c>
      <c r="S992" t="s">
        <v>54</v>
      </c>
      <c r="T992" t="s">
        <v>54</v>
      </c>
      <c r="U992" t="s">
        <v>54</v>
      </c>
      <c r="V992" t="s">
        <v>54</v>
      </c>
      <c r="W992" t="s">
        <v>54</v>
      </c>
      <c r="X992" s="23" t="s">
        <v>54</v>
      </c>
      <c r="Y992" s="23" t="s">
        <v>54</v>
      </c>
      <c r="Z992" s="23" t="s">
        <v>54</v>
      </c>
      <c r="AA992" s="23" t="s">
        <v>54</v>
      </c>
      <c r="AB992" t="s">
        <v>54</v>
      </c>
      <c r="AC992" t="s">
        <v>54</v>
      </c>
      <c r="AD992" t="s">
        <v>54</v>
      </c>
      <c r="AE992" t="s">
        <v>54</v>
      </c>
      <c r="AF992" s="23" t="s">
        <v>54</v>
      </c>
      <c r="AG992" s="23" t="s">
        <v>54</v>
      </c>
      <c r="AH992" s="23" t="s">
        <v>54</v>
      </c>
      <c r="AI992" s="23" t="s">
        <v>54</v>
      </c>
      <c r="AJ992">
        <v>0</v>
      </c>
      <c r="AK992">
        <v>1</v>
      </c>
      <c r="AL992">
        <v>2</v>
      </c>
      <c r="AM992">
        <v>0</v>
      </c>
      <c r="AN992" s="23" t="e">
        <v>#DIV/0!</v>
      </c>
      <c r="AO992" s="23">
        <v>0</v>
      </c>
      <c r="AP992" s="23">
        <v>0</v>
      </c>
      <c r="AQ992" s="23" t="e">
        <v>#DIV/0!</v>
      </c>
      <c r="AR992" s="35">
        <v>0</v>
      </c>
      <c r="AS992" s="35">
        <v>0</v>
      </c>
      <c r="AT992" s="35">
        <v>0</v>
      </c>
      <c r="AU992" s="31" t="str">
        <f t="shared" si="18"/>
        <v>库存为0</v>
      </c>
      <c r="AV992" s="36" t="str">
        <f>IFERROR(时间!$B$4+AU992,"上周无销量")</f>
        <v>上周无销量</v>
      </c>
    </row>
    <row r="993" spans="1:48">
      <c r="A993" s="21" t="s">
        <v>1962</v>
      </c>
      <c r="B993" t="s">
        <v>1892</v>
      </c>
      <c r="C993" t="s">
        <v>1948</v>
      </c>
      <c r="D993" s="31">
        <v>0</v>
      </c>
      <c r="E993" s="31">
        <v>0</v>
      </c>
      <c r="F993" s="31">
        <v>0</v>
      </c>
      <c r="G993" s="31">
        <v>0</v>
      </c>
      <c r="H993" s="32">
        <v>0</v>
      </c>
      <c r="I993">
        <v>0</v>
      </c>
      <c r="J993" s="33">
        <v>0</v>
      </c>
      <c r="K993" s="33">
        <v>0</v>
      </c>
      <c r="L993" s="33">
        <v>0</v>
      </c>
      <c r="M993">
        <v>0</v>
      </c>
      <c r="N993">
        <v>0</v>
      </c>
      <c r="O993">
        <v>0</v>
      </c>
      <c r="P993" t="s">
        <v>54</v>
      </c>
      <c r="Q993" t="s">
        <v>54</v>
      </c>
      <c r="R993" t="s">
        <v>54</v>
      </c>
      <c r="S993" t="s">
        <v>54</v>
      </c>
      <c r="T993" t="s">
        <v>54</v>
      </c>
      <c r="U993" t="s">
        <v>54</v>
      </c>
      <c r="V993" t="s">
        <v>54</v>
      </c>
      <c r="W993" t="s">
        <v>54</v>
      </c>
      <c r="X993" s="23" t="s">
        <v>54</v>
      </c>
      <c r="Y993" s="23" t="s">
        <v>54</v>
      </c>
      <c r="Z993" s="23" t="s">
        <v>54</v>
      </c>
      <c r="AA993" s="23" t="s">
        <v>54</v>
      </c>
      <c r="AB993" t="s">
        <v>54</v>
      </c>
      <c r="AC993" t="s">
        <v>54</v>
      </c>
      <c r="AD993" t="s">
        <v>54</v>
      </c>
      <c r="AE993" t="s">
        <v>54</v>
      </c>
      <c r="AF993" s="23" t="s">
        <v>54</v>
      </c>
      <c r="AG993" s="23" t="s">
        <v>54</v>
      </c>
      <c r="AH993" s="23" t="s">
        <v>54</v>
      </c>
      <c r="AI993" s="23" t="s">
        <v>54</v>
      </c>
      <c r="AJ993">
        <v>2</v>
      </c>
      <c r="AK993">
        <v>1</v>
      </c>
      <c r="AL993">
        <v>2</v>
      </c>
      <c r="AM993">
        <v>0</v>
      </c>
      <c r="AN993" s="23">
        <v>0</v>
      </c>
      <c r="AO993" s="23">
        <v>0</v>
      </c>
      <c r="AP993" s="23">
        <v>0</v>
      </c>
      <c r="AQ993" s="23" t="e">
        <v>#DIV/0!</v>
      </c>
      <c r="AR993" s="35">
        <v>0</v>
      </c>
      <c r="AS993" s="35">
        <v>0</v>
      </c>
      <c r="AT993" s="35">
        <v>0</v>
      </c>
      <c r="AU993" s="31" t="str">
        <f t="shared" si="18"/>
        <v>库存为0</v>
      </c>
      <c r="AV993" s="36" t="str">
        <f>IFERROR(时间!$B$4+AU993,"上周无销量")</f>
        <v>上周无销量</v>
      </c>
    </row>
    <row r="994" spans="1:48">
      <c r="A994" s="21" t="s">
        <v>1963</v>
      </c>
      <c r="B994" t="s">
        <v>1898</v>
      </c>
      <c r="C994" t="s">
        <v>1948</v>
      </c>
      <c r="D994" s="31">
        <v>0</v>
      </c>
      <c r="E994" s="31">
        <v>0</v>
      </c>
      <c r="F994" s="31">
        <v>0</v>
      </c>
      <c r="G994" s="31">
        <v>0</v>
      </c>
      <c r="H994" s="32">
        <v>0</v>
      </c>
      <c r="I994">
        <v>0</v>
      </c>
      <c r="J994" s="33">
        <v>0</v>
      </c>
      <c r="K994" s="33">
        <v>0</v>
      </c>
      <c r="L994" s="33">
        <v>0</v>
      </c>
      <c r="M994">
        <v>0</v>
      </c>
      <c r="N994">
        <v>0</v>
      </c>
      <c r="O994">
        <v>0</v>
      </c>
      <c r="P994" t="s">
        <v>54</v>
      </c>
      <c r="Q994" t="s">
        <v>54</v>
      </c>
      <c r="R994" t="s">
        <v>54</v>
      </c>
      <c r="S994" t="s">
        <v>54</v>
      </c>
      <c r="T994" t="s">
        <v>54</v>
      </c>
      <c r="U994" t="s">
        <v>54</v>
      </c>
      <c r="V994" t="s">
        <v>54</v>
      </c>
      <c r="W994" t="s">
        <v>54</v>
      </c>
      <c r="X994" s="23" t="s">
        <v>54</v>
      </c>
      <c r="Y994" s="23" t="s">
        <v>54</v>
      </c>
      <c r="Z994" s="23" t="s">
        <v>54</v>
      </c>
      <c r="AA994" s="23" t="s">
        <v>54</v>
      </c>
      <c r="AB994" t="s">
        <v>54</v>
      </c>
      <c r="AC994" t="s">
        <v>54</v>
      </c>
      <c r="AD994" t="s">
        <v>54</v>
      </c>
      <c r="AE994" t="s">
        <v>54</v>
      </c>
      <c r="AF994" s="23" t="s">
        <v>54</v>
      </c>
      <c r="AG994" s="23" t="s">
        <v>54</v>
      </c>
      <c r="AH994" s="23" t="s">
        <v>54</v>
      </c>
      <c r="AI994" s="23" t="s">
        <v>54</v>
      </c>
      <c r="AJ994">
        <v>1</v>
      </c>
      <c r="AK994">
        <v>3</v>
      </c>
      <c r="AL994">
        <v>0</v>
      </c>
      <c r="AM994">
        <v>4</v>
      </c>
      <c r="AN994" s="23">
        <v>0</v>
      </c>
      <c r="AO994" s="23">
        <v>0</v>
      </c>
      <c r="AP994" s="23" t="e">
        <v>#DIV/0!</v>
      </c>
      <c r="AQ994" s="23">
        <v>0</v>
      </c>
      <c r="AR994" s="35">
        <v>0</v>
      </c>
      <c r="AS994" s="35">
        <v>0</v>
      </c>
      <c r="AT994" s="35">
        <v>0</v>
      </c>
      <c r="AU994" s="31" t="str">
        <f t="shared" si="18"/>
        <v>库存为0</v>
      </c>
      <c r="AV994" s="36" t="str">
        <f>IFERROR(时间!$B$4+AU994,"上周无销量")</f>
        <v>上周无销量</v>
      </c>
    </row>
    <row r="995" spans="1:48">
      <c r="A995" s="21" t="s">
        <v>1964</v>
      </c>
      <c r="B995" t="s">
        <v>1889</v>
      </c>
      <c r="C995" t="s">
        <v>1948</v>
      </c>
      <c r="D995" s="31">
        <v>0</v>
      </c>
      <c r="E995" s="31">
        <v>0</v>
      </c>
      <c r="F995" s="31">
        <v>0</v>
      </c>
      <c r="G995" s="31">
        <v>0</v>
      </c>
      <c r="H995" s="32">
        <v>0</v>
      </c>
      <c r="I995">
        <v>0</v>
      </c>
      <c r="J995" s="33">
        <v>0</v>
      </c>
      <c r="K995" s="33">
        <v>0</v>
      </c>
      <c r="L995" s="33">
        <v>0</v>
      </c>
      <c r="M995">
        <v>0</v>
      </c>
      <c r="N995">
        <v>0</v>
      </c>
      <c r="O995">
        <v>0</v>
      </c>
      <c r="P995" t="s">
        <v>54</v>
      </c>
      <c r="Q995" t="s">
        <v>54</v>
      </c>
      <c r="R995" t="s">
        <v>54</v>
      </c>
      <c r="S995" t="s">
        <v>54</v>
      </c>
      <c r="T995" t="s">
        <v>54</v>
      </c>
      <c r="U995" t="s">
        <v>54</v>
      </c>
      <c r="V995" t="s">
        <v>54</v>
      </c>
      <c r="W995" t="s">
        <v>54</v>
      </c>
      <c r="X995" s="23" t="s">
        <v>54</v>
      </c>
      <c r="Y995" s="23" t="s">
        <v>54</v>
      </c>
      <c r="Z995" s="23" t="s">
        <v>54</v>
      </c>
      <c r="AA995" s="23" t="s">
        <v>54</v>
      </c>
      <c r="AB995" t="s">
        <v>54</v>
      </c>
      <c r="AC995" t="s">
        <v>54</v>
      </c>
      <c r="AD995" t="s">
        <v>54</v>
      </c>
      <c r="AE995" t="s">
        <v>54</v>
      </c>
      <c r="AF995" s="23" t="s">
        <v>54</v>
      </c>
      <c r="AG995" s="23" t="s">
        <v>54</v>
      </c>
      <c r="AH995" s="23" t="s">
        <v>54</v>
      </c>
      <c r="AI995" s="23" t="s">
        <v>54</v>
      </c>
      <c r="AJ995">
        <v>10</v>
      </c>
      <c r="AK995">
        <v>6</v>
      </c>
      <c r="AL995">
        <v>5</v>
      </c>
      <c r="AM995">
        <v>12</v>
      </c>
      <c r="AN995" s="23">
        <v>0</v>
      </c>
      <c r="AO995" s="23">
        <v>0</v>
      </c>
      <c r="AP995" s="23">
        <v>0</v>
      </c>
      <c r="AQ995" s="23">
        <v>0</v>
      </c>
      <c r="AR995" s="35">
        <v>0</v>
      </c>
      <c r="AS995" s="35">
        <v>0</v>
      </c>
      <c r="AT995" s="35">
        <v>0</v>
      </c>
      <c r="AU995" s="31" t="str">
        <f t="shared" si="18"/>
        <v>库存为0</v>
      </c>
      <c r="AV995" s="36" t="str">
        <f>IFERROR(时间!$B$4+AU995,"上周无销量")</f>
        <v>上周无销量</v>
      </c>
    </row>
    <row r="996" spans="1:48">
      <c r="A996" s="21" t="s">
        <v>1965</v>
      </c>
      <c r="B996" t="s">
        <v>1896</v>
      </c>
      <c r="C996" t="s">
        <v>1948</v>
      </c>
      <c r="D996" s="31">
        <v>0</v>
      </c>
      <c r="E996" s="31">
        <v>0</v>
      </c>
      <c r="F996" s="31">
        <v>0</v>
      </c>
      <c r="G996" s="31">
        <v>0</v>
      </c>
      <c r="H996" s="32">
        <v>0</v>
      </c>
      <c r="I996">
        <v>0</v>
      </c>
      <c r="J996" s="33">
        <v>0</v>
      </c>
      <c r="K996" s="33">
        <v>0</v>
      </c>
      <c r="L996" s="33">
        <v>0</v>
      </c>
      <c r="M996">
        <v>0</v>
      </c>
      <c r="N996">
        <v>0</v>
      </c>
      <c r="O996">
        <v>0</v>
      </c>
      <c r="P996" t="s">
        <v>54</v>
      </c>
      <c r="Q996" t="s">
        <v>54</v>
      </c>
      <c r="R996" t="s">
        <v>54</v>
      </c>
      <c r="S996" t="s">
        <v>54</v>
      </c>
      <c r="T996" t="s">
        <v>54</v>
      </c>
      <c r="U996" t="s">
        <v>54</v>
      </c>
      <c r="V996" t="s">
        <v>54</v>
      </c>
      <c r="W996" t="s">
        <v>54</v>
      </c>
      <c r="X996" s="23" t="s">
        <v>54</v>
      </c>
      <c r="Y996" s="23" t="s">
        <v>54</v>
      </c>
      <c r="Z996" s="23" t="s">
        <v>54</v>
      </c>
      <c r="AA996" s="23" t="s">
        <v>54</v>
      </c>
      <c r="AB996" t="s">
        <v>54</v>
      </c>
      <c r="AC996" t="s">
        <v>54</v>
      </c>
      <c r="AD996" t="s">
        <v>54</v>
      </c>
      <c r="AE996" t="s">
        <v>54</v>
      </c>
      <c r="AF996" s="23" t="s">
        <v>54</v>
      </c>
      <c r="AG996" s="23" t="s">
        <v>54</v>
      </c>
      <c r="AH996" s="23" t="s">
        <v>54</v>
      </c>
      <c r="AI996" s="23" t="s">
        <v>54</v>
      </c>
      <c r="AJ996">
        <v>1</v>
      </c>
      <c r="AK996">
        <v>2</v>
      </c>
      <c r="AL996">
        <v>1</v>
      </c>
      <c r="AM996">
        <v>0</v>
      </c>
      <c r="AN996" s="23">
        <v>0</v>
      </c>
      <c r="AO996" s="23">
        <v>0</v>
      </c>
      <c r="AP996" s="23">
        <v>0</v>
      </c>
      <c r="AQ996" s="23" t="e">
        <v>#DIV/0!</v>
      </c>
      <c r="AR996" s="35">
        <v>0</v>
      </c>
      <c r="AS996" s="35">
        <v>0</v>
      </c>
      <c r="AT996" s="35">
        <v>0</v>
      </c>
      <c r="AU996" s="31" t="str">
        <f t="shared" si="18"/>
        <v>库存为0</v>
      </c>
      <c r="AV996" s="36" t="str">
        <f>IFERROR(时间!$B$4+AU996,"上周无销量")</f>
        <v>上周无销量</v>
      </c>
    </row>
    <row r="997" spans="1:48">
      <c r="A997" s="21" t="s">
        <v>1966</v>
      </c>
      <c r="B997" t="s">
        <v>1894</v>
      </c>
      <c r="C997" t="s">
        <v>1948</v>
      </c>
      <c r="D997" s="31">
        <v>0</v>
      </c>
      <c r="E997" s="31">
        <v>0</v>
      </c>
      <c r="F997" s="31">
        <v>0</v>
      </c>
      <c r="G997" s="31">
        <v>0</v>
      </c>
      <c r="H997" s="32">
        <v>0</v>
      </c>
      <c r="I997">
        <v>0</v>
      </c>
      <c r="J997" s="33">
        <v>0</v>
      </c>
      <c r="K997" s="33">
        <v>0</v>
      </c>
      <c r="L997" s="33">
        <v>0</v>
      </c>
      <c r="M997">
        <v>0</v>
      </c>
      <c r="N997">
        <v>0</v>
      </c>
      <c r="O997">
        <v>0</v>
      </c>
      <c r="P997" t="s">
        <v>54</v>
      </c>
      <c r="Q997" t="s">
        <v>54</v>
      </c>
      <c r="R997" t="s">
        <v>54</v>
      </c>
      <c r="S997" t="s">
        <v>54</v>
      </c>
      <c r="T997" t="s">
        <v>54</v>
      </c>
      <c r="U997" t="s">
        <v>54</v>
      </c>
      <c r="V997" t="s">
        <v>54</v>
      </c>
      <c r="W997" t="s">
        <v>54</v>
      </c>
      <c r="X997" s="23" t="s">
        <v>54</v>
      </c>
      <c r="Y997" s="23" t="s">
        <v>54</v>
      </c>
      <c r="Z997" s="23" t="s">
        <v>54</v>
      </c>
      <c r="AA997" s="23" t="s">
        <v>54</v>
      </c>
      <c r="AB997" t="s">
        <v>54</v>
      </c>
      <c r="AC997" t="s">
        <v>54</v>
      </c>
      <c r="AD997" t="s">
        <v>54</v>
      </c>
      <c r="AE997" t="s">
        <v>54</v>
      </c>
      <c r="AF997" s="23" t="s">
        <v>54</v>
      </c>
      <c r="AG997" s="23" t="s">
        <v>54</v>
      </c>
      <c r="AH997" s="23" t="s">
        <v>54</v>
      </c>
      <c r="AI997" s="23" t="s">
        <v>54</v>
      </c>
      <c r="AJ997">
        <v>5</v>
      </c>
      <c r="AK997">
        <v>0</v>
      </c>
      <c r="AL997">
        <v>3</v>
      </c>
      <c r="AM997">
        <v>1</v>
      </c>
      <c r="AN997" s="23">
        <v>0</v>
      </c>
      <c r="AO997" s="23" t="e">
        <v>#DIV/0!</v>
      </c>
      <c r="AP997" s="23">
        <v>0</v>
      </c>
      <c r="AQ997" s="23">
        <v>0</v>
      </c>
      <c r="AR997" s="35">
        <v>0</v>
      </c>
      <c r="AS997" s="35">
        <v>0</v>
      </c>
      <c r="AT997" s="35">
        <v>0</v>
      </c>
      <c r="AU997" s="31" t="str">
        <f t="shared" si="18"/>
        <v>库存为0</v>
      </c>
      <c r="AV997" s="36" t="str">
        <f>IFERROR(时间!$B$4+AU997,"上周无销量")</f>
        <v>上周无销量</v>
      </c>
    </row>
    <row r="998" spans="1:48">
      <c r="A998" s="21" t="s">
        <v>1967</v>
      </c>
      <c r="B998" t="s">
        <v>1910</v>
      </c>
      <c r="C998" t="s">
        <v>1948</v>
      </c>
      <c r="D998" s="31">
        <v>0</v>
      </c>
      <c r="E998" s="31">
        <v>0</v>
      </c>
      <c r="F998" s="31">
        <v>0</v>
      </c>
      <c r="G998" s="31">
        <v>0</v>
      </c>
      <c r="H998" s="32">
        <v>0</v>
      </c>
      <c r="I998">
        <v>0</v>
      </c>
      <c r="J998" s="33">
        <v>0</v>
      </c>
      <c r="K998" s="33">
        <v>0</v>
      </c>
      <c r="L998" s="33">
        <v>0</v>
      </c>
      <c r="M998">
        <v>0</v>
      </c>
      <c r="N998">
        <v>0</v>
      </c>
      <c r="O998">
        <v>0</v>
      </c>
      <c r="P998" t="s">
        <v>54</v>
      </c>
      <c r="Q998" t="s">
        <v>54</v>
      </c>
      <c r="R998" t="s">
        <v>54</v>
      </c>
      <c r="S998" t="s">
        <v>54</v>
      </c>
      <c r="T998" t="s">
        <v>54</v>
      </c>
      <c r="U998" t="s">
        <v>54</v>
      </c>
      <c r="V998" t="s">
        <v>54</v>
      </c>
      <c r="W998" t="s">
        <v>54</v>
      </c>
      <c r="X998" s="23" t="s">
        <v>54</v>
      </c>
      <c r="Y998" s="23" t="s">
        <v>54</v>
      </c>
      <c r="Z998" s="23" t="s">
        <v>54</v>
      </c>
      <c r="AA998" s="23" t="s">
        <v>54</v>
      </c>
      <c r="AB998" t="s">
        <v>54</v>
      </c>
      <c r="AC998" t="s">
        <v>54</v>
      </c>
      <c r="AD998" t="s">
        <v>54</v>
      </c>
      <c r="AE998" t="s">
        <v>54</v>
      </c>
      <c r="AF998" s="23" t="s">
        <v>54</v>
      </c>
      <c r="AG998" s="23" t="s">
        <v>54</v>
      </c>
      <c r="AH998" s="23" t="s">
        <v>54</v>
      </c>
      <c r="AI998" s="23" t="s">
        <v>54</v>
      </c>
      <c r="AJ998">
        <v>5</v>
      </c>
      <c r="AK998">
        <v>6</v>
      </c>
      <c r="AL998">
        <v>10</v>
      </c>
      <c r="AM998">
        <v>1</v>
      </c>
      <c r="AN998" s="23">
        <v>0</v>
      </c>
      <c r="AO998" s="23">
        <v>0</v>
      </c>
      <c r="AP998" s="23">
        <v>0</v>
      </c>
      <c r="AQ998" s="23">
        <v>0</v>
      </c>
      <c r="AR998" s="35">
        <v>0</v>
      </c>
      <c r="AS998" s="35">
        <v>0</v>
      </c>
      <c r="AT998" s="35">
        <v>0</v>
      </c>
      <c r="AU998" s="31" t="str">
        <f t="shared" si="18"/>
        <v>库存为0</v>
      </c>
      <c r="AV998" s="36" t="str">
        <f>IFERROR(时间!$B$4+AU998,"上周无销量")</f>
        <v>上周无销量</v>
      </c>
    </row>
    <row r="999" spans="1:48">
      <c r="A999" s="21" t="s">
        <v>1968</v>
      </c>
      <c r="B999" t="s">
        <v>1904</v>
      </c>
      <c r="C999" t="s">
        <v>1948</v>
      </c>
      <c r="D999" s="31">
        <v>0</v>
      </c>
      <c r="E999" s="31">
        <v>0</v>
      </c>
      <c r="F999" s="31">
        <v>0</v>
      </c>
      <c r="G999" s="31">
        <v>0</v>
      </c>
      <c r="H999" s="32">
        <v>0</v>
      </c>
      <c r="I999">
        <v>0</v>
      </c>
      <c r="J999" s="33">
        <v>0</v>
      </c>
      <c r="K999" s="33">
        <v>0</v>
      </c>
      <c r="L999" s="33">
        <v>0</v>
      </c>
      <c r="M999">
        <v>0</v>
      </c>
      <c r="N999">
        <v>0</v>
      </c>
      <c r="O999">
        <v>0</v>
      </c>
      <c r="P999" t="s">
        <v>54</v>
      </c>
      <c r="Q999" t="s">
        <v>54</v>
      </c>
      <c r="R999" t="s">
        <v>54</v>
      </c>
      <c r="S999" t="s">
        <v>54</v>
      </c>
      <c r="T999" t="s">
        <v>54</v>
      </c>
      <c r="U999" t="s">
        <v>54</v>
      </c>
      <c r="V999" t="s">
        <v>54</v>
      </c>
      <c r="W999" t="s">
        <v>54</v>
      </c>
      <c r="X999" s="23" t="s">
        <v>54</v>
      </c>
      <c r="Y999" s="23" t="s">
        <v>54</v>
      </c>
      <c r="Z999" s="23" t="s">
        <v>54</v>
      </c>
      <c r="AA999" s="23" t="s">
        <v>54</v>
      </c>
      <c r="AB999" t="s">
        <v>54</v>
      </c>
      <c r="AC999" t="s">
        <v>54</v>
      </c>
      <c r="AD999" t="s">
        <v>54</v>
      </c>
      <c r="AE999" t="s">
        <v>54</v>
      </c>
      <c r="AF999" s="23" t="s">
        <v>54</v>
      </c>
      <c r="AG999" s="23" t="s">
        <v>54</v>
      </c>
      <c r="AH999" s="23" t="s">
        <v>54</v>
      </c>
      <c r="AI999" s="23" t="s">
        <v>54</v>
      </c>
      <c r="AJ999">
        <v>0</v>
      </c>
      <c r="AK999">
        <v>36</v>
      </c>
      <c r="AL999">
        <v>21</v>
      </c>
      <c r="AM999">
        <v>8</v>
      </c>
      <c r="AN999" s="23" t="e">
        <v>#DIV/0!</v>
      </c>
      <c r="AO999" s="23">
        <v>0</v>
      </c>
      <c r="AP999" s="23">
        <v>0</v>
      </c>
      <c r="AQ999" s="23">
        <v>0</v>
      </c>
      <c r="AR999" s="35">
        <v>0</v>
      </c>
      <c r="AS999" s="35">
        <v>0</v>
      </c>
      <c r="AT999" s="35">
        <v>0</v>
      </c>
      <c r="AU999" s="31" t="str">
        <f t="shared" si="18"/>
        <v>库存为0</v>
      </c>
      <c r="AV999" s="36" t="str">
        <f>IFERROR(时间!$B$4+AU999,"上周无销量")</f>
        <v>上周无销量</v>
      </c>
    </row>
    <row r="1000" spans="1:48">
      <c r="A1000" s="21" t="s">
        <v>1969</v>
      </c>
      <c r="B1000" t="s">
        <v>1908</v>
      </c>
      <c r="C1000" t="s">
        <v>1948</v>
      </c>
      <c r="D1000" s="31">
        <v>0</v>
      </c>
      <c r="E1000" s="31">
        <v>0</v>
      </c>
      <c r="F1000" s="31">
        <v>0</v>
      </c>
      <c r="G1000" s="31">
        <v>0</v>
      </c>
      <c r="H1000" s="32">
        <v>0</v>
      </c>
      <c r="I1000">
        <v>0</v>
      </c>
      <c r="J1000" s="33">
        <v>0</v>
      </c>
      <c r="K1000" s="33">
        <v>0</v>
      </c>
      <c r="L1000" s="33">
        <v>0</v>
      </c>
      <c r="M1000">
        <v>0</v>
      </c>
      <c r="N1000">
        <v>0</v>
      </c>
      <c r="O1000">
        <v>0</v>
      </c>
      <c r="P1000" t="s">
        <v>54</v>
      </c>
      <c r="Q1000" t="s">
        <v>54</v>
      </c>
      <c r="R1000" t="s">
        <v>54</v>
      </c>
      <c r="S1000" t="s">
        <v>54</v>
      </c>
      <c r="T1000" t="s">
        <v>54</v>
      </c>
      <c r="U1000" t="s">
        <v>54</v>
      </c>
      <c r="V1000" t="s">
        <v>54</v>
      </c>
      <c r="W1000" t="s">
        <v>54</v>
      </c>
      <c r="X1000" s="23" t="s">
        <v>54</v>
      </c>
      <c r="Y1000" s="23" t="s">
        <v>54</v>
      </c>
      <c r="Z1000" s="23" t="s">
        <v>54</v>
      </c>
      <c r="AA1000" s="23" t="s">
        <v>54</v>
      </c>
      <c r="AB1000" t="s">
        <v>54</v>
      </c>
      <c r="AC1000" t="s">
        <v>54</v>
      </c>
      <c r="AD1000" t="s">
        <v>54</v>
      </c>
      <c r="AE1000" t="s">
        <v>54</v>
      </c>
      <c r="AF1000" s="23" t="s">
        <v>54</v>
      </c>
      <c r="AG1000" s="23" t="s">
        <v>54</v>
      </c>
      <c r="AH1000" s="23" t="s">
        <v>54</v>
      </c>
      <c r="AI1000" s="23" t="s">
        <v>54</v>
      </c>
      <c r="AJ1000">
        <v>3</v>
      </c>
      <c r="AK1000">
        <v>0</v>
      </c>
      <c r="AL1000">
        <v>0</v>
      </c>
      <c r="AM1000">
        <v>0</v>
      </c>
      <c r="AN1000" s="23">
        <v>0</v>
      </c>
      <c r="AO1000" s="23" t="e">
        <v>#DIV/0!</v>
      </c>
      <c r="AP1000" s="23" t="e">
        <v>#DIV/0!</v>
      </c>
      <c r="AQ1000" s="23" t="e">
        <v>#DIV/0!</v>
      </c>
      <c r="AR1000" s="35">
        <v>0</v>
      </c>
      <c r="AS1000" s="35">
        <v>0</v>
      </c>
      <c r="AT1000" s="35">
        <v>0</v>
      </c>
      <c r="AU1000" s="31" t="str">
        <f t="shared" si="18"/>
        <v>库存为0</v>
      </c>
      <c r="AV1000" s="36" t="str">
        <f>IFERROR(时间!$B$4+AU1000,"上周无销量")</f>
        <v>上周无销量</v>
      </c>
    </row>
    <row r="1001" spans="1:48">
      <c r="A1001" s="21" t="s">
        <v>1970</v>
      </c>
      <c r="B1001" t="s">
        <v>1902</v>
      </c>
      <c r="C1001" t="s">
        <v>1948</v>
      </c>
      <c r="D1001" s="31">
        <v>0</v>
      </c>
      <c r="E1001" s="31">
        <v>0</v>
      </c>
      <c r="F1001" s="31">
        <v>0</v>
      </c>
      <c r="G1001" s="31">
        <v>0</v>
      </c>
      <c r="H1001" s="32">
        <v>0</v>
      </c>
      <c r="I1001">
        <v>0</v>
      </c>
      <c r="J1001" s="33">
        <v>0</v>
      </c>
      <c r="K1001" s="33">
        <v>0</v>
      </c>
      <c r="L1001" s="33">
        <v>0</v>
      </c>
      <c r="M1001">
        <v>0</v>
      </c>
      <c r="N1001">
        <v>0</v>
      </c>
      <c r="O1001">
        <v>0</v>
      </c>
      <c r="P1001" t="s">
        <v>54</v>
      </c>
      <c r="Q1001" t="s">
        <v>54</v>
      </c>
      <c r="R1001" t="s">
        <v>54</v>
      </c>
      <c r="S1001" t="s">
        <v>54</v>
      </c>
      <c r="T1001" t="s">
        <v>54</v>
      </c>
      <c r="U1001" t="s">
        <v>54</v>
      </c>
      <c r="V1001" t="s">
        <v>54</v>
      </c>
      <c r="W1001" t="s">
        <v>54</v>
      </c>
      <c r="X1001" s="23" t="s">
        <v>54</v>
      </c>
      <c r="Y1001" s="23" t="s">
        <v>54</v>
      </c>
      <c r="Z1001" s="23" t="s">
        <v>54</v>
      </c>
      <c r="AA1001" s="23" t="s">
        <v>54</v>
      </c>
      <c r="AB1001" t="s">
        <v>54</v>
      </c>
      <c r="AC1001" t="s">
        <v>54</v>
      </c>
      <c r="AD1001" t="s">
        <v>54</v>
      </c>
      <c r="AE1001" t="s">
        <v>54</v>
      </c>
      <c r="AF1001" s="23" t="s">
        <v>54</v>
      </c>
      <c r="AG1001" s="23" t="s">
        <v>54</v>
      </c>
      <c r="AH1001" s="23" t="s">
        <v>54</v>
      </c>
      <c r="AI1001" s="23" t="s">
        <v>54</v>
      </c>
      <c r="AJ1001">
        <v>1</v>
      </c>
      <c r="AK1001">
        <v>9</v>
      </c>
      <c r="AL1001">
        <v>4</v>
      </c>
      <c r="AM1001">
        <v>0</v>
      </c>
      <c r="AN1001" s="23">
        <v>0</v>
      </c>
      <c r="AO1001" s="23">
        <v>0</v>
      </c>
      <c r="AP1001" s="23">
        <v>0</v>
      </c>
      <c r="AQ1001" s="23" t="e">
        <v>#DIV/0!</v>
      </c>
      <c r="AR1001" s="35">
        <v>0</v>
      </c>
      <c r="AS1001" s="35">
        <v>0</v>
      </c>
      <c r="AT1001" s="35">
        <v>0</v>
      </c>
      <c r="AU1001" s="31" t="str">
        <f t="shared" si="18"/>
        <v>库存为0</v>
      </c>
      <c r="AV1001" s="36" t="str">
        <f>IFERROR(时间!$B$4+AU1001,"上周无销量")</f>
        <v>上周无销量</v>
      </c>
    </row>
    <row r="1002" spans="1:48">
      <c r="A1002" s="21" t="s">
        <v>1971</v>
      </c>
      <c r="B1002" t="s">
        <v>1972</v>
      </c>
      <c r="C1002" t="s">
        <v>1948</v>
      </c>
      <c r="D1002" s="31">
        <v>0</v>
      </c>
      <c r="E1002" s="31">
        <v>0</v>
      </c>
      <c r="F1002" s="31">
        <v>0</v>
      </c>
      <c r="G1002" s="31">
        <v>0</v>
      </c>
      <c r="H1002" s="32">
        <v>0</v>
      </c>
      <c r="I1002">
        <v>0</v>
      </c>
      <c r="J1002" s="33">
        <v>0</v>
      </c>
      <c r="K1002" s="33">
        <v>0</v>
      </c>
      <c r="L1002" s="33">
        <v>0</v>
      </c>
      <c r="M1002">
        <v>0</v>
      </c>
      <c r="N1002">
        <v>0</v>
      </c>
      <c r="O1002">
        <v>0</v>
      </c>
      <c r="P1002" t="s">
        <v>54</v>
      </c>
      <c r="Q1002" t="s">
        <v>54</v>
      </c>
      <c r="R1002" t="s">
        <v>54</v>
      </c>
      <c r="S1002" t="s">
        <v>54</v>
      </c>
      <c r="T1002" t="s">
        <v>54</v>
      </c>
      <c r="U1002" t="s">
        <v>54</v>
      </c>
      <c r="V1002" t="s">
        <v>54</v>
      </c>
      <c r="W1002" t="s">
        <v>54</v>
      </c>
      <c r="X1002" s="23" t="s">
        <v>54</v>
      </c>
      <c r="Y1002" s="23" t="s">
        <v>54</v>
      </c>
      <c r="Z1002" s="23" t="s">
        <v>54</v>
      </c>
      <c r="AA1002" s="23" t="s">
        <v>54</v>
      </c>
      <c r="AB1002" t="s">
        <v>54</v>
      </c>
      <c r="AC1002" t="s">
        <v>54</v>
      </c>
      <c r="AD1002" t="s">
        <v>54</v>
      </c>
      <c r="AE1002" t="s">
        <v>54</v>
      </c>
      <c r="AF1002" s="23" t="s">
        <v>54</v>
      </c>
      <c r="AG1002" s="23" t="s">
        <v>54</v>
      </c>
      <c r="AH1002" s="23" t="s">
        <v>54</v>
      </c>
      <c r="AI1002" s="23" t="s">
        <v>54</v>
      </c>
      <c r="AJ1002">
        <v>0</v>
      </c>
      <c r="AK1002">
        <v>0</v>
      </c>
      <c r="AL1002">
        <v>0</v>
      </c>
      <c r="AM1002">
        <v>0</v>
      </c>
      <c r="AN1002" s="23" t="e">
        <v>#DIV/0!</v>
      </c>
      <c r="AO1002" s="23" t="e">
        <v>#DIV/0!</v>
      </c>
      <c r="AP1002" s="23" t="e">
        <v>#DIV/0!</v>
      </c>
      <c r="AQ1002" s="23" t="e">
        <v>#DIV/0!</v>
      </c>
      <c r="AR1002" s="35">
        <v>0</v>
      </c>
      <c r="AS1002" s="35">
        <v>0</v>
      </c>
      <c r="AT1002" s="35">
        <v>0</v>
      </c>
      <c r="AU1002" s="31" t="str">
        <f t="shared" si="18"/>
        <v>库存为0</v>
      </c>
      <c r="AV1002" s="36" t="str">
        <f>IFERROR(时间!$B$4+AU1002,"上周无销量")</f>
        <v>上周无销量</v>
      </c>
    </row>
    <row r="1003" spans="1:48">
      <c r="A1003" s="21" t="s">
        <v>1973</v>
      </c>
      <c r="B1003" t="s">
        <v>1906</v>
      </c>
      <c r="C1003" t="s">
        <v>1948</v>
      </c>
      <c r="D1003" s="31">
        <v>0</v>
      </c>
      <c r="E1003" s="31">
        <v>0</v>
      </c>
      <c r="F1003" s="31">
        <v>0</v>
      </c>
      <c r="G1003" s="31">
        <v>0</v>
      </c>
      <c r="H1003" s="32">
        <v>0</v>
      </c>
      <c r="I1003">
        <v>0</v>
      </c>
      <c r="J1003" s="33">
        <v>0</v>
      </c>
      <c r="K1003" s="33">
        <v>0</v>
      </c>
      <c r="L1003" s="33">
        <v>0</v>
      </c>
      <c r="M1003">
        <v>0</v>
      </c>
      <c r="N1003">
        <v>0</v>
      </c>
      <c r="O1003">
        <v>0</v>
      </c>
      <c r="P1003" t="s">
        <v>54</v>
      </c>
      <c r="Q1003" t="s">
        <v>54</v>
      </c>
      <c r="R1003" t="s">
        <v>54</v>
      </c>
      <c r="S1003" t="s">
        <v>54</v>
      </c>
      <c r="T1003" t="s">
        <v>54</v>
      </c>
      <c r="U1003" t="s">
        <v>54</v>
      </c>
      <c r="V1003" t="s">
        <v>54</v>
      </c>
      <c r="W1003" t="s">
        <v>54</v>
      </c>
      <c r="X1003" s="23" t="s">
        <v>54</v>
      </c>
      <c r="Y1003" s="23" t="s">
        <v>54</v>
      </c>
      <c r="Z1003" s="23" t="s">
        <v>54</v>
      </c>
      <c r="AA1003" s="23" t="s">
        <v>54</v>
      </c>
      <c r="AB1003" t="s">
        <v>54</v>
      </c>
      <c r="AC1003" t="s">
        <v>54</v>
      </c>
      <c r="AD1003" t="s">
        <v>54</v>
      </c>
      <c r="AE1003" t="s">
        <v>54</v>
      </c>
      <c r="AF1003" s="23" t="s">
        <v>54</v>
      </c>
      <c r="AG1003" s="23" t="s">
        <v>54</v>
      </c>
      <c r="AH1003" s="23" t="s">
        <v>54</v>
      </c>
      <c r="AI1003" s="23" t="s">
        <v>54</v>
      </c>
      <c r="AJ1003">
        <v>2</v>
      </c>
      <c r="AK1003">
        <v>1</v>
      </c>
      <c r="AL1003">
        <v>6</v>
      </c>
      <c r="AM1003">
        <v>4</v>
      </c>
      <c r="AN1003" s="23">
        <v>0</v>
      </c>
      <c r="AO1003" s="23">
        <v>0</v>
      </c>
      <c r="AP1003" s="23">
        <v>0</v>
      </c>
      <c r="AQ1003" s="23">
        <v>0</v>
      </c>
      <c r="AR1003" s="35">
        <v>0</v>
      </c>
      <c r="AS1003" s="35">
        <v>0</v>
      </c>
      <c r="AT1003" s="35">
        <v>0</v>
      </c>
      <c r="AU1003" s="31" t="str">
        <f t="shared" si="18"/>
        <v>库存为0</v>
      </c>
      <c r="AV1003" s="36" t="str">
        <f>IFERROR(时间!$B$4+AU1003,"上周无销量")</f>
        <v>上周无销量</v>
      </c>
    </row>
    <row r="1004" spans="1:48">
      <c r="A1004" s="21" t="s">
        <v>1974</v>
      </c>
      <c r="B1004" t="s">
        <v>1975</v>
      </c>
      <c r="C1004" t="s">
        <v>1948</v>
      </c>
      <c r="D1004" s="31">
        <v>0</v>
      </c>
      <c r="E1004" s="31">
        <v>0</v>
      </c>
      <c r="F1004" s="31">
        <v>0</v>
      </c>
      <c r="G1004" s="31">
        <v>0</v>
      </c>
      <c r="H1004" s="32">
        <v>0</v>
      </c>
      <c r="I1004">
        <v>0</v>
      </c>
      <c r="J1004" s="33">
        <v>0</v>
      </c>
      <c r="K1004" s="33">
        <v>0</v>
      </c>
      <c r="L1004" s="33">
        <v>0</v>
      </c>
      <c r="M1004">
        <v>0</v>
      </c>
      <c r="N1004">
        <v>0</v>
      </c>
      <c r="O1004">
        <v>0</v>
      </c>
      <c r="P1004" t="s">
        <v>54</v>
      </c>
      <c r="Q1004" t="s">
        <v>54</v>
      </c>
      <c r="R1004" t="s">
        <v>54</v>
      </c>
      <c r="S1004" t="s">
        <v>54</v>
      </c>
      <c r="T1004" t="s">
        <v>54</v>
      </c>
      <c r="U1004" t="s">
        <v>54</v>
      </c>
      <c r="V1004" t="s">
        <v>54</v>
      </c>
      <c r="W1004" t="s">
        <v>54</v>
      </c>
      <c r="X1004" s="23" t="s">
        <v>54</v>
      </c>
      <c r="Y1004" s="23" t="s">
        <v>54</v>
      </c>
      <c r="Z1004" s="23" t="s">
        <v>54</v>
      </c>
      <c r="AA1004" s="23" t="s">
        <v>54</v>
      </c>
      <c r="AB1004" t="s">
        <v>54</v>
      </c>
      <c r="AC1004" t="s">
        <v>54</v>
      </c>
      <c r="AD1004" t="s">
        <v>54</v>
      </c>
      <c r="AE1004" t="s">
        <v>54</v>
      </c>
      <c r="AF1004" s="23" t="s">
        <v>54</v>
      </c>
      <c r="AG1004" s="23" t="s">
        <v>54</v>
      </c>
      <c r="AH1004" s="23" t="s">
        <v>54</v>
      </c>
      <c r="AI1004" s="23" t="s">
        <v>54</v>
      </c>
      <c r="AJ1004">
        <v>0</v>
      </c>
      <c r="AK1004">
        <v>0</v>
      </c>
      <c r="AL1004">
        <v>0</v>
      </c>
      <c r="AM1004">
        <v>0</v>
      </c>
      <c r="AN1004" s="23" t="e">
        <v>#DIV/0!</v>
      </c>
      <c r="AO1004" s="23" t="e">
        <v>#DIV/0!</v>
      </c>
      <c r="AP1004" s="23" t="e">
        <v>#DIV/0!</v>
      </c>
      <c r="AQ1004" s="23" t="e">
        <v>#DIV/0!</v>
      </c>
      <c r="AR1004" s="35">
        <v>0</v>
      </c>
      <c r="AS1004" s="35">
        <v>0</v>
      </c>
      <c r="AT1004" s="35">
        <v>0</v>
      </c>
      <c r="AU1004" s="31" t="str">
        <f t="shared" si="18"/>
        <v>库存为0</v>
      </c>
      <c r="AV1004" s="36" t="str">
        <f>IFERROR(时间!$B$4+AU1004,"上周无销量")</f>
        <v>上周无销量</v>
      </c>
    </row>
    <row r="1005" spans="1:48">
      <c r="A1005" s="21" t="s">
        <v>1976</v>
      </c>
      <c r="B1005" t="s">
        <v>1977</v>
      </c>
      <c r="C1005" t="s">
        <v>1948</v>
      </c>
      <c r="D1005" s="31">
        <v>0</v>
      </c>
      <c r="E1005" s="31">
        <v>0</v>
      </c>
      <c r="F1005" s="31">
        <v>0</v>
      </c>
      <c r="G1005" s="31">
        <v>0</v>
      </c>
      <c r="H1005" s="32">
        <v>0</v>
      </c>
      <c r="I1005">
        <v>0</v>
      </c>
      <c r="J1005" s="33">
        <v>0</v>
      </c>
      <c r="K1005" s="33">
        <v>0</v>
      </c>
      <c r="L1005" s="33">
        <v>0</v>
      </c>
      <c r="M1005">
        <v>0</v>
      </c>
      <c r="N1005">
        <v>0</v>
      </c>
      <c r="O1005">
        <v>0</v>
      </c>
      <c r="P1005" t="s">
        <v>54</v>
      </c>
      <c r="Q1005" t="s">
        <v>54</v>
      </c>
      <c r="R1005" t="s">
        <v>54</v>
      </c>
      <c r="S1005" t="s">
        <v>54</v>
      </c>
      <c r="T1005" t="s">
        <v>54</v>
      </c>
      <c r="U1005" t="s">
        <v>54</v>
      </c>
      <c r="V1005" t="s">
        <v>54</v>
      </c>
      <c r="W1005" t="s">
        <v>54</v>
      </c>
      <c r="X1005" s="23" t="s">
        <v>54</v>
      </c>
      <c r="Y1005" s="23" t="s">
        <v>54</v>
      </c>
      <c r="Z1005" s="23" t="s">
        <v>54</v>
      </c>
      <c r="AA1005" s="23" t="s">
        <v>54</v>
      </c>
      <c r="AB1005" t="s">
        <v>54</v>
      </c>
      <c r="AC1005" t="s">
        <v>54</v>
      </c>
      <c r="AD1005" t="s">
        <v>54</v>
      </c>
      <c r="AE1005" t="s">
        <v>54</v>
      </c>
      <c r="AF1005" s="23" t="s">
        <v>54</v>
      </c>
      <c r="AG1005" s="23" t="s">
        <v>54</v>
      </c>
      <c r="AH1005" s="23" t="s">
        <v>54</v>
      </c>
      <c r="AI1005" s="23" t="s">
        <v>54</v>
      </c>
      <c r="AJ1005">
        <v>0</v>
      </c>
      <c r="AK1005">
        <v>0</v>
      </c>
      <c r="AL1005">
        <v>0</v>
      </c>
      <c r="AM1005">
        <v>0</v>
      </c>
      <c r="AN1005" s="23" t="e">
        <v>#DIV/0!</v>
      </c>
      <c r="AO1005" s="23" t="e">
        <v>#DIV/0!</v>
      </c>
      <c r="AP1005" s="23" t="e">
        <v>#DIV/0!</v>
      </c>
      <c r="AQ1005" s="23" t="e">
        <v>#DIV/0!</v>
      </c>
      <c r="AR1005" s="35">
        <v>0</v>
      </c>
      <c r="AS1005" s="35">
        <v>0</v>
      </c>
      <c r="AT1005" s="35">
        <v>0</v>
      </c>
      <c r="AU1005" s="31" t="str">
        <f t="shared" si="18"/>
        <v>库存为0</v>
      </c>
      <c r="AV1005" s="36" t="str">
        <f>IFERROR(时间!$B$4+AU1005,"上周无销量")</f>
        <v>上周无销量</v>
      </c>
    </row>
    <row r="1006" spans="1:48">
      <c r="A1006" s="21" t="s">
        <v>1978</v>
      </c>
      <c r="B1006" t="s">
        <v>1979</v>
      </c>
      <c r="C1006" t="s">
        <v>1948</v>
      </c>
      <c r="D1006" s="31">
        <v>0</v>
      </c>
      <c r="E1006" s="31">
        <v>0</v>
      </c>
      <c r="F1006" s="31">
        <v>0</v>
      </c>
      <c r="G1006" s="31">
        <v>0</v>
      </c>
      <c r="H1006" s="32">
        <v>0</v>
      </c>
      <c r="I1006">
        <v>0</v>
      </c>
      <c r="J1006" s="33">
        <v>0</v>
      </c>
      <c r="K1006" s="33">
        <v>0</v>
      </c>
      <c r="L1006" s="33">
        <v>0</v>
      </c>
      <c r="M1006">
        <v>0</v>
      </c>
      <c r="N1006">
        <v>0</v>
      </c>
      <c r="O1006">
        <v>0</v>
      </c>
      <c r="P1006" t="s">
        <v>54</v>
      </c>
      <c r="Q1006" t="s">
        <v>54</v>
      </c>
      <c r="R1006" t="s">
        <v>54</v>
      </c>
      <c r="S1006" t="s">
        <v>54</v>
      </c>
      <c r="T1006" t="s">
        <v>54</v>
      </c>
      <c r="U1006" t="s">
        <v>54</v>
      </c>
      <c r="V1006" t="s">
        <v>54</v>
      </c>
      <c r="W1006" t="s">
        <v>54</v>
      </c>
      <c r="X1006" s="23" t="s">
        <v>54</v>
      </c>
      <c r="Y1006" s="23" t="s">
        <v>54</v>
      </c>
      <c r="Z1006" s="23" t="s">
        <v>54</v>
      </c>
      <c r="AA1006" s="23" t="s">
        <v>54</v>
      </c>
      <c r="AB1006" t="s">
        <v>54</v>
      </c>
      <c r="AC1006" t="s">
        <v>54</v>
      </c>
      <c r="AD1006" t="s">
        <v>54</v>
      </c>
      <c r="AE1006" t="s">
        <v>54</v>
      </c>
      <c r="AF1006" s="23" t="s">
        <v>54</v>
      </c>
      <c r="AG1006" s="23" t="s">
        <v>54</v>
      </c>
      <c r="AH1006" s="23" t="s">
        <v>54</v>
      </c>
      <c r="AI1006" s="23" t="s">
        <v>54</v>
      </c>
      <c r="AJ1006">
        <v>0</v>
      </c>
      <c r="AK1006">
        <v>0</v>
      </c>
      <c r="AL1006">
        <v>0</v>
      </c>
      <c r="AM1006">
        <v>0</v>
      </c>
      <c r="AN1006" s="23" t="e">
        <v>#DIV/0!</v>
      </c>
      <c r="AO1006" s="23" t="e">
        <v>#DIV/0!</v>
      </c>
      <c r="AP1006" s="23" t="e">
        <v>#DIV/0!</v>
      </c>
      <c r="AQ1006" s="23" t="e">
        <v>#DIV/0!</v>
      </c>
      <c r="AR1006" s="35">
        <v>0</v>
      </c>
      <c r="AS1006" s="35">
        <v>0</v>
      </c>
      <c r="AT1006" s="35">
        <v>0</v>
      </c>
      <c r="AU1006" s="31" t="str">
        <f t="shared" si="18"/>
        <v>库存为0</v>
      </c>
      <c r="AV1006" s="36" t="str">
        <f>IFERROR(时间!$B$4+AU1006,"上周无销量")</f>
        <v>上周无销量</v>
      </c>
    </row>
    <row r="1007" spans="1:48">
      <c r="A1007" s="21" t="s">
        <v>1980</v>
      </c>
      <c r="B1007" t="s">
        <v>1981</v>
      </c>
      <c r="C1007" t="s">
        <v>1948</v>
      </c>
      <c r="D1007" s="31">
        <v>0</v>
      </c>
      <c r="E1007" s="31">
        <v>0</v>
      </c>
      <c r="F1007" s="31">
        <v>0</v>
      </c>
      <c r="G1007" s="31">
        <v>0</v>
      </c>
      <c r="H1007" s="32">
        <v>0</v>
      </c>
      <c r="I1007">
        <v>0</v>
      </c>
      <c r="J1007" s="33">
        <v>0</v>
      </c>
      <c r="K1007" s="33">
        <v>0</v>
      </c>
      <c r="L1007" s="33">
        <v>0</v>
      </c>
      <c r="M1007">
        <v>0</v>
      </c>
      <c r="N1007">
        <v>0</v>
      </c>
      <c r="O1007">
        <v>0</v>
      </c>
      <c r="P1007" t="s">
        <v>54</v>
      </c>
      <c r="Q1007" t="s">
        <v>54</v>
      </c>
      <c r="R1007" t="s">
        <v>54</v>
      </c>
      <c r="S1007" t="s">
        <v>54</v>
      </c>
      <c r="T1007" t="s">
        <v>54</v>
      </c>
      <c r="U1007" t="s">
        <v>54</v>
      </c>
      <c r="V1007" t="s">
        <v>54</v>
      </c>
      <c r="W1007" t="s">
        <v>54</v>
      </c>
      <c r="X1007" s="23" t="s">
        <v>54</v>
      </c>
      <c r="Y1007" s="23" t="s">
        <v>54</v>
      </c>
      <c r="Z1007" s="23" t="s">
        <v>54</v>
      </c>
      <c r="AA1007" s="23" t="s">
        <v>54</v>
      </c>
      <c r="AB1007" t="s">
        <v>54</v>
      </c>
      <c r="AC1007" t="s">
        <v>54</v>
      </c>
      <c r="AD1007" t="s">
        <v>54</v>
      </c>
      <c r="AE1007" t="s">
        <v>54</v>
      </c>
      <c r="AF1007" s="23" t="s">
        <v>54</v>
      </c>
      <c r="AG1007" s="23" t="s">
        <v>54</v>
      </c>
      <c r="AH1007" s="23" t="s">
        <v>54</v>
      </c>
      <c r="AI1007" s="23" t="s">
        <v>54</v>
      </c>
      <c r="AJ1007">
        <v>0</v>
      </c>
      <c r="AK1007">
        <v>0</v>
      </c>
      <c r="AL1007">
        <v>0</v>
      </c>
      <c r="AM1007">
        <v>0</v>
      </c>
      <c r="AN1007" s="23" t="e">
        <v>#DIV/0!</v>
      </c>
      <c r="AO1007" s="23" t="e">
        <v>#DIV/0!</v>
      </c>
      <c r="AP1007" s="23" t="e">
        <v>#DIV/0!</v>
      </c>
      <c r="AQ1007" s="23" t="e">
        <v>#DIV/0!</v>
      </c>
      <c r="AR1007" s="35">
        <v>0</v>
      </c>
      <c r="AS1007" s="35">
        <v>0</v>
      </c>
      <c r="AT1007" s="35">
        <v>0</v>
      </c>
      <c r="AU1007" s="31" t="str">
        <f t="shared" si="18"/>
        <v>库存为0</v>
      </c>
      <c r="AV1007" s="36" t="str">
        <f>IFERROR(时间!$B$4+AU1007,"上周无销量")</f>
        <v>上周无销量</v>
      </c>
    </row>
    <row r="1008" spans="1:48">
      <c r="A1008" s="21" t="s">
        <v>1982</v>
      </c>
      <c r="B1008" t="s">
        <v>1983</v>
      </c>
      <c r="C1008" t="s">
        <v>1948</v>
      </c>
      <c r="D1008" s="31">
        <v>0</v>
      </c>
      <c r="E1008" s="31">
        <v>0</v>
      </c>
      <c r="F1008" s="31">
        <v>0</v>
      </c>
      <c r="G1008" s="31">
        <v>0</v>
      </c>
      <c r="H1008" s="32">
        <v>0</v>
      </c>
      <c r="I1008">
        <v>0</v>
      </c>
      <c r="J1008" s="33">
        <v>0</v>
      </c>
      <c r="K1008" s="33">
        <v>0</v>
      </c>
      <c r="L1008" s="33">
        <v>0</v>
      </c>
      <c r="M1008">
        <v>0</v>
      </c>
      <c r="N1008">
        <v>0</v>
      </c>
      <c r="O1008">
        <v>0</v>
      </c>
      <c r="P1008" t="s">
        <v>54</v>
      </c>
      <c r="Q1008" t="s">
        <v>54</v>
      </c>
      <c r="R1008" t="s">
        <v>54</v>
      </c>
      <c r="S1008" t="s">
        <v>54</v>
      </c>
      <c r="T1008" t="s">
        <v>54</v>
      </c>
      <c r="U1008" t="s">
        <v>54</v>
      </c>
      <c r="V1008" t="s">
        <v>54</v>
      </c>
      <c r="W1008" t="s">
        <v>54</v>
      </c>
      <c r="X1008" s="23" t="s">
        <v>54</v>
      </c>
      <c r="Y1008" s="23" t="s">
        <v>54</v>
      </c>
      <c r="Z1008" s="23" t="s">
        <v>54</v>
      </c>
      <c r="AA1008" s="23" t="s">
        <v>54</v>
      </c>
      <c r="AB1008" t="s">
        <v>54</v>
      </c>
      <c r="AC1008" t="s">
        <v>54</v>
      </c>
      <c r="AD1008" t="s">
        <v>54</v>
      </c>
      <c r="AE1008" t="s">
        <v>54</v>
      </c>
      <c r="AF1008" s="23" t="s">
        <v>54</v>
      </c>
      <c r="AG1008" s="23" t="s">
        <v>54</v>
      </c>
      <c r="AH1008" s="23" t="s">
        <v>54</v>
      </c>
      <c r="AI1008" s="23" t="s">
        <v>54</v>
      </c>
      <c r="AJ1008">
        <v>0</v>
      </c>
      <c r="AK1008">
        <v>0</v>
      </c>
      <c r="AL1008">
        <v>0</v>
      </c>
      <c r="AM1008">
        <v>0</v>
      </c>
      <c r="AN1008" s="23" t="e">
        <v>#DIV/0!</v>
      </c>
      <c r="AO1008" s="23" t="e">
        <v>#DIV/0!</v>
      </c>
      <c r="AP1008" s="23" t="e">
        <v>#DIV/0!</v>
      </c>
      <c r="AQ1008" s="23" t="e">
        <v>#DIV/0!</v>
      </c>
      <c r="AR1008" s="35">
        <v>0</v>
      </c>
      <c r="AS1008" s="35">
        <v>0</v>
      </c>
      <c r="AT1008" s="35">
        <v>0</v>
      </c>
      <c r="AU1008" s="31" t="str">
        <f t="shared" si="18"/>
        <v>库存为0</v>
      </c>
      <c r="AV1008" s="36" t="str">
        <f>IFERROR(时间!$B$4+AU1008,"上周无销量")</f>
        <v>上周无销量</v>
      </c>
    </row>
    <row r="1009" spans="1:48">
      <c r="A1009" s="21" t="s">
        <v>1984</v>
      </c>
      <c r="B1009" t="s">
        <v>1985</v>
      </c>
      <c r="C1009" t="s">
        <v>1948</v>
      </c>
      <c r="D1009" s="31">
        <v>0</v>
      </c>
      <c r="E1009" s="31">
        <v>0</v>
      </c>
      <c r="F1009" s="31">
        <v>0</v>
      </c>
      <c r="G1009" s="31">
        <v>0</v>
      </c>
      <c r="H1009" s="32">
        <v>0</v>
      </c>
      <c r="I1009">
        <v>0</v>
      </c>
      <c r="J1009" s="33">
        <v>0</v>
      </c>
      <c r="K1009" s="33">
        <v>0</v>
      </c>
      <c r="L1009" s="33">
        <v>0</v>
      </c>
      <c r="M1009">
        <v>0</v>
      </c>
      <c r="N1009">
        <v>0</v>
      </c>
      <c r="O1009">
        <v>0</v>
      </c>
      <c r="P1009" t="s">
        <v>54</v>
      </c>
      <c r="Q1009" t="s">
        <v>54</v>
      </c>
      <c r="R1009" t="s">
        <v>54</v>
      </c>
      <c r="S1009" t="s">
        <v>54</v>
      </c>
      <c r="T1009" t="s">
        <v>54</v>
      </c>
      <c r="U1009" t="s">
        <v>54</v>
      </c>
      <c r="V1009" t="s">
        <v>54</v>
      </c>
      <c r="W1009" t="s">
        <v>54</v>
      </c>
      <c r="X1009" s="23" t="s">
        <v>54</v>
      </c>
      <c r="Y1009" s="23" t="s">
        <v>54</v>
      </c>
      <c r="Z1009" s="23" t="s">
        <v>54</v>
      </c>
      <c r="AA1009" s="23" t="s">
        <v>54</v>
      </c>
      <c r="AB1009" t="s">
        <v>54</v>
      </c>
      <c r="AC1009" t="s">
        <v>54</v>
      </c>
      <c r="AD1009" t="s">
        <v>54</v>
      </c>
      <c r="AE1009" t="s">
        <v>54</v>
      </c>
      <c r="AF1009" s="23" t="s">
        <v>54</v>
      </c>
      <c r="AG1009" s="23" t="s">
        <v>54</v>
      </c>
      <c r="AH1009" s="23" t="s">
        <v>54</v>
      </c>
      <c r="AI1009" s="23" t="s">
        <v>54</v>
      </c>
      <c r="AJ1009">
        <v>0</v>
      </c>
      <c r="AK1009">
        <v>0</v>
      </c>
      <c r="AL1009">
        <v>0</v>
      </c>
      <c r="AM1009">
        <v>0</v>
      </c>
      <c r="AN1009" s="23" t="e">
        <v>#DIV/0!</v>
      </c>
      <c r="AO1009" s="23" t="e">
        <v>#DIV/0!</v>
      </c>
      <c r="AP1009" s="23" t="e">
        <v>#DIV/0!</v>
      </c>
      <c r="AQ1009" s="23" t="e">
        <v>#DIV/0!</v>
      </c>
      <c r="AR1009" s="35">
        <v>0</v>
      </c>
      <c r="AS1009" s="35">
        <v>0</v>
      </c>
      <c r="AT1009" s="35">
        <v>0</v>
      </c>
      <c r="AU1009" s="31" t="str">
        <f t="shared" si="18"/>
        <v>库存为0</v>
      </c>
      <c r="AV1009" s="36" t="str">
        <f>IFERROR(时间!$B$4+AU1009,"上周无销量")</f>
        <v>上周无销量</v>
      </c>
    </row>
    <row r="1010" spans="1:48">
      <c r="A1010" s="21" t="s">
        <v>1986</v>
      </c>
      <c r="B1010" t="s">
        <v>1987</v>
      </c>
      <c r="C1010" t="s">
        <v>1948</v>
      </c>
      <c r="D1010" s="31">
        <v>0</v>
      </c>
      <c r="E1010" s="31">
        <v>0</v>
      </c>
      <c r="F1010" s="31">
        <v>0</v>
      </c>
      <c r="G1010" s="31">
        <v>0</v>
      </c>
      <c r="H1010" s="32">
        <v>0</v>
      </c>
      <c r="I1010">
        <v>0</v>
      </c>
      <c r="J1010" s="33">
        <v>0</v>
      </c>
      <c r="K1010" s="33">
        <v>0</v>
      </c>
      <c r="L1010" s="33">
        <v>0</v>
      </c>
      <c r="M1010">
        <v>0</v>
      </c>
      <c r="N1010">
        <v>0</v>
      </c>
      <c r="O1010">
        <v>0</v>
      </c>
      <c r="P1010" t="s">
        <v>54</v>
      </c>
      <c r="Q1010" t="s">
        <v>54</v>
      </c>
      <c r="R1010" t="s">
        <v>54</v>
      </c>
      <c r="S1010" t="s">
        <v>54</v>
      </c>
      <c r="T1010" t="s">
        <v>54</v>
      </c>
      <c r="U1010" t="s">
        <v>54</v>
      </c>
      <c r="V1010" t="s">
        <v>54</v>
      </c>
      <c r="W1010" t="s">
        <v>54</v>
      </c>
      <c r="X1010" s="23" t="s">
        <v>54</v>
      </c>
      <c r="Y1010" s="23" t="s">
        <v>54</v>
      </c>
      <c r="Z1010" s="23" t="s">
        <v>54</v>
      </c>
      <c r="AA1010" s="23" t="s">
        <v>54</v>
      </c>
      <c r="AB1010" t="s">
        <v>54</v>
      </c>
      <c r="AC1010" t="s">
        <v>54</v>
      </c>
      <c r="AD1010" t="s">
        <v>54</v>
      </c>
      <c r="AE1010" t="s">
        <v>54</v>
      </c>
      <c r="AF1010" s="23" t="s">
        <v>54</v>
      </c>
      <c r="AG1010" s="23" t="s">
        <v>54</v>
      </c>
      <c r="AH1010" s="23" t="s">
        <v>54</v>
      </c>
      <c r="AI1010" s="23" t="s">
        <v>54</v>
      </c>
      <c r="AJ1010">
        <v>0</v>
      </c>
      <c r="AK1010">
        <v>0</v>
      </c>
      <c r="AL1010">
        <v>0</v>
      </c>
      <c r="AM1010">
        <v>0</v>
      </c>
      <c r="AN1010" s="23" t="e">
        <v>#DIV/0!</v>
      </c>
      <c r="AO1010" s="23" t="e">
        <v>#DIV/0!</v>
      </c>
      <c r="AP1010" s="23" t="e">
        <v>#DIV/0!</v>
      </c>
      <c r="AQ1010" s="23" t="e">
        <v>#DIV/0!</v>
      </c>
      <c r="AR1010" s="35">
        <v>0</v>
      </c>
      <c r="AS1010" s="35">
        <v>0</v>
      </c>
      <c r="AT1010" s="35">
        <v>0</v>
      </c>
      <c r="AU1010" s="31" t="str">
        <f t="shared" si="18"/>
        <v>库存为0</v>
      </c>
      <c r="AV1010" s="36" t="str">
        <f>IFERROR(时间!$B$4+AU1010,"上周无销量")</f>
        <v>上周无销量</v>
      </c>
    </row>
    <row r="1011" spans="1:48">
      <c r="A1011" s="21" t="s">
        <v>1988</v>
      </c>
      <c r="B1011" t="s">
        <v>1989</v>
      </c>
      <c r="C1011" t="s">
        <v>1948</v>
      </c>
      <c r="D1011" s="31">
        <v>0</v>
      </c>
      <c r="E1011" s="31">
        <v>0</v>
      </c>
      <c r="F1011" s="31">
        <v>0</v>
      </c>
      <c r="G1011" s="31">
        <v>0</v>
      </c>
      <c r="H1011" s="32">
        <v>0</v>
      </c>
      <c r="I1011">
        <v>0</v>
      </c>
      <c r="J1011" s="33">
        <v>0</v>
      </c>
      <c r="K1011" s="33">
        <v>0</v>
      </c>
      <c r="L1011" s="33">
        <v>0</v>
      </c>
      <c r="M1011">
        <v>0</v>
      </c>
      <c r="N1011">
        <v>0</v>
      </c>
      <c r="O1011">
        <v>0</v>
      </c>
      <c r="P1011" t="s">
        <v>54</v>
      </c>
      <c r="Q1011" t="s">
        <v>54</v>
      </c>
      <c r="R1011" t="s">
        <v>54</v>
      </c>
      <c r="S1011" t="s">
        <v>54</v>
      </c>
      <c r="T1011" t="s">
        <v>54</v>
      </c>
      <c r="U1011" t="s">
        <v>54</v>
      </c>
      <c r="V1011" t="s">
        <v>54</v>
      </c>
      <c r="W1011" t="s">
        <v>54</v>
      </c>
      <c r="X1011" s="23" t="s">
        <v>54</v>
      </c>
      <c r="Y1011" s="23" t="s">
        <v>54</v>
      </c>
      <c r="Z1011" s="23" t="s">
        <v>54</v>
      </c>
      <c r="AA1011" s="23" t="s">
        <v>54</v>
      </c>
      <c r="AB1011" t="s">
        <v>54</v>
      </c>
      <c r="AC1011" t="s">
        <v>54</v>
      </c>
      <c r="AD1011" t="s">
        <v>54</v>
      </c>
      <c r="AE1011" t="s">
        <v>54</v>
      </c>
      <c r="AF1011" s="23" t="s">
        <v>54</v>
      </c>
      <c r="AG1011" s="23" t="s">
        <v>54</v>
      </c>
      <c r="AH1011" s="23" t="s">
        <v>54</v>
      </c>
      <c r="AI1011" s="23" t="s">
        <v>54</v>
      </c>
      <c r="AJ1011">
        <v>0</v>
      </c>
      <c r="AK1011">
        <v>0</v>
      </c>
      <c r="AL1011">
        <v>0</v>
      </c>
      <c r="AM1011">
        <v>0</v>
      </c>
      <c r="AN1011" s="23" t="e">
        <v>#DIV/0!</v>
      </c>
      <c r="AO1011" s="23" t="e">
        <v>#DIV/0!</v>
      </c>
      <c r="AP1011" s="23" t="e">
        <v>#DIV/0!</v>
      </c>
      <c r="AQ1011" s="23" t="e">
        <v>#DIV/0!</v>
      </c>
      <c r="AR1011" s="35">
        <v>0</v>
      </c>
      <c r="AS1011" s="35">
        <v>0</v>
      </c>
      <c r="AT1011" s="35">
        <v>0</v>
      </c>
      <c r="AU1011" s="31" t="str">
        <f t="shared" si="18"/>
        <v>库存为0</v>
      </c>
      <c r="AV1011" s="36" t="str">
        <f>IFERROR(时间!$B$4+AU1011,"上周无销量")</f>
        <v>上周无销量</v>
      </c>
    </row>
    <row r="1012" spans="1:48">
      <c r="A1012" s="21" t="s">
        <v>1990</v>
      </c>
      <c r="B1012" t="s">
        <v>1991</v>
      </c>
      <c r="C1012" t="s">
        <v>1948</v>
      </c>
      <c r="D1012" s="31">
        <v>0</v>
      </c>
      <c r="E1012" s="31">
        <v>0</v>
      </c>
      <c r="F1012" s="31">
        <v>0</v>
      </c>
      <c r="G1012" s="31">
        <v>0</v>
      </c>
      <c r="H1012" s="32">
        <v>0</v>
      </c>
      <c r="I1012">
        <v>0</v>
      </c>
      <c r="J1012" s="33">
        <v>0</v>
      </c>
      <c r="K1012" s="33">
        <v>0</v>
      </c>
      <c r="L1012" s="33">
        <v>0</v>
      </c>
      <c r="M1012">
        <v>0</v>
      </c>
      <c r="N1012">
        <v>0</v>
      </c>
      <c r="O1012">
        <v>0</v>
      </c>
      <c r="P1012" t="s">
        <v>54</v>
      </c>
      <c r="Q1012" t="s">
        <v>54</v>
      </c>
      <c r="R1012" t="s">
        <v>54</v>
      </c>
      <c r="S1012" t="s">
        <v>54</v>
      </c>
      <c r="T1012" t="s">
        <v>54</v>
      </c>
      <c r="U1012" t="s">
        <v>54</v>
      </c>
      <c r="V1012" t="s">
        <v>54</v>
      </c>
      <c r="W1012" t="s">
        <v>54</v>
      </c>
      <c r="X1012" s="23" t="s">
        <v>54</v>
      </c>
      <c r="Y1012" s="23" t="s">
        <v>54</v>
      </c>
      <c r="Z1012" s="23" t="s">
        <v>54</v>
      </c>
      <c r="AA1012" s="23" t="s">
        <v>54</v>
      </c>
      <c r="AB1012" t="s">
        <v>54</v>
      </c>
      <c r="AC1012" t="s">
        <v>54</v>
      </c>
      <c r="AD1012" t="s">
        <v>54</v>
      </c>
      <c r="AE1012" t="s">
        <v>54</v>
      </c>
      <c r="AF1012" s="23" t="s">
        <v>54</v>
      </c>
      <c r="AG1012" s="23" t="s">
        <v>54</v>
      </c>
      <c r="AH1012" s="23" t="s">
        <v>54</v>
      </c>
      <c r="AI1012" s="23" t="s">
        <v>54</v>
      </c>
      <c r="AJ1012">
        <v>0</v>
      </c>
      <c r="AK1012">
        <v>0</v>
      </c>
      <c r="AL1012">
        <v>0</v>
      </c>
      <c r="AM1012">
        <v>0</v>
      </c>
      <c r="AN1012" s="23" t="e">
        <v>#DIV/0!</v>
      </c>
      <c r="AO1012" s="23" t="e">
        <v>#DIV/0!</v>
      </c>
      <c r="AP1012" s="23" t="e">
        <v>#DIV/0!</v>
      </c>
      <c r="AQ1012" s="23" t="e">
        <v>#DIV/0!</v>
      </c>
      <c r="AR1012" s="35">
        <v>0</v>
      </c>
      <c r="AS1012" s="35">
        <v>0</v>
      </c>
      <c r="AT1012" s="35">
        <v>0</v>
      </c>
      <c r="AU1012" s="31" t="str">
        <f t="shared" si="18"/>
        <v>库存为0</v>
      </c>
      <c r="AV1012" s="36" t="str">
        <f>IFERROR(时间!$B$4+AU1012,"上周无销量")</f>
        <v>上周无销量</v>
      </c>
    </row>
    <row r="1013" spans="1:48">
      <c r="A1013" s="21" t="s">
        <v>1992</v>
      </c>
      <c r="B1013" t="s">
        <v>1993</v>
      </c>
      <c r="C1013" t="s">
        <v>1948</v>
      </c>
      <c r="D1013" s="31">
        <v>0</v>
      </c>
      <c r="E1013" s="31">
        <v>0</v>
      </c>
      <c r="F1013" s="31">
        <v>0</v>
      </c>
      <c r="G1013" s="31">
        <v>0</v>
      </c>
      <c r="H1013" s="32">
        <v>0</v>
      </c>
      <c r="I1013">
        <v>0</v>
      </c>
      <c r="J1013" s="33">
        <v>0</v>
      </c>
      <c r="K1013" s="33">
        <v>0</v>
      </c>
      <c r="L1013" s="33">
        <v>0</v>
      </c>
      <c r="M1013">
        <v>0</v>
      </c>
      <c r="N1013">
        <v>0</v>
      </c>
      <c r="O1013">
        <v>0</v>
      </c>
      <c r="P1013" t="s">
        <v>54</v>
      </c>
      <c r="Q1013" t="s">
        <v>54</v>
      </c>
      <c r="R1013" t="s">
        <v>54</v>
      </c>
      <c r="S1013" t="s">
        <v>54</v>
      </c>
      <c r="T1013" t="s">
        <v>54</v>
      </c>
      <c r="U1013" t="s">
        <v>54</v>
      </c>
      <c r="V1013" t="s">
        <v>54</v>
      </c>
      <c r="W1013" t="s">
        <v>54</v>
      </c>
      <c r="X1013" s="23" t="s">
        <v>54</v>
      </c>
      <c r="Y1013" s="23" t="s">
        <v>54</v>
      </c>
      <c r="Z1013" s="23" t="s">
        <v>54</v>
      </c>
      <c r="AA1013" s="23" t="s">
        <v>54</v>
      </c>
      <c r="AB1013" t="s">
        <v>54</v>
      </c>
      <c r="AC1013" t="s">
        <v>54</v>
      </c>
      <c r="AD1013" t="s">
        <v>54</v>
      </c>
      <c r="AE1013" t="s">
        <v>54</v>
      </c>
      <c r="AF1013" s="23" t="s">
        <v>54</v>
      </c>
      <c r="AG1013" s="23" t="s">
        <v>54</v>
      </c>
      <c r="AH1013" s="23" t="s">
        <v>54</v>
      </c>
      <c r="AI1013" s="23" t="s">
        <v>54</v>
      </c>
      <c r="AJ1013">
        <v>0</v>
      </c>
      <c r="AK1013">
        <v>0</v>
      </c>
      <c r="AL1013">
        <v>0</v>
      </c>
      <c r="AM1013">
        <v>0</v>
      </c>
      <c r="AN1013" s="23" t="e">
        <v>#DIV/0!</v>
      </c>
      <c r="AO1013" s="23" t="e">
        <v>#DIV/0!</v>
      </c>
      <c r="AP1013" s="23" t="e">
        <v>#DIV/0!</v>
      </c>
      <c r="AQ1013" s="23" t="e">
        <v>#DIV/0!</v>
      </c>
      <c r="AR1013" s="35">
        <v>0</v>
      </c>
      <c r="AS1013" s="35">
        <v>0</v>
      </c>
      <c r="AT1013" s="35">
        <v>0</v>
      </c>
      <c r="AU1013" s="31" t="str">
        <f t="shared" si="18"/>
        <v>库存为0</v>
      </c>
      <c r="AV1013" s="36" t="str">
        <f>IFERROR(时间!$B$4+AU1013,"上周无销量")</f>
        <v>上周无销量</v>
      </c>
    </row>
    <row r="1014" spans="1:48">
      <c r="A1014" s="21" t="s">
        <v>1994</v>
      </c>
      <c r="B1014" t="s">
        <v>1995</v>
      </c>
      <c r="C1014" t="s">
        <v>1948</v>
      </c>
      <c r="D1014" s="31">
        <v>0</v>
      </c>
      <c r="E1014" s="31">
        <v>0</v>
      </c>
      <c r="F1014" s="31">
        <v>0</v>
      </c>
      <c r="G1014" s="31">
        <v>0</v>
      </c>
      <c r="H1014" s="32">
        <v>0</v>
      </c>
      <c r="I1014">
        <v>0</v>
      </c>
      <c r="J1014" s="33">
        <v>0</v>
      </c>
      <c r="K1014" s="33">
        <v>0</v>
      </c>
      <c r="L1014" s="33">
        <v>0</v>
      </c>
      <c r="M1014">
        <v>0</v>
      </c>
      <c r="N1014">
        <v>0</v>
      </c>
      <c r="O1014">
        <v>0</v>
      </c>
      <c r="P1014" t="s">
        <v>54</v>
      </c>
      <c r="Q1014" t="s">
        <v>54</v>
      </c>
      <c r="R1014" t="s">
        <v>54</v>
      </c>
      <c r="S1014" t="s">
        <v>54</v>
      </c>
      <c r="T1014" t="s">
        <v>54</v>
      </c>
      <c r="U1014" t="s">
        <v>54</v>
      </c>
      <c r="V1014" t="s">
        <v>54</v>
      </c>
      <c r="W1014" t="s">
        <v>54</v>
      </c>
      <c r="X1014" s="23" t="s">
        <v>54</v>
      </c>
      <c r="Y1014" s="23" t="s">
        <v>54</v>
      </c>
      <c r="Z1014" s="23" t="s">
        <v>54</v>
      </c>
      <c r="AA1014" s="23" t="s">
        <v>54</v>
      </c>
      <c r="AB1014" t="s">
        <v>54</v>
      </c>
      <c r="AC1014" t="s">
        <v>54</v>
      </c>
      <c r="AD1014" t="s">
        <v>54</v>
      </c>
      <c r="AE1014" t="s">
        <v>54</v>
      </c>
      <c r="AF1014" s="23" t="s">
        <v>54</v>
      </c>
      <c r="AG1014" s="23" t="s">
        <v>54</v>
      </c>
      <c r="AH1014" s="23" t="s">
        <v>54</v>
      </c>
      <c r="AI1014" s="23" t="s">
        <v>54</v>
      </c>
      <c r="AJ1014">
        <v>0</v>
      </c>
      <c r="AK1014">
        <v>0</v>
      </c>
      <c r="AL1014">
        <v>0</v>
      </c>
      <c r="AM1014">
        <v>0</v>
      </c>
      <c r="AN1014" s="23" t="e">
        <v>#DIV/0!</v>
      </c>
      <c r="AO1014" s="23" t="e">
        <v>#DIV/0!</v>
      </c>
      <c r="AP1014" s="23" t="e">
        <v>#DIV/0!</v>
      </c>
      <c r="AQ1014" s="23" t="e">
        <v>#DIV/0!</v>
      </c>
      <c r="AR1014" s="35">
        <v>0</v>
      </c>
      <c r="AS1014" s="35">
        <v>0</v>
      </c>
      <c r="AT1014" s="35">
        <v>0</v>
      </c>
      <c r="AU1014" s="31" t="str">
        <f t="shared" si="18"/>
        <v>库存为0</v>
      </c>
      <c r="AV1014" s="36" t="str">
        <f>IFERROR(时间!$B$4+AU1014,"上周无销量")</f>
        <v>上周无销量</v>
      </c>
    </row>
    <row r="1015" spans="1:48">
      <c r="A1015" s="21" t="s">
        <v>1996</v>
      </c>
      <c r="B1015" t="s">
        <v>1997</v>
      </c>
      <c r="C1015" t="s">
        <v>1948</v>
      </c>
      <c r="D1015" s="31">
        <v>0</v>
      </c>
      <c r="E1015" s="31">
        <v>0</v>
      </c>
      <c r="F1015" s="31">
        <v>0</v>
      </c>
      <c r="G1015" s="31">
        <v>0</v>
      </c>
      <c r="H1015" s="32">
        <v>0</v>
      </c>
      <c r="I1015">
        <v>0</v>
      </c>
      <c r="J1015" s="33">
        <v>0</v>
      </c>
      <c r="K1015" s="33">
        <v>0</v>
      </c>
      <c r="L1015" s="33">
        <v>0</v>
      </c>
      <c r="M1015">
        <v>0</v>
      </c>
      <c r="N1015">
        <v>0</v>
      </c>
      <c r="O1015">
        <v>0</v>
      </c>
      <c r="P1015" t="s">
        <v>54</v>
      </c>
      <c r="Q1015" t="s">
        <v>54</v>
      </c>
      <c r="R1015" t="s">
        <v>54</v>
      </c>
      <c r="S1015" t="s">
        <v>54</v>
      </c>
      <c r="T1015" t="s">
        <v>54</v>
      </c>
      <c r="U1015" t="s">
        <v>54</v>
      </c>
      <c r="V1015" t="s">
        <v>54</v>
      </c>
      <c r="W1015" t="s">
        <v>54</v>
      </c>
      <c r="X1015" s="23" t="s">
        <v>54</v>
      </c>
      <c r="Y1015" s="23" t="s">
        <v>54</v>
      </c>
      <c r="Z1015" s="23" t="s">
        <v>54</v>
      </c>
      <c r="AA1015" s="23" t="s">
        <v>54</v>
      </c>
      <c r="AB1015" t="s">
        <v>54</v>
      </c>
      <c r="AC1015" t="s">
        <v>54</v>
      </c>
      <c r="AD1015" t="s">
        <v>54</v>
      </c>
      <c r="AE1015" t="s">
        <v>54</v>
      </c>
      <c r="AF1015" s="23" t="s">
        <v>54</v>
      </c>
      <c r="AG1015" s="23" t="s">
        <v>54</v>
      </c>
      <c r="AH1015" s="23" t="s">
        <v>54</v>
      </c>
      <c r="AI1015" s="23" t="s">
        <v>54</v>
      </c>
      <c r="AJ1015">
        <v>0</v>
      </c>
      <c r="AK1015">
        <v>0</v>
      </c>
      <c r="AL1015">
        <v>0</v>
      </c>
      <c r="AM1015">
        <v>0</v>
      </c>
      <c r="AN1015" s="23" t="e">
        <v>#DIV/0!</v>
      </c>
      <c r="AO1015" s="23" t="e">
        <v>#DIV/0!</v>
      </c>
      <c r="AP1015" s="23" t="e">
        <v>#DIV/0!</v>
      </c>
      <c r="AQ1015" s="23" t="e">
        <v>#DIV/0!</v>
      </c>
      <c r="AR1015" s="35">
        <v>0</v>
      </c>
      <c r="AS1015" s="35">
        <v>0</v>
      </c>
      <c r="AT1015" s="35">
        <v>0</v>
      </c>
      <c r="AU1015" s="31" t="str">
        <f t="shared" si="18"/>
        <v>库存为0</v>
      </c>
      <c r="AV1015" s="36" t="str">
        <f>IFERROR(时间!$B$4+AU1015,"上周无销量")</f>
        <v>上周无销量</v>
      </c>
    </row>
    <row r="1016" spans="1:48">
      <c r="A1016" s="21" t="s">
        <v>1998</v>
      </c>
      <c r="B1016" t="s">
        <v>1914</v>
      </c>
      <c r="C1016" t="s">
        <v>1948</v>
      </c>
      <c r="D1016" s="31">
        <v>0</v>
      </c>
      <c r="E1016" s="31">
        <v>0</v>
      </c>
      <c r="F1016" s="31">
        <v>0</v>
      </c>
      <c r="G1016" s="31">
        <v>0</v>
      </c>
      <c r="H1016" s="32">
        <v>0</v>
      </c>
      <c r="I1016">
        <v>0</v>
      </c>
      <c r="J1016" s="33">
        <v>0</v>
      </c>
      <c r="K1016" s="33">
        <v>0</v>
      </c>
      <c r="L1016" s="33">
        <v>0</v>
      </c>
      <c r="M1016">
        <v>0</v>
      </c>
      <c r="N1016">
        <v>0</v>
      </c>
      <c r="O1016">
        <v>0</v>
      </c>
      <c r="P1016" t="s">
        <v>54</v>
      </c>
      <c r="Q1016" t="s">
        <v>54</v>
      </c>
      <c r="R1016" t="s">
        <v>54</v>
      </c>
      <c r="S1016" t="s">
        <v>54</v>
      </c>
      <c r="T1016" t="s">
        <v>54</v>
      </c>
      <c r="U1016" t="s">
        <v>54</v>
      </c>
      <c r="V1016" t="s">
        <v>54</v>
      </c>
      <c r="W1016" t="s">
        <v>54</v>
      </c>
      <c r="X1016" s="23" t="s">
        <v>54</v>
      </c>
      <c r="Y1016" s="23" t="s">
        <v>54</v>
      </c>
      <c r="Z1016" s="23" t="s">
        <v>54</v>
      </c>
      <c r="AA1016" s="23" t="s">
        <v>54</v>
      </c>
      <c r="AB1016" t="s">
        <v>54</v>
      </c>
      <c r="AC1016" t="s">
        <v>54</v>
      </c>
      <c r="AD1016" t="s">
        <v>54</v>
      </c>
      <c r="AE1016" t="s">
        <v>54</v>
      </c>
      <c r="AF1016" s="23" t="s">
        <v>54</v>
      </c>
      <c r="AG1016" s="23" t="s">
        <v>54</v>
      </c>
      <c r="AH1016" s="23" t="s">
        <v>54</v>
      </c>
      <c r="AI1016" s="23" t="s">
        <v>54</v>
      </c>
      <c r="AJ1016">
        <v>3</v>
      </c>
      <c r="AK1016">
        <v>2</v>
      </c>
      <c r="AL1016">
        <v>1</v>
      </c>
      <c r="AM1016">
        <v>0</v>
      </c>
      <c r="AN1016" s="23">
        <v>0</v>
      </c>
      <c r="AO1016" s="23">
        <v>0</v>
      </c>
      <c r="AP1016" s="23">
        <v>0</v>
      </c>
      <c r="AQ1016" s="23" t="e">
        <v>#DIV/0!</v>
      </c>
      <c r="AR1016" s="35">
        <v>0</v>
      </c>
      <c r="AS1016" s="35">
        <v>0</v>
      </c>
      <c r="AT1016" s="35">
        <v>0</v>
      </c>
      <c r="AU1016" s="31" t="str">
        <f t="shared" si="18"/>
        <v>库存为0</v>
      </c>
      <c r="AV1016" s="36" t="str">
        <f>IFERROR(时间!$B$4+AU1016,"上周无销量")</f>
        <v>上周无销量</v>
      </c>
    </row>
    <row r="1017" spans="1:48">
      <c r="A1017" s="21" t="s">
        <v>1999</v>
      </c>
      <c r="B1017" t="s">
        <v>1920</v>
      </c>
      <c r="C1017" t="s">
        <v>1948</v>
      </c>
      <c r="D1017" s="31">
        <v>0</v>
      </c>
      <c r="E1017" s="31">
        <v>0</v>
      </c>
      <c r="F1017" s="31">
        <v>0</v>
      </c>
      <c r="G1017" s="31">
        <v>0</v>
      </c>
      <c r="H1017" s="32">
        <v>0</v>
      </c>
      <c r="I1017">
        <v>0</v>
      </c>
      <c r="J1017" s="33">
        <v>0</v>
      </c>
      <c r="K1017" s="33">
        <v>0</v>
      </c>
      <c r="L1017" s="33">
        <v>0</v>
      </c>
      <c r="M1017">
        <v>0</v>
      </c>
      <c r="N1017">
        <v>0</v>
      </c>
      <c r="O1017">
        <v>0</v>
      </c>
      <c r="P1017" t="s">
        <v>54</v>
      </c>
      <c r="Q1017" t="s">
        <v>54</v>
      </c>
      <c r="R1017" t="s">
        <v>54</v>
      </c>
      <c r="S1017" t="s">
        <v>54</v>
      </c>
      <c r="T1017" t="s">
        <v>54</v>
      </c>
      <c r="U1017" t="s">
        <v>54</v>
      </c>
      <c r="V1017" t="s">
        <v>54</v>
      </c>
      <c r="W1017" t="s">
        <v>54</v>
      </c>
      <c r="X1017" s="23" t="s">
        <v>54</v>
      </c>
      <c r="Y1017" s="23" t="s">
        <v>54</v>
      </c>
      <c r="Z1017" s="23" t="s">
        <v>54</v>
      </c>
      <c r="AA1017" s="23" t="s">
        <v>54</v>
      </c>
      <c r="AB1017" t="s">
        <v>54</v>
      </c>
      <c r="AC1017" t="s">
        <v>54</v>
      </c>
      <c r="AD1017" t="s">
        <v>54</v>
      </c>
      <c r="AE1017" t="s">
        <v>54</v>
      </c>
      <c r="AF1017" s="23" t="s">
        <v>54</v>
      </c>
      <c r="AG1017" s="23" t="s">
        <v>54</v>
      </c>
      <c r="AH1017" s="23" t="s">
        <v>54</v>
      </c>
      <c r="AI1017" s="23" t="s">
        <v>54</v>
      </c>
      <c r="AJ1017">
        <v>9</v>
      </c>
      <c r="AK1017">
        <v>7</v>
      </c>
      <c r="AL1017">
        <v>7</v>
      </c>
      <c r="AM1017">
        <v>5</v>
      </c>
      <c r="AN1017" s="23">
        <v>0</v>
      </c>
      <c r="AO1017" s="23">
        <v>0</v>
      </c>
      <c r="AP1017" s="23">
        <v>0</v>
      </c>
      <c r="AQ1017" s="23">
        <v>0</v>
      </c>
      <c r="AR1017" s="35">
        <v>0</v>
      </c>
      <c r="AS1017" s="35">
        <v>0</v>
      </c>
      <c r="AT1017" s="35">
        <v>0</v>
      </c>
      <c r="AU1017" s="31" t="str">
        <f t="shared" si="18"/>
        <v>库存为0</v>
      </c>
      <c r="AV1017" s="36" t="str">
        <f>IFERROR(时间!$B$4+AU1017,"上周无销量")</f>
        <v>上周无销量</v>
      </c>
    </row>
    <row r="1018" spans="1:48">
      <c r="A1018" s="21" t="s">
        <v>2000</v>
      </c>
      <c r="B1018" t="s">
        <v>1912</v>
      </c>
      <c r="C1018" t="s">
        <v>1948</v>
      </c>
      <c r="D1018" s="31">
        <v>0</v>
      </c>
      <c r="E1018" s="31">
        <v>0</v>
      </c>
      <c r="F1018" s="31">
        <v>0</v>
      </c>
      <c r="G1018" s="31">
        <v>0</v>
      </c>
      <c r="H1018" s="32">
        <v>0</v>
      </c>
      <c r="I1018">
        <v>0</v>
      </c>
      <c r="J1018" s="33">
        <v>0</v>
      </c>
      <c r="K1018" s="33">
        <v>0</v>
      </c>
      <c r="L1018" s="33">
        <v>0</v>
      </c>
      <c r="M1018">
        <v>0</v>
      </c>
      <c r="N1018">
        <v>0</v>
      </c>
      <c r="O1018">
        <v>0</v>
      </c>
      <c r="P1018" t="s">
        <v>54</v>
      </c>
      <c r="Q1018" t="s">
        <v>54</v>
      </c>
      <c r="R1018" t="s">
        <v>54</v>
      </c>
      <c r="S1018" t="s">
        <v>54</v>
      </c>
      <c r="T1018" t="s">
        <v>54</v>
      </c>
      <c r="U1018" t="s">
        <v>54</v>
      </c>
      <c r="V1018" t="s">
        <v>54</v>
      </c>
      <c r="W1018" t="s">
        <v>54</v>
      </c>
      <c r="X1018" s="23" t="s">
        <v>54</v>
      </c>
      <c r="Y1018" s="23" t="s">
        <v>54</v>
      </c>
      <c r="Z1018" s="23" t="s">
        <v>54</v>
      </c>
      <c r="AA1018" s="23" t="s">
        <v>54</v>
      </c>
      <c r="AB1018" t="s">
        <v>54</v>
      </c>
      <c r="AC1018" t="s">
        <v>54</v>
      </c>
      <c r="AD1018" t="s">
        <v>54</v>
      </c>
      <c r="AE1018" t="s">
        <v>54</v>
      </c>
      <c r="AF1018" s="23" t="s">
        <v>54</v>
      </c>
      <c r="AG1018" s="23" t="s">
        <v>54</v>
      </c>
      <c r="AH1018" s="23" t="s">
        <v>54</v>
      </c>
      <c r="AI1018" s="23" t="s">
        <v>54</v>
      </c>
      <c r="AJ1018">
        <v>3</v>
      </c>
      <c r="AK1018">
        <v>2</v>
      </c>
      <c r="AL1018">
        <v>1</v>
      </c>
      <c r="AM1018">
        <v>0</v>
      </c>
      <c r="AN1018" s="23">
        <v>0</v>
      </c>
      <c r="AO1018" s="23">
        <v>0</v>
      </c>
      <c r="AP1018" s="23">
        <v>0</v>
      </c>
      <c r="AQ1018" s="23" t="e">
        <v>#DIV/0!</v>
      </c>
      <c r="AR1018" s="35">
        <v>0</v>
      </c>
      <c r="AS1018" s="35">
        <v>0</v>
      </c>
      <c r="AT1018" s="35">
        <v>0</v>
      </c>
      <c r="AU1018" s="31" t="str">
        <f t="shared" si="18"/>
        <v>库存为0</v>
      </c>
      <c r="AV1018" s="36" t="str">
        <f>IFERROR(时间!$B$4+AU1018,"上周无销量")</f>
        <v>上周无销量</v>
      </c>
    </row>
    <row r="1019" spans="1:48">
      <c r="A1019" s="21" t="s">
        <v>2001</v>
      </c>
      <c r="B1019" t="s">
        <v>1918</v>
      </c>
      <c r="C1019" t="s">
        <v>1948</v>
      </c>
      <c r="D1019" s="31">
        <v>0</v>
      </c>
      <c r="E1019" s="31">
        <v>0</v>
      </c>
      <c r="F1019" s="31">
        <v>0</v>
      </c>
      <c r="G1019" s="31">
        <v>0</v>
      </c>
      <c r="H1019" s="32">
        <v>0</v>
      </c>
      <c r="I1019">
        <v>0</v>
      </c>
      <c r="J1019" s="33">
        <v>0</v>
      </c>
      <c r="K1019" s="33">
        <v>0</v>
      </c>
      <c r="L1019" s="33">
        <v>0</v>
      </c>
      <c r="M1019">
        <v>0</v>
      </c>
      <c r="N1019">
        <v>0</v>
      </c>
      <c r="O1019">
        <v>0</v>
      </c>
      <c r="P1019" t="s">
        <v>54</v>
      </c>
      <c r="Q1019" t="s">
        <v>54</v>
      </c>
      <c r="R1019" t="s">
        <v>54</v>
      </c>
      <c r="S1019" t="s">
        <v>54</v>
      </c>
      <c r="T1019" t="s">
        <v>54</v>
      </c>
      <c r="U1019" t="s">
        <v>54</v>
      </c>
      <c r="V1019" t="s">
        <v>54</v>
      </c>
      <c r="W1019" t="s">
        <v>54</v>
      </c>
      <c r="X1019" s="23" t="s">
        <v>54</v>
      </c>
      <c r="Y1019" s="23" t="s">
        <v>54</v>
      </c>
      <c r="Z1019" s="23" t="s">
        <v>54</v>
      </c>
      <c r="AA1019" s="23" t="s">
        <v>54</v>
      </c>
      <c r="AB1019" t="s">
        <v>54</v>
      </c>
      <c r="AC1019" t="s">
        <v>54</v>
      </c>
      <c r="AD1019" t="s">
        <v>54</v>
      </c>
      <c r="AE1019" t="s">
        <v>54</v>
      </c>
      <c r="AF1019" s="23" t="s">
        <v>54</v>
      </c>
      <c r="AG1019" s="23" t="s">
        <v>54</v>
      </c>
      <c r="AH1019" s="23" t="s">
        <v>54</v>
      </c>
      <c r="AI1019" s="23" t="s">
        <v>54</v>
      </c>
      <c r="AJ1019">
        <v>1</v>
      </c>
      <c r="AK1019">
        <v>1</v>
      </c>
      <c r="AL1019">
        <v>1</v>
      </c>
      <c r="AM1019">
        <v>0</v>
      </c>
      <c r="AN1019" s="23">
        <v>0</v>
      </c>
      <c r="AO1019" s="23">
        <v>0</v>
      </c>
      <c r="AP1019" s="23">
        <v>0</v>
      </c>
      <c r="AQ1019" s="23" t="e">
        <v>#DIV/0!</v>
      </c>
      <c r="AR1019" s="35">
        <v>0</v>
      </c>
      <c r="AS1019" s="35">
        <v>0</v>
      </c>
      <c r="AT1019" s="35">
        <v>0</v>
      </c>
      <c r="AU1019" s="31" t="str">
        <f t="shared" si="18"/>
        <v>库存为0</v>
      </c>
      <c r="AV1019" s="36" t="str">
        <f>IFERROR(时间!$B$4+AU1019,"上周无销量")</f>
        <v>上周无销量</v>
      </c>
    </row>
    <row r="1020" spans="1:48">
      <c r="A1020" s="21" t="s">
        <v>2002</v>
      </c>
      <c r="B1020" t="s">
        <v>1916</v>
      </c>
      <c r="C1020" t="s">
        <v>1948</v>
      </c>
      <c r="D1020" s="31">
        <v>0</v>
      </c>
      <c r="E1020" s="31">
        <v>0</v>
      </c>
      <c r="F1020" s="31">
        <v>0</v>
      </c>
      <c r="G1020" s="31">
        <v>0</v>
      </c>
      <c r="H1020" s="32">
        <v>0</v>
      </c>
      <c r="I1020">
        <v>0</v>
      </c>
      <c r="J1020" s="33">
        <v>0</v>
      </c>
      <c r="K1020" s="33">
        <v>0</v>
      </c>
      <c r="L1020" s="33">
        <v>0</v>
      </c>
      <c r="M1020">
        <v>0</v>
      </c>
      <c r="N1020">
        <v>0</v>
      </c>
      <c r="O1020">
        <v>0</v>
      </c>
      <c r="P1020" t="s">
        <v>54</v>
      </c>
      <c r="Q1020" t="s">
        <v>54</v>
      </c>
      <c r="R1020" t="s">
        <v>54</v>
      </c>
      <c r="S1020" t="s">
        <v>54</v>
      </c>
      <c r="T1020" t="s">
        <v>54</v>
      </c>
      <c r="U1020" t="s">
        <v>54</v>
      </c>
      <c r="V1020" t="s">
        <v>54</v>
      </c>
      <c r="W1020" t="s">
        <v>54</v>
      </c>
      <c r="X1020" s="23" t="s">
        <v>54</v>
      </c>
      <c r="Y1020" s="23" t="s">
        <v>54</v>
      </c>
      <c r="Z1020" s="23" t="s">
        <v>54</v>
      </c>
      <c r="AA1020" s="23" t="s">
        <v>54</v>
      </c>
      <c r="AB1020" t="s">
        <v>54</v>
      </c>
      <c r="AC1020" t="s">
        <v>54</v>
      </c>
      <c r="AD1020" t="s">
        <v>54</v>
      </c>
      <c r="AE1020" t="s">
        <v>54</v>
      </c>
      <c r="AF1020" s="23" t="s">
        <v>54</v>
      </c>
      <c r="AG1020" s="23" t="s">
        <v>54</v>
      </c>
      <c r="AH1020" s="23" t="s">
        <v>54</v>
      </c>
      <c r="AI1020" s="23" t="s">
        <v>54</v>
      </c>
      <c r="AJ1020">
        <v>1</v>
      </c>
      <c r="AK1020">
        <v>4</v>
      </c>
      <c r="AL1020">
        <v>1</v>
      </c>
      <c r="AM1020">
        <v>1</v>
      </c>
      <c r="AN1020" s="23">
        <v>0</v>
      </c>
      <c r="AO1020" s="23">
        <v>0</v>
      </c>
      <c r="AP1020" s="23">
        <v>0</v>
      </c>
      <c r="AQ1020" s="23">
        <v>0</v>
      </c>
      <c r="AR1020" s="35">
        <v>0</v>
      </c>
      <c r="AS1020" s="35">
        <v>0</v>
      </c>
      <c r="AT1020" s="35">
        <v>0</v>
      </c>
      <c r="AU1020" s="31" t="str">
        <f t="shared" si="18"/>
        <v>库存为0</v>
      </c>
      <c r="AV1020" s="36" t="str">
        <f>IFERROR(时间!$B$4+AU1020,"上周无销量")</f>
        <v>上周无销量</v>
      </c>
    </row>
    <row r="1021" spans="1:48">
      <c r="A1021" s="21" t="s">
        <v>2003</v>
      </c>
      <c r="B1021" t="s">
        <v>1934</v>
      </c>
      <c r="C1021" t="s">
        <v>1948</v>
      </c>
      <c r="D1021" s="31">
        <v>0</v>
      </c>
      <c r="E1021" s="31">
        <v>0</v>
      </c>
      <c r="F1021" s="31">
        <v>0</v>
      </c>
      <c r="G1021" s="31">
        <v>0</v>
      </c>
      <c r="H1021" s="32">
        <v>0</v>
      </c>
      <c r="I1021">
        <v>0</v>
      </c>
      <c r="J1021" s="33">
        <v>0</v>
      </c>
      <c r="K1021" s="33">
        <v>0</v>
      </c>
      <c r="L1021" s="33">
        <v>0</v>
      </c>
      <c r="M1021">
        <v>0</v>
      </c>
      <c r="N1021">
        <v>0</v>
      </c>
      <c r="O1021">
        <v>0</v>
      </c>
      <c r="P1021" t="s">
        <v>54</v>
      </c>
      <c r="Q1021" t="s">
        <v>54</v>
      </c>
      <c r="R1021" t="s">
        <v>54</v>
      </c>
      <c r="S1021" t="s">
        <v>54</v>
      </c>
      <c r="T1021" t="s">
        <v>54</v>
      </c>
      <c r="U1021" t="s">
        <v>54</v>
      </c>
      <c r="V1021" t="s">
        <v>54</v>
      </c>
      <c r="W1021" t="s">
        <v>54</v>
      </c>
      <c r="X1021" s="23" t="s">
        <v>54</v>
      </c>
      <c r="Y1021" s="23" t="s">
        <v>54</v>
      </c>
      <c r="Z1021" s="23" t="s">
        <v>54</v>
      </c>
      <c r="AA1021" s="23" t="s">
        <v>54</v>
      </c>
      <c r="AB1021" t="s">
        <v>54</v>
      </c>
      <c r="AC1021" t="s">
        <v>54</v>
      </c>
      <c r="AD1021" t="s">
        <v>54</v>
      </c>
      <c r="AE1021" t="s">
        <v>54</v>
      </c>
      <c r="AF1021" s="23" t="s">
        <v>54</v>
      </c>
      <c r="AG1021" s="23" t="s">
        <v>54</v>
      </c>
      <c r="AH1021" s="23" t="s">
        <v>54</v>
      </c>
      <c r="AI1021" s="23" t="s">
        <v>54</v>
      </c>
      <c r="AJ1021">
        <v>2</v>
      </c>
      <c r="AK1021">
        <v>3</v>
      </c>
      <c r="AL1021">
        <v>0</v>
      </c>
      <c r="AM1021">
        <v>0</v>
      </c>
      <c r="AN1021" s="23">
        <v>0</v>
      </c>
      <c r="AO1021" s="23">
        <v>0</v>
      </c>
      <c r="AP1021" s="23" t="e">
        <v>#DIV/0!</v>
      </c>
      <c r="AQ1021" s="23" t="e">
        <v>#DIV/0!</v>
      </c>
      <c r="AR1021" s="35">
        <v>0</v>
      </c>
      <c r="AS1021" s="35">
        <v>0</v>
      </c>
      <c r="AT1021" s="35">
        <v>0</v>
      </c>
      <c r="AU1021" s="31" t="str">
        <f t="shared" si="18"/>
        <v>库存为0</v>
      </c>
      <c r="AV1021" s="36" t="str">
        <f>IFERROR(时间!$B$4+AU1021,"上周无销量")</f>
        <v>上周无销量</v>
      </c>
    </row>
    <row r="1022" spans="1:48">
      <c r="A1022" s="21" t="s">
        <v>2004</v>
      </c>
      <c r="B1022" t="s">
        <v>1926</v>
      </c>
      <c r="C1022" t="s">
        <v>1948</v>
      </c>
      <c r="D1022" s="31">
        <v>0</v>
      </c>
      <c r="E1022" s="31">
        <v>0</v>
      </c>
      <c r="F1022" s="31">
        <v>0</v>
      </c>
      <c r="G1022" s="31">
        <v>0</v>
      </c>
      <c r="H1022" s="32">
        <v>0</v>
      </c>
      <c r="I1022">
        <v>0</v>
      </c>
      <c r="J1022" s="33">
        <v>0</v>
      </c>
      <c r="K1022" s="33">
        <v>0</v>
      </c>
      <c r="L1022" s="33">
        <v>0</v>
      </c>
      <c r="M1022">
        <v>0</v>
      </c>
      <c r="N1022">
        <v>0</v>
      </c>
      <c r="O1022">
        <v>0</v>
      </c>
      <c r="P1022" t="s">
        <v>54</v>
      </c>
      <c r="Q1022" t="s">
        <v>54</v>
      </c>
      <c r="R1022" t="s">
        <v>54</v>
      </c>
      <c r="S1022" t="s">
        <v>54</v>
      </c>
      <c r="T1022" t="s">
        <v>54</v>
      </c>
      <c r="U1022" t="s">
        <v>54</v>
      </c>
      <c r="V1022" t="s">
        <v>54</v>
      </c>
      <c r="W1022" t="s">
        <v>54</v>
      </c>
      <c r="X1022" s="23" t="s">
        <v>54</v>
      </c>
      <c r="Y1022" s="23" t="s">
        <v>54</v>
      </c>
      <c r="Z1022" s="23" t="s">
        <v>54</v>
      </c>
      <c r="AA1022" s="23" t="s">
        <v>54</v>
      </c>
      <c r="AB1022" t="s">
        <v>54</v>
      </c>
      <c r="AC1022" t="s">
        <v>54</v>
      </c>
      <c r="AD1022" t="s">
        <v>54</v>
      </c>
      <c r="AE1022" t="s">
        <v>54</v>
      </c>
      <c r="AF1022" s="23" t="s">
        <v>54</v>
      </c>
      <c r="AG1022" s="23" t="s">
        <v>54</v>
      </c>
      <c r="AH1022" s="23" t="s">
        <v>54</v>
      </c>
      <c r="AI1022" s="23" t="s">
        <v>54</v>
      </c>
      <c r="AJ1022">
        <v>1</v>
      </c>
      <c r="AK1022">
        <v>0</v>
      </c>
      <c r="AL1022">
        <v>0</v>
      </c>
      <c r="AM1022">
        <v>0</v>
      </c>
      <c r="AN1022" s="23">
        <v>0</v>
      </c>
      <c r="AO1022" s="23" t="e">
        <v>#DIV/0!</v>
      </c>
      <c r="AP1022" s="23" t="e">
        <v>#DIV/0!</v>
      </c>
      <c r="AQ1022" s="23" t="e">
        <v>#DIV/0!</v>
      </c>
      <c r="AR1022" s="35">
        <v>0</v>
      </c>
      <c r="AS1022" s="35">
        <v>0</v>
      </c>
      <c r="AT1022" s="35">
        <v>0</v>
      </c>
      <c r="AU1022" s="31" t="str">
        <f t="shared" si="18"/>
        <v>库存为0</v>
      </c>
      <c r="AV1022" s="36" t="str">
        <f>IFERROR(时间!$B$4+AU1022,"上周无销量")</f>
        <v>上周无销量</v>
      </c>
    </row>
    <row r="1023" spans="1:48">
      <c r="A1023" s="21" t="s">
        <v>2005</v>
      </c>
      <c r="B1023" t="s">
        <v>1932</v>
      </c>
      <c r="C1023" t="s">
        <v>1948</v>
      </c>
      <c r="D1023" s="31">
        <v>0</v>
      </c>
      <c r="E1023" s="31">
        <v>0</v>
      </c>
      <c r="F1023" s="31">
        <v>0</v>
      </c>
      <c r="G1023" s="31">
        <v>0</v>
      </c>
      <c r="H1023" s="32">
        <v>0</v>
      </c>
      <c r="I1023">
        <v>0</v>
      </c>
      <c r="J1023" s="33">
        <v>0</v>
      </c>
      <c r="K1023" s="33">
        <v>0</v>
      </c>
      <c r="L1023" s="33">
        <v>0</v>
      </c>
      <c r="M1023">
        <v>0</v>
      </c>
      <c r="N1023">
        <v>0</v>
      </c>
      <c r="O1023">
        <v>0</v>
      </c>
      <c r="P1023" t="s">
        <v>54</v>
      </c>
      <c r="Q1023" t="s">
        <v>54</v>
      </c>
      <c r="R1023" t="s">
        <v>54</v>
      </c>
      <c r="S1023" t="s">
        <v>54</v>
      </c>
      <c r="T1023" t="s">
        <v>54</v>
      </c>
      <c r="U1023" t="s">
        <v>54</v>
      </c>
      <c r="V1023" t="s">
        <v>54</v>
      </c>
      <c r="W1023" t="s">
        <v>54</v>
      </c>
      <c r="X1023" s="23" t="s">
        <v>54</v>
      </c>
      <c r="Y1023" s="23" t="s">
        <v>54</v>
      </c>
      <c r="Z1023" s="23" t="s">
        <v>54</v>
      </c>
      <c r="AA1023" s="23" t="s">
        <v>54</v>
      </c>
      <c r="AB1023" t="s">
        <v>54</v>
      </c>
      <c r="AC1023" t="s">
        <v>54</v>
      </c>
      <c r="AD1023" t="s">
        <v>54</v>
      </c>
      <c r="AE1023" t="s">
        <v>54</v>
      </c>
      <c r="AF1023" s="23" t="s">
        <v>54</v>
      </c>
      <c r="AG1023" s="23" t="s">
        <v>54</v>
      </c>
      <c r="AH1023" s="23" t="s">
        <v>54</v>
      </c>
      <c r="AI1023" s="23" t="s">
        <v>54</v>
      </c>
      <c r="AJ1023">
        <v>6</v>
      </c>
      <c r="AK1023">
        <v>8</v>
      </c>
      <c r="AL1023">
        <v>9</v>
      </c>
      <c r="AM1023">
        <v>1</v>
      </c>
      <c r="AN1023" s="23">
        <v>0</v>
      </c>
      <c r="AO1023" s="23">
        <v>0</v>
      </c>
      <c r="AP1023" s="23">
        <v>0</v>
      </c>
      <c r="AQ1023" s="23">
        <v>0</v>
      </c>
      <c r="AR1023" s="35">
        <v>0</v>
      </c>
      <c r="AS1023" s="35">
        <v>0</v>
      </c>
      <c r="AT1023" s="35">
        <v>0</v>
      </c>
      <c r="AU1023" s="31" t="str">
        <f t="shared" si="18"/>
        <v>库存为0</v>
      </c>
      <c r="AV1023" s="36" t="str">
        <f>IFERROR(时间!$B$4+AU1023,"上周无销量")</f>
        <v>上周无销量</v>
      </c>
    </row>
    <row r="1024" spans="1:48">
      <c r="A1024" s="21" t="s">
        <v>2006</v>
      </c>
      <c r="B1024" t="s">
        <v>1924</v>
      </c>
      <c r="C1024" t="s">
        <v>1948</v>
      </c>
      <c r="D1024" s="31">
        <v>0</v>
      </c>
      <c r="E1024" s="31">
        <v>0</v>
      </c>
      <c r="F1024" s="31">
        <v>0</v>
      </c>
      <c r="G1024" s="31">
        <v>0</v>
      </c>
      <c r="H1024" s="32">
        <v>0</v>
      </c>
      <c r="I1024">
        <v>0</v>
      </c>
      <c r="J1024" s="33">
        <v>0</v>
      </c>
      <c r="K1024" s="33">
        <v>0</v>
      </c>
      <c r="L1024" s="33">
        <v>0</v>
      </c>
      <c r="M1024">
        <v>0</v>
      </c>
      <c r="N1024">
        <v>0</v>
      </c>
      <c r="O1024">
        <v>0</v>
      </c>
      <c r="P1024" t="s">
        <v>54</v>
      </c>
      <c r="Q1024" t="s">
        <v>54</v>
      </c>
      <c r="R1024" t="s">
        <v>54</v>
      </c>
      <c r="S1024" t="s">
        <v>54</v>
      </c>
      <c r="T1024" t="s">
        <v>54</v>
      </c>
      <c r="U1024" t="s">
        <v>54</v>
      </c>
      <c r="V1024" t="s">
        <v>54</v>
      </c>
      <c r="W1024" t="s">
        <v>54</v>
      </c>
      <c r="X1024" s="23" t="s">
        <v>54</v>
      </c>
      <c r="Y1024" s="23" t="s">
        <v>54</v>
      </c>
      <c r="Z1024" s="23" t="s">
        <v>54</v>
      </c>
      <c r="AA1024" s="23" t="s">
        <v>54</v>
      </c>
      <c r="AB1024" t="s">
        <v>54</v>
      </c>
      <c r="AC1024" t="s">
        <v>54</v>
      </c>
      <c r="AD1024" t="s">
        <v>54</v>
      </c>
      <c r="AE1024" t="s">
        <v>54</v>
      </c>
      <c r="AF1024" s="23" t="s">
        <v>54</v>
      </c>
      <c r="AG1024" s="23" t="s">
        <v>54</v>
      </c>
      <c r="AH1024" s="23" t="s">
        <v>54</v>
      </c>
      <c r="AI1024" s="23" t="s">
        <v>54</v>
      </c>
      <c r="AJ1024">
        <v>2</v>
      </c>
      <c r="AK1024">
        <v>3</v>
      </c>
      <c r="AL1024">
        <v>4</v>
      </c>
      <c r="AM1024">
        <v>1</v>
      </c>
      <c r="AN1024" s="23">
        <v>0</v>
      </c>
      <c r="AO1024" s="23">
        <v>0</v>
      </c>
      <c r="AP1024" s="23">
        <v>0</v>
      </c>
      <c r="AQ1024" s="23">
        <v>0</v>
      </c>
      <c r="AR1024" s="35">
        <v>0</v>
      </c>
      <c r="AS1024" s="35">
        <v>0</v>
      </c>
      <c r="AT1024" s="35">
        <v>0</v>
      </c>
      <c r="AU1024" s="31" t="str">
        <f t="shared" si="18"/>
        <v>库存为0</v>
      </c>
      <c r="AV1024" s="36" t="str">
        <f>IFERROR(时间!$B$4+AU1024,"上周无销量")</f>
        <v>上周无销量</v>
      </c>
    </row>
    <row r="1025" spans="1:48">
      <c r="A1025" s="21" t="s">
        <v>2007</v>
      </c>
      <c r="B1025" t="s">
        <v>1930</v>
      </c>
      <c r="C1025" t="s">
        <v>1948</v>
      </c>
      <c r="D1025" s="31">
        <v>0</v>
      </c>
      <c r="E1025" s="31">
        <v>0</v>
      </c>
      <c r="F1025" s="31">
        <v>0</v>
      </c>
      <c r="G1025" s="31">
        <v>0</v>
      </c>
      <c r="H1025" s="32">
        <v>0</v>
      </c>
      <c r="I1025">
        <v>0</v>
      </c>
      <c r="J1025" s="33">
        <v>0</v>
      </c>
      <c r="K1025" s="33">
        <v>0</v>
      </c>
      <c r="L1025" s="33">
        <v>0</v>
      </c>
      <c r="M1025">
        <v>0</v>
      </c>
      <c r="N1025">
        <v>0</v>
      </c>
      <c r="O1025">
        <v>0</v>
      </c>
      <c r="P1025" t="s">
        <v>54</v>
      </c>
      <c r="Q1025" t="s">
        <v>54</v>
      </c>
      <c r="R1025" t="s">
        <v>54</v>
      </c>
      <c r="S1025" t="s">
        <v>54</v>
      </c>
      <c r="T1025" t="s">
        <v>54</v>
      </c>
      <c r="U1025" t="s">
        <v>54</v>
      </c>
      <c r="V1025" t="s">
        <v>54</v>
      </c>
      <c r="W1025" t="s">
        <v>54</v>
      </c>
      <c r="X1025" s="23" t="s">
        <v>54</v>
      </c>
      <c r="Y1025" s="23" t="s">
        <v>54</v>
      </c>
      <c r="Z1025" s="23" t="s">
        <v>54</v>
      </c>
      <c r="AA1025" s="23" t="s">
        <v>54</v>
      </c>
      <c r="AB1025" t="s">
        <v>54</v>
      </c>
      <c r="AC1025" t="s">
        <v>54</v>
      </c>
      <c r="AD1025" t="s">
        <v>54</v>
      </c>
      <c r="AE1025" t="s">
        <v>54</v>
      </c>
      <c r="AF1025" s="23" t="s">
        <v>54</v>
      </c>
      <c r="AG1025" s="23" t="s">
        <v>54</v>
      </c>
      <c r="AH1025" s="23" t="s">
        <v>54</v>
      </c>
      <c r="AI1025" s="23" t="s">
        <v>54</v>
      </c>
      <c r="AJ1025">
        <v>0</v>
      </c>
      <c r="AK1025">
        <v>3</v>
      </c>
      <c r="AL1025">
        <v>4</v>
      </c>
      <c r="AM1025">
        <v>0</v>
      </c>
      <c r="AN1025" s="23" t="e">
        <v>#DIV/0!</v>
      </c>
      <c r="AO1025" s="23">
        <v>0</v>
      </c>
      <c r="AP1025" s="23">
        <v>0</v>
      </c>
      <c r="AQ1025" s="23" t="e">
        <v>#DIV/0!</v>
      </c>
      <c r="AR1025" s="35">
        <v>0</v>
      </c>
      <c r="AS1025" s="35">
        <v>0</v>
      </c>
      <c r="AT1025" s="35">
        <v>0</v>
      </c>
      <c r="AU1025" s="31" t="str">
        <f t="shared" si="18"/>
        <v>库存为0</v>
      </c>
      <c r="AV1025" s="36" t="str">
        <f>IFERROR(时间!$B$4+AU1025,"上周无销量")</f>
        <v>上周无销量</v>
      </c>
    </row>
    <row r="1026" spans="1:48">
      <c r="A1026" s="21" t="s">
        <v>2008</v>
      </c>
      <c r="B1026" t="s">
        <v>1928</v>
      </c>
      <c r="C1026" t="s">
        <v>1948</v>
      </c>
      <c r="D1026" s="31">
        <v>0</v>
      </c>
      <c r="E1026" s="31">
        <v>0</v>
      </c>
      <c r="F1026" s="31">
        <v>0</v>
      </c>
      <c r="G1026" s="31">
        <v>0</v>
      </c>
      <c r="H1026" s="32">
        <v>0</v>
      </c>
      <c r="I1026">
        <v>0</v>
      </c>
      <c r="J1026" s="33">
        <v>0</v>
      </c>
      <c r="K1026" s="33">
        <v>0</v>
      </c>
      <c r="L1026" s="33">
        <v>0</v>
      </c>
      <c r="M1026">
        <v>0</v>
      </c>
      <c r="N1026">
        <v>0</v>
      </c>
      <c r="O1026">
        <v>0</v>
      </c>
      <c r="P1026" t="s">
        <v>54</v>
      </c>
      <c r="Q1026" t="s">
        <v>54</v>
      </c>
      <c r="R1026" t="s">
        <v>54</v>
      </c>
      <c r="S1026" t="s">
        <v>54</v>
      </c>
      <c r="T1026" t="s">
        <v>54</v>
      </c>
      <c r="U1026" t="s">
        <v>54</v>
      </c>
      <c r="V1026" t="s">
        <v>54</v>
      </c>
      <c r="W1026" t="s">
        <v>54</v>
      </c>
      <c r="X1026" s="23" t="s">
        <v>54</v>
      </c>
      <c r="Y1026" s="23" t="s">
        <v>54</v>
      </c>
      <c r="Z1026" s="23" t="s">
        <v>54</v>
      </c>
      <c r="AA1026" s="23" t="s">
        <v>54</v>
      </c>
      <c r="AB1026" t="s">
        <v>54</v>
      </c>
      <c r="AC1026" t="s">
        <v>54</v>
      </c>
      <c r="AD1026" t="s">
        <v>54</v>
      </c>
      <c r="AE1026" t="s">
        <v>54</v>
      </c>
      <c r="AF1026" s="23" t="s">
        <v>54</v>
      </c>
      <c r="AG1026" s="23" t="s">
        <v>54</v>
      </c>
      <c r="AH1026" s="23" t="s">
        <v>54</v>
      </c>
      <c r="AI1026" s="23" t="s">
        <v>54</v>
      </c>
      <c r="AJ1026">
        <v>1</v>
      </c>
      <c r="AK1026">
        <v>0</v>
      </c>
      <c r="AL1026">
        <v>0</v>
      </c>
      <c r="AM1026">
        <v>0</v>
      </c>
      <c r="AN1026" s="23">
        <v>0</v>
      </c>
      <c r="AO1026" s="23" t="e">
        <v>#DIV/0!</v>
      </c>
      <c r="AP1026" s="23" t="e">
        <v>#DIV/0!</v>
      </c>
      <c r="AQ1026" s="23" t="e">
        <v>#DIV/0!</v>
      </c>
      <c r="AR1026" s="35">
        <v>0</v>
      </c>
      <c r="AS1026" s="35">
        <v>0</v>
      </c>
      <c r="AT1026" s="35">
        <v>0</v>
      </c>
      <c r="AU1026" s="31" t="str">
        <f t="shared" si="18"/>
        <v>库存为0</v>
      </c>
      <c r="AV1026" s="36" t="str">
        <f>IFERROR(时间!$B$4+AU1026,"上周无销量")</f>
        <v>上周无销量</v>
      </c>
    </row>
    <row r="1027" spans="1:48">
      <c r="A1027" s="21" t="s">
        <v>2009</v>
      </c>
      <c r="B1027" t="s">
        <v>1936</v>
      </c>
      <c r="C1027" t="s">
        <v>1948</v>
      </c>
      <c r="D1027" s="31">
        <v>0</v>
      </c>
      <c r="E1027" s="31">
        <v>0</v>
      </c>
      <c r="F1027" s="31">
        <v>0</v>
      </c>
      <c r="G1027" s="31">
        <v>0</v>
      </c>
      <c r="H1027" s="32">
        <v>0</v>
      </c>
      <c r="I1027">
        <v>0</v>
      </c>
      <c r="J1027" s="33">
        <v>0</v>
      </c>
      <c r="K1027" s="33">
        <v>0</v>
      </c>
      <c r="L1027" s="33">
        <v>0</v>
      </c>
      <c r="M1027">
        <v>0</v>
      </c>
      <c r="N1027">
        <v>0</v>
      </c>
      <c r="O1027">
        <v>0</v>
      </c>
      <c r="P1027" t="s">
        <v>54</v>
      </c>
      <c r="Q1027" t="s">
        <v>54</v>
      </c>
      <c r="R1027" t="s">
        <v>54</v>
      </c>
      <c r="S1027" t="s">
        <v>54</v>
      </c>
      <c r="T1027" t="s">
        <v>54</v>
      </c>
      <c r="U1027" t="s">
        <v>54</v>
      </c>
      <c r="V1027" t="s">
        <v>54</v>
      </c>
      <c r="W1027" t="s">
        <v>54</v>
      </c>
      <c r="X1027" s="23" t="s">
        <v>54</v>
      </c>
      <c r="Y1027" s="23" t="s">
        <v>54</v>
      </c>
      <c r="Z1027" s="23" t="s">
        <v>54</v>
      </c>
      <c r="AA1027" s="23" t="s">
        <v>54</v>
      </c>
      <c r="AB1027" t="s">
        <v>54</v>
      </c>
      <c r="AC1027" t="s">
        <v>54</v>
      </c>
      <c r="AD1027" t="s">
        <v>54</v>
      </c>
      <c r="AE1027" t="s">
        <v>54</v>
      </c>
      <c r="AF1027" s="23" t="s">
        <v>54</v>
      </c>
      <c r="AG1027" s="23" t="s">
        <v>54</v>
      </c>
      <c r="AH1027" s="23" t="s">
        <v>54</v>
      </c>
      <c r="AI1027" s="23" t="s">
        <v>54</v>
      </c>
      <c r="AJ1027">
        <v>4</v>
      </c>
      <c r="AK1027">
        <v>1</v>
      </c>
      <c r="AL1027">
        <v>0</v>
      </c>
      <c r="AM1027">
        <v>0</v>
      </c>
      <c r="AN1027" s="23">
        <v>0</v>
      </c>
      <c r="AO1027" s="23">
        <v>0</v>
      </c>
      <c r="AP1027" s="23" t="e">
        <v>#DIV/0!</v>
      </c>
      <c r="AQ1027" s="23" t="e">
        <v>#DIV/0!</v>
      </c>
      <c r="AR1027" s="35">
        <v>0</v>
      </c>
      <c r="AS1027" s="35">
        <v>0</v>
      </c>
      <c r="AT1027" s="35">
        <v>0</v>
      </c>
      <c r="AU1027" s="31" t="str">
        <f t="shared" si="18"/>
        <v>库存为0</v>
      </c>
      <c r="AV1027" s="36" t="str">
        <f>IFERROR(时间!$B$4+AU1027,"上周无销量")</f>
        <v>上周无销量</v>
      </c>
    </row>
    <row r="1028" spans="1:48">
      <c r="A1028" s="21" t="s">
        <v>2010</v>
      </c>
      <c r="B1028" t="s">
        <v>1938</v>
      </c>
      <c r="C1028" t="s">
        <v>1948</v>
      </c>
      <c r="D1028" s="31">
        <v>0</v>
      </c>
      <c r="E1028" s="31">
        <v>0</v>
      </c>
      <c r="F1028" s="31">
        <v>0</v>
      </c>
      <c r="G1028" s="31">
        <v>0</v>
      </c>
      <c r="H1028" s="32">
        <v>0</v>
      </c>
      <c r="I1028">
        <v>0</v>
      </c>
      <c r="J1028" s="33">
        <v>0</v>
      </c>
      <c r="K1028" s="33">
        <v>0</v>
      </c>
      <c r="L1028" s="33">
        <v>0</v>
      </c>
      <c r="M1028">
        <v>0</v>
      </c>
      <c r="N1028">
        <v>0</v>
      </c>
      <c r="O1028">
        <v>0</v>
      </c>
      <c r="P1028" t="s">
        <v>54</v>
      </c>
      <c r="Q1028" t="s">
        <v>54</v>
      </c>
      <c r="R1028" t="s">
        <v>54</v>
      </c>
      <c r="S1028" t="s">
        <v>54</v>
      </c>
      <c r="T1028" t="s">
        <v>54</v>
      </c>
      <c r="U1028" t="s">
        <v>54</v>
      </c>
      <c r="V1028" t="s">
        <v>54</v>
      </c>
      <c r="W1028" t="s">
        <v>54</v>
      </c>
      <c r="X1028" s="23" t="s">
        <v>54</v>
      </c>
      <c r="Y1028" s="23" t="s">
        <v>54</v>
      </c>
      <c r="Z1028" s="23" t="s">
        <v>54</v>
      </c>
      <c r="AA1028" s="23" t="s">
        <v>54</v>
      </c>
      <c r="AB1028" t="s">
        <v>54</v>
      </c>
      <c r="AC1028" t="s">
        <v>54</v>
      </c>
      <c r="AD1028" t="s">
        <v>54</v>
      </c>
      <c r="AE1028" t="s">
        <v>54</v>
      </c>
      <c r="AF1028" s="23" t="s">
        <v>54</v>
      </c>
      <c r="AG1028" s="23" t="s">
        <v>54</v>
      </c>
      <c r="AH1028" s="23" t="s">
        <v>54</v>
      </c>
      <c r="AI1028" s="23" t="s">
        <v>54</v>
      </c>
      <c r="AJ1028">
        <v>1</v>
      </c>
      <c r="AK1028">
        <v>3</v>
      </c>
      <c r="AL1028">
        <v>2</v>
      </c>
      <c r="AM1028">
        <v>1</v>
      </c>
      <c r="AN1028" s="23">
        <v>0</v>
      </c>
      <c r="AO1028" s="23">
        <v>0</v>
      </c>
      <c r="AP1028" s="23">
        <v>0</v>
      </c>
      <c r="AQ1028" s="23">
        <v>0</v>
      </c>
      <c r="AR1028" s="35">
        <v>0</v>
      </c>
      <c r="AS1028" s="35">
        <v>0</v>
      </c>
      <c r="AT1028" s="35">
        <v>0</v>
      </c>
      <c r="AU1028" s="31" t="str">
        <f t="shared" si="18"/>
        <v>库存为0</v>
      </c>
      <c r="AV1028" s="36" t="str">
        <f>IFERROR(时间!$B$4+AU1028,"上周无销量")</f>
        <v>上周无销量</v>
      </c>
    </row>
    <row r="1029" spans="1:48">
      <c r="A1029" s="21" t="s">
        <v>2011</v>
      </c>
      <c r="B1029" t="s">
        <v>1940</v>
      </c>
      <c r="C1029" t="s">
        <v>1948</v>
      </c>
      <c r="D1029" s="31">
        <v>0</v>
      </c>
      <c r="E1029" s="31">
        <v>0</v>
      </c>
      <c r="F1029" s="31">
        <v>0</v>
      </c>
      <c r="G1029" s="31">
        <v>0</v>
      </c>
      <c r="H1029" s="32">
        <v>0</v>
      </c>
      <c r="I1029">
        <v>0</v>
      </c>
      <c r="J1029" s="33">
        <v>0</v>
      </c>
      <c r="K1029" s="33">
        <v>0</v>
      </c>
      <c r="L1029" s="33">
        <v>0</v>
      </c>
      <c r="M1029">
        <v>0</v>
      </c>
      <c r="N1029">
        <v>0</v>
      </c>
      <c r="O1029">
        <v>0</v>
      </c>
      <c r="P1029" t="s">
        <v>54</v>
      </c>
      <c r="Q1029" t="s">
        <v>54</v>
      </c>
      <c r="R1029" t="s">
        <v>54</v>
      </c>
      <c r="S1029" t="s">
        <v>54</v>
      </c>
      <c r="T1029" t="s">
        <v>54</v>
      </c>
      <c r="U1029" t="s">
        <v>54</v>
      </c>
      <c r="V1029" t="s">
        <v>54</v>
      </c>
      <c r="W1029" t="s">
        <v>54</v>
      </c>
      <c r="X1029" s="23" t="s">
        <v>54</v>
      </c>
      <c r="Y1029" s="23" t="s">
        <v>54</v>
      </c>
      <c r="Z1029" s="23" t="s">
        <v>54</v>
      </c>
      <c r="AA1029" s="23" t="s">
        <v>54</v>
      </c>
      <c r="AB1029" t="s">
        <v>54</v>
      </c>
      <c r="AC1029" t="s">
        <v>54</v>
      </c>
      <c r="AD1029" t="s">
        <v>54</v>
      </c>
      <c r="AE1029" t="s">
        <v>54</v>
      </c>
      <c r="AF1029" s="23" t="s">
        <v>54</v>
      </c>
      <c r="AG1029" s="23" t="s">
        <v>54</v>
      </c>
      <c r="AH1029" s="23" t="s">
        <v>54</v>
      </c>
      <c r="AI1029" s="23" t="s">
        <v>54</v>
      </c>
      <c r="AJ1029">
        <v>2</v>
      </c>
      <c r="AK1029">
        <v>1</v>
      </c>
      <c r="AL1029">
        <v>1</v>
      </c>
      <c r="AM1029">
        <v>0</v>
      </c>
      <c r="AN1029" s="23">
        <v>0</v>
      </c>
      <c r="AO1029" s="23">
        <v>0</v>
      </c>
      <c r="AP1029" s="23">
        <v>0</v>
      </c>
      <c r="AQ1029" s="23" t="e">
        <v>#DIV/0!</v>
      </c>
      <c r="AR1029" s="35">
        <v>0</v>
      </c>
      <c r="AS1029" s="35">
        <v>0</v>
      </c>
      <c r="AT1029" s="35">
        <v>0</v>
      </c>
      <c r="AU1029" s="31" t="str">
        <f t="shared" ref="AU1029:AU1092" si="19">IF(AR1029="","库存为"&amp;M1029,IF(AS1029=0,"库存为"&amp;M1029,INT(M1029/AR1029)))</f>
        <v>库存为0</v>
      </c>
      <c r="AV1029" s="36" t="str">
        <f>IFERROR(时间!$B$4+AU1029,"上周无销量")</f>
        <v>上周无销量</v>
      </c>
    </row>
    <row r="1030" spans="1:48">
      <c r="A1030" s="21" t="s">
        <v>2012</v>
      </c>
      <c r="B1030" t="s">
        <v>1942</v>
      </c>
      <c r="C1030" t="s">
        <v>1948</v>
      </c>
      <c r="D1030" s="31">
        <v>0</v>
      </c>
      <c r="E1030" s="31">
        <v>0</v>
      </c>
      <c r="F1030" s="31">
        <v>0</v>
      </c>
      <c r="G1030" s="31">
        <v>0</v>
      </c>
      <c r="H1030" s="32">
        <v>0</v>
      </c>
      <c r="I1030">
        <v>0</v>
      </c>
      <c r="J1030" s="33">
        <v>0</v>
      </c>
      <c r="K1030" s="33">
        <v>0</v>
      </c>
      <c r="L1030" s="33">
        <v>0</v>
      </c>
      <c r="M1030">
        <v>0</v>
      </c>
      <c r="N1030">
        <v>0</v>
      </c>
      <c r="O1030">
        <v>0</v>
      </c>
      <c r="P1030" t="s">
        <v>54</v>
      </c>
      <c r="Q1030" t="s">
        <v>54</v>
      </c>
      <c r="R1030" t="s">
        <v>54</v>
      </c>
      <c r="S1030" t="s">
        <v>54</v>
      </c>
      <c r="T1030" t="s">
        <v>54</v>
      </c>
      <c r="U1030" t="s">
        <v>54</v>
      </c>
      <c r="V1030" t="s">
        <v>54</v>
      </c>
      <c r="W1030" t="s">
        <v>54</v>
      </c>
      <c r="X1030" s="23" t="s">
        <v>54</v>
      </c>
      <c r="Y1030" s="23" t="s">
        <v>54</v>
      </c>
      <c r="Z1030" s="23" t="s">
        <v>54</v>
      </c>
      <c r="AA1030" s="23" t="s">
        <v>54</v>
      </c>
      <c r="AB1030" t="s">
        <v>54</v>
      </c>
      <c r="AC1030" t="s">
        <v>54</v>
      </c>
      <c r="AD1030" t="s">
        <v>54</v>
      </c>
      <c r="AE1030" t="s">
        <v>54</v>
      </c>
      <c r="AF1030" s="23" t="s">
        <v>54</v>
      </c>
      <c r="AG1030" s="23" t="s">
        <v>54</v>
      </c>
      <c r="AH1030" s="23" t="s">
        <v>54</v>
      </c>
      <c r="AI1030" s="23" t="s">
        <v>54</v>
      </c>
      <c r="AJ1030">
        <v>4</v>
      </c>
      <c r="AK1030">
        <v>3</v>
      </c>
      <c r="AL1030">
        <v>2</v>
      </c>
      <c r="AM1030">
        <v>0</v>
      </c>
      <c r="AN1030" s="23">
        <v>0</v>
      </c>
      <c r="AO1030" s="23">
        <v>0</v>
      </c>
      <c r="AP1030" s="23">
        <v>0</v>
      </c>
      <c r="AQ1030" s="23" t="e">
        <v>#DIV/0!</v>
      </c>
      <c r="AR1030" s="35">
        <v>0</v>
      </c>
      <c r="AS1030" s="35">
        <v>0</v>
      </c>
      <c r="AT1030" s="35">
        <v>0</v>
      </c>
      <c r="AU1030" s="31" t="str">
        <f t="shared" si="19"/>
        <v>库存为0</v>
      </c>
      <c r="AV1030" s="36" t="str">
        <f>IFERROR(时间!$B$4+AU1030,"上周无销量")</f>
        <v>上周无销量</v>
      </c>
    </row>
    <row r="1031" spans="1:48">
      <c r="A1031" s="21" t="s">
        <v>2013</v>
      </c>
      <c r="B1031" t="s">
        <v>1944</v>
      </c>
      <c r="C1031" t="s">
        <v>1948</v>
      </c>
      <c r="D1031" s="31">
        <v>0</v>
      </c>
      <c r="E1031" s="31">
        <v>0</v>
      </c>
      <c r="F1031" s="31">
        <v>0</v>
      </c>
      <c r="G1031" s="31">
        <v>0</v>
      </c>
      <c r="H1031" s="32">
        <v>0</v>
      </c>
      <c r="I1031">
        <v>0</v>
      </c>
      <c r="J1031" s="33">
        <v>0</v>
      </c>
      <c r="K1031" s="33">
        <v>0</v>
      </c>
      <c r="L1031" s="33">
        <v>0</v>
      </c>
      <c r="M1031">
        <v>0</v>
      </c>
      <c r="N1031">
        <v>0</v>
      </c>
      <c r="O1031">
        <v>0</v>
      </c>
      <c r="P1031" t="s">
        <v>54</v>
      </c>
      <c r="Q1031" t="s">
        <v>54</v>
      </c>
      <c r="R1031" t="s">
        <v>54</v>
      </c>
      <c r="S1031" t="s">
        <v>54</v>
      </c>
      <c r="T1031" t="s">
        <v>54</v>
      </c>
      <c r="U1031" t="s">
        <v>54</v>
      </c>
      <c r="V1031" t="s">
        <v>54</v>
      </c>
      <c r="W1031" t="s">
        <v>54</v>
      </c>
      <c r="X1031" s="23" t="s">
        <v>54</v>
      </c>
      <c r="Y1031" s="23" t="s">
        <v>54</v>
      </c>
      <c r="Z1031" s="23" t="s">
        <v>54</v>
      </c>
      <c r="AA1031" s="23" t="s">
        <v>54</v>
      </c>
      <c r="AB1031" t="s">
        <v>54</v>
      </c>
      <c r="AC1031" t="s">
        <v>54</v>
      </c>
      <c r="AD1031" t="s">
        <v>54</v>
      </c>
      <c r="AE1031" t="s">
        <v>54</v>
      </c>
      <c r="AF1031" s="23" t="s">
        <v>54</v>
      </c>
      <c r="AG1031" s="23" t="s">
        <v>54</v>
      </c>
      <c r="AH1031" s="23" t="s">
        <v>54</v>
      </c>
      <c r="AI1031" s="23" t="s">
        <v>54</v>
      </c>
      <c r="AJ1031">
        <v>2</v>
      </c>
      <c r="AK1031">
        <v>5</v>
      </c>
      <c r="AL1031">
        <v>4</v>
      </c>
      <c r="AM1031">
        <v>1</v>
      </c>
      <c r="AN1031" s="23">
        <v>0</v>
      </c>
      <c r="AO1031" s="23">
        <v>0</v>
      </c>
      <c r="AP1031" s="23">
        <v>0</v>
      </c>
      <c r="AQ1031" s="23">
        <v>0</v>
      </c>
      <c r="AR1031" s="35">
        <v>0</v>
      </c>
      <c r="AS1031" s="35">
        <v>0</v>
      </c>
      <c r="AT1031" s="35">
        <v>0</v>
      </c>
      <c r="AU1031" s="31" t="str">
        <f t="shared" si="19"/>
        <v>库存为0</v>
      </c>
      <c r="AV1031" s="36" t="str">
        <f>IFERROR(时间!$B$4+AU1031,"上周无销量")</f>
        <v>上周无销量</v>
      </c>
    </row>
    <row r="1032" spans="1:48">
      <c r="A1032" s="21" t="s">
        <v>2014</v>
      </c>
      <c r="B1032" t="s">
        <v>1946</v>
      </c>
      <c r="C1032" t="s">
        <v>1948</v>
      </c>
      <c r="D1032" s="31">
        <v>0</v>
      </c>
      <c r="E1032" s="31">
        <v>0</v>
      </c>
      <c r="F1032" s="31">
        <v>0</v>
      </c>
      <c r="G1032" s="31">
        <v>0</v>
      </c>
      <c r="H1032" s="32">
        <v>0</v>
      </c>
      <c r="I1032">
        <v>0</v>
      </c>
      <c r="J1032" s="33">
        <v>0</v>
      </c>
      <c r="K1032" s="33">
        <v>0</v>
      </c>
      <c r="L1032" s="33">
        <v>0</v>
      </c>
      <c r="M1032">
        <v>0</v>
      </c>
      <c r="N1032">
        <v>0</v>
      </c>
      <c r="O1032">
        <v>0</v>
      </c>
      <c r="P1032" t="s">
        <v>54</v>
      </c>
      <c r="Q1032" t="s">
        <v>54</v>
      </c>
      <c r="R1032" t="s">
        <v>54</v>
      </c>
      <c r="S1032" t="s">
        <v>54</v>
      </c>
      <c r="T1032" t="s">
        <v>54</v>
      </c>
      <c r="U1032" t="s">
        <v>54</v>
      </c>
      <c r="V1032" t="s">
        <v>54</v>
      </c>
      <c r="W1032" t="s">
        <v>54</v>
      </c>
      <c r="X1032" s="23" t="s">
        <v>54</v>
      </c>
      <c r="Y1032" s="23" t="s">
        <v>54</v>
      </c>
      <c r="Z1032" s="23" t="s">
        <v>54</v>
      </c>
      <c r="AA1032" s="23" t="s">
        <v>54</v>
      </c>
      <c r="AB1032" t="s">
        <v>54</v>
      </c>
      <c r="AC1032" t="s">
        <v>54</v>
      </c>
      <c r="AD1032" t="s">
        <v>54</v>
      </c>
      <c r="AE1032" t="s">
        <v>54</v>
      </c>
      <c r="AF1032" s="23" t="s">
        <v>54</v>
      </c>
      <c r="AG1032" s="23" t="s">
        <v>54</v>
      </c>
      <c r="AH1032" s="23" t="s">
        <v>54</v>
      </c>
      <c r="AI1032" s="23" t="s">
        <v>54</v>
      </c>
      <c r="AJ1032">
        <v>3</v>
      </c>
      <c r="AK1032">
        <v>1</v>
      </c>
      <c r="AL1032">
        <v>0</v>
      </c>
      <c r="AM1032">
        <v>0</v>
      </c>
      <c r="AN1032" s="23">
        <v>0</v>
      </c>
      <c r="AO1032" s="23">
        <v>0</v>
      </c>
      <c r="AP1032" s="23" t="e">
        <v>#DIV/0!</v>
      </c>
      <c r="AQ1032" s="23" t="e">
        <v>#DIV/0!</v>
      </c>
      <c r="AR1032" s="35">
        <v>0</v>
      </c>
      <c r="AS1032" s="35">
        <v>0</v>
      </c>
      <c r="AT1032" s="35">
        <v>0</v>
      </c>
      <c r="AU1032" s="31" t="str">
        <f t="shared" si="19"/>
        <v>库存为0</v>
      </c>
      <c r="AV1032" s="36" t="str">
        <f>IFERROR(时间!$B$4+AU1032,"上周无销量")</f>
        <v>上周无销量</v>
      </c>
    </row>
    <row r="1033" spans="1:48">
      <c r="A1033" s="21" t="s">
        <v>2015</v>
      </c>
      <c r="B1033" t="s">
        <v>2016</v>
      </c>
      <c r="C1033" t="s">
        <v>2015</v>
      </c>
      <c r="D1033" s="31">
        <v>0</v>
      </c>
      <c r="E1033" s="31">
        <v>0</v>
      </c>
      <c r="F1033" s="31">
        <v>0</v>
      </c>
      <c r="G1033" s="31">
        <v>0</v>
      </c>
      <c r="H1033" s="32">
        <v>0</v>
      </c>
      <c r="I1033">
        <v>0</v>
      </c>
      <c r="J1033" s="33">
        <v>0</v>
      </c>
      <c r="K1033" s="33">
        <v>0</v>
      </c>
      <c r="L1033" s="33">
        <v>0</v>
      </c>
      <c r="M1033">
        <v>0</v>
      </c>
      <c r="N1033">
        <v>0</v>
      </c>
      <c r="O1033">
        <v>0</v>
      </c>
      <c r="P1033" t="s">
        <v>54</v>
      </c>
      <c r="Q1033" t="s">
        <v>54</v>
      </c>
      <c r="R1033" t="s">
        <v>54</v>
      </c>
      <c r="S1033" t="s">
        <v>54</v>
      </c>
      <c r="T1033" t="s">
        <v>54</v>
      </c>
      <c r="U1033" t="s">
        <v>54</v>
      </c>
      <c r="V1033" t="s">
        <v>54</v>
      </c>
      <c r="W1033" t="s">
        <v>54</v>
      </c>
      <c r="X1033" s="23" t="s">
        <v>54</v>
      </c>
      <c r="Y1033" s="23" t="s">
        <v>54</v>
      </c>
      <c r="Z1033" s="23" t="s">
        <v>54</v>
      </c>
      <c r="AA1033" s="23" t="s">
        <v>54</v>
      </c>
      <c r="AB1033" t="s">
        <v>54</v>
      </c>
      <c r="AC1033" t="s">
        <v>54</v>
      </c>
      <c r="AD1033" t="s">
        <v>54</v>
      </c>
      <c r="AE1033" t="s">
        <v>54</v>
      </c>
      <c r="AF1033" s="23" t="s">
        <v>54</v>
      </c>
      <c r="AG1033" s="23" t="s">
        <v>54</v>
      </c>
      <c r="AH1033" s="23" t="s">
        <v>54</v>
      </c>
      <c r="AI1033" s="23" t="s">
        <v>54</v>
      </c>
      <c r="AJ1033">
        <v>0</v>
      </c>
      <c r="AK1033">
        <v>0</v>
      </c>
      <c r="AL1033">
        <v>0</v>
      </c>
      <c r="AM1033">
        <v>0</v>
      </c>
      <c r="AN1033" s="23" t="e">
        <v>#DIV/0!</v>
      </c>
      <c r="AO1033" s="23" t="e">
        <v>#DIV/0!</v>
      </c>
      <c r="AP1033" s="23" t="e">
        <v>#DIV/0!</v>
      </c>
      <c r="AQ1033" s="23" t="e">
        <v>#DIV/0!</v>
      </c>
      <c r="AR1033" s="35">
        <v>0</v>
      </c>
      <c r="AS1033" s="35">
        <v>0</v>
      </c>
      <c r="AT1033" s="35">
        <v>0</v>
      </c>
      <c r="AU1033" s="31" t="str">
        <f t="shared" si="19"/>
        <v>库存为0</v>
      </c>
      <c r="AV1033" s="36" t="str">
        <f>IFERROR(时间!$B$4+AU1033,"上周无销量")</f>
        <v>上周无销量</v>
      </c>
    </row>
    <row r="1034" spans="1:48">
      <c r="A1034" s="21" t="s">
        <v>2017</v>
      </c>
      <c r="B1034" t="s">
        <v>2018</v>
      </c>
      <c r="C1034" t="s">
        <v>2019</v>
      </c>
      <c r="D1034" s="31">
        <v>0</v>
      </c>
      <c r="E1034" s="31">
        <v>0</v>
      </c>
      <c r="F1034" s="31">
        <v>0</v>
      </c>
      <c r="G1034" s="31">
        <v>0</v>
      </c>
      <c r="H1034" s="32">
        <v>0</v>
      </c>
      <c r="I1034">
        <v>0</v>
      </c>
      <c r="J1034" s="33">
        <v>0</v>
      </c>
      <c r="K1034" s="33">
        <v>0</v>
      </c>
      <c r="L1034" s="33">
        <v>0</v>
      </c>
      <c r="M1034">
        <v>0</v>
      </c>
      <c r="N1034">
        <v>0</v>
      </c>
      <c r="O1034">
        <v>0</v>
      </c>
      <c r="P1034" t="s">
        <v>54</v>
      </c>
      <c r="Q1034" t="s">
        <v>54</v>
      </c>
      <c r="R1034" t="s">
        <v>54</v>
      </c>
      <c r="S1034" t="s">
        <v>54</v>
      </c>
      <c r="T1034" t="s">
        <v>54</v>
      </c>
      <c r="U1034" t="s">
        <v>54</v>
      </c>
      <c r="V1034" t="s">
        <v>54</v>
      </c>
      <c r="W1034" t="s">
        <v>54</v>
      </c>
      <c r="X1034" s="23" t="s">
        <v>54</v>
      </c>
      <c r="Y1034" s="23" t="s">
        <v>54</v>
      </c>
      <c r="Z1034" s="23" t="s">
        <v>54</v>
      </c>
      <c r="AA1034" s="23" t="s">
        <v>54</v>
      </c>
      <c r="AB1034" t="s">
        <v>54</v>
      </c>
      <c r="AC1034" t="s">
        <v>54</v>
      </c>
      <c r="AD1034" t="s">
        <v>54</v>
      </c>
      <c r="AE1034" t="s">
        <v>54</v>
      </c>
      <c r="AF1034" s="23" t="s">
        <v>54</v>
      </c>
      <c r="AG1034" s="23" t="s">
        <v>54</v>
      </c>
      <c r="AH1034" s="23" t="s">
        <v>54</v>
      </c>
      <c r="AI1034" s="23" t="s">
        <v>54</v>
      </c>
      <c r="AJ1034">
        <v>0</v>
      </c>
      <c r="AK1034">
        <v>0</v>
      </c>
      <c r="AL1034">
        <v>0</v>
      </c>
      <c r="AM1034">
        <v>0</v>
      </c>
      <c r="AN1034" s="23" t="e">
        <v>#DIV/0!</v>
      </c>
      <c r="AO1034" s="23" t="e">
        <v>#DIV/0!</v>
      </c>
      <c r="AP1034" s="23" t="e">
        <v>#DIV/0!</v>
      </c>
      <c r="AQ1034" s="23" t="e">
        <v>#DIV/0!</v>
      </c>
      <c r="AR1034" s="35">
        <v>0</v>
      </c>
      <c r="AS1034" s="35">
        <v>0</v>
      </c>
      <c r="AT1034" s="35">
        <v>0</v>
      </c>
      <c r="AU1034" s="31" t="str">
        <f t="shared" si="19"/>
        <v>库存为0</v>
      </c>
      <c r="AV1034" s="36" t="str">
        <f>IFERROR(时间!$B$4+AU1034,"上周无销量")</f>
        <v>上周无销量</v>
      </c>
    </row>
    <row r="1035" spans="1:48">
      <c r="A1035" s="21" t="s">
        <v>2020</v>
      </c>
      <c r="B1035" t="s">
        <v>2021</v>
      </c>
      <c r="C1035" t="s">
        <v>2019</v>
      </c>
      <c r="D1035" s="31">
        <v>0</v>
      </c>
      <c r="E1035" s="31">
        <v>0</v>
      </c>
      <c r="F1035" s="31">
        <v>0</v>
      </c>
      <c r="G1035" s="31">
        <v>0</v>
      </c>
      <c r="H1035" s="32">
        <v>0</v>
      </c>
      <c r="I1035">
        <v>0</v>
      </c>
      <c r="J1035" s="33">
        <v>0</v>
      </c>
      <c r="K1035" s="33">
        <v>0</v>
      </c>
      <c r="L1035" s="33">
        <v>0</v>
      </c>
      <c r="M1035">
        <v>0</v>
      </c>
      <c r="N1035">
        <v>0</v>
      </c>
      <c r="O1035">
        <v>0</v>
      </c>
      <c r="P1035" t="s">
        <v>54</v>
      </c>
      <c r="Q1035" t="s">
        <v>54</v>
      </c>
      <c r="R1035" t="s">
        <v>54</v>
      </c>
      <c r="S1035" t="s">
        <v>54</v>
      </c>
      <c r="T1035" t="s">
        <v>54</v>
      </c>
      <c r="U1035" t="s">
        <v>54</v>
      </c>
      <c r="V1035" t="s">
        <v>54</v>
      </c>
      <c r="W1035" t="s">
        <v>54</v>
      </c>
      <c r="X1035" s="23" t="s">
        <v>54</v>
      </c>
      <c r="Y1035" s="23" t="s">
        <v>54</v>
      </c>
      <c r="Z1035" s="23" t="s">
        <v>54</v>
      </c>
      <c r="AA1035" s="23" t="s">
        <v>54</v>
      </c>
      <c r="AB1035" t="s">
        <v>54</v>
      </c>
      <c r="AC1035" t="s">
        <v>54</v>
      </c>
      <c r="AD1035" t="s">
        <v>54</v>
      </c>
      <c r="AE1035" t="s">
        <v>54</v>
      </c>
      <c r="AF1035" s="23" t="s">
        <v>54</v>
      </c>
      <c r="AG1035" s="23" t="s">
        <v>54</v>
      </c>
      <c r="AH1035" s="23" t="s">
        <v>54</v>
      </c>
      <c r="AI1035" s="23" t="s">
        <v>54</v>
      </c>
      <c r="AJ1035">
        <v>0</v>
      </c>
      <c r="AK1035">
        <v>0</v>
      </c>
      <c r="AL1035">
        <v>0</v>
      </c>
      <c r="AM1035">
        <v>0</v>
      </c>
      <c r="AN1035" s="23" t="e">
        <v>#DIV/0!</v>
      </c>
      <c r="AO1035" s="23" t="e">
        <v>#DIV/0!</v>
      </c>
      <c r="AP1035" s="23" t="e">
        <v>#DIV/0!</v>
      </c>
      <c r="AQ1035" s="23" t="e">
        <v>#DIV/0!</v>
      </c>
      <c r="AR1035" s="35">
        <v>0</v>
      </c>
      <c r="AS1035" s="35">
        <v>0</v>
      </c>
      <c r="AT1035" s="35">
        <v>0</v>
      </c>
      <c r="AU1035" s="31" t="str">
        <f t="shared" si="19"/>
        <v>库存为0</v>
      </c>
      <c r="AV1035" s="36" t="str">
        <f>IFERROR(时间!$B$4+AU1035,"上周无销量")</f>
        <v>上周无销量</v>
      </c>
    </row>
    <row r="1036" spans="1:48">
      <c r="A1036" s="21" t="s">
        <v>2022</v>
      </c>
      <c r="B1036" t="s">
        <v>2023</v>
      </c>
      <c r="C1036" t="s">
        <v>2019</v>
      </c>
      <c r="D1036" s="31">
        <v>0</v>
      </c>
      <c r="E1036" s="31">
        <v>0</v>
      </c>
      <c r="F1036" s="31">
        <v>0</v>
      </c>
      <c r="G1036" s="31">
        <v>0</v>
      </c>
      <c r="H1036" s="32">
        <v>0</v>
      </c>
      <c r="I1036">
        <v>0</v>
      </c>
      <c r="J1036" s="33">
        <v>0</v>
      </c>
      <c r="K1036" s="33">
        <v>0</v>
      </c>
      <c r="L1036" s="33">
        <v>0</v>
      </c>
      <c r="M1036">
        <v>0</v>
      </c>
      <c r="N1036">
        <v>0</v>
      </c>
      <c r="O1036">
        <v>0</v>
      </c>
      <c r="P1036" t="s">
        <v>54</v>
      </c>
      <c r="Q1036" t="s">
        <v>54</v>
      </c>
      <c r="R1036" t="s">
        <v>54</v>
      </c>
      <c r="S1036" t="s">
        <v>54</v>
      </c>
      <c r="T1036" t="s">
        <v>54</v>
      </c>
      <c r="U1036" t="s">
        <v>54</v>
      </c>
      <c r="V1036" t="s">
        <v>54</v>
      </c>
      <c r="W1036" t="s">
        <v>54</v>
      </c>
      <c r="X1036" s="23" t="s">
        <v>54</v>
      </c>
      <c r="Y1036" s="23" t="s">
        <v>54</v>
      </c>
      <c r="Z1036" s="23" t="s">
        <v>54</v>
      </c>
      <c r="AA1036" s="23" t="s">
        <v>54</v>
      </c>
      <c r="AB1036" t="s">
        <v>54</v>
      </c>
      <c r="AC1036" t="s">
        <v>54</v>
      </c>
      <c r="AD1036" t="s">
        <v>54</v>
      </c>
      <c r="AE1036" t="s">
        <v>54</v>
      </c>
      <c r="AF1036" s="23" t="s">
        <v>54</v>
      </c>
      <c r="AG1036" s="23" t="s">
        <v>54</v>
      </c>
      <c r="AH1036" s="23" t="s">
        <v>54</v>
      </c>
      <c r="AI1036" s="23" t="s">
        <v>54</v>
      </c>
      <c r="AJ1036">
        <v>0</v>
      </c>
      <c r="AK1036">
        <v>0</v>
      </c>
      <c r="AL1036">
        <v>0</v>
      </c>
      <c r="AM1036">
        <v>0</v>
      </c>
      <c r="AN1036" s="23" t="e">
        <v>#DIV/0!</v>
      </c>
      <c r="AO1036" s="23" t="e">
        <v>#DIV/0!</v>
      </c>
      <c r="AP1036" s="23" t="e">
        <v>#DIV/0!</v>
      </c>
      <c r="AQ1036" s="23" t="e">
        <v>#DIV/0!</v>
      </c>
      <c r="AR1036" s="35">
        <v>0</v>
      </c>
      <c r="AS1036" s="35">
        <v>0</v>
      </c>
      <c r="AT1036" s="35">
        <v>0</v>
      </c>
      <c r="AU1036" s="31" t="str">
        <f t="shared" si="19"/>
        <v>库存为0</v>
      </c>
      <c r="AV1036" s="36" t="str">
        <f>IFERROR(时间!$B$4+AU1036,"上周无销量")</f>
        <v>上周无销量</v>
      </c>
    </row>
    <row r="1037" spans="1:48">
      <c r="A1037" s="21" t="s">
        <v>2024</v>
      </c>
      <c r="B1037" t="s">
        <v>2025</v>
      </c>
      <c r="C1037" t="s">
        <v>2019</v>
      </c>
      <c r="D1037" s="31">
        <v>0</v>
      </c>
      <c r="E1037" s="31">
        <v>0</v>
      </c>
      <c r="F1037" s="31">
        <v>0</v>
      </c>
      <c r="G1037" s="31">
        <v>0</v>
      </c>
      <c r="H1037" s="32">
        <v>0</v>
      </c>
      <c r="I1037">
        <v>0</v>
      </c>
      <c r="J1037" s="33">
        <v>0</v>
      </c>
      <c r="K1037" s="33">
        <v>0</v>
      </c>
      <c r="L1037" s="33">
        <v>0</v>
      </c>
      <c r="M1037">
        <v>0</v>
      </c>
      <c r="N1037">
        <v>0</v>
      </c>
      <c r="O1037">
        <v>0</v>
      </c>
      <c r="P1037" t="s">
        <v>54</v>
      </c>
      <c r="Q1037" t="s">
        <v>54</v>
      </c>
      <c r="R1037" t="s">
        <v>54</v>
      </c>
      <c r="S1037" t="s">
        <v>54</v>
      </c>
      <c r="T1037" t="s">
        <v>54</v>
      </c>
      <c r="U1037" t="s">
        <v>54</v>
      </c>
      <c r="V1037" t="s">
        <v>54</v>
      </c>
      <c r="W1037" t="s">
        <v>54</v>
      </c>
      <c r="X1037" s="23" t="s">
        <v>54</v>
      </c>
      <c r="Y1037" s="23" t="s">
        <v>54</v>
      </c>
      <c r="Z1037" s="23" t="s">
        <v>54</v>
      </c>
      <c r="AA1037" s="23" t="s">
        <v>54</v>
      </c>
      <c r="AB1037" t="s">
        <v>54</v>
      </c>
      <c r="AC1037" t="s">
        <v>54</v>
      </c>
      <c r="AD1037" t="s">
        <v>54</v>
      </c>
      <c r="AE1037" t="s">
        <v>54</v>
      </c>
      <c r="AF1037" s="23" t="s">
        <v>54</v>
      </c>
      <c r="AG1037" s="23" t="s">
        <v>54</v>
      </c>
      <c r="AH1037" s="23" t="s">
        <v>54</v>
      </c>
      <c r="AI1037" s="23" t="s">
        <v>54</v>
      </c>
      <c r="AJ1037">
        <v>0</v>
      </c>
      <c r="AK1037">
        <v>0</v>
      </c>
      <c r="AL1037">
        <v>0</v>
      </c>
      <c r="AM1037">
        <v>0</v>
      </c>
      <c r="AN1037" s="23" t="e">
        <v>#DIV/0!</v>
      </c>
      <c r="AO1037" s="23" t="e">
        <v>#DIV/0!</v>
      </c>
      <c r="AP1037" s="23" t="e">
        <v>#DIV/0!</v>
      </c>
      <c r="AQ1037" s="23" t="e">
        <v>#DIV/0!</v>
      </c>
      <c r="AR1037" s="35">
        <v>0</v>
      </c>
      <c r="AS1037" s="35">
        <v>0</v>
      </c>
      <c r="AT1037" s="35">
        <v>0</v>
      </c>
      <c r="AU1037" s="31" t="str">
        <f t="shared" si="19"/>
        <v>库存为0</v>
      </c>
      <c r="AV1037" s="36" t="str">
        <f>IFERROR(时间!$B$4+AU1037,"上周无销量")</f>
        <v>上周无销量</v>
      </c>
    </row>
    <row r="1038" spans="1:48">
      <c r="A1038" s="21" t="s">
        <v>2026</v>
      </c>
      <c r="B1038" t="s">
        <v>2027</v>
      </c>
      <c r="C1038" t="s">
        <v>2019</v>
      </c>
      <c r="D1038" s="31">
        <v>0</v>
      </c>
      <c r="E1038" s="31">
        <v>0</v>
      </c>
      <c r="F1038" s="31">
        <v>0</v>
      </c>
      <c r="G1038" s="31">
        <v>0</v>
      </c>
      <c r="H1038" s="32">
        <v>0</v>
      </c>
      <c r="I1038">
        <v>0</v>
      </c>
      <c r="J1038" s="33">
        <v>0</v>
      </c>
      <c r="K1038" s="33">
        <v>0</v>
      </c>
      <c r="L1038" s="33">
        <v>0</v>
      </c>
      <c r="M1038">
        <v>0</v>
      </c>
      <c r="N1038">
        <v>0</v>
      </c>
      <c r="O1038">
        <v>0</v>
      </c>
      <c r="P1038" t="s">
        <v>54</v>
      </c>
      <c r="Q1038" t="s">
        <v>54</v>
      </c>
      <c r="R1038" t="s">
        <v>54</v>
      </c>
      <c r="S1038" t="s">
        <v>54</v>
      </c>
      <c r="T1038" t="s">
        <v>54</v>
      </c>
      <c r="U1038" t="s">
        <v>54</v>
      </c>
      <c r="V1038" t="s">
        <v>54</v>
      </c>
      <c r="W1038" t="s">
        <v>54</v>
      </c>
      <c r="X1038" s="23" t="s">
        <v>54</v>
      </c>
      <c r="Y1038" s="23" t="s">
        <v>54</v>
      </c>
      <c r="Z1038" s="23" t="s">
        <v>54</v>
      </c>
      <c r="AA1038" s="23" t="s">
        <v>54</v>
      </c>
      <c r="AB1038" t="s">
        <v>54</v>
      </c>
      <c r="AC1038" t="s">
        <v>54</v>
      </c>
      <c r="AD1038" t="s">
        <v>54</v>
      </c>
      <c r="AE1038" t="s">
        <v>54</v>
      </c>
      <c r="AF1038" s="23" t="s">
        <v>54</v>
      </c>
      <c r="AG1038" s="23" t="s">
        <v>54</v>
      </c>
      <c r="AH1038" s="23" t="s">
        <v>54</v>
      </c>
      <c r="AI1038" s="23" t="s">
        <v>54</v>
      </c>
      <c r="AJ1038">
        <v>0</v>
      </c>
      <c r="AK1038">
        <v>0</v>
      </c>
      <c r="AL1038">
        <v>0</v>
      </c>
      <c r="AM1038">
        <v>0</v>
      </c>
      <c r="AN1038" s="23" t="e">
        <v>#DIV/0!</v>
      </c>
      <c r="AO1038" s="23" t="e">
        <v>#DIV/0!</v>
      </c>
      <c r="AP1038" s="23" t="e">
        <v>#DIV/0!</v>
      </c>
      <c r="AQ1038" s="23" t="e">
        <v>#DIV/0!</v>
      </c>
      <c r="AR1038" s="35">
        <v>0</v>
      </c>
      <c r="AS1038" s="35">
        <v>0</v>
      </c>
      <c r="AT1038" s="35">
        <v>0</v>
      </c>
      <c r="AU1038" s="31" t="str">
        <f t="shared" si="19"/>
        <v>库存为0</v>
      </c>
      <c r="AV1038" s="36" t="str">
        <f>IFERROR(时间!$B$4+AU1038,"上周无销量")</f>
        <v>上周无销量</v>
      </c>
    </row>
    <row r="1039" spans="1:48">
      <c r="A1039" s="21" t="s">
        <v>2028</v>
      </c>
      <c r="B1039" t="s">
        <v>2029</v>
      </c>
      <c r="C1039" t="s">
        <v>2019</v>
      </c>
      <c r="D1039" s="31">
        <v>0</v>
      </c>
      <c r="E1039" s="31">
        <v>0</v>
      </c>
      <c r="F1039" s="31">
        <v>0</v>
      </c>
      <c r="G1039" s="31">
        <v>0</v>
      </c>
      <c r="H1039" s="32">
        <v>0</v>
      </c>
      <c r="I1039">
        <v>0</v>
      </c>
      <c r="J1039" s="33">
        <v>0</v>
      </c>
      <c r="K1039" s="33">
        <v>0</v>
      </c>
      <c r="L1039" s="33">
        <v>0</v>
      </c>
      <c r="M1039">
        <v>0</v>
      </c>
      <c r="N1039">
        <v>0</v>
      </c>
      <c r="O1039">
        <v>0</v>
      </c>
      <c r="P1039" t="s">
        <v>54</v>
      </c>
      <c r="Q1039" t="s">
        <v>54</v>
      </c>
      <c r="R1039" t="s">
        <v>54</v>
      </c>
      <c r="S1039" t="s">
        <v>54</v>
      </c>
      <c r="T1039" t="s">
        <v>54</v>
      </c>
      <c r="U1039" t="s">
        <v>54</v>
      </c>
      <c r="V1039" t="s">
        <v>54</v>
      </c>
      <c r="W1039" t="s">
        <v>54</v>
      </c>
      <c r="X1039" s="23" t="s">
        <v>54</v>
      </c>
      <c r="Y1039" s="23" t="s">
        <v>54</v>
      </c>
      <c r="Z1039" s="23" t="s">
        <v>54</v>
      </c>
      <c r="AA1039" s="23" t="s">
        <v>54</v>
      </c>
      <c r="AB1039" t="s">
        <v>54</v>
      </c>
      <c r="AC1039" t="s">
        <v>54</v>
      </c>
      <c r="AD1039" t="s">
        <v>54</v>
      </c>
      <c r="AE1039" t="s">
        <v>54</v>
      </c>
      <c r="AF1039" s="23" t="s">
        <v>54</v>
      </c>
      <c r="AG1039" s="23" t="s">
        <v>54</v>
      </c>
      <c r="AH1039" s="23" t="s">
        <v>54</v>
      </c>
      <c r="AI1039" s="23" t="s">
        <v>54</v>
      </c>
      <c r="AJ1039">
        <v>0</v>
      </c>
      <c r="AK1039">
        <v>0</v>
      </c>
      <c r="AL1039">
        <v>0</v>
      </c>
      <c r="AM1039">
        <v>0</v>
      </c>
      <c r="AN1039" s="23" t="e">
        <v>#DIV/0!</v>
      </c>
      <c r="AO1039" s="23" t="e">
        <v>#DIV/0!</v>
      </c>
      <c r="AP1039" s="23" t="e">
        <v>#DIV/0!</v>
      </c>
      <c r="AQ1039" s="23" t="e">
        <v>#DIV/0!</v>
      </c>
      <c r="AR1039" s="35">
        <v>0</v>
      </c>
      <c r="AS1039" s="35">
        <v>0</v>
      </c>
      <c r="AT1039" s="35">
        <v>0</v>
      </c>
      <c r="AU1039" s="31" t="str">
        <f t="shared" si="19"/>
        <v>库存为0</v>
      </c>
      <c r="AV1039" s="36" t="str">
        <f>IFERROR(时间!$B$4+AU1039,"上周无销量")</f>
        <v>上周无销量</v>
      </c>
    </row>
    <row r="1040" spans="1:48">
      <c r="A1040" s="21" t="s">
        <v>2030</v>
      </c>
      <c r="B1040" t="s">
        <v>2031</v>
      </c>
      <c r="C1040" t="s">
        <v>2032</v>
      </c>
      <c r="D1040" s="31">
        <v>0</v>
      </c>
      <c r="E1040" s="31">
        <v>0</v>
      </c>
      <c r="F1040" s="31">
        <v>0</v>
      </c>
      <c r="G1040" s="31">
        <v>0</v>
      </c>
      <c r="H1040" s="32">
        <v>0</v>
      </c>
      <c r="I1040">
        <v>0</v>
      </c>
      <c r="J1040" s="33">
        <v>0</v>
      </c>
      <c r="K1040" s="33">
        <v>0</v>
      </c>
      <c r="L1040" s="33">
        <v>0</v>
      </c>
      <c r="M1040">
        <v>0</v>
      </c>
      <c r="N1040">
        <v>0</v>
      </c>
      <c r="O1040">
        <v>0</v>
      </c>
      <c r="P1040" t="s">
        <v>54</v>
      </c>
      <c r="Q1040" t="s">
        <v>54</v>
      </c>
      <c r="R1040" t="s">
        <v>54</v>
      </c>
      <c r="S1040" t="s">
        <v>54</v>
      </c>
      <c r="T1040" t="s">
        <v>54</v>
      </c>
      <c r="U1040" t="s">
        <v>54</v>
      </c>
      <c r="V1040" t="s">
        <v>54</v>
      </c>
      <c r="W1040" t="s">
        <v>54</v>
      </c>
      <c r="X1040" s="23" t="s">
        <v>54</v>
      </c>
      <c r="Y1040" s="23" t="s">
        <v>54</v>
      </c>
      <c r="Z1040" s="23" t="s">
        <v>54</v>
      </c>
      <c r="AA1040" s="23" t="s">
        <v>54</v>
      </c>
      <c r="AB1040" t="s">
        <v>54</v>
      </c>
      <c r="AC1040" t="s">
        <v>54</v>
      </c>
      <c r="AD1040" t="s">
        <v>54</v>
      </c>
      <c r="AE1040" t="s">
        <v>54</v>
      </c>
      <c r="AF1040" s="23" t="s">
        <v>54</v>
      </c>
      <c r="AG1040" s="23" t="s">
        <v>54</v>
      </c>
      <c r="AH1040" s="23" t="s">
        <v>54</v>
      </c>
      <c r="AI1040" s="23" t="s">
        <v>54</v>
      </c>
      <c r="AJ1040">
        <v>0</v>
      </c>
      <c r="AK1040">
        <v>0</v>
      </c>
      <c r="AL1040">
        <v>0</v>
      </c>
      <c r="AM1040">
        <v>0</v>
      </c>
      <c r="AN1040" s="23" t="e">
        <v>#DIV/0!</v>
      </c>
      <c r="AO1040" s="23" t="e">
        <v>#DIV/0!</v>
      </c>
      <c r="AP1040" s="23" t="e">
        <v>#DIV/0!</v>
      </c>
      <c r="AQ1040" s="23" t="e">
        <v>#DIV/0!</v>
      </c>
      <c r="AR1040" s="35">
        <v>0</v>
      </c>
      <c r="AS1040" s="35">
        <v>0</v>
      </c>
      <c r="AT1040" s="35">
        <v>0</v>
      </c>
      <c r="AU1040" s="31" t="str">
        <f t="shared" si="19"/>
        <v>库存为0</v>
      </c>
      <c r="AV1040" s="36" t="str">
        <f>IFERROR(时间!$B$4+AU1040,"上周无销量")</f>
        <v>上周无销量</v>
      </c>
    </row>
    <row r="1041" spans="1:48">
      <c r="A1041" s="21" t="s">
        <v>2033</v>
      </c>
      <c r="B1041" t="s">
        <v>2034</v>
      </c>
      <c r="C1041" t="s">
        <v>2032</v>
      </c>
      <c r="D1041" s="31">
        <v>0</v>
      </c>
      <c r="E1041" s="31">
        <v>0</v>
      </c>
      <c r="F1041" s="31">
        <v>0</v>
      </c>
      <c r="G1041" s="31">
        <v>0</v>
      </c>
      <c r="H1041" s="32">
        <v>0</v>
      </c>
      <c r="I1041">
        <v>0</v>
      </c>
      <c r="J1041" s="33">
        <v>0</v>
      </c>
      <c r="K1041" s="33">
        <v>0</v>
      </c>
      <c r="L1041" s="33">
        <v>0</v>
      </c>
      <c r="M1041">
        <v>0</v>
      </c>
      <c r="N1041">
        <v>0</v>
      </c>
      <c r="O1041">
        <v>0</v>
      </c>
      <c r="P1041" t="s">
        <v>54</v>
      </c>
      <c r="Q1041" t="s">
        <v>54</v>
      </c>
      <c r="R1041" t="s">
        <v>54</v>
      </c>
      <c r="S1041" t="s">
        <v>54</v>
      </c>
      <c r="T1041" t="s">
        <v>54</v>
      </c>
      <c r="U1041" t="s">
        <v>54</v>
      </c>
      <c r="V1041" t="s">
        <v>54</v>
      </c>
      <c r="W1041" t="s">
        <v>54</v>
      </c>
      <c r="X1041" s="23" t="s">
        <v>54</v>
      </c>
      <c r="Y1041" s="23" t="s">
        <v>54</v>
      </c>
      <c r="Z1041" s="23" t="s">
        <v>54</v>
      </c>
      <c r="AA1041" s="23" t="s">
        <v>54</v>
      </c>
      <c r="AB1041" t="s">
        <v>54</v>
      </c>
      <c r="AC1041" t="s">
        <v>54</v>
      </c>
      <c r="AD1041" t="s">
        <v>54</v>
      </c>
      <c r="AE1041" t="s">
        <v>54</v>
      </c>
      <c r="AF1041" s="23" t="s">
        <v>54</v>
      </c>
      <c r="AG1041" s="23" t="s">
        <v>54</v>
      </c>
      <c r="AH1041" s="23" t="s">
        <v>54</v>
      </c>
      <c r="AI1041" s="23" t="s">
        <v>54</v>
      </c>
      <c r="AJ1041">
        <v>0</v>
      </c>
      <c r="AK1041">
        <v>0</v>
      </c>
      <c r="AL1041">
        <v>0</v>
      </c>
      <c r="AM1041">
        <v>0</v>
      </c>
      <c r="AN1041" s="23" t="e">
        <v>#DIV/0!</v>
      </c>
      <c r="AO1041" s="23" t="e">
        <v>#DIV/0!</v>
      </c>
      <c r="AP1041" s="23" t="e">
        <v>#DIV/0!</v>
      </c>
      <c r="AQ1041" s="23" t="e">
        <v>#DIV/0!</v>
      </c>
      <c r="AR1041" s="35">
        <v>0</v>
      </c>
      <c r="AS1041" s="35">
        <v>0</v>
      </c>
      <c r="AT1041" s="35">
        <v>0</v>
      </c>
      <c r="AU1041" s="31" t="str">
        <f t="shared" si="19"/>
        <v>库存为0</v>
      </c>
      <c r="AV1041" s="36" t="str">
        <f>IFERROR(时间!$B$4+AU1041,"上周无销量")</f>
        <v>上周无销量</v>
      </c>
    </row>
    <row r="1042" spans="1:48">
      <c r="A1042" s="21" t="s">
        <v>2035</v>
      </c>
      <c r="B1042" t="s">
        <v>2036</v>
      </c>
      <c r="C1042" t="s">
        <v>2032</v>
      </c>
      <c r="D1042" s="31">
        <v>0</v>
      </c>
      <c r="E1042" s="31">
        <v>0</v>
      </c>
      <c r="F1042" s="31">
        <v>0</v>
      </c>
      <c r="G1042" s="31">
        <v>0</v>
      </c>
      <c r="H1042" s="32">
        <v>0</v>
      </c>
      <c r="I1042">
        <v>0</v>
      </c>
      <c r="J1042" s="33">
        <v>0</v>
      </c>
      <c r="K1042" s="33">
        <v>0</v>
      </c>
      <c r="L1042" s="33">
        <v>0</v>
      </c>
      <c r="M1042">
        <v>0</v>
      </c>
      <c r="N1042">
        <v>0</v>
      </c>
      <c r="O1042">
        <v>0</v>
      </c>
      <c r="P1042" t="s">
        <v>54</v>
      </c>
      <c r="Q1042" t="s">
        <v>54</v>
      </c>
      <c r="R1042" t="s">
        <v>54</v>
      </c>
      <c r="S1042" t="s">
        <v>54</v>
      </c>
      <c r="T1042" t="s">
        <v>54</v>
      </c>
      <c r="U1042" t="s">
        <v>54</v>
      </c>
      <c r="V1042" t="s">
        <v>54</v>
      </c>
      <c r="W1042" t="s">
        <v>54</v>
      </c>
      <c r="X1042" s="23" t="s">
        <v>54</v>
      </c>
      <c r="Y1042" s="23" t="s">
        <v>54</v>
      </c>
      <c r="Z1042" s="23" t="s">
        <v>54</v>
      </c>
      <c r="AA1042" s="23" t="s">
        <v>54</v>
      </c>
      <c r="AB1042" t="s">
        <v>54</v>
      </c>
      <c r="AC1042" t="s">
        <v>54</v>
      </c>
      <c r="AD1042" t="s">
        <v>54</v>
      </c>
      <c r="AE1042" t="s">
        <v>54</v>
      </c>
      <c r="AF1042" s="23" t="s">
        <v>54</v>
      </c>
      <c r="AG1042" s="23" t="s">
        <v>54</v>
      </c>
      <c r="AH1042" s="23" t="s">
        <v>54</v>
      </c>
      <c r="AI1042" s="23" t="s">
        <v>54</v>
      </c>
      <c r="AJ1042">
        <v>0</v>
      </c>
      <c r="AK1042">
        <v>0</v>
      </c>
      <c r="AL1042">
        <v>0</v>
      </c>
      <c r="AM1042">
        <v>0</v>
      </c>
      <c r="AN1042" s="23" t="e">
        <v>#DIV/0!</v>
      </c>
      <c r="AO1042" s="23" t="e">
        <v>#DIV/0!</v>
      </c>
      <c r="AP1042" s="23" t="e">
        <v>#DIV/0!</v>
      </c>
      <c r="AQ1042" s="23" t="e">
        <v>#DIV/0!</v>
      </c>
      <c r="AR1042" s="35">
        <v>0</v>
      </c>
      <c r="AS1042" s="35">
        <v>0</v>
      </c>
      <c r="AT1042" s="35">
        <v>0</v>
      </c>
      <c r="AU1042" s="31" t="str">
        <f t="shared" si="19"/>
        <v>库存为0</v>
      </c>
      <c r="AV1042" s="36" t="str">
        <f>IFERROR(时间!$B$4+AU1042,"上周无销量")</f>
        <v>上周无销量</v>
      </c>
    </row>
    <row r="1043" spans="1:48">
      <c r="A1043" s="21" t="s">
        <v>2037</v>
      </c>
      <c r="B1043" t="s">
        <v>2038</v>
      </c>
      <c r="C1043" t="s">
        <v>2032</v>
      </c>
      <c r="D1043" s="31">
        <v>0</v>
      </c>
      <c r="E1043" s="31">
        <v>0</v>
      </c>
      <c r="F1043" s="31">
        <v>0</v>
      </c>
      <c r="G1043" s="31">
        <v>0</v>
      </c>
      <c r="H1043" s="32">
        <v>0</v>
      </c>
      <c r="I1043">
        <v>0</v>
      </c>
      <c r="J1043" s="33">
        <v>0</v>
      </c>
      <c r="K1043" s="33">
        <v>0</v>
      </c>
      <c r="L1043" s="33">
        <v>0</v>
      </c>
      <c r="M1043">
        <v>0</v>
      </c>
      <c r="N1043">
        <v>0</v>
      </c>
      <c r="O1043">
        <v>0</v>
      </c>
      <c r="P1043" t="s">
        <v>54</v>
      </c>
      <c r="Q1043" t="s">
        <v>54</v>
      </c>
      <c r="R1043" t="s">
        <v>54</v>
      </c>
      <c r="S1043" t="s">
        <v>54</v>
      </c>
      <c r="T1043" t="s">
        <v>54</v>
      </c>
      <c r="U1043" t="s">
        <v>54</v>
      </c>
      <c r="V1043" t="s">
        <v>54</v>
      </c>
      <c r="W1043" t="s">
        <v>54</v>
      </c>
      <c r="X1043" s="23" t="s">
        <v>54</v>
      </c>
      <c r="Y1043" s="23" t="s">
        <v>54</v>
      </c>
      <c r="Z1043" s="23" t="s">
        <v>54</v>
      </c>
      <c r="AA1043" s="23" t="s">
        <v>54</v>
      </c>
      <c r="AB1043" t="s">
        <v>54</v>
      </c>
      <c r="AC1043" t="s">
        <v>54</v>
      </c>
      <c r="AD1043" t="s">
        <v>54</v>
      </c>
      <c r="AE1043" t="s">
        <v>54</v>
      </c>
      <c r="AF1043" s="23" t="s">
        <v>54</v>
      </c>
      <c r="AG1043" s="23" t="s">
        <v>54</v>
      </c>
      <c r="AH1043" s="23" t="s">
        <v>54</v>
      </c>
      <c r="AI1043" s="23" t="s">
        <v>54</v>
      </c>
      <c r="AJ1043">
        <v>0</v>
      </c>
      <c r="AK1043">
        <v>0</v>
      </c>
      <c r="AL1043">
        <v>0</v>
      </c>
      <c r="AM1043">
        <v>0</v>
      </c>
      <c r="AN1043" s="23" t="e">
        <v>#DIV/0!</v>
      </c>
      <c r="AO1043" s="23" t="e">
        <v>#DIV/0!</v>
      </c>
      <c r="AP1043" s="23" t="e">
        <v>#DIV/0!</v>
      </c>
      <c r="AQ1043" s="23" t="e">
        <v>#DIV/0!</v>
      </c>
      <c r="AR1043" s="35">
        <v>0</v>
      </c>
      <c r="AS1043" s="35">
        <v>0</v>
      </c>
      <c r="AT1043" s="35">
        <v>0</v>
      </c>
      <c r="AU1043" s="31" t="str">
        <f t="shared" si="19"/>
        <v>库存为0</v>
      </c>
      <c r="AV1043" s="36" t="str">
        <f>IFERROR(时间!$B$4+AU1043,"上周无销量")</f>
        <v>上周无销量</v>
      </c>
    </row>
    <row r="1044" spans="1:48">
      <c r="A1044" s="21" t="s">
        <v>2039</v>
      </c>
      <c r="B1044" t="s">
        <v>2040</v>
      </c>
      <c r="C1044" t="s">
        <v>2032</v>
      </c>
      <c r="D1044" s="31">
        <v>0</v>
      </c>
      <c r="E1044" s="31">
        <v>0</v>
      </c>
      <c r="F1044" s="31">
        <v>0</v>
      </c>
      <c r="G1044" s="31">
        <v>0</v>
      </c>
      <c r="H1044" s="32">
        <v>0</v>
      </c>
      <c r="I1044">
        <v>0</v>
      </c>
      <c r="J1044" s="33">
        <v>0</v>
      </c>
      <c r="K1044" s="33">
        <v>0</v>
      </c>
      <c r="L1044" s="33">
        <v>0</v>
      </c>
      <c r="M1044">
        <v>0</v>
      </c>
      <c r="N1044">
        <v>0</v>
      </c>
      <c r="O1044">
        <v>0</v>
      </c>
      <c r="P1044" t="s">
        <v>54</v>
      </c>
      <c r="Q1044" t="s">
        <v>54</v>
      </c>
      <c r="R1044" t="s">
        <v>54</v>
      </c>
      <c r="S1044" t="s">
        <v>54</v>
      </c>
      <c r="T1044" t="s">
        <v>54</v>
      </c>
      <c r="U1044" t="s">
        <v>54</v>
      </c>
      <c r="V1044" t="s">
        <v>54</v>
      </c>
      <c r="W1044" t="s">
        <v>54</v>
      </c>
      <c r="X1044" s="23" t="s">
        <v>54</v>
      </c>
      <c r="Y1044" s="23" t="s">
        <v>54</v>
      </c>
      <c r="Z1044" s="23" t="s">
        <v>54</v>
      </c>
      <c r="AA1044" s="23" t="s">
        <v>54</v>
      </c>
      <c r="AB1044" t="s">
        <v>54</v>
      </c>
      <c r="AC1044" t="s">
        <v>54</v>
      </c>
      <c r="AD1044" t="s">
        <v>54</v>
      </c>
      <c r="AE1044" t="s">
        <v>54</v>
      </c>
      <c r="AF1044" s="23" t="s">
        <v>54</v>
      </c>
      <c r="AG1044" s="23" t="s">
        <v>54</v>
      </c>
      <c r="AH1044" s="23" t="s">
        <v>54</v>
      </c>
      <c r="AI1044" s="23" t="s">
        <v>54</v>
      </c>
      <c r="AJ1044">
        <v>0</v>
      </c>
      <c r="AK1044">
        <v>0</v>
      </c>
      <c r="AL1044">
        <v>0</v>
      </c>
      <c r="AM1044">
        <v>0</v>
      </c>
      <c r="AN1044" s="23" t="e">
        <v>#DIV/0!</v>
      </c>
      <c r="AO1044" s="23" t="e">
        <v>#DIV/0!</v>
      </c>
      <c r="AP1044" s="23" t="e">
        <v>#DIV/0!</v>
      </c>
      <c r="AQ1044" s="23" t="e">
        <v>#DIV/0!</v>
      </c>
      <c r="AR1044" s="35">
        <v>0</v>
      </c>
      <c r="AS1044" s="35">
        <v>0</v>
      </c>
      <c r="AT1044" s="35">
        <v>0</v>
      </c>
      <c r="AU1044" s="31" t="str">
        <f t="shared" si="19"/>
        <v>库存为0</v>
      </c>
      <c r="AV1044" s="36" t="str">
        <f>IFERROR(时间!$B$4+AU1044,"上周无销量")</f>
        <v>上周无销量</v>
      </c>
    </row>
    <row r="1045" spans="1:48">
      <c r="A1045" s="21" t="s">
        <v>2041</v>
      </c>
      <c r="B1045" t="s">
        <v>2042</v>
      </c>
      <c r="C1045" t="s">
        <v>2032</v>
      </c>
      <c r="D1045" s="31">
        <v>0</v>
      </c>
      <c r="E1045" s="31">
        <v>0</v>
      </c>
      <c r="F1045" s="31">
        <v>0</v>
      </c>
      <c r="G1045" s="31">
        <v>0</v>
      </c>
      <c r="H1045" s="32">
        <v>0</v>
      </c>
      <c r="I1045">
        <v>0</v>
      </c>
      <c r="J1045" s="33">
        <v>0</v>
      </c>
      <c r="K1045" s="33">
        <v>0</v>
      </c>
      <c r="L1045" s="33">
        <v>0</v>
      </c>
      <c r="M1045">
        <v>0</v>
      </c>
      <c r="N1045">
        <v>0</v>
      </c>
      <c r="O1045">
        <v>0</v>
      </c>
      <c r="P1045" t="s">
        <v>54</v>
      </c>
      <c r="Q1045" t="s">
        <v>54</v>
      </c>
      <c r="R1045" t="s">
        <v>54</v>
      </c>
      <c r="S1045" t="s">
        <v>54</v>
      </c>
      <c r="T1045" t="s">
        <v>54</v>
      </c>
      <c r="U1045" t="s">
        <v>54</v>
      </c>
      <c r="V1045" t="s">
        <v>54</v>
      </c>
      <c r="W1045" t="s">
        <v>54</v>
      </c>
      <c r="X1045" s="23" t="s">
        <v>54</v>
      </c>
      <c r="Y1045" s="23" t="s">
        <v>54</v>
      </c>
      <c r="Z1045" s="23" t="s">
        <v>54</v>
      </c>
      <c r="AA1045" s="23" t="s">
        <v>54</v>
      </c>
      <c r="AB1045" t="s">
        <v>54</v>
      </c>
      <c r="AC1045" t="s">
        <v>54</v>
      </c>
      <c r="AD1045" t="s">
        <v>54</v>
      </c>
      <c r="AE1045" t="s">
        <v>54</v>
      </c>
      <c r="AF1045" s="23" t="s">
        <v>54</v>
      </c>
      <c r="AG1045" s="23" t="s">
        <v>54</v>
      </c>
      <c r="AH1045" s="23" t="s">
        <v>54</v>
      </c>
      <c r="AI1045" s="23" t="s">
        <v>54</v>
      </c>
      <c r="AJ1045">
        <v>0</v>
      </c>
      <c r="AK1045">
        <v>0</v>
      </c>
      <c r="AL1045">
        <v>0</v>
      </c>
      <c r="AM1045">
        <v>0</v>
      </c>
      <c r="AN1045" s="23" t="e">
        <v>#DIV/0!</v>
      </c>
      <c r="AO1045" s="23" t="e">
        <v>#DIV/0!</v>
      </c>
      <c r="AP1045" s="23" t="e">
        <v>#DIV/0!</v>
      </c>
      <c r="AQ1045" s="23" t="e">
        <v>#DIV/0!</v>
      </c>
      <c r="AR1045" s="35">
        <v>0</v>
      </c>
      <c r="AS1045" s="35">
        <v>0</v>
      </c>
      <c r="AT1045" s="35">
        <v>0</v>
      </c>
      <c r="AU1045" s="31" t="str">
        <f t="shared" si="19"/>
        <v>库存为0</v>
      </c>
      <c r="AV1045" s="36" t="str">
        <f>IFERROR(时间!$B$4+AU1045,"上周无销量")</f>
        <v>上周无销量</v>
      </c>
    </row>
    <row r="1046" spans="1:48">
      <c r="A1046" s="21" t="s">
        <v>2043</v>
      </c>
      <c r="B1046" t="s">
        <v>2044</v>
      </c>
      <c r="C1046" t="s">
        <v>2032</v>
      </c>
      <c r="D1046" s="31">
        <v>0</v>
      </c>
      <c r="E1046" s="31">
        <v>0</v>
      </c>
      <c r="F1046" s="31">
        <v>0</v>
      </c>
      <c r="G1046" s="31">
        <v>0</v>
      </c>
      <c r="H1046" s="32">
        <v>0</v>
      </c>
      <c r="I1046">
        <v>0</v>
      </c>
      <c r="J1046" s="33">
        <v>0</v>
      </c>
      <c r="K1046" s="33">
        <v>0</v>
      </c>
      <c r="L1046" s="33">
        <v>0</v>
      </c>
      <c r="M1046">
        <v>0</v>
      </c>
      <c r="N1046">
        <v>0</v>
      </c>
      <c r="O1046">
        <v>0</v>
      </c>
      <c r="P1046" t="s">
        <v>54</v>
      </c>
      <c r="Q1046" t="s">
        <v>54</v>
      </c>
      <c r="R1046" t="s">
        <v>54</v>
      </c>
      <c r="S1046" t="s">
        <v>54</v>
      </c>
      <c r="T1046" t="s">
        <v>54</v>
      </c>
      <c r="U1046" t="s">
        <v>54</v>
      </c>
      <c r="V1046" t="s">
        <v>54</v>
      </c>
      <c r="W1046" t="s">
        <v>54</v>
      </c>
      <c r="X1046" s="23" t="s">
        <v>54</v>
      </c>
      <c r="Y1046" s="23" t="s">
        <v>54</v>
      </c>
      <c r="Z1046" s="23" t="s">
        <v>54</v>
      </c>
      <c r="AA1046" s="23" t="s">
        <v>54</v>
      </c>
      <c r="AB1046" t="s">
        <v>54</v>
      </c>
      <c r="AC1046" t="s">
        <v>54</v>
      </c>
      <c r="AD1046" t="s">
        <v>54</v>
      </c>
      <c r="AE1046" t="s">
        <v>54</v>
      </c>
      <c r="AF1046" s="23" t="s">
        <v>54</v>
      </c>
      <c r="AG1046" s="23" t="s">
        <v>54</v>
      </c>
      <c r="AH1046" s="23" t="s">
        <v>54</v>
      </c>
      <c r="AI1046" s="23" t="s">
        <v>54</v>
      </c>
      <c r="AJ1046">
        <v>0</v>
      </c>
      <c r="AK1046">
        <v>0</v>
      </c>
      <c r="AL1046">
        <v>0</v>
      </c>
      <c r="AM1046">
        <v>0</v>
      </c>
      <c r="AN1046" s="23" t="e">
        <v>#DIV/0!</v>
      </c>
      <c r="AO1046" s="23" t="e">
        <v>#DIV/0!</v>
      </c>
      <c r="AP1046" s="23" t="e">
        <v>#DIV/0!</v>
      </c>
      <c r="AQ1046" s="23" t="e">
        <v>#DIV/0!</v>
      </c>
      <c r="AR1046" s="35">
        <v>0</v>
      </c>
      <c r="AS1046" s="35">
        <v>0</v>
      </c>
      <c r="AT1046" s="35">
        <v>0</v>
      </c>
      <c r="AU1046" s="31" t="str">
        <f t="shared" si="19"/>
        <v>库存为0</v>
      </c>
      <c r="AV1046" s="36" t="str">
        <f>IFERROR(时间!$B$4+AU1046,"上周无销量")</f>
        <v>上周无销量</v>
      </c>
    </row>
    <row r="1047" spans="1:48">
      <c r="A1047" s="21" t="s">
        <v>2045</v>
      </c>
      <c r="B1047" t="s">
        <v>2046</v>
      </c>
      <c r="C1047" t="s">
        <v>2032</v>
      </c>
      <c r="D1047" s="31">
        <v>0</v>
      </c>
      <c r="E1047" s="31">
        <v>0</v>
      </c>
      <c r="F1047" s="31">
        <v>0</v>
      </c>
      <c r="G1047" s="31">
        <v>0</v>
      </c>
      <c r="H1047" s="32">
        <v>0</v>
      </c>
      <c r="I1047">
        <v>0</v>
      </c>
      <c r="J1047" s="33">
        <v>0</v>
      </c>
      <c r="K1047" s="33">
        <v>0</v>
      </c>
      <c r="L1047" s="33">
        <v>0</v>
      </c>
      <c r="M1047">
        <v>0</v>
      </c>
      <c r="N1047">
        <v>0</v>
      </c>
      <c r="O1047">
        <v>0</v>
      </c>
      <c r="P1047" t="s">
        <v>54</v>
      </c>
      <c r="Q1047" t="s">
        <v>54</v>
      </c>
      <c r="R1047" t="s">
        <v>54</v>
      </c>
      <c r="S1047" t="s">
        <v>54</v>
      </c>
      <c r="T1047" t="s">
        <v>54</v>
      </c>
      <c r="U1047" t="s">
        <v>54</v>
      </c>
      <c r="V1047" t="s">
        <v>54</v>
      </c>
      <c r="W1047" t="s">
        <v>54</v>
      </c>
      <c r="X1047" s="23" t="s">
        <v>54</v>
      </c>
      <c r="Y1047" s="23" t="s">
        <v>54</v>
      </c>
      <c r="Z1047" s="23" t="s">
        <v>54</v>
      </c>
      <c r="AA1047" s="23" t="s">
        <v>54</v>
      </c>
      <c r="AB1047" t="s">
        <v>54</v>
      </c>
      <c r="AC1047" t="s">
        <v>54</v>
      </c>
      <c r="AD1047" t="s">
        <v>54</v>
      </c>
      <c r="AE1047" t="s">
        <v>54</v>
      </c>
      <c r="AF1047" s="23" t="s">
        <v>54</v>
      </c>
      <c r="AG1047" s="23" t="s">
        <v>54</v>
      </c>
      <c r="AH1047" s="23" t="s">
        <v>54</v>
      </c>
      <c r="AI1047" s="23" t="s">
        <v>54</v>
      </c>
      <c r="AJ1047">
        <v>0</v>
      </c>
      <c r="AK1047">
        <v>0</v>
      </c>
      <c r="AL1047">
        <v>0</v>
      </c>
      <c r="AM1047">
        <v>0</v>
      </c>
      <c r="AN1047" s="23" t="e">
        <v>#DIV/0!</v>
      </c>
      <c r="AO1047" s="23" t="e">
        <v>#DIV/0!</v>
      </c>
      <c r="AP1047" s="23" t="e">
        <v>#DIV/0!</v>
      </c>
      <c r="AQ1047" s="23" t="e">
        <v>#DIV/0!</v>
      </c>
      <c r="AR1047" s="35">
        <v>0</v>
      </c>
      <c r="AS1047" s="35">
        <v>0</v>
      </c>
      <c r="AT1047" s="35">
        <v>0</v>
      </c>
      <c r="AU1047" s="31" t="str">
        <f t="shared" si="19"/>
        <v>库存为0</v>
      </c>
      <c r="AV1047" s="36" t="str">
        <f>IFERROR(时间!$B$4+AU1047,"上周无销量")</f>
        <v>上周无销量</v>
      </c>
    </row>
    <row r="1048" spans="1:48">
      <c r="A1048" s="21" t="s">
        <v>2047</v>
      </c>
      <c r="B1048" t="s">
        <v>2048</v>
      </c>
      <c r="C1048" t="s">
        <v>2032</v>
      </c>
      <c r="D1048" s="31">
        <v>0</v>
      </c>
      <c r="E1048" s="31">
        <v>0</v>
      </c>
      <c r="F1048" s="31">
        <v>0</v>
      </c>
      <c r="G1048" s="31">
        <v>0</v>
      </c>
      <c r="H1048" s="32">
        <v>0</v>
      </c>
      <c r="I1048">
        <v>0</v>
      </c>
      <c r="J1048" s="33">
        <v>0</v>
      </c>
      <c r="K1048" s="33">
        <v>0</v>
      </c>
      <c r="L1048" s="33">
        <v>0</v>
      </c>
      <c r="M1048">
        <v>0</v>
      </c>
      <c r="N1048">
        <v>0</v>
      </c>
      <c r="O1048">
        <v>0</v>
      </c>
      <c r="P1048" t="s">
        <v>54</v>
      </c>
      <c r="Q1048" t="s">
        <v>54</v>
      </c>
      <c r="R1048" t="s">
        <v>54</v>
      </c>
      <c r="S1048" t="s">
        <v>54</v>
      </c>
      <c r="T1048" t="s">
        <v>54</v>
      </c>
      <c r="U1048" t="s">
        <v>54</v>
      </c>
      <c r="V1048" t="s">
        <v>54</v>
      </c>
      <c r="W1048" t="s">
        <v>54</v>
      </c>
      <c r="X1048" s="23" t="s">
        <v>54</v>
      </c>
      <c r="Y1048" s="23" t="s">
        <v>54</v>
      </c>
      <c r="Z1048" s="23" t="s">
        <v>54</v>
      </c>
      <c r="AA1048" s="23" t="s">
        <v>54</v>
      </c>
      <c r="AB1048" t="s">
        <v>54</v>
      </c>
      <c r="AC1048" t="s">
        <v>54</v>
      </c>
      <c r="AD1048" t="s">
        <v>54</v>
      </c>
      <c r="AE1048" t="s">
        <v>54</v>
      </c>
      <c r="AF1048" s="23" t="s">
        <v>54</v>
      </c>
      <c r="AG1048" s="23" t="s">
        <v>54</v>
      </c>
      <c r="AH1048" s="23" t="s">
        <v>54</v>
      </c>
      <c r="AI1048" s="23" t="s">
        <v>54</v>
      </c>
      <c r="AJ1048">
        <v>0</v>
      </c>
      <c r="AK1048">
        <v>0</v>
      </c>
      <c r="AL1048">
        <v>0</v>
      </c>
      <c r="AM1048">
        <v>0</v>
      </c>
      <c r="AN1048" s="23" t="e">
        <v>#DIV/0!</v>
      </c>
      <c r="AO1048" s="23" t="e">
        <v>#DIV/0!</v>
      </c>
      <c r="AP1048" s="23" t="e">
        <v>#DIV/0!</v>
      </c>
      <c r="AQ1048" s="23" t="e">
        <v>#DIV/0!</v>
      </c>
      <c r="AR1048" s="35">
        <v>0</v>
      </c>
      <c r="AS1048" s="35">
        <v>0</v>
      </c>
      <c r="AT1048" s="35">
        <v>0</v>
      </c>
      <c r="AU1048" s="31" t="str">
        <f t="shared" si="19"/>
        <v>库存为0</v>
      </c>
      <c r="AV1048" s="36" t="str">
        <f>IFERROR(时间!$B$4+AU1048,"上周无销量")</f>
        <v>上周无销量</v>
      </c>
    </row>
    <row r="1049" spans="1:48">
      <c r="A1049" s="21" t="s">
        <v>2049</v>
      </c>
      <c r="B1049" t="s">
        <v>2050</v>
      </c>
      <c r="C1049" t="s">
        <v>2032</v>
      </c>
      <c r="D1049" s="31">
        <v>0</v>
      </c>
      <c r="E1049" s="31">
        <v>0</v>
      </c>
      <c r="F1049" s="31">
        <v>0</v>
      </c>
      <c r="G1049" s="31">
        <v>0</v>
      </c>
      <c r="H1049" s="32">
        <v>0</v>
      </c>
      <c r="I1049">
        <v>0</v>
      </c>
      <c r="J1049" s="33">
        <v>0</v>
      </c>
      <c r="K1049" s="33">
        <v>0</v>
      </c>
      <c r="L1049" s="33">
        <v>0</v>
      </c>
      <c r="M1049">
        <v>0</v>
      </c>
      <c r="N1049">
        <v>0</v>
      </c>
      <c r="O1049">
        <v>0</v>
      </c>
      <c r="P1049" t="s">
        <v>54</v>
      </c>
      <c r="Q1049" t="s">
        <v>54</v>
      </c>
      <c r="R1049" t="s">
        <v>54</v>
      </c>
      <c r="S1049" t="s">
        <v>54</v>
      </c>
      <c r="T1049" t="s">
        <v>54</v>
      </c>
      <c r="U1049" t="s">
        <v>54</v>
      </c>
      <c r="V1049" t="s">
        <v>54</v>
      </c>
      <c r="W1049" t="s">
        <v>54</v>
      </c>
      <c r="X1049" s="23" t="s">
        <v>54</v>
      </c>
      <c r="Y1049" s="23" t="s">
        <v>54</v>
      </c>
      <c r="Z1049" s="23" t="s">
        <v>54</v>
      </c>
      <c r="AA1049" s="23" t="s">
        <v>54</v>
      </c>
      <c r="AB1049" t="s">
        <v>54</v>
      </c>
      <c r="AC1049" t="s">
        <v>54</v>
      </c>
      <c r="AD1049" t="s">
        <v>54</v>
      </c>
      <c r="AE1049" t="s">
        <v>54</v>
      </c>
      <c r="AF1049" s="23" t="s">
        <v>54</v>
      </c>
      <c r="AG1049" s="23" t="s">
        <v>54</v>
      </c>
      <c r="AH1049" s="23" t="s">
        <v>54</v>
      </c>
      <c r="AI1049" s="23" t="s">
        <v>54</v>
      </c>
      <c r="AJ1049">
        <v>0</v>
      </c>
      <c r="AK1049">
        <v>0</v>
      </c>
      <c r="AL1049">
        <v>0</v>
      </c>
      <c r="AM1049">
        <v>0</v>
      </c>
      <c r="AN1049" s="23" t="e">
        <v>#DIV/0!</v>
      </c>
      <c r="AO1049" s="23" t="e">
        <v>#DIV/0!</v>
      </c>
      <c r="AP1049" s="23" t="e">
        <v>#DIV/0!</v>
      </c>
      <c r="AQ1049" s="23" t="e">
        <v>#DIV/0!</v>
      </c>
      <c r="AR1049" s="35">
        <v>0</v>
      </c>
      <c r="AS1049" s="35">
        <v>0</v>
      </c>
      <c r="AT1049" s="35">
        <v>0</v>
      </c>
      <c r="AU1049" s="31" t="str">
        <f t="shared" si="19"/>
        <v>库存为0</v>
      </c>
      <c r="AV1049" s="36" t="str">
        <f>IFERROR(时间!$B$4+AU1049,"上周无销量")</f>
        <v>上周无销量</v>
      </c>
    </row>
    <row r="1050" spans="1:48">
      <c r="A1050" s="21" t="s">
        <v>2051</v>
      </c>
      <c r="B1050" t="s">
        <v>2052</v>
      </c>
      <c r="C1050" t="s">
        <v>2032</v>
      </c>
      <c r="D1050" s="31">
        <v>0</v>
      </c>
      <c r="E1050" s="31">
        <v>0</v>
      </c>
      <c r="F1050" s="31">
        <v>0</v>
      </c>
      <c r="G1050" s="31">
        <v>0</v>
      </c>
      <c r="H1050" s="32">
        <v>0</v>
      </c>
      <c r="I1050">
        <v>0</v>
      </c>
      <c r="J1050" s="33">
        <v>0</v>
      </c>
      <c r="K1050" s="33">
        <v>0</v>
      </c>
      <c r="L1050" s="33">
        <v>0</v>
      </c>
      <c r="M1050">
        <v>0</v>
      </c>
      <c r="N1050">
        <v>0</v>
      </c>
      <c r="O1050">
        <v>0</v>
      </c>
      <c r="P1050" t="s">
        <v>54</v>
      </c>
      <c r="Q1050" t="s">
        <v>54</v>
      </c>
      <c r="R1050" t="s">
        <v>54</v>
      </c>
      <c r="S1050" t="s">
        <v>54</v>
      </c>
      <c r="T1050" t="s">
        <v>54</v>
      </c>
      <c r="U1050" t="s">
        <v>54</v>
      </c>
      <c r="V1050" t="s">
        <v>54</v>
      </c>
      <c r="W1050" t="s">
        <v>54</v>
      </c>
      <c r="X1050" s="23" t="s">
        <v>54</v>
      </c>
      <c r="Y1050" s="23" t="s">
        <v>54</v>
      </c>
      <c r="Z1050" s="23" t="s">
        <v>54</v>
      </c>
      <c r="AA1050" s="23" t="s">
        <v>54</v>
      </c>
      <c r="AB1050" t="s">
        <v>54</v>
      </c>
      <c r="AC1050" t="s">
        <v>54</v>
      </c>
      <c r="AD1050" t="s">
        <v>54</v>
      </c>
      <c r="AE1050" t="s">
        <v>54</v>
      </c>
      <c r="AF1050" s="23" t="s">
        <v>54</v>
      </c>
      <c r="AG1050" s="23" t="s">
        <v>54</v>
      </c>
      <c r="AH1050" s="23" t="s">
        <v>54</v>
      </c>
      <c r="AI1050" s="23" t="s">
        <v>54</v>
      </c>
      <c r="AJ1050">
        <v>0</v>
      </c>
      <c r="AK1050">
        <v>0</v>
      </c>
      <c r="AL1050">
        <v>0</v>
      </c>
      <c r="AM1050">
        <v>0</v>
      </c>
      <c r="AN1050" s="23" t="e">
        <v>#DIV/0!</v>
      </c>
      <c r="AO1050" s="23" t="e">
        <v>#DIV/0!</v>
      </c>
      <c r="AP1050" s="23" t="e">
        <v>#DIV/0!</v>
      </c>
      <c r="AQ1050" s="23" t="e">
        <v>#DIV/0!</v>
      </c>
      <c r="AR1050" s="35">
        <v>0</v>
      </c>
      <c r="AS1050" s="35">
        <v>0</v>
      </c>
      <c r="AT1050" s="35">
        <v>0</v>
      </c>
      <c r="AU1050" s="31" t="str">
        <f t="shared" si="19"/>
        <v>库存为0</v>
      </c>
      <c r="AV1050" s="36" t="str">
        <f>IFERROR(时间!$B$4+AU1050,"上周无销量")</f>
        <v>上周无销量</v>
      </c>
    </row>
    <row r="1051" spans="1:48">
      <c r="A1051" s="21" t="s">
        <v>2053</v>
      </c>
      <c r="B1051" t="s">
        <v>2054</v>
      </c>
      <c r="C1051" t="s">
        <v>2032</v>
      </c>
      <c r="D1051" s="31">
        <v>0</v>
      </c>
      <c r="E1051" s="31">
        <v>0</v>
      </c>
      <c r="F1051" s="31">
        <v>0</v>
      </c>
      <c r="G1051" s="31">
        <v>0</v>
      </c>
      <c r="H1051" s="32">
        <v>0</v>
      </c>
      <c r="I1051">
        <v>0</v>
      </c>
      <c r="J1051" s="33">
        <v>0</v>
      </c>
      <c r="K1051" s="33">
        <v>0</v>
      </c>
      <c r="L1051" s="33">
        <v>0</v>
      </c>
      <c r="M1051">
        <v>0</v>
      </c>
      <c r="N1051">
        <v>0</v>
      </c>
      <c r="O1051">
        <v>0</v>
      </c>
      <c r="P1051" t="s">
        <v>54</v>
      </c>
      <c r="Q1051" t="s">
        <v>54</v>
      </c>
      <c r="R1051" t="s">
        <v>54</v>
      </c>
      <c r="S1051" t="s">
        <v>54</v>
      </c>
      <c r="T1051" t="s">
        <v>54</v>
      </c>
      <c r="U1051" t="s">
        <v>54</v>
      </c>
      <c r="V1051" t="s">
        <v>54</v>
      </c>
      <c r="W1051" t="s">
        <v>54</v>
      </c>
      <c r="X1051" s="23" t="s">
        <v>54</v>
      </c>
      <c r="Y1051" s="23" t="s">
        <v>54</v>
      </c>
      <c r="Z1051" s="23" t="s">
        <v>54</v>
      </c>
      <c r="AA1051" s="23" t="s">
        <v>54</v>
      </c>
      <c r="AB1051" t="s">
        <v>54</v>
      </c>
      <c r="AC1051" t="s">
        <v>54</v>
      </c>
      <c r="AD1051" t="s">
        <v>54</v>
      </c>
      <c r="AE1051" t="s">
        <v>54</v>
      </c>
      <c r="AF1051" s="23" t="s">
        <v>54</v>
      </c>
      <c r="AG1051" s="23" t="s">
        <v>54</v>
      </c>
      <c r="AH1051" s="23" t="s">
        <v>54</v>
      </c>
      <c r="AI1051" s="23" t="s">
        <v>54</v>
      </c>
      <c r="AJ1051">
        <v>0</v>
      </c>
      <c r="AK1051">
        <v>0</v>
      </c>
      <c r="AL1051">
        <v>0</v>
      </c>
      <c r="AM1051">
        <v>0</v>
      </c>
      <c r="AN1051" s="23" t="e">
        <v>#DIV/0!</v>
      </c>
      <c r="AO1051" s="23" t="e">
        <v>#DIV/0!</v>
      </c>
      <c r="AP1051" s="23" t="e">
        <v>#DIV/0!</v>
      </c>
      <c r="AQ1051" s="23" t="e">
        <v>#DIV/0!</v>
      </c>
      <c r="AR1051" s="35">
        <v>0</v>
      </c>
      <c r="AS1051" s="35">
        <v>0</v>
      </c>
      <c r="AT1051" s="35">
        <v>0</v>
      </c>
      <c r="AU1051" s="31" t="str">
        <f t="shared" si="19"/>
        <v>库存为0</v>
      </c>
      <c r="AV1051" s="36" t="str">
        <f>IFERROR(时间!$B$4+AU1051,"上周无销量")</f>
        <v>上周无销量</v>
      </c>
    </row>
    <row r="1052" spans="1:48">
      <c r="A1052" s="21" t="s">
        <v>2055</v>
      </c>
      <c r="B1052" t="s">
        <v>2056</v>
      </c>
      <c r="C1052" t="s">
        <v>2057</v>
      </c>
      <c r="D1052" s="31">
        <v>0</v>
      </c>
      <c r="E1052" s="31">
        <v>0</v>
      </c>
      <c r="F1052" s="31">
        <v>0</v>
      </c>
      <c r="G1052" s="31">
        <v>0</v>
      </c>
      <c r="H1052" s="32">
        <v>0</v>
      </c>
      <c r="I1052">
        <v>0</v>
      </c>
      <c r="J1052" s="33">
        <v>0</v>
      </c>
      <c r="K1052" s="33">
        <v>0</v>
      </c>
      <c r="L1052" s="33">
        <v>0</v>
      </c>
      <c r="M1052">
        <v>0</v>
      </c>
      <c r="N1052">
        <v>0</v>
      </c>
      <c r="O1052">
        <v>0</v>
      </c>
      <c r="P1052" t="s">
        <v>54</v>
      </c>
      <c r="Q1052" t="s">
        <v>54</v>
      </c>
      <c r="R1052" t="s">
        <v>54</v>
      </c>
      <c r="S1052" t="s">
        <v>54</v>
      </c>
      <c r="T1052" t="s">
        <v>54</v>
      </c>
      <c r="U1052" t="s">
        <v>54</v>
      </c>
      <c r="V1052" t="s">
        <v>54</v>
      </c>
      <c r="W1052" t="s">
        <v>54</v>
      </c>
      <c r="X1052" s="23" t="s">
        <v>54</v>
      </c>
      <c r="Y1052" s="23" t="s">
        <v>54</v>
      </c>
      <c r="Z1052" s="23" t="s">
        <v>54</v>
      </c>
      <c r="AA1052" s="23" t="s">
        <v>54</v>
      </c>
      <c r="AB1052" t="s">
        <v>54</v>
      </c>
      <c r="AC1052" t="s">
        <v>54</v>
      </c>
      <c r="AD1052" t="s">
        <v>54</v>
      </c>
      <c r="AE1052" t="s">
        <v>54</v>
      </c>
      <c r="AF1052" s="23" t="s">
        <v>54</v>
      </c>
      <c r="AG1052" s="23" t="s">
        <v>54</v>
      </c>
      <c r="AH1052" s="23" t="s">
        <v>54</v>
      </c>
      <c r="AI1052" s="23" t="s">
        <v>54</v>
      </c>
      <c r="AJ1052">
        <v>0</v>
      </c>
      <c r="AK1052">
        <v>0</v>
      </c>
      <c r="AL1052">
        <v>0</v>
      </c>
      <c r="AM1052">
        <v>0</v>
      </c>
      <c r="AN1052" s="23" t="e">
        <v>#DIV/0!</v>
      </c>
      <c r="AO1052" s="23" t="e">
        <v>#DIV/0!</v>
      </c>
      <c r="AP1052" s="23" t="e">
        <v>#DIV/0!</v>
      </c>
      <c r="AQ1052" s="23" t="e">
        <v>#DIV/0!</v>
      </c>
      <c r="AR1052" s="35">
        <v>0</v>
      </c>
      <c r="AS1052" s="35">
        <v>0</v>
      </c>
      <c r="AT1052" s="35">
        <v>0</v>
      </c>
      <c r="AU1052" s="31" t="str">
        <f t="shared" si="19"/>
        <v>库存为0</v>
      </c>
      <c r="AV1052" s="36" t="str">
        <f>IFERROR(时间!$B$4+AU1052,"上周无销量")</f>
        <v>上周无销量</v>
      </c>
    </row>
    <row r="1053" spans="1:48">
      <c r="A1053" s="21" t="s">
        <v>2058</v>
      </c>
      <c r="B1053" t="s">
        <v>2059</v>
      </c>
      <c r="C1053" t="s">
        <v>2057</v>
      </c>
      <c r="D1053" s="31">
        <v>0</v>
      </c>
      <c r="E1053" s="31">
        <v>0</v>
      </c>
      <c r="F1053" s="31">
        <v>0</v>
      </c>
      <c r="G1053" s="31">
        <v>0</v>
      </c>
      <c r="H1053" s="32">
        <v>0</v>
      </c>
      <c r="I1053">
        <v>0</v>
      </c>
      <c r="J1053" s="33">
        <v>0</v>
      </c>
      <c r="K1053" s="33">
        <v>0</v>
      </c>
      <c r="L1053" s="33">
        <v>0</v>
      </c>
      <c r="M1053">
        <v>0</v>
      </c>
      <c r="N1053">
        <v>0</v>
      </c>
      <c r="O1053">
        <v>0</v>
      </c>
      <c r="P1053" t="s">
        <v>54</v>
      </c>
      <c r="Q1053" t="s">
        <v>54</v>
      </c>
      <c r="R1053" t="s">
        <v>54</v>
      </c>
      <c r="S1053" t="s">
        <v>54</v>
      </c>
      <c r="T1053" t="s">
        <v>54</v>
      </c>
      <c r="U1053" t="s">
        <v>54</v>
      </c>
      <c r="V1053" t="s">
        <v>54</v>
      </c>
      <c r="W1053" t="s">
        <v>54</v>
      </c>
      <c r="X1053" s="23" t="s">
        <v>54</v>
      </c>
      <c r="Y1053" s="23" t="s">
        <v>54</v>
      </c>
      <c r="Z1053" s="23" t="s">
        <v>54</v>
      </c>
      <c r="AA1053" s="23" t="s">
        <v>54</v>
      </c>
      <c r="AB1053" t="s">
        <v>54</v>
      </c>
      <c r="AC1053" t="s">
        <v>54</v>
      </c>
      <c r="AD1053" t="s">
        <v>54</v>
      </c>
      <c r="AE1053" t="s">
        <v>54</v>
      </c>
      <c r="AF1053" s="23" t="s">
        <v>54</v>
      </c>
      <c r="AG1053" s="23" t="s">
        <v>54</v>
      </c>
      <c r="AH1053" s="23" t="s">
        <v>54</v>
      </c>
      <c r="AI1053" s="23" t="s">
        <v>54</v>
      </c>
      <c r="AJ1053">
        <v>0</v>
      </c>
      <c r="AK1053">
        <v>0</v>
      </c>
      <c r="AL1053">
        <v>0</v>
      </c>
      <c r="AM1053">
        <v>0</v>
      </c>
      <c r="AN1053" s="23" t="e">
        <v>#DIV/0!</v>
      </c>
      <c r="AO1053" s="23" t="e">
        <v>#DIV/0!</v>
      </c>
      <c r="AP1053" s="23" t="e">
        <v>#DIV/0!</v>
      </c>
      <c r="AQ1053" s="23" t="e">
        <v>#DIV/0!</v>
      </c>
      <c r="AR1053" s="35">
        <v>0</v>
      </c>
      <c r="AS1053" s="35">
        <v>0</v>
      </c>
      <c r="AT1053" s="35">
        <v>0</v>
      </c>
      <c r="AU1053" s="31" t="str">
        <f t="shared" si="19"/>
        <v>库存为0</v>
      </c>
      <c r="AV1053" s="36" t="str">
        <f>IFERROR(时间!$B$4+AU1053,"上周无销量")</f>
        <v>上周无销量</v>
      </c>
    </row>
    <row r="1054" spans="1:48">
      <c r="A1054" s="21" t="s">
        <v>2060</v>
      </c>
      <c r="B1054" t="s">
        <v>2061</v>
      </c>
      <c r="C1054" t="s">
        <v>2057</v>
      </c>
      <c r="D1054" s="31">
        <v>0</v>
      </c>
      <c r="E1054" s="31">
        <v>0</v>
      </c>
      <c r="F1054" s="31">
        <v>0</v>
      </c>
      <c r="G1054" s="31">
        <v>0</v>
      </c>
      <c r="H1054" s="32">
        <v>0</v>
      </c>
      <c r="I1054">
        <v>0</v>
      </c>
      <c r="J1054" s="33">
        <v>0</v>
      </c>
      <c r="K1054" s="33">
        <v>0</v>
      </c>
      <c r="L1054" s="33">
        <v>0</v>
      </c>
      <c r="M1054">
        <v>0</v>
      </c>
      <c r="N1054">
        <v>0</v>
      </c>
      <c r="O1054">
        <v>0</v>
      </c>
      <c r="P1054" t="s">
        <v>54</v>
      </c>
      <c r="Q1054" t="s">
        <v>54</v>
      </c>
      <c r="R1054" t="s">
        <v>54</v>
      </c>
      <c r="S1054" t="s">
        <v>54</v>
      </c>
      <c r="T1054" t="s">
        <v>54</v>
      </c>
      <c r="U1054" t="s">
        <v>54</v>
      </c>
      <c r="V1054" t="s">
        <v>54</v>
      </c>
      <c r="W1054" t="s">
        <v>54</v>
      </c>
      <c r="X1054" s="23" t="s">
        <v>54</v>
      </c>
      <c r="Y1054" s="23" t="s">
        <v>54</v>
      </c>
      <c r="Z1054" s="23" t="s">
        <v>54</v>
      </c>
      <c r="AA1054" s="23" t="s">
        <v>54</v>
      </c>
      <c r="AB1054" t="s">
        <v>54</v>
      </c>
      <c r="AC1054" t="s">
        <v>54</v>
      </c>
      <c r="AD1054" t="s">
        <v>54</v>
      </c>
      <c r="AE1054" t="s">
        <v>54</v>
      </c>
      <c r="AF1054" s="23" t="s">
        <v>54</v>
      </c>
      <c r="AG1054" s="23" t="s">
        <v>54</v>
      </c>
      <c r="AH1054" s="23" t="s">
        <v>54</v>
      </c>
      <c r="AI1054" s="23" t="s">
        <v>54</v>
      </c>
      <c r="AJ1054">
        <v>0</v>
      </c>
      <c r="AK1054">
        <v>0</v>
      </c>
      <c r="AL1054">
        <v>0</v>
      </c>
      <c r="AM1054">
        <v>0</v>
      </c>
      <c r="AN1054" s="23" t="e">
        <v>#DIV/0!</v>
      </c>
      <c r="AO1054" s="23" t="e">
        <v>#DIV/0!</v>
      </c>
      <c r="AP1054" s="23" t="e">
        <v>#DIV/0!</v>
      </c>
      <c r="AQ1054" s="23" t="e">
        <v>#DIV/0!</v>
      </c>
      <c r="AR1054" s="35">
        <v>0</v>
      </c>
      <c r="AS1054" s="35">
        <v>0</v>
      </c>
      <c r="AT1054" s="35">
        <v>0</v>
      </c>
      <c r="AU1054" s="31" t="str">
        <f t="shared" si="19"/>
        <v>库存为0</v>
      </c>
      <c r="AV1054" s="36" t="str">
        <f>IFERROR(时间!$B$4+AU1054,"上周无销量")</f>
        <v>上周无销量</v>
      </c>
    </row>
    <row r="1055" spans="1:48">
      <c r="A1055" s="21" t="s">
        <v>2062</v>
      </c>
      <c r="B1055" t="s">
        <v>2063</v>
      </c>
      <c r="C1055" t="s">
        <v>2057</v>
      </c>
      <c r="D1055" s="31">
        <v>0</v>
      </c>
      <c r="E1055" s="31">
        <v>0</v>
      </c>
      <c r="F1055" s="31">
        <v>0</v>
      </c>
      <c r="G1055" s="31">
        <v>0</v>
      </c>
      <c r="H1055" s="32">
        <v>0</v>
      </c>
      <c r="I1055">
        <v>0</v>
      </c>
      <c r="J1055" s="33">
        <v>0</v>
      </c>
      <c r="K1055" s="33">
        <v>0</v>
      </c>
      <c r="L1055" s="33">
        <v>0</v>
      </c>
      <c r="M1055">
        <v>0</v>
      </c>
      <c r="N1055">
        <v>0</v>
      </c>
      <c r="O1055">
        <v>0</v>
      </c>
      <c r="P1055" t="s">
        <v>54</v>
      </c>
      <c r="Q1055" t="s">
        <v>54</v>
      </c>
      <c r="R1055" t="s">
        <v>54</v>
      </c>
      <c r="S1055" t="s">
        <v>54</v>
      </c>
      <c r="T1055" t="s">
        <v>54</v>
      </c>
      <c r="U1055" t="s">
        <v>54</v>
      </c>
      <c r="V1055" t="s">
        <v>54</v>
      </c>
      <c r="W1055" t="s">
        <v>54</v>
      </c>
      <c r="X1055" s="23" t="s">
        <v>54</v>
      </c>
      <c r="Y1055" s="23" t="s">
        <v>54</v>
      </c>
      <c r="Z1055" s="23" t="s">
        <v>54</v>
      </c>
      <c r="AA1055" s="23" t="s">
        <v>54</v>
      </c>
      <c r="AB1055" t="s">
        <v>54</v>
      </c>
      <c r="AC1055" t="s">
        <v>54</v>
      </c>
      <c r="AD1055" t="s">
        <v>54</v>
      </c>
      <c r="AE1055" t="s">
        <v>54</v>
      </c>
      <c r="AF1055" s="23" t="s">
        <v>54</v>
      </c>
      <c r="AG1055" s="23" t="s">
        <v>54</v>
      </c>
      <c r="AH1055" s="23" t="s">
        <v>54</v>
      </c>
      <c r="AI1055" s="23" t="s">
        <v>54</v>
      </c>
      <c r="AJ1055">
        <v>0</v>
      </c>
      <c r="AK1055">
        <v>0</v>
      </c>
      <c r="AL1055">
        <v>0</v>
      </c>
      <c r="AM1055">
        <v>0</v>
      </c>
      <c r="AN1055" s="23" t="e">
        <v>#DIV/0!</v>
      </c>
      <c r="AO1055" s="23" t="e">
        <v>#DIV/0!</v>
      </c>
      <c r="AP1055" s="23" t="e">
        <v>#DIV/0!</v>
      </c>
      <c r="AQ1055" s="23" t="e">
        <v>#DIV/0!</v>
      </c>
      <c r="AR1055" s="35">
        <v>0</v>
      </c>
      <c r="AS1055" s="35">
        <v>0</v>
      </c>
      <c r="AT1055" s="35">
        <v>0</v>
      </c>
      <c r="AU1055" s="31" t="str">
        <f t="shared" si="19"/>
        <v>库存为0</v>
      </c>
      <c r="AV1055" s="36" t="str">
        <f>IFERROR(时间!$B$4+AU1055,"上周无销量")</f>
        <v>上周无销量</v>
      </c>
    </row>
    <row r="1056" spans="1:48">
      <c r="A1056" s="21" t="s">
        <v>2064</v>
      </c>
      <c r="B1056" t="s">
        <v>2065</v>
      </c>
      <c r="C1056" t="s">
        <v>2057</v>
      </c>
      <c r="D1056" s="31">
        <v>0</v>
      </c>
      <c r="E1056" s="31">
        <v>0</v>
      </c>
      <c r="F1056" s="31">
        <v>0</v>
      </c>
      <c r="G1056" s="31">
        <v>0</v>
      </c>
      <c r="H1056" s="32">
        <v>0</v>
      </c>
      <c r="I1056">
        <v>0</v>
      </c>
      <c r="J1056" s="33">
        <v>0</v>
      </c>
      <c r="K1056" s="33">
        <v>0</v>
      </c>
      <c r="L1056" s="33">
        <v>0</v>
      </c>
      <c r="M1056">
        <v>0</v>
      </c>
      <c r="N1056">
        <v>0</v>
      </c>
      <c r="O1056">
        <v>0</v>
      </c>
      <c r="P1056" t="s">
        <v>54</v>
      </c>
      <c r="Q1056" t="s">
        <v>54</v>
      </c>
      <c r="R1056" t="s">
        <v>54</v>
      </c>
      <c r="S1056" t="s">
        <v>54</v>
      </c>
      <c r="T1056" t="s">
        <v>54</v>
      </c>
      <c r="U1056" t="s">
        <v>54</v>
      </c>
      <c r="V1056" t="s">
        <v>54</v>
      </c>
      <c r="W1056" t="s">
        <v>54</v>
      </c>
      <c r="X1056" s="23" t="s">
        <v>54</v>
      </c>
      <c r="Y1056" s="23" t="s">
        <v>54</v>
      </c>
      <c r="Z1056" s="23" t="s">
        <v>54</v>
      </c>
      <c r="AA1056" s="23" t="s">
        <v>54</v>
      </c>
      <c r="AB1056" t="s">
        <v>54</v>
      </c>
      <c r="AC1056" t="s">
        <v>54</v>
      </c>
      <c r="AD1056" t="s">
        <v>54</v>
      </c>
      <c r="AE1056" t="s">
        <v>54</v>
      </c>
      <c r="AF1056" s="23" t="s">
        <v>54</v>
      </c>
      <c r="AG1056" s="23" t="s">
        <v>54</v>
      </c>
      <c r="AH1056" s="23" t="s">
        <v>54</v>
      </c>
      <c r="AI1056" s="23" t="s">
        <v>54</v>
      </c>
      <c r="AJ1056">
        <v>0</v>
      </c>
      <c r="AK1056">
        <v>0</v>
      </c>
      <c r="AL1056">
        <v>0</v>
      </c>
      <c r="AM1056">
        <v>0</v>
      </c>
      <c r="AN1056" s="23" t="e">
        <v>#DIV/0!</v>
      </c>
      <c r="AO1056" s="23" t="e">
        <v>#DIV/0!</v>
      </c>
      <c r="AP1056" s="23" t="e">
        <v>#DIV/0!</v>
      </c>
      <c r="AQ1056" s="23" t="e">
        <v>#DIV/0!</v>
      </c>
      <c r="AR1056" s="35">
        <v>0</v>
      </c>
      <c r="AS1056" s="35">
        <v>0</v>
      </c>
      <c r="AT1056" s="35">
        <v>0</v>
      </c>
      <c r="AU1056" s="31" t="str">
        <f t="shared" si="19"/>
        <v>库存为0</v>
      </c>
      <c r="AV1056" s="36" t="str">
        <f>IFERROR(时间!$B$4+AU1056,"上周无销量")</f>
        <v>上周无销量</v>
      </c>
    </row>
    <row r="1057" spans="1:48">
      <c r="A1057" s="21" t="s">
        <v>2066</v>
      </c>
      <c r="B1057" t="s">
        <v>2067</v>
      </c>
      <c r="C1057" t="s">
        <v>2057</v>
      </c>
      <c r="D1057" s="31">
        <v>0</v>
      </c>
      <c r="E1057" s="31">
        <v>0</v>
      </c>
      <c r="F1057" s="31">
        <v>0</v>
      </c>
      <c r="G1057" s="31">
        <v>0</v>
      </c>
      <c r="H1057" s="32">
        <v>0</v>
      </c>
      <c r="I1057">
        <v>0</v>
      </c>
      <c r="J1057" s="33">
        <v>0</v>
      </c>
      <c r="K1057" s="33">
        <v>0</v>
      </c>
      <c r="L1057" s="33">
        <v>0</v>
      </c>
      <c r="M1057">
        <v>0</v>
      </c>
      <c r="N1057">
        <v>0</v>
      </c>
      <c r="O1057">
        <v>0</v>
      </c>
      <c r="P1057" t="s">
        <v>54</v>
      </c>
      <c r="Q1057" t="s">
        <v>54</v>
      </c>
      <c r="R1057" t="s">
        <v>54</v>
      </c>
      <c r="S1057" t="s">
        <v>54</v>
      </c>
      <c r="T1057" t="s">
        <v>54</v>
      </c>
      <c r="U1057" t="s">
        <v>54</v>
      </c>
      <c r="V1057" t="s">
        <v>54</v>
      </c>
      <c r="W1057" t="s">
        <v>54</v>
      </c>
      <c r="X1057" s="23" t="s">
        <v>54</v>
      </c>
      <c r="Y1057" s="23" t="s">
        <v>54</v>
      </c>
      <c r="Z1057" s="23" t="s">
        <v>54</v>
      </c>
      <c r="AA1057" s="23" t="s">
        <v>54</v>
      </c>
      <c r="AB1057" t="s">
        <v>54</v>
      </c>
      <c r="AC1057" t="s">
        <v>54</v>
      </c>
      <c r="AD1057" t="s">
        <v>54</v>
      </c>
      <c r="AE1057" t="s">
        <v>54</v>
      </c>
      <c r="AF1057" s="23" t="s">
        <v>54</v>
      </c>
      <c r="AG1057" s="23" t="s">
        <v>54</v>
      </c>
      <c r="AH1057" s="23" t="s">
        <v>54</v>
      </c>
      <c r="AI1057" s="23" t="s">
        <v>54</v>
      </c>
      <c r="AJ1057">
        <v>0</v>
      </c>
      <c r="AK1057">
        <v>0</v>
      </c>
      <c r="AL1057">
        <v>0</v>
      </c>
      <c r="AM1057">
        <v>0</v>
      </c>
      <c r="AN1057" s="23" t="e">
        <v>#DIV/0!</v>
      </c>
      <c r="AO1057" s="23" t="e">
        <v>#DIV/0!</v>
      </c>
      <c r="AP1057" s="23" t="e">
        <v>#DIV/0!</v>
      </c>
      <c r="AQ1057" s="23" t="e">
        <v>#DIV/0!</v>
      </c>
      <c r="AR1057" s="35">
        <v>0</v>
      </c>
      <c r="AS1057" s="35">
        <v>0</v>
      </c>
      <c r="AT1057" s="35">
        <v>0</v>
      </c>
      <c r="AU1057" s="31" t="str">
        <f t="shared" si="19"/>
        <v>库存为0</v>
      </c>
      <c r="AV1057" s="36" t="str">
        <f>IFERROR(时间!$B$4+AU1057,"上周无销量")</f>
        <v>上周无销量</v>
      </c>
    </row>
    <row r="1058" spans="1:48">
      <c r="A1058" s="21" t="s">
        <v>2068</v>
      </c>
      <c r="B1058" t="s">
        <v>2069</v>
      </c>
      <c r="C1058" t="s">
        <v>2057</v>
      </c>
      <c r="D1058" s="31">
        <v>0</v>
      </c>
      <c r="E1058" s="31">
        <v>0</v>
      </c>
      <c r="F1058" s="31">
        <v>0</v>
      </c>
      <c r="G1058" s="31">
        <v>0</v>
      </c>
      <c r="H1058" s="32">
        <v>0</v>
      </c>
      <c r="I1058">
        <v>0</v>
      </c>
      <c r="J1058" s="33">
        <v>0</v>
      </c>
      <c r="K1058" s="33">
        <v>0</v>
      </c>
      <c r="L1058" s="33">
        <v>0</v>
      </c>
      <c r="M1058">
        <v>0</v>
      </c>
      <c r="N1058">
        <v>0</v>
      </c>
      <c r="O1058">
        <v>0</v>
      </c>
      <c r="P1058" t="s">
        <v>54</v>
      </c>
      <c r="Q1058" t="s">
        <v>54</v>
      </c>
      <c r="R1058" t="s">
        <v>54</v>
      </c>
      <c r="S1058" t="s">
        <v>54</v>
      </c>
      <c r="T1058" t="s">
        <v>54</v>
      </c>
      <c r="U1058" t="s">
        <v>54</v>
      </c>
      <c r="V1058" t="s">
        <v>54</v>
      </c>
      <c r="W1058" t="s">
        <v>54</v>
      </c>
      <c r="X1058" s="23" t="s">
        <v>54</v>
      </c>
      <c r="Y1058" s="23" t="s">
        <v>54</v>
      </c>
      <c r="Z1058" s="23" t="s">
        <v>54</v>
      </c>
      <c r="AA1058" s="23" t="s">
        <v>54</v>
      </c>
      <c r="AB1058" t="s">
        <v>54</v>
      </c>
      <c r="AC1058" t="s">
        <v>54</v>
      </c>
      <c r="AD1058" t="s">
        <v>54</v>
      </c>
      <c r="AE1058" t="s">
        <v>54</v>
      </c>
      <c r="AF1058" s="23" t="s">
        <v>54</v>
      </c>
      <c r="AG1058" s="23" t="s">
        <v>54</v>
      </c>
      <c r="AH1058" s="23" t="s">
        <v>54</v>
      </c>
      <c r="AI1058" s="23" t="s">
        <v>54</v>
      </c>
      <c r="AJ1058">
        <v>0</v>
      </c>
      <c r="AK1058">
        <v>0</v>
      </c>
      <c r="AL1058">
        <v>0</v>
      </c>
      <c r="AM1058">
        <v>0</v>
      </c>
      <c r="AN1058" s="23" t="e">
        <v>#DIV/0!</v>
      </c>
      <c r="AO1058" s="23" t="e">
        <v>#DIV/0!</v>
      </c>
      <c r="AP1058" s="23" t="e">
        <v>#DIV/0!</v>
      </c>
      <c r="AQ1058" s="23" t="e">
        <v>#DIV/0!</v>
      </c>
      <c r="AR1058" s="35">
        <v>0</v>
      </c>
      <c r="AS1058" s="35">
        <v>0</v>
      </c>
      <c r="AT1058" s="35">
        <v>0</v>
      </c>
      <c r="AU1058" s="31" t="str">
        <f t="shared" si="19"/>
        <v>库存为0</v>
      </c>
      <c r="AV1058" s="36" t="str">
        <f>IFERROR(时间!$B$4+AU1058,"上周无销量")</f>
        <v>上周无销量</v>
      </c>
    </row>
    <row r="1059" spans="1:48">
      <c r="A1059" s="21" t="s">
        <v>2070</v>
      </c>
      <c r="B1059" t="s">
        <v>2071</v>
      </c>
      <c r="C1059" t="s">
        <v>2057</v>
      </c>
      <c r="D1059" s="31">
        <v>0</v>
      </c>
      <c r="E1059" s="31">
        <v>0</v>
      </c>
      <c r="F1059" s="31">
        <v>0</v>
      </c>
      <c r="G1059" s="31">
        <v>0</v>
      </c>
      <c r="H1059" s="32">
        <v>0</v>
      </c>
      <c r="I1059">
        <v>0</v>
      </c>
      <c r="J1059" s="33">
        <v>0</v>
      </c>
      <c r="K1059" s="33">
        <v>0</v>
      </c>
      <c r="L1059" s="33">
        <v>0</v>
      </c>
      <c r="M1059">
        <v>0</v>
      </c>
      <c r="N1059">
        <v>0</v>
      </c>
      <c r="O1059">
        <v>0</v>
      </c>
      <c r="P1059" t="s">
        <v>54</v>
      </c>
      <c r="Q1059" t="s">
        <v>54</v>
      </c>
      <c r="R1059" t="s">
        <v>54</v>
      </c>
      <c r="S1059" t="s">
        <v>54</v>
      </c>
      <c r="T1059" t="s">
        <v>54</v>
      </c>
      <c r="U1059" t="s">
        <v>54</v>
      </c>
      <c r="V1059" t="s">
        <v>54</v>
      </c>
      <c r="W1059" t="s">
        <v>54</v>
      </c>
      <c r="X1059" s="23" t="s">
        <v>54</v>
      </c>
      <c r="Y1059" s="23" t="s">
        <v>54</v>
      </c>
      <c r="Z1059" s="23" t="s">
        <v>54</v>
      </c>
      <c r="AA1059" s="23" t="s">
        <v>54</v>
      </c>
      <c r="AB1059" t="s">
        <v>54</v>
      </c>
      <c r="AC1059" t="s">
        <v>54</v>
      </c>
      <c r="AD1059" t="s">
        <v>54</v>
      </c>
      <c r="AE1059" t="s">
        <v>54</v>
      </c>
      <c r="AF1059" s="23" t="s">
        <v>54</v>
      </c>
      <c r="AG1059" s="23" t="s">
        <v>54</v>
      </c>
      <c r="AH1059" s="23" t="s">
        <v>54</v>
      </c>
      <c r="AI1059" s="23" t="s">
        <v>54</v>
      </c>
      <c r="AJ1059">
        <v>0</v>
      </c>
      <c r="AK1059">
        <v>0</v>
      </c>
      <c r="AL1059">
        <v>0</v>
      </c>
      <c r="AM1059">
        <v>0</v>
      </c>
      <c r="AN1059" s="23" t="e">
        <v>#DIV/0!</v>
      </c>
      <c r="AO1059" s="23" t="e">
        <v>#DIV/0!</v>
      </c>
      <c r="AP1059" s="23" t="e">
        <v>#DIV/0!</v>
      </c>
      <c r="AQ1059" s="23" t="e">
        <v>#DIV/0!</v>
      </c>
      <c r="AR1059" s="35">
        <v>0</v>
      </c>
      <c r="AS1059" s="35">
        <v>0</v>
      </c>
      <c r="AT1059" s="35">
        <v>0</v>
      </c>
      <c r="AU1059" s="31" t="str">
        <f t="shared" si="19"/>
        <v>库存为0</v>
      </c>
      <c r="AV1059" s="36" t="str">
        <f>IFERROR(时间!$B$4+AU1059,"上周无销量")</f>
        <v>上周无销量</v>
      </c>
    </row>
    <row r="1060" spans="1:48">
      <c r="A1060" s="21" t="s">
        <v>2072</v>
      </c>
      <c r="B1060" t="s">
        <v>2073</v>
      </c>
      <c r="C1060" t="s">
        <v>2057</v>
      </c>
      <c r="D1060" s="31">
        <v>0</v>
      </c>
      <c r="E1060" s="31">
        <v>0</v>
      </c>
      <c r="F1060" s="31">
        <v>0</v>
      </c>
      <c r="G1060" s="31">
        <v>0</v>
      </c>
      <c r="H1060" s="32">
        <v>0</v>
      </c>
      <c r="I1060">
        <v>0</v>
      </c>
      <c r="J1060" s="33">
        <v>0</v>
      </c>
      <c r="K1060" s="33">
        <v>0</v>
      </c>
      <c r="L1060" s="33">
        <v>0</v>
      </c>
      <c r="M1060">
        <v>0</v>
      </c>
      <c r="N1060">
        <v>0</v>
      </c>
      <c r="O1060">
        <v>0</v>
      </c>
      <c r="P1060" t="s">
        <v>54</v>
      </c>
      <c r="Q1060" t="s">
        <v>54</v>
      </c>
      <c r="R1060" t="s">
        <v>54</v>
      </c>
      <c r="S1060" t="s">
        <v>54</v>
      </c>
      <c r="T1060" t="s">
        <v>54</v>
      </c>
      <c r="U1060" t="s">
        <v>54</v>
      </c>
      <c r="V1060" t="s">
        <v>54</v>
      </c>
      <c r="W1060" t="s">
        <v>54</v>
      </c>
      <c r="X1060" s="23" t="s">
        <v>54</v>
      </c>
      <c r="Y1060" s="23" t="s">
        <v>54</v>
      </c>
      <c r="Z1060" s="23" t="s">
        <v>54</v>
      </c>
      <c r="AA1060" s="23" t="s">
        <v>54</v>
      </c>
      <c r="AB1060" t="s">
        <v>54</v>
      </c>
      <c r="AC1060" t="s">
        <v>54</v>
      </c>
      <c r="AD1060" t="s">
        <v>54</v>
      </c>
      <c r="AE1060" t="s">
        <v>54</v>
      </c>
      <c r="AF1060" s="23" t="s">
        <v>54</v>
      </c>
      <c r="AG1060" s="23" t="s">
        <v>54</v>
      </c>
      <c r="AH1060" s="23" t="s">
        <v>54</v>
      </c>
      <c r="AI1060" s="23" t="s">
        <v>54</v>
      </c>
      <c r="AJ1060">
        <v>0</v>
      </c>
      <c r="AK1060">
        <v>0</v>
      </c>
      <c r="AL1060">
        <v>0</v>
      </c>
      <c r="AM1060">
        <v>0</v>
      </c>
      <c r="AN1060" s="23" t="e">
        <v>#DIV/0!</v>
      </c>
      <c r="AO1060" s="23" t="e">
        <v>#DIV/0!</v>
      </c>
      <c r="AP1060" s="23" t="e">
        <v>#DIV/0!</v>
      </c>
      <c r="AQ1060" s="23" t="e">
        <v>#DIV/0!</v>
      </c>
      <c r="AR1060" s="35">
        <v>0</v>
      </c>
      <c r="AS1060" s="35">
        <v>0</v>
      </c>
      <c r="AT1060" s="35">
        <v>0</v>
      </c>
      <c r="AU1060" s="31" t="str">
        <f t="shared" si="19"/>
        <v>库存为0</v>
      </c>
      <c r="AV1060" s="36" t="str">
        <f>IFERROR(时间!$B$4+AU1060,"上周无销量")</f>
        <v>上周无销量</v>
      </c>
    </row>
    <row r="1061" spans="1:48">
      <c r="A1061" s="21" t="s">
        <v>2074</v>
      </c>
      <c r="B1061" t="s">
        <v>2075</v>
      </c>
      <c r="C1061" t="s">
        <v>2057</v>
      </c>
      <c r="D1061" s="31">
        <v>0</v>
      </c>
      <c r="E1061" s="31">
        <v>0</v>
      </c>
      <c r="F1061" s="31">
        <v>0</v>
      </c>
      <c r="G1061" s="31">
        <v>0</v>
      </c>
      <c r="H1061" s="32">
        <v>0</v>
      </c>
      <c r="I1061">
        <v>0</v>
      </c>
      <c r="J1061" s="33">
        <v>0</v>
      </c>
      <c r="K1061" s="33">
        <v>0</v>
      </c>
      <c r="L1061" s="33">
        <v>0</v>
      </c>
      <c r="M1061">
        <v>0</v>
      </c>
      <c r="N1061">
        <v>0</v>
      </c>
      <c r="O1061">
        <v>0</v>
      </c>
      <c r="P1061" t="s">
        <v>54</v>
      </c>
      <c r="Q1061" t="s">
        <v>54</v>
      </c>
      <c r="R1061" t="s">
        <v>54</v>
      </c>
      <c r="S1061" t="s">
        <v>54</v>
      </c>
      <c r="T1061" t="s">
        <v>54</v>
      </c>
      <c r="U1061" t="s">
        <v>54</v>
      </c>
      <c r="V1061" t="s">
        <v>54</v>
      </c>
      <c r="W1061" t="s">
        <v>54</v>
      </c>
      <c r="X1061" s="23" t="s">
        <v>54</v>
      </c>
      <c r="Y1061" s="23" t="s">
        <v>54</v>
      </c>
      <c r="Z1061" s="23" t="s">
        <v>54</v>
      </c>
      <c r="AA1061" s="23" t="s">
        <v>54</v>
      </c>
      <c r="AB1061" t="s">
        <v>54</v>
      </c>
      <c r="AC1061" t="s">
        <v>54</v>
      </c>
      <c r="AD1061" t="s">
        <v>54</v>
      </c>
      <c r="AE1061" t="s">
        <v>54</v>
      </c>
      <c r="AF1061" s="23" t="s">
        <v>54</v>
      </c>
      <c r="AG1061" s="23" t="s">
        <v>54</v>
      </c>
      <c r="AH1061" s="23" t="s">
        <v>54</v>
      </c>
      <c r="AI1061" s="23" t="s">
        <v>54</v>
      </c>
      <c r="AJ1061">
        <v>0</v>
      </c>
      <c r="AK1061">
        <v>0</v>
      </c>
      <c r="AL1061">
        <v>0</v>
      </c>
      <c r="AM1061">
        <v>0</v>
      </c>
      <c r="AN1061" s="23" t="e">
        <v>#DIV/0!</v>
      </c>
      <c r="AO1061" s="23" t="e">
        <v>#DIV/0!</v>
      </c>
      <c r="AP1061" s="23" t="e">
        <v>#DIV/0!</v>
      </c>
      <c r="AQ1061" s="23" t="e">
        <v>#DIV/0!</v>
      </c>
      <c r="AR1061" s="35">
        <v>0</v>
      </c>
      <c r="AS1061" s="35">
        <v>0</v>
      </c>
      <c r="AT1061" s="35">
        <v>0</v>
      </c>
      <c r="AU1061" s="31" t="str">
        <f t="shared" si="19"/>
        <v>库存为0</v>
      </c>
      <c r="AV1061" s="36" t="str">
        <f>IFERROR(时间!$B$4+AU1061,"上周无销量")</f>
        <v>上周无销量</v>
      </c>
    </row>
    <row r="1062" spans="1:48">
      <c r="A1062" s="21" t="s">
        <v>2076</v>
      </c>
      <c r="B1062" t="s">
        <v>2077</v>
      </c>
      <c r="C1062" t="s">
        <v>2057</v>
      </c>
      <c r="D1062" s="31">
        <v>0</v>
      </c>
      <c r="E1062" s="31">
        <v>0</v>
      </c>
      <c r="F1062" s="31">
        <v>0</v>
      </c>
      <c r="G1062" s="31">
        <v>0</v>
      </c>
      <c r="H1062" s="32">
        <v>0</v>
      </c>
      <c r="I1062">
        <v>0</v>
      </c>
      <c r="J1062" s="33">
        <v>0</v>
      </c>
      <c r="K1062" s="33">
        <v>0</v>
      </c>
      <c r="L1062" s="33">
        <v>0</v>
      </c>
      <c r="M1062">
        <v>0</v>
      </c>
      <c r="N1062">
        <v>0</v>
      </c>
      <c r="O1062">
        <v>0</v>
      </c>
      <c r="P1062" t="s">
        <v>54</v>
      </c>
      <c r="Q1062" t="s">
        <v>54</v>
      </c>
      <c r="R1062" t="s">
        <v>54</v>
      </c>
      <c r="S1062" t="s">
        <v>54</v>
      </c>
      <c r="T1062" t="s">
        <v>54</v>
      </c>
      <c r="U1062" t="s">
        <v>54</v>
      </c>
      <c r="V1062" t="s">
        <v>54</v>
      </c>
      <c r="W1062" t="s">
        <v>54</v>
      </c>
      <c r="X1062" s="23" t="s">
        <v>54</v>
      </c>
      <c r="Y1062" s="23" t="s">
        <v>54</v>
      </c>
      <c r="Z1062" s="23" t="s">
        <v>54</v>
      </c>
      <c r="AA1062" s="23" t="s">
        <v>54</v>
      </c>
      <c r="AB1062" t="s">
        <v>54</v>
      </c>
      <c r="AC1062" t="s">
        <v>54</v>
      </c>
      <c r="AD1062" t="s">
        <v>54</v>
      </c>
      <c r="AE1062" t="s">
        <v>54</v>
      </c>
      <c r="AF1062" s="23" t="s">
        <v>54</v>
      </c>
      <c r="AG1062" s="23" t="s">
        <v>54</v>
      </c>
      <c r="AH1062" s="23" t="s">
        <v>54</v>
      </c>
      <c r="AI1062" s="23" t="s">
        <v>54</v>
      </c>
      <c r="AJ1062">
        <v>0</v>
      </c>
      <c r="AK1062">
        <v>0</v>
      </c>
      <c r="AL1062">
        <v>0</v>
      </c>
      <c r="AM1062">
        <v>0</v>
      </c>
      <c r="AN1062" s="23" t="e">
        <v>#DIV/0!</v>
      </c>
      <c r="AO1062" s="23" t="e">
        <v>#DIV/0!</v>
      </c>
      <c r="AP1062" s="23" t="e">
        <v>#DIV/0!</v>
      </c>
      <c r="AQ1062" s="23" t="e">
        <v>#DIV/0!</v>
      </c>
      <c r="AR1062" s="35">
        <v>0</v>
      </c>
      <c r="AS1062" s="35">
        <v>0</v>
      </c>
      <c r="AT1062" s="35">
        <v>0</v>
      </c>
      <c r="AU1062" s="31" t="str">
        <f t="shared" si="19"/>
        <v>库存为0</v>
      </c>
      <c r="AV1062" s="36" t="str">
        <f>IFERROR(时间!$B$4+AU1062,"上周无销量")</f>
        <v>上周无销量</v>
      </c>
    </row>
    <row r="1063" spans="1:48">
      <c r="A1063" s="21" t="s">
        <v>2078</v>
      </c>
      <c r="B1063" t="s">
        <v>2079</v>
      </c>
      <c r="C1063" t="s">
        <v>2057</v>
      </c>
      <c r="D1063" s="31">
        <v>0</v>
      </c>
      <c r="E1063" s="31">
        <v>0</v>
      </c>
      <c r="F1063" s="31">
        <v>0</v>
      </c>
      <c r="G1063" s="31">
        <v>0</v>
      </c>
      <c r="H1063" s="32">
        <v>0</v>
      </c>
      <c r="I1063">
        <v>0</v>
      </c>
      <c r="J1063" s="33">
        <v>0</v>
      </c>
      <c r="K1063" s="33">
        <v>0</v>
      </c>
      <c r="L1063" s="33">
        <v>0</v>
      </c>
      <c r="M1063">
        <v>0</v>
      </c>
      <c r="N1063">
        <v>0</v>
      </c>
      <c r="O1063">
        <v>0</v>
      </c>
      <c r="P1063" t="s">
        <v>54</v>
      </c>
      <c r="Q1063" t="s">
        <v>54</v>
      </c>
      <c r="R1063" t="s">
        <v>54</v>
      </c>
      <c r="S1063" t="s">
        <v>54</v>
      </c>
      <c r="T1063" t="s">
        <v>54</v>
      </c>
      <c r="U1063" t="s">
        <v>54</v>
      </c>
      <c r="V1063" t="s">
        <v>54</v>
      </c>
      <c r="W1063" t="s">
        <v>54</v>
      </c>
      <c r="X1063" s="23" t="s">
        <v>54</v>
      </c>
      <c r="Y1063" s="23" t="s">
        <v>54</v>
      </c>
      <c r="Z1063" s="23" t="s">
        <v>54</v>
      </c>
      <c r="AA1063" s="23" t="s">
        <v>54</v>
      </c>
      <c r="AB1063" t="s">
        <v>54</v>
      </c>
      <c r="AC1063" t="s">
        <v>54</v>
      </c>
      <c r="AD1063" t="s">
        <v>54</v>
      </c>
      <c r="AE1063" t="s">
        <v>54</v>
      </c>
      <c r="AF1063" s="23" t="s">
        <v>54</v>
      </c>
      <c r="AG1063" s="23" t="s">
        <v>54</v>
      </c>
      <c r="AH1063" s="23" t="s">
        <v>54</v>
      </c>
      <c r="AI1063" s="23" t="s">
        <v>54</v>
      </c>
      <c r="AJ1063">
        <v>0</v>
      </c>
      <c r="AK1063">
        <v>0</v>
      </c>
      <c r="AL1063">
        <v>0</v>
      </c>
      <c r="AM1063">
        <v>0</v>
      </c>
      <c r="AN1063" s="23" t="e">
        <v>#DIV/0!</v>
      </c>
      <c r="AO1063" s="23" t="e">
        <v>#DIV/0!</v>
      </c>
      <c r="AP1063" s="23" t="e">
        <v>#DIV/0!</v>
      </c>
      <c r="AQ1063" s="23" t="e">
        <v>#DIV/0!</v>
      </c>
      <c r="AR1063" s="35">
        <v>0</v>
      </c>
      <c r="AS1063" s="35">
        <v>0</v>
      </c>
      <c r="AT1063" s="35">
        <v>0</v>
      </c>
      <c r="AU1063" s="31" t="str">
        <f t="shared" si="19"/>
        <v>库存为0</v>
      </c>
      <c r="AV1063" s="36" t="str">
        <f>IFERROR(时间!$B$4+AU1063,"上周无销量")</f>
        <v>上周无销量</v>
      </c>
    </row>
    <row r="1064" spans="1:48">
      <c r="A1064" s="21" t="s">
        <v>2080</v>
      </c>
      <c r="B1064" t="s">
        <v>2081</v>
      </c>
      <c r="C1064" t="s">
        <v>2082</v>
      </c>
      <c r="D1064" s="31">
        <v>0</v>
      </c>
      <c r="E1064" s="31">
        <v>0</v>
      </c>
      <c r="F1064" s="31">
        <v>0</v>
      </c>
      <c r="G1064" s="31">
        <v>0</v>
      </c>
      <c r="H1064" s="32">
        <v>0</v>
      </c>
      <c r="I1064">
        <v>0</v>
      </c>
      <c r="J1064" s="33">
        <v>0</v>
      </c>
      <c r="K1064" s="33">
        <v>0</v>
      </c>
      <c r="L1064" s="33">
        <v>0</v>
      </c>
      <c r="M1064">
        <v>0</v>
      </c>
      <c r="N1064">
        <v>0</v>
      </c>
      <c r="O1064">
        <v>0</v>
      </c>
      <c r="P1064" t="s">
        <v>54</v>
      </c>
      <c r="Q1064" t="s">
        <v>54</v>
      </c>
      <c r="R1064" t="s">
        <v>54</v>
      </c>
      <c r="S1064" t="s">
        <v>54</v>
      </c>
      <c r="T1064" t="s">
        <v>54</v>
      </c>
      <c r="U1064" t="s">
        <v>54</v>
      </c>
      <c r="V1064" t="s">
        <v>54</v>
      </c>
      <c r="W1064" t="s">
        <v>54</v>
      </c>
      <c r="X1064" s="23" t="s">
        <v>54</v>
      </c>
      <c r="Y1064" s="23" t="s">
        <v>54</v>
      </c>
      <c r="Z1064" s="23" t="s">
        <v>54</v>
      </c>
      <c r="AA1064" s="23" t="s">
        <v>54</v>
      </c>
      <c r="AB1064" t="s">
        <v>54</v>
      </c>
      <c r="AC1064" t="s">
        <v>54</v>
      </c>
      <c r="AD1064" t="s">
        <v>54</v>
      </c>
      <c r="AE1064" t="s">
        <v>54</v>
      </c>
      <c r="AF1064" s="23" t="s">
        <v>54</v>
      </c>
      <c r="AG1064" s="23" t="s">
        <v>54</v>
      </c>
      <c r="AH1064" s="23" t="s">
        <v>54</v>
      </c>
      <c r="AI1064" s="23" t="s">
        <v>54</v>
      </c>
      <c r="AJ1064">
        <v>0</v>
      </c>
      <c r="AK1064">
        <v>0</v>
      </c>
      <c r="AL1064">
        <v>0</v>
      </c>
      <c r="AM1064">
        <v>0</v>
      </c>
      <c r="AN1064" s="23" t="e">
        <v>#DIV/0!</v>
      </c>
      <c r="AO1064" s="23" t="e">
        <v>#DIV/0!</v>
      </c>
      <c r="AP1064" s="23" t="e">
        <v>#DIV/0!</v>
      </c>
      <c r="AQ1064" s="23" t="e">
        <v>#DIV/0!</v>
      </c>
      <c r="AR1064" s="35">
        <v>0</v>
      </c>
      <c r="AS1064" s="35">
        <v>0</v>
      </c>
      <c r="AT1064" s="35">
        <v>0</v>
      </c>
      <c r="AU1064" s="31" t="str">
        <f t="shared" si="19"/>
        <v>库存为0</v>
      </c>
      <c r="AV1064" s="36" t="str">
        <f>IFERROR(时间!$B$4+AU1064,"上周无销量")</f>
        <v>上周无销量</v>
      </c>
    </row>
    <row r="1065" spans="1:48">
      <c r="A1065" s="21" t="s">
        <v>2083</v>
      </c>
      <c r="B1065" t="s">
        <v>2084</v>
      </c>
      <c r="C1065" t="s">
        <v>2082</v>
      </c>
      <c r="D1065" s="31">
        <v>0</v>
      </c>
      <c r="E1065" s="31">
        <v>0</v>
      </c>
      <c r="F1065" s="31">
        <v>0</v>
      </c>
      <c r="G1065" s="31">
        <v>0</v>
      </c>
      <c r="H1065" s="32">
        <v>0</v>
      </c>
      <c r="I1065">
        <v>0</v>
      </c>
      <c r="J1065" s="33">
        <v>0</v>
      </c>
      <c r="K1065" s="33">
        <v>0</v>
      </c>
      <c r="L1065" s="33">
        <v>0</v>
      </c>
      <c r="M1065">
        <v>0</v>
      </c>
      <c r="N1065">
        <v>0</v>
      </c>
      <c r="O1065">
        <v>0</v>
      </c>
      <c r="P1065" t="s">
        <v>54</v>
      </c>
      <c r="Q1065" t="s">
        <v>54</v>
      </c>
      <c r="R1065" t="s">
        <v>54</v>
      </c>
      <c r="S1065" t="s">
        <v>54</v>
      </c>
      <c r="T1065" t="s">
        <v>54</v>
      </c>
      <c r="U1065" t="s">
        <v>54</v>
      </c>
      <c r="V1065" t="s">
        <v>54</v>
      </c>
      <c r="W1065" t="s">
        <v>54</v>
      </c>
      <c r="X1065" s="23" t="s">
        <v>54</v>
      </c>
      <c r="Y1065" s="23" t="s">
        <v>54</v>
      </c>
      <c r="Z1065" s="23" t="s">
        <v>54</v>
      </c>
      <c r="AA1065" s="23" t="s">
        <v>54</v>
      </c>
      <c r="AB1065" t="s">
        <v>54</v>
      </c>
      <c r="AC1065" t="s">
        <v>54</v>
      </c>
      <c r="AD1065" t="s">
        <v>54</v>
      </c>
      <c r="AE1065" t="s">
        <v>54</v>
      </c>
      <c r="AF1065" s="23" t="s">
        <v>54</v>
      </c>
      <c r="AG1065" s="23" t="s">
        <v>54</v>
      </c>
      <c r="AH1065" s="23" t="s">
        <v>54</v>
      </c>
      <c r="AI1065" s="23" t="s">
        <v>54</v>
      </c>
      <c r="AJ1065">
        <v>0</v>
      </c>
      <c r="AK1065">
        <v>0</v>
      </c>
      <c r="AL1065">
        <v>0</v>
      </c>
      <c r="AM1065">
        <v>0</v>
      </c>
      <c r="AN1065" s="23" t="e">
        <v>#DIV/0!</v>
      </c>
      <c r="AO1065" s="23" t="e">
        <v>#DIV/0!</v>
      </c>
      <c r="AP1065" s="23" t="e">
        <v>#DIV/0!</v>
      </c>
      <c r="AQ1065" s="23" t="e">
        <v>#DIV/0!</v>
      </c>
      <c r="AR1065" s="35">
        <v>0</v>
      </c>
      <c r="AS1065" s="35">
        <v>0</v>
      </c>
      <c r="AT1065" s="35">
        <v>0</v>
      </c>
      <c r="AU1065" s="31" t="str">
        <f t="shared" si="19"/>
        <v>库存为0</v>
      </c>
      <c r="AV1065" s="36" t="str">
        <f>IFERROR(时间!$B$4+AU1065,"上周无销量")</f>
        <v>上周无销量</v>
      </c>
    </row>
    <row r="1066" spans="1:48">
      <c r="A1066" s="21" t="s">
        <v>2085</v>
      </c>
      <c r="B1066" t="s">
        <v>2086</v>
      </c>
      <c r="C1066" t="s">
        <v>2082</v>
      </c>
      <c r="D1066" s="31">
        <v>0</v>
      </c>
      <c r="E1066" s="31">
        <v>0</v>
      </c>
      <c r="F1066" s="31">
        <v>0</v>
      </c>
      <c r="G1066" s="31">
        <v>0</v>
      </c>
      <c r="H1066" s="32">
        <v>0</v>
      </c>
      <c r="I1066">
        <v>0</v>
      </c>
      <c r="J1066" s="33">
        <v>0</v>
      </c>
      <c r="K1066" s="33">
        <v>0</v>
      </c>
      <c r="L1066" s="33">
        <v>0</v>
      </c>
      <c r="M1066">
        <v>0</v>
      </c>
      <c r="N1066">
        <v>0</v>
      </c>
      <c r="O1066">
        <v>0</v>
      </c>
      <c r="P1066" t="s">
        <v>54</v>
      </c>
      <c r="Q1066" t="s">
        <v>54</v>
      </c>
      <c r="R1066" t="s">
        <v>54</v>
      </c>
      <c r="S1066" t="s">
        <v>54</v>
      </c>
      <c r="T1066" t="s">
        <v>54</v>
      </c>
      <c r="U1066" t="s">
        <v>54</v>
      </c>
      <c r="V1066" t="s">
        <v>54</v>
      </c>
      <c r="W1066" t="s">
        <v>54</v>
      </c>
      <c r="X1066" s="23" t="s">
        <v>54</v>
      </c>
      <c r="Y1066" s="23" t="s">
        <v>54</v>
      </c>
      <c r="Z1066" s="23" t="s">
        <v>54</v>
      </c>
      <c r="AA1066" s="23" t="s">
        <v>54</v>
      </c>
      <c r="AB1066" t="s">
        <v>54</v>
      </c>
      <c r="AC1066" t="s">
        <v>54</v>
      </c>
      <c r="AD1066" t="s">
        <v>54</v>
      </c>
      <c r="AE1066" t="s">
        <v>54</v>
      </c>
      <c r="AF1066" s="23" t="s">
        <v>54</v>
      </c>
      <c r="AG1066" s="23" t="s">
        <v>54</v>
      </c>
      <c r="AH1066" s="23" t="s">
        <v>54</v>
      </c>
      <c r="AI1066" s="23" t="s">
        <v>54</v>
      </c>
      <c r="AJ1066">
        <v>0</v>
      </c>
      <c r="AK1066">
        <v>0</v>
      </c>
      <c r="AL1066">
        <v>0</v>
      </c>
      <c r="AM1066">
        <v>0</v>
      </c>
      <c r="AN1066" s="23" t="e">
        <v>#DIV/0!</v>
      </c>
      <c r="AO1066" s="23" t="e">
        <v>#DIV/0!</v>
      </c>
      <c r="AP1066" s="23" t="e">
        <v>#DIV/0!</v>
      </c>
      <c r="AQ1066" s="23" t="e">
        <v>#DIV/0!</v>
      </c>
      <c r="AR1066" s="35">
        <v>0</v>
      </c>
      <c r="AS1066" s="35">
        <v>0</v>
      </c>
      <c r="AT1066" s="35">
        <v>0</v>
      </c>
      <c r="AU1066" s="31" t="str">
        <f t="shared" si="19"/>
        <v>库存为0</v>
      </c>
      <c r="AV1066" s="36" t="str">
        <f>IFERROR(时间!$B$4+AU1066,"上周无销量")</f>
        <v>上周无销量</v>
      </c>
    </row>
    <row r="1067" spans="1:48">
      <c r="A1067" s="21" t="s">
        <v>2087</v>
      </c>
      <c r="B1067" t="s">
        <v>2088</v>
      </c>
      <c r="C1067" t="s">
        <v>2082</v>
      </c>
      <c r="D1067" s="31">
        <v>0</v>
      </c>
      <c r="E1067" s="31">
        <v>0</v>
      </c>
      <c r="F1067" s="31">
        <v>0</v>
      </c>
      <c r="G1067" s="31">
        <v>0</v>
      </c>
      <c r="H1067" s="32">
        <v>0</v>
      </c>
      <c r="I1067">
        <v>0</v>
      </c>
      <c r="J1067" s="33">
        <v>0</v>
      </c>
      <c r="K1067" s="33">
        <v>0</v>
      </c>
      <c r="L1067" s="33">
        <v>0</v>
      </c>
      <c r="M1067">
        <v>0</v>
      </c>
      <c r="N1067">
        <v>0</v>
      </c>
      <c r="O1067">
        <v>0</v>
      </c>
      <c r="P1067" t="s">
        <v>54</v>
      </c>
      <c r="Q1067" t="s">
        <v>54</v>
      </c>
      <c r="R1067" t="s">
        <v>54</v>
      </c>
      <c r="S1067" t="s">
        <v>54</v>
      </c>
      <c r="T1067" t="s">
        <v>54</v>
      </c>
      <c r="U1067" t="s">
        <v>54</v>
      </c>
      <c r="V1067" t="s">
        <v>54</v>
      </c>
      <c r="W1067" t="s">
        <v>54</v>
      </c>
      <c r="X1067" s="23" t="s">
        <v>54</v>
      </c>
      <c r="Y1067" s="23" t="s">
        <v>54</v>
      </c>
      <c r="Z1067" s="23" t="s">
        <v>54</v>
      </c>
      <c r="AA1067" s="23" t="s">
        <v>54</v>
      </c>
      <c r="AB1067" t="s">
        <v>54</v>
      </c>
      <c r="AC1067" t="s">
        <v>54</v>
      </c>
      <c r="AD1067" t="s">
        <v>54</v>
      </c>
      <c r="AE1067" t="s">
        <v>54</v>
      </c>
      <c r="AF1067" s="23" t="s">
        <v>54</v>
      </c>
      <c r="AG1067" s="23" t="s">
        <v>54</v>
      </c>
      <c r="AH1067" s="23" t="s">
        <v>54</v>
      </c>
      <c r="AI1067" s="23" t="s">
        <v>54</v>
      </c>
      <c r="AJ1067">
        <v>0</v>
      </c>
      <c r="AK1067">
        <v>0</v>
      </c>
      <c r="AL1067">
        <v>0</v>
      </c>
      <c r="AM1067">
        <v>0</v>
      </c>
      <c r="AN1067" s="23" t="e">
        <v>#DIV/0!</v>
      </c>
      <c r="AO1067" s="23" t="e">
        <v>#DIV/0!</v>
      </c>
      <c r="AP1067" s="23" t="e">
        <v>#DIV/0!</v>
      </c>
      <c r="AQ1067" s="23" t="e">
        <v>#DIV/0!</v>
      </c>
      <c r="AR1067" s="35">
        <v>0</v>
      </c>
      <c r="AS1067" s="35">
        <v>0</v>
      </c>
      <c r="AT1067" s="35">
        <v>0</v>
      </c>
      <c r="AU1067" s="31" t="str">
        <f t="shared" si="19"/>
        <v>库存为0</v>
      </c>
      <c r="AV1067" s="36" t="str">
        <f>IFERROR(时间!$B$4+AU1067,"上周无销量")</f>
        <v>上周无销量</v>
      </c>
    </row>
    <row r="1068" spans="1:48">
      <c r="A1068" s="21" t="s">
        <v>2089</v>
      </c>
      <c r="B1068" t="s">
        <v>2090</v>
      </c>
      <c r="C1068" t="s">
        <v>2082</v>
      </c>
      <c r="D1068" s="31">
        <v>0</v>
      </c>
      <c r="E1068" s="31">
        <v>0</v>
      </c>
      <c r="F1068" s="31">
        <v>0</v>
      </c>
      <c r="G1068" s="31">
        <v>0</v>
      </c>
      <c r="H1068" s="32">
        <v>0</v>
      </c>
      <c r="I1068">
        <v>0</v>
      </c>
      <c r="J1068" s="33">
        <v>0</v>
      </c>
      <c r="K1068" s="33">
        <v>0</v>
      </c>
      <c r="L1068" s="33">
        <v>0</v>
      </c>
      <c r="M1068">
        <v>0</v>
      </c>
      <c r="N1068">
        <v>0</v>
      </c>
      <c r="O1068">
        <v>0</v>
      </c>
      <c r="P1068" t="s">
        <v>54</v>
      </c>
      <c r="Q1068" t="s">
        <v>54</v>
      </c>
      <c r="R1068" t="s">
        <v>54</v>
      </c>
      <c r="S1068" t="s">
        <v>54</v>
      </c>
      <c r="T1068" t="s">
        <v>54</v>
      </c>
      <c r="U1068" t="s">
        <v>54</v>
      </c>
      <c r="V1068" t="s">
        <v>54</v>
      </c>
      <c r="W1068" t="s">
        <v>54</v>
      </c>
      <c r="X1068" s="23" t="s">
        <v>54</v>
      </c>
      <c r="Y1068" s="23" t="s">
        <v>54</v>
      </c>
      <c r="Z1068" s="23" t="s">
        <v>54</v>
      </c>
      <c r="AA1068" s="23" t="s">
        <v>54</v>
      </c>
      <c r="AB1068" t="s">
        <v>54</v>
      </c>
      <c r="AC1068" t="s">
        <v>54</v>
      </c>
      <c r="AD1068" t="s">
        <v>54</v>
      </c>
      <c r="AE1068" t="s">
        <v>54</v>
      </c>
      <c r="AF1068" s="23" t="s">
        <v>54</v>
      </c>
      <c r="AG1068" s="23" t="s">
        <v>54</v>
      </c>
      <c r="AH1068" s="23" t="s">
        <v>54</v>
      </c>
      <c r="AI1068" s="23" t="s">
        <v>54</v>
      </c>
      <c r="AJ1068">
        <v>0</v>
      </c>
      <c r="AK1068">
        <v>0</v>
      </c>
      <c r="AL1068">
        <v>0</v>
      </c>
      <c r="AM1068">
        <v>0</v>
      </c>
      <c r="AN1068" s="23" t="e">
        <v>#DIV/0!</v>
      </c>
      <c r="AO1068" s="23" t="e">
        <v>#DIV/0!</v>
      </c>
      <c r="AP1068" s="23" t="e">
        <v>#DIV/0!</v>
      </c>
      <c r="AQ1068" s="23" t="e">
        <v>#DIV/0!</v>
      </c>
      <c r="AR1068" s="35">
        <v>0</v>
      </c>
      <c r="AS1068" s="35">
        <v>0</v>
      </c>
      <c r="AT1068" s="35">
        <v>0</v>
      </c>
      <c r="AU1068" s="31" t="str">
        <f t="shared" si="19"/>
        <v>库存为0</v>
      </c>
      <c r="AV1068" s="36" t="str">
        <f>IFERROR(时间!$B$4+AU1068,"上周无销量")</f>
        <v>上周无销量</v>
      </c>
    </row>
    <row r="1069" spans="1:48">
      <c r="A1069" s="21" t="s">
        <v>2091</v>
      </c>
      <c r="B1069" t="s">
        <v>2092</v>
      </c>
      <c r="C1069" t="s">
        <v>2082</v>
      </c>
      <c r="D1069" s="31">
        <v>0</v>
      </c>
      <c r="E1069" s="31">
        <v>0</v>
      </c>
      <c r="F1069" s="31">
        <v>0</v>
      </c>
      <c r="G1069" s="31">
        <v>0</v>
      </c>
      <c r="H1069" s="32">
        <v>0</v>
      </c>
      <c r="I1069">
        <v>0</v>
      </c>
      <c r="J1069" s="33">
        <v>0</v>
      </c>
      <c r="K1069" s="33">
        <v>0</v>
      </c>
      <c r="L1069" s="33">
        <v>0</v>
      </c>
      <c r="M1069">
        <v>0</v>
      </c>
      <c r="N1069">
        <v>0</v>
      </c>
      <c r="O1069">
        <v>0</v>
      </c>
      <c r="P1069" t="s">
        <v>54</v>
      </c>
      <c r="Q1069" t="s">
        <v>54</v>
      </c>
      <c r="R1069" t="s">
        <v>54</v>
      </c>
      <c r="S1069" t="s">
        <v>54</v>
      </c>
      <c r="T1069" t="s">
        <v>54</v>
      </c>
      <c r="U1069" t="s">
        <v>54</v>
      </c>
      <c r="V1069" t="s">
        <v>54</v>
      </c>
      <c r="W1069" t="s">
        <v>54</v>
      </c>
      <c r="X1069" s="23" t="s">
        <v>54</v>
      </c>
      <c r="Y1069" s="23" t="s">
        <v>54</v>
      </c>
      <c r="Z1069" s="23" t="s">
        <v>54</v>
      </c>
      <c r="AA1069" s="23" t="s">
        <v>54</v>
      </c>
      <c r="AB1069" t="s">
        <v>54</v>
      </c>
      <c r="AC1069" t="s">
        <v>54</v>
      </c>
      <c r="AD1069" t="s">
        <v>54</v>
      </c>
      <c r="AE1069" t="s">
        <v>54</v>
      </c>
      <c r="AF1069" s="23" t="s">
        <v>54</v>
      </c>
      <c r="AG1069" s="23" t="s">
        <v>54</v>
      </c>
      <c r="AH1069" s="23" t="s">
        <v>54</v>
      </c>
      <c r="AI1069" s="23" t="s">
        <v>54</v>
      </c>
      <c r="AJ1069">
        <v>0</v>
      </c>
      <c r="AK1069">
        <v>0</v>
      </c>
      <c r="AL1069">
        <v>0</v>
      </c>
      <c r="AM1069">
        <v>0</v>
      </c>
      <c r="AN1069" s="23" t="e">
        <v>#DIV/0!</v>
      </c>
      <c r="AO1069" s="23" t="e">
        <v>#DIV/0!</v>
      </c>
      <c r="AP1069" s="23" t="e">
        <v>#DIV/0!</v>
      </c>
      <c r="AQ1069" s="23" t="e">
        <v>#DIV/0!</v>
      </c>
      <c r="AR1069" s="35">
        <v>0</v>
      </c>
      <c r="AS1069" s="35">
        <v>0</v>
      </c>
      <c r="AT1069" s="35">
        <v>0</v>
      </c>
      <c r="AU1069" s="31" t="str">
        <f t="shared" si="19"/>
        <v>库存为0</v>
      </c>
      <c r="AV1069" s="36" t="str">
        <f>IFERROR(时间!$B$4+AU1069,"上周无销量")</f>
        <v>上周无销量</v>
      </c>
    </row>
    <row r="1070" spans="1:48">
      <c r="A1070" s="21" t="s">
        <v>2093</v>
      </c>
      <c r="B1070" t="s">
        <v>2094</v>
      </c>
      <c r="C1070" t="s">
        <v>2082</v>
      </c>
      <c r="D1070" s="31">
        <v>0</v>
      </c>
      <c r="E1070" s="31">
        <v>0</v>
      </c>
      <c r="F1070" s="31">
        <v>0</v>
      </c>
      <c r="G1070" s="31">
        <v>0</v>
      </c>
      <c r="H1070" s="32">
        <v>0</v>
      </c>
      <c r="I1070">
        <v>0</v>
      </c>
      <c r="J1070" s="33">
        <v>0</v>
      </c>
      <c r="K1070" s="33">
        <v>0</v>
      </c>
      <c r="L1070" s="33">
        <v>0</v>
      </c>
      <c r="M1070">
        <v>0</v>
      </c>
      <c r="N1070">
        <v>0</v>
      </c>
      <c r="O1070">
        <v>0</v>
      </c>
      <c r="P1070" t="s">
        <v>54</v>
      </c>
      <c r="Q1070" t="s">
        <v>54</v>
      </c>
      <c r="R1070" t="s">
        <v>54</v>
      </c>
      <c r="S1070" t="s">
        <v>54</v>
      </c>
      <c r="T1070" t="s">
        <v>54</v>
      </c>
      <c r="U1070" t="s">
        <v>54</v>
      </c>
      <c r="V1070" t="s">
        <v>54</v>
      </c>
      <c r="W1070" t="s">
        <v>54</v>
      </c>
      <c r="X1070" s="23" t="s">
        <v>54</v>
      </c>
      <c r="Y1070" s="23" t="s">
        <v>54</v>
      </c>
      <c r="Z1070" s="23" t="s">
        <v>54</v>
      </c>
      <c r="AA1070" s="23" t="s">
        <v>54</v>
      </c>
      <c r="AB1070" t="s">
        <v>54</v>
      </c>
      <c r="AC1070" t="s">
        <v>54</v>
      </c>
      <c r="AD1070" t="s">
        <v>54</v>
      </c>
      <c r="AE1070" t="s">
        <v>54</v>
      </c>
      <c r="AF1070" s="23" t="s">
        <v>54</v>
      </c>
      <c r="AG1070" s="23" t="s">
        <v>54</v>
      </c>
      <c r="AH1070" s="23" t="s">
        <v>54</v>
      </c>
      <c r="AI1070" s="23" t="s">
        <v>54</v>
      </c>
      <c r="AJ1070">
        <v>0</v>
      </c>
      <c r="AK1070">
        <v>0</v>
      </c>
      <c r="AL1070">
        <v>0</v>
      </c>
      <c r="AM1070">
        <v>0</v>
      </c>
      <c r="AN1070" s="23" t="e">
        <v>#DIV/0!</v>
      </c>
      <c r="AO1070" s="23" t="e">
        <v>#DIV/0!</v>
      </c>
      <c r="AP1070" s="23" t="e">
        <v>#DIV/0!</v>
      </c>
      <c r="AQ1070" s="23" t="e">
        <v>#DIV/0!</v>
      </c>
      <c r="AR1070" s="35">
        <v>0</v>
      </c>
      <c r="AS1070" s="35">
        <v>0</v>
      </c>
      <c r="AT1070" s="35">
        <v>0</v>
      </c>
      <c r="AU1070" s="31" t="str">
        <f t="shared" si="19"/>
        <v>库存为0</v>
      </c>
      <c r="AV1070" s="36" t="str">
        <f>IFERROR(时间!$B$4+AU1070,"上周无销量")</f>
        <v>上周无销量</v>
      </c>
    </row>
    <row r="1071" spans="1:48">
      <c r="A1071" s="21" t="s">
        <v>2095</v>
      </c>
      <c r="B1071" t="s">
        <v>2096</v>
      </c>
      <c r="C1071" t="s">
        <v>2082</v>
      </c>
      <c r="D1071" s="31">
        <v>0</v>
      </c>
      <c r="E1071" s="31">
        <v>0</v>
      </c>
      <c r="F1071" s="31">
        <v>0</v>
      </c>
      <c r="G1071" s="31">
        <v>0</v>
      </c>
      <c r="H1071" s="32">
        <v>0</v>
      </c>
      <c r="I1071">
        <v>0</v>
      </c>
      <c r="J1071" s="33">
        <v>0</v>
      </c>
      <c r="K1071" s="33">
        <v>0</v>
      </c>
      <c r="L1071" s="33">
        <v>0</v>
      </c>
      <c r="M1071">
        <v>0</v>
      </c>
      <c r="N1071">
        <v>0</v>
      </c>
      <c r="O1071">
        <v>0</v>
      </c>
      <c r="P1071" t="s">
        <v>54</v>
      </c>
      <c r="Q1071" t="s">
        <v>54</v>
      </c>
      <c r="R1071" t="s">
        <v>54</v>
      </c>
      <c r="S1071" t="s">
        <v>54</v>
      </c>
      <c r="T1071" t="s">
        <v>54</v>
      </c>
      <c r="U1071" t="s">
        <v>54</v>
      </c>
      <c r="V1071" t="s">
        <v>54</v>
      </c>
      <c r="W1071" t="s">
        <v>54</v>
      </c>
      <c r="X1071" s="23" t="s">
        <v>54</v>
      </c>
      <c r="Y1071" s="23" t="s">
        <v>54</v>
      </c>
      <c r="Z1071" s="23" t="s">
        <v>54</v>
      </c>
      <c r="AA1071" s="23" t="s">
        <v>54</v>
      </c>
      <c r="AB1071" t="s">
        <v>54</v>
      </c>
      <c r="AC1071" t="s">
        <v>54</v>
      </c>
      <c r="AD1071" t="s">
        <v>54</v>
      </c>
      <c r="AE1071" t="s">
        <v>54</v>
      </c>
      <c r="AF1071" s="23" t="s">
        <v>54</v>
      </c>
      <c r="AG1071" s="23" t="s">
        <v>54</v>
      </c>
      <c r="AH1071" s="23" t="s">
        <v>54</v>
      </c>
      <c r="AI1071" s="23" t="s">
        <v>54</v>
      </c>
      <c r="AJ1071">
        <v>0</v>
      </c>
      <c r="AK1071">
        <v>0</v>
      </c>
      <c r="AL1071">
        <v>0</v>
      </c>
      <c r="AM1071">
        <v>0</v>
      </c>
      <c r="AN1071" s="23" t="e">
        <v>#DIV/0!</v>
      </c>
      <c r="AO1071" s="23" t="e">
        <v>#DIV/0!</v>
      </c>
      <c r="AP1071" s="23" t="e">
        <v>#DIV/0!</v>
      </c>
      <c r="AQ1071" s="23" t="e">
        <v>#DIV/0!</v>
      </c>
      <c r="AR1071" s="35">
        <v>0</v>
      </c>
      <c r="AS1071" s="35">
        <v>0</v>
      </c>
      <c r="AT1071" s="35">
        <v>0</v>
      </c>
      <c r="AU1071" s="31" t="str">
        <f t="shared" si="19"/>
        <v>库存为0</v>
      </c>
      <c r="AV1071" s="36" t="str">
        <f>IFERROR(时间!$B$4+AU1071,"上周无销量")</f>
        <v>上周无销量</v>
      </c>
    </row>
    <row r="1072" spans="1:48">
      <c r="A1072" s="21" t="s">
        <v>2097</v>
      </c>
      <c r="B1072" t="s">
        <v>2098</v>
      </c>
      <c r="C1072" t="s">
        <v>2082</v>
      </c>
      <c r="D1072" s="31">
        <v>0</v>
      </c>
      <c r="E1072" s="31">
        <v>0</v>
      </c>
      <c r="F1072" s="31">
        <v>0</v>
      </c>
      <c r="G1072" s="31">
        <v>0</v>
      </c>
      <c r="H1072" s="32">
        <v>0</v>
      </c>
      <c r="I1072">
        <v>0</v>
      </c>
      <c r="J1072" s="33">
        <v>0</v>
      </c>
      <c r="K1072" s="33">
        <v>0</v>
      </c>
      <c r="L1072" s="33">
        <v>0</v>
      </c>
      <c r="M1072">
        <v>0</v>
      </c>
      <c r="N1072">
        <v>0</v>
      </c>
      <c r="O1072">
        <v>0</v>
      </c>
      <c r="P1072" t="s">
        <v>54</v>
      </c>
      <c r="Q1072" t="s">
        <v>54</v>
      </c>
      <c r="R1072" t="s">
        <v>54</v>
      </c>
      <c r="S1072" t="s">
        <v>54</v>
      </c>
      <c r="T1072" t="s">
        <v>54</v>
      </c>
      <c r="U1072" t="s">
        <v>54</v>
      </c>
      <c r="V1072" t="s">
        <v>54</v>
      </c>
      <c r="W1072" t="s">
        <v>54</v>
      </c>
      <c r="X1072" s="23" t="s">
        <v>54</v>
      </c>
      <c r="Y1072" s="23" t="s">
        <v>54</v>
      </c>
      <c r="Z1072" s="23" t="s">
        <v>54</v>
      </c>
      <c r="AA1072" s="23" t="s">
        <v>54</v>
      </c>
      <c r="AB1072" t="s">
        <v>54</v>
      </c>
      <c r="AC1072" t="s">
        <v>54</v>
      </c>
      <c r="AD1072" t="s">
        <v>54</v>
      </c>
      <c r="AE1072" t="s">
        <v>54</v>
      </c>
      <c r="AF1072" s="23" t="s">
        <v>54</v>
      </c>
      <c r="AG1072" s="23" t="s">
        <v>54</v>
      </c>
      <c r="AH1072" s="23" t="s">
        <v>54</v>
      </c>
      <c r="AI1072" s="23" t="s">
        <v>54</v>
      </c>
      <c r="AJ1072">
        <v>0</v>
      </c>
      <c r="AK1072">
        <v>0</v>
      </c>
      <c r="AL1072">
        <v>0</v>
      </c>
      <c r="AM1072">
        <v>0</v>
      </c>
      <c r="AN1072" s="23" t="e">
        <v>#DIV/0!</v>
      </c>
      <c r="AO1072" s="23" t="e">
        <v>#DIV/0!</v>
      </c>
      <c r="AP1072" s="23" t="e">
        <v>#DIV/0!</v>
      </c>
      <c r="AQ1072" s="23" t="e">
        <v>#DIV/0!</v>
      </c>
      <c r="AR1072" s="35">
        <v>0</v>
      </c>
      <c r="AS1072" s="35">
        <v>0</v>
      </c>
      <c r="AT1072" s="35">
        <v>0</v>
      </c>
      <c r="AU1072" s="31" t="str">
        <f t="shared" si="19"/>
        <v>库存为0</v>
      </c>
      <c r="AV1072" s="36" t="str">
        <f>IFERROR(时间!$B$4+AU1072,"上周无销量")</f>
        <v>上周无销量</v>
      </c>
    </row>
    <row r="1073" spans="1:48">
      <c r="A1073" s="21" t="s">
        <v>2099</v>
      </c>
      <c r="B1073" t="s">
        <v>2100</v>
      </c>
      <c r="C1073" t="s">
        <v>2082</v>
      </c>
      <c r="D1073" s="31">
        <v>0</v>
      </c>
      <c r="E1073" s="31">
        <v>0</v>
      </c>
      <c r="F1073" s="31">
        <v>0</v>
      </c>
      <c r="G1073" s="31">
        <v>0</v>
      </c>
      <c r="H1073" s="32">
        <v>0</v>
      </c>
      <c r="I1073">
        <v>0</v>
      </c>
      <c r="J1073" s="33">
        <v>0</v>
      </c>
      <c r="K1073" s="33">
        <v>0</v>
      </c>
      <c r="L1073" s="33">
        <v>0</v>
      </c>
      <c r="M1073">
        <v>0</v>
      </c>
      <c r="N1073">
        <v>0</v>
      </c>
      <c r="O1073">
        <v>0</v>
      </c>
      <c r="P1073" t="s">
        <v>54</v>
      </c>
      <c r="Q1073" t="s">
        <v>54</v>
      </c>
      <c r="R1073" t="s">
        <v>54</v>
      </c>
      <c r="S1073" t="s">
        <v>54</v>
      </c>
      <c r="T1073" t="s">
        <v>54</v>
      </c>
      <c r="U1073" t="s">
        <v>54</v>
      </c>
      <c r="V1073" t="s">
        <v>54</v>
      </c>
      <c r="W1073" t="s">
        <v>54</v>
      </c>
      <c r="X1073" s="23" t="s">
        <v>54</v>
      </c>
      <c r="Y1073" s="23" t="s">
        <v>54</v>
      </c>
      <c r="Z1073" s="23" t="s">
        <v>54</v>
      </c>
      <c r="AA1073" s="23" t="s">
        <v>54</v>
      </c>
      <c r="AB1073" t="s">
        <v>54</v>
      </c>
      <c r="AC1073" t="s">
        <v>54</v>
      </c>
      <c r="AD1073" t="s">
        <v>54</v>
      </c>
      <c r="AE1073" t="s">
        <v>54</v>
      </c>
      <c r="AF1073" s="23" t="s">
        <v>54</v>
      </c>
      <c r="AG1073" s="23" t="s">
        <v>54</v>
      </c>
      <c r="AH1073" s="23" t="s">
        <v>54</v>
      </c>
      <c r="AI1073" s="23" t="s">
        <v>54</v>
      </c>
      <c r="AJ1073">
        <v>0</v>
      </c>
      <c r="AK1073">
        <v>0</v>
      </c>
      <c r="AL1073">
        <v>0</v>
      </c>
      <c r="AM1073">
        <v>0</v>
      </c>
      <c r="AN1073" s="23" t="e">
        <v>#DIV/0!</v>
      </c>
      <c r="AO1073" s="23" t="e">
        <v>#DIV/0!</v>
      </c>
      <c r="AP1073" s="23" t="e">
        <v>#DIV/0!</v>
      </c>
      <c r="AQ1073" s="23" t="e">
        <v>#DIV/0!</v>
      </c>
      <c r="AR1073" s="35">
        <v>0</v>
      </c>
      <c r="AS1073" s="35">
        <v>0</v>
      </c>
      <c r="AT1073" s="35">
        <v>0</v>
      </c>
      <c r="AU1073" s="31" t="str">
        <f t="shared" si="19"/>
        <v>库存为0</v>
      </c>
      <c r="AV1073" s="36" t="str">
        <f>IFERROR(时间!$B$4+AU1073,"上周无销量")</f>
        <v>上周无销量</v>
      </c>
    </row>
    <row r="1074" spans="1:48">
      <c r="A1074" s="21" t="s">
        <v>2101</v>
      </c>
      <c r="B1074" t="s">
        <v>2102</v>
      </c>
      <c r="C1074" t="s">
        <v>2082</v>
      </c>
      <c r="D1074" s="31">
        <v>0</v>
      </c>
      <c r="E1074" s="31">
        <v>0</v>
      </c>
      <c r="F1074" s="31">
        <v>0</v>
      </c>
      <c r="G1074" s="31">
        <v>0</v>
      </c>
      <c r="H1074" s="32">
        <v>0</v>
      </c>
      <c r="I1074">
        <v>0</v>
      </c>
      <c r="J1074" s="33">
        <v>0</v>
      </c>
      <c r="K1074" s="33">
        <v>0</v>
      </c>
      <c r="L1074" s="33">
        <v>0</v>
      </c>
      <c r="M1074">
        <v>0</v>
      </c>
      <c r="N1074">
        <v>0</v>
      </c>
      <c r="O1074">
        <v>0</v>
      </c>
      <c r="P1074" t="s">
        <v>54</v>
      </c>
      <c r="Q1074" t="s">
        <v>54</v>
      </c>
      <c r="R1074" t="s">
        <v>54</v>
      </c>
      <c r="S1074" t="s">
        <v>54</v>
      </c>
      <c r="T1074" t="s">
        <v>54</v>
      </c>
      <c r="U1074" t="s">
        <v>54</v>
      </c>
      <c r="V1074" t="s">
        <v>54</v>
      </c>
      <c r="W1074" t="s">
        <v>54</v>
      </c>
      <c r="X1074" s="23" t="s">
        <v>54</v>
      </c>
      <c r="Y1074" s="23" t="s">
        <v>54</v>
      </c>
      <c r="Z1074" s="23" t="s">
        <v>54</v>
      </c>
      <c r="AA1074" s="23" t="s">
        <v>54</v>
      </c>
      <c r="AB1074" t="s">
        <v>54</v>
      </c>
      <c r="AC1074" t="s">
        <v>54</v>
      </c>
      <c r="AD1074" t="s">
        <v>54</v>
      </c>
      <c r="AE1074" t="s">
        <v>54</v>
      </c>
      <c r="AF1074" s="23" t="s">
        <v>54</v>
      </c>
      <c r="AG1074" s="23" t="s">
        <v>54</v>
      </c>
      <c r="AH1074" s="23" t="s">
        <v>54</v>
      </c>
      <c r="AI1074" s="23" t="s">
        <v>54</v>
      </c>
      <c r="AJ1074">
        <v>0</v>
      </c>
      <c r="AK1074">
        <v>0</v>
      </c>
      <c r="AL1074">
        <v>0</v>
      </c>
      <c r="AM1074">
        <v>0</v>
      </c>
      <c r="AN1074" s="23" t="e">
        <v>#DIV/0!</v>
      </c>
      <c r="AO1074" s="23" t="e">
        <v>#DIV/0!</v>
      </c>
      <c r="AP1074" s="23" t="e">
        <v>#DIV/0!</v>
      </c>
      <c r="AQ1074" s="23" t="e">
        <v>#DIV/0!</v>
      </c>
      <c r="AR1074" s="35">
        <v>0</v>
      </c>
      <c r="AS1074" s="35">
        <v>0</v>
      </c>
      <c r="AT1074" s="35">
        <v>0</v>
      </c>
      <c r="AU1074" s="31" t="str">
        <f t="shared" si="19"/>
        <v>库存为0</v>
      </c>
      <c r="AV1074" s="36" t="str">
        <f>IFERROR(时间!$B$4+AU1074,"上周无销量")</f>
        <v>上周无销量</v>
      </c>
    </row>
    <row r="1075" spans="1:48">
      <c r="A1075" s="21" t="s">
        <v>2103</v>
      </c>
      <c r="B1075" t="s">
        <v>2104</v>
      </c>
      <c r="C1075" t="s">
        <v>2082</v>
      </c>
      <c r="D1075" s="31">
        <v>0</v>
      </c>
      <c r="E1075" s="31">
        <v>0</v>
      </c>
      <c r="F1075" s="31">
        <v>0</v>
      </c>
      <c r="G1075" s="31">
        <v>0</v>
      </c>
      <c r="H1075" s="32">
        <v>0</v>
      </c>
      <c r="I1075">
        <v>0</v>
      </c>
      <c r="J1075" s="33">
        <v>0</v>
      </c>
      <c r="K1075" s="33">
        <v>0</v>
      </c>
      <c r="L1075" s="33">
        <v>0</v>
      </c>
      <c r="M1075">
        <v>0</v>
      </c>
      <c r="N1075">
        <v>0</v>
      </c>
      <c r="O1075">
        <v>0</v>
      </c>
      <c r="P1075" t="s">
        <v>54</v>
      </c>
      <c r="Q1075" t="s">
        <v>54</v>
      </c>
      <c r="R1075" t="s">
        <v>54</v>
      </c>
      <c r="S1075" t="s">
        <v>54</v>
      </c>
      <c r="T1075" t="s">
        <v>54</v>
      </c>
      <c r="U1075" t="s">
        <v>54</v>
      </c>
      <c r="V1075" t="s">
        <v>54</v>
      </c>
      <c r="W1075" t="s">
        <v>54</v>
      </c>
      <c r="X1075" s="23" t="s">
        <v>54</v>
      </c>
      <c r="Y1075" s="23" t="s">
        <v>54</v>
      </c>
      <c r="Z1075" s="23" t="s">
        <v>54</v>
      </c>
      <c r="AA1075" s="23" t="s">
        <v>54</v>
      </c>
      <c r="AB1075" t="s">
        <v>54</v>
      </c>
      <c r="AC1075" t="s">
        <v>54</v>
      </c>
      <c r="AD1075" t="s">
        <v>54</v>
      </c>
      <c r="AE1075" t="s">
        <v>54</v>
      </c>
      <c r="AF1075" s="23" t="s">
        <v>54</v>
      </c>
      <c r="AG1075" s="23" t="s">
        <v>54</v>
      </c>
      <c r="AH1075" s="23" t="s">
        <v>54</v>
      </c>
      <c r="AI1075" s="23" t="s">
        <v>54</v>
      </c>
      <c r="AJ1075">
        <v>0</v>
      </c>
      <c r="AK1075">
        <v>0</v>
      </c>
      <c r="AL1075">
        <v>0</v>
      </c>
      <c r="AM1075">
        <v>0</v>
      </c>
      <c r="AN1075" s="23" t="e">
        <v>#DIV/0!</v>
      </c>
      <c r="AO1075" s="23" t="e">
        <v>#DIV/0!</v>
      </c>
      <c r="AP1075" s="23" t="e">
        <v>#DIV/0!</v>
      </c>
      <c r="AQ1075" s="23" t="e">
        <v>#DIV/0!</v>
      </c>
      <c r="AR1075" s="35">
        <v>0</v>
      </c>
      <c r="AS1075" s="35">
        <v>0</v>
      </c>
      <c r="AT1075" s="35">
        <v>0</v>
      </c>
      <c r="AU1075" s="31" t="str">
        <f t="shared" si="19"/>
        <v>库存为0</v>
      </c>
      <c r="AV1075" s="36" t="str">
        <f>IFERROR(时间!$B$4+AU1075,"上周无销量")</f>
        <v>上周无销量</v>
      </c>
    </row>
    <row r="1076" spans="1:48">
      <c r="A1076" s="21" t="s">
        <v>2105</v>
      </c>
      <c r="B1076" t="s">
        <v>2106</v>
      </c>
      <c r="C1076" t="s">
        <v>2082</v>
      </c>
      <c r="D1076" s="31">
        <v>0</v>
      </c>
      <c r="E1076" s="31">
        <v>0</v>
      </c>
      <c r="F1076" s="31">
        <v>0</v>
      </c>
      <c r="G1076" s="31">
        <v>0</v>
      </c>
      <c r="H1076" s="32">
        <v>0</v>
      </c>
      <c r="I1076">
        <v>0</v>
      </c>
      <c r="J1076" s="33">
        <v>0</v>
      </c>
      <c r="K1076" s="33">
        <v>0</v>
      </c>
      <c r="L1076" s="33">
        <v>0</v>
      </c>
      <c r="M1076">
        <v>0</v>
      </c>
      <c r="N1076">
        <v>0</v>
      </c>
      <c r="O1076">
        <v>0</v>
      </c>
      <c r="P1076" t="s">
        <v>54</v>
      </c>
      <c r="Q1076" t="s">
        <v>54</v>
      </c>
      <c r="R1076" t="s">
        <v>54</v>
      </c>
      <c r="S1076" t="s">
        <v>54</v>
      </c>
      <c r="T1076" t="s">
        <v>54</v>
      </c>
      <c r="U1076" t="s">
        <v>54</v>
      </c>
      <c r="V1076" t="s">
        <v>54</v>
      </c>
      <c r="W1076" t="s">
        <v>54</v>
      </c>
      <c r="X1076" s="23" t="s">
        <v>54</v>
      </c>
      <c r="Y1076" s="23" t="s">
        <v>54</v>
      </c>
      <c r="Z1076" s="23" t="s">
        <v>54</v>
      </c>
      <c r="AA1076" s="23" t="s">
        <v>54</v>
      </c>
      <c r="AB1076" t="s">
        <v>54</v>
      </c>
      <c r="AC1076" t="s">
        <v>54</v>
      </c>
      <c r="AD1076" t="s">
        <v>54</v>
      </c>
      <c r="AE1076" t="s">
        <v>54</v>
      </c>
      <c r="AF1076" s="23" t="s">
        <v>54</v>
      </c>
      <c r="AG1076" s="23" t="s">
        <v>54</v>
      </c>
      <c r="AH1076" s="23" t="s">
        <v>54</v>
      </c>
      <c r="AI1076" s="23" t="s">
        <v>54</v>
      </c>
      <c r="AJ1076">
        <v>0</v>
      </c>
      <c r="AK1076">
        <v>0</v>
      </c>
      <c r="AL1076">
        <v>0</v>
      </c>
      <c r="AM1076">
        <v>0</v>
      </c>
      <c r="AN1076" s="23" t="e">
        <v>#DIV/0!</v>
      </c>
      <c r="AO1076" s="23" t="e">
        <v>#DIV/0!</v>
      </c>
      <c r="AP1076" s="23" t="e">
        <v>#DIV/0!</v>
      </c>
      <c r="AQ1076" s="23" t="e">
        <v>#DIV/0!</v>
      </c>
      <c r="AR1076" s="35">
        <v>0</v>
      </c>
      <c r="AS1076" s="35">
        <v>0</v>
      </c>
      <c r="AT1076" s="35">
        <v>0</v>
      </c>
      <c r="AU1076" s="31" t="str">
        <f t="shared" si="19"/>
        <v>库存为0</v>
      </c>
      <c r="AV1076" s="36" t="str">
        <f>IFERROR(时间!$B$4+AU1076,"上周无销量")</f>
        <v>上周无销量</v>
      </c>
    </row>
    <row r="1077" spans="1:48">
      <c r="A1077" s="21" t="s">
        <v>2107</v>
      </c>
      <c r="B1077" t="s">
        <v>2108</v>
      </c>
      <c r="C1077" t="s">
        <v>2082</v>
      </c>
      <c r="D1077" s="31">
        <v>0</v>
      </c>
      <c r="E1077" s="31">
        <v>0</v>
      </c>
      <c r="F1077" s="31">
        <v>0</v>
      </c>
      <c r="G1077" s="31">
        <v>0</v>
      </c>
      <c r="H1077" s="32">
        <v>0</v>
      </c>
      <c r="I1077">
        <v>0</v>
      </c>
      <c r="J1077" s="33">
        <v>0</v>
      </c>
      <c r="K1077" s="33">
        <v>0</v>
      </c>
      <c r="L1077" s="33">
        <v>0</v>
      </c>
      <c r="M1077">
        <v>0</v>
      </c>
      <c r="N1077">
        <v>0</v>
      </c>
      <c r="O1077">
        <v>0</v>
      </c>
      <c r="P1077" t="s">
        <v>54</v>
      </c>
      <c r="Q1077" t="s">
        <v>54</v>
      </c>
      <c r="R1077" t="s">
        <v>54</v>
      </c>
      <c r="S1077" t="s">
        <v>54</v>
      </c>
      <c r="T1077" t="s">
        <v>54</v>
      </c>
      <c r="U1077" t="s">
        <v>54</v>
      </c>
      <c r="V1077" t="s">
        <v>54</v>
      </c>
      <c r="W1077" t="s">
        <v>54</v>
      </c>
      <c r="X1077" s="23" t="s">
        <v>54</v>
      </c>
      <c r="Y1077" s="23" t="s">
        <v>54</v>
      </c>
      <c r="Z1077" s="23" t="s">
        <v>54</v>
      </c>
      <c r="AA1077" s="23" t="s">
        <v>54</v>
      </c>
      <c r="AB1077" t="s">
        <v>54</v>
      </c>
      <c r="AC1077" t="s">
        <v>54</v>
      </c>
      <c r="AD1077" t="s">
        <v>54</v>
      </c>
      <c r="AE1077" t="s">
        <v>54</v>
      </c>
      <c r="AF1077" s="23" t="s">
        <v>54</v>
      </c>
      <c r="AG1077" s="23" t="s">
        <v>54</v>
      </c>
      <c r="AH1077" s="23" t="s">
        <v>54</v>
      </c>
      <c r="AI1077" s="23" t="s">
        <v>54</v>
      </c>
      <c r="AJ1077">
        <v>0</v>
      </c>
      <c r="AK1077">
        <v>0</v>
      </c>
      <c r="AL1077">
        <v>0</v>
      </c>
      <c r="AM1077">
        <v>0</v>
      </c>
      <c r="AN1077" s="23" t="e">
        <v>#DIV/0!</v>
      </c>
      <c r="AO1077" s="23" t="e">
        <v>#DIV/0!</v>
      </c>
      <c r="AP1077" s="23" t="e">
        <v>#DIV/0!</v>
      </c>
      <c r="AQ1077" s="23" t="e">
        <v>#DIV/0!</v>
      </c>
      <c r="AR1077" s="35">
        <v>0</v>
      </c>
      <c r="AS1077" s="35">
        <v>0</v>
      </c>
      <c r="AT1077" s="35">
        <v>0</v>
      </c>
      <c r="AU1077" s="31" t="str">
        <f t="shared" si="19"/>
        <v>库存为0</v>
      </c>
      <c r="AV1077" s="36" t="str">
        <f>IFERROR(时间!$B$4+AU1077,"上周无销量")</f>
        <v>上周无销量</v>
      </c>
    </row>
    <row r="1078" spans="1:48">
      <c r="A1078" s="21" t="s">
        <v>2109</v>
      </c>
      <c r="B1078" t="s">
        <v>2110</v>
      </c>
      <c r="C1078" t="s">
        <v>2082</v>
      </c>
      <c r="D1078" s="31">
        <v>0</v>
      </c>
      <c r="E1078" s="31">
        <v>0</v>
      </c>
      <c r="F1078" s="31">
        <v>0</v>
      </c>
      <c r="G1078" s="31">
        <v>0</v>
      </c>
      <c r="H1078" s="32">
        <v>0</v>
      </c>
      <c r="I1078">
        <v>0</v>
      </c>
      <c r="J1078" s="33">
        <v>0</v>
      </c>
      <c r="K1078" s="33">
        <v>0</v>
      </c>
      <c r="L1078" s="33">
        <v>0</v>
      </c>
      <c r="M1078">
        <v>0</v>
      </c>
      <c r="N1078">
        <v>0</v>
      </c>
      <c r="O1078">
        <v>0</v>
      </c>
      <c r="P1078" t="s">
        <v>54</v>
      </c>
      <c r="Q1078" t="s">
        <v>54</v>
      </c>
      <c r="R1078" t="s">
        <v>54</v>
      </c>
      <c r="S1078" t="s">
        <v>54</v>
      </c>
      <c r="T1078" t="s">
        <v>54</v>
      </c>
      <c r="U1078" t="s">
        <v>54</v>
      </c>
      <c r="V1078" t="s">
        <v>54</v>
      </c>
      <c r="W1078" t="s">
        <v>54</v>
      </c>
      <c r="X1078" s="23" t="s">
        <v>54</v>
      </c>
      <c r="Y1078" s="23" t="s">
        <v>54</v>
      </c>
      <c r="Z1078" s="23" t="s">
        <v>54</v>
      </c>
      <c r="AA1078" s="23" t="s">
        <v>54</v>
      </c>
      <c r="AB1078" t="s">
        <v>54</v>
      </c>
      <c r="AC1078" t="s">
        <v>54</v>
      </c>
      <c r="AD1078" t="s">
        <v>54</v>
      </c>
      <c r="AE1078" t="s">
        <v>54</v>
      </c>
      <c r="AF1078" s="23" t="s">
        <v>54</v>
      </c>
      <c r="AG1078" s="23" t="s">
        <v>54</v>
      </c>
      <c r="AH1078" s="23" t="s">
        <v>54</v>
      </c>
      <c r="AI1078" s="23" t="s">
        <v>54</v>
      </c>
      <c r="AJ1078">
        <v>0</v>
      </c>
      <c r="AK1078">
        <v>0</v>
      </c>
      <c r="AL1078">
        <v>0</v>
      </c>
      <c r="AM1078">
        <v>0</v>
      </c>
      <c r="AN1078" s="23" t="e">
        <v>#DIV/0!</v>
      </c>
      <c r="AO1078" s="23" t="e">
        <v>#DIV/0!</v>
      </c>
      <c r="AP1078" s="23" t="e">
        <v>#DIV/0!</v>
      </c>
      <c r="AQ1078" s="23" t="e">
        <v>#DIV/0!</v>
      </c>
      <c r="AR1078" s="35">
        <v>0</v>
      </c>
      <c r="AS1078" s="35">
        <v>0</v>
      </c>
      <c r="AT1078" s="35">
        <v>0</v>
      </c>
      <c r="AU1078" s="31" t="str">
        <f t="shared" si="19"/>
        <v>库存为0</v>
      </c>
      <c r="AV1078" s="36" t="str">
        <f>IFERROR(时间!$B$4+AU1078,"上周无销量")</f>
        <v>上周无销量</v>
      </c>
    </row>
    <row r="1079" spans="1:48">
      <c r="A1079" s="21" t="s">
        <v>2111</v>
      </c>
      <c r="B1079" t="s">
        <v>2112</v>
      </c>
      <c r="C1079" t="s">
        <v>2082</v>
      </c>
      <c r="D1079" s="31">
        <v>0</v>
      </c>
      <c r="E1079" s="31">
        <v>0</v>
      </c>
      <c r="F1079" s="31">
        <v>0</v>
      </c>
      <c r="G1079" s="31">
        <v>0</v>
      </c>
      <c r="H1079" s="32">
        <v>0</v>
      </c>
      <c r="I1079">
        <v>0</v>
      </c>
      <c r="J1079" s="33">
        <v>0</v>
      </c>
      <c r="K1079" s="33">
        <v>0</v>
      </c>
      <c r="L1079" s="33">
        <v>0</v>
      </c>
      <c r="M1079">
        <v>0</v>
      </c>
      <c r="N1079">
        <v>0</v>
      </c>
      <c r="O1079">
        <v>0</v>
      </c>
      <c r="P1079" t="s">
        <v>54</v>
      </c>
      <c r="Q1079" t="s">
        <v>54</v>
      </c>
      <c r="R1079" t="s">
        <v>54</v>
      </c>
      <c r="S1079" t="s">
        <v>54</v>
      </c>
      <c r="T1079" t="s">
        <v>54</v>
      </c>
      <c r="U1079" t="s">
        <v>54</v>
      </c>
      <c r="V1079" t="s">
        <v>54</v>
      </c>
      <c r="W1079" t="s">
        <v>54</v>
      </c>
      <c r="X1079" s="23" t="s">
        <v>54</v>
      </c>
      <c r="Y1079" s="23" t="s">
        <v>54</v>
      </c>
      <c r="Z1079" s="23" t="s">
        <v>54</v>
      </c>
      <c r="AA1079" s="23" t="s">
        <v>54</v>
      </c>
      <c r="AB1079" t="s">
        <v>54</v>
      </c>
      <c r="AC1079" t="s">
        <v>54</v>
      </c>
      <c r="AD1079" t="s">
        <v>54</v>
      </c>
      <c r="AE1079" t="s">
        <v>54</v>
      </c>
      <c r="AF1079" s="23" t="s">
        <v>54</v>
      </c>
      <c r="AG1079" s="23" t="s">
        <v>54</v>
      </c>
      <c r="AH1079" s="23" t="s">
        <v>54</v>
      </c>
      <c r="AI1079" s="23" t="s">
        <v>54</v>
      </c>
      <c r="AJ1079">
        <v>0</v>
      </c>
      <c r="AK1079">
        <v>0</v>
      </c>
      <c r="AL1079">
        <v>0</v>
      </c>
      <c r="AM1079">
        <v>0</v>
      </c>
      <c r="AN1079" s="23" t="e">
        <v>#DIV/0!</v>
      </c>
      <c r="AO1079" s="23" t="e">
        <v>#DIV/0!</v>
      </c>
      <c r="AP1079" s="23" t="e">
        <v>#DIV/0!</v>
      </c>
      <c r="AQ1079" s="23" t="e">
        <v>#DIV/0!</v>
      </c>
      <c r="AR1079" s="35">
        <v>0</v>
      </c>
      <c r="AS1079" s="35">
        <v>0</v>
      </c>
      <c r="AT1079" s="35">
        <v>0</v>
      </c>
      <c r="AU1079" s="31" t="str">
        <f t="shared" si="19"/>
        <v>库存为0</v>
      </c>
      <c r="AV1079" s="36" t="str">
        <f>IFERROR(时间!$B$4+AU1079,"上周无销量")</f>
        <v>上周无销量</v>
      </c>
    </row>
    <row r="1080" spans="1:48">
      <c r="A1080" s="21" t="s">
        <v>2113</v>
      </c>
      <c r="B1080" t="s">
        <v>2114</v>
      </c>
      <c r="C1080" t="s">
        <v>2082</v>
      </c>
      <c r="D1080" s="31">
        <v>0</v>
      </c>
      <c r="E1080" s="31">
        <v>0</v>
      </c>
      <c r="F1080" s="31">
        <v>0</v>
      </c>
      <c r="G1080" s="31">
        <v>0</v>
      </c>
      <c r="H1080" s="32">
        <v>0</v>
      </c>
      <c r="I1080">
        <v>0</v>
      </c>
      <c r="J1080" s="33">
        <v>0</v>
      </c>
      <c r="K1080" s="33">
        <v>0</v>
      </c>
      <c r="L1080" s="33">
        <v>0</v>
      </c>
      <c r="M1080">
        <v>0</v>
      </c>
      <c r="N1080">
        <v>0</v>
      </c>
      <c r="O1080">
        <v>0</v>
      </c>
      <c r="P1080" t="s">
        <v>54</v>
      </c>
      <c r="Q1080" t="s">
        <v>54</v>
      </c>
      <c r="R1080" t="s">
        <v>54</v>
      </c>
      <c r="S1080" t="s">
        <v>54</v>
      </c>
      <c r="T1080" t="s">
        <v>54</v>
      </c>
      <c r="U1080" t="s">
        <v>54</v>
      </c>
      <c r="V1080" t="s">
        <v>54</v>
      </c>
      <c r="W1080" t="s">
        <v>54</v>
      </c>
      <c r="X1080" s="23" t="s">
        <v>54</v>
      </c>
      <c r="Y1080" s="23" t="s">
        <v>54</v>
      </c>
      <c r="Z1080" s="23" t="s">
        <v>54</v>
      </c>
      <c r="AA1080" s="23" t="s">
        <v>54</v>
      </c>
      <c r="AB1080" t="s">
        <v>54</v>
      </c>
      <c r="AC1080" t="s">
        <v>54</v>
      </c>
      <c r="AD1080" t="s">
        <v>54</v>
      </c>
      <c r="AE1080" t="s">
        <v>54</v>
      </c>
      <c r="AF1080" s="23" t="s">
        <v>54</v>
      </c>
      <c r="AG1080" s="23" t="s">
        <v>54</v>
      </c>
      <c r="AH1080" s="23" t="s">
        <v>54</v>
      </c>
      <c r="AI1080" s="23" t="s">
        <v>54</v>
      </c>
      <c r="AJ1080">
        <v>0</v>
      </c>
      <c r="AK1080">
        <v>0</v>
      </c>
      <c r="AL1080">
        <v>0</v>
      </c>
      <c r="AM1080">
        <v>0</v>
      </c>
      <c r="AN1080" s="23" t="e">
        <v>#DIV/0!</v>
      </c>
      <c r="AO1080" s="23" t="e">
        <v>#DIV/0!</v>
      </c>
      <c r="AP1080" s="23" t="e">
        <v>#DIV/0!</v>
      </c>
      <c r="AQ1080" s="23" t="e">
        <v>#DIV/0!</v>
      </c>
      <c r="AR1080" s="35">
        <v>0</v>
      </c>
      <c r="AS1080" s="35">
        <v>0</v>
      </c>
      <c r="AT1080" s="35">
        <v>0</v>
      </c>
      <c r="AU1080" s="31" t="str">
        <f t="shared" si="19"/>
        <v>库存为0</v>
      </c>
      <c r="AV1080" s="36" t="str">
        <f>IFERROR(时间!$B$4+AU1080,"上周无销量")</f>
        <v>上周无销量</v>
      </c>
    </row>
    <row r="1081" spans="1:48">
      <c r="A1081" s="21" t="s">
        <v>2115</v>
      </c>
      <c r="B1081" t="s">
        <v>2116</v>
      </c>
      <c r="C1081" t="s">
        <v>2082</v>
      </c>
      <c r="D1081" s="31">
        <v>0</v>
      </c>
      <c r="E1081" s="31">
        <v>0</v>
      </c>
      <c r="F1081" s="31">
        <v>0</v>
      </c>
      <c r="G1081" s="31">
        <v>0</v>
      </c>
      <c r="H1081" s="32">
        <v>0</v>
      </c>
      <c r="I1081">
        <v>0</v>
      </c>
      <c r="J1081" s="33">
        <v>0</v>
      </c>
      <c r="K1081" s="33">
        <v>0</v>
      </c>
      <c r="L1081" s="33">
        <v>0</v>
      </c>
      <c r="M1081">
        <v>0</v>
      </c>
      <c r="N1081">
        <v>0</v>
      </c>
      <c r="O1081">
        <v>0</v>
      </c>
      <c r="P1081" t="s">
        <v>54</v>
      </c>
      <c r="Q1081" t="s">
        <v>54</v>
      </c>
      <c r="R1081" t="s">
        <v>54</v>
      </c>
      <c r="S1081" t="s">
        <v>54</v>
      </c>
      <c r="T1081" t="s">
        <v>54</v>
      </c>
      <c r="U1081" t="s">
        <v>54</v>
      </c>
      <c r="V1081" t="s">
        <v>54</v>
      </c>
      <c r="W1081" t="s">
        <v>54</v>
      </c>
      <c r="X1081" s="23" t="s">
        <v>54</v>
      </c>
      <c r="Y1081" s="23" t="s">
        <v>54</v>
      </c>
      <c r="Z1081" s="23" t="s">
        <v>54</v>
      </c>
      <c r="AA1081" s="23" t="s">
        <v>54</v>
      </c>
      <c r="AB1081" t="s">
        <v>54</v>
      </c>
      <c r="AC1081" t="s">
        <v>54</v>
      </c>
      <c r="AD1081" t="s">
        <v>54</v>
      </c>
      <c r="AE1081" t="s">
        <v>54</v>
      </c>
      <c r="AF1081" s="23" t="s">
        <v>54</v>
      </c>
      <c r="AG1081" s="23" t="s">
        <v>54</v>
      </c>
      <c r="AH1081" s="23" t="s">
        <v>54</v>
      </c>
      <c r="AI1081" s="23" t="s">
        <v>54</v>
      </c>
      <c r="AJ1081">
        <v>0</v>
      </c>
      <c r="AK1081">
        <v>0</v>
      </c>
      <c r="AL1081">
        <v>0</v>
      </c>
      <c r="AM1081">
        <v>0</v>
      </c>
      <c r="AN1081" s="23" t="e">
        <v>#DIV/0!</v>
      </c>
      <c r="AO1081" s="23" t="e">
        <v>#DIV/0!</v>
      </c>
      <c r="AP1081" s="23" t="e">
        <v>#DIV/0!</v>
      </c>
      <c r="AQ1081" s="23" t="e">
        <v>#DIV/0!</v>
      </c>
      <c r="AR1081" s="35">
        <v>0</v>
      </c>
      <c r="AS1081" s="35">
        <v>0</v>
      </c>
      <c r="AT1081" s="35">
        <v>0</v>
      </c>
      <c r="AU1081" s="31" t="str">
        <f t="shared" si="19"/>
        <v>库存为0</v>
      </c>
      <c r="AV1081" s="36" t="str">
        <f>IFERROR(时间!$B$4+AU1081,"上周无销量")</f>
        <v>上周无销量</v>
      </c>
    </row>
    <row r="1082" spans="1:48">
      <c r="A1082" s="21" t="s">
        <v>2117</v>
      </c>
      <c r="B1082" t="s">
        <v>2118</v>
      </c>
      <c r="C1082" t="s">
        <v>2082</v>
      </c>
      <c r="D1082" s="31">
        <v>0</v>
      </c>
      <c r="E1082" s="31">
        <v>0</v>
      </c>
      <c r="F1082" s="31">
        <v>0</v>
      </c>
      <c r="G1082" s="31">
        <v>0</v>
      </c>
      <c r="H1082" s="32">
        <v>0</v>
      </c>
      <c r="I1082">
        <v>0</v>
      </c>
      <c r="J1082" s="33">
        <v>0</v>
      </c>
      <c r="K1082" s="33">
        <v>0</v>
      </c>
      <c r="L1082" s="33">
        <v>0</v>
      </c>
      <c r="M1082">
        <v>0</v>
      </c>
      <c r="N1082">
        <v>0</v>
      </c>
      <c r="O1082">
        <v>0</v>
      </c>
      <c r="P1082" t="s">
        <v>54</v>
      </c>
      <c r="Q1082" t="s">
        <v>54</v>
      </c>
      <c r="R1082" t="s">
        <v>54</v>
      </c>
      <c r="S1082" t="s">
        <v>54</v>
      </c>
      <c r="T1082" t="s">
        <v>54</v>
      </c>
      <c r="U1082" t="s">
        <v>54</v>
      </c>
      <c r="V1082" t="s">
        <v>54</v>
      </c>
      <c r="W1082" t="s">
        <v>54</v>
      </c>
      <c r="X1082" s="23" t="s">
        <v>54</v>
      </c>
      <c r="Y1082" s="23" t="s">
        <v>54</v>
      </c>
      <c r="Z1082" s="23" t="s">
        <v>54</v>
      </c>
      <c r="AA1082" s="23" t="s">
        <v>54</v>
      </c>
      <c r="AB1082" t="s">
        <v>54</v>
      </c>
      <c r="AC1082" t="s">
        <v>54</v>
      </c>
      <c r="AD1082" t="s">
        <v>54</v>
      </c>
      <c r="AE1082" t="s">
        <v>54</v>
      </c>
      <c r="AF1082" s="23" t="s">
        <v>54</v>
      </c>
      <c r="AG1082" s="23" t="s">
        <v>54</v>
      </c>
      <c r="AH1082" s="23" t="s">
        <v>54</v>
      </c>
      <c r="AI1082" s="23" t="s">
        <v>54</v>
      </c>
      <c r="AJ1082">
        <v>0</v>
      </c>
      <c r="AK1082">
        <v>0</v>
      </c>
      <c r="AL1082">
        <v>0</v>
      </c>
      <c r="AM1082">
        <v>0</v>
      </c>
      <c r="AN1082" s="23" t="e">
        <v>#DIV/0!</v>
      </c>
      <c r="AO1082" s="23" t="e">
        <v>#DIV/0!</v>
      </c>
      <c r="AP1082" s="23" t="e">
        <v>#DIV/0!</v>
      </c>
      <c r="AQ1082" s="23" t="e">
        <v>#DIV/0!</v>
      </c>
      <c r="AR1082" s="35">
        <v>0</v>
      </c>
      <c r="AS1082" s="35">
        <v>0</v>
      </c>
      <c r="AT1082" s="35">
        <v>0</v>
      </c>
      <c r="AU1082" s="31" t="str">
        <f t="shared" si="19"/>
        <v>库存为0</v>
      </c>
      <c r="AV1082" s="36" t="str">
        <f>IFERROR(时间!$B$4+AU1082,"上周无销量")</f>
        <v>上周无销量</v>
      </c>
    </row>
    <row r="1083" spans="1:48">
      <c r="A1083" s="21" t="s">
        <v>2119</v>
      </c>
      <c r="B1083" t="s">
        <v>2120</v>
      </c>
      <c r="C1083" t="s">
        <v>2082</v>
      </c>
      <c r="D1083" s="31">
        <v>0</v>
      </c>
      <c r="E1083" s="31">
        <v>0</v>
      </c>
      <c r="F1083" s="31">
        <v>0</v>
      </c>
      <c r="G1083" s="31">
        <v>0</v>
      </c>
      <c r="H1083" s="32">
        <v>0</v>
      </c>
      <c r="I1083">
        <v>0</v>
      </c>
      <c r="J1083" s="33">
        <v>0</v>
      </c>
      <c r="K1083" s="33">
        <v>0</v>
      </c>
      <c r="L1083" s="33">
        <v>0</v>
      </c>
      <c r="M1083">
        <v>0</v>
      </c>
      <c r="N1083">
        <v>0</v>
      </c>
      <c r="O1083">
        <v>0</v>
      </c>
      <c r="P1083" t="s">
        <v>54</v>
      </c>
      <c r="Q1083" t="s">
        <v>54</v>
      </c>
      <c r="R1083" t="s">
        <v>54</v>
      </c>
      <c r="S1083" t="s">
        <v>54</v>
      </c>
      <c r="T1083" t="s">
        <v>54</v>
      </c>
      <c r="U1083" t="s">
        <v>54</v>
      </c>
      <c r="V1083" t="s">
        <v>54</v>
      </c>
      <c r="W1083" t="s">
        <v>54</v>
      </c>
      <c r="X1083" s="23" t="s">
        <v>54</v>
      </c>
      <c r="Y1083" s="23" t="s">
        <v>54</v>
      </c>
      <c r="Z1083" s="23" t="s">
        <v>54</v>
      </c>
      <c r="AA1083" s="23" t="s">
        <v>54</v>
      </c>
      <c r="AB1083" t="s">
        <v>54</v>
      </c>
      <c r="AC1083" t="s">
        <v>54</v>
      </c>
      <c r="AD1083" t="s">
        <v>54</v>
      </c>
      <c r="AE1083" t="s">
        <v>54</v>
      </c>
      <c r="AF1083" s="23" t="s">
        <v>54</v>
      </c>
      <c r="AG1083" s="23" t="s">
        <v>54</v>
      </c>
      <c r="AH1083" s="23" t="s">
        <v>54</v>
      </c>
      <c r="AI1083" s="23" t="s">
        <v>54</v>
      </c>
      <c r="AJ1083">
        <v>0</v>
      </c>
      <c r="AK1083">
        <v>0</v>
      </c>
      <c r="AL1083">
        <v>0</v>
      </c>
      <c r="AM1083">
        <v>0</v>
      </c>
      <c r="AN1083" s="23" t="e">
        <v>#DIV/0!</v>
      </c>
      <c r="AO1083" s="23" t="e">
        <v>#DIV/0!</v>
      </c>
      <c r="AP1083" s="23" t="e">
        <v>#DIV/0!</v>
      </c>
      <c r="AQ1083" s="23" t="e">
        <v>#DIV/0!</v>
      </c>
      <c r="AR1083" s="35">
        <v>0</v>
      </c>
      <c r="AS1083" s="35">
        <v>0</v>
      </c>
      <c r="AT1083" s="35">
        <v>0</v>
      </c>
      <c r="AU1083" s="31" t="str">
        <f t="shared" si="19"/>
        <v>库存为0</v>
      </c>
      <c r="AV1083" s="36" t="str">
        <f>IFERROR(时间!$B$4+AU1083,"上周无销量")</f>
        <v>上周无销量</v>
      </c>
    </row>
    <row r="1084" spans="1:48">
      <c r="A1084" s="21" t="s">
        <v>2121</v>
      </c>
      <c r="B1084" t="s">
        <v>2122</v>
      </c>
      <c r="C1084" t="s">
        <v>2082</v>
      </c>
      <c r="D1084" s="31">
        <v>0</v>
      </c>
      <c r="E1084" s="31">
        <v>0</v>
      </c>
      <c r="F1084" s="31">
        <v>0</v>
      </c>
      <c r="G1084" s="31">
        <v>0</v>
      </c>
      <c r="H1084" s="32">
        <v>0</v>
      </c>
      <c r="I1084">
        <v>0</v>
      </c>
      <c r="J1084" s="33">
        <v>0</v>
      </c>
      <c r="K1084" s="33">
        <v>0</v>
      </c>
      <c r="L1084" s="33">
        <v>0</v>
      </c>
      <c r="M1084">
        <v>0</v>
      </c>
      <c r="N1084">
        <v>0</v>
      </c>
      <c r="O1084">
        <v>0</v>
      </c>
      <c r="P1084" t="s">
        <v>54</v>
      </c>
      <c r="Q1084" t="s">
        <v>54</v>
      </c>
      <c r="R1084" t="s">
        <v>54</v>
      </c>
      <c r="S1084" t="s">
        <v>54</v>
      </c>
      <c r="T1084" t="s">
        <v>54</v>
      </c>
      <c r="U1084" t="s">
        <v>54</v>
      </c>
      <c r="V1084" t="s">
        <v>54</v>
      </c>
      <c r="W1084" t="s">
        <v>54</v>
      </c>
      <c r="X1084" s="23" t="s">
        <v>54</v>
      </c>
      <c r="Y1084" s="23" t="s">
        <v>54</v>
      </c>
      <c r="Z1084" s="23" t="s">
        <v>54</v>
      </c>
      <c r="AA1084" s="23" t="s">
        <v>54</v>
      </c>
      <c r="AB1084" t="s">
        <v>54</v>
      </c>
      <c r="AC1084" t="s">
        <v>54</v>
      </c>
      <c r="AD1084" t="s">
        <v>54</v>
      </c>
      <c r="AE1084" t="s">
        <v>54</v>
      </c>
      <c r="AF1084" s="23" t="s">
        <v>54</v>
      </c>
      <c r="AG1084" s="23" t="s">
        <v>54</v>
      </c>
      <c r="AH1084" s="23" t="s">
        <v>54</v>
      </c>
      <c r="AI1084" s="23" t="s">
        <v>54</v>
      </c>
      <c r="AJ1084">
        <v>0</v>
      </c>
      <c r="AK1084">
        <v>0</v>
      </c>
      <c r="AL1084">
        <v>0</v>
      </c>
      <c r="AM1084">
        <v>0</v>
      </c>
      <c r="AN1084" s="23" t="e">
        <v>#DIV/0!</v>
      </c>
      <c r="AO1084" s="23" t="e">
        <v>#DIV/0!</v>
      </c>
      <c r="AP1084" s="23" t="e">
        <v>#DIV/0!</v>
      </c>
      <c r="AQ1084" s="23" t="e">
        <v>#DIV/0!</v>
      </c>
      <c r="AR1084" s="35">
        <v>0</v>
      </c>
      <c r="AS1084" s="35">
        <v>0</v>
      </c>
      <c r="AT1084" s="35">
        <v>0</v>
      </c>
      <c r="AU1084" s="31" t="str">
        <f t="shared" si="19"/>
        <v>库存为0</v>
      </c>
      <c r="AV1084" s="36" t="str">
        <f>IFERROR(时间!$B$4+AU1084,"上周无销量")</f>
        <v>上周无销量</v>
      </c>
    </row>
    <row r="1085" spans="1:48">
      <c r="A1085" s="21" t="s">
        <v>2123</v>
      </c>
      <c r="B1085" t="s">
        <v>2124</v>
      </c>
      <c r="C1085" t="s">
        <v>2082</v>
      </c>
      <c r="D1085" s="31">
        <v>0</v>
      </c>
      <c r="E1085" s="31">
        <v>0</v>
      </c>
      <c r="F1085" s="31">
        <v>0</v>
      </c>
      <c r="G1085" s="31">
        <v>0</v>
      </c>
      <c r="H1085" s="32">
        <v>0</v>
      </c>
      <c r="I1085">
        <v>0</v>
      </c>
      <c r="J1085" s="33">
        <v>0</v>
      </c>
      <c r="K1085" s="33">
        <v>0</v>
      </c>
      <c r="L1085" s="33">
        <v>0</v>
      </c>
      <c r="M1085">
        <v>0</v>
      </c>
      <c r="N1085">
        <v>0</v>
      </c>
      <c r="O1085">
        <v>0</v>
      </c>
      <c r="P1085" t="s">
        <v>54</v>
      </c>
      <c r="Q1085" t="s">
        <v>54</v>
      </c>
      <c r="R1085" t="s">
        <v>54</v>
      </c>
      <c r="S1085" t="s">
        <v>54</v>
      </c>
      <c r="T1085" t="s">
        <v>54</v>
      </c>
      <c r="U1085" t="s">
        <v>54</v>
      </c>
      <c r="V1085" t="s">
        <v>54</v>
      </c>
      <c r="W1085" t="s">
        <v>54</v>
      </c>
      <c r="X1085" s="23" t="s">
        <v>54</v>
      </c>
      <c r="Y1085" s="23" t="s">
        <v>54</v>
      </c>
      <c r="Z1085" s="23" t="s">
        <v>54</v>
      </c>
      <c r="AA1085" s="23" t="s">
        <v>54</v>
      </c>
      <c r="AB1085" t="s">
        <v>54</v>
      </c>
      <c r="AC1085" t="s">
        <v>54</v>
      </c>
      <c r="AD1085" t="s">
        <v>54</v>
      </c>
      <c r="AE1085" t="s">
        <v>54</v>
      </c>
      <c r="AF1085" s="23" t="s">
        <v>54</v>
      </c>
      <c r="AG1085" s="23" t="s">
        <v>54</v>
      </c>
      <c r="AH1085" s="23" t="s">
        <v>54</v>
      </c>
      <c r="AI1085" s="23" t="s">
        <v>54</v>
      </c>
      <c r="AJ1085">
        <v>0</v>
      </c>
      <c r="AK1085">
        <v>0</v>
      </c>
      <c r="AL1085">
        <v>0</v>
      </c>
      <c r="AM1085">
        <v>0</v>
      </c>
      <c r="AN1085" s="23" t="e">
        <v>#DIV/0!</v>
      </c>
      <c r="AO1085" s="23" t="e">
        <v>#DIV/0!</v>
      </c>
      <c r="AP1085" s="23" t="e">
        <v>#DIV/0!</v>
      </c>
      <c r="AQ1085" s="23" t="e">
        <v>#DIV/0!</v>
      </c>
      <c r="AR1085" s="35">
        <v>0</v>
      </c>
      <c r="AS1085" s="35">
        <v>0</v>
      </c>
      <c r="AT1085" s="35">
        <v>0</v>
      </c>
      <c r="AU1085" s="31" t="str">
        <f t="shared" si="19"/>
        <v>库存为0</v>
      </c>
      <c r="AV1085" s="36" t="str">
        <f>IFERROR(时间!$B$4+AU1085,"上周无销量")</f>
        <v>上周无销量</v>
      </c>
    </row>
    <row r="1086" spans="1:48">
      <c r="A1086" s="21" t="s">
        <v>2125</v>
      </c>
      <c r="B1086" t="s">
        <v>2126</v>
      </c>
      <c r="C1086" t="s">
        <v>2082</v>
      </c>
      <c r="D1086" s="31">
        <v>0</v>
      </c>
      <c r="E1086" s="31">
        <v>0</v>
      </c>
      <c r="F1086" s="31">
        <v>0</v>
      </c>
      <c r="G1086" s="31">
        <v>0</v>
      </c>
      <c r="H1086" s="32">
        <v>0</v>
      </c>
      <c r="I1086">
        <v>0</v>
      </c>
      <c r="J1086" s="33">
        <v>0</v>
      </c>
      <c r="K1086" s="33">
        <v>0</v>
      </c>
      <c r="L1086" s="33">
        <v>0</v>
      </c>
      <c r="M1086">
        <v>0</v>
      </c>
      <c r="N1086">
        <v>0</v>
      </c>
      <c r="O1086">
        <v>0</v>
      </c>
      <c r="P1086" t="s">
        <v>54</v>
      </c>
      <c r="Q1086" t="s">
        <v>54</v>
      </c>
      <c r="R1086" t="s">
        <v>54</v>
      </c>
      <c r="S1086" t="s">
        <v>54</v>
      </c>
      <c r="T1086" t="s">
        <v>54</v>
      </c>
      <c r="U1086" t="s">
        <v>54</v>
      </c>
      <c r="V1086" t="s">
        <v>54</v>
      </c>
      <c r="W1086" t="s">
        <v>54</v>
      </c>
      <c r="X1086" s="23" t="s">
        <v>54</v>
      </c>
      <c r="Y1086" s="23" t="s">
        <v>54</v>
      </c>
      <c r="Z1086" s="23" t="s">
        <v>54</v>
      </c>
      <c r="AA1086" s="23" t="s">
        <v>54</v>
      </c>
      <c r="AB1086" t="s">
        <v>54</v>
      </c>
      <c r="AC1086" t="s">
        <v>54</v>
      </c>
      <c r="AD1086" t="s">
        <v>54</v>
      </c>
      <c r="AE1086" t="s">
        <v>54</v>
      </c>
      <c r="AF1086" s="23" t="s">
        <v>54</v>
      </c>
      <c r="AG1086" s="23" t="s">
        <v>54</v>
      </c>
      <c r="AH1086" s="23" t="s">
        <v>54</v>
      </c>
      <c r="AI1086" s="23" t="s">
        <v>54</v>
      </c>
      <c r="AJ1086">
        <v>0</v>
      </c>
      <c r="AK1086">
        <v>0</v>
      </c>
      <c r="AL1086">
        <v>0</v>
      </c>
      <c r="AM1086">
        <v>0</v>
      </c>
      <c r="AN1086" s="23" t="e">
        <v>#DIV/0!</v>
      </c>
      <c r="AO1086" s="23" t="e">
        <v>#DIV/0!</v>
      </c>
      <c r="AP1086" s="23" t="e">
        <v>#DIV/0!</v>
      </c>
      <c r="AQ1086" s="23" t="e">
        <v>#DIV/0!</v>
      </c>
      <c r="AR1086" s="35">
        <v>0</v>
      </c>
      <c r="AS1086" s="35">
        <v>0</v>
      </c>
      <c r="AT1086" s="35">
        <v>0</v>
      </c>
      <c r="AU1086" s="31" t="str">
        <f t="shared" si="19"/>
        <v>库存为0</v>
      </c>
      <c r="AV1086" s="36" t="str">
        <f>IFERROR(时间!$B$4+AU1086,"上周无销量")</f>
        <v>上周无销量</v>
      </c>
    </row>
    <row r="1087" spans="1:48">
      <c r="A1087" s="21" t="s">
        <v>2127</v>
      </c>
      <c r="B1087" t="s">
        <v>2128</v>
      </c>
      <c r="C1087" t="s">
        <v>2082</v>
      </c>
      <c r="D1087" s="31">
        <v>0</v>
      </c>
      <c r="E1087" s="31">
        <v>0</v>
      </c>
      <c r="F1087" s="31">
        <v>0</v>
      </c>
      <c r="G1087" s="31">
        <v>0</v>
      </c>
      <c r="H1087" s="32">
        <v>0</v>
      </c>
      <c r="I1087">
        <v>0</v>
      </c>
      <c r="J1087" s="33">
        <v>0</v>
      </c>
      <c r="K1087" s="33">
        <v>0</v>
      </c>
      <c r="L1087" s="33">
        <v>0</v>
      </c>
      <c r="M1087">
        <v>0</v>
      </c>
      <c r="N1087">
        <v>0</v>
      </c>
      <c r="O1087">
        <v>0</v>
      </c>
      <c r="P1087" t="s">
        <v>54</v>
      </c>
      <c r="Q1087" t="s">
        <v>54</v>
      </c>
      <c r="R1087" t="s">
        <v>54</v>
      </c>
      <c r="S1087" t="s">
        <v>54</v>
      </c>
      <c r="T1087" t="s">
        <v>54</v>
      </c>
      <c r="U1087" t="s">
        <v>54</v>
      </c>
      <c r="V1087" t="s">
        <v>54</v>
      </c>
      <c r="W1087" t="s">
        <v>54</v>
      </c>
      <c r="X1087" s="23" t="s">
        <v>54</v>
      </c>
      <c r="Y1087" s="23" t="s">
        <v>54</v>
      </c>
      <c r="Z1087" s="23" t="s">
        <v>54</v>
      </c>
      <c r="AA1087" s="23" t="s">
        <v>54</v>
      </c>
      <c r="AB1087" t="s">
        <v>54</v>
      </c>
      <c r="AC1087" t="s">
        <v>54</v>
      </c>
      <c r="AD1087" t="s">
        <v>54</v>
      </c>
      <c r="AE1087" t="s">
        <v>54</v>
      </c>
      <c r="AF1087" s="23" t="s">
        <v>54</v>
      </c>
      <c r="AG1087" s="23" t="s">
        <v>54</v>
      </c>
      <c r="AH1087" s="23" t="s">
        <v>54</v>
      </c>
      <c r="AI1087" s="23" t="s">
        <v>54</v>
      </c>
      <c r="AJ1087">
        <v>0</v>
      </c>
      <c r="AK1087">
        <v>0</v>
      </c>
      <c r="AL1087">
        <v>0</v>
      </c>
      <c r="AM1087">
        <v>0</v>
      </c>
      <c r="AN1087" s="23" t="e">
        <v>#DIV/0!</v>
      </c>
      <c r="AO1087" s="23" t="e">
        <v>#DIV/0!</v>
      </c>
      <c r="AP1087" s="23" t="e">
        <v>#DIV/0!</v>
      </c>
      <c r="AQ1087" s="23" t="e">
        <v>#DIV/0!</v>
      </c>
      <c r="AR1087" s="35">
        <v>0</v>
      </c>
      <c r="AS1087" s="35">
        <v>0</v>
      </c>
      <c r="AT1087" s="35">
        <v>0</v>
      </c>
      <c r="AU1087" s="31" t="str">
        <f t="shared" si="19"/>
        <v>库存为0</v>
      </c>
      <c r="AV1087" s="36" t="str">
        <f>IFERROR(时间!$B$4+AU1087,"上周无销量")</f>
        <v>上周无销量</v>
      </c>
    </row>
    <row r="1088" spans="1:48">
      <c r="A1088" s="21" t="s">
        <v>2129</v>
      </c>
      <c r="B1088" t="s">
        <v>2130</v>
      </c>
      <c r="C1088" t="s">
        <v>2082</v>
      </c>
      <c r="D1088" s="31">
        <v>0</v>
      </c>
      <c r="E1088" s="31">
        <v>0</v>
      </c>
      <c r="F1088" s="31">
        <v>0</v>
      </c>
      <c r="G1088" s="31">
        <v>0</v>
      </c>
      <c r="H1088" s="32">
        <v>0</v>
      </c>
      <c r="I1088">
        <v>0</v>
      </c>
      <c r="J1088" s="33">
        <v>0</v>
      </c>
      <c r="K1088" s="33">
        <v>0</v>
      </c>
      <c r="L1088" s="33">
        <v>0</v>
      </c>
      <c r="M1088">
        <v>0</v>
      </c>
      <c r="N1088">
        <v>0</v>
      </c>
      <c r="O1088">
        <v>0</v>
      </c>
      <c r="P1088" t="s">
        <v>54</v>
      </c>
      <c r="Q1088" t="s">
        <v>54</v>
      </c>
      <c r="R1088" t="s">
        <v>54</v>
      </c>
      <c r="S1088" t="s">
        <v>54</v>
      </c>
      <c r="T1088" t="s">
        <v>54</v>
      </c>
      <c r="U1088" t="s">
        <v>54</v>
      </c>
      <c r="V1088" t="s">
        <v>54</v>
      </c>
      <c r="W1088" t="s">
        <v>54</v>
      </c>
      <c r="X1088" s="23" t="s">
        <v>54</v>
      </c>
      <c r="Y1088" s="23" t="s">
        <v>54</v>
      </c>
      <c r="Z1088" s="23" t="s">
        <v>54</v>
      </c>
      <c r="AA1088" s="23" t="s">
        <v>54</v>
      </c>
      <c r="AB1088" t="s">
        <v>54</v>
      </c>
      <c r="AC1088" t="s">
        <v>54</v>
      </c>
      <c r="AD1088" t="s">
        <v>54</v>
      </c>
      <c r="AE1088" t="s">
        <v>54</v>
      </c>
      <c r="AF1088" s="23" t="s">
        <v>54</v>
      </c>
      <c r="AG1088" s="23" t="s">
        <v>54</v>
      </c>
      <c r="AH1088" s="23" t="s">
        <v>54</v>
      </c>
      <c r="AI1088" s="23" t="s">
        <v>54</v>
      </c>
      <c r="AJ1088">
        <v>0</v>
      </c>
      <c r="AK1088">
        <v>0</v>
      </c>
      <c r="AL1088">
        <v>0</v>
      </c>
      <c r="AM1088">
        <v>0</v>
      </c>
      <c r="AN1088" s="23" t="e">
        <v>#DIV/0!</v>
      </c>
      <c r="AO1088" s="23" t="e">
        <v>#DIV/0!</v>
      </c>
      <c r="AP1088" s="23" t="e">
        <v>#DIV/0!</v>
      </c>
      <c r="AQ1088" s="23" t="e">
        <v>#DIV/0!</v>
      </c>
      <c r="AR1088" s="35">
        <v>0</v>
      </c>
      <c r="AS1088" s="35">
        <v>0</v>
      </c>
      <c r="AT1088" s="35">
        <v>0</v>
      </c>
      <c r="AU1088" s="31" t="str">
        <f t="shared" si="19"/>
        <v>库存为0</v>
      </c>
      <c r="AV1088" s="36" t="str">
        <f>IFERROR(时间!$B$4+AU1088,"上周无销量")</f>
        <v>上周无销量</v>
      </c>
    </row>
    <row r="1089" spans="1:48">
      <c r="A1089" s="21" t="s">
        <v>2131</v>
      </c>
      <c r="B1089" t="s">
        <v>2132</v>
      </c>
      <c r="C1089" t="s">
        <v>2082</v>
      </c>
      <c r="D1089" s="31">
        <v>0</v>
      </c>
      <c r="E1089" s="31">
        <v>0</v>
      </c>
      <c r="F1089" s="31">
        <v>0</v>
      </c>
      <c r="G1089" s="31">
        <v>0</v>
      </c>
      <c r="H1089" s="32">
        <v>0</v>
      </c>
      <c r="I1089">
        <v>0</v>
      </c>
      <c r="J1089" s="33">
        <v>0</v>
      </c>
      <c r="K1089" s="33">
        <v>0</v>
      </c>
      <c r="L1089" s="33">
        <v>0</v>
      </c>
      <c r="M1089">
        <v>0</v>
      </c>
      <c r="N1089">
        <v>0</v>
      </c>
      <c r="O1089">
        <v>0</v>
      </c>
      <c r="P1089" t="s">
        <v>54</v>
      </c>
      <c r="Q1089" t="s">
        <v>54</v>
      </c>
      <c r="R1089" t="s">
        <v>54</v>
      </c>
      <c r="S1089" t="s">
        <v>54</v>
      </c>
      <c r="T1089" t="s">
        <v>54</v>
      </c>
      <c r="U1089" t="s">
        <v>54</v>
      </c>
      <c r="V1089" t="s">
        <v>54</v>
      </c>
      <c r="W1089" t="s">
        <v>54</v>
      </c>
      <c r="X1089" s="23" t="s">
        <v>54</v>
      </c>
      <c r="Y1089" s="23" t="s">
        <v>54</v>
      </c>
      <c r="Z1089" s="23" t="s">
        <v>54</v>
      </c>
      <c r="AA1089" s="23" t="s">
        <v>54</v>
      </c>
      <c r="AB1089" t="s">
        <v>54</v>
      </c>
      <c r="AC1089" t="s">
        <v>54</v>
      </c>
      <c r="AD1089" t="s">
        <v>54</v>
      </c>
      <c r="AE1089" t="s">
        <v>54</v>
      </c>
      <c r="AF1089" s="23" t="s">
        <v>54</v>
      </c>
      <c r="AG1089" s="23" t="s">
        <v>54</v>
      </c>
      <c r="AH1089" s="23" t="s">
        <v>54</v>
      </c>
      <c r="AI1089" s="23" t="s">
        <v>54</v>
      </c>
      <c r="AJ1089">
        <v>0</v>
      </c>
      <c r="AK1089">
        <v>0</v>
      </c>
      <c r="AL1089">
        <v>0</v>
      </c>
      <c r="AM1089">
        <v>0</v>
      </c>
      <c r="AN1089" s="23" t="e">
        <v>#DIV/0!</v>
      </c>
      <c r="AO1089" s="23" t="e">
        <v>#DIV/0!</v>
      </c>
      <c r="AP1089" s="23" t="e">
        <v>#DIV/0!</v>
      </c>
      <c r="AQ1089" s="23" t="e">
        <v>#DIV/0!</v>
      </c>
      <c r="AR1089" s="35">
        <v>0</v>
      </c>
      <c r="AS1089" s="35">
        <v>0</v>
      </c>
      <c r="AT1089" s="35">
        <v>0</v>
      </c>
      <c r="AU1089" s="31" t="str">
        <f t="shared" si="19"/>
        <v>库存为0</v>
      </c>
      <c r="AV1089" s="36" t="str">
        <f>IFERROR(时间!$B$4+AU1089,"上周无销量")</f>
        <v>上周无销量</v>
      </c>
    </row>
    <row r="1090" spans="1:48">
      <c r="A1090" s="21" t="s">
        <v>2133</v>
      </c>
      <c r="B1090" t="s">
        <v>2134</v>
      </c>
      <c r="C1090" t="s">
        <v>2082</v>
      </c>
      <c r="D1090" s="31">
        <v>0</v>
      </c>
      <c r="E1090" s="31">
        <v>0</v>
      </c>
      <c r="F1090" s="31">
        <v>0</v>
      </c>
      <c r="G1090" s="31">
        <v>0</v>
      </c>
      <c r="H1090" s="32">
        <v>0</v>
      </c>
      <c r="I1090">
        <v>0</v>
      </c>
      <c r="J1090" s="33">
        <v>0</v>
      </c>
      <c r="K1090" s="33">
        <v>0</v>
      </c>
      <c r="L1090" s="33">
        <v>0</v>
      </c>
      <c r="M1090">
        <v>0</v>
      </c>
      <c r="N1090">
        <v>0</v>
      </c>
      <c r="O1090">
        <v>0</v>
      </c>
      <c r="P1090" t="s">
        <v>54</v>
      </c>
      <c r="Q1090" t="s">
        <v>54</v>
      </c>
      <c r="R1090" t="s">
        <v>54</v>
      </c>
      <c r="S1090" t="s">
        <v>54</v>
      </c>
      <c r="T1090" t="s">
        <v>54</v>
      </c>
      <c r="U1090" t="s">
        <v>54</v>
      </c>
      <c r="V1090" t="s">
        <v>54</v>
      </c>
      <c r="W1090" t="s">
        <v>54</v>
      </c>
      <c r="X1090" s="23" t="s">
        <v>54</v>
      </c>
      <c r="Y1090" s="23" t="s">
        <v>54</v>
      </c>
      <c r="Z1090" s="23" t="s">
        <v>54</v>
      </c>
      <c r="AA1090" s="23" t="s">
        <v>54</v>
      </c>
      <c r="AB1090" t="s">
        <v>54</v>
      </c>
      <c r="AC1090" t="s">
        <v>54</v>
      </c>
      <c r="AD1090" t="s">
        <v>54</v>
      </c>
      <c r="AE1090" t="s">
        <v>54</v>
      </c>
      <c r="AF1090" s="23" t="s">
        <v>54</v>
      </c>
      <c r="AG1090" s="23" t="s">
        <v>54</v>
      </c>
      <c r="AH1090" s="23" t="s">
        <v>54</v>
      </c>
      <c r="AI1090" s="23" t="s">
        <v>54</v>
      </c>
      <c r="AJ1090">
        <v>0</v>
      </c>
      <c r="AK1090">
        <v>0</v>
      </c>
      <c r="AL1090">
        <v>0</v>
      </c>
      <c r="AM1090">
        <v>0</v>
      </c>
      <c r="AN1090" s="23" t="e">
        <v>#DIV/0!</v>
      </c>
      <c r="AO1090" s="23" t="e">
        <v>#DIV/0!</v>
      </c>
      <c r="AP1090" s="23" t="e">
        <v>#DIV/0!</v>
      </c>
      <c r="AQ1090" s="23" t="e">
        <v>#DIV/0!</v>
      </c>
      <c r="AR1090" s="35">
        <v>0</v>
      </c>
      <c r="AS1090" s="35">
        <v>0</v>
      </c>
      <c r="AT1090" s="35">
        <v>0</v>
      </c>
      <c r="AU1090" s="31" t="str">
        <f t="shared" si="19"/>
        <v>库存为0</v>
      </c>
      <c r="AV1090" s="36" t="str">
        <f>IFERROR(时间!$B$4+AU1090,"上周无销量")</f>
        <v>上周无销量</v>
      </c>
    </row>
    <row r="1091" spans="1:48">
      <c r="A1091" s="21" t="s">
        <v>2135</v>
      </c>
      <c r="B1091" t="s">
        <v>2136</v>
      </c>
      <c r="C1091" t="s">
        <v>2082</v>
      </c>
      <c r="D1091" s="31">
        <v>0</v>
      </c>
      <c r="E1091" s="31">
        <v>0</v>
      </c>
      <c r="F1091" s="31">
        <v>0</v>
      </c>
      <c r="G1091" s="31">
        <v>0</v>
      </c>
      <c r="H1091" s="32">
        <v>0</v>
      </c>
      <c r="I1091">
        <v>0</v>
      </c>
      <c r="J1091" s="33">
        <v>0</v>
      </c>
      <c r="K1091" s="33">
        <v>0</v>
      </c>
      <c r="L1091" s="33">
        <v>0</v>
      </c>
      <c r="M1091">
        <v>0</v>
      </c>
      <c r="N1091">
        <v>0</v>
      </c>
      <c r="O1091">
        <v>0</v>
      </c>
      <c r="P1091" t="s">
        <v>54</v>
      </c>
      <c r="Q1091" t="s">
        <v>54</v>
      </c>
      <c r="R1091" t="s">
        <v>54</v>
      </c>
      <c r="S1091" t="s">
        <v>54</v>
      </c>
      <c r="T1091" t="s">
        <v>54</v>
      </c>
      <c r="U1091" t="s">
        <v>54</v>
      </c>
      <c r="V1091" t="s">
        <v>54</v>
      </c>
      <c r="W1091" t="s">
        <v>54</v>
      </c>
      <c r="X1091" s="23" t="s">
        <v>54</v>
      </c>
      <c r="Y1091" s="23" t="s">
        <v>54</v>
      </c>
      <c r="Z1091" s="23" t="s">
        <v>54</v>
      </c>
      <c r="AA1091" s="23" t="s">
        <v>54</v>
      </c>
      <c r="AB1091" t="s">
        <v>54</v>
      </c>
      <c r="AC1091" t="s">
        <v>54</v>
      </c>
      <c r="AD1091" t="s">
        <v>54</v>
      </c>
      <c r="AE1091" t="s">
        <v>54</v>
      </c>
      <c r="AF1091" s="23" t="s">
        <v>54</v>
      </c>
      <c r="AG1091" s="23" t="s">
        <v>54</v>
      </c>
      <c r="AH1091" s="23" t="s">
        <v>54</v>
      </c>
      <c r="AI1091" s="23" t="s">
        <v>54</v>
      </c>
      <c r="AJ1091">
        <v>0</v>
      </c>
      <c r="AK1091">
        <v>0</v>
      </c>
      <c r="AL1091">
        <v>0</v>
      </c>
      <c r="AM1091">
        <v>0</v>
      </c>
      <c r="AN1091" s="23" t="e">
        <v>#DIV/0!</v>
      </c>
      <c r="AO1091" s="23" t="e">
        <v>#DIV/0!</v>
      </c>
      <c r="AP1091" s="23" t="e">
        <v>#DIV/0!</v>
      </c>
      <c r="AQ1091" s="23" t="e">
        <v>#DIV/0!</v>
      </c>
      <c r="AR1091" s="35">
        <v>0</v>
      </c>
      <c r="AS1091" s="35">
        <v>0</v>
      </c>
      <c r="AT1091" s="35">
        <v>0</v>
      </c>
      <c r="AU1091" s="31" t="str">
        <f t="shared" si="19"/>
        <v>库存为0</v>
      </c>
      <c r="AV1091" s="36" t="str">
        <f>IFERROR(时间!$B$4+AU1091,"上周无销量")</f>
        <v>上周无销量</v>
      </c>
    </row>
    <row r="1092" spans="1:48">
      <c r="A1092" s="21" t="s">
        <v>2137</v>
      </c>
      <c r="B1092" t="s">
        <v>2138</v>
      </c>
      <c r="C1092" t="s">
        <v>2082</v>
      </c>
      <c r="D1092" s="31">
        <v>0</v>
      </c>
      <c r="E1092" s="31">
        <v>0</v>
      </c>
      <c r="F1092" s="31">
        <v>0</v>
      </c>
      <c r="G1092" s="31">
        <v>0</v>
      </c>
      <c r="H1092" s="32">
        <v>0</v>
      </c>
      <c r="I1092">
        <v>0</v>
      </c>
      <c r="J1092" s="33">
        <v>0</v>
      </c>
      <c r="K1092" s="33">
        <v>0</v>
      </c>
      <c r="L1092" s="33">
        <v>0</v>
      </c>
      <c r="M1092">
        <v>0</v>
      </c>
      <c r="N1092">
        <v>0</v>
      </c>
      <c r="O1092">
        <v>0</v>
      </c>
      <c r="P1092" t="s">
        <v>54</v>
      </c>
      <c r="Q1092" t="s">
        <v>54</v>
      </c>
      <c r="R1092" t="s">
        <v>54</v>
      </c>
      <c r="S1092" t="s">
        <v>54</v>
      </c>
      <c r="T1092" t="s">
        <v>54</v>
      </c>
      <c r="U1092" t="s">
        <v>54</v>
      </c>
      <c r="V1092" t="s">
        <v>54</v>
      </c>
      <c r="W1092" t="s">
        <v>54</v>
      </c>
      <c r="X1092" s="23" t="s">
        <v>54</v>
      </c>
      <c r="Y1092" s="23" t="s">
        <v>54</v>
      </c>
      <c r="Z1092" s="23" t="s">
        <v>54</v>
      </c>
      <c r="AA1092" s="23" t="s">
        <v>54</v>
      </c>
      <c r="AB1092" t="s">
        <v>54</v>
      </c>
      <c r="AC1092" t="s">
        <v>54</v>
      </c>
      <c r="AD1092" t="s">
        <v>54</v>
      </c>
      <c r="AE1092" t="s">
        <v>54</v>
      </c>
      <c r="AF1092" s="23" t="s">
        <v>54</v>
      </c>
      <c r="AG1092" s="23" t="s">
        <v>54</v>
      </c>
      <c r="AH1092" s="23" t="s">
        <v>54</v>
      </c>
      <c r="AI1092" s="23" t="s">
        <v>54</v>
      </c>
      <c r="AJ1092">
        <v>0</v>
      </c>
      <c r="AK1092">
        <v>0</v>
      </c>
      <c r="AL1092">
        <v>0</v>
      </c>
      <c r="AM1092">
        <v>0</v>
      </c>
      <c r="AN1092" s="23" t="e">
        <v>#DIV/0!</v>
      </c>
      <c r="AO1092" s="23" t="e">
        <v>#DIV/0!</v>
      </c>
      <c r="AP1092" s="23" t="e">
        <v>#DIV/0!</v>
      </c>
      <c r="AQ1092" s="23" t="e">
        <v>#DIV/0!</v>
      </c>
      <c r="AR1092" s="35">
        <v>0</v>
      </c>
      <c r="AS1092" s="35">
        <v>0</v>
      </c>
      <c r="AT1092" s="35">
        <v>0</v>
      </c>
      <c r="AU1092" s="31" t="str">
        <f t="shared" si="19"/>
        <v>库存为0</v>
      </c>
      <c r="AV1092" s="36" t="str">
        <f>IFERROR(时间!$B$4+AU1092,"上周无销量")</f>
        <v>上周无销量</v>
      </c>
    </row>
    <row r="1093" spans="1:48">
      <c r="A1093" s="21" t="s">
        <v>2139</v>
      </c>
      <c r="B1093" t="s">
        <v>2140</v>
      </c>
      <c r="C1093" t="s">
        <v>2082</v>
      </c>
      <c r="D1093" s="31">
        <v>0</v>
      </c>
      <c r="E1093" s="31">
        <v>0</v>
      </c>
      <c r="F1093" s="31">
        <v>0</v>
      </c>
      <c r="G1093" s="31">
        <v>0</v>
      </c>
      <c r="H1093" s="32">
        <v>0</v>
      </c>
      <c r="I1093">
        <v>0</v>
      </c>
      <c r="J1093" s="33">
        <v>0</v>
      </c>
      <c r="K1093" s="33">
        <v>0</v>
      </c>
      <c r="L1093" s="33">
        <v>0</v>
      </c>
      <c r="M1093">
        <v>0</v>
      </c>
      <c r="N1093">
        <v>0</v>
      </c>
      <c r="O1093">
        <v>0</v>
      </c>
      <c r="P1093" t="s">
        <v>54</v>
      </c>
      <c r="Q1093" t="s">
        <v>54</v>
      </c>
      <c r="R1093" t="s">
        <v>54</v>
      </c>
      <c r="S1093" t="s">
        <v>54</v>
      </c>
      <c r="T1093" t="s">
        <v>54</v>
      </c>
      <c r="U1093" t="s">
        <v>54</v>
      </c>
      <c r="V1093" t="s">
        <v>54</v>
      </c>
      <c r="W1093" t="s">
        <v>54</v>
      </c>
      <c r="X1093" s="23" t="s">
        <v>54</v>
      </c>
      <c r="Y1093" s="23" t="s">
        <v>54</v>
      </c>
      <c r="Z1093" s="23" t="s">
        <v>54</v>
      </c>
      <c r="AA1093" s="23" t="s">
        <v>54</v>
      </c>
      <c r="AB1093" t="s">
        <v>54</v>
      </c>
      <c r="AC1093" t="s">
        <v>54</v>
      </c>
      <c r="AD1093" t="s">
        <v>54</v>
      </c>
      <c r="AE1093" t="s">
        <v>54</v>
      </c>
      <c r="AF1093" s="23" t="s">
        <v>54</v>
      </c>
      <c r="AG1093" s="23" t="s">
        <v>54</v>
      </c>
      <c r="AH1093" s="23" t="s">
        <v>54</v>
      </c>
      <c r="AI1093" s="23" t="s">
        <v>54</v>
      </c>
      <c r="AJ1093">
        <v>0</v>
      </c>
      <c r="AK1093">
        <v>0</v>
      </c>
      <c r="AL1093">
        <v>0</v>
      </c>
      <c r="AM1093">
        <v>0</v>
      </c>
      <c r="AN1093" s="23" t="e">
        <v>#DIV/0!</v>
      </c>
      <c r="AO1093" s="23" t="e">
        <v>#DIV/0!</v>
      </c>
      <c r="AP1093" s="23" t="e">
        <v>#DIV/0!</v>
      </c>
      <c r="AQ1093" s="23" t="e">
        <v>#DIV/0!</v>
      </c>
      <c r="AR1093" s="35">
        <v>0</v>
      </c>
      <c r="AS1093" s="35">
        <v>0</v>
      </c>
      <c r="AT1093" s="35">
        <v>0</v>
      </c>
      <c r="AU1093" s="31" t="str">
        <f t="shared" ref="AU1093:AU1156" si="20">IF(AR1093="","库存为"&amp;M1093,IF(AS1093=0,"库存为"&amp;M1093,INT(M1093/AR1093)))</f>
        <v>库存为0</v>
      </c>
      <c r="AV1093" s="36" t="str">
        <f>IFERROR(时间!$B$4+AU1093,"上周无销量")</f>
        <v>上周无销量</v>
      </c>
    </row>
    <row r="1094" spans="1:48">
      <c r="A1094" s="21" t="s">
        <v>2141</v>
      </c>
      <c r="B1094" t="s">
        <v>2142</v>
      </c>
      <c r="C1094" t="s">
        <v>2143</v>
      </c>
      <c r="D1094" s="31">
        <v>0</v>
      </c>
      <c r="E1094" s="31">
        <v>0</v>
      </c>
      <c r="F1094" s="31">
        <v>0</v>
      </c>
      <c r="G1094" s="31">
        <v>0</v>
      </c>
      <c r="H1094" s="32">
        <v>0</v>
      </c>
      <c r="I1094">
        <v>0</v>
      </c>
      <c r="J1094" s="33">
        <v>0</v>
      </c>
      <c r="K1094" s="33">
        <v>0</v>
      </c>
      <c r="L1094" s="33">
        <v>0</v>
      </c>
      <c r="M1094">
        <v>0</v>
      </c>
      <c r="N1094">
        <v>0</v>
      </c>
      <c r="O1094">
        <v>0</v>
      </c>
      <c r="P1094" t="s">
        <v>54</v>
      </c>
      <c r="Q1094" t="s">
        <v>54</v>
      </c>
      <c r="R1094" t="s">
        <v>54</v>
      </c>
      <c r="S1094" t="s">
        <v>54</v>
      </c>
      <c r="T1094" t="s">
        <v>54</v>
      </c>
      <c r="U1094" t="s">
        <v>54</v>
      </c>
      <c r="V1094" t="s">
        <v>54</v>
      </c>
      <c r="W1094" t="s">
        <v>54</v>
      </c>
      <c r="X1094" s="23" t="s">
        <v>54</v>
      </c>
      <c r="Y1094" s="23" t="s">
        <v>54</v>
      </c>
      <c r="Z1094" s="23" t="s">
        <v>54</v>
      </c>
      <c r="AA1094" s="23" t="s">
        <v>54</v>
      </c>
      <c r="AB1094" t="s">
        <v>54</v>
      </c>
      <c r="AC1094" t="s">
        <v>54</v>
      </c>
      <c r="AD1094" t="s">
        <v>54</v>
      </c>
      <c r="AE1094" t="s">
        <v>54</v>
      </c>
      <c r="AF1094" s="23" t="s">
        <v>54</v>
      </c>
      <c r="AG1094" s="23" t="s">
        <v>54</v>
      </c>
      <c r="AH1094" s="23" t="s">
        <v>54</v>
      </c>
      <c r="AI1094" s="23" t="s">
        <v>54</v>
      </c>
      <c r="AJ1094">
        <v>0</v>
      </c>
      <c r="AK1094">
        <v>0</v>
      </c>
      <c r="AL1094">
        <v>0</v>
      </c>
      <c r="AM1094">
        <v>0</v>
      </c>
      <c r="AN1094" s="23" t="e">
        <v>#DIV/0!</v>
      </c>
      <c r="AO1094" s="23" t="e">
        <v>#DIV/0!</v>
      </c>
      <c r="AP1094" s="23" t="e">
        <v>#DIV/0!</v>
      </c>
      <c r="AQ1094" s="23" t="e">
        <v>#DIV/0!</v>
      </c>
      <c r="AR1094" s="35">
        <v>0</v>
      </c>
      <c r="AS1094" s="35">
        <v>0</v>
      </c>
      <c r="AT1094" s="35">
        <v>0</v>
      </c>
      <c r="AU1094" s="31" t="str">
        <f t="shared" si="20"/>
        <v>库存为0</v>
      </c>
      <c r="AV1094" s="36" t="str">
        <f>IFERROR(时间!$B$4+AU1094,"上周无销量")</f>
        <v>上周无销量</v>
      </c>
    </row>
    <row r="1095" spans="1:48">
      <c r="A1095" s="21" t="s">
        <v>2144</v>
      </c>
      <c r="B1095" t="s">
        <v>2145</v>
      </c>
      <c r="C1095" t="s">
        <v>2143</v>
      </c>
      <c r="D1095" s="31">
        <v>0</v>
      </c>
      <c r="E1095" s="31">
        <v>0</v>
      </c>
      <c r="F1095" s="31">
        <v>0</v>
      </c>
      <c r="G1095" s="31">
        <v>0</v>
      </c>
      <c r="H1095" s="32">
        <v>0</v>
      </c>
      <c r="I1095">
        <v>0</v>
      </c>
      <c r="J1095" s="33">
        <v>0</v>
      </c>
      <c r="K1095" s="33">
        <v>0</v>
      </c>
      <c r="L1095" s="33">
        <v>0</v>
      </c>
      <c r="M1095">
        <v>0</v>
      </c>
      <c r="N1095">
        <v>0</v>
      </c>
      <c r="O1095">
        <v>0</v>
      </c>
      <c r="P1095" t="s">
        <v>54</v>
      </c>
      <c r="Q1095" t="s">
        <v>54</v>
      </c>
      <c r="R1095" t="s">
        <v>54</v>
      </c>
      <c r="S1095" t="s">
        <v>54</v>
      </c>
      <c r="T1095" t="s">
        <v>54</v>
      </c>
      <c r="U1095" t="s">
        <v>54</v>
      </c>
      <c r="V1095" t="s">
        <v>54</v>
      </c>
      <c r="W1095" t="s">
        <v>54</v>
      </c>
      <c r="X1095" s="23" t="s">
        <v>54</v>
      </c>
      <c r="Y1095" s="23" t="s">
        <v>54</v>
      </c>
      <c r="Z1095" s="23" t="s">
        <v>54</v>
      </c>
      <c r="AA1095" s="23" t="s">
        <v>54</v>
      </c>
      <c r="AB1095" t="s">
        <v>54</v>
      </c>
      <c r="AC1095" t="s">
        <v>54</v>
      </c>
      <c r="AD1095" t="s">
        <v>54</v>
      </c>
      <c r="AE1095" t="s">
        <v>54</v>
      </c>
      <c r="AF1095" s="23" t="s">
        <v>54</v>
      </c>
      <c r="AG1095" s="23" t="s">
        <v>54</v>
      </c>
      <c r="AH1095" s="23" t="s">
        <v>54</v>
      </c>
      <c r="AI1095" s="23" t="s">
        <v>54</v>
      </c>
      <c r="AJ1095">
        <v>0</v>
      </c>
      <c r="AK1095">
        <v>0</v>
      </c>
      <c r="AL1095">
        <v>0</v>
      </c>
      <c r="AM1095">
        <v>0</v>
      </c>
      <c r="AN1095" s="23" t="e">
        <v>#DIV/0!</v>
      </c>
      <c r="AO1095" s="23" t="e">
        <v>#DIV/0!</v>
      </c>
      <c r="AP1095" s="23" t="e">
        <v>#DIV/0!</v>
      </c>
      <c r="AQ1095" s="23" t="e">
        <v>#DIV/0!</v>
      </c>
      <c r="AR1095" s="35">
        <v>0</v>
      </c>
      <c r="AS1095" s="35">
        <v>0</v>
      </c>
      <c r="AT1095" s="35">
        <v>0</v>
      </c>
      <c r="AU1095" s="31" t="str">
        <f t="shared" si="20"/>
        <v>库存为0</v>
      </c>
      <c r="AV1095" s="36" t="str">
        <f>IFERROR(时间!$B$4+AU1095,"上周无销量")</f>
        <v>上周无销量</v>
      </c>
    </row>
    <row r="1096" spans="1:48">
      <c r="A1096" s="21" t="s">
        <v>2146</v>
      </c>
      <c r="B1096" t="s">
        <v>2147</v>
      </c>
      <c r="C1096" t="s">
        <v>2143</v>
      </c>
      <c r="D1096" s="31">
        <v>0</v>
      </c>
      <c r="E1096" s="31">
        <v>0</v>
      </c>
      <c r="F1096" s="31">
        <v>0</v>
      </c>
      <c r="G1096" s="31">
        <v>0</v>
      </c>
      <c r="H1096" s="32">
        <v>0</v>
      </c>
      <c r="I1096">
        <v>0</v>
      </c>
      <c r="J1096" s="33">
        <v>0</v>
      </c>
      <c r="K1096" s="33">
        <v>0</v>
      </c>
      <c r="L1096" s="33">
        <v>0</v>
      </c>
      <c r="M1096">
        <v>0</v>
      </c>
      <c r="N1096">
        <v>0</v>
      </c>
      <c r="O1096">
        <v>0</v>
      </c>
      <c r="P1096" t="s">
        <v>54</v>
      </c>
      <c r="Q1096" t="s">
        <v>54</v>
      </c>
      <c r="R1096" t="s">
        <v>54</v>
      </c>
      <c r="S1096" t="s">
        <v>54</v>
      </c>
      <c r="T1096" t="s">
        <v>54</v>
      </c>
      <c r="U1096" t="s">
        <v>54</v>
      </c>
      <c r="V1096" t="s">
        <v>54</v>
      </c>
      <c r="W1096" t="s">
        <v>54</v>
      </c>
      <c r="X1096" s="23" t="s">
        <v>54</v>
      </c>
      <c r="Y1096" s="23" t="s">
        <v>54</v>
      </c>
      <c r="Z1096" s="23" t="s">
        <v>54</v>
      </c>
      <c r="AA1096" s="23" t="s">
        <v>54</v>
      </c>
      <c r="AB1096" t="s">
        <v>54</v>
      </c>
      <c r="AC1096" t="s">
        <v>54</v>
      </c>
      <c r="AD1096" t="s">
        <v>54</v>
      </c>
      <c r="AE1096" t="s">
        <v>54</v>
      </c>
      <c r="AF1096" s="23" t="s">
        <v>54</v>
      </c>
      <c r="AG1096" s="23" t="s">
        <v>54</v>
      </c>
      <c r="AH1096" s="23" t="s">
        <v>54</v>
      </c>
      <c r="AI1096" s="23" t="s">
        <v>54</v>
      </c>
      <c r="AJ1096">
        <v>0</v>
      </c>
      <c r="AK1096">
        <v>0</v>
      </c>
      <c r="AL1096">
        <v>0</v>
      </c>
      <c r="AM1096">
        <v>0</v>
      </c>
      <c r="AN1096" s="23" t="e">
        <v>#DIV/0!</v>
      </c>
      <c r="AO1096" s="23" t="e">
        <v>#DIV/0!</v>
      </c>
      <c r="AP1096" s="23" t="e">
        <v>#DIV/0!</v>
      </c>
      <c r="AQ1096" s="23" t="e">
        <v>#DIV/0!</v>
      </c>
      <c r="AR1096" s="35">
        <v>0</v>
      </c>
      <c r="AS1096" s="35">
        <v>0</v>
      </c>
      <c r="AT1096" s="35">
        <v>0</v>
      </c>
      <c r="AU1096" s="31" t="str">
        <f t="shared" si="20"/>
        <v>库存为0</v>
      </c>
      <c r="AV1096" s="36" t="str">
        <f>IFERROR(时间!$B$4+AU1096,"上周无销量")</f>
        <v>上周无销量</v>
      </c>
    </row>
    <row r="1097" spans="1:48">
      <c r="A1097" s="21" t="s">
        <v>2148</v>
      </c>
      <c r="B1097" t="s">
        <v>2149</v>
      </c>
      <c r="C1097" t="s">
        <v>2143</v>
      </c>
      <c r="D1097" s="31">
        <v>0</v>
      </c>
      <c r="E1097" s="31">
        <v>0</v>
      </c>
      <c r="F1097" s="31">
        <v>0</v>
      </c>
      <c r="G1097" s="31">
        <v>0</v>
      </c>
      <c r="H1097" s="32">
        <v>0</v>
      </c>
      <c r="I1097">
        <v>0</v>
      </c>
      <c r="J1097" s="33">
        <v>0</v>
      </c>
      <c r="K1097" s="33">
        <v>0</v>
      </c>
      <c r="L1097" s="33">
        <v>0</v>
      </c>
      <c r="M1097">
        <v>0</v>
      </c>
      <c r="N1097">
        <v>0</v>
      </c>
      <c r="O1097">
        <v>0</v>
      </c>
      <c r="P1097" t="s">
        <v>54</v>
      </c>
      <c r="Q1097" t="s">
        <v>54</v>
      </c>
      <c r="R1097" t="s">
        <v>54</v>
      </c>
      <c r="S1097" t="s">
        <v>54</v>
      </c>
      <c r="T1097" t="s">
        <v>54</v>
      </c>
      <c r="U1097" t="s">
        <v>54</v>
      </c>
      <c r="V1097" t="s">
        <v>54</v>
      </c>
      <c r="W1097" t="s">
        <v>54</v>
      </c>
      <c r="X1097" s="23" t="s">
        <v>54</v>
      </c>
      <c r="Y1097" s="23" t="s">
        <v>54</v>
      </c>
      <c r="Z1097" s="23" t="s">
        <v>54</v>
      </c>
      <c r="AA1097" s="23" t="s">
        <v>54</v>
      </c>
      <c r="AB1097" t="s">
        <v>54</v>
      </c>
      <c r="AC1097" t="s">
        <v>54</v>
      </c>
      <c r="AD1097" t="s">
        <v>54</v>
      </c>
      <c r="AE1097" t="s">
        <v>54</v>
      </c>
      <c r="AF1097" s="23" t="s">
        <v>54</v>
      </c>
      <c r="AG1097" s="23" t="s">
        <v>54</v>
      </c>
      <c r="AH1097" s="23" t="s">
        <v>54</v>
      </c>
      <c r="AI1097" s="23" t="s">
        <v>54</v>
      </c>
      <c r="AJ1097">
        <v>0</v>
      </c>
      <c r="AK1097">
        <v>0</v>
      </c>
      <c r="AL1097">
        <v>0</v>
      </c>
      <c r="AM1097">
        <v>0</v>
      </c>
      <c r="AN1097" s="23" t="e">
        <v>#DIV/0!</v>
      </c>
      <c r="AO1097" s="23" t="e">
        <v>#DIV/0!</v>
      </c>
      <c r="AP1097" s="23" t="e">
        <v>#DIV/0!</v>
      </c>
      <c r="AQ1097" s="23" t="e">
        <v>#DIV/0!</v>
      </c>
      <c r="AR1097" s="35">
        <v>0</v>
      </c>
      <c r="AS1097" s="35">
        <v>0</v>
      </c>
      <c r="AT1097" s="35">
        <v>0</v>
      </c>
      <c r="AU1097" s="31" t="str">
        <f t="shared" si="20"/>
        <v>库存为0</v>
      </c>
      <c r="AV1097" s="36" t="str">
        <f>IFERROR(时间!$B$4+AU1097,"上周无销量")</f>
        <v>上周无销量</v>
      </c>
    </row>
    <row r="1098" spans="1:48">
      <c r="A1098" s="21" t="s">
        <v>2150</v>
      </c>
      <c r="B1098" t="s">
        <v>2151</v>
      </c>
      <c r="C1098" t="s">
        <v>2143</v>
      </c>
      <c r="D1098" s="31">
        <v>0</v>
      </c>
      <c r="E1098" s="31">
        <v>0</v>
      </c>
      <c r="F1098" s="31">
        <v>0</v>
      </c>
      <c r="G1098" s="31">
        <v>0</v>
      </c>
      <c r="H1098" s="32">
        <v>0</v>
      </c>
      <c r="I1098">
        <v>0</v>
      </c>
      <c r="J1098" s="33">
        <v>0</v>
      </c>
      <c r="K1098" s="33">
        <v>0</v>
      </c>
      <c r="L1098" s="33">
        <v>0</v>
      </c>
      <c r="M1098">
        <v>0</v>
      </c>
      <c r="N1098">
        <v>0</v>
      </c>
      <c r="O1098">
        <v>0</v>
      </c>
      <c r="P1098" t="s">
        <v>54</v>
      </c>
      <c r="Q1098" t="s">
        <v>54</v>
      </c>
      <c r="R1098" t="s">
        <v>54</v>
      </c>
      <c r="S1098" t="s">
        <v>54</v>
      </c>
      <c r="T1098" t="s">
        <v>54</v>
      </c>
      <c r="U1098" t="s">
        <v>54</v>
      </c>
      <c r="V1098" t="s">
        <v>54</v>
      </c>
      <c r="W1098" t="s">
        <v>54</v>
      </c>
      <c r="X1098" s="23" t="s">
        <v>54</v>
      </c>
      <c r="Y1098" s="23" t="s">
        <v>54</v>
      </c>
      <c r="Z1098" s="23" t="s">
        <v>54</v>
      </c>
      <c r="AA1098" s="23" t="s">
        <v>54</v>
      </c>
      <c r="AB1098" t="s">
        <v>54</v>
      </c>
      <c r="AC1098" t="s">
        <v>54</v>
      </c>
      <c r="AD1098" t="s">
        <v>54</v>
      </c>
      <c r="AE1098" t="s">
        <v>54</v>
      </c>
      <c r="AF1098" s="23" t="s">
        <v>54</v>
      </c>
      <c r="AG1098" s="23" t="s">
        <v>54</v>
      </c>
      <c r="AH1098" s="23" t="s">
        <v>54</v>
      </c>
      <c r="AI1098" s="23" t="s">
        <v>54</v>
      </c>
      <c r="AJ1098">
        <v>0</v>
      </c>
      <c r="AK1098">
        <v>0</v>
      </c>
      <c r="AL1098">
        <v>0</v>
      </c>
      <c r="AM1098">
        <v>0</v>
      </c>
      <c r="AN1098" s="23" t="e">
        <v>#DIV/0!</v>
      </c>
      <c r="AO1098" s="23" t="e">
        <v>#DIV/0!</v>
      </c>
      <c r="AP1098" s="23" t="e">
        <v>#DIV/0!</v>
      </c>
      <c r="AQ1098" s="23" t="e">
        <v>#DIV/0!</v>
      </c>
      <c r="AR1098" s="35">
        <v>0</v>
      </c>
      <c r="AS1098" s="35">
        <v>0</v>
      </c>
      <c r="AT1098" s="35">
        <v>0</v>
      </c>
      <c r="AU1098" s="31" t="str">
        <f t="shared" si="20"/>
        <v>库存为0</v>
      </c>
      <c r="AV1098" s="36" t="str">
        <f>IFERROR(时间!$B$4+AU1098,"上周无销量")</f>
        <v>上周无销量</v>
      </c>
    </row>
    <row r="1099" spans="1:48">
      <c r="A1099" s="21" t="s">
        <v>2152</v>
      </c>
      <c r="B1099" t="s">
        <v>2153</v>
      </c>
      <c r="C1099" t="s">
        <v>2143</v>
      </c>
      <c r="D1099" s="31">
        <v>0</v>
      </c>
      <c r="E1099" s="31">
        <v>0</v>
      </c>
      <c r="F1099" s="31">
        <v>0</v>
      </c>
      <c r="G1099" s="31">
        <v>0</v>
      </c>
      <c r="H1099" s="32">
        <v>0</v>
      </c>
      <c r="I1099">
        <v>0</v>
      </c>
      <c r="J1099" s="33">
        <v>0</v>
      </c>
      <c r="K1099" s="33">
        <v>0</v>
      </c>
      <c r="L1099" s="33">
        <v>0</v>
      </c>
      <c r="M1099">
        <v>0</v>
      </c>
      <c r="N1099">
        <v>0</v>
      </c>
      <c r="O1099">
        <v>0</v>
      </c>
      <c r="P1099" t="s">
        <v>54</v>
      </c>
      <c r="Q1099" t="s">
        <v>54</v>
      </c>
      <c r="R1099" t="s">
        <v>54</v>
      </c>
      <c r="S1099" t="s">
        <v>54</v>
      </c>
      <c r="T1099" t="s">
        <v>54</v>
      </c>
      <c r="U1099" t="s">
        <v>54</v>
      </c>
      <c r="V1099" t="s">
        <v>54</v>
      </c>
      <c r="W1099" t="s">
        <v>54</v>
      </c>
      <c r="X1099" s="23" t="s">
        <v>54</v>
      </c>
      <c r="Y1099" s="23" t="s">
        <v>54</v>
      </c>
      <c r="Z1099" s="23" t="s">
        <v>54</v>
      </c>
      <c r="AA1099" s="23" t="s">
        <v>54</v>
      </c>
      <c r="AB1099" t="s">
        <v>54</v>
      </c>
      <c r="AC1099" t="s">
        <v>54</v>
      </c>
      <c r="AD1099" t="s">
        <v>54</v>
      </c>
      <c r="AE1099" t="s">
        <v>54</v>
      </c>
      <c r="AF1099" s="23" t="s">
        <v>54</v>
      </c>
      <c r="AG1099" s="23" t="s">
        <v>54</v>
      </c>
      <c r="AH1099" s="23" t="s">
        <v>54</v>
      </c>
      <c r="AI1099" s="23" t="s">
        <v>54</v>
      </c>
      <c r="AJ1099">
        <v>0</v>
      </c>
      <c r="AK1099">
        <v>0</v>
      </c>
      <c r="AL1099">
        <v>0</v>
      </c>
      <c r="AM1099">
        <v>0</v>
      </c>
      <c r="AN1099" s="23" t="e">
        <v>#DIV/0!</v>
      </c>
      <c r="AO1099" s="23" t="e">
        <v>#DIV/0!</v>
      </c>
      <c r="AP1099" s="23" t="e">
        <v>#DIV/0!</v>
      </c>
      <c r="AQ1099" s="23" t="e">
        <v>#DIV/0!</v>
      </c>
      <c r="AR1099" s="35">
        <v>0</v>
      </c>
      <c r="AS1099" s="35">
        <v>0</v>
      </c>
      <c r="AT1099" s="35">
        <v>0</v>
      </c>
      <c r="AU1099" s="31" t="str">
        <f t="shared" si="20"/>
        <v>库存为0</v>
      </c>
      <c r="AV1099" s="36" t="str">
        <f>IFERROR(时间!$B$4+AU1099,"上周无销量")</f>
        <v>上周无销量</v>
      </c>
    </row>
    <row r="1100" spans="1:48">
      <c r="A1100" s="21" t="s">
        <v>2154</v>
      </c>
      <c r="B1100" t="s">
        <v>2155</v>
      </c>
      <c r="C1100" t="s">
        <v>2143</v>
      </c>
      <c r="D1100" s="31">
        <v>0</v>
      </c>
      <c r="E1100" s="31">
        <v>0</v>
      </c>
      <c r="F1100" s="31">
        <v>0</v>
      </c>
      <c r="G1100" s="31">
        <v>0</v>
      </c>
      <c r="H1100" s="32">
        <v>0</v>
      </c>
      <c r="I1100">
        <v>0</v>
      </c>
      <c r="J1100" s="33">
        <v>0</v>
      </c>
      <c r="K1100" s="33">
        <v>0</v>
      </c>
      <c r="L1100" s="33">
        <v>0</v>
      </c>
      <c r="M1100">
        <v>0</v>
      </c>
      <c r="N1100">
        <v>0</v>
      </c>
      <c r="O1100">
        <v>0</v>
      </c>
      <c r="P1100" t="s">
        <v>54</v>
      </c>
      <c r="Q1100" t="s">
        <v>54</v>
      </c>
      <c r="R1100" t="s">
        <v>54</v>
      </c>
      <c r="S1100" t="s">
        <v>54</v>
      </c>
      <c r="T1100" t="s">
        <v>54</v>
      </c>
      <c r="U1100" t="s">
        <v>54</v>
      </c>
      <c r="V1100" t="s">
        <v>54</v>
      </c>
      <c r="W1100" t="s">
        <v>54</v>
      </c>
      <c r="X1100" s="23" t="s">
        <v>54</v>
      </c>
      <c r="Y1100" s="23" t="s">
        <v>54</v>
      </c>
      <c r="Z1100" s="23" t="s">
        <v>54</v>
      </c>
      <c r="AA1100" s="23" t="s">
        <v>54</v>
      </c>
      <c r="AB1100" t="s">
        <v>54</v>
      </c>
      <c r="AC1100" t="s">
        <v>54</v>
      </c>
      <c r="AD1100" t="s">
        <v>54</v>
      </c>
      <c r="AE1100" t="s">
        <v>54</v>
      </c>
      <c r="AF1100" s="23" t="s">
        <v>54</v>
      </c>
      <c r="AG1100" s="23" t="s">
        <v>54</v>
      </c>
      <c r="AH1100" s="23" t="s">
        <v>54</v>
      </c>
      <c r="AI1100" s="23" t="s">
        <v>54</v>
      </c>
      <c r="AJ1100">
        <v>0</v>
      </c>
      <c r="AK1100">
        <v>0</v>
      </c>
      <c r="AL1100">
        <v>0</v>
      </c>
      <c r="AM1100">
        <v>0</v>
      </c>
      <c r="AN1100" s="23" t="e">
        <v>#DIV/0!</v>
      </c>
      <c r="AO1100" s="23" t="e">
        <v>#DIV/0!</v>
      </c>
      <c r="AP1100" s="23" t="e">
        <v>#DIV/0!</v>
      </c>
      <c r="AQ1100" s="23" t="e">
        <v>#DIV/0!</v>
      </c>
      <c r="AR1100" s="35">
        <v>0</v>
      </c>
      <c r="AS1100" s="35">
        <v>0</v>
      </c>
      <c r="AT1100" s="35">
        <v>0</v>
      </c>
      <c r="AU1100" s="31" t="str">
        <f t="shared" si="20"/>
        <v>库存为0</v>
      </c>
      <c r="AV1100" s="36" t="str">
        <f>IFERROR(时间!$B$4+AU1100,"上周无销量")</f>
        <v>上周无销量</v>
      </c>
    </row>
    <row r="1101" spans="1:48">
      <c r="A1101" s="21" t="s">
        <v>2156</v>
      </c>
      <c r="B1101" t="s">
        <v>2157</v>
      </c>
      <c r="C1101" t="s">
        <v>2143</v>
      </c>
      <c r="D1101" s="31">
        <v>0</v>
      </c>
      <c r="E1101" s="31">
        <v>0</v>
      </c>
      <c r="F1101" s="31">
        <v>0</v>
      </c>
      <c r="G1101" s="31">
        <v>0</v>
      </c>
      <c r="H1101" s="32">
        <v>0</v>
      </c>
      <c r="I1101">
        <v>0</v>
      </c>
      <c r="J1101" s="33">
        <v>0</v>
      </c>
      <c r="K1101" s="33">
        <v>0</v>
      </c>
      <c r="L1101" s="33">
        <v>0</v>
      </c>
      <c r="M1101">
        <v>0</v>
      </c>
      <c r="N1101">
        <v>0</v>
      </c>
      <c r="O1101">
        <v>0</v>
      </c>
      <c r="P1101" t="s">
        <v>54</v>
      </c>
      <c r="Q1101" t="s">
        <v>54</v>
      </c>
      <c r="R1101" t="s">
        <v>54</v>
      </c>
      <c r="S1101" t="s">
        <v>54</v>
      </c>
      <c r="T1101" t="s">
        <v>54</v>
      </c>
      <c r="U1101" t="s">
        <v>54</v>
      </c>
      <c r="V1101" t="s">
        <v>54</v>
      </c>
      <c r="W1101" t="s">
        <v>54</v>
      </c>
      <c r="X1101" s="23" t="s">
        <v>54</v>
      </c>
      <c r="Y1101" s="23" t="s">
        <v>54</v>
      </c>
      <c r="Z1101" s="23" t="s">
        <v>54</v>
      </c>
      <c r="AA1101" s="23" t="s">
        <v>54</v>
      </c>
      <c r="AB1101" t="s">
        <v>54</v>
      </c>
      <c r="AC1101" t="s">
        <v>54</v>
      </c>
      <c r="AD1101" t="s">
        <v>54</v>
      </c>
      <c r="AE1101" t="s">
        <v>54</v>
      </c>
      <c r="AF1101" s="23" t="s">
        <v>54</v>
      </c>
      <c r="AG1101" s="23" t="s">
        <v>54</v>
      </c>
      <c r="AH1101" s="23" t="s">
        <v>54</v>
      </c>
      <c r="AI1101" s="23" t="s">
        <v>54</v>
      </c>
      <c r="AJ1101">
        <v>0</v>
      </c>
      <c r="AK1101">
        <v>0</v>
      </c>
      <c r="AL1101">
        <v>0</v>
      </c>
      <c r="AM1101">
        <v>0</v>
      </c>
      <c r="AN1101" s="23" t="e">
        <v>#DIV/0!</v>
      </c>
      <c r="AO1101" s="23" t="e">
        <v>#DIV/0!</v>
      </c>
      <c r="AP1101" s="23" t="e">
        <v>#DIV/0!</v>
      </c>
      <c r="AQ1101" s="23" t="e">
        <v>#DIV/0!</v>
      </c>
      <c r="AR1101" s="35">
        <v>0</v>
      </c>
      <c r="AS1101" s="35">
        <v>0</v>
      </c>
      <c r="AT1101" s="35">
        <v>0</v>
      </c>
      <c r="AU1101" s="31" t="str">
        <f t="shared" si="20"/>
        <v>库存为0</v>
      </c>
      <c r="AV1101" s="36" t="str">
        <f>IFERROR(时间!$B$4+AU1101,"上周无销量")</f>
        <v>上周无销量</v>
      </c>
    </row>
    <row r="1102" spans="1:48">
      <c r="A1102" s="21" t="s">
        <v>2158</v>
      </c>
      <c r="B1102" t="s">
        <v>2159</v>
      </c>
      <c r="C1102" t="s">
        <v>2143</v>
      </c>
      <c r="D1102" s="31">
        <v>0</v>
      </c>
      <c r="E1102" s="31">
        <v>0</v>
      </c>
      <c r="F1102" s="31">
        <v>0</v>
      </c>
      <c r="G1102" s="31">
        <v>0</v>
      </c>
      <c r="H1102" s="32">
        <v>0</v>
      </c>
      <c r="I1102">
        <v>0</v>
      </c>
      <c r="J1102" s="33">
        <v>0</v>
      </c>
      <c r="K1102" s="33">
        <v>0</v>
      </c>
      <c r="L1102" s="33">
        <v>0</v>
      </c>
      <c r="M1102">
        <v>0</v>
      </c>
      <c r="N1102">
        <v>0</v>
      </c>
      <c r="O1102">
        <v>0</v>
      </c>
      <c r="P1102" t="s">
        <v>54</v>
      </c>
      <c r="Q1102" t="s">
        <v>54</v>
      </c>
      <c r="R1102" t="s">
        <v>54</v>
      </c>
      <c r="S1102" t="s">
        <v>54</v>
      </c>
      <c r="T1102" t="s">
        <v>54</v>
      </c>
      <c r="U1102" t="s">
        <v>54</v>
      </c>
      <c r="V1102" t="s">
        <v>54</v>
      </c>
      <c r="W1102" t="s">
        <v>54</v>
      </c>
      <c r="X1102" s="23" t="s">
        <v>54</v>
      </c>
      <c r="Y1102" s="23" t="s">
        <v>54</v>
      </c>
      <c r="Z1102" s="23" t="s">
        <v>54</v>
      </c>
      <c r="AA1102" s="23" t="s">
        <v>54</v>
      </c>
      <c r="AB1102" t="s">
        <v>54</v>
      </c>
      <c r="AC1102" t="s">
        <v>54</v>
      </c>
      <c r="AD1102" t="s">
        <v>54</v>
      </c>
      <c r="AE1102" t="s">
        <v>54</v>
      </c>
      <c r="AF1102" s="23" t="s">
        <v>54</v>
      </c>
      <c r="AG1102" s="23" t="s">
        <v>54</v>
      </c>
      <c r="AH1102" s="23" t="s">
        <v>54</v>
      </c>
      <c r="AI1102" s="23" t="s">
        <v>54</v>
      </c>
      <c r="AJ1102">
        <v>0</v>
      </c>
      <c r="AK1102">
        <v>0</v>
      </c>
      <c r="AL1102">
        <v>0</v>
      </c>
      <c r="AM1102">
        <v>0</v>
      </c>
      <c r="AN1102" s="23" t="e">
        <v>#DIV/0!</v>
      </c>
      <c r="AO1102" s="23" t="e">
        <v>#DIV/0!</v>
      </c>
      <c r="AP1102" s="23" t="e">
        <v>#DIV/0!</v>
      </c>
      <c r="AQ1102" s="23" t="e">
        <v>#DIV/0!</v>
      </c>
      <c r="AR1102" s="35">
        <v>0</v>
      </c>
      <c r="AS1102" s="35">
        <v>0</v>
      </c>
      <c r="AT1102" s="35">
        <v>0</v>
      </c>
      <c r="AU1102" s="31" t="str">
        <f t="shared" si="20"/>
        <v>库存为0</v>
      </c>
      <c r="AV1102" s="36" t="str">
        <f>IFERROR(时间!$B$4+AU1102,"上周无销量")</f>
        <v>上周无销量</v>
      </c>
    </row>
    <row r="1103" spans="1:48">
      <c r="A1103" s="21" t="s">
        <v>2160</v>
      </c>
      <c r="B1103" t="s">
        <v>2161</v>
      </c>
      <c r="C1103" t="s">
        <v>2143</v>
      </c>
      <c r="D1103" s="31">
        <v>0</v>
      </c>
      <c r="E1103" s="31">
        <v>0</v>
      </c>
      <c r="F1103" s="31">
        <v>0</v>
      </c>
      <c r="G1103" s="31">
        <v>0</v>
      </c>
      <c r="H1103" s="32">
        <v>0</v>
      </c>
      <c r="I1103">
        <v>0</v>
      </c>
      <c r="J1103" s="33">
        <v>0</v>
      </c>
      <c r="K1103" s="33">
        <v>0</v>
      </c>
      <c r="L1103" s="33">
        <v>0</v>
      </c>
      <c r="M1103">
        <v>0</v>
      </c>
      <c r="N1103">
        <v>0</v>
      </c>
      <c r="O1103">
        <v>0</v>
      </c>
      <c r="P1103" t="s">
        <v>54</v>
      </c>
      <c r="Q1103" t="s">
        <v>54</v>
      </c>
      <c r="R1103" t="s">
        <v>54</v>
      </c>
      <c r="S1103" t="s">
        <v>54</v>
      </c>
      <c r="T1103" t="s">
        <v>54</v>
      </c>
      <c r="U1103" t="s">
        <v>54</v>
      </c>
      <c r="V1103" t="s">
        <v>54</v>
      </c>
      <c r="W1103" t="s">
        <v>54</v>
      </c>
      <c r="X1103" s="23" t="s">
        <v>54</v>
      </c>
      <c r="Y1103" s="23" t="s">
        <v>54</v>
      </c>
      <c r="Z1103" s="23" t="s">
        <v>54</v>
      </c>
      <c r="AA1103" s="23" t="s">
        <v>54</v>
      </c>
      <c r="AB1103" t="s">
        <v>54</v>
      </c>
      <c r="AC1103" t="s">
        <v>54</v>
      </c>
      <c r="AD1103" t="s">
        <v>54</v>
      </c>
      <c r="AE1103" t="s">
        <v>54</v>
      </c>
      <c r="AF1103" s="23" t="s">
        <v>54</v>
      </c>
      <c r="AG1103" s="23" t="s">
        <v>54</v>
      </c>
      <c r="AH1103" s="23" t="s">
        <v>54</v>
      </c>
      <c r="AI1103" s="23" t="s">
        <v>54</v>
      </c>
      <c r="AJ1103">
        <v>0</v>
      </c>
      <c r="AK1103">
        <v>0</v>
      </c>
      <c r="AL1103">
        <v>0</v>
      </c>
      <c r="AM1103">
        <v>0</v>
      </c>
      <c r="AN1103" s="23" t="e">
        <v>#DIV/0!</v>
      </c>
      <c r="AO1103" s="23" t="e">
        <v>#DIV/0!</v>
      </c>
      <c r="AP1103" s="23" t="e">
        <v>#DIV/0!</v>
      </c>
      <c r="AQ1103" s="23" t="e">
        <v>#DIV/0!</v>
      </c>
      <c r="AR1103" s="35">
        <v>0</v>
      </c>
      <c r="AS1103" s="35">
        <v>0</v>
      </c>
      <c r="AT1103" s="35">
        <v>0</v>
      </c>
      <c r="AU1103" s="31" t="str">
        <f t="shared" si="20"/>
        <v>库存为0</v>
      </c>
      <c r="AV1103" s="36" t="str">
        <f>IFERROR(时间!$B$4+AU1103,"上周无销量")</f>
        <v>上周无销量</v>
      </c>
    </row>
    <row r="1104" spans="1:48">
      <c r="A1104" s="21" t="s">
        <v>2162</v>
      </c>
      <c r="B1104" t="s">
        <v>2163</v>
      </c>
      <c r="C1104" t="s">
        <v>2143</v>
      </c>
      <c r="D1104" s="31">
        <v>0</v>
      </c>
      <c r="E1104" s="31">
        <v>0</v>
      </c>
      <c r="F1104" s="31">
        <v>0</v>
      </c>
      <c r="G1104" s="31">
        <v>0</v>
      </c>
      <c r="H1104" s="32">
        <v>0</v>
      </c>
      <c r="I1104">
        <v>0</v>
      </c>
      <c r="J1104" s="33">
        <v>0</v>
      </c>
      <c r="K1104" s="33">
        <v>0</v>
      </c>
      <c r="L1104" s="33">
        <v>0</v>
      </c>
      <c r="M1104">
        <v>0</v>
      </c>
      <c r="N1104">
        <v>0</v>
      </c>
      <c r="O1104">
        <v>0</v>
      </c>
      <c r="P1104" t="s">
        <v>54</v>
      </c>
      <c r="Q1104" t="s">
        <v>54</v>
      </c>
      <c r="R1104" t="s">
        <v>54</v>
      </c>
      <c r="S1104" t="s">
        <v>54</v>
      </c>
      <c r="T1104" t="s">
        <v>54</v>
      </c>
      <c r="U1104" t="s">
        <v>54</v>
      </c>
      <c r="V1104" t="s">
        <v>54</v>
      </c>
      <c r="W1104" t="s">
        <v>54</v>
      </c>
      <c r="X1104" s="23" t="s">
        <v>54</v>
      </c>
      <c r="Y1104" s="23" t="s">
        <v>54</v>
      </c>
      <c r="Z1104" s="23" t="s">
        <v>54</v>
      </c>
      <c r="AA1104" s="23" t="s">
        <v>54</v>
      </c>
      <c r="AB1104" t="s">
        <v>54</v>
      </c>
      <c r="AC1104" t="s">
        <v>54</v>
      </c>
      <c r="AD1104" t="s">
        <v>54</v>
      </c>
      <c r="AE1104" t="s">
        <v>54</v>
      </c>
      <c r="AF1104" s="23" t="s">
        <v>54</v>
      </c>
      <c r="AG1104" s="23" t="s">
        <v>54</v>
      </c>
      <c r="AH1104" s="23" t="s">
        <v>54</v>
      </c>
      <c r="AI1104" s="23" t="s">
        <v>54</v>
      </c>
      <c r="AJ1104">
        <v>0</v>
      </c>
      <c r="AK1104">
        <v>0</v>
      </c>
      <c r="AL1104">
        <v>0</v>
      </c>
      <c r="AM1104">
        <v>0</v>
      </c>
      <c r="AN1104" s="23" t="e">
        <v>#DIV/0!</v>
      </c>
      <c r="AO1104" s="23" t="e">
        <v>#DIV/0!</v>
      </c>
      <c r="AP1104" s="23" t="e">
        <v>#DIV/0!</v>
      </c>
      <c r="AQ1104" s="23" t="e">
        <v>#DIV/0!</v>
      </c>
      <c r="AR1104" s="35">
        <v>0</v>
      </c>
      <c r="AS1104" s="35">
        <v>0</v>
      </c>
      <c r="AT1104" s="35">
        <v>0</v>
      </c>
      <c r="AU1104" s="31" t="str">
        <f t="shared" si="20"/>
        <v>库存为0</v>
      </c>
      <c r="AV1104" s="36" t="str">
        <f>IFERROR(时间!$B$4+AU1104,"上周无销量")</f>
        <v>上周无销量</v>
      </c>
    </row>
    <row r="1105" spans="1:48">
      <c r="A1105" s="21" t="s">
        <v>2164</v>
      </c>
      <c r="B1105" t="s">
        <v>2165</v>
      </c>
      <c r="C1105" t="s">
        <v>2143</v>
      </c>
      <c r="D1105" s="31">
        <v>0</v>
      </c>
      <c r="E1105" s="31">
        <v>0</v>
      </c>
      <c r="F1105" s="31">
        <v>0</v>
      </c>
      <c r="G1105" s="31">
        <v>0</v>
      </c>
      <c r="H1105" s="32">
        <v>0</v>
      </c>
      <c r="I1105">
        <v>0</v>
      </c>
      <c r="J1105" s="33">
        <v>0</v>
      </c>
      <c r="K1105" s="33">
        <v>0</v>
      </c>
      <c r="L1105" s="33">
        <v>0</v>
      </c>
      <c r="M1105">
        <v>0</v>
      </c>
      <c r="N1105">
        <v>0</v>
      </c>
      <c r="O1105">
        <v>0</v>
      </c>
      <c r="P1105" t="s">
        <v>54</v>
      </c>
      <c r="Q1105" t="s">
        <v>54</v>
      </c>
      <c r="R1105" t="s">
        <v>54</v>
      </c>
      <c r="S1105" t="s">
        <v>54</v>
      </c>
      <c r="T1105" t="s">
        <v>54</v>
      </c>
      <c r="U1105" t="s">
        <v>54</v>
      </c>
      <c r="V1105" t="s">
        <v>54</v>
      </c>
      <c r="W1105" t="s">
        <v>54</v>
      </c>
      <c r="X1105" s="23" t="s">
        <v>54</v>
      </c>
      <c r="Y1105" s="23" t="s">
        <v>54</v>
      </c>
      <c r="Z1105" s="23" t="s">
        <v>54</v>
      </c>
      <c r="AA1105" s="23" t="s">
        <v>54</v>
      </c>
      <c r="AB1105" t="s">
        <v>54</v>
      </c>
      <c r="AC1105" t="s">
        <v>54</v>
      </c>
      <c r="AD1105" t="s">
        <v>54</v>
      </c>
      <c r="AE1105" t="s">
        <v>54</v>
      </c>
      <c r="AF1105" s="23" t="s">
        <v>54</v>
      </c>
      <c r="AG1105" s="23" t="s">
        <v>54</v>
      </c>
      <c r="AH1105" s="23" t="s">
        <v>54</v>
      </c>
      <c r="AI1105" s="23" t="s">
        <v>54</v>
      </c>
      <c r="AJ1105">
        <v>0</v>
      </c>
      <c r="AK1105">
        <v>0</v>
      </c>
      <c r="AL1105">
        <v>0</v>
      </c>
      <c r="AM1105">
        <v>0</v>
      </c>
      <c r="AN1105" s="23" t="e">
        <v>#DIV/0!</v>
      </c>
      <c r="AO1105" s="23" t="e">
        <v>#DIV/0!</v>
      </c>
      <c r="AP1105" s="23" t="e">
        <v>#DIV/0!</v>
      </c>
      <c r="AQ1105" s="23" t="e">
        <v>#DIV/0!</v>
      </c>
      <c r="AR1105" s="35">
        <v>0</v>
      </c>
      <c r="AS1105" s="35">
        <v>0</v>
      </c>
      <c r="AT1105" s="35">
        <v>0</v>
      </c>
      <c r="AU1105" s="31" t="str">
        <f t="shared" si="20"/>
        <v>库存为0</v>
      </c>
      <c r="AV1105" s="36" t="str">
        <f>IFERROR(时间!$B$4+AU1105,"上周无销量")</f>
        <v>上周无销量</v>
      </c>
    </row>
    <row r="1106" spans="1:48">
      <c r="A1106" s="21" t="s">
        <v>2166</v>
      </c>
      <c r="B1106" t="s">
        <v>2167</v>
      </c>
      <c r="C1106" t="s">
        <v>2143</v>
      </c>
      <c r="D1106" s="31">
        <v>0</v>
      </c>
      <c r="E1106" s="31">
        <v>0</v>
      </c>
      <c r="F1106" s="31">
        <v>0</v>
      </c>
      <c r="G1106" s="31">
        <v>0</v>
      </c>
      <c r="H1106" s="32">
        <v>0</v>
      </c>
      <c r="I1106">
        <v>0</v>
      </c>
      <c r="J1106" s="33">
        <v>0</v>
      </c>
      <c r="K1106" s="33">
        <v>0</v>
      </c>
      <c r="L1106" s="33">
        <v>0</v>
      </c>
      <c r="M1106">
        <v>0</v>
      </c>
      <c r="N1106">
        <v>0</v>
      </c>
      <c r="O1106">
        <v>0</v>
      </c>
      <c r="P1106" t="s">
        <v>54</v>
      </c>
      <c r="Q1106" t="s">
        <v>54</v>
      </c>
      <c r="R1106" t="s">
        <v>54</v>
      </c>
      <c r="S1106" t="s">
        <v>54</v>
      </c>
      <c r="T1106" t="s">
        <v>54</v>
      </c>
      <c r="U1106" t="s">
        <v>54</v>
      </c>
      <c r="V1106" t="s">
        <v>54</v>
      </c>
      <c r="W1106" t="s">
        <v>54</v>
      </c>
      <c r="X1106" s="23" t="s">
        <v>54</v>
      </c>
      <c r="Y1106" s="23" t="s">
        <v>54</v>
      </c>
      <c r="Z1106" s="23" t="s">
        <v>54</v>
      </c>
      <c r="AA1106" s="23" t="s">
        <v>54</v>
      </c>
      <c r="AB1106" t="s">
        <v>54</v>
      </c>
      <c r="AC1106" t="s">
        <v>54</v>
      </c>
      <c r="AD1106" t="s">
        <v>54</v>
      </c>
      <c r="AE1106" t="s">
        <v>54</v>
      </c>
      <c r="AF1106" s="23" t="s">
        <v>54</v>
      </c>
      <c r="AG1106" s="23" t="s">
        <v>54</v>
      </c>
      <c r="AH1106" s="23" t="s">
        <v>54</v>
      </c>
      <c r="AI1106" s="23" t="s">
        <v>54</v>
      </c>
      <c r="AJ1106">
        <v>0</v>
      </c>
      <c r="AK1106">
        <v>0</v>
      </c>
      <c r="AL1106">
        <v>0</v>
      </c>
      <c r="AM1106">
        <v>0</v>
      </c>
      <c r="AN1106" s="23" t="e">
        <v>#DIV/0!</v>
      </c>
      <c r="AO1106" s="23" t="e">
        <v>#DIV/0!</v>
      </c>
      <c r="AP1106" s="23" t="e">
        <v>#DIV/0!</v>
      </c>
      <c r="AQ1106" s="23" t="e">
        <v>#DIV/0!</v>
      </c>
      <c r="AR1106" s="35">
        <v>0</v>
      </c>
      <c r="AS1106" s="35">
        <v>0</v>
      </c>
      <c r="AT1106" s="35">
        <v>0</v>
      </c>
      <c r="AU1106" s="31" t="str">
        <f t="shared" si="20"/>
        <v>库存为0</v>
      </c>
      <c r="AV1106" s="36" t="str">
        <f>IFERROR(时间!$B$4+AU1106,"上周无销量")</f>
        <v>上周无销量</v>
      </c>
    </row>
    <row r="1107" spans="1:48">
      <c r="A1107" s="21" t="s">
        <v>2168</v>
      </c>
      <c r="B1107" t="s">
        <v>2169</v>
      </c>
      <c r="C1107" t="s">
        <v>2143</v>
      </c>
      <c r="D1107" s="31">
        <v>0</v>
      </c>
      <c r="E1107" s="31">
        <v>0</v>
      </c>
      <c r="F1107" s="31">
        <v>0</v>
      </c>
      <c r="G1107" s="31">
        <v>0</v>
      </c>
      <c r="H1107" s="32">
        <v>0</v>
      </c>
      <c r="I1107">
        <v>0</v>
      </c>
      <c r="J1107" s="33">
        <v>0</v>
      </c>
      <c r="K1107" s="33">
        <v>0</v>
      </c>
      <c r="L1107" s="33">
        <v>0</v>
      </c>
      <c r="M1107">
        <v>0</v>
      </c>
      <c r="N1107">
        <v>0</v>
      </c>
      <c r="O1107">
        <v>0</v>
      </c>
      <c r="P1107" t="s">
        <v>54</v>
      </c>
      <c r="Q1107" t="s">
        <v>54</v>
      </c>
      <c r="R1107" t="s">
        <v>54</v>
      </c>
      <c r="S1107" t="s">
        <v>54</v>
      </c>
      <c r="T1107" t="s">
        <v>54</v>
      </c>
      <c r="U1107" t="s">
        <v>54</v>
      </c>
      <c r="V1107" t="s">
        <v>54</v>
      </c>
      <c r="W1107" t="s">
        <v>54</v>
      </c>
      <c r="X1107" s="23" t="s">
        <v>54</v>
      </c>
      <c r="Y1107" s="23" t="s">
        <v>54</v>
      </c>
      <c r="Z1107" s="23" t="s">
        <v>54</v>
      </c>
      <c r="AA1107" s="23" t="s">
        <v>54</v>
      </c>
      <c r="AB1107" t="s">
        <v>54</v>
      </c>
      <c r="AC1107" t="s">
        <v>54</v>
      </c>
      <c r="AD1107" t="s">
        <v>54</v>
      </c>
      <c r="AE1107" t="s">
        <v>54</v>
      </c>
      <c r="AF1107" s="23" t="s">
        <v>54</v>
      </c>
      <c r="AG1107" s="23" t="s">
        <v>54</v>
      </c>
      <c r="AH1107" s="23" t="s">
        <v>54</v>
      </c>
      <c r="AI1107" s="23" t="s">
        <v>54</v>
      </c>
      <c r="AJ1107">
        <v>0</v>
      </c>
      <c r="AK1107">
        <v>0</v>
      </c>
      <c r="AL1107">
        <v>0</v>
      </c>
      <c r="AM1107">
        <v>0</v>
      </c>
      <c r="AN1107" s="23" t="e">
        <v>#DIV/0!</v>
      </c>
      <c r="AO1107" s="23" t="e">
        <v>#DIV/0!</v>
      </c>
      <c r="AP1107" s="23" t="e">
        <v>#DIV/0!</v>
      </c>
      <c r="AQ1107" s="23" t="e">
        <v>#DIV/0!</v>
      </c>
      <c r="AR1107" s="35">
        <v>0</v>
      </c>
      <c r="AS1107" s="35">
        <v>0</v>
      </c>
      <c r="AT1107" s="35">
        <v>0</v>
      </c>
      <c r="AU1107" s="31" t="str">
        <f t="shared" si="20"/>
        <v>库存为0</v>
      </c>
      <c r="AV1107" s="36" t="str">
        <f>IFERROR(时间!$B$4+AU1107,"上周无销量")</f>
        <v>上周无销量</v>
      </c>
    </row>
    <row r="1108" spans="1:48">
      <c r="A1108" s="21" t="s">
        <v>2170</v>
      </c>
      <c r="B1108" t="s">
        <v>2171</v>
      </c>
      <c r="C1108" t="s">
        <v>2143</v>
      </c>
      <c r="D1108" s="31">
        <v>0</v>
      </c>
      <c r="E1108" s="31">
        <v>0</v>
      </c>
      <c r="F1108" s="31">
        <v>0</v>
      </c>
      <c r="G1108" s="31">
        <v>0</v>
      </c>
      <c r="H1108" s="32">
        <v>0</v>
      </c>
      <c r="I1108">
        <v>0</v>
      </c>
      <c r="J1108" s="33">
        <v>0</v>
      </c>
      <c r="K1108" s="33">
        <v>0</v>
      </c>
      <c r="L1108" s="33">
        <v>0</v>
      </c>
      <c r="M1108">
        <v>0</v>
      </c>
      <c r="N1108">
        <v>0</v>
      </c>
      <c r="O1108">
        <v>0</v>
      </c>
      <c r="P1108" t="s">
        <v>54</v>
      </c>
      <c r="Q1108" t="s">
        <v>54</v>
      </c>
      <c r="R1108" t="s">
        <v>54</v>
      </c>
      <c r="S1108" t="s">
        <v>54</v>
      </c>
      <c r="T1108" t="s">
        <v>54</v>
      </c>
      <c r="U1108" t="s">
        <v>54</v>
      </c>
      <c r="V1108" t="s">
        <v>54</v>
      </c>
      <c r="W1108" t="s">
        <v>54</v>
      </c>
      <c r="X1108" s="23" t="s">
        <v>54</v>
      </c>
      <c r="Y1108" s="23" t="s">
        <v>54</v>
      </c>
      <c r="Z1108" s="23" t="s">
        <v>54</v>
      </c>
      <c r="AA1108" s="23" t="s">
        <v>54</v>
      </c>
      <c r="AB1108" t="s">
        <v>54</v>
      </c>
      <c r="AC1108" t="s">
        <v>54</v>
      </c>
      <c r="AD1108" t="s">
        <v>54</v>
      </c>
      <c r="AE1108" t="s">
        <v>54</v>
      </c>
      <c r="AF1108" s="23" t="s">
        <v>54</v>
      </c>
      <c r="AG1108" s="23" t="s">
        <v>54</v>
      </c>
      <c r="AH1108" s="23" t="s">
        <v>54</v>
      </c>
      <c r="AI1108" s="23" t="s">
        <v>54</v>
      </c>
      <c r="AJ1108">
        <v>0</v>
      </c>
      <c r="AK1108">
        <v>0</v>
      </c>
      <c r="AL1108">
        <v>0</v>
      </c>
      <c r="AM1108">
        <v>0</v>
      </c>
      <c r="AN1108" s="23" t="e">
        <v>#DIV/0!</v>
      </c>
      <c r="AO1108" s="23" t="e">
        <v>#DIV/0!</v>
      </c>
      <c r="AP1108" s="23" t="e">
        <v>#DIV/0!</v>
      </c>
      <c r="AQ1108" s="23" t="e">
        <v>#DIV/0!</v>
      </c>
      <c r="AR1108" s="35">
        <v>0</v>
      </c>
      <c r="AS1108" s="35">
        <v>0</v>
      </c>
      <c r="AT1108" s="35">
        <v>0</v>
      </c>
      <c r="AU1108" s="31" t="str">
        <f t="shared" si="20"/>
        <v>库存为0</v>
      </c>
      <c r="AV1108" s="36" t="str">
        <f>IFERROR(时间!$B$4+AU1108,"上周无销量")</f>
        <v>上周无销量</v>
      </c>
    </row>
    <row r="1109" spans="1:48">
      <c r="A1109" s="21" t="s">
        <v>2172</v>
      </c>
      <c r="B1109" t="s">
        <v>2173</v>
      </c>
      <c r="C1109" t="s">
        <v>2143</v>
      </c>
      <c r="D1109" s="31">
        <v>0</v>
      </c>
      <c r="E1109" s="31">
        <v>0</v>
      </c>
      <c r="F1109" s="31">
        <v>0</v>
      </c>
      <c r="G1109" s="31">
        <v>0</v>
      </c>
      <c r="H1109" s="32">
        <v>0</v>
      </c>
      <c r="I1109">
        <v>0</v>
      </c>
      <c r="J1109" s="33">
        <v>0</v>
      </c>
      <c r="K1109" s="33">
        <v>0</v>
      </c>
      <c r="L1109" s="33">
        <v>0</v>
      </c>
      <c r="M1109">
        <v>0</v>
      </c>
      <c r="N1109">
        <v>0</v>
      </c>
      <c r="O1109">
        <v>0</v>
      </c>
      <c r="P1109" t="s">
        <v>54</v>
      </c>
      <c r="Q1109" t="s">
        <v>54</v>
      </c>
      <c r="R1109" t="s">
        <v>54</v>
      </c>
      <c r="S1109" t="s">
        <v>54</v>
      </c>
      <c r="T1109" t="s">
        <v>54</v>
      </c>
      <c r="U1109" t="s">
        <v>54</v>
      </c>
      <c r="V1109" t="s">
        <v>54</v>
      </c>
      <c r="W1109" t="s">
        <v>54</v>
      </c>
      <c r="X1109" s="23" t="s">
        <v>54</v>
      </c>
      <c r="Y1109" s="23" t="s">
        <v>54</v>
      </c>
      <c r="Z1109" s="23" t="s">
        <v>54</v>
      </c>
      <c r="AA1109" s="23" t="s">
        <v>54</v>
      </c>
      <c r="AB1109" t="s">
        <v>54</v>
      </c>
      <c r="AC1109" t="s">
        <v>54</v>
      </c>
      <c r="AD1109" t="s">
        <v>54</v>
      </c>
      <c r="AE1109" t="s">
        <v>54</v>
      </c>
      <c r="AF1109" s="23" t="s">
        <v>54</v>
      </c>
      <c r="AG1109" s="23" t="s">
        <v>54</v>
      </c>
      <c r="AH1109" s="23" t="s">
        <v>54</v>
      </c>
      <c r="AI1109" s="23" t="s">
        <v>54</v>
      </c>
      <c r="AJ1109">
        <v>0</v>
      </c>
      <c r="AK1109">
        <v>0</v>
      </c>
      <c r="AL1109">
        <v>0</v>
      </c>
      <c r="AM1109">
        <v>0</v>
      </c>
      <c r="AN1109" s="23" t="e">
        <v>#DIV/0!</v>
      </c>
      <c r="AO1109" s="23" t="e">
        <v>#DIV/0!</v>
      </c>
      <c r="AP1109" s="23" t="e">
        <v>#DIV/0!</v>
      </c>
      <c r="AQ1109" s="23" t="e">
        <v>#DIV/0!</v>
      </c>
      <c r="AR1109" s="35">
        <v>0</v>
      </c>
      <c r="AS1109" s="35">
        <v>0</v>
      </c>
      <c r="AT1109" s="35">
        <v>0</v>
      </c>
      <c r="AU1109" s="31" t="str">
        <f t="shared" si="20"/>
        <v>库存为0</v>
      </c>
      <c r="AV1109" s="36" t="str">
        <f>IFERROR(时间!$B$4+AU1109,"上周无销量")</f>
        <v>上周无销量</v>
      </c>
    </row>
    <row r="1110" spans="1:48">
      <c r="A1110" s="21" t="s">
        <v>2174</v>
      </c>
      <c r="B1110" t="s">
        <v>2175</v>
      </c>
      <c r="C1110" t="s">
        <v>2143</v>
      </c>
      <c r="D1110" s="31">
        <v>0</v>
      </c>
      <c r="E1110" s="31">
        <v>0</v>
      </c>
      <c r="F1110" s="31">
        <v>0</v>
      </c>
      <c r="G1110" s="31">
        <v>0</v>
      </c>
      <c r="H1110" s="32">
        <v>0</v>
      </c>
      <c r="I1110">
        <v>0</v>
      </c>
      <c r="J1110" s="33">
        <v>0</v>
      </c>
      <c r="K1110" s="33">
        <v>0</v>
      </c>
      <c r="L1110" s="33">
        <v>0</v>
      </c>
      <c r="M1110">
        <v>0</v>
      </c>
      <c r="N1110">
        <v>0</v>
      </c>
      <c r="O1110">
        <v>0</v>
      </c>
      <c r="P1110" t="s">
        <v>54</v>
      </c>
      <c r="Q1110" t="s">
        <v>54</v>
      </c>
      <c r="R1110" t="s">
        <v>54</v>
      </c>
      <c r="S1110" t="s">
        <v>54</v>
      </c>
      <c r="T1110" t="s">
        <v>54</v>
      </c>
      <c r="U1110" t="s">
        <v>54</v>
      </c>
      <c r="V1110" t="s">
        <v>54</v>
      </c>
      <c r="W1110" t="s">
        <v>54</v>
      </c>
      <c r="X1110" s="23" t="s">
        <v>54</v>
      </c>
      <c r="Y1110" s="23" t="s">
        <v>54</v>
      </c>
      <c r="Z1110" s="23" t="s">
        <v>54</v>
      </c>
      <c r="AA1110" s="23" t="s">
        <v>54</v>
      </c>
      <c r="AB1110" t="s">
        <v>54</v>
      </c>
      <c r="AC1110" t="s">
        <v>54</v>
      </c>
      <c r="AD1110" t="s">
        <v>54</v>
      </c>
      <c r="AE1110" t="s">
        <v>54</v>
      </c>
      <c r="AF1110" s="23" t="s">
        <v>54</v>
      </c>
      <c r="AG1110" s="23" t="s">
        <v>54</v>
      </c>
      <c r="AH1110" s="23" t="s">
        <v>54</v>
      </c>
      <c r="AI1110" s="23" t="s">
        <v>54</v>
      </c>
      <c r="AJ1110">
        <v>0</v>
      </c>
      <c r="AK1110">
        <v>0</v>
      </c>
      <c r="AL1110">
        <v>0</v>
      </c>
      <c r="AM1110">
        <v>0</v>
      </c>
      <c r="AN1110" s="23" t="e">
        <v>#DIV/0!</v>
      </c>
      <c r="AO1110" s="23" t="e">
        <v>#DIV/0!</v>
      </c>
      <c r="AP1110" s="23" t="e">
        <v>#DIV/0!</v>
      </c>
      <c r="AQ1110" s="23" t="e">
        <v>#DIV/0!</v>
      </c>
      <c r="AR1110" s="35">
        <v>0</v>
      </c>
      <c r="AS1110" s="35">
        <v>0</v>
      </c>
      <c r="AT1110" s="35">
        <v>0</v>
      </c>
      <c r="AU1110" s="31" t="str">
        <f t="shared" si="20"/>
        <v>库存为0</v>
      </c>
      <c r="AV1110" s="36" t="str">
        <f>IFERROR(时间!$B$4+AU1110,"上周无销量")</f>
        <v>上周无销量</v>
      </c>
    </row>
    <row r="1111" spans="1:48">
      <c r="A1111" s="21" t="s">
        <v>2176</v>
      </c>
      <c r="B1111" t="s">
        <v>2177</v>
      </c>
      <c r="C1111" t="s">
        <v>2143</v>
      </c>
      <c r="D1111" s="31">
        <v>0</v>
      </c>
      <c r="E1111" s="31">
        <v>0</v>
      </c>
      <c r="F1111" s="31">
        <v>0</v>
      </c>
      <c r="G1111" s="31">
        <v>0</v>
      </c>
      <c r="H1111" s="32">
        <v>0</v>
      </c>
      <c r="I1111">
        <v>0</v>
      </c>
      <c r="J1111" s="33">
        <v>0</v>
      </c>
      <c r="K1111" s="33">
        <v>0</v>
      </c>
      <c r="L1111" s="33">
        <v>0</v>
      </c>
      <c r="M1111">
        <v>0</v>
      </c>
      <c r="N1111">
        <v>0</v>
      </c>
      <c r="O1111">
        <v>0</v>
      </c>
      <c r="P1111" t="s">
        <v>54</v>
      </c>
      <c r="Q1111" t="s">
        <v>54</v>
      </c>
      <c r="R1111" t="s">
        <v>54</v>
      </c>
      <c r="S1111" t="s">
        <v>54</v>
      </c>
      <c r="T1111" t="s">
        <v>54</v>
      </c>
      <c r="U1111" t="s">
        <v>54</v>
      </c>
      <c r="V1111" t="s">
        <v>54</v>
      </c>
      <c r="W1111" t="s">
        <v>54</v>
      </c>
      <c r="X1111" s="23" t="s">
        <v>54</v>
      </c>
      <c r="Y1111" s="23" t="s">
        <v>54</v>
      </c>
      <c r="Z1111" s="23" t="s">
        <v>54</v>
      </c>
      <c r="AA1111" s="23" t="s">
        <v>54</v>
      </c>
      <c r="AB1111" t="s">
        <v>54</v>
      </c>
      <c r="AC1111" t="s">
        <v>54</v>
      </c>
      <c r="AD1111" t="s">
        <v>54</v>
      </c>
      <c r="AE1111" t="s">
        <v>54</v>
      </c>
      <c r="AF1111" s="23" t="s">
        <v>54</v>
      </c>
      <c r="AG1111" s="23" t="s">
        <v>54</v>
      </c>
      <c r="AH1111" s="23" t="s">
        <v>54</v>
      </c>
      <c r="AI1111" s="23" t="s">
        <v>54</v>
      </c>
      <c r="AJ1111">
        <v>0</v>
      </c>
      <c r="AK1111">
        <v>0</v>
      </c>
      <c r="AL1111">
        <v>0</v>
      </c>
      <c r="AM1111">
        <v>0</v>
      </c>
      <c r="AN1111" s="23" t="e">
        <v>#DIV/0!</v>
      </c>
      <c r="AO1111" s="23" t="e">
        <v>#DIV/0!</v>
      </c>
      <c r="AP1111" s="23" t="e">
        <v>#DIV/0!</v>
      </c>
      <c r="AQ1111" s="23" t="e">
        <v>#DIV/0!</v>
      </c>
      <c r="AR1111" s="35">
        <v>0</v>
      </c>
      <c r="AS1111" s="35">
        <v>0</v>
      </c>
      <c r="AT1111" s="35">
        <v>0</v>
      </c>
      <c r="AU1111" s="31" t="str">
        <f t="shared" si="20"/>
        <v>库存为0</v>
      </c>
      <c r="AV1111" s="36" t="str">
        <f>IFERROR(时间!$B$4+AU1111,"上周无销量")</f>
        <v>上周无销量</v>
      </c>
    </row>
    <row r="1112" spans="1:48">
      <c r="A1112" s="21" t="s">
        <v>2178</v>
      </c>
      <c r="B1112" t="s">
        <v>2179</v>
      </c>
      <c r="C1112" t="s">
        <v>2143</v>
      </c>
      <c r="D1112" s="31">
        <v>0</v>
      </c>
      <c r="E1112" s="31">
        <v>0</v>
      </c>
      <c r="F1112" s="31">
        <v>0</v>
      </c>
      <c r="G1112" s="31">
        <v>0</v>
      </c>
      <c r="H1112" s="32">
        <v>0</v>
      </c>
      <c r="I1112">
        <v>0</v>
      </c>
      <c r="J1112" s="33">
        <v>0</v>
      </c>
      <c r="K1112" s="33">
        <v>0</v>
      </c>
      <c r="L1112" s="33">
        <v>0</v>
      </c>
      <c r="M1112">
        <v>0</v>
      </c>
      <c r="N1112">
        <v>0</v>
      </c>
      <c r="O1112">
        <v>0</v>
      </c>
      <c r="P1112" t="s">
        <v>54</v>
      </c>
      <c r="Q1112" t="s">
        <v>54</v>
      </c>
      <c r="R1112" t="s">
        <v>54</v>
      </c>
      <c r="S1112" t="s">
        <v>54</v>
      </c>
      <c r="T1112" t="s">
        <v>54</v>
      </c>
      <c r="U1112" t="s">
        <v>54</v>
      </c>
      <c r="V1112" t="s">
        <v>54</v>
      </c>
      <c r="W1112" t="s">
        <v>54</v>
      </c>
      <c r="X1112" s="23" t="s">
        <v>54</v>
      </c>
      <c r="Y1112" s="23" t="s">
        <v>54</v>
      </c>
      <c r="Z1112" s="23" t="s">
        <v>54</v>
      </c>
      <c r="AA1112" s="23" t="s">
        <v>54</v>
      </c>
      <c r="AB1112" t="s">
        <v>54</v>
      </c>
      <c r="AC1112" t="s">
        <v>54</v>
      </c>
      <c r="AD1112" t="s">
        <v>54</v>
      </c>
      <c r="AE1112" t="s">
        <v>54</v>
      </c>
      <c r="AF1112" s="23" t="s">
        <v>54</v>
      </c>
      <c r="AG1112" s="23" t="s">
        <v>54</v>
      </c>
      <c r="AH1112" s="23" t="s">
        <v>54</v>
      </c>
      <c r="AI1112" s="23" t="s">
        <v>54</v>
      </c>
      <c r="AJ1112">
        <v>0</v>
      </c>
      <c r="AK1112">
        <v>0</v>
      </c>
      <c r="AL1112">
        <v>0</v>
      </c>
      <c r="AM1112">
        <v>0</v>
      </c>
      <c r="AN1112" s="23" t="e">
        <v>#DIV/0!</v>
      </c>
      <c r="AO1112" s="23" t="e">
        <v>#DIV/0!</v>
      </c>
      <c r="AP1112" s="23" t="e">
        <v>#DIV/0!</v>
      </c>
      <c r="AQ1112" s="23" t="e">
        <v>#DIV/0!</v>
      </c>
      <c r="AR1112" s="35">
        <v>0</v>
      </c>
      <c r="AS1112" s="35">
        <v>0</v>
      </c>
      <c r="AT1112" s="35">
        <v>0</v>
      </c>
      <c r="AU1112" s="31" t="str">
        <f t="shared" si="20"/>
        <v>库存为0</v>
      </c>
      <c r="AV1112" s="36" t="str">
        <f>IFERROR(时间!$B$4+AU1112,"上周无销量")</f>
        <v>上周无销量</v>
      </c>
    </row>
    <row r="1113" spans="1:48">
      <c r="A1113" s="21" t="s">
        <v>2180</v>
      </c>
      <c r="B1113" t="s">
        <v>2181</v>
      </c>
      <c r="C1113" t="s">
        <v>2143</v>
      </c>
      <c r="D1113" s="31">
        <v>0</v>
      </c>
      <c r="E1113" s="31">
        <v>0</v>
      </c>
      <c r="F1113" s="31">
        <v>0</v>
      </c>
      <c r="G1113" s="31">
        <v>0</v>
      </c>
      <c r="H1113" s="32">
        <v>0</v>
      </c>
      <c r="I1113">
        <v>0</v>
      </c>
      <c r="J1113" s="33">
        <v>0</v>
      </c>
      <c r="K1113" s="33">
        <v>0</v>
      </c>
      <c r="L1113" s="33">
        <v>0</v>
      </c>
      <c r="M1113">
        <v>0</v>
      </c>
      <c r="N1113">
        <v>0</v>
      </c>
      <c r="O1113">
        <v>0</v>
      </c>
      <c r="P1113" t="s">
        <v>54</v>
      </c>
      <c r="Q1113" t="s">
        <v>54</v>
      </c>
      <c r="R1113" t="s">
        <v>54</v>
      </c>
      <c r="S1113" t="s">
        <v>54</v>
      </c>
      <c r="T1113" t="s">
        <v>54</v>
      </c>
      <c r="U1113" t="s">
        <v>54</v>
      </c>
      <c r="V1113" t="s">
        <v>54</v>
      </c>
      <c r="W1113" t="s">
        <v>54</v>
      </c>
      <c r="X1113" s="23" t="s">
        <v>54</v>
      </c>
      <c r="Y1113" s="23" t="s">
        <v>54</v>
      </c>
      <c r="Z1113" s="23" t="s">
        <v>54</v>
      </c>
      <c r="AA1113" s="23" t="s">
        <v>54</v>
      </c>
      <c r="AB1113" t="s">
        <v>54</v>
      </c>
      <c r="AC1113" t="s">
        <v>54</v>
      </c>
      <c r="AD1113" t="s">
        <v>54</v>
      </c>
      <c r="AE1113" t="s">
        <v>54</v>
      </c>
      <c r="AF1113" s="23" t="s">
        <v>54</v>
      </c>
      <c r="AG1113" s="23" t="s">
        <v>54</v>
      </c>
      <c r="AH1113" s="23" t="s">
        <v>54</v>
      </c>
      <c r="AI1113" s="23" t="s">
        <v>54</v>
      </c>
      <c r="AJ1113">
        <v>0</v>
      </c>
      <c r="AK1113">
        <v>0</v>
      </c>
      <c r="AL1113">
        <v>0</v>
      </c>
      <c r="AM1113">
        <v>0</v>
      </c>
      <c r="AN1113" s="23" t="e">
        <v>#DIV/0!</v>
      </c>
      <c r="AO1113" s="23" t="e">
        <v>#DIV/0!</v>
      </c>
      <c r="AP1113" s="23" t="e">
        <v>#DIV/0!</v>
      </c>
      <c r="AQ1113" s="23" t="e">
        <v>#DIV/0!</v>
      </c>
      <c r="AR1113" s="35">
        <v>0</v>
      </c>
      <c r="AS1113" s="35">
        <v>0</v>
      </c>
      <c r="AT1113" s="35">
        <v>0</v>
      </c>
      <c r="AU1113" s="31" t="str">
        <f t="shared" si="20"/>
        <v>库存为0</v>
      </c>
      <c r="AV1113" s="36" t="str">
        <f>IFERROR(时间!$B$4+AU1113,"上周无销量")</f>
        <v>上周无销量</v>
      </c>
    </row>
    <row r="1114" spans="1:48">
      <c r="A1114" s="21" t="s">
        <v>2182</v>
      </c>
      <c r="B1114" t="s">
        <v>2183</v>
      </c>
      <c r="C1114" t="s">
        <v>2143</v>
      </c>
      <c r="D1114" s="31">
        <v>0</v>
      </c>
      <c r="E1114" s="31">
        <v>0</v>
      </c>
      <c r="F1114" s="31">
        <v>0</v>
      </c>
      <c r="G1114" s="31">
        <v>0</v>
      </c>
      <c r="H1114" s="32">
        <v>0</v>
      </c>
      <c r="I1114">
        <v>0</v>
      </c>
      <c r="J1114" s="33">
        <v>0</v>
      </c>
      <c r="K1114" s="33">
        <v>0</v>
      </c>
      <c r="L1114" s="33">
        <v>0</v>
      </c>
      <c r="M1114">
        <v>0</v>
      </c>
      <c r="N1114">
        <v>0</v>
      </c>
      <c r="O1114">
        <v>0</v>
      </c>
      <c r="P1114" t="s">
        <v>54</v>
      </c>
      <c r="Q1114" t="s">
        <v>54</v>
      </c>
      <c r="R1114" t="s">
        <v>54</v>
      </c>
      <c r="S1114" t="s">
        <v>54</v>
      </c>
      <c r="T1114" t="s">
        <v>54</v>
      </c>
      <c r="U1114" t="s">
        <v>54</v>
      </c>
      <c r="V1114" t="s">
        <v>54</v>
      </c>
      <c r="W1114" t="s">
        <v>54</v>
      </c>
      <c r="X1114" s="23" t="s">
        <v>54</v>
      </c>
      <c r="Y1114" s="23" t="s">
        <v>54</v>
      </c>
      <c r="Z1114" s="23" t="s">
        <v>54</v>
      </c>
      <c r="AA1114" s="23" t="s">
        <v>54</v>
      </c>
      <c r="AB1114" t="s">
        <v>54</v>
      </c>
      <c r="AC1114" t="s">
        <v>54</v>
      </c>
      <c r="AD1114" t="s">
        <v>54</v>
      </c>
      <c r="AE1114" t="s">
        <v>54</v>
      </c>
      <c r="AF1114" s="23" t="s">
        <v>54</v>
      </c>
      <c r="AG1114" s="23" t="s">
        <v>54</v>
      </c>
      <c r="AH1114" s="23" t="s">
        <v>54</v>
      </c>
      <c r="AI1114" s="23" t="s">
        <v>54</v>
      </c>
      <c r="AJ1114">
        <v>0</v>
      </c>
      <c r="AK1114">
        <v>0</v>
      </c>
      <c r="AL1114">
        <v>0</v>
      </c>
      <c r="AM1114">
        <v>0</v>
      </c>
      <c r="AN1114" s="23" t="e">
        <v>#DIV/0!</v>
      </c>
      <c r="AO1114" s="23" t="e">
        <v>#DIV/0!</v>
      </c>
      <c r="AP1114" s="23" t="e">
        <v>#DIV/0!</v>
      </c>
      <c r="AQ1114" s="23" t="e">
        <v>#DIV/0!</v>
      </c>
      <c r="AR1114" s="35">
        <v>0</v>
      </c>
      <c r="AS1114" s="35">
        <v>0</v>
      </c>
      <c r="AT1114" s="35">
        <v>0</v>
      </c>
      <c r="AU1114" s="31" t="str">
        <f t="shared" si="20"/>
        <v>库存为0</v>
      </c>
      <c r="AV1114" s="36" t="str">
        <f>IFERROR(时间!$B$4+AU1114,"上周无销量")</f>
        <v>上周无销量</v>
      </c>
    </row>
    <row r="1115" spans="1:48">
      <c r="A1115" s="21" t="s">
        <v>2184</v>
      </c>
      <c r="B1115" t="s">
        <v>2185</v>
      </c>
      <c r="C1115" t="s">
        <v>2143</v>
      </c>
      <c r="D1115" s="31">
        <v>0</v>
      </c>
      <c r="E1115" s="31">
        <v>0</v>
      </c>
      <c r="F1115" s="31">
        <v>0</v>
      </c>
      <c r="G1115" s="31">
        <v>0</v>
      </c>
      <c r="H1115" s="32">
        <v>0</v>
      </c>
      <c r="I1115">
        <v>0</v>
      </c>
      <c r="J1115" s="33">
        <v>0</v>
      </c>
      <c r="K1115" s="33">
        <v>0</v>
      </c>
      <c r="L1115" s="33">
        <v>0</v>
      </c>
      <c r="M1115">
        <v>0</v>
      </c>
      <c r="N1115">
        <v>0</v>
      </c>
      <c r="O1115">
        <v>0</v>
      </c>
      <c r="P1115" t="s">
        <v>54</v>
      </c>
      <c r="Q1115" t="s">
        <v>54</v>
      </c>
      <c r="R1115" t="s">
        <v>54</v>
      </c>
      <c r="S1115" t="s">
        <v>54</v>
      </c>
      <c r="T1115" t="s">
        <v>54</v>
      </c>
      <c r="U1115" t="s">
        <v>54</v>
      </c>
      <c r="V1115" t="s">
        <v>54</v>
      </c>
      <c r="W1115" t="s">
        <v>54</v>
      </c>
      <c r="X1115" s="23" t="s">
        <v>54</v>
      </c>
      <c r="Y1115" s="23" t="s">
        <v>54</v>
      </c>
      <c r="Z1115" s="23" t="s">
        <v>54</v>
      </c>
      <c r="AA1115" s="23" t="s">
        <v>54</v>
      </c>
      <c r="AB1115" t="s">
        <v>54</v>
      </c>
      <c r="AC1115" t="s">
        <v>54</v>
      </c>
      <c r="AD1115" t="s">
        <v>54</v>
      </c>
      <c r="AE1115" t="s">
        <v>54</v>
      </c>
      <c r="AF1115" s="23" t="s">
        <v>54</v>
      </c>
      <c r="AG1115" s="23" t="s">
        <v>54</v>
      </c>
      <c r="AH1115" s="23" t="s">
        <v>54</v>
      </c>
      <c r="AI1115" s="23" t="s">
        <v>54</v>
      </c>
      <c r="AJ1115">
        <v>0</v>
      </c>
      <c r="AK1115">
        <v>0</v>
      </c>
      <c r="AL1115">
        <v>0</v>
      </c>
      <c r="AM1115">
        <v>0</v>
      </c>
      <c r="AN1115" s="23" t="e">
        <v>#DIV/0!</v>
      </c>
      <c r="AO1115" s="23" t="e">
        <v>#DIV/0!</v>
      </c>
      <c r="AP1115" s="23" t="e">
        <v>#DIV/0!</v>
      </c>
      <c r="AQ1115" s="23" t="e">
        <v>#DIV/0!</v>
      </c>
      <c r="AR1115" s="35">
        <v>0</v>
      </c>
      <c r="AS1115" s="35">
        <v>0</v>
      </c>
      <c r="AT1115" s="35">
        <v>0</v>
      </c>
      <c r="AU1115" s="31" t="str">
        <f t="shared" si="20"/>
        <v>库存为0</v>
      </c>
      <c r="AV1115" s="36" t="str">
        <f>IFERROR(时间!$B$4+AU1115,"上周无销量")</f>
        <v>上周无销量</v>
      </c>
    </row>
    <row r="1116" spans="1:48">
      <c r="A1116" s="21" t="s">
        <v>2186</v>
      </c>
      <c r="B1116" t="s">
        <v>2187</v>
      </c>
      <c r="C1116" t="s">
        <v>2143</v>
      </c>
      <c r="D1116" s="31">
        <v>0</v>
      </c>
      <c r="E1116" s="31">
        <v>0</v>
      </c>
      <c r="F1116" s="31">
        <v>0</v>
      </c>
      <c r="G1116" s="31">
        <v>0</v>
      </c>
      <c r="H1116" s="32">
        <v>0</v>
      </c>
      <c r="I1116">
        <v>0</v>
      </c>
      <c r="J1116" s="33">
        <v>0</v>
      </c>
      <c r="K1116" s="33">
        <v>0</v>
      </c>
      <c r="L1116" s="33">
        <v>0</v>
      </c>
      <c r="M1116">
        <v>0</v>
      </c>
      <c r="N1116">
        <v>0</v>
      </c>
      <c r="O1116">
        <v>0</v>
      </c>
      <c r="P1116" t="s">
        <v>54</v>
      </c>
      <c r="Q1116" t="s">
        <v>54</v>
      </c>
      <c r="R1116" t="s">
        <v>54</v>
      </c>
      <c r="S1116" t="s">
        <v>54</v>
      </c>
      <c r="T1116" t="s">
        <v>54</v>
      </c>
      <c r="U1116" t="s">
        <v>54</v>
      </c>
      <c r="V1116" t="s">
        <v>54</v>
      </c>
      <c r="W1116" t="s">
        <v>54</v>
      </c>
      <c r="X1116" s="23" t="s">
        <v>54</v>
      </c>
      <c r="Y1116" s="23" t="s">
        <v>54</v>
      </c>
      <c r="Z1116" s="23" t="s">
        <v>54</v>
      </c>
      <c r="AA1116" s="23" t="s">
        <v>54</v>
      </c>
      <c r="AB1116" t="s">
        <v>54</v>
      </c>
      <c r="AC1116" t="s">
        <v>54</v>
      </c>
      <c r="AD1116" t="s">
        <v>54</v>
      </c>
      <c r="AE1116" t="s">
        <v>54</v>
      </c>
      <c r="AF1116" s="23" t="s">
        <v>54</v>
      </c>
      <c r="AG1116" s="23" t="s">
        <v>54</v>
      </c>
      <c r="AH1116" s="23" t="s">
        <v>54</v>
      </c>
      <c r="AI1116" s="23" t="s">
        <v>54</v>
      </c>
      <c r="AJ1116">
        <v>0</v>
      </c>
      <c r="AK1116">
        <v>0</v>
      </c>
      <c r="AL1116">
        <v>0</v>
      </c>
      <c r="AM1116">
        <v>0</v>
      </c>
      <c r="AN1116" s="23" t="e">
        <v>#DIV/0!</v>
      </c>
      <c r="AO1116" s="23" t="e">
        <v>#DIV/0!</v>
      </c>
      <c r="AP1116" s="23" t="e">
        <v>#DIV/0!</v>
      </c>
      <c r="AQ1116" s="23" t="e">
        <v>#DIV/0!</v>
      </c>
      <c r="AR1116" s="35">
        <v>0</v>
      </c>
      <c r="AS1116" s="35">
        <v>0</v>
      </c>
      <c r="AT1116" s="35">
        <v>0</v>
      </c>
      <c r="AU1116" s="31" t="str">
        <f t="shared" si="20"/>
        <v>库存为0</v>
      </c>
      <c r="AV1116" s="36" t="str">
        <f>IFERROR(时间!$B$4+AU1116,"上周无销量")</f>
        <v>上周无销量</v>
      </c>
    </row>
    <row r="1117" spans="1:48">
      <c r="A1117" s="21" t="s">
        <v>2188</v>
      </c>
      <c r="B1117" t="s">
        <v>2189</v>
      </c>
      <c r="C1117" t="s">
        <v>2143</v>
      </c>
      <c r="D1117" s="31">
        <v>0</v>
      </c>
      <c r="E1117" s="31">
        <v>0</v>
      </c>
      <c r="F1117" s="31">
        <v>0</v>
      </c>
      <c r="G1117" s="31">
        <v>0</v>
      </c>
      <c r="H1117" s="32">
        <v>0</v>
      </c>
      <c r="I1117">
        <v>0</v>
      </c>
      <c r="J1117" s="33">
        <v>0</v>
      </c>
      <c r="K1117" s="33">
        <v>0</v>
      </c>
      <c r="L1117" s="33">
        <v>0</v>
      </c>
      <c r="M1117">
        <v>0</v>
      </c>
      <c r="N1117">
        <v>0</v>
      </c>
      <c r="O1117">
        <v>0</v>
      </c>
      <c r="P1117" t="s">
        <v>54</v>
      </c>
      <c r="Q1117" t="s">
        <v>54</v>
      </c>
      <c r="R1117" t="s">
        <v>54</v>
      </c>
      <c r="S1117" t="s">
        <v>54</v>
      </c>
      <c r="T1117" t="s">
        <v>54</v>
      </c>
      <c r="U1117" t="s">
        <v>54</v>
      </c>
      <c r="V1117" t="s">
        <v>54</v>
      </c>
      <c r="W1117" t="s">
        <v>54</v>
      </c>
      <c r="X1117" s="23" t="s">
        <v>54</v>
      </c>
      <c r="Y1117" s="23" t="s">
        <v>54</v>
      </c>
      <c r="Z1117" s="23" t="s">
        <v>54</v>
      </c>
      <c r="AA1117" s="23" t="s">
        <v>54</v>
      </c>
      <c r="AB1117" t="s">
        <v>54</v>
      </c>
      <c r="AC1117" t="s">
        <v>54</v>
      </c>
      <c r="AD1117" t="s">
        <v>54</v>
      </c>
      <c r="AE1117" t="s">
        <v>54</v>
      </c>
      <c r="AF1117" s="23" t="s">
        <v>54</v>
      </c>
      <c r="AG1117" s="23" t="s">
        <v>54</v>
      </c>
      <c r="AH1117" s="23" t="s">
        <v>54</v>
      </c>
      <c r="AI1117" s="23" t="s">
        <v>54</v>
      </c>
      <c r="AJ1117">
        <v>0</v>
      </c>
      <c r="AK1117">
        <v>0</v>
      </c>
      <c r="AL1117">
        <v>0</v>
      </c>
      <c r="AM1117">
        <v>0</v>
      </c>
      <c r="AN1117" s="23" t="e">
        <v>#DIV/0!</v>
      </c>
      <c r="AO1117" s="23" t="e">
        <v>#DIV/0!</v>
      </c>
      <c r="AP1117" s="23" t="e">
        <v>#DIV/0!</v>
      </c>
      <c r="AQ1117" s="23" t="e">
        <v>#DIV/0!</v>
      </c>
      <c r="AR1117" s="35">
        <v>0</v>
      </c>
      <c r="AS1117" s="35">
        <v>0</v>
      </c>
      <c r="AT1117" s="35">
        <v>0</v>
      </c>
      <c r="AU1117" s="31" t="str">
        <f t="shared" si="20"/>
        <v>库存为0</v>
      </c>
      <c r="AV1117" s="36" t="str">
        <f>IFERROR(时间!$B$4+AU1117,"上周无销量")</f>
        <v>上周无销量</v>
      </c>
    </row>
    <row r="1118" spans="1:48">
      <c r="A1118" s="21" t="s">
        <v>2190</v>
      </c>
      <c r="B1118" t="s">
        <v>2191</v>
      </c>
      <c r="C1118" t="s">
        <v>2143</v>
      </c>
      <c r="D1118" s="31">
        <v>0</v>
      </c>
      <c r="E1118" s="31">
        <v>0</v>
      </c>
      <c r="F1118" s="31">
        <v>0</v>
      </c>
      <c r="G1118" s="31">
        <v>0</v>
      </c>
      <c r="H1118" s="32">
        <v>0</v>
      </c>
      <c r="I1118">
        <v>0</v>
      </c>
      <c r="J1118" s="33">
        <v>0</v>
      </c>
      <c r="K1118" s="33">
        <v>0</v>
      </c>
      <c r="L1118" s="33">
        <v>0</v>
      </c>
      <c r="M1118">
        <v>0</v>
      </c>
      <c r="N1118">
        <v>0</v>
      </c>
      <c r="O1118">
        <v>0</v>
      </c>
      <c r="P1118" t="s">
        <v>54</v>
      </c>
      <c r="Q1118" t="s">
        <v>54</v>
      </c>
      <c r="R1118" t="s">
        <v>54</v>
      </c>
      <c r="S1118" t="s">
        <v>54</v>
      </c>
      <c r="T1118" t="s">
        <v>54</v>
      </c>
      <c r="U1118" t="s">
        <v>54</v>
      </c>
      <c r="V1118" t="s">
        <v>54</v>
      </c>
      <c r="W1118" t="s">
        <v>54</v>
      </c>
      <c r="X1118" s="23" t="s">
        <v>54</v>
      </c>
      <c r="Y1118" s="23" t="s">
        <v>54</v>
      </c>
      <c r="Z1118" s="23" t="s">
        <v>54</v>
      </c>
      <c r="AA1118" s="23" t="s">
        <v>54</v>
      </c>
      <c r="AB1118" t="s">
        <v>54</v>
      </c>
      <c r="AC1118" t="s">
        <v>54</v>
      </c>
      <c r="AD1118" t="s">
        <v>54</v>
      </c>
      <c r="AE1118" t="s">
        <v>54</v>
      </c>
      <c r="AF1118" s="23" t="s">
        <v>54</v>
      </c>
      <c r="AG1118" s="23" t="s">
        <v>54</v>
      </c>
      <c r="AH1118" s="23" t="s">
        <v>54</v>
      </c>
      <c r="AI1118" s="23" t="s">
        <v>54</v>
      </c>
      <c r="AJ1118">
        <v>0</v>
      </c>
      <c r="AK1118">
        <v>0</v>
      </c>
      <c r="AL1118">
        <v>0</v>
      </c>
      <c r="AM1118">
        <v>0</v>
      </c>
      <c r="AN1118" s="23" t="e">
        <v>#DIV/0!</v>
      </c>
      <c r="AO1118" s="23" t="e">
        <v>#DIV/0!</v>
      </c>
      <c r="AP1118" s="23" t="e">
        <v>#DIV/0!</v>
      </c>
      <c r="AQ1118" s="23" t="e">
        <v>#DIV/0!</v>
      </c>
      <c r="AR1118" s="35">
        <v>0</v>
      </c>
      <c r="AS1118" s="35">
        <v>0</v>
      </c>
      <c r="AT1118" s="35">
        <v>0</v>
      </c>
      <c r="AU1118" s="31" t="str">
        <f t="shared" si="20"/>
        <v>库存为0</v>
      </c>
      <c r="AV1118" s="36" t="str">
        <f>IFERROR(时间!$B$4+AU1118,"上周无销量")</f>
        <v>上周无销量</v>
      </c>
    </row>
    <row r="1119" spans="1:48">
      <c r="A1119" s="21" t="s">
        <v>2192</v>
      </c>
      <c r="B1119" t="s">
        <v>2193</v>
      </c>
      <c r="C1119" t="s">
        <v>2143</v>
      </c>
      <c r="D1119" s="31">
        <v>0</v>
      </c>
      <c r="E1119" s="31">
        <v>0</v>
      </c>
      <c r="F1119" s="31">
        <v>0</v>
      </c>
      <c r="G1119" s="31">
        <v>0</v>
      </c>
      <c r="H1119" s="32">
        <v>0</v>
      </c>
      <c r="I1119">
        <v>0</v>
      </c>
      <c r="J1119" s="33">
        <v>0</v>
      </c>
      <c r="K1119" s="33">
        <v>0</v>
      </c>
      <c r="L1119" s="33">
        <v>0</v>
      </c>
      <c r="M1119">
        <v>0</v>
      </c>
      <c r="N1119">
        <v>0</v>
      </c>
      <c r="O1119">
        <v>0</v>
      </c>
      <c r="P1119" t="s">
        <v>54</v>
      </c>
      <c r="Q1119" t="s">
        <v>54</v>
      </c>
      <c r="R1119" t="s">
        <v>54</v>
      </c>
      <c r="S1119" t="s">
        <v>54</v>
      </c>
      <c r="T1119" t="s">
        <v>54</v>
      </c>
      <c r="U1119" t="s">
        <v>54</v>
      </c>
      <c r="V1119" t="s">
        <v>54</v>
      </c>
      <c r="W1119" t="s">
        <v>54</v>
      </c>
      <c r="X1119" s="23" t="s">
        <v>54</v>
      </c>
      <c r="Y1119" s="23" t="s">
        <v>54</v>
      </c>
      <c r="Z1119" s="23" t="s">
        <v>54</v>
      </c>
      <c r="AA1119" s="23" t="s">
        <v>54</v>
      </c>
      <c r="AB1119" t="s">
        <v>54</v>
      </c>
      <c r="AC1119" t="s">
        <v>54</v>
      </c>
      <c r="AD1119" t="s">
        <v>54</v>
      </c>
      <c r="AE1119" t="s">
        <v>54</v>
      </c>
      <c r="AF1119" s="23" t="s">
        <v>54</v>
      </c>
      <c r="AG1119" s="23" t="s">
        <v>54</v>
      </c>
      <c r="AH1119" s="23" t="s">
        <v>54</v>
      </c>
      <c r="AI1119" s="23" t="s">
        <v>54</v>
      </c>
      <c r="AJ1119">
        <v>0</v>
      </c>
      <c r="AK1119">
        <v>0</v>
      </c>
      <c r="AL1119">
        <v>0</v>
      </c>
      <c r="AM1119">
        <v>0</v>
      </c>
      <c r="AN1119" s="23" t="e">
        <v>#DIV/0!</v>
      </c>
      <c r="AO1119" s="23" t="e">
        <v>#DIV/0!</v>
      </c>
      <c r="AP1119" s="23" t="e">
        <v>#DIV/0!</v>
      </c>
      <c r="AQ1119" s="23" t="e">
        <v>#DIV/0!</v>
      </c>
      <c r="AR1119" s="35">
        <v>0</v>
      </c>
      <c r="AS1119" s="35">
        <v>0</v>
      </c>
      <c r="AT1119" s="35">
        <v>0</v>
      </c>
      <c r="AU1119" s="31" t="str">
        <f t="shared" si="20"/>
        <v>库存为0</v>
      </c>
      <c r="AV1119" s="36" t="str">
        <f>IFERROR(时间!$B$4+AU1119,"上周无销量")</f>
        <v>上周无销量</v>
      </c>
    </row>
    <row r="1120" spans="1:48">
      <c r="A1120" s="21" t="s">
        <v>2194</v>
      </c>
      <c r="B1120" t="s">
        <v>2195</v>
      </c>
      <c r="C1120" t="s">
        <v>2143</v>
      </c>
      <c r="D1120" s="31">
        <v>0</v>
      </c>
      <c r="E1120" s="31">
        <v>0</v>
      </c>
      <c r="F1120" s="31">
        <v>0</v>
      </c>
      <c r="G1120" s="31">
        <v>0</v>
      </c>
      <c r="H1120" s="32">
        <v>0</v>
      </c>
      <c r="I1120">
        <v>0</v>
      </c>
      <c r="J1120" s="33">
        <v>0</v>
      </c>
      <c r="K1120" s="33">
        <v>0</v>
      </c>
      <c r="L1120" s="33">
        <v>0</v>
      </c>
      <c r="M1120">
        <v>0</v>
      </c>
      <c r="N1120">
        <v>0</v>
      </c>
      <c r="O1120">
        <v>0</v>
      </c>
      <c r="P1120" t="s">
        <v>54</v>
      </c>
      <c r="Q1120" t="s">
        <v>54</v>
      </c>
      <c r="R1120" t="s">
        <v>54</v>
      </c>
      <c r="S1120" t="s">
        <v>54</v>
      </c>
      <c r="T1120" t="s">
        <v>54</v>
      </c>
      <c r="U1120" t="s">
        <v>54</v>
      </c>
      <c r="V1120" t="s">
        <v>54</v>
      </c>
      <c r="W1120" t="s">
        <v>54</v>
      </c>
      <c r="X1120" s="23" t="s">
        <v>54</v>
      </c>
      <c r="Y1120" s="23" t="s">
        <v>54</v>
      </c>
      <c r="Z1120" s="23" t="s">
        <v>54</v>
      </c>
      <c r="AA1120" s="23" t="s">
        <v>54</v>
      </c>
      <c r="AB1120" t="s">
        <v>54</v>
      </c>
      <c r="AC1120" t="s">
        <v>54</v>
      </c>
      <c r="AD1120" t="s">
        <v>54</v>
      </c>
      <c r="AE1120" t="s">
        <v>54</v>
      </c>
      <c r="AF1120" s="23" t="s">
        <v>54</v>
      </c>
      <c r="AG1120" s="23" t="s">
        <v>54</v>
      </c>
      <c r="AH1120" s="23" t="s">
        <v>54</v>
      </c>
      <c r="AI1120" s="23" t="s">
        <v>54</v>
      </c>
      <c r="AJ1120">
        <v>0</v>
      </c>
      <c r="AK1120">
        <v>0</v>
      </c>
      <c r="AL1120">
        <v>0</v>
      </c>
      <c r="AM1120">
        <v>0</v>
      </c>
      <c r="AN1120" s="23" t="e">
        <v>#DIV/0!</v>
      </c>
      <c r="AO1120" s="23" t="e">
        <v>#DIV/0!</v>
      </c>
      <c r="AP1120" s="23" t="e">
        <v>#DIV/0!</v>
      </c>
      <c r="AQ1120" s="23" t="e">
        <v>#DIV/0!</v>
      </c>
      <c r="AR1120" s="35">
        <v>0</v>
      </c>
      <c r="AS1120" s="35">
        <v>0</v>
      </c>
      <c r="AT1120" s="35">
        <v>0</v>
      </c>
      <c r="AU1120" s="31" t="str">
        <f t="shared" si="20"/>
        <v>库存为0</v>
      </c>
      <c r="AV1120" s="36" t="str">
        <f>IFERROR(时间!$B$4+AU1120,"上周无销量")</f>
        <v>上周无销量</v>
      </c>
    </row>
    <row r="1121" spans="1:48">
      <c r="A1121" s="21" t="s">
        <v>2196</v>
      </c>
      <c r="B1121" t="s">
        <v>2197</v>
      </c>
      <c r="C1121" t="s">
        <v>2143</v>
      </c>
      <c r="D1121" s="31">
        <v>0</v>
      </c>
      <c r="E1121" s="31">
        <v>0</v>
      </c>
      <c r="F1121" s="31">
        <v>0</v>
      </c>
      <c r="G1121" s="31">
        <v>0</v>
      </c>
      <c r="H1121" s="32">
        <v>0</v>
      </c>
      <c r="I1121">
        <v>0</v>
      </c>
      <c r="J1121" s="33">
        <v>0</v>
      </c>
      <c r="K1121" s="33">
        <v>0</v>
      </c>
      <c r="L1121" s="33">
        <v>0</v>
      </c>
      <c r="M1121">
        <v>0</v>
      </c>
      <c r="N1121">
        <v>0</v>
      </c>
      <c r="O1121">
        <v>0</v>
      </c>
      <c r="P1121" t="s">
        <v>54</v>
      </c>
      <c r="Q1121" t="s">
        <v>54</v>
      </c>
      <c r="R1121" t="s">
        <v>54</v>
      </c>
      <c r="S1121" t="s">
        <v>54</v>
      </c>
      <c r="T1121" t="s">
        <v>54</v>
      </c>
      <c r="U1121" t="s">
        <v>54</v>
      </c>
      <c r="V1121" t="s">
        <v>54</v>
      </c>
      <c r="W1121" t="s">
        <v>54</v>
      </c>
      <c r="X1121" s="23" t="s">
        <v>54</v>
      </c>
      <c r="Y1121" s="23" t="s">
        <v>54</v>
      </c>
      <c r="Z1121" s="23" t="s">
        <v>54</v>
      </c>
      <c r="AA1121" s="23" t="s">
        <v>54</v>
      </c>
      <c r="AB1121" t="s">
        <v>54</v>
      </c>
      <c r="AC1121" t="s">
        <v>54</v>
      </c>
      <c r="AD1121" t="s">
        <v>54</v>
      </c>
      <c r="AE1121" t="s">
        <v>54</v>
      </c>
      <c r="AF1121" s="23" t="s">
        <v>54</v>
      </c>
      <c r="AG1121" s="23" t="s">
        <v>54</v>
      </c>
      <c r="AH1121" s="23" t="s">
        <v>54</v>
      </c>
      <c r="AI1121" s="23" t="s">
        <v>54</v>
      </c>
      <c r="AJ1121">
        <v>0</v>
      </c>
      <c r="AK1121">
        <v>0</v>
      </c>
      <c r="AL1121">
        <v>0</v>
      </c>
      <c r="AM1121">
        <v>0</v>
      </c>
      <c r="AN1121" s="23" t="e">
        <v>#DIV/0!</v>
      </c>
      <c r="AO1121" s="23" t="e">
        <v>#DIV/0!</v>
      </c>
      <c r="AP1121" s="23" t="e">
        <v>#DIV/0!</v>
      </c>
      <c r="AQ1121" s="23" t="e">
        <v>#DIV/0!</v>
      </c>
      <c r="AR1121" s="35">
        <v>0</v>
      </c>
      <c r="AS1121" s="35">
        <v>0</v>
      </c>
      <c r="AT1121" s="35">
        <v>0</v>
      </c>
      <c r="AU1121" s="31" t="str">
        <f t="shared" si="20"/>
        <v>库存为0</v>
      </c>
      <c r="AV1121" s="36" t="str">
        <f>IFERROR(时间!$B$4+AU1121,"上周无销量")</f>
        <v>上周无销量</v>
      </c>
    </row>
    <row r="1122" spans="1:48">
      <c r="A1122" s="21" t="s">
        <v>2198</v>
      </c>
      <c r="B1122" t="s">
        <v>2199</v>
      </c>
      <c r="C1122" t="s">
        <v>2200</v>
      </c>
      <c r="D1122" s="31">
        <v>0</v>
      </c>
      <c r="E1122" s="31">
        <v>0</v>
      </c>
      <c r="F1122" s="31">
        <v>0</v>
      </c>
      <c r="G1122" s="31">
        <v>0</v>
      </c>
      <c r="H1122" s="32">
        <v>0</v>
      </c>
      <c r="I1122">
        <v>0</v>
      </c>
      <c r="J1122" s="33">
        <v>0</v>
      </c>
      <c r="K1122" s="33">
        <v>0</v>
      </c>
      <c r="L1122" s="33">
        <v>0</v>
      </c>
      <c r="M1122">
        <v>0</v>
      </c>
      <c r="N1122">
        <v>0</v>
      </c>
      <c r="O1122">
        <v>0</v>
      </c>
      <c r="P1122" t="s">
        <v>54</v>
      </c>
      <c r="Q1122" t="s">
        <v>54</v>
      </c>
      <c r="R1122" t="s">
        <v>54</v>
      </c>
      <c r="S1122" t="s">
        <v>54</v>
      </c>
      <c r="T1122" t="s">
        <v>54</v>
      </c>
      <c r="U1122" t="s">
        <v>54</v>
      </c>
      <c r="V1122" t="s">
        <v>54</v>
      </c>
      <c r="W1122" t="s">
        <v>54</v>
      </c>
      <c r="X1122" s="23" t="s">
        <v>54</v>
      </c>
      <c r="Y1122" s="23" t="s">
        <v>54</v>
      </c>
      <c r="Z1122" s="23" t="s">
        <v>54</v>
      </c>
      <c r="AA1122" s="23" t="s">
        <v>54</v>
      </c>
      <c r="AB1122" t="s">
        <v>54</v>
      </c>
      <c r="AC1122" t="s">
        <v>54</v>
      </c>
      <c r="AD1122" t="s">
        <v>54</v>
      </c>
      <c r="AE1122" t="s">
        <v>54</v>
      </c>
      <c r="AF1122" s="23" t="s">
        <v>54</v>
      </c>
      <c r="AG1122" s="23" t="s">
        <v>54</v>
      </c>
      <c r="AH1122" s="23" t="s">
        <v>54</v>
      </c>
      <c r="AI1122" s="23" t="s">
        <v>54</v>
      </c>
      <c r="AJ1122">
        <v>0</v>
      </c>
      <c r="AK1122">
        <v>0</v>
      </c>
      <c r="AL1122">
        <v>0</v>
      </c>
      <c r="AM1122">
        <v>0</v>
      </c>
      <c r="AN1122" s="23" t="e">
        <v>#DIV/0!</v>
      </c>
      <c r="AO1122" s="23" t="e">
        <v>#DIV/0!</v>
      </c>
      <c r="AP1122" s="23" t="e">
        <v>#DIV/0!</v>
      </c>
      <c r="AQ1122" s="23" t="e">
        <v>#DIV/0!</v>
      </c>
      <c r="AR1122" s="35">
        <v>0</v>
      </c>
      <c r="AS1122" s="35">
        <v>0</v>
      </c>
      <c r="AT1122" s="35">
        <v>0</v>
      </c>
      <c r="AU1122" s="31" t="str">
        <f t="shared" si="20"/>
        <v>库存为0</v>
      </c>
      <c r="AV1122" s="36" t="str">
        <f>IFERROR(时间!$B$4+AU1122,"上周无销量")</f>
        <v>上周无销量</v>
      </c>
    </row>
    <row r="1123" spans="1:48">
      <c r="A1123" s="21" t="s">
        <v>2201</v>
      </c>
      <c r="B1123" t="s">
        <v>2202</v>
      </c>
      <c r="C1123" t="s">
        <v>2200</v>
      </c>
      <c r="D1123" s="31">
        <v>0</v>
      </c>
      <c r="E1123" s="31">
        <v>0</v>
      </c>
      <c r="F1123" s="31">
        <v>0</v>
      </c>
      <c r="G1123" s="31">
        <v>0</v>
      </c>
      <c r="H1123" s="32">
        <v>0</v>
      </c>
      <c r="I1123">
        <v>0</v>
      </c>
      <c r="J1123" s="33">
        <v>0</v>
      </c>
      <c r="K1123" s="33">
        <v>0</v>
      </c>
      <c r="L1123" s="33">
        <v>0</v>
      </c>
      <c r="M1123">
        <v>0</v>
      </c>
      <c r="N1123">
        <v>0</v>
      </c>
      <c r="O1123">
        <v>0</v>
      </c>
      <c r="P1123" t="s">
        <v>54</v>
      </c>
      <c r="Q1123" t="s">
        <v>54</v>
      </c>
      <c r="R1123" t="s">
        <v>54</v>
      </c>
      <c r="S1123" t="s">
        <v>54</v>
      </c>
      <c r="T1123" t="s">
        <v>54</v>
      </c>
      <c r="U1123" t="s">
        <v>54</v>
      </c>
      <c r="V1123" t="s">
        <v>54</v>
      </c>
      <c r="W1123" t="s">
        <v>54</v>
      </c>
      <c r="X1123" s="23" t="s">
        <v>54</v>
      </c>
      <c r="Y1123" s="23" t="s">
        <v>54</v>
      </c>
      <c r="Z1123" s="23" t="s">
        <v>54</v>
      </c>
      <c r="AA1123" s="23" t="s">
        <v>54</v>
      </c>
      <c r="AB1123" t="s">
        <v>54</v>
      </c>
      <c r="AC1123" t="s">
        <v>54</v>
      </c>
      <c r="AD1123" t="s">
        <v>54</v>
      </c>
      <c r="AE1123" t="s">
        <v>54</v>
      </c>
      <c r="AF1123" s="23" t="s">
        <v>54</v>
      </c>
      <c r="AG1123" s="23" t="s">
        <v>54</v>
      </c>
      <c r="AH1123" s="23" t="s">
        <v>54</v>
      </c>
      <c r="AI1123" s="23" t="s">
        <v>54</v>
      </c>
      <c r="AJ1123">
        <v>0</v>
      </c>
      <c r="AK1123">
        <v>0</v>
      </c>
      <c r="AL1123">
        <v>0</v>
      </c>
      <c r="AM1123">
        <v>0</v>
      </c>
      <c r="AN1123" s="23" t="e">
        <v>#DIV/0!</v>
      </c>
      <c r="AO1123" s="23" t="e">
        <v>#DIV/0!</v>
      </c>
      <c r="AP1123" s="23" t="e">
        <v>#DIV/0!</v>
      </c>
      <c r="AQ1123" s="23" t="e">
        <v>#DIV/0!</v>
      </c>
      <c r="AR1123" s="35">
        <v>0</v>
      </c>
      <c r="AS1123" s="35">
        <v>0</v>
      </c>
      <c r="AT1123" s="35">
        <v>0</v>
      </c>
      <c r="AU1123" s="31" t="str">
        <f t="shared" si="20"/>
        <v>库存为0</v>
      </c>
      <c r="AV1123" s="36" t="str">
        <f>IFERROR(时间!$B$4+AU1123,"上周无销量")</f>
        <v>上周无销量</v>
      </c>
    </row>
    <row r="1124" spans="1:48">
      <c r="A1124" s="21" t="s">
        <v>2203</v>
      </c>
      <c r="B1124" t="s">
        <v>2204</v>
      </c>
      <c r="C1124" t="s">
        <v>2200</v>
      </c>
      <c r="D1124" s="31">
        <v>0</v>
      </c>
      <c r="E1124" s="31">
        <v>0</v>
      </c>
      <c r="F1124" s="31">
        <v>0</v>
      </c>
      <c r="G1124" s="31">
        <v>0</v>
      </c>
      <c r="H1124" s="32">
        <v>0</v>
      </c>
      <c r="I1124">
        <v>0</v>
      </c>
      <c r="J1124" s="33">
        <v>0</v>
      </c>
      <c r="K1124" s="33">
        <v>0</v>
      </c>
      <c r="L1124" s="33">
        <v>0</v>
      </c>
      <c r="M1124">
        <v>0</v>
      </c>
      <c r="N1124">
        <v>0</v>
      </c>
      <c r="O1124">
        <v>0</v>
      </c>
      <c r="P1124" t="s">
        <v>54</v>
      </c>
      <c r="Q1124" t="s">
        <v>54</v>
      </c>
      <c r="R1124" t="s">
        <v>54</v>
      </c>
      <c r="S1124" t="s">
        <v>54</v>
      </c>
      <c r="T1124" t="s">
        <v>54</v>
      </c>
      <c r="U1124" t="s">
        <v>54</v>
      </c>
      <c r="V1124" t="s">
        <v>54</v>
      </c>
      <c r="W1124" t="s">
        <v>54</v>
      </c>
      <c r="X1124" s="23" t="s">
        <v>54</v>
      </c>
      <c r="Y1124" s="23" t="s">
        <v>54</v>
      </c>
      <c r="Z1124" s="23" t="s">
        <v>54</v>
      </c>
      <c r="AA1124" s="23" t="s">
        <v>54</v>
      </c>
      <c r="AB1124" t="s">
        <v>54</v>
      </c>
      <c r="AC1124" t="s">
        <v>54</v>
      </c>
      <c r="AD1124" t="s">
        <v>54</v>
      </c>
      <c r="AE1124" t="s">
        <v>54</v>
      </c>
      <c r="AF1124" s="23" t="s">
        <v>54</v>
      </c>
      <c r="AG1124" s="23" t="s">
        <v>54</v>
      </c>
      <c r="AH1124" s="23" t="s">
        <v>54</v>
      </c>
      <c r="AI1124" s="23" t="s">
        <v>54</v>
      </c>
      <c r="AJ1124">
        <v>0</v>
      </c>
      <c r="AK1124">
        <v>0</v>
      </c>
      <c r="AL1124">
        <v>0</v>
      </c>
      <c r="AM1124">
        <v>0</v>
      </c>
      <c r="AN1124" s="23" t="e">
        <v>#DIV/0!</v>
      </c>
      <c r="AO1124" s="23" t="e">
        <v>#DIV/0!</v>
      </c>
      <c r="AP1124" s="23" t="e">
        <v>#DIV/0!</v>
      </c>
      <c r="AQ1124" s="23" t="e">
        <v>#DIV/0!</v>
      </c>
      <c r="AR1124" s="35">
        <v>0</v>
      </c>
      <c r="AS1124" s="35">
        <v>0</v>
      </c>
      <c r="AT1124" s="35">
        <v>0</v>
      </c>
      <c r="AU1124" s="31" t="str">
        <f t="shared" si="20"/>
        <v>库存为0</v>
      </c>
      <c r="AV1124" s="36" t="str">
        <f>IFERROR(时间!$B$4+AU1124,"上周无销量")</f>
        <v>上周无销量</v>
      </c>
    </row>
    <row r="1125" spans="1:48">
      <c r="A1125" s="21" t="s">
        <v>2205</v>
      </c>
      <c r="B1125" t="s">
        <v>2206</v>
      </c>
      <c r="C1125" t="s">
        <v>2200</v>
      </c>
      <c r="D1125" s="31">
        <v>0</v>
      </c>
      <c r="E1125" s="31">
        <v>0</v>
      </c>
      <c r="F1125" s="31">
        <v>0</v>
      </c>
      <c r="G1125" s="31">
        <v>0</v>
      </c>
      <c r="H1125" s="32">
        <v>0</v>
      </c>
      <c r="I1125">
        <v>0</v>
      </c>
      <c r="J1125" s="33">
        <v>0</v>
      </c>
      <c r="K1125" s="33">
        <v>0</v>
      </c>
      <c r="L1125" s="33">
        <v>0</v>
      </c>
      <c r="M1125">
        <v>0</v>
      </c>
      <c r="N1125">
        <v>0</v>
      </c>
      <c r="O1125">
        <v>0</v>
      </c>
      <c r="P1125" t="s">
        <v>54</v>
      </c>
      <c r="Q1125" t="s">
        <v>54</v>
      </c>
      <c r="R1125" t="s">
        <v>54</v>
      </c>
      <c r="S1125" t="s">
        <v>54</v>
      </c>
      <c r="T1125" t="s">
        <v>54</v>
      </c>
      <c r="U1125" t="s">
        <v>54</v>
      </c>
      <c r="V1125" t="s">
        <v>54</v>
      </c>
      <c r="W1125" t="s">
        <v>54</v>
      </c>
      <c r="X1125" s="23" t="s">
        <v>54</v>
      </c>
      <c r="Y1125" s="23" t="s">
        <v>54</v>
      </c>
      <c r="Z1125" s="23" t="s">
        <v>54</v>
      </c>
      <c r="AA1125" s="23" t="s">
        <v>54</v>
      </c>
      <c r="AB1125" t="s">
        <v>54</v>
      </c>
      <c r="AC1125" t="s">
        <v>54</v>
      </c>
      <c r="AD1125" t="s">
        <v>54</v>
      </c>
      <c r="AE1125" t="s">
        <v>54</v>
      </c>
      <c r="AF1125" s="23" t="s">
        <v>54</v>
      </c>
      <c r="AG1125" s="23" t="s">
        <v>54</v>
      </c>
      <c r="AH1125" s="23" t="s">
        <v>54</v>
      </c>
      <c r="AI1125" s="23" t="s">
        <v>54</v>
      </c>
      <c r="AJ1125">
        <v>0</v>
      </c>
      <c r="AK1125">
        <v>0</v>
      </c>
      <c r="AL1125">
        <v>0</v>
      </c>
      <c r="AM1125">
        <v>0</v>
      </c>
      <c r="AN1125" s="23" t="e">
        <v>#DIV/0!</v>
      </c>
      <c r="AO1125" s="23" t="e">
        <v>#DIV/0!</v>
      </c>
      <c r="AP1125" s="23" t="e">
        <v>#DIV/0!</v>
      </c>
      <c r="AQ1125" s="23" t="e">
        <v>#DIV/0!</v>
      </c>
      <c r="AR1125" s="35">
        <v>0</v>
      </c>
      <c r="AS1125" s="35">
        <v>0</v>
      </c>
      <c r="AT1125" s="35">
        <v>0</v>
      </c>
      <c r="AU1125" s="31" t="str">
        <f t="shared" si="20"/>
        <v>库存为0</v>
      </c>
      <c r="AV1125" s="36" t="str">
        <f>IFERROR(时间!$B$4+AU1125,"上周无销量")</f>
        <v>上周无销量</v>
      </c>
    </row>
    <row r="1126" spans="1:48">
      <c r="A1126" s="21" t="s">
        <v>2207</v>
      </c>
      <c r="B1126" t="s">
        <v>2208</v>
      </c>
      <c r="C1126" t="s">
        <v>2200</v>
      </c>
      <c r="D1126" s="31">
        <v>0</v>
      </c>
      <c r="E1126" s="31">
        <v>0</v>
      </c>
      <c r="F1126" s="31">
        <v>0</v>
      </c>
      <c r="G1126" s="31">
        <v>0</v>
      </c>
      <c r="H1126" s="32">
        <v>0</v>
      </c>
      <c r="I1126">
        <v>0</v>
      </c>
      <c r="J1126" s="33">
        <v>0</v>
      </c>
      <c r="K1126" s="33">
        <v>0</v>
      </c>
      <c r="L1126" s="33">
        <v>0</v>
      </c>
      <c r="M1126">
        <v>0</v>
      </c>
      <c r="N1126">
        <v>0</v>
      </c>
      <c r="O1126">
        <v>0</v>
      </c>
      <c r="P1126" t="s">
        <v>54</v>
      </c>
      <c r="Q1126" t="s">
        <v>54</v>
      </c>
      <c r="R1126" t="s">
        <v>54</v>
      </c>
      <c r="S1126" t="s">
        <v>54</v>
      </c>
      <c r="T1126" t="s">
        <v>54</v>
      </c>
      <c r="U1126" t="s">
        <v>54</v>
      </c>
      <c r="V1126" t="s">
        <v>54</v>
      </c>
      <c r="W1126" t="s">
        <v>54</v>
      </c>
      <c r="X1126" s="23" t="s">
        <v>54</v>
      </c>
      <c r="Y1126" s="23" t="s">
        <v>54</v>
      </c>
      <c r="Z1126" s="23" t="s">
        <v>54</v>
      </c>
      <c r="AA1126" s="23" t="s">
        <v>54</v>
      </c>
      <c r="AB1126" t="s">
        <v>54</v>
      </c>
      <c r="AC1126" t="s">
        <v>54</v>
      </c>
      <c r="AD1126" t="s">
        <v>54</v>
      </c>
      <c r="AE1126" t="s">
        <v>54</v>
      </c>
      <c r="AF1126" s="23" t="s">
        <v>54</v>
      </c>
      <c r="AG1126" s="23" t="s">
        <v>54</v>
      </c>
      <c r="AH1126" s="23" t="s">
        <v>54</v>
      </c>
      <c r="AI1126" s="23" t="s">
        <v>54</v>
      </c>
      <c r="AJ1126">
        <v>0</v>
      </c>
      <c r="AK1126">
        <v>0</v>
      </c>
      <c r="AL1126">
        <v>0</v>
      </c>
      <c r="AM1126">
        <v>0</v>
      </c>
      <c r="AN1126" s="23" t="e">
        <v>#DIV/0!</v>
      </c>
      <c r="AO1126" s="23" t="e">
        <v>#DIV/0!</v>
      </c>
      <c r="AP1126" s="23" t="e">
        <v>#DIV/0!</v>
      </c>
      <c r="AQ1126" s="23" t="e">
        <v>#DIV/0!</v>
      </c>
      <c r="AR1126" s="35">
        <v>0</v>
      </c>
      <c r="AS1126" s="35">
        <v>0</v>
      </c>
      <c r="AT1126" s="35">
        <v>0</v>
      </c>
      <c r="AU1126" s="31" t="str">
        <f t="shared" si="20"/>
        <v>库存为0</v>
      </c>
      <c r="AV1126" s="36" t="str">
        <f>IFERROR(时间!$B$4+AU1126,"上周无销量")</f>
        <v>上周无销量</v>
      </c>
    </row>
    <row r="1127" spans="1:48">
      <c r="A1127" s="21" t="s">
        <v>2209</v>
      </c>
      <c r="B1127" t="s">
        <v>2210</v>
      </c>
      <c r="C1127" t="s">
        <v>2200</v>
      </c>
      <c r="D1127" s="31">
        <v>0</v>
      </c>
      <c r="E1127" s="31">
        <v>0</v>
      </c>
      <c r="F1127" s="31">
        <v>0</v>
      </c>
      <c r="G1127" s="31">
        <v>0</v>
      </c>
      <c r="H1127" s="32">
        <v>0</v>
      </c>
      <c r="I1127">
        <v>0</v>
      </c>
      <c r="J1127" s="33">
        <v>0</v>
      </c>
      <c r="K1127" s="33">
        <v>0</v>
      </c>
      <c r="L1127" s="33">
        <v>0</v>
      </c>
      <c r="M1127">
        <v>0</v>
      </c>
      <c r="N1127">
        <v>0</v>
      </c>
      <c r="O1127">
        <v>0</v>
      </c>
      <c r="P1127" t="s">
        <v>54</v>
      </c>
      <c r="Q1127" t="s">
        <v>54</v>
      </c>
      <c r="R1127" t="s">
        <v>54</v>
      </c>
      <c r="S1127" t="s">
        <v>54</v>
      </c>
      <c r="T1127" t="s">
        <v>54</v>
      </c>
      <c r="U1127" t="s">
        <v>54</v>
      </c>
      <c r="V1127" t="s">
        <v>54</v>
      </c>
      <c r="W1127" t="s">
        <v>54</v>
      </c>
      <c r="X1127" s="23" t="s">
        <v>54</v>
      </c>
      <c r="Y1127" s="23" t="s">
        <v>54</v>
      </c>
      <c r="Z1127" s="23" t="s">
        <v>54</v>
      </c>
      <c r="AA1127" s="23" t="s">
        <v>54</v>
      </c>
      <c r="AB1127" t="s">
        <v>54</v>
      </c>
      <c r="AC1127" t="s">
        <v>54</v>
      </c>
      <c r="AD1127" t="s">
        <v>54</v>
      </c>
      <c r="AE1127" t="s">
        <v>54</v>
      </c>
      <c r="AF1127" s="23" t="s">
        <v>54</v>
      </c>
      <c r="AG1127" s="23" t="s">
        <v>54</v>
      </c>
      <c r="AH1127" s="23" t="s">
        <v>54</v>
      </c>
      <c r="AI1127" s="23" t="s">
        <v>54</v>
      </c>
      <c r="AJ1127">
        <v>0</v>
      </c>
      <c r="AK1127">
        <v>0</v>
      </c>
      <c r="AL1127">
        <v>0</v>
      </c>
      <c r="AM1127">
        <v>0</v>
      </c>
      <c r="AN1127" s="23" t="e">
        <v>#DIV/0!</v>
      </c>
      <c r="AO1127" s="23" t="e">
        <v>#DIV/0!</v>
      </c>
      <c r="AP1127" s="23" t="e">
        <v>#DIV/0!</v>
      </c>
      <c r="AQ1127" s="23" t="e">
        <v>#DIV/0!</v>
      </c>
      <c r="AR1127" s="35">
        <v>0</v>
      </c>
      <c r="AS1127" s="35">
        <v>0</v>
      </c>
      <c r="AT1127" s="35">
        <v>0</v>
      </c>
      <c r="AU1127" s="31" t="str">
        <f t="shared" si="20"/>
        <v>库存为0</v>
      </c>
      <c r="AV1127" s="36" t="str">
        <f>IFERROR(时间!$B$4+AU1127,"上周无销量")</f>
        <v>上周无销量</v>
      </c>
    </row>
    <row r="1128" spans="1:48">
      <c r="A1128" s="21" t="s">
        <v>2211</v>
      </c>
      <c r="B1128" t="s">
        <v>2212</v>
      </c>
      <c r="C1128" t="s">
        <v>2200</v>
      </c>
      <c r="D1128" s="31">
        <v>0</v>
      </c>
      <c r="E1128" s="31">
        <v>0</v>
      </c>
      <c r="F1128" s="31">
        <v>0</v>
      </c>
      <c r="G1128" s="31">
        <v>0</v>
      </c>
      <c r="H1128" s="32">
        <v>0</v>
      </c>
      <c r="I1128">
        <v>0</v>
      </c>
      <c r="J1128" s="33">
        <v>0</v>
      </c>
      <c r="K1128" s="33">
        <v>0</v>
      </c>
      <c r="L1128" s="33">
        <v>0</v>
      </c>
      <c r="M1128">
        <v>0</v>
      </c>
      <c r="N1128">
        <v>0</v>
      </c>
      <c r="O1128">
        <v>0</v>
      </c>
      <c r="P1128" t="s">
        <v>54</v>
      </c>
      <c r="Q1128" t="s">
        <v>54</v>
      </c>
      <c r="R1128" t="s">
        <v>54</v>
      </c>
      <c r="S1128" t="s">
        <v>54</v>
      </c>
      <c r="T1128" t="s">
        <v>54</v>
      </c>
      <c r="U1128" t="s">
        <v>54</v>
      </c>
      <c r="V1128" t="s">
        <v>54</v>
      </c>
      <c r="W1128" t="s">
        <v>54</v>
      </c>
      <c r="X1128" s="23" t="s">
        <v>54</v>
      </c>
      <c r="Y1128" s="23" t="s">
        <v>54</v>
      </c>
      <c r="Z1128" s="23" t="s">
        <v>54</v>
      </c>
      <c r="AA1128" s="23" t="s">
        <v>54</v>
      </c>
      <c r="AB1128" t="s">
        <v>54</v>
      </c>
      <c r="AC1128" t="s">
        <v>54</v>
      </c>
      <c r="AD1128" t="s">
        <v>54</v>
      </c>
      <c r="AE1128" t="s">
        <v>54</v>
      </c>
      <c r="AF1128" s="23" t="s">
        <v>54</v>
      </c>
      <c r="AG1128" s="23" t="s">
        <v>54</v>
      </c>
      <c r="AH1128" s="23" t="s">
        <v>54</v>
      </c>
      <c r="AI1128" s="23" t="s">
        <v>54</v>
      </c>
      <c r="AJ1128">
        <v>0</v>
      </c>
      <c r="AK1128">
        <v>0</v>
      </c>
      <c r="AL1128">
        <v>0</v>
      </c>
      <c r="AM1128">
        <v>0</v>
      </c>
      <c r="AN1128" s="23" t="e">
        <v>#DIV/0!</v>
      </c>
      <c r="AO1128" s="23" t="e">
        <v>#DIV/0!</v>
      </c>
      <c r="AP1128" s="23" t="e">
        <v>#DIV/0!</v>
      </c>
      <c r="AQ1128" s="23" t="e">
        <v>#DIV/0!</v>
      </c>
      <c r="AR1128" s="35">
        <v>0</v>
      </c>
      <c r="AS1128" s="35">
        <v>0</v>
      </c>
      <c r="AT1128" s="35">
        <v>0</v>
      </c>
      <c r="AU1128" s="31" t="str">
        <f t="shared" si="20"/>
        <v>库存为0</v>
      </c>
      <c r="AV1128" s="36" t="str">
        <f>IFERROR(时间!$B$4+AU1128,"上周无销量")</f>
        <v>上周无销量</v>
      </c>
    </row>
    <row r="1129" spans="1:48">
      <c r="A1129" s="21" t="s">
        <v>2213</v>
      </c>
      <c r="B1129" t="s">
        <v>2214</v>
      </c>
      <c r="C1129" t="s">
        <v>2200</v>
      </c>
      <c r="D1129" s="31">
        <v>0</v>
      </c>
      <c r="E1129" s="31">
        <v>0</v>
      </c>
      <c r="F1129" s="31">
        <v>0</v>
      </c>
      <c r="G1129" s="31">
        <v>0</v>
      </c>
      <c r="H1129" s="32">
        <v>0</v>
      </c>
      <c r="I1129">
        <v>0</v>
      </c>
      <c r="J1129" s="33">
        <v>0</v>
      </c>
      <c r="K1129" s="33">
        <v>0</v>
      </c>
      <c r="L1129" s="33">
        <v>0</v>
      </c>
      <c r="M1129">
        <v>0</v>
      </c>
      <c r="N1129">
        <v>0</v>
      </c>
      <c r="O1129">
        <v>0</v>
      </c>
      <c r="P1129" t="s">
        <v>54</v>
      </c>
      <c r="Q1129" t="s">
        <v>54</v>
      </c>
      <c r="R1129" t="s">
        <v>54</v>
      </c>
      <c r="S1129" t="s">
        <v>54</v>
      </c>
      <c r="T1129" t="s">
        <v>54</v>
      </c>
      <c r="U1129" t="s">
        <v>54</v>
      </c>
      <c r="V1129" t="s">
        <v>54</v>
      </c>
      <c r="W1129" t="s">
        <v>54</v>
      </c>
      <c r="X1129" s="23" t="s">
        <v>54</v>
      </c>
      <c r="Y1129" s="23" t="s">
        <v>54</v>
      </c>
      <c r="Z1129" s="23" t="s">
        <v>54</v>
      </c>
      <c r="AA1129" s="23" t="s">
        <v>54</v>
      </c>
      <c r="AB1129" t="s">
        <v>54</v>
      </c>
      <c r="AC1129" t="s">
        <v>54</v>
      </c>
      <c r="AD1129" t="s">
        <v>54</v>
      </c>
      <c r="AE1129" t="s">
        <v>54</v>
      </c>
      <c r="AF1129" s="23" t="s">
        <v>54</v>
      </c>
      <c r="AG1129" s="23" t="s">
        <v>54</v>
      </c>
      <c r="AH1129" s="23" t="s">
        <v>54</v>
      </c>
      <c r="AI1129" s="23" t="s">
        <v>54</v>
      </c>
      <c r="AJ1129">
        <v>0</v>
      </c>
      <c r="AK1129">
        <v>0</v>
      </c>
      <c r="AL1129">
        <v>0</v>
      </c>
      <c r="AM1129">
        <v>0</v>
      </c>
      <c r="AN1129" s="23" t="e">
        <v>#DIV/0!</v>
      </c>
      <c r="AO1129" s="23" t="e">
        <v>#DIV/0!</v>
      </c>
      <c r="AP1129" s="23" t="e">
        <v>#DIV/0!</v>
      </c>
      <c r="AQ1129" s="23" t="e">
        <v>#DIV/0!</v>
      </c>
      <c r="AR1129" s="35">
        <v>0</v>
      </c>
      <c r="AS1129" s="35">
        <v>0</v>
      </c>
      <c r="AT1129" s="35">
        <v>0</v>
      </c>
      <c r="AU1129" s="31" t="str">
        <f t="shared" si="20"/>
        <v>库存为0</v>
      </c>
      <c r="AV1129" s="36" t="str">
        <f>IFERROR(时间!$B$4+AU1129,"上周无销量")</f>
        <v>上周无销量</v>
      </c>
    </row>
    <row r="1130" spans="1:48">
      <c r="A1130" s="21" t="s">
        <v>2215</v>
      </c>
      <c r="B1130" t="s">
        <v>2216</v>
      </c>
      <c r="C1130" t="s">
        <v>2200</v>
      </c>
      <c r="D1130" s="31">
        <v>0</v>
      </c>
      <c r="E1130" s="31">
        <v>0</v>
      </c>
      <c r="F1130" s="31">
        <v>0</v>
      </c>
      <c r="G1130" s="31">
        <v>0</v>
      </c>
      <c r="H1130" s="32">
        <v>0</v>
      </c>
      <c r="I1130">
        <v>0</v>
      </c>
      <c r="J1130" s="33">
        <v>0</v>
      </c>
      <c r="K1130" s="33">
        <v>0</v>
      </c>
      <c r="L1130" s="33">
        <v>0</v>
      </c>
      <c r="M1130">
        <v>0</v>
      </c>
      <c r="N1130">
        <v>0</v>
      </c>
      <c r="O1130">
        <v>0</v>
      </c>
      <c r="P1130" t="s">
        <v>54</v>
      </c>
      <c r="Q1130" t="s">
        <v>54</v>
      </c>
      <c r="R1130" t="s">
        <v>54</v>
      </c>
      <c r="S1130" t="s">
        <v>54</v>
      </c>
      <c r="T1130" t="s">
        <v>54</v>
      </c>
      <c r="U1130" t="s">
        <v>54</v>
      </c>
      <c r="V1130" t="s">
        <v>54</v>
      </c>
      <c r="W1130" t="s">
        <v>54</v>
      </c>
      <c r="X1130" s="23" t="s">
        <v>54</v>
      </c>
      <c r="Y1130" s="23" t="s">
        <v>54</v>
      </c>
      <c r="Z1130" s="23" t="s">
        <v>54</v>
      </c>
      <c r="AA1130" s="23" t="s">
        <v>54</v>
      </c>
      <c r="AB1130" t="s">
        <v>54</v>
      </c>
      <c r="AC1130" t="s">
        <v>54</v>
      </c>
      <c r="AD1130" t="s">
        <v>54</v>
      </c>
      <c r="AE1130" t="s">
        <v>54</v>
      </c>
      <c r="AF1130" s="23" t="s">
        <v>54</v>
      </c>
      <c r="AG1130" s="23" t="s">
        <v>54</v>
      </c>
      <c r="AH1130" s="23" t="s">
        <v>54</v>
      </c>
      <c r="AI1130" s="23" t="s">
        <v>54</v>
      </c>
      <c r="AJ1130">
        <v>0</v>
      </c>
      <c r="AK1130">
        <v>0</v>
      </c>
      <c r="AL1130">
        <v>0</v>
      </c>
      <c r="AM1130">
        <v>0</v>
      </c>
      <c r="AN1130" s="23" t="e">
        <v>#DIV/0!</v>
      </c>
      <c r="AO1130" s="23" t="e">
        <v>#DIV/0!</v>
      </c>
      <c r="AP1130" s="23" t="e">
        <v>#DIV/0!</v>
      </c>
      <c r="AQ1130" s="23" t="e">
        <v>#DIV/0!</v>
      </c>
      <c r="AR1130" s="35">
        <v>0</v>
      </c>
      <c r="AS1130" s="35">
        <v>0</v>
      </c>
      <c r="AT1130" s="35">
        <v>0</v>
      </c>
      <c r="AU1130" s="31" t="str">
        <f t="shared" si="20"/>
        <v>库存为0</v>
      </c>
      <c r="AV1130" s="36" t="str">
        <f>IFERROR(时间!$B$4+AU1130,"上周无销量")</f>
        <v>上周无销量</v>
      </c>
    </row>
    <row r="1131" spans="1:48">
      <c r="A1131" s="21" t="s">
        <v>2217</v>
      </c>
      <c r="B1131" t="s">
        <v>2218</v>
      </c>
      <c r="C1131" t="s">
        <v>2219</v>
      </c>
      <c r="D1131" s="31">
        <v>0</v>
      </c>
      <c r="E1131" s="31">
        <v>0</v>
      </c>
      <c r="F1131" s="31">
        <v>0</v>
      </c>
      <c r="G1131" s="31">
        <v>0</v>
      </c>
      <c r="H1131" s="32">
        <v>0</v>
      </c>
      <c r="I1131">
        <v>0</v>
      </c>
      <c r="J1131" s="33">
        <v>0</v>
      </c>
      <c r="K1131" s="33">
        <v>0</v>
      </c>
      <c r="L1131" s="33">
        <v>0</v>
      </c>
      <c r="M1131">
        <v>0</v>
      </c>
      <c r="N1131">
        <v>0</v>
      </c>
      <c r="O1131">
        <v>0</v>
      </c>
      <c r="P1131" t="s">
        <v>54</v>
      </c>
      <c r="Q1131" t="s">
        <v>54</v>
      </c>
      <c r="R1131" t="s">
        <v>54</v>
      </c>
      <c r="S1131" t="s">
        <v>54</v>
      </c>
      <c r="T1131" t="s">
        <v>54</v>
      </c>
      <c r="U1131" t="s">
        <v>54</v>
      </c>
      <c r="V1131" t="s">
        <v>54</v>
      </c>
      <c r="W1131" t="s">
        <v>54</v>
      </c>
      <c r="X1131" s="23" t="s">
        <v>54</v>
      </c>
      <c r="Y1131" s="23" t="s">
        <v>54</v>
      </c>
      <c r="Z1131" s="23" t="s">
        <v>54</v>
      </c>
      <c r="AA1131" s="23" t="s">
        <v>54</v>
      </c>
      <c r="AB1131" t="s">
        <v>54</v>
      </c>
      <c r="AC1131" t="s">
        <v>54</v>
      </c>
      <c r="AD1131" t="s">
        <v>54</v>
      </c>
      <c r="AE1131" t="s">
        <v>54</v>
      </c>
      <c r="AF1131" s="23" t="s">
        <v>54</v>
      </c>
      <c r="AG1131" s="23" t="s">
        <v>54</v>
      </c>
      <c r="AH1131" s="23" t="s">
        <v>54</v>
      </c>
      <c r="AI1131" s="23" t="s">
        <v>54</v>
      </c>
      <c r="AJ1131">
        <v>0</v>
      </c>
      <c r="AK1131">
        <v>0</v>
      </c>
      <c r="AL1131">
        <v>0</v>
      </c>
      <c r="AM1131">
        <v>0</v>
      </c>
      <c r="AN1131" s="23" t="e">
        <v>#DIV/0!</v>
      </c>
      <c r="AO1131" s="23" t="e">
        <v>#DIV/0!</v>
      </c>
      <c r="AP1131" s="23" t="e">
        <v>#DIV/0!</v>
      </c>
      <c r="AQ1131" s="23" t="e">
        <v>#DIV/0!</v>
      </c>
      <c r="AR1131" s="35">
        <v>0</v>
      </c>
      <c r="AS1131" s="35">
        <v>0</v>
      </c>
      <c r="AT1131" s="35">
        <v>0</v>
      </c>
      <c r="AU1131" s="31" t="str">
        <f t="shared" si="20"/>
        <v>库存为0</v>
      </c>
      <c r="AV1131" s="36" t="str">
        <f>IFERROR(时间!$B$4+AU1131,"上周无销量")</f>
        <v>上周无销量</v>
      </c>
    </row>
    <row r="1132" spans="1:48">
      <c r="A1132" s="21" t="s">
        <v>2220</v>
      </c>
      <c r="B1132" t="s">
        <v>2221</v>
      </c>
      <c r="C1132" t="s">
        <v>2219</v>
      </c>
      <c r="D1132" s="31">
        <v>0</v>
      </c>
      <c r="E1132" s="31">
        <v>0</v>
      </c>
      <c r="F1132" s="31">
        <v>0</v>
      </c>
      <c r="G1132" s="31">
        <v>0</v>
      </c>
      <c r="H1132" s="32">
        <v>0</v>
      </c>
      <c r="I1132">
        <v>0</v>
      </c>
      <c r="J1132" s="33">
        <v>0</v>
      </c>
      <c r="K1132" s="33">
        <v>0</v>
      </c>
      <c r="L1132" s="33">
        <v>0</v>
      </c>
      <c r="M1132">
        <v>0</v>
      </c>
      <c r="N1132">
        <v>0</v>
      </c>
      <c r="O1132">
        <v>0</v>
      </c>
      <c r="P1132" t="s">
        <v>54</v>
      </c>
      <c r="Q1132" t="s">
        <v>54</v>
      </c>
      <c r="R1132" t="s">
        <v>54</v>
      </c>
      <c r="S1132" t="s">
        <v>54</v>
      </c>
      <c r="T1132" t="s">
        <v>54</v>
      </c>
      <c r="U1132" t="s">
        <v>54</v>
      </c>
      <c r="V1132" t="s">
        <v>54</v>
      </c>
      <c r="W1132" t="s">
        <v>54</v>
      </c>
      <c r="X1132" s="23" t="s">
        <v>54</v>
      </c>
      <c r="Y1132" s="23" t="s">
        <v>54</v>
      </c>
      <c r="Z1132" s="23" t="s">
        <v>54</v>
      </c>
      <c r="AA1132" s="23" t="s">
        <v>54</v>
      </c>
      <c r="AB1132" t="s">
        <v>54</v>
      </c>
      <c r="AC1132" t="s">
        <v>54</v>
      </c>
      <c r="AD1132" t="s">
        <v>54</v>
      </c>
      <c r="AE1132" t="s">
        <v>54</v>
      </c>
      <c r="AF1132" s="23" t="s">
        <v>54</v>
      </c>
      <c r="AG1132" s="23" t="s">
        <v>54</v>
      </c>
      <c r="AH1132" s="23" t="s">
        <v>54</v>
      </c>
      <c r="AI1132" s="23" t="s">
        <v>54</v>
      </c>
      <c r="AJ1132">
        <v>0</v>
      </c>
      <c r="AK1132">
        <v>0</v>
      </c>
      <c r="AL1132">
        <v>0</v>
      </c>
      <c r="AM1132">
        <v>0</v>
      </c>
      <c r="AN1132" s="23" t="e">
        <v>#DIV/0!</v>
      </c>
      <c r="AO1132" s="23" t="e">
        <v>#DIV/0!</v>
      </c>
      <c r="AP1132" s="23" t="e">
        <v>#DIV/0!</v>
      </c>
      <c r="AQ1132" s="23" t="e">
        <v>#DIV/0!</v>
      </c>
      <c r="AR1132" s="35">
        <v>0</v>
      </c>
      <c r="AS1132" s="35">
        <v>0</v>
      </c>
      <c r="AT1132" s="35">
        <v>0</v>
      </c>
      <c r="AU1132" s="31" t="str">
        <f t="shared" si="20"/>
        <v>库存为0</v>
      </c>
      <c r="AV1132" s="36" t="str">
        <f>IFERROR(时间!$B$4+AU1132,"上周无销量")</f>
        <v>上周无销量</v>
      </c>
    </row>
    <row r="1133" spans="1:48">
      <c r="A1133" s="21" t="s">
        <v>2222</v>
      </c>
      <c r="B1133" t="s">
        <v>2223</v>
      </c>
      <c r="C1133" t="s">
        <v>2219</v>
      </c>
      <c r="D1133" s="31">
        <v>0</v>
      </c>
      <c r="E1133" s="31">
        <v>0</v>
      </c>
      <c r="F1133" s="31">
        <v>0</v>
      </c>
      <c r="G1133" s="31">
        <v>0</v>
      </c>
      <c r="H1133" s="32">
        <v>0</v>
      </c>
      <c r="I1133">
        <v>0</v>
      </c>
      <c r="J1133" s="33">
        <v>0</v>
      </c>
      <c r="K1133" s="33">
        <v>0</v>
      </c>
      <c r="L1133" s="33">
        <v>0</v>
      </c>
      <c r="M1133">
        <v>0</v>
      </c>
      <c r="N1133">
        <v>0</v>
      </c>
      <c r="O1133">
        <v>0</v>
      </c>
      <c r="P1133" t="s">
        <v>54</v>
      </c>
      <c r="Q1133" t="s">
        <v>54</v>
      </c>
      <c r="R1133" t="s">
        <v>54</v>
      </c>
      <c r="S1133" t="s">
        <v>54</v>
      </c>
      <c r="T1133" t="s">
        <v>54</v>
      </c>
      <c r="U1133" t="s">
        <v>54</v>
      </c>
      <c r="V1133" t="s">
        <v>54</v>
      </c>
      <c r="W1133" t="s">
        <v>54</v>
      </c>
      <c r="X1133" s="23" t="s">
        <v>54</v>
      </c>
      <c r="Y1133" s="23" t="s">
        <v>54</v>
      </c>
      <c r="Z1133" s="23" t="s">
        <v>54</v>
      </c>
      <c r="AA1133" s="23" t="s">
        <v>54</v>
      </c>
      <c r="AB1133" t="s">
        <v>54</v>
      </c>
      <c r="AC1133" t="s">
        <v>54</v>
      </c>
      <c r="AD1133" t="s">
        <v>54</v>
      </c>
      <c r="AE1133" t="s">
        <v>54</v>
      </c>
      <c r="AF1133" s="23" t="s">
        <v>54</v>
      </c>
      <c r="AG1133" s="23" t="s">
        <v>54</v>
      </c>
      <c r="AH1133" s="23" t="s">
        <v>54</v>
      </c>
      <c r="AI1133" s="23" t="s">
        <v>54</v>
      </c>
      <c r="AJ1133">
        <v>0</v>
      </c>
      <c r="AK1133">
        <v>0</v>
      </c>
      <c r="AL1133">
        <v>0</v>
      </c>
      <c r="AM1133">
        <v>0</v>
      </c>
      <c r="AN1133" s="23" t="e">
        <v>#DIV/0!</v>
      </c>
      <c r="AO1133" s="23" t="e">
        <v>#DIV/0!</v>
      </c>
      <c r="AP1133" s="23" t="e">
        <v>#DIV/0!</v>
      </c>
      <c r="AQ1133" s="23" t="e">
        <v>#DIV/0!</v>
      </c>
      <c r="AR1133" s="35">
        <v>0</v>
      </c>
      <c r="AS1133" s="35">
        <v>0</v>
      </c>
      <c r="AT1133" s="35">
        <v>0</v>
      </c>
      <c r="AU1133" s="31" t="str">
        <f t="shared" si="20"/>
        <v>库存为0</v>
      </c>
      <c r="AV1133" s="36" t="str">
        <f>IFERROR(时间!$B$4+AU1133,"上周无销量")</f>
        <v>上周无销量</v>
      </c>
    </row>
    <row r="1134" spans="1:48">
      <c r="A1134" s="21" t="s">
        <v>2224</v>
      </c>
      <c r="B1134" t="s">
        <v>2225</v>
      </c>
      <c r="C1134" t="s">
        <v>2219</v>
      </c>
      <c r="D1134" s="31">
        <v>0</v>
      </c>
      <c r="E1134" s="31">
        <v>0</v>
      </c>
      <c r="F1134" s="31">
        <v>0</v>
      </c>
      <c r="G1134" s="31">
        <v>0</v>
      </c>
      <c r="H1134" s="32">
        <v>0</v>
      </c>
      <c r="I1134">
        <v>0</v>
      </c>
      <c r="J1134" s="33">
        <v>0</v>
      </c>
      <c r="K1134" s="33">
        <v>0</v>
      </c>
      <c r="L1134" s="33">
        <v>0</v>
      </c>
      <c r="M1134">
        <v>0</v>
      </c>
      <c r="N1134">
        <v>0</v>
      </c>
      <c r="O1134">
        <v>0</v>
      </c>
      <c r="P1134" t="s">
        <v>54</v>
      </c>
      <c r="Q1134" t="s">
        <v>54</v>
      </c>
      <c r="R1134" t="s">
        <v>54</v>
      </c>
      <c r="S1134" t="s">
        <v>54</v>
      </c>
      <c r="T1134" t="s">
        <v>54</v>
      </c>
      <c r="U1134" t="s">
        <v>54</v>
      </c>
      <c r="V1134" t="s">
        <v>54</v>
      </c>
      <c r="W1134" t="s">
        <v>54</v>
      </c>
      <c r="X1134" s="23" t="s">
        <v>54</v>
      </c>
      <c r="Y1134" s="23" t="s">
        <v>54</v>
      </c>
      <c r="Z1134" s="23" t="s">
        <v>54</v>
      </c>
      <c r="AA1134" s="23" t="s">
        <v>54</v>
      </c>
      <c r="AB1134" t="s">
        <v>54</v>
      </c>
      <c r="AC1134" t="s">
        <v>54</v>
      </c>
      <c r="AD1134" t="s">
        <v>54</v>
      </c>
      <c r="AE1134" t="s">
        <v>54</v>
      </c>
      <c r="AF1134" s="23" t="s">
        <v>54</v>
      </c>
      <c r="AG1134" s="23" t="s">
        <v>54</v>
      </c>
      <c r="AH1134" s="23" t="s">
        <v>54</v>
      </c>
      <c r="AI1134" s="23" t="s">
        <v>54</v>
      </c>
      <c r="AJ1134">
        <v>0</v>
      </c>
      <c r="AK1134">
        <v>0</v>
      </c>
      <c r="AL1134">
        <v>0</v>
      </c>
      <c r="AM1134">
        <v>0</v>
      </c>
      <c r="AN1134" s="23" t="e">
        <v>#DIV/0!</v>
      </c>
      <c r="AO1134" s="23" t="e">
        <v>#DIV/0!</v>
      </c>
      <c r="AP1134" s="23" t="e">
        <v>#DIV/0!</v>
      </c>
      <c r="AQ1134" s="23" t="e">
        <v>#DIV/0!</v>
      </c>
      <c r="AR1134" s="35">
        <v>0</v>
      </c>
      <c r="AS1134" s="35">
        <v>0</v>
      </c>
      <c r="AT1134" s="35">
        <v>0</v>
      </c>
      <c r="AU1134" s="31" t="str">
        <f t="shared" si="20"/>
        <v>库存为0</v>
      </c>
      <c r="AV1134" s="36" t="str">
        <f>IFERROR(时间!$B$4+AU1134,"上周无销量")</f>
        <v>上周无销量</v>
      </c>
    </row>
    <row r="1135" spans="1:48">
      <c r="A1135" s="21" t="s">
        <v>2226</v>
      </c>
      <c r="B1135" t="s">
        <v>2227</v>
      </c>
      <c r="C1135" t="s">
        <v>2219</v>
      </c>
      <c r="D1135" s="31">
        <v>0</v>
      </c>
      <c r="E1135" s="31">
        <v>0</v>
      </c>
      <c r="F1135" s="31">
        <v>0</v>
      </c>
      <c r="G1135" s="31">
        <v>0</v>
      </c>
      <c r="H1135" s="32">
        <v>0</v>
      </c>
      <c r="I1135">
        <v>0</v>
      </c>
      <c r="J1135" s="33">
        <v>0</v>
      </c>
      <c r="K1135" s="33">
        <v>0</v>
      </c>
      <c r="L1135" s="33">
        <v>0</v>
      </c>
      <c r="M1135">
        <v>0</v>
      </c>
      <c r="N1135">
        <v>0</v>
      </c>
      <c r="O1135">
        <v>0</v>
      </c>
      <c r="P1135" t="s">
        <v>54</v>
      </c>
      <c r="Q1135" t="s">
        <v>54</v>
      </c>
      <c r="R1135" t="s">
        <v>54</v>
      </c>
      <c r="S1135" t="s">
        <v>54</v>
      </c>
      <c r="T1135" t="s">
        <v>54</v>
      </c>
      <c r="U1135" t="s">
        <v>54</v>
      </c>
      <c r="V1135" t="s">
        <v>54</v>
      </c>
      <c r="W1135" t="s">
        <v>54</v>
      </c>
      <c r="X1135" s="23" t="s">
        <v>54</v>
      </c>
      <c r="Y1135" s="23" t="s">
        <v>54</v>
      </c>
      <c r="Z1135" s="23" t="s">
        <v>54</v>
      </c>
      <c r="AA1135" s="23" t="s">
        <v>54</v>
      </c>
      <c r="AB1135" t="s">
        <v>54</v>
      </c>
      <c r="AC1135" t="s">
        <v>54</v>
      </c>
      <c r="AD1135" t="s">
        <v>54</v>
      </c>
      <c r="AE1135" t="s">
        <v>54</v>
      </c>
      <c r="AF1135" s="23" t="s">
        <v>54</v>
      </c>
      <c r="AG1135" s="23" t="s">
        <v>54</v>
      </c>
      <c r="AH1135" s="23" t="s">
        <v>54</v>
      </c>
      <c r="AI1135" s="23" t="s">
        <v>54</v>
      </c>
      <c r="AJ1135">
        <v>0</v>
      </c>
      <c r="AK1135">
        <v>0</v>
      </c>
      <c r="AL1135">
        <v>0</v>
      </c>
      <c r="AM1135">
        <v>0</v>
      </c>
      <c r="AN1135" s="23" t="e">
        <v>#DIV/0!</v>
      </c>
      <c r="AO1135" s="23" t="e">
        <v>#DIV/0!</v>
      </c>
      <c r="AP1135" s="23" t="e">
        <v>#DIV/0!</v>
      </c>
      <c r="AQ1135" s="23" t="e">
        <v>#DIV/0!</v>
      </c>
      <c r="AR1135" s="35">
        <v>0</v>
      </c>
      <c r="AS1135" s="35">
        <v>0</v>
      </c>
      <c r="AT1135" s="35">
        <v>0</v>
      </c>
      <c r="AU1135" s="31" t="str">
        <f t="shared" si="20"/>
        <v>库存为0</v>
      </c>
      <c r="AV1135" s="36" t="str">
        <f>IFERROR(时间!$B$4+AU1135,"上周无销量")</f>
        <v>上周无销量</v>
      </c>
    </row>
    <row r="1136" spans="1:48">
      <c r="A1136" s="21" t="s">
        <v>2228</v>
      </c>
      <c r="B1136" t="s">
        <v>2229</v>
      </c>
      <c r="C1136" t="s">
        <v>2230</v>
      </c>
      <c r="D1136" s="31">
        <v>0</v>
      </c>
      <c r="E1136" s="31">
        <v>0</v>
      </c>
      <c r="F1136" s="31">
        <v>0</v>
      </c>
      <c r="G1136" s="31">
        <v>0</v>
      </c>
      <c r="H1136" s="32">
        <v>0</v>
      </c>
      <c r="I1136">
        <v>0</v>
      </c>
      <c r="J1136" s="33">
        <v>0</v>
      </c>
      <c r="K1136" s="33">
        <v>0</v>
      </c>
      <c r="L1136" s="33">
        <v>0</v>
      </c>
      <c r="M1136">
        <v>0</v>
      </c>
      <c r="N1136">
        <v>0</v>
      </c>
      <c r="O1136">
        <v>0</v>
      </c>
      <c r="P1136" t="s">
        <v>54</v>
      </c>
      <c r="Q1136" t="s">
        <v>54</v>
      </c>
      <c r="R1136" t="s">
        <v>54</v>
      </c>
      <c r="S1136" t="s">
        <v>54</v>
      </c>
      <c r="T1136" t="s">
        <v>54</v>
      </c>
      <c r="U1136" t="s">
        <v>54</v>
      </c>
      <c r="V1136" t="s">
        <v>54</v>
      </c>
      <c r="W1136" t="s">
        <v>54</v>
      </c>
      <c r="X1136" s="23" t="s">
        <v>54</v>
      </c>
      <c r="Y1136" s="23" t="s">
        <v>54</v>
      </c>
      <c r="Z1136" s="23" t="s">
        <v>54</v>
      </c>
      <c r="AA1136" s="23" t="s">
        <v>54</v>
      </c>
      <c r="AB1136" t="s">
        <v>54</v>
      </c>
      <c r="AC1136" t="s">
        <v>54</v>
      </c>
      <c r="AD1136" t="s">
        <v>54</v>
      </c>
      <c r="AE1136" t="s">
        <v>54</v>
      </c>
      <c r="AF1136" s="23" t="s">
        <v>54</v>
      </c>
      <c r="AG1136" s="23" t="s">
        <v>54</v>
      </c>
      <c r="AH1136" s="23" t="s">
        <v>54</v>
      </c>
      <c r="AI1136" s="23" t="s">
        <v>54</v>
      </c>
      <c r="AJ1136">
        <v>0</v>
      </c>
      <c r="AK1136">
        <v>0</v>
      </c>
      <c r="AL1136">
        <v>0</v>
      </c>
      <c r="AM1136">
        <v>0</v>
      </c>
      <c r="AN1136" s="23" t="e">
        <v>#DIV/0!</v>
      </c>
      <c r="AO1136" s="23" t="e">
        <v>#DIV/0!</v>
      </c>
      <c r="AP1136" s="23" t="e">
        <v>#DIV/0!</v>
      </c>
      <c r="AQ1136" s="23" t="e">
        <v>#DIV/0!</v>
      </c>
      <c r="AR1136" s="35">
        <v>0</v>
      </c>
      <c r="AS1136" s="35">
        <v>0</v>
      </c>
      <c r="AT1136" s="35">
        <v>0</v>
      </c>
      <c r="AU1136" s="31" t="str">
        <f t="shared" si="20"/>
        <v>库存为0</v>
      </c>
      <c r="AV1136" s="36" t="str">
        <f>IFERROR(时间!$B$4+AU1136,"上周无销量")</f>
        <v>上周无销量</v>
      </c>
    </row>
    <row r="1137" spans="1:48">
      <c r="A1137" s="21" t="s">
        <v>2231</v>
      </c>
      <c r="B1137" t="s">
        <v>2232</v>
      </c>
      <c r="C1137" t="s">
        <v>2230</v>
      </c>
      <c r="D1137" s="31">
        <v>0</v>
      </c>
      <c r="E1137" s="31">
        <v>0</v>
      </c>
      <c r="F1137" s="31">
        <v>0</v>
      </c>
      <c r="G1137" s="31">
        <v>0</v>
      </c>
      <c r="H1137" s="32">
        <v>0</v>
      </c>
      <c r="I1137">
        <v>0</v>
      </c>
      <c r="J1137" s="33">
        <v>0</v>
      </c>
      <c r="K1137" s="33">
        <v>0</v>
      </c>
      <c r="L1137" s="33">
        <v>0</v>
      </c>
      <c r="M1137">
        <v>0</v>
      </c>
      <c r="N1137">
        <v>0</v>
      </c>
      <c r="O1137">
        <v>0</v>
      </c>
      <c r="P1137" t="s">
        <v>54</v>
      </c>
      <c r="Q1137" t="s">
        <v>54</v>
      </c>
      <c r="R1137" t="s">
        <v>54</v>
      </c>
      <c r="S1137" t="s">
        <v>54</v>
      </c>
      <c r="T1137" t="s">
        <v>54</v>
      </c>
      <c r="U1137" t="s">
        <v>54</v>
      </c>
      <c r="V1137" t="s">
        <v>54</v>
      </c>
      <c r="W1137" t="s">
        <v>54</v>
      </c>
      <c r="X1137" s="23" t="s">
        <v>54</v>
      </c>
      <c r="Y1137" s="23" t="s">
        <v>54</v>
      </c>
      <c r="Z1137" s="23" t="s">
        <v>54</v>
      </c>
      <c r="AA1137" s="23" t="s">
        <v>54</v>
      </c>
      <c r="AB1137" t="s">
        <v>54</v>
      </c>
      <c r="AC1137" t="s">
        <v>54</v>
      </c>
      <c r="AD1137" t="s">
        <v>54</v>
      </c>
      <c r="AE1137" t="s">
        <v>54</v>
      </c>
      <c r="AF1137" s="23" t="s">
        <v>54</v>
      </c>
      <c r="AG1137" s="23" t="s">
        <v>54</v>
      </c>
      <c r="AH1137" s="23" t="s">
        <v>54</v>
      </c>
      <c r="AI1137" s="23" t="s">
        <v>54</v>
      </c>
      <c r="AJ1137">
        <v>0</v>
      </c>
      <c r="AK1137">
        <v>0</v>
      </c>
      <c r="AL1137">
        <v>0</v>
      </c>
      <c r="AM1137">
        <v>0</v>
      </c>
      <c r="AN1137" s="23" t="e">
        <v>#DIV/0!</v>
      </c>
      <c r="AO1137" s="23" t="e">
        <v>#DIV/0!</v>
      </c>
      <c r="AP1137" s="23" t="e">
        <v>#DIV/0!</v>
      </c>
      <c r="AQ1137" s="23" t="e">
        <v>#DIV/0!</v>
      </c>
      <c r="AR1137" s="35">
        <v>0</v>
      </c>
      <c r="AS1137" s="35">
        <v>0</v>
      </c>
      <c r="AT1137" s="35">
        <v>0</v>
      </c>
      <c r="AU1137" s="31" t="str">
        <f t="shared" si="20"/>
        <v>库存为0</v>
      </c>
      <c r="AV1137" s="36" t="str">
        <f>IFERROR(时间!$B$4+AU1137,"上周无销量")</f>
        <v>上周无销量</v>
      </c>
    </row>
    <row r="1138" spans="1:48">
      <c r="A1138" s="21" t="s">
        <v>2233</v>
      </c>
      <c r="B1138" t="s">
        <v>2234</v>
      </c>
      <c r="C1138" t="s">
        <v>2230</v>
      </c>
      <c r="D1138" s="31">
        <v>0</v>
      </c>
      <c r="E1138" s="31">
        <v>0</v>
      </c>
      <c r="F1138" s="31">
        <v>0</v>
      </c>
      <c r="G1138" s="31">
        <v>0</v>
      </c>
      <c r="H1138" s="32">
        <v>0</v>
      </c>
      <c r="I1138">
        <v>0</v>
      </c>
      <c r="J1138" s="33">
        <v>0</v>
      </c>
      <c r="K1138" s="33">
        <v>0</v>
      </c>
      <c r="L1138" s="33">
        <v>0</v>
      </c>
      <c r="M1138">
        <v>0</v>
      </c>
      <c r="N1138">
        <v>0</v>
      </c>
      <c r="O1138">
        <v>0</v>
      </c>
      <c r="P1138" t="s">
        <v>54</v>
      </c>
      <c r="Q1138" t="s">
        <v>54</v>
      </c>
      <c r="R1138" t="s">
        <v>54</v>
      </c>
      <c r="S1138" t="s">
        <v>54</v>
      </c>
      <c r="T1138" t="s">
        <v>54</v>
      </c>
      <c r="U1138" t="s">
        <v>54</v>
      </c>
      <c r="V1138" t="s">
        <v>54</v>
      </c>
      <c r="W1138" t="s">
        <v>54</v>
      </c>
      <c r="X1138" s="23" t="s">
        <v>54</v>
      </c>
      <c r="Y1138" s="23" t="s">
        <v>54</v>
      </c>
      <c r="Z1138" s="23" t="s">
        <v>54</v>
      </c>
      <c r="AA1138" s="23" t="s">
        <v>54</v>
      </c>
      <c r="AB1138" t="s">
        <v>54</v>
      </c>
      <c r="AC1138" t="s">
        <v>54</v>
      </c>
      <c r="AD1138" t="s">
        <v>54</v>
      </c>
      <c r="AE1138" t="s">
        <v>54</v>
      </c>
      <c r="AF1138" s="23" t="s">
        <v>54</v>
      </c>
      <c r="AG1138" s="23" t="s">
        <v>54</v>
      </c>
      <c r="AH1138" s="23" t="s">
        <v>54</v>
      </c>
      <c r="AI1138" s="23" t="s">
        <v>54</v>
      </c>
      <c r="AJ1138">
        <v>0</v>
      </c>
      <c r="AK1138">
        <v>0</v>
      </c>
      <c r="AL1138">
        <v>0</v>
      </c>
      <c r="AM1138">
        <v>0</v>
      </c>
      <c r="AN1138" s="23" t="e">
        <v>#DIV/0!</v>
      </c>
      <c r="AO1138" s="23" t="e">
        <v>#DIV/0!</v>
      </c>
      <c r="AP1138" s="23" t="e">
        <v>#DIV/0!</v>
      </c>
      <c r="AQ1138" s="23" t="e">
        <v>#DIV/0!</v>
      </c>
      <c r="AR1138" s="35">
        <v>0</v>
      </c>
      <c r="AS1138" s="35">
        <v>0</v>
      </c>
      <c r="AT1138" s="35">
        <v>0</v>
      </c>
      <c r="AU1138" s="31" t="str">
        <f t="shared" si="20"/>
        <v>库存为0</v>
      </c>
      <c r="AV1138" s="36" t="str">
        <f>IFERROR(时间!$B$4+AU1138,"上周无销量")</f>
        <v>上周无销量</v>
      </c>
    </row>
    <row r="1139" spans="1:48">
      <c r="A1139" s="21" t="s">
        <v>2235</v>
      </c>
      <c r="B1139" t="s">
        <v>2236</v>
      </c>
      <c r="C1139" t="s">
        <v>2230</v>
      </c>
      <c r="D1139" s="31">
        <v>0</v>
      </c>
      <c r="E1139" s="31">
        <v>0</v>
      </c>
      <c r="F1139" s="31">
        <v>0</v>
      </c>
      <c r="G1139" s="31">
        <v>0</v>
      </c>
      <c r="H1139" s="32">
        <v>0</v>
      </c>
      <c r="I1139">
        <v>0</v>
      </c>
      <c r="J1139" s="33">
        <v>0</v>
      </c>
      <c r="K1139" s="33">
        <v>0</v>
      </c>
      <c r="L1139" s="33">
        <v>0</v>
      </c>
      <c r="M1139">
        <v>0</v>
      </c>
      <c r="N1139">
        <v>0</v>
      </c>
      <c r="O1139">
        <v>0</v>
      </c>
      <c r="P1139" t="s">
        <v>54</v>
      </c>
      <c r="Q1139" t="s">
        <v>54</v>
      </c>
      <c r="R1139" t="s">
        <v>54</v>
      </c>
      <c r="S1139" t="s">
        <v>54</v>
      </c>
      <c r="T1139" t="s">
        <v>54</v>
      </c>
      <c r="U1139" t="s">
        <v>54</v>
      </c>
      <c r="V1139" t="s">
        <v>54</v>
      </c>
      <c r="W1139" t="s">
        <v>54</v>
      </c>
      <c r="X1139" s="23" t="s">
        <v>54</v>
      </c>
      <c r="Y1139" s="23" t="s">
        <v>54</v>
      </c>
      <c r="Z1139" s="23" t="s">
        <v>54</v>
      </c>
      <c r="AA1139" s="23" t="s">
        <v>54</v>
      </c>
      <c r="AB1139" t="s">
        <v>54</v>
      </c>
      <c r="AC1139" t="s">
        <v>54</v>
      </c>
      <c r="AD1139" t="s">
        <v>54</v>
      </c>
      <c r="AE1139" t="s">
        <v>54</v>
      </c>
      <c r="AF1139" s="23" t="s">
        <v>54</v>
      </c>
      <c r="AG1139" s="23" t="s">
        <v>54</v>
      </c>
      <c r="AH1139" s="23" t="s">
        <v>54</v>
      </c>
      <c r="AI1139" s="23" t="s">
        <v>54</v>
      </c>
      <c r="AJ1139">
        <v>0</v>
      </c>
      <c r="AK1139">
        <v>0</v>
      </c>
      <c r="AL1139">
        <v>0</v>
      </c>
      <c r="AM1139">
        <v>0</v>
      </c>
      <c r="AN1139" s="23" t="e">
        <v>#DIV/0!</v>
      </c>
      <c r="AO1139" s="23" t="e">
        <v>#DIV/0!</v>
      </c>
      <c r="AP1139" s="23" t="e">
        <v>#DIV/0!</v>
      </c>
      <c r="AQ1139" s="23" t="e">
        <v>#DIV/0!</v>
      </c>
      <c r="AR1139" s="35">
        <v>0</v>
      </c>
      <c r="AS1139" s="35">
        <v>0</v>
      </c>
      <c r="AT1139" s="35">
        <v>0</v>
      </c>
      <c r="AU1139" s="31" t="str">
        <f t="shared" si="20"/>
        <v>库存为0</v>
      </c>
      <c r="AV1139" s="36" t="str">
        <f>IFERROR(时间!$B$4+AU1139,"上周无销量")</f>
        <v>上周无销量</v>
      </c>
    </row>
    <row r="1140" spans="1:48">
      <c r="A1140" s="21" t="s">
        <v>2237</v>
      </c>
      <c r="B1140" t="s">
        <v>2238</v>
      </c>
      <c r="C1140" t="s">
        <v>2230</v>
      </c>
      <c r="D1140" s="31">
        <v>0</v>
      </c>
      <c r="E1140" s="31">
        <v>0</v>
      </c>
      <c r="F1140" s="31">
        <v>0</v>
      </c>
      <c r="G1140" s="31">
        <v>0</v>
      </c>
      <c r="H1140" s="32">
        <v>0</v>
      </c>
      <c r="I1140">
        <v>0</v>
      </c>
      <c r="J1140" s="33">
        <v>0</v>
      </c>
      <c r="K1140" s="33">
        <v>0</v>
      </c>
      <c r="L1140" s="33">
        <v>0</v>
      </c>
      <c r="M1140">
        <v>0</v>
      </c>
      <c r="N1140">
        <v>0</v>
      </c>
      <c r="O1140">
        <v>0</v>
      </c>
      <c r="P1140" t="s">
        <v>54</v>
      </c>
      <c r="Q1140" t="s">
        <v>54</v>
      </c>
      <c r="R1140" t="s">
        <v>54</v>
      </c>
      <c r="S1140" t="s">
        <v>54</v>
      </c>
      <c r="T1140" t="s">
        <v>54</v>
      </c>
      <c r="U1140" t="s">
        <v>54</v>
      </c>
      <c r="V1140" t="s">
        <v>54</v>
      </c>
      <c r="W1140" t="s">
        <v>54</v>
      </c>
      <c r="X1140" s="23" t="s">
        <v>54</v>
      </c>
      <c r="Y1140" s="23" t="s">
        <v>54</v>
      </c>
      <c r="Z1140" s="23" t="s">
        <v>54</v>
      </c>
      <c r="AA1140" s="23" t="s">
        <v>54</v>
      </c>
      <c r="AB1140" t="s">
        <v>54</v>
      </c>
      <c r="AC1140" t="s">
        <v>54</v>
      </c>
      <c r="AD1140" t="s">
        <v>54</v>
      </c>
      <c r="AE1140" t="s">
        <v>54</v>
      </c>
      <c r="AF1140" s="23" t="s">
        <v>54</v>
      </c>
      <c r="AG1140" s="23" t="s">
        <v>54</v>
      </c>
      <c r="AH1140" s="23" t="s">
        <v>54</v>
      </c>
      <c r="AI1140" s="23" t="s">
        <v>54</v>
      </c>
      <c r="AJ1140">
        <v>0</v>
      </c>
      <c r="AK1140">
        <v>0</v>
      </c>
      <c r="AL1140">
        <v>0</v>
      </c>
      <c r="AM1140">
        <v>0</v>
      </c>
      <c r="AN1140" s="23" t="e">
        <v>#DIV/0!</v>
      </c>
      <c r="AO1140" s="23" t="e">
        <v>#DIV/0!</v>
      </c>
      <c r="AP1140" s="23" t="e">
        <v>#DIV/0!</v>
      </c>
      <c r="AQ1140" s="23" t="e">
        <v>#DIV/0!</v>
      </c>
      <c r="AR1140" s="35">
        <v>0</v>
      </c>
      <c r="AS1140" s="35">
        <v>0</v>
      </c>
      <c r="AT1140" s="35">
        <v>0</v>
      </c>
      <c r="AU1140" s="31" t="str">
        <f t="shared" si="20"/>
        <v>库存为0</v>
      </c>
      <c r="AV1140" s="36" t="str">
        <f>IFERROR(时间!$B$4+AU1140,"上周无销量")</f>
        <v>上周无销量</v>
      </c>
    </row>
    <row r="1141" spans="1:48">
      <c r="A1141" s="21" t="s">
        <v>2239</v>
      </c>
      <c r="B1141" t="s">
        <v>2240</v>
      </c>
      <c r="C1141" t="s">
        <v>2230</v>
      </c>
      <c r="D1141" s="31">
        <v>0</v>
      </c>
      <c r="E1141" s="31">
        <v>0</v>
      </c>
      <c r="F1141" s="31">
        <v>0</v>
      </c>
      <c r="G1141" s="31">
        <v>0</v>
      </c>
      <c r="H1141" s="32">
        <v>0</v>
      </c>
      <c r="I1141">
        <v>0</v>
      </c>
      <c r="J1141" s="33">
        <v>0</v>
      </c>
      <c r="K1141" s="33">
        <v>0</v>
      </c>
      <c r="L1141" s="33">
        <v>0</v>
      </c>
      <c r="M1141">
        <v>0</v>
      </c>
      <c r="N1141">
        <v>0</v>
      </c>
      <c r="O1141">
        <v>0</v>
      </c>
      <c r="P1141" t="s">
        <v>54</v>
      </c>
      <c r="Q1141" t="s">
        <v>54</v>
      </c>
      <c r="R1141" t="s">
        <v>54</v>
      </c>
      <c r="S1141" t="s">
        <v>54</v>
      </c>
      <c r="T1141" t="s">
        <v>54</v>
      </c>
      <c r="U1141" t="s">
        <v>54</v>
      </c>
      <c r="V1141" t="s">
        <v>54</v>
      </c>
      <c r="W1141" t="s">
        <v>54</v>
      </c>
      <c r="X1141" s="23" t="s">
        <v>54</v>
      </c>
      <c r="Y1141" s="23" t="s">
        <v>54</v>
      </c>
      <c r="Z1141" s="23" t="s">
        <v>54</v>
      </c>
      <c r="AA1141" s="23" t="s">
        <v>54</v>
      </c>
      <c r="AB1141" t="s">
        <v>54</v>
      </c>
      <c r="AC1141" t="s">
        <v>54</v>
      </c>
      <c r="AD1141" t="s">
        <v>54</v>
      </c>
      <c r="AE1141" t="s">
        <v>54</v>
      </c>
      <c r="AF1141" s="23" t="s">
        <v>54</v>
      </c>
      <c r="AG1141" s="23" t="s">
        <v>54</v>
      </c>
      <c r="AH1141" s="23" t="s">
        <v>54</v>
      </c>
      <c r="AI1141" s="23" t="s">
        <v>54</v>
      </c>
      <c r="AJ1141">
        <v>0</v>
      </c>
      <c r="AK1141">
        <v>0</v>
      </c>
      <c r="AL1141">
        <v>0</v>
      </c>
      <c r="AM1141">
        <v>0</v>
      </c>
      <c r="AN1141" s="23" t="e">
        <v>#DIV/0!</v>
      </c>
      <c r="AO1141" s="23" t="e">
        <v>#DIV/0!</v>
      </c>
      <c r="AP1141" s="23" t="e">
        <v>#DIV/0!</v>
      </c>
      <c r="AQ1141" s="23" t="e">
        <v>#DIV/0!</v>
      </c>
      <c r="AR1141" s="35">
        <v>0</v>
      </c>
      <c r="AS1141" s="35">
        <v>0</v>
      </c>
      <c r="AT1141" s="35">
        <v>0</v>
      </c>
      <c r="AU1141" s="31" t="str">
        <f t="shared" si="20"/>
        <v>库存为0</v>
      </c>
      <c r="AV1141" s="36" t="str">
        <f>IFERROR(时间!$B$4+AU1141,"上周无销量")</f>
        <v>上周无销量</v>
      </c>
    </row>
    <row r="1142" spans="1:48">
      <c r="A1142" s="21" t="s">
        <v>2241</v>
      </c>
      <c r="B1142" t="s">
        <v>2242</v>
      </c>
      <c r="C1142" t="s">
        <v>2243</v>
      </c>
      <c r="D1142" s="31">
        <v>0</v>
      </c>
      <c r="E1142" s="31">
        <v>0</v>
      </c>
      <c r="F1142" s="31">
        <v>0</v>
      </c>
      <c r="G1142" s="31">
        <v>0</v>
      </c>
      <c r="H1142" s="32">
        <v>0</v>
      </c>
      <c r="I1142">
        <v>0</v>
      </c>
      <c r="J1142" s="33">
        <v>0</v>
      </c>
      <c r="K1142" s="33">
        <v>0</v>
      </c>
      <c r="L1142" s="33">
        <v>0</v>
      </c>
      <c r="M1142">
        <v>0</v>
      </c>
      <c r="N1142">
        <v>0</v>
      </c>
      <c r="O1142">
        <v>0</v>
      </c>
      <c r="P1142" t="s">
        <v>54</v>
      </c>
      <c r="Q1142" t="s">
        <v>54</v>
      </c>
      <c r="R1142" t="s">
        <v>54</v>
      </c>
      <c r="S1142" t="s">
        <v>54</v>
      </c>
      <c r="T1142" t="s">
        <v>54</v>
      </c>
      <c r="U1142" t="s">
        <v>54</v>
      </c>
      <c r="V1142" t="s">
        <v>54</v>
      </c>
      <c r="W1142" t="s">
        <v>54</v>
      </c>
      <c r="X1142" s="23" t="s">
        <v>54</v>
      </c>
      <c r="Y1142" s="23" t="s">
        <v>54</v>
      </c>
      <c r="Z1142" s="23" t="s">
        <v>54</v>
      </c>
      <c r="AA1142" s="23" t="s">
        <v>54</v>
      </c>
      <c r="AB1142" t="s">
        <v>54</v>
      </c>
      <c r="AC1142" t="s">
        <v>54</v>
      </c>
      <c r="AD1142" t="s">
        <v>54</v>
      </c>
      <c r="AE1142" t="s">
        <v>54</v>
      </c>
      <c r="AF1142" s="23" t="s">
        <v>54</v>
      </c>
      <c r="AG1142" s="23" t="s">
        <v>54</v>
      </c>
      <c r="AH1142" s="23" t="s">
        <v>54</v>
      </c>
      <c r="AI1142" s="23" t="s">
        <v>54</v>
      </c>
      <c r="AJ1142">
        <v>0</v>
      </c>
      <c r="AK1142">
        <v>0</v>
      </c>
      <c r="AL1142">
        <v>0</v>
      </c>
      <c r="AM1142">
        <v>0</v>
      </c>
      <c r="AN1142" s="23" t="e">
        <v>#DIV/0!</v>
      </c>
      <c r="AO1142" s="23" t="e">
        <v>#DIV/0!</v>
      </c>
      <c r="AP1142" s="23" t="e">
        <v>#DIV/0!</v>
      </c>
      <c r="AQ1142" s="23" t="e">
        <v>#DIV/0!</v>
      </c>
      <c r="AR1142" s="35">
        <v>0</v>
      </c>
      <c r="AS1142" s="35">
        <v>0</v>
      </c>
      <c r="AT1142" s="35">
        <v>0</v>
      </c>
      <c r="AU1142" s="31" t="str">
        <f t="shared" si="20"/>
        <v>库存为0</v>
      </c>
      <c r="AV1142" s="36" t="str">
        <f>IFERROR(时间!$B$4+AU1142,"上周无销量")</f>
        <v>上周无销量</v>
      </c>
    </row>
    <row r="1143" spans="1:48">
      <c r="A1143" s="21" t="s">
        <v>2244</v>
      </c>
      <c r="B1143" t="s">
        <v>2245</v>
      </c>
      <c r="C1143" t="s">
        <v>2246</v>
      </c>
      <c r="D1143" s="31">
        <v>0</v>
      </c>
      <c r="E1143" s="31">
        <v>0</v>
      </c>
      <c r="F1143" s="31">
        <v>0</v>
      </c>
      <c r="G1143" s="31">
        <v>0</v>
      </c>
      <c r="H1143" s="32">
        <v>0</v>
      </c>
      <c r="I1143">
        <v>0</v>
      </c>
      <c r="J1143" s="33">
        <v>0</v>
      </c>
      <c r="K1143" s="33">
        <v>0</v>
      </c>
      <c r="L1143" s="33">
        <v>0</v>
      </c>
      <c r="M1143">
        <v>0</v>
      </c>
      <c r="N1143">
        <v>0</v>
      </c>
      <c r="O1143">
        <v>0</v>
      </c>
      <c r="P1143" t="s">
        <v>54</v>
      </c>
      <c r="Q1143" t="s">
        <v>54</v>
      </c>
      <c r="R1143" t="s">
        <v>54</v>
      </c>
      <c r="S1143" t="s">
        <v>54</v>
      </c>
      <c r="T1143" t="s">
        <v>54</v>
      </c>
      <c r="U1143" t="s">
        <v>54</v>
      </c>
      <c r="V1143" t="s">
        <v>54</v>
      </c>
      <c r="W1143" t="s">
        <v>54</v>
      </c>
      <c r="X1143" s="23" t="s">
        <v>54</v>
      </c>
      <c r="Y1143" s="23" t="s">
        <v>54</v>
      </c>
      <c r="Z1143" s="23" t="s">
        <v>54</v>
      </c>
      <c r="AA1143" s="23" t="s">
        <v>54</v>
      </c>
      <c r="AB1143" t="s">
        <v>54</v>
      </c>
      <c r="AC1143" t="s">
        <v>54</v>
      </c>
      <c r="AD1143" t="s">
        <v>54</v>
      </c>
      <c r="AE1143" t="s">
        <v>54</v>
      </c>
      <c r="AF1143" s="23" t="s">
        <v>54</v>
      </c>
      <c r="AG1143" s="23" t="s">
        <v>54</v>
      </c>
      <c r="AH1143" s="23" t="s">
        <v>54</v>
      </c>
      <c r="AI1143" s="23" t="s">
        <v>54</v>
      </c>
      <c r="AJ1143">
        <v>0</v>
      </c>
      <c r="AK1143">
        <v>0</v>
      </c>
      <c r="AL1143">
        <v>0</v>
      </c>
      <c r="AM1143">
        <v>0</v>
      </c>
      <c r="AN1143" s="23" t="e">
        <v>#DIV/0!</v>
      </c>
      <c r="AO1143" s="23" t="e">
        <v>#DIV/0!</v>
      </c>
      <c r="AP1143" s="23" t="e">
        <v>#DIV/0!</v>
      </c>
      <c r="AQ1143" s="23" t="e">
        <v>#DIV/0!</v>
      </c>
      <c r="AR1143" s="35">
        <v>0</v>
      </c>
      <c r="AS1143" s="35">
        <v>0</v>
      </c>
      <c r="AT1143" s="35">
        <v>0</v>
      </c>
      <c r="AU1143" s="31" t="str">
        <f t="shared" si="20"/>
        <v>库存为0</v>
      </c>
      <c r="AV1143" s="36" t="str">
        <f>IFERROR(时间!$B$4+AU1143,"上周无销量")</f>
        <v>上周无销量</v>
      </c>
    </row>
    <row r="1144" spans="1:48">
      <c r="A1144" s="21" t="s">
        <v>2247</v>
      </c>
      <c r="B1144" t="s">
        <v>2248</v>
      </c>
      <c r="C1144" t="s">
        <v>2246</v>
      </c>
      <c r="D1144" s="31">
        <v>0</v>
      </c>
      <c r="E1144" s="31">
        <v>0</v>
      </c>
      <c r="F1144" s="31">
        <v>0</v>
      </c>
      <c r="G1144" s="31">
        <v>0</v>
      </c>
      <c r="H1144" s="32">
        <v>0</v>
      </c>
      <c r="I1144">
        <v>0</v>
      </c>
      <c r="J1144" s="33">
        <v>0</v>
      </c>
      <c r="K1144" s="33">
        <v>0</v>
      </c>
      <c r="L1144" s="33">
        <v>0</v>
      </c>
      <c r="M1144">
        <v>0</v>
      </c>
      <c r="N1144">
        <v>0</v>
      </c>
      <c r="O1144">
        <v>0</v>
      </c>
      <c r="P1144" t="s">
        <v>54</v>
      </c>
      <c r="Q1144" t="s">
        <v>54</v>
      </c>
      <c r="R1144" t="s">
        <v>54</v>
      </c>
      <c r="S1144" t="s">
        <v>54</v>
      </c>
      <c r="T1144" t="s">
        <v>54</v>
      </c>
      <c r="U1144" t="s">
        <v>54</v>
      </c>
      <c r="V1144" t="s">
        <v>54</v>
      </c>
      <c r="W1144" t="s">
        <v>54</v>
      </c>
      <c r="X1144" s="23" t="s">
        <v>54</v>
      </c>
      <c r="Y1144" s="23" t="s">
        <v>54</v>
      </c>
      <c r="Z1144" s="23" t="s">
        <v>54</v>
      </c>
      <c r="AA1144" s="23" t="s">
        <v>54</v>
      </c>
      <c r="AB1144" t="s">
        <v>54</v>
      </c>
      <c r="AC1144" t="s">
        <v>54</v>
      </c>
      <c r="AD1144" t="s">
        <v>54</v>
      </c>
      <c r="AE1144" t="s">
        <v>54</v>
      </c>
      <c r="AF1144" s="23" t="s">
        <v>54</v>
      </c>
      <c r="AG1144" s="23" t="s">
        <v>54</v>
      </c>
      <c r="AH1144" s="23" t="s">
        <v>54</v>
      </c>
      <c r="AI1144" s="23" t="s">
        <v>54</v>
      </c>
      <c r="AJ1144">
        <v>0</v>
      </c>
      <c r="AK1144">
        <v>0</v>
      </c>
      <c r="AL1144">
        <v>0</v>
      </c>
      <c r="AM1144">
        <v>0</v>
      </c>
      <c r="AN1144" s="23" t="e">
        <v>#DIV/0!</v>
      </c>
      <c r="AO1144" s="23" t="e">
        <v>#DIV/0!</v>
      </c>
      <c r="AP1144" s="23" t="e">
        <v>#DIV/0!</v>
      </c>
      <c r="AQ1144" s="23" t="e">
        <v>#DIV/0!</v>
      </c>
      <c r="AR1144" s="35">
        <v>0</v>
      </c>
      <c r="AS1144" s="35">
        <v>0</v>
      </c>
      <c r="AT1144" s="35">
        <v>0</v>
      </c>
      <c r="AU1144" s="31" t="str">
        <f t="shared" si="20"/>
        <v>库存为0</v>
      </c>
      <c r="AV1144" s="36" t="str">
        <f>IFERROR(时间!$B$4+AU1144,"上周无销量")</f>
        <v>上周无销量</v>
      </c>
    </row>
    <row r="1145" spans="1:48">
      <c r="A1145" s="21" t="s">
        <v>2249</v>
      </c>
      <c r="B1145" t="s">
        <v>2250</v>
      </c>
      <c r="C1145" t="s">
        <v>2246</v>
      </c>
      <c r="D1145" s="31">
        <v>0</v>
      </c>
      <c r="E1145" s="31">
        <v>0</v>
      </c>
      <c r="F1145" s="31">
        <v>0</v>
      </c>
      <c r="G1145" s="31">
        <v>0</v>
      </c>
      <c r="H1145" s="32">
        <v>0</v>
      </c>
      <c r="I1145">
        <v>0</v>
      </c>
      <c r="J1145" s="33">
        <v>0</v>
      </c>
      <c r="K1145" s="33">
        <v>0</v>
      </c>
      <c r="L1145" s="33">
        <v>0</v>
      </c>
      <c r="M1145">
        <v>0</v>
      </c>
      <c r="N1145">
        <v>0</v>
      </c>
      <c r="O1145">
        <v>0</v>
      </c>
      <c r="P1145" t="s">
        <v>54</v>
      </c>
      <c r="Q1145" t="s">
        <v>54</v>
      </c>
      <c r="R1145" t="s">
        <v>54</v>
      </c>
      <c r="S1145" t="s">
        <v>54</v>
      </c>
      <c r="T1145" t="s">
        <v>54</v>
      </c>
      <c r="U1145" t="s">
        <v>54</v>
      </c>
      <c r="V1145" t="s">
        <v>54</v>
      </c>
      <c r="W1145" t="s">
        <v>54</v>
      </c>
      <c r="X1145" s="23" t="s">
        <v>54</v>
      </c>
      <c r="Y1145" s="23" t="s">
        <v>54</v>
      </c>
      <c r="Z1145" s="23" t="s">
        <v>54</v>
      </c>
      <c r="AA1145" s="23" t="s">
        <v>54</v>
      </c>
      <c r="AB1145" t="s">
        <v>54</v>
      </c>
      <c r="AC1145" t="s">
        <v>54</v>
      </c>
      <c r="AD1145" t="s">
        <v>54</v>
      </c>
      <c r="AE1145" t="s">
        <v>54</v>
      </c>
      <c r="AF1145" s="23" t="s">
        <v>54</v>
      </c>
      <c r="AG1145" s="23" t="s">
        <v>54</v>
      </c>
      <c r="AH1145" s="23" t="s">
        <v>54</v>
      </c>
      <c r="AI1145" s="23" t="s">
        <v>54</v>
      </c>
      <c r="AJ1145">
        <v>0</v>
      </c>
      <c r="AK1145">
        <v>0</v>
      </c>
      <c r="AL1145">
        <v>0</v>
      </c>
      <c r="AM1145">
        <v>0</v>
      </c>
      <c r="AN1145" s="23" t="e">
        <v>#DIV/0!</v>
      </c>
      <c r="AO1145" s="23" t="e">
        <v>#DIV/0!</v>
      </c>
      <c r="AP1145" s="23" t="e">
        <v>#DIV/0!</v>
      </c>
      <c r="AQ1145" s="23" t="e">
        <v>#DIV/0!</v>
      </c>
      <c r="AR1145" s="35">
        <v>0</v>
      </c>
      <c r="AS1145" s="35">
        <v>0</v>
      </c>
      <c r="AT1145" s="35">
        <v>0</v>
      </c>
      <c r="AU1145" s="31" t="str">
        <f t="shared" si="20"/>
        <v>库存为0</v>
      </c>
      <c r="AV1145" s="36" t="str">
        <f>IFERROR(时间!$B$4+AU1145,"上周无销量")</f>
        <v>上周无销量</v>
      </c>
    </row>
    <row r="1146" spans="1:48">
      <c r="A1146" s="21" t="s">
        <v>2251</v>
      </c>
      <c r="B1146" t="s">
        <v>2252</v>
      </c>
      <c r="C1146" t="s">
        <v>2253</v>
      </c>
      <c r="D1146" s="31">
        <v>0</v>
      </c>
      <c r="E1146" s="31">
        <v>0</v>
      </c>
      <c r="F1146" s="31">
        <v>0</v>
      </c>
      <c r="G1146" s="31">
        <v>0</v>
      </c>
      <c r="H1146" s="32">
        <v>0</v>
      </c>
      <c r="I1146">
        <v>0</v>
      </c>
      <c r="J1146" s="33">
        <v>0</v>
      </c>
      <c r="K1146" s="33">
        <v>0</v>
      </c>
      <c r="L1146" s="33">
        <v>0</v>
      </c>
      <c r="M1146">
        <v>0</v>
      </c>
      <c r="N1146">
        <v>0</v>
      </c>
      <c r="O1146">
        <v>0</v>
      </c>
      <c r="P1146" t="s">
        <v>54</v>
      </c>
      <c r="Q1146" t="s">
        <v>54</v>
      </c>
      <c r="R1146" t="s">
        <v>54</v>
      </c>
      <c r="S1146" t="s">
        <v>54</v>
      </c>
      <c r="T1146" t="s">
        <v>54</v>
      </c>
      <c r="U1146" t="s">
        <v>54</v>
      </c>
      <c r="V1146" t="s">
        <v>54</v>
      </c>
      <c r="W1146" t="s">
        <v>54</v>
      </c>
      <c r="X1146" s="23" t="s">
        <v>54</v>
      </c>
      <c r="Y1146" s="23" t="s">
        <v>54</v>
      </c>
      <c r="Z1146" s="23" t="s">
        <v>54</v>
      </c>
      <c r="AA1146" s="23" t="s">
        <v>54</v>
      </c>
      <c r="AB1146" t="s">
        <v>54</v>
      </c>
      <c r="AC1146" t="s">
        <v>54</v>
      </c>
      <c r="AD1146" t="s">
        <v>54</v>
      </c>
      <c r="AE1146" t="s">
        <v>54</v>
      </c>
      <c r="AF1146" s="23" t="s">
        <v>54</v>
      </c>
      <c r="AG1146" s="23" t="s">
        <v>54</v>
      </c>
      <c r="AH1146" s="23" t="s">
        <v>54</v>
      </c>
      <c r="AI1146" s="23" t="s">
        <v>54</v>
      </c>
      <c r="AJ1146">
        <v>0</v>
      </c>
      <c r="AK1146">
        <v>0</v>
      </c>
      <c r="AL1146">
        <v>0</v>
      </c>
      <c r="AM1146">
        <v>0</v>
      </c>
      <c r="AN1146" s="23" t="e">
        <v>#DIV/0!</v>
      </c>
      <c r="AO1146" s="23" t="e">
        <v>#DIV/0!</v>
      </c>
      <c r="AP1146" s="23" t="e">
        <v>#DIV/0!</v>
      </c>
      <c r="AQ1146" s="23" t="e">
        <v>#DIV/0!</v>
      </c>
      <c r="AR1146" s="35">
        <v>0</v>
      </c>
      <c r="AS1146" s="35">
        <v>0</v>
      </c>
      <c r="AT1146" s="35">
        <v>0</v>
      </c>
      <c r="AU1146" s="31" t="str">
        <f t="shared" si="20"/>
        <v>库存为0</v>
      </c>
      <c r="AV1146" s="36" t="str">
        <f>IFERROR(时间!$B$4+AU1146,"上周无销量")</f>
        <v>上周无销量</v>
      </c>
    </row>
    <row r="1147" spans="1:48">
      <c r="A1147" s="21" t="s">
        <v>2254</v>
      </c>
      <c r="B1147" t="s">
        <v>2255</v>
      </c>
      <c r="C1147" t="s">
        <v>2253</v>
      </c>
      <c r="D1147" s="31">
        <v>0</v>
      </c>
      <c r="E1147" s="31">
        <v>0</v>
      </c>
      <c r="F1147" s="31">
        <v>0</v>
      </c>
      <c r="G1147" s="31">
        <v>0</v>
      </c>
      <c r="H1147" s="32">
        <v>0</v>
      </c>
      <c r="I1147">
        <v>0</v>
      </c>
      <c r="J1147" s="33">
        <v>0</v>
      </c>
      <c r="K1147" s="33">
        <v>0</v>
      </c>
      <c r="L1147" s="33">
        <v>0</v>
      </c>
      <c r="M1147">
        <v>0</v>
      </c>
      <c r="N1147">
        <v>0</v>
      </c>
      <c r="O1147">
        <v>0</v>
      </c>
      <c r="P1147" t="s">
        <v>54</v>
      </c>
      <c r="Q1147" t="s">
        <v>54</v>
      </c>
      <c r="R1147" t="s">
        <v>54</v>
      </c>
      <c r="S1147" t="s">
        <v>54</v>
      </c>
      <c r="T1147" t="s">
        <v>54</v>
      </c>
      <c r="U1147" t="s">
        <v>54</v>
      </c>
      <c r="V1147" t="s">
        <v>54</v>
      </c>
      <c r="W1147" t="s">
        <v>54</v>
      </c>
      <c r="X1147" s="23" t="s">
        <v>54</v>
      </c>
      <c r="Y1147" s="23" t="s">
        <v>54</v>
      </c>
      <c r="Z1147" s="23" t="s">
        <v>54</v>
      </c>
      <c r="AA1147" s="23" t="s">
        <v>54</v>
      </c>
      <c r="AB1147" t="s">
        <v>54</v>
      </c>
      <c r="AC1147" t="s">
        <v>54</v>
      </c>
      <c r="AD1147" t="s">
        <v>54</v>
      </c>
      <c r="AE1147" t="s">
        <v>54</v>
      </c>
      <c r="AF1147" s="23" t="s">
        <v>54</v>
      </c>
      <c r="AG1147" s="23" t="s">
        <v>54</v>
      </c>
      <c r="AH1147" s="23" t="s">
        <v>54</v>
      </c>
      <c r="AI1147" s="23" t="s">
        <v>54</v>
      </c>
      <c r="AJ1147">
        <v>0</v>
      </c>
      <c r="AK1147">
        <v>0</v>
      </c>
      <c r="AL1147">
        <v>0</v>
      </c>
      <c r="AM1147">
        <v>0</v>
      </c>
      <c r="AN1147" s="23" t="e">
        <v>#DIV/0!</v>
      </c>
      <c r="AO1147" s="23" t="e">
        <v>#DIV/0!</v>
      </c>
      <c r="AP1147" s="23" t="e">
        <v>#DIV/0!</v>
      </c>
      <c r="AQ1147" s="23" t="e">
        <v>#DIV/0!</v>
      </c>
      <c r="AR1147" s="35">
        <v>0</v>
      </c>
      <c r="AS1147" s="35">
        <v>0</v>
      </c>
      <c r="AT1147" s="35">
        <v>0</v>
      </c>
      <c r="AU1147" s="31" t="str">
        <f t="shared" si="20"/>
        <v>库存为0</v>
      </c>
      <c r="AV1147" s="36" t="str">
        <f>IFERROR(时间!$B$4+AU1147,"上周无销量")</f>
        <v>上周无销量</v>
      </c>
    </row>
    <row r="1148" spans="1:48">
      <c r="A1148" s="21" t="s">
        <v>2256</v>
      </c>
      <c r="B1148" t="s">
        <v>2257</v>
      </c>
      <c r="C1148" t="s">
        <v>2253</v>
      </c>
      <c r="D1148" s="31">
        <v>0</v>
      </c>
      <c r="E1148" s="31">
        <v>0</v>
      </c>
      <c r="F1148" s="31">
        <v>0</v>
      </c>
      <c r="G1148" s="31">
        <v>0</v>
      </c>
      <c r="H1148" s="32">
        <v>0</v>
      </c>
      <c r="I1148">
        <v>0</v>
      </c>
      <c r="J1148" s="33">
        <v>0</v>
      </c>
      <c r="K1148" s="33">
        <v>0</v>
      </c>
      <c r="L1148" s="33">
        <v>0</v>
      </c>
      <c r="M1148">
        <v>0</v>
      </c>
      <c r="N1148">
        <v>0</v>
      </c>
      <c r="O1148">
        <v>0</v>
      </c>
      <c r="P1148" t="s">
        <v>54</v>
      </c>
      <c r="Q1148" t="s">
        <v>54</v>
      </c>
      <c r="R1148" t="s">
        <v>54</v>
      </c>
      <c r="S1148" t="s">
        <v>54</v>
      </c>
      <c r="T1148" t="s">
        <v>54</v>
      </c>
      <c r="U1148" t="s">
        <v>54</v>
      </c>
      <c r="V1148" t="s">
        <v>54</v>
      </c>
      <c r="W1148" t="s">
        <v>54</v>
      </c>
      <c r="X1148" s="23" t="s">
        <v>54</v>
      </c>
      <c r="Y1148" s="23" t="s">
        <v>54</v>
      </c>
      <c r="Z1148" s="23" t="s">
        <v>54</v>
      </c>
      <c r="AA1148" s="23" t="s">
        <v>54</v>
      </c>
      <c r="AB1148" t="s">
        <v>54</v>
      </c>
      <c r="AC1148" t="s">
        <v>54</v>
      </c>
      <c r="AD1148" t="s">
        <v>54</v>
      </c>
      <c r="AE1148" t="s">
        <v>54</v>
      </c>
      <c r="AF1148" s="23" t="s">
        <v>54</v>
      </c>
      <c r="AG1148" s="23" t="s">
        <v>54</v>
      </c>
      <c r="AH1148" s="23" t="s">
        <v>54</v>
      </c>
      <c r="AI1148" s="23" t="s">
        <v>54</v>
      </c>
      <c r="AJ1148">
        <v>0</v>
      </c>
      <c r="AK1148">
        <v>0</v>
      </c>
      <c r="AL1148">
        <v>0</v>
      </c>
      <c r="AM1148">
        <v>0</v>
      </c>
      <c r="AN1148" s="23" t="e">
        <v>#DIV/0!</v>
      </c>
      <c r="AO1148" s="23" t="e">
        <v>#DIV/0!</v>
      </c>
      <c r="AP1148" s="23" t="e">
        <v>#DIV/0!</v>
      </c>
      <c r="AQ1148" s="23" t="e">
        <v>#DIV/0!</v>
      </c>
      <c r="AR1148" s="35">
        <v>0</v>
      </c>
      <c r="AS1148" s="35">
        <v>0</v>
      </c>
      <c r="AT1148" s="35">
        <v>0</v>
      </c>
      <c r="AU1148" s="31" t="str">
        <f t="shared" si="20"/>
        <v>库存为0</v>
      </c>
      <c r="AV1148" s="36" t="str">
        <f>IFERROR(时间!$B$4+AU1148,"上周无销量")</f>
        <v>上周无销量</v>
      </c>
    </row>
    <row r="1149" spans="1:48">
      <c r="A1149" s="21" t="s">
        <v>2258</v>
      </c>
      <c r="B1149" t="s">
        <v>2259</v>
      </c>
      <c r="C1149" t="s">
        <v>2260</v>
      </c>
      <c r="D1149" s="31">
        <v>0</v>
      </c>
      <c r="E1149" s="31">
        <v>0</v>
      </c>
      <c r="F1149" s="31">
        <v>0</v>
      </c>
      <c r="G1149" s="31">
        <v>0</v>
      </c>
      <c r="H1149" s="32">
        <v>0</v>
      </c>
      <c r="I1149">
        <v>0</v>
      </c>
      <c r="J1149" s="33">
        <v>0</v>
      </c>
      <c r="K1149" s="33">
        <v>0</v>
      </c>
      <c r="L1149" s="33">
        <v>0</v>
      </c>
      <c r="M1149">
        <v>0</v>
      </c>
      <c r="N1149">
        <v>0</v>
      </c>
      <c r="O1149">
        <v>0</v>
      </c>
      <c r="P1149" t="s">
        <v>54</v>
      </c>
      <c r="Q1149" t="s">
        <v>54</v>
      </c>
      <c r="R1149" t="s">
        <v>54</v>
      </c>
      <c r="S1149" t="s">
        <v>54</v>
      </c>
      <c r="T1149" t="s">
        <v>54</v>
      </c>
      <c r="U1149" t="s">
        <v>54</v>
      </c>
      <c r="V1149" t="s">
        <v>54</v>
      </c>
      <c r="W1149" t="s">
        <v>54</v>
      </c>
      <c r="X1149" s="23" t="s">
        <v>54</v>
      </c>
      <c r="Y1149" s="23" t="s">
        <v>54</v>
      </c>
      <c r="Z1149" s="23" t="s">
        <v>54</v>
      </c>
      <c r="AA1149" s="23" t="s">
        <v>54</v>
      </c>
      <c r="AB1149" t="s">
        <v>54</v>
      </c>
      <c r="AC1149" t="s">
        <v>54</v>
      </c>
      <c r="AD1149" t="s">
        <v>54</v>
      </c>
      <c r="AE1149" t="s">
        <v>54</v>
      </c>
      <c r="AF1149" s="23" t="s">
        <v>54</v>
      </c>
      <c r="AG1149" s="23" t="s">
        <v>54</v>
      </c>
      <c r="AH1149" s="23" t="s">
        <v>54</v>
      </c>
      <c r="AI1149" s="23" t="s">
        <v>54</v>
      </c>
      <c r="AJ1149">
        <v>0</v>
      </c>
      <c r="AK1149">
        <v>0</v>
      </c>
      <c r="AL1149">
        <v>0</v>
      </c>
      <c r="AM1149">
        <v>0</v>
      </c>
      <c r="AN1149" s="23" t="e">
        <v>#DIV/0!</v>
      </c>
      <c r="AO1149" s="23" t="e">
        <v>#DIV/0!</v>
      </c>
      <c r="AP1149" s="23" t="e">
        <v>#DIV/0!</v>
      </c>
      <c r="AQ1149" s="23" t="e">
        <v>#DIV/0!</v>
      </c>
      <c r="AR1149" s="35">
        <v>0</v>
      </c>
      <c r="AS1149" s="35">
        <v>0</v>
      </c>
      <c r="AT1149" s="35">
        <v>0</v>
      </c>
      <c r="AU1149" s="31" t="str">
        <f t="shared" si="20"/>
        <v>库存为0</v>
      </c>
      <c r="AV1149" s="36" t="str">
        <f>IFERROR(时间!$B$4+AU1149,"上周无销量")</f>
        <v>上周无销量</v>
      </c>
    </row>
    <row r="1150" spans="1:48">
      <c r="A1150" s="21" t="s">
        <v>2261</v>
      </c>
      <c r="B1150" t="s">
        <v>2262</v>
      </c>
      <c r="C1150" t="s">
        <v>2260</v>
      </c>
      <c r="D1150" s="31">
        <v>0</v>
      </c>
      <c r="E1150" s="31">
        <v>0</v>
      </c>
      <c r="F1150" s="31">
        <v>0</v>
      </c>
      <c r="G1150" s="31">
        <v>0</v>
      </c>
      <c r="H1150" s="32">
        <v>0</v>
      </c>
      <c r="I1150">
        <v>0</v>
      </c>
      <c r="J1150" s="33">
        <v>0</v>
      </c>
      <c r="K1150" s="33">
        <v>0</v>
      </c>
      <c r="L1150" s="33">
        <v>0</v>
      </c>
      <c r="M1150">
        <v>0</v>
      </c>
      <c r="N1150">
        <v>0</v>
      </c>
      <c r="O1150">
        <v>0</v>
      </c>
      <c r="P1150" t="s">
        <v>54</v>
      </c>
      <c r="Q1150" t="s">
        <v>54</v>
      </c>
      <c r="R1150" t="s">
        <v>54</v>
      </c>
      <c r="S1150" t="s">
        <v>54</v>
      </c>
      <c r="T1150" t="s">
        <v>54</v>
      </c>
      <c r="U1150" t="s">
        <v>54</v>
      </c>
      <c r="V1150" t="s">
        <v>54</v>
      </c>
      <c r="W1150" t="s">
        <v>54</v>
      </c>
      <c r="X1150" s="23" t="s">
        <v>54</v>
      </c>
      <c r="Y1150" s="23" t="s">
        <v>54</v>
      </c>
      <c r="Z1150" s="23" t="s">
        <v>54</v>
      </c>
      <c r="AA1150" s="23" t="s">
        <v>54</v>
      </c>
      <c r="AB1150" t="s">
        <v>54</v>
      </c>
      <c r="AC1150" t="s">
        <v>54</v>
      </c>
      <c r="AD1150" t="s">
        <v>54</v>
      </c>
      <c r="AE1150" t="s">
        <v>54</v>
      </c>
      <c r="AF1150" s="23" t="s">
        <v>54</v>
      </c>
      <c r="AG1150" s="23" t="s">
        <v>54</v>
      </c>
      <c r="AH1150" s="23" t="s">
        <v>54</v>
      </c>
      <c r="AI1150" s="23" t="s">
        <v>54</v>
      </c>
      <c r="AJ1150">
        <v>0</v>
      </c>
      <c r="AK1150">
        <v>0</v>
      </c>
      <c r="AL1150">
        <v>0</v>
      </c>
      <c r="AM1150">
        <v>0</v>
      </c>
      <c r="AN1150" s="23" t="e">
        <v>#DIV/0!</v>
      </c>
      <c r="AO1150" s="23" t="e">
        <v>#DIV/0!</v>
      </c>
      <c r="AP1150" s="23" t="e">
        <v>#DIV/0!</v>
      </c>
      <c r="AQ1150" s="23" t="e">
        <v>#DIV/0!</v>
      </c>
      <c r="AR1150" s="35">
        <v>0</v>
      </c>
      <c r="AS1150" s="35">
        <v>0</v>
      </c>
      <c r="AT1150" s="35">
        <v>0</v>
      </c>
      <c r="AU1150" s="31" t="str">
        <f t="shared" si="20"/>
        <v>库存为0</v>
      </c>
      <c r="AV1150" s="36" t="str">
        <f>IFERROR(时间!$B$4+AU1150,"上周无销量")</f>
        <v>上周无销量</v>
      </c>
    </row>
    <row r="1151" spans="1:48">
      <c r="A1151" s="21" t="s">
        <v>2263</v>
      </c>
      <c r="B1151" t="s">
        <v>2264</v>
      </c>
      <c r="C1151" t="s">
        <v>2260</v>
      </c>
      <c r="D1151" s="31">
        <v>0</v>
      </c>
      <c r="E1151" s="31">
        <v>0</v>
      </c>
      <c r="F1151" s="31">
        <v>0</v>
      </c>
      <c r="G1151" s="31">
        <v>0</v>
      </c>
      <c r="H1151" s="32">
        <v>0</v>
      </c>
      <c r="I1151">
        <v>0</v>
      </c>
      <c r="J1151" s="33">
        <v>0</v>
      </c>
      <c r="K1151" s="33">
        <v>0</v>
      </c>
      <c r="L1151" s="33">
        <v>0</v>
      </c>
      <c r="M1151">
        <v>0</v>
      </c>
      <c r="N1151">
        <v>0</v>
      </c>
      <c r="O1151">
        <v>0</v>
      </c>
      <c r="P1151" t="s">
        <v>54</v>
      </c>
      <c r="Q1151" t="s">
        <v>54</v>
      </c>
      <c r="R1151" t="s">
        <v>54</v>
      </c>
      <c r="S1151" t="s">
        <v>54</v>
      </c>
      <c r="T1151" t="s">
        <v>54</v>
      </c>
      <c r="U1151" t="s">
        <v>54</v>
      </c>
      <c r="V1151" t="s">
        <v>54</v>
      </c>
      <c r="W1151" t="s">
        <v>54</v>
      </c>
      <c r="X1151" s="23" t="s">
        <v>54</v>
      </c>
      <c r="Y1151" s="23" t="s">
        <v>54</v>
      </c>
      <c r="Z1151" s="23" t="s">
        <v>54</v>
      </c>
      <c r="AA1151" s="23" t="s">
        <v>54</v>
      </c>
      <c r="AB1151" t="s">
        <v>54</v>
      </c>
      <c r="AC1151" t="s">
        <v>54</v>
      </c>
      <c r="AD1151" t="s">
        <v>54</v>
      </c>
      <c r="AE1151" t="s">
        <v>54</v>
      </c>
      <c r="AF1151" s="23" t="s">
        <v>54</v>
      </c>
      <c r="AG1151" s="23" t="s">
        <v>54</v>
      </c>
      <c r="AH1151" s="23" t="s">
        <v>54</v>
      </c>
      <c r="AI1151" s="23" t="s">
        <v>54</v>
      </c>
      <c r="AJ1151">
        <v>0</v>
      </c>
      <c r="AK1151">
        <v>0</v>
      </c>
      <c r="AL1151">
        <v>0</v>
      </c>
      <c r="AM1151">
        <v>0</v>
      </c>
      <c r="AN1151" s="23" t="e">
        <v>#DIV/0!</v>
      </c>
      <c r="AO1151" s="23" t="e">
        <v>#DIV/0!</v>
      </c>
      <c r="AP1151" s="23" t="e">
        <v>#DIV/0!</v>
      </c>
      <c r="AQ1151" s="23" t="e">
        <v>#DIV/0!</v>
      </c>
      <c r="AR1151" s="35">
        <v>0</v>
      </c>
      <c r="AS1151" s="35">
        <v>0</v>
      </c>
      <c r="AT1151" s="35">
        <v>0</v>
      </c>
      <c r="AU1151" s="31" t="str">
        <f t="shared" si="20"/>
        <v>库存为0</v>
      </c>
      <c r="AV1151" s="36" t="str">
        <f>IFERROR(时间!$B$4+AU1151,"上周无销量")</f>
        <v>上周无销量</v>
      </c>
    </row>
    <row r="1152" spans="1:48">
      <c r="A1152" s="21" t="s">
        <v>2265</v>
      </c>
      <c r="B1152" t="s">
        <v>2266</v>
      </c>
      <c r="C1152" t="s">
        <v>2267</v>
      </c>
      <c r="D1152" s="31">
        <v>0</v>
      </c>
      <c r="E1152" s="31">
        <v>0</v>
      </c>
      <c r="F1152" s="31">
        <v>0</v>
      </c>
      <c r="G1152" s="31">
        <v>0</v>
      </c>
      <c r="H1152" s="32">
        <v>0</v>
      </c>
      <c r="I1152">
        <v>0</v>
      </c>
      <c r="J1152" s="33">
        <v>0</v>
      </c>
      <c r="K1152" s="33">
        <v>0</v>
      </c>
      <c r="L1152" s="33">
        <v>0</v>
      </c>
      <c r="M1152">
        <v>0</v>
      </c>
      <c r="N1152">
        <v>0</v>
      </c>
      <c r="O1152">
        <v>0</v>
      </c>
      <c r="P1152" t="s">
        <v>54</v>
      </c>
      <c r="Q1152" t="s">
        <v>54</v>
      </c>
      <c r="R1152" t="s">
        <v>54</v>
      </c>
      <c r="S1152" t="s">
        <v>54</v>
      </c>
      <c r="T1152" t="s">
        <v>54</v>
      </c>
      <c r="U1152" t="s">
        <v>54</v>
      </c>
      <c r="V1152" t="s">
        <v>54</v>
      </c>
      <c r="W1152" t="s">
        <v>54</v>
      </c>
      <c r="X1152" s="23" t="s">
        <v>54</v>
      </c>
      <c r="Y1152" s="23" t="s">
        <v>54</v>
      </c>
      <c r="Z1152" s="23" t="s">
        <v>54</v>
      </c>
      <c r="AA1152" s="23" t="s">
        <v>54</v>
      </c>
      <c r="AB1152" t="s">
        <v>54</v>
      </c>
      <c r="AC1152" t="s">
        <v>54</v>
      </c>
      <c r="AD1152" t="s">
        <v>54</v>
      </c>
      <c r="AE1152" t="s">
        <v>54</v>
      </c>
      <c r="AF1152" s="23" t="s">
        <v>54</v>
      </c>
      <c r="AG1152" s="23" t="s">
        <v>54</v>
      </c>
      <c r="AH1152" s="23" t="s">
        <v>54</v>
      </c>
      <c r="AI1152" s="23" t="s">
        <v>54</v>
      </c>
      <c r="AJ1152">
        <v>0</v>
      </c>
      <c r="AK1152">
        <v>0</v>
      </c>
      <c r="AL1152">
        <v>0</v>
      </c>
      <c r="AM1152">
        <v>0</v>
      </c>
      <c r="AN1152" s="23" t="e">
        <v>#DIV/0!</v>
      </c>
      <c r="AO1152" s="23" t="e">
        <v>#DIV/0!</v>
      </c>
      <c r="AP1152" s="23" t="e">
        <v>#DIV/0!</v>
      </c>
      <c r="AQ1152" s="23" t="e">
        <v>#DIV/0!</v>
      </c>
      <c r="AR1152" s="35">
        <v>0</v>
      </c>
      <c r="AS1152" s="35">
        <v>0</v>
      </c>
      <c r="AT1152" s="35">
        <v>0</v>
      </c>
      <c r="AU1152" s="31" t="str">
        <f t="shared" si="20"/>
        <v>库存为0</v>
      </c>
      <c r="AV1152" s="36" t="str">
        <f>IFERROR(时间!$B$4+AU1152,"上周无销量")</f>
        <v>上周无销量</v>
      </c>
    </row>
    <row r="1153" spans="1:48">
      <c r="A1153" s="21" t="s">
        <v>2268</v>
      </c>
      <c r="B1153" t="s">
        <v>2269</v>
      </c>
      <c r="C1153" t="s">
        <v>2270</v>
      </c>
      <c r="D1153" s="31">
        <v>0</v>
      </c>
      <c r="E1153" s="31">
        <v>0</v>
      </c>
      <c r="F1153" s="31">
        <v>0</v>
      </c>
      <c r="G1153" s="31">
        <v>0</v>
      </c>
      <c r="H1153" s="32">
        <v>0</v>
      </c>
      <c r="I1153">
        <v>0</v>
      </c>
      <c r="J1153" s="33">
        <v>0</v>
      </c>
      <c r="K1153" s="33">
        <v>0</v>
      </c>
      <c r="L1153" s="33">
        <v>0</v>
      </c>
      <c r="M1153">
        <v>0</v>
      </c>
      <c r="N1153">
        <v>0</v>
      </c>
      <c r="O1153">
        <v>0</v>
      </c>
      <c r="P1153" t="s">
        <v>54</v>
      </c>
      <c r="Q1153" t="s">
        <v>54</v>
      </c>
      <c r="R1153" t="s">
        <v>54</v>
      </c>
      <c r="S1153" t="s">
        <v>54</v>
      </c>
      <c r="T1153" t="s">
        <v>54</v>
      </c>
      <c r="U1153" t="s">
        <v>54</v>
      </c>
      <c r="V1153" t="s">
        <v>54</v>
      </c>
      <c r="W1153" t="s">
        <v>54</v>
      </c>
      <c r="X1153" s="23" t="s">
        <v>54</v>
      </c>
      <c r="Y1153" s="23" t="s">
        <v>54</v>
      </c>
      <c r="Z1153" s="23" t="s">
        <v>54</v>
      </c>
      <c r="AA1153" s="23" t="s">
        <v>54</v>
      </c>
      <c r="AB1153" t="s">
        <v>54</v>
      </c>
      <c r="AC1153" t="s">
        <v>54</v>
      </c>
      <c r="AD1153" t="s">
        <v>54</v>
      </c>
      <c r="AE1153" t="s">
        <v>54</v>
      </c>
      <c r="AF1153" s="23" t="s">
        <v>54</v>
      </c>
      <c r="AG1153" s="23" t="s">
        <v>54</v>
      </c>
      <c r="AH1153" s="23" t="s">
        <v>54</v>
      </c>
      <c r="AI1153" s="23" t="s">
        <v>54</v>
      </c>
      <c r="AJ1153">
        <v>0</v>
      </c>
      <c r="AK1153">
        <v>0</v>
      </c>
      <c r="AL1153">
        <v>0</v>
      </c>
      <c r="AM1153">
        <v>0</v>
      </c>
      <c r="AN1153" s="23" t="e">
        <v>#DIV/0!</v>
      </c>
      <c r="AO1153" s="23" t="e">
        <v>#DIV/0!</v>
      </c>
      <c r="AP1153" s="23" t="e">
        <v>#DIV/0!</v>
      </c>
      <c r="AQ1153" s="23" t="e">
        <v>#DIV/0!</v>
      </c>
      <c r="AR1153" s="35">
        <v>0</v>
      </c>
      <c r="AS1153" s="35">
        <v>0</v>
      </c>
      <c r="AT1153" s="35">
        <v>0</v>
      </c>
      <c r="AU1153" s="31" t="str">
        <f t="shared" si="20"/>
        <v>库存为0</v>
      </c>
      <c r="AV1153" s="36" t="str">
        <f>IFERROR(时间!$B$4+AU1153,"上周无销量")</f>
        <v>上周无销量</v>
      </c>
    </row>
    <row r="1154" spans="1:48">
      <c r="A1154" s="21" t="s">
        <v>2271</v>
      </c>
      <c r="B1154" t="s">
        <v>2272</v>
      </c>
      <c r="C1154" t="s">
        <v>2270</v>
      </c>
      <c r="D1154" s="31">
        <v>0</v>
      </c>
      <c r="E1154" s="31">
        <v>0</v>
      </c>
      <c r="F1154" s="31">
        <v>0</v>
      </c>
      <c r="G1154" s="31">
        <v>0</v>
      </c>
      <c r="H1154" s="32">
        <v>0</v>
      </c>
      <c r="I1154">
        <v>0</v>
      </c>
      <c r="J1154" s="33">
        <v>0</v>
      </c>
      <c r="K1154" s="33">
        <v>0</v>
      </c>
      <c r="L1154" s="33">
        <v>0</v>
      </c>
      <c r="M1154">
        <v>0</v>
      </c>
      <c r="N1154">
        <v>0</v>
      </c>
      <c r="O1154">
        <v>0</v>
      </c>
      <c r="P1154" t="s">
        <v>54</v>
      </c>
      <c r="Q1154" t="s">
        <v>54</v>
      </c>
      <c r="R1154" t="s">
        <v>54</v>
      </c>
      <c r="S1154" t="s">
        <v>54</v>
      </c>
      <c r="T1154" t="s">
        <v>54</v>
      </c>
      <c r="U1154" t="s">
        <v>54</v>
      </c>
      <c r="V1154" t="s">
        <v>54</v>
      </c>
      <c r="W1154" t="s">
        <v>54</v>
      </c>
      <c r="X1154" s="23" t="s">
        <v>54</v>
      </c>
      <c r="Y1154" s="23" t="s">
        <v>54</v>
      </c>
      <c r="Z1154" s="23" t="s">
        <v>54</v>
      </c>
      <c r="AA1154" s="23" t="s">
        <v>54</v>
      </c>
      <c r="AB1154" t="s">
        <v>54</v>
      </c>
      <c r="AC1154" t="s">
        <v>54</v>
      </c>
      <c r="AD1154" t="s">
        <v>54</v>
      </c>
      <c r="AE1154" t="s">
        <v>54</v>
      </c>
      <c r="AF1154" s="23" t="s">
        <v>54</v>
      </c>
      <c r="AG1154" s="23" t="s">
        <v>54</v>
      </c>
      <c r="AH1154" s="23" t="s">
        <v>54</v>
      </c>
      <c r="AI1154" s="23" t="s">
        <v>54</v>
      </c>
      <c r="AJ1154">
        <v>0</v>
      </c>
      <c r="AK1154">
        <v>0</v>
      </c>
      <c r="AL1154">
        <v>0</v>
      </c>
      <c r="AM1154">
        <v>0</v>
      </c>
      <c r="AN1154" s="23" t="e">
        <v>#DIV/0!</v>
      </c>
      <c r="AO1154" s="23" t="e">
        <v>#DIV/0!</v>
      </c>
      <c r="AP1154" s="23" t="e">
        <v>#DIV/0!</v>
      </c>
      <c r="AQ1154" s="23" t="e">
        <v>#DIV/0!</v>
      </c>
      <c r="AR1154" s="35">
        <v>0</v>
      </c>
      <c r="AS1154" s="35">
        <v>0</v>
      </c>
      <c r="AT1154" s="35">
        <v>0</v>
      </c>
      <c r="AU1154" s="31" t="str">
        <f t="shared" si="20"/>
        <v>库存为0</v>
      </c>
      <c r="AV1154" s="36" t="str">
        <f>IFERROR(时间!$B$4+AU1154,"上周无销量")</f>
        <v>上周无销量</v>
      </c>
    </row>
    <row r="1155" spans="1:48">
      <c r="A1155" s="21" t="s">
        <v>2273</v>
      </c>
      <c r="B1155" t="s">
        <v>2274</v>
      </c>
      <c r="C1155" t="s">
        <v>2270</v>
      </c>
      <c r="D1155" s="31">
        <v>0</v>
      </c>
      <c r="E1155" s="31">
        <v>0</v>
      </c>
      <c r="F1155" s="31">
        <v>0</v>
      </c>
      <c r="G1155" s="31">
        <v>0</v>
      </c>
      <c r="H1155" s="32">
        <v>0</v>
      </c>
      <c r="I1155">
        <v>0</v>
      </c>
      <c r="J1155" s="33">
        <v>0</v>
      </c>
      <c r="K1155" s="33">
        <v>0</v>
      </c>
      <c r="L1155" s="33">
        <v>0</v>
      </c>
      <c r="M1155">
        <v>0</v>
      </c>
      <c r="N1155">
        <v>0</v>
      </c>
      <c r="O1155">
        <v>0</v>
      </c>
      <c r="P1155" t="s">
        <v>54</v>
      </c>
      <c r="Q1155" t="s">
        <v>54</v>
      </c>
      <c r="R1155" t="s">
        <v>54</v>
      </c>
      <c r="S1155" t="s">
        <v>54</v>
      </c>
      <c r="T1155" t="s">
        <v>54</v>
      </c>
      <c r="U1155" t="s">
        <v>54</v>
      </c>
      <c r="V1155" t="s">
        <v>54</v>
      </c>
      <c r="W1155" t="s">
        <v>54</v>
      </c>
      <c r="X1155" s="23" t="s">
        <v>54</v>
      </c>
      <c r="Y1155" s="23" t="s">
        <v>54</v>
      </c>
      <c r="Z1155" s="23" t="s">
        <v>54</v>
      </c>
      <c r="AA1155" s="23" t="s">
        <v>54</v>
      </c>
      <c r="AB1155" t="s">
        <v>54</v>
      </c>
      <c r="AC1155" t="s">
        <v>54</v>
      </c>
      <c r="AD1155" t="s">
        <v>54</v>
      </c>
      <c r="AE1155" t="s">
        <v>54</v>
      </c>
      <c r="AF1155" s="23" t="s">
        <v>54</v>
      </c>
      <c r="AG1155" s="23" t="s">
        <v>54</v>
      </c>
      <c r="AH1155" s="23" t="s">
        <v>54</v>
      </c>
      <c r="AI1155" s="23" t="s">
        <v>54</v>
      </c>
      <c r="AJ1155">
        <v>0</v>
      </c>
      <c r="AK1155">
        <v>0</v>
      </c>
      <c r="AL1155">
        <v>0</v>
      </c>
      <c r="AM1155">
        <v>0</v>
      </c>
      <c r="AN1155" s="23" t="e">
        <v>#DIV/0!</v>
      </c>
      <c r="AO1155" s="23" t="e">
        <v>#DIV/0!</v>
      </c>
      <c r="AP1155" s="23" t="e">
        <v>#DIV/0!</v>
      </c>
      <c r="AQ1155" s="23" t="e">
        <v>#DIV/0!</v>
      </c>
      <c r="AR1155" s="35">
        <v>0</v>
      </c>
      <c r="AS1155" s="35">
        <v>0</v>
      </c>
      <c r="AT1155" s="35">
        <v>0</v>
      </c>
      <c r="AU1155" s="31" t="str">
        <f t="shared" si="20"/>
        <v>库存为0</v>
      </c>
      <c r="AV1155" s="36" t="str">
        <f>IFERROR(时间!$B$4+AU1155,"上周无销量")</f>
        <v>上周无销量</v>
      </c>
    </row>
    <row r="1156" spans="1:48">
      <c r="A1156" s="21" t="s">
        <v>2275</v>
      </c>
      <c r="B1156" t="s">
        <v>2276</v>
      </c>
      <c r="C1156" t="s">
        <v>2270</v>
      </c>
      <c r="D1156" s="31">
        <v>0</v>
      </c>
      <c r="E1156" s="31">
        <v>0</v>
      </c>
      <c r="F1156" s="31">
        <v>0</v>
      </c>
      <c r="G1156" s="31">
        <v>0</v>
      </c>
      <c r="H1156" s="32">
        <v>0</v>
      </c>
      <c r="I1156">
        <v>0</v>
      </c>
      <c r="J1156" s="33">
        <v>0</v>
      </c>
      <c r="K1156" s="33">
        <v>0</v>
      </c>
      <c r="L1156" s="33">
        <v>0</v>
      </c>
      <c r="M1156">
        <v>0</v>
      </c>
      <c r="N1156">
        <v>0</v>
      </c>
      <c r="O1156">
        <v>0</v>
      </c>
      <c r="P1156" t="s">
        <v>54</v>
      </c>
      <c r="Q1156" t="s">
        <v>54</v>
      </c>
      <c r="R1156" t="s">
        <v>54</v>
      </c>
      <c r="S1156" t="s">
        <v>54</v>
      </c>
      <c r="T1156" t="s">
        <v>54</v>
      </c>
      <c r="U1156" t="s">
        <v>54</v>
      </c>
      <c r="V1156" t="s">
        <v>54</v>
      </c>
      <c r="W1156" t="s">
        <v>54</v>
      </c>
      <c r="X1156" s="23" t="s">
        <v>54</v>
      </c>
      <c r="Y1156" s="23" t="s">
        <v>54</v>
      </c>
      <c r="Z1156" s="23" t="s">
        <v>54</v>
      </c>
      <c r="AA1156" s="23" t="s">
        <v>54</v>
      </c>
      <c r="AB1156" t="s">
        <v>54</v>
      </c>
      <c r="AC1156" t="s">
        <v>54</v>
      </c>
      <c r="AD1156" t="s">
        <v>54</v>
      </c>
      <c r="AE1156" t="s">
        <v>54</v>
      </c>
      <c r="AF1156" s="23" t="s">
        <v>54</v>
      </c>
      <c r="AG1156" s="23" t="s">
        <v>54</v>
      </c>
      <c r="AH1156" s="23" t="s">
        <v>54</v>
      </c>
      <c r="AI1156" s="23" t="s">
        <v>54</v>
      </c>
      <c r="AJ1156">
        <v>0</v>
      </c>
      <c r="AK1156">
        <v>0</v>
      </c>
      <c r="AL1156">
        <v>0</v>
      </c>
      <c r="AM1156">
        <v>0</v>
      </c>
      <c r="AN1156" s="23" t="e">
        <v>#DIV/0!</v>
      </c>
      <c r="AO1156" s="23" t="e">
        <v>#DIV/0!</v>
      </c>
      <c r="AP1156" s="23" t="e">
        <v>#DIV/0!</v>
      </c>
      <c r="AQ1156" s="23" t="e">
        <v>#DIV/0!</v>
      </c>
      <c r="AR1156" s="35">
        <v>0</v>
      </c>
      <c r="AS1156" s="35">
        <v>0</v>
      </c>
      <c r="AT1156" s="35">
        <v>0</v>
      </c>
      <c r="AU1156" s="31" t="str">
        <f t="shared" si="20"/>
        <v>库存为0</v>
      </c>
      <c r="AV1156" s="36" t="str">
        <f>IFERROR(时间!$B$4+AU1156,"上周无销量")</f>
        <v>上周无销量</v>
      </c>
    </row>
    <row r="1157" spans="1:48">
      <c r="A1157" s="21" t="s">
        <v>2277</v>
      </c>
      <c r="B1157" t="s">
        <v>2278</v>
      </c>
      <c r="C1157" t="s">
        <v>2270</v>
      </c>
      <c r="D1157" s="31">
        <v>0</v>
      </c>
      <c r="E1157" s="31">
        <v>0</v>
      </c>
      <c r="F1157" s="31">
        <v>0</v>
      </c>
      <c r="G1157" s="31">
        <v>0</v>
      </c>
      <c r="H1157" s="32">
        <v>0</v>
      </c>
      <c r="I1157">
        <v>0</v>
      </c>
      <c r="J1157" s="33">
        <v>0</v>
      </c>
      <c r="K1157" s="33">
        <v>0</v>
      </c>
      <c r="L1157" s="33">
        <v>0</v>
      </c>
      <c r="M1157">
        <v>0</v>
      </c>
      <c r="N1157">
        <v>0</v>
      </c>
      <c r="O1157">
        <v>0</v>
      </c>
      <c r="P1157" t="s">
        <v>54</v>
      </c>
      <c r="Q1157" t="s">
        <v>54</v>
      </c>
      <c r="R1157" t="s">
        <v>54</v>
      </c>
      <c r="S1157" t="s">
        <v>54</v>
      </c>
      <c r="T1157" t="s">
        <v>54</v>
      </c>
      <c r="U1157" t="s">
        <v>54</v>
      </c>
      <c r="V1157" t="s">
        <v>54</v>
      </c>
      <c r="W1157" t="s">
        <v>54</v>
      </c>
      <c r="X1157" s="23" t="s">
        <v>54</v>
      </c>
      <c r="Y1157" s="23" t="s">
        <v>54</v>
      </c>
      <c r="Z1157" s="23" t="s">
        <v>54</v>
      </c>
      <c r="AA1157" s="23" t="s">
        <v>54</v>
      </c>
      <c r="AB1157" t="s">
        <v>54</v>
      </c>
      <c r="AC1157" t="s">
        <v>54</v>
      </c>
      <c r="AD1157" t="s">
        <v>54</v>
      </c>
      <c r="AE1157" t="s">
        <v>54</v>
      </c>
      <c r="AF1157" s="23" t="s">
        <v>54</v>
      </c>
      <c r="AG1157" s="23" t="s">
        <v>54</v>
      </c>
      <c r="AH1157" s="23" t="s">
        <v>54</v>
      </c>
      <c r="AI1157" s="23" t="s">
        <v>54</v>
      </c>
      <c r="AJ1157">
        <v>0</v>
      </c>
      <c r="AK1157">
        <v>0</v>
      </c>
      <c r="AL1157">
        <v>0</v>
      </c>
      <c r="AM1157">
        <v>0</v>
      </c>
      <c r="AN1157" s="23" t="e">
        <v>#DIV/0!</v>
      </c>
      <c r="AO1157" s="23" t="e">
        <v>#DIV/0!</v>
      </c>
      <c r="AP1157" s="23" t="e">
        <v>#DIV/0!</v>
      </c>
      <c r="AQ1157" s="23" t="e">
        <v>#DIV/0!</v>
      </c>
      <c r="AR1157" s="35">
        <v>0</v>
      </c>
      <c r="AS1157" s="35">
        <v>0</v>
      </c>
      <c r="AT1157" s="35">
        <v>0</v>
      </c>
      <c r="AU1157" s="31" t="str">
        <f t="shared" ref="AU1157:AU1220" si="21">IF(AR1157="","库存为"&amp;M1157,IF(AS1157=0,"库存为"&amp;M1157,INT(M1157/AR1157)))</f>
        <v>库存为0</v>
      </c>
      <c r="AV1157" s="36" t="str">
        <f>IFERROR(时间!$B$4+AU1157,"上周无销量")</f>
        <v>上周无销量</v>
      </c>
    </row>
    <row r="1158" spans="1:48">
      <c r="A1158" s="21" t="s">
        <v>2279</v>
      </c>
      <c r="B1158" t="s">
        <v>2280</v>
      </c>
      <c r="C1158" t="s">
        <v>2270</v>
      </c>
      <c r="D1158" s="31">
        <v>0</v>
      </c>
      <c r="E1158" s="31">
        <v>0</v>
      </c>
      <c r="F1158" s="31">
        <v>0</v>
      </c>
      <c r="G1158" s="31">
        <v>0</v>
      </c>
      <c r="H1158" s="32">
        <v>0</v>
      </c>
      <c r="I1158">
        <v>0</v>
      </c>
      <c r="J1158" s="33">
        <v>0</v>
      </c>
      <c r="K1158" s="33">
        <v>0</v>
      </c>
      <c r="L1158" s="33">
        <v>0</v>
      </c>
      <c r="M1158">
        <v>0</v>
      </c>
      <c r="N1158">
        <v>0</v>
      </c>
      <c r="O1158">
        <v>0</v>
      </c>
      <c r="P1158" t="s">
        <v>54</v>
      </c>
      <c r="Q1158" t="s">
        <v>54</v>
      </c>
      <c r="R1158" t="s">
        <v>54</v>
      </c>
      <c r="S1158" t="s">
        <v>54</v>
      </c>
      <c r="T1158" t="s">
        <v>54</v>
      </c>
      <c r="U1158" t="s">
        <v>54</v>
      </c>
      <c r="V1158" t="s">
        <v>54</v>
      </c>
      <c r="W1158" t="s">
        <v>54</v>
      </c>
      <c r="X1158" s="23" t="s">
        <v>54</v>
      </c>
      <c r="Y1158" s="23" t="s">
        <v>54</v>
      </c>
      <c r="Z1158" s="23" t="s">
        <v>54</v>
      </c>
      <c r="AA1158" s="23" t="s">
        <v>54</v>
      </c>
      <c r="AB1158" t="s">
        <v>54</v>
      </c>
      <c r="AC1158" t="s">
        <v>54</v>
      </c>
      <c r="AD1158" t="s">
        <v>54</v>
      </c>
      <c r="AE1158" t="s">
        <v>54</v>
      </c>
      <c r="AF1158" s="23" t="s">
        <v>54</v>
      </c>
      <c r="AG1158" s="23" t="s">
        <v>54</v>
      </c>
      <c r="AH1158" s="23" t="s">
        <v>54</v>
      </c>
      <c r="AI1158" s="23" t="s">
        <v>54</v>
      </c>
      <c r="AJ1158">
        <v>0</v>
      </c>
      <c r="AK1158">
        <v>0</v>
      </c>
      <c r="AL1158">
        <v>0</v>
      </c>
      <c r="AM1158">
        <v>0</v>
      </c>
      <c r="AN1158" s="23" t="e">
        <v>#DIV/0!</v>
      </c>
      <c r="AO1158" s="23" t="e">
        <v>#DIV/0!</v>
      </c>
      <c r="AP1158" s="23" t="e">
        <v>#DIV/0!</v>
      </c>
      <c r="AQ1158" s="23" t="e">
        <v>#DIV/0!</v>
      </c>
      <c r="AR1158" s="35">
        <v>0</v>
      </c>
      <c r="AS1158" s="35">
        <v>0</v>
      </c>
      <c r="AT1158" s="35">
        <v>0</v>
      </c>
      <c r="AU1158" s="31" t="str">
        <f t="shared" si="21"/>
        <v>库存为0</v>
      </c>
      <c r="AV1158" s="36" t="str">
        <f>IFERROR(时间!$B$4+AU1158,"上周无销量")</f>
        <v>上周无销量</v>
      </c>
    </row>
    <row r="1159" spans="1:48">
      <c r="A1159" s="21" t="s">
        <v>2281</v>
      </c>
      <c r="B1159" t="s">
        <v>2282</v>
      </c>
      <c r="C1159" t="s">
        <v>2270</v>
      </c>
      <c r="D1159" s="31">
        <v>0</v>
      </c>
      <c r="E1159" s="31">
        <v>0</v>
      </c>
      <c r="F1159" s="31">
        <v>0</v>
      </c>
      <c r="G1159" s="31">
        <v>0</v>
      </c>
      <c r="H1159" s="32">
        <v>0</v>
      </c>
      <c r="I1159">
        <v>0</v>
      </c>
      <c r="J1159" s="33">
        <v>0</v>
      </c>
      <c r="K1159" s="33">
        <v>0</v>
      </c>
      <c r="L1159" s="33">
        <v>0</v>
      </c>
      <c r="M1159">
        <v>0</v>
      </c>
      <c r="N1159">
        <v>0</v>
      </c>
      <c r="O1159">
        <v>0</v>
      </c>
      <c r="P1159" t="s">
        <v>54</v>
      </c>
      <c r="Q1159" t="s">
        <v>54</v>
      </c>
      <c r="R1159" t="s">
        <v>54</v>
      </c>
      <c r="S1159" t="s">
        <v>54</v>
      </c>
      <c r="T1159" t="s">
        <v>54</v>
      </c>
      <c r="U1159" t="s">
        <v>54</v>
      </c>
      <c r="V1159" t="s">
        <v>54</v>
      </c>
      <c r="W1159" t="s">
        <v>54</v>
      </c>
      <c r="X1159" s="23" t="s">
        <v>54</v>
      </c>
      <c r="Y1159" s="23" t="s">
        <v>54</v>
      </c>
      <c r="Z1159" s="23" t="s">
        <v>54</v>
      </c>
      <c r="AA1159" s="23" t="s">
        <v>54</v>
      </c>
      <c r="AB1159" t="s">
        <v>54</v>
      </c>
      <c r="AC1159" t="s">
        <v>54</v>
      </c>
      <c r="AD1159" t="s">
        <v>54</v>
      </c>
      <c r="AE1159" t="s">
        <v>54</v>
      </c>
      <c r="AF1159" s="23" t="s">
        <v>54</v>
      </c>
      <c r="AG1159" s="23" t="s">
        <v>54</v>
      </c>
      <c r="AH1159" s="23" t="s">
        <v>54</v>
      </c>
      <c r="AI1159" s="23" t="s">
        <v>54</v>
      </c>
      <c r="AJ1159">
        <v>0</v>
      </c>
      <c r="AK1159">
        <v>0</v>
      </c>
      <c r="AL1159">
        <v>0</v>
      </c>
      <c r="AM1159">
        <v>0</v>
      </c>
      <c r="AN1159" s="23" t="e">
        <v>#DIV/0!</v>
      </c>
      <c r="AO1159" s="23" t="e">
        <v>#DIV/0!</v>
      </c>
      <c r="AP1159" s="23" t="e">
        <v>#DIV/0!</v>
      </c>
      <c r="AQ1159" s="23" t="e">
        <v>#DIV/0!</v>
      </c>
      <c r="AR1159" s="35">
        <v>0</v>
      </c>
      <c r="AS1159" s="35">
        <v>0</v>
      </c>
      <c r="AT1159" s="35">
        <v>0</v>
      </c>
      <c r="AU1159" s="31" t="str">
        <f t="shared" si="21"/>
        <v>库存为0</v>
      </c>
      <c r="AV1159" s="36" t="str">
        <f>IFERROR(时间!$B$4+AU1159,"上周无销量")</f>
        <v>上周无销量</v>
      </c>
    </row>
    <row r="1160" spans="1:48">
      <c r="A1160" s="21" t="s">
        <v>2283</v>
      </c>
      <c r="B1160" t="s">
        <v>2284</v>
      </c>
      <c r="C1160" t="s">
        <v>2270</v>
      </c>
      <c r="D1160" s="31">
        <v>0</v>
      </c>
      <c r="E1160" s="31">
        <v>0</v>
      </c>
      <c r="F1160" s="31">
        <v>0</v>
      </c>
      <c r="G1160" s="31">
        <v>0</v>
      </c>
      <c r="H1160" s="32">
        <v>0</v>
      </c>
      <c r="I1160">
        <v>0</v>
      </c>
      <c r="J1160" s="33">
        <v>0</v>
      </c>
      <c r="K1160" s="33">
        <v>0</v>
      </c>
      <c r="L1160" s="33">
        <v>0</v>
      </c>
      <c r="M1160">
        <v>0</v>
      </c>
      <c r="N1160">
        <v>0</v>
      </c>
      <c r="O1160">
        <v>0</v>
      </c>
      <c r="P1160" t="s">
        <v>54</v>
      </c>
      <c r="Q1160" t="s">
        <v>54</v>
      </c>
      <c r="R1160" t="s">
        <v>54</v>
      </c>
      <c r="S1160" t="s">
        <v>54</v>
      </c>
      <c r="T1160" t="s">
        <v>54</v>
      </c>
      <c r="U1160" t="s">
        <v>54</v>
      </c>
      <c r="V1160" t="s">
        <v>54</v>
      </c>
      <c r="W1160" t="s">
        <v>54</v>
      </c>
      <c r="X1160" s="23" t="s">
        <v>54</v>
      </c>
      <c r="Y1160" s="23" t="s">
        <v>54</v>
      </c>
      <c r="Z1160" s="23" t="s">
        <v>54</v>
      </c>
      <c r="AA1160" s="23" t="s">
        <v>54</v>
      </c>
      <c r="AB1160" t="s">
        <v>54</v>
      </c>
      <c r="AC1160" t="s">
        <v>54</v>
      </c>
      <c r="AD1160" t="s">
        <v>54</v>
      </c>
      <c r="AE1160" t="s">
        <v>54</v>
      </c>
      <c r="AF1160" s="23" t="s">
        <v>54</v>
      </c>
      <c r="AG1160" s="23" t="s">
        <v>54</v>
      </c>
      <c r="AH1160" s="23" t="s">
        <v>54</v>
      </c>
      <c r="AI1160" s="23" t="s">
        <v>54</v>
      </c>
      <c r="AJ1160">
        <v>0</v>
      </c>
      <c r="AK1160">
        <v>0</v>
      </c>
      <c r="AL1160">
        <v>0</v>
      </c>
      <c r="AM1160">
        <v>0</v>
      </c>
      <c r="AN1160" s="23" t="e">
        <v>#DIV/0!</v>
      </c>
      <c r="AO1160" s="23" t="e">
        <v>#DIV/0!</v>
      </c>
      <c r="AP1160" s="23" t="e">
        <v>#DIV/0!</v>
      </c>
      <c r="AQ1160" s="23" t="e">
        <v>#DIV/0!</v>
      </c>
      <c r="AR1160" s="35">
        <v>0</v>
      </c>
      <c r="AS1160" s="35">
        <v>0</v>
      </c>
      <c r="AT1160" s="35">
        <v>0</v>
      </c>
      <c r="AU1160" s="31" t="str">
        <f t="shared" si="21"/>
        <v>库存为0</v>
      </c>
      <c r="AV1160" s="36" t="str">
        <f>IFERROR(时间!$B$4+AU1160,"上周无销量")</f>
        <v>上周无销量</v>
      </c>
    </row>
    <row r="1161" spans="1:48">
      <c r="A1161" s="21" t="s">
        <v>2285</v>
      </c>
      <c r="B1161" t="s">
        <v>2286</v>
      </c>
      <c r="C1161" t="s">
        <v>2270</v>
      </c>
      <c r="D1161" s="31">
        <v>0</v>
      </c>
      <c r="E1161" s="31">
        <v>0</v>
      </c>
      <c r="F1161" s="31">
        <v>0</v>
      </c>
      <c r="G1161" s="31">
        <v>0</v>
      </c>
      <c r="H1161" s="32">
        <v>0</v>
      </c>
      <c r="I1161">
        <v>0</v>
      </c>
      <c r="J1161" s="33">
        <v>0</v>
      </c>
      <c r="K1161" s="33">
        <v>0</v>
      </c>
      <c r="L1161" s="33">
        <v>0</v>
      </c>
      <c r="M1161">
        <v>0</v>
      </c>
      <c r="N1161">
        <v>0</v>
      </c>
      <c r="O1161">
        <v>0</v>
      </c>
      <c r="P1161" t="s">
        <v>54</v>
      </c>
      <c r="Q1161" t="s">
        <v>54</v>
      </c>
      <c r="R1161" t="s">
        <v>54</v>
      </c>
      <c r="S1161" t="s">
        <v>54</v>
      </c>
      <c r="T1161" t="s">
        <v>54</v>
      </c>
      <c r="U1161" t="s">
        <v>54</v>
      </c>
      <c r="V1161" t="s">
        <v>54</v>
      </c>
      <c r="W1161" t="s">
        <v>54</v>
      </c>
      <c r="X1161" s="23" t="s">
        <v>54</v>
      </c>
      <c r="Y1161" s="23" t="s">
        <v>54</v>
      </c>
      <c r="Z1161" s="23" t="s">
        <v>54</v>
      </c>
      <c r="AA1161" s="23" t="s">
        <v>54</v>
      </c>
      <c r="AB1161" t="s">
        <v>54</v>
      </c>
      <c r="AC1161" t="s">
        <v>54</v>
      </c>
      <c r="AD1161" t="s">
        <v>54</v>
      </c>
      <c r="AE1161" t="s">
        <v>54</v>
      </c>
      <c r="AF1161" s="23" t="s">
        <v>54</v>
      </c>
      <c r="AG1161" s="23" t="s">
        <v>54</v>
      </c>
      <c r="AH1161" s="23" t="s">
        <v>54</v>
      </c>
      <c r="AI1161" s="23" t="s">
        <v>54</v>
      </c>
      <c r="AJ1161">
        <v>0</v>
      </c>
      <c r="AK1161">
        <v>0</v>
      </c>
      <c r="AL1161">
        <v>0</v>
      </c>
      <c r="AM1161">
        <v>0</v>
      </c>
      <c r="AN1161" s="23" t="e">
        <v>#DIV/0!</v>
      </c>
      <c r="AO1161" s="23" t="e">
        <v>#DIV/0!</v>
      </c>
      <c r="AP1161" s="23" t="e">
        <v>#DIV/0!</v>
      </c>
      <c r="AQ1161" s="23" t="e">
        <v>#DIV/0!</v>
      </c>
      <c r="AR1161" s="35">
        <v>0</v>
      </c>
      <c r="AS1161" s="35">
        <v>0</v>
      </c>
      <c r="AT1161" s="35">
        <v>0</v>
      </c>
      <c r="AU1161" s="31" t="str">
        <f t="shared" si="21"/>
        <v>库存为0</v>
      </c>
      <c r="AV1161" s="36" t="str">
        <f>IFERROR(时间!$B$4+AU1161,"上周无销量")</f>
        <v>上周无销量</v>
      </c>
    </row>
    <row r="1162" spans="1:48">
      <c r="A1162" s="21" t="s">
        <v>2287</v>
      </c>
      <c r="B1162" t="s">
        <v>2288</v>
      </c>
      <c r="C1162" t="s">
        <v>2270</v>
      </c>
      <c r="D1162" s="31">
        <v>0</v>
      </c>
      <c r="E1162" s="31">
        <v>0</v>
      </c>
      <c r="F1162" s="31">
        <v>0</v>
      </c>
      <c r="G1162" s="31">
        <v>0</v>
      </c>
      <c r="H1162" s="32">
        <v>0</v>
      </c>
      <c r="I1162">
        <v>0</v>
      </c>
      <c r="J1162" s="33">
        <v>0</v>
      </c>
      <c r="K1162" s="33">
        <v>0</v>
      </c>
      <c r="L1162" s="33">
        <v>0</v>
      </c>
      <c r="M1162">
        <v>0</v>
      </c>
      <c r="N1162">
        <v>0</v>
      </c>
      <c r="O1162">
        <v>0</v>
      </c>
      <c r="P1162" t="s">
        <v>54</v>
      </c>
      <c r="Q1162" t="s">
        <v>54</v>
      </c>
      <c r="R1162" t="s">
        <v>54</v>
      </c>
      <c r="S1162" t="s">
        <v>54</v>
      </c>
      <c r="T1162" t="s">
        <v>54</v>
      </c>
      <c r="U1162" t="s">
        <v>54</v>
      </c>
      <c r="V1162" t="s">
        <v>54</v>
      </c>
      <c r="W1162" t="s">
        <v>54</v>
      </c>
      <c r="X1162" s="23" t="s">
        <v>54</v>
      </c>
      <c r="Y1162" s="23" t="s">
        <v>54</v>
      </c>
      <c r="Z1162" s="23" t="s">
        <v>54</v>
      </c>
      <c r="AA1162" s="23" t="s">
        <v>54</v>
      </c>
      <c r="AB1162" t="s">
        <v>54</v>
      </c>
      <c r="AC1162" t="s">
        <v>54</v>
      </c>
      <c r="AD1162" t="s">
        <v>54</v>
      </c>
      <c r="AE1162" t="s">
        <v>54</v>
      </c>
      <c r="AF1162" s="23" t="s">
        <v>54</v>
      </c>
      <c r="AG1162" s="23" t="s">
        <v>54</v>
      </c>
      <c r="AH1162" s="23" t="s">
        <v>54</v>
      </c>
      <c r="AI1162" s="23" t="s">
        <v>54</v>
      </c>
      <c r="AJ1162">
        <v>0</v>
      </c>
      <c r="AK1162">
        <v>0</v>
      </c>
      <c r="AL1162">
        <v>0</v>
      </c>
      <c r="AM1162">
        <v>0</v>
      </c>
      <c r="AN1162" s="23" t="e">
        <v>#DIV/0!</v>
      </c>
      <c r="AO1162" s="23" t="e">
        <v>#DIV/0!</v>
      </c>
      <c r="AP1162" s="23" t="e">
        <v>#DIV/0!</v>
      </c>
      <c r="AQ1162" s="23" t="e">
        <v>#DIV/0!</v>
      </c>
      <c r="AR1162" s="35">
        <v>0</v>
      </c>
      <c r="AS1162" s="35">
        <v>0</v>
      </c>
      <c r="AT1162" s="35">
        <v>0</v>
      </c>
      <c r="AU1162" s="31" t="str">
        <f t="shared" si="21"/>
        <v>库存为0</v>
      </c>
      <c r="AV1162" s="36" t="str">
        <f>IFERROR(时间!$B$4+AU1162,"上周无销量")</f>
        <v>上周无销量</v>
      </c>
    </row>
    <row r="1163" spans="1:48">
      <c r="A1163" s="21" t="s">
        <v>2289</v>
      </c>
      <c r="B1163" t="s">
        <v>2272</v>
      </c>
      <c r="C1163" t="s">
        <v>2270</v>
      </c>
      <c r="D1163" s="31">
        <v>0</v>
      </c>
      <c r="E1163" s="31">
        <v>0</v>
      </c>
      <c r="F1163" s="31">
        <v>0</v>
      </c>
      <c r="G1163" s="31">
        <v>0</v>
      </c>
      <c r="H1163" s="32">
        <v>0</v>
      </c>
      <c r="I1163">
        <v>0</v>
      </c>
      <c r="J1163" s="33">
        <v>0</v>
      </c>
      <c r="K1163" s="33">
        <v>0</v>
      </c>
      <c r="L1163" s="33">
        <v>0</v>
      </c>
      <c r="M1163">
        <v>0</v>
      </c>
      <c r="N1163">
        <v>0</v>
      </c>
      <c r="O1163">
        <v>0</v>
      </c>
      <c r="P1163" t="s">
        <v>54</v>
      </c>
      <c r="Q1163" t="s">
        <v>54</v>
      </c>
      <c r="R1163" t="s">
        <v>54</v>
      </c>
      <c r="S1163" t="s">
        <v>54</v>
      </c>
      <c r="T1163" t="s">
        <v>54</v>
      </c>
      <c r="U1163" t="s">
        <v>54</v>
      </c>
      <c r="V1163" t="s">
        <v>54</v>
      </c>
      <c r="W1163" t="s">
        <v>54</v>
      </c>
      <c r="X1163" s="23" t="s">
        <v>54</v>
      </c>
      <c r="Y1163" s="23" t="s">
        <v>54</v>
      </c>
      <c r="Z1163" s="23" t="s">
        <v>54</v>
      </c>
      <c r="AA1163" s="23" t="s">
        <v>54</v>
      </c>
      <c r="AB1163" t="s">
        <v>54</v>
      </c>
      <c r="AC1163" t="s">
        <v>54</v>
      </c>
      <c r="AD1163" t="s">
        <v>54</v>
      </c>
      <c r="AE1163" t="s">
        <v>54</v>
      </c>
      <c r="AF1163" s="23" t="s">
        <v>54</v>
      </c>
      <c r="AG1163" s="23" t="s">
        <v>54</v>
      </c>
      <c r="AH1163" s="23" t="s">
        <v>54</v>
      </c>
      <c r="AI1163" s="23" t="s">
        <v>54</v>
      </c>
      <c r="AJ1163">
        <v>0</v>
      </c>
      <c r="AK1163">
        <v>0</v>
      </c>
      <c r="AL1163">
        <v>0</v>
      </c>
      <c r="AM1163">
        <v>0</v>
      </c>
      <c r="AN1163" s="23" t="e">
        <v>#DIV/0!</v>
      </c>
      <c r="AO1163" s="23" t="e">
        <v>#DIV/0!</v>
      </c>
      <c r="AP1163" s="23" t="e">
        <v>#DIV/0!</v>
      </c>
      <c r="AQ1163" s="23" t="e">
        <v>#DIV/0!</v>
      </c>
      <c r="AR1163" s="35">
        <v>0</v>
      </c>
      <c r="AS1163" s="35">
        <v>0</v>
      </c>
      <c r="AT1163" s="35">
        <v>0</v>
      </c>
      <c r="AU1163" s="31" t="str">
        <f t="shared" si="21"/>
        <v>库存为0</v>
      </c>
      <c r="AV1163" s="36" t="str">
        <f>IFERROR(时间!$B$4+AU1163,"上周无销量")</f>
        <v>上周无销量</v>
      </c>
    </row>
    <row r="1164" spans="1:48">
      <c r="A1164" s="21" t="s">
        <v>2290</v>
      </c>
      <c r="B1164" t="s">
        <v>2291</v>
      </c>
      <c r="C1164" t="s">
        <v>2270</v>
      </c>
      <c r="D1164" s="31">
        <v>0</v>
      </c>
      <c r="E1164" s="31">
        <v>0</v>
      </c>
      <c r="F1164" s="31">
        <v>0</v>
      </c>
      <c r="G1164" s="31">
        <v>0</v>
      </c>
      <c r="H1164" s="32">
        <v>0</v>
      </c>
      <c r="I1164">
        <v>0</v>
      </c>
      <c r="J1164" s="33">
        <v>0</v>
      </c>
      <c r="K1164" s="33">
        <v>0</v>
      </c>
      <c r="L1164" s="33">
        <v>0</v>
      </c>
      <c r="M1164">
        <v>0</v>
      </c>
      <c r="N1164">
        <v>0</v>
      </c>
      <c r="O1164">
        <v>0</v>
      </c>
      <c r="P1164" t="s">
        <v>54</v>
      </c>
      <c r="Q1164" t="s">
        <v>54</v>
      </c>
      <c r="R1164" t="s">
        <v>54</v>
      </c>
      <c r="S1164" t="s">
        <v>54</v>
      </c>
      <c r="T1164" t="s">
        <v>54</v>
      </c>
      <c r="U1164" t="s">
        <v>54</v>
      </c>
      <c r="V1164" t="s">
        <v>54</v>
      </c>
      <c r="W1164" t="s">
        <v>54</v>
      </c>
      <c r="X1164" s="23" t="s">
        <v>54</v>
      </c>
      <c r="Y1164" s="23" t="s">
        <v>54</v>
      </c>
      <c r="Z1164" s="23" t="s">
        <v>54</v>
      </c>
      <c r="AA1164" s="23" t="s">
        <v>54</v>
      </c>
      <c r="AB1164" t="s">
        <v>54</v>
      </c>
      <c r="AC1164" t="s">
        <v>54</v>
      </c>
      <c r="AD1164" t="s">
        <v>54</v>
      </c>
      <c r="AE1164" t="s">
        <v>54</v>
      </c>
      <c r="AF1164" s="23" t="s">
        <v>54</v>
      </c>
      <c r="AG1164" s="23" t="s">
        <v>54</v>
      </c>
      <c r="AH1164" s="23" t="s">
        <v>54</v>
      </c>
      <c r="AI1164" s="23" t="s">
        <v>54</v>
      </c>
      <c r="AJ1164">
        <v>0</v>
      </c>
      <c r="AK1164">
        <v>0</v>
      </c>
      <c r="AL1164">
        <v>0</v>
      </c>
      <c r="AM1164">
        <v>0</v>
      </c>
      <c r="AN1164" s="23" t="e">
        <v>#DIV/0!</v>
      </c>
      <c r="AO1164" s="23" t="e">
        <v>#DIV/0!</v>
      </c>
      <c r="AP1164" s="23" t="e">
        <v>#DIV/0!</v>
      </c>
      <c r="AQ1164" s="23" t="e">
        <v>#DIV/0!</v>
      </c>
      <c r="AR1164" s="35">
        <v>0</v>
      </c>
      <c r="AS1164" s="35">
        <v>0</v>
      </c>
      <c r="AT1164" s="35">
        <v>0</v>
      </c>
      <c r="AU1164" s="31" t="str">
        <f t="shared" si="21"/>
        <v>库存为0</v>
      </c>
      <c r="AV1164" s="36" t="str">
        <f>IFERROR(时间!$B$4+AU1164,"上周无销量")</f>
        <v>上周无销量</v>
      </c>
    </row>
    <row r="1165" spans="1:48">
      <c r="A1165" s="21" t="s">
        <v>2292</v>
      </c>
      <c r="B1165" t="s">
        <v>2293</v>
      </c>
      <c r="C1165" t="s">
        <v>2270</v>
      </c>
      <c r="D1165" s="31">
        <v>0</v>
      </c>
      <c r="E1165" s="31">
        <v>0</v>
      </c>
      <c r="F1165" s="31">
        <v>0</v>
      </c>
      <c r="G1165" s="31">
        <v>0</v>
      </c>
      <c r="H1165" s="32">
        <v>0</v>
      </c>
      <c r="I1165">
        <v>0</v>
      </c>
      <c r="J1165" s="33">
        <v>0</v>
      </c>
      <c r="K1165" s="33">
        <v>0</v>
      </c>
      <c r="L1165" s="33">
        <v>0</v>
      </c>
      <c r="M1165">
        <v>0</v>
      </c>
      <c r="N1165">
        <v>0</v>
      </c>
      <c r="O1165">
        <v>0</v>
      </c>
      <c r="P1165" t="s">
        <v>54</v>
      </c>
      <c r="Q1165" t="s">
        <v>54</v>
      </c>
      <c r="R1165" t="s">
        <v>54</v>
      </c>
      <c r="S1165" t="s">
        <v>54</v>
      </c>
      <c r="T1165" t="s">
        <v>54</v>
      </c>
      <c r="U1165" t="s">
        <v>54</v>
      </c>
      <c r="V1165" t="s">
        <v>54</v>
      </c>
      <c r="W1165" t="s">
        <v>54</v>
      </c>
      <c r="X1165" s="23" t="s">
        <v>54</v>
      </c>
      <c r="Y1165" s="23" t="s">
        <v>54</v>
      </c>
      <c r="Z1165" s="23" t="s">
        <v>54</v>
      </c>
      <c r="AA1165" s="23" t="s">
        <v>54</v>
      </c>
      <c r="AB1165" t="s">
        <v>54</v>
      </c>
      <c r="AC1165" t="s">
        <v>54</v>
      </c>
      <c r="AD1165" t="s">
        <v>54</v>
      </c>
      <c r="AE1165" t="s">
        <v>54</v>
      </c>
      <c r="AF1165" s="23" t="s">
        <v>54</v>
      </c>
      <c r="AG1165" s="23" t="s">
        <v>54</v>
      </c>
      <c r="AH1165" s="23" t="s">
        <v>54</v>
      </c>
      <c r="AI1165" s="23" t="s">
        <v>54</v>
      </c>
      <c r="AJ1165">
        <v>0</v>
      </c>
      <c r="AK1165">
        <v>0</v>
      </c>
      <c r="AL1165">
        <v>0</v>
      </c>
      <c r="AM1165">
        <v>0</v>
      </c>
      <c r="AN1165" s="23" t="e">
        <v>#DIV/0!</v>
      </c>
      <c r="AO1165" s="23" t="e">
        <v>#DIV/0!</v>
      </c>
      <c r="AP1165" s="23" t="e">
        <v>#DIV/0!</v>
      </c>
      <c r="AQ1165" s="23" t="e">
        <v>#DIV/0!</v>
      </c>
      <c r="AR1165" s="35">
        <v>0</v>
      </c>
      <c r="AS1165" s="35">
        <v>0</v>
      </c>
      <c r="AT1165" s="35">
        <v>0</v>
      </c>
      <c r="AU1165" s="31" t="str">
        <f t="shared" si="21"/>
        <v>库存为0</v>
      </c>
      <c r="AV1165" s="36" t="str">
        <f>IFERROR(时间!$B$4+AU1165,"上周无销量")</f>
        <v>上周无销量</v>
      </c>
    </row>
    <row r="1166" spans="1:48">
      <c r="A1166" s="21" t="s">
        <v>2294</v>
      </c>
      <c r="B1166" t="s">
        <v>2295</v>
      </c>
      <c r="C1166" t="s">
        <v>2270</v>
      </c>
      <c r="D1166" s="31">
        <v>0</v>
      </c>
      <c r="E1166" s="31">
        <v>0</v>
      </c>
      <c r="F1166" s="31">
        <v>0</v>
      </c>
      <c r="G1166" s="31">
        <v>0</v>
      </c>
      <c r="H1166" s="32">
        <v>0</v>
      </c>
      <c r="I1166">
        <v>0</v>
      </c>
      <c r="J1166" s="33">
        <v>0</v>
      </c>
      <c r="K1166" s="33">
        <v>0</v>
      </c>
      <c r="L1166" s="33">
        <v>0</v>
      </c>
      <c r="M1166">
        <v>0</v>
      </c>
      <c r="N1166">
        <v>0</v>
      </c>
      <c r="O1166">
        <v>0</v>
      </c>
      <c r="P1166" t="s">
        <v>54</v>
      </c>
      <c r="Q1166" t="s">
        <v>54</v>
      </c>
      <c r="R1166" t="s">
        <v>54</v>
      </c>
      <c r="S1166" t="s">
        <v>54</v>
      </c>
      <c r="T1166" t="s">
        <v>54</v>
      </c>
      <c r="U1166" t="s">
        <v>54</v>
      </c>
      <c r="V1166" t="s">
        <v>54</v>
      </c>
      <c r="W1166" t="s">
        <v>54</v>
      </c>
      <c r="X1166" s="23" t="s">
        <v>54</v>
      </c>
      <c r="Y1166" s="23" t="s">
        <v>54</v>
      </c>
      <c r="Z1166" s="23" t="s">
        <v>54</v>
      </c>
      <c r="AA1166" s="23" t="s">
        <v>54</v>
      </c>
      <c r="AB1166" t="s">
        <v>54</v>
      </c>
      <c r="AC1166" t="s">
        <v>54</v>
      </c>
      <c r="AD1166" t="s">
        <v>54</v>
      </c>
      <c r="AE1166" t="s">
        <v>54</v>
      </c>
      <c r="AF1166" s="23" t="s">
        <v>54</v>
      </c>
      <c r="AG1166" s="23" t="s">
        <v>54</v>
      </c>
      <c r="AH1166" s="23" t="s">
        <v>54</v>
      </c>
      <c r="AI1166" s="23" t="s">
        <v>54</v>
      </c>
      <c r="AJ1166">
        <v>0</v>
      </c>
      <c r="AK1166">
        <v>0</v>
      </c>
      <c r="AL1166">
        <v>0</v>
      </c>
      <c r="AM1166">
        <v>0</v>
      </c>
      <c r="AN1166" s="23" t="e">
        <v>#DIV/0!</v>
      </c>
      <c r="AO1166" s="23" t="e">
        <v>#DIV/0!</v>
      </c>
      <c r="AP1166" s="23" t="e">
        <v>#DIV/0!</v>
      </c>
      <c r="AQ1166" s="23" t="e">
        <v>#DIV/0!</v>
      </c>
      <c r="AR1166" s="35">
        <v>0</v>
      </c>
      <c r="AS1166" s="35">
        <v>0</v>
      </c>
      <c r="AT1166" s="35">
        <v>0</v>
      </c>
      <c r="AU1166" s="31" t="str">
        <f t="shared" si="21"/>
        <v>库存为0</v>
      </c>
      <c r="AV1166" s="36" t="str">
        <f>IFERROR(时间!$B$4+AU1166,"上周无销量")</f>
        <v>上周无销量</v>
      </c>
    </row>
    <row r="1167" spans="1:48">
      <c r="A1167" s="21" t="s">
        <v>2296</v>
      </c>
      <c r="B1167" t="s">
        <v>2297</v>
      </c>
      <c r="C1167" t="s">
        <v>2270</v>
      </c>
      <c r="D1167" s="31">
        <v>0</v>
      </c>
      <c r="E1167" s="31">
        <v>0</v>
      </c>
      <c r="F1167" s="31">
        <v>0</v>
      </c>
      <c r="G1167" s="31">
        <v>0</v>
      </c>
      <c r="H1167" s="32">
        <v>0</v>
      </c>
      <c r="I1167">
        <v>0</v>
      </c>
      <c r="J1167" s="33">
        <v>0</v>
      </c>
      <c r="K1167" s="33">
        <v>0</v>
      </c>
      <c r="L1167" s="33">
        <v>0</v>
      </c>
      <c r="M1167">
        <v>0</v>
      </c>
      <c r="N1167">
        <v>0</v>
      </c>
      <c r="O1167">
        <v>0</v>
      </c>
      <c r="P1167" t="s">
        <v>54</v>
      </c>
      <c r="Q1167" t="s">
        <v>54</v>
      </c>
      <c r="R1167" t="s">
        <v>54</v>
      </c>
      <c r="S1167" t="s">
        <v>54</v>
      </c>
      <c r="T1167" t="s">
        <v>54</v>
      </c>
      <c r="U1167" t="s">
        <v>54</v>
      </c>
      <c r="V1167" t="s">
        <v>54</v>
      </c>
      <c r="W1167" t="s">
        <v>54</v>
      </c>
      <c r="X1167" s="23" t="s">
        <v>54</v>
      </c>
      <c r="Y1167" s="23" t="s">
        <v>54</v>
      </c>
      <c r="Z1167" s="23" t="s">
        <v>54</v>
      </c>
      <c r="AA1167" s="23" t="s">
        <v>54</v>
      </c>
      <c r="AB1167" t="s">
        <v>54</v>
      </c>
      <c r="AC1167" t="s">
        <v>54</v>
      </c>
      <c r="AD1167" t="s">
        <v>54</v>
      </c>
      <c r="AE1167" t="s">
        <v>54</v>
      </c>
      <c r="AF1167" s="23" t="s">
        <v>54</v>
      </c>
      <c r="AG1167" s="23" t="s">
        <v>54</v>
      </c>
      <c r="AH1167" s="23" t="s">
        <v>54</v>
      </c>
      <c r="AI1167" s="23" t="s">
        <v>54</v>
      </c>
      <c r="AJ1167">
        <v>0</v>
      </c>
      <c r="AK1167">
        <v>0</v>
      </c>
      <c r="AL1167">
        <v>0</v>
      </c>
      <c r="AM1167">
        <v>0</v>
      </c>
      <c r="AN1167" s="23" t="e">
        <v>#DIV/0!</v>
      </c>
      <c r="AO1167" s="23" t="e">
        <v>#DIV/0!</v>
      </c>
      <c r="AP1167" s="23" t="e">
        <v>#DIV/0!</v>
      </c>
      <c r="AQ1167" s="23" t="e">
        <v>#DIV/0!</v>
      </c>
      <c r="AR1167" s="35">
        <v>0</v>
      </c>
      <c r="AS1167" s="35">
        <v>0</v>
      </c>
      <c r="AT1167" s="35">
        <v>0</v>
      </c>
      <c r="AU1167" s="31" t="str">
        <f t="shared" si="21"/>
        <v>库存为0</v>
      </c>
      <c r="AV1167" s="36" t="str">
        <f>IFERROR(时间!$B$4+AU1167,"上周无销量")</f>
        <v>上周无销量</v>
      </c>
    </row>
    <row r="1168" spans="1:48">
      <c r="A1168" s="21" t="s">
        <v>2298</v>
      </c>
      <c r="B1168" t="s">
        <v>2299</v>
      </c>
      <c r="C1168" t="s">
        <v>2270</v>
      </c>
      <c r="D1168" s="31">
        <v>0</v>
      </c>
      <c r="E1168" s="31">
        <v>0</v>
      </c>
      <c r="F1168" s="31">
        <v>0</v>
      </c>
      <c r="G1168" s="31">
        <v>0</v>
      </c>
      <c r="H1168" s="32">
        <v>0</v>
      </c>
      <c r="I1168">
        <v>0</v>
      </c>
      <c r="J1168" s="33">
        <v>0</v>
      </c>
      <c r="K1168" s="33">
        <v>0</v>
      </c>
      <c r="L1168" s="33">
        <v>0</v>
      </c>
      <c r="M1168">
        <v>0</v>
      </c>
      <c r="N1168">
        <v>0</v>
      </c>
      <c r="O1168">
        <v>0</v>
      </c>
      <c r="P1168" t="s">
        <v>54</v>
      </c>
      <c r="Q1168" t="s">
        <v>54</v>
      </c>
      <c r="R1168" t="s">
        <v>54</v>
      </c>
      <c r="S1168" t="s">
        <v>54</v>
      </c>
      <c r="T1168" t="s">
        <v>54</v>
      </c>
      <c r="U1168" t="s">
        <v>54</v>
      </c>
      <c r="V1168" t="s">
        <v>54</v>
      </c>
      <c r="W1168" t="s">
        <v>54</v>
      </c>
      <c r="X1168" s="23" t="s">
        <v>54</v>
      </c>
      <c r="Y1168" s="23" t="s">
        <v>54</v>
      </c>
      <c r="Z1168" s="23" t="s">
        <v>54</v>
      </c>
      <c r="AA1168" s="23" t="s">
        <v>54</v>
      </c>
      <c r="AB1168" t="s">
        <v>54</v>
      </c>
      <c r="AC1168" t="s">
        <v>54</v>
      </c>
      <c r="AD1168" t="s">
        <v>54</v>
      </c>
      <c r="AE1168" t="s">
        <v>54</v>
      </c>
      <c r="AF1168" s="23" t="s">
        <v>54</v>
      </c>
      <c r="AG1168" s="23" t="s">
        <v>54</v>
      </c>
      <c r="AH1168" s="23" t="s">
        <v>54</v>
      </c>
      <c r="AI1168" s="23" t="s">
        <v>54</v>
      </c>
      <c r="AJ1168">
        <v>0</v>
      </c>
      <c r="AK1168">
        <v>0</v>
      </c>
      <c r="AL1168">
        <v>0</v>
      </c>
      <c r="AM1168">
        <v>0</v>
      </c>
      <c r="AN1168" s="23" t="e">
        <v>#DIV/0!</v>
      </c>
      <c r="AO1168" s="23" t="e">
        <v>#DIV/0!</v>
      </c>
      <c r="AP1168" s="23" t="e">
        <v>#DIV/0!</v>
      </c>
      <c r="AQ1168" s="23" t="e">
        <v>#DIV/0!</v>
      </c>
      <c r="AR1168" s="35">
        <v>0</v>
      </c>
      <c r="AS1168" s="35">
        <v>0</v>
      </c>
      <c r="AT1168" s="35">
        <v>0</v>
      </c>
      <c r="AU1168" s="31" t="str">
        <f t="shared" si="21"/>
        <v>库存为0</v>
      </c>
      <c r="AV1168" s="36" t="str">
        <f>IFERROR(时间!$B$4+AU1168,"上周无销量")</f>
        <v>上周无销量</v>
      </c>
    </row>
    <row r="1169" spans="1:48">
      <c r="A1169" s="21" t="s">
        <v>2300</v>
      </c>
      <c r="B1169" t="s">
        <v>2301</v>
      </c>
      <c r="C1169" t="s">
        <v>2270</v>
      </c>
      <c r="D1169" s="31">
        <v>0</v>
      </c>
      <c r="E1169" s="31">
        <v>0</v>
      </c>
      <c r="F1169" s="31">
        <v>0</v>
      </c>
      <c r="G1169" s="31">
        <v>0</v>
      </c>
      <c r="H1169" s="32">
        <v>0</v>
      </c>
      <c r="I1169">
        <v>0</v>
      </c>
      <c r="J1169" s="33">
        <v>0</v>
      </c>
      <c r="K1169" s="33">
        <v>0</v>
      </c>
      <c r="L1169" s="33">
        <v>0</v>
      </c>
      <c r="M1169">
        <v>0</v>
      </c>
      <c r="N1169">
        <v>0</v>
      </c>
      <c r="O1169">
        <v>0</v>
      </c>
      <c r="P1169" t="s">
        <v>54</v>
      </c>
      <c r="Q1169" t="s">
        <v>54</v>
      </c>
      <c r="R1169" t="s">
        <v>54</v>
      </c>
      <c r="S1169" t="s">
        <v>54</v>
      </c>
      <c r="T1169" t="s">
        <v>54</v>
      </c>
      <c r="U1169" t="s">
        <v>54</v>
      </c>
      <c r="V1169" t="s">
        <v>54</v>
      </c>
      <c r="W1169" t="s">
        <v>54</v>
      </c>
      <c r="X1169" s="23" t="s">
        <v>54</v>
      </c>
      <c r="Y1169" s="23" t="s">
        <v>54</v>
      </c>
      <c r="Z1169" s="23" t="s">
        <v>54</v>
      </c>
      <c r="AA1169" s="23" t="s">
        <v>54</v>
      </c>
      <c r="AB1169" t="s">
        <v>54</v>
      </c>
      <c r="AC1169" t="s">
        <v>54</v>
      </c>
      <c r="AD1169" t="s">
        <v>54</v>
      </c>
      <c r="AE1169" t="s">
        <v>54</v>
      </c>
      <c r="AF1169" s="23" t="s">
        <v>54</v>
      </c>
      <c r="AG1169" s="23" t="s">
        <v>54</v>
      </c>
      <c r="AH1169" s="23" t="s">
        <v>54</v>
      </c>
      <c r="AI1169" s="23" t="s">
        <v>54</v>
      </c>
      <c r="AJ1169">
        <v>0</v>
      </c>
      <c r="AK1169">
        <v>0</v>
      </c>
      <c r="AL1169">
        <v>0</v>
      </c>
      <c r="AM1169">
        <v>0</v>
      </c>
      <c r="AN1169" s="23" t="e">
        <v>#DIV/0!</v>
      </c>
      <c r="AO1169" s="23" t="e">
        <v>#DIV/0!</v>
      </c>
      <c r="AP1169" s="23" t="e">
        <v>#DIV/0!</v>
      </c>
      <c r="AQ1169" s="23" t="e">
        <v>#DIV/0!</v>
      </c>
      <c r="AR1169" s="35">
        <v>0</v>
      </c>
      <c r="AS1169" s="35">
        <v>0</v>
      </c>
      <c r="AT1169" s="35">
        <v>0</v>
      </c>
      <c r="AU1169" s="31" t="str">
        <f t="shared" si="21"/>
        <v>库存为0</v>
      </c>
      <c r="AV1169" s="36" t="str">
        <f>IFERROR(时间!$B$4+AU1169,"上周无销量")</f>
        <v>上周无销量</v>
      </c>
    </row>
    <row r="1170" spans="1:48">
      <c r="A1170" s="21" t="s">
        <v>2302</v>
      </c>
      <c r="B1170" t="s">
        <v>2274</v>
      </c>
      <c r="C1170" t="s">
        <v>2270</v>
      </c>
      <c r="D1170" s="31">
        <v>0</v>
      </c>
      <c r="E1170" s="31">
        <v>0</v>
      </c>
      <c r="F1170" s="31">
        <v>0</v>
      </c>
      <c r="G1170" s="31">
        <v>0</v>
      </c>
      <c r="H1170" s="32">
        <v>0</v>
      </c>
      <c r="I1170">
        <v>0</v>
      </c>
      <c r="J1170" s="33">
        <v>0</v>
      </c>
      <c r="K1170" s="33">
        <v>0</v>
      </c>
      <c r="L1170" s="33">
        <v>0</v>
      </c>
      <c r="M1170">
        <v>0</v>
      </c>
      <c r="N1170">
        <v>0</v>
      </c>
      <c r="O1170">
        <v>0</v>
      </c>
      <c r="P1170" t="s">
        <v>54</v>
      </c>
      <c r="Q1170" t="s">
        <v>54</v>
      </c>
      <c r="R1170" t="s">
        <v>54</v>
      </c>
      <c r="S1170" t="s">
        <v>54</v>
      </c>
      <c r="T1170" t="s">
        <v>54</v>
      </c>
      <c r="U1170" t="s">
        <v>54</v>
      </c>
      <c r="V1170" t="s">
        <v>54</v>
      </c>
      <c r="W1170" t="s">
        <v>54</v>
      </c>
      <c r="X1170" s="23" t="s">
        <v>54</v>
      </c>
      <c r="Y1170" s="23" t="s">
        <v>54</v>
      </c>
      <c r="Z1170" s="23" t="s">
        <v>54</v>
      </c>
      <c r="AA1170" s="23" t="s">
        <v>54</v>
      </c>
      <c r="AB1170" t="s">
        <v>54</v>
      </c>
      <c r="AC1170" t="s">
        <v>54</v>
      </c>
      <c r="AD1170" t="s">
        <v>54</v>
      </c>
      <c r="AE1170" t="s">
        <v>54</v>
      </c>
      <c r="AF1170" s="23" t="s">
        <v>54</v>
      </c>
      <c r="AG1170" s="23" t="s">
        <v>54</v>
      </c>
      <c r="AH1170" s="23" t="s">
        <v>54</v>
      </c>
      <c r="AI1170" s="23" t="s">
        <v>54</v>
      </c>
      <c r="AJ1170">
        <v>0</v>
      </c>
      <c r="AK1170">
        <v>0</v>
      </c>
      <c r="AL1170">
        <v>0</v>
      </c>
      <c r="AM1170">
        <v>0</v>
      </c>
      <c r="AN1170" s="23" t="e">
        <v>#DIV/0!</v>
      </c>
      <c r="AO1170" s="23" t="e">
        <v>#DIV/0!</v>
      </c>
      <c r="AP1170" s="23" t="e">
        <v>#DIV/0!</v>
      </c>
      <c r="AQ1170" s="23" t="e">
        <v>#DIV/0!</v>
      </c>
      <c r="AR1170" s="35">
        <v>0</v>
      </c>
      <c r="AS1170" s="35">
        <v>0</v>
      </c>
      <c r="AT1170" s="35">
        <v>0</v>
      </c>
      <c r="AU1170" s="31" t="str">
        <f t="shared" si="21"/>
        <v>库存为0</v>
      </c>
      <c r="AV1170" s="36" t="str">
        <f>IFERROR(时间!$B$4+AU1170,"上周无销量")</f>
        <v>上周无销量</v>
      </c>
    </row>
    <row r="1171" spans="1:48">
      <c r="A1171" s="21" t="s">
        <v>2303</v>
      </c>
      <c r="B1171" t="s">
        <v>2304</v>
      </c>
      <c r="C1171" t="s">
        <v>2270</v>
      </c>
      <c r="D1171" s="31">
        <v>0</v>
      </c>
      <c r="E1171" s="31">
        <v>0</v>
      </c>
      <c r="F1171" s="31">
        <v>0</v>
      </c>
      <c r="G1171" s="31">
        <v>0</v>
      </c>
      <c r="H1171" s="32">
        <v>0</v>
      </c>
      <c r="I1171">
        <v>0</v>
      </c>
      <c r="J1171" s="33">
        <v>0</v>
      </c>
      <c r="K1171" s="33">
        <v>0</v>
      </c>
      <c r="L1171" s="33">
        <v>0</v>
      </c>
      <c r="M1171">
        <v>0</v>
      </c>
      <c r="N1171">
        <v>0</v>
      </c>
      <c r="O1171">
        <v>0</v>
      </c>
      <c r="P1171" t="s">
        <v>54</v>
      </c>
      <c r="Q1171" t="s">
        <v>54</v>
      </c>
      <c r="R1171" t="s">
        <v>54</v>
      </c>
      <c r="S1171" t="s">
        <v>54</v>
      </c>
      <c r="T1171" t="s">
        <v>54</v>
      </c>
      <c r="U1171" t="s">
        <v>54</v>
      </c>
      <c r="V1171" t="s">
        <v>54</v>
      </c>
      <c r="W1171" t="s">
        <v>54</v>
      </c>
      <c r="X1171" s="23" t="s">
        <v>54</v>
      </c>
      <c r="Y1171" s="23" t="s">
        <v>54</v>
      </c>
      <c r="Z1171" s="23" t="s">
        <v>54</v>
      </c>
      <c r="AA1171" s="23" t="s">
        <v>54</v>
      </c>
      <c r="AB1171" t="s">
        <v>54</v>
      </c>
      <c r="AC1171" t="s">
        <v>54</v>
      </c>
      <c r="AD1171" t="s">
        <v>54</v>
      </c>
      <c r="AE1171" t="s">
        <v>54</v>
      </c>
      <c r="AF1171" s="23" t="s">
        <v>54</v>
      </c>
      <c r="AG1171" s="23" t="s">
        <v>54</v>
      </c>
      <c r="AH1171" s="23" t="s">
        <v>54</v>
      </c>
      <c r="AI1171" s="23" t="s">
        <v>54</v>
      </c>
      <c r="AJ1171">
        <v>0</v>
      </c>
      <c r="AK1171">
        <v>0</v>
      </c>
      <c r="AL1171">
        <v>0</v>
      </c>
      <c r="AM1171">
        <v>0</v>
      </c>
      <c r="AN1171" s="23" t="e">
        <v>#DIV/0!</v>
      </c>
      <c r="AO1171" s="23" t="e">
        <v>#DIV/0!</v>
      </c>
      <c r="AP1171" s="23" t="e">
        <v>#DIV/0!</v>
      </c>
      <c r="AQ1171" s="23" t="e">
        <v>#DIV/0!</v>
      </c>
      <c r="AR1171" s="35">
        <v>0</v>
      </c>
      <c r="AS1171" s="35">
        <v>0</v>
      </c>
      <c r="AT1171" s="35">
        <v>0</v>
      </c>
      <c r="AU1171" s="31" t="str">
        <f t="shared" si="21"/>
        <v>库存为0</v>
      </c>
      <c r="AV1171" s="36" t="str">
        <f>IFERROR(时间!$B$4+AU1171,"上周无销量")</f>
        <v>上周无销量</v>
      </c>
    </row>
    <row r="1172" spans="1:48">
      <c r="A1172" s="21" t="s">
        <v>2305</v>
      </c>
      <c r="B1172" t="s">
        <v>2306</v>
      </c>
      <c r="C1172" t="s">
        <v>2270</v>
      </c>
      <c r="D1172" s="31">
        <v>0</v>
      </c>
      <c r="E1172" s="31">
        <v>0</v>
      </c>
      <c r="F1172" s="31">
        <v>0</v>
      </c>
      <c r="G1172" s="31">
        <v>0</v>
      </c>
      <c r="H1172" s="32">
        <v>0</v>
      </c>
      <c r="I1172">
        <v>0</v>
      </c>
      <c r="J1172" s="33">
        <v>0</v>
      </c>
      <c r="K1172" s="33">
        <v>0</v>
      </c>
      <c r="L1172" s="33">
        <v>0</v>
      </c>
      <c r="M1172">
        <v>0</v>
      </c>
      <c r="N1172">
        <v>0</v>
      </c>
      <c r="O1172">
        <v>0</v>
      </c>
      <c r="P1172" t="s">
        <v>54</v>
      </c>
      <c r="Q1172" t="s">
        <v>54</v>
      </c>
      <c r="R1172" t="s">
        <v>54</v>
      </c>
      <c r="S1172" t="s">
        <v>54</v>
      </c>
      <c r="T1172" t="s">
        <v>54</v>
      </c>
      <c r="U1172" t="s">
        <v>54</v>
      </c>
      <c r="V1172" t="s">
        <v>54</v>
      </c>
      <c r="W1172" t="s">
        <v>54</v>
      </c>
      <c r="X1172" s="23" t="s">
        <v>54</v>
      </c>
      <c r="Y1172" s="23" t="s">
        <v>54</v>
      </c>
      <c r="Z1172" s="23" t="s">
        <v>54</v>
      </c>
      <c r="AA1172" s="23" t="s">
        <v>54</v>
      </c>
      <c r="AB1172" t="s">
        <v>54</v>
      </c>
      <c r="AC1172" t="s">
        <v>54</v>
      </c>
      <c r="AD1172" t="s">
        <v>54</v>
      </c>
      <c r="AE1172" t="s">
        <v>54</v>
      </c>
      <c r="AF1172" s="23" t="s">
        <v>54</v>
      </c>
      <c r="AG1172" s="23" t="s">
        <v>54</v>
      </c>
      <c r="AH1172" s="23" t="s">
        <v>54</v>
      </c>
      <c r="AI1172" s="23" t="s">
        <v>54</v>
      </c>
      <c r="AJ1172">
        <v>0</v>
      </c>
      <c r="AK1172">
        <v>0</v>
      </c>
      <c r="AL1172">
        <v>0</v>
      </c>
      <c r="AM1172">
        <v>0</v>
      </c>
      <c r="AN1172" s="23" t="e">
        <v>#DIV/0!</v>
      </c>
      <c r="AO1172" s="23" t="e">
        <v>#DIV/0!</v>
      </c>
      <c r="AP1172" s="23" t="e">
        <v>#DIV/0!</v>
      </c>
      <c r="AQ1172" s="23" t="e">
        <v>#DIV/0!</v>
      </c>
      <c r="AR1172" s="35">
        <v>0</v>
      </c>
      <c r="AS1172" s="35">
        <v>0</v>
      </c>
      <c r="AT1172" s="35">
        <v>0</v>
      </c>
      <c r="AU1172" s="31" t="str">
        <f t="shared" si="21"/>
        <v>库存为0</v>
      </c>
      <c r="AV1172" s="36" t="str">
        <f>IFERROR(时间!$B$4+AU1172,"上周无销量")</f>
        <v>上周无销量</v>
      </c>
    </row>
    <row r="1173" spans="1:48">
      <c r="A1173" s="21" t="s">
        <v>2307</v>
      </c>
      <c r="B1173" t="s">
        <v>2308</v>
      </c>
      <c r="C1173" t="s">
        <v>2270</v>
      </c>
      <c r="D1173" s="31">
        <v>0</v>
      </c>
      <c r="E1173" s="31">
        <v>0</v>
      </c>
      <c r="F1173" s="31">
        <v>0</v>
      </c>
      <c r="G1173" s="31">
        <v>0</v>
      </c>
      <c r="H1173" s="32">
        <v>0</v>
      </c>
      <c r="I1173">
        <v>0</v>
      </c>
      <c r="J1173" s="33">
        <v>0</v>
      </c>
      <c r="K1173" s="33">
        <v>0</v>
      </c>
      <c r="L1173" s="33">
        <v>0</v>
      </c>
      <c r="M1173">
        <v>0</v>
      </c>
      <c r="N1173">
        <v>0</v>
      </c>
      <c r="O1173">
        <v>0</v>
      </c>
      <c r="P1173" t="s">
        <v>54</v>
      </c>
      <c r="Q1173" t="s">
        <v>54</v>
      </c>
      <c r="R1173" t="s">
        <v>54</v>
      </c>
      <c r="S1173" t="s">
        <v>54</v>
      </c>
      <c r="T1173" t="s">
        <v>54</v>
      </c>
      <c r="U1173" t="s">
        <v>54</v>
      </c>
      <c r="V1173" t="s">
        <v>54</v>
      </c>
      <c r="W1173" t="s">
        <v>54</v>
      </c>
      <c r="X1173" s="23" t="s">
        <v>54</v>
      </c>
      <c r="Y1173" s="23" t="s">
        <v>54</v>
      </c>
      <c r="Z1173" s="23" t="s">
        <v>54</v>
      </c>
      <c r="AA1173" s="23" t="s">
        <v>54</v>
      </c>
      <c r="AB1173" t="s">
        <v>54</v>
      </c>
      <c r="AC1173" t="s">
        <v>54</v>
      </c>
      <c r="AD1173" t="s">
        <v>54</v>
      </c>
      <c r="AE1173" t="s">
        <v>54</v>
      </c>
      <c r="AF1173" s="23" t="s">
        <v>54</v>
      </c>
      <c r="AG1173" s="23" t="s">
        <v>54</v>
      </c>
      <c r="AH1173" s="23" t="s">
        <v>54</v>
      </c>
      <c r="AI1173" s="23" t="s">
        <v>54</v>
      </c>
      <c r="AJ1173">
        <v>0</v>
      </c>
      <c r="AK1173">
        <v>0</v>
      </c>
      <c r="AL1173">
        <v>0</v>
      </c>
      <c r="AM1173">
        <v>0</v>
      </c>
      <c r="AN1173" s="23" t="e">
        <v>#DIV/0!</v>
      </c>
      <c r="AO1173" s="23" t="e">
        <v>#DIV/0!</v>
      </c>
      <c r="AP1173" s="23" t="e">
        <v>#DIV/0!</v>
      </c>
      <c r="AQ1173" s="23" t="e">
        <v>#DIV/0!</v>
      </c>
      <c r="AR1173" s="35">
        <v>0</v>
      </c>
      <c r="AS1173" s="35">
        <v>0</v>
      </c>
      <c r="AT1173" s="35">
        <v>0</v>
      </c>
      <c r="AU1173" s="31" t="str">
        <f t="shared" si="21"/>
        <v>库存为0</v>
      </c>
      <c r="AV1173" s="36" t="str">
        <f>IFERROR(时间!$B$4+AU1173,"上周无销量")</f>
        <v>上周无销量</v>
      </c>
    </row>
    <row r="1174" spans="1:48">
      <c r="A1174" s="21" t="s">
        <v>2309</v>
      </c>
      <c r="B1174" t="s">
        <v>2310</v>
      </c>
      <c r="C1174" t="s">
        <v>2270</v>
      </c>
      <c r="D1174" s="31">
        <v>0</v>
      </c>
      <c r="E1174" s="31">
        <v>0</v>
      </c>
      <c r="F1174" s="31">
        <v>0</v>
      </c>
      <c r="G1174" s="31">
        <v>0</v>
      </c>
      <c r="H1174" s="32">
        <v>0</v>
      </c>
      <c r="I1174">
        <v>0</v>
      </c>
      <c r="J1174" s="33">
        <v>0</v>
      </c>
      <c r="K1174" s="33">
        <v>0</v>
      </c>
      <c r="L1174" s="33">
        <v>0</v>
      </c>
      <c r="M1174">
        <v>0</v>
      </c>
      <c r="N1174">
        <v>0</v>
      </c>
      <c r="O1174">
        <v>0</v>
      </c>
      <c r="P1174" t="s">
        <v>54</v>
      </c>
      <c r="Q1174" t="s">
        <v>54</v>
      </c>
      <c r="R1174" t="s">
        <v>54</v>
      </c>
      <c r="S1174" t="s">
        <v>54</v>
      </c>
      <c r="T1174" t="s">
        <v>54</v>
      </c>
      <c r="U1174" t="s">
        <v>54</v>
      </c>
      <c r="V1174" t="s">
        <v>54</v>
      </c>
      <c r="W1174" t="s">
        <v>54</v>
      </c>
      <c r="X1174" s="23" t="s">
        <v>54</v>
      </c>
      <c r="Y1174" s="23" t="s">
        <v>54</v>
      </c>
      <c r="Z1174" s="23" t="s">
        <v>54</v>
      </c>
      <c r="AA1174" s="23" t="s">
        <v>54</v>
      </c>
      <c r="AB1174" t="s">
        <v>54</v>
      </c>
      <c r="AC1174" t="s">
        <v>54</v>
      </c>
      <c r="AD1174" t="s">
        <v>54</v>
      </c>
      <c r="AE1174" t="s">
        <v>54</v>
      </c>
      <c r="AF1174" s="23" t="s">
        <v>54</v>
      </c>
      <c r="AG1174" s="23" t="s">
        <v>54</v>
      </c>
      <c r="AH1174" s="23" t="s">
        <v>54</v>
      </c>
      <c r="AI1174" s="23" t="s">
        <v>54</v>
      </c>
      <c r="AJ1174">
        <v>0</v>
      </c>
      <c r="AK1174">
        <v>0</v>
      </c>
      <c r="AL1174">
        <v>0</v>
      </c>
      <c r="AM1174">
        <v>0</v>
      </c>
      <c r="AN1174" s="23" t="e">
        <v>#DIV/0!</v>
      </c>
      <c r="AO1174" s="23" t="e">
        <v>#DIV/0!</v>
      </c>
      <c r="AP1174" s="23" t="e">
        <v>#DIV/0!</v>
      </c>
      <c r="AQ1174" s="23" t="e">
        <v>#DIV/0!</v>
      </c>
      <c r="AR1174" s="35">
        <v>0</v>
      </c>
      <c r="AS1174" s="35">
        <v>0</v>
      </c>
      <c r="AT1174" s="35">
        <v>0</v>
      </c>
      <c r="AU1174" s="31" t="str">
        <f t="shared" si="21"/>
        <v>库存为0</v>
      </c>
      <c r="AV1174" s="36" t="str">
        <f>IFERROR(时间!$B$4+AU1174,"上周无销量")</f>
        <v>上周无销量</v>
      </c>
    </row>
    <row r="1175" spans="1:48">
      <c r="A1175" s="21" t="s">
        <v>2311</v>
      </c>
      <c r="B1175" t="s">
        <v>2312</v>
      </c>
      <c r="C1175" t="s">
        <v>2270</v>
      </c>
      <c r="D1175" s="31">
        <v>0</v>
      </c>
      <c r="E1175" s="31">
        <v>0</v>
      </c>
      <c r="F1175" s="31">
        <v>0</v>
      </c>
      <c r="G1175" s="31">
        <v>0</v>
      </c>
      <c r="H1175" s="32">
        <v>0</v>
      </c>
      <c r="I1175">
        <v>0</v>
      </c>
      <c r="J1175" s="33">
        <v>0</v>
      </c>
      <c r="K1175" s="33">
        <v>0</v>
      </c>
      <c r="L1175" s="33">
        <v>0</v>
      </c>
      <c r="M1175">
        <v>0</v>
      </c>
      <c r="N1175">
        <v>0</v>
      </c>
      <c r="O1175">
        <v>0</v>
      </c>
      <c r="P1175" t="s">
        <v>54</v>
      </c>
      <c r="Q1175" t="s">
        <v>54</v>
      </c>
      <c r="R1175" t="s">
        <v>54</v>
      </c>
      <c r="S1175" t="s">
        <v>54</v>
      </c>
      <c r="T1175" t="s">
        <v>54</v>
      </c>
      <c r="U1175" t="s">
        <v>54</v>
      </c>
      <c r="V1175" t="s">
        <v>54</v>
      </c>
      <c r="W1175" t="s">
        <v>54</v>
      </c>
      <c r="X1175" s="23" t="s">
        <v>54</v>
      </c>
      <c r="Y1175" s="23" t="s">
        <v>54</v>
      </c>
      <c r="Z1175" s="23" t="s">
        <v>54</v>
      </c>
      <c r="AA1175" s="23" t="s">
        <v>54</v>
      </c>
      <c r="AB1175" t="s">
        <v>54</v>
      </c>
      <c r="AC1175" t="s">
        <v>54</v>
      </c>
      <c r="AD1175" t="s">
        <v>54</v>
      </c>
      <c r="AE1175" t="s">
        <v>54</v>
      </c>
      <c r="AF1175" s="23" t="s">
        <v>54</v>
      </c>
      <c r="AG1175" s="23" t="s">
        <v>54</v>
      </c>
      <c r="AH1175" s="23" t="s">
        <v>54</v>
      </c>
      <c r="AI1175" s="23" t="s">
        <v>54</v>
      </c>
      <c r="AJ1175">
        <v>0</v>
      </c>
      <c r="AK1175">
        <v>0</v>
      </c>
      <c r="AL1175">
        <v>0</v>
      </c>
      <c r="AM1175">
        <v>0</v>
      </c>
      <c r="AN1175" s="23" t="e">
        <v>#DIV/0!</v>
      </c>
      <c r="AO1175" s="23" t="e">
        <v>#DIV/0!</v>
      </c>
      <c r="AP1175" s="23" t="e">
        <v>#DIV/0!</v>
      </c>
      <c r="AQ1175" s="23" t="e">
        <v>#DIV/0!</v>
      </c>
      <c r="AR1175" s="35">
        <v>0</v>
      </c>
      <c r="AS1175" s="35">
        <v>0</v>
      </c>
      <c r="AT1175" s="35">
        <v>0</v>
      </c>
      <c r="AU1175" s="31" t="str">
        <f t="shared" si="21"/>
        <v>库存为0</v>
      </c>
      <c r="AV1175" s="36" t="str">
        <f>IFERROR(时间!$B$4+AU1175,"上周无销量")</f>
        <v>上周无销量</v>
      </c>
    </row>
    <row r="1176" spans="1:48">
      <c r="A1176" s="21" t="s">
        <v>2313</v>
      </c>
      <c r="B1176" t="s">
        <v>2314</v>
      </c>
      <c r="C1176" t="s">
        <v>2270</v>
      </c>
      <c r="D1176" s="31">
        <v>0</v>
      </c>
      <c r="E1176" s="31">
        <v>0</v>
      </c>
      <c r="F1176" s="31">
        <v>0</v>
      </c>
      <c r="G1176" s="31">
        <v>0</v>
      </c>
      <c r="H1176" s="32">
        <v>0</v>
      </c>
      <c r="I1176">
        <v>0</v>
      </c>
      <c r="J1176" s="33">
        <v>0</v>
      </c>
      <c r="K1176" s="33">
        <v>0</v>
      </c>
      <c r="L1176" s="33">
        <v>0</v>
      </c>
      <c r="M1176">
        <v>0</v>
      </c>
      <c r="N1176">
        <v>0</v>
      </c>
      <c r="O1176">
        <v>0</v>
      </c>
      <c r="P1176" t="s">
        <v>54</v>
      </c>
      <c r="Q1176" t="s">
        <v>54</v>
      </c>
      <c r="R1176" t="s">
        <v>54</v>
      </c>
      <c r="S1176" t="s">
        <v>54</v>
      </c>
      <c r="T1176" t="s">
        <v>54</v>
      </c>
      <c r="U1176" t="s">
        <v>54</v>
      </c>
      <c r="V1176" t="s">
        <v>54</v>
      </c>
      <c r="W1176" t="s">
        <v>54</v>
      </c>
      <c r="X1176" s="23" t="s">
        <v>54</v>
      </c>
      <c r="Y1176" s="23" t="s">
        <v>54</v>
      </c>
      <c r="Z1176" s="23" t="s">
        <v>54</v>
      </c>
      <c r="AA1176" s="23" t="s">
        <v>54</v>
      </c>
      <c r="AB1176" t="s">
        <v>54</v>
      </c>
      <c r="AC1176" t="s">
        <v>54</v>
      </c>
      <c r="AD1176" t="s">
        <v>54</v>
      </c>
      <c r="AE1176" t="s">
        <v>54</v>
      </c>
      <c r="AF1176" s="23" t="s">
        <v>54</v>
      </c>
      <c r="AG1176" s="23" t="s">
        <v>54</v>
      </c>
      <c r="AH1176" s="23" t="s">
        <v>54</v>
      </c>
      <c r="AI1176" s="23" t="s">
        <v>54</v>
      </c>
      <c r="AJ1176">
        <v>0</v>
      </c>
      <c r="AK1176">
        <v>0</v>
      </c>
      <c r="AL1176">
        <v>0</v>
      </c>
      <c r="AM1176">
        <v>0</v>
      </c>
      <c r="AN1176" s="23" t="e">
        <v>#DIV/0!</v>
      </c>
      <c r="AO1176" s="23" t="e">
        <v>#DIV/0!</v>
      </c>
      <c r="AP1176" s="23" t="e">
        <v>#DIV/0!</v>
      </c>
      <c r="AQ1176" s="23" t="e">
        <v>#DIV/0!</v>
      </c>
      <c r="AR1176" s="35">
        <v>0</v>
      </c>
      <c r="AS1176" s="35">
        <v>0</v>
      </c>
      <c r="AT1176" s="35">
        <v>0</v>
      </c>
      <c r="AU1176" s="31" t="str">
        <f t="shared" si="21"/>
        <v>库存为0</v>
      </c>
      <c r="AV1176" s="36" t="str">
        <f>IFERROR(时间!$B$4+AU1176,"上周无销量")</f>
        <v>上周无销量</v>
      </c>
    </row>
    <row r="1177" spans="1:48">
      <c r="A1177" s="21" t="s">
        <v>2315</v>
      </c>
      <c r="B1177" t="s">
        <v>2316</v>
      </c>
      <c r="C1177" t="s">
        <v>2270</v>
      </c>
      <c r="D1177" s="31">
        <v>0</v>
      </c>
      <c r="E1177" s="31">
        <v>0</v>
      </c>
      <c r="F1177" s="31">
        <v>0</v>
      </c>
      <c r="G1177" s="31">
        <v>0</v>
      </c>
      <c r="H1177" s="32">
        <v>0</v>
      </c>
      <c r="I1177">
        <v>0</v>
      </c>
      <c r="J1177" s="33">
        <v>0</v>
      </c>
      <c r="K1177" s="33">
        <v>0</v>
      </c>
      <c r="L1177" s="33">
        <v>0</v>
      </c>
      <c r="M1177">
        <v>0</v>
      </c>
      <c r="N1177">
        <v>0</v>
      </c>
      <c r="O1177">
        <v>0</v>
      </c>
      <c r="P1177" t="s">
        <v>54</v>
      </c>
      <c r="Q1177" t="s">
        <v>54</v>
      </c>
      <c r="R1177" t="s">
        <v>54</v>
      </c>
      <c r="S1177" t="s">
        <v>54</v>
      </c>
      <c r="T1177" t="s">
        <v>54</v>
      </c>
      <c r="U1177" t="s">
        <v>54</v>
      </c>
      <c r="V1177" t="s">
        <v>54</v>
      </c>
      <c r="W1177" t="s">
        <v>54</v>
      </c>
      <c r="X1177" s="23" t="s">
        <v>54</v>
      </c>
      <c r="Y1177" s="23" t="s">
        <v>54</v>
      </c>
      <c r="Z1177" s="23" t="s">
        <v>54</v>
      </c>
      <c r="AA1177" s="23" t="s">
        <v>54</v>
      </c>
      <c r="AB1177" t="s">
        <v>54</v>
      </c>
      <c r="AC1177" t="s">
        <v>54</v>
      </c>
      <c r="AD1177" t="s">
        <v>54</v>
      </c>
      <c r="AE1177" t="s">
        <v>54</v>
      </c>
      <c r="AF1177" s="23" t="s">
        <v>54</v>
      </c>
      <c r="AG1177" s="23" t="s">
        <v>54</v>
      </c>
      <c r="AH1177" s="23" t="s">
        <v>54</v>
      </c>
      <c r="AI1177" s="23" t="s">
        <v>54</v>
      </c>
      <c r="AJ1177">
        <v>0</v>
      </c>
      <c r="AK1177">
        <v>0</v>
      </c>
      <c r="AL1177">
        <v>0</v>
      </c>
      <c r="AM1177">
        <v>0</v>
      </c>
      <c r="AN1177" s="23" t="e">
        <v>#DIV/0!</v>
      </c>
      <c r="AO1177" s="23" t="e">
        <v>#DIV/0!</v>
      </c>
      <c r="AP1177" s="23" t="e">
        <v>#DIV/0!</v>
      </c>
      <c r="AQ1177" s="23" t="e">
        <v>#DIV/0!</v>
      </c>
      <c r="AR1177" s="35">
        <v>0</v>
      </c>
      <c r="AS1177" s="35">
        <v>0</v>
      </c>
      <c r="AT1177" s="35">
        <v>0</v>
      </c>
      <c r="AU1177" s="31" t="str">
        <f t="shared" si="21"/>
        <v>库存为0</v>
      </c>
      <c r="AV1177" s="36" t="str">
        <f>IFERROR(时间!$B$4+AU1177,"上周无销量")</f>
        <v>上周无销量</v>
      </c>
    </row>
    <row r="1178" spans="1:48">
      <c r="A1178" s="21" t="s">
        <v>2317</v>
      </c>
      <c r="B1178" t="s">
        <v>2318</v>
      </c>
      <c r="C1178" t="s">
        <v>2270</v>
      </c>
      <c r="D1178" s="31">
        <v>0</v>
      </c>
      <c r="E1178" s="31">
        <v>0</v>
      </c>
      <c r="F1178" s="31">
        <v>0</v>
      </c>
      <c r="G1178" s="31">
        <v>0</v>
      </c>
      <c r="H1178" s="32">
        <v>0</v>
      </c>
      <c r="I1178">
        <v>0</v>
      </c>
      <c r="J1178" s="33">
        <v>0</v>
      </c>
      <c r="K1178" s="33">
        <v>0</v>
      </c>
      <c r="L1178" s="33">
        <v>0</v>
      </c>
      <c r="M1178">
        <v>0</v>
      </c>
      <c r="N1178">
        <v>0</v>
      </c>
      <c r="O1178">
        <v>0</v>
      </c>
      <c r="P1178" t="s">
        <v>54</v>
      </c>
      <c r="Q1178" t="s">
        <v>54</v>
      </c>
      <c r="R1178" t="s">
        <v>54</v>
      </c>
      <c r="S1178" t="s">
        <v>54</v>
      </c>
      <c r="T1178" t="s">
        <v>54</v>
      </c>
      <c r="U1178" t="s">
        <v>54</v>
      </c>
      <c r="V1178" t="s">
        <v>54</v>
      </c>
      <c r="W1178" t="s">
        <v>54</v>
      </c>
      <c r="X1178" s="23" t="s">
        <v>54</v>
      </c>
      <c r="Y1178" s="23" t="s">
        <v>54</v>
      </c>
      <c r="Z1178" s="23" t="s">
        <v>54</v>
      </c>
      <c r="AA1178" s="23" t="s">
        <v>54</v>
      </c>
      <c r="AB1178" t="s">
        <v>54</v>
      </c>
      <c r="AC1178" t="s">
        <v>54</v>
      </c>
      <c r="AD1178" t="s">
        <v>54</v>
      </c>
      <c r="AE1178" t="s">
        <v>54</v>
      </c>
      <c r="AF1178" s="23" t="s">
        <v>54</v>
      </c>
      <c r="AG1178" s="23" t="s">
        <v>54</v>
      </c>
      <c r="AH1178" s="23" t="s">
        <v>54</v>
      </c>
      <c r="AI1178" s="23" t="s">
        <v>54</v>
      </c>
      <c r="AJ1178">
        <v>0</v>
      </c>
      <c r="AK1178">
        <v>0</v>
      </c>
      <c r="AL1178">
        <v>0</v>
      </c>
      <c r="AM1178">
        <v>0</v>
      </c>
      <c r="AN1178" s="23" t="e">
        <v>#DIV/0!</v>
      </c>
      <c r="AO1178" s="23" t="e">
        <v>#DIV/0!</v>
      </c>
      <c r="AP1178" s="23" t="e">
        <v>#DIV/0!</v>
      </c>
      <c r="AQ1178" s="23" t="e">
        <v>#DIV/0!</v>
      </c>
      <c r="AR1178" s="35">
        <v>0</v>
      </c>
      <c r="AS1178" s="35">
        <v>0</v>
      </c>
      <c r="AT1178" s="35">
        <v>0</v>
      </c>
      <c r="AU1178" s="31" t="str">
        <f t="shared" si="21"/>
        <v>库存为0</v>
      </c>
      <c r="AV1178" s="36" t="str">
        <f>IFERROR(时间!$B$4+AU1178,"上周无销量")</f>
        <v>上周无销量</v>
      </c>
    </row>
    <row r="1179" spans="1:48">
      <c r="A1179" s="21" t="s">
        <v>2319</v>
      </c>
      <c r="B1179" t="s">
        <v>2320</v>
      </c>
      <c r="C1179" t="s">
        <v>2270</v>
      </c>
      <c r="D1179" s="31">
        <v>0</v>
      </c>
      <c r="E1179" s="31">
        <v>0</v>
      </c>
      <c r="F1179" s="31">
        <v>0</v>
      </c>
      <c r="G1179" s="31">
        <v>0</v>
      </c>
      <c r="H1179" s="32">
        <v>0</v>
      </c>
      <c r="I1179">
        <v>0</v>
      </c>
      <c r="J1179" s="33">
        <v>0</v>
      </c>
      <c r="K1179" s="33">
        <v>0</v>
      </c>
      <c r="L1179" s="33">
        <v>0</v>
      </c>
      <c r="M1179">
        <v>0</v>
      </c>
      <c r="N1179">
        <v>0</v>
      </c>
      <c r="O1179">
        <v>0</v>
      </c>
      <c r="P1179" t="s">
        <v>54</v>
      </c>
      <c r="Q1179" t="s">
        <v>54</v>
      </c>
      <c r="R1179" t="s">
        <v>54</v>
      </c>
      <c r="S1179" t="s">
        <v>54</v>
      </c>
      <c r="T1179" t="s">
        <v>54</v>
      </c>
      <c r="U1179" t="s">
        <v>54</v>
      </c>
      <c r="V1179" t="s">
        <v>54</v>
      </c>
      <c r="W1179" t="s">
        <v>54</v>
      </c>
      <c r="X1179" s="23" t="s">
        <v>54</v>
      </c>
      <c r="Y1179" s="23" t="s">
        <v>54</v>
      </c>
      <c r="Z1179" s="23" t="s">
        <v>54</v>
      </c>
      <c r="AA1179" s="23" t="s">
        <v>54</v>
      </c>
      <c r="AB1179" t="s">
        <v>54</v>
      </c>
      <c r="AC1179" t="s">
        <v>54</v>
      </c>
      <c r="AD1179" t="s">
        <v>54</v>
      </c>
      <c r="AE1179" t="s">
        <v>54</v>
      </c>
      <c r="AF1179" s="23" t="s">
        <v>54</v>
      </c>
      <c r="AG1179" s="23" t="s">
        <v>54</v>
      </c>
      <c r="AH1179" s="23" t="s">
        <v>54</v>
      </c>
      <c r="AI1179" s="23" t="s">
        <v>54</v>
      </c>
      <c r="AJ1179">
        <v>0</v>
      </c>
      <c r="AK1179">
        <v>0</v>
      </c>
      <c r="AL1179">
        <v>0</v>
      </c>
      <c r="AM1179">
        <v>0</v>
      </c>
      <c r="AN1179" s="23" t="e">
        <v>#DIV/0!</v>
      </c>
      <c r="AO1179" s="23" t="e">
        <v>#DIV/0!</v>
      </c>
      <c r="AP1179" s="23" t="e">
        <v>#DIV/0!</v>
      </c>
      <c r="AQ1179" s="23" t="e">
        <v>#DIV/0!</v>
      </c>
      <c r="AR1179" s="35">
        <v>0</v>
      </c>
      <c r="AS1179" s="35">
        <v>0</v>
      </c>
      <c r="AT1179" s="35">
        <v>0</v>
      </c>
      <c r="AU1179" s="31" t="str">
        <f t="shared" si="21"/>
        <v>库存为0</v>
      </c>
      <c r="AV1179" s="36" t="str">
        <f>IFERROR(时间!$B$4+AU1179,"上周无销量")</f>
        <v>上周无销量</v>
      </c>
    </row>
    <row r="1180" spans="1:48">
      <c r="A1180" s="21" t="s">
        <v>2321</v>
      </c>
      <c r="B1180" t="s">
        <v>2276</v>
      </c>
      <c r="C1180" t="s">
        <v>2270</v>
      </c>
      <c r="D1180" s="31">
        <v>0</v>
      </c>
      <c r="E1180" s="31">
        <v>0</v>
      </c>
      <c r="F1180" s="31">
        <v>0</v>
      </c>
      <c r="G1180" s="31">
        <v>0</v>
      </c>
      <c r="H1180" s="32">
        <v>0</v>
      </c>
      <c r="I1180">
        <v>0</v>
      </c>
      <c r="J1180" s="33">
        <v>0</v>
      </c>
      <c r="K1180" s="33">
        <v>0</v>
      </c>
      <c r="L1180" s="33">
        <v>0</v>
      </c>
      <c r="M1180">
        <v>0</v>
      </c>
      <c r="N1180">
        <v>0</v>
      </c>
      <c r="O1180">
        <v>0</v>
      </c>
      <c r="P1180" t="s">
        <v>54</v>
      </c>
      <c r="Q1180" t="s">
        <v>54</v>
      </c>
      <c r="R1180" t="s">
        <v>54</v>
      </c>
      <c r="S1180" t="s">
        <v>54</v>
      </c>
      <c r="T1180" t="s">
        <v>54</v>
      </c>
      <c r="U1180" t="s">
        <v>54</v>
      </c>
      <c r="V1180" t="s">
        <v>54</v>
      </c>
      <c r="W1180" t="s">
        <v>54</v>
      </c>
      <c r="X1180" s="23" t="s">
        <v>54</v>
      </c>
      <c r="Y1180" s="23" t="s">
        <v>54</v>
      </c>
      <c r="Z1180" s="23" t="s">
        <v>54</v>
      </c>
      <c r="AA1180" s="23" t="s">
        <v>54</v>
      </c>
      <c r="AB1180" t="s">
        <v>54</v>
      </c>
      <c r="AC1180" t="s">
        <v>54</v>
      </c>
      <c r="AD1180" t="s">
        <v>54</v>
      </c>
      <c r="AE1180" t="s">
        <v>54</v>
      </c>
      <c r="AF1180" s="23" t="s">
        <v>54</v>
      </c>
      <c r="AG1180" s="23" t="s">
        <v>54</v>
      </c>
      <c r="AH1180" s="23" t="s">
        <v>54</v>
      </c>
      <c r="AI1180" s="23" t="s">
        <v>54</v>
      </c>
      <c r="AJ1180">
        <v>0</v>
      </c>
      <c r="AK1180">
        <v>0</v>
      </c>
      <c r="AL1180">
        <v>0</v>
      </c>
      <c r="AM1180">
        <v>0</v>
      </c>
      <c r="AN1180" s="23" t="e">
        <v>#DIV/0!</v>
      </c>
      <c r="AO1180" s="23" t="e">
        <v>#DIV/0!</v>
      </c>
      <c r="AP1180" s="23" t="e">
        <v>#DIV/0!</v>
      </c>
      <c r="AQ1180" s="23" t="e">
        <v>#DIV/0!</v>
      </c>
      <c r="AR1180" s="35">
        <v>0</v>
      </c>
      <c r="AS1180" s="35">
        <v>0</v>
      </c>
      <c r="AT1180" s="35">
        <v>0</v>
      </c>
      <c r="AU1180" s="31" t="str">
        <f t="shared" si="21"/>
        <v>库存为0</v>
      </c>
      <c r="AV1180" s="36" t="str">
        <f>IFERROR(时间!$B$4+AU1180,"上周无销量")</f>
        <v>上周无销量</v>
      </c>
    </row>
    <row r="1181" spans="1:48">
      <c r="A1181" s="21" t="s">
        <v>2322</v>
      </c>
      <c r="B1181" t="s">
        <v>2323</v>
      </c>
      <c r="C1181" t="s">
        <v>2270</v>
      </c>
      <c r="D1181" s="31">
        <v>0</v>
      </c>
      <c r="E1181" s="31">
        <v>0</v>
      </c>
      <c r="F1181" s="31">
        <v>0</v>
      </c>
      <c r="G1181" s="31">
        <v>0</v>
      </c>
      <c r="H1181" s="32">
        <v>0</v>
      </c>
      <c r="I1181">
        <v>0</v>
      </c>
      <c r="J1181" s="33">
        <v>0</v>
      </c>
      <c r="K1181" s="33">
        <v>0</v>
      </c>
      <c r="L1181" s="33">
        <v>0</v>
      </c>
      <c r="M1181">
        <v>0</v>
      </c>
      <c r="N1181">
        <v>0</v>
      </c>
      <c r="O1181">
        <v>0</v>
      </c>
      <c r="P1181" t="s">
        <v>54</v>
      </c>
      <c r="Q1181" t="s">
        <v>54</v>
      </c>
      <c r="R1181" t="s">
        <v>54</v>
      </c>
      <c r="S1181" t="s">
        <v>54</v>
      </c>
      <c r="T1181" t="s">
        <v>54</v>
      </c>
      <c r="U1181" t="s">
        <v>54</v>
      </c>
      <c r="V1181" t="s">
        <v>54</v>
      </c>
      <c r="W1181" t="s">
        <v>54</v>
      </c>
      <c r="X1181" s="23" t="s">
        <v>54</v>
      </c>
      <c r="Y1181" s="23" t="s">
        <v>54</v>
      </c>
      <c r="Z1181" s="23" t="s">
        <v>54</v>
      </c>
      <c r="AA1181" s="23" t="s">
        <v>54</v>
      </c>
      <c r="AB1181" t="s">
        <v>54</v>
      </c>
      <c r="AC1181" t="s">
        <v>54</v>
      </c>
      <c r="AD1181" t="s">
        <v>54</v>
      </c>
      <c r="AE1181" t="s">
        <v>54</v>
      </c>
      <c r="AF1181" s="23" t="s">
        <v>54</v>
      </c>
      <c r="AG1181" s="23" t="s">
        <v>54</v>
      </c>
      <c r="AH1181" s="23" t="s">
        <v>54</v>
      </c>
      <c r="AI1181" s="23" t="s">
        <v>54</v>
      </c>
      <c r="AJ1181">
        <v>0</v>
      </c>
      <c r="AK1181">
        <v>0</v>
      </c>
      <c r="AL1181">
        <v>0</v>
      </c>
      <c r="AM1181">
        <v>0</v>
      </c>
      <c r="AN1181" s="23" t="e">
        <v>#DIV/0!</v>
      </c>
      <c r="AO1181" s="23" t="e">
        <v>#DIV/0!</v>
      </c>
      <c r="AP1181" s="23" t="e">
        <v>#DIV/0!</v>
      </c>
      <c r="AQ1181" s="23" t="e">
        <v>#DIV/0!</v>
      </c>
      <c r="AR1181" s="35">
        <v>0</v>
      </c>
      <c r="AS1181" s="35">
        <v>0</v>
      </c>
      <c r="AT1181" s="35">
        <v>0</v>
      </c>
      <c r="AU1181" s="31" t="str">
        <f t="shared" si="21"/>
        <v>库存为0</v>
      </c>
      <c r="AV1181" s="36" t="str">
        <f>IFERROR(时间!$B$4+AU1181,"上周无销量")</f>
        <v>上周无销量</v>
      </c>
    </row>
    <row r="1182" spans="1:48">
      <c r="A1182" s="21" t="s">
        <v>2324</v>
      </c>
      <c r="B1182" t="s">
        <v>2325</v>
      </c>
      <c r="C1182" t="s">
        <v>2326</v>
      </c>
      <c r="D1182" s="31">
        <v>0</v>
      </c>
      <c r="E1182" s="31">
        <v>0</v>
      </c>
      <c r="F1182" s="31">
        <v>0</v>
      </c>
      <c r="G1182" s="31">
        <v>0</v>
      </c>
      <c r="H1182" s="32">
        <v>0</v>
      </c>
      <c r="I1182">
        <v>0</v>
      </c>
      <c r="J1182" s="33">
        <v>0</v>
      </c>
      <c r="K1182" s="33">
        <v>0</v>
      </c>
      <c r="L1182" s="33">
        <v>0</v>
      </c>
      <c r="M1182">
        <v>0</v>
      </c>
      <c r="N1182">
        <v>0</v>
      </c>
      <c r="O1182">
        <v>0</v>
      </c>
      <c r="P1182" t="s">
        <v>54</v>
      </c>
      <c r="Q1182" t="s">
        <v>54</v>
      </c>
      <c r="R1182" t="s">
        <v>54</v>
      </c>
      <c r="S1182" t="s">
        <v>54</v>
      </c>
      <c r="T1182" t="s">
        <v>54</v>
      </c>
      <c r="U1182" t="s">
        <v>54</v>
      </c>
      <c r="V1182" t="s">
        <v>54</v>
      </c>
      <c r="W1182" t="s">
        <v>54</v>
      </c>
      <c r="X1182" s="23" t="s">
        <v>54</v>
      </c>
      <c r="Y1182" s="23" t="s">
        <v>54</v>
      </c>
      <c r="Z1182" s="23" t="s">
        <v>54</v>
      </c>
      <c r="AA1182" s="23" t="s">
        <v>54</v>
      </c>
      <c r="AB1182" t="s">
        <v>54</v>
      </c>
      <c r="AC1182" t="s">
        <v>54</v>
      </c>
      <c r="AD1182" t="s">
        <v>54</v>
      </c>
      <c r="AE1182" t="s">
        <v>54</v>
      </c>
      <c r="AF1182" s="23" t="s">
        <v>54</v>
      </c>
      <c r="AG1182" s="23" t="s">
        <v>54</v>
      </c>
      <c r="AH1182" s="23" t="s">
        <v>54</v>
      </c>
      <c r="AI1182" s="23" t="s">
        <v>54</v>
      </c>
      <c r="AJ1182">
        <v>0</v>
      </c>
      <c r="AK1182">
        <v>0</v>
      </c>
      <c r="AL1182">
        <v>0</v>
      </c>
      <c r="AM1182">
        <v>0</v>
      </c>
      <c r="AN1182" s="23" t="e">
        <v>#DIV/0!</v>
      </c>
      <c r="AO1182" s="23" t="e">
        <v>#DIV/0!</v>
      </c>
      <c r="AP1182" s="23" t="e">
        <v>#DIV/0!</v>
      </c>
      <c r="AQ1182" s="23" t="e">
        <v>#DIV/0!</v>
      </c>
      <c r="AR1182" s="35">
        <v>0</v>
      </c>
      <c r="AS1182" s="35">
        <v>0</v>
      </c>
      <c r="AT1182" s="35">
        <v>0</v>
      </c>
      <c r="AU1182" s="31" t="str">
        <f t="shared" si="21"/>
        <v>库存为0</v>
      </c>
      <c r="AV1182" s="36" t="str">
        <f>IFERROR(时间!$B$4+AU1182,"上周无销量")</f>
        <v>上周无销量</v>
      </c>
    </row>
    <row r="1183" spans="1:48">
      <c r="A1183" s="21" t="s">
        <v>2327</v>
      </c>
      <c r="B1183" t="s">
        <v>2328</v>
      </c>
      <c r="C1183" t="s">
        <v>2326</v>
      </c>
      <c r="D1183" s="31">
        <v>0</v>
      </c>
      <c r="E1183" s="31">
        <v>0</v>
      </c>
      <c r="F1183" s="31">
        <v>0</v>
      </c>
      <c r="G1183" s="31">
        <v>0</v>
      </c>
      <c r="H1183" s="32">
        <v>0</v>
      </c>
      <c r="I1183">
        <v>0</v>
      </c>
      <c r="J1183" s="33">
        <v>0</v>
      </c>
      <c r="K1183" s="33">
        <v>0</v>
      </c>
      <c r="L1183" s="33">
        <v>0</v>
      </c>
      <c r="M1183">
        <v>0</v>
      </c>
      <c r="N1183">
        <v>0</v>
      </c>
      <c r="O1183">
        <v>0</v>
      </c>
      <c r="P1183" t="s">
        <v>54</v>
      </c>
      <c r="Q1183" t="s">
        <v>54</v>
      </c>
      <c r="R1183" t="s">
        <v>54</v>
      </c>
      <c r="S1183" t="s">
        <v>54</v>
      </c>
      <c r="T1183" t="s">
        <v>54</v>
      </c>
      <c r="U1183" t="s">
        <v>54</v>
      </c>
      <c r="V1183" t="s">
        <v>54</v>
      </c>
      <c r="W1183" t="s">
        <v>54</v>
      </c>
      <c r="X1183" s="23" t="s">
        <v>54</v>
      </c>
      <c r="Y1183" s="23" t="s">
        <v>54</v>
      </c>
      <c r="Z1183" s="23" t="s">
        <v>54</v>
      </c>
      <c r="AA1183" s="23" t="s">
        <v>54</v>
      </c>
      <c r="AB1183" t="s">
        <v>54</v>
      </c>
      <c r="AC1183" t="s">
        <v>54</v>
      </c>
      <c r="AD1183" t="s">
        <v>54</v>
      </c>
      <c r="AE1183" t="s">
        <v>54</v>
      </c>
      <c r="AF1183" s="23" t="s">
        <v>54</v>
      </c>
      <c r="AG1183" s="23" t="s">
        <v>54</v>
      </c>
      <c r="AH1183" s="23" t="s">
        <v>54</v>
      </c>
      <c r="AI1183" s="23" t="s">
        <v>54</v>
      </c>
      <c r="AJ1183">
        <v>0</v>
      </c>
      <c r="AK1183">
        <v>0</v>
      </c>
      <c r="AL1183">
        <v>0</v>
      </c>
      <c r="AM1183">
        <v>0</v>
      </c>
      <c r="AN1183" s="23" t="e">
        <v>#DIV/0!</v>
      </c>
      <c r="AO1183" s="23" t="e">
        <v>#DIV/0!</v>
      </c>
      <c r="AP1183" s="23" t="e">
        <v>#DIV/0!</v>
      </c>
      <c r="AQ1183" s="23" t="e">
        <v>#DIV/0!</v>
      </c>
      <c r="AR1183" s="35">
        <v>0</v>
      </c>
      <c r="AS1183" s="35">
        <v>0</v>
      </c>
      <c r="AT1183" s="35">
        <v>0</v>
      </c>
      <c r="AU1183" s="31" t="str">
        <f t="shared" si="21"/>
        <v>库存为0</v>
      </c>
      <c r="AV1183" s="36" t="str">
        <f>IFERROR(时间!$B$4+AU1183,"上周无销量")</f>
        <v>上周无销量</v>
      </c>
    </row>
    <row r="1184" spans="1:48">
      <c r="A1184" s="21" t="s">
        <v>2329</v>
      </c>
      <c r="B1184" t="s">
        <v>2330</v>
      </c>
      <c r="C1184" t="s">
        <v>2331</v>
      </c>
      <c r="D1184" s="31">
        <v>0</v>
      </c>
      <c r="E1184" s="31">
        <v>0</v>
      </c>
      <c r="F1184" s="31">
        <v>0</v>
      </c>
      <c r="G1184" s="31">
        <v>0</v>
      </c>
      <c r="H1184" s="32">
        <v>0</v>
      </c>
      <c r="I1184">
        <v>0</v>
      </c>
      <c r="J1184" s="33">
        <v>0</v>
      </c>
      <c r="K1184" s="33">
        <v>0</v>
      </c>
      <c r="L1184" s="33">
        <v>0</v>
      </c>
      <c r="M1184">
        <v>0</v>
      </c>
      <c r="N1184">
        <v>0</v>
      </c>
      <c r="O1184">
        <v>0</v>
      </c>
      <c r="P1184" t="s">
        <v>54</v>
      </c>
      <c r="Q1184" t="s">
        <v>54</v>
      </c>
      <c r="R1184" t="s">
        <v>54</v>
      </c>
      <c r="S1184" t="s">
        <v>54</v>
      </c>
      <c r="T1184" t="s">
        <v>54</v>
      </c>
      <c r="U1184" t="s">
        <v>54</v>
      </c>
      <c r="V1184" t="s">
        <v>54</v>
      </c>
      <c r="W1184" t="s">
        <v>54</v>
      </c>
      <c r="X1184" s="23" t="s">
        <v>54</v>
      </c>
      <c r="Y1184" s="23" t="s">
        <v>54</v>
      </c>
      <c r="Z1184" s="23" t="s">
        <v>54</v>
      </c>
      <c r="AA1184" s="23" t="s">
        <v>54</v>
      </c>
      <c r="AB1184" t="s">
        <v>54</v>
      </c>
      <c r="AC1184" t="s">
        <v>54</v>
      </c>
      <c r="AD1184" t="s">
        <v>54</v>
      </c>
      <c r="AE1184" t="s">
        <v>54</v>
      </c>
      <c r="AF1184" s="23" t="s">
        <v>54</v>
      </c>
      <c r="AG1184" s="23" t="s">
        <v>54</v>
      </c>
      <c r="AH1184" s="23" t="s">
        <v>54</v>
      </c>
      <c r="AI1184" s="23" t="s">
        <v>54</v>
      </c>
      <c r="AJ1184">
        <v>0</v>
      </c>
      <c r="AK1184">
        <v>0</v>
      </c>
      <c r="AL1184">
        <v>0</v>
      </c>
      <c r="AM1184">
        <v>0</v>
      </c>
      <c r="AN1184" s="23" t="e">
        <v>#DIV/0!</v>
      </c>
      <c r="AO1184" s="23" t="e">
        <v>#DIV/0!</v>
      </c>
      <c r="AP1184" s="23" t="e">
        <v>#DIV/0!</v>
      </c>
      <c r="AQ1184" s="23" t="e">
        <v>#DIV/0!</v>
      </c>
      <c r="AR1184" s="35">
        <v>0</v>
      </c>
      <c r="AS1184" s="35">
        <v>0</v>
      </c>
      <c r="AT1184" s="35">
        <v>0</v>
      </c>
      <c r="AU1184" s="31" t="str">
        <f t="shared" si="21"/>
        <v>库存为0</v>
      </c>
      <c r="AV1184" s="36" t="str">
        <f>IFERROR(时间!$B$4+AU1184,"上周无销量")</f>
        <v>上周无销量</v>
      </c>
    </row>
    <row r="1185" spans="1:48">
      <c r="A1185" s="21" t="s">
        <v>2332</v>
      </c>
      <c r="B1185" t="s">
        <v>2333</v>
      </c>
      <c r="C1185" t="s">
        <v>2331</v>
      </c>
      <c r="D1185" s="31">
        <v>0</v>
      </c>
      <c r="E1185" s="31">
        <v>0</v>
      </c>
      <c r="F1185" s="31">
        <v>0</v>
      </c>
      <c r="G1185" s="31">
        <v>0</v>
      </c>
      <c r="H1185" s="32">
        <v>0</v>
      </c>
      <c r="I1185">
        <v>0</v>
      </c>
      <c r="J1185" s="33">
        <v>0</v>
      </c>
      <c r="K1185" s="33">
        <v>0</v>
      </c>
      <c r="L1185" s="33">
        <v>0</v>
      </c>
      <c r="M1185">
        <v>0</v>
      </c>
      <c r="N1185">
        <v>0</v>
      </c>
      <c r="O1185">
        <v>0</v>
      </c>
      <c r="P1185" t="s">
        <v>54</v>
      </c>
      <c r="Q1185" t="s">
        <v>54</v>
      </c>
      <c r="R1185" t="s">
        <v>54</v>
      </c>
      <c r="S1185" t="s">
        <v>54</v>
      </c>
      <c r="T1185" t="s">
        <v>54</v>
      </c>
      <c r="U1185" t="s">
        <v>54</v>
      </c>
      <c r="V1185" t="s">
        <v>54</v>
      </c>
      <c r="W1185" t="s">
        <v>54</v>
      </c>
      <c r="X1185" s="23" t="s">
        <v>54</v>
      </c>
      <c r="Y1185" s="23" t="s">
        <v>54</v>
      </c>
      <c r="Z1185" s="23" t="s">
        <v>54</v>
      </c>
      <c r="AA1185" s="23" t="s">
        <v>54</v>
      </c>
      <c r="AB1185" t="s">
        <v>54</v>
      </c>
      <c r="AC1185" t="s">
        <v>54</v>
      </c>
      <c r="AD1185" t="s">
        <v>54</v>
      </c>
      <c r="AE1185" t="s">
        <v>54</v>
      </c>
      <c r="AF1185" s="23" t="s">
        <v>54</v>
      </c>
      <c r="AG1185" s="23" t="s">
        <v>54</v>
      </c>
      <c r="AH1185" s="23" t="s">
        <v>54</v>
      </c>
      <c r="AI1185" s="23" t="s">
        <v>54</v>
      </c>
      <c r="AJ1185">
        <v>0</v>
      </c>
      <c r="AK1185">
        <v>0</v>
      </c>
      <c r="AL1185">
        <v>0</v>
      </c>
      <c r="AM1185">
        <v>0</v>
      </c>
      <c r="AN1185" s="23" t="e">
        <v>#DIV/0!</v>
      </c>
      <c r="AO1185" s="23" t="e">
        <v>#DIV/0!</v>
      </c>
      <c r="AP1185" s="23" t="e">
        <v>#DIV/0!</v>
      </c>
      <c r="AQ1185" s="23" t="e">
        <v>#DIV/0!</v>
      </c>
      <c r="AR1185" s="35">
        <v>0</v>
      </c>
      <c r="AS1185" s="35">
        <v>0</v>
      </c>
      <c r="AT1185" s="35">
        <v>0</v>
      </c>
      <c r="AU1185" s="31" t="str">
        <f t="shared" si="21"/>
        <v>库存为0</v>
      </c>
      <c r="AV1185" s="36" t="str">
        <f>IFERROR(时间!$B$4+AU1185,"上周无销量")</f>
        <v>上周无销量</v>
      </c>
    </row>
    <row r="1186" spans="1:48">
      <c r="A1186" s="21" t="s">
        <v>2334</v>
      </c>
      <c r="B1186" t="s">
        <v>2335</v>
      </c>
      <c r="C1186" t="s">
        <v>2331</v>
      </c>
      <c r="D1186" s="31">
        <v>0</v>
      </c>
      <c r="E1186" s="31">
        <v>0</v>
      </c>
      <c r="F1186" s="31">
        <v>0</v>
      </c>
      <c r="G1186" s="31">
        <v>0</v>
      </c>
      <c r="H1186" s="32">
        <v>0</v>
      </c>
      <c r="I1186">
        <v>0</v>
      </c>
      <c r="J1186" s="33">
        <v>0</v>
      </c>
      <c r="K1186" s="33">
        <v>0</v>
      </c>
      <c r="L1186" s="33">
        <v>0</v>
      </c>
      <c r="M1186">
        <v>0</v>
      </c>
      <c r="N1186">
        <v>0</v>
      </c>
      <c r="O1186">
        <v>0</v>
      </c>
      <c r="P1186" t="s">
        <v>54</v>
      </c>
      <c r="Q1186" t="s">
        <v>54</v>
      </c>
      <c r="R1186" t="s">
        <v>54</v>
      </c>
      <c r="S1186" t="s">
        <v>54</v>
      </c>
      <c r="T1186" t="s">
        <v>54</v>
      </c>
      <c r="U1186" t="s">
        <v>54</v>
      </c>
      <c r="V1186" t="s">
        <v>54</v>
      </c>
      <c r="W1186" t="s">
        <v>54</v>
      </c>
      <c r="X1186" s="23" t="s">
        <v>54</v>
      </c>
      <c r="Y1186" s="23" t="s">
        <v>54</v>
      </c>
      <c r="Z1186" s="23" t="s">
        <v>54</v>
      </c>
      <c r="AA1186" s="23" t="s">
        <v>54</v>
      </c>
      <c r="AB1186" t="s">
        <v>54</v>
      </c>
      <c r="AC1186" t="s">
        <v>54</v>
      </c>
      <c r="AD1186" t="s">
        <v>54</v>
      </c>
      <c r="AE1186" t="s">
        <v>54</v>
      </c>
      <c r="AF1186" s="23" t="s">
        <v>54</v>
      </c>
      <c r="AG1186" s="23" t="s">
        <v>54</v>
      </c>
      <c r="AH1186" s="23" t="s">
        <v>54</v>
      </c>
      <c r="AI1186" s="23" t="s">
        <v>54</v>
      </c>
      <c r="AJ1186">
        <v>0</v>
      </c>
      <c r="AK1186">
        <v>0</v>
      </c>
      <c r="AL1186">
        <v>0</v>
      </c>
      <c r="AM1186">
        <v>0</v>
      </c>
      <c r="AN1186" s="23" t="e">
        <v>#DIV/0!</v>
      </c>
      <c r="AO1186" s="23" t="e">
        <v>#DIV/0!</v>
      </c>
      <c r="AP1186" s="23" t="e">
        <v>#DIV/0!</v>
      </c>
      <c r="AQ1186" s="23" t="e">
        <v>#DIV/0!</v>
      </c>
      <c r="AR1186" s="35">
        <v>0</v>
      </c>
      <c r="AS1186" s="35">
        <v>0</v>
      </c>
      <c r="AT1186" s="35">
        <v>0</v>
      </c>
      <c r="AU1186" s="31" t="str">
        <f t="shared" si="21"/>
        <v>库存为0</v>
      </c>
      <c r="AV1186" s="36" t="str">
        <f>IFERROR(时间!$B$4+AU1186,"上周无销量")</f>
        <v>上周无销量</v>
      </c>
    </row>
    <row r="1187" spans="1:48">
      <c r="A1187" s="21" t="s">
        <v>2336</v>
      </c>
      <c r="B1187" t="s">
        <v>2337</v>
      </c>
      <c r="C1187" t="s">
        <v>2331</v>
      </c>
      <c r="D1187" s="31">
        <v>0</v>
      </c>
      <c r="E1187" s="31">
        <v>0</v>
      </c>
      <c r="F1187" s="31">
        <v>0</v>
      </c>
      <c r="G1187" s="31">
        <v>0</v>
      </c>
      <c r="H1187" s="32">
        <v>0</v>
      </c>
      <c r="I1187">
        <v>0</v>
      </c>
      <c r="J1187" s="33">
        <v>0</v>
      </c>
      <c r="K1187" s="33">
        <v>0</v>
      </c>
      <c r="L1187" s="33">
        <v>0</v>
      </c>
      <c r="M1187">
        <v>0</v>
      </c>
      <c r="N1187">
        <v>0</v>
      </c>
      <c r="O1187">
        <v>0</v>
      </c>
      <c r="P1187" t="s">
        <v>54</v>
      </c>
      <c r="Q1187" t="s">
        <v>54</v>
      </c>
      <c r="R1187" t="s">
        <v>54</v>
      </c>
      <c r="S1187" t="s">
        <v>54</v>
      </c>
      <c r="T1187" t="s">
        <v>54</v>
      </c>
      <c r="U1187" t="s">
        <v>54</v>
      </c>
      <c r="V1187" t="s">
        <v>54</v>
      </c>
      <c r="W1187" t="s">
        <v>54</v>
      </c>
      <c r="X1187" s="23" t="s">
        <v>54</v>
      </c>
      <c r="Y1187" s="23" t="s">
        <v>54</v>
      </c>
      <c r="Z1187" s="23" t="s">
        <v>54</v>
      </c>
      <c r="AA1187" s="23" t="s">
        <v>54</v>
      </c>
      <c r="AB1187" t="s">
        <v>54</v>
      </c>
      <c r="AC1187" t="s">
        <v>54</v>
      </c>
      <c r="AD1187" t="s">
        <v>54</v>
      </c>
      <c r="AE1187" t="s">
        <v>54</v>
      </c>
      <c r="AF1187" s="23" t="s">
        <v>54</v>
      </c>
      <c r="AG1187" s="23" t="s">
        <v>54</v>
      </c>
      <c r="AH1187" s="23" t="s">
        <v>54</v>
      </c>
      <c r="AI1187" s="23" t="s">
        <v>54</v>
      </c>
      <c r="AJ1187">
        <v>0</v>
      </c>
      <c r="AK1187">
        <v>0</v>
      </c>
      <c r="AL1187">
        <v>0</v>
      </c>
      <c r="AM1187">
        <v>0</v>
      </c>
      <c r="AN1187" s="23" t="e">
        <v>#DIV/0!</v>
      </c>
      <c r="AO1187" s="23" t="e">
        <v>#DIV/0!</v>
      </c>
      <c r="AP1187" s="23" t="e">
        <v>#DIV/0!</v>
      </c>
      <c r="AQ1187" s="23" t="e">
        <v>#DIV/0!</v>
      </c>
      <c r="AR1187" s="35">
        <v>0</v>
      </c>
      <c r="AS1187" s="35">
        <v>0</v>
      </c>
      <c r="AT1187" s="35">
        <v>0</v>
      </c>
      <c r="AU1187" s="31" t="str">
        <f t="shared" si="21"/>
        <v>库存为0</v>
      </c>
      <c r="AV1187" s="36" t="str">
        <f>IFERROR(时间!$B$4+AU1187,"上周无销量")</f>
        <v>上周无销量</v>
      </c>
    </row>
    <row r="1188" spans="1:48">
      <c r="A1188" s="21" t="s">
        <v>2338</v>
      </c>
      <c r="B1188" t="s">
        <v>2339</v>
      </c>
      <c r="C1188" t="s">
        <v>2331</v>
      </c>
      <c r="D1188" s="31">
        <v>0</v>
      </c>
      <c r="E1188" s="31">
        <v>0</v>
      </c>
      <c r="F1188" s="31">
        <v>0</v>
      </c>
      <c r="G1188" s="31">
        <v>0</v>
      </c>
      <c r="H1188" s="32">
        <v>0</v>
      </c>
      <c r="I1188">
        <v>0</v>
      </c>
      <c r="J1188" s="33">
        <v>0</v>
      </c>
      <c r="K1188" s="33">
        <v>0</v>
      </c>
      <c r="L1188" s="33">
        <v>0</v>
      </c>
      <c r="M1188">
        <v>0</v>
      </c>
      <c r="N1188">
        <v>0</v>
      </c>
      <c r="O1188">
        <v>0</v>
      </c>
      <c r="P1188" t="s">
        <v>54</v>
      </c>
      <c r="Q1188" t="s">
        <v>54</v>
      </c>
      <c r="R1188" t="s">
        <v>54</v>
      </c>
      <c r="S1188" t="s">
        <v>54</v>
      </c>
      <c r="T1188" t="s">
        <v>54</v>
      </c>
      <c r="U1188" t="s">
        <v>54</v>
      </c>
      <c r="V1188" t="s">
        <v>54</v>
      </c>
      <c r="W1188" t="s">
        <v>54</v>
      </c>
      <c r="X1188" s="23" t="s">
        <v>54</v>
      </c>
      <c r="Y1188" s="23" t="s">
        <v>54</v>
      </c>
      <c r="Z1188" s="23" t="s">
        <v>54</v>
      </c>
      <c r="AA1188" s="23" t="s">
        <v>54</v>
      </c>
      <c r="AB1188" t="s">
        <v>54</v>
      </c>
      <c r="AC1188" t="s">
        <v>54</v>
      </c>
      <c r="AD1188" t="s">
        <v>54</v>
      </c>
      <c r="AE1188" t="s">
        <v>54</v>
      </c>
      <c r="AF1188" s="23" t="s">
        <v>54</v>
      </c>
      <c r="AG1188" s="23" t="s">
        <v>54</v>
      </c>
      <c r="AH1188" s="23" t="s">
        <v>54</v>
      </c>
      <c r="AI1188" s="23" t="s">
        <v>54</v>
      </c>
      <c r="AJ1188">
        <v>0</v>
      </c>
      <c r="AK1188">
        <v>0</v>
      </c>
      <c r="AL1188">
        <v>0</v>
      </c>
      <c r="AM1188">
        <v>0</v>
      </c>
      <c r="AN1188" s="23" t="e">
        <v>#DIV/0!</v>
      </c>
      <c r="AO1188" s="23" t="e">
        <v>#DIV/0!</v>
      </c>
      <c r="AP1188" s="23" t="e">
        <v>#DIV/0!</v>
      </c>
      <c r="AQ1188" s="23" t="e">
        <v>#DIV/0!</v>
      </c>
      <c r="AR1188" s="35">
        <v>0</v>
      </c>
      <c r="AS1188" s="35">
        <v>0</v>
      </c>
      <c r="AT1188" s="35">
        <v>0</v>
      </c>
      <c r="AU1188" s="31" t="str">
        <f t="shared" si="21"/>
        <v>库存为0</v>
      </c>
      <c r="AV1188" s="36" t="str">
        <f>IFERROR(时间!$B$4+AU1188,"上周无销量")</f>
        <v>上周无销量</v>
      </c>
    </row>
    <row r="1189" spans="1:48">
      <c r="A1189" s="21" t="s">
        <v>2340</v>
      </c>
      <c r="B1189" t="s">
        <v>2341</v>
      </c>
      <c r="C1189" t="s">
        <v>2331</v>
      </c>
      <c r="D1189" s="31">
        <v>0</v>
      </c>
      <c r="E1189" s="31">
        <v>0</v>
      </c>
      <c r="F1189" s="31">
        <v>0</v>
      </c>
      <c r="G1189" s="31">
        <v>0</v>
      </c>
      <c r="H1189" s="32">
        <v>0</v>
      </c>
      <c r="I1189">
        <v>0</v>
      </c>
      <c r="J1189" s="33">
        <v>0</v>
      </c>
      <c r="K1189" s="33">
        <v>0</v>
      </c>
      <c r="L1189" s="33">
        <v>0</v>
      </c>
      <c r="M1189">
        <v>0</v>
      </c>
      <c r="N1189">
        <v>0</v>
      </c>
      <c r="O1189">
        <v>0</v>
      </c>
      <c r="P1189" t="s">
        <v>54</v>
      </c>
      <c r="Q1189" t="s">
        <v>54</v>
      </c>
      <c r="R1189" t="s">
        <v>54</v>
      </c>
      <c r="S1189" t="s">
        <v>54</v>
      </c>
      <c r="T1189" t="s">
        <v>54</v>
      </c>
      <c r="U1189" t="s">
        <v>54</v>
      </c>
      <c r="V1189" t="s">
        <v>54</v>
      </c>
      <c r="W1189" t="s">
        <v>54</v>
      </c>
      <c r="X1189" s="23" t="s">
        <v>54</v>
      </c>
      <c r="Y1189" s="23" t="s">
        <v>54</v>
      </c>
      <c r="Z1189" s="23" t="s">
        <v>54</v>
      </c>
      <c r="AA1189" s="23" t="s">
        <v>54</v>
      </c>
      <c r="AB1189" t="s">
        <v>54</v>
      </c>
      <c r="AC1189" t="s">
        <v>54</v>
      </c>
      <c r="AD1189" t="s">
        <v>54</v>
      </c>
      <c r="AE1189" t="s">
        <v>54</v>
      </c>
      <c r="AF1189" s="23" t="s">
        <v>54</v>
      </c>
      <c r="AG1189" s="23" t="s">
        <v>54</v>
      </c>
      <c r="AH1189" s="23" t="s">
        <v>54</v>
      </c>
      <c r="AI1189" s="23" t="s">
        <v>54</v>
      </c>
      <c r="AJ1189">
        <v>0</v>
      </c>
      <c r="AK1189">
        <v>0</v>
      </c>
      <c r="AL1189">
        <v>0</v>
      </c>
      <c r="AM1189">
        <v>0</v>
      </c>
      <c r="AN1189" s="23" t="e">
        <v>#DIV/0!</v>
      </c>
      <c r="AO1189" s="23" t="e">
        <v>#DIV/0!</v>
      </c>
      <c r="AP1189" s="23" t="e">
        <v>#DIV/0!</v>
      </c>
      <c r="AQ1189" s="23" t="e">
        <v>#DIV/0!</v>
      </c>
      <c r="AR1189" s="35">
        <v>0</v>
      </c>
      <c r="AS1189" s="35">
        <v>0</v>
      </c>
      <c r="AT1189" s="35">
        <v>0</v>
      </c>
      <c r="AU1189" s="31" t="str">
        <f t="shared" si="21"/>
        <v>库存为0</v>
      </c>
      <c r="AV1189" s="36" t="str">
        <f>IFERROR(时间!$B$4+AU1189,"上周无销量")</f>
        <v>上周无销量</v>
      </c>
    </row>
    <row r="1190" spans="1:48">
      <c r="A1190" s="21" t="s">
        <v>2342</v>
      </c>
      <c r="B1190" t="s">
        <v>2343</v>
      </c>
      <c r="C1190" t="s">
        <v>2331</v>
      </c>
      <c r="D1190" s="31">
        <v>0</v>
      </c>
      <c r="E1190" s="31">
        <v>0</v>
      </c>
      <c r="F1190" s="31">
        <v>0</v>
      </c>
      <c r="G1190" s="31">
        <v>0</v>
      </c>
      <c r="H1190" s="32">
        <v>0</v>
      </c>
      <c r="I1190">
        <v>0</v>
      </c>
      <c r="J1190" s="33">
        <v>0</v>
      </c>
      <c r="K1190" s="33">
        <v>0</v>
      </c>
      <c r="L1190" s="33">
        <v>0</v>
      </c>
      <c r="M1190">
        <v>0</v>
      </c>
      <c r="N1190">
        <v>0</v>
      </c>
      <c r="O1190">
        <v>0</v>
      </c>
      <c r="P1190" t="s">
        <v>54</v>
      </c>
      <c r="Q1190" t="s">
        <v>54</v>
      </c>
      <c r="R1190" t="s">
        <v>54</v>
      </c>
      <c r="S1190" t="s">
        <v>54</v>
      </c>
      <c r="T1190" t="s">
        <v>54</v>
      </c>
      <c r="U1190" t="s">
        <v>54</v>
      </c>
      <c r="V1190" t="s">
        <v>54</v>
      </c>
      <c r="W1190" t="s">
        <v>54</v>
      </c>
      <c r="X1190" s="23" t="s">
        <v>54</v>
      </c>
      <c r="Y1190" s="23" t="s">
        <v>54</v>
      </c>
      <c r="Z1190" s="23" t="s">
        <v>54</v>
      </c>
      <c r="AA1190" s="23" t="s">
        <v>54</v>
      </c>
      <c r="AB1190" t="s">
        <v>54</v>
      </c>
      <c r="AC1190" t="s">
        <v>54</v>
      </c>
      <c r="AD1190" t="s">
        <v>54</v>
      </c>
      <c r="AE1190" t="s">
        <v>54</v>
      </c>
      <c r="AF1190" s="23" t="s">
        <v>54</v>
      </c>
      <c r="AG1190" s="23" t="s">
        <v>54</v>
      </c>
      <c r="AH1190" s="23" t="s">
        <v>54</v>
      </c>
      <c r="AI1190" s="23" t="s">
        <v>54</v>
      </c>
      <c r="AJ1190">
        <v>0</v>
      </c>
      <c r="AK1190">
        <v>0</v>
      </c>
      <c r="AL1190">
        <v>0</v>
      </c>
      <c r="AM1190">
        <v>0</v>
      </c>
      <c r="AN1190" s="23" t="e">
        <v>#DIV/0!</v>
      </c>
      <c r="AO1190" s="23" t="e">
        <v>#DIV/0!</v>
      </c>
      <c r="AP1190" s="23" t="e">
        <v>#DIV/0!</v>
      </c>
      <c r="AQ1190" s="23" t="e">
        <v>#DIV/0!</v>
      </c>
      <c r="AR1190" s="35">
        <v>0</v>
      </c>
      <c r="AS1190" s="35">
        <v>0</v>
      </c>
      <c r="AT1190" s="35">
        <v>0</v>
      </c>
      <c r="AU1190" s="31" t="str">
        <f t="shared" si="21"/>
        <v>库存为0</v>
      </c>
      <c r="AV1190" s="36" t="str">
        <f>IFERROR(时间!$B$4+AU1190,"上周无销量")</f>
        <v>上周无销量</v>
      </c>
    </row>
    <row r="1191" spans="1:48">
      <c r="A1191" s="21" t="s">
        <v>2344</v>
      </c>
      <c r="B1191" t="s">
        <v>2345</v>
      </c>
      <c r="C1191" t="s">
        <v>2331</v>
      </c>
      <c r="D1191" s="31">
        <v>0</v>
      </c>
      <c r="E1191" s="31">
        <v>0</v>
      </c>
      <c r="F1191" s="31">
        <v>0</v>
      </c>
      <c r="G1191" s="31">
        <v>0</v>
      </c>
      <c r="H1191" s="32">
        <v>0</v>
      </c>
      <c r="I1191">
        <v>0</v>
      </c>
      <c r="J1191" s="33">
        <v>0</v>
      </c>
      <c r="K1191" s="33">
        <v>0</v>
      </c>
      <c r="L1191" s="33">
        <v>0</v>
      </c>
      <c r="M1191">
        <v>0</v>
      </c>
      <c r="N1191">
        <v>0</v>
      </c>
      <c r="O1191">
        <v>0</v>
      </c>
      <c r="P1191" t="s">
        <v>54</v>
      </c>
      <c r="Q1191" t="s">
        <v>54</v>
      </c>
      <c r="R1191" t="s">
        <v>54</v>
      </c>
      <c r="S1191" t="s">
        <v>54</v>
      </c>
      <c r="T1191" t="s">
        <v>54</v>
      </c>
      <c r="U1191" t="s">
        <v>54</v>
      </c>
      <c r="V1191" t="s">
        <v>54</v>
      </c>
      <c r="W1191" t="s">
        <v>54</v>
      </c>
      <c r="X1191" s="23" t="s">
        <v>54</v>
      </c>
      <c r="Y1191" s="23" t="s">
        <v>54</v>
      </c>
      <c r="Z1191" s="23" t="s">
        <v>54</v>
      </c>
      <c r="AA1191" s="23" t="s">
        <v>54</v>
      </c>
      <c r="AB1191" t="s">
        <v>54</v>
      </c>
      <c r="AC1191" t="s">
        <v>54</v>
      </c>
      <c r="AD1191" t="s">
        <v>54</v>
      </c>
      <c r="AE1191" t="s">
        <v>54</v>
      </c>
      <c r="AF1191" s="23" t="s">
        <v>54</v>
      </c>
      <c r="AG1191" s="23" t="s">
        <v>54</v>
      </c>
      <c r="AH1191" s="23" t="s">
        <v>54</v>
      </c>
      <c r="AI1191" s="23" t="s">
        <v>54</v>
      </c>
      <c r="AJ1191">
        <v>0</v>
      </c>
      <c r="AK1191">
        <v>0</v>
      </c>
      <c r="AL1191">
        <v>0</v>
      </c>
      <c r="AM1191">
        <v>0</v>
      </c>
      <c r="AN1191" s="23" t="e">
        <v>#DIV/0!</v>
      </c>
      <c r="AO1191" s="23" t="e">
        <v>#DIV/0!</v>
      </c>
      <c r="AP1191" s="23" t="e">
        <v>#DIV/0!</v>
      </c>
      <c r="AQ1191" s="23" t="e">
        <v>#DIV/0!</v>
      </c>
      <c r="AR1191" s="35">
        <v>0</v>
      </c>
      <c r="AS1191" s="35">
        <v>0</v>
      </c>
      <c r="AT1191" s="35">
        <v>0</v>
      </c>
      <c r="AU1191" s="31" t="str">
        <f t="shared" si="21"/>
        <v>库存为0</v>
      </c>
      <c r="AV1191" s="36" t="str">
        <f>IFERROR(时间!$B$4+AU1191,"上周无销量")</f>
        <v>上周无销量</v>
      </c>
    </row>
    <row r="1192" spans="1:48">
      <c r="A1192" s="21" t="s">
        <v>2346</v>
      </c>
      <c r="B1192" t="s">
        <v>2347</v>
      </c>
      <c r="C1192" t="s">
        <v>2331</v>
      </c>
      <c r="D1192" s="31">
        <v>0</v>
      </c>
      <c r="E1192" s="31">
        <v>0</v>
      </c>
      <c r="F1192" s="31">
        <v>0</v>
      </c>
      <c r="G1192" s="31">
        <v>0</v>
      </c>
      <c r="H1192" s="32">
        <v>0</v>
      </c>
      <c r="I1192">
        <v>0</v>
      </c>
      <c r="J1192" s="33">
        <v>0</v>
      </c>
      <c r="K1192" s="33">
        <v>0</v>
      </c>
      <c r="L1192" s="33">
        <v>0</v>
      </c>
      <c r="M1192">
        <v>0</v>
      </c>
      <c r="N1192">
        <v>0</v>
      </c>
      <c r="O1192">
        <v>0</v>
      </c>
      <c r="P1192" t="s">
        <v>54</v>
      </c>
      <c r="Q1192" t="s">
        <v>54</v>
      </c>
      <c r="R1192" t="s">
        <v>54</v>
      </c>
      <c r="S1192" t="s">
        <v>54</v>
      </c>
      <c r="T1192" t="s">
        <v>54</v>
      </c>
      <c r="U1192" t="s">
        <v>54</v>
      </c>
      <c r="V1192" t="s">
        <v>54</v>
      </c>
      <c r="W1192" t="s">
        <v>54</v>
      </c>
      <c r="X1192" s="23" t="s">
        <v>54</v>
      </c>
      <c r="Y1192" s="23" t="s">
        <v>54</v>
      </c>
      <c r="Z1192" s="23" t="s">
        <v>54</v>
      </c>
      <c r="AA1192" s="23" t="s">
        <v>54</v>
      </c>
      <c r="AB1192" t="s">
        <v>54</v>
      </c>
      <c r="AC1192" t="s">
        <v>54</v>
      </c>
      <c r="AD1192" t="s">
        <v>54</v>
      </c>
      <c r="AE1192" t="s">
        <v>54</v>
      </c>
      <c r="AF1192" s="23" t="s">
        <v>54</v>
      </c>
      <c r="AG1192" s="23" t="s">
        <v>54</v>
      </c>
      <c r="AH1192" s="23" t="s">
        <v>54</v>
      </c>
      <c r="AI1192" s="23" t="s">
        <v>54</v>
      </c>
      <c r="AJ1192">
        <v>0</v>
      </c>
      <c r="AK1192">
        <v>0</v>
      </c>
      <c r="AL1192">
        <v>0</v>
      </c>
      <c r="AM1192">
        <v>0</v>
      </c>
      <c r="AN1192" s="23" t="e">
        <v>#DIV/0!</v>
      </c>
      <c r="AO1192" s="23" t="e">
        <v>#DIV/0!</v>
      </c>
      <c r="AP1192" s="23" t="e">
        <v>#DIV/0!</v>
      </c>
      <c r="AQ1192" s="23" t="e">
        <v>#DIV/0!</v>
      </c>
      <c r="AR1192" s="35">
        <v>0</v>
      </c>
      <c r="AS1192" s="35">
        <v>0</v>
      </c>
      <c r="AT1192" s="35">
        <v>0</v>
      </c>
      <c r="AU1192" s="31" t="str">
        <f t="shared" si="21"/>
        <v>库存为0</v>
      </c>
      <c r="AV1192" s="36" t="str">
        <f>IFERROR(时间!$B$4+AU1192,"上周无销量")</f>
        <v>上周无销量</v>
      </c>
    </row>
    <row r="1193" spans="1:48">
      <c r="A1193" s="21" t="s">
        <v>2348</v>
      </c>
      <c r="B1193" t="s">
        <v>2349</v>
      </c>
      <c r="C1193" t="s">
        <v>2350</v>
      </c>
      <c r="D1193" s="31">
        <v>0</v>
      </c>
      <c r="E1193" s="31">
        <v>0</v>
      </c>
      <c r="F1193" s="31">
        <v>0</v>
      </c>
      <c r="G1193" s="31">
        <v>0</v>
      </c>
      <c r="H1193" s="32">
        <v>0</v>
      </c>
      <c r="I1193">
        <v>0</v>
      </c>
      <c r="J1193" s="33">
        <v>0</v>
      </c>
      <c r="K1193" s="33">
        <v>0</v>
      </c>
      <c r="L1193" s="33">
        <v>0</v>
      </c>
      <c r="M1193">
        <v>0</v>
      </c>
      <c r="N1193">
        <v>0</v>
      </c>
      <c r="O1193">
        <v>0</v>
      </c>
      <c r="P1193" t="s">
        <v>54</v>
      </c>
      <c r="Q1193" t="s">
        <v>54</v>
      </c>
      <c r="R1193" t="s">
        <v>54</v>
      </c>
      <c r="S1193" t="s">
        <v>54</v>
      </c>
      <c r="T1193" t="s">
        <v>54</v>
      </c>
      <c r="U1193" t="s">
        <v>54</v>
      </c>
      <c r="V1193" t="s">
        <v>54</v>
      </c>
      <c r="W1193" t="s">
        <v>54</v>
      </c>
      <c r="X1193" s="23" t="s">
        <v>54</v>
      </c>
      <c r="Y1193" s="23" t="s">
        <v>54</v>
      </c>
      <c r="Z1193" s="23" t="s">
        <v>54</v>
      </c>
      <c r="AA1193" s="23" t="s">
        <v>54</v>
      </c>
      <c r="AB1193" t="s">
        <v>54</v>
      </c>
      <c r="AC1193" t="s">
        <v>54</v>
      </c>
      <c r="AD1193" t="s">
        <v>54</v>
      </c>
      <c r="AE1193" t="s">
        <v>54</v>
      </c>
      <c r="AF1193" s="23" t="s">
        <v>54</v>
      </c>
      <c r="AG1193" s="23" t="s">
        <v>54</v>
      </c>
      <c r="AH1193" s="23" t="s">
        <v>54</v>
      </c>
      <c r="AI1193" s="23" t="s">
        <v>54</v>
      </c>
      <c r="AJ1193">
        <v>0</v>
      </c>
      <c r="AK1193">
        <v>0</v>
      </c>
      <c r="AL1193">
        <v>0</v>
      </c>
      <c r="AM1193">
        <v>0</v>
      </c>
      <c r="AN1193" s="23" t="e">
        <v>#DIV/0!</v>
      </c>
      <c r="AO1193" s="23" t="e">
        <v>#DIV/0!</v>
      </c>
      <c r="AP1193" s="23" t="e">
        <v>#DIV/0!</v>
      </c>
      <c r="AQ1193" s="23" t="e">
        <v>#DIV/0!</v>
      </c>
      <c r="AR1193" s="35">
        <v>0</v>
      </c>
      <c r="AS1193" s="35">
        <v>0</v>
      </c>
      <c r="AT1193" s="35">
        <v>0</v>
      </c>
      <c r="AU1193" s="31" t="str">
        <f t="shared" si="21"/>
        <v>库存为0</v>
      </c>
      <c r="AV1193" s="36" t="str">
        <f>IFERROR(时间!$B$4+AU1193,"上周无销量")</f>
        <v>上周无销量</v>
      </c>
    </row>
    <row r="1194" spans="1:48">
      <c r="A1194" s="21" t="s">
        <v>2351</v>
      </c>
      <c r="B1194" t="s">
        <v>2352</v>
      </c>
      <c r="C1194" t="s">
        <v>2350</v>
      </c>
      <c r="D1194" s="31">
        <v>0</v>
      </c>
      <c r="E1194" s="31">
        <v>0</v>
      </c>
      <c r="F1194" s="31">
        <v>0</v>
      </c>
      <c r="G1194" s="31">
        <v>0</v>
      </c>
      <c r="H1194" s="32">
        <v>0</v>
      </c>
      <c r="I1194">
        <v>0</v>
      </c>
      <c r="J1194" s="33">
        <v>0</v>
      </c>
      <c r="K1194" s="33">
        <v>0</v>
      </c>
      <c r="L1194" s="33">
        <v>0</v>
      </c>
      <c r="M1194">
        <v>0</v>
      </c>
      <c r="N1194">
        <v>0</v>
      </c>
      <c r="O1194">
        <v>0</v>
      </c>
      <c r="P1194" t="s">
        <v>54</v>
      </c>
      <c r="Q1194" t="s">
        <v>54</v>
      </c>
      <c r="R1194" t="s">
        <v>54</v>
      </c>
      <c r="S1194" t="s">
        <v>54</v>
      </c>
      <c r="T1194" t="s">
        <v>54</v>
      </c>
      <c r="U1194" t="s">
        <v>54</v>
      </c>
      <c r="V1194" t="s">
        <v>54</v>
      </c>
      <c r="W1194" t="s">
        <v>54</v>
      </c>
      <c r="X1194" s="23" t="s">
        <v>54</v>
      </c>
      <c r="Y1194" s="23" t="s">
        <v>54</v>
      </c>
      <c r="Z1194" s="23" t="s">
        <v>54</v>
      </c>
      <c r="AA1194" s="23" t="s">
        <v>54</v>
      </c>
      <c r="AB1194" t="s">
        <v>54</v>
      </c>
      <c r="AC1194" t="s">
        <v>54</v>
      </c>
      <c r="AD1194" t="s">
        <v>54</v>
      </c>
      <c r="AE1194" t="s">
        <v>54</v>
      </c>
      <c r="AF1194" s="23" t="s">
        <v>54</v>
      </c>
      <c r="AG1194" s="23" t="s">
        <v>54</v>
      </c>
      <c r="AH1194" s="23" t="s">
        <v>54</v>
      </c>
      <c r="AI1194" s="23" t="s">
        <v>54</v>
      </c>
      <c r="AJ1194">
        <v>0</v>
      </c>
      <c r="AK1194">
        <v>0</v>
      </c>
      <c r="AL1194">
        <v>0</v>
      </c>
      <c r="AM1194">
        <v>0</v>
      </c>
      <c r="AN1194" s="23" t="e">
        <v>#DIV/0!</v>
      </c>
      <c r="AO1194" s="23" t="e">
        <v>#DIV/0!</v>
      </c>
      <c r="AP1194" s="23" t="e">
        <v>#DIV/0!</v>
      </c>
      <c r="AQ1194" s="23" t="e">
        <v>#DIV/0!</v>
      </c>
      <c r="AR1194" s="35">
        <v>0</v>
      </c>
      <c r="AS1194" s="35">
        <v>0</v>
      </c>
      <c r="AT1194" s="35">
        <v>0</v>
      </c>
      <c r="AU1194" s="31" t="str">
        <f t="shared" si="21"/>
        <v>库存为0</v>
      </c>
      <c r="AV1194" s="36" t="str">
        <f>IFERROR(时间!$B$4+AU1194,"上周无销量")</f>
        <v>上周无销量</v>
      </c>
    </row>
    <row r="1195" spans="1:48">
      <c r="A1195" s="21" t="s">
        <v>2353</v>
      </c>
      <c r="B1195" t="s">
        <v>2354</v>
      </c>
      <c r="C1195" t="s">
        <v>2350</v>
      </c>
      <c r="D1195" s="31">
        <v>0</v>
      </c>
      <c r="E1195" s="31">
        <v>0</v>
      </c>
      <c r="F1195" s="31">
        <v>0</v>
      </c>
      <c r="G1195" s="31">
        <v>0</v>
      </c>
      <c r="H1195" s="32">
        <v>0</v>
      </c>
      <c r="I1195">
        <v>0</v>
      </c>
      <c r="J1195" s="33">
        <v>0</v>
      </c>
      <c r="K1195" s="33">
        <v>0</v>
      </c>
      <c r="L1195" s="33">
        <v>0</v>
      </c>
      <c r="M1195">
        <v>0</v>
      </c>
      <c r="N1195">
        <v>0</v>
      </c>
      <c r="O1195">
        <v>0</v>
      </c>
      <c r="P1195" t="s">
        <v>54</v>
      </c>
      <c r="Q1195" t="s">
        <v>54</v>
      </c>
      <c r="R1195" t="s">
        <v>54</v>
      </c>
      <c r="S1195" t="s">
        <v>54</v>
      </c>
      <c r="T1195" t="s">
        <v>54</v>
      </c>
      <c r="U1195" t="s">
        <v>54</v>
      </c>
      <c r="V1195" t="s">
        <v>54</v>
      </c>
      <c r="W1195" t="s">
        <v>54</v>
      </c>
      <c r="X1195" s="23" t="s">
        <v>54</v>
      </c>
      <c r="Y1195" s="23" t="s">
        <v>54</v>
      </c>
      <c r="Z1195" s="23" t="s">
        <v>54</v>
      </c>
      <c r="AA1195" s="23" t="s">
        <v>54</v>
      </c>
      <c r="AB1195" t="s">
        <v>54</v>
      </c>
      <c r="AC1195" t="s">
        <v>54</v>
      </c>
      <c r="AD1195" t="s">
        <v>54</v>
      </c>
      <c r="AE1195" t="s">
        <v>54</v>
      </c>
      <c r="AF1195" s="23" t="s">
        <v>54</v>
      </c>
      <c r="AG1195" s="23" t="s">
        <v>54</v>
      </c>
      <c r="AH1195" s="23" t="s">
        <v>54</v>
      </c>
      <c r="AI1195" s="23" t="s">
        <v>54</v>
      </c>
      <c r="AJ1195">
        <v>0</v>
      </c>
      <c r="AK1195">
        <v>0</v>
      </c>
      <c r="AL1195">
        <v>0</v>
      </c>
      <c r="AM1195">
        <v>0</v>
      </c>
      <c r="AN1195" s="23" t="e">
        <v>#DIV/0!</v>
      </c>
      <c r="AO1195" s="23" t="e">
        <v>#DIV/0!</v>
      </c>
      <c r="AP1195" s="23" t="e">
        <v>#DIV/0!</v>
      </c>
      <c r="AQ1195" s="23" t="e">
        <v>#DIV/0!</v>
      </c>
      <c r="AR1195" s="35">
        <v>0</v>
      </c>
      <c r="AS1195" s="35">
        <v>0</v>
      </c>
      <c r="AT1195" s="35">
        <v>0</v>
      </c>
      <c r="AU1195" s="31" t="str">
        <f t="shared" si="21"/>
        <v>库存为0</v>
      </c>
      <c r="AV1195" s="36" t="str">
        <f>IFERROR(时间!$B$4+AU1195,"上周无销量")</f>
        <v>上周无销量</v>
      </c>
    </row>
    <row r="1196" spans="1:48">
      <c r="A1196" s="21" t="s">
        <v>2355</v>
      </c>
      <c r="B1196" t="s">
        <v>2356</v>
      </c>
      <c r="C1196" t="s">
        <v>2350</v>
      </c>
      <c r="D1196" s="31">
        <v>0</v>
      </c>
      <c r="E1196" s="31">
        <v>0</v>
      </c>
      <c r="F1196" s="31">
        <v>0</v>
      </c>
      <c r="G1196" s="31">
        <v>0</v>
      </c>
      <c r="H1196" s="32">
        <v>0</v>
      </c>
      <c r="I1196">
        <v>0</v>
      </c>
      <c r="J1196" s="33">
        <v>0</v>
      </c>
      <c r="K1196" s="33">
        <v>0</v>
      </c>
      <c r="L1196" s="33">
        <v>0</v>
      </c>
      <c r="M1196">
        <v>0</v>
      </c>
      <c r="N1196">
        <v>0</v>
      </c>
      <c r="O1196">
        <v>0</v>
      </c>
      <c r="P1196" t="s">
        <v>54</v>
      </c>
      <c r="Q1196" t="s">
        <v>54</v>
      </c>
      <c r="R1196" t="s">
        <v>54</v>
      </c>
      <c r="S1196" t="s">
        <v>54</v>
      </c>
      <c r="T1196" t="s">
        <v>54</v>
      </c>
      <c r="U1196" t="s">
        <v>54</v>
      </c>
      <c r="V1196" t="s">
        <v>54</v>
      </c>
      <c r="W1196" t="s">
        <v>54</v>
      </c>
      <c r="X1196" s="23" t="s">
        <v>54</v>
      </c>
      <c r="Y1196" s="23" t="s">
        <v>54</v>
      </c>
      <c r="Z1196" s="23" t="s">
        <v>54</v>
      </c>
      <c r="AA1196" s="23" t="s">
        <v>54</v>
      </c>
      <c r="AB1196" t="s">
        <v>54</v>
      </c>
      <c r="AC1196" t="s">
        <v>54</v>
      </c>
      <c r="AD1196" t="s">
        <v>54</v>
      </c>
      <c r="AE1196" t="s">
        <v>54</v>
      </c>
      <c r="AF1196" s="23" t="s">
        <v>54</v>
      </c>
      <c r="AG1196" s="23" t="s">
        <v>54</v>
      </c>
      <c r="AH1196" s="23" t="s">
        <v>54</v>
      </c>
      <c r="AI1196" s="23" t="s">
        <v>54</v>
      </c>
      <c r="AJ1196">
        <v>0</v>
      </c>
      <c r="AK1196">
        <v>0</v>
      </c>
      <c r="AL1196">
        <v>0</v>
      </c>
      <c r="AM1196">
        <v>0</v>
      </c>
      <c r="AN1196" s="23" t="e">
        <v>#DIV/0!</v>
      </c>
      <c r="AO1196" s="23" t="e">
        <v>#DIV/0!</v>
      </c>
      <c r="AP1196" s="23" t="e">
        <v>#DIV/0!</v>
      </c>
      <c r="AQ1196" s="23" t="e">
        <v>#DIV/0!</v>
      </c>
      <c r="AR1196" s="35">
        <v>0</v>
      </c>
      <c r="AS1196" s="35">
        <v>0</v>
      </c>
      <c r="AT1196" s="35">
        <v>0</v>
      </c>
      <c r="AU1196" s="31" t="str">
        <f t="shared" si="21"/>
        <v>库存为0</v>
      </c>
      <c r="AV1196" s="36" t="str">
        <f>IFERROR(时间!$B$4+AU1196,"上周无销量")</f>
        <v>上周无销量</v>
      </c>
    </row>
    <row r="1197" spans="1:48">
      <c r="A1197" s="21" t="s">
        <v>2357</v>
      </c>
      <c r="B1197" t="s">
        <v>2358</v>
      </c>
      <c r="C1197" t="s">
        <v>2350</v>
      </c>
      <c r="D1197" s="31">
        <v>0</v>
      </c>
      <c r="E1197" s="31">
        <v>0</v>
      </c>
      <c r="F1197" s="31">
        <v>0</v>
      </c>
      <c r="G1197" s="31">
        <v>0</v>
      </c>
      <c r="H1197" s="32">
        <v>0</v>
      </c>
      <c r="I1197">
        <v>0</v>
      </c>
      <c r="J1197" s="33">
        <v>0</v>
      </c>
      <c r="K1197" s="33">
        <v>0</v>
      </c>
      <c r="L1197" s="33">
        <v>0</v>
      </c>
      <c r="M1197">
        <v>0</v>
      </c>
      <c r="N1197">
        <v>0</v>
      </c>
      <c r="O1197">
        <v>0</v>
      </c>
      <c r="P1197" t="s">
        <v>54</v>
      </c>
      <c r="Q1197" t="s">
        <v>54</v>
      </c>
      <c r="R1197" t="s">
        <v>54</v>
      </c>
      <c r="S1197" t="s">
        <v>54</v>
      </c>
      <c r="T1197" t="s">
        <v>54</v>
      </c>
      <c r="U1197" t="s">
        <v>54</v>
      </c>
      <c r="V1197" t="s">
        <v>54</v>
      </c>
      <c r="W1197" t="s">
        <v>54</v>
      </c>
      <c r="X1197" s="23" t="s">
        <v>54</v>
      </c>
      <c r="Y1197" s="23" t="s">
        <v>54</v>
      </c>
      <c r="Z1197" s="23" t="s">
        <v>54</v>
      </c>
      <c r="AA1197" s="23" t="s">
        <v>54</v>
      </c>
      <c r="AB1197" t="s">
        <v>54</v>
      </c>
      <c r="AC1197" t="s">
        <v>54</v>
      </c>
      <c r="AD1197" t="s">
        <v>54</v>
      </c>
      <c r="AE1197" t="s">
        <v>54</v>
      </c>
      <c r="AF1197" s="23" t="s">
        <v>54</v>
      </c>
      <c r="AG1197" s="23" t="s">
        <v>54</v>
      </c>
      <c r="AH1197" s="23" t="s">
        <v>54</v>
      </c>
      <c r="AI1197" s="23" t="s">
        <v>54</v>
      </c>
      <c r="AJ1197">
        <v>0</v>
      </c>
      <c r="AK1197">
        <v>0</v>
      </c>
      <c r="AL1197">
        <v>0</v>
      </c>
      <c r="AM1197">
        <v>0</v>
      </c>
      <c r="AN1197" s="23" t="e">
        <v>#DIV/0!</v>
      </c>
      <c r="AO1197" s="23" t="e">
        <v>#DIV/0!</v>
      </c>
      <c r="AP1197" s="23" t="e">
        <v>#DIV/0!</v>
      </c>
      <c r="AQ1197" s="23" t="e">
        <v>#DIV/0!</v>
      </c>
      <c r="AR1197" s="35">
        <v>0</v>
      </c>
      <c r="AS1197" s="35">
        <v>0</v>
      </c>
      <c r="AT1197" s="35">
        <v>0</v>
      </c>
      <c r="AU1197" s="31" t="str">
        <f t="shared" si="21"/>
        <v>库存为0</v>
      </c>
      <c r="AV1197" s="36" t="str">
        <f>IFERROR(时间!$B$4+AU1197,"上周无销量")</f>
        <v>上周无销量</v>
      </c>
    </row>
    <row r="1198" spans="1:48">
      <c r="A1198" s="21" t="s">
        <v>2359</v>
      </c>
      <c r="B1198" t="s">
        <v>2360</v>
      </c>
      <c r="C1198" t="s">
        <v>2350</v>
      </c>
      <c r="D1198" s="31">
        <v>0</v>
      </c>
      <c r="E1198" s="31">
        <v>0</v>
      </c>
      <c r="F1198" s="31">
        <v>0</v>
      </c>
      <c r="G1198" s="31">
        <v>0</v>
      </c>
      <c r="H1198" s="32">
        <v>0</v>
      </c>
      <c r="I1198">
        <v>0</v>
      </c>
      <c r="J1198" s="33">
        <v>0</v>
      </c>
      <c r="K1198" s="33">
        <v>0</v>
      </c>
      <c r="L1198" s="33">
        <v>0</v>
      </c>
      <c r="M1198">
        <v>0</v>
      </c>
      <c r="N1198">
        <v>0</v>
      </c>
      <c r="O1198">
        <v>0</v>
      </c>
      <c r="P1198" t="s">
        <v>54</v>
      </c>
      <c r="Q1198" t="s">
        <v>54</v>
      </c>
      <c r="R1198" t="s">
        <v>54</v>
      </c>
      <c r="S1198" t="s">
        <v>54</v>
      </c>
      <c r="T1198" t="s">
        <v>54</v>
      </c>
      <c r="U1198" t="s">
        <v>54</v>
      </c>
      <c r="V1198" t="s">
        <v>54</v>
      </c>
      <c r="W1198" t="s">
        <v>54</v>
      </c>
      <c r="X1198" s="23" t="s">
        <v>54</v>
      </c>
      <c r="Y1198" s="23" t="s">
        <v>54</v>
      </c>
      <c r="Z1198" s="23" t="s">
        <v>54</v>
      </c>
      <c r="AA1198" s="23" t="s">
        <v>54</v>
      </c>
      <c r="AB1198" t="s">
        <v>54</v>
      </c>
      <c r="AC1198" t="s">
        <v>54</v>
      </c>
      <c r="AD1198" t="s">
        <v>54</v>
      </c>
      <c r="AE1198" t="s">
        <v>54</v>
      </c>
      <c r="AF1198" s="23" t="s">
        <v>54</v>
      </c>
      <c r="AG1198" s="23" t="s">
        <v>54</v>
      </c>
      <c r="AH1198" s="23" t="s">
        <v>54</v>
      </c>
      <c r="AI1198" s="23" t="s">
        <v>54</v>
      </c>
      <c r="AJ1198">
        <v>0</v>
      </c>
      <c r="AK1198">
        <v>0</v>
      </c>
      <c r="AL1198">
        <v>0</v>
      </c>
      <c r="AM1198">
        <v>0</v>
      </c>
      <c r="AN1198" s="23" t="e">
        <v>#DIV/0!</v>
      </c>
      <c r="AO1198" s="23" t="e">
        <v>#DIV/0!</v>
      </c>
      <c r="AP1198" s="23" t="e">
        <v>#DIV/0!</v>
      </c>
      <c r="AQ1198" s="23" t="e">
        <v>#DIV/0!</v>
      </c>
      <c r="AR1198" s="35">
        <v>0</v>
      </c>
      <c r="AS1198" s="35">
        <v>0</v>
      </c>
      <c r="AT1198" s="35">
        <v>0</v>
      </c>
      <c r="AU1198" s="31" t="str">
        <f t="shared" si="21"/>
        <v>库存为0</v>
      </c>
      <c r="AV1198" s="36" t="str">
        <f>IFERROR(时间!$B$4+AU1198,"上周无销量")</f>
        <v>上周无销量</v>
      </c>
    </row>
    <row r="1199" spans="1:48">
      <c r="A1199" s="21" t="s">
        <v>2361</v>
      </c>
      <c r="B1199" t="s">
        <v>2362</v>
      </c>
      <c r="C1199" t="s">
        <v>2350</v>
      </c>
      <c r="D1199" s="31">
        <v>0</v>
      </c>
      <c r="E1199" s="31">
        <v>0</v>
      </c>
      <c r="F1199" s="31">
        <v>0</v>
      </c>
      <c r="G1199" s="31">
        <v>0</v>
      </c>
      <c r="H1199" s="32">
        <v>0</v>
      </c>
      <c r="I1199">
        <v>0</v>
      </c>
      <c r="J1199" s="33">
        <v>0</v>
      </c>
      <c r="K1199" s="33">
        <v>0</v>
      </c>
      <c r="L1199" s="33">
        <v>0</v>
      </c>
      <c r="M1199">
        <v>0</v>
      </c>
      <c r="N1199">
        <v>0</v>
      </c>
      <c r="O1199">
        <v>0</v>
      </c>
      <c r="P1199" t="s">
        <v>54</v>
      </c>
      <c r="Q1199" t="s">
        <v>54</v>
      </c>
      <c r="R1199" t="s">
        <v>54</v>
      </c>
      <c r="S1199" t="s">
        <v>54</v>
      </c>
      <c r="T1199" t="s">
        <v>54</v>
      </c>
      <c r="U1199" t="s">
        <v>54</v>
      </c>
      <c r="V1199" t="s">
        <v>54</v>
      </c>
      <c r="W1199" t="s">
        <v>54</v>
      </c>
      <c r="X1199" s="23" t="s">
        <v>54</v>
      </c>
      <c r="Y1199" s="23" t="s">
        <v>54</v>
      </c>
      <c r="Z1199" s="23" t="s">
        <v>54</v>
      </c>
      <c r="AA1199" s="23" t="s">
        <v>54</v>
      </c>
      <c r="AB1199" t="s">
        <v>54</v>
      </c>
      <c r="AC1199" t="s">
        <v>54</v>
      </c>
      <c r="AD1199" t="s">
        <v>54</v>
      </c>
      <c r="AE1199" t="s">
        <v>54</v>
      </c>
      <c r="AF1199" s="23" t="s">
        <v>54</v>
      </c>
      <c r="AG1199" s="23" t="s">
        <v>54</v>
      </c>
      <c r="AH1199" s="23" t="s">
        <v>54</v>
      </c>
      <c r="AI1199" s="23" t="s">
        <v>54</v>
      </c>
      <c r="AJ1199">
        <v>0</v>
      </c>
      <c r="AK1199">
        <v>0</v>
      </c>
      <c r="AL1199">
        <v>0</v>
      </c>
      <c r="AM1199">
        <v>0</v>
      </c>
      <c r="AN1199" s="23" t="e">
        <v>#DIV/0!</v>
      </c>
      <c r="AO1199" s="23" t="e">
        <v>#DIV/0!</v>
      </c>
      <c r="AP1199" s="23" t="e">
        <v>#DIV/0!</v>
      </c>
      <c r="AQ1199" s="23" t="e">
        <v>#DIV/0!</v>
      </c>
      <c r="AR1199" s="35">
        <v>0</v>
      </c>
      <c r="AS1199" s="35">
        <v>0</v>
      </c>
      <c r="AT1199" s="35">
        <v>0</v>
      </c>
      <c r="AU1199" s="31" t="str">
        <f t="shared" si="21"/>
        <v>库存为0</v>
      </c>
      <c r="AV1199" s="36" t="str">
        <f>IFERROR(时间!$B$4+AU1199,"上周无销量")</f>
        <v>上周无销量</v>
      </c>
    </row>
    <row r="1200" spans="1:48">
      <c r="A1200" s="21" t="s">
        <v>2363</v>
      </c>
      <c r="B1200" t="s">
        <v>2364</v>
      </c>
      <c r="C1200" t="s">
        <v>2365</v>
      </c>
      <c r="D1200" s="31">
        <v>0</v>
      </c>
      <c r="E1200" s="31">
        <v>0</v>
      </c>
      <c r="F1200" s="31">
        <v>0</v>
      </c>
      <c r="G1200" s="31">
        <v>0</v>
      </c>
      <c r="H1200" s="32">
        <v>0</v>
      </c>
      <c r="I1200">
        <v>0</v>
      </c>
      <c r="J1200" s="33">
        <v>0</v>
      </c>
      <c r="K1200" s="33">
        <v>0</v>
      </c>
      <c r="L1200" s="33">
        <v>0</v>
      </c>
      <c r="M1200">
        <v>0</v>
      </c>
      <c r="N1200">
        <v>0</v>
      </c>
      <c r="O1200">
        <v>0</v>
      </c>
      <c r="P1200" t="s">
        <v>54</v>
      </c>
      <c r="Q1200" t="s">
        <v>54</v>
      </c>
      <c r="R1200" t="s">
        <v>54</v>
      </c>
      <c r="S1200" t="s">
        <v>54</v>
      </c>
      <c r="T1200" t="s">
        <v>54</v>
      </c>
      <c r="U1200" t="s">
        <v>54</v>
      </c>
      <c r="V1200" t="s">
        <v>54</v>
      </c>
      <c r="W1200" t="s">
        <v>54</v>
      </c>
      <c r="X1200" s="23" t="s">
        <v>54</v>
      </c>
      <c r="Y1200" s="23" t="s">
        <v>54</v>
      </c>
      <c r="Z1200" s="23" t="s">
        <v>54</v>
      </c>
      <c r="AA1200" s="23" t="s">
        <v>54</v>
      </c>
      <c r="AB1200" t="s">
        <v>54</v>
      </c>
      <c r="AC1200" t="s">
        <v>54</v>
      </c>
      <c r="AD1200" t="s">
        <v>54</v>
      </c>
      <c r="AE1200" t="s">
        <v>54</v>
      </c>
      <c r="AF1200" s="23" t="s">
        <v>54</v>
      </c>
      <c r="AG1200" s="23" t="s">
        <v>54</v>
      </c>
      <c r="AH1200" s="23" t="s">
        <v>54</v>
      </c>
      <c r="AI1200" s="23" t="s">
        <v>54</v>
      </c>
      <c r="AJ1200">
        <v>0</v>
      </c>
      <c r="AK1200">
        <v>0</v>
      </c>
      <c r="AL1200">
        <v>0</v>
      </c>
      <c r="AM1200">
        <v>0</v>
      </c>
      <c r="AN1200" s="23" t="e">
        <v>#DIV/0!</v>
      </c>
      <c r="AO1200" s="23" t="e">
        <v>#DIV/0!</v>
      </c>
      <c r="AP1200" s="23" t="e">
        <v>#DIV/0!</v>
      </c>
      <c r="AQ1200" s="23" t="e">
        <v>#DIV/0!</v>
      </c>
      <c r="AR1200" s="35">
        <v>0</v>
      </c>
      <c r="AS1200" s="35">
        <v>0</v>
      </c>
      <c r="AT1200" s="35">
        <v>0</v>
      </c>
      <c r="AU1200" s="31" t="str">
        <f t="shared" si="21"/>
        <v>库存为0</v>
      </c>
      <c r="AV1200" s="36" t="str">
        <f>IFERROR(时间!$B$4+AU1200,"上周无销量")</f>
        <v>上周无销量</v>
      </c>
    </row>
    <row r="1201" spans="1:48">
      <c r="A1201" s="21" t="s">
        <v>2366</v>
      </c>
      <c r="B1201" t="s">
        <v>2367</v>
      </c>
      <c r="C1201" t="s">
        <v>2365</v>
      </c>
      <c r="D1201" s="31">
        <v>0</v>
      </c>
      <c r="E1201" s="31">
        <v>0</v>
      </c>
      <c r="F1201" s="31">
        <v>0</v>
      </c>
      <c r="G1201" s="31">
        <v>0</v>
      </c>
      <c r="H1201" s="32">
        <v>0</v>
      </c>
      <c r="I1201">
        <v>0</v>
      </c>
      <c r="J1201" s="33">
        <v>0</v>
      </c>
      <c r="K1201" s="33">
        <v>0</v>
      </c>
      <c r="L1201" s="33">
        <v>0</v>
      </c>
      <c r="M1201">
        <v>0</v>
      </c>
      <c r="N1201">
        <v>0</v>
      </c>
      <c r="O1201">
        <v>0</v>
      </c>
      <c r="P1201" t="s">
        <v>54</v>
      </c>
      <c r="Q1201" t="s">
        <v>54</v>
      </c>
      <c r="R1201" t="s">
        <v>54</v>
      </c>
      <c r="S1201" t="s">
        <v>54</v>
      </c>
      <c r="T1201" t="s">
        <v>54</v>
      </c>
      <c r="U1201" t="s">
        <v>54</v>
      </c>
      <c r="V1201" t="s">
        <v>54</v>
      </c>
      <c r="W1201" t="s">
        <v>54</v>
      </c>
      <c r="X1201" s="23" t="s">
        <v>54</v>
      </c>
      <c r="Y1201" s="23" t="s">
        <v>54</v>
      </c>
      <c r="Z1201" s="23" t="s">
        <v>54</v>
      </c>
      <c r="AA1201" s="23" t="s">
        <v>54</v>
      </c>
      <c r="AB1201" t="s">
        <v>54</v>
      </c>
      <c r="AC1201" t="s">
        <v>54</v>
      </c>
      <c r="AD1201" t="s">
        <v>54</v>
      </c>
      <c r="AE1201" t="s">
        <v>54</v>
      </c>
      <c r="AF1201" s="23" t="s">
        <v>54</v>
      </c>
      <c r="AG1201" s="23" t="s">
        <v>54</v>
      </c>
      <c r="AH1201" s="23" t="s">
        <v>54</v>
      </c>
      <c r="AI1201" s="23" t="s">
        <v>54</v>
      </c>
      <c r="AJ1201">
        <v>0</v>
      </c>
      <c r="AK1201">
        <v>0</v>
      </c>
      <c r="AL1201">
        <v>0</v>
      </c>
      <c r="AM1201">
        <v>0</v>
      </c>
      <c r="AN1201" s="23" t="e">
        <v>#DIV/0!</v>
      </c>
      <c r="AO1201" s="23" t="e">
        <v>#DIV/0!</v>
      </c>
      <c r="AP1201" s="23" t="e">
        <v>#DIV/0!</v>
      </c>
      <c r="AQ1201" s="23" t="e">
        <v>#DIV/0!</v>
      </c>
      <c r="AR1201" s="35">
        <v>0</v>
      </c>
      <c r="AS1201" s="35">
        <v>0</v>
      </c>
      <c r="AT1201" s="35">
        <v>0</v>
      </c>
      <c r="AU1201" s="31" t="str">
        <f t="shared" si="21"/>
        <v>库存为0</v>
      </c>
      <c r="AV1201" s="36" t="str">
        <f>IFERROR(时间!$B$4+AU1201,"上周无销量")</f>
        <v>上周无销量</v>
      </c>
    </row>
    <row r="1202" spans="1:48">
      <c r="A1202" s="21" t="s">
        <v>2368</v>
      </c>
      <c r="B1202" t="s">
        <v>2369</v>
      </c>
      <c r="C1202" t="s">
        <v>2365</v>
      </c>
      <c r="D1202" s="31">
        <v>0</v>
      </c>
      <c r="E1202" s="31">
        <v>0</v>
      </c>
      <c r="F1202" s="31">
        <v>0</v>
      </c>
      <c r="G1202" s="31">
        <v>0</v>
      </c>
      <c r="H1202" s="32">
        <v>0</v>
      </c>
      <c r="I1202">
        <v>0</v>
      </c>
      <c r="J1202" s="33">
        <v>0</v>
      </c>
      <c r="K1202" s="33">
        <v>0</v>
      </c>
      <c r="L1202" s="33">
        <v>0</v>
      </c>
      <c r="M1202">
        <v>0</v>
      </c>
      <c r="N1202">
        <v>0</v>
      </c>
      <c r="O1202">
        <v>0</v>
      </c>
      <c r="P1202" t="s">
        <v>54</v>
      </c>
      <c r="Q1202" t="s">
        <v>54</v>
      </c>
      <c r="R1202" t="s">
        <v>54</v>
      </c>
      <c r="S1202" t="s">
        <v>54</v>
      </c>
      <c r="T1202" t="s">
        <v>54</v>
      </c>
      <c r="U1202" t="s">
        <v>54</v>
      </c>
      <c r="V1202" t="s">
        <v>54</v>
      </c>
      <c r="W1202" t="s">
        <v>54</v>
      </c>
      <c r="X1202" s="23" t="s">
        <v>54</v>
      </c>
      <c r="Y1202" s="23" t="s">
        <v>54</v>
      </c>
      <c r="Z1202" s="23" t="s">
        <v>54</v>
      </c>
      <c r="AA1202" s="23" t="s">
        <v>54</v>
      </c>
      <c r="AB1202" t="s">
        <v>54</v>
      </c>
      <c r="AC1202" t="s">
        <v>54</v>
      </c>
      <c r="AD1202" t="s">
        <v>54</v>
      </c>
      <c r="AE1202" t="s">
        <v>54</v>
      </c>
      <c r="AF1202" s="23" t="s">
        <v>54</v>
      </c>
      <c r="AG1202" s="23" t="s">
        <v>54</v>
      </c>
      <c r="AH1202" s="23" t="s">
        <v>54</v>
      </c>
      <c r="AI1202" s="23" t="s">
        <v>54</v>
      </c>
      <c r="AJ1202">
        <v>0</v>
      </c>
      <c r="AK1202">
        <v>0</v>
      </c>
      <c r="AL1202">
        <v>0</v>
      </c>
      <c r="AM1202">
        <v>0</v>
      </c>
      <c r="AN1202" s="23" t="e">
        <v>#DIV/0!</v>
      </c>
      <c r="AO1202" s="23" t="e">
        <v>#DIV/0!</v>
      </c>
      <c r="AP1202" s="23" t="e">
        <v>#DIV/0!</v>
      </c>
      <c r="AQ1202" s="23" t="e">
        <v>#DIV/0!</v>
      </c>
      <c r="AR1202" s="35">
        <v>0</v>
      </c>
      <c r="AS1202" s="35">
        <v>0</v>
      </c>
      <c r="AT1202" s="35">
        <v>0</v>
      </c>
      <c r="AU1202" s="31" t="str">
        <f t="shared" si="21"/>
        <v>库存为0</v>
      </c>
      <c r="AV1202" s="36" t="str">
        <f>IFERROR(时间!$B$4+AU1202,"上周无销量")</f>
        <v>上周无销量</v>
      </c>
    </row>
    <row r="1203" spans="1:48">
      <c r="A1203" s="21" t="s">
        <v>2370</v>
      </c>
      <c r="B1203" t="s">
        <v>2371</v>
      </c>
      <c r="C1203" t="s">
        <v>2372</v>
      </c>
      <c r="D1203" s="31">
        <v>0</v>
      </c>
      <c r="E1203" s="31">
        <v>0</v>
      </c>
      <c r="F1203" s="31">
        <v>0</v>
      </c>
      <c r="G1203" s="31">
        <v>0</v>
      </c>
      <c r="H1203" s="32">
        <v>0</v>
      </c>
      <c r="I1203">
        <v>0</v>
      </c>
      <c r="J1203" s="33">
        <v>0</v>
      </c>
      <c r="K1203" s="33">
        <v>0</v>
      </c>
      <c r="L1203" s="33">
        <v>0</v>
      </c>
      <c r="M1203">
        <v>0</v>
      </c>
      <c r="N1203">
        <v>0</v>
      </c>
      <c r="O1203">
        <v>0</v>
      </c>
      <c r="P1203" t="s">
        <v>54</v>
      </c>
      <c r="Q1203" t="s">
        <v>54</v>
      </c>
      <c r="R1203" t="s">
        <v>54</v>
      </c>
      <c r="S1203" t="s">
        <v>54</v>
      </c>
      <c r="T1203" t="s">
        <v>54</v>
      </c>
      <c r="U1203" t="s">
        <v>54</v>
      </c>
      <c r="V1203" t="s">
        <v>54</v>
      </c>
      <c r="W1203" t="s">
        <v>54</v>
      </c>
      <c r="X1203" s="23" t="s">
        <v>54</v>
      </c>
      <c r="Y1203" s="23" t="s">
        <v>54</v>
      </c>
      <c r="Z1203" s="23" t="s">
        <v>54</v>
      </c>
      <c r="AA1203" s="23" t="s">
        <v>54</v>
      </c>
      <c r="AB1203" t="s">
        <v>54</v>
      </c>
      <c r="AC1203" t="s">
        <v>54</v>
      </c>
      <c r="AD1203" t="s">
        <v>54</v>
      </c>
      <c r="AE1203" t="s">
        <v>54</v>
      </c>
      <c r="AF1203" s="23" t="s">
        <v>54</v>
      </c>
      <c r="AG1203" s="23" t="s">
        <v>54</v>
      </c>
      <c r="AH1203" s="23" t="s">
        <v>54</v>
      </c>
      <c r="AI1203" s="23" t="s">
        <v>54</v>
      </c>
      <c r="AJ1203">
        <v>0</v>
      </c>
      <c r="AK1203">
        <v>0</v>
      </c>
      <c r="AL1203">
        <v>0</v>
      </c>
      <c r="AM1203">
        <v>0</v>
      </c>
      <c r="AN1203" s="23" t="e">
        <v>#DIV/0!</v>
      </c>
      <c r="AO1203" s="23" t="e">
        <v>#DIV/0!</v>
      </c>
      <c r="AP1203" s="23" t="e">
        <v>#DIV/0!</v>
      </c>
      <c r="AQ1203" s="23" t="e">
        <v>#DIV/0!</v>
      </c>
      <c r="AR1203" s="35">
        <v>0</v>
      </c>
      <c r="AS1203" s="35">
        <v>0</v>
      </c>
      <c r="AT1203" s="35">
        <v>0</v>
      </c>
      <c r="AU1203" s="31" t="str">
        <f t="shared" si="21"/>
        <v>库存为0</v>
      </c>
      <c r="AV1203" s="36" t="str">
        <f>IFERROR(时间!$B$4+AU1203,"上周无销量")</f>
        <v>上周无销量</v>
      </c>
    </row>
    <row r="1204" spans="1:48">
      <c r="A1204" s="21" t="s">
        <v>2373</v>
      </c>
      <c r="B1204" t="s">
        <v>2374</v>
      </c>
      <c r="C1204" t="s">
        <v>2372</v>
      </c>
      <c r="D1204" s="31">
        <v>0</v>
      </c>
      <c r="E1204" s="31">
        <v>0</v>
      </c>
      <c r="F1204" s="31">
        <v>0</v>
      </c>
      <c r="G1204" s="31">
        <v>0</v>
      </c>
      <c r="H1204" s="32">
        <v>0</v>
      </c>
      <c r="I1204">
        <v>0</v>
      </c>
      <c r="J1204" s="33">
        <v>0</v>
      </c>
      <c r="K1204" s="33">
        <v>0</v>
      </c>
      <c r="L1204" s="33">
        <v>0</v>
      </c>
      <c r="M1204">
        <v>0</v>
      </c>
      <c r="N1204">
        <v>0</v>
      </c>
      <c r="O1204">
        <v>0</v>
      </c>
      <c r="P1204" t="s">
        <v>54</v>
      </c>
      <c r="Q1204" t="s">
        <v>54</v>
      </c>
      <c r="R1204" t="s">
        <v>54</v>
      </c>
      <c r="S1204" t="s">
        <v>54</v>
      </c>
      <c r="T1204" t="s">
        <v>54</v>
      </c>
      <c r="U1204" t="s">
        <v>54</v>
      </c>
      <c r="V1204" t="s">
        <v>54</v>
      </c>
      <c r="W1204" t="s">
        <v>54</v>
      </c>
      <c r="X1204" s="23" t="s">
        <v>54</v>
      </c>
      <c r="Y1204" s="23" t="s">
        <v>54</v>
      </c>
      <c r="Z1204" s="23" t="s">
        <v>54</v>
      </c>
      <c r="AA1204" s="23" t="s">
        <v>54</v>
      </c>
      <c r="AB1204" t="s">
        <v>54</v>
      </c>
      <c r="AC1204" t="s">
        <v>54</v>
      </c>
      <c r="AD1204" t="s">
        <v>54</v>
      </c>
      <c r="AE1204" t="s">
        <v>54</v>
      </c>
      <c r="AF1204" s="23" t="s">
        <v>54</v>
      </c>
      <c r="AG1204" s="23" t="s">
        <v>54</v>
      </c>
      <c r="AH1204" s="23" t="s">
        <v>54</v>
      </c>
      <c r="AI1204" s="23" t="s">
        <v>54</v>
      </c>
      <c r="AJ1204">
        <v>0</v>
      </c>
      <c r="AK1204">
        <v>0</v>
      </c>
      <c r="AL1204">
        <v>0</v>
      </c>
      <c r="AM1204">
        <v>0</v>
      </c>
      <c r="AN1204" s="23" t="e">
        <v>#DIV/0!</v>
      </c>
      <c r="AO1204" s="23" t="e">
        <v>#DIV/0!</v>
      </c>
      <c r="AP1204" s="23" t="e">
        <v>#DIV/0!</v>
      </c>
      <c r="AQ1204" s="23" t="e">
        <v>#DIV/0!</v>
      </c>
      <c r="AR1204" s="35">
        <v>0</v>
      </c>
      <c r="AS1204" s="35">
        <v>0</v>
      </c>
      <c r="AT1204" s="35">
        <v>0</v>
      </c>
      <c r="AU1204" s="31" t="str">
        <f t="shared" si="21"/>
        <v>库存为0</v>
      </c>
      <c r="AV1204" s="36" t="str">
        <f>IFERROR(时间!$B$4+AU1204,"上周无销量")</f>
        <v>上周无销量</v>
      </c>
    </row>
    <row r="1205" spans="1:48">
      <c r="A1205" s="21" t="s">
        <v>2375</v>
      </c>
      <c r="B1205" t="s">
        <v>2376</v>
      </c>
      <c r="C1205" t="s">
        <v>2372</v>
      </c>
      <c r="D1205" s="31">
        <v>0</v>
      </c>
      <c r="E1205" s="31">
        <v>0</v>
      </c>
      <c r="F1205" s="31">
        <v>0</v>
      </c>
      <c r="G1205" s="31">
        <v>0</v>
      </c>
      <c r="H1205" s="32">
        <v>0</v>
      </c>
      <c r="I1205">
        <v>0</v>
      </c>
      <c r="J1205" s="33">
        <v>0</v>
      </c>
      <c r="K1205" s="33">
        <v>0</v>
      </c>
      <c r="L1205" s="33">
        <v>0</v>
      </c>
      <c r="M1205">
        <v>0</v>
      </c>
      <c r="N1205">
        <v>0</v>
      </c>
      <c r="O1205">
        <v>0</v>
      </c>
      <c r="P1205" t="s">
        <v>54</v>
      </c>
      <c r="Q1205" t="s">
        <v>54</v>
      </c>
      <c r="R1205" t="s">
        <v>54</v>
      </c>
      <c r="S1205" t="s">
        <v>54</v>
      </c>
      <c r="T1205" t="s">
        <v>54</v>
      </c>
      <c r="U1205" t="s">
        <v>54</v>
      </c>
      <c r="V1205" t="s">
        <v>54</v>
      </c>
      <c r="W1205" t="s">
        <v>54</v>
      </c>
      <c r="X1205" s="23" t="s">
        <v>54</v>
      </c>
      <c r="Y1205" s="23" t="s">
        <v>54</v>
      </c>
      <c r="Z1205" s="23" t="s">
        <v>54</v>
      </c>
      <c r="AA1205" s="23" t="s">
        <v>54</v>
      </c>
      <c r="AB1205" t="s">
        <v>54</v>
      </c>
      <c r="AC1205" t="s">
        <v>54</v>
      </c>
      <c r="AD1205" t="s">
        <v>54</v>
      </c>
      <c r="AE1205" t="s">
        <v>54</v>
      </c>
      <c r="AF1205" s="23" t="s">
        <v>54</v>
      </c>
      <c r="AG1205" s="23" t="s">
        <v>54</v>
      </c>
      <c r="AH1205" s="23" t="s">
        <v>54</v>
      </c>
      <c r="AI1205" s="23" t="s">
        <v>54</v>
      </c>
      <c r="AJ1205">
        <v>0</v>
      </c>
      <c r="AK1205">
        <v>0</v>
      </c>
      <c r="AL1205">
        <v>0</v>
      </c>
      <c r="AM1205">
        <v>0</v>
      </c>
      <c r="AN1205" s="23" t="e">
        <v>#DIV/0!</v>
      </c>
      <c r="AO1205" s="23" t="e">
        <v>#DIV/0!</v>
      </c>
      <c r="AP1205" s="23" t="e">
        <v>#DIV/0!</v>
      </c>
      <c r="AQ1205" s="23" t="e">
        <v>#DIV/0!</v>
      </c>
      <c r="AR1205" s="35">
        <v>0</v>
      </c>
      <c r="AS1205" s="35">
        <v>0</v>
      </c>
      <c r="AT1205" s="35">
        <v>0</v>
      </c>
      <c r="AU1205" s="31" t="str">
        <f t="shared" si="21"/>
        <v>库存为0</v>
      </c>
      <c r="AV1205" s="36" t="str">
        <f>IFERROR(时间!$B$4+AU1205,"上周无销量")</f>
        <v>上周无销量</v>
      </c>
    </row>
    <row r="1206" spans="1:48">
      <c r="A1206" s="21" t="s">
        <v>2377</v>
      </c>
      <c r="B1206" t="s">
        <v>2378</v>
      </c>
      <c r="C1206" t="s">
        <v>2379</v>
      </c>
      <c r="D1206" s="31">
        <v>0</v>
      </c>
      <c r="E1206" s="31">
        <v>0</v>
      </c>
      <c r="F1206" s="31">
        <v>0</v>
      </c>
      <c r="G1206" s="31">
        <v>0</v>
      </c>
      <c r="H1206" s="32">
        <v>0</v>
      </c>
      <c r="I1206">
        <v>0</v>
      </c>
      <c r="J1206" s="33">
        <v>0</v>
      </c>
      <c r="K1206" s="33">
        <v>0</v>
      </c>
      <c r="L1206" s="33">
        <v>0</v>
      </c>
      <c r="M1206">
        <v>0</v>
      </c>
      <c r="N1206">
        <v>0</v>
      </c>
      <c r="O1206">
        <v>0</v>
      </c>
      <c r="P1206" t="s">
        <v>54</v>
      </c>
      <c r="Q1206" t="s">
        <v>54</v>
      </c>
      <c r="R1206" t="s">
        <v>54</v>
      </c>
      <c r="S1206" t="s">
        <v>54</v>
      </c>
      <c r="T1206" t="s">
        <v>54</v>
      </c>
      <c r="U1206" t="s">
        <v>54</v>
      </c>
      <c r="V1206" t="s">
        <v>54</v>
      </c>
      <c r="W1206" t="s">
        <v>54</v>
      </c>
      <c r="X1206" s="23" t="s">
        <v>54</v>
      </c>
      <c r="Y1206" s="23" t="s">
        <v>54</v>
      </c>
      <c r="Z1206" s="23" t="s">
        <v>54</v>
      </c>
      <c r="AA1206" s="23" t="s">
        <v>54</v>
      </c>
      <c r="AB1206" t="s">
        <v>54</v>
      </c>
      <c r="AC1206" t="s">
        <v>54</v>
      </c>
      <c r="AD1206" t="s">
        <v>54</v>
      </c>
      <c r="AE1206" t="s">
        <v>54</v>
      </c>
      <c r="AF1206" s="23" t="s">
        <v>54</v>
      </c>
      <c r="AG1206" s="23" t="s">
        <v>54</v>
      </c>
      <c r="AH1206" s="23" t="s">
        <v>54</v>
      </c>
      <c r="AI1206" s="23" t="s">
        <v>54</v>
      </c>
      <c r="AJ1206">
        <v>0</v>
      </c>
      <c r="AK1206">
        <v>0</v>
      </c>
      <c r="AL1206">
        <v>0</v>
      </c>
      <c r="AM1206">
        <v>0</v>
      </c>
      <c r="AN1206" s="23" t="e">
        <v>#DIV/0!</v>
      </c>
      <c r="AO1206" s="23" t="e">
        <v>#DIV/0!</v>
      </c>
      <c r="AP1206" s="23" t="e">
        <v>#DIV/0!</v>
      </c>
      <c r="AQ1206" s="23" t="e">
        <v>#DIV/0!</v>
      </c>
      <c r="AR1206" s="35">
        <v>0</v>
      </c>
      <c r="AS1206" s="35">
        <v>0</v>
      </c>
      <c r="AT1206" s="35">
        <v>0</v>
      </c>
      <c r="AU1206" s="31" t="str">
        <f t="shared" si="21"/>
        <v>库存为0</v>
      </c>
      <c r="AV1206" s="36" t="str">
        <f>IFERROR(时间!$B$4+AU1206,"上周无销量")</f>
        <v>上周无销量</v>
      </c>
    </row>
    <row r="1207" spans="1:48">
      <c r="A1207" s="21" t="s">
        <v>2380</v>
      </c>
      <c r="B1207" t="s">
        <v>2381</v>
      </c>
      <c r="C1207" t="s">
        <v>2379</v>
      </c>
      <c r="D1207" s="31">
        <v>0</v>
      </c>
      <c r="E1207" s="31">
        <v>0</v>
      </c>
      <c r="F1207" s="31">
        <v>0</v>
      </c>
      <c r="G1207" s="31">
        <v>0</v>
      </c>
      <c r="H1207" s="32">
        <v>0</v>
      </c>
      <c r="I1207">
        <v>0</v>
      </c>
      <c r="J1207" s="33">
        <v>0</v>
      </c>
      <c r="K1207" s="33">
        <v>0</v>
      </c>
      <c r="L1207" s="33">
        <v>0</v>
      </c>
      <c r="M1207">
        <v>0</v>
      </c>
      <c r="N1207">
        <v>0</v>
      </c>
      <c r="O1207">
        <v>0</v>
      </c>
      <c r="P1207" t="s">
        <v>54</v>
      </c>
      <c r="Q1207" t="s">
        <v>54</v>
      </c>
      <c r="R1207" t="s">
        <v>54</v>
      </c>
      <c r="S1207" t="s">
        <v>54</v>
      </c>
      <c r="T1207" t="s">
        <v>54</v>
      </c>
      <c r="U1207" t="s">
        <v>54</v>
      </c>
      <c r="V1207" t="s">
        <v>54</v>
      </c>
      <c r="W1207" t="s">
        <v>54</v>
      </c>
      <c r="X1207" s="23" t="s">
        <v>54</v>
      </c>
      <c r="Y1207" s="23" t="s">
        <v>54</v>
      </c>
      <c r="Z1207" s="23" t="s">
        <v>54</v>
      </c>
      <c r="AA1207" s="23" t="s">
        <v>54</v>
      </c>
      <c r="AB1207" t="s">
        <v>54</v>
      </c>
      <c r="AC1207" t="s">
        <v>54</v>
      </c>
      <c r="AD1207" t="s">
        <v>54</v>
      </c>
      <c r="AE1207" t="s">
        <v>54</v>
      </c>
      <c r="AF1207" s="23" t="s">
        <v>54</v>
      </c>
      <c r="AG1207" s="23" t="s">
        <v>54</v>
      </c>
      <c r="AH1207" s="23" t="s">
        <v>54</v>
      </c>
      <c r="AI1207" s="23" t="s">
        <v>54</v>
      </c>
      <c r="AJ1207">
        <v>0</v>
      </c>
      <c r="AK1207">
        <v>0</v>
      </c>
      <c r="AL1207">
        <v>0</v>
      </c>
      <c r="AM1207">
        <v>0</v>
      </c>
      <c r="AN1207" s="23" t="e">
        <v>#DIV/0!</v>
      </c>
      <c r="AO1207" s="23" t="e">
        <v>#DIV/0!</v>
      </c>
      <c r="AP1207" s="23" t="e">
        <v>#DIV/0!</v>
      </c>
      <c r="AQ1207" s="23" t="e">
        <v>#DIV/0!</v>
      </c>
      <c r="AR1207" s="35">
        <v>0</v>
      </c>
      <c r="AS1207" s="35">
        <v>0</v>
      </c>
      <c r="AT1207" s="35">
        <v>0</v>
      </c>
      <c r="AU1207" s="31" t="str">
        <f t="shared" si="21"/>
        <v>库存为0</v>
      </c>
      <c r="AV1207" s="36" t="str">
        <f>IFERROR(时间!$B$4+AU1207,"上周无销量")</f>
        <v>上周无销量</v>
      </c>
    </row>
    <row r="1208" spans="1:48">
      <c r="A1208" s="21" t="s">
        <v>2382</v>
      </c>
      <c r="B1208" t="s">
        <v>2383</v>
      </c>
      <c r="C1208" t="s">
        <v>2379</v>
      </c>
      <c r="D1208" s="31">
        <v>0</v>
      </c>
      <c r="E1208" s="31">
        <v>0</v>
      </c>
      <c r="F1208" s="31">
        <v>0</v>
      </c>
      <c r="G1208" s="31">
        <v>0</v>
      </c>
      <c r="H1208" s="32">
        <v>0</v>
      </c>
      <c r="I1208">
        <v>0</v>
      </c>
      <c r="J1208" s="33">
        <v>0</v>
      </c>
      <c r="K1208" s="33">
        <v>0</v>
      </c>
      <c r="L1208" s="33">
        <v>0</v>
      </c>
      <c r="M1208">
        <v>0</v>
      </c>
      <c r="N1208">
        <v>0</v>
      </c>
      <c r="O1208">
        <v>0</v>
      </c>
      <c r="P1208" t="s">
        <v>54</v>
      </c>
      <c r="Q1208" t="s">
        <v>54</v>
      </c>
      <c r="R1208" t="s">
        <v>54</v>
      </c>
      <c r="S1208" t="s">
        <v>54</v>
      </c>
      <c r="T1208" t="s">
        <v>54</v>
      </c>
      <c r="U1208" t="s">
        <v>54</v>
      </c>
      <c r="V1208" t="s">
        <v>54</v>
      </c>
      <c r="W1208" t="s">
        <v>54</v>
      </c>
      <c r="X1208" s="23" t="s">
        <v>54</v>
      </c>
      <c r="Y1208" s="23" t="s">
        <v>54</v>
      </c>
      <c r="Z1208" s="23" t="s">
        <v>54</v>
      </c>
      <c r="AA1208" s="23" t="s">
        <v>54</v>
      </c>
      <c r="AB1208" t="s">
        <v>54</v>
      </c>
      <c r="AC1208" t="s">
        <v>54</v>
      </c>
      <c r="AD1208" t="s">
        <v>54</v>
      </c>
      <c r="AE1208" t="s">
        <v>54</v>
      </c>
      <c r="AF1208" s="23" t="s">
        <v>54</v>
      </c>
      <c r="AG1208" s="23" t="s">
        <v>54</v>
      </c>
      <c r="AH1208" s="23" t="s">
        <v>54</v>
      </c>
      <c r="AI1208" s="23" t="s">
        <v>54</v>
      </c>
      <c r="AJ1208">
        <v>0</v>
      </c>
      <c r="AK1208">
        <v>0</v>
      </c>
      <c r="AL1208">
        <v>0</v>
      </c>
      <c r="AM1208">
        <v>0</v>
      </c>
      <c r="AN1208" s="23" t="e">
        <v>#DIV/0!</v>
      </c>
      <c r="AO1208" s="23" t="e">
        <v>#DIV/0!</v>
      </c>
      <c r="AP1208" s="23" t="e">
        <v>#DIV/0!</v>
      </c>
      <c r="AQ1208" s="23" t="e">
        <v>#DIV/0!</v>
      </c>
      <c r="AR1208" s="35">
        <v>0</v>
      </c>
      <c r="AS1208" s="35">
        <v>0</v>
      </c>
      <c r="AT1208" s="35">
        <v>0</v>
      </c>
      <c r="AU1208" s="31" t="str">
        <f t="shared" si="21"/>
        <v>库存为0</v>
      </c>
      <c r="AV1208" s="36" t="str">
        <f>IFERROR(时间!$B$4+AU1208,"上周无销量")</f>
        <v>上周无销量</v>
      </c>
    </row>
    <row r="1209" spans="1:48">
      <c r="A1209" s="21" t="s">
        <v>2384</v>
      </c>
      <c r="B1209" t="s">
        <v>2385</v>
      </c>
      <c r="C1209" t="s">
        <v>2379</v>
      </c>
      <c r="D1209" s="31">
        <v>0</v>
      </c>
      <c r="E1209" s="31">
        <v>0</v>
      </c>
      <c r="F1209" s="31">
        <v>0</v>
      </c>
      <c r="G1209" s="31">
        <v>0</v>
      </c>
      <c r="H1209" s="32">
        <v>0</v>
      </c>
      <c r="I1209">
        <v>0</v>
      </c>
      <c r="J1209" s="33">
        <v>0</v>
      </c>
      <c r="K1209" s="33">
        <v>0</v>
      </c>
      <c r="L1209" s="33">
        <v>0</v>
      </c>
      <c r="M1209">
        <v>0</v>
      </c>
      <c r="N1209">
        <v>0</v>
      </c>
      <c r="O1209">
        <v>0</v>
      </c>
      <c r="P1209" t="s">
        <v>54</v>
      </c>
      <c r="Q1209" t="s">
        <v>54</v>
      </c>
      <c r="R1209" t="s">
        <v>54</v>
      </c>
      <c r="S1209" t="s">
        <v>54</v>
      </c>
      <c r="T1209" t="s">
        <v>54</v>
      </c>
      <c r="U1209" t="s">
        <v>54</v>
      </c>
      <c r="V1209" t="s">
        <v>54</v>
      </c>
      <c r="W1209" t="s">
        <v>54</v>
      </c>
      <c r="X1209" s="23" t="s">
        <v>54</v>
      </c>
      <c r="Y1209" s="23" t="s">
        <v>54</v>
      </c>
      <c r="Z1209" s="23" t="s">
        <v>54</v>
      </c>
      <c r="AA1209" s="23" t="s">
        <v>54</v>
      </c>
      <c r="AB1209" t="s">
        <v>54</v>
      </c>
      <c r="AC1209" t="s">
        <v>54</v>
      </c>
      <c r="AD1209" t="s">
        <v>54</v>
      </c>
      <c r="AE1209" t="s">
        <v>54</v>
      </c>
      <c r="AF1209" s="23" t="s">
        <v>54</v>
      </c>
      <c r="AG1209" s="23" t="s">
        <v>54</v>
      </c>
      <c r="AH1209" s="23" t="s">
        <v>54</v>
      </c>
      <c r="AI1209" s="23" t="s">
        <v>54</v>
      </c>
      <c r="AJ1209">
        <v>0</v>
      </c>
      <c r="AK1209">
        <v>0</v>
      </c>
      <c r="AL1209">
        <v>0</v>
      </c>
      <c r="AM1209">
        <v>0</v>
      </c>
      <c r="AN1209" s="23" t="e">
        <v>#DIV/0!</v>
      </c>
      <c r="AO1209" s="23" t="e">
        <v>#DIV/0!</v>
      </c>
      <c r="AP1209" s="23" t="e">
        <v>#DIV/0!</v>
      </c>
      <c r="AQ1209" s="23" t="e">
        <v>#DIV/0!</v>
      </c>
      <c r="AR1209" s="35">
        <v>0</v>
      </c>
      <c r="AS1209" s="35">
        <v>0</v>
      </c>
      <c r="AT1209" s="35">
        <v>0</v>
      </c>
      <c r="AU1209" s="31" t="str">
        <f t="shared" si="21"/>
        <v>库存为0</v>
      </c>
      <c r="AV1209" s="36" t="str">
        <f>IFERROR(时间!$B$4+AU1209,"上周无销量")</f>
        <v>上周无销量</v>
      </c>
    </row>
    <row r="1210" spans="1:48">
      <c r="A1210" s="21" t="s">
        <v>2386</v>
      </c>
      <c r="B1210" t="s">
        <v>2387</v>
      </c>
      <c r="C1210" t="s">
        <v>2379</v>
      </c>
      <c r="D1210" s="31">
        <v>0</v>
      </c>
      <c r="E1210" s="31">
        <v>0</v>
      </c>
      <c r="F1210" s="31">
        <v>0</v>
      </c>
      <c r="G1210" s="31">
        <v>0</v>
      </c>
      <c r="H1210" s="32">
        <v>0</v>
      </c>
      <c r="I1210">
        <v>0</v>
      </c>
      <c r="J1210" s="33">
        <v>0</v>
      </c>
      <c r="K1210" s="33">
        <v>0</v>
      </c>
      <c r="L1210" s="33">
        <v>0</v>
      </c>
      <c r="M1210">
        <v>0</v>
      </c>
      <c r="N1210">
        <v>0</v>
      </c>
      <c r="O1210">
        <v>0</v>
      </c>
      <c r="P1210" t="s">
        <v>54</v>
      </c>
      <c r="Q1210" t="s">
        <v>54</v>
      </c>
      <c r="R1210" t="s">
        <v>54</v>
      </c>
      <c r="S1210" t="s">
        <v>54</v>
      </c>
      <c r="T1210" t="s">
        <v>54</v>
      </c>
      <c r="U1210" t="s">
        <v>54</v>
      </c>
      <c r="V1210" t="s">
        <v>54</v>
      </c>
      <c r="W1210" t="s">
        <v>54</v>
      </c>
      <c r="X1210" s="23" t="s">
        <v>54</v>
      </c>
      <c r="Y1210" s="23" t="s">
        <v>54</v>
      </c>
      <c r="Z1210" s="23" t="s">
        <v>54</v>
      </c>
      <c r="AA1210" s="23" t="s">
        <v>54</v>
      </c>
      <c r="AB1210" t="s">
        <v>54</v>
      </c>
      <c r="AC1210" t="s">
        <v>54</v>
      </c>
      <c r="AD1210" t="s">
        <v>54</v>
      </c>
      <c r="AE1210" t="s">
        <v>54</v>
      </c>
      <c r="AF1210" s="23" t="s">
        <v>54</v>
      </c>
      <c r="AG1210" s="23" t="s">
        <v>54</v>
      </c>
      <c r="AH1210" s="23" t="s">
        <v>54</v>
      </c>
      <c r="AI1210" s="23" t="s">
        <v>54</v>
      </c>
      <c r="AJ1210">
        <v>0</v>
      </c>
      <c r="AK1210">
        <v>0</v>
      </c>
      <c r="AL1210">
        <v>0</v>
      </c>
      <c r="AM1210">
        <v>0</v>
      </c>
      <c r="AN1210" s="23" t="e">
        <v>#DIV/0!</v>
      </c>
      <c r="AO1210" s="23" t="e">
        <v>#DIV/0!</v>
      </c>
      <c r="AP1210" s="23" t="e">
        <v>#DIV/0!</v>
      </c>
      <c r="AQ1210" s="23" t="e">
        <v>#DIV/0!</v>
      </c>
      <c r="AR1210" s="35">
        <v>0</v>
      </c>
      <c r="AS1210" s="35">
        <v>0</v>
      </c>
      <c r="AT1210" s="35">
        <v>0</v>
      </c>
      <c r="AU1210" s="31" t="str">
        <f t="shared" si="21"/>
        <v>库存为0</v>
      </c>
      <c r="AV1210" s="36" t="str">
        <f>IFERROR(时间!$B$4+AU1210,"上周无销量")</f>
        <v>上周无销量</v>
      </c>
    </row>
    <row r="1211" spans="1:48">
      <c r="A1211" s="21" t="s">
        <v>2388</v>
      </c>
      <c r="B1211" t="s">
        <v>2389</v>
      </c>
      <c r="C1211" t="s">
        <v>2390</v>
      </c>
      <c r="D1211" s="31">
        <v>0</v>
      </c>
      <c r="E1211" s="31">
        <v>0</v>
      </c>
      <c r="F1211" s="31">
        <v>0</v>
      </c>
      <c r="G1211" s="31">
        <v>0</v>
      </c>
      <c r="H1211" s="32">
        <v>0</v>
      </c>
      <c r="I1211">
        <v>0</v>
      </c>
      <c r="J1211" s="33">
        <v>0</v>
      </c>
      <c r="K1211" s="33">
        <v>0</v>
      </c>
      <c r="L1211" s="33">
        <v>0</v>
      </c>
      <c r="M1211">
        <v>0</v>
      </c>
      <c r="N1211">
        <v>0</v>
      </c>
      <c r="O1211">
        <v>0</v>
      </c>
      <c r="P1211" t="s">
        <v>54</v>
      </c>
      <c r="Q1211" t="s">
        <v>54</v>
      </c>
      <c r="R1211" t="s">
        <v>54</v>
      </c>
      <c r="S1211" t="s">
        <v>54</v>
      </c>
      <c r="T1211" t="s">
        <v>54</v>
      </c>
      <c r="U1211" t="s">
        <v>54</v>
      </c>
      <c r="V1211" t="s">
        <v>54</v>
      </c>
      <c r="W1211" t="s">
        <v>54</v>
      </c>
      <c r="X1211" s="23" t="s">
        <v>54</v>
      </c>
      <c r="Y1211" s="23" t="s">
        <v>54</v>
      </c>
      <c r="Z1211" s="23" t="s">
        <v>54</v>
      </c>
      <c r="AA1211" s="23" t="s">
        <v>54</v>
      </c>
      <c r="AB1211" t="s">
        <v>54</v>
      </c>
      <c r="AC1211" t="s">
        <v>54</v>
      </c>
      <c r="AD1211" t="s">
        <v>54</v>
      </c>
      <c r="AE1211" t="s">
        <v>54</v>
      </c>
      <c r="AF1211" s="23" t="s">
        <v>54</v>
      </c>
      <c r="AG1211" s="23" t="s">
        <v>54</v>
      </c>
      <c r="AH1211" s="23" t="s">
        <v>54</v>
      </c>
      <c r="AI1211" s="23" t="s">
        <v>54</v>
      </c>
      <c r="AJ1211">
        <v>0</v>
      </c>
      <c r="AK1211">
        <v>0</v>
      </c>
      <c r="AL1211">
        <v>0</v>
      </c>
      <c r="AM1211">
        <v>0</v>
      </c>
      <c r="AN1211" s="23" t="e">
        <v>#DIV/0!</v>
      </c>
      <c r="AO1211" s="23" t="e">
        <v>#DIV/0!</v>
      </c>
      <c r="AP1211" s="23" t="e">
        <v>#DIV/0!</v>
      </c>
      <c r="AQ1211" s="23" t="e">
        <v>#DIV/0!</v>
      </c>
      <c r="AR1211" s="35">
        <v>0</v>
      </c>
      <c r="AS1211" s="35">
        <v>0</v>
      </c>
      <c r="AT1211" s="35">
        <v>0</v>
      </c>
      <c r="AU1211" s="31" t="str">
        <f t="shared" si="21"/>
        <v>库存为0</v>
      </c>
      <c r="AV1211" s="36" t="str">
        <f>IFERROR(时间!$B$4+AU1211,"上周无销量")</f>
        <v>上周无销量</v>
      </c>
    </row>
    <row r="1212" spans="1:48">
      <c r="A1212" s="21" t="s">
        <v>2391</v>
      </c>
      <c r="B1212" t="s">
        <v>2392</v>
      </c>
      <c r="C1212" t="s">
        <v>2390</v>
      </c>
      <c r="D1212" s="31">
        <v>0</v>
      </c>
      <c r="E1212" s="31">
        <v>0</v>
      </c>
      <c r="F1212" s="31">
        <v>0</v>
      </c>
      <c r="G1212" s="31">
        <v>0</v>
      </c>
      <c r="H1212" s="32">
        <v>0</v>
      </c>
      <c r="I1212">
        <v>0</v>
      </c>
      <c r="J1212" s="33">
        <v>0</v>
      </c>
      <c r="K1212" s="33">
        <v>0</v>
      </c>
      <c r="L1212" s="33">
        <v>0</v>
      </c>
      <c r="M1212">
        <v>0</v>
      </c>
      <c r="N1212">
        <v>0</v>
      </c>
      <c r="O1212">
        <v>0</v>
      </c>
      <c r="P1212" t="s">
        <v>54</v>
      </c>
      <c r="Q1212" t="s">
        <v>54</v>
      </c>
      <c r="R1212" t="s">
        <v>54</v>
      </c>
      <c r="S1212" t="s">
        <v>54</v>
      </c>
      <c r="T1212" t="s">
        <v>54</v>
      </c>
      <c r="U1212" t="s">
        <v>54</v>
      </c>
      <c r="V1212" t="s">
        <v>54</v>
      </c>
      <c r="W1212" t="s">
        <v>54</v>
      </c>
      <c r="X1212" s="23" t="s">
        <v>54</v>
      </c>
      <c r="Y1212" s="23" t="s">
        <v>54</v>
      </c>
      <c r="Z1212" s="23" t="s">
        <v>54</v>
      </c>
      <c r="AA1212" s="23" t="s">
        <v>54</v>
      </c>
      <c r="AB1212" t="s">
        <v>54</v>
      </c>
      <c r="AC1212" t="s">
        <v>54</v>
      </c>
      <c r="AD1212" t="s">
        <v>54</v>
      </c>
      <c r="AE1212" t="s">
        <v>54</v>
      </c>
      <c r="AF1212" s="23" t="s">
        <v>54</v>
      </c>
      <c r="AG1212" s="23" t="s">
        <v>54</v>
      </c>
      <c r="AH1212" s="23" t="s">
        <v>54</v>
      </c>
      <c r="AI1212" s="23" t="s">
        <v>54</v>
      </c>
      <c r="AJ1212">
        <v>0</v>
      </c>
      <c r="AK1212">
        <v>0</v>
      </c>
      <c r="AL1212">
        <v>0</v>
      </c>
      <c r="AM1212">
        <v>0</v>
      </c>
      <c r="AN1212" s="23" t="e">
        <v>#DIV/0!</v>
      </c>
      <c r="AO1212" s="23" t="e">
        <v>#DIV/0!</v>
      </c>
      <c r="AP1212" s="23" t="e">
        <v>#DIV/0!</v>
      </c>
      <c r="AQ1212" s="23" t="e">
        <v>#DIV/0!</v>
      </c>
      <c r="AR1212" s="35">
        <v>0</v>
      </c>
      <c r="AS1212" s="35">
        <v>0</v>
      </c>
      <c r="AT1212" s="35">
        <v>0</v>
      </c>
      <c r="AU1212" s="31" t="str">
        <f t="shared" si="21"/>
        <v>库存为0</v>
      </c>
      <c r="AV1212" s="36" t="str">
        <f>IFERROR(时间!$B$4+AU1212,"上周无销量")</f>
        <v>上周无销量</v>
      </c>
    </row>
    <row r="1213" spans="1:48">
      <c r="A1213" s="21" t="s">
        <v>2393</v>
      </c>
      <c r="B1213" t="s">
        <v>2394</v>
      </c>
      <c r="C1213" t="s">
        <v>2390</v>
      </c>
      <c r="D1213" s="31">
        <v>0</v>
      </c>
      <c r="E1213" s="31">
        <v>0</v>
      </c>
      <c r="F1213" s="31">
        <v>0</v>
      </c>
      <c r="G1213" s="31">
        <v>0</v>
      </c>
      <c r="H1213" s="32">
        <v>0</v>
      </c>
      <c r="I1213">
        <v>0</v>
      </c>
      <c r="J1213" s="33">
        <v>0</v>
      </c>
      <c r="K1213" s="33">
        <v>0</v>
      </c>
      <c r="L1213" s="33">
        <v>0</v>
      </c>
      <c r="M1213">
        <v>0</v>
      </c>
      <c r="N1213">
        <v>0</v>
      </c>
      <c r="O1213">
        <v>0</v>
      </c>
      <c r="P1213" t="s">
        <v>54</v>
      </c>
      <c r="Q1213" t="s">
        <v>54</v>
      </c>
      <c r="R1213" t="s">
        <v>54</v>
      </c>
      <c r="S1213" t="s">
        <v>54</v>
      </c>
      <c r="T1213" t="s">
        <v>54</v>
      </c>
      <c r="U1213" t="s">
        <v>54</v>
      </c>
      <c r="V1213" t="s">
        <v>54</v>
      </c>
      <c r="W1213" t="s">
        <v>54</v>
      </c>
      <c r="X1213" s="23" t="s">
        <v>54</v>
      </c>
      <c r="Y1213" s="23" t="s">
        <v>54</v>
      </c>
      <c r="Z1213" s="23" t="s">
        <v>54</v>
      </c>
      <c r="AA1213" s="23" t="s">
        <v>54</v>
      </c>
      <c r="AB1213" t="s">
        <v>54</v>
      </c>
      <c r="AC1213" t="s">
        <v>54</v>
      </c>
      <c r="AD1213" t="s">
        <v>54</v>
      </c>
      <c r="AE1213" t="s">
        <v>54</v>
      </c>
      <c r="AF1213" s="23" t="s">
        <v>54</v>
      </c>
      <c r="AG1213" s="23" t="s">
        <v>54</v>
      </c>
      <c r="AH1213" s="23" t="s">
        <v>54</v>
      </c>
      <c r="AI1213" s="23" t="s">
        <v>54</v>
      </c>
      <c r="AJ1213">
        <v>0</v>
      </c>
      <c r="AK1213">
        <v>0</v>
      </c>
      <c r="AL1213">
        <v>0</v>
      </c>
      <c r="AM1213">
        <v>0</v>
      </c>
      <c r="AN1213" s="23" t="e">
        <v>#DIV/0!</v>
      </c>
      <c r="AO1213" s="23" t="e">
        <v>#DIV/0!</v>
      </c>
      <c r="AP1213" s="23" t="e">
        <v>#DIV/0!</v>
      </c>
      <c r="AQ1213" s="23" t="e">
        <v>#DIV/0!</v>
      </c>
      <c r="AR1213" s="35">
        <v>0</v>
      </c>
      <c r="AS1213" s="35">
        <v>0</v>
      </c>
      <c r="AT1213" s="35">
        <v>0</v>
      </c>
      <c r="AU1213" s="31" t="str">
        <f t="shared" si="21"/>
        <v>库存为0</v>
      </c>
      <c r="AV1213" s="36" t="str">
        <f>IFERROR(时间!$B$4+AU1213,"上周无销量")</f>
        <v>上周无销量</v>
      </c>
    </row>
    <row r="1214" spans="1:48">
      <c r="A1214" s="21" t="s">
        <v>2395</v>
      </c>
      <c r="B1214" t="s">
        <v>2396</v>
      </c>
      <c r="C1214" t="s">
        <v>2397</v>
      </c>
      <c r="D1214" s="31">
        <v>0</v>
      </c>
      <c r="E1214" s="31">
        <v>0</v>
      </c>
      <c r="F1214" s="31">
        <v>0</v>
      </c>
      <c r="G1214" s="31">
        <v>0</v>
      </c>
      <c r="H1214" s="32">
        <v>0</v>
      </c>
      <c r="I1214">
        <v>0</v>
      </c>
      <c r="J1214" s="33">
        <v>0</v>
      </c>
      <c r="K1214" s="33">
        <v>0</v>
      </c>
      <c r="L1214" s="33">
        <v>0</v>
      </c>
      <c r="M1214">
        <v>0</v>
      </c>
      <c r="N1214">
        <v>0</v>
      </c>
      <c r="O1214">
        <v>0</v>
      </c>
      <c r="P1214" t="s">
        <v>54</v>
      </c>
      <c r="Q1214" t="s">
        <v>54</v>
      </c>
      <c r="R1214" t="s">
        <v>54</v>
      </c>
      <c r="S1214" t="s">
        <v>54</v>
      </c>
      <c r="T1214" t="s">
        <v>54</v>
      </c>
      <c r="U1214" t="s">
        <v>54</v>
      </c>
      <c r="V1214" t="s">
        <v>54</v>
      </c>
      <c r="W1214" t="s">
        <v>54</v>
      </c>
      <c r="X1214" s="23" t="s">
        <v>54</v>
      </c>
      <c r="Y1214" s="23" t="s">
        <v>54</v>
      </c>
      <c r="Z1214" s="23" t="s">
        <v>54</v>
      </c>
      <c r="AA1214" s="23" t="s">
        <v>54</v>
      </c>
      <c r="AB1214" t="s">
        <v>54</v>
      </c>
      <c r="AC1214" t="s">
        <v>54</v>
      </c>
      <c r="AD1214" t="s">
        <v>54</v>
      </c>
      <c r="AE1214" t="s">
        <v>54</v>
      </c>
      <c r="AF1214" s="23" t="s">
        <v>54</v>
      </c>
      <c r="AG1214" s="23" t="s">
        <v>54</v>
      </c>
      <c r="AH1214" s="23" t="s">
        <v>54</v>
      </c>
      <c r="AI1214" s="23" t="s">
        <v>54</v>
      </c>
      <c r="AJ1214">
        <v>0</v>
      </c>
      <c r="AK1214">
        <v>0</v>
      </c>
      <c r="AL1214">
        <v>0</v>
      </c>
      <c r="AM1214">
        <v>0</v>
      </c>
      <c r="AN1214" s="23" t="e">
        <v>#DIV/0!</v>
      </c>
      <c r="AO1214" s="23" t="e">
        <v>#DIV/0!</v>
      </c>
      <c r="AP1214" s="23" t="e">
        <v>#DIV/0!</v>
      </c>
      <c r="AQ1214" s="23" t="e">
        <v>#DIV/0!</v>
      </c>
      <c r="AR1214" s="35">
        <v>0</v>
      </c>
      <c r="AS1214" s="35">
        <v>0</v>
      </c>
      <c r="AT1214" s="35">
        <v>0</v>
      </c>
      <c r="AU1214" s="31" t="str">
        <f t="shared" si="21"/>
        <v>库存为0</v>
      </c>
      <c r="AV1214" s="36" t="str">
        <f>IFERROR(时间!$B$4+AU1214,"上周无销量")</f>
        <v>上周无销量</v>
      </c>
    </row>
    <row r="1215" spans="1:48">
      <c r="A1215" s="21" t="s">
        <v>2398</v>
      </c>
      <c r="B1215" t="s">
        <v>2399</v>
      </c>
      <c r="C1215" t="s">
        <v>2397</v>
      </c>
      <c r="D1215" s="31">
        <v>0</v>
      </c>
      <c r="E1215" s="31">
        <v>0</v>
      </c>
      <c r="F1215" s="31">
        <v>0</v>
      </c>
      <c r="G1215" s="31">
        <v>0</v>
      </c>
      <c r="H1215" s="32">
        <v>0</v>
      </c>
      <c r="I1215">
        <v>0</v>
      </c>
      <c r="J1215" s="33">
        <v>0</v>
      </c>
      <c r="K1215" s="33">
        <v>0</v>
      </c>
      <c r="L1215" s="33">
        <v>0</v>
      </c>
      <c r="M1215">
        <v>0</v>
      </c>
      <c r="N1215">
        <v>0</v>
      </c>
      <c r="O1215">
        <v>0</v>
      </c>
      <c r="P1215" t="s">
        <v>54</v>
      </c>
      <c r="Q1215" t="s">
        <v>54</v>
      </c>
      <c r="R1215" t="s">
        <v>54</v>
      </c>
      <c r="S1215" t="s">
        <v>54</v>
      </c>
      <c r="T1215" t="s">
        <v>54</v>
      </c>
      <c r="U1215" t="s">
        <v>54</v>
      </c>
      <c r="V1215" t="s">
        <v>54</v>
      </c>
      <c r="W1215" t="s">
        <v>54</v>
      </c>
      <c r="X1215" s="23" t="s">
        <v>54</v>
      </c>
      <c r="Y1215" s="23" t="s">
        <v>54</v>
      </c>
      <c r="Z1215" s="23" t="s">
        <v>54</v>
      </c>
      <c r="AA1215" s="23" t="s">
        <v>54</v>
      </c>
      <c r="AB1215" t="s">
        <v>54</v>
      </c>
      <c r="AC1215" t="s">
        <v>54</v>
      </c>
      <c r="AD1215" t="s">
        <v>54</v>
      </c>
      <c r="AE1215" t="s">
        <v>54</v>
      </c>
      <c r="AF1215" s="23" t="s">
        <v>54</v>
      </c>
      <c r="AG1215" s="23" t="s">
        <v>54</v>
      </c>
      <c r="AH1215" s="23" t="s">
        <v>54</v>
      </c>
      <c r="AI1215" s="23" t="s">
        <v>54</v>
      </c>
      <c r="AJ1215">
        <v>0</v>
      </c>
      <c r="AK1215">
        <v>0</v>
      </c>
      <c r="AL1215">
        <v>0</v>
      </c>
      <c r="AM1215">
        <v>0</v>
      </c>
      <c r="AN1215" s="23" t="e">
        <v>#DIV/0!</v>
      </c>
      <c r="AO1215" s="23" t="e">
        <v>#DIV/0!</v>
      </c>
      <c r="AP1215" s="23" t="e">
        <v>#DIV/0!</v>
      </c>
      <c r="AQ1215" s="23" t="e">
        <v>#DIV/0!</v>
      </c>
      <c r="AR1215" s="35">
        <v>0</v>
      </c>
      <c r="AS1215" s="35">
        <v>0</v>
      </c>
      <c r="AT1215" s="35">
        <v>0</v>
      </c>
      <c r="AU1215" s="31" t="str">
        <f t="shared" si="21"/>
        <v>库存为0</v>
      </c>
      <c r="AV1215" s="36" t="str">
        <f>IFERROR(时间!$B$4+AU1215,"上周无销量")</f>
        <v>上周无销量</v>
      </c>
    </row>
    <row r="1216" spans="1:48">
      <c r="A1216" s="21" t="s">
        <v>2400</v>
      </c>
      <c r="B1216" t="s">
        <v>2401</v>
      </c>
      <c r="C1216" t="s">
        <v>2402</v>
      </c>
      <c r="D1216" s="31">
        <v>0</v>
      </c>
      <c r="E1216" s="31">
        <v>0</v>
      </c>
      <c r="F1216" s="31">
        <v>0</v>
      </c>
      <c r="G1216" s="31">
        <v>0</v>
      </c>
      <c r="H1216" s="32">
        <v>0</v>
      </c>
      <c r="I1216">
        <v>0</v>
      </c>
      <c r="J1216" s="33">
        <v>0</v>
      </c>
      <c r="K1216" s="33">
        <v>0</v>
      </c>
      <c r="L1216" s="33">
        <v>0</v>
      </c>
      <c r="M1216">
        <v>0</v>
      </c>
      <c r="N1216">
        <v>0</v>
      </c>
      <c r="O1216">
        <v>0</v>
      </c>
      <c r="P1216" t="s">
        <v>54</v>
      </c>
      <c r="Q1216" t="s">
        <v>54</v>
      </c>
      <c r="R1216" t="s">
        <v>54</v>
      </c>
      <c r="S1216" t="s">
        <v>54</v>
      </c>
      <c r="T1216" t="s">
        <v>54</v>
      </c>
      <c r="U1216" t="s">
        <v>54</v>
      </c>
      <c r="V1216" t="s">
        <v>54</v>
      </c>
      <c r="W1216" t="s">
        <v>54</v>
      </c>
      <c r="X1216" s="23" t="s">
        <v>54</v>
      </c>
      <c r="Y1216" s="23" t="s">
        <v>54</v>
      </c>
      <c r="Z1216" s="23" t="s">
        <v>54</v>
      </c>
      <c r="AA1216" s="23" t="s">
        <v>54</v>
      </c>
      <c r="AB1216" t="s">
        <v>54</v>
      </c>
      <c r="AC1216" t="s">
        <v>54</v>
      </c>
      <c r="AD1216" t="s">
        <v>54</v>
      </c>
      <c r="AE1216" t="s">
        <v>54</v>
      </c>
      <c r="AF1216" s="23" t="s">
        <v>54</v>
      </c>
      <c r="AG1216" s="23" t="s">
        <v>54</v>
      </c>
      <c r="AH1216" s="23" t="s">
        <v>54</v>
      </c>
      <c r="AI1216" s="23" t="s">
        <v>54</v>
      </c>
      <c r="AJ1216">
        <v>0</v>
      </c>
      <c r="AK1216">
        <v>0</v>
      </c>
      <c r="AL1216">
        <v>0</v>
      </c>
      <c r="AM1216">
        <v>0</v>
      </c>
      <c r="AN1216" s="23" t="e">
        <v>#DIV/0!</v>
      </c>
      <c r="AO1216" s="23" t="e">
        <v>#DIV/0!</v>
      </c>
      <c r="AP1216" s="23" t="e">
        <v>#DIV/0!</v>
      </c>
      <c r="AQ1216" s="23" t="e">
        <v>#DIV/0!</v>
      </c>
      <c r="AR1216" s="35">
        <v>0</v>
      </c>
      <c r="AS1216" s="35">
        <v>0</v>
      </c>
      <c r="AT1216" s="35">
        <v>0</v>
      </c>
      <c r="AU1216" s="31" t="str">
        <f t="shared" si="21"/>
        <v>库存为0</v>
      </c>
      <c r="AV1216" s="36" t="str">
        <f>IFERROR(时间!$B$4+AU1216,"上周无销量")</f>
        <v>上周无销量</v>
      </c>
    </row>
    <row r="1217" spans="1:48">
      <c r="A1217" s="21" t="s">
        <v>2403</v>
      </c>
      <c r="B1217" t="s">
        <v>2404</v>
      </c>
      <c r="C1217" t="s">
        <v>2402</v>
      </c>
      <c r="D1217" s="31">
        <v>0</v>
      </c>
      <c r="E1217" s="31">
        <v>0</v>
      </c>
      <c r="F1217" s="31">
        <v>0</v>
      </c>
      <c r="G1217" s="31">
        <v>0</v>
      </c>
      <c r="H1217" s="32">
        <v>0</v>
      </c>
      <c r="I1217">
        <v>0</v>
      </c>
      <c r="J1217" s="33">
        <v>0</v>
      </c>
      <c r="K1217" s="33">
        <v>0</v>
      </c>
      <c r="L1217" s="33">
        <v>0</v>
      </c>
      <c r="M1217">
        <v>0</v>
      </c>
      <c r="N1217">
        <v>0</v>
      </c>
      <c r="O1217">
        <v>0</v>
      </c>
      <c r="P1217" t="s">
        <v>54</v>
      </c>
      <c r="Q1217" t="s">
        <v>54</v>
      </c>
      <c r="R1217" t="s">
        <v>54</v>
      </c>
      <c r="S1217" t="s">
        <v>54</v>
      </c>
      <c r="T1217" t="s">
        <v>54</v>
      </c>
      <c r="U1217" t="s">
        <v>54</v>
      </c>
      <c r="V1217" t="s">
        <v>54</v>
      </c>
      <c r="W1217" t="s">
        <v>54</v>
      </c>
      <c r="X1217" s="23" t="s">
        <v>54</v>
      </c>
      <c r="Y1217" s="23" t="s">
        <v>54</v>
      </c>
      <c r="Z1217" s="23" t="s">
        <v>54</v>
      </c>
      <c r="AA1217" s="23" t="s">
        <v>54</v>
      </c>
      <c r="AB1217" t="s">
        <v>54</v>
      </c>
      <c r="AC1217" t="s">
        <v>54</v>
      </c>
      <c r="AD1217" t="s">
        <v>54</v>
      </c>
      <c r="AE1217" t="s">
        <v>54</v>
      </c>
      <c r="AF1217" s="23" t="s">
        <v>54</v>
      </c>
      <c r="AG1217" s="23" t="s">
        <v>54</v>
      </c>
      <c r="AH1217" s="23" t="s">
        <v>54</v>
      </c>
      <c r="AI1217" s="23" t="s">
        <v>54</v>
      </c>
      <c r="AJ1217">
        <v>0</v>
      </c>
      <c r="AK1217">
        <v>0</v>
      </c>
      <c r="AL1217">
        <v>0</v>
      </c>
      <c r="AM1217">
        <v>0</v>
      </c>
      <c r="AN1217" s="23" t="e">
        <v>#DIV/0!</v>
      </c>
      <c r="AO1217" s="23" t="e">
        <v>#DIV/0!</v>
      </c>
      <c r="AP1217" s="23" t="e">
        <v>#DIV/0!</v>
      </c>
      <c r="AQ1217" s="23" t="e">
        <v>#DIV/0!</v>
      </c>
      <c r="AR1217" s="35">
        <v>0</v>
      </c>
      <c r="AS1217" s="35">
        <v>0</v>
      </c>
      <c r="AT1217" s="35">
        <v>0</v>
      </c>
      <c r="AU1217" s="31" t="str">
        <f t="shared" si="21"/>
        <v>库存为0</v>
      </c>
      <c r="AV1217" s="36" t="str">
        <f>IFERROR(时间!$B$4+AU1217,"上周无销量")</f>
        <v>上周无销量</v>
      </c>
    </row>
    <row r="1218" spans="1:48">
      <c r="A1218" s="21" t="s">
        <v>2405</v>
      </c>
      <c r="B1218" t="s">
        <v>2406</v>
      </c>
      <c r="C1218" t="s">
        <v>2407</v>
      </c>
      <c r="D1218" s="31">
        <v>0</v>
      </c>
      <c r="E1218" s="31">
        <v>0</v>
      </c>
      <c r="F1218" s="31">
        <v>0</v>
      </c>
      <c r="G1218" s="31">
        <v>0</v>
      </c>
      <c r="H1218" s="32">
        <v>0</v>
      </c>
      <c r="I1218">
        <v>0</v>
      </c>
      <c r="J1218" s="33">
        <v>0</v>
      </c>
      <c r="K1218" s="33">
        <v>0</v>
      </c>
      <c r="L1218" s="33">
        <v>0</v>
      </c>
      <c r="M1218">
        <v>0</v>
      </c>
      <c r="N1218">
        <v>0</v>
      </c>
      <c r="O1218">
        <v>0</v>
      </c>
      <c r="P1218" t="s">
        <v>54</v>
      </c>
      <c r="Q1218" t="s">
        <v>54</v>
      </c>
      <c r="R1218" t="s">
        <v>54</v>
      </c>
      <c r="S1218" t="s">
        <v>54</v>
      </c>
      <c r="T1218" t="s">
        <v>54</v>
      </c>
      <c r="U1218" t="s">
        <v>54</v>
      </c>
      <c r="V1218" t="s">
        <v>54</v>
      </c>
      <c r="W1218" t="s">
        <v>54</v>
      </c>
      <c r="X1218" s="23" t="s">
        <v>54</v>
      </c>
      <c r="Y1218" s="23" t="s">
        <v>54</v>
      </c>
      <c r="Z1218" s="23" t="s">
        <v>54</v>
      </c>
      <c r="AA1218" s="23" t="s">
        <v>54</v>
      </c>
      <c r="AB1218" t="s">
        <v>54</v>
      </c>
      <c r="AC1218" t="s">
        <v>54</v>
      </c>
      <c r="AD1218" t="s">
        <v>54</v>
      </c>
      <c r="AE1218" t="s">
        <v>54</v>
      </c>
      <c r="AF1218" s="23" t="s">
        <v>54</v>
      </c>
      <c r="AG1218" s="23" t="s">
        <v>54</v>
      </c>
      <c r="AH1218" s="23" t="s">
        <v>54</v>
      </c>
      <c r="AI1218" s="23" t="s">
        <v>54</v>
      </c>
      <c r="AJ1218">
        <v>0</v>
      </c>
      <c r="AK1218">
        <v>0</v>
      </c>
      <c r="AL1218">
        <v>0</v>
      </c>
      <c r="AM1218">
        <v>0</v>
      </c>
      <c r="AN1218" s="23" t="e">
        <v>#DIV/0!</v>
      </c>
      <c r="AO1218" s="23" t="e">
        <v>#DIV/0!</v>
      </c>
      <c r="AP1218" s="23" t="e">
        <v>#DIV/0!</v>
      </c>
      <c r="AQ1218" s="23" t="e">
        <v>#DIV/0!</v>
      </c>
      <c r="AR1218" s="35">
        <v>0</v>
      </c>
      <c r="AS1218" s="35">
        <v>0</v>
      </c>
      <c r="AT1218" s="35">
        <v>0</v>
      </c>
      <c r="AU1218" s="31" t="str">
        <f t="shared" si="21"/>
        <v>库存为0</v>
      </c>
      <c r="AV1218" s="36" t="str">
        <f>IFERROR(时间!$B$4+AU1218,"上周无销量")</f>
        <v>上周无销量</v>
      </c>
    </row>
    <row r="1219" spans="1:48">
      <c r="A1219" s="21" t="s">
        <v>2408</v>
      </c>
      <c r="B1219" t="s">
        <v>2409</v>
      </c>
      <c r="C1219" t="s">
        <v>2410</v>
      </c>
      <c r="D1219" s="31">
        <v>0</v>
      </c>
      <c r="E1219" s="31">
        <v>0</v>
      </c>
      <c r="F1219" s="31">
        <v>0</v>
      </c>
      <c r="G1219" s="31">
        <v>0</v>
      </c>
      <c r="H1219" s="32">
        <v>0</v>
      </c>
      <c r="I1219">
        <v>0</v>
      </c>
      <c r="J1219" s="33">
        <v>0</v>
      </c>
      <c r="K1219" s="33">
        <v>0</v>
      </c>
      <c r="L1219" s="33">
        <v>0</v>
      </c>
      <c r="M1219">
        <v>0</v>
      </c>
      <c r="N1219">
        <v>0</v>
      </c>
      <c r="O1219">
        <v>0</v>
      </c>
      <c r="P1219" t="s">
        <v>54</v>
      </c>
      <c r="Q1219" t="s">
        <v>54</v>
      </c>
      <c r="R1219" t="s">
        <v>54</v>
      </c>
      <c r="S1219" t="s">
        <v>54</v>
      </c>
      <c r="T1219" t="s">
        <v>54</v>
      </c>
      <c r="U1219" t="s">
        <v>54</v>
      </c>
      <c r="V1219" t="s">
        <v>54</v>
      </c>
      <c r="W1219" t="s">
        <v>54</v>
      </c>
      <c r="X1219" s="23" t="s">
        <v>54</v>
      </c>
      <c r="Y1219" s="23" t="s">
        <v>54</v>
      </c>
      <c r="Z1219" s="23" t="s">
        <v>54</v>
      </c>
      <c r="AA1219" s="23" t="s">
        <v>54</v>
      </c>
      <c r="AB1219" t="s">
        <v>54</v>
      </c>
      <c r="AC1219" t="s">
        <v>54</v>
      </c>
      <c r="AD1219" t="s">
        <v>54</v>
      </c>
      <c r="AE1219" t="s">
        <v>54</v>
      </c>
      <c r="AF1219" s="23" t="s">
        <v>54</v>
      </c>
      <c r="AG1219" s="23" t="s">
        <v>54</v>
      </c>
      <c r="AH1219" s="23" t="s">
        <v>54</v>
      </c>
      <c r="AI1219" s="23" t="s">
        <v>54</v>
      </c>
      <c r="AJ1219">
        <v>0</v>
      </c>
      <c r="AK1219">
        <v>0</v>
      </c>
      <c r="AL1219">
        <v>0</v>
      </c>
      <c r="AM1219">
        <v>0</v>
      </c>
      <c r="AN1219" s="23" t="e">
        <v>#DIV/0!</v>
      </c>
      <c r="AO1219" s="23" t="e">
        <v>#DIV/0!</v>
      </c>
      <c r="AP1219" s="23" t="e">
        <v>#DIV/0!</v>
      </c>
      <c r="AQ1219" s="23" t="e">
        <v>#DIV/0!</v>
      </c>
      <c r="AR1219" s="35">
        <v>0</v>
      </c>
      <c r="AS1219" s="35">
        <v>0</v>
      </c>
      <c r="AT1219" s="35">
        <v>0</v>
      </c>
      <c r="AU1219" s="31" t="str">
        <f t="shared" si="21"/>
        <v>库存为0</v>
      </c>
      <c r="AV1219" s="36" t="str">
        <f>IFERROR(时间!$B$4+AU1219,"上周无销量")</f>
        <v>上周无销量</v>
      </c>
    </row>
    <row r="1220" spans="1:48">
      <c r="A1220" s="21" t="s">
        <v>2411</v>
      </c>
      <c r="B1220" t="s">
        <v>2412</v>
      </c>
      <c r="C1220" t="s">
        <v>2413</v>
      </c>
      <c r="D1220" s="31">
        <v>0</v>
      </c>
      <c r="E1220" s="31">
        <v>0</v>
      </c>
      <c r="F1220" s="31">
        <v>0</v>
      </c>
      <c r="G1220" s="31">
        <v>0</v>
      </c>
      <c r="H1220" s="32">
        <v>0</v>
      </c>
      <c r="I1220">
        <v>0</v>
      </c>
      <c r="J1220" s="33">
        <v>0</v>
      </c>
      <c r="K1220" s="33">
        <v>0</v>
      </c>
      <c r="L1220" s="33">
        <v>0</v>
      </c>
      <c r="M1220">
        <v>0</v>
      </c>
      <c r="N1220">
        <v>0</v>
      </c>
      <c r="O1220">
        <v>0</v>
      </c>
      <c r="P1220" t="s">
        <v>54</v>
      </c>
      <c r="Q1220" t="s">
        <v>54</v>
      </c>
      <c r="R1220" t="s">
        <v>54</v>
      </c>
      <c r="S1220" t="s">
        <v>54</v>
      </c>
      <c r="T1220" t="s">
        <v>54</v>
      </c>
      <c r="U1220" t="s">
        <v>54</v>
      </c>
      <c r="V1220" t="s">
        <v>54</v>
      </c>
      <c r="W1220" t="s">
        <v>54</v>
      </c>
      <c r="X1220" s="23" t="s">
        <v>54</v>
      </c>
      <c r="Y1220" s="23" t="s">
        <v>54</v>
      </c>
      <c r="Z1220" s="23" t="s">
        <v>54</v>
      </c>
      <c r="AA1220" s="23" t="s">
        <v>54</v>
      </c>
      <c r="AB1220" t="s">
        <v>54</v>
      </c>
      <c r="AC1220" t="s">
        <v>54</v>
      </c>
      <c r="AD1220" t="s">
        <v>54</v>
      </c>
      <c r="AE1220" t="s">
        <v>54</v>
      </c>
      <c r="AF1220" s="23" t="s">
        <v>54</v>
      </c>
      <c r="AG1220" s="23" t="s">
        <v>54</v>
      </c>
      <c r="AH1220" s="23" t="s">
        <v>54</v>
      </c>
      <c r="AI1220" s="23" t="s">
        <v>54</v>
      </c>
      <c r="AJ1220">
        <v>0</v>
      </c>
      <c r="AK1220">
        <v>0</v>
      </c>
      <c r="AL1220">
        <v>0</v>
      </c>
      <c r="AM1220">
        <v>0</v>
      </c>
      <c r="AN1220" s="23" t="e">
        <v>#DIV/0!</v>
      </c>
      <c r="AO1220" s="23" t="e">
        <v>#DIV/0!</v>
      </c>
      <c r="AP1220" s="23" t="e">
        <v>#DIV/0!</v>
      </c>
      <c r="AQ1220" s="23" t="e">
        <v>#DIV/0!</v>
      </c>
      <c r="AR1220" s="35">
        <v>0</v>
      </c>
      <c r="AS1220" s="35">
        <v>0</v>
      </c>
      <c r="AT1220" s="35">
        <v>0</v>
      </c>
      <c r="AU1220" s="31" t="str">
        <f t="shared" si="21"/>
        <v>库存为0</v>
      </c>
      <c r="AV1220" s="36" t="str">
        <f>IFERROR(时间!$B$4+AU1220,"上周无销量")</f>
        <v>上周无销量</v>
      </c>
    </row>
    <row r="1221" spans="1:48">
      <c r="A1221" s="21" t="s">
        <v>2414</v>
      </c>
      <c r="B1221" t="s">
        <v>2415</v>
      </c>
      <c r="C1221" t="s">
        <v>2413</v>
      </c>
      <c r="D1221" s="31">
        <v>0</v>
      </c>
      <c r="E1221" s="31">
        <v>0</v>
      </c>
      <c r="F1221" s="31">
        <v>0</v>
      </c>
      <c r="G1221" s="31">
        <v>0</v>
      </c>
      <c r="H1221" s="32">
        <v>0</v>
      </c>
      <c r="I1221">
        <v>0</v>
      </c>
      <c r="J1221" s="33">
        <v>0</v>
      </c>
      <c r="K1221" s="33">
        <v>0</v>
      </c>
      <c r="L1221" s="33">
        <v>0</v>
      </c>
      <c r="M1221">
        <v>0</v>
      </c>
      <c r="N1221">
        <v>0</v>
      </c>
      <c r="O1221">
        <v>0</v>
      </c>
      <c r="P1221" t="s">
        <v>54</v>
      </c>
      <c r="Q1221" t="s">
        <v>54</v>
      </c>
      <c r="R1221" t="s">
        <v>54</v>
      </c>
      <c r="S1221" t="s">
        <v>54</v>
      </c>
      <c r="T1221" t="s">
        <v>54</v>
      </c>
      <c r="U1221" t="s">
        <v>54</v>
      </c>
      <c r="V1221" t="s">
        <v>54</v>
      </c>
      <c r="W1221" t="s">
        <v>54</v>
      </c>
      <c r="X1221" s="23" t="s">
        <v>54</v>
      </c>
      <c r="Y1221" s="23" t="s">
        <v>54</v>
      </c>
      <c r="Z1221" s="23" t="s">
        <v>54</v>
      </c>
      <c r="AA1221" s="23" t="s">
        <v>54</v>
      </c>
      <c r="AB1221" t="s">
        <v>54</v>
      </c>
      <c r="AC1221" t="s">
        <v>54</v>
      </c>
      <c r="AD1221" t="s">
        <v>54</v>
      </c>
      <c r="AE1221" t="s">
        <v>54</v>
      </c>
      <c r="AF1221" s="23" t="s">
        <v>54</v>
      </c>
      <c r="AG1221" s="23" t="s">
        <v>54</v>
      </c>
      <c r="AH1221" s="23" t="s">
        <v>54</v>
      </c>
      <c r="AI1221" s="23" t="s">
        <v>54</v>
      </c>
      <c r="AJ1221">
        <v>0</v>
      </c>
      <c r="AK1221">
        <v>0</v>
      </c>
      <c r="AL1221">
        <v>0</v>
      </c>
      <c r="AM1221">
        <v>0</v>
      </c>
      <c r="AN1221" s="23" t="e">
        <v>#DIV/0!</v>
      </c>
      <c r="AO1221" s="23" t="e">
        <v>#DIV/0!</v>
      </c>
      <c r="AP1221" s="23" t="e">
        <v>#DIV/0!</v>
      </c>
      <c r="AQ1221" s="23" t="e">
        <v>#DIV/0!</v>
      </c>
      <c r="AR1221" s="35">
        <v>0</v>
      </c>
      <c r="AS1221" s="35">
        <v>0</v>
      </c>
      <c r="AT1221" s="35">
        <v>0</v>
      </c>
      <c r="AU1221" s="31" t="str">
        <f t="shared" ref="AU1221:AU1284" si="22">IF(AR1221="","库存为"&amp;M1221,IF(AS1221=0,"库存为"&amp;M1221,INT(M1221/AR1221)))</f>
        <v>库存为0</v>
      </c>
      <c r="AV1221" s="36" t="str">
        <f>IFERROR(时间!$B$4+AU1221,"上周无销量")</f>
        <v>上周无销量</v>
      </c>
    </row>
    <row r="1222" spans="1:48">
      <c r="A1222" s="21" t="s">
        <v>2416</v>
      </c>
      <c r="B1222" t="s">
        <v>2417</v>
      </c>
      <c r="C1222" t="s">
        <v>2418</v>
      </c>
      <c r="D1222" s="31">
        <v>0</v>
      </c>
      <c r="E1222" s="31">
        <v>0</v>
      </c>
      <c r="F1222" s="31">
        <v>0</v>
      </c>
      <c r="G1222" s="31">
        <v>0</v>
      </c>
      <c r="H1222" s="32">
        <v>0</v>
      </c>
      <c r="I1222">
        <v>0</v>
      </c>
      <c r="J1222" s="33">
        <v>0</v>
      </c>
      <c r="K1222" s="33">
        <v>0</v>
      </c>
      <c r="L1222" s="33">
        <v>0</v>
      </c>
      <c r="M1222">
        <v>0</v>
      </c>
      <c r="N1222">
        <v>0</v>
      </c>
      <c r="O1222">
        <v>0</v>
      </c>
      <c r="P1222" t="s">
        <v>54</v>
      </c>
      <c r="Q1222" t="s">
        <v>54</v>
      </c>
      <c r="R1222" t="s">
        <v>54</v>
      </c>
      <c r="S1222" t="s">
        <v>54</v>
      </c>
      <c r="T1222" t="s">
        <v>54</v>
      </c>
      <c r="U1222" t="s">
        <v>54</v>
      </c>
      <c r="V1222" t="s">
        <v>54</v>
      </c>
      <c r="W1222" t="s">
        <v>54</v>
      </c>
      <c r="X1222" s="23" t="s">
        <v>54</v>
      </c>
      <c r="Y1222" s="23" t="s">
        <v>54</v>
      </c>
      <c r="Z1222" s="23" t="s">
        <v>54</v>
      </c>
      <c r="AA1222" s="23" t="s">
        <v>54</v>
      </c>
      <c r="AB1222" t="s">
        <v>54</v>
      </c>
      <c r="AC1222" t="s">
        <v>54</v>
      </c>
      <c r="AD1222" t="s">
        <v>54</v>
      </c>
      <c r="AE1222" t="s">
        <v>54</v>
      </c>
      <c r="AF1222" s="23" t="s">
        <v>54</v>
      </c>
      <c r="AG1222" s="23" t="s">
        <v>54</v>
      </c>
      <c r="AH1222" s="23" t="s">
        <v>54</v>
      </c>
      <c r="AI1222" s="23" t="s">
        <v>54</v>
      </c>
      <c r="AJ1222">
        <v>0</v>
      </c>
      <c r="AK1222">
        <v>0</v>
      </c>
      <c r="AL1222">
        <v>0</v>
      </c>
      <c r="AM1222">
        <v>0</v>
      </c>
      <c r="AN1222" s="23" t="e">
        <v>#DIV/0!</v>
      </c>
      <c r="AO1222" s="23" t="e">
        <v>#DIV/0!</v>
      </c>
      <c r="AP1222" s="23" t="e">
        <v>#DIV/0!</v>
      </c>
      <c r="AQ1222" s="23" t="e">
        <v>#DIV/0!</v>
      </c>
      <c r="AR1222" s="35">
        <v>0</v>
      </c>
      <c r="AS1222" s="35">
        <v>0</v>
      </c>
      <c r="AT1222" s="35">
        <v>0</v>
      </c>
      <c r="AU1222" s="31" t="str">
        <f t="shared" si="22"/>
        <v>库存为0</v>
      </c>
      <c r="AV1222" s="36" t="str">
        <f>IFERROR(时间!$B$4+AU1222,"上周无销量")</f>
        <v>上周无销量</v>
      </c>
    </row>
    <row r="1223" spans="1:48">
      <c r="A1223" s="21" t="s">
        <v>2419</v>
      </c>
      <c r="B1223" t="s">
        <v>2420</v>
      </c>
      <c r="C1223" t="s">
        <v>2421</v>
      </c>
      <c r="D1223" s="31">
        <v>0</v>
      </c>
      <c r="E1223" s="31">
        <v>0</v>
      </c>
      <c r="F1223" s="31">
        <v>0</v>
      </c>
      <c r="G1223" s="31">
        <v>0</v>
      </c>
      <c r="H1223" s="32">
        <v>0</v>
      </c>
      <c r="I1223">
        <v>0</v>
      </c>
      <c r="J1223" s="33">
        <v>0</v>
      </c>
      <c r="K1223" s="33">
        <v>0</v>
      </c>
      <c r="L1223" s="33">
        <v>0</v>
      </c>
      <c r="M1223">
        <v>0</v>
      </c>
      <c r="N1223">
        <v>0</v>
      </c>
      <c r="O1223">
        <v>0</v>
      </c>
      <c r="P1223" t="s">
        <v>54</v>
      </c>
      <c r="Q1223" t="s">
        <v>54</v>
      </c>
      <c r="R1223" t="s">
        <v>54</v>
      </c>
      <c r="S1223" t="s">
        <v>54</v>
      </c>
      <c r="T1223" t="s">
        <v>54</v>
      </c>
      <c r="U1223" t="s">
        <v>54</v>
      </c>
      <c r="V1223" t="s">
        <v>54</v>
      </c>
      <c r="W1223" t="s">
        <v>54</v>
      </c>
      <c r="X1223" s="23" t="s">
        <v>54</v>
      </c>
      <c r="Y1223" s="23" t="s">
        <v>54</v>
      </c>
      <c r="Z1223" s="23" t="s">
        <v>54</v>
      </c>
      <c r="AA1223" s="23" t="s">
        <v>54</v>
      </c>
      <c r="AB1223" t="s">
        <v>54</v>
      </c>
      <c r="AC1223" t="s">
        <v>54</v>
      </c>
      <c r="AD1223" t="s">
        <v>54</v>
      </c>
      <c r="AE1223" t="s">
        <v>54</v>
      </c>
      <c r="AF1223" s="23" t="s">
        <v>54</v>
      </c>
      <c r="AG1223" s="23" t="s">
        <v>54</v>
      </c>
      <c r="AH1223" s="23" t="s">
        <v>54</v>
      </c>
      <c r="AI1223" s="23" t="s">
        <v>54</v>
      </c>
      <c r="AJ1223">
        <v>0</v>
      </c>
      <c r="AK1223">
        <v>0</v>
      </c>
      <c r="AL1223">
        <v>0</v>
      </c>
      <c r="AM1223">
        <v>0</v>
      </c>
      <c r="AN1223" s="23" t="e">
        <v>#DIV/0!</v>
      </c>
      <c r="AO1223" s="23" t="e">
        <v>#DIV/0!</v>
      </c>
      <c r="AP1223" s="23" t="e">
        <v>#DIV/0!</v>
      </c>
      <c r="AQ1223" s="23" t="e">
        <v>#DIV/0!</v>
      </c>
      <c r="AR1223" s="35">
        <v>0</v>
      </c>
      <c r="AS1223" s="35">
        <v>0</v>
      </c>
      <c r="AT1223" s="35">
        <v>0</v>
      </c>
      <c r="AU1223" s="31" t="str">
        <f t="shared" si="22"/>
        <v>库存为0</v>
      </c>
      <c r="AV1223" s="36" t="str">
        <f>IFERROR(时间!$B$4+AU1223,"上周无销量")</f>
        <v>上周无销量</v>
      </c>
    </row>
    <row r="1224" spans="1:48">
      <c r="A1224" s="21" t="s">
        <v>2422</v>
      </c>
      <c r="B1224" t="s">
        <v>2423</v>
      </c>
      <c r="C1224" t="s">
        <v>2421</v>
      </c>
      <c r="D1224" s="31">
        <v>0</v>
      </c>
      <c r="E1224" s="31">
        <v>0</v>
      </c>
      <c r="F1224" s="31">
        <v>0</v>
      </c>
      <c r="G1224" s="31">
        <v>0</v>
      </c>
      <c r="H1224" s="32">
        <v>0</v>
      </c>
      <c r="I1224">
        <v>0</v>
      </c>
      <c r="J1224" s="33">
        <v>0</v>
      </c>
      <c r="K1224" s="33">
        <v>0</v>
      </c>
      <c r="L1224" s="33">
        <v>0</v>
      </c>
      <c r="M1224">
        <v>0</v>
      </c>
      <c r="N1224">
        <v>0</v>
      </c>
      <c r="O1224">
        <v>0</v>
      </c>
      <c r="P1224" t="s">
        <v>54</v>
      </c>
      <c r="Q1224" t="s">
        <v>54</v>
      </c>
      <c r="R1224" t="s">
        <v>54</v>
      </c>
      <c r="S1224" t="s">
        <v>54</v>
      </c>
      <c r="T1224" t="s">
        <v>54</v>
      </c>
      <c r="U1224" t="s">
        <v>54</v>
      </c>
      <c r="V1224" t="s">
        <v>54</v>
      </c>
      <c r="W1224" t="s">
        <v>54</v>
      </c>
      <c r="X1224" s="23" t="s">
        <v>54</v>
      </c>
      <c r="Y1224" s="23" t="s">
        <v>54</v>
      </c>
      <c r="Z1224" s="23" t="s">
        <v>54</v>
      </c>
      <c r="AA1224" s="23" t="s">
        <v>54</v>
      </c>
      <c r="AB1224" t="s">
        <v>54</v>
      </c>
      <c r="AC1224" t="s">
        <v>54</v>
      </c>
      <c r="AD1224" t="s">
        <v>54</v>
      </c>
      <c r="AE1224" t="s">
        <v>54</v>
      </c>
      <c r="AF1224" s="23" t="s">
        <v>54</v>
      </c>
      <c r="AG1224" s="23" t="s">
        <v>54</v>
      </c>
      <c r="AH1224" s="23" t="s">
        <v>54</v>
      </c>
      <c r="AI1224" s="23" t="s">
        <v>54</v>
      </c>
      <c r="AJ1224">
        <v>0</v>
      </c>
      <c r="AK1224">
        <v>0</v>
      </c>
      <c r="AL1224">
        <v>0</v>
      </c>
      <c r="AM1224">
        <v>0</v>
      </c>
      <c r="AN1224" s="23" t="e">
        <v>#DIV/0!</v>
      </c>
      <c r="AO1224" s="23" t="e">
        <v>#DIV/0!</v>
      </c>
      <c r="AP1224" s="23" t="e">
        <v>#DIV/0!</v>
      </c>
      <c r="AQ1224" s="23" t="e">
        <v>#DIV/0!</v>
      </c>
      <c r="AR1224" s="35">
        <v>0</v>
      </c>
      <c r="AS1224" s="35">
        <v>0</v>
      </c>
      <c r="AT1224" s="35">
        <v>0</v>
      </c>
      <c r="AU1224" s="31" t="str">
        <f t="shared" si="22"/>
        <v>库存为0</v>
      </c>
      <c r="AV1224" s="36" t="str">
        <f>IFERROR(时间!$B$4+AU1224,"上周无销量")</f>
        <v>上周无销量</v>
      </c>
    </row>
    <row r="1225" spans="1:48">
      <c r="A1225" s="21" t="s">
        <v>2424</v>
      </c>
      <c r="B1225" t="s">
        <v>2425</v>
      </c>
      <c r="C1225" t="s">
        <v>2421</v>
      </c>
      <c r="D1225" s="31">
        <v>0</v>
      </c>
      <c r="E1225" s="31">
        <v>0</v>
      </c>
      <c r="F1225" s="31">
        <v>0</v>
      </c>
      <c r="G1225" s="31">
        <v>0</v>
      </c>
      <c r="H1225" s="32">
        <v>0</v>
      </c>
      <c r="I1225">
        <v>0</v>
      </c>
      <c r="J1225" s="33">
        <v>0</v>
      </c>
      <c r="K1225" s="33">
        <v>0</v>
      </c>
      <c r="L1225" s="33">
        <v>0</v>
      </c>
      <c r="M1225">
        <v>0</v>
      </c>
      <c r="N1225">
        <v>0</v>
      </c>
      <c r="O1225">
        <v>0</v>
      </c>
      <c r="P1225" t="s">
        <v>54</v>
      </c>
      <c r="Q1225" t="s">
        <v>54</v>
      </c>
      <c r="R1225" t="s">
        <v>54</v>
      </c>
      <c r="S1225" t="s">
        <v>54</v>
      </c>
      <c r="T1225" t="s">
        <v>54</v>
      </c>
      <c r="U1225" t="s">
        <v>54</v>
      </c>
      <c r="V1225" t="s">
        <v>54</v>
      </c>
      <c r="W1225" t="s">
        <v>54</v>
      </c>
      <c r="X1225" s="23" t="s">
        <v>54</v>
      </c>
      <c r="Y1225" s="23" t="s">
        <v>54</v>
      </c>
      <c r="Z1225" s="23" t="s">
        <v>54</v>
      </c>
      <c r="AA1225" s="23" t="s">
        <v>54</v>
      </c>
      <c r="AB1225" t="s">
        <v>54</v>
      </c>
      <c r="AC1225" t="s">
        <v>54</v>
      </c>
      <c r="AD1225" t="s">
        <v>54</v>
      </c>
      <c r="AE1225" t="s">
        <v>54</v>
      </c>
      <c r="AF1225" s="23" t="s">
        <v>54</v>
      </c>
      <c r="AG1225" s="23" t="s">
        <v>54</v>
      </c>
      <c r="AH1225" s="23" t="s">
        <v>54</v>
      </c>
      <c r="AI1225" s="23" t="s">
        <v>54</v>
      </c>
      <c r="AJ1225">
        <v>0</v>
      </c>
      <c r="AK1225">
        <v>0</v>
      </c>
      <c r="AL1225">
        <v>0</v>
      </c>
      <c r="AM1225">
        <v>0</v>
      </c>
      <c r="AN1225" s="23" t="e">
        <v>#DIV/0!</v>
      </c>
      <c r="AO1225" s="23" t="e">
        <v>#DIV/0!</v>
      </c>
      <c r="AP1225" s="23" t="e">
        <v>#DIV/0!</v>
      </c>
      <c r="AQ1225" s="23" t="e">
        <v>#DIV/0!</v>
      </c>
      <c r="AR1225" s="35">
        <v>0</v>
      </c>
      <c r="AS1225" s="35">
        <v>0</v>
      </c>
      <c r="AT1225" s="35">
        <v>0</v>
      </c>
      <c r="AU1225" s="31" t="str">
        <f t="shared" si="22"/>
        <v>库存为0</v>
      </c>
      <c r="AV1225" s="36" t="str">
        <f>IFERROR(时间!$B$4+AU1225,"上周无销量")</f>
        <v>上周无销量</v>
      </c>
    </row>
    <row r="1226" spans="1:48">
      <c r="A1226" s="21" t="s">
        <v>2426</v>
      </c>
      <c r="B1226" t="s">
        <v>2427</v>
      </c>
      <c r="C1226" t="s">
        <v>2421</v>
      </c>
      <c r="D1226" s="31">
        <v>0</v>
      </c>
      <c r="E1226" s="31">
        <v>0</v>
      </c>
      <c r="F1226" s="31">
        <v>0</v>
      </c>
      <c r="G1226" s="31">
        <v>0</v>
      </c>
      <c r="H1226" s="32">
        <v>0</v>
      </c>
      <c r="I1226">
        <v>0</v>
      </c>
      <c r="J1226" s="33">
        <v>0</v>
      </c>
      <c r="K1226" s="33">
        <v>0</v>
      </c>
      <c r="L1226" s="33">
        <v>0</v>
      </c>
      <c r="M1226">
        <v>0</v>
      </c>
      <c r="N1226">
        <v>0</v>
      </c>
      <c r="O1226">
        <v>0</v>
      </c>
      <c r="P1226" t="s">
        <v>54</v>
      </c>
      <c r="Q1226" t="s">
        <v>54</v>
      </c>
      <c r="R1226" t="s">
        <v>54</v>
      </c>
      <c r="S1226" t="s">
        <v>54</v>
      </c>
      <c r="T1226" t="s">
        <v>54</v>
      </c>
      <c r="U1226" t="s">
        <v>54</v>
      </c>
      <c r="V1226" t="s">
        <v>54</v>
      </c>
      <c r="W1226" t="s">
        <v>54</v>
      </c>
      <c r="X1226" s="23" t="s">
        <v>54</v>
      </c>
      <c r="Y1226" s="23" t="s">
        <v>54</v>
      </c>
      <c r="Z1226" s="23" t="s">
        <v>54</v>
      </c>
      <c r="AA1226" s="23" t="s">
        <v>54</v>
      </c>
      <c r="AB1226" t="s">
        <v>54</v>
      </c>
      <c r="AC1226" t="s">
        <v>54</v>
      </c>
      <c r="AD1226" t="s">
        <v>54</v>
      </c>
      <c r="AE1226" t="s">
        <v>54</v>
      </c>
      <c r="AF1226" s="23" t="s">
        <v>54</v>
      </c>
      <c r="AG1226" s="23" t="s">
        <v>54</v>
      </c>
      <c r="AH1226" s="23" t="s">
        <v>54</v>
      </c>
      <c r="AI1226" s="23" t="s">
        <v>54</v>
      </c>
      <c r="AJ1226">
        <v>0</v>
      </c>
      <c r="AK1226">
        <v>0</v>
      </c>
      <c r="AL1226">
        <v>0</v>
      </c>
      <c r="AM1226">
        <v>0</v>
      </c>
      <c r="AN1226" s="23" t="e">
        <v>#DIV/0!</v>
      </c>
      <c r="AO1226" s="23" t="e">
        <v>#DIV/0!</v>
      </c>
      <c r="AP1226" s="23" t="e">
        <v>#DIV/0!</v>
      </c>
      <c r="AQ1226" s="23" t="e">
        <v>#DIV/0!</v>
      </c>
      <c r="AR1226" s="35">
        <v>0</v>
      </c>
      <c r="AS1226" s="35">
        <v>0</v>
      </c>
      <c r="AT1226" s="35">
        <v>0</v>
      </c>
      <c r="AU1226" s="31" t="str">
        <f t="shared" si="22"/>
        <v>库存为0</v>
      </c>
      <c r="AV1226" s="36" t="str">
        <f>IFERROR(时间!$B$4+AU1226,"上周无销量")</f>
        <v>上周无销量</v>
      </c>
    </row>
    <row r="1227" spans="1:48">
      <c r="A1227" s="21" t="s">
        <v>2428</v>
      </c>
      <c r="B1227" t="s">
        <v>2429</v>
      </c>
      <c r="C1227" t="s">
        <v>2421</v>
      </c>
      <c r="D1227" s="31">
        <v>0</v>
      </c>
      <c r="E1227" s="31">
        <v>0</v>
      </c>
      <c r="F1227" s="31">
        <v>0</v>
      </c>
      <c r="G1227" s="31">
        <v>0</v>
      </c>
      <c r="H1227" s="32">
        <v>0</v>
      </c>
      <c r="I1227">
        <v>0</v>
      </c>
      <c r="J1227" s="33">
        <v>0</v>
      </c>
      <c r="K1227" s="33">
        <v>0</v>
      </c>
      <c r="L1227" s="33">
        <v>0</v>
      </c>
      <c r="M1227">
        <v>0</v>
      </c>
      <c r="N1227">
        <v>0</v>
      </c>
      <c r="O1227">
        <v>0</v>
      </c>
      <c r="P1227" t="s">
        <v>54</v>
      </c>
      <c r="Q1227" t="s">
        <v>54</v>
      </c>
      <c r="R1227" t="s">
        <v>54</v>
      </c>
      <c r="S1227" t="s">
        <v>54</v>
      </c>
      <c r="T1227" t="s">
        <v>54</v>
      </c>
      <c r="U1227" t="s">
        <v>54</v>
      </c>
      <c r="V1227" t="s">
        <v>54</v>
      </c>
      <c r="W1227" t="s">
        <v>54</v>
      </c>
      <c r="X1227" s="23" t="s">
        <v>54</v>
      </c>
      <c r="Y1227" s="23" t="s">
        <v>54</v>
      </c>
      <c r="Z1227" s="23" t="s">
        <v>54</v>
      </c>
      <c r="AA1227" s="23" t="s">
        <v>54</v>
      </c>
      <c r="AB1227" t="s">
        <v>54</v>
      </c>
      <c r="AC1227" t="s">
        <v>54</v>
      </c>
      <c r="AD1227" t="s">
        <v>54</v>
      </c>
      <c r="AE1227" t="s">
        <v>54</v>
      </c>
      <c r="AF1227" s="23" t="s">
        <v>54</v>
      </c>
      <c r="AG1227" s="23" t="s">
        <v>54</v>
      </c>
      <c r="AH1227" s="23" t="s">
        <v>54</v>
      </c>
      <c r="AI1227" s="23" t="s">
        <v>54</v>
      </c>
      <c r="AJ1227">
        <v>0</v>
      </c>
      <c r="AK1227">
        <v>0</v>
      </c>
      <c r="AL1227">
        <v>0</v>
      </c>
      <c r="AM1227">
        <v>0</v>
      </c>
      <c r="AN1227" s="23" t="e">
        <v>#DIV/0!</v>
      </c>
      <c r="AO1227" s="23" t="e">
        <v>#DIV/0!</v>
      </c>
      <c r="AP1227" s="23" t="e">
        <v>#DIV/0!</v>
      </c>
      <c r="AQ1227" s="23" t="e">
        <v>#DIV/0!</v>
      </c>
      <c r="AR1227" s="35">
        <v>0</v>
      </c>
      <c r="AS1227" s="35">
        <v>0</v>
      </c>
      <c r="AT1227" s="35">
        <v>0</v>
      </c>
      <c r="AU1227" s="31" t="str">
        <f t="shared" si="22"/>
        <v>库存为0</v>
      </c>
      <c r="AV1227" s="36" t="str">
        <f>IFERROR(时间!$B$4+AU1227,"上周无销量")</f>
        <v>上周无销量</v>
      </c>
    </row>
    <row r="1228" spans="1:48">
      <c r="A1228" s="21" t="s">
        <v>2430</v>
      </c>
      <c r="B1228" t="s">
        <v>2431</v>
      </c>
      <c r="C1228" t="s">
        <v>2421</v>
      </c>
      <c r="D1228" s="31">
        <v>0</v>
      </c>
      <c r="E1228" s="31">
        <v>0</v>
      </c>
      <c r="F1228" s="31">
        <v>0</v>
      </c>
      <c r="G1228" s="31">
        <v>0</v>
      </c>
      <c r="H1228" s="32">
        <v>0</v>
      </c>
      <c r="I1228">
        <v>0</v>
      </c>
      <c r="J1228" s="33">
        <v>0</v>
      </c>
      <c r="K1228" s="33">
        <v>0</v>
      </c>
      <c r="L1228" s="33">
        <v>0</v>
      </c>
      <c r="M1228">
        <v>0</v>
      </c>
      <c r="N1228">
        <v>0</v>
      </c>
      <c r="O1228">
        <v>0</v>
      </c>
      <c r="P1228" t="s">
        <v>54</v>
      </c>
      <c r="Q1228" t="s">
        <v>54</v>
      </c>
      <c r="R1228" t="s">
        <v>54</v>
      </c>
      <c r="S1228" t="s">
        <v>54</v>
      </c>
      <c r="T1228" t="s">
        <v>54</v>
      </c>
      <c r="U1228" t="s">
        <v>54</v>
      </c>
      <c r="V1228" t="s">
        <v>54</v>
      </c>
      <c r="W1228" t="s">
        <v>54</v>
      </c>
      <c r="X1228" s="23" t="s">
        <v>54</v>
      </c>
      <c r="Y1228" s="23" t="s">
        <v>54</v>
      </c>
      <c r="Z1228" s="23" t="s">
        <v>54</v>
      </c>
      <c r="AA1228" s="23" t="s">
        <v>54</v>
      </c>
      <c r="AB1228" t="s">
        <v>54</v>
      </c>
      <c r="AC1228" t="s">
        <v>54</v>
      </c>
      <c r="AD1228" t="s">
        <v>54</v>
      </c>
      <c r="AE1228" t="s">
        <v>54</v>
      </c>
      <c r="AF1228" s="23" t="s">
        <v>54</v>
      </c>
      <c r="AG1228" s="23" t="s">
        <v>54</v>
      </c>
      <c r="AH1228" s="23" t="s">
        <v>54</v>
      </c>
      <c r="AI1228" s="23" t="s">
        <v>54</v>
      </c>
      <c r="AJ1228">
        <v>0</v>
      </c>
      <c r="AK1228">
        <v>0</v>
      </c>
      <c r="AL1228">
        <v>0</v>
      </c>
      <c r="AM1228">
        <v>0</v>
      </c>
      <c r="AN1228" s="23" t="e">
        <v>#DIV/0!</v>
      </c>
      <c r="AO1228" s="23" t="e">
        <v>#DIV/0!</v>
      </c>
      <c r="AP1228" s="23" t="e">
        <v>#DIV/0!</v>
      </c>
      <c r="AQ1228" s="23" t="e">
        <v>#DIV/0!</v>
      </c>
      <c r="AR1228" s="35">
        <v>0</v>
      </c>
      <c r="AS1228" s="35">
        <v>0</v>
      </c>
      <c r="AT1228" s="35">
        <v>0</v>
      </c>
      <c r="AU1228" s="31" t="str">
        <f t="shared" si="22"/>
        <v>库存为0</v>
      </c>
      <c r="AV1228" s="36" t="str">
        <f>IFERROR(时间!$B$4+AU1228,"上周无销量")</f>
        <v>上周无销量</v>
      </c>
    </row>
    <row r="1229" spans="1:48">
      <c r="A1229" s="21" t="s">
        <v>2432</v>
      </c>
      <c r="B1229" t="s">
        <v>2433</v>
      </c>
      <c r="C1229" t="s">
        <v>2434</v>
      </c>
      <c r="D1229" s="31">
        <v>0</v>
      </c>
      <c r="E1229" s="31">
        <v>0</v>
      </c>
      <c r="F1229" s="31">
        <v>0</v>
      </c>
      <c r="G1229" s="31">
        <v>0</v>
      </c>
      <c r="H1229" s="32">
        <v>0</v>
      </c>
      <c r="I1229">
        <v>0</v>
      </c>
      <c r="J1229" s="33">
        <v>0</v>
      </c>
      <c r="K1229" s="33">
        <v>0</v>
      </c>
      <c r="L1229" s="33">
        <v>0</v>
      </c>
      <c r="M1229">
        <v>0</v>
      </c>
      <c r="N1229">
        <v>0</v>
      </c>
      <c r="O1229">
        <v>0</v>
      </c>
      <c r="P1229" t="s">
        <v>54</v>
      </c>
      <c r="Q1229" t="s">
        <v>54</v>
      </c>
      <c r="R1229" t="s">
        <v>54</v>
      </c>
      <c r="S1229" t="s">
        <v>54</v>
      </c>
      <c r="T1229" t="s">
        <v>54</v>
      </c>
      <c r="U1229" t="s">
        <v>54</v>
      </c>
      <c r="V1229" t="s">
        <v>54</v>
      </c>
      <c r="W1229" t="s">
        <v>54</v>
      </c>
      <c r="X1229" s="23" t="s">
        <v>54</v>
      </c>
      <c r="Y1229" s="23" t="s">
        <v>54</v>
      </c>
      <c r="Z1229" s="23" t="s">
        <v>54</v>
      </c>
      <c r="AA1229" s="23" t="s">
        <v>54</v>
      </c>
      <c r="AB1229" t="s">
        <v>54</v>
      </c>
      <c r="AC1229" t="s">
        <v>54</v>
      </c>
      <c r="AD1229" t="s">
        <v>54</v>
      </c>
      <c r="AE1229" t="s">
        <v>54</v>
      </c>
      <c r="AF1229" s="23" t="s">
        <v>54</v>
      </c>
      <c r="AG1229" s="23" t="s">
        <v>54</v>
      </c>
      <c r="AH1229" s="23" t="s">
        <v>54</v>
      </c>
      <c r="AI1229" s="23" t="s">
        <v>54</v>
      </c>
      <c r="AJ1229">
        <v>0</v>
      </c>
      <c r="AK1229">
        <v>0</v>
      </c>
      <c r="AL1229">
        <v>0</v>
      </c>
      <c r="AM1229">
        <v>0</v>
      </c>
      <c r="AN1229" s="23" t="e">
        <v>#DIV/0!</v>
      </c>
      <c r="AO1229" s="23" t="e">
        <v>#DIV/0!</v>
      </c>
      <c r="AP1229" s="23" t="e">
        <v>#DIV/0!</v>
      </c>
      <c r="AQ1229" s="23" t="e">
        <v>#DIV/0!</v>
      </c>
      <c r="AR1229" s="35">
        <v>0</v>
      </c>
      <c r="AS1229" s="35">
        <v>0</v>
      </c>
      <c r="AT1229" s="35">
        <v>0</v>
      </c>
      <c r="AU1229" s="31" t="str">
        <f t="shared" si="22"/>
        <v>库存为0</v>
      </c>
      <c r="AV1229" s="36" t="str">
        <f>IFERROR(时间!$B$4+AU1229,"上周无销量")</f>
        <v>上周无销量</v>
      </c>
    </row>
    <row r="1230" spans="1:48">
      <c r="A1230" s="21" t="s">
        <v>2435</v>
      </c>
      <c r="B1230" t="s">
        <v>2436</v>
      </c>
      <c r="C1230" t="s">
        <v>2434</v>
      </c>
      <c r="D1230" s="31">
        <v>0</v>
      </c>
      <c r="E1230" s="31">
        <v>0</v>
      </c>
      <c r="F1230" s="31">
        <v>0</v>
      </c>
      <c r="G1230" s="31">
        <v>0</v>
      </c>
      <c r="H1230" s="32">
        <v>0</v>
      </c>
      <c r="I1230">
        <v>0</v>
      </c>
      <c r="J1230" s="33">
        <v>0</v>
      </c>
      <c r="K1230" s="33">
        <v>0</v>
      </c>
      <c r="L1230" s="33">
        <v>0</v>
      </c>
      <c r="M1230">
        <v>0</v>
      </c>
      <c r="N1230">
        <v>0</v>
      </c>
      <c r="O1230">
        <v>0</v>
      </c>
      <c r="P1230" t="s">
        <v>54</v>
      </c>
      <c r="Q1230" t="s">
        <v>54</v>
      </c>
      <c r="R1230" t="s">
        <v>54</v>
      </c>
      <c r="S1230" t="s">
        <v>54</v>
      </c>
      <c r="T1230" t="s">
        <v>54</v>
      </c>
      <c r="U1230" t="s">
        <v>54</v>
      </c>
      <c r="V1230" t="s">
        <v>54</v>
      </c>
      <c r="W1230" t="s">
        <v>54</v>
      </c>
      <c r="X1230" s="23" t="s">
        <v>54</v>
      </c>
      <c r="Y1230" s="23" t="s">
        <v>54</v>
      </c>
      <c r="Z1230" s="23" t="s">
        <v>54</v>
      </c>
      <c r="AA1230" s="23" t="s">
        <v>54</v>
      </c>
      <c r="AB1230" t="s">
        <v>54</v>
      </c>
      <c r="AC1230" t="s">
        <v>54</v>
      </c>
      <c r="AD1230" t="s">
        <v>54</v>
      </c>
      <c r="AE1230" t="s">
        <v>54</v>
      </c>
      <c r="AF1230" s="23" t="s">
        <v>54</v>
      </c>
      <c r="AG1230" s="23" t="s">
        <v>54</v>
      </c>
      <c r="AH1230" s="23" t="s">
        <v>54</v>
      </c>
      <c r="AI1230" s="23" t="s">
        <v>54</v>
      </c>
      <c r="AJ1230">
        <v>0</v>
      </c>
      <c r="AK1230">
        <v>0</v>
      </c>
      <c r="AL1230">
        <v>0</v>
      </c>
      <c r="AM1230">
        <v>0</v>
      </c>
      <c r="AN1230" s="23" t="e">
        <v>#DIV/0!</v>
      </c>
      <c r="AO1230" s="23" t="e">
        <v>#DIV/0!</v>
      </c>
      <c r="AP1230" s="23" t="e">
        <v>#DIV/0!</v>
      </c>
      <c r="AQ1230" s="23" t="e">
        <v>#DIV/0!</v>
      </c>
      <c r="AR1230" s="35">
        <v>0</v>
      </c>
      <c r="AS1230" s="35">
        <v>0</v>
      </c>
      <c r="AT1230" s="35">
        <v>0</v>
      </c>
      <c r="AU1230" s="31" t="str">
        <f t="shared" si="22"/>
        <v>库存为0</v>
      </c>
      <c r="AV1230" s="36" t="str">
        <f>IFERROR(时间!$B$4+AU1230,"上周无销量")</f>
        <v>上周无销量</v>
      </c>
    </row>
    <row r="1231" spans="1:48">
      <c r="A1231" s="21" t="s">
        <v>2437</v>
      </c>
      <c r="B1231" t="s">
        <v>2438</v>
      </c>
      <c r="C1231" t="s">
        <v>2439</v>
      </c>
      <c r="D1231" s="31">
        <v>0</v>
      </c>
      <c r="E1231" s="31">
        <v>0</v>
      </c>
      <c r="F1231" s="31">
        <v>0</v>
      </c>
      <c r="G1231" s="31">
        <v>0</v>
      </c>
      <c r="H1231" s="32">
        <v>0</v>
      </c>
      <c r="I1231">
        <v>0</v>
      </c>
      <c r="J1231" s="33">
        <v>0</v>
      </c>
      <c r="K1231" s="33">
        <v>0</v>
      </c>
      <c r="L1231" s="33">
        <v>0</v>
      </c>
      <c r="M1231">
        <v>0</v>
      </c>
      <c r="N1231">
        <v>0</v>
      </c>
      <c r="O1231">
        <v>0</v>
      </c>
      <c r="P1231" t="s">
        <v>54</v>
      </c>
      <c r="Q1231" t="s">
        <v>54</v>
      </c>
      <c r="R1231" t="s">
        <v>54</v>
      </c>
      <c r="S1231" t="s">
        <v>54</v>
      </c>
      <c r="T1231" t="s">
        <v>54</v>
      </c>
      <c r="U1231" t="s">
        <v>54</v>
      </c>
      <c r="V1231" t="s">
        <v>54</v>
      </c>
      <c r="W1231" t="s">
        <v>54</v>
      </c>
      <c r="X1231" s="23" t="s">
        <v>54</v>
      </c>
      <c r="Y1231" s="23" t="s">
        <v>54</v>
      </c>
      <c r="Z1231" s="23" t="s">
        <v>54</v>
      </c>
      <c r="AA1231" s="23" t="s">
        <v>54</v>
      </c>
      <c r="AB1231" t="s">
        <v>54</v>
      </c>
      <c r="AC1231" t="s">
        <v>54</v>
      </c>
      <c r="AD1231" t="s">
        <v>54</v>
      </c>
      <c r="AE1231" t="s">
        <v>54</v>
      </c>
      <c r="AF1231" s="23" t="s">
        <v>54</v>
      </c>
      <c r="AG1231" s="23" t="s">
        <v>54</v>
      </c>
      <c r="AH1231" s="23" t="s">
        <v>54</v>
      </c>
      <c r="AI1231" s="23" t="s">
        <v>54</v>
      </c>
      <c r="AJ1231">
        <v>0</v>
      </c>
      <c r="AK1231">
        <v>0</v>
      </c>
      <c r="AL1231">
        <v>0</v>
      </c>
      <c r="AM1231">
        <v>0</v>
      </c>
      <c r="AN1231" s="23" t="e">
        <v>#DIV/0!</v>
      </c>
      <c r="AO1231" s="23" t="e">
        <v>#DIV/0!</v>
      </c>
      <c r="AP1231" s="23" t="e">
        <v>#DIV/0!</v>
      </c>
      <c r="AQ1231" s="23" t="e">
        <v>#DIV/0!</v>
      </c>
      <c r="AR1231" s="35">
        <v>0</v>
      </c>
      <c r="AS1231" s="35">
        <v>0</v>
      </c>
      <c r="AT1231" s="35">
        <v>0</v>
      </c>
      <c r="AU1231" s="31" t="str">
        <f t="shared" si="22"/>
        <v>库存为0</v>
      </c>
      <c r="AV1231" s="36" t="str">
        <f>IFERROR(时间!$B$4+AU1231,"上周无销量")</f>
        <v>上周无销量</v>
      </c>
    </row>
    <row r="1232" spans="1:48">
      <c r="A1232" s="21" t="s">
        <v>2440</v>
      </c>
      <c r="B1232" t="s">
        <v>2441</v>
      </c>
      <c r="C1232" t="s">
        <v>2439</v>
      </c>
      <c r="D1232" s="31">
        <v>0</v>
      </c>
      <c r="E1232" s="31">
        <v>0</v>
      </c>
      <c r="F1232" s="31">
        <v>0</v>
      </c>
      <c r="G1232" s="31">
        <v>0</v>
      </c>
      <c r="H1232" s="32">
        <v>0</v>
      </c>
      <c r="I1232">
        <v>0</v>
      </c>
      <c r="J1232" s="33">
        <v>0</v>
      </c>
      <c r="K1232" s="33">
        <v>0</v>
      </c>
      <c r="L1232" s="33">
        <v>0</v>
      </c>
      <c r="M1232">
        <v>0</v>
      </c>
      <c r="N1232">
        <v>0</v>
      </c>
      <c r="O1232">
        <v>0</v>
      </c>
      <c r="P1232" t="s">
        <v>54</v>
      </c>
      <c r="Q1232" t="s">
        <v>54</v>
      </c>
      <c r="R1232" t="s">
        <v>54</v>
      </c>
      <c r="S1232" t="s">
        <v>54</v>
      </c>
      <c r="T1232" t="s">
        <v>54</v>
      </c>
      <c r="U1232" t="s">
        <v>54</v>
      </c>
      <c r="V1232" t="s">
        <v>54</v>
      </c>
      <c r="W1232" t="s">
        <v>54</v>
      </c>
      <c r="X1232" s="23" t="s">
        <v>54</v>
      </c>
      <c r="Y1232" s="23" t="s">
        <v>54</v>
      </c>
      <c r="Z1232" s="23" t="s">
        <v>54</v>
      </c>
      <c r="AA1232" s="23" t="s">
        <v>54</v>
      </c>
      <c r="AB1232" t="s">
        <v>54</v>
      </c>
      <c r="AC1232" t="s">
        <v>54</v>
      </c>
      <c r="AD1232" t="s">
        <v>54</v>
      </c>
      <c r="AE1232" t="s">
        <v>54</v>
      </c>
      <c r="AF1232" s="23" t="s">
        <v>54</v>
      </c>
      <c r="AG1232" s="23" t="s">
        <v>54</v>
      </c>
      <c r="AH1232" s="23" t="s">
        <v>54</v>
      </c>
      <c r="AI1232" s="23" t="s">
        <v>54</v>
      </c>
      <c r="AJ1232">
        <v>0</v>
      </c>
      <c r="AK1232">
        <v>0</v>
      </c>
      <c r="AL1232">
        <v>0</v>
      </c>
      <c r="AM1232">
        <v>0</v>
      </c>
      <c r="AN1232" s="23" t="e">
        <v>#DIV/0!</v>
      </c>
      <c r="AO1232" s="23" t="e">
        <v>#DIV/0!</v>
      </c>
      <c r="AP1232" s="23" t="e">
        <v>#DIV/0!</v>
      </c>
      <c r="AQ1232" s="23" t="e">
        <v>#DIV/0!</v>
      </c>
      <c r="AR1232" s="35">
        <v>0</v>
      </c>
      <c r="AS1232" s="35">
        <v>0</v>
      </c>
      <c r="AT1232" s="35">
        <v>0</v>
      </c>
      <c r="AU1232" s="31" t="str">
        <f t="shared" si="22"/>
        <v>库存为0</v>
      </c>
      <c r="AV1232" s="36" t="str">
        <f>IFERROR(时间!$B$4+AU1232,"上周无销量")</f>
        <v>上周无销量</v>
      </c>
    </row>
    <row r="1233" spans="1:48">
      <c r="A1233" s="21" t="s">
        <v>2442</v>
      </c>
      <c r="B1233" t="s">
        <v>2443</v>
      </c>
      <c r="C1233" t="s">
        <v>2439</v>
      </c>
      <c r="D1233" s="31">
        <v>0</v>
      </c>
      <c r="E1233" s="31">
        <v>0</v>
      </c>
      <c r="F1233" s="31">
        <v>0</v>
      </c>
      <c r="G1233" s="31">
        <v>0</v>
      </c>
      <c r="H1233" s="32">
        <v>0</v>
      </c>
      <c r="I1233">
        <v>0</v>
      </c>
      <c r="J1233" s="33">
        <v>0</v>
      </c>
      <c r="K1233" s="33">
        <v>0</v>
      </c>
      <c r="L1233" s="33">
        <v>0</v>
      </c>
      <c r="M1233">
        <v>0</v>
      </c>
      <c r="N1233">
        <v>0</v>
      </c>
      <c r="O1233">
        <v>0</v>
      </c>
      <c r="P1233" t="s">
        <v>54</v>
      </c>
      <c r="Q1233" t="s">
        <v>54</v>
      </c>
      <c r="R1233" t="s">
        <v>54</v>
      </c>
      <c r="S1233" t="s">
        <v>54</v>
      </c>
      <c r="T1233" t="s">
        <v>54</v>
      </c>
      <c r="U1233" t="s">
        <v>54</v>
      </c>
      <c r="V1233" t="s">
        <v>54</v>
      </c>
      <c r="W1233" t="s">
        <v>54</v>
      </c>
      <c r="X1233" s="23" t="s">
        <v>54</v>
      </c>
      <c r="Y1233" s="23" t="s">
        <v>54</v>
      </c>
      <c r="Z1233" s="23" t="s">
        <v>54</v>
      </c>
      <c r="AA1233" s="23" t="s">
        <v>54</v>
      </c>
      <c r="AB1233" t="s">
        <v>54</v>
      </c>
      <c r="AC1233" t="s">
        <v>54</v>
      </c>
      <c r="AD1233" t="s">
        <v>54</v>
      </c>
      <c r="AE1233" t="s">
        <v>54</v>
      </c>
      <c r="AF1233" s="23" t="s">
        <v>54</v>
      </c>
      <c r="AG1233" s="23" t="s">
        <v>54</v>
      </c>
      <c r="AH1233" s="23" t="s">
        <v>54</v>
      </c>
      <c r="AI1233" s="23" t="s">
        <v>54</v>
      </c>
      <c r="AJ1233">
        <v>0</v>
      </c>
      <c r="AK1233">
        <v>0</v>
      </c>
      <c r="AL1233">
        <v>0</v>
      </c>
      <c r="AM1233">
        <v>0</v>
      </c>
      <c r="AN1233" s="23" t="e">
        <v>#DIV/0!</v>
      </c>
      <c r="AO1233" s="23" t="e">
        <v>#DIV/0!</v>
      </c>
      <c r="AP1233" s="23" t="e">
        <v>#DIV/0!</v>
      </c>
      <c r="AQ1233" s="23" t="e">
        <v>#DIV/0!</v>
      </c>
      <c r="AR1233" s="35">
        <v>0</v>
      </c>
      <c r="AS1233" s="35">
        <v>0</v>
      </c>
      <c r="AT1233" s="35">
        <v>0</v>
      </c>
      <c r="AU1233" s="31" t="str">
        <f t="shared" si="22"/>
        <v>库存为0</v>
      </c>
      <c r="AV1233" s="36" t="str">
        <f>IFERROR(时间!$B$4+AU1233,"上周无销量")</f>
        <v>上周无销量</v>
      </c>
    </row>
    <row r="1234" spans="1:48">
      <c r="A1234" s="21" t="s">
        <v>2444</v>
      </c>
      <c r="B1234" t="s">
        <v>2445</v>
      </c>
      <c r="C1234" t="s">
        <v>2446</v>
      </c>
      <c r="D1234" s="31">
        <v>0</v>
      </c>
      <c r="E1234" s="31">
        <v>0</v>
      </c>
      <c r="F1234" s="31">
        <v>0</v>
      </c>
      <c r="G1234" s="31">
        <v>0</v>
      </c>
      <c r="H1234" s="32">
        <v>0</v>
      </c>
      <c r="I1234">
        <v>0</v>
      </c>
      <c r="J1234" s="33">
        <v>0</v>
      </c>
      <c r="K1234" s="33">
        <v>0</v>
      </c>
      <c r="L1234" s="33">
        <v>0</v>
      </c>
      <c r="M1234">
        <v>0</v>
      </c>
      <c r="N1234">
        <v>0</v>
      </c>
      <c r="O1234">
        <v>0</v>
      </c>
      <c r="P1234" t="s">
        <v>54</v>
      </c>
      <c r="Q1234" t="s">
        <v>54</v>
      </c>
      <c r="R1234" t="s">
        <v>54</v>
      </c>
      <c r="S1234" t="s">
        <v>54</v>
      </c>
      <c r="T1234" t="s">
        <v>54</v>
      </c>
      <c r="U1234" t="s">
        <v>54</v>
      </c>
      <c r="V1234" t="s">
        <v>54</v>
      </c>
      <c r="W1234" t="s">
        <v>54</v>
      </c>
      <c r="X1234" s="23" t="s">
        <v>54</v>
      </c>
      <c r="Y1234" s="23" t="s">
        <v>54</v>
      </c>
      <c r="Z1234" s="23" t="s">
        <v>54</v>
      </c>
      <c r="AA1234" s="23" t="s">
        <v>54</v>
      </c>
      <c r="AB1234" t="s">
        <v>54</v>
      </c>
      <c r="AC1234" t="s">
        <v>54</v>
      </c>
      <c r="AD1234" t="s">
        <v>54</v>
      </c>
      <c r="AE1234" t="s">
        <v>54</v>
      </c>
      <c r="AF1234" s="23" t="s">
        <v>54</v>
      </c>
      <c r="AG1234" s="23" t="s">
        <v>54</v>
      </c>
      <c r="AH1234" s="23" t="s">
        <v>54</v>
      </c>
      <c r="AI1234" s="23" t="s">
        <v>54</v>
      </c>
      <c r="AJ1234">
        <v>0</v>
      </c>
      <c r="AK1234">
        <v>0</v>
      </c>
      <c r="AL1234">
        <v>0</v>
      </c>
      <c r="AM1234">
        <v>0</v>
      </c>
      <c r="AN1234" s="23" t="e">
        <v>#DIV/0!</v>
      </c>
      <c r="AO1234" s="23" t="e">
        <v>#DIV/0!</v>
      </c>
      <c r="AP1234" s="23" t="e">
        <v>#DIV/0!</v>
      </c>
      <c r="AQ1234" s="23" t="e">
        <v>#DIV/0!</v>
      </c>
      <c r="AR1234" s="35">
        <v>0</v>
      </c>
      <c r="AS1234" s="35">
        <v>0</v>
      </c>
      <c r="AT1234" s="35">
        <v>0</v>
      </c>
      <c r="AU1234" s="31" t="str">
        <f t="shared" si="22"/>
        <v>库存为0</v>
      </c>
      <c r="AV1234" s="36" t="str">
        <f>IFERROR(时间!$B$4+AU1234,"上周无销量")</f>
        <v>上周无销量</v>
      </c>
    </row>
    <row r="1235" spans="1:48">
      <c r="A1235" s="21" t="s">
        <v>2447</v>
      </c>
      <c r="B1235" t="s">
        <v>2448</v>
      </c>
      <c r="C1235" t="s">
        <v>2446</v>
      </c>
      <c r="D1235" s="31">
        <v>0</v>
      </c>
      <c r="E1235" s="31">
        <v>0</v>
      </c>
      <c r="F1235" s="31">
        <v>0</v>
      </c>
      <c r="G1235" s="31">
        <v>0</v>
      </c>
      <c r="H1235" s="32">
        <v>0</v>
      </c>
      <c r="I1235">
        <v>0</v>
      </c>
      <c r="J1235" s="33">
        <v>0</v>
      </c>
      <c r="K1235" s="33">
        <v>0</v>
      </c>
      <c r="L1235" s="33">
        <v>0</v>
      </c>
      <c r="M1235">
        <v>0</v>
      </c>
      <c r="N1235">
        <v>0</v>
      </c>
      <c r="O1235">
        <v>0</v>
      </c>
      <c r="P1235" t="s">
        <v>54</v>
      </c>
      <c r="Q1235" t="s">
        <v>54</v>
      </c>
      <c r="R1235" t="s">
        <v>54</v>
      </c>
      <c r="S1235" t="s">
        <v>54</v>
      </c>
      <c r="T1235" t="s">
        <v>54</v>
      </c>
      <c r="U1235" t="s">
        <v>54</v>
      </c>
      <c r="V1235" t="s">
        <v>54</v>
      </c>
      <c r="W1235" t="s">
        <v>54</v>
      </c>
      <c r="X1235" s="23" t="s">
        <v>54</v>
      </c>
      <c r="Y1235" s="23" t="s">
        <v>54</v>
      </c>
      <c r="Z1235" s="23" t="s">
        <v>54</v>
      </c>
      <c r="AA1235" s="23" t="s">
        <v>54</v>
      </c>
      <c r="AB1235" t="s">
        <v>54</v>
      </c>
      <c r="AC1235" t="s">
        <v>54</v>
      </c>
      <c r="AD1235" t="s">
        <v>54</v>
      </c>
      <c r="AE1235" t="s">
        <v>54</v>
      </c>
      <c r="AF1235" s="23" t="s">
        <v>54</v>
      </c>
      <c r="AG1235" s="23" t="s">
        <v>54</v>
      </c>
      <c r="AH1235" s="23" t="s">
        <v>54</v>
      </c>
      <c r="AI1235" s="23" t="s">
        <v>54</v>
      </c>
      <c r="AJ1235">
        <v>0</v>
      </c>
      <c r="AK1235">
        <v>0</v>
      </c>
      <c r="AL1235">
        <v>0</v>
      </c>
      <c r="AM1235">
        <v>0</v>
      </c>
      <c r="AN1235" s="23" t="e">
        <v>#DIV/0!</v>
      </c>
      <c r="AO1235" s="23" t="e">
        <v>#DIV/0!</v>
      </c>
      <c r="AP1235" s="23" t="e">
        <v>#DIV/0!</v>
      </c>
      <c r="AQ1235" s="23" t="e">
        <v>#DIV/0!</v>
      </c>
      <c r="AR1235" s="35">
        <v>0</v>
      </c>
      <c r="AS1235" s="35">
        <v>0</v>
      </c>
      <c r="AT1235" s="35">
        <v>0</v>
      </c>
      <c r="AU1235" s="31" t="str">
        <f t="shared" si="22"/>
        <v>库存为0</v>
      </c>
      <c r="AV1235" s="36" t="str">
        <f>IFERROR(时间!$B$4+AU1235,"上周无销量")</f>
        <v>上周无销量</v>
      </c>
    </row>
    <row r="1236" spans="1:48">
      <c r="A1236" s="21" t="s">
        <v>2449</v>
      </c>
      <c r="B1236" t="s">
        <v>2450</v>
      </c>
      <c r="C1236" t="s">
        <v>2446</v>
      </c>
      <c r="D1236" s="31">
        <v>0</v>
      </c>
      <c r="E1236" s="31">
        <v>0</v>
      </c>
      <c r="F1236" s="31">
        <v>0</v>
      </c>
      <c r="G1236" s="31">
        <v>0</v>
      </c>
      <c r="H1236" s="32">
        <v>0</v>
      </c>
      <c r="I1236">
        <v>0</v>
      </c>
      <c r="J1236" s="33">
        <v>0</v>
      </c>
      <c r="K1236" s="33">
        <v>0</v>
      </c>
      <c r="L1236" s="33">
        <v>0</v>
      </c>
      <c r="M1236">
        <v>0</v>
      </c>
      <c r="N1236">
        <v>0</v>
      </c>
      <c r="O1236">
        <v>0</v>
      </c>
      <c r="P1236" t="s">
        <v>54</v>
      </c>
      <c r="Q1236" t="s">
        <v>54</v>
      </c>
      <c r="R1236" t="s">
        <v>54</v>
      </c>
      <c r="S1236" t="s">
        <v>54</v>
      </c>
      <c r="T1236" t="s">
        <v>54</v>
      </c>
      <c r="U1236" t="s">
        <v>54</v>
      </c>
      <c r="V1236" t="s">
        <v>54</v>
      </c>
      <c r="W1236" t="s">
        <v>54</v>
      </c>
      <c r="X1236" s="23" t="s">
        <v>54</v>
      </c>
      <c r="Y1236" s="23" t="s">
        <v>54</v>
      </c>
      <c r="Z1236" s="23" t="s">
        <v>54</v>
      </c>
      <c r="AA1236" s="23" t="s">
        <v>54</v>
      </c>
      <c r="AB1236" t="s">
        <v>54</v>
      </c>
      <c r="AC1236" t="s">
        <v>54</v>
      </c>
      <c r="AD1236" t="s">
        <v>54</v>
      </c>
      <c r="AE1236" t="s">
        <v>54</v>
      </c>
      <c r="AF1236" s="23" t="s">
        <v>54</v>
      </c>
      <c r="AG1236" s="23" t="s">
        <v>54</v>
      </c>
      <c r="AH1236" s="23" t="s">
        <v>54</v>
      </c>
      <c r="AI1236" s="23" t="s">
        <v>54</v>
      </c>
      <c r="AJ1236">
        <v>0</v>
      </c>
      <c r="AK1236">
        <v>0</v>
      </c>
      <c r="AL1236">
        <v>0</v>
      </c>
      <c r="AM1236">
        <v>0</v>
      </c>
      <c r="AN1236" s="23" t="e">
        <v>#DIV/0!</v>
      </c>
      <c r="AO1236" s="23" t="e">
        <v>#DIV/0!</v>
      </c>
      <c r="AP1236" s="23" t="e">
        <v>#DIV/0!</v>
      </c>
      <c r="AQ1236" s="23" t="e">
        <v>#DIV/0!</v>
      </c>
      <c r="AR1236" s="35">
        <v>0</v>
      </c>
      <c r="AS1236" s="35">
        <v>0</v>
      </c>
      <c r="AT1236" s="35">
        <v>0</v>
      </c>
      <c r="AU1236" s="31" t="str">
        <f t="shared" si="22"/>
        <v>库存为0</v>
      </c>
      <c r="AV1236" s="36" t="str">
        <f>IFERROR(时间!$B$4+AU1236,"上周无销量")</f>
        <v>上周无销量</v>
      </c>
    </row>
    <row r="1237" spans="1:48">
      <c r="A1237" s="21" t="s">
        <v>2451</v>
      </c>
      <c r="B1237" t="s">
        <v>2452</v>
      </c>
      <c r="C1237" t="s">
        <v>2446</v>
      </c>
      <c r="D1237" s="31">
        <v>0</v>
      </c>
      <c r="E1237" s="31">
        <v>0</v>
      </c>
      <c r="F1237" s="31">
        <v>0</v>
      </c>
      <c r="G1237" s="31">
        <v>0</v>
      </c>
      <c r="H1237" s="32">
        <v>0</v>
      </c>
      <c r="I1237">
        <v>0</v>
      </c>
      <c r="J1237" s="33">
        <v>0</v>
      </c>
      <c r="K1237" s="33">
        <v>0</v>
      </c>
      <c r="L1237" s="33">
        <v>0</v>
      </c>
      <c r="M1237">
        <v>0</v>
      </c>
      <c r="N1237">
        <v>0</v>
      </c>
      <c r="O1237">
        <v>0</v>
      </c>
      <c r="P1237" t="s">
        <v>54</v>
      </c>
      <c r="Q1237" t="s">
        <v>54</v>
      </c>
      <c r="R1237" t="s">
        <v>54</v>
      </c>
      <c r="S1237" t="s">
        <v>54</v>
      </c>
      <c r="T1237" t="s">
        <v>54</v>
      </c>
      <c r="U1237" t="s">
        <v>54</v>
      </c>
      <c r="V1237" t="s">
        <v>54</v>
      </c>
      <c r="W1237" t="s">
        <v>54</v>
      </c>
      <c r="X1237" s="23" t="s">
        <v>54</v>
      </c>
      <c r="Y1237" s="23" t="s">
        <v>54</v>
      </c>
      <c r="Z1237" s="23" t="s">
        <v>54</v>
      </c>
      <c r="AA1237" s="23" t="s">
        <v>54</v>
      </c>
      <c r="AB1237" t="s">
        <v>54</v>
      </c>
      <c r="AC1237" t="s">
        <v>54</v>
      </c>
      <c r="AD1237" t="s">
        <v>54</v>
      </c>
      <c r="AE1237" t="s">
        <v>54</v>
      </c>
      <c r="AF1237" s="23" t="s">
        <v>54</v>
      </c>
      <c r="AG1237" s="23" t="s">
        <v>54</v>
      </c>
      <c r="AH1237" s="23" t="s">
        <v>54</v>
      </c>
      <c r="AI1237" s="23" t="s">
        <v>54</v>
      </c>
      <c r="AJ1237">
        <v>0</v>
      </c>
      <c r="AK1237">
        <v>0</v>
      </c>
      <c r="AL1237">
        <v>0</v>
      </c>
      <c r="AM1237">
        <v>0</v>
      </c>
      <c r="AN1237" s="23" t="e">
        <v>#DIV/0!</v>
      </c>
      <c r="AO1237" s="23" t="e">
        <v>#DIV/0!</v>
      </c>
      <c r="AP1237" s="23" t="e">
        <v>#DIV/0!</v>
      </c>
      <c r="AQ1237" s="23" t="e">
        <v>#DIV/0!</v>
      </c>
      <c r="AR1237" s="35">
        <v>0</v>
      </c>
      <c r="AS1237" s="35">
        <v>0</v>
      </c>
      <c r="AT1237" s="35">
        <v>0</v>
      </c>
      <c r="AU1237" s="31" t="str">
        <f t="shared" si="22"/>
        <v>库存为0</v>
      </c>
      <c r="AV1237" s="36" t="str">
        <f>IFERROR(时间!$B$4+AU1237,"上周无销量")</f>
        <v>上周无销量</v>
      </c>
    </row>
    <row r="1238" spans="1:48">
      <c r="A1238" s="21" t="s">
        <v>2453</v>
      </c>
      <c r="B1238" t="s">
        <v>2454</v>
      </c>
      <c r="C1238" t="s">
        <v>2446</v>
      </c>
      <c r="D1238" s="31">
        <v>0</v>
      </c>
      <c r="E1238" s="31">
        <v>0</v>
      </c>
      <c r="F1238" s="31">
        <v>0</v>
      </c>
      <c r="G1238" s="31">
        <v>0</v>
      </c>
      <c r="H1238" s="32">
        <v>0</v>
      </c>
      <c r="I1238">
        <v>0</v>
      </c>
      <c r="J1238" s="33">
        <v>0</v>
      </c>
      <c r="K1238" s="33">
        <v>0</v>
      </c>
      <c r="L1238" s="33">
        <v>0</v>
      </c>
      <c r="M1238">
        <v>0</v>
      </c>
      <c r="N1238">
        <v>0</v>
      </c>
      <c r="O1238">
        <v>0</v>
      </c>
      <c r="P1238" t="s">
        <v>54</v>
      </c>
      <c r="Q1238" t="s">
        <v>54</v>
      </c>
      <c r="R1238" t="s">
        <v>54</v>
      </c>
      <c r="S1238" t="s">
        <v>54</v>
      </c>
      <c r="T1238" t="s">
        <v>54</v>
      </c>
      <c r="U1238" t="s">
        <v>54</v>
      </c>
      <c r="V1238" t="s">
        <v>54</v>
      </c>
      <c r="W1238" t="s">
        <v>54</v>
      </c>
      <c r="X1238" s="23" t="s">
        <v>54</v>
      </c>
      <c r="Y1238" s="23" t="s">
        <v>54</v>
      </c>
      <c r="Z1238" s="23" t="s">
        <v>54</v>
      </c>
      <c r="AA1238" s="23" t="s">
        <v>54</v>
      </c>
      <c r="AB1238" t="s">
        <v>54</v>
      </c>
      <c r="AC1238" t="s">
        <v>54</v>
      </c>
      <c r="AD1238" t="s">
        <v>54</v>
      </c>
      <c r="AE1238" t="s">
        <v>54</v>
      </c>
      <c r="AF1238" s="23" t="s">
        <v>54</v>
      </c>
      <c r="AG1238" s="23" t="s">
        <v>54</v>
      </c>
      <c r="AH1238" s="23" t="s">
        <v>54</v>
      </c>
      <c r="AI1238" s="23" t="s">
        <v>54</v>
      </c>
      <c r="AJ1238">
        <v>0</v>
      </c>
      <c r="AK1238">
        <v>0</v>
      </c>
      <c r="AL1238">
        <v>0</v>
      </c>
      <c r="AM1238">
        <v>0</v>
      </c>
      <c r="AN1238" s="23" t="e">
        <v>#DIV/0!</v>
      </c>
      <c r="AO1238" s="23" t="e">
        <v>#DIV/0!</v>
      </c>
      <c r="AP1238" s="23" t="e">
        <v>#DIV/0!</v>
      </c>
      <c r="AQ1238" s="23" t="e">
        <v>#DIV/0!</v>
      </c>
      <c r="AR1238" s="35">
        <v>0</v>
      </c>
      <c r="AS1238" s="35">
        <v>0</v>
      </c>
      <c r="AT1238" s="35">
        <v>0</v>
      </c>
      <c r="AU1238" s="31" t="str">
        <f t="shared" si="22"/>
        <v>库存为0</v>
      </c>
      <c r="AV1238" s="36" t="str">
        <f>IFERROR(时间!$B$4+AU1238,"上周无销量")</f>
        <v>上周无销量</v>
      </c>
    </row>
    <row r="1239" spans="1:48">
      <c r="A1239" s="21" t="s">
        <v>2455</v>
      </c>
      <c r="B1239" t="s">
        <v>2456</v>
      </c>
      <c r="C1239" t="s">
        <v>2457</v>
      </c>
      <c r="D1239" s="31">
        <v>0</v>
      </c>
      <c r="E1239" s="31">
        <v>0</v>
      </c>
      <c r="F1239" s="31">
        <v>0</v>
      </c>
      <c r="G1239" s="31">
        <v>0</v>
      </c>
      <c r="H1239" s="32">
        <v>0</v>
      </c>
      <c r="I1239">
        <v>0</v>
      </c>
      <c r="J1239" s="33">
        <v>0</v>
      </c>
      <c r="K1239" s="33">
        <v>0</v>
      </c>
      <c r="L1239" s="33">
        <v>0</v>
      </c>
      <c r="M1239">
        <v>0</v>
      </c>
      <c r="N1239">
        <v>0</v>
      </c>
      <c r="O1239">
        <v>0</v>
      </c>
      <c r="P1239" t="s">
        <v>54</v>
      </c>
      <c r="Q1239" t="s">
        <v>54</v>
      </c>
      <c r="R1239" t="s">
        <v>54</v>
      </c>
      <c r="S1239" t="s">
        <v>54</v>
      </c>
      <c r="T1239" t="s">
        <v>54</v>
      </c>
      <c r="U1239" t="s">
        <v>54</v>
      </c>
      <c r="V1239" t="s">
        <v>54</v>
      </c>
      <c r="W1239" t="s">
        <v>54</v>
      </c>
      <c r="X1239" s="23" t="s">
        <v>54</v>
      </c>
      <c r="Y1239" s="23" t="s">
        <v>54</v>
      </c>
      <c r="Z1239" s="23" t="s">
        <v>54</v>
      </c>
      <c r="AA1239" s="23" t="s">
        <v>54</v>
      </c>
      <c r="AB1239" t="s">
        <v>54</v>
      </c>
      <c r="AC1239" t="s">
        <v>54</v>
      </c>
      <c r="AD1239" t="s">
        <v>54</v>
      </c>
      <c r="AE1239" t="s">
        <v>54</v>
      </c>
      <c r="AF1239" s="23" t="s">
        <v>54</v>
      </c>
      <c r="AG1239" s="23" t="s">
        <v>54</v>
      </c>
      <c r="AH1239" s="23" t="s">
        <v>54</v>
      </c>
      <c r="AI1239" s="23" t="s">
        <v>54</v>
      </c>
      <c r="AJ1239">
        <v>0</v>
      </c>
      <c r="AK1239">
        <v>0</v>
      </c>
      <c r="AL1239">
        <v>0</v>
      </c>
      <c r="AM1239">
        <v>0</v>
      </c>
      <c r="AN1239" s="23" t="e">
        <v>#DIV/0!</v>
      </c>
      <c r="AO1239" s="23" t="e">
        <v>#DIV/0!</v>
      </c>
      <c r="AP1239" s="23" t="e">
        <v>#DIV/0!</v>
      </c>
      <c r="AQ1239" s="23" t="e">
        <v>#DIV/0!</v>
      </c>
      <c r="AR1239" s="35">
        <v>0</v>
      </c>
      <c r="AS1239" s="35">
        <v>0</v>
      </c>
      <c r="AT1239" s="35">
        <v>0</v>
      </c>
      <c r="AU1239" s="31" t="str">
        <f t="shared" si="22"/>
        <v>库存为0</v>
      </c>
      <c r="AV1239" s="36" t="str">
        <f>IFERROR(时间!$B$4+AU1239,"上周无销量")</f>
        <v>上周无销量</v>
      </c>
    </row>
    <row r="1240" spans="1:48">
      <c r="A1240" s="21" t="s">
        <v>2458</v>
      </c>
      <c r="B1240" t="s">
        <v>2459</v>
      </c>
      <c r="C1240" t="s">
        <v>2457</v>
      </c>
      <c r="D1240" s="31">
        <v>0</v>
      </c>
      <c r="E1240" s="31">
        <v>0</v>
      </c>
      <c r="F1240" s="31">
        <v>0</v>
      </c>
      <c r="G1240" s="31">
        <v>0</v>
      </c>
      <c r="H1240" s="32">
        <v>0</v>
      </c>
      <c r="I1240">
        <v>0</v>
      </c>
      <c r="J1240" s="33">
        <v>0</v>
      </c>
      <c r="K1240" s="33">
        <v>0</v>
      </c>
      <c r="L1240" s="33">
        <v>0</v>
      </c>
      <c r="M1240">
        <v>0</v>
      </c>
      <c r="N1240">
        <v>0</v>
      </c>
      <c r="O1240">
        <v>0</v>
      </c>
      <c r="P1240" t="s">
        <v>54</v>
      </c>
      <c r="Q1240" t="s">
        <v>54</v>
      </c>
      <c r="R1240" t="s">
        <v>54</v>
      </c>
      <c r="S1240" t="s">
        <v>54</v>
      </c>
      <c r="T1240" t="s">
        <v>54</v>
      </c>
      <c r="U1240" t="s">
        <v>54</v>
      </c>
      <c r="V1240" t="s">
        <v>54</v>
      </c>
      <c r="W1240" t="s">
        <v>54</v>
      </c>
      <c r="X1240" s="23" t="s">
        <v>54</v>
      </c>
      <c r="Y1240" s="23" t="s">
        <v>54</v>
      </c>
      <c r="Z1240" s="23" t="s">
        <v>54</v>
      </c>
      <c r="AA1240" s="23" t="s">
        <v>54</v>
      </c>
      <c r="AB1240" t="s">
        <v>54</v>
      </c>
      <c r="AC1240" t="s">
        <v>54</v>
      </c>
      <c r="AD1240" t="s">
        <v>54</v>
      </c>
      <c r="AE1240" t="s">
        <v>54</v>
      </c>
      <c r="AF1240" s="23" t="s">
        <v>54</v>
      </c>
      <c r="AG1240" s="23" t="s">
        <v>54</v>
      </c>
      <c r="AH1240" s="23" t="s">
        <v>54</v>
      </c>
      <c r="AI1240" s="23" t="s">
        <v>54</v>
      </c>
      <c r="AJ1240">
        <v>0</v>
      </c>
      <c r="AK1240">
        <v>0</v>
      </c>
      <c r="AL1240">
        <v>0</v>
      </c>
      <c r="AM1240">
        <v>0</v>
      </c>
      <c r="AN1240" s="23" t="e">
        <v>#DIV/0!</v>
      </c>
      <c r="AO1240" s="23" t="e">
        <v>#DIV/0!</v>
      </c>
      <c r="AP1240" s="23" t="e">
        <v>#DIV/0!</v>
      </c>
      <c r="AQ1240" s="23" t="e">
        <v>#DIV/0!</v>
      </c>
      <c r="AR1240" s="35">
        <v>0</v>
      </c>
      <c r="AS1240" s="35">
        <v>0</v>
      </c>
      <c r="AT1240" s="35">
        <v>0</v>
      </c>
      <c r="AU1240" s="31" t="str">
        <f t="shared" si="22"/>
        <v>库存为0</v>
      </c>
      <c r="AV1240" s="36" t="str">
        <f>IFERROR(时间!$B$4+AU1240,"上周无销量")</f>
        <v>上周无销量</v>
      </c>
    </row>
    <row r="1241" spans="1:48">
      <c r="A1241" s="21" t="s">
        <v>2460</v>
      </c>
      <c r="B1241" t="s">
        <v>2461</v>
      </c>
      <c r="C1241" t="s">
        <v>2457</v>
      </c>
      <c r="D1241" s="31">
        <v>0</v>
      </c>
      <c r="E1241" s="31">
        <v>0</v>
      </c>
      <c r="F1241" s="31">
        <v>0</v>
      </c>
      <c r="G1241" s="31">
        <v>0</v>
      </c>
      <c r="H1241" s="32">
        <v>0</v>
      </c>
      <c r="I1241">
        <v>0</v>
      </c>
      <c r="J1241" s="33">
        <v>0</v>
      </c>
      <c r="K1241" s="33">
        <v>0</v>
      </c>
      <c r="L1241" s="33">
        <v>0</v>
      </c>
      <c r="M1241">
        <v>0</v>
      </c>
      <c r="N1241">
        <v>0</v>
      </c>
      <c r="O1241">
        <v>0</v>
      </c>
      <c r="P1241" t="s">
        <v>54</v>
      </c>
      <c r="Q1241" t="s">
        <v>54</v>
      </c>
      <c r="R1241" t="s">
        <v>54</v>
      </c>
      <c r="S1241" t="s">
        <v>54</v>
      </c>
      <c r="T1241" t="s">
        <v>54</v>
      </c>
      <c r="U1241" t="s">
        <v>54</v>
      </c>
      <c r="V1241" t="s">
        <v>54</v>
      </c>
      <c r="W1241" t="s">
        <v>54</v>
      </c>
      <c r="X1241" s="23" t="s">
        <v>54</v>
      </c>
      <c r="Y1241" s="23" t="s">
        <v>54</v>
      </c>
      <c r="Z1241" s="23" t="s">
        <v>54</v>
      </c>
      <c r="AA1241" s="23" t="s">
        <v>54</v>
      </c>
      <c r="AB1241" t="s">
        <v>54</v>
      </c>
      <c r="AC1241" t="s">
        <v>54</v>
      </c>
      <c r="AD1241" t="s">
        <v>54</v>
      </c>
      <c r="AE1241" t="s">
        <v>54</v>
      </c>
      <c r="AF1241" s="23" t="s">
        <v>54</v>
      </c>
      <c r="AG1241" s="23" t="s">
        <v>54</v>
      </c>
      <c r="AH1241" s="23" t="s">
        <v>54</v>
      </c>
      <c r="AI1241" s="23" t="s">
        <v>54</v>
      </c>
      <c r="AJ1241">
        <v>0</v>
      </c>
      <c r="AK1241">
        <v>0</v>
      </c>
      <c r="AL1241">
        <v>0</v>
      </c>
      <c r="AM1241">
        <v>0</v>
      </c>
      <c r="AN1241" s="23" t="e">
        <v>#DIV/0!</v>
      </c>
      <c r="AO1241" s="23" t="e">
        <v>#DIV/0!</v>
      </c>
      <c r="AP1241" s="23" t="e">
        <v>#DIV/0!</v>
      </c>
      <c r="AQ1241" s="23" t="e">
        <v>#DIV/0!</v>
      </c>
      <c r="AR1241" s="35">
        <v>0</v>
      </c>
      <c r="AS1241" s="35">
        <v>0</v>
      </c>
      <c r="AT1241" s="35">
        <v>0</v>
      </c>
      <c r="AU1241" s="31" t="str">
        <f t="shared" si="22"/>
        <v>库存为0</v>
      </c>
      <c r="AV1241" s="36" t="str">
        <f>IFERROR(时间!$B$4+AU1241,"上周无销量")</f>
        <v>上周无销量</v>
      </c>
    </row>
    <row r="1242" spans="1:48">
      <c r="A1242" s="21" t="s">
        <v>2462</v>
      </c>
      <c r="B1242" t="s">
        <v>2463</v>
      </c>
      <c r="C1242" t="s">
        <v>2464</v>
      </c>
      <c r="D1242" s="31">
        <v>0</v>
      </c>
      <c r="E1242" s="31">
        <v>0</v>
      </c>
      <c r="F1242" s="31">
        <v>0</v>
      </c>
      <c r="G1242" s="31">
        <v>0</v>
      </c>
      <c r="H1242" s="32">
        <v>0</v>
      </c>
      <c r="I1242">
        <v>0</v>
      </c>
      <c r="J1242" s="33">
        <v>0</v>
      </c>
      <c r="K1242" s="33">
        <v>0</v>
      </c>
      <c r="L1242" s="33">
        <v>0</v>
      </c>
      <c r="M1242">
        <v>0</v>
      </c>
      <c r="N1242">
        <v>0</v>
      </c>
      <c r="O1242">
        <v>0</v>
      </c>
      <c r="P1242" t="s">
        <v>54</v>
      </c>
      <c r="Q1242" t="s">
        <v>54</v>
      </c>
      <c r="R1242" t="s">
        <v>54</v>
      </c>
      <c r="S1242" t="s">
        <v>54</v>
      </c>
      <c r="T1242" t="s">
        <v>54</v>
      </c>
      <c r="U1242" t="s">
        <v>54</v>
      </c>
      <c r="V1242" t="s">
        <v>54</v>
      </c>
      <c r="W1242" t="s">
        <v>54</v>
      </c>
      <c r="X1242" s="23" t="s">
        <v>54</v>
      </c>
      <c r="Y1242" s="23" t="s">
        <v>54</v>
      </c>
      <c r="Z1242" s="23" t="s">
        <v>54</v>
      </c>
      <c r="AA1242" s="23" t="s">
        <v>54</v>
      </c>
      <c r="AB1242" t="s">
        <v>54</v>
      </c>
      <c r="AC1242" t="s">
        <v>54</v>
      </c>
      <c r="AD1242" t="s">
        <v>54</v>
      </c>
      <c r="AE1242" t="s">
        <v>54</v>
      </c>
      <c r="AF1242" s="23" t="s">
        <v>54</v>
      </c>
      <c r="AG1242" s="23" t="s">
        <v>54</v>
      </c>
      <c r="AH1242" s="23" t="s">
        <v>54</v>
      </c>
      <c r="AI1242" s="23" t="s">
        <v>54</v>
      </c>
      <c r="AJ1242">
        <v>0</v>
      </c>
      <c r="AK1242">
        <v>0</v>
      </c>
      <c r="AL1242">
        <v>0</v>
      </c>
      <c r="AM1242">
        <v>0</v>
      </c>
      <c r="AN1242" s="23" t="e">
        <v>#DIV/0!</v>
      </c>
      <c r="AO1242" s="23" t="e">
        <v>#DIV/0!</v>
      </c>
      <c r="AP1242" s="23" t="e">
        <v>#DIV/0!</v>
      </c>
      <c r="AQ1242" s="23" t="e">
        <v>#DIV/0!</v>
      </c>
      <c r="AR1242" s="35">
        <v>0</v>
      </c>
      <c r="AS1242" s="35">
        <v>0</v>
      </c>
      <c r="AT1242" s="35">
        <v>0</v>
      </c>
      <c r="AU1242" s="31" t="str">
        <f t="shared" si="22"/>
        <v>库存为0</v>
      </c>
      <c r="AV1242" s="36" t="str">
        <f>IFERROR(时间!$B$4+AU1242,"上周无销量")</f>
        <v>上周无销量</v>
      </c>
    </row>
    <row r="1243" spans="1:48">
      <c r="A1243" s="21" t="s">
        <v>2465</v>
      </c>
      <c r="B1243" t="s">
        <v>2466</v>
      </c>
      <c r="C1243" t="s">
        <v>2464</v>
      </c>
      <c r="D1243" s="31">
        <v>0</v>
      </c>
      <c r="E1243" s="31">
        <v>0</v>
      </c>
      <c r="F1243" s="31">
        <v>0</v>
      </c>
      <c r="G1243" s="31">
        <v>0</v>
      </c>
      <c r="H1243" s="32">
        <v>0</v>
      </c>
      <c r="I1243">
        <v>0</v>
      </c>
      <c r="J1243" s="33">
        <v>0</v>
      </c>
      <c r="K1243" s="33">
        <v>0</v>
      </c>
      <c r="L1243" s="33">
        <v>0</v>
      </c>
      <c r="M1243">
        <v>0</v>
      </c>
      <c r="N1243">
        <v>0</v>
      </c>
      <c r="O1243">
        <v>0</v>
      </c>
      <c r="P1243" t="s">
        <v>54</v>
      </c>
      <c r="Q1243" t="s">
        <v>54</v>
      </c>
      <c r="R1243" t="s">
        <v>54</v>
      </c>
      <c r="S1243" t="s">
        <v>54</v>
      </c>
      <c r="T1243" t="s">
        <v>54</v>
      </c>
      <c r="U1243" t="s">
        <v>54</v>
      </c>
      <c r="V1243" t="s">
        <v>54</v>
      </c>
      <c r="W1243" t="s">
        <v>54</v>
      </c>
      <c r="X1243" s="23" t="s">
        <v>54</v>
      </c>
      <c r="Y1243" s="23" t="s">
        <v>54</v>
      </c>
      <c r="Z1243" s="23" t="s">
        <v>54</v>
      </c>
      <c r="AA1243" s="23" t="s">
        <v>54</v>
      </c>
      <c r="AB1243" t="s">
        <v>54</v>
      </c>
      <c r="AC1243" t="s">
        <v>54</v>
      </c>
      <c r="AD1243" t="s">
        <v>54</v>
      </c>
      <c r="AE1243" t="s">
        <v>54</v>
      </c>
      <c r="AF1243" s="23" t="s">
        <v>54</v>
      </c>
      <c r="AG1243" s="23" t="s">
        <v>54</v>
      </c>
      <c r="AH1243" s="23" t="s">
        <v>54</v>
      </c>
      <c r="AI1243" s="23" t="s">
        <v>54</v>
      </c>
      <c r="AJ1243">
        <v>0</v>
      </c>
      <c r="AK1243">
        <v>0</v>
      </c>
      <c r="AL1243">
        <v>0</v>
      </c>
      <c r="AM1243">
        <v>0</v>
      </c>
      <c r="AN1243" s="23" t="e">
        <v>#DIV/0!</v>
      </c>
      <c r="AO1243" s="23" t="e">
        <v>#DIV/0!</v>
      </c>
      <c r="AP1243" s="23" t="e">
        <v>#DIV/0!</v>
      </c>
      <c r="AQ1243" s="23" t="e">
        <v>#DIV/0!</v>
      </c>
      <c r="AR1243" s="35">
        <v>0</v>
      </c>
      <c r="AS1243" s="35">
        <v>0</v>
      </c>
      <c r="AT1243" s="35">
        <v>0</v>
      </c>
      <c r="AU1243" s="31" t="str">
        <f t="shared" si="22"/>
        <v>库存为0</v>
      </c>
      <c r="AV1243" s="36" t="str">
        <f>IFERROR(时间!$B$4+AU1243,"上周无销量")</f>
        <v>上周无销量</v>
      </c>
    </row>
    <row r="1244" spans="1:48">
      <c r="A1244" s="21" t="s">
        <v>2467</v>
      </c>
      <c r="B1244" t="s">
        <v>2468</v>
      </c>
      <c r="C1244" t="s">
        <v>2464</v>
      </c>
      <c r="D1244" s="31">
        <v>0</v>
      </c>
      <c r="E1244" s="31">
        <v>0</v>
      </c>
      <c r="F1244" s="31">
        <v>0</v>
      </c>
      <c r="G1244" s="31">
        <v>0</v>
      </c>
      <c r="H1244" s="32">
        <v>0</v>
      </c>
      <c r="I1244">
        <v>0</v>
      </c>
      <c r="J1244" s="33">
        <v>0</v>
      </c>
      <c r="K1244" s="33">
        <v>0</v>
      </c>
      <c r="L1244" s="33">
        <v>0</v>
      </c>
      <c r="M1244">
        <v>0</v>
      </c>
      <c r="N1244">
        <v>0</v>
      </c>
      <c r="O1244">
        <v>0</v>
      </c>
      <c r="P1244" t="s">
        <v>54</v>
      </c>
      <c r="Q1244" t="s">
        <v>54</v>
      </c>
      <c r="R1244" t="s">
        <v>54</v>
      </c>
      <c r="S1244" t="s">
        <v>54</v>
      </c>
      <c r="T1244" t="s">
        <v>54</v>
      </c>
      <c r="U1244" t="s">
        <v>54</v>
      </c>
      <c r="V1244" t="s">
        <v>54</v>
      </c>
      <c r="W1244" t="s">
        <v>54</v>
      </c>
      <c r="X1244" s="23" t="s">
        <v>54</v>
      </c>
      <c r="Y1244" s="23" t="s">
        <v>54</v>
      </c>
      <c r="Z1244" s="23" t="s">
        <v>54</v>
      </c>
      <c r="AA1244" s="23" t="s">
        <v>54</v>
      </c>
      <c r="AB1244" t="s">
        <v>54</v>
      </c>
      <c r="AC1244" t="s">
        <v>54</v>
      </c>
      <c r="AD1244" t="s">
        <v>54</v>
      </c>
      <c r="AE1244" t="s">
        <v>54</v>
      </c>
      <c r="AF1244" s="23" t="s">
        <v>54</v>
      </c>
      <c r="AG1244" s="23" t="s">
        <v>54</v>
      </c>
      <c r="AH1244" s="23" t="s">
        <v>54</v>
      </c>
      <c r="AI1244" s="23" t="s">
        <v>54</v>
      </c>
      <c r="AJ1244">
        <v>0</v>
      </c>
      <c r="AK1244">
        <v>0</v>
      </c>
      <c r="AL1244">
        <v>0</v>
      </c>
      <c r="AM1244">
        <v>0</v>
      </c>
      <c r="AN1244" s="23" t="e">
        <v>#DIV/0!</v>
      </c>
      <c r="AO1244" s="23" t="e">
        <v>#DIV/0!</v>
      </c>
      <c r="AP1244" s="23" t="e">
        <v>#DIV/0!</v>
      </c>
      <c r="AQ1244" s="23" t="e">
        <v>#DIV/0!</v>
      </c>
      <c r="AR1244" s="35">
        <v>0</v>
      </c>
      <c r="AS1244" s="35">
        <v>0</v>
      </c>
      <c r="AT1244" s="35">
        <v>0</v>
      </c>
      <c r="AU1244" s="31" t="str">
        <f t="shared" si="22"/>
        <v>库存为0</v>
      </c>
      <c r="AV1244" s="36" t="str">
        <f>IFERROR(时间!$B$4+AU1244,"上周无销量")</f>
        <v>上周无销量</v>
      </c>
    </row>
    <row r="1245" spans="1:48">
      <c r="A1245" s="21" t="s">
        <v>2469</v>
      </c>
      <c r="B1245" t="s">
        <v>2470</v>
      </c>
      <c r="C1245" t="s">
        <v>2471</v>
      </c>
      <c r="D1245" s="31">
        <v>0</v>
      </c>
      <c r="E1245" s="31">
        <v>0</v>
      </c>
      <c r="F1245" s="31">
        <v>0</v>
      </c>
      <c r="G1245" s="31">
        <v>0</v>
      </c>
      <c r="H1245" s="32">
        <v>0</v>
      </c>
      <c r="I1245">
        <v>0</v>
      </c>
      <c r="J1245" s="33">
        <v>0</v>
      </c>
      <c r="K1245" s="33">
        <v>0</v>
      </c>
      <c r="L1245" s="33">
        <v>0</v>
      </c>
      <c r="M1245">
        <v>0</v>
      </c>
      <c r="N1245">
        <v>0</v>
      </c>
      <c r="O1245">
        <v>0</v>
      </c>
      <c r="P1245" t="s">
        <v>54</v>
      </c>
      <c r="Q1245" t="s">
        <v>54</v>
      </c>
      <c r="R1245" t="s">
        <v>54</v>
      </c>
      <c r="S1245" t="s">
        <v>54</v>
      </c>
      <c r="T1245" t="s">
        <v>54</v>
      </c>
      <c r="U1245" t="s">
        <v>54</v>
      </c>
      <c r="V1245" t="s">
        <v>54</v>
      </c>
      <c r="W1245" t="s">
        <v>54</v>
      </c>
      <c r="X1245" s="23" t="s">
        <v>54</v>
      </c>
      <c r="Y1245" s="23" t="s">
        <v>54</v>
      </c>
      <c r="Z1245" s="23" t="s">
        <v>54</v>
      </c>
      <c r="AA1245" s="23" t="s">
        <v>54</v>
      </c>
      <c r="AB1245" t="s">
        <v>54</v>
      </c>
      <c r="AC1245" t="s">
        <v>54</v>
      </c>
      <c r="AD1245" t="s">
        <v>54</v>
      </c>
      <c r="AE1245" t="s">
        <v>54</v>
      </c>
      <c r="AF1245" s="23" t="s">
        <v>54</v>
      </c>
      <c r="AG1245" s="23" t="s">
        <v>54</v>
      </c>
      <c r="AH1245" s="23" t="s">
        <v>54</v>
      </c>
      <c r="AI1245" s="23" t="s">
        <v>54</v>
      </c>
      <c r="AJ1245">
        <v>0</v>
      </c>
      <c r="AK1245">
        <v>0</v>
      </c>
      <c r="AL1245">
        <v>0</v>
      </c>
      <c r="AM1245">
        <v>0</v>
      </c>
      <c r="AN1245" s="23" t="e">
        <v>#DIV/0!</v>
      </c>
      <c r="AO1245" s="23" t="e">
        <v>#DIV/0!</v>
      </c>
      <c r="AP1245" s="23" t="e">
        <v>#DIV/0!</v>
      </c>
      <c r="AQ1245" s="23" t="e">
        <v>#DIV/0!</v>
      </c>
      <c r="AR1245" s="35">
        <v>0</v>
      </c>
      <c r="AS1245" s="35">
        <v>0</v>
      </c>
      <c r="AT1245" s="35">
        <v>0</v>
      </c>
      <c r="AU1245" s="31" t="str">
        <f t="shared" si="22"/>
        <v>库存为0</v>
      </c>
      <c r="AV1245" s="36" t="str">
        <f>IFERROR(时间!$B$4+AU1245,"上周无销量")</f>
        <v>上周无销量</v>
      </c>
    </row>
    <row r="1246" spans="1:48">
      <c r="A1246" s="21" t="s">
        <v>2472</v>
      </c>
      <c r="B1246" t="s">
        <v>2473</v>
      </c>
      <c r="C1246" t="s">
        <v>2471</v>
      </c>
      <c r="D1246" s="31">
        <v>0</v>
      </c>
      <c r="E1246" s="31">
        <v>0</v>
      </c>
      <c r="F1246" s="31">
        <v>0</v>
      </c>
      <c r="G1246" s="31">
        <v>0</v>
      </c>
      <c r="H1246" s="32">
        <v>0</v>
      </c>
      <c r="I1246">
        <v>0</v>
      </c>
      <c r="J1246" s="33">
        <v>0</v>
      </c>
      <c r="K1246" s="33">
        <v>0</v>
      </c>
      <c r="L1246" s="33">
        <v>0</v>
      </c>
      <c r="M1246">
        <v>0</v>
      </c>
      <c r="N1246">
        <v>0</v>
      </c>
      <c r="O1246">
        <v>0</v>
      </c>
      <c r="P1246" t="s">
        <v>54</v>
      </c>
      <c r="Q1246" t="s">
        <v>54</v>
      </c>
      <c r="R1246" t="s">
        <v>54</v>
      </c>
      <c r="S1246" t="s">
        <v>54</v>
      </c>
      <c r="T1246" t="s">
        <v>54</v>
      </c>
      <c r="U1246" t="s">
        <v>54</v>
      </c>
      <c r="V1246" t="s">
        <v>54</v>
      </c>
      <c r="W1246" t="s">
        <v>54</v>
      </c>
      <c r="X1246" s="23" t="s">
        <v>54</v>
      </c>
      <c r="Y1246" s="23" t="s">
        <v>54</v>
      </c>
      <c r="Z1246" s="23" t="s">
        <v>54</v>
      </c>
      <c r="AA1246" s="23" t="s">
        <v>54</v>
      </c>
      <c r="AB1246" t="s">
        <v>54</v>
      </c>
      <c r="AC1246" t="s">
        <v>54</v>
      </c>
      <c r="AD1246" t="s">
        <v>54</v>
      </c>
      <c r="AE1246" t="s">
        <v>54</v>
      </c>
      <c r="AF1246" s="23" t="s">
        <v>54</v>
      </c>
      <c r="AG1246" s="23" t="s">
        <v>54</v>
      </c>
      <c r="AH1246" s="23" t="s">
        <v>54</v>
      </c>
      <c r="AI1246" s="23" t="s">
        <v>54</v>
      </c>
      <c r="AJ1246">
        <v>0</v>
      </c>
      <c r="AK1246">
        <v>0</v>
      </c>
      <c r="AL1246">
        <v>0</v>
      </c>
      <c r="AM1246">
        <v>0</v>
      </c>
      <c r="AN1246" s="23" t="e">
        <v>#DIV/0!</v>
      </c>
      <c r="AO1246" s="23" t="e">
        <v>#DIV/0!</v>
      </c>
      <c r="AP1246" s="23" t="e">
        <v>#DIV/0!</v>
      </c>
      <c r="AQ1246" s="23" t="e">
        <v>#DIV/0!</v>
      </c>
      <c r="AR1246" s="35">
        <v>0</v>
      </c>
      <c r="AS1246" s="35">
        <v>0</v>
      </c>
      <c r="AT1246" s="35">
        <v>0</v>
      </c>
      <c r="AU1246" s="31" t="str">
        <f t="shared" si="22"/>
        <v>库存为0</v>
      </c>
      <c r="AV1246" s="36" t="str">
        <f>IFERROR(时间!$B$4+AU1246,"上周无销量")</f>
        <v>上周无销量</v>
      </c>
    </row>
    <row r="1247" spans="1:48">
      <c r="A1247" s="21" t="s">
        <v>2474</v>
      </c>
      <c r="B1247" t="s">
        <v>2475</v>
      </c>
      <c r="C1247" t="s">
        <v>2476</v>
      </c>
      <c r="D1247" s="31">
        <v>0</v>
      </c>
      <c r="E1247" s="31">
        <v>0</v>
      </c>
      <c r="F1247" s="31">
        <v>0</v>
      </c>
      <c r="G1247" s="31">
        <v>0</v>
      </c>
      <c r="H1247" s="32">
        <v>0</v>
      </c>
      <c r="I1247">
        <v>0</v>
      </c>
      <c r="J1247" s="33">
        <v>0</v>
      </c>
      <c r="K1247" s="33">
        <v>0</v>
      </c>
      <c r="L1247" s="33">
        <v>0</v>
      </c>
      <c r="M1247">
        <v>0</v>
      </c>
      <c r="N1247">
        <v>0</v>
      </c>
      <c r="O1247">
        <v>0</v>
      </c>
      <c r="P1247" t="s">
        <v>54</v>
      </c>
      <c r="Q1247" t="s">
        <v>54</v>
      </c>
      <c r="R1247" t="s">
        <v>54</v>
      </c>
      <c r="S1247" t="s">
        <v>54</v>
      </c>
      <c r="T1247" t="s">
        <v>54</v>
      </c>
      <c r="U1247" t="s">
        <v>54</v>
      </c>
      <c r="V1247" t="s">
        <v>54</v>
      </c>
      <c r="W1247" t="s">
        <v>54</v>
      </c>
      <c r="X1247" s="23" t="s">
        <v>54</v>
      </c>
      <c r="Y1247" s="23" t="s">
        <v>54</v>
      </c>
      <c r="Z1247" s="23" t="s">
        <v>54</v>
      </c>
      <c r="AA1247" s="23" t="s">
        <v>54</v>
      </c>
      <c r="AB1247" t="s">
        <v>54</v>
      </c>
      <c r="AC1247" t="s">
        <v>54</v>
      </c>
      <c r="AD1247" t="s">
        <v>54</v>
      </c>
      <c r="AE1247" t="s">
        <v>54</v>
      </c>
      <c r="AF1247" s="23" t="s">
        <v>54</v>
      </c>
      <c r="AG1247" s="23" t="s">
        <v>54</v>
      </c>
      <c r="AH1247" s="23" t="s">
        <v>54</v>
      </c>
      <c r="AI1247" s="23" t="s">
        <v>54</v>
      </c>
      <c r="AJ1247">
        <v>0</v>
      </c>
      <c r="AK1247">
        <v>0</v>
      </c>
      <c r="AL1247">
        <v>0</v>
      </c>
      <c r="AM1247">
        <v>0</v>
      </c>
      <c r="AN1247" s="23" t="e">
        <v>#DIV/0!</v>
      </c>
      <c r="AO1247" s="23" t="e">
        <v>#DIV/0!</v>
      </c>
      <c r="AP1247" s="23" t="e">
        <v>#DIV/0!</v>
      </c>
      <c r="AQ1247" s="23" t="e">
        <v>#DIV/0!</v>
      </c>
      <c r="AR1247" s="35">
        <v>0</v>
      </c>
      <c r="AS1247" s="35">
        <v>0</v>
      </c>
      <c r="AT1247" s="35">
        <v>0</v>
      </c>
      <c r="AU1247" s="31" t="str">
        <f t="shared" si="22"/>
        <v>库存为0</v>
      </c>
      <c r="AV1247" s="36" t="str">
        <f>IFERROR(时间!$B$4+AU1247,"上周无销量")</f>
        <v>上周无销量</v>
      </c>
    </row>
    <row r="1248" spans="1:48">
      <c r="A1248" s="21" t="s">
        <v>2477</v>
      </c>
      <c r="B1248" t="s">
        <v>2478</v>
      </c>
      <c r="C1248" t="s">
        <v>2479</v>
      </c>
      <c r="D1248" s="31">
        <v>0</v>
      </c>
      <c r="E1248" s="31">
        <v>0</v>
      </c>
      <c r="F1248" s="31">
        <v>0</v>
      </c>
      <c r="G1248" s="31">
        <v>0</v>
      </c>
      <c r="H1248" s="32">
        <v>0</v>
      </c>
      <c r="I1248">
        <v>0</v>
      </c>
      <c r="J1248" s="33">
        <v>0</v>
      </c>
      <c r="K1248" s="33">
        <v>0</v>
      </c>
      <c r="L1248" s="33">
        <v>0</v>
      </c>
      <c r="M1248">
        <v>0</v>
      </c>
      <c r="N1248">
        <v>0</v>
      </c>
      <c r="O1248">
        <v>0</v>
      </c>
      <c r="P1248" t="s">
        <v>54</v>
      </c>
      <c r="Q1248" t="s">
        <v>54</v>
      </c>
      <c r="R1248" t="s">
        <v>54</v>
      </c>
      <c r="S1248" t="s">
        <v>54</v>
      </c>
      <c r="T1248" t="s">
        <v>54</v>
      </c>
      <c r="U1248" t="s">
        <v>54</v>
      </c>
      <c r="V1248" t="s">
        <v>54</v>
      </c>
      <c r="W1248" t="s">
        <v>54</v>
      </c>
      <c r="X1248" s="23" t="s">
        <v>54</v>
      </c>
      <c r="Y1248" s="23" t="s">
        <v>54</v>
      </c>
      <c r="Z1248" s="23" t="s">
        <v>54</v>
      </c>
      <c r="AA1248" s="23" t="s">
        <v>54</v>
      </c>
      <c r="AB1248" t="s">
        <v>54</v>
      </c>
      <c r="AC1248" t="s">
        <v>54</v>
      </c>
      <c r="AD1248" t="s">
        <v>54</v>
      </c>
      <c r="AE1248" t="s">
        <v>54</v>
      </c>
      <c r="AF1248" s="23" t="s">
        <v>54</v>
      </c>
      <c r="AG1248" s="23" t="s">
        <v>54</v>
      </c>
      <c r="AH1248" s="23" t="s">
        <v>54</v>
      </c>
      <c r="AI1248" s="23" t="s">
        <v>54</v>
      </c>
      <c r="AJ1248">
        <v>0</v>
      </c>
      <c r="AK1248">
        <v>0</v>
      </c>
      <c r="AL1248">
        <v>0</v>
      </c>
      <c r="AM1248">
        <v>0</v>
      </c>
      <c r="AN1248" s="23" t="e">
        <v>#DIV/0!</v>
      </c>
      <c r="AO1248" s="23" t="e">
        <v>#DIV/0!</v>
      </c>
      <c r="AP1248" s="23" t="e">
        <v>#DIV/0!</v>
      </c>
      <c r="AQ1248" s="23" t="e">
        <v>#DIV/0!</v>
      </c>
      <c r="AR1248" s="35">
        <v>0</v>
      </c>
      <c r="AS1248" s="35">
        <v>0</v>
      </c>
      <c r="AT1248" s="35">
        <v>0</v>
      </c>
      <c r="AU1248" s="31" t="str">
        <f t="shared" si="22"/>
        <v>库存为0</v>
      </c>
      <c r="AV1248" s="36" t="str">
        <f>IFERROR(时间!$B$4+AU1248,"上周无销量")</f>
        <v>上周无销量</v>
      </c>
    </row>
    <row r="1249" spans="1:48">
      <c r="A1249" s="21" t="s">
        <v>2480</v>
      </c>
      <c r="B1249" t="s">
        <v>2481</v>
      </c>
      <c r="C1249" t="s">
        <v>2479</v>
      </c>
      <c r="D1249" s="31">
        <v>0</v>
      </c>
      <c r="E1249" s="31">
        <v>0</v>
      </c>
      <c r="F1249" s="31">
        <v>0</v>
      </c>
      <c r="G1249" s="31">
        <v>0</v>
      </c>
      <c r="H1249" s="32">
        <v>0</v>
      </c>
      <c r="I1249">
        <v>0</v>
      </c>
      <c r="J1249" s="33">
        <v>0</v>
      </c>
      <c r="K1249" s="33">
        <v>0</v>
      </c>
      <c r="L1249" s="33">
        <v>0</v>
      </c>
      <c r="M1249">
        <v>0</v>
      </c>
      <c r="N1249">
        <v>0</v>
      </c>
      <c r="O1249">
        <v>0</v>
      </c>
      <c r="P1249" t="s">
        <v>54</v>
      </c>
      <c r="Q1249" t="s">
        <v>54</v>
      </c>
      <c r="R1249" t="s">
        <v>54</v>
      </c>
      <c r="S1249" t="s">
        <v>54</v>
      </c>
      <c r="T1249" t="s">
        <v>54</v>
      </c>
      <c r="U1249" t="s">
        <v>54</v>
      </c>
      <c r="V1249" t="s">
        <v>54</v>
      </c>
      <c r="W1249" t="s">
        <v>54</v>
      </c>
      <c r="X1249" s="23" t="s">
        <v>54</v>
      </c>
      <c r="Y1249" s="23" t="s">
        <v>54</v>
      </c>
      <c r="Z1249" s="23" t="s">
        <v>54</v>
      </c>
      <c r="AA1249" s="23" t="s">
        <v>54</v>
      </c>
      <c r="AB1249" t="s">
        <v>54</v>
      </c>
      <c r="AC1249" t="s">
        <v>54</v>
      </c>
      <c r="AD1249" t="s">
        <v>54</v>
      </c>
      <c r="AE1249" t="s">
        <v>54</v>
      </c>
      <c r="AF1249" s="23" t="s">
        <v>54</v>
      </c>
      <c r="AG1249" s="23" t="s">
        <v>54</v>
      </c>
      <c r="AH1249" s="23" t="s">
        <v>54</v>
      </c>
      <c r="AI1249" s="23" t="s">
        <v>54</v>
      </c>
      <c r="AJ1249">
        <v>0</v>
      </c>
      <c r="AK1249">
        <v>0</v>
      </c>
      <c r="AL1249">
        <v>0</v>
      </c>
      <c r="AM1249">
        <v>0</v>
      </c>
      <c r="AN1249" s="23" t="e">
        <v>#DIV/0!</v>
      </c>
      <c r="AO1249" s="23" t="e">
        <v>#DIV/0!</v>
      </c>
      <c r="AP1249" s="23" t="e">
        <v>#DIV/0!</v>
      </c>
      <c r="AQ1249" s="23" t="e">
        <v>#DIV/0!</v>
      </c>
      <c r="AR1249" s="35">
        <v>0</v>
      </c>
      <c r="AS1249" s="35">
        <v>0</v>
      </c>
      <c r="AT1249" s="35">
        <v>0</v>
      </c>
      <c r="AU1249" s="31" t="str">
        <f t="shared" si="22"/>
        <v>库存为0</v>
      </c>
      <c r="AV1249" s="36" t="str">
        <f>IFERROR(时间!$B$4+AU1249,"上周无销量")</f>
        <v>上周无销量</v>
      </c>
    </row>
    <row r="1250" spans="1:48">
      <c r="A1250" s="21" t="s">
        <v>2482</v>
      </c>
      <c r="B1250" t="s">
        <v>2483</v>
      </c>
      <c r="C1250" t="s">
        <v>2479</v>
      </c>
      <c r="D1250" s="31">
        <v>0</v>
      </c>
      <c r="E1250" s="31">
        <v>0</v>
      </c>
      <c r="F1250" s="31">
        <v>0</v>
      </c>
      <c r="G1250" s="31">
        <v>0</v>
      </c>
      <c r="H1250" s="32">
        <v>0</v>
      </c>
      <c r="I1250">
        <v>0</v>
      </c>
      <c r="J1250" s="33">
        <v>0</v>
      </c>
      <c r="K1250" s="33">
        <v>0</v>
      </c>
      <c r="L1250" s="33">
        <v>0</v>
      </c>
      <c r="M1250">
        <v>0</v>
      </c>
      <c r="N1250">
        <v>0</v>
      </c>
      <c r="O1250">
        <v>0</v>
      </c>
      <c r="P1250" t="s">
        <v>54</v>
      </c>
      <c r="Q1250" t="s">
        <v>54</v>
      </c>
      <c r="R1250" t="s">
        <v>54</v>
      </c>
      <c r="S1250" t="s">
        <v>54</v>
      </c>
      <c r="T1250" t="s">
        <v>54</v>
      </c>
      <c r="U1250" t="s">
        <v>54</v>
      </c>
      <c r="V1250" t="s">
        <v>54</v>
      </c>
      <c r="W1250" t="s">
        <v>54</v>
      </c>
      <c r="X1250" s="23" t="s">
        <v>54</v>
      </c>
      <c r="Y1250" s="23" t="s">
        <v>54</v>
      </c>
      <c r="Z1250" s="23" t="s">
        <v>54</v>
      </c>
      <c r="AA1250" s="23" t="s">
        <v>54</v>
      </c>
      <c r="AB1250" t="s">
        <v>54</v>
      </c>
      <c r="AC1250" t="s">
        <v>54</v>
      </c>
      <c r="AD1250" t="s">
        <v>54</v>
      </c>
      <c r="AE1250" t="s">
        <v>54</v>
      </c>
      <c r="AF1250" s="23" t="s">
        <v>54</v>
      </c>
      <c r="AG1250" s="23" t="s">
        <v>54</v>
      </c>
      <c r="AH1250" s="23" t="s">
        <v>54</v>
      </c>
      <c r="AI1250" s="23" t="s">
        <v>54</v>
      </c>
      <c r="AJ1250">
        <v>0</v>
      </c>
      <c r="AK1250">
        <v>0</v>
      </c>
      <c r="AL1250">
        <v>0</v>
      </c>
      <c r="AM1250">
        <v>0</v>
      </c>
      <c r="AN1250" s="23" t="e">
        <v>#DIV/0!</v>
      </c>
      <c r="AO1250" s="23" t="e">
        <v>#DIV/0!</v>
      </c>
      <c r="AP1250" s="23" t="e">
        <v>#DIV/0!</v>
      </c>
      <c r="AQ1250" s="23" t="e">
        <v>#DIV/0!</v>
      </c>
      <c r="AR1250" s="35">
        <v>0</v>
      </c>
      <c r="AS1250" s="35">
        <v>0</v>
      </c>
      <c r="AT1250" s="35">
        <v>0</v>
      </c>
      <c r="AU1250" s="31" t="str">
        <f t="shared" si="22"/>
        <v>库存为0</v>
      </c>
      <c r="AV1250" s="36" t="str">
        <f>IFERROR(时间!$B$4+AU1250,"上周无销量")</f>
        <v>上周无销量</v>
      </c>
    </row>
    <row r="1251" spans="1:48">
      <c r="A1251" s="21" t="s">
        <v>2484</v>
      </c>
      <c r="B1251" t="s">
        <v>2485</v>
      </c>
      <c r="C1251" t="s">
        <v>2479</v>
      </c>
      <c r="D1251" s="31">
        <v>0</v>
      </c>
      <c r="E1251" s="31">
        <v>0</v>
      </c>
      <c r="F1251" s="31">
        <v>0</v>
      </c>
      <c r="G1251" s="31">
        <v>0</v>
      </c>
      <c r="H1251" s="32">
        <v>0</v>
      </c>
      <c r="I1251">
        <v>0</v>
      </c>
      <c r="J1251" s="33">
        <v>0</v>
      </c>
      <c r="K1251" s="33">
        <v>0</v>
      </c>
      <c r="L1251" s="33">
        <v>0</v>
      </c>
      <c r="M1251">
        <v>0</v>
      </c>
      <c r="N1251">
        <v>0</v>
      </c>
      <c r="O1251">
        <v>0</v>
      </c>
      <c r="P1251" t="s">
        <v>54</v>
      </c>
      <c r="Q1251" t="s">
        <v>54</v>
      </c>
      <c r="R1251" t="s">
        <v>54</v>
      </c>
      <c r="S1251" t="s">
        <v>54</v>
      </c>
      <c r="T1251" t="s">
        <v>54</v>
      </c>
      <c r="U1251" t="s">
        <v>54</v>
      </c>
      <c r="V1251" t="s">
        <v>54</v>
      </c>
      <c r="W1251" t="s">
        <v>54</v>
      </c>
      <c r="X1251" s="23" t="s">
        <v>54</v>
      </c>
      <c r="Y1251" s="23" t="s">
        <v>54</v>
      </c>
      <c r="Z1251" s="23" t="s">
        <v>54</v>
      </c>
      <c r="AA1251" s="23" t="s">
        <v>54</v>
      </c>
      <c r="AB1251" t="s">
        <v>54</v>
      </c>
      <c r="AC1251" t="s">
        <v>54</v>
      </c>
      <c r="AD1251" t="s">
        <v>54</v>
      </c>
      <c r="AE1251" t="s">
        <v>54</v>
      </c>
      <c r="AF1251" s="23" t="s">
        <v>54</v>
      </c>
      <c r="AG1251" s="23" t="s">
        <v>54</v>
      </c>
      <c r="AH1251" s="23" t="s">
        <v>54</v>
      </c>
      <c r="AI1251" s="23" t="s">
        <v>54</v>
      </c>
      <c r="AJ1251">
        <v>0</v>
      </c>
      <c r="AK1251">
        <v>0</v>
      </c>
      <c r="AL1251">
        <v>0</v>
      </c>
      <c r="AM1251">
        <v>0</v>
      </c>
      <c r="AN1251" s="23" t="e">
        <v>#DIV/0!</v>
      </c>
      <c r="AO1251" s="23" t="e">
        <v>#DIV/0!</v>
      </c>
      <c r="AP1251" s="23" t="e">
        <v>#DIV/0!</v>
      </c>
      <c r="AQ1251" s="23" t="e">
        <v>#DIV/0!</v>
      </c>
      <c r="AR1251" s="35">
        <v>0</v>
      </c>
      <c r="AS1251" s="35">
        <v>0</v>
      </c>
      <c r="AT1251" s="35">
        <v>0</v>
      </c>
      <c r="AU1251" s="31" t="str">
        <f t="shared" si="22"/>
        <v>库存为0</v>
      </c>
      <c r="AV1251" s="36" t="str">
        <f>IFERROR(时间!$B$4+AU1251,"上周无销量")</f>
        <v>上周无销量</v>
      </c>
    </row>
    <row r="1252" spans="1:48">
      <c r="A1252" s="21" t="s">
        <v>2486</v>
      </c>
      <c r="B1252" t="s">
        <v>2487</v>
      </c>
      <c r="C1252" t="s">
        <v>2479</v>
      </c>
      <c r="D1252" s="31">
        <v>0</v>
      </c>
      <c r="E1252" s="31">
        <v>0</v>
      </c>
      <c r="F1252" s="31">
        <v>0</v>
      </c>
      <c r="G1252" s="31">
        <v>0</v>
      </c>
      <c r="H1252" s="32">
        <v>0</v>
      </c>
      <c r="I1252">
        <v>0</v>
      </c>
      <c r="J1252" s="33">
        <v>0</v>
      </c>
      <c r="K1252" s="33">
        <v>0</v>
      </c>
      <c r="L1252" s="33">
        <v>0</v>
      </c>
      <c r="M1252">
        <v>0</v>
      </c>
      <c r="N1252">
        <v>0</v>
      </c>
      <c r="O1252">
        <v>0</v>
      </c>
      <c r="P1252" t="s">
        <v>54</v>
      </c>
      <c r="Q1252" t="s">
        <v>54</v>
      </c>
      <c r="R1252" t="s">
        <v>54</v>
      </c>
      <c r="S1252" t="s">
        <v>54</v>
      </c>
      <c r="T1252" t="s">
        <v>54</v>
      </c>
      <c r="U1252" t="s">
        <v>54</v>
      </c>
      <c r="V1252" t="s">
        <v>54</v>
      </c>
      <c r="W1252" t="s">
        <v>54</v>
      </c>
      <c r="X1252" s="23" t="s">
        <v>54</v>
      </c>
      <c r="Y1252" s="23" t="s">
        <v>54</v>
      </c>
      <c r="Z1252" s="23" t="s">
        <v>54</v>
      </c>
      <c r="AA1252" s="23" t="s">
        <v>54</v>
      </c>
      <c r="AB1252" t="s">
        <v>54</v>
      </c>
      <c r="AC1252" t="s">
        <v>54</v>
      </c>
      <c r="AD1252" t="s">
        <v>54</v>
      </c>
      <c r="AE1252" t="s">
        <v>54</v>
      </c>
      <c r="AF1252" s="23" t="s">
        <v>54</v>
      </c>
      <c r="AG1252" s="23" t="s">
        <v>54</v>
      </c>
      <c r="AH1252" s="23" t="s">
        <v>54</v>
      </c>
      <c r="AI1252" s="23" t="s">
        <v>54</v>
      </c>
      <c r="AJ1252">
        <v>0</v>
      </c>
      <c r="AK1252">
        <v>0</v>
      </c>
      <c r="AL1252">
        <v>0</v>
      </c>
      <c r="AM1252">
        <v>0</v>
      </c>
      <c r="AN1252" s="23" t="e">
        <v>#DIV/0!</v>
      </c>
      <c r="AO1252" s="23" t="e">
        <v>#DIV/0!</v>
      </c>
      <c r="AP1252" s="23" t="e">
        <v>#DIV/0!</v>
      </c>
      <c r="AQ1252" s="23" t="e">
        <v>#DIV/0!</v>
      </c>
      <c r="AR1252" s="35">
        <v>0</v>
      </c>
      <c r="AS1252" s="35">
        <v>0</v>
      </c>
      <c r="AT1252" s="35">
        <v>0</v>
      </c>
      <c r="AU1252" s="31" t="str">
        <f t="shared" si="22"/>
        <v>库存为0</v>
      </c>
      <c r="AV1252" s="36" t="str">
        <f>IFERROR(时间!$B$4+AU1252,"上周无销量")</f>
        <v>上周无销量</v>
      </c>
    </row>
    <row r="1253" spans="1:48">
      <c r="A1253" s="21" t="s">
        <v>2488</v>
      </c>
      <c r="B1253" t="s">
        <v>2489</v>
      </c>
      <c r="C1253" t="s">
        <v>2490</v>
      </c>
      <c r="D1253" s="31">
        <v>0</v>
      </c>
      <c r="E1253" s="31">
        <v>0</v>
      </c>
      <c r="F1253" s="31">
        <v>0</v>
      </c>
      <c r="G1253" s="31">
        <v>0</v>
      </c>
      <c r="H1253" s="32">
        <v>0</v>
      </c>
      <c r="I1253">
        <v>0</v>
      </c>
      <c r="J1253" s="33">
        <v>0</v>
      </c>
      <c r="K1253" s="33">
        <v>0</v>
      </c>
      <c r="L1253" s="33">
        <v>0</v>
      </c>
      <c r="M1253">
        <v>0</v>
      </c>
      <c r="N1253">
        <v>0</v>
      </c>
      <c r="O1253">
        <v>0</v>
      </c>
      <c r="P1253" t="s">
        <v>54</v>
      </c>
      <c r="Q1253" t="s">
        <v>54</v>
      </c>
      <c r="R1253" t="s">
        <v>54</v>
      </c>
      <c r="S1253" t="s">
        <v>54</v>
      </c>
      <c r="T1253" t="s">
        <v>54</v>
      </c>
      <c r="U1253" t="s">
        <v>54</v>
      </c>
      <c r="V1253" t="s">
        <v>54</v>
      </c>
      <c r="W1253" t="s">
        <v>54</v>
      </c>
      <c r="X1253" s="23" t="s">
        <v>54</v>
      </c>
      <c r="Y1253" s="23" t="s">
        <v>54</v>
      </c>
      <c r="Z1253" s="23" t="s">
        <v>54</v>
      </c>
      <c r="AA1253" s="23" t="s">
        <v>54</v>
      </c>
      <c r="AB1253" t="s">
        <v>54</v>
      </c>
      <c r="AC1253" t="s">
        <v>54</v>
      </c>
      <c r="AD1253" t="s">
        <v>54</v>
      </c>
      <c r="AE1253" t="s">
        <v>54</v>
      </c>
      <c r="AF1253" s="23" t="s">
        <v>54</v>
      </c>
      <c r="AG1253" s="23" t="s">
        <v>54</v>
      </c>
      <c r="AH1253" s="23" t="s">
        <v>54</v>
      </c>
      <c r="AI1253" s="23" t="s">
        <v>54</v>
      </c>
      <c r="AJ1253">
        <v>0</v>
      </c>
      <c r="AK1253">
        <v>0</v>
      </c>
      <c r="AL1253">
        <v>0</v>
      </c>
      <c r="AM1253">
        <v>0</v>
      </c>
      <c r="AN1253" s="23" t="e">
        <v>#DIV/0!</v>
      </c>
      <c r="AO1253" s="23" t="e">
        <v>#DIV/0!</v>
      </c>
      <c r="AP1253" s="23" t="e">
        <v>#DIV/0!</v>
      </c>
      <c r="AQ1253" s="23" t="e">
        <v>#DIV/0!</v>
      </c>
      <c r="AR1253" s="35">
        <v>0</v>
      </c>
      <c r="AS1253" s="35">
        <v>0</v>
      </c>
      <c r="AT1253" s="35">
        <v>0</v>
      </c>
      <c r="AU1253" s="31" t="str">
        <f t="shared" si="22"/>
        <v>库存为0</v>
      </c>
      <c r="AV1253" s="36" t="str">
        <f>IFERROR(时间!$B$4+AU1253,"上周无销量")</f>
        <v>上周无销量</v>
      </c>
    </row>
    <row r="1254" spans="1:48">
      <c r="A1254" s="21" t="s">
        <v>2491</v>
      </c>
      <c r="B1254" t="s">
        <v>2492</v>
      </c>
      <c r="C1254" t="s">
        <v>2490</v>
      </c>
      <c r="D1254" s="31">
        <v>0</v>
      </c>
      <c r="E1254" s="31">
        <v>0</v>
      </c>
      <c r="F1254" s="31">
        <v>0</v>
      </c>
      <c r="G1254" s="31">
        <v>0</v>
      </c>
      <c r="H1254" s="32">
        <v>0</v>
      </c>
      <c r="I1254">
        <v>0</v>
      </c>
      <c r="J1254" s="33">
        <v>0</v>
      </c>
      <c r="K1254" s="33">
        <v>0</v>
      </c>
      <c r="L1254" s="33">
        <v>0</v>
      </c>
      <c r="M1254">
        <v>0</v>
      </c>
      <c r="N1254">
        <v>0</v>
      </c>
      <c r="O1254">
        <v>0</v>
      </c>
      <c r="P1254" t="s">
        <v>54</v>
      </c>
      <c r="Q1254" t="s">
        <v>54</v>
      </c>
      <c r="R1254" t="s">
        <v>54</v>
      </c>
      <c r="S1254" t="s">
        <v>54</v>
      </c>
      <c r="T1254" t="s">
        <v>54</v>
      </c>
      <c r="U1254" t="s">
        <v>54</v>
      </c>
      <c r="V1254" t="s">
        <v>54</v>
      </c>
      <c r="W1254" t="s">
        <v>54</v>
      </c>
      <c r="X1254" s="23" t="s">
        <v>54</v>
      </c>
      <c r="Y1254" s="23" t="s">
        <v>54</v>
      </c>
      <c r="Z1254" s="23" t="s">
        <v>54</v>
      </c>
      <c r="AA1254" s="23" t="s">
        <v>54</v>
      </c>
      <c r="AB1254" t="s">
        <v>54</v>
      </c>
      <c r="AC1254" t="s">
        <v>54</v>
      </c>
      <c r="AD1254" t="s">
        <v>54</v>
      </c>
      <c r="AE1254" t="s">
        <v>54</v>
      </c>
      <c r="AF1254" s="23" t="s">
        <v>54</v>
      </c>
      <c r="AG1254" s="23" t="s">
        <v>54</v>
      </c>
      <c r="AH1254" s="23" t="s">
        <v>54</v>
      </c>
      <c r="AI1254" s="23" t="s">
        <v>54</v>
      </c>
      <c r="AJ1254">
        <v>0</v>
      </c>
      <c r="AK1254">
        <v>0</v>
      </c>
      <c r="AL1254">
        <v>0</v>
      </c>
      <c r="AM1254">
        <v>0</v>
      </c>
      <c r="AN1254" s="23" t="e">
        <v>#DIV/0!</v>
      </c>
      <c r="AO1254" s="23" t="e">
        <v>#DIV/0!</v>
      </c>
      <c r="AP1254" s="23" t="e">
        <v>#DIV/0!</v>
      </c>
      <c r="AQ1254" s="23" t="e">
        <v>#DIV/0!</v>
      </c>
      <c r="AR1254" s="35">
        <v>0</v>
      </c>
      <c r="AS1254" s="35">
        <v>0</v>
      </c>
      <c r="AT1254" s="35">
        <v>0</v>
      </c>
      <c r="AU1254" s="31" t="str">
        <f t="shared" si="22"/>
        <v>库存为0</v>
      </c>
      <c r="AV1254" s="36" t="str">
        <f>IFERROR(时间!$B$4+AU1254,"上周无销量")</f>
        <v>上周无销量</v>
      </c>
    </row>
    <row r="1255" spans="1:48">
      <c r="A1255" s="21" t="s">
        <v>2493</v>
      </c>
      <c r="B1255" t="s">
        <v>2494</v>
      </c>
      <c r="C1255" t="s">
        <v>2495</v>
      </c>
      <c r="D1255" s="31">
        <v>0</v>
      </c>
      <c r="E1255" s="31">
        <v>0</v>
      </c>
      <c r="F1255" s="31">
        <v>0</v>
      </c>
      <c r="G1255" s="31">
        <v>0</v>
      </c>
      <c r="H1255" s="32">
        <v>0</v>
      </c>
      <c r="I1255">
        <v>0</v>
      </c>
      <c r="J1255" s="33">
        <v>0</v>
      </c>
      <c r="K1255" s="33">
        <v>0</v>
      </c>
      <c r="L1255" s="33">
        <v>0</v>
      </c>
      <c r="M1255">
        <v>0</v>
      </c>
      <c r="N1255">
        <v>0</v>
      </c>
      <c r="O1255">
        <v>0</v>
      </c>
      <c r="P1255" t="s">
        <v>54</v>
      </c>
      <c r="Q1255" t="s">
        <v>54</v>
      </c>
      <c r="R1255" t="s">
        <v>54</v>
      </c>
      <c r="S1255" t="s">
        <v>54</v>
      </c>
      <c r="T1255" t="s">
        <v>54</v>
      </c>
      <c r="U1255" t="s">
        <v>54</v>
      </c>
      <c r="V1255" t="s">
        <v>54</v>
      </c>
      <c r="W1255" t="s">
        <v>54</v>
      </c>
      <c r="X1255" s="23" t="s">
        <v>54</v>
      </c>
      <c r="Y1255" s="23" t="s">
        <v>54</v>
      </c>
      <c r="Z1255" s="23" t="s">
        <v>54</v>
      </c>
      <c r="AA1255" s="23" t="s">
        <v>54</v>
      </c>
      <c r="AB1255" t="s">
        <v>54</v>
      </c>
      <c r="AC1255" t="s">
        <v>54</v>
      </c>
      <c r="AD1255" t="s">
        <v>54</v>
      </c>
      <c r="AE1255" t="s">
        <v>54</v>
      </c>
      <c r="AF1255" s="23" t="s">
        <v>54</v>
      </c>
      <c r="AG1255" s="23" t="s">
        <v>54</v>
      </c>
      <c r="AH1255" s="23" t="s">
        <v>54</v>
      </c>
      <c r="AI1255" s="23" t="s">
        <v>54</v>
      </c>
      <c r="AJ1255">
        <v>0</v>
      </c>
      <c r="AK1255">
        <v>0</v>
      </c>
      <c r="AL1255">
        <v>0</v>
      </c>
      <c r="AM1255">
        <v>0</v>
      </c>
      <c r="AN1255" s="23" t="e">
        <v>#DIV/0!</v>
      </c>
      <c r="AO1255" s="23" t="e">
        <v>#DIV/0!</v>
      </c>
      <c r="AP1255" s="23" t="e">
        <v>#DIV/0!</v>
      </c>
      <c r="AQ1255" s="23" t="e">
        <v>#DIV/0!</v>
      </c>
      <c r="AR1255" s="35">
        <v>0</v>
      </c>
      <c r="AS1255" s="35">
        <v>0</v>
      </c>
      <c r="AT1255" s="35">
        <v>0</v>
      </c>
      <c r="AU1255" s="31" t="str">
        <f t="shared" si="22"/>
        <v>库存为0</v>
      </c>
      <c r="AV1255" s="36" t="str">
        <f>IFERROR(时间!$B$4+AU1255,"上周无销量")</f>
        <v>上周无销量</v>
      </c>
    </row>
    <row r="1256" spans="1:48">
      <c r="A1256" s="21" t="s">
        <v>2496</v>
      </c>
      <c r="B1256" t="s">
        <v>2497</v>
      </c>
      <c r="C1256" t="s">
        <v>2498</v>
      </c>
      <c r="D1256" s="31">
        <v>0</v>
      </c>
      <c r="E1256" s="31">
        <v>0</v>
      </c>
      <c r="F1256" s="31">
        <v>0</v>
      </c>
      <c r="G1256" s="31">
        <v>0</v>
      </c>
      <c r="H1256" s="32">
        <v>0</v>
      </c>
      <c r="I1256">
        <v>0</v>
      </c>
      <c r="J1256" s="33">
        <v>0</v>
      </c>
      <c r="K1256" s="33">
        <v>0</v>
      </c>
      <c r="L1256" s="33">
        <v>0</v>
      </c>
      <c r="M1256">
        <v>0</v>
      </c>
      <c r="N1256">
        <v>0</v>
      </c>
      <c r="O1256">
        <v>0</v>
      </c>
      <c r="P1256" t="s">
        <v>54</v>
      </c>
      <c r="Q1256" t="s">
        <v>54</v>
      </c>
      <c r="R1256" t="s">
        <v>54</v>
      </c>
      <c r="S1256" t="s">
        <v>54</v>
      </c>
      <c r="T1256" t="s">
        <v>54</v>
      </c>
      <c r="U1256" t="s">
        <v>54</v>
      </c>
      <c r="V1256" t="s">
        <v>54</v>
      </c>
      <c r="W1256" t="s">
        <v>54</v>
      </c>
      <c r="X1256" s="23" t="s">
        <v>54</v>
      </c>
      <c r="Y1256" s="23" t="s">
        <v>54</v>
      </c>
      <c r="Z1256" s="23" t="s">
        <v>54</v>
      </c>
      <c r="AA1256" s="23" t="s">
        <v>54</v>
      </c>
      <c r="AB1256" t="s">
        <v>54</v>
      </c>
      <c r="AC1256" t="s">
        <v>54</v>
      </c>
      <c r="AD1256" t="s">
        <v>54</v>
      </c>
      <c r="AE1256" t="s">
        <v>54</v>
      </c>
      <c r="AF1256" s="23" t="s">
        <v>54</v>
      </c>
      <c r="AG1256" s="23" t="s">
        <v>54</v>
      </c>
      <c r="AH1256" s="23" t="s">
        <v>54</v>
      </c>
      <c r="AI1256" s="23" t="s">
        <v>54</v>
      </c>
      <c r="AJ1256">
        <v>0</v>
      </c>
      <c r="AK1256">
        <v>0</v>
      </c>
      <c r="AL1256">
        <v>0</v>
      </c>
      <c r="AM1256">
        <v>0</v>
      </c>
      <c r="AN1256" s="23" t="e">
        <v>#DIV/0!</v>
      </c>
      <c r="AO1256" s="23" t="e">
        <v>#DIV/0!</v>
      </c>
      <c r="AP1256" s="23" t="e">
        <v>#DIV/0!</v>
      </c>
      <c r="AQ1256" s="23" t="e">
        <v>#DIV/0!</v>
      </c>
      <c r="AR1256" s="35">
        <v>0</v>
      </c>
      <c r="AS1256" s="35">
        <v>0</v>
      </c>
      <c r="AT1256" s="35">
        <v>0</v>
      </c>
      <c r="AU1256" s="31" t="str">
        <f t="shared" si="22"/>
        <v>库存为0</v>
      </c>
      <c r="AV1256" s="36" t="str">
        <f>IFERROR(时间!$B$4+AU1256,"上周无销量")</f>
        <v>上周无销量</v>
      </c>
    </row>
    <row r="1257" spans="1:48">
      <c r="A1257" s="21" t="s">
        <v>2499</v>
      </c>
      <c r="B1257" t="s">
        <v>2500</v>
      </c>
      <c r="C1257" t="s">
        <v>2498</v>
      </c>
      <c r="D1257" s="31">
        <v>0</v>
      </c>
      <c r="E1257" s="31">
        <v>0</v>
      </c>
      <c r="F1257" s="31">
        <v>0</v>
      </c>
      <c r="G1257" s="31">
        <v>0</v>
      </c>
      <c r="H1257" s="32">
        <v>0</v>
      </c>
      <c r="I1257">
        <v>0</v>
      </c>
      <c r="J1257" s="33">
        <v>0</v>
      </c>
      <c r="K1257" s="33">
        <v>0</v>
      </c>
      <c r="L1257" s="33">
        <v>0</v>
      </c>
      <c r="M1257">
        <v>0</v>
      </c>
      <c r="N1257">
        <v>0</v>
      </c>
      <c r="O1257">
        <v>0</v>
      </c>
      <c r="P1257" t="s">
        <v>54</v>
      </c>
      <c r="Q1257" t="s">
        <v>54</v>
      </c>
      <c r="R1257" t="s">
        <v>54</v>
      </c>
      <c r="S1257" t="s">
        <v>54</v>
      </c>
      <c r="T1257" t="s">
        <v>54</v>
      </c>
      <c r="U1257" t="s">
        <v>54</v>
      </c>
      <c r="V1257" t="s">
        <v>54</v>
      </c>
      <c r="W1257" t="s">
        <v>54</v>
      </c>
      <c r="X1257" s="23" t="s">
        <v>54</v>
      </c>
      <c r="Y1257" s="23" t="s">
        <v>54</v>
      </c>
      <c r="Z1257" s="23" t="s">
        <v>54</v>
      </c>
      <c r="AA1257" s="23" t="s">
        <v>54</v>
      </c>
      <c r="AB1257" t="s">
        <v>54</v>
      </c>
      <c r="AC1257" t="s">
        <v>54</v>
      </c>
      <c r="AD1257" t="s">
        <v>54</v>
      </c>
      <c r="AE1257" t="s">
        <v>54</v>
      </c>
      <c r="AF1257" s="23" t="s">
        <v>54</v>
      </c>
      <c r="AG1257" s="23" t="s">
        <v>54</v>
      </c>
      <c r="AH1257" s="23" t="s">
        <v>54</v>
      </c>
      <c r="AI1257" s="23" t="s">
        <v>54</v>
      </c>
      <c r="AJ1257">
        <v>0</v>
      </c>
      <c r="AK1257">
        <v>0</v>
      </c>
      <c r="AL1257">
        <v>0</v>
      </c>
      <c r="AM1257">
        <v>0</v>
      </c>
      <c r="AN1257" s="23" t="e">
        <v>#DIV/0!</v>
      </c>
      <c r="AO1257" s="23" t="e">
        <v>#DIV/0!</v>
      </c>
      <c r="AP1257" s="23" t="e">
        <v>#DIV/0!</v>
      </c>
      <c r="AQ1257" s="23" t="e">
        <v>#DIV/0!</v>
      </c>
      <c r="AR1257" s="35">
        <v>0</v>
      </c>
      <c r="AS1257" s="35">
        <v>0</v>
      </c>
      <c r="AT1257" s="35">
        <v>0</v>
      </c>
      <c r="AU1257" s="31" t="str">
        <f t="shared" si="22"/>
        <v>库存为0</v>
      </c>
      <c r="AV1257" s="36" t="str">
        <f>IFERROR(时间!$B$4+AU1257,"上周无销量")</f>
        <v>上周无销量</v>
      </c>
    </row>
    <row r="1258" spans="1:48">
      <c r="A1258" s="21" t="s">
        <v>2501</v>
      </c>
      <c r="B1258" t="s">
        <v>2502</v>
      </c>
      <c r="C1258" t="s">
        <v>2498</v>
      </c>
      <c r="D1258" s="31">
        <v>0</v>
      </c>
      <c r="E1258" s="31">
        <v>0</v>
      </c>
      <c r="F1258" s="31">
        <v>0</v>
      </c>
      <c r="G1258" s="31">
        <v>0</v>
      </c>
      <c r="H1258" s="32">
        <v>0</v>
      </c>
      <c r="I1258">
        <v>0</v>
      </c>
      <c r="J1258" s="33">
        <v>0</v>
      </c>
      <c r="K1258" s="33">
        <v>0</v>
      </c>
      <c r="L1258" s="33">
        <v>0</v>
      </c>
      <c r="M1258">
        <v>0</v>
      </c>
      <c r="N1258">
        <v>0</v>
      </c>
      <c r="O1258">
        <v>0</v>
      </c>
      <c r="P1258" t="s">
        <v>54</v>
      </c>
      <c r="Q1258" t="s">
        <v>54</v>
      </c>
      <c r="R1258" t="s">
        <v>54</v>
      </c>
      <c r="S1258" t="s">
        <v>54</v>
      </c>
      <c r="T1258" t="s">
        <v>54</v>
      </c>
      <c r="U1258" t="s">
        <v>54</v>
      </c>
      <c r="V1258" t="s">
        <v>54</v>
      </c>
      <c r="W1258" t="s">
        <v>54</v>
      </c>
      <c r="X1258" s="23" t="s">
        <v>54</v>
      </c>
      <c r="Y1258" s="23" t="s">
        <v>54</v>
      </c>
      <c r="Z1258" s="23" t="s">
        <v>54</v>
      </c>
      <c r="AA1258" s="23" t="s">
        <v>54</v>
      </c>
      <c r="AB1258" t="s">
        <v>54</v>
      </c>
      <c r="AC1258" t="s">
        <v>54</v>
      </c>
      <c r="AD1258" t="s">
        <v>54</v>
      </c>
      <c r="AE1258" t="s">
        <v>54</v>
      </c>
      <c r="AF1258" s="23" t="s">
        <v>54</v>
      </c>
      <c r="AG1258" s="23" t="s">
        <v>54</v>
      </c>
      <c r="AH1258" s="23" t="s">
        <v>54</v>
      </c>
      <c r="AI1258" s="23" t="s">
        <v>54</v>
      </c>
      <c r="AJ1258">
        <v>0</v>
      </c>
      <c r="AK1258">
        <v>0</v>
      </c>
      <c r="AL1258">
        <v>0</v>
      </c>
      <c r="AM1258">
        <v>0</v>
      </c>
      <c r="AN1258" s="23" t="e">
        <v>#DIV/0!</v>
      </c>
      <c r="AO1258" s="23" t="e">
        <v>#DIV/0!</v>
      </c>
      <c r="AP1258" s="23" t="e">
        <v>#DIV/0!</v>
      </c>
      <c r="AQ1258" s="23" t="e">
        <v>#DIV/0!</v>
      </c>
      <c r="AR1258" s="35">
        <v>0</v>
      </c>
      <c r="AS1258" s="35">
        <v>0</v>
      </c>
      <c r="AT1258" s="35">
        <v>0</v>
      </c>
      <c r="AU1258" s="31" t="str">
        <f t="shared" si="22"/>
        <v>库存为0</v>
      </c>
      <c r="AV1258" s="36" t="str">
        <f>IFERROR(时间!$B$4+AU1258,"上周无销量")</f>
        <v>上周无销量</v>
      </c>
    </row>
    <row r="1259" spans="1:48">
      <c r="A1259" s="21" t="s">
        <v>2503</v>
      </c>
      <c r="B1259" t="s">
        <v>2504</v>
      </c>
      <c r="C1259" t="s">
        <v>2498</v>
      </c>
      <c r="D1259" s="31">
        <v>0</v>
      </c>
      <c r="E1259" s="31">
        <v>0</v>
      </c>
      <c r="F1259" s="31">
        <v>0</v>
      </c>
      <c r="G1259" s="31">
        <v>0</v>
      </c>
      <c r="H1259" s="32">
        <v>0</v>
      </c>
      <c r="I1259">
        <v>0</v>
      </c>
      <c r="J1259" s="33">
        <v>0</v>
      </c>
      <c r="K1259" s="33">
        <v>0</v>
      </c>
      <c r="L1259" s="33">
        <v>0</v>
      </c>
      <c r="M1259">
        <v>0</v>
      </c>
      <c r="N1259">
        <v>0</v>
      </c>
      <c r="O1259">
        <v>0</v>
      </c>
      <c r="P1259" t="s">
        <v>54</v>
      </c>
      <c r="Q1259" t="s">
        <v>54</v>
      </c>
      <c r="R1259" t="s">
        <v>54</v>
      </c>
      <c r="S1259" t="s">
        <v>54</v>
      </c>
      <c r="T1259" t="s">
        <v>54</v>
      </c>
      <c r="U1259" t="s">
        <v>54</v>
      </c>
      <c r="V1259" t="s">
        <v>54</v>
      </c>
      <c r="W1259" t="s">
        <v>54</v>
      </c>
      <c r="X1259" s="23" t="s">
        <v>54</v>
      </c>
      <c r="Y1259" s="23" t="s">
        <v>54</v>
      </c>
      <c r="Z1259" s="23" t="s">
        <v>54</v>
      </c>
      <c r="AA1259" s="23" t="s">
        <v>54</v>
      </c>
      <c r="AB1259" t="s">
        <v>54</v>
      </c>
      <c r="AC1259" t="s">
        <v>54</v>
      </c>
      <c r="AD1259" t="s">
        <v>54</v>
      </c>
      <c r="AE1259" t="s">
        <v>54</v>
      </c>
      <c r="AF1259" s="23" t="s">
        <v>54</v>
      </c>
      <c r="AG1259" s="23" t="s">
        <v>54</v>
      </c>
      <c r="AH1259" s="23" t="s">
        <v>54</v>
      </c>
      <c r="AI1259" s="23" t="s">
        <v>54</v>
      </c>
      <c r="AJ1259">
        <v>0</v>
      </c>
      <c r="AK1259">
        <v>0</v>
      </c>
      <c r="AL1259">
        <v>0</v>
      </c>
      <c r="AM1259">
        <v>0</v>
      </c>
      <c r="AN1259" s="23" t="e">
        <v>#DIV/0!</v>
      </c>
      <c r="AO1259" s="23" t="e">
        <v>#DIV/0!</v>
      </c>
      <c r="AP1259" s="23" t="e">
        <v>#DIV/0!</v>
      </c>
      <c r="AQ1259" s="23" t="e">
        <v>#DIV/0!</v>
      </c>
      <c r="AR1259" s="35">
        <v>0</v>
      </c>
      <c r="AS1259" s="35">
        <v>0</v>
      </c>
      <c r="AT1259" s="35">
        <v>0</v>
      </c>
      <c r="AU1259" s="31" t="str">
        <f t="shared" si="22"/>
        <v>库存为0</v>
      </c>
      <c r="AV1259" s="36" t="str">
        <f>IFERROR(时间!$B$4+AU1259,"上周无销量")</f>
        <v>上周无销量</v>
      </c>
    </row>
    <row r="1260" spans="1:48">
      <c r="A1260" s="21" t="s">
        <v>2505</v>
      </c>
      <c r="B1260" t="s">
        <v>2506</v>
      </c>
      <c r="C1260" t="s">
        <v>2498</v>
      </c>
      <c r="D1260" s="31">
        <v>0</v>
      </c>
      <c r="E1260" s="31">
        <v>0</v>
      </c>
      <c r="F1260" s="31">
        <v>0</v>
      </c>
      <c r="G1260" s="31">
        <v>0</v>
      </c>
      <c r="H1260" s="32">
        <v>0</v>
      </c>
      <c r="I1260">
        <v>0</v>
      </c>
      <c r="J1260" s="33">
        <v>0</v>
      </c>
      <c r="K1260" s="33">
        <v>0</v>
      </c>
      <c r="L1260" s="33">
        <v>0</v>
      </c>
      <c r="M1260">
        <v>0</v>
      </c>
      <c r="N1260">
        <v>0</v>
      </c>
      <c r="O1260">
        <v>0</v>
      </c>
      <c r="P1260" t="s">
        <v>54</v>
      </c>
      <c r="Q1260" t="s">
        <v>54</v>
      </c>
      <c r="R1260" t="s">
        <v>54</v>
      </c>
      <c r="S1260" t="s">
        <v>54</v>
      </c>
      <c r="T1260" t="s">
        <v>54</v>
      </c>
      <c r="U1260" t="s">
        <v>54</v>
      </c>
      <c r="V1260" t="s">
        <v>54</v>
      </c>
      <c r="W1260" t="s">
        <v>54</v>
      </c>
      <c r="X1260" s="23" t="s">
        <v>54</v>
      </c>
      <c r="Y1260" s="23" t="s">
        <v>54</v>
      </c>
      <c r="Z1260" s="23" t="s">
        <v>54</v>
      </c>
      <c r="AA1260" s="23" t="s">
        <v>54</v>
      </c>
      <c r="AB1260" t="s">
        <v>54</v>
      </c>
      <c r="AC1260" t="s">
        <v>54</v>
      </c>
      <c r="AD1260" t="s">
        <v>54</v>
      </c>
      <c r="AE1260" t="s">
        <v>54</v>
      </c>
      <c r="AF1260" s="23" t="s">
        <v>54</v>
      </c>
      <c r="AG1260" s="23" t="s">
        <v>54</v>
      </c>
      <c r="AH1260" s="23" t="s">
        <v>54</v>
      </c>
      <c r="AI1260" s="23" t="s">
        <v>54</v>
      </c>
      <c r="AJ1260">
        <v>0</v>
      </c>
      <c r="AK1260">
        <v>0</v>
      </c>
      <c r="AL1260">
        <v>0</v>
      </c>
      <c r="AM1260">
        <v>0</v>
      </c>
      <c r="AN1260" s="23" t="e">
        <v>#DIV/0!</v>
      </c>
      <c r="AO1260" s="23" t="e">
        <v>#DIV/0!</v>
      </c>
      <c r="AP1260" s="23" t="e">
        <v>#DIV/0!</v>
      </c>
      <c r="AQ1260" s="23" t="e">
        <v>#DIV/0!</v>
      </c>
      <c r="AR1260" s="35">
        <v>0</v>
      </c>
      <c r="AS1260" s="35">
        <v>0</v>
      </c>
      <c r="AT1260" s="35">
        <v>0</v>
      </c>
      <c r="AU1260" s="31" t="str">
        <f t="shared" si="22"/>
        <v>库存为0</v>
      </c>
      <c r="AV1260" s="36" t="str">
        <f>IFERROR(时间!$B$4+AU1260,"上周无销量")</f>
        <v>上周无销量</v>
      </c>
    </row>
    <row r="1261" spans="1:48">
      <c r="A1261" s="21" t="s">
        <v>2507</v>
      </c>
      <c r="B1261" t="s">
        <v>2508</v>
      </c>
      <c r="C1261" t="s">
        <v>2498</v>
      </c>
      <c r="D1261" s="31">
        <v>0</v>
      </c>
      <c r="E1261" s="31">
        <v>0</v>
      </c>
      <c r="F1261" s="31">
        <v>0</v>
      </c>
      <c r="G1261" s="31">
        <v>0</v>
      </c>
      <c r="H1261" s="32">
        <v>0</v>
      </c>
      <c r="I1261">
        <v>0</v>
      </c>
      <c r="J1261" s="33">
        <v>0</v>
      </c>
      <c r="K1261" s="33">
        <v>0</v>
      </c>
      <c r="L1261" s="33">
        <v>0</v>
      </c>
      <c r="M1261">
        <v>0</v>
      </c>
      <c r="N1261">
        <v>0</v>
      </c>
      <c r="O1261">
        <v>0</v>
      </c>
      <c r="P1261" t="s">
        <v>54</v>
      </c>
      <c r="Q1261" t="s">
        <v>54</v>
      </c>
      <c r="R1261" t="s">
        <v>54</v>
      </c>
      <c r="S1261" t="s">
        <v>54</v>
      </c>
      <c r="T1261" t="s">
        <v>54</v>
      </c>
      <c r="U1261" t="s">
        <v>54</v>
      </c>
      <c r="V1261" t="s">
        <v>54</v>
      </c>
      <c r="W1261" t="s">
        <v>54</v>
      </c>
      <c r="X1261" s="23" t="s">
        <v>54</v>
      </c>
      <c r="Y1261" s="23" t="s">
        <v>54</v>
      </c>
      <c r="Z1261" s="23" t="s">
        <v>54</v>
      </c>
      <c r="AA1261" s="23" t="s">
        <v>54</v>
      </c>
      <c r="AB1261" t="s">
        <v>54</v>
      </c>
      <c r="AC1261" t="s">
        <v>54</v>
      </c>
      <c r="AD1261" t="s">
        <v>54</v>
      </c>
      <c r="AE1261" t="s">
        <v>54</v>
      </c>
      <c r="AF1261" s="23" t="s">
        <v>54</v>
      </c>
      <c r="AG1261" s="23" t="s">
        <v>54</v>
      </c>
      <c r="AH1261" s="23" t="s">
        <v>54</v>
      </c>
      <c r="AI1261" s="23" t="s">
        <v>54</v>
      </c>
      <c r="AJ1261">
        <v>0</v>
      </c>
      <c r="AK1261">
        <v>0</v>
      </c>
      <c r="AL1261">
        <v>0</v>
      </c>
      <c r="AM1261">
        <v>0</v>
      </c>
      <c r="AN1261" s="23" t="e">
        <v>#DIV/0!</v>
      </c>
      <c r="AO1261" s="23" t="e">
        <v>#DIV/0!</v>
      </c>
      <c r="AP1261" s="23" t="e">
        <v>#DIV/0!</v>
      </c>
      <c r="AQ1261" s="23" t="e">
        <v>#DIV/0!</v>
      </c>
      <c r="AR1261" s="35">
        <v>0</v>
      </c>
      <c r="AS1261" s="35">
        <v>0</v>
      </c>
      <c r="AT1261" s="35">
        <v>0</v>
      </c>
      <c r="AU1261" s="31" t="str">
        <f t="shared" si="22"/>
        <v>库存为0</v>
      </c>
      <c r="AV1261" s="36" t="str">
        <f>IFERROR(时间!$B$4+AU1261,"上周无销量")</f>
        <v>上周无销量</v>
      </c>
    </row>
    <row r="1262" spans="1:48">
      <c r="A1262" s="21" t="s">
        <v>2509</v>
      </c>
      <c r="B1262" t="s">
        <v>2510</v>
      </c>
      <c r="C1262" t="s">
        <v>2498</v>
      </c>
      <c r="D1262" s="31">
        <v>0</v>
      </c>
      <c r="E1262" s="31">
        <v>0</v>
      </c>
      <c r="F1262" s="31">
        <v>0</v>
      </c>
      <c r="G1262" s="31">
        <v>0</v>
      </c>
      <c r="H1262" s="32">
        <v>0</v>
      </c>
      <c r="I1262">
        <v>0</v>
      </c>
      <c r="J1262" s="33">
        <v>0</v>
      </c>
      <c r="K1262" s="33">
        <v>0</v>
      </c>
      <c r="L1262" s="33">
        <v>0</v>
      </c>
      <c r="M1262">
        <v>0</v>
      </c>
      <c r="N1262">
        <v>0</v>
      </c>
      <c r="O1262">
        <v>0</v>
      </c>
      <c r="P1262" t="s">
        <v>54</v>
      </c>
      <c r="Q1262" t="s">
        <v>54</v>
      </c>
      <c r="R1262" t="s">
        <v>54</v>
      </c>
      <c r="S1262" t="s">
        <v>54</v>
      </c>
      <c r="T1262" t="s">
        <v>54</v>
      </c>
      <c r="U1262" t="s">
        <v>54</v>
      </c>
      <c r="V1262" t="s">
        <v>54</v>
      </c>
      <c r="W1262" t="s">
        <v>54</v>
      </c>
      <c r="X1262" s="23" t="s">
        <v>54</v>
      </c>
      <c r="Y1262" s="23" t="s">
        <v>54</v>
      </c>
      <c r="Z1262" s="23" t="s">
        <v>54</v>
      </c>
      <c r="AA1262" s="23" t="s">
        <v>54</v>
      </c>
      <c r="AB1262" t="s">
        <v>54</v>
      </c>
      <c r="AC1262" t="s">
        <v>54</v>
      </c>
      <c r="AD1262" t="s">
        <v>54</v>
      </c>
      <c r="AE1262" t="s">
        <v>54</v>
      </c>
      <c r="AF1262" s="23" t="s">
        <v>54</v>
      </c>
      <c r="AG1262" s="23" t="s">
        <v>54</v>
      </c>
      <c r="AH1262" s="23" t="s">
        <v>54</v>
      </c>
      <c r="AI1262" s="23" t="s">
        <v>54</v>
      </c>
      <c r="AJ1262">
        <v>0</v>
      </c>
      <c r="AK1262">
        <v>0</v>
      </c>
      <c r="AL1262">
        <v>0</v>
      </c>
      <c r="AM1262">
        <v>0</v>
      </c>
      <c r="AN1262" s="23" t="e">
        <v>#DIV/0!</v>
      </c>
      <c r="AO1262" s="23" t="e">
        <v>#DIV/0!</v>
      </c>
      <c r="AP1262" s="23" t="e">
        <v>#DIV/0!</v>
      </c>
      <c r="AQ1262" s="23" t="e">
        <v>#DIV/0!</v>
      </c>
      <c r="AR1262" s="35">
        <v>0</v>
      </c>
      <c r="AS1262" s="35">
        <v>0</v>
      </c>
      <c r="AT1262" s="35">
        <v>0</v>
      </c>
      <c r="AU1262" s="31" t="str">
        <f t="shared" si="22"/>
        <v>库存为0</v>
      </c>
      <c r="AV1262" s="36" t="str">
        <f>IFERROR(时间!$B$4+AU1262,"上周无销量")</f>
        <v>上周无销量</v>
      </c>
    </row>
    <row r="1263" spans="1:48">
      <c r="A1263" s="21" t="s">
        <v>2511</v>
      </c>
      <c r="B1263" t="s">
        <v>2512</v>
      </c>
      <c r="C1263" t="s">
        <v>2498</v>
      </c>
      <c r="D1263" s="31">
        <v>0</v>
      </c>
      <c r="E1263" s="31">
        <v>0</v>
      </c>
      <c r="F1263" s="31">
        <v>0</v>
      </c>
      <c r="G1263" s="31">
        <v>0</v>
      </c>
      <c r="H1263" s="32">
        <v>0</v>
      </c>
      <c r="I1263">
        <v>0</v>
      </c>
      <c r="J1263" s="33">
        <v>0</v>
      </c>
      <c r="K1263" s="33">
        <v>0</v>
      </c>
      <c r="L1263" s="33">
        <v>0</v>
      </c>
      <c r="M1263">
        <v>0</v>
      </c>
      <c r="N1263">
        <v>0</v>
      </c>
      <c r="O1263">
        <v>0</v>
      </c>
      <c r="P1263" t="s">
        <v>54</v>
      </c>
      <c r="Q1263" t="s">
        <v>54</v>
      </c>
      <c r="R1263" t="s">
        <v>54</v>
      </c>
      <c r="S1263" t="s">
        <v>54</v>
      </c>
      <c r="T1263" t="s">
        <v>54</v>
      </c>
      <c r="U1263" t="s">
        <v>54</v>
      </c>
      <c r="V1263" t="s">
        <v>54</v>
      </c>
      <c r="W1263" t="s">
        <v>54</v>
      </c>
      <c r="X1263" s="23" t="s">
        <v>54</v>
      </c>
      <c r="Y1263" s="23" t="s">
        <v>54</v>
      </c>
      <c r="Z1263" s="23" t="s">
        <v>54</v>
      </c>
      <c r="AA1263" s="23" t="s">
        <v>54</v>
      </c>
      <c r="AB1263" t="s">
        <v>54</v>
      </c>
      <c r="AC1263" t="s">
        <v>54</v>
      </c>
      <c r="AD1263" t="s">
        <v>54</v>
      </c>
      <c r="AE1263" t="s">
        <v>54</v>
      </c>
      <c r="AF1263" s="23" t="s">
        <v>54</v>
      </c>
      <c r="AG1263" s="23" t="s">
        <v>54</v>
      </c>
      <c r="AH1263" s="23" t="s">
        <v>54</v>
      </c>
      <c r="AI1263" s="23" t="s">
        <v>54</v>
      </c>
      <c r="AJ1263">
        <v>0</v>
      </c>
      <c r="AK1263">
        <v>0</v>
      </c>
      <c r="AL1263">
        <v>0</v>
      </c>
      <c r="AM1263">
        <v>0</v>
      </c>
      <c r="AN1263" s="23" t="e">
        <v>#DIV/0!</v>
      </c>
      <c r="AO1263" s="23" t="e">
        <v>#DIV/0!</v>
      </c>
      <c r="AP1263" s="23" t="e">
        <v>#DIV/0!</v>
      </c>
      <c r="AQ1263" s="23" t="e">
        <v>#DIV/0!</v>
      </c>
      <c r="AR1263" s="35">
        <v>0</v>
      </c>
      <c r="AS1263" s="35">
        <v>0</v>
      </c>
      <c r="AT1263" s="35">
        <v>0</v>
      </c>
      <c r="AU1263" s="31" t="str">
        <f t="shared" si="22"/>
        <v>库存为0</v>
      </c>
      <c r="AV1263" s="36" t="str">
        <f>IFERROR(时间!$B$4+AU1263,"上周无销量")</f>
        <v>上周无销量</v>
      </c>
    </row>
    <row r="1264" spans="1:48">
      <c r="A1264" s="21" t="s">
        <v>2513</v>
      </c>
      <c r="B1264" t="s">
        <v>2514</v>
      </c>
      <c r="C1264" t="s">
        <v>2498</v>
      </c>
      <c r="D1264" s="31">
        <v>0</v>
      </c>
      <c r="E1264" s="31">
        <v>0</v>
      </c>
      <c r="F1264" s="31">
        <v>0</v>
      </c>
      <c r="G1264" s="31">
        <v>0</v>
      </c>
      <c r="H1264" s="32">
        <v>0</v>
      </c>
      <c r="I1264">
        <v>0</v>
      </c>
      <c r="J1264" s="33">
        <v>0</v>
      </c>
      <c r="K1264" s="33">
        <v>0</v>
      </c>
      <c r="L1264" s="33">
        <v>0</v>
      </c>
      <c r="M1264">
        <v>0</v>
      </c>
      <c r="N1264">
        <v>0</v>
      </c>
      <c r="O1264">
        <v>0</v>
      </c>
      <c r="P1264" t="s">
        <v>54</v>
      </c>
      <c r="Q1264" t="s">
        <v>54</v>
      </c>
      <c r="R1264" t="s">
        <v>54</v>
      </c>
      <c r="S1264" t="s">
        <v>54</v>
      </c>
      <c r="T1264" t="s">
        <v>54</v>
      </c>
      <c r="U1264" t="s">
        <v>54</v>
      </c>
      <c r="V1264" t="s">
        <v>54</v>
      </c>
      <c r="W1264" t="s">
        <v>54</v>
      </c>
      <c r="X1264" s="23" t="s">
        <v>54</v>
      </c>
      <c r="Y1264" s="23" t="s">
        <v>54</v>
      </c>
      <c r="Z1264" s="23" t="s">
        <v>54</v>
      </c>
      <c r="AA1264" s="23" t="s">
        <v>54</v>
      </c>
      <c r="AB1264" t="s">
        <v>54</v>
      </c>
      <c r="AC1264" t="s">
        <v>54</v>
      </c>
      <c r="AD1264" t="s">
        <v>54</v>
      </c>
      <c r="AE1264" t="s">
        <v>54</v>
      </c>
      <c r="AF1264" s="23" t="s">
        <v>54</v>
      </c>
      <c r="AG1264" s="23" t="s">
        <v>54</v>
      </c>
      <c r="AH1264" s="23" t="s">
        <v>54</v>
      </c>
      <c r="AI1264" s="23" t="s">
        <v>54</v>
      </c>
      <c r="AJ1264">
        <v>0</v>
      </c>
      <c r="AK1264">
        <v>0</v>
      </c>
      <c r="AL1264">
        <v>0</v>
      </c>
      <c r="AM1264">
        <v>0</v>
      </c>
      <c r="AN1264" s="23" t="e">
        <v>#DIV/0!</v>
      </c>
      <c r="AO1264" s="23" t="e">
        <v>#DIV/0!</v>
      </c>
      <c r="AP1264" s="23" t="e">
        <v>#DIV/0!</v>
      </c>
      <c r="AQ1264" s="23" t="e">
        <v>#DIV/0!</v>
      </c>
      <c r="AR1264" s="35">
        <v>0</v>
      </c>
      <c r="AS1264" s="35">
        <v>0</v>
      </c>
      <c r="AT1264" s="35">
        <v>0</v>
      </c>
      <c r="AU1264" s="31" t="str">
        <f t="shared" si="22"/>
        <v>库存为0</v>
      </c>
      <c r="AV1264" s="36" t="str">
        <f>IFERROR(时间!$B$4+AU1264,"上周无销量")</f>
        <v>上周无销量</v>
      </c>
    </row>
    <row r="1265" spans="1:48">
      <c r="A1265" s="21" t="s">
        <v>2515</v>
      </c>
      <c r="B1265" t="s">
        <v>2516</v>
      </c>
      <c r="C1265" t="s">
        <v>2517</v>
      </c>
      <c r="D1265" s="31">
        <v>0</v>
      </c>
      <c r="E1265" s="31">
        <v>0</v>
      </c>
      <c r="F1265" s="31">
        <v>0</v>
      </c>
      <c r="G1265" s="31">
        <v>0</v>
      </c>
      <c r="H1265" s="32">
        <v>0</v>
      </c>
      <c r="I1265">
        <v>0</v>
      </c>
      <c r="J1265" s="33">
        <v>0</v>
      </c>
      <c r="K1265" s="33">
        <v>0</v>
      </c>
      <c r="L1265" s="33">
        <v>0</v>
      </c>
      <c r="M1265">
        <v>0</v>
      </c>
      <c r="N1265">
        <v>0</v>
      </c>
      <c r="O1265">
        <v>0</v>
      </c>
      <c r="P1265" t="s">
        <v>54</v>
      </c>
      <c r="Q1265" t="s">
        <v>54</v>
      </c>
      <c r="R1265" t="s">
        <v>54</v>
      </c>
      <c r="S1265" t="s">
        <v>54</v>
      </c>
      <c r="T1265" t="s">
        <v>54</v>
      </c>
      <c r="U1265" t="s">
        <v>54</v>
      </c>
      <c r="V1265" t="s">
        <v>54</v>
      </c>
      <c r="W1265" t="s">
        <v>54</v>
      </c>
      <c r="X1265" s="23" t="s">
        <v>54</v>
      </c>
      <c r="Y1265" s="23" t="s">
        <v>54</v>
      </c>
      <c r="Z1265" s="23" t="s">
        <v>54</v>
      </c>
      <c r="AA1265" s="23" t="s">
        <v>54</v>
      </c>
      <c r="AB1265" t="s">
        <v>54</v>
      </c>
      <c r="AC1265" t="s">
        <v>54</v>
      </c>
      <c r="AD1265" t="s">
        <v>54</v>
      </c>
      <c r="AE1265" t="s">
        <v>54</v>
      </c>
      <c r="AF1265" s="23" t="s">
        <v>54</v>
      </c>
      <c r="AG1265" s="23" t="s">
        <v>54</v>
      </c>
      <c r="AH1265" s="23" t="s">
        <v>54</v>
      </c>
      <c r="AI1265" s="23" t="s">
        <v>54</v>
      </c>
      <c r="AJ1265">
        <v>0</v>
      </c>
      <c r="AK1265">
        <v>0</v>
      </c>
      <c r="AL1265">
        <v>0</v>
      </c>
      <c r="AM1265">
        <v>0</v>
      </c>
      <c r="AN1265" s="23" t="e">
        <v>#DIV/0!</v>
      </c>
      <c r="AO1265" s="23" t="e">
        <v>#DIV/0!</v>
      </c>
      <c r="AP1265" s="23" t="e">
        <v>#DIV/0!</v>
      </c>
      <c r="AQ1265" s="23" t="e">
        <v>#DIV/0!</v>
      </c>
      <c r="AR1265" s="35">
        <v>0</v>
      </c>
      <c r="AS1265" s="35">
        <v>0</v>
      </c>
      <c r="AT1265" s="35">
        <v>0</v>
      </c>
      <c r="AU1265" s="31" t="str">
        <f t="shared" si="22"/>
        <v>库存为0</v>
      </c>
      <c r="AV1265" s="36" t="str">
        <f>IFERROR(时间!$B$4+AU1265,"上周无销量")</f>
        <v>上周无销量</v>
      </c>
    </row>
    <row r="1266" spans="1:48">
      <c r="A1266" s="21" t="s">
        <v>2518</v>
      </c>
      <c r="B1266" t="s">
        <v>2519</v>
      </c>
      <c r="C1266" t="s">
        <v>2517</v>
      </c>
      <c r="D1266" s="31">
        <v>0</v>
      </c>
      <c r="E1266" s="31">
        <v>0</v>
      </c>
      <c r="F1266" s="31">
        <v>0</v>
      </c>
      <c r="G1266" s="31">
        <v>0</v>
      </c>
      <c r="H1266" s="32">
        <v>0</v>
      </c>
      <c r="I1266">
        <v>0</v>
      </c>
      <c r="J1266" s="33">
        <v>0</v>
      </c>
      <c r="K1266" s="33">
        <v>0</v>
      </c>
      <c r="L1266" s="33">
        <v>0</v>
      </c>
      <c r="M1266">
        <v>0</v>
      </c>
      <c r="N1266">
        <v>0</v>
      </c>
      <c r="O1266">
        <v>0</v>
      </c>
      <c r="P1266" t="s">
        <v>54</v>
      </c>
      <c r="Q1266" t="s">
        <v>54</v>
      </c>
      <c r="R1266" t="s">
        <v>54</v>
      </c>
      <c r="S1266" t="s">
        <v>54</v>
      </c>
      <c r="T1266" t="s">
        <v>54</v>
      </c>
      <c r="U1266" t="s">
        <v>54</v>
      </c>
      <c r="V1266" t="s">
        <v>54</v>
      </c>
      <c r="W1266" t="s">
        <v>54</v>
      </c>
      <c r="X1266" s="23" t="s">
        <v>54</v>
      </c>
      <c r="Y1266" s="23" t="s">
        <v>54</v>
      </c>
      <c r="Z1266" s="23" t="s">
        <v>54</v>
      </c>
      <c r="AA1266" s="23" t="s">
        <v>54</v>
      </c>
      <c r="AB1266" t="s">
        <v>54</v>
      </c>
      <c r="AC1266" t="s">
        <v>54</v>
      </c>
      <c r="AD1266" t="s">
        <v>54</v>
      </c>
      <c r="AE1266" t="s">
        <v>54</v>
      </c>
      <c r="AF1266" s="23" t="s">
        <v>54</v>
      </c>
      <c r="AG1266" s="23" t="s">
        <v>54</v>
      </c>
      <c r="AH1266" s="23" t="s">
        <v>54</v>
      </c>
      <c r="AI1266" s="23" t="s">
        <v>54</v>
      </c>
      <c r="AJ1266">
        <v>0</v>
      </c>
      <c r="AK1266">
        <v>0</v>
      </c>
      <c r="AL1266">
        <v>0</v>
      </c>
      <c r="AM1266">
        <v>0</v>
      </c>
      <c r="AN1266" s="23" t="e">
        <v>#DIV/0!</v>
      </c>
      <c r="AO1266" s="23" t="e">
        <v>#DIV/0!</v>
      </c>
      <c r="AP1266" s="23" t="e">
        <v>#DIV/0!</v>
      </c>
      <c r="AQ1266" s="23" t="e">
        <v>#DIV/0!</v>
      </c>
      <c r="AR1266" s="35">
        <v>0</v>
      </c>
      <c r="AS1266" s="35">
        <v>0</v>
      </c>
      <c r="AT1266" s="35">
        <v>0</v>
      </c>
      <c r="AU1266" s="31" t="str">
        <f t="shared" si="22"/>
        <v>库存为0</v>
      </c>
      <c r="AV1266" s="36" t="str">
        <f>IFERROR(时间!$B$4+AU1266,"上周无销量")</f>
        <v>上周无销量</v>
      </c>
    </row>
    <row r="1267" spans="1:48">
      <c r="A1267" s="21" t="s">
        <v>2520</v>
      </c>
      <c r="B1267" t="s">
        <v>2521</v>
      </c>
      <c r="C1267" t="s">
        <v>2517</v>
      </c>
      <c r="D1267" s="31">
        <v>0</v>
      </c>
      <c r="E1267" s="31">
        <v>0</v>
      </c>
      <c r="F1267" s="31">
        <v>0</v>
      </c>
      <c r="G1267" s="31">
        <v>0</v>
      </c>
      <c r="H1267" s="32">
        <v>0</v>
      </c>
      <c r="I1267">
        <v>0</v>
      </c>
      <c r="J1267" s="33">
        <v>0</v>
      </c>
      <c r="K1267" s="33">
        <v>0</v>
      </c>
      <c r="L1267" s="33">
        <v>0</v>
      </c>
      <c r="M1267">
        <v>0</v>
      </c>
      <c r="N1267">
        <v>0</v>
      </c>
      <c r="O1267">
        <v>0</v>
      </c>
      <c r="P1267" t="s">
        <v>54</v>
      </c>
      <c r="Q1267" t="s">
        <v>54</v>
      </c>
      <c r="R1267" t="s">
        <v>54</v>
      </c>
      <c r="S1267" t="s">
        <v>54</v>
      </c>
      <c r="T1267" t="s">
        <v>54</v>
      </c>
      <c r="U1267" t="s">
        <v>54</v>
      </c>
      <c r="V1267" t="s">
        <v>54</v>
      </c>
      <c r="W1267" t="s">
        <v>54</v>
      </c>
      <c r="X1267" s="23" t="s">
        <v>54</v>
      </c>
      <c r="Y1267" s="23" t="s">
        <v>54</v>
      </c>
      <c r="Z1267" s="23" t="s">
        <v>54</v>
      </c>
      <c r="AA1267" s="23" t="s">
        <v>54</v>
      </c>
      <c r="AB1267" t="s">
        <v>54</v>
      </c>
      <c r="AC1267" t="s">
        <v>54</v>
      </c>
      <c r="AD1267" t="s">
        <v>54</v>
      </c>
      <c r="AE1267" t="s">
        <v>54</v>
      </c>
      <c r="AF1267" s="23" t="s">
        <v>54</v>
      </c>
      <c r="AG1267" s="23" t="s">
        <v>54</v>
      </c>
      <c r="AH1267" s="23" t="s">
        <v>54</v>
      </c>
      <c r="AI1267" s="23" t="s">
        <v>54</v>
      </c>
      <c r="AJ1267">
        <v>0</v>
      </c>
      <c r="AK1267">
        <v>0</v>
      </c>
      <c r="AL1267">
        <v>0</v>
      </c>
      <c r="AM1267">
        <v>0</v>
      </c>
      <c r="AN1267" s="23" t="e">
        <v>#DIV/0!</v>
      </c>
      <c r="AO1267" s="23" t="e">
        <v>#DIV/0!</v>
      </c>
      <c r="AP1267" s="23" t="e">
        <v>#DIV/0!</v>
      </c>
      <c r="AQ1267" s="23" t="e">
        <v>#DIV/0!</v>
      </c>
      <c r="AR1267" s="35">
        <v>0</v>
      </c>
      <c r="AS1267" s="35">
        <v>0</v>
      </c>
      <c r="AT1267" s="35">
        <v>0</v>
      </c>
      <c r="AU1267" s="31" t="str">
        <f t="shared" si="22"/>
        <v>库存为0</v>
      </c>
      <c r="AV1267" s="36" t="str">
        <f>IFERROR(时间!$B$4+AU1267,"上周无销量")</f>
        <v>上周无销量</v>
      </c>
    </row>
    <row r="1268" spans="1:48">
      <c r="A1268" s="21" t="s">
        <v>2522</v>
      </c>
      <c r="B1268" t="s">
        <v>2523</v>
      </c>
      <c r="C1268" t="s">
        <v>2524</v>
      </c>
      <c r="D1268" s="31">
        <v>0</v>
      </c>
      <c r="E1268" s="31">
        <v>0</v>
      </c>
      <c r="F1268" s="31">
        <v>0</v>
      </c>
      <c r="G1268" s="31">
        <v>0</v>
      </c>
      <c r="H1268" s="32">
        <v>0</v>
      </c>
      <c r="I1268">
        <v>0</v>
      </c>
      <c r="J1268" s="33">
        <v>0</v>
      </c>
      <c r="K1268" s="33">
        <v>0</v>
      </c>
      <c r="L1268" s="33">
        <v>0</v>
      </c>
      <c r="M1268">
        <v>0</v>
      </c>
      <c r="N1268">
        <v>0</v>
      </c>
      <c r="O1268">
        <v>0</v>
      </c>
      <c r="P1268" t="s">
        <v>54</v>
      </c>
      <c r="Q1268" t="s">
        <v>54</v>
      </c>
      <c r="R1268" t="s">
        <v>54</v>
      </c>
      <c r="S1268" t="s">
        <v>54</v>
      </c>
      <c r="T1268" t="s">
        <v>54</v>
      </c>
      <c r="U1268" t="s">
        <v>54</v>
      </c>
      <c r="V1268" t="s">
        <v>54</v>
      </c>
      <c r="W1268" t="s">
        <v>54</v>
      </c>
      <c r="X1268" s="23" t="s">
        <v>54</v>
      </c>
      <c r="Y1268" s="23" t="s">
        <v>54</v>
      </c>
      <c r="Z1268" s="23" t="s">
        <v>54</v>
      </c>
      <c r="AA1268" s="23" t="s">
        <v>54</v>
      </c>
      <c r="AB1268" t="s">
        <v>54</v>
      </c>
      <c r="AC1268" t="s">
        <v>54</v>
      </c>
      <c r="AD1268" t="s">
        <v>54</v>
      </c>
      <c r="AE1268" t="s">
        <v>54</v>
      </c>
      <c r="AF1268" s="23" t="s">
        <v>54</v>
      </c>
      <c r="AG1268" s="23" t="s">
        <v>54</v>
      </c>
      <c r="AH1268" s="23" t="s">
        <v>54</v>
      </c>
      <c r="AI1268" s="23" t="s">
        <v>54</v>
      </c>
      <c r="AJ1268">
        <v>0</v>
      </c>
      <c r="AK1268">
        <v>0</v>
      </c>
      <c r="AL1268">
        <v>0</v>
      </c>
      <c r="AM1268">
        <v>0</v>
      </c>
      <c r="AN1268" s="23" t="e">
        <v>#DIV/0!</v>
      </c>
      <c r="AO1268" s="23" t="e">
        <v>#DIV/0!</v>
      </c>
      <c r="AP1268" s="23" t="e">
        <v>#DIV/0!</v>
      </c>
      <c r="AQ1268" s="23" t="e">
        <v>#DIV/0!</v>
      </c>
      <c r="AR1268" s="35">
        <v>0</v>
      </c>
      <c r="AS1268" s="35">
        <v>0</v>
      </c>
      <c r="AT1268" s="35">
        <v>0</v>
      </c>
      <c r="AU1268" s="31" t="str">
        <f t="shared" si="22"/>
        <v>库存为0</v>
      </c>
      <c r="AV1268" s="36" t="str">
        <f>IFERROR(时间!$B$4+AU1268,"上周无销量")</f>
        <v>上周无销量</v>
      </c>
    </row>
    <row r="1269" spans="1:48">
      <c r="A1269" s="21" t="s">
        <v>2525</v>
      </c>
      <c r="B1269" t="s">
        <v>2526</v>
      </c>
      <c r="C1269" t="s">
        <v>2524</v>
      </c>
      <c r="D1269" s="31">
        <v>0</v>
      </c>
      <c r="E1269" s="31">
        <v>0</v>
      </c>
      <c r="F1269" s="31">
        <v>0</v>
      </c>
      <c r="G1269" s="31">
        <v>0</v>
      </c>
      <c r="H1269" s="32">
        <v>0</v>
      </c>
      <c r="I1269">
        <v>0</v>
      </c>
      <c r="J1269" s="33">
        <v>0</v>
      </c>
      <c r="K1269" s="33">
        <v>0</v>
      </c>
      <c r="L1269" s="33">
        <v>0</v>
      </c>
      <c r="M1269">
        <v>0</v>
      </c>
      <c r="N1269">
        <v>0</v>
      </c>
      <c r="O1269">
        <v>0</v>
      </c>
      <c r="P1269" t="s">
        <v>54</v>
      </c>
      <c r="Q1269" t="s">
        <v>54</v>
      </c>
      <c r="R1269" t="s">
        <v>54</v>
      </c>
      <c r="S1269" t="s">
        <v>54</v>
      </c>
      <c r="T1269" t="s">
        <v>54</v>
      </c>
      <c r="U1269" t="s">
        <v>54</v>
      </c>
      <c r="V1269" t="s">
        <v>54</v>
      </c>
      <c r="W1269" t="s">
        <v>54</v>
      </c>
      <c r="X1269" s="23" t="s">
        <v>54</v>
      </c>
      <c r="Y1269" s="23" t="s">
        <v>54</v>
      </c>
      <c r="Z1269" s="23" t="s">
        <v>54</v>
      </c>
      <c r="AA1269" s="23" t="s">
        <v>54</v>
      </c>
      <c r="AB1269" t="s">
        <v>54</v>
      </c>
      <c r="AC1269" t="s">
        <v>54</v>
      </c>
      <c r="AD1269" t="s">
        <v>54</v>
      </c>
      <c r="AE1269" t="s">
        <v>54</v>
      </c>
      <c r="AF1269" s="23" t="s">
        <v>54</v>
      </c>
      <c r="AG1269" s="23" t="s">
        <v>54</v>
      </c>
      <c r="AH1269" s="23" t="s">
        <v>54</v>
      </c>
      <c r="AI1269" s="23" t="s">
        <v>54</v>
      </c>
      <c r="AJ1269">
        <v>0</v>
      </c>
      <c r="AK1269">
        <v>0</v>
      </c>
      <c r="AL1269">
        <v>0</v>
      </c>
      <c r="AM1269">
        <v>0</v>
      </c>
      <c r="AN1269" s="23" t="e">
        <v>#DIV/0!</v>
      </c>
      <c r="AO1269" s="23" t="e">
        <v>#DIV/0!</v>
      </c>
      <c r="AP1269" s="23" t="e">
        <v>#DIV/0!</v>
      </c>
      <c r="AQ1269" s="23" t="e">
        <v>#DIV/0!</v>
      </c>
      <c r="AR1269" s="35">
        <v>0</v>
      </c>
      <c r="AS1269" s="35">
        <v>0</v>
      </c>
      <c r="AT1269" s="35">
        <v>0</v>
      </c>
      <c r="AU1269" s="31" t="str">
        <f t="shared" si="22"/>
        <v>库存为0</v>
      </c>
      <c r="AV1269" s="36" t="str">
        <f>IFERROR(时间!$B$4+AU1269,"上周无销量")</f>
        <v>上周无销量</v>
      </c>
    </row>
    <row r="1270" spans="1:48">
      <c r="A1270" s="21" t="s">
        <v>2527</v>
      </c>
      <c r="B1270" t="s">
        <v>2528</v>
      </c>
      <c r="C1270" t="s">
        <v>2524</v>
      </c>
      <c r="D1270" s="31">
        <v>0</v>
      </c>
      <c r="E1270" s="31">
        <v>0</v>
      </c>
      <c r="F1270" s="31">
        <v>0</v>
      </c>
      <c r="G1270" s="31">
        <v>0</v>
      </c>
      <c r="H1270" s="32">
        <v>0</v>
      </c>
      <c r="I1270">
        <v>0</v>
      </c>
      <c r="J1270" s="33">
        <v>0</v>
      </c>
      <c r="K1270" s="33">
        <v>0</v>
      </c>
      <c r="L1270" s="33">
        <v>0</v>
      </c>
      <c r="M1270">
        <v>0</v>
      </c>
      <c r="N1270">
        <v>0</v>
      </c>
      <c r="O1270">
        <v>0</v>
      </c>
      <c r="P1270" t="s">
        <v>54</v>
      </c>
      <c r="Q1270" t="s">
        <v>54</v>
      </c>
      <c r="R1270" t="s">
        <v>54</v>
      </c>
      <c r="S1270" t="s">
        <v>54</v>
      </c>
      <c r="T1270" t="s">
        <v>54</v>
      </c>
      <c r="U1270" t="s">
        <v>54</v>
      </c>
      <c r="V1270" t="s">
        <v>54</v>
      </c>
      <c r="W1270" t="s">
        <v>54</v>
      </c>
      <c r="X1270" s="23" t="s">
        <v>54</v>
      </c>
      <c r="Y1270" s="23" t="s">
        <v>54</v>
      </c>
      <c r="Z1270" s="23" t="s">
        <v>54</v>
      </c>
      <c r="AA1270" s="23" t="s">
        <v>54</v>
      </c>
      <c r="AB1270" t="s">
        <v>54</v>
      </c>
      <c r="AC1270" t="s">
        <v>54</v>
      </c>
      <c r="AD1270" t="s">
        <v>54</v>
      </c>
      <c r="AE1270" t="s">
        <v>54</v>
      </c>
      <c r="AF1270" s="23" t="s">
        <v>54</v>
      </c>
      <c r="AG1270" s="23" t="s">
        <v>54</v>
      </c>
      <c r="AH1270" s="23" t="s">
        <v>54</v>
      </c>
      <c r="AI1270" s="23" t="s">
        <v>54</v>
      </c>
      <c r="AJ1270">
        <v>0</v>
      </c>
      <c r="AK1270">
        <v>0</v>
      </c>
      <c r="AL1270">
        <v>0</v>
      </c>
      <c r="AM1270">
        <v>0</v>
      </c>
      <c r="AN1270" s="23" t="e">
        <v>#DIV/0!</v>
      </c>
      <c r="AO1270" s="23" t="e">
        <v>#DIV/0!</v>
      </c>
      <c r="AP1270" s="23" t="e">
        <v>#DIV/0!</v>
      </c>
      <c r="AQ1270" s="23" t="e">
        <v>#DIV/0!</v>
      </c>
      <c r="AR1270" s="35">
        <v>0</v>
      </c>
      <c r="AS1270" s="35">
        <v>0</v>
      </c>
      <c r="AT1270" s="35">
        <v>0</v>
      </c>
      <c r="AU1270" s="31" t="str">
        <f t="shared" si="22"/>
        <v>库存为0</v>
      </c>
      <c r="AV1270" s="36" t="str">
        <f>IFERROR(时间!$B$4+AU1270,"上周无销量")</f>
        <v>上周无销量</v>
      </c>
    </row>
    <row r="1271" spans="1:48">
      <c r="A1271" s="21" t="s">
        <v>2529</v>
      </c>
      <c r="B1271" t="s">
        <v>2530</v>
      </c>
      <c r="C1271" t="s">
        <v>2524</v>
      </c>
      <c r="D1271" s="31">
        <v>0</v>
      </c>
      <c r="E1271" s="31">
        <v>0</v>
      </c>
      <c r="F1271" s="31">
        <v>0</v>
      </c>
      <c r="G1271" s="31">
        <v>0</v>
      </c>
      <c r="H1271" s="32">
        <v>0</v>
      </c>
      <c r="I1271">
        <v>0</v>
      </c>
      <c r="J1271" s="33">
        <v>0</v>
      </c>
      <c r="K1271" s="33">
        <v>0</v>
      </c>
      <c r="L1271" s="33">
        <v>0</v>
      </c>
      <c r="M1271">
        <v>0</v>
      </c>
      <c r="N1271">
        <v>0</v>
      </c>
      <c r="O1271">
        <v>0</v>
      </c>
      <c r="P1271" t="s">
        <v>54</v>
      </c>
      <c r="Q1271" t="s">
        <v>54</v>
      </c>
      <c r="R1271" t="s">
        <v>54</v>
      </c>
      <c r="S1271" t="s">
        <v>54</v>
      </c>
      <c r="T1271" t="s">
        <v>54</v>
      </c>
      <c r="U1271" t="s">
        <v>54</v>
      </c>
      <c r="V1271" t="s">
        <v>54</v>
      </c>
      <c r="W1271" t="s">
        <v>54</v>
      </c>
      <c r="X1271" s="23" t="s">
        <v>54</v>
      </c>
      <c r="Y1271" s="23" t="s">
        <v>54</v>
      </c>
      <c r="Z1271" s="23" t="s">
        <v>54</v>
      </c>
      <c r="AA1271" s="23" t="s">
        <v>54</v>
      </c>
      <c r="AB1271" t="s">
        <v>54</v>
      </c>
      <c r="AC1271" t="s">
        <v>54</v>
      </c>
      <c r="AD1271" t="s">
        <v>54</v>
      </c>
      <c r="AE1271" t="s">
        <v>54</v>
      </c>
      <c r="AF1271" s="23" t="s">
        <v>54</v>
      </c>
      <c r="AG1271" s="23" t="s">
        <v>54</v>
      </c>
      <c r="AH1271" s="23" t="s">
        <v>54</v>
      </c>
      <c r="AI1271" s="23" t="s">
        <v>54</v>
      </c>
      <c r="AJ1271">
        <v>0</v>
      </c>
      <c r="AK1271">
        <v>0</v>
      </c>
      <c r="AL1271">
        <v>0</v>
      </c>
      <c r="AM1271">
        <v>0</v>
      </c>
      <c r="AN1271" s="23" t="e">
        <v>#DIV/0!</v>
      </c>
      <c r="AO1271" s="23" t="e">
        <v>#DIV/0!</v>
      </c>
      <c r="AP1271" s="23" t="e">
        <v>#DIV/0!</v>
      </c>
      <c r="AQ1271" s="23" t="e">
        <v>#DIV/0!</v>
      </c>
      <c r="AR1271" s="35">
        <v>0</v>
      </c>
      <c r="AS1271" s="35">
        <v>0</v>
      </c>
      <c r="AT1271" s="35">
        <v>0</v>
      </c>
      <c r="AU1271" s="31" t="str">
        <f t="shared" si="22"/>
        <v>库存为0</v>
      </c>
      <c r="AV1271" s="36" t="str">
        <f>IFERROR(时间!$B$4+AU1271,"上周无销量")</f>
        <v>上周无销量</v>
      </c>
    </row>
    <row r="1272" spans="1:48">
      <c r="A1272" s="21" t="s">
        <v>2531</v>
      </c>
      <c r="B1272" t="s">
        <v>2532</v>
      </c>
      <c r="C1272" t="s">
        <v>2524</v>
      </c>
      <c r="D1272" s="31">
        <v>0</v>
      </c>
      <c r="E1272" s="31">
        <v>0</v>
      </c>
      <c r="F1272" s="31">
        <v>0</v>
      </c>
      <c r="G1272" s="31">
        <v>0</v>
      </c>
      <c r="H1272" s="32">
        <v>0</v>
      </c>
      <c r="I1272">
        <v>0</v>
      </c>
      <c r="J1272" s="33">
        <v>0</v>
      </c>
      <c r="K1272" s="33">
        <v>0</v>
      </c>
      <c r="L1272" s="33">
        <v>0</v>
      </c>
      <c r="M1272">
        <v>0</v>
      </c>
      <c r="N1272">
        <v>0</v>
      </c>
      <c r="O1272">
        <v>0</v>
      </c>
      <c r="P1272" t="s">
        <v>54</v>
      </c>
      <c r="Q1272" t="s">
        <v>54</v>
      </c>
      <c r="R1272" t="s">
        <v>54</v>
      </c>
      <c r="S1272" t="s">
        <v>54</v>
      </c>
      <c r="T1272" t="s">
        <v>54</v>
      </c>
      <c r="U1272" t="s">
        <v>54</v>
      </c>
      <c r="V1272" t="s">
        <v>54</v>
      </c>
      <c r="W1272" t="s">
        <v>54</v>
      </c>
      <c r="X1272" s="23" t="s">
        <v>54</v>
      </c>
      <c r="Y1272" s="23" t="s">
        <v>54</v>
      </c>
      <c r="Z1272" s="23" t="s">
        <v>54</v>
      </c>
      <c r="AA1272" s="23" t="s">
        <v>54</v>
      </c>
      <c r="AB1272" t="s">
        <v>54</v>
      </c>
      <c r="AC1272" t="s">
        <v>54</v>
      </c>
      <c r="AD1272" t="s">
        <v>54</v>
      </c>
      <c r="AE1272" t="s">
        <v>54</v>
      </c>
      <c r="AF1272" s="23" t="s">
        <v>54</v>
      </c>
      <c r="AG1272" s="23" t="s">
        <v>54</v>
      </c>
      <c r="AH1272" s="23" t="s">
        <v>54</v>
      </c>
      <c r="AI1272" s="23" t="s">
        <v>54</v>
      </c>
      <c r="AJ1272">
        <v>0</v>
      </c>
      <c r="AK1272">
        <v>0</v>
      </c>
      <c r="AL1272">
        <v>0</v>
      </c>
      <c r="AM1272">
        <v>0</v>
      </c>
      <c r="AN1272" s="23" t="e">
        <v>#DIV/0!</v>
      </c>
      <c r="AO1272" s="23" t="e">
        <v>#DIV/0!</v>
      </c>
      <c r="AP1272" s="23" t="e">
        <v>#DIV/0!</v>
      </c>
      <c r="AQ1272" s="23" t="e">
        <v>#DIV/0!</v>
      </c>
      <c r="AR1272" s="35">
        <v>0</v>
      </c>
      <c r="AS1272" s="35">
        <v>0</v>
      </c>
      <c r="AT1272" s="35">
        <v>0</v>
      </c>
      <c r="AU1272" s="31" t="str">
        <f t="shared" si="22"/>
        <v>库存为0</v>
      </c>
      <c r="AV1272" s="36" t="str">
        <f>IFERROR(时间!$B$4+AU1272,"上周无销量")</f>
        <v>上周无销量</v>
      </c>
    </row>
    <row r="1273" spans="1:48">
      <c r="A1273" s="21" t="s">
        <v>2533</v>
      </c>
      <c r="B1273" t="s">
        <v>2534</v>
      </c>
      <c r="C1273" t="s">
        <v>2524</v>
      </c>
      <c r="D1273" s="31">
        <v>0</v>
      </c>
      <c r="E1273" s="31">
        <v>0</v>
      </c>
      <c r="F1273" s="31">
        <v>0</v>
      </c>
      <c r="G1273" s="31">
        <v>0</v>
      </c>
      <c r="H1273" s="32">
        <v>0</v>
      </c>
      <c r="I1273">
        <v>0</v>
      </c>
      <c r="J1273" s="33">
        <v>0</v>
      </c>
      <c r="K1273" s="33">
        <v>0</v>
      </c>
      <c r="L1273" s="33">
        <v>0</v>
      </c>
      <c r="M1273">
        <v>0</v>
      </c>
      <c r="N1273">
        <v>0</v>
      </c>
      <c r="O1273">
        <v>0</v>
      </c>
      <c r="P1273" t="s">
        <v>54</v>
      </c>
      <c r="Q1273" t="s">
        <v>54</v>
      </c>
      <c r="R1273" t="s">
        <v>54</v>
      </c>
      <c r="S1273" t="s">
        <v>54</v>
      </c>
      <c r="T1273" t="s">
        <v>54</v>
      </c>
      <c r="U1273" t="s">
        <v>54</v>
      </c>
      <c r="V1273" t="s">
        <v>54</v>
      </c>
      <c r="W1273" t="s">
        <v>54</v>
      </c>
      <c r="X1273" s="23" t="s">
        <v>54</v>
      </c>
      <c r="Y1273" s="23" t="s">
        <v>54</v>
      </c>
      <c r="Z1273" s="23" t="s">
        <v>54</v>
      </c>
      <c r="AA1273" s="23" t="s">
        <v>54</v>
      </c>
      <c r="AB1273" t="s">
        <v>54</v>
      </c>
      <c r="AC1273" t="s">
        <v>54</v>
      </c>
      <c r="AD1273" t="s">
        <v>54</v>
      </c>
      <c r="AE1273" t="s">
        <v>54</v>
      </c>
      <c r="AF1273" s="23" t="s">
        <v>54</v>
      </c>
      <c r="AG1273" s="23" t="s">
        <v>54</v>
      </c>
      <c r="AH1273" s="23" t="s">
        <v>54</v>
      </c>
      <c r="AI1273" s="23" t="s">
        <v>54</v>
      </c>
      <c r="AJ1273">
        <v>0</v>
      </c>
      <c r="AK1273">
        <v>0</v>
      </c>
      <c r="AL1273">
        <v>0</v>
      </c>
      <c r="AM1273">
        <v>0</v>
      </c>
      <c r="AN1273" s="23" t="e">
        <v>#DIV/0!</v>
      </c>
      <c r="AO1273" s="23" t="e">
        <v>#DIV/0!</v>
      </c>
      <c r="AP1273" s="23" t="e">
        <v>#DIV/0!</v>
      </c>
      <c r="AQ1273" s="23" t="e">
        <v>#DIV/0!</v>
      </c>
      <c r="AR1273" s="35">
        <v>0</v>
      </c>
      <c r="AS1273" s="35">
        <v>0</v>
      </c>
      <c r="AT1273" s="35">
        <v>0</v>
      </c>
      <c r="AU1273" s="31" t="str">
        <f t="shared" si="22"/>
        <v>库存为0</v>
      </c>
      <c r="AV1273" s="36" t="str">
        <f>IFERROR(时间!$B$4+AU1273,"上周无销量")</f>
        <v>上周无销量</v>
      </c>
    </row>
    <row r="1274" spans="1:48">
      <c r="A1274" s="21" t="s">
        <v>2535</v>
      </c>
      <c r="B1274" t="s">
        <v>2536</v>
      </c>
      <c r="C1274" t="s">
        <v>2524</v>
      </c>
      <c r="D1274" s="31">
        <v>0</v>
      </c>
      <c r="E1274" s="31">
        <v>0</v>
      </c>
      <c r="F1274" s="31">
        <v>0</v>
      </c>
      <c r="G1274" s="31">
        <v>0</v>
      </c>
      <c r="H1274" s="32">
        <v>0</v>
      </c>
      <c r="I1274">
        <v>0</v>
      </c>
      <c r="J1274" s="33">
        <v>0</v>
      </c>
      <c r="K1274" s="33">
        <v>0</v>
      </c>
      <c r="L1274" s="33">
        <v>0</v>
      </c>
      <c r="M1274">
        <v>0</v>
      </c>
      <c r="N1274">
        <v>0</v>
      </c>
      <c r="O1274">
        <v>0</v>
      </c>
      <c r="P1274" t="s">
        <v>54</v>
      </c>
      <c r="Q1274" t="s">
        <v>54</v>
      </c>
      <c r="R1274" t="s">
        <v>54</v>
      </c>
      <c r="S1274" t="s">
        <v>54</v>
      </c>
      <c r="T1274" t="s">
        <v>54</v>
      </c>
      <c r="U1274" t="s">
        <v>54</v>
      </c>
      <c r="V1274" t="s">
        <v>54</v>
      </c>
      <c r="W1274" t="s">
        <v>54</v>
      </c>
      <c r="X1274" s="23" t="s">
        <v>54</v>
      </c>
      <c r="Y1274" s="23" t="s">
        <v>54</v>
      </c>
      <c r="Z1274" s="23" t="s">
        <v>54</v>
      </c>
      <c r="AA1274" s="23" t="s">
        <v>54</v>
      </c>
      <c r="AB1274" t="s">
        <v>54</v>
      </c>
      <c r="AC1274" t="s">
        <v>54</v>
      </c>
      <c r="AD1274" t="s">
        <v>54</v>
      </c>
      <c r="AE1274" t="s">
        <v>54</v>
      </c>
      <c r="AF1274" s="23" t="s">
        <v>54</v>
      </c>
      <c r="AG1274" s="23" t="s">
        <v>54</v>
      </c>
      <c r="AH1274" s="23" t="s">
        <v>54</v>
      </c>
      <c r="AI1274" s="23" t="s">
        <v>54</v>
      </c>
      <c r="AJ1274">
        <v>0</v>
      </c>
      <c r="AK1274">
        <v>0</v>
      </c>
      <c r="AL1274">
        <v>0</v>
      </c>
      <c r="AM1274">
        <v>0</v>
      </c>
      <c r="AN1274" s="23" t="e">
        <v>#DIV/0!</v>
      </c>
      <c r="AO1274" s="23" t="e">
        <v>#DIV/0!</v>
      </c>
      <c r="AP1274" s="23" t="e">
        <v>#DIV/0!</v>
      </c>
      <c r="AQ1274" s="23" t="e">
        <v>#DIV/0!</v>
      </c>
      <c r="AR1274" s="35">
        <v>0</v>
      </c>
      <c r="AS1274" s="35">
        <v>0</v>
      </c>
      <c r="AT1274" s="35">
        <v>0</v>
      </c>
      <c r="AU1274" s="31" t="str">
        <f t="shared" si="22"/>
        <v>库存为0</v>
      </c>
      <c r="AV1274" s="36" t="str">
        <f>IFERROR(时间!$B$4+AU1274,"上周无销量")</f>
        <v>上周无销量</v>
      </c>
    </row>
    <row r="1275" spans="1:48">
      <c r="A1275" s="21" t="s">
        <v>2537</v>
      </c>
      <c r="B1275" t="s">
        <v>2538</v>
      </c>
      <c r="C1275" t="s">
        <v>2539</v>
      </c>
      <c r="D1275" s="31">
        <v>0</v>
      </c>
      <c r="E1275" s="31">
        <v>0</v>
      </c>
      <c r="F1275" s="31">
        <v>0</v>
      </c>
      <c r="G1275" s="31">
        <v>0</v>
      </c>
      <c r="H1275" s="32">
        <v>0</v>
      </c>
      <c r="I1275">
        <v>0</v>
      </c>
      <c r="J1275" s="33">
        <v>0</v>
      </c>
      <c r="K1275" s="33">
        <v>0</v>
      </c>
      <c r="L1275" s="33">
        <v>0</v>
      </c>
      <c r="M1275">
        <v>0</v>
      </c>
      <c r="N1275">
        <v>0</v>
      </c>
      <c r="O1275">
        <v>0</v>
      </c>
      <c r="P1275" t="s">
        <v>54</v>
      </c>
      <c r="Q1275" t="s">
        <v>54</v>
      </c>
      <c r="R1275" t="s">
        <v>54</v>
      </c>
      <c r="S1275" t="s">
        <v>54</v>
      </c>
      <c r="T1275" t="s">
        <v>54</v>
      </c>
      <c r="U1275" t="s">
        <v>54</v>
      </c>
      <c r="V1275" t="s">
        <v>54</v>
      </c>
      <c r="W1275" t="s">
        <v>54</v>
      </c>
      <c r="X1275" s="23" t="s">
        <v>54</v>
      </c>
      <c r="Y1275" s="23" t="s">
        <v>54</v>
      </c>
      <c r="Z1275" s="23" t="s">
        <v>54</v>
      </c>
      <c r="AA1275" s="23" t="s">
        <v>54</v>
      </c>
      <c r="AB1275" t="s">
        <v>54</v>
      </c>
      <c r="AC1275" t="s">
        <v>54</v>
      </c>
      <c r="AD1275" t="s">
        <v>54</v>
      </c>
      <c r="AE1275" t="s">
        <v>54</v>
      </c>
      <c r="AF1275" s="23" t="s">
        <v>54</v>
      </c>
      <c r="AG1275" s="23" t="s">
        <v>54</v>
      </c>
      <c r="AH1275" s="23" t="s">
        <v>54</v>
      </c>
      <c r="AI1275" s="23" t="s">
        <v>54</v>
      </c>
      <c r="AJ1275">
        <v>0</v>
      </c>
      <c r="AK1275">
        <v>0</v>
      </c>
      <c r="AL1275">
        <v>0</v>
      </c>
      <c r="AM1275">
        <v>0</v>
      </c>
      <c r="AN1275" s="23" t="e">
        <v>#DIV/0!</v>
      </c>
      <c r="AO1275" s="23" t="e">
        <v>#DIV/0!</v>
      </c>
      <c r="AP1275" s="23" t="e">
        <v>#DIV/0!</v>
      </c>
      <c r="AQ1275" s="23" t="e">
        <v>#DIV/0!</v>
      </c>
      <c r="AR1275" s="35">
        <v>0</v>
      </c>
      <c r="AS1275" s="35">
        <v>0</v>
      </c>
      <c r="AT1275" s="35">
        <v>0</v>
      </c>
      <c r="AU1275" s="31" t="str">
        <f t="shared" si="22"/>
        <v>库存为0</v>
      </c>
      <c r="AV1275" s="36" t="str">
        <f>IFERROR(时间!$B$4+AU1275,"上周无销量")</f>
        <v>上周无销量</v>
      </c>
    </row>
    <row r="1276" spans="1:48">
      <c r="A1276" s="21" t="s">
        <v>2540</v>
      </c>
      <c r="B1276" t="s">
        <v>2541</v>
      </c>
      <c r="C1276" t="s">
        <v>2539</v>
      </c>
      <c r="D1276" s="31">
        <v>0</v>
      </c>
      <c r="E1276" s="31">
        <v>0</v>
      </c>
      <c r="F1276" s="31">
        <v>0</v>
      </c>
      <c r="G1276" s="31">
        <v>0</v>
      </c>
      <c r="H1276" s="32">
        <v>0</v>
      </c>
      <c r="I1276">
        <v>0</v>
      </c>
      <c r="J1276" s="33">
        <v>0</v>
      </c>
      <c r="K1276" s="33">
        <v>0</v>
      </c>
      <c r="L1276" s="33">
        <v>0</v>
      </c>
      <c r="M1276">
        <v>0</v>
      </c>
      <c r="N1276">
        <v>0</v>
      </c>
      <c r="O1276">
        <v>0</v>
      </c>
      <c r="P1276" t="s">
        <v>54</v>
      </c>
      <c r="Q1276" t="s">
        <v>54</v>
      </c>
      <c r="R1276" t="s">
        <v>54</v>
      </c>
      <c r="S1276" t="s">
        <v>54</v>
      </c>
      <c r="T1276" t="s">
        <v>54</v>
      </c>
      <c r="U1276" t="s">
        <v>54</v>
      </c>
      <c r="V1276" t="s">
        <v>54</v>
      </c>
      <c r="W1276" t="s">
        <v>54</v>
      </c>
      <c r="X1276" s="23" t="s">
        <v>54</v>
      </c>
      <c r="Y1276" s="23" t="s">
        <v>54</v>
      </c>
      <c r="Z1276" s="23" t="s">
        <v>54</v>
      </c>
      <c r="AA1276" s="23" t="s">
        <v>54</v>
      </c>
      <c r="AB1276" t="s">
        <v>54</v>
      </c>
      <c r="AC1276" t="s">
        <v>54</v>
      </c>
      <c r="AD1276" t="s">
        <v>54</v>
      </c>
      <c r="AE1276" t="s">
        <v>54</v>
      </c>
      <c r="AF1276" s="23" t="s">
        <v>54</v>
      </c>
      <c r="AG1276" s="23" t="s">
        <v>54</v>
      </c>
      <c r="AH1276" s="23" t="s">
        <v>54</v>
      </c>
      <c r="AI1276" s="23" t="s">
        <v>54</v>
      </c>
      <c r="AJ1276">
        <v>0</v>
      </c>
      <c r="AK1276">
        <v>0</v>
      </c>
      <c r="AL1276">
        <v>0</v>
      </c>
      <c r="AM1276">
        <v>0</v>
      </c>
      <c r="AN1276" s="23" t="e">
        <v>#DIV/0!</v>
      </c>
      <c r="AO1276" s="23" t="e">
        <v>#DIV/0!</v>
      </c>
      <c r="AP1276" s="23" t="e">
        <v>#DIV/0!</v>
      </c>
      <c r="AQ1276" s="23" t="e">
        <v>#DIV/0!</v>
      </c>
      <c r="AR1276" s="35">
        <v>0</v>
      </c>
      <c r="AS1276" s="35">
        <v>0</v>
      </c>
      <c r="AT1276" s="35">
        <v>0</v>
      </c>
      <c r="AU1276" s="31" t="str">
        <f t="shared" si="22"/>
        <v>库存为0</v>
      </c>
      <c r="AV1276" s="36" t="str">
        <f>IFERROR(时间!$B$4+AU1276,"上周无销量")</f>
        <v>上周无销量</v>
      </c>
    </row>
    <row r="1277" spans="1:48">
      <c r="A1277" s="21" t="s">
        <v>2542</v>
      </c>
      <c r="B1277" t="s">
        <v>2543</v>
      </c>
      <c r="C1277" t="s">
        <v>2539</v>
      </c>
      <c r="D1277" s="31">
        <v>0</v>
      </c>
      <c r="E1277" s="31">
        <v>0</v>
      </c>
      <c r="F1277" s="31">
        <v>0</v>
      </c>
      <c r="G1277" s="31">
        <v>0</v>
      </c>
      <c r="H1277" s="32">
        <v>0</v>
      </c>
      <c r="I1277">
        <v>0</v>
      </c>
      <c r="J1277" s="33">
        <v>0</v>
      </c>
      <c r="K1277" s="33">
        <v>0</v>
      </c>
      <c r="L1277" s="33">
        <v>0</v>
      </c>
      <c r="M1277">
        <v>0</v>
      </c>
      <c r="N1277">
        <v>0</v>
      </c>
      <c r="O1277">
        <v>0</v>
      </c>
      <c r="P1277" t="s">
        <v>54</v>
      </c>
      <c r="Q1277" t="s">
        <v>54</v>
      </c>
      <c r="R1277" t="s">
        <v>54</v>
      </c>
      <c r="S1277" t="s">
        <v>54</v>
      </c>
      <c r="T1277" t="s">
        <v>54</v>
      </c>
      <c r="U1277" t="s">
        <v>54</v>
      </c>
      <c r="V1277" t="s">
        <v>54</v>
      </c>
      <c r="W1277" t="s">
        <v>54</v>
      </c>
      <c r="X1277" s="23" t="s">
        <v>54</v>
      </c>
      <c r="Y1277" s="23" t="s">
        <v>54</v>
      </c>
      <c r="Z1277" s="23" t="s">
        <v>54</v>
      </c>
      <c r="AA1277" s="23" t="s">
        <v>54</v>
      </c>
      <c r="AB1277" t="s">
        <v>54</v>
      </c>
      <c r="AC1277" t="s">
        <v>54</v>
      </c>
      <c r="AD1277" t="s">
        <v>54</v>
      </c>
      <c r="AE1277" t="s">
        <v>54</v>
      </c>
      <c r="AF1277" s="23" t="s">
        <v>54</v>
      </c>
      <c r="AG1277" s="23" t="s">
        <v>54</v>
      </c>
      <c r="AH1277" s="23" t="s">
        <v>54</v>
      </c>
      <c r="AI1277" s="23" t="s">
        <v>54</v>
      </c>
      <c r="AJ1277">
        <v>0</v>
      </c>
      <c r="AK1277">
        <v>0</v>
      </c>
      <c r="AL1277">
        <v>0</v>
      </c>
      <c r="AM1277">
        <v>0</v>
      </c>
      <c r="AN1277" s="23" t="e">
        <v>#DIV/0!</v>
      </c>
      <c r="AO1277" s="23" t="e">
        <v>#DIV/0!</v>
      </c>
      <c r="AP1277" s="23" t="e">
        <v>#DIV/0!</v>
      </c>
      <c r="AQ1277" s="23" t="e">
        <v>#DIV/0!</v>
      </c>
      <c r="AR1277" s="35">
        <v>0</v>
      </c>
      <c r="AS1277" s="35">
        <v>0</v>
      </c>
      <c r="AT1277" s="35">
        <v>0</v>
      </c>
      <c r="AU1277" s="31" t="str">
        <f t="shared" si="22"/>
        <v>库存为0</v>
      </c>
      <c r="AV1277" s="36" t="str">
        <f>IFERROR(时间!$B$4+AU1277,"上周无销量")</f>
        <v>上周无销量</v>
      </c>
    </row>
    <row r="1278" spans="1:48">
      <c r="A1278" s="21" t="s">
        <v>2544</v>
      </c>
      <c r="B1278" t="s">
        <v>2545</v>
      </c>
      <c r="C1278" t="s">
        <v>2539</v>
      </c>
      <c r="D1278" s="31">
        <v>0</v>
      </c>
      <c r="E1278" s="31">
        <v>0</v>
      </c>
      <c r="F1278" s="31">
        <v>0</v>
      </c>
      <c r="G1278" s="31">
        <v>0</v>
      </c>
      <c r="H1278" s="32">
        <v>0</v>
      </c>
      <c r="I1278">
        <v>0</v>
      </c>
      <c r="J1278" s="33">
        <v>0</v>
      </c>
      <c r="K1278" s="33">
        <v>0</v>
      </c>
      <c r="L1278" s="33">
        <v>0</v>
      </c>
      <c r="M1278">
        <v>0</v>
      </c>
      <c r="N1278">
        <v>0</v>
      </c>
      <c r="O1278">
        <v>0</v>
      </c>
      <c r="P1278" t="s">
        <v>54</v>
      </c>
      <c r="Q1278" t="s">
        <v>54</v>
      </c>
      <c r="R1278" t="s">
        <v>54</v>
      </c>
      <c r="S1278" t="s">
        <v>54</v>
      </c>
      <c r="T1278" t="s">
        <v>54</v>
      </c>
      <c r="U1278" t="s">
        <v>54</v>
      </c>
      <c r="V1278" t="s">
        <v>54</v>
      </c>
      <c r="W1278" t="s">
        <v>54</v>
      </c>
      <c r="X1278" s="23" t="s">
        <v>54</v>
      </c>
      <c r="Y1278" s="23" t="s">
        <v>54</v>
      </c>
      <c r="Z1278" s="23" t="s">
        <v>54</v>
      </c>
      <c r="AA1278" s="23" t="s">
        <v>54</v>
      </c>
      <c r="AB1278" t="s">
        <v>54</v>
      </c>
      <c r="AC1278" t="s">
        <v>54</v>
      </c>
      <c r="AD1278" t="s">
        <v>54</v>
      </c>
      <c r="AE1278" t="s">
        <v>54</v>
      </c>
      <c r="AF1278" s="23" t="s">
        <v>54</v>
      </c>
      <c r="AG1278" s="23" t="s">
        <v>54</v>
      </c>
      <c r="AH1278" s="23" t="s">
        <v>54</v>
      </c>
      <c r="AI1278" s="23" t="s">
        <v>54</v>
      </c>
      <c r="AJ1278">
        <v>0</v>
      </c>
      <c r="AK1278">
        <v>0</v>
      </c>
      <c r="AL1278">
        <v>0</v>
      </c>
      <c r="AM1278">
        <v>0</v>
      </c>
      <c r="AN1278" s="23" t="e">
        <v>#DIV/0!</v>
      </c>
      <c r="AO1278" s="23" t="e">
        <v>#DIV/0!</v>
      </c>
      <c r="AP1278" s="23" t="e">
        <v>#DIV/0!</v>
      </c>
      <c r="AQ1278" s="23" t="e">
        <v>#DIV/0!</v>
      </c>
      <c r="AR1278" s="35">
        <v>0</v>
      </c>
      <c r="AS1278" s="35">
        <v>0</v>
      </c>
      <c r="AT1278" s="35">
        <v>0</v>
      </c>
      <c r="AU1278" s="31" t="str">
        <f t="shared" si="22"/>
        <v>库存为0</v>
      </c>
      <c r="AV1278" s="36" t="str">
        <f>IFERROR(时间!$B$4+AU1278,"上周无销量")</f>
        <v>上周无销量</v>
      </c>
    </row>
    <row r="1279" spans="1:48">
      <c r="A1279" s="21" t="s">
        <v>2546</v>
      </c>
      <c r="B1279" t="s">
        <v>2547</v>
      </c>
      <c r="C1279" t="s">
        <v>2539</v>
      </c>
      <c r="D1279" s="31">
        <v>0</v>
      </c>
      <c r="E1279" s="31">
        <v>0</v>
      </c>
      <c r="F1279" s="31">
        <v>0</v>
      </c>
      <c r="G1279" s="31">
        <v>0</v>
      </c>
      <c r="H1279" s="32">
        <v>0</v>
      </c>
      <c r="I1279">
        <v>0</v>
      </c>
      <c r="J1279" s="33">
        <v>0</v>
      </c>
      <c r="K1279" s="33">
        <v>0</v>
      </c>
      <c r="L1279" s="33">
        <v>0</v>
      </c>
      <c r="M1279">
        <v>0</v>
      </c>
      <c r="N1279">
        <v>0</v>
      </c>
      <c r="O1279">
        <v>0</v>
      </c>
      <c r="P1279" t="s">
        <v>54</v>
      </c>
      <c r="Q1279" t="s">
        <v>54</v>
      </c>
      <c r="R1279" t="s">
        <v>54</v>
      </c>
      <c r="S1279" t="s">
        <v>54</v>
      </c>
      <c r="T1279" t="s">
        <v>54</v>
      </c>
      <c r="U1279" t="s">
        <v>54</v>
      </c>
      <c r="V1279" t="s">
        <v>54</v>
      </c>
      <c r="W1279" t="s">
        <v>54</v>
      </c>
      <c r="X1279" s="23" t="s">
        <v>54</v>
      </c>
      <c r="Y1279" s="23" t="s">
        <v>54</v>
      </c>
      <c r="Z1279" s="23" t="s">
        <v>54</v>
      </c>
      <c r="AA1279" s="23" t="s">
        <v>54</v>
      </c>
      <c r="AB1279" t="s">
        <v>54</v>
      </c>
      <c r="AC1279" t="s">
        <v>54</v>
      </c>
      <c r="AD1279" t="s">
        <v>54</v>
      </c>
      <c r="AE1279" t="s">
        <v>54</v>
      </c>
      <c r="AF1279" s="23" t="s">
        <v>54</v>
      </c>
      <c r="AG1279" s="23" t="s">
        <v>54</v>
      </c>
      <c r="AH1279" s="23" t="s">
        <v>54</v>
      </c>
      <c r="AI1279" s="23" t="s">
        <v>54</v>
      </c>
      <c r="AJ1279">
        <v>0</v>
      </c>
      <c r="AK1279">
        <v>0</v>
      </c>
      <c r="AL1279">
        <v>0</v>
      </c>
      <c r="AM1279">
        <v>0</v>
      </c>
      <c r="AN1279" s="23" t="e">
        <v>#DIV/0!</v>
      </c>
      <c r="AO1279" s="23" t="e">
        <v>#DIV/0!</v>
      </c>
      <c r="AP1279" s="23" t="e">
        <v>#DIV/0!</v>
      </c>
      <c r="AQ1279" s="23" t="e">
        <v>#DIV/0!</v>
      </c>
      <c r="AR1279" s="35">
        <v>0</v>
      </c>
      <c r="AS1279" s="35">
        <v>0</v>
      </c>
      <c r="AT1279" s="35">
        <v>0</v>
      </c>
      <c r="AU1279" s="31" t="str">
        <f t="shared" si="22"/>
        <v>库存为0</v>
      </c>
      <c r="AV1279" s="36" t="str">
        <f>IFERROR(时间!$B$4+AU1279,"上周无销量")</f>
        <v>上周无销量</v>
      </c>
    </row>
    <row r="1280" spans="1:48">
      <c r="A1280" s="21" t="s">
        <v>2548</v>
      </c>
      <c r="B1280" t="s">
        <v>2549</v>
      </c>
      <c r="C1280" t="s">
        <v>2539</v>
      </c>
      <c r="D1280" s="31">
        <v>0</v>
      </c>
      <c r="E1280" s="31">
        <v>0</v>
      </c>
      <c r="F1280" s="31">
        <v>0</v>
      </c>
      <c r="G1280" s="31">
        <v>0</v>
      </c>
      <c r="H1280" s="32">
        <v>0</v>
      </c>
      <c r="I1280">
        <v>0</v>
      </c>
      <c r="J1280" s="33">
        <v>0</v>
      </c>
      <c r="K1280" s="33">
        <v>0</v>
      </c>
      <c r="L1280" s="33">
        <v>0</v>
      </c>
      <c r="M1280">
        <v>0</v>
      </c>
      <c r="N1280">
        <v>0</v>
      </c>
      <c r="O1280">
        <v>0</v>
      </c>
      <c r="P1280" t="s">
        <v>54</v>
      </c>
      <c r="Q1280" t="s">
        <v>54</v>
      </c>
      <c r="R1280" t="s">
        <v>54</v>
      </c>
      <c r="S1280" t="s">
        <v>54</v>
      </c>
      <c r="T1280" t="s">
        <v>54</v>
      </c>
      <c r="U1280" t="s">
        <v>54</v>
      </c>
      <c r="V1280" t="s">
        <v>54</v>
      </c>
      <c r="W1280" t="s">
        <v>54</v>
      </c>
      <c r="X1280" s="23" t="s">
        <v>54</v>
      </c>
      <c r="Y1280" s="23" t="s">
        <v>54</v>
      </c>
      <c r="Z1280" s="23" t="s">
        <v>54</v>
      </c>
      <c r="AA1280" s="23" t="s">
        <v>54</v>
      </c>
      <c r="AB1280" t="s">
        <v>54</v>
      </c>
      <c r="AC1280" t="s">
        <v>54</v>
      </c>
      <c r="AD1280" t="s">
        <v>54</v>
      </c>
      <c r="AE1280" t="s">
        <v>54</v>
      </c>
      <c r="AF1280" s="23" t="s">
        <v>54</v>
      </c>
      <c r="AG1280" s="23" t="s">
        <v>54</v>
      </c>
      <c r="AH1280" s="23" t="s">
        <v>54</v>
      </c>
      <c r="AI1280" s="23" t="s">
        <v>54</v>
      </c>
      <c r="AJ1280">
        <v>0</v>
      </c>
      <c r="AK1280">
        <v>0</v>
      </c>
      <c r="AL1280">
        <v>0</v>
      </c>
      <c r="AM1280">
        <v>0</v>
      </c>
      <c r="AN1280" s="23" t="e">
        <v>#DIV/0!</v>
      </c>
      <c r="AO1280" s="23" t="e">
        <v>#DIV/0!</v>
      </c>
      <c r="AP1280" s="23" t="e">
        <v>#DIV/0!</v>
      </c>
      <c r="AQ1280" s="23" t="e">
        <v>#DIV/0!</v>
      </c>
      <c r="AR1280" s="35">
        <v>0</v>
      </c>
      <c r="AS1280" s="35">
        <v>0</v>
      </c>
      <c r="AT1280" s="35">
        <v>0</v>
      </c>
      <c r="AU1280" s="31" t="str">
        <f t="shared" si="22"/>
        <v>库存为0</v>
      </c>
      <c r="AV1280" s="36" t="str">
        <f>IFERROR(时间!$B$4+AU1280,"上周无销量")</f>
        <v>上周无销量</v>
      </c>
    </row>
    <row r="1281" spans="1:48">
      <c r="A1281" s="21" t="s">
        <v>2550</v>
      </c>
      <c r="B1281" t="s">
        <v>2551</v>
      </c>
      <c r="C1281" t="s">
        <v>2539</v>
      </c>
      <c r="D1281" s="31">
        <v>0</v>
      </c>
      <c r="E1281" s="31">
        <v>0</v>
      </c>
      <c r="F1281" s="31">
        <v>0</v>
      </c>
      <c r="G1281" s="31">
        <v>0</v>
      </c>
      <c r="H1281" s="32">
        <v>0</v>
      </c>
      <c r="I1281">
        <v>0</v>
      </c>
      <c r="J1281" s="33">
        <v>0</v>
      </c>
      <c r="K1281" s="33">
        <v>0</v>
      </c>
      <c r="L1281" s="33">
        <v>0</v>
      </c>
      <c r="M1281">
        <v>0</v>
      </c>
      <c r="N1281">
        <v>0</v>
      </c>
      <c r="O1281">
        <v>0</v>
      </c>
      <c r="P1281" t="s">
        <v>54</v>
      </c>
      <c r="Q1281" t="s">
        <v>54</v>
      </c>
      <c r="R1281" t="s">
        <v>54</v>
      </c>
      <c r="S1281" t="s">
        <v>54</v>
      </c>
      <c r="T1281" t="s">
        <v>54</v>
      </c>
      <c r="U1281" t="s">
        <v>54</v>
      </c>
      <c r="V1281" t="s">
        <v>54</v>
      </c>
      <c r="W1281" t="s">
        <v>54</v>
      </c>
      <c r="X1281" s="23" t="s">
        <v>54</v>
      </c>
      <c r="Y1281" s="23" t="s">
        <v>54</v>
      </c>
      <c r="Z1281" s="23" t="s">
        <v>54</v>
      </c>
      <c r="AA1281" s="23" t="s">
        <v>54</v>
      </c>
      <c r="AB1281" t="s">
        <v>54</v>
      </c>
      <c r="AC1281" t="s">
        <v>54</v>
      </c>
      <c r="AD1281" t="s">
        <v>54</v>
      </c>
      <c r="AE1281" t="s">
        <v>54</v>
      </c>
      <c r="AF1281" s="23" t="s">
        <v>54</v>
      </c>
      <c r="AG1281" s="23" t="s">
        <v>54</v>
      </c>
      <c r="AH1281" s="23" t="s">
        <v>54</v>
      </c>
      <c r="AI1281" s="23" t="s">
        <v>54</v>
      </c>
      <c r="AJ1281">
        <v>0</v>
      </c>
      <c r="AK1281">
        <v>0</v>
      </c>
      <c r="AL1281">
        <v>0</v>
      </c>
      <c r="AM1281">
        <v>0</v>
      </c>
      <c r="AN1281" s="23" t="e">
        <v>#DIV/0!</v>
      </c>
      <c r="AO1281" s="23" t="e">
        <v>#DIV/0!</v>
      </c>
      <c r="AP1281" s="23" t="e">
        <v>#DIV/0!</v>
      </c>
      <c r="AQ1281" s="23" t="e">
        <v>#DIV/0!</v>
      </c>
      <c r="AR1281" s="35">
        <v>0</v>
      </c>
      <c r="AS1281" s="35">
        <v>0</v>
      </c>
      <c r="AT1281" s="35">
        <v>0</v>
      </c>
      <c r="AU1281" s="31" t="str">
        <f t="shared" si="22"/>
        <v>库存为0</v>
      </c>
      <c r="AV1281" s="36" t="str">
        <f>IFERROR(时间!$B$4+AU1281,"上周无销量")</f>
        <v>上周无销量</v>
      </c>
    </row>
    <row r="1282" spans="1:48">
      <c r="A1282" s="21" t="s">
        <v>2552</v>
      </c>
      <c r="B1282" t="s">
        <v>2553</v>
      </c>
      <c r="C1282" t="s">
        <v>2539</v>
      </c>
      <c r="D1282" s="31">
        <v>0</v>
      </c>
      <c r="E1282" s="31">
        <v>0</v>
      </c>
      <c r="F1282" s="31">
        <v>0</v>
      </c>
      <c r="G1282" s="31">
        <v>0</v>
      </c>
      <c r="H1282" s="32">
        <v>0</v>
      </c>
      <c r="I1282">
        <v>0</v>
      </c>
      <c r="J1282" s="33">
        <v>0</v>
      </c>
      <c r="K1282" s="33">
        <v>0</v>
      </c>
      <c r="L1282" s="33">
        <v>0</v>
      </c>
      <c r="M1282">
        <v>0</v>
      </c>
      <c r="N1282">
        <v>0</v>
      </c>
      <c r="O1282">
        <v>0</v>
      </c>
      <c r="P1282" t="s">
        <v>54</v>
      </c>
      <c r="Q1282" t="s">
        <v>54</v>
      </c>
      <c r="R1282" t="s">
        <v>54</v>
      </c>
      <c r="S1282" t="s">
        <v>54</v>
      </c>
      <c r="T1282" t="s">
        <v>54</v>
      </c>
      <c r="U1282" t="s">
        <v>54</v>
      </c>
      <c r="V1282" t="s">
        <v>54</v>
      </c>
      <c r="W1282" t="s">
        <v>54</v>
      </c>
      <c r="X1282" s="23" t="s">
        <v>54</v>
      </c>
      <c r="Y1282" s="23" t="s">
        <v>54</v>
      </c>
      <c r="Z1282" s="23" t="s">
        <v>54</v>
      </c>
      <c r="AA1282" s="23" t="s">
        <v>54</v>
      </c>
      <c r="AB1282" t="s">
        <v>54</v>
      </c>
      <c r="AC1282" t="s">
        <v>54</v>
      </c>
      <c r="AD1282" t="s">
        <v>54</v>
      </c>
      <c r="AE1282" t="s">
        <v>54</v>
      </c>
      <c r="AF1282" s="23" t="s">
        <v>54</v>
      </c>
      <c r="AG1282" s="23" t="s">
        <v>54</v>
      </c>
      <c r="AH1282" s="23" t="s">
        <v>54</v>
      </c>
      <c r="AI1282" s="23" t="s">
        <v>54</v>
      </c>
      <c r="AJ1282">
        <v>0</v>
      </c>
      <c r="AK1282">
        <v>0</v>
      </c>
      <c r="AL1282">
        <v>0</v>
      </c>
      <c r="AM1282">
        <v>0</v>
      </c>
      <c r="AN1282" s="23" t="e">
        <v>#DIV/0!</v>
      </c>
      <c r="AO1282" s="23" t="e">
        <v>#DIV/0!</v>
      </c>
      <c r="AP1282" s="23" t="e">
        <v>#DIV/0!</v>
      </c>
      <c r="AQ1282" s="23" t="e">
        <v>#DIV/0!</v>
      </c>
      <c r="AR1282" s="35">
        <v>0</v>
      </c>
      <c r="AS1282" s="35">
        <v>0</v>
      </c>
      <c r="AT1282" s="35">
        <v>0</v>
      </c>
      <c r="AU1282" s="31" t="str">
        <f t="shared" si="22"/>
        <v>库存为0</v>
      </c>
      <c r="AV1282" s="36" t="str">
        <f>IFERROR(时间!$B$4+AU1282,"上周无销量")</f>
        <v>上周无销量</v>
      </c>
    </row>
    <row r="1283" spans="1:48">
      <c r="A1283" s="21" t="s">
        <v>2554</v>
      </c>
      <c r="B1283" t="s">
        <v>2555</v>
      </c>
      <c r="C1283" t="s">
        <v>2539</v>
      </c>
      <c r="D1283" s="31">
        <v>0</v>
      </c>
      <c r="E1283" s="31">
        <v>0</v>
      </c>
      <c r="F1283" s="31">
        <v>0</v>
      </c>
      <c r="G1283" s="31">
        <v>0</v>
      </c>
      <c r="H1283" s="32">
        <v>0</v>
      </c>
      <c r="I1283">
        <v>0</v>
      </c>
      <c r="J1283" s="33">
        <v>0</v>
      </c>
      <c r="K1283" s="33">
        <v>0</v>
      </c>
      <c r="L1283" s="33">
        <v>0</v>
      </c>
      <c r="M1283">
        <v>0</v>
      </c>
      <c r="N1283">
        <v>0</v>
      </c>
      <c r="O1283">
        <v>0</v>
      </c>
      <c r="P1283" t="s">
        <v>54</v>
      </c>
      <c r="Q1283" t="s">
        <v>54</v>
      </c>
      <c r="R1283" t="s">
        <v>54</v>
      </c>
      <c r="S1283" t="s">
        <v>54</v>
      </c>
      <c r="T1283" t="s">
        <v>54</v>
      </c>
      <c r="U1283" t="s">
        <v>54</v>
      </c>
      <c r="V1283" t="s">
        <v>54</v>
      </c>
      <c r="W1283" t="s">
        <v>54</v>
      </c>
      <c r="X1283" s="23" t="s">
        <v>54</v>
      </c>
      <c r="Y1283" s="23" t="s">
        <v>54</v>
      </c>
      <c r="Z1283" s="23" t="s">
        <v>54</v>
      </c>
      <c r="AA1283" s="23" t="s">
        <v>54</v>
      </c>
      <c r="AB1283" t="s">
        <v>54</v>
      </c>
      <c r="AC1283" t="s">
        <v>54</v>
      </c>
      <c r="AD1283" t="s">
        <v>54</v>
      </c>
      <c r="AE1283" t="s">
        <v>54</v>
      </c>
      <c r="AF1283" s="23" t="s">
        <v>54</v>
      </c>
      <c r="AG1283" s="23" t="s">
        <v>54</v>
      </c>
      <c r="AH1283" s="23" t="s">
        <v>54</v>
      </c>
      <c r="AI1283" s="23" t="s">
        <v>54</v>
      </c>
      <c r="AJ1283">
        <v>0</v>
      </c>
      <c r="AK1283">
        <v>0</v>
      </c>
      <c r="AL1283">
        <v>0</v>
      </c>
      <c r="AM1283">
        <v>0</v>
      </c>
      <c r="AN1283" s="23" t="e">
        <v>#DIV/0!</v>
      </c>
      <c r="AO1283" s="23" t="e">
        <v>#DIV/0!</v>
      </c>
      <c r="AP1283" s="23" t="e">
        <v>#DIV/0!</v>
      </c>
      <c r="AQ1283" s="23" t="e">
        <v>#DIV/0!</v>
      </c>
      <c r="AR1283" s="35">
        <v>0</v>
      </c>
      <c r="AS1283" s="35">
        <v>0</v>
      </c>
      <c r="AT1283" s="35">
        <v>0</v>
      </c>
      <c r="AU1283" s="31" t="str">
        <f t="shared" si="22"/>
        <v>库存为0</v>
      </c>
      <c r="AV1283" s="36" t="str">
        <f>IFERROR(时间!$B$4+AU1283,"上周无销量")</f>
        <v>上周无销量</v>
      </c>
    </row>
    <row r="1284" spans="1:48">
      <c r="A1284" s="21" t="s">
        <v>2556</v>
      </c>
      <c r="B1284" t="s">
        <v>2557</v>
      </c>
      <c r="C1284" t="s">
        <v>2539</v>
      </c>
      <c r="D1284" s="31">
        <v>0</v>
      </c>
      <c r="E1284" s="31">
        <v>0</v>
      </c>
      <c r="F1284" s="31">
        <v>0</v>
      </c>
      <c r="G1284" s="31">
        <v>0</v>
      </c>
      <c r="H1284" s="32">
        <v>0</v>
      </c>
      <c r="I1284">
        <v>0</v>
      </c>
      <c r="J1284" s="33">
        <v>0</v>
      </c>
      <c r="K1284" s="33">
        <v>0</v>
      </c>
      <c r="L1284" s="33">
        <v>0</v>
      </c>
      <c r="M1284">
        <v>0</v>
      </c>
      <c r="N1284">
        <v>0</v>
      </c>
      <c r="O1284">
        <v>0</v>
      </c>
      <c r="P1284" t="s">
        <v>54</v>
      </c>
      <c r="Q1284" t="s">
        <v>54</v>
      </c>
      <c r="R1284" t="s">
        <v>54</v>
      </c>
      <c r="S1284" t="s">
        <v>54</v>
      </c>
      <c r="T1284" t="s">
        <v>54</v>
      </c>
      <c r="U1284" t="s">
        <v>54</v>
      </c>
      <c r="V1284" t="s">
        <v>54</v>
      </c>
      <c r="W1284" t="s">
        <v>54</v>
      </c>
      <c r="X1284" s="23" t="s">
        <v>54</v>
      </c>
      <c r="Y1284" s="23" t="s">
        <v>54</v>
      </c>
      <c r="Z1284" s="23" t="s">
        <v>54</v>
      </c>
      <c r="AA1284" s="23" t="s">
        <v>54</v>
      </c>
      <c r="AB1284" t="s">
        <v>54</v>
      </c>
      <c r="AC1284" t="s">
        <v>54</v>
      </c>
      <c r="AD1284" t="s">
        <v>54</v>
      </c>
      <c r="AE1284" t="s">
        <v>54</v>
      </c>
      <c r="AF1284" s="23" t="s">
        <v>54</v>
      </c>
      <c r="AG1284" s="23" t="s">
        <v>54</v>
      </c>
      <c r="AH1284" s="23" t="s">
        <v>54</v>
      </c>
      <c r="AI1284" s="23" t="s">
        <v>54</v>
      </c>
      <c r="AJ1284">
        <v>0</v>
      </c>
      <c r="AK1284">
        <v>0</v>
      </c>
      <c r="AL1284">
        <v>0</v>
      </c>
      <c r="AM1284">
        <v>0</v>
      </c>
      <c r="AN1284" s="23" t="e">
        <v>#DIV/0!</v>
      </c>
      <c r="AO1284" s="23" t="e">
        <v>#DIV/0!</v>
      </c>
      <c r="AP1284" s="23" t="e">
        <v>#DIV/0!</v>
      </c>
      <c r="AQ1284" s="23" t="e">
        <v>#DIV/0!</v>
      </c>
      <c r="AR1284" s="35">
        <v>0</v>
      </c>
      <c r="AS1284" s="35">
        <v>0</v>
      </c>
      <c r="AT1284" s="35">
        <v>0</v>
      </c>
      <c r="AU1284" s="31" t="str">
        <f t="shared" si="22"/>
        <v>库存为0</v>
      </c>
      <c r="AV1284" s="36" t="str">
        <f>IFERROR(时间!$B$4+AU1284,"上周无销量")</f>
        <v>上周无销量</v>
      </c>
    </row>
    <row r="1285" spans="1:48">
      <c r="A1285" s="21" t="s">
        <v>2558</v>
      </c>
      <c r="B1285" t="s">
        <v>2559</v>
      </c>
      <c r="C1285" t="s">
        <v>2539</v>
      </c>
      <c r="D1285" s="31">
        <v>0</v>
      </c>
      <c r="E1285" s="31">
        <v>0</v>
      </c>
      <c r="F1285" s="31">
        <v>0</v>
      </c>
      <c r="G1285" s="31">
        <v>0</v>
      </c>
      <c r="H1285" s="32">
        <v>0</v>
      </c>
      <c r="I1285">
        <v>0</v>
      </c>
      <c r="J1285" s="33">
        <v>0</v>
      </c>
      <c r="K1285" s="33">
        <v>0</v>
      </c>
      <c r="L1285" s="33">
        <v>0</v>
      </c>
      <c r="M1285">
        <v>0</v>
      </c>
      <c r="N1285">
        <v>0</v>
      </c>
      <c r="O1285">
        <v>0</v>
      </c>
      <c r="P1285" t="s">
        <v>54</v>
      </c>
      <c r="Q1285" t="s">
        <v>54</v>
      </c>
      <c r="R1285" t="s">
        <v>54</v>
      </c>
      <c r="S1285" t="s">
        <v>54</v>
      </c>
      <c r="T1285" t="s">
        <v>54</v>
      </c>
      <c r="U1285" t="s">
        <v>54</v>
      </c>
      <c r="V1285" t="s">
        <v>54</v>
      </c>
      <c r="W1285" t="s">
        <v>54</v>
      </c>
      <c r="X1285" s="23" t="s">
        <v>54</v>
      </c>
      <c r="Y1285" s="23" t="s">
        <v>54</v>
      </c>
      <c r="Z1285" s="23" t="s">
        <v>54</v>
      </c>
      <c r="AA1285" s="23" t="s">
        <v>54</v>
      </c>
      <c r="AB1285" t="s">
        <v>54</v>
      </c>
      <c r="AC1285" t="s">
        <v>54</v>
      </c>
      <c r="AD1285" t="s">
        <v>54</v>
      </c>
      <c r="AE1285" t="s">
        <v>54</v>
      </c>
      <c r="AF1285" s="23" t="s">
        <v>54</v>
      </c>
      <c r="AG1285" s="23" t="s">
        <v>54</v>
      </c>
      <c r="AH1285" s="23" t="s">
        <v>54</v>
      </c>
      <c r="AI1285" s="23" t="s">
        <v>54</v>
      </c>
      <c r="AJ1285">
        <v>0</v>
      </c>
      <c r="AK1285">
        <v>0</v>
      </c>
      <c r="AL1285">
        <v>0</v>
      </c>
      <c r="AM1285">
        <v>0</v>
      </c>
      <c r="AN1285" s="23" t="e">
        <v>#DIV/0!</v>
      </c>
      <c r="AO1285" s="23" t="e">
        <v>#DIV/0!</v>
      </c>
      <c r="AP1285" s="23" t="e">
        <v>#DIV/0!</v>
      </c>
      <c r="AQ1285" s="23" t="e">
        <v>#DIV/0!</v>
      </c>
      <c r="AR1285" s="35">
        <v>0</v>
      </c>
      <c r="AS1285" s="35">
        <v>0</v>
      </c>
      <c r="AT1285" s="35">
        <v>0</v>
      </c>
      <c r="AU1285" s="31" t="str">
        <f t="shared" ref="AU1285:AU1348" si="23">IF(AR1285="","库存为"&amp;M1285,IF(AS1285=0,"库存为"&amp;M1285,INT(M1285/AR1285)))</f>
        <v>库存为0</v>
      </c>
      <c r="AV1285" s="36" t="str">
        <f>IFERROR(时间!$B$4+AU1285,"上周无销量")</f>
        <v>上周无销量</v>
      </c>
    </row>
    <row r="1286" spans="1:48">
      <c r="A1286" s="21" t="s">
        <v>2560</v>
      </c>
      <c r="B1286" t="s">
        <v>2561</v>
      </c>
      <c r="C1286" t="s">
        <v>2539</v>
      </c>
      <c r="D1286" s="31">
        <v>0</v>
      </c>
      <c r="E1286" s="31">
        <v>0</v>
      </c>
      <c r="F1286" s="31">
        <v>0</v>
      </c>
      <c r="G1286" s="31">
        <v>0</v>
      </c>
      <c r="H1286" s="32">
        <v>0</v>
      </c>
      <c r="I1286">
        <v>0</v>
      </c>
      <c r="J1286" s="33">
        <v>0</v>
      </c>
      <c r="K1286" s="33">
        <v>0</v>
      </c>
      <c r="L1286" s="33">
        <v>0</v>
      </c>
      <c r="M1286">
        <v>0</v>
      </c>
      <c r="N1286">
        <v>0</v>
      </c>
      <c r="O1286">
        <v>0</v>
      </c>
      <c r="P1286" t="s">
        <v>54</v>
      </c>
      <c r="Q1286" t="s">
        <v>54</v>
      </c>
      <c r="R1286" t="s">
        <v>54</v>
      </c>
      <c r="S1286" t="s">
        <v>54</v>
      </c>
      <c r="T1286" t="s">
        <v>54</v>
      </c>
      <c r="U1286" t="s">
        <v>54</v>
      </c>
      <c r="V1286" t="s">
        <v>54</v>
      </c>
      <c r="W1286" t="s">
        <v>54</v>
      </c>
      <c r="X1286" s="23" t="s">
        <v>54</v>
      </c>
      <c r="Y1286" s="23" t="s">
        <v>54</v>
      </c>
      <c r="Z1286" s="23" t="s">
        <v>54</v>
      </c>
      <c r="AA1286" s="23" t="s">
        <v>54</v>
      </c>
      <c r="AB1286" t="s">
        <v>54</v>
      </c>
      <c r="AC1286" t="s">
        <v>54</v>
      </c>
      <c r="AD1286" t="s">
        <v>54</v>
      </c>
      <c r="AE1286" t="s">
        <v>54</v>
      </c>
      <c r="AF1286" s="23" t="s">
        <v>54</v>
      </c>
      <c r="AG1286" s="23" t="s">
        <v>54</v>
      </c>
      <c r="AH1286" s="23" t="s">
        <v>54</v>
      </c>
      <c r="AI1286" s="23" t="s">
        <v>54</v>
      </c>
      <c r="AJ1286">
        <v>0</v>
      </c>
      <c r="AK1286">
        <v>0</v>
      </c>
      <c r="AL1286">
        <v>0</v>
      </c>
      <c r="AM1286">
        <v>0</v>
      </c>
      <c r="AN1286" s="23" t="e">
        <v>#DIV/0!</v>
      </c>
      <c r="AO1286" s="23" t="e">
        <v>#DIV/0!</v>
      </c>
      <c r="AP1286" s="23" t="e">
        <v>#DIV/0!</v>
      </c>
      <c r="AQ1286" s="23" t="e">
        <v>#DIV/0!</v>
      </c>
      <c r="AR1286" s="35">
        <v>0</v>
      </c>
      <c r="AS1286" s="35">
        <v>0</v>
      </c>
      <c r="AT1286" s="35">
        <v>0</v>
      </c>
      <c r="AU1286" s="31" t="str">
        <f t="shared" si="23"/>
        <v>库存为0</v>
      </c>
      <c r="AV1286" s="36" t="str">
        <f>IFERROR(时间!$B$4+AU1286,"上周无销量")</f>
        <v>上周无销量</v>
      </c>
    </row>
    <row r="1287" spans="1:48">
      <c r="A1287" s="21" t="s">
        <v>2562</v>
      </c>
      <c r="B1287" t="s">
        <v>2563</v>
      </c>
      <c r="C1287" t="s">
        <v>2539</v>
      </c>
      <c r="D1287" s="31">
        <v>0</v>
      </c>
      <c r="E1287" s="31">
        <v>0</v>
      </c>
      <c r="F1287" s="31">
        <v>0</v>
      </c>
      <c r="G1287" s="31">
        <v>0</v>
      </c>
      <c r="H1287" s="32">
        <v>0</v>
      </c>
      <c r="I1287">
        <v>0</v>
      </c>
      <c r="J1287" s="33">
        <v>0</v>
      </c>
      <c r="K1287" s="33">
        <v>0</v>
      </c>
      <c r="L1287" s="33">
        <v>0</v>
      </c>
      <c r="M1287">
        <v>0</v>
      </c>
      <c r="N1287">
        <v>0</v>
      </c>
      <c r="O1287">
        <v>0</v>
      </c>
      <c r="P1287" t="s">
        <v>54</v>
      </c>
      <c r="Q1287" t="s">
        <v>54</v>
      </c>
      <c r="R1287" t="s">
        <v>54</v>
      </c>
      <c r="S1287" t="s">
        <v>54</v>
      </c>
      <c r="T1287" t="s">
        <v>54</v>
      </c>
      <c r="U1287" t="s">
        <v>54</v>
      </c>
      <c r="V1287" t="s">
        <v>54</v>
      </c>
      <c r="W1287" t="s">
        <v>54</v>
      </c>
      <c r="X1287" s="23" t="s">
        <v>54</v>
      </c>
      <c r="Y1287" s="23" t="s">
        <v>54</v>
      </c>
      <c r="Z1287" s="23" t="s">
        <v>54</v>
      </c>
      <c r="AA1287" s="23" t="s">
        <v>54</v>
      </c>
      <c r="AB1287" t="s">
        <v>54</v>
      </c>
      <c r="AC1287" t="s">
        <v>54</v>
      </c>
      <c r="AD1287" t="s">
        <v>54</v>
      </c>
      <c r="AE1287" t="s">
        <v>54</v>
      </c>
      <c r="AF1287" s="23" t="s">
        <v>54</v>
      </c>
      <c r="AG1287" s="23" t="s">
        <v>54</v>
      </c>
      <c r="AH1287" s="23" t="s">
        <v>54</v>
      </c>
      <c r="AI1287" s="23" t="s">
        <v>54</v>
      </c>
      <c r="AJ1287">
        <v>0</v>
      </c>
      <c r="AK1287">
        <v>0</v>
      </c>
      <c r="AL1287">
        <v>0</v>
      </c>
      <c r="AM1287">
        <v>0</v>
      </c>
      <c r="AN1287" s="23" t="e">
        <v>#DIV/0!</v>
      </c>
      <c r="AO1287" s="23" t="e">
        <v>#DIV/0!</v>
      </c>
      <c r="AP1287" s="23" t="e">
        <v>#DIV/0!</v>
      </c>
      <c r="AQ1287" s="23" t="e">
        <v>#DIV/0!</v>
      </c>
      <c r="AR1287" s="35">
        <v>0</v>
      </c>
      <c r="AS1287" s="35">
        <v>0</v>
      </c>
      <c r="AT1287" s="35">
        <v>0</v>
      </c>
      <c r="AU1287" s="31" t="str">
        <f t="shared" si="23"/>
        <v>库存为0</v>
      </c>
      <c r="AV1287" s="36" t="str">
        <f>IFERROR(时间!$B$4+AU1287,"上周无销量")</f>
        <v>上周无销量</v>
      </c>
    </row>
    <row r="1288" spans="1:48">
      <c r="A1288" s="21" t="s">
        <v>2564</v>
      </c>
      <c r="B1288" t="s">
        <v>2565</v>
      </c>
      <c r="C1288" t="s">
        <v>2566</v>
      </c>
      <c r="D1288" s="31">
        <v>0</v>
      </c>
      <c r="E1288" s="31">
        <v>0</v>
      </c>
      <c r="F1288" s="31">
        <v>0</v>
      </c>
      <c r="G1288" s="31">
        <v>0</v>
      </c>
      <c r="H1288" s="32">
        <v>0</v>
      </c>
      <c r="I1288">
        <v>0</v>
      </c>
      <c r="J1288" s="33">
        <v>0</v>
      </c>
      <c r="K1288" s="33">
        <v>0</v>
      </c>
      <c r="L1288" s="33">
        <v>0</v>
      </c>
      <c r="M1288">
        <v>0</v>
      </c>
      <c r="N1288">
        <v>0</v>
      </c>
      <c r="O1288">
        <v>0</v>
      </c>
      <c r="P1288" t="s">
        <v>54</v>
      </c>
      <c r="Q1288" t="s">
        <v>54</v>
      </c>
      <c r="R1288" t="s">
        <v>54</v>
      </c>
      <c r="S1288" t="s">
        <v>54</v>
      </c>
      <c r="T1288" t="s">
        <v>54</v>
      </c>
      <c r="U1288" t="s">
        <v>54</v>
      </c>
      <c r="V1288" t="s">
        <v>54</v>
      </c>
      <c r="W1288" t="s">
        <v>54</v>
      </c>
      <c r="X1288" s="23" t="s">
        <v>54</v>
      </c>
      <c r="Y1288" s="23" t="s">
        <v>54</v>
      </c>
      <c r="Z1288" s="23" t="s">
        <v>54</v>
      </c>
      <c r="AA1288" s="23" t="s">
        <v>54</v>
      </c>
      <c r="AB1288" t="s">
        <v>54</v>
      </c>
      <c r="AC1288" t="s">
        <v>54</v>
      </c>
      <c r="AD1288" t="s">
        <v>54</v>
      </c>
      <c r="AE1288" t="s">
        <v>54</v>
      </c>
      <c r="AF1288" s="23" t="s">
        <v>54</v>
      </c>
      <c r="AG1288" s="23" t="s">
        <v>54</v>
      </c>
      <c r="AH1288" s="23" t="s">
        <v>54</v>
      </c>
      <c r="AI1288" s="23" t="s">
        <v>54</v>
      </c>
      <c r="AJ1288">
        <v>0</v>
      </c>
      <c r="AK1288">
        <v>0</v>
      </c>
      <c r="AL1288">
        <v>0</v>
      </c>
      <c r="AM1288">
        <v>0</v>
      </c>
      <c r="AN1288" s="23" t="e">
        <v>#DIV/0!</v>
      </c>
      <c r="AO1288" s="23" t="e">
        <v>#DIV/0!</v>
      </c>
      <c r="AP1288" s="23" t="e">
        <v>#DIV/0!</v>
      </c>
      <c r="AQ1288" s="23" t="e">
        <v>#DIV/0!</v>
      </c>
      <c r="AR1288" s="35">
        <v>0</v>
      </c>
      <c r="AS1288" s="35">
        <v>0</v>
      </c>
      <c r="AT1288" s="35">
        <v>0</v>
      </c>
      <c r="AU1288" s="31" t="str">
        <f t="shared" si="23"/>
        <v>库存为0</v>
      </c>
      <c r="AV1288" s="36" t="str">
        <f>IFERROR(时间!$B$4+AU1288,"上周无销量")</f>
        <v>上周无销量</v>
      </c>
    </row>
    <row r="1289" spans="1:48">
      <c r="A1289" s="21" t="s">
        <v>2567</v>
      </c>
      <c r="B1289" t="s">
        <v>2568</v>
      </c>
      <c r="C1289" t="s">
        <v>2566</v>
      </c>
      <c r="D1289" s="31">
        <v>0</v>
      </c>
      <c r="E1289" s="31">
        <v>0</v>
      </c>
      <c r="F1289" s="31">
        <v>0</v>
      </c>
      <c r="G1289" s="31">
        <v>0</v>
      </c>
      <c r="H1289" s="32">
        <v>0</v>
      </c>
      <c r="I1289">
        <v>0</v>
      </c>
      <c r="J1289" s="33">
        <v>0</v>
      </c>
      <c r="K1289" s="33">
        <v>0</v>
      </c>
      <c r="L1289" s="33">
        <v>0</v>
      </c>
      <c r="M1289">
        <v>0</v>
      </c>
      <c r="N1289">
        <v>0</v>
      </c>
      <c r="O1289">
        <v>0</v>
      </c>
      <c r="P1289" t="s">
        <v>54</v>
      </c>
      <c r="Q1289" t="s">
        <v>54</v>
      </c>
      <c r="R1289" t="s">
        <v>54</v>
      </c>
      <c r="S1289" t="s">
        <v>54</v>
      </c>
      <c r="T1289" t="s">
        <v>54</v>
      </c>
      <c r="U1289" t="s">
        <v>54</v>
      </c>
      <c r="V1289" t="s">
        <v>54</v>
      </c>
      <c r="W1289" t="s">
        <v>54</v>
      </c>
      <c r="X1289" s="23" t="s">
        <v>54</v>
      </c>
      <c r="Y1289" s="23" t="s">
        <v>54</v>
      </c>
      <c r="Z1289" s="23" t="s">
        <v>54</v>
      </c>
      <c r="AA1289" s="23" t="s">
        <v>54</v>
      </c>
      <c r="AB1289" t="s">
        <v>54</v>
      </c>
      <c r="AC1289" t="s">
        <v>54</v>
      </c>
      <c r="AD1289" t="s">
        <v>54</v>
      </c>
      <c r="AE1289" t="s">
        <v>54</v>
      </c>
      <c r="AF1289" s="23" t="s">
        <v>54</v>
      </c>
      <c r="AG1289" s="23" t="s">
        <v>54</v>
      </c>
      <c r="AH1289" s="23" t="s">
        <v>54</v>
      </c>
      <c r="AI1289" s="23" t="s">
        <v>54</v>
      </c>
      <c r="AJ1289">
        <v>0</v>
      </c>
      <c r="AK1289">
        <v>0</v>
      </c>
      <c r="AL1289">
        <v>0</v>
      </c>
      <c r="AM1289">
        <v>0</v>
      </c>
      <c r="AN1289" s="23" t="e">
        <v>#DIV/0!</v>
      </c>
      <c r="AO1289" s="23" t="e">
        <v>#DIV/0!</v>
      </c>
      <c r="AP1289" s="23" t="e">
        <v>#DIV/0!</v>
      </c>
      <c r="AQ1289" s="23" t="e">
        <v>#DIV/0!</v>
      </c>
      <c r="AR1289" s="35">
        <v>0</v>
      </c>
      <c r="AS1289" s="35">
        <v>0</v>
      </c>
      <c r="AT1289" s="35">
        <v>0</v>
      </c>
      <c r="AU1289" s="31" t="str">
        <f t="shared" si="23"/>
        <v>库存为0</v>
      </c>
      <c r="AV1289" s="36" t="str">
        <f>IFERROR(时间!$B$4+AU1289,"上周无销量")</f>
        <v>上周无销量</v>
      </c>
    </row>
    <row r="1290" spans="1:48">
      <c r="A1290" s="21" t="s">
        <v>2569</v>
      </c>
      <c r="B1290" t="s">
        <v>2570</v>
      </c>
      <c r="C1290" t="s">
        <v>2566</v>
      </c>
      <c r="D1290" s="31">
        <v>0</v>
      </c>
      <c r="E1290" s="31">
        <v>0</v>
      </c>
      <c r="F1290" s="31">
        <v>0</v>
      </c>
      <c r="G1290" s="31">
        <v>0</v>
      </c>
      <c r="H1290" s="32">
        <v>0</v>
      </c>
      <c r="I1290">
        <v>0</v>
      </c>
      <c r="J1290" s="33">
        <v>0</v>
      </c>
      <c r="K1290" s="33">
        <v>0</v>
      </c>
      <c r="L1290" s="33">
        <v>0</v>
      </c>
      <c r="M1290">
        <v>0</v>
      </c>
      <c r="N1290">
        <v>0</v>
      </c>
      <c r="O1290">
        <v>0</v>
      </c>
      <c r="P1290" t="s">
        <v>54</v>
      </c>
      <c r="Q1290" t="s">
        <v>54</v>
      </c>
      <c r="R1290" t="s">
        <v>54</v>
      </c>
      <c r="S1290" t="s">
        <v>54</v>
      </c>
      <c r="T1290" t="s">
        <v>54</v>
      </c>
      <c r="U1290" t="s">
        <v>54</v>
      </c>
      <c r="V1290" t="s">
        <v>54</v>
      </c>
      <c r="W1290" t="s">
        <v>54</v>
      </c>
      <c r="X1290" s="23" t="s">
        <v>54</v>
      </c>
      <c r="Y1290" s="23" t="s">
        <v>54</v>
      </c>
      <c r="Z1290" s="23" t="s">
        <v>54</v>
      </c>
      <c r="AA1290" s="23" t="s">
        <v>54</v>
      </c>
      <c r="AB1290" t="s">
        <v>54</v>
      </c>
      <c r="AC1290" t="s">
        <v>54</v>
      </c>
      <c r="AD1290" t="s">
        <v>54</v>
      </c>
      <c r="AE1290" t="s">
        <v>54</v>
      </c>
      <c r="AF1290" s="23" t="s">
        <v>54</v>
      </c>
      <c r="AG1290" s="23" t="s">
        <v>54</v>
      </c>
      <c r="AH1290" s="23" t="s">
        <v>54</v>
      </c>
      <c r="AI1290" s="23" t="s">
        <v>54</v>
      </c>
      <c r="AJ1290">
        <v>0</v>
      </c>
      <c r="AK1290">
        <v>0</v>
      </c>
      <c r="AL1290">
        <v>0</v>
      </c>
      <c r="AM1290">
        <v>0</v>
      </c>
      <c r="AN1290" s="23" t="e">
        <v>#DIV/0!</v>
      </c>
      <c r="AO1290" s="23" t="e">
        <v>#DIV/0!</v>
      </c>
      <c r="AP1290" s="23" t="e">
        <v>#DIV/0!</v>
      </c>
      <c r="AQ1290" s="23" t="e">
        <v>#DIV/0!</v>
      </c>
      <c r="AR1290" s="35">
        <v>0</v>
      </c>
      <c r="AS1290" s="35">
        <v>0</v>
      </c>
      <c r="AT1290" s="35">
        <v>0</v>
      </c>
      <c r="AU1290" s="31" t="str">
        <f t="shared" si="23"/>
        <v>库存为0</v>
      </c>
      <c r="AV1290" s="36" t="str">
        <f>IFERROR(时间!$B$4+AU1290,"上周无销量")</f>
        <v>上周无销量</v>
      </c>
    </row>
    <row r="1291" spans="1:48">
      <c r="A1291" s="21" t="s">
        <v>2571</v>
      </c>
      <c r="B1291" t="s">
        <v>2572</v>
      </c>
      <c r="C1291" t="s">
        <v>2566</v>
      </c>
      <c r="D1291" s="31">
        <v>0</v>
      </c>
      <c r="E1291" s="31">
        <v>0</v>
      </c>
      <c r="F1291" s="31">
        <v>0</v>
      </c>
      <c r="G1291" s="31">
        <v>0</v>
      </c>
      <c r="H1291" s="32">
        <v>0</v>
      </c>
      <c r="I1291">
        <v>0</v>
      </c>
      <c r="J1291" s="33">
        <v>0</v>
      </c>
      <c r="K1291" s="33">
        <v>0</v>
      </c>
      <c r="L1291" s="33">
        <v>0</v>
      </c>
      <c r="M1291">
        <v>0</v>
      </c>
      <c r="N1291">
        <v>0</v>
      </c>
      <c r="O1291">
        <v>0</v>
      </c>
      <c r="P1291" t="s">
        <v>54</v>
      </c>
      <c r="Q1291" t="s">
        <v>54</v>
      </c>
      <c r="R1291" t="s">
        <v>54</v>
      </c>
      <c r="S1291" t="s">
        <v>54</v>
      </c>
      <c r="T1291" t="s">
        <v>54</v>
      </c>
      <c r="U1291" t="s">
        <v>54</v>
      </c>
      <c r="V1291" t="s">
        <v>54</v>
      </c>
      <c r="W1291" t="s">
        <v>54</v>
      </c>
      <c r="X1291" s="23" t="s">
        <v>54</v>
      </c>
      <c r="Y1291" s="23" t="s">
        <v>54</v>
      </c>
      <c r="Z1291" s="23" t="s">
        <v>54</v>
      </c>
      <c r="AA1291" s="23" t="s">
        <v>54</v>
      </c>
      <c r="AB1291" t="s">
        <v>54</v>
      </c>
      <c r="AC1291" t="s">
        <v>54</v>
      </c>
      <c r="AD1291" t="s">
        <v>54</v>
      </c>
      <c r="AE1291" t="s">
        <v>54</v>
      </c>
      <c r="AF1291" s="23" t="s">
        <v>54</v>
      </c>
      <c r="AG1291" s="23" t="s">
        <v>54</v>
      </c>
      <c r="AH1291" s="23" t="s">
        <v>54</v>
      </c>
      <c r="AI1291" s="23" t="s">
        <v>54</v>
      </c>
      <c r="AJ1291">
        <v>0</v>
      </c>
      <c r="AK1291">
        <v>0</v>
      </c>
      <c r="AL1291">
        <v>0</v>
      </c>
      <c r="AM1291">
        <v>0</v>
      </c>
      <c r="AN1291" s="23" t="e">
        <v>#DIV/0!</v>
      </c>
      <c r="AO1291" s="23" t="e">
        <v>#DIV/0!</v>
      </c>
      <c r="AP1291" s="23" t="e">
        <v>#DIV/0!</v>
      </c>
      <c r="AQ1291" s="23" t="e">
        <v>#DIV/0!</v>
      </c>
      <c r="AR1291" s="35">
        <v>0</v>
      </c>
      <c r="AS1291" s="35">
        <v>0</v>
      </c>
      <c r="AT1291" s="35">
        <v>0</v>
      </c>
      <c r="AU1291" s="31" t="str">
        <f t="shared" si="23"/>
        <v>库存为0</v>
      </c>
      <c r="AV1291" s="36" t="str">
        <f>IFERROR(时间!$B$4+AU1291,"上周无销量")</f>
        <v>上周无销量</v>
      </c>
    </row>
    <row r="1292" spans="1:48">
      <c r="A1292" s="21" t="s">
        <v>2573</v>
      </c>
      <c r="B1292" t="s">
        <v>2574</v>
      </c>
      <c r="C1292" t="s">
        <v>2566</v>
      </c>
      <c r="D1292" s="31">
        <v>0</v>
      </c>
      <c r="E1292" s="31">
        <v>0</v>
      </c>
      <c r="F1292" s="31">
        <v>0</v>
      </c>
      <c r="G1292" s="31">
        <v>0</v>
      </c>
      <c r="H1292" s="32">
        <v>0</v>
      </c>
      <c r="I1292">
        <v>0</v>
      </c>
      <c r="J1292" s="33">
        <v>0</v>
      </c>
      <c r="K1292" s="33">
        <v>0</v>
      </c>
      <c r="L1292" s="33">
        <v>0</v>
      </c>
      <c r="M1292">
        <v>0</v>
      </c>
      <c r="N1292">
        <v>0</v>
      </c>
      <c r="O1292">
        <v>0</v>
      </c>
      <c r="P1292" t="s">
        <v>54</v>
      </c>
      <c r="Q1292" t="s">
        <v>54</v>
      </c>
      <c r="R1292" t="s">
        <v>54</v>
      </c>
      <c r="S1292" t="s">
        <v>54</v>
      </c>
      <c r="T1292" t="s">
        <v>54</v>
      </c>
      <c r="U1292" t="s">
        <v>54</v>
      </c>
      <c r="V1292" t="s">
        <v>54</v>
      </c>
      <c r="W1292" t="s">
        <v>54</v>
      </c>
      <c r="X1292" s="23" t="s">
        <v>54</v>
      </c>
      <c r="Y1292" s="23" t="s">
        <v>54</v>
      </c>
      <c r="Z1292" s="23" t="s">
        <v>54</v>
      </c>
      <c r="AA1292" s="23" t="s">
        <v>54</v>
      </c>
      <c r="AB1292" t="s">
        <v>54</v>
      </c>
      <c r="AC1292" t="s">
        <v>54</v>
      </c>
      <c r="AD1292" t="s">
        <v>54</v>
      </c>
      <c r="AE1292" t="s">
        <v>54</v>
      </c>
      <c r="AF1292" s="23" t="s">
        <v>54</v>
      </c>
      <c r="AG1292" s="23" t="s">
        <v>54</v>
      </c>
      <c r="AH1292" s="23" t="s">
        <v>54</v>
      </c>
      <c r="AI1292" s="23" t="s">
        <v>54</v>
      </c>
      <c r="AJ1292">
        <v>0</v>
      </c>
      <c r="AK1292">
        <v>0</v>
      </c>
      <c r="AL1292">
        <v>0</v>
      </c>
      <c r="AM1292">
        <v>0</v>
      </c>
      <c r="AN1292" s="23" t="e">
        <v>#DIV/0!</v>
      </c>
      <c r="AO1292" s="23" t="e">
        <v>#DIV/0!</v>
      </c>
      <c r="AP1292" s="23" t="e">
        <v>#DIV/0!</v>
      </c>
      <c r="AQ1292" s="23" t="e">
        <v>#DIV/0!</v>
      </c>
      <c r="AR1292" s="35">
        <v>0</v>
      </c>
      <c r="AS1292" s="35">
        <v>0</v>
      </c>
      <c r="AT1292" s="35">
        <v>0</v>
      </c>
      <c r="AU1292" s="31" t="str">
        <f t="shared" si="23"/>
        <v>库存为0</v>
      </c>
      <c r="AV1292" s="36" t="str">
        <f>IFERROR(时间!$B$4+AU1292,"上周无销量")</f>
        <v>上周无销量</v>
      </c>
    </row>
    <row r="1293" spans="1:48">
      <c r="A1293" s="21" t="s">
        <v>2575</v>
      </c>
      <c r="B1293" t="s">
        <v>2576</v>
      </c>
      <c r="C1293" t="s">
        <v>2566</v>
      </c>
      <c r="D1293" s="31">
        <v>0</v>
      </c>
      <c r="E1293" s="31">
        <v>0</v>
      </c>
      <c r="F1293" s="31">
        <v>0</v>
      </c>
      <c r="G1293" s="31">
        <v>0</v>
      </c>
      <c r="H1293" s="32">
        <v>0</v>
      </c>
      <c r="I1293">
        <v>0</v>
      </c>
      <c r="J1293" s="33">
        <v>0</v>
      </c>
      <c r="K1293" s="33">
        <v>0</v>
      </c>
      <c r="L1293" s="33">
        <v>0</v>
      </c>
      <c r="M1293">
        <v>0</v>
      </c>
      <c r="N1293">
        <v>0</v>
      </c>
      <c r="O1293">
        <v>0</v>
      </c>
      <c r="P1293" t="s">
        <v>54</v>
      </c>
      <c r="Q1293" t="s">
        <v>54</v>
      </c>
      <c r="R1293" t="s">
        <v>54</v>
      </c>
      <c r="S1293" t="s">
        <v>54</v>
      </c>
      <c r="T1293" t="s">
        <v>54</v>
      </c>
      <c r="U1293" t="s">
        <v>54</v>
      </c>
      <c r="V1293" t="s">
        <v>54</v>
      </c>
      <c r="W1293" t="s">
        <v>54</v>
      </c>
      <c r="X1293" s="23" t="s">
        <v>54</v>
      </c>
      <c r="Y1293" s="23" t="s">
        <v>54</v>
      </c>
      <c r="Z1293" s="23" t="s">
        <v>54</v>
      </c>
      <c r="AA1293" s="23" t="s">
        <v>54</v>
      </c>
      <c r="AB1293" t="s">
        <v>54</v>
      </c>
      <c r="AC1293" t="s">
        <v>54</v>
      </c>
      <c r="AD1293" t="s">
        <v>54</v>
      </c>
      <c r="AE1293" t="s">
        <v>54</v>
      </c>
      <c r="AF1293" s="23" t="s">
        <v>54</v>
      </c>
      <c r="AG1293" s="23" t="s">
        <v>54</v>
      </c>
      <c r="AH1293" s="23" t="s">
        <v>54</v>
      </c>
      <c r="AI1293" s="23" t="s">
        <v>54</v>
      </c>
      <c r="AJ1293">
        <v>0</v>
      </c>
      <c r="AK1293">
        <v>0</v>
      </c>
      <c r="AL1293">
        <v>0</v>
      </c>
      <c r="AM1293">
        <v>0</v>
      </c>
      <c r="AN1293" s="23" t="e">
        <v>#DIV/0!</v>
      </c>
      <c r="AO1293" s="23" t="e">
        <v>#DIV/0!</v>
      </c>
      <c r="AP1293" s="23" t="e">
        <v>#DIV/0!</v>
      </c>
      <c r="AQ1293" s="23" t="e">
        <v>#DIV/0!</v>
      </c>
      <c r="AR1293" s="35">
        <v>0</v>
      </c>
      <c r="AS1293" s="35">
        <v>0</v>
      </c>
      <c r="AT1293" s="35">
        <v>0</v>
      </c>
      <c r="AU1293" s="31" t="str">
        <f t="shared" si="23"/>
        <v>库存为0</v>
      </c>
      <c r="AV1293" s="36" t="str">
        <f>IFERROR(时间!$B$4+AU1293,"上周无销量")</f>
        <v>上周无销量</v>
      </c>
    </row>
    <row r="1294" spans="1:48">
      <c r="A1294" s="21" t="s">
        <v>2577</v>
      </c>
      <c r="B1294" t="s">
        <v>2578</v>
      </c>
      <c r="C1294" t="s">
        <v>2579</v>
      </c>
      <c r="D1294" s="31">
        <v>0</v>
      </c>
      <c r="E1294" s="31">
        <v>0</v>
      </c>
      <c r="F1294" s="31">
        <v>0</v>
      </c>
      <c r="G1294" s="31">
        <v>0</v>
      </c>
      <c r="H1294" s="32">
        <v>0</v>
      </c>
      <c r="I1294">
        <v>0</v>
      </c>
      <c r="J1294" s="33">
        <v>0</v>
      </c>
      <c r="K1294" s="33">
        <v>0</v>
      </c>
      <c r="L1294" s="33">
        <v>0</v>
      </c>
      <c r="M1294">
        <v>0</v>
      </c>
      <c r="N1294">
        <v>0</v>
      </c>
      <c r="O1294">
        <v>0</v>
      </c>
      <c r="P1294" t="s">
        <v>54</v>
      </c>
      <c r="Q1294" t="s">
        <v>54</v>
      </c>
      <c r="R1294" t="s">
        <v>54</v>
      </c>
      <c r="S1294" t="s">
        <v>54</v>
      </c>
      <c r="T1294" t="s">
        <v>54</v>
      </c>
      <c r="U1294" t="s">
        <v>54</v>
      </c>
      <c r="V1294" t="s">
        <v>54</v>
      </c>
      <c r="W1294" t="s">
        <v>54</v>
      </c>
      <c r="X1294" s="23" t="s">
        <v>54</v>
      </c>
      <c r="Y1294" s="23" t="s">
        <v>54</v>
      </c>
      <c r="Z1294" s="23" t="s">
        <v>54</v>
      </c>
      <c r="AA1294" s="23" t="s">
        <v>54</v>
      </c>
      <c r="AB1294" t="s">
        <v>54</v>
      </c>
      <c r="AC1294" t="s">
        <v>54</v>
      </c>
      <c r="AD1294" t="s">
        <v>54</v>
      </c>
      <c r="AE1294" t="s">
        <v>54</v>
      </c>
      <c r="AF1294" s="23" t="s">
        <v>54</v>
      </c>
      <c r="AG1294" s="23" t="s">
        <v>54</v>
      </c>
      <c r="AH1294" s="23" t="s">
        <v>54</v>
      </c>
      <c r="AI1294" s="23" t="s">
        <v>54</v>
      </c>
      <c r="AJ1294">
        <v>0</v>
      </c>
      <c r="AK1294">
        <v>0</v>
      </c>
      <c r="AL1294">
        <v>0</v>
      </c>
      <c r="AM1294">
        <v>0</v>
      </c>
      <c r="AN1294" s="23" t="e">
        <v>#DIV/0!</v>
      </c>
      <c r="AO1294" s="23" t="e">
        <v>#DIV/0!</v>
      </c>
      <c r="AP1294" s="23" t="e">
        <v>#DIV/0!</v>
      </c>
      <c r="AQ1294" s="23" t="e">
        <v>#DIV/0!</v>
      </c>
      <c r="AR1294" s="35">
        <v>0</v>
      </c>
      <c r="AS1294" s="35">
        <v>0</v>
      </c>
      <c r="AT1294" s="35">
        <v>0</v>
      </c>
      <c r="AU1294" s="31" t="str">
        <f t="shared" si="23"/>
        <v>库存为0</v>
      </c>
      <c r="AV1294" s="36" t="str">
        <f>IFERROR(时间!$B$4+AU1294,"上周无销量")</f>
        <v>上周无销量</v>
      </c>
    </row>
    <row r="1295" spans="1:48">
      <c r="A1295" s="21" t="s">
        <v>2580</v>
      </c>
      <c r="B1295" t="s">
        <v>2581</v>
      </c>
      <c r="C1295" t="s">
        <v>2579</v>
      </c>
      <c r="D1295" s="31">
        <v>0</v>
      </c>
      <c r="E1295" s="31">
        <v>0</v>
      </c>
      <c r="F1295" s="31">
        <v>0</v>
      </c>
      <c r="G1295" s="31">
        <v>0</v>
      </c>
      <c r="H1295" s="32">
        <v>0</v>
      </c>
      <c r="I1295">
        <v>0</v>
      </c>
      <c r="J1295" s="33">
        <v>0</v>
      </c>
      <c r="K1295" s="33">
        <v>0</v>
      </c>
      <c r="L1295" s="33">
        <v>0</v>
      </c>
      <c r="M1295">
        <v>0</v>
      </c>
      <c r="N1295">
        <v>0</v>
      </c>
      <c r="O1295">
        <v>0</v>
      </c>
      <c r="P1295" t="s">
        <v>54</v>
      </c>
      <c r="Q1295" t="s">
        <v>54</v>
      </c>
      <c r="R1295" t="s">
        <v>54</v>
      </c>
      <c r="S1295" t="s">
        <v>54</v>
      </c>
      <c r="T1295" t="s">
        <v>54</v>
      </c>
      <c r="U1295" t="s">
        <v>54</v>
      </c>
      <c r="V1295" t="s">
        <v>54</v>
      </c>
      <c r="W1295" t="s">
        <v>54</v>
      </c>
      <c r="X1295" s="23" t="s">
        <v>54</v>
      </c>
      <c r="Y1295" s="23" t="s">
        <v>54</v>
      </c>
      <c r="Z1295" s="23" t="s">
        <v>54</v>
      </c>
      <c r="AA1295" s="23" t="s">
        <v>54</v>
      </c>
      <c r="AB1295" t="s">
        <v>54</v>
      </c>
      <c r="AC1295" t="s">
        <v>54</v>
      </c>
      <c r="AD1295" t="s">
        <v>54</v>
      </c>
      <c r="AE1295" t="s">
        <v>54</v>
      </c>
      <c r="AF1295" s="23" t="s">
        <v>54</v>
      </c>
      <c r="AG1295" s="23" t="s">
        <v>54</v>
      </c>
      <c r="AH1295" s="23" t="s">
        <v>54</v>
      </c>
      <c r="AI1295" s="23" t="s">
        <v>54</v>
      </c>
      <c r="AJ1295">
        <v>0</v>
      </c>
      <c r="AK1295">
        <v>0</v>
      </c>
      <c r="AL1295">
        <v>0</v>
      </c>
      <c r="AM1295">
        <v>0</v>
      </c>
      <c r="AN1295" s="23" t="e">
        <v>#DIV/0!</v>
      </c>
      <c r="AO1295" s="23" t="e">
        <v>#DIV/0!</v>
      </c>
      <c r="AP1295" s="23" t="e">
        <v>#DIV/0!</v>
      </c>
      <c r="AQ1295" s="23" t="e">
        <v>#DIV/0!</v>
      </c>
      <c r="AR1295" s="35">
        <v>0</v>
      </c>
      <c r="AS1295" s="35">
        <v>0</v>
      </c>
      <c r="AT1295" s="35">
        <v>0</v>
      </c>
      <c r="AU1295" s="31" t="str">
        <f t="shared" si="23"/>
        <v>库存为0</v>
      </c>
      <c r="AV1295" s="36" t="str">
        <f>IFERROR(时间!$B$4+AU1295,"上周无销量")</f>
        <v>上周无销量</v>
      </c>
    </row>
    <row r="1296" spans="1:48">
      <c r="A1296" s="21" t="s">
        <v>2582</v>
      </c>
      <c r="B1296" t="s">
        <v>2583</v>
      </c>
      <c r="C1296" t="s">
        <v>2579</v>
      </c>
      <c r="D1296" s="31">
        <v>0</v>
      </c>
      <c r="E1296" s="31">
        <v>0</v>
      </c>
      <c r="F1296" s="31">
        <v>0</v>
      </c>
      <c r="G1296" s="31">
        <v>0</v>
      </c>
      <c r="H1296" s="32">
        <v>0</v>
      </c>
      <c r="I1296">
        <v>0</v>
      </c>
      <c r="J1296" s="33">
        <v>0</v>
      </c>
      <c r="K1296" s="33">
        <v>0</v>
      </c>
      <c r="L1296" s="33">
        <v>0</v>
      </c>
      <c r="M1296">
        <v>0</v>
      </c>
      <c r="N1296">
        <v>0</v>
      </c>
      <c r="O1296">
        <v>0</v>
      </c>
      <c r="P1296" t="s">
        <v>54</v>
      </c>
      <c r="Q1296" t="s">
        <v>54</v>
      </c>
      <c r="R1296" t="s">
        <v>54</v>
      </c>
      <c r="S1296" t="s">
        <v>54</v>
      </c>
      <c r="T1296" t="s">
        <v>54</v>
      </c>
      <c r="U1296" t="s">
        <v>54</v>
      </c>
      <c r="V1296" t="s">
        <v>54</v>
      </c>
      <c r="W1296" t="s">
        <v>54</v>
      </c>
      <c r="X1296" s="23" t="s">
        <v>54</v>
      </c>
      <c r="Y1296" s="23" t="s">
        <v>54</v>
      </c>
      <c r="Z1296" s="23" t="s">
        <v>54</v>
      </c>
      <c r="AA1296" s="23" t="s">
        <v>54</v>
      </c>
      <c r="AB1296" t="s">
        <v>54</v>
      </c>
      <c r="AC1296" t="s">
        <v>54</v>
      </c>
      <c r="AD1296" t="s">
        <v>54</v>
      </c>
      <c r="AE1296" t="s">
        <v>54</v>
      </c>
      <c r="AF1296" s="23" t="s">
        <v>54</v>
      </c>
      <c r="AG1296" s="23" t="s">
        <v>54</v>
      </c>
      <c r="AH1296" s="23" t="s">
        <v>54</v>
      </c>
      <c r="AI1296" s="23" t="s">
        <v>54</v>
      </c>
      <c r="AJ1296">
        <v>0</v>
      </c>
      <c r="AK1296">
        <v>0</v>
      </c>
      <c r="AL1296">
        <v>0</v>
      </c>
      <c r="AM1296">
        <v>0</v>
      </c>
      <c r="AN1296" s="23" t="e">
        <v>#DIV/0!</v>
      </c>
      <c r="AO1296" s="23" t="e">
        <v>#DIV/0!</v>
      </c>
      <c r="AP1296" s="23" t="e">
        <v>#DIV/0!</v>
      </c>
      <c r="AQ1296" s="23" t="e">
        <v>#DIV/0!</v>
      </c>
      <c r="AR1296" s="35">
        <v>0</v>
      </c>
      <c r="AS1296" s="35">
        <v>0</v>
      </c>
      <c r="AT1296" s="35">
        <v>0</v>
      </c>
      <c r="AU1296" s="31" t="str">
        <f t="shared" si="23"/>
        <v>库存为0</v>
      </c>
      <c r="AV1296" s="36" t="str">
        <f>IFERROR(时间!$B$4+AU1296,"上周无销量")</f>
        <v>上周无销量</v>
      </c>
    </row>
    <row r="1297" spans="1:48">
      <c r="A1297" s="21" t="s">
        <v>2584</v>
      </c>
      <c r="B1297" t="s">
        <v>2585</v>
      </c>
      <c r="C1297" t="s">
        <v>2586</v>
      </c>
      <c r="D1297" s="31">
        <v>0</v>
      </c>
      <c r="E1297" s="31">
        <v>0</v>
      </c>
      <c r="F1297" s="31">
        <v>0</v>
      </c>
      <c r="G1297" s="31">
        <v>0</v>
      </c>
      <c r="H1297" s="32">
        <v>0</v>
      </c>
      <c r="I1297">
        <v>0</v>
      </c>
      <c r="J1297" s="33">
        <v>0</v>
      </c>
      <c r="K1297" s="33">
        <v>0</v>
      </c>
      <c r="L1297" s="33">
        <v>0</v>
      </c>
      <c r="M1297">
        <v>0</v>
      </c>
      <c r="N1297">
        <v>0</v>
      </c>
      <c r="O1297">
        <v>0</v>
      </c>
      <c r="P1297" t="s">
        <v>54</v>
      </c>
      <c r="Q1297" t="s">
        <v>54</v>
      </c>
      <c r="R1297" t="s">
        <v>54</v>
      </c>
      <c r="S1297" t="s">
        <v>54</v>
      </c>
      <c r="T1297" t="s">
        <v>54</v>
      </c>
      <c r="U1297" t="s">
        <v>54</v>
      </c>
      <c r="V1297" t="s">
        <v>54</v>
      </c>
      <c r="W1297" t="s">
        <v>54</v>
      </c>
      <c r="X1297" s="23" t="s">
        <v>54</v>
      </c>
      <c r="Y1297" s="23" t="s">
        <v>54</v>
      </c>
      <c r="Z1297" s="23" t="s">
        <v>54</v>
      </c>
      <c r="AA1297" s="23" t="s">
        <v>54</v>
      </c>
      <c r="AB1297" t="s">
        <v>54</v>
      </c>
      <c r="AC1297" t="s">
        <v>54</v>
      </c>
      <c r="AD1297" t="s">
        <v>54</v>
      </c>
      <c r="AE1297" t="s">
        <v>54</v>
      </c>
      <c r="AF1297" s="23" t="s">
        <v>54</v>
      </c>
      <c r="AG1297" s="23" t="s">
        <v>54</v>
      </c>
      <c r="AH1297" s="23" t="s">
        <v>54</v>
      </c>
      <c r="AI1297" s="23" t="s">
        <v>54</v>
      </c>
      <c r="AJ1297">
        <v>0</v>
      </c>
      <c r="AK1297">
        <v>0</v>
      </c>
      <c r="AL1297">
        <v>0</v>
      </c>
      <c r="AM1297">
        <v>0</v>
      </c>
      <c r="AN1297" s="23" t="e">
        <v>#DIV/0!</v>
      </c>
      <c r="AO1297" s="23" t="e">
        <v>#DIV/0!</v>
      </c>
      <c r="AP1297" s="23" t="e">
        <v>#DIV/0!</v>
      </c>
      <c r="AQ1297" s="23" t="e">
        <v>#DIV/0!</v>
      </c>
      <c r="AR1297" s="35">
        <v>0</v>
      </c>
      <c r="AS1297" s="35">
        <v>0</v>
      </c>
      <c r="AT1297" s="35">
        <v>0</v>
      </c>
      <c r="AU1297" s="31" t="str">
        <f t="shared" si="23"/>
        <v>库存为0</v>
      </c>
      <c r="AV1297" s="36" t="str">
        <f>IFERROR(时间!$B$4+AU1297,"上周无销量")</f>
        <v>上周无销量</v>
      </c>
    </row>
    <row r="1298" spans="1:48">
      <c r="A1298" s="21" t="s">
        <v>2587</v>
      </c>
      <c r="B1298" t="s">
        <v>2588</v>
      </c>
      <c r="C1298" t="s">
        <v>2586</v>
      </c>
      <c r="D1298" s="31">
        <v>0</v>
      </c>
      <c r="E1298" s="31">
        <v>0</v>
      </c>
      <c r="F1298" s="31">
        <v>0</v>
      </c>
      <c r="G1298" s="31">
        <v>0</v>
      </c>
      <c r="H1298" s="32">
        <v>0</v>
      </c>
      <c r="I1298">
        <v>0</v>
      </c>
      <c r="J1298" s="33">
        <v>0</v>
      </c>
      <c r="K1298" s="33">
        <v>0</v>
      </c>
      <c r="L1298" s="33">
        <v>0</v>
      </c>
      <c r="M1298">
        <v>0</v>
      </c>
      <c r="N1298">
        <v>0</v>
      </c>
      <c r="O1298">
        <v>0</v>
      </c>
      <c r="P1298" t="s">
        <v>54</v>
      </c>
      <c r="Q1298" t="s">
        <v>54</v>
      </c>
      <c r="R1298" t="s">
        <v>54</v>
      </c>
      <c r="S1298" t="s">
        <v>54</v>
      </c>
      <c r="T1298" t="s">
        <v>54</v>
      </c>
      <c r="U1298" t="s">
        <v>54</v>
      </c>
      <c r="V1298" t="s">
        <v>54</v>
      </c>
      <c r="W1298" t="s">
        <v>54</v>
      </c>
      <c r="X1298" s="23" t="s">
        <v>54</v>
      </c>
      <c r="Y1298" s="23" t="s">
        <v>54</v>
      </c>
      <c r="Z1298" s="23" t="s">
        <v>54</v>
      </c>
      <c r="AA1298" s="23" t="s">
        <v>54</v>
      </c>
      <c r="AB1298" t="s">
        <v>54</v>
      </c>
      <c r="AC1298" t="s">
        <v>54</v>
      </c>
      <c r="AD1298" t="s">
        <v>54</v>
      </c>
      <c r="AE1298" t="s">
        <v>54</v>
      </c>
      <c r="AF1298" s="23" t="s">
        <v>54</v>
      </c>
      <c r="AG1298" s="23" t="s">
        <v>54</v>
      </c>
      <c r="AH1298" s="23" t="s">
        <v>54</v>
      </c>
      <c r="AI1298" s="23" t="s">
        <v>54</v>
      </c>
      <c r="AJ1298">
        <v>0</v>
      </c>
      <c r="AK1298">
        <v>0</v>
      </c>
      <c r="AL1298">
        <v>0</v>
      </c>
      <c r="AM1298">
        <v>0</v>
      </c>
      <c r="AN1298" s="23" t="e">
        <v>#DIV/0!</v>
      </c>
      <c r="AO1298" s="23" t="e">
        <v>#DIV/0!</v>
      </c>
      <c r="AP1298" s="23" t="e">
        <v>#DIV/0!</v>
      </c>
      <c r="AQ1298" s="23" t="e">
        <v>#DIV/0!</v>
      </c>
      <c r="AR1298" s="35">
        <v>0</v>
      </c>
      <c r="AS1298" s="35">
        <v>0</v>
      </c>
      <c r="AT1298" s="35">
        <v>0</v>
      </c>
      <c r="AU1298" s="31" t="str">
        <f t="shared" si="23"/>
        <v>库存为0</v>
      </c>
      <c r="AV1298" s="36" t="str">
        <f>IFERROR(时间!$B$4+AU1298,"上周无销量")</f>
        <v>上周无销量</v>
      </c>
    </row>
    <row r="1299" spans="1:48">
      <c r="A1299" s="21" t="s">
        <v>2589</v>
      </c>
      <c r="B1299" t="s">
        <v>2590</v>
      </c>
      <c r="C1299" t="s">
        <v>2586</v>
      </c>
      <c r="D1299" s="31">
        <v>0</v>
      </c>
      <c r="E1299" s="31">
        <v>0</v>
      </c>
      <c r="F1299" s="31">
        <v>0</v>
      </c>
      <c r="G1299" s="31">
        <v>0</v>
      </c>
      <c r="H1299" s="32">
        <v>0</v>
      </c>
      <c r="I1299">
        <v>0</v>
      </c>
      <c r="J1299" s="33">
        <v>0</v>
      </c>
      <c r="K1299" s="33">
        <v>0</v>
      </c>
      <c r="L1299" s="33">
        <v>0</v>
      </c>
      <c r="M1299">
        <v>0</v>
      </c>
      <c r="N1299">
        <v>0</v>
      </c>
      <c r="O1299">
        <v>0</v>
      </c>
      <c r="P1299" t="s">
        <v>54</v>
      </c>
      <c r="Q1299" t="s">
        <v>54</v>
      </c>
      <c r="R1299" t="s">
        <v>54</v>
      </c>
      <c r="S1299" t="s">
        <v>54</v>
      </c>
      <c r="T1299" t="s">
        <v>54</v>
      </c>
      <c r="U1299" t="s">
        <v>54</v>
      </c>
      <c r="V1299" t="s">
        <v>54</v>
      </c>
      <c r="W1299" t="s">
        <v>54</v>
      </c>
      <c r="X1299" s="23" t="s">
        <v>54</v>
      </c>
      <c r="Y1299" s="23" t="s">
        <v>54</v>
      </c>
      <c r="Z1299" s="23" t="s">
        <v>54</v>
      </c>
      <c r="AA1299" s="23" t="s">
        <v>54</v>
      </c>
      <c r="AB1299" t="s">
        <v>54</v>
      </c>
      <c r="AC1299" t="s">
        <v>54</v>
      </c>
      <c r="AD1299" t="s">
        <v>54</v>
      </c>
      <c r="AE1299" t="s">
        <v>54</v>
      </c>
      <c r="AF1299" s="23" t="s">
        <v>54</v>
      </c>
      <c r="AG1299" s="23" t="s">
        <v>54</v>
      </c>
      <c r="AH1299" s="23" t="s">
        <v>54</v>
      </c>
      <c r="AI1299" s="23" t="s">
        <v>54</v>
      </c>
      <c r="AJ1299">
        <v>0</v>
      </c>
      <c r="AK1299">
        <v>0</v>
      </c>
      <c r="AL1299">
        <v>0</v>
      </c>
      <c r="AM1299">
        <v>0</v>
      </c>
      <c r="AN1299" s="23" t="e">
        <v>#DIV/0!</v>
      </c>
      <c r="AO1299" s="23" t="e">
        <v>#DIV/0!</v>
      </c>
      <c r="AP1299" s="23" t="e">
        <v>#DIV/0!</v>
      </c>
      <c r="AQ1299" s="23" t="e">
        <v>#DIV/0!</v>
      </c>
      <c r="AR1299" s="35">
        <v>0</v>
      </c>
      <c r="AS1299" s="35">
        <v>0</v>
      </c>
      <c r="AT1299" s="35">
        <v>0</v>
      </c>
      <c r="AU1299" s="31" t="str">
        <f t="shared" si="23"/>
        <v>库存为0</v>
      </c>
      <c r="AV1299" s="36" t="str">
        <f>IFERROR(时间!$B$4+AU1299,"上周无销量")</f>
        <v>上周无销量</v>
      </c>
    </row>
    <row r="1300" spans="1:48">
      <c r="A1300" s="21" t="s">
        <v>2591</v>
      </c>
      <c r="B1300" t="s">
        <v>2592</v>
      </c>
      <c r="C1300" t="s">
        <v>2586</v>
      </c>
      <c r="D1300" s="31">
        <v>0</v>
      </c>
      <c r="E1300" s="31">
        <v>0</v>
      </c>
      <c r="F1300" s="31">
        <v>0</v>
      </c>
      <c r="G1300" s="31">
        <v>0</v>
      </c>
      <c r="H1300" s="32">
        <v>0</v>
      </c>
      <c r="I1300">
        <v>0</v>
      </c>
      <c r="J1300" s="33">
        <v>0</v>
      </c>
      <c r="K1300" s="33">
        <v>0</v>
      </c>
      <c r="L1300" s="33">
        <v>0</v>
      </c>
      <c r="M1300">
        <v>0</v>
      </c>
      <c r="N1300">
        <v>0</v>
      </c>
      <c r="O1300">
        <v>0</v>
      </c>
      <c r="P1300" t="s">
        <v>54</v>
      </c>
      <c r="Q1300" t="s">
        <v>54</v>
      </c>
      <c r="R1300" t="s">
        <v>54</v>
      </c>
      <c r="S1300" t="s">
        <v>54</v>
      </c>
      <c r="T1300" t="s">
        <v>54</v>
      </c>
      <c r="U1300" t="s">
        <v>54</v>
      </c>
      <c r="V1300" t="s">
        <v>54</v>
      </c>
      <c r="W1300" t="s">
        <v>54</v>
      </c>
      <c r="X1300" s="23" t="s">
        <v>54</v>
      </c>
      <c r="Y1300" s="23" t="s">
        <v>54</v>
      </c>
      <c r="Z1300" s="23" t="s">
        <v>54</v>
      </c>
      <c r="AA1300" s="23" t="s">
        <v>54</v>
      </c>
      <c r="AB1300" t="s">
        <v>54</v>
      </c>
      <c r="AC1300" t="s">
        <v>54</v>
      </c>
      <c r="AD1300" t="s">
        <v>54</v>
      </c>
      <c r="AE1300" t="s">
        <v>54</v>
      </c>
      <c r="AF1300" s="23" t="s">
        <v>54</v>
      </c>
      <c r="AG1300" s="23" t="s">
        <v>54</v>
      </c>
      <c r="AH1300" s="23" t="s">
        <v>54</v>
      </c>
      <c r="AI1300" s="23" t="s">
        <v>54</v>
      </c>
      <c r="AJ1300">
        <v>0</v>
      </c>
      <c r="AK1300">
        <v>0</v>
      </c>
      <c r="AL1300">
        <v>0</v>
      </c>
      <c r="AM1300">
        <v>0</v>
      </c>
      <c r="AN1300" s="23" t="e">
        <v>#DIV/0!</v>
      </c>
      <c r="AO1300" s="23" t="e">
        <v>#DIV/0!</v>
      </c>
      <c r="AP1300" s="23" t="e">
        <v>#DIV/0!</v>
      </c>
      <c r="AQ1300" s="23" t="e">
        <v>#DIV/0!</v>
      </c>
      <c r="AR1300" s="35">
        <v>0</v>
      </c>
      <c r="AS1300" s="35">
        <v>0</v>
      </c>
      <c r="AT1300" s="35">
        <v>0</v>
      </c>
      <c r="AU1300" s="31" t="str">
        <f t="shared" si="23"/>
        <v>库存为0</v>
      </c>
      <c r="AV1300" s="36" t="str">
        <f>IFERROR(时间!$B$4+AU1300,"上周无销量")</f>
        <v>上周无销量</v>
      </c>
    </row>
    <row r="1301" spans="1:48">
      <c r="A1301" s="21" t="s">
        <v>2593</v>
      </c>
      <c r="B1301" t="s">
        <v>2594</v>
      </c>
      <c r="C1301" t="s">
        <v>2586</v>
      </c>
      <c r="D1301" s="31">
        <v>0</v>
      </c>
      <c r="E1301" s="31">
        <v>0</v>
      </c>
      <c r="F1301" s="31">
        <v>0</v>
      </c>
      <c r="G1301" s="31">
        <v>0</v>
      </c>
      <c r="H1301" s="32">
        <v>0</v>
      </c>
      <c r="I1301">
        <v>0</v>
      </c>
      <c r="J1301" s="33">
        <v>0</v>
      </c>
      <c r="K1301" s="33">
        <v>0</v>
      </c>
      <c r="L1301" s="33">
        <v>0</v>
      </c>
      <c r="M1301">
        <v>0</v>
      </c>
      <c r="N1301">
        <v>0</v>
      </c>
      <c r="O1301">
        <v>0</v>
      </c>
      <c r="P1301" t="s">
        <v>54</v>
      </c>
      <c r="Q1301" t="s">
        <v>54</v>
      </c>
      <c r="R1301" t="s">
        <v>54</v>
      </c>
      <c r="S1301" t="s">
        <v>54</v>
      </c>
      <c r="T1301" t="s">
        <v>54</v>
      </c>
      <c r="U1301" t="s">
        <v>54</v>
      </c>
      <c r="V1301" t="s">
        <v>54</v>
      </c>
      <c r="W1301" t="s">
        <v>54</v>
      </c>
      <c r="X1301" s="23" t="s">
        <v>54</v>
      </c>
      <c r="Y1301" s="23" t="s">
        <v>54</v>
      </c>
      <c r="Z1301" s="23" t="s">
        <v>54</v>
      </c>
      <c r="AA1301" s="23" t="s">
        <v>54</v>
      </c>
      <c r="AB1301" t="s">
        <v>54</v>
      </c>
      <c r="AC1301" t="s">
        <v>54</v>
      </c>
      <c r="AD1301" t="s">
        <v>54</v>
      </c>
      <c r="AE1301" t="s">
        <v>54</v>
      </c>
      <c r="AF1301" s="23" t="s">
        <v>54</v>
      </c>
      <c r="AG1301" s="23" t="s">
        <v>54</v>
      </c>
      <c r="AH1301" s="23" t="s">
        <v>54</v>
      </c>
      <c r="AI1301" s="23" t="s">
        <v>54</v>
      </c>
      <c r="AJ1301">
        <v>0</v>
      </c>
      <c r="AK1301">
        <v>0</v>
      </c>
      <c r="AL1301">
        <v>0</v>
      </c>
      <c r="AM1301">
        <v>0</v>
      </c>
      <c r="AN1301" s="23" t="e">
        <v>#DIV/0!</v>
      </c>
      <c r="AO1301" s="23" t="e">
        <v>#DIV/0!</v>
      </c>
      <c r="AP1301" s="23" t="e">
        <v>#DIV/0!</v>
      </c>
      <c r="AQ1301" s="23" t="e">
        <v>#DIV/0!</v>
      </c>
      <c r="AR1301" s="35">
        <v>0</v>
      </c>
      <c r="AS1301" s="35">
        <v>0</v>
      </c>
      <c r="AT1301" s="35">
        <v>0</v>
      </c>
      <c r="AU1301" s="31" t="str">
        <f t="shared" si="23"/>
        <v>库存为0</v>
      </c>
      <c r="AV1301" s="36" t="str">
        <f>IFERROR(时间!$B$4+AU1301,"上周无销量")</f>
        <v>上周无销量</v>
      </c>
    </row>
    <row r="1302" spans="1:48">
      <c r="A1302" s="21" t="s">
        <v>2595</v>
      </c>
      <c r="B1302" t="s">
        <v>2596</v>
      </c>
      <c r="C1302" t="s">
        <v>2597</v>
      </c>
      <c r="D1302" s="31">
        <v>0</v>
      </c>
      <c r="E1302" s="31">
        <v>0</v>
      </c>
      <c r="F1302" s="31">
        <v>0</v>
      </c>
      <c r="G1302" s="31">
        <v>0</v>
      </c>
      <c r="H1302" s="32">
        <v>0</v>
      </c>
      <c r="I1302">
        <v>0</v>
      </c>
      <c r="J1302" s="33">
        <v>0</v>
      </c>
      <c r="K1302" s="33">
        <v>0</v>
      </c>
      <c r="L1302" s="33">
        <v>0</v>
      </c>
      <c r="M1302">
        <v>0</v>
      </c>
      <c r="N1302">
        <v>0</v>
      </c>
      <c r="O1302">
        <v>0</v>
      </c>
      <c r="P1302" t="s">
        <v>54</v>
      </c>
      <c r="Q1302" t="s">
        <v>54</v>
      </c>
      <c r="R1302" t="s">
        <v>54</v>
      </c>
      <c r="S1302" t="s">
        <v>54</v>
      </c>
      <c r="T1302" t="s">
        <v>54</v>
      </c>
      <c r="U1302" t="s">
        <v>54</v>
      </c>
      <c r="V1302" t="s">
        <v>54</v>
      </c>
      <c r="W1302" t="s">
        <v>54</v>
      </c>
      <c r="X1302" s="23" t="s">
        <v>54</v>
      </c>
      <c r="Y1302" s="23" t="s">
        <v>54</v>
      </c>
      <c r="Z1302" s="23" t="s">
        <v>54</v>
      </c>
      <c r="AA1302" s="23" t="s">
        <v>54</v>
      </c>
      <c r="AB1302" t="s">
        <v>54</v>
      </c>
      <c r="AC1302" t="s">
        <v>54</v>
      </c>
      <c r="AD1302" t="s">
        <v>54</v>
      </c>
      <c r="AE1302" t="s">
        <v>54</v>
      </c>
      <c r="AF1302" s="23" t="s">
        <v>54</v>
      </c>
      <c r="AG1302" s="23" t="s">
        <v>54</v>
      </c>
      <c r="AH1302" s="23" t="s">
        <v>54</v>
      </c>
      <c r="AI1302" s="23" t="s">
        <v>54</v>
      </c>
      <c r="AJ1302">
        <v>0</v>
      </c>
      <c r="AK1302">
        <v>0</v>
      </c>
      <c r="AL1302">
        <v>0</v>
      </c>
      <c r="AM1302">
        <v>0</v>
      </c>
      <c r="AN1302" s="23" t="e">
        <v>#DIV/0!</v>
      </c>
      <c r="AO1302" s="23" t="e">
        <v>#DIV/0!</v>
      </c>
      <c r="AP1302" s="23" t="e">
        <v>#DIV/0!</v>
      </c>
      <c r="AQ1302" s="23" t="e">
        <v>#DIV/0!</v>
      </c>
      <c r="AR1302" s="35">
        <v>0</v>
      </c>
      <c r="AS1302" s="35">
        <v>0</v>
      </c>
      <c r="AT1302" s="35">
        <v>0</v>
      </c>
      <c r="AU1302" s="31" t="str">
        <f t="shared" si="23"/>
        <v>库存为0</v>
      </c>
      <c r="AV1302" s="36" t="str">
        <f>IFERROR(时间!$B$4+AU1302,"上周无销量")</f>
        <v>上周无销量</v>
      </c>
    </row>
    <row r="1303" spans="1:48">
      <c r="A1303" s="21" t="s">
        <v>2598</v>
      </c>
      <c r="B1303" t="s">
        <v>2599</v>
      </c>
      <c r="C1303" t="s">
        <v>2600</v>
      </c>
      <c r="D1303" s="31">
        <v>0</v>
      </c>
      <c r="E1303" s="31">
        <v>0</v>
      </c>
      <c r="F1303" s="31">
        <v>0</v>
      </c>
      <c r="G1303" s="31">
        <v>0</v>
      </c>
      <c r="H1303" s="32">
        <v>0</v>
      </c>
      <c r="I1303">
        <v>0</v>
      </c>
      <c r="J1303" s="33">
        <v>0</v>
      </c>
      <c r="K1303" s="33">
        <v>0</v>
      </c>
      <c r="L1303" s="33">
        <v>0</v>
      </c>
      <c r="M1303">
        <v>0</v>
      </c>
      <c r="N1303">
        <v>0</v>
      </c>
      <c r="O1303">
        <v>0</v>
      </c>
      <c r="P1303" t="s">
        <v>54</v>
      </c>
      <c r="Q1303" t="s">
        <v>54</v>
      </c>
      <c r="R1303" t="s">
        <v>54</v>
      </c>
      <c r="S1303" t="s">
        <v>54</v>
      </c>
      <c r="T1303" t="s">
        <v>54</v>
      </c>
      <c r="U1303" t="s">
        <v>54</v>
      </c>
      <c r="V1303" t="s">
        <v>54</v>
      </c>
      <c r="W1303" t="s">
        <v>54</v>
      </c>
      <c r="X1303" s="23" t="s">
        <v>54</v>
      </c>
      <c r="Y1303" s="23" t="s">
        <v>54</v>
      </c>
      <c r="Z1303" s="23" t="s">
        <v>54</v>
      </c>
      <c r="AA1303" s="23" t="s">
        <v>54</v>
      </c>
      <c r="AB1303" t="s">
        <v>54</v>
      </c>
      <c r="AC1303" t="s">
        <v>54</v>
      </c>
      <c r="AD1303" t="s">
        <v>54</v>
      </c>
      <c r="AE1303" t="s">
        <v>54</v>
      </c>
      <c r="AF1303" s="23" t="s">
        <v>54</v>
      </c>
      <c r="AG1303" s="23" t="s">
        <v>54</v>
      </c>
      <c r="AH1303" s="23" t="s">
        <v>54</v>
      </c>
      <c r="AI1303" s="23" t="s">
        <v>54</v>
      </c>
      <c r="AJ1303">
        <v>0</v>
      </c>
      <c r="AK1303">
        <v>0</v>
      </c>
      <c r="AL1303">
        <v>0</v>
      </c>
      <c r="AM1303">
        <v>0</v>
      </c>
      <c r="AN1303" s="23" t="e">
        <v>#DIV/0!</v>
      </c>
      <c r="AO1303" s="23" t="e">
        <v>#DIV/0!</v>
      </c>
      <c r="AP1303" s="23" t="e">
        <v>#DIV/0!</v>
      </c>
      <c r="AQ1303" s="23" t="e">
        <v>#DIV/0!</v>
      </c>
      <c r="AR1303" s="35">
        <v>0</v>
      </c>
      <c r="AS1303" s="35">
        <v>0</v>
      </c>
      <c r="AT1303" s="35">
        <v>0</v>
      </c>
      <c r="AU1303" s="31" t="str">
        <f t="shared" si="23"/>
        <v>库存为0</v>
      </c>
      <c r="AV1303" s="36" t="str">
        <f>IFERROR(时间!$B$4+AU1303,"上周无销量")</f>
        <v>上周无销量</v>
      </c>
    </row>
    <row r="1304" spans="1:48">
      <c r="A1304" s="21" t="s">
        <v>2601</v>
      </c>
      <c r="B1304" t="s">
        <v>2602</v>
      </c>
      <c r="C1304" t="s">
        <v>2603</v>
      </c>
      <c r="D1304" s="31">
        <v>0</v>
      </c>
      <c r="E1304" s="31">
        <v>0</v>
      </c>
      <c r="F1304" s="31">
        <v>0</v>
      </c>
      <c r="G1304" s="31">
        <v>0</v>
      </c>
      <c r="H1304" s="32">
        <v>0</v>
      </c>
      <c r="I1304">
        <v>0</v>
      </c>
      <c r="J1304" s="33">
        <v>0</v>
      </c>
      <c r="K1304" s="33">
        <v>0</v>
      </c>
      <c r="L1304" s="33">
        <v>0</v>
      </c>
      <c r="M1304">
        <v>0</v>
      </c>
      <c r="N1304">
        <v>0</v>
      </c>
      <c r="O1304">
        <v>0</v>
      </c>
      <c r="P1304" t="s">
        <v>54</v>
      </c>
      <c r="Q1304" t="s">
        <v>54</v>
      </c>
      <c r="R1304" t="s">
        <v>54</v>
      </c>
      <c r="S1304" t="s">
        <v>54</v>
      </c>
      <c r="T1304" t="s">
        <v>54</v>
      </c>
      <c r="U1304" t="s">
        <v>54</v>
      </c>
      <c r="V1304" t="s">
        <v>54</v>
      </c>
      <c r="W1304" t="s">
        <v>54</v>
      </c>
      <c r="X1304" s="23" t="s">
        <v>54</v>
      </c>
      <c r="Y1304" s="23" t="s">
        <v>54</v>
      </c>
      <c r="Z1304" s="23" t="s">
        <v>54</v>
      </c>
      <c r="AA1304" s="23" t="s">
        <v>54</v>
      </c>
      <c r="AB1304" t="s">
        <v>54</v>
      </c>
      <c r="AC1304" t="s">
        <v>54</v>
      </c>
      <c r="AD1304" t="s">
        <v>54</v>
      </c>
      <c r="AE1304" t="s">
        <v>54</v>
      </c>
      <c r="AF1304" s="23" t="s">
        <v>54</v>
      </c>
      <c r="AG1304" s="23" t="s">
        <v>54</v>
      </c>
      <c r="AH1304" s="23" t="s">
        <v>54</v>
      </c>
      <c r="AI1304" s="23" t="s">
        <v>54</v>
      </c>
      <c r="AJ1304">
        <v>0</v>
      </c>
      <c r="AK1304">
        <v>0</v>
      </c>
      <c r="AL1304">
        <v>0</v>
      </c>
      <c r="AM1304">
        <v>0</v>
      </c>
      <c r="AN1304" s="23" t="e">
        <v>#DIV/0!</v>
      </c>
      <c r="AO1304" s="23" t="e">
        <v>#DIV/0!</v>
      </c>
      <c r="AP1304" s="23" t="e">
        <v>#DIV/0!</v>
      </c>
      <c r="AQ1304" s="23" t="e">
        <v>#DIV/0!</v>
      </c>
      <c r="AR1304" s="35">
        <v>0</v>
      </c>
      <c r="AS1304" s="35">
        <v>0</v>
      </c>
      <c r="AT1304" s="35">
        <v>0</v>
      </c>
      <c r="AU1304" s="31" t="str">
        <f t="shared" si="23"/>
        <v>库存为0</v>
      </c>
      <c r="AV1304" s="36" t="str">
        <f>IFERROR(时间!$B$4+AU1304,"上周无销量")</f>
        <v>上周无销量</v>
      </c>
    </row>
    <row r="1305" spans="1:48">
      <c r="A1305" s="21" t="s">
        <v>2604</v>
      </c>
      <c r="B1305" t="s">
        <v>2605</v>
      </c>
      <c r="C1305" t="s">
        <v>2603</v>
      </c>
      <c r="D1305" s="31">
        <v>0</v>
      </c>
      <c r="E1305" s="31">
        <v>0</v>
      </c>
      <c r="F1305" s="31">
        <v>0</v>
      </c>
      <c r="G1305" s="31">
        <v>0</v>
      </c>
      <c r="H1305" s="32">
        <v>0</v>
      </c>
      <c r="I1305">
        <v>0</v>
      </c>
      <c r="J1305" s="33">
        <v>0</v>
      </c>
      <c r="K1305" s="33">
        <v>0</v>
      </c>
      <c r="L1305" s="33">
        <v>0</v>
      </c>
      <c r="M1305">
        <v>0</v>
      </c>
      <c r="N1305">
        <v>0</v>
      </c>
      <c r="O1305">
        <v>0</v>
      </c>
      <c r="P1305" t="s">
        <v>54</v>
      </c>
      <c r="Q1305" t="s">
        <v>54</v>
      </c>
      <c r="R1305" t="s">
        <v>54</v>
      </c>
      <c r="S1305" t="s">
        <v>54</v>
      </c>
      <c r="T1305" t="s">
        <v>54</v>
      </c>
      <c r="U1305" t="s">
        <v>54</v>
      </c>
      <c r="V1305" t="s">
        <v>54</v>
      </c>
      <c r="W1305" t="s">
        <v>54</v>
      </c>
      <c r="X1305" s="23" t="s">
        <v>54</v>
      </c>
      <c r="Y1305" s="23" t="s">
        <v>54</v>
      </c>
      <c r="Z1305" s="23" t="s">
        <v>54</v>
      </c>
      <c r="AA1305" s="23" t="s">
        <v>54</v>
      </c>
      <c r="AB1305" t="s">
        <v>54</v>
      </c>
      <c r="AC1305" t="s">
        <v>54</v>
      </c>
      <c r="AD1305" t="s">
        <v>54</v>
      </c>
      <c r="AE1305" t="s">
        <v>54</v>
      </c>
      <c r="AF1305" s="23" t="s">
        <v>54</v>
      </c>
      <c r="AG1305" s="23" t="s">
        <v>54</v>
      </c>
      <c r="AH1305" s="23" t="s">
        <v>54</v>
      </c>
      <c r="AI1305" s="23" t="s">
        <v>54</v>
      </c>
      <c r="AJ1305">
        <v>0</v>
      </c>
      <c r="AK1305">
        <v>0</v>
      </c>
      <c r="AL1305">
        <v>0</v>
      </c>
      <c r="AM1305">
        <v>0</v>
      </c>
      <c r="AN1305" s="23" t="e">
        <v>#DIV/0!</v>
      </c>
      <c r="AO1305" s="23" t="e">
        <v>#DIV/0!</v>
      </c>
      <c r="AP1305" s="23" t="e">
        <v>#DIV/0!</v>
      </c>
      <c r="AQ1305" s="23" t="e">
        <v>#DIV/0!</v>
      </c>
      <c r="AR1305" s="35">
        <v>0</v>
      </c>
      <c r="AS1305" s="35">
        <v>0</v>
      </c>
      <c r="AT1305" s="35">
        <v>0</v>
      </c>
      <c r="AU1305" s="31" t="str">
        <f t="shared" si="23"/>
        <v>库存为0</v>
      </c>
      <c r="AV1305" s="36" t="str">
        <f>IFERROR(时间!$B$4+AU1305,"上周无销量")</f>
        <v>上周无销量</v>
      </c>
    </row>
    <row r="1306" spans="1:48">
      <c r="A1306" s="21" t="s">
        <v>2606</v>
      </c>
      <c r="B1306" t="s">
        <v>2607</v>
      </c>
      <c r="C1306" t="s">
        <v>2603</v>
      </c>
      <c r="D1306" s="31">
        <v>0</v>
      </c>
      <c r="E1306" s="31">
        <v>0</v>
      </c>
      <c r="F1306" s="31">
        <v>0</v>
      </c>
      <c r="G1306" s="31">
        <v>0</v>
      </c>
      <c r="H1306" s="32">
        <v>0</v>
      </c>
      <c r="I1306">
        <v>0</v>
      </c>
      <c r="J1306" s="33">
        <v>0</v>
      </c>
      <c r="K1306" s="33">
        <v>0</v>
      </c>
      <c r="L1306" s="33">
        <v>0</v>
      </c>
      <c r="M1306">
        <v>0</v>
      </c>
      <c r="N1306">
        <v>0</v>
      </c>
      <c r="O1306">
        <v>0</v>
      </c>
      <c r="P1306" t="s">
        <v>54</v>
      </c>
      <c r="Q1306" t="s">
        <v>54</v>
      </c>
      <c r="R1306" t="s">
        <v>54</v>
      </c>
      <c r="S1306" t="s">
        <v>54</v>
      </c>
      <c r="T1306" t="s">
        <v>54</v>
      </c>
      <c r="U1306" t="s">
        <v>54</v>
      </c>
      <c r="V1306" t="s">
        <v>54</v>
      </c>
      <c r="W1306" t="s">
        <v>54</v>
      </c>
      <c r="X1306" s="23" t="s">
        <v>54</v>
      </c>
      <c r="Y1306" s="23" t="s">
        <v>54</v>
      </c>
      <c r="Z1306" s="23" t="s">
        <v>54</v>
      </c>
      <c r="AA1306" s="23" t="s">
        <v>54</v>
      </c>
      <c r="AB1306" t="s">
        <v>54</v>
      </c>
      <c r="AC1306" t="s">
        <v>54</v>
      </c>
      <c r="AD1306" t="s">
        <v>54</v>
      </c>
      <c r="AE1306" t="s">
        <v>54</v>
      </c>
      <c r="AF1306" s="23" t="s">
        <v>54</v>
      </c>
      <c r="AG1306" s="23" t="s">
        <v>54</v>
      </c>
      <c r="AH1306" s="23" t="s">
        <v>54</v>
      </c>
      <c r="AI1306" s="23" t="s">
        <v>54</v>
      </c>
      <c r="AJ1306">
        <v>0</v>
      </c>
      <c r="AK1306">
        <v>0</v>
      </c>
      <c r="AL1306">
        <v>0</v>
      </c>
      <c r="AM1306">
        <v>0</v>
      </c>
      <c r="AN1306" s="23" t="e">
        <v>#DIV/0!</v>
      </c>
      <c r="AO1306" s="23" t="e">
        <v>#DIV/0!</v>
      </c>
      <c r="AP1306" s="23" t="e">
        <v>#DIV/0!</v>
      </c>
      <c r="AQ1306" s="23" t="e">
        <v>#DIV/0!</v>
      </c>
      <c r="AR1306" s="35">
        <v>0</v>
      </c>
      <c r="AS1306" s="35">
        <v>0</v>
      </c>
      <c r="AT1306" s="35">
        <v>0</v>
      </c>
      <c r="AU1306" s="31" t="str">
        <f t="shared" si="23"/>
        <v>库存为0</v>
      </c>
      <c r="AV1306" s="36" t="str">
        <f>IFERROR(时间!$B$4+AU1306,"上周无销量")</f>
        <v>上周无销量</v>
      </c>
    </row>
    <row r="1307" spans="1:48">
      <c r="A1307" s="21" t="s">
        <v>2608</v>
      </c>
      <c r="B1307" t="s">
        <v>2609</v>
      </c>
      <c r="C1307" t="s">
        <v>2603</v>
      </c>
      <c r="D1307" s="31">
        <v>0</v>
      </c>
      <c r="E1307" s="31">
        <v>0</v>
      </c>
      <c r="F1307" s="31">
        <v>0</v>
      </c>
      <c r="G1307" s="31">
        <v>0</v>
      </c>
      <c r="H1307" s="32">
        <v>0</v>
      </c>
      <c r="I1307">
        <v>0</v>
      </c>
      <c r="J1307" s="33">
        <v>0</v>
      </c>
      <c r="K1307" s="33">
        <v>0</v>
      </c>
      <c r="L1307" s="33">
        <v>0</v>
      </c>
      <c r="M1307">
        <v>0</v>
      </c>
      <c r="N1307">
        <v>0</v>
      </c>
      <c r="O1307">
        <v>0</v>
      </c>
      <c r="P1307" t="s">
        <v>54</v>
      </c>
      <c r="Q1307" t="s">
        <v>54</v>
      </c>
      <c r="R1307" t="s">
        <v>54</v>
      </c>
      <c r="S1307" t="s">
        <v>54</v>
      </c>
      <c r="T1307" t="s">
        <v>54</v>
      </c>
      <c r="U1307" t="s">
        <v>54</v>
      </c>
      <c r="V1307" t="s">
        <v>54</v>
      </c>
      <c r="W1307" t="s">
        <v>54</v>
      </c>
      <c r="X1307" s="23" t="s">
        <v>54</v>
      </c>
      <c r="Y1307" s="23" t="s">
        <v>54</v>
      </c>
      <c r="Z1307" s="23" t="s">
        <v>54</v>
      </c>
      <c r="AA1307" s="23" t="s">
        <v>54</v>
      </c>
      <c r="AB1307" t="s">
        <v>54</v>
      </c>
      <c r="AC1307" t="s">
        <v>54</v>
      </c>
      <c r="AD1307" t="s">
        <v>54</v>
      </c>
      <c r="AE1307" t="s">
        <v>54</v>
      </c>
      <c r="AF1307" s="23" t="s">
        <v>54</v>
      </c>
      <c r="AG1307" s="23" t="s">
        <v>54</v>
      </c>
      <c r="AH1307" s="23" t="s">
        <v>54</v>
      </c>
      <c r="AI1307" s="23" t="s">
        <v>54</v>
      </c>
      <c r="AJ1307">
        <v>0</v>
      </c>
      <c r="AK1307">
        <v>0</v>
      </c>
      <c r="AL1307">
        <v>0</v>
      </c>
      <c r="AM1307">
        <v>0</v>
      </c>
      <c r="AN1307" s="23" t="e">
        <v>#DIV/0!</v>
      </c>
      <c r="AO1307" s="23" t="e">
        <v>#DIV/0!</v>
      </c>
      <c r="AP1307" s="23" t="e">
        <v>#DIV/0!</v>
      </c>
      <c r="AQ1307" s="23" t="e">
        <v>#DIV/0!</v>
      </c>
      <c r="AR1307" s="35">
        <v>0</v>
      </c>
      <c r="AS1307" s="35">
        <v>0</v>
      </c>
      <c r="AT1307" s="35">
        <v>0</v>
      </c>
      <c r="AU1307" s="31" t="str">
        <f t="shared" si="23"/>
        <v>库存为0</v>
      </c>
      <c r="AV1307" s="36" t="str">
        <f>IFERROR(时间!$B$4+AU1307,"上周无销量")</f>
        <v>上周无销量</v>
      </c>
    </row>
    <row r="1308" spans="1:48">
      <c r="A1308" s="21" t="s">
        <v>2610</v>
      </c>
      <c r="B1308" t="s">
        <v>2611</v>
      </c>
      <c r="C1308" t="s">
        <v>2603</v>
      </c>
      <c r="D1308" s="31">
        <v>0</v>
      </c>
      <c r="E1308" s="31">
        <v>0</v>
      </c>
      <c r="F1308" s="31">
        <v>0</v>
      </c>
      <c r="G1308" s="31">
        <v>0</v>
      </c>
      <c r="H1308" s="32">
        <v>0</v>
      </c>
      <c r="I1308">
        <v>0</v>
      </c>
      <c r="J1308" s="33">
        <v>0</v>
      </c>
      <c r="K1308" s="33">
        <v>0</v>
      </c>
      <c r="L1308" s="33">
        <v>0</v>
      </c>
      <c r="M1308">
        <v>0</v>
      </c>
      <c r="N1308">
        <v>0</v>
      </c>
      <c r="O1308">
        <v>0</v>
      </c>
      <c r="P1308" t="s">
        <v>54</v>
      </c>
      <c r="Q1308" t="s">
        <v>54</v>
      </c>
      <c r="R1308" t="s">
        <v>54</v>
      </c>
      <c r="S1308" t="s">
        <v>54</v>
      </c>
      <c r="T1308" t="s">
        <v>54</v>
      </c>
      <c r="U1308" t="s">
        <v>54</v>
      </c>
      <c r="V1308" t="s">
        <v>54</v>
      </c>
      <c r="W1308" t="s">
        <v>54</v>
      </c>
      <c r="X1308" s="23" t="s">
        <v>54</v>
      </c>
      <c r="Y1308" s="23" t="s">
        <v>54</v>
      </c>
      <c r="Z1308" s="23" t="s">
        <v>54</v>
      </c>
      <c r="AA1308" s="23" t="s">
        <v>54</v>
      </c>
      <c r="AB1308" t="s">
        <v>54</v>
      </c>
      <c r="AC1308" t="s">
        <v>54</v>
      </c>
      <c r="AD1308" t="s">
        <v>54</v>
      </c>
      <c r="AE1308" t="s">
        <v>54</v>
      </c>
      <c r="AF1308" s="23" t="s">
        <v>54</v>
      </c>
      <c r="AG1308" s="23" t="s">
        <v>54</v>
      </c>
      <c r="AH1308" s="23" t="s">
        <v>54</v>
      </c>
      <c r="AI1308" s="23" t="s">
        <v>54</v>
      </c>
      <c r="AJ1308">
        <v>0</v>
      </c>
      <c r="AK1308">
        <v>0</v>
      </c>
      <c r="AL1308">
        <v>0</v>
      </c>
      <c r="AM1308">
        <v>0</v>
      </c>
      <c r="AN1308" s="23" t="e">
        <v>#DIV/0!</v>
      </c>
      <c r="AO1308" s="23" t="e">
        <v>#DIV/0!</v>
      </c>
      <c r="AP1308" s="23" t="e">
        <v>#DIV/0!</v>
      </c>
      <c r="AQ1308" s="23" t="e">
        <v>#DIV/0!</v>
      </c>
      <c r="AR1308" s="35">
        <v>0</v>
      </c>
      <c r="AS1308" s="35">
        <v>0</v>
      </c>
      <c r="AT1308" s="35">
        <v>0</v>
      </c>
      <c r="AU1308" s="31" t="str">
        <f t="shared" si="23"/>
        <v>库存为0</v>
      </c>
      <c r="AV1308" s="36" t="str">
        <f>IFERROR(时间!$B$4+AU1308,"上周无销量")</f>
        <v>上周无销量</v>
      </c>
    </row>
    <row r="1309" spans="1:48">
      <c r="A1309" s="21" t="s">
        <v>2612</v>
      </c>
      <c r="B1309" t="s">
        <v>2613</v>
      </c>
      <c r="C1309" t="s">
        <v>2603</v>
      </c>
      <c r="D1309" s="31">
        <v>0</v>
      </c>
      <c r="E1309" s="31">
        <v>0</v>
      </c>
      <c r="F1309" s="31">
        <v>0</v>
      </c>
      <c r="G1309" s="31">
        <v>0</v>
      </c>
      <c r="H1309" s="32">
        <v>0</v>
      </c>
      <c r="I1309">
        <v>0</v>
      </c>
      <c r="J1309" s="33">
        <v>0</v>
      </c>
      <c r="K1309" s="33">
        <v>0</v>
      </c>
      <c r="L1309" s="33">
        <v>0</v>
      </c>
      <c r="M1309">
        <v>0</v>
      </c>
      <c r="N1309">
        <v>0</v>
      </c>
      <c r="O1309">
        <v>0</v>
      </c>
      <c r="P1309" t="s">
        <v>54</v>
      </c>
      <c r="Q1309" t="s">
        <v>54</v>
      </c>
      <c r="R1309" t="s">
        <v>54</v>
      </c>
      <c r="S1309" t="s">
        <v>54</v>
      </c>
      <c r="T1309" t="s">
        <v>54</v>
      </c>
      <c r="U1309" t="s">
        <v>54</v>
      </c>
      <c r="V1309" t="s">
        <v>54</v>
      </c>
      <c r="W1309" t="s">
        <v>54</v>
      </c>
      <c r="X1309" s="23" t="s">
        <v>54</v>
      </c>
      <c r="Y1309" s="23" t="s">
        <v>54</v>
      </c>
      <c r="Z1309" s="23" t="s">
        <v>54</v>
      </c>
      <c r="AA1309" s="23" t="s">
        <v>54</v>
      </c>
      <c r="AB1309" t="s">
        <v>54</v>
      </c>
      <c r="AC1309" t="s">
        <v>54</v>
      </c>
      <c r="AD1309" t="s">
        <v>54</v>
      </c>
      <c r="AE1309" t="s">
        <v>54</v>
      </c>
      <c r="AF1309" s="23" t="s">
        <v>54</v>
      </c>
      <c r="AG1309" s="23" t="s">
        <v>54</v>
      </c>
      <c r="AH1309" s="23" t="s">
        <v>54</v>
      </c>
      <c r="AI1309" s="23" t="s">
        <v>54</v>
      </c>
      <c r="AJ1309">
        <v>0</v>
      </c>
      <c r="AK1309">
        <v>0</v>
      </c>
      <c r="AL1309">
        <v>0</v>
      </c>
      <c r="AM1309">
        <v>0</v>
      </c>
      <c r="AN1309" s="23" t="e">
        <v>#DIV/0!</v>
      </c>
      <c r="AO1309" s="23" t="e">
        <v>#DIV/0!</v>
      </c>
      <c r="AP1309" s="23" t="e">
        <v>#DIV/0!</v>
      </c>
      <c r="AQ1309" s="23" t="e">
        <v>#DIV/0!</v>
      </c>
      <c r="AR1309" s="35">
        <v>0</v>
      </c>
      <c r="AS1309" s="35">
        <v>0</v>
      </c>
      <c r="AT1309" s="35">
        <v>0</v>
      </c>
      <c r="AU1309" s="31" t="str">
        <f t="shared" si="23"/>
        <v>库存为0</v>
      </c>
      <c r="AV1309" s="36" t="str">
        <f>IFERROR(时间!$B$4+AU1309,"上周无销量")</f>
        <v>上周无销量</v>
      </c>
    </row>
    <row r="1310" spans="1:48">
      <c r="A1310" s="21" t="s">
        <v>2614</v>
      </c>
      <c r="B1310" t="s">
        <v>2615</v>
      </c>
      <c r="C1310" t="s">
        <v>2603</v>
      </c>
      <c r="D1310" s="31">
        <v>0</v>
      </c>
      <c r="E1310" s="31">
        <v>0</v>
      </c>
      <c r="F1310" s="31">
        <v>0</v>
      </c>
      <c r="G1310" s="31">
        <v>0</v>
      </c>
      <c r="H1310" s="32">
        <v>0</v>
      </c>
      <c r="I1310">
        <v>0</v>
      </c>
      <c r="J1310" s="33">
        <v>0</v>
      </c>
      <c r="K1310" s="33">
        <v>0</v>
      </c>
      <c r="L1310" s="33">
        <v>0</v>
      </c>
      <c r="M1310">
        <v>0</v>
      </c>
      <c r="N1310">
        <v>0</v>
      </c>
      <c r="O1310">
        <v>0</v>
      </c>
      <c r="P1310" t="s">
        <v>54</v>
      </c>
      <c r="Q1310" t="s">
        <v>54</v>
      </c>
      <c r="R1310" t="s">
        <v>54</v>
      </c>
      <c r="S1310" t="s">
        <v>54</v>
      </c>
      <c r="T1310" t="s">
        <v>54</v>
      </c>
      <c r="U1310" t="s">
        <v>54</v>
      </c>
      <c r="V1310" t="s">
        <v>54</v>
      </c>
      <c r="W1310" t="s">
        <v>54</v>
      </c>
      <c r="X1310" s="23" t="s">
        <v>54</v>
      </c>
      <c r="Y1310" s="23" t="s">
        <v>54</v>
      </c>
      <c r="Z1310" s="23" t="s">
        <v>54</v>
      </c>
      <c r="AA1310" s="23" t="s">
        <v>54</v>
      </c>
      <c r="AB1310" t="s">
        <v>54</v>
      </c>
      <c r="AC1310" t="s">
        <v>54</v>
      </c>
      <c r="AD1310" t="s">
        <v>54</v>
      </c>
      <c r="AE1310" t="s">
        <v>54</v>
      </c>
      <c r="AF1310" s="23" t="s">
        <v>54</v>
      </c>
      <c r="AG1310" s="23" t="s">
        <v>54</v>
      </c>
      <c r="AH1310" s="23" t="s">
        <v>54</v>
      </c>
      <c r="AI1310" s="23" t="s">
        <v>54</v>
      </c>
      <c r="AJ1310">
        <v>0</v>
      </c>
      <c r="AK1310">
        <v>0</v>
      </c>
      <c r="AL1310">
        <v>0</v>
      </c>
      <c r="AM1310">
        <v>0</v>
      </c>
      <c r="AN1310" s="23" t="e">
        <v>#DIV/0!</v>
      </c>
      <c r="AO1310" s="23" t="e">
        <v>#DIV/0!</v>
      </c>
      <c r="AP1310" s="23" t="e">
        <v>#DIV/0!</v>
      </c>
      <c r="AQ1310" s="23" t="e">
        <v>#DIV/0!</v>
      </c>
      <c r="AR1310" s="35">
        <v>0</v>
      </c>
      <c r="AS1310" s="35">
        <v>0</v>
      </c>
      <c r="AT1310" s="35">
        <v>0</v>
      </c>
      <c r="AU1310" s="31" t="str">
        <f t="shared" si="23"/>
        <v>库存为0</v>
      </c>
      <c r="AV1310" s="36" t="str">
        <f>IFERROR(时间!$B$4+AU1310,"上周无销量")</f>
        <v>上周无销量</v>
      </c>
    </row>
    <row r="1311" spans="1:48">
      <c r="A1311" s="21" t="s">
        <v>2616</v>
      </c>
      <c r="B1311" t="s">
        <v>2617</v>
      </c>
      <c r="C1311" t="s">
        <v>2618</v>
      </c>
      <c r="D1311" s="31">
        <v>0</v>
      </c>
      <c r="E1311" s="31">
        <v>0</v>
      </c>
      <c r="F1311" s="31">
        <v>0</v>
      </c>
      <c r="G1311" s="31">
        <v>0</v>
      </c>
      <c r="H1311" s="32">
        <v>0</v>
      </c>
      <c r="I1311">
        <v>0</v>
      </c>
      <c r="J1311" s="33">
        <v>0</v>
      </c>
      <c r="K1311" s="33">
        <v>0</v>
      </c>
      <c r="L1311" s="33">
        <v>0</v>
      </c>
      <c r="M1311">
        <v>0</v>
      </c>
      <c r="N1311">
        <v>0</v>
      </c>
      <c r="O1311">
        <v>0</v>
      </c>
      <c r="P1311" t="s">
        <v>54</v>
      </c>
      <c r="Q1311" t="s">
        <v>54</v>
      </c>
      <c r="R1311" t="s">
        <v>54</v>
      </c>
      <c r="S1311" t="s">
        <v>54</v>
      </c>
      <c r="T1311" t="s">
        <v>54</v>
      </c>
      <c r="U1311" t="s">
        <v>54</v>
      </c>
      <c r="V1311" t="s">
        <v>54</v>
      </c>
      <c r="W1311" t="s">
        <v>54</v>
      </c>
      <c r="X1311" s="23" t="s">
        <v>54</v>
      </c>
      <c r="Y1311" s="23" t="s">
        <v>54</v>
      </c>
      <c r="Z1311" s="23" t="s">
        <v>54</v>
      </c>
      <c r="AA1311" s="23" t="s">
        <v>54</v>
      </c>
      <c r="AB1311" t="s">
        <v>54</v>
      </c>
      <c r="AC1311" t="s">
        <v>54</v>
      </c>
      <c r="AD1311" t="s">
        <v>54</v>
      </c>
      <c r="AE1311" t="s">
        <v>54</v>
      </c>
      <c r="AF1311" s="23" t="s">
        <v>54</v>
      </c>
      <c r="AG1311" s="23" t="s">
        <v>54</v>
      </c>
      <c r="AH1311" s="23" t="s">
        <v>54</v>
      </c>
      <c r="AI1311" s="23" t="s">
        <v>54</v>
      </c>
      <c r="AJ1311">
        <v>0</v>
      </c>
      <c r="AK1311">
        <v>0</v>
      </c>
      <c r="AL1311">
        <v>0</v>
      </c>
      <c r="AM1311">
        <v>0</v>
      </c>
      <c r="AN1311" s="23" t="e">
        <v>#DIV/0!</v>
      </c>
      <c r="AO1311" s="23" t="e">
        <v>#DIV/0!</v>
      </c>
      <c r="AP1311" s="23" t="e">
        <v>#DIV/0!</v>
      </c>
      <c r="AQ1311" s="23" t="e">
        <v>#DIV/0!</v>
      </c>
      <c r="AR1311" s="35">
        <v>0</v>
      </c>
      <c r="AS1311" s="35">
        <v>0</v>
      </c>
      <c r="AT1311" s="35">
        <v>0</v>
      </c>
      <c r="AU1311" s="31" t="str">
        <f t="shared" si="23"/>
        <v>库存为0</v>
      </c>
      <c r="AV1311" s="36" t="str">
        <f>IFERROR(时间!$B$4+AU1311,"上周无销量")</f>
        <v>上周无销量</v>
      </c>
    </row>
    <row r="1312" spans="1:48">
      <c r="A1312" s="21" t="s">
        <v>2619</v>
      </c>
      <c r="B1312" t="s">
        <v>2620</v>
      </c>
      <c r="C1312" t="s">
        <v>2621</v>
      </c>
      <c r="D1312" s="31">
        <v>0</v>
      </c>
      <c r="E1312" s="31">
        <v>0</v>
      </c>
      <c r="F1312" s="31">
        <v>0</v>
      </c>
      <c r="G1312" s="31">
        <v>0</v>
      </c>
      <c r="H1312" s="32">
        <v>0</v>
      </c>
      <c r="I1312">
        <v>0</v>
      </c>
      <c r="J1312" s="33">
        <v>0</v>
      </c>
      <c r="K1312" s="33">
        <v>0</v>
      </c>
      <c r="L1312" s="33">
        <v>0</v>
      </c>
      <c r="M1312">
        <v>0</v>
      </c>
      <c r="N1312">
        <v>0</v>
      </c>
      <c r="O1312">
        <v>0</v>
      </c>
      <c r="P1312" t="s">
        <v>54</v>
      </c>
      <c r="Q1312" t="s">
        <v>54</v>
      </c>
      <c r="R1312" t="s">
        <v>54</v>
      </c>
      <c r="S1312" t="s">
        <v>54</v>
      </c>
      <c r="T1312" t="s">
        <v>54</v>
      </c>
      <c r="U1312" t="s">
        <v>54</v>
      </c>
      <c r="V1312" t="s">
        <v>54</v>
      </c>
      <c r="W1312" t="s">
        <v>54</v>
      </c>
      <c r="X1312" s="23" t="s">
        <v>54</v>
      </c>
      <c r="Y1312" s="23" t="s">
        <v>54</v>
      </c>
      <c r="Z1312" s="23" t="s">
        <v>54</v>
      </c>
      <c r="AA1312" s="23" t="s">
        <v>54</v>
      </c>
      <c r="AB1312" t="s">
        <v>54</v>
      </c>
      <c r="AC1312" t="s">
        <v>54</v>
      </c>
      <c r="AD1312" t="s">
        <v>54</v>
      </c>
      <c r="AE1312" t="s">
        <v>54</v>
      </c>
      <c r="AF1312" s="23" t="s">
        <v>54</v>
      </c>
      <c r="AG1312" s="23" t="s">
        <v>54</v>
      </c>
      <c r="AH1312" s="23" t="s">
        <v>54</v>
      </c>
      <c r="AI1312" s="23" t="s">
        <v>54</v>
      </c>
      <c r="AJ1312">
        <v>0</v>
      </c>
      <c r="AK1312">
        <v>0</v>
      </c>
      <c r="AL1312">
        <v>0</v>
      </c>
      <c r="AM1312">
        <v>0</v>
      </c>
      <c r="AN1312" s="23" t="e">
        <v>#DIV/0!</v>
      </c>
      <c r="AO1312" s="23" t="e">
        <v>#DIV/0!</v>
      </c>
      <c r="AP1312" s="23" t="e">
        <v>#DIV/0!</v>
      </c>
      <c r="AQ1312" s="23" t="e">
        <v>#DIV/0!</v>
      </c>
      <c r="AR1312" s="35">
        <v>0</v>
      </c>
      <c r="AS1312" s="35">
        <v>0</v>
      </c>
      <c r="AT1312" s="35">
        <v>0</v>
      </c>
      <c r="AU1312" s="31" t="str">
        <f t="shared" si="23"/>
        <v>库存为0</v>
      </c>
      <c r="AV1312" s="36" t="str">
        <f>IFERROR(时间!$B$4+AU1312,"上周无销量")</f>
        <v>上周无销量</v>
      </c>
    </row>
    <row r="1313" spans="1:48">
      <c r="A1313" s="21" t="s">
        <v>2622</v>
      </c>
      <c r="B1313" t="s">
        <v>2623</v>
      </c>
      <c r="C1313" t="s">
        <v>2621</v>
      </c>
      <c r="D1313" s="31">
        <v>0</v>
      </c>
      <c r="E1313" s="31">
        <v>0</v>
      </c>
      <c r="F1313" s="31">
        <v>0</v>
      </c>
      <c r="G1313" s="31">
        <v>0</v>
      </c>
      <c r="H1313" s="32">
        <v>0</v>
      </c>
      <c r="I1313">
        <v>0</v>
      </c>
      <c r="J1313" s="33">
        <v>0</v>
      </c>
      <c r="K1313" s="33">
        <v>0</v>
      </c>
      <c r="L1313" s="33">
        <v>0</v>
      </c>
      <c r="M1313">
        <v>0</v>
      </c>
      <c r="N1313">
        <v>0</v>
      </c>
      <c r="O1313">
        <v>0</v>
      </c>
      <c r="P1313" t="s">
        <v>54</v>
      </c>
      <c r="Q1313" t="s">
        <v>54</v>
      </c>
      <c r="R1313" t="s">
        <v>54</v>
      </c>
      <c r="S1313" t="s">
        <v>54</v>
      </c>
      <c r="T1313" t="s">
        <v>54</v>
      </c>
      <c r="U1313" t="s">
        <v>54</v>
      </c>
      <c r="V1313" t="s">
        <v>54</v>
      </c>
      <c r="W1313" t="s">
        <v>54</v>
      </c>
      <c r="X1313" s="23" t="s">
        <v>54</v>
      </c>
      <c r="Y1313" s="23" t="s">
        <v>54</v>
      </c>
      <c r="Z1313" s="23" t="s">
        <v>54</v>
      </c>
      <c r="AA1313" s="23" t="s">
        <v>54</v>
      </c>
      <c r="AB1313" t="s">
        <v>54</v>
      </c>
      <c r="AC1313" t="s">
        <v>54</v>
      </c>
      <c r="AD1313" t="s">
        <v>54</v>
      </c>
      <c r="AE1313" t="s">
        <v>54</v>
      </c>
      <c r="AF1313" s="23" t="s">
        <v>54</v>
      </c>
      <c r="AG1313" s="23" t="s">
        <v>54</v>
      </c>
      <c r="AH1313" s="23" t="s">
        <v>54</v>
      </c>
      <c r="AI1313" s="23" t="s">
        <v>54</v>
      </c>
      <c r="AJ1313">
        <v>0</v>
      </c>
      <c r="AK1313">
        <v>0</v>
      </c>
      <c r="AL1313">
        <v>0</v>
      </c>
      <c r="AM1313">
        <v>0</v>
      </c>
      <c r="AN1313" s="23" t="e">
        <v>#DIV/0!</v>
      </c>
      <c r="AO1313" s="23" t="e">
        <v>#DIV/0!</v>
      </c>
      <c r="AP1313" s="23" t="e">
        <v>#DIV/0!</v>
      </c>
      <c r="AQ1313" s="23" t="e">
        <v>#DIV/0!</v>
      </c>
      <c r="AR1313" s="35">
        <v>0</v>
      </c>
      <c r="AS1313" s="35">
        <v>0</v>
      </c>
      <c r="AT1313" s="35">
        <v>0</v>
      </c>
      <c r="AU1313" s="31" t="str">
        <f t="shared" si="23"/>
        <v>库存为0</v>
      </c>
      <c r="AV1313" s="36" t="str">
        <f>IFERROR(时间!$B$4+AU1313,"上周无销量")</f>
        <v>上周无销量</v>
      </c>
    </row>
    <row r="1314" spans="1:48">
      <c r="A1314" s="21" t="s">
        <v>2624</v>
      </c>
      <c r="B1314" t="s">
        <v>2625</v>
      </c>
      <c r="C1314" t="s">
        <v>2621</v>
      </c>
      <c r="D1314" s="31">
        <v>0</v>
      </c>
      <c r="E1314" s="31">
        <v>0</v>
      </c>
      <c r="F1314" s="31">
        <v>0</v>
      </c>
      <c r="G1314" s="31">
        <v>0</v>
      </c>
      <c r="H1314" s="32">
        <v>0</v>
      </c>
      <c r="I1314">
        <v>0</v>
      </c>
      <c r="J1314" s="33">
        <v>0</v>
      </c>
      <c r="K1314" s="33">
        <v>0</v>
      </c>
      <c r="L1314" s="33">
        <v>0</v>
      </c>
      <c r="M1314">
        <v>0</v>
      </c>
      <c r="N1314">
        <v>0</v>
      </c>
      <c r="O1314">
        <v>0</v>
      </c>
      <c r="P1314" t="s">
        <v>54</v>
      </c>
      <c r="Q1314" t="s">
        <v>54</v>
      </c>
      <c r="R1314" t="s">
        <v>54</v>
      </c>
      <c r="S1314" t="s">
        <v>54</v>
      </c>
      <c r="T1314" t="s">
        <v>54</v>
      </c>
      <c r="U1314" t="s">
        <v>54</v>
      </c>
      <c r="V1314" t="s">
        <v>54</v>
      </c>
      <c r="W1314" t="s">
        <v>54</v>
      </c>
      <c r="X1314" s="23" t="s">
        <v>54</v>
      </c>
      <c r="Y1314" s="23" t="s">
        <v>54</v>
      </c>
      <c r="Z1314" s="23" t="s">
        <v>54</v>
      </c>
      <c r="AA1314" s="23" t="s">
        <v>54</v>
      </c>
      <c r="AB1314" t="s">
        <v>54</v>
      </c>
      <c r="AC1314" t="s">
        <v>54</v>
      </c>
      <c r="AD1314" t="s">
        <v>54</v>
      </c>
      <c r="AE1314" t="s">
        <v>54</v>
      </c>
      <c r="AF1314" s="23" t="s">
        <v>54</v>
      </c>
      <c r="AG1314" s="23" t="s">
        <v>54</v>
      </c>
      <c r="AH1314" s="23" t="s">
        <v>54</v>
      </c>
      <c r="AI1314" s="23" t="s">
        <v>54</v>
      </c>
      <c r="AJ1314">
        <v>0</v>
      </c>
      <c r="AK1314">
        <v>0</v>
      </c>
      <c r="AL1314">
        <v>0</v>
      </c>
      <c r="AM1314">
        <v>0</v>
      </c>
      <c r="AN1314" s="23" t="e">
        <v>#DIV/0!</v>
      </c>
      <c r="AO1314" s="23" t="e">
        <v>#DIV/0!</v>
      </c>
      <c r="AP1314" s="23" t="e">
        <v>#DIV/0!</v>
      </c>
      <c r="AQ1314" s="23" t="e">
        <v>#DIV/0!</v>
      </c>
      <c r="AR1314" s="35">
        <v>0</v>
      </c>
      <c r="AS1314" s="35">
        <v>0</v>
      </c>
      <c r="AT1314" s="35">
        <v>0</v>
      </c>
      <c r="AU1314" s="31" t="str">
        <f t="shared" si="23"/>
        <v>库存为0</v>
      </c>
      <c r="AV1314" s="36" t="str">
        <f>IFERROR(时间!$B$4+AU1314,"上周无销量")</f>
        <v>上周无销量</v>
      </c>
    </row>
    <row r="1315" spans="1:48">
      <c r="A1315" s="21" t="s">
        <v>2626</v>
      </c>
      <c r="B1315" t="s">
        <v>2627</v>
      </c>
      <c r="C1315" t="s">
        <v>2621</v>
      </c>
      <c r="D1315" s="31">
        <v>0</v>
      </c>
      <c r="E1315" s="31">
        <v>0</v>
      </c>
      <c r="F1315" s="31">
        <v>0</v>
      </c>
      <c r="G1315" s="31">
        <v>0</v>
      </c>
      <c r="H1315" s="32">
        <v>0</v>
      </c>
      <c r="I1315">
        <v>0</v>
      </c>
      <c r="J1315" s="33">
        <v>0</v>
      </c>
      <c r="K1315" s="33">
        <v>0</v>
      </c>
      <c r="L1315" s="33">
        <v>0</v>
      </c>
      <c r="M1315">
        <v>0</v>
      </c>
      <c r="N1315">
        <v>0</v>
      </c>
      <c r="O1315">
        <v>0</v>
      </c>
      <c r="P1315" t="s">
        <v>54</v>
      </c>
      <c r="Q1315" t="s">
        <v>54</v>
      </c>
      <c r="R1315" t="s">
        <v>54</v>
      </c>
      <c r="S1315" t="s">
        <v>54</v>
      </c>
      <c r="T1315" t="s">
        <v>54</v>
      </c>
      <c r="U1315" t="s">
        <v>54</v>
      </c>
      <c r="V1315" t="s">
        <v>54</v>
      </c>
      <c r="W1315" t="s">
        <v>54</v>
      </c>
      <c r="X1315" s="23" t="s">
        <v>54</v>
      </c>
      <c r="Y1315" s="23" t="s">
        <v>54</v>
      </c>
      <c r="Z1315" s="23" t="s">
        <v>54</v>
      </c>
      <c r="AA1315" s="23" t="s">
        <v>54</v>
      </c>
      <c r="AB1315" t="s">
        <v>54</v>
      </c>
      <c r="AC1315" t="s">
        <v>54</v>
      </c>
      <c r="AD1315" t="s">
        <v>54</v>
      </c>
      <c r="AE1315" t="s">
        <v>54</v>
      </c>
      <c r="AF1315" s="23" t="s">
        <v>54</v>
      </c>
      <c r="AG1315" s="23" t="s">
        <v>54</v>
      </c>
      <c r="AH1315" s="23" t="s">
        <v>54</v>
      </c>
      <c r="AI1315" s="23" t="s">
        <v>54</v>
      </c>
      <c r="AJ1315">
        <v>0</v>
      </c>
      <c r="AK1315">
        <v>0</v>
      </c>
      <c r="AL1315">
        <v>0</v>
      </c>
      <c r="AM1315">
        <v>0</v>
      </c>
      <c r="AN1315" s="23" t="e">
        <v>#DIV/0!</v>
      </c>
      <c r="AO1315" s="23" t="e">
        <v>#DIV/0!</v>
      </c>
      <c r="AP1315" s="23" t="e">
        <v>#DIV/0!</v>
      </c>
      <c r="AQ1315" s="23" t="e">
        <v>#DIV/0!</v>
      </c>
      <c r="AR1315" s="35">
        <v>0</v>
      </c>
      <c r="AS1315" s="35">
        <v>0</v>
      </c>
      <c r="AT1315" s="35">
        <v>0</v>
      </c>
      <c r="AU1315" s="31" t="str">
        <f t="shared" si="23"/>
        <v>库存为0</v>
      </c>
      <c r="AV1315" s="36" t="str">
        <f>IFERROR(时间!$B$4+AU1315,"上周无销量")</f>
        <v>上周无销量</v>
      </c>
    </row>
    <row r="1316" spans="1:48">
      <c r="A1316" s="21" t="s">
        <v>2628</v>
      </c>
      <c r="B1316" t="s">
        <v>2629</v>
      </c>
      <c r="C1316" t="s">
        <v>2621</v>
      </c>
      <c r="D1316" s="31">
        <v>0</v>
      </c>
      <c r="E1316" s="31">
        <v>0</v>
      </c>
      <c r="F1316" s="31">
        <v>0</v>
      </c>
      <c r="G1316" s="31">
        <v>0</v>
      </c>
      <c r="H1316" s="32">
        <v>0</v>
      </c>
      <c r="I1316">
        <v>0</v>
      </c>
      <c r="J1316" s="33">
        <v>0</v>
      </c>
      <c r="K1316" s="33">
        <v>0</v>
      </c>
      <c r="L1316" s="33">
        <v>0</v>
      </c>
      <c r="M1316">
        <v>0</v>
      </c>
      <c r="N1316">
        <v>0</v>
      </c>
      <c r="O1316">
        <v>0</v>
      </c>
      <c r="P1316" t="s">
        <v>54</v>
      </c>
      <c r="Q1316" t="s">
        <v>54</v>
      </c>
      <c r="R1316" t="s">
        <v>54</v>
      </c>
      <c r="S1316" t="s">
        <v>54</v>
      </c>
      <c r="T1316" t="s">
        <v>54</v>
      </c>
      <c r="U1316" t="s">
        <v>54</v>
      </c>
      <c r="V1316" t="s">
        <v>54</v>
      </c>
      <c r="W1316" t="s">
        <v>54</v>
      </c>
      <c r="X1316" s="23" t="s">
        <v>54</v>
      </c>
      <c r="Y1316" s="23" t="s">
        <v>54</v>
      </c>
      <c r="Z1316" s="23" t="s">
        <v>54</v>
      </c>
      <c r="AA1316" s="23" t="s">
        <v>54</v>
      </c>
      <c r="AB1316" t="s">
        <v>54</v>
      </c>
      <c r="AC1316" t="s">
        <v>54</v>
      </c>
      <c r="AD1316" t="s">
        <v>54</v>
      </c>
      <c r="AE1316" t="s">
        <v>54</v>
      </c>
      <c r="AF1316" s="23" t="s">
        <v>54</v>
      </c>
      <c r="AG1316" s="23" t="s">
        <v>54</v>
      </c>
      <c r="AH1316" s="23" t="s">
        <v>54</v>
      </c>
      <c r="AI1316" s="23" t="s">
        <v>54</v>
      </c>
      <c r="AJ1316">
        <v>0</v>
      </c>
      <c r="AK1316">
        <v>0</v>
      </c>
      <c r="AL1316">
        <v>0</v>
      </c>
      <c r="AM1316">
        <v>0</v>
      </c>
      <c r="AN1316" s="23" t="e">
        <v>#DIV/0!</v>
      </c>
      <c r="AO1316" s="23" t="e">
        <v>#DIV/0!</v>
      </c>
      <c r="AP1316" s="23" t="e">
        <v>#DIV/0!</v>
      </c>
      <c r="AQ1316" s="23" t="e">
        <v>#DIV/0!</v>
      </c>
      <c r="AR1316" s="35">
        <v>0</v>
      </c>
      <c r="AS1316" s="35">
        <v>0</v>
      </c>
      <c r="AT1316" s="35">
        <v>0</v>
      </c>
      <c r="AU1316" s="31" t="str">
        <f t="shared" si="23"/>
        <v>库存为0</v>
      </c>
      <c r="AV1316" s="36" t="str">
        <f>IFERROR(时间!$B$4+AU1316,"上周无销量")</f>
        <v>上周无销量</v>
      </c>
    </row>
    <row r="1317" spans="1:48">
      <c r="A1317" s="21" t="s">
        <v>2630</v>
      </c>
      <c r="B1317" t="s">
        <v>2631</v>
      </c>
      <c r="C1317" t="s">
        <v>2632</v>
      </c>
      <c r="D1317" s="31">
        <v>0</v>
      </c>
      <c r="E1317" s="31">
        <v>0</v>
      </c>
      <c r="F1317" s="31">
        <v>0</v>
      </c>
      <c r="G1317" s="31">
        <v>0</v>
      </c>
      <c r="H1317" s="32">
        <v>0</v>
      </c>
      <c r="I1317">
        <v>0</v>
      </c>
      <c r="J1317" s="33">
        <v>0</v>
      </c>
      <c r="K1317" s="33">
        <v>0</v>
      </c>
      <c r="L1317" s="33">
        <v>0</v>
      </c>
      <c r="M1317">
        <v>0</v>
      </c>
      <c r="N1317">
        <v>0</v>
      </c>
      <c r="O1317">
        <v>0</v>
      </c>
      <c r="P1317" t="s">
        <v>54</v>
      </c>
      <c r="Q1317" t="s">
        <v>54</v>
      </c>
      <c r="R1317" t="s">
        <v>54</v>
      </c>
      <c r="S1317" t="s">
        <v>54</v>
      </c>
      <c r="T1317" t="s">
        <v>54</v>
      </c>
      <c r="U1317" t="s">
        <v>54</v>
      </c>
      <c r="V1317" t="s">
        <v>54</v>
      </c>
      <c r="W1317" t="s">
        <v>54</v>
      </c>
      <c r="X1317" s="23" t="s">
        <v>54</v>
      </c>
      <c r="Y1317" s="23" t="s">
        <v>54</v>
      </c>
      <c r="Z1317" s="23" t="s">
        <v>54</v>
      </c>
      <c r="AA1317" s="23" t="s">
        <v>54</v>
      </c>
      <c r="AB1317" t="s">
        <v>54</v>
      </c>
      <c r="AC1317" t="s">
        <v>54</v>
      </c>
      <c r="AD1317" t="s">
        <v>54</v>
      </c>
      <c r="AE1317" t="s">
        <v>54</v>
      </c>
      <c r="AF1317" s="23" t="s">
        <v>54</v>
      </c>
      <c r="AG1317" s="23" t="s">
        <v>54</v>
      </c>
      <c r="AH1317" s="23" t="s">
        <v>54</v>
      </c>
      <c r="AI1317" s="23" t="s">
        <v>54</v>
      </c>
      <c r="AJ1317">
        <v>0</v>
      </c>
      <c r="AK1317">
        <v>0</v>
      </c>
      <c r="AL1317">
        <v>0</v>
      </c>
      <c r="AM1317">
        <v>0</v>
      </c>
      <c r="AN1317" s="23" t="e">
        <v>#DIV/0!</v>
      </c>
      <c r="AO1317" s="23" t="e">
        <v>#DIV/0!</v>
      </c>
      <c r="AP1317" s="23" t="e">
        <v>#DIV/0!</v>
      </c>
      <c r="AQ1317" s="23" t="e">
        <v>#DIV/0!</v>
      </c>
      <c r="AR1317" s="35">
        <v>0</v>
      </c>
      <c r="AS1317" s="35">
        <v>0</v>
      </c>
      <c r="AT1317" s="35">
        <v>0</v>
      </c>
      <c r="AU1317" s="31" t="str">
        <f t="shared" si="23"/>
        <v>库存为0</v>
      </c>
      <c r="AV1317" s="36" t="str">
        <f>IFERROR(时间!$B$4+AU1317,"上周无销量")</f>
        <v>上周无销量</v>
      </c>
    </row>
    <row r="1318" spans="1:48">
      <c r="A1318" s="21" t="s">
        <v>2633</v>
      </c>
      <c r="B1318" t="s">
        <v>2634</v>
      </c>
      <c r="C1318" t="s">
        <v>2632</v>
      </c>
      <c r="D1318" s="31">
        <v>0</v>
      </c>
      <c r="E1318" s="31">
        <v>0</v>
      </c>
      <c r="F1318" s="31">
        <v>0</v>
      </c>
      <c r="G1318" s="31">
        <v>0</v>
      </c>
      <c r="H1318" s="32">
        <v>0</v>
      </c>
      <c r="I1318">
        <v>0</v>
      </c>
      <c r="J1318" s="33">
        <v>0</v>
      </c>
      <c r="K1318" s="33">
        <v>0</v>
      </c>
      <c r="L1318" s="33">
        <v>0</v>
      </c>
      <c r="M1318">
        <v>0</v>
      </c>
      <c r="N1318">
        <v>0</v>
      </c>
      <c r="O1318">
        <v>0</v>
      </c>
      <c r="P1318" t="s">
        <v>54</v>
      </c>
      <c r="Q1318" t="s">
        <v>54</v>
      </c>
      <c r="R1318" t="s">
        <v>54</v>
      </c>
      <c r="S1318" t="s">
        <v>54</v>
      </c>
      <c r="T1318" t="s">
        <v>54</v>
      </c>
      <c r="U1318" t="s">
        <v>54</v>
      </c>
      <c r="V1318" t="s">
        <v>54</v>
      </c>
      <c r="W1318" t="s">
        <v>54</v>
      </c>
      <c r="X1318" s="23" t="s">
        <v>54</v>
      </c>
      <c r="Y1318" s="23" t="s">
        <v>54</v>
      </c>
      <c r="Z1318" s="23" t="s">
        <v>54</v>
      </c>
      <c r="AA1318" s="23" t="s">
        <v>54</v>
      </c>
      <c r="AB1318" t="s">
        <v>54</v>
      </c>
      <c r="AC1318" t="s">
        <v>54</v>
      </c>
      <c r="AD1318" t="s">
        <v>54</v>
      </c>
      <c r="AE1318" t="s">
        <v>54</v>
      </c>
      <c r="AF1318" s="23" t="s">
        <v>54</v>
      </c>
      <c r="AG1318" s="23" t="s">
        <v>54</v>
      </c>
      <c r="AH1318" s="23" t="s">
        <v>54</v>
      </c>
      <c r="AI1318" s="23" t="s">
        <v>54</v>
      </c>
      <c r="AJ1318">
        <v>0</v>
      </c>
      <c r="AK1318">
        <v>0</v>
      </c>
      <c r="AL1318">
        <v>0</v>
      </c>
      <c r="AM1318">
        <v>0</v>
      </c>
      <c r="AN1318" s="23" t="e">
        <v>#DIV/0!</v>
      </c>
      <c r="AO1318" s="23" t="e">
        <v>#DIV/0!</v>
      </c>
      <c r="AP1318" s="23" t="e">
        <v>#DIV/0!</v>
      </c>
      <c r="AQ1318" s="23" t="e">
        <v>#DIV/0!</v>
      </c>
      <c r="AR1318" s="35">
        <v>0</v>
      </c>
      <c r="AS1318" s="35">
        <v>0</v>
      </c>
      <c r="AT1318" s="35">
        <v>0</v>
      </c>
      <c r="AU1318" s="31" t="str">
        <f t="shared" si="23"/>
        <v>库存为0</v>
      </c>
      <c r="AV1318" s="36" t="str">
        <f>IFERROR(时间!$B$4+AU1318,"上周无销量")</f>
        <v>上周无销量</v>
      </c>
    </row>
    <row r="1319" spans="1:48">
      <c r="A1319" s="21" t="s">
        <v>2635</v>
      </c>
      <c r="B1319" t="s">
        <v>2636</v>
      </c>
      <c r="C1319" t="s">
        <v>2632</v>
      </c>
      <c r="D1319" s="31">
        <v>0</v>
      </c>
      <c r="E1319" s="31">
        <v>0</v>
      </c>
      <c r="F1319" s="31">
        <v>0</v>
      </c>
      <c r="G1319" s="31">
        <v>0</v>
      </c>
      <c r="H1319" s="32">
        <v>0</v>
      </c>
      <c r="I1319">
        <v>0</v>
      </c>
      <c r="J1319" s="33">
        <v>0</v>
      </c>
      <c r="K1319" s="33">
        <v>0</v>
      </c>
      <c r="L1319" s="33">
        <v>0</v>
      </c>
      <c r="M1319">
        <v>0</v>
      </c>
      <c r="N1319">
        <v>0</v>
      </c>
      <c r="O1319">
        <v>0</v>
      </c>
      <c r="P1319" t="s">
        <v>54</v>
      </c>
      <c r="Q1319" t="s">
        <v>54</v>
      </c>
      <c r="R1319" t="s">
        <v>54</v>
      </c>
      <c r="S1319" t="s">
        <v>54</v>
      </c>
      <c r="T1319" t="s">
        <v>54</v>
      </c>
      <c r="U1319" t="s">
        <v>54</v>
      </c>
      <c r="V1319" t="s">
        <v>54</v>
      </c>
      <c r="W1319" t="s">
        <v>54</v>
      </c>
      <c r="X1319" s="23" t="s">
        <v>54</v>
      </c>
      <c r="Y1319" s="23" t="s">
        <v>54</v>
      </c>
      <c r="Z1319" s="23" t="s">
        <v>54</v>
      </c>
      <c r="AA1319" s="23" t="s">
        <v>54</v>
      </c>
      <c r="AB1319" t="s">
        <v>54</v>
      </c>
      <c r="AC1319" t="s">
        <v>54</v>
      </c>
      <c r="AD1319" t="s">
        <v>54</v>
      </c>
      <c r="AE1319" t="s">
        <v>54</v>
      </c>
      <c r="AF1319" s="23" t="s">
        <v>54</v>
      </c>
      <c r="AG1319" s="23" t="s">
        <v>54</v>
      </c>
      <c r="AH1319" s="23" t="s">
        <v>54</v>
      </c>
      <c r="AI1319" s="23" t="s">
        <v>54</v>
      </c>
      <c r="AJ1319">
        <v>0</v>
      </c>
      <c r="AK1319">
        <v>0</v>
      </c>
      <c r="AL1319">
        <v>0</v>
      </c>
      <c r="AM1319">
        <v>0</v>
      </c>
      <c r="AN1319" s="23" t="e">
        <v>#DIV/0!</v>
      </c>
      <c r="AO1319" s="23" t="e">
        <v>#DIV/0!</v>
      </c>
      <c r="AP1319" s="23" t="e">
        <v>#DIV/0!</v>
      </c>
      <c r="AQ1319" s="23" t="e">
        <v>#DIV/0!</v>
      </c>
      <c r="AR1319" s="35">
        <v>0</v>
      </c>
      <c r="AS1319" s="35">
        <v>0</v>
      </c>
      <c r="AT1319" s="35">
        <v>0</v>
      </c>
      <c r="AU1319" s="31" t="str">
        <f t="shared" si="23"/>
        <v>库存为0</v>
      </c>
      <c r="AV1319" s="36" t="str">
        <f>IFERROR(时间!$B$4+AU1319,"上周无销量")</f>
        <v>上周无销量</v>
      </c>
    </row>
    <row r="1320" spans="1:48">
      <c r="A1320" s="21" t="s">
        <v>2637</v>
      </c>
      <c r="B1320" t="s">
        <v>2638</v>
      </c>
      <c r="C1320" t="s">
        <v>2639</v>
      </c>
      <c r="D1320" s="31">
        <v>0</v>
      </c>
      <c r="E1320" s="31">
        <v>0</v>
      </c>
      <c r="F1320" s="31">
        <v>0</v>
      </c>
      <c r="G1320" s="31">
        <v>0</v>
      </c>
      <c r="H1320" s="32">
        <v>0</v>
      </c>
      <c r="I1320">
        <v>0</v>
      </c>
      <c r="J1320" s="33">
        <v>0</v>
      </c>
      <c r="K1320" s="33">
        <v>0</v>
      </c>
      <c r="L1320" s="33">
        <v>0</v>
      </c>
      <c r="M1320">
        <v>0</v>
      </c>
      <c r="N1320">
        <v>0</v>
      </c>
      <c r="O1320">
        <v>0</v>
      </c>
      <c r="P1320" t="s">
        <v>54</v>
      </c>
      <c r="Q1320" t="s">
        <v>54</v>
      </c>
      <c r="R1320" t="s">
        <v>54</v>
      </c>
      <c r="S1320" t="s">
        <v>54</v>
      </c>
      <c r="T1320" t="s">
        <v>54</v>
      </c>
      <c r="U1320" t="s">
        <v>54</v>
      </c>
      <c r="V1320" t="s">
        <v>54</v>
      </c>
      <c r="W1320" t="s">
        <v>54</v>
      </c>
      <c r="X1320" s="23" t="s">
        <v>54</v>
      </c>
      <c r="Y1320" s="23" t="s">
        <v>54</v>
      </c>
      <c r="Z1320" s="23" t="s">
        <v>54</v>
      </c>
      <c r="AA1320" s="23" t="s">
        <v>54</v>
      </c>
      <c r="AB1320" t="s">
        <v>54</v>
      </c>
      <c r="AC1320" t="s">
        <v>54</v>
      </c>
      <c r="AD1320" t="s">
        <v>54</v>
      </c>
      <c r="AE1320" t="s">
        <v>54</v>
      </c>
      <c r="AF1320" s="23" t="s">
        <v>54</v>
      </c>
      <c r="AG1320" s="23" t="s">
        <v>54</v>
      </c>
      <c r="AH1320" s="23" t="s">
        <v>54</v>
      </c>
      <c r="AI1320" s="23" t="s">
        <v>54</v>
      </c>
      <c r="AJ1320">
        <v>0</v>
      </c>
      <c r="AK1320">
        <v>0</v>
      </c>
      <c r="AL1320">
        <v>0</v>
      </c>
      <c r="AM1320">
        <v>0</v>
      </c>
      <c r="AN1320" s="23" t="e">
        <v>#DIV/0!</v>
      </c>
      <c r="AO1320" s="23" t="e">
        <v>#DIV/0!</v>
      </c>
      <c r="AP1320" s="23" t="e">
        <v>#DIV/0!</v>
      </c>
      <c r="AQ1320" s="23" t="e">
        <v>#DIV/0!</v>
      </c>
      <c r="AR1320" s="35">
        <v>0</v>
      </c>
      <c r="AS1320" s="35">
        <v>0</v>
      </c>
      <c r="AT1320" s="35">
        <v>0</v>
      </c>
      <c r="AU1320" s="31" t="str">
        <f t="shared" si="23"/>
        <v>库存为0</v>
      </c>
      <c r="AV1320" s="36" t="str">
        <f>IFERROR(时间!$B$4+AU1320,"上周无销量")</f>
        <v>上周无销量</v>
      </c>
    </row>
    <row r="1321" spans="1:48">
      <c r="A1321" s="21" t="s">
        <v>2640</v>
      </c>
      <c r="B1321" t="s">
        <v>2641</v>
      </c>
      <c r="C1321" t="s">
        <v>2639</v>
      </c>
      <c r="D1321" s="31">
        <v>0</v>
      </c>
      <c r="E1321" s="31">
        <v>0</v>
      </c>
      <c r="F1321" s="31">
        <v>0</v>
      </c>
      <c r="G1321" s="31">
        <v>0</v>
      </c>
      <c r="H1321" s="32">
        <v>0</v>
      </c>
      <c r="I1321">
        <v>0</v>
      </c>
      <c r="J1321" s="33">
        <v>0</v>
      </c>
      <c r="K1321" s="33">
        <v>0</v>
      </c>
      <c r="L1321" s="33">
        <v>0</v>
      </c>
      <c r="M1321">
        <v>0</v>
      </c>
      <c r="N1321">
        <v>0</v>
      </c>
      <c r="O1321">
        <v>0</v>
      </c>
      <c r="P1321" t="s">
        <v>54</v>
      </c>
      <c r="Q1321" t="s">
        <v>54</v>
      </c>
      <c r="R1321" t="s">
        <v>54</v>
      </c>
      <c r="S1321" t="s">
        <v>54</v>
      </c>
      <c r="T1321" t="s">
        <v>54</v>
      </c>
      <c r="U1321" t="s">
        <v>54</v>
      </c>
      <c r="V1321" t="s">
        <v>54</v>
      </c>
      <c r="W1321" t="s">
        <v>54</v>
      </c>
      <c r="X1321" s="23" t="s">
        <v>54</v>
      </c>
      <c r="Y1321" s="23" t="s">
        <v>54</v>
      </c>
      <c r="Z1321" s="23" t="s">
        <v>54</v>
      </c>
      <c r="AA1321" s="23" t="s">
        <v>54</v>
      </c>
      <c r="AB1321" t="s">
        <v>54</v>
      </c>
      <c r="AC1321" t="s">
        <v>54</v>
      </c>
      <c r="AD1321" t="s">
        <v>54</v>
      </c>
      <c r="AE1321" t="s">
        <v>54</v>
      </c>
      <c r="AF1321" s="23" t="s">
        <v>54</v>
      </c>
      <c r="AG1321" s="23" t="s">
        <v>54</v>
      </c>
      <c r="AH1321" s="23" t="s">
        <v>54</v>
      </c>
      <c r="AI1321" s="23" t="s">
        <v>54</v>
      </c>
      <c r="AJ1321">
        <v>0</v>
      </c>
      <c r="AK1321">
        <v>0</v>
      </c>
      <c r="AL1321">
        <v>0</v>
      </c>
      <c r="AM1321">
        <v>0</v>
      </c>
      <c r="AN1321" s="23" t="e">
        <v>#DIV/0!</v>
      </c>
      <c r="AO1321" s="23" t="e">
        <v>#DIV/0!</v>
      </c>
      <c r="AP1321" s="23" t="e">
        <v>#DIV/0!</v>
      </c>
      <c r="AQ1321" s="23" t="e">
        <v>#DIV/0!</v>
      </c>
      <c r="AR1321" s="35">
        <v>0</v>
      </c>
      <c r="AS1321" s="35">
        <v>0</v>
      </c>
      <c r="AT1321" s="35">
        <v>0</v>
      </c>
      <c r="AU1321" s="31" t="str">
        <f t="shared" si="23"/>
        <v>库存为0</v>
      </c>
      <c r="AV1321" s="36" t="str">
        <f>IFERROR(时间!$B$4+AU1321,"上周无销量")</f>
        <v>上周无销量</v>
      </c>
    </row>
    <row r="1322" spans="1:48">
      <c r="A1322" s="21" t="s">
        <v>2642</v>
      </c>
      <c r="B1322" t="s">
        <v>2643</v>
      </c>
      <c r="C1322" t="s">
        <v>2644</v>
      </c>
      <c r="D1322" s="31">
        <v>0</v>
      </c>
      <c r="E1322" s="31">
        <v>0</v>
      </c>
      <c r="F1322" s="31">
        <v>0</v>
      </c>
      <c r="G1322" s="31">
        <v>0</v>
      </c>
      <c r="H1322" s="32">
        <v>0</v>
      </c>
      <c r="I1322">
        <v>0</v>
      </c>
      <c r="J1322" s="33">
        <v>0</v>
      </c>
      <c r="K1322" s="33">
        <v>0</v>
      </c>
      <c r="L1322" s="33">
        <v>0</v>
      </c>
      <c r="M1322">
        <v>0</v>
      </c>
      <c r="N1322">
        <v>0</v>
      </c>
      <c r="O1322">
        <v>0</v>
      </c>
      <c r="P1322" t="s">
        <v>54</v>
      </c>
      <c r="Q1322" t="s">
        <v>54</v>
      </c>
      <c r="R1322" t="s">
        <v>54</v>
      </c>
      <c r="S1322" t="s">
        <v>54</v>
      </c>
      <c r="T1322" t="s">
        <v>54</v>
      </c>
      <c r="U1322" t="s">
        <v>54</v>
      </c>
      <c r="V1322" t="s">
        <v>54</v>
      </c>
      <c r="W1322" t="s">
        <v>54</v>
      </c>
      <c r="X1322" s="23" t="s">
        <v>54</v>
      </c>
      <c r="Y1322" s="23" t="s">
        <v>54</v>
      </c>
      <c r="Z1322" s="23" t="s">
        <v>54</v>
      </c>
      <c r="AA1322" s="23" t="s">
        <v>54</v>
      </c>
      <c r="AB1322" t="s">
        <v>54</v>
      </c>
      <c r="AC1322" t="s">
        <v>54</v>
      </c>
      <c r="AD1322" t="s">
        <v>54</v>
      </c>
      <c r="AE1322" t="s">
        <v>54</v>
      </c>
      <c r="AF1322" s="23" t="s">
        <v>54</v>
      </c>
      <c r="AG1322" s="23" t="s">
        <v>54</v>
      </c>
      <c r="AH1322" s="23" t="s">
        <v>54</v>
      </c>
      <c r="AI1322" s="23" t="s">
        <v>54</v>
      </c>
      <c r="AJ1322">
        <v>2</v>
      </c>
      <c r="AK1322">
        <v>0</v>
      </c>
      <c r="AL1322">
        <v>1</v>
      </c>
      <c r="AM1322">
        <v>0</v>
      </c>
      <c r="AN1322" s="23">
        <v>0</v>
      </c>
      <c r="AO1322" s="23" t="e">
        <v>#DIV/0!</v>
      </c>
      <c r="AP1322" s="23">
        <v>0</v>
      </c>
      <c r="AQ1322" s="23" t="e">
        <v>#DIV/0!</v>
      </c>
      <c r="AR1322" s="35">
        <v>0</v>
      </c>
      <c r="AS1322" s="35">
        <v>0</v>
      </c>
      <c r="AT1322" s="35">
        <v>0</v>
      </c>
      <c r="AU1322" s="31" t="str">
        <f t="shared" si="23"/>
        <v>库存为0</v>
      </c>
      <c r="AV1322" s="36" t="str">
        <f>IFERROR(时间!$B$4+AU1322,"上周无销量")</f>
        <v>上周无销量</v>
      </c>
    </row>
    <row r="1323" spans="1:48">
      <c r="A1323" s="21" t="s">
        <v>2645</v>
      </c>
      <c r="B1323" t="s">
        <v>2646</v>
      </c>
      <c r="C1323" t="s">
        <v>2644</v>
      </c>
      <c r="D1323" s="31">
        <v>0</v>
      </c>
      <c r="E1323" s="31">
        <v>0</v>
      </c>
      <c r="F1323" s="31">
        <v>0</v>
      </c>
      <c r="G1323" s="31">
        <v>0</v>
      </c>
      <c r="H1323" s="32">
        <v>0</v>
      </c>
      <c r="I1323">
        <v>0</v>
      </c>
      <c r="J1323" s="33">
        <v>0</v>
      </c>
      <c r="K1323" s="33">
        <v>0</v>
      </c>
      <c r="L1323" s="33">
        <v>0</v>
      </c>
      <c r="M1323">
        <v>0</v>
      </c>
      <c r="N1323">
        <v>0</v>
      </c>
      <c r="O1323">
        <v>0</v>
      </c>
      <c r="P1323" t="s">
        <v>54</v>
      </c>
      <c r="Q1323" t="s">
        <v>54</v>
      </c>
      <c r="R1323" t="s">
        <v>54</v>
      </c>
      <c r="S1323" t="s">
        <v>54</v>
      </c>
      <c r="T1323" t="s">
        <v>54</v>
      </c>
      <c r="U1323" t="s">
        <v>54</v>
      </c>
      <c r="V1323" t="s">
        <v>54</v>
      </c>
      <c r="W1323" t="s">
        <v>54</v>
      </c>
      <c r="X1323" s="23" t="s">
        <v>54</v>
      </c>
      <c r="Y1323" s="23" t="s">
        <v>54</v>
      </c>
      <c r="Z1323" s="23" t="s">
        <v>54</v>
      </c>
      <c r="AA1323" s="23" t="s">
        <v>54</v>
      </c>
      <c r="AB1323" t="s">
        <v>54</v>
      </c>
      <c r="AC1323" t="s">
        <v>54</v>
      </c>
      <c r="AD1323" t="s">
        <v>54</v>
      </c>
      <c r="AE1323" t="s">
        <v>54</v>
      </c>
      <c r="AF1323" s="23" t="s">
        <v>54</v>
      </c>
      <c r="AG1323" s="23" t="s">
        <v>54</v>
      </c>
      <c r="AH1323" s="23" t="s">
        <v>54</v>
      </c>
      <c r="AI1323" s="23" t="s">
        <v>54</v>
      </c>
      <c r="AJ1323">
        <v>1</v>
      </c>
      <c r="AK1323">
        <v>5</v>
      </c>
      <c r="AL1323">
        <v>1</v>
      </c>
      <c r="AM1323">
        <v>1</v>
      </c>
      <c r="AN1323" s="23">
        <v>0</v>
      </c>
      <c r="AO1323" s="23">
        <v>0</v>
      </c>
      <c r="AP1323" s="23">
        <v>0</v>
      </c>
      <c r="AQ1323" s="23">
        <v>0</v>
      </c>
      <c r="AR1323" s="35">
        <v>0</v>
      </c>
      <c r="AS1323" s="35">
        <v>0</v>
      </c>
      <c r="AT1323" s="35">
        <v>0</v>
      </c>
      <c r="AU1323" s="31" t="str">
        <f t="shared" si="23"/>
        <v>库存为0</v>
      </c>
      <c r="AV1323" s="36" t="str">
        <f>IFERROR(时间!$B$4+AU1323,"上周无销量")</f>
        <v>上周无销量</v>
      </c>
    </row>
    <row r="1324" spans="1:48">
      <c r="A1324" s="21" t="s">
        <v>2647</v>
      </c>
      <c r="B1324" t="s">
        <v>2648</v>
      </c>
      <c r="C1324" t="s">
        <v>2644</v>
      </c>
      <c r="D1324" s="31">
        <v>0</v>
      </c>
      <c r="E1324" s="31">
        <v>0</v>
      </c>
      <c r="F1324" s="31">
        <v>0</v>
      </c>
      <c r="G1324" s="31">
        <v>0</v>
      </c>
      <c r="H1324" s="32">
        <v>0</v>
      </c>
      <c r="I1324">
        <v>0</v>
      </c>
      <c r="J1324" s="33">
        <v>0</v>
      </c>
      <c r="K1324" s="33">
        <v>0</v>
      </c>
      <c r="L1324" s="33">
        <v>0</v>
      </c>
      <c r="M1324">
        <v>0</v>
      </c>
      <c r="N1324">
        <v>0</v>
      </c>
      <c r="O1324">
        <v>0</v>
      </c>
      <c r="P1324" t="s">
        <v>54</v>
      </c>
      <c r="Q1324" t="s">
        <v>54</v>
      </c>
      <c r="R1324" t="s">
        <v>54</v>
      </c>
      <c r="S1324" t="s">
        <v>54</v>
      </c>
      <c r="T1324" t="s">
        <v>54</v>
      </c>
      <c r="U1324" t="s">
        <v>54</v>
      </c>
      <c r="V1324" t="s">
        <v>54</v>
      </c>
      <c r="W1324" t="s">
        <v>54</v>
      </c>
      <c r="X1324" s="23" t="s">
        <v>54</v>
      </c>
      <c r="Y1324" s="23" t="s">
        <v>54</v>
      </c>
      <c r="Z1324" s="23" t="s">
        <v>54</v>
      </c>
      <c r="AA1324" s="23" t="s">
        <v>54</v>
      </c>
      <c r="AB1324" t="s">
        <v>54</v>
      </c>
      <c r="AC1324" t="s">
        <v>54</v>
      </c>
      <c r="AD1324" t="s">
        <v>54</v>
      </c>
      <c r="AE1324" t="s">
        <v>54</v>
      </c>
      <c r="AF1324" s="23" t="s">
        <v>54</v>
      </c>
      <c r="AG1324" s="23" t="s">
        <v>54</v>
      </c>
      <c r="AH1324" s="23" t="s">
        <v>54</v>
      </c>
      <c r="AI1324" s="23" t="s">
        <v>54</v>
      </c>
      <c r="AJ1324">
        <v>0</v>
      </c>
      <c r="AK1324">
        <v>7</v>
      </c>
      <c r="AL1324">
        <v>1</v>
      </c>
      <c r="AM1324">
        <v>0</v>
      </c>
      <c r="AN1324" s="23" t="e">
        <v>#DIV/0!</v>
      </c>
      <c r="AO1324" s="23">
        <v>0</v>
      </c>
      <c r="AP1324" s="23">
        <v>0</v>
      </c>
      <c r="AQ1324" s="23" t="e">
        <v>#DIV/0!</v>
      </c>
      <c r="AR1324" s="35">
        <v>0</v>
      </c>
      <c r="AS1324" s="35">
        <v>0</v>
      </c>
      <c r="AT1324" s="35">
        <v>0</v>
      </c>
      <c r="AU1324" s="31" t="str">
        <f t="shared" si="23"/>
        <v>库存为0</v>
      </c>
      <c r="AV1324" s="36" t="str">
        <f>IFERROR(时间!$B$4+AU1324,"上周无销量")</f>
        <v>上周无销量</v>
      </c>
    </row>
    <row r="1325" spans="1:48">
      <c r="A1325" s="21" t="s">
        <v>2649</v>
      </c>
      <c r="B1325" t="s">
        <v>2650</v>
      </c>
      <c r="C1325" t="s">
        <v>2651</v>
      </c>
      <c r="D1325" s="31">
        <v>0</v>
      </c>
      <c r="E1325" s="31">
        <v>0</v>
      </c>
      <c r="F1325" s="31">
        <v>0</v>
      </c>
      <c r="G1325" s="31">
        <v>0</v>
      </c>
      <c r="H1325" s="32">
        <v>0</v>
      </c>
      <c r="I1325">
        <v>0</v>
      </c>
      <c r="J1325" s="33">
        <v>0</v>
      </c>
      <c r="K1325" s="33">
        <v>0</v>
      </c>
      <c r="L1325" s="33">
        <v>0</v>
      </c>
      <c r="M1325">
        <v>0</v>
      </c>
      <c r="N1325">
        <v>0</v>
      </c>
      <c r="O1325">
        <v>0</v>
      </c>
      <c r="P1325" t="s">
        <v>54</v>
      </c>
      <c r="Q1325" t="s">
        <v>54</v>
      </c>
      <c r="R1325" t="s">
        <v>54</v>
      </c>
      <c r="S1325" t="s">
        <v>54</v>
      </c>
      <c r="T1325" t="s">
        <v>54</v>
      </c>
      <c r="U1325" t="s">
        <v>54</v>
      </c>
      <c r="V1325" t="s">
        <v>54</v>
      </c>
      <c r="W1325" t="s">
        <v>54</v>
      </c>
      <c r="X1325" s="23" t="s">
        <v>54</v>
      </c>
      <c r="Y1325" s="23" t="s">
        <v>54</v>
      </c>
      <c r="Z1325" s="23" t="s">
        <v>54</v>
      </c>
      <c r="AA1325" s="23" t="s">
        <v>54</v>
      </c>
      <c r="AB1325" t="s">
        <v>54</v>
      </c>
      <c r="AC1325" t="s">
        <v>54</v>
      </c>
      <c r="AD1325" t="s">
        <v>54</v>
      </c>
      <c r="AE1325" t="s">
        <v>54</v>
      </c>
      <c r="AF1325" s="23" t="s">
        <v>54</v>
      </c>
      <c r="AG1325" s="23" t="s">
        <v>54</v>
      </c>
      <c r="AH1325" s="23" t="s">
        <v>54</v>
      </c>
      <c r="AI1325" s="23" t="s">
        <v>54</v>
      </c>
      <c r="AJ1325">
        <v>0</v>
      </c>
      <c r="AK1325">
        <v>0</v>
      </c>
      <c r="AL1325">
        <v>0</v>
      </c>
      <c r="AM1325">
        <v>0</v>
      </c>
      <c r="AN1325" s="23" t="e">
        <v>#DIV/0!</v>
      </c>
      <c r="AO1325" s="23" t="e">
        <v>#DIV/0!</v>
      </c>
      <c r="AP1325" s="23" t="e">
        <v>#DIV/0!</v>
      </c>
      <c r="AQ1325" s="23" t="e">
        <v>#DIV/0!</v>
      </c>
      <c r="AR1325" s="35">
        <v>0</v>
      </c>
      <c r="AS1325" s="35">
        <v>0</v>
      </c>
      <c r="AT1325" s="35">
        <v>0</v>
      </c>
      <c r="AU1325" s="31" t="str">
        <f t="shared" si="23"/>
        <v>库存为0</v>
      </c>
      <c r="AV1325" s="36" t="str">
        <f>IFERROR(时间!$B$4+AU1325,"上周无销量")</f>
        <v>上周无销量</v>
      </c>
    </row>
    <row r="1326" spans="1:48">
      <c r="A1326" s="21" t="s">
        <v>2652</v>
      </c>
      <c r="B1326" t="s">
        <v>2653</v>
      </c>
      <c r="C1326" t="s">
        <v>2651</v>
      </c>
      <c r="D1326" s="31">
        <v>0</v>
      </c>
      <c r="E1326" s="31">
        <v>0</v>
      </c>
      <c r="F1326" s="31">
        <v>0</v>
      </c>
      <c r="G1326" s="31">
        <v>0</v>
      </c>
      <c r="H1326" s="32">
        <v>0</v>
      </c>
      <c r="I1326">
        <v>0</v>
      </c>
      <c r="J1326" s="33">
        <v>0</v>
      </c>
      <c r="K1326" s="33">
        <v>0</v>
      </c>
      <c r="L1326" s="33">
        <v>0</v>
      </c>
      <c r="M1326">
        <v>0</v>
      </c>
      <c r="N1326">
        <v>0</v>
      </c>
      <c r="O1326">
        <v>0</v>
      </c>
      <c r="P1326" t="s">
        <v>54</v>
      </c>
      <c r="Q1326" t="s">
        <v>54</v>
      </c>
      <c r="R1326" t="s">
        <v>54</v>
      </c>
      <c r="S1326" t="s">
        <v>54</v>
      </c>
      <c r="T1326" t="s">
        <v>54</v>
      </c>
      <c r="U1326" t="s">
        <v>54</v>
      </c>
      <c r="V1326" t="s">
        <v>54</v>
      </c>
      <c r="W1326" t="s">
        <v>54</v>
      </c>
      <c r="X1326" s="23" t="s">
        <v>54</v>
      </c>
      <c r="Y1326" s="23" t="s">
        <v>54</v>
      </c>
      <c r="Z1326" s="23" t="s">
        <v>54</v>
      </c>
      <c r="AA1326" s="23" t="s">
        <v>54</v>
      </c>
      <c r="AB1326" t="s">
        <v>54</v>
      </c>
      <c r="AC1326" t="s">
        <v>54</v>
      </c>
      <c r="AD1326" t="s">
        <v>54</v>
      </c>
      <c r="AE1326" t="s">
        <v>54</v>
      </c>
      <c r="AF1326" s="23" t="s">
        <v>54</v>
      </c>
      <c r="AG1326" s="23" t="s">
        <v>54</v>
      </c>
      <c r="AH1326" s="23" t="s">
        <v>54</v>
      </c>
      <c r="AI1326" s="23" t="s">
        <v>54</v>
      </c>
      <c r="AJ1326">
        <v>0</v>
      </c>
      <c r="AK1326">
        <v>0</v>
      </c>
      <c r="AL1326">
        <v>0</v>
      </c>
      <c r="AM1326">
        <v>0</v>
      </c>
      <c r="AN1326" s="23" t="e">
        <v>#DIV/0!</v>
      </c>
      <c r="AO1326" s="23" t="e">
        <v>#DIV/0!</v>
      </c>
      <c r="AP1326" s="23" t="e">
        <v>#DIV/0!</v>
      </c>
      <c r="AQ1326" s="23" t="e">
        <v>#DIV/0!</v>
      </c>
      <c r="AR1326" s="35">
        <v>0</v>
      </c>
      <c r="AS1326" s="35">
        <v>0</v>
      </c>
      <c r="AT1326" s="35">
        <v>0</v>
      </c>
      <c r="AU1326" s="31" t="str">
        <f t="shared" si="23"/>
        <v>库存为0</v>
      </c>
      <c r="AV1326" s="36" t="str">
        <f>IFERROR(时间!$B$4+AU1326,"上周无销量")</f>
        <v>上周无销量</v>
      </c>
    </row>
    <row r="1327" spans="1:48">
      <c r="A1327" s="21" t="s">
        <v>2654</v>
      </c>
      <c r="B1327" t="s">
        <v>2655</v>
      </c>
      <c r="C1327" t="s">
        <v>2651</v>
      </c>
      <c r="D1327" s="31">
        <v>0</v>
      </c>
      <c r="E1327" s="31">
        <v>0</v>
      </c>
      <c r="F1327" s="31">
        <v>0</v>
      </c>
      <c r="G1327" s="31">
        <v>0</v>
      </c>
      <c r="H1327" s="32">
        <v>0</v>
      </c>
      <c r="I1327">
        <v>0</v>
      </c>
      <c r="J1327" s="33">
        <v>0</v>
      </c>
      <c r="K1327" s="33">
        <v>0</v>
      </c>
      <c r="L1327" s="33">
        <v>0</v>
      </c>
      <c r="M1327">
        <v>0</v>
      </c>
      <c r="N1327">
        <v>0</v>
      </c>
      <c r="O1327">
        <v>0</v>
      </c>
      <c r="P1327" t="s">
        <v>54</v>
      </c>
      <c r="Q1327" t="s">
        <v>54</v>
      </c>
      <c r="R1327" t="s">
        <v>54</v>
      </c>
      <c r="S1327" t="s">
        <v>54</v>
      </c>
      <c r="T1327" t="s">
        <v>54</v>
      </c>
      <c r="U1327" t="s">
        <v>54</v>
      </c>
      <c r="V1327" t="s">
        <v>54</v>
      </c>
      <c r="W1327" t="s">
        <v>54</v>
      </c>
      <c r="X1327" s="23" t="s">
        <v>54</v>
      </c>
      <c r="Y1327" s="23" t="s">
        <v>54</v>
      </c>
      <c r="Z1327" s="23" t="s">
        <v>54</v>
      </c>
      <c r="AA1327" s="23" t="s">
        <v>54</v>
      </c>
      <c r="AB1327" t="s">
        <v>54</v>
      </c>
      <c r="AC1327" t="s">
        <v>54</v>
      </c>
      <c r="AD1327" t="s">
        <v>54</v>
      </c>
      <c r="AE1327" t="s">
        <v>54</v>
      </c>
      <c r="AF1327" s="23" t="s">
        <v>54</v>
      </c>
      <c r="AG1327" s="23" t="s">
        <v>54</v>
      </c>
      <c r="AH1327" s="23" t="s">
        <v>54</v>
      </c>
      <c r="AI1327" s="23" t="s">
        <v>54</v>
      </c>
      <c r="AJ1327">
        <v>0</v>
      </c>
      <c r="AK1327">
        <v>0</v>
      </c>
      <c r="AL1327">
        <v>0</v>
      </c>
      <c r="AM1327">
        <v>0</v>
      </c>
      <c r="AN1327" s="23" t="e">
        <v>#DIV/0!</v>
      </c>
      <c r="AO1327" s="23" t="e">
        <v>#DIV/0!</v>
      </c>
      <c r="AP1327" s="23" t="e">
        <v>#DIV/0!</v>
      </c>
      <c r="AQ1327" s="23" t="e">
        <v>#DIV/0!</v>
      </c>
      <c r="AR1327" s="35">
        <v>0</v>
      </c>
      <c r="AS1327" s="35">
        <v>0</v>
      </c>
      <c r="AT1327" s="35">
        <v>0</v>
      </c>
      <c r="AU1327" s="31" t="str">
        <f t="shared" si="23"/>
        <v>库存为0</v>
      </c>
      <c r="AV1327" s="36" t="str">
        <f>IFERROR(时间!$B$4+AU1327,"上周无销量")</f>
        <v>上周无销量</v>
      </c>
    </row>
    <row r="1328" spans="1:48">
      <c r="A1328" s="21" t="s">
        <v>2656</v>
      </c>
      <c r="B1328" t="s">
        <v>2657</v>
      </c>
      <c r="C1328" t="s">
        <v>2651</v>
      </c>
      <c r="D1328" s="31">
        <v>0</v>
      </c>
      <c r="E1328" s="31">
        <v>0</v>
      </c>
      <c r="F1328" s="31">
        <v>0</v>
      </c>
      <c r="G1328" s="31">
        <v>0</v>
      </c>
      <c r="H1328" s="32">
        <v>0</v>
      </c>
      <c r="I1328">
        <v>0</v>
      </c>
      <c r="J1328" s="33">
        <v>0</v>
      </c>
      <c r="K1328" s="33">
        <v>0</v>
      </c>
      <c r="L1328" s="33">
        <v>0</v>
      </c>
      <c r="M1328">
        <v>0</v>
      </c>
      <c r="N1328">
        <v>0</v>
      </c>
      <c r="O1328">
        <v>0</v>
      </c>
      <c r="P1328" t="s">
        <v>54</v>
      </c>
      <c r="Q1328" t="s">
        <v>54</v>
      </c>
      <c r="R1328" t="s">
        <v>54</v>
      </c>
      <c r="S1328" t="s">
        <v>54</v>
      </c>
      <c r="T1328" t="s">
        <v>54</v>
      </c>
      <c r="U1328" t="s">
        <v>54</v>
      </c>
      <c r="V1328" t="s">
        <v>54</v>
      </c>
      <c r="W1328" t="s">
        <v>54</v>
      </c>
      <c r="X1328" s="23" t="s">
        <v>54</v>
      </c>
      <c r="Y1328" s="23" t="s">
        <v>54</v>
      </c>
      <c r="Z1328" s="23" t="s">
        <v>54</v>
      </c>
      <c r="AA1328" s="23" t="s">
        <v>54</v>
      </c>
      <c r="AB1328" t="s">
        <v>54</v>
      </c>
      <c r="AC1328" t="s">
        <v>54</v>
      </c>
      <c r="AD1328" t="s">
        <v>54</v>
      </c>
      <c r="AE1328" t="s">
        <v>54</v>
      </c>
      <c r="AF1328" s="23" t="s">
        <v>54</v>
      </c>
      <c r="AG1328" s="23" t="s">
        <v>54</v>
      </c>
      <c r="AH1328" s="23" t="s">
        <v>54</v>
      </c>
      <c r="AI1328" s="23" t="s">
        <v>54</v>
      </c>
      <c r="AJ1328">
        <v>0</v>
      </c>
      <c r="AK1328">
        <v>0</v>
      </c>
      <c r="AL1328">
        <v>0</v>
      </c>
      <c r="AM1328">
        <v>0</v>
      </c>
      <c r="AN1328" s="23" t="e">
        <v>#DIV/0!</v>
      </c>
      <c r="AO1328" s="23" t="e">
        <v>#DIV/0!</v>
      </c>
      <c r="AP1328" s="23" t="e">
        <v>#DIV/0!</v>
      </c>
      <c r="AQ1328" s="23" t="e">
        <v>#DIV/0!</v>
      </c>
      <c r="AR1328" s="35">
        <v>0</v>
      </c>
      <c r="AS1328" s="35">
        <v>0</v>
      </c>
      <c r="AT1328" s="35">
        <v>0</v>
      </c>
      <c r="AU1328" s="31" t="str">
        <f t="shared" si="23"/>
        <v>库存为0</v>
      </c>
      <c r="AV1328" s="36" t="str">
        <f>IFERROR(时间!$B$4+AU1328,"上周无销量")</f>
        <v>上周无销量</v>
      </c>
    </row>
    <row r="1329" spans="1:48">
      <c r="A1329" s="21" t="s">
        <v>2658</v>
      </c>
      <c r="B1329" t="s">
        <v>2659</v>
      </c>
      <c r="C1329" t="s">
        <v>2651</v>
      </c>
      <c r="D1329" s="31">
        <v>0</v>
      </c>
      <c r="E1329" s="31">
        <v>0</v>
      </c>
      <c r="F1329" s="31">
        <v>0</v>
      </c>
      <c r="G1329" s="31">
        <v>0</v>
      </c>
      <c r="H1329" s="32">
        <v>0</v>
      </c>
      <c r="I1329">
        <v>0</v>
      </c>
      <c r="J1329" s="33">
        <v>0</v>
      </c>
      <c r="K1329" s="33">
        <v>0</v>
      </c>
      <c r="L1329" s="33">
        <v>0</v>
      </c>
      <c r="M1329">
        <v>0</v>
      </c>
      <c r="N1329">
        <v>0</v>
      </c>
      <c r="O1329">
        <v>0</v>
      </c>
      <c r="P1329" t="s">
        <v>54</v>
      </c>
      <c r="Q1329" t="s">
        <v>54</v>
      </c>
      <c r="R1329" t="s">
        <v>54</v>
      </c>
      <c r="S1329" t="s">
        <v>54</v>
      </c>
      <c r="T1329" t="s">
        <v>54</v>
      </c>
      <c r="U1329" t="s">
        <v>54</v>
      </c>
      <c r="V1329" t="s">
        <v>54</v>
      </c>
      <c r="W1329" t="s">
        <v>54</v>
      </c>
      <c r="X1329" s="23" t="s">
        <v>54</v>
      </c>
      <c r="Y1329" s="23" t="s">
        <v>54</v>
      </c>
      <c r="Z1329" s="23" t="s">
        <v>54</v>
      </c>
      <c r="AA1329" s="23" t="s">
        <v>54</v>
      </c>
      <c r="AB1329" t="s">
        <v>54</v>
      </c>
      <c r="AC1329" t="s">
        <v>54</v>
      </c>
      <c r="AD1329" t="s">
        <v>54</v>
      </c>
      <c r="AE1329" t="s">
        <v>54</v>
      </c>
      <c r="AF1329" s="23" t="s">
        <v>54</v>
      </c>
      <c r="AG1329" s="23" t="s">
        <v>54</v>
      </c>
      <c r="AH1329" s="23" t="s">
        <v>54</v>
      </c>
      <c r="AI1329" s="23" t="s">
        <v>54</v>
      </c>
      <c r="AJ1329">
        <v>0</v>
      </c>
      <c r="AK1329">
        <v>0</v>
      </c>
      <c r="AL1329">
        <v>0</v>
      </c>
      <c r="AM1329">
        <v>0</v>
      </c>
      <c r="AN1329" s="23" t="e">
        <v>#DIV/0!</v>
      </c>
      <c r="AO1329" s="23" t="e">
        <v>#DIV/0!</v>
      </c>
      <c r="AP1329" s="23" t="e">
        <v>#DIV/0!</v>
      </c>
      <c r="AQ1329" s="23" t="e">
        <v>#DIV/0!</v>
      </c>
      <c r="AR1329" s="35">
        <v>0</v>
      </c>
      <c r="AS1329" s="35">
        <v>0</v>
      </c>
      <c r="AT1329" s="35">
        <v>0</v>
      </c>
      <c r="AU1329" s="31" t="str">
        <f t="shared" si="23"/>
        <v>库存为0</v>
      </c>
      <c r="AV1329" s="36" t="str">
        <f>IFERROR(时间!$B$4+AU1329,"上周无销量")</f>
        <v>上周无销量</v>
      </c>
    </row>
    <row r="1330" spans="1:48">
      <c r="A1330" s="21" t="s">
        <v>2660</v>
      </c>
      <c r="B1330" t="s">
        <v>2661</v>
      </c>
      <c r="C1330" t="s">
        <v>2651</v>
      </c>
      <c r="D1330" s="31">
        <v>0</v>
      </c>
      <c r="E1330" s="31">
        <v>0</v>
      </c>
      <c r="F1330" s="31">
        <v>0</v>
      </c>
      <c r="G1330" s="31">
        <v>0</v>
      </c>
      <c r="H1330" s="32">
        <v>0</v>
      </c>
      <c r="I1330">
        <v>0</v>
      </c>
      <c r="J1330" s="33">
        <v>0</v>
      </c>
      <c r="K1330" s="33">
        <v>0</v>
      </c>
      <c r="L1330" s="33">
        <v>0</v>
      </c>
      <c r="M1330">
        <v>0</v>
      </c>
      <c r="N1330">
        <v>0</v>
      </c>
      <c r="O1330">
        <v>0</v>
      </c>
      <c r="P1330" t="s">
        <v>54</v>
      </c>
      <c r="Q1330" t="s">
        <v>54</v>
      </c>
      <c r="R1330" t="s">
        <v>54</v>
      </c>
      <c r="S1330" t="s">
        <v>54</v>
      </c>
      <c r="T1330" t="s">
        <v>54</v>
      </c>
      <c r="U1330" t="s">
        <v>54</v>
      </c>
      <c r="V1330" t="s">
        <v>54</v>
      </c>
      <c r="W1330" t="s">
        <v>54</v>
      </c>
      <c r="X1330" s="23" t="s">
        <v>54</v>
      </c>
      <c r="Y1330" s="23" t="s">
        <v>54</v>
      </c>
      <c r="Z1330" s="23" t="s">
        <v>54</v>
      </c>
      <c r="AA1330" s="23" t="s">
        <v>54</v>
      </c>
      <c r="AB1330" t="s">
        <v>54</v>
      </c>
      <c r="AC1330" t="s">
        <v>54</v>
      </c>
      <c r="AD1330" t="s">
        <v>54</v>
      </c>
      <c r="AE1330" t="s">
        <v>54</v>
      </c>
      <c r="AF1330" s="23" t="s">
        <v>54</v>
      </c>
      <c r="AG1330" s="23" t="s">
        <v>54</v>
      </c>
      <c r="AH1330" s="23" t="s">
        <v>54</v>
      </c>
      <c r="AI1330" s="23" t="s">
        <v>54</v>
      </c>
      <c r="AJ1330">
        <v>0</v>
      </c>
      <c r="AK1330">
        <v>0</v>
      </c>
      <c r="AL1330">
        <v>0</v>
      </c>
      <c r="AM1330">
        <v>0</v>
      </c>
      <c r="AN1330" s="23" t="e">
        <v>#DIV/0!</v>
      </c>
      <c r="AO1330" s="23" t="e">
        <v>#DIV/0!</v>
      </c>
      <c r="AP1330" s="23" t="e">
        <v>#DIV/0!</v>
      </c>
      <c r="AQ1330" s="23" t="e">
        <v>#DIV/0!</v>
      </c>
      <c r="AR1330" s="35">
        <v>0</v>
      </c>
      <c r="AS1330" s="35">
        <v>0</v>
      </c>
      <c r="AT1330" s="35">
        <v>0</v>
      </c>
      <c r="AU1330" s="31" t="str">
        <f t="shared" si="23"/>
        <v>库存为0</v>
      </c>
      <c r="AV1330" s="36" t="str">
        <f>IFERROR(时间!$B$4+AU1330,"上周无销量")</f>
        <v>上周无销量</v>
      </c>
    </row>
    <row r="1331" spans="1:48">
      <c r="A1331" s="21" t="s">
        <v>2662</v>
      </c>
      <c r="B1331" t="s">
        <v>2663</v>
      </c>
      <c r="C1331" t="s">
        <v>2651</v>
      </c>
      <c r="D1331" s="31">
        <v>0</v>
      </c>
      <c r="E1331" s="31">
        <v>0</v>
      </c>
      <c r="F1331" s="31">
        <v>0</v>
      </c>
      <c r="G1331" s="31">
        <v>0</v>
      </c>
      <c r="H1331" s="32">
        <v>0</v>
      </c>
      <c r="I1331">
        <v>0</v>
      </c>
      <c r="J1331" s="33">
        <v>0</v>
      </c>
      <c r="K1331" s="33">
        <v>0</v>
      </c>
      <c r="L1331" s="33">
        <v>0</v>
      </c>
      <c r="M1331">
        <v>0</v>
      </c>
      <c r="N1331">
        <v>0</v>
      </c>
      <c r="O1331">
        <v>0</v>
      </c>
      <c r="P1331" t="s">
        <v>54</v>
      </c>
      <c r="Q1331" t="s">
        <v>54</v>
      </c>
      <c r="R1331" t="s">
        <v>54</v>
      </c>
      <c r="S1331" t="s">
        <v>54</v>
      </c>
      <c r="T1331" t="s">
        <v>54</v>
      </c>
      <c r="U1331" t="s">
        <v>54</v>
      </c>
      <c r="V1331" t="s">
        <v>54</v>
      </c>
      <c r="W1331" t="s">
        <v>54</v>
      </c>
      <c r="X1331" s="23" t="s">
        <v>54</v>
      </c>
      <c r="Y1331" s="23" t="s">
        <v>54</v>
      </c>
      <c r="Z1331" s="23" t="s">
        <v>54</v>
      </c>
      <c r="AA1331" s="23" t="s">
        <v>54</v>
      </c>
      <c r="AB1331" t="s">
        <v>54</v>
      </c>
      <c r="AC1331" t="s">
        <v>54</v>
      </c>
      <c r="AD1331" t="s">
        <v>54</v>
      </c>
      <c r="AE1331" t="s">
        <v>54</v>
      </c>
      <c r="AF1331" s="23" t="s">
        <v>54</v>
      </c>
      <c r="AG1331" s="23" t="s">
        <v>54</v>
      </c>
      <c r="AH1331" s="23" t="s">
        <v>54</v>
      </c>
      <c r="AI1331" s="23" t="s">
        <v>54</v>
      </c>
      <c r="AJ1331">
        <v>0</v>
      </c>
      <c r="AK1331">
        <v>0</v>
      </c>
      <c r="AL1331">
        <v>0</v>
      </c>
      <c r="AM1331">
        <v>0</v>
      </c>
      <c r="AN1331" s="23" t="e">
        <v>#DIV/0!</v>
      </c>
      <c r="AO1331" s="23" t="e">
        <v>#DIV/0!</v>
      </c>
      <c r="AP1331" s="23" t="e">
        <v>#DIV/0!</v>
      </c>
      <c r="AQ1331" s="23" t="e">
        <v>#DIV/0!</v>
      </c>
      <c r="AR1331" s="35">
        <v>0</v>
      </c>
      <c r="AS1331" s="35">
        <v>0</v>
      </c>
      <c r="AT1331" s="35">
        <v>0</v>
      </c>
      <c r="AU1331" s="31" t="str">
        <f t="shared" si="23"/>
        <v>库存为0</v>
      </c>
      <c r="AV1331" s="36" t="str">
        <f>IFERROR(时间!$B$4+AU1331,"上周无销量")</f>
        <v>上周无销量</v>
      </c>
    </row>
    <row r="1332" spans="1:48">
      <c r="A1332" s="21" t="s">
        <v>2664</v>
      </c>
      <c r="B1332" t="s">
        <v>2665</v>
      </c>
      <c r="C1332" t="s">
        <v>2651</v>
      </c>
      <c r="D1332" s="31">
        <v>0</v>
      </c>
      <c r="E1332" s="31">
        <v>0</v>
      </c>
      <c r="F1332" s="31">
        <v>0</v>
      </c>
      <c r="G1332" s="31">
        <v>0</v>
      </c>
      <c r="H1332" s="32">
        <v>0</v>
      </c>
      <c r="I1332">
        <v>0</v>
      </c>
      <c r="J1332" s="33">
        <v>0</v>
      </c>
      <c r="K1332" s="33">
        <v>0</v>
      </c>
      <c r="L1332" s="33">
        <v>0</v>
      </c>
      <c r="M1332">
        <v>0</v>
      </c>
      <c r="N1332">
        <v>0</v>
      </c>
      <c r="O1332">
        <v>0</v>
      </c>
      <c r="P1332" t="s">
        <v>54</v>
      </c>
      <c r="Q1332" t="s">
        <v>54</v>
      </c>
      <c r="R1332" t="s">
        <v>54</v>
      </c>
      <c r="S1332" t="s">
        <v>54</v>
      </c>
      <c r="T1332" t="s">
        <v>54</v>
      </c>
      <c r="U1332" t="s">
        <v>54</v>
      </c>
      <c r="V1332" t="s">
        <v>54</v>
      </c>
      <c r="W1332" t="s">
        <v>54</v>
      </c>
      <c r="X1332" s="23" t="s">
        <v>54</v>
      </c>
      <c r="Y1332" s="23" t="s">
        <v>54</v>
      </c>
      <c r="Z1332" s="23" t="s">
        <v>54</v>
      </c>
      <c r="AA1332" s="23" t="s">
        <v>54</v>
      </c>
      <c r="AB1332" t="s">
        <v>54</v>
      </c>
      <c r="AC1332" t="s">
        <v>54</v>
      </c>
      <c r="AD1332" t="s">
        <v>54</v>
      </c>
      <c r="AE1332" t="s">
        <v>54</v>
      </c>
      <c r="AF1332" s="23" t="s">
        <v>54</v>
      </c>
      <c r="AG1332" s="23" t="s">
        <v>54</v>
      </c>
      <c r="AH1332" s="23" t="s">
        <v>54</v>
      </c>
      <c r="AI1332" s="23" t="s">
        <v>54</v>
      </c>
      <c r="AJ1332">
        <v>0</v>
      </c>
      <c r="AK1332">
        <v>0</v>
      </c>
      <c r="AL1332">
        <v>0</v>
      </c>
      <c r="AM1332">
        <v>0</v>
      </c>
      <c r="AN1332" s="23" t="e">
        <v>#DIV/0!</v>
      </c>
      <c r="AO1332" s="23" t="e">
        <v>#DIV/0!</v>
      </c>
      <c r="AP1332" s="23" t="e">
        <v>#DIV/0!</v>
      </c>
      <c r="AQ1332" s="23" t="e">
        <v>#DIV/0!</v>
      </c>
      <c r="AR1332" s="35">
        <v>0</v>
      </c>
      <c r="AS1332" s="35">
        <v>0</v>
      </c>
      <c r="AT1332" s="35">
        <v>0</v>
      </c>
      <c r="AU1332" s="31" t="str">
        <f t="shared" si="23"/>
        <v>库存为0</v>
      </c>
      <c r="AV1332" s="36" t="str">
        <f>IFERROR(时间!$B$4+AU1332,"上周无销量")</f>
        <v>上周无销量</v>
      </c>
    </row>
    <row r="1333" spans="1:48">
      <c r="A1333" s="21" t="s">
        <v>2666</v>
      </c>
      <c r="B1333" t="s">
        <v>2667</v>
      </c>
      <c r="C1333" t="s">
        <v>2666</v>
      </c>
      <c r="D1333" s="31">
        <v>0</v>
      </c>
      <c r="E1333" s="31">
        <v>0</v>
      </c>
      <c r="F1333" s="31">
        <v>0</v>
      </c>
      <c r="G1333" s="31">
        <v>0</v>
      </c>
      <c r="H1333" s="32">
        <v>0</v>
      </c>
      <c r="I1333">
        <v>0</v>
      </c>
      <c r="J1333" s="33">
        <v>0</v>
      </c>
      <c r="K1333" s="33">
        <v>0</v>
      </c>
      <c r="L1333" s="33">
        <v>0</v>
      </c>
      <c r="M1333">
        <v>0</v>
      </c>
      <c r="N1333">
        <v>0</v>
      </c>
      <c r="O1333">
        <v>0</v>
      </c>
      <c r="P1333" t="s">
        <v>54</v>
      </c>
      <c r="Q1333" t="s">
        <v>54</v>
      </c>
      <c r="R1333" t="s">
        <v>54</v>
      </c>
      <c r="S1333" t="s">
        <v>54</v>
      </c>
      <c r="T1333" t="s">
        <v>54</v>
      </c>
      <c r="U1333" t="s">
        <v>54</v>
      </c>
      <c r="V1333" t="s">
        <v>54</v>
      </c>
      <c r="W1333" t="s">
        <v>54</v>
      </c>
      <c r="X1333" s="23" t="s">
        <v>54</v>
      </c>
      <c r="Y1333" s="23" t="s">
        <v>54</v>
      </c>
      <c r="Z1333" s="23" t="s">
        <v>54</v>
      </c>
      <c r="AA1333" s="23" t="s">
        <v>54</v>
      </c>
      <c r="AB1333" t="s">
        <v>54</v>
      </c>
      <c r="AC1333" t="s">
        <v>54</v>
      </c>
      <c r="AD1333" t="s">
        <v>54</v>
      </c>
      <c r="AE1333" t="s">
        <v>54</v>
      </c>
      <c r="AF1333" s="23" t="s">
        <v>54</v>
      </c>
      <c r="AG1333" s="23" t="s">
        <v>54</v>
      </c>
      <c r="AH1333" s="23" t="s">
        <v>54</v>
      </c>
      <c r="AI1333" s="23" t="s">
        <v>54</v>
      </c>
      <c r="AJ1333">
        <v>0</v>
      </c>
      <c r="AK1333">
        <v>0</v>
      </c>
      <c r="AL1333">
        <v>0</v>
      </c>
      <c r="AM1333">
        <v>0</v>
      </c>
      <c r="AN1333" s="23" t="e">
        <v>#DIV/0!</v>
      </c>
      <c r="AO1333" s="23" t="e">
        <v>#DIV/0!</v>
      </c>
      <c r="AP1333" s="23" t="e">
        <v>#DIV/0!</v>
      </c>
      <c r="AQ1333" s="23" t="e">
        <v>#DIV/0!</v>
      </c>
      <c r="AR1333" s="35">
        <v>0</v>
      </c>
      <c r="AS1333" s="35">
        <v>0</v>
      </c>
      <c r="AT1333" s="35">
        <v>0</v>
      </c>
      <c r="AU1333" s="31" t="str">
        <f t="shared" si="23"/>
        <v>库存为0</v>
      </c>
      <c r="AV1333" s="36" t="str">
        <f>IFERROR(时间!$B$4+AU1333,"上周无销量")</f>
        <v>上周无销量</v>
      </c>
    </row>
    <row r="1334" spans="1:48">
      <c r="A1334" s="21" t="s">
        <v>2668</v>
      </c>
      <c r="B1334" t="s">
        <v>2669</v>
      </c>
      <c r="C1334" t="s">
        <v>2670</v>
      </c>
      <c r="D1334" s="31">
        <v>0</v>
      </c>
      <c r="E1334" s="31">
        <v>0</v>
      </c>
      <c r="F1334" s="31">
        <v>0</v>
      </c>
      <c r="G1334" s="31">
        <v>0</v>
      </c>
      <c r="H1334" s="32">
        <v>0</v>
      </c>
      <c r="I1334">
        <v>0</v>
      </c>
      <c r="J1334" s="33">
        <v>0</v>
      </c>
      <c r="K1334" s="33">
        <v>0</v>
      </c>
      <c r="L1334" s="33">
        <v>0</v>
      </c>
      <c r="M1334">
        <v>0</v>
      </c>
      <c r="N1334">
        <v>0</v>
      </c>
      <c r="O1334">
        <v>0</v>
      </c>
      <c r="P1334" t="s">
        <v>54</v>
      </c>
      <c r="Q1334" t="s">
        <v>54</v>
      </c>
      <c r="R1334" t="s">
        <v>54</v>
      </c>
      <c r="S1334" t="s">
        <v>54</v>
      </c>
      <c r="T1334" t="s">
        <v>54</v>
      </c>
      <c r="U1334" t="s">
        <v>54</v>
      </c>
      <c r="V1334" t="s">
        <v>54</v>
      </c>
      <c r="W1334" t="s">
        <v>54</v>
      </c>
      <c r="X1334" s="23" t="s">
        <v>54</v>
      </c>
      <c r="Y1334" s="23" t="s">
        <v>54</v>
      </c>
      <c r="Z1334" s="23" t="s">
        <v>54</v>
      </c>
      <c r="AA1334" s="23" t="s">
        <v>54</v>
      </c>
      <c r="AB1334" t="s">
        <v>54</v>
      </c>
      <c r="AC1334" t="s">
        <v>54</v>
      </c>
      <c r="AD1334" t="s">
        <v>54</v>
      </c>
      <c r="AE1334" t="s">
        <v>54</v>
      </c>
      <c r="AF1334" s="23" t="s">
        <v>54</v>
      </c>
      <c r="AG1334" s="23" t="s">
        <v>54</v>
      </c>
      <c r="AH1334" s="23" t="s">
        <v>54</v>
      </c>
      <c r="AI1334" s="23" t="s">
        <v>54</v>
      </c>
      <c r="AJ1334">
        <v>0</v>
      </c>
      <c r="AK1334">
        <v>0</v>
      </c>
      <c r="AL1334">
        <v>0</v>
      </c>
      <c r="AM1334">
        <v>0</v>
      </c>
      <c r="AN1334" s="23" t="e">
        <v>#DIV/0!</v>
      </c>
      <c r="AO1334" s="23" t="e">
        <v>#DIV/0!</v>
      </c>
      <c r="AP1334" s="23" t="e">
        <v>#DIV/0!</v>
      </c>
      <c r="AQ1334" s="23" t="e">
        <v>#DIV/0!</v>
      </c>
      <c r="AR1334" s="35">
        <v>0</v>
      </c>
      <c r="AS1334" s="35">
        <v>0</v>
      </c>
      <c r="AT1334" s="35">
        <v>0</v>
      </c>
      <c r="AU1334" s="31" t="str">
        <f t="shared" si="23"/>
        <v>库存为0</v>
      </c>
      <c r="AV1334" s="36" t="str">
        <f>IFERROR(时间!$B$4+AU1334,"上周无销量")</f>
        <v>上周无销量</v>
      </c>
    </row>
    <row r="1335" spans="1:48">
      <c r="A1335" s="21" t="s">
        <v>2671</v>
      </c>
      <c r="B1335" t="s">
        <v>2672</v>
      </c>
      <c r="C1335" t="s">
        <v>2670</v>
      </c>
      <c r="D1335" s="31">
        <v>0</v>
      </c>
      <c r="E1335" s="31">
        <v>0</v>
      </c>
      <c r="F1335" s="31">
        <v>0</v>
      </c>
      <c r="G1335" s="31">
        <v>0</v>
      </c>
      <c r="H1335" s="32">
        <v>0</v>
      </c>
      <c r="I1335">
        <v>0</v>
      </c>
      <c r="J1335" s="33">
        <v>0</v>
      </c>
      <c r="K1335" s="33">
        <v>0</v>
      </c>
      <c r="L1335" s="33">
        <v>0</v>
      </c>
      <c r="M1335">
        <v>0</v>
      </c>
      <c r="N1335">
        <v>0</v>
      </c>
      <c r="O1335">
        <v>0</v>
      </c>
      <c r="P1335" t="s">
        <v>54</v>
      </c>
      <c r="Q1335" t="s">
        <v>54</v>
      </c>
      <c r="R1335" t="s">
        <v>54</v>
      </c>
      <c r="S1335" t="s">
        <v>54</v>
      </c>
      <c r="T1335" t="s">
        <v>54</v>
      </c>
      <c r="U1335" t="s">
        <v>54</v>
      </c>
      <c r="V1335" t="s">
        <v>54</v>
      </c>
      <c r="W1335" t="s">
        <v>54</v>
      </c>
      <c r="X1335" s="23" t="s">
        <v>54</v>
      </c>
      <c r="Y1335" s="23" t="s">
        <v>54</v>
      </c>
      <c r="Z1335" s="23" t="s">
        <v>54</v>
      </c>
      <c r="AA1335" s="23" t="s">
        <v>54</v>
      </c>
      <c r="AB1335" t="s">
        <v>54</v>
      </c>
      <c r="AC1335" t="s">
        <v>54</v>
      </c>
      <c r="AD1335" t="s">
        <v>54</v>
      </c>
      <c r="AE1335" t="s">
        <v>54</v>
      </c>
      <c r="AF1335" s="23" t="s">
        <v>54</v>
      </c>
      <c r="AG1335" s="23" t="s">
        <v>54</v>
      </c>
      <c r="AH1335" s="23" t="s">
        <v>54</v>
      </c>
      <c r="AI1335" s="23" t="s">
        <v>54</v>
      </c>
      <c r="AJ1335">
        <v>0</v>
      </c>
      <c r="AK1335">
        <v>0</v>
      </c>
      <c r="AL1335">
        <v>0</v>
      </c>
      <c r="AM1335">
        <v>0</v>
      </c>
      <c r="AN1335" s="23" t="e">
        <v>#DIV/0!</v>
      </c>
      <c r="AO1335" s="23" t="e">
        <v>#DIV/0!</v>
      </c>
      <c r="AP1335" s="23" t="e">
        <v>#DIV/0!</v>
      </c>
      <c r="AQ1335" s="23" t="e">
        <v>#DIV/0!</v>
      </c>
      <c r="AR1335" s="35">
        <v>0</v>
      </c>
      <c r="AS1335" s="35">
        <v>0</v>
      </c>
      <c r="AT1335" s="35">
        <v>0</v>
      </c>
      <c r="AU1335" s="31" t="str">
        <f t="shared" si="23"/>
        <v>库存为0</v>
      </c>
      <c r="AV1335" s="36" t="str">
        <f>IFERROR(时间!$B$4+AU1335,"上周无销量")</f>
        <v>上周无销量</v>
      </c>
    </row>
    <row r="1336" spans="1:48">
      <c r="A1336" s="21" t="s">
        <v>2673</v>
      </c>
      <c r="B1336" t="s">
        <v>2674</v>
      </c>
      <c r="C1336" t="s">
        <v>2670</v>
      </c>
      <c r="D1336" s="31">
        <v>0</v>
      </c>
      <c r="E1336" s="31">
        <v>0</v>
      </c>
      <c r="F1336" s="31">
        <v>0</v>
      </c>
      <c r="G1336" s="31">
        <v>0</v>
      </c>
      <c r="H1336" s="32">
        <v>0</v>
      </c>
      <c r="I1336">
        <v>0</v>
      </c>
      <c r="J1336" s="33">
        <v>0</v>
      </c>
      <c r="K1336" s="33">
        <v>0</v>
      </c>
      <c r="L1336" s="33">
        <v>0</v>
      </c>
      <c r="M1336">
        <v>0</v>
      </c>
      <c r="N1336">
        <v>0</v>
      </c>
      <c r="O1336">
        <v>0</v>
      </c>
      <c r="P1336" t="s">
        <v>54</v>
      </c>
      <c r="Q1336" t="s">
        <v>54</v>
      </c>
      <c r="R1336" t="s">
        <v>54</v>
      </c>
      <c r="S1336" t="s">
        <v>54</v>
      </c>
      <c r="T1336" t="s">
        <v>54</v>
      </c>
      <c r="U1336" t="s">
        <v>54</v>
      </c>
      <c r="V1336" t="s">
        <v>54</v>
      </c>
      <c r="W1336" t="s">
        <v>54</v>
      </c>
      <c r="X1336" s="23" t="s">
        <v>54</v>
      </c>
      <c r="Y1336" s="23" t="s">
        <v>54</v>
      </c>
      <c r="Z1336" s="23" t="s">
        <v>54</v>
      </c>
      <c r="AA1336" s="23" t="s">
        <v>54</v>
      </c>
      <c r="AB1336" t="s">
        <v>54</v>
      </c>
      <c r="AC1336" t="s">
        <v>54</v>
      </c>
      <c r="AD1336" t="s">
        <v>54</v>
      </c>
      <c r="AE1336" t="s">
        <v>54</v>
      </c>
      <c r="AF1336" s="23" t="s">
        <v>54</v>
      </c>
      <c r="AG1336" s="23" t="s">
        <v>54</v>
      </c>
      <c r="AH1336" s="23" t="s">
        <v>54</v>
      </c>
      <c r="AI1336" s="23" t="s">
        <v>54</v>
      </c>
      <c r="AJ1336">
        <v>0</v>
      </c>
      <c r="AK1336">
        <v>0</v>
      </c>
      <c r="AL1336">
        <v>0</v>
      </c>
      <c r="AM1336">
        <v>0</v>
      </c>
      <c r="AN1336" s="23" t="e">
        <v>#DIV/0!</v>
      </c>
      <c r="AO1336" s="23" t="e">
        <v>#DIV/0!</v>
      </c>
      <c r="AP1336" s="23" t="e">
        <v>#DIV/0!</v>
      </c>
      <c r="AQ1336" s="23" t="e">
        <v>#DIV/0!</v>
      </c>
      <c r="AR1336" s="35">
        <v>0</v>
      </c>
      <c r="AS1336" s="35">
        <v>0</v>
      </c>
      <c r="AT1336" s="35">
        <v>0</v>
      </c>
      <c r="AU1336" s="31" t="str">
        <f t="shared" si="23"/>
        <v>库存为0</v>
      </c>
      <c r="AV1336" s="36" t="str">
        <f>IFERROR(时间!$B$4+AU1336,"上周无销量")</f>
        <v>上周无销量</v>
      </c>
    </row>
    <row r="1337" spans="1:48">
      <c r="A1337" s="21" t="s">
        <v>2675</v>
      </c>
      <c r="B1337" t="s">
        <v>2676</v>
      </c>
      <c r="C1337" t="s">
        <v>2670</v>
      </c>
      <c r="D1337" s="31">
        <v>0</v>
      </c>
      <c r="E1337" s="31">
        <v>0</v>
      </c>
      <c r="F1337" s="31">
        <v>0</v>
      </c>
      <c r="G1337" s="31">
        <v>0</v>
      </c>
      <c r="H1337" s="32">
        <v>0</v>
      </c>
      <c r="I1337">
        <v>0</v>
      </c>
      <c r="J1337" s="33">
        <v>0</v>
      </c>
      <c r="K1337" s="33">
        <v>0</v>
      </c>
      <c r="L1337" s="33">
        <v>0</v>
      </c>
      <c r="M1337">
        <v>0</v>
      </c>
      <c r="N1337">
        <v>0</v>
      </c>
      <c r="O1337">
        <v>0</v>
      </c>
      <c r="P1337" t="s">
        <v>54</v>
      </c>
      <c r="Q1337" t="s">
        <v>54</v>
      </c>
      <c r="R1337" t="s">
        <v>54</v>
      </c>
      <c r="S1337" t="s">
        <v>54</v>
      </c>
      <c r="T1337" t="s">
        <v>54</v>
      </c>
      <c r="U1337" t="s">
        <v>54</v>
      </c>
      <c r="V1337" t="s">
        <v>54</v>
      </c>
      <c r="W1337" t="s">
        <v>54</v>
      </c>
      <c r="X1337" s="23" t="s">
        <v>54</v>
      </c>
      <c r="Y1337" s="23" t="s">
        <v>54</v>
      </c>
      <c r="Z1337" s="23" t="s">
        <v>54</v>
      </c>
      <c r="AA1337" s="23" t="s">
        <v>54</v>
      </c>
      <c r="AB1337" t="s">
        <v>54</v>
      </c>
      <c r="AC1337" t="s">
        <v>54</v>
      </c>
      <c r="AD1337" t="s">
        <v>54</v>
      </c>
      <c r="AE1337" t="s">
        <v>54</v>
      </c>
      <c r="AF1337" s="23" t="s">
        <v>54</v>
      </c>
      <c r="AG1337" s="23" t="s">
        <v>54</v>
      </c>
      <c r="AH1337" s="23" t="s">
        <v>54</v>
      </c>
      <c r="AI1337" s="23" t="s">
        <v>54</v>
      </c>
      <c r="AJ1337">
        <v>0</v>
      </c>
      <c r="AK1337">
        <v>0</v>
      </c>
      <c r="AL1337">
        <v>0</v>
      </c>
      <c r="AM1337">
        <v>0</v>
      </c>
      <c r="AN1337" s="23" t="e">
        <v>#DIV/0!</v>
      </c>
      <c r="AO1337" s="23" t="e">
        <v>#DIV/0!</v>
      </c>
      <c r="AP1337" s="23" t="e">
        <v>#DIV/0!</v>
      </c>
      <c r="AQ1337" s="23" t="e">
        <v>#DIV/0!</v>
      </c>
      <c r="AR1337" s="35">
        <v>0</v>
      </c>
      <c r="AS1337" s="35">
        <v>0</v>
      </c>
      <c r="AT1337" s="35">
        <v>0</v>
      </c>
      <c r="AU1337" s="31" t="str">
        <f t="shared" si="23"/>
        <v>库存为0</v>
      </c>
      <c r="AV1337" s="36" t="str">
        <f>IFERROR(时间!$B$4+AU1337,"上周无销量")</f>
        <v>上周无销量</v>
      </c>
    </row>
    <row r="1338" spans="1:48">
      <c r="A1338" s="21" t="s">
        <v>2677</v>
      </c>
      <c r="B1338" t="s">
        <v>2678</v>
      </c>
      <c r="C1338" t="s">
        <v>2670</v>
      </c>
      <c r="D1338" s="31">
        <v>0</v>
      </c>
      <c r="E1338" s="31">
        <v>0</v>
      </c>
      <c r="F1338" s="31">
        <v>0</v>
      </c>
      <c r="G1338" s="31">
        <v>0</v>
      </c>
      <c r="H1338" s="32">
        <v>0</v>
      </c>
      <c r="I1338">
        <v>0</v>
      </c>
      <c r="J1338" s="33">
        <v>0</v>
      </c>
      <c r="K1338" s="33">
        <v>0</v>
      </c>
      <c r="L1338" s="33">
        <v>0</v>
      </c>
      <c r="M1338">
        <v>0</v>
      </c>
      <c r="N1338">
        <v>0</v>
      </c>
      <c r="O1338">
        <v>0</v>
      </c>
      <c r="P1338" t="s">
        <v>54</v>
      </c>
      <c r="Q1338" t="s">
        <v>54</v>
      </c>
      <c r="R1338" t="s">
        <v>54</v>
      </c>
      <c r="S1338" t="s">
        <v>54</v>
      </c>
      <c r="T1338" t="s">
        <v>54</v>
      </c>
      <c r="U1338" t="s">
        <v>54</v>
      </c>
      <c r="V1338" t="s">
        <v>54</v>
      </c>
      <c r="W1338" t="s">
        <v>54</v>
      </c>
      <c r="X1338" s="23" t="s">
        <v>54</v>
      </c>
      <c r="Y1338" s="23" t="s">
        <v>54</v>
      </c>
      <c r="Z1338" s="23" t="s">
        <v>54</v>
      </c>
      <c r="AA1338" s="23" t="s">
        <v>54</v>
      </c>
      <c r="AB1338" t="s">
        <v>54</v>
      </c>
      <c r="AC1338" t="s">
        <v>54</v>
      </c>
      <c r="AD1338" t="s">
        <v>54</v>
      </c>
      <c r="AE1338" t="s">
        <v>54</v>
      </c>
      <c r="AF1338" s="23" t="s">
        <v>54</v>
      </c>
      <c r="AG1338" s="23" t="s">
        <v>54</v>
      </c>
      <c r="AH1338" s="23" t="s">
        <v>54</v>
      </c>
      <c r="AI1338" s="23" t="s">
        <v>54</v>
      </c>
      <c r="AJ1338">
        <v>0</v>
      </c>
      <c r="AK1338">
        <v>0</v>
      </c>
      <c r="AL1338">
        <v>0</v>
      </c>
      <c r="AM1338">
        <v>0</v>
      </c>
      <c r="AN1338" s="23" t="e">
        <v>#DIV/0!</v>
      </c>
      <c r="AO1338" s="23" t="e">
        <v>#DIV/0!</v>
      </c>
      <c r="AP1338" s="23" t="e">
        <v>#DIV/0!</v>
      </c>
      <c r="AQ1338" s="23" t="e">
        <v>#DIV/0!</v>
      </c>
      <c r="AR1338" s="35">
        <v>0</v>
      </c>
      <c r="AS1338" s="35">
        <v>0</v>
      </c>
      <c r="AT1338" s="35">
        <v>0</v>
      </c>
      <c r="AU1338" s="31" t="str">
        <f t="shared" si="23"/>
        <v>库存为0</v>
      </c>
      <c r="AV1338" s="36" t="str">
        <f>IFERROR(时间!$B$4+AU1338,"上周无销量")</f>
        <v>上周无销量</v>
      </c>
    </row>
    <row r="1339" spans="1:48">
      <c r="A1339" s="21" t="s">
        <v>2679</v>
      </c>
      <c r="B1339" t="s">
        <v>2680</v>
      </c>
      <c r="C1339" t="s">
        <v>2670</v>
      </c>
      <c r="D1339" s="31">
        <v>0</v>
      </c>
      <c r="E1339" s="31">
        <v>0</v>
      </c>
      <c r="F1339" s="31">
        <v>0</v>
      </c>
      <c r="G1339" s="31">
        <v>0</v>
      </c>
      <c r="H1339" s="32">
        <v>0</v>
      </c>
      <c r="I1339">
        <v>0</v>
      </c>
      <c r="J1339" s="33">
        <v>0</v>
      </c>
      <c r="K1339" s="33">
        <v>0</v>
      </c>
      <c r="L1339" s="33">
        <v>0</v>
      </c>
      <c r="M1339">
        <v>0</v>
      </c>
      <c r="N1339">
        <v>0</v>
      </c>
      <c r="O1339">
        <v>0</v>
      </c>
      <c r="P1339" t="s">
        <v>54</v>
      </c>
      <c r="Q1339" t="s">
        <v>54</v>
      </c>
      <c r="R1339" t="s">
        <v>54</v>
      </c>
      <c r="S1339" t="s">
        <v>54</v>
      </c>
      <c r="T1339" t="s">
        <v>54</v>
      </c>
      <c r="U1339" t="s">
        <v>54</v>
      </c>
      <c r="V1339" t="s">
        <v>54</v>
      </c>
      <c r="W1339" t="s">
        <v>54</v>
      </c>
      <c r="X1339" s="23" t="s">
        <v>54</v>
      </c>
      <c r="Y1339" s="23" t="s">
        <v>54</v>
      </c>
      <c r="Z1339" s="23" t="s">
        <v>54</v>
      </c>
      <c r="AA1339" s="23" t="s">
        <v>54</v>
      </c>
      <c r="AB1339" t="s">
        <v>54</v>
      </c>
      <c r="AC1339" t="s">
        <v>54</v>
      </c>
      <c r="AD1339" t="s">
        <v>54</v>
      </c>
      <c r="AE1339" t="s">
        <v>54</v>
      </c>
      <c r="AF1339" s="23" t="s">
        <v>54</v>
      </c>
      <c r="AG1339" s="23" t="s">
        <v>54</v>
      </c>
      <c r="AH1339" s="23" t="s">
        <v>54</v>
      </c>
      <c r="AI1339" s="23" t="s">
        <v>54</v>
      </c>
      <c r="AJ1339">
        <v>0</v>
      </c>
      <c r="AK1339">
        <v>0</v>
      </c>
      <c r="AL1339">
        <v>0</v>
      </c>
      <c r="AM1339">
        <v>0</v>
      </c>
      <c r="AN1339" s="23" t="e">
        <v>#DIV/0!</v>
      </c>
      <c r="AO1339" s="23" t="e">
        <v>#DIV/0!</v>
      </c>
      <c r="AP1339" s="23" t="e">
        <v>#DIV/0!</v>
      </c>
      <c r="AQ1339" s="23" t="e">
        <v>#DIV/0!</v>
      </c>
      <c r="AR1339" s="35">
        <v>0</v>
      </c>
      <c r="AS1339" s="35">
        <v>0</v>
      </c>
      <c r="AT1339" s="35">
        <v>0</v>
      </c>
      <c r="AU1339" s="31" t="str">
        <f t="shared" si="23"/>
        <v>库存为0</v>
      </c>
      <c r="AV1339" s="36" t="str">
        <f>IFERROR(时间!$B$4+AU1339,"上周无销量")</f>
        <v>上周无销量</v>
      </c>
    </row>
    <row r="1340" spans="1:48">
      <c r="A1340" s="21" t="s">
        <v>2681</v>
      </c>
      <c r="B1340" t="s">
        <v>2682</v>
      </c>
      <c r="C1340" t="s">
        <v>2670</v>
      </c>
      <c r="D1340" s="31">
        <v>0</v>
      </c>
      <c r="E1340" s="31">
        <v>0</v>
      </c>
      <c r="F1340" s="31">
        <v>0</v>
      </c>
      <c r="G1340" s="31">
        <v>0</v>
      </c>
      <c r="H1340" s="32">
        <v>0</v>
      </c>
      <c r="I1340">
        <v>0</v>
      </c>
      <c r="J1340" s="33">
        <v>0</v>
      </c>
      <c r="K1340" s="33">
        <v>0</v>
      </c>
      <c r="L1340" s="33">
        <v>0</v>
      </c>
      <c r="M1340">
        <v>0</v>
      </c>
      <c r="N1340">
        <v>0</v>
      </c>
      <c r="O1340">
        <v>0</v>
      </c>
      <c r="P1340" t="s">
        <v>54</v>
      </c>
      <c r="Q1340" t="s">
        <v>54</v>
      </c>
      <c r="R1340" t="s">
        <v>54</v>
      </c>
      <c r="S1340" t="s">
        <v>54</v>
      </c>
      <c r="T1340" t="s">
        <v>54</v>
      </c>
      <c r="U1340" t="s">
        <v>54</v>
      </c>
      <c r="V1340" t="s">
        <v>54</v>
      </c>
      <c r="W1340" t="s">
        <v>54</v>
      </c>
      <c r="X1340" s="23" t="s">
        <v>54</v>
      </c>
      <c r="Y1340" s="23" t="s">
        <v>54</v>
      </c>
      <c r="Z1340" s="23" t="s">
        <v>54</v>
      </c>
      <c r="AA1340" s="23" t="s">
        <v>54</v>
      </c>
      <c r="AB1340" t="s">
        <v>54</v>
      </c>
      <c r="AC1340" t="s">
        <v>54</v>
      </c>
      <c r="AD1340" t="s">
        <v>54</v>
      </c>
      <c r="AE1340" t="s">
        <v>54</v>
      </c>
      <c r="AF1340" s="23" t="s">
        <v>54</v>
      </c>
      <c r="AG1340" s="23" t="s">
        <v>54</v>
      </c>
      <c r="AH1340" s="23" t="s">
        <v>54</v>
      </c>
      <c r="AI1340" s="23" t="s">
        <v>54</v>
      </c>
      <c r="AJ1340">
        <v>0</v>
      </c>
      <c r="AK1340">
        <v>0</v>
      </c>
      <c r="AL1340">
        <v>0</v>
      </c>
      <c r="AM1340">
        <v>0</v>
      </c>
      <c r="AN1340" s="23" t="e">
        <v>#DIV/0!</v>
      </c>
      <c r="AO1340" s="23" t="e">
        <v>#DIV/0!</v>
      </c>
      <c r="AP1340" s="23" t="e">
        <v>#DIV/0!</v>
      </c>
      <c r="AQ1340" s="23" t="e">
        <v>#DIV/0!</v>
      </c>
      <c r="AR1340" s="35">
        <v>0</v>
      </c>
      <c r="AS1340" s="35">
        <v>0</v>
      </c>
      <c r="AT1340" s="35">
        <v>0</v>
      </c>
      <c r="AU1340" s="31" t="str">
        <f t="shared" si="23"/>
        <v>库存为0</v>
      </c>
      <c r="AV1340" s="36" t="str">
        <f>IFERROR(时间!$B$4+AU1340,"上周无销量")</f>
        <v>上周无销量</v>
      </c>
    </row>
    <row r="1341" spans="1:48">
      <c r="A1341" s="21" t="s">
        <v>2683</v>
      </c>
      <c r="B1341" t="s">
        <v>2684</v>
      </c>
      <c r="C1341" t="s">
        <v>2670</v>
      </c>
      <c r="D1341" s="31">
        <v>0</v>
      </c>
      <c r="E1341" s="31">
        <v>0</v>
      </c>
      <c r="F1341" s="31">
        <v>0</v>
      </c>
      <c r="G1341" s="31">
        <v>0</v>
      </c>
      <c r="H1341" s="32">
        <v>0</v>
      </c>
      <c r="I1341">
        <v>0</v>
      </c>
      <c r="J1341" s="33">
        <v>0</v>
      </c>
      <c r="K1341" s="33">
        <v>0</v>
      </c>
      <c r="L1341" s="33">
        <v>0</v>
      </c>
      <c r="M1341">
        <v>0</v>
      </c>
      <c r="N1341">
        <v>0</v>
      </c>
      <c r="O1341">
        <v>0</v>
      </c>
      <c r="P1341" t="s">
        <v>54</v>
      </c>
      <c r="Q1341" t="s">
        <v>54</v>
      </c>
      <c r="R1341" t="s">
        <v>54</v>
      </c>
      <c r="S1341" t="s">
        <v>54</v>
      </c>
      <c r="T1341" t="s">
        <v>54</v>
      </c>
      <c r="U1341" t="s">
        <v>54</v>
      </c>
      <c r="V1341" t="s">
        <v>54</v>
      </c>
      <c r="W1341" t="s">
        <v>54</v>
      </c>
      <c r="X1341" s="23" t="s">
        <v>54</v>
      </c>
      <c r="Y1341" s="23" t="s">
        <v>54</v>
      </c>
      <c r="Z1341" s="23" t="s">
        <v>54</v>
      </c>
      <c r="AA1341" s="23" t="s">
        <v>54</v>
      </c>
      <c r="AB1341" t="s">
        <v>54</v>
      </c>
      <c r="AC1341" t="s">
        <v>54</v>
      </c>
      <c r="AD1341" t="s">
        <v>54</v>
      </c>
      <c r="AE1341" t="s">
        <v>54</v>
      </c>
      <c r="AF1341" s="23" t="s">
        <v>54</v>
      </c>
      <c r="AG1341" s="23" t="s">
        <v>54</v>
      </c>
      <c r="AH1341" s="23" t="s">
        <v>54</v>
      </c>
      <c r="AI1341" s="23" t="s">
        <v>54</v>
      </c>
      <c r="AJ1341">
        <v>0</v>
      </c>
      <c r="AK1341">
        <v>0</v>
      </c>
      <c r="AL1341">
        <v>0</v>
      </c>
      <c r="AM1341">
        <v>0</v>
      </c>
      <c r="AN1341" s="23" t="e">
        <v>#DIV/0!</v>
      </c>
      <c r="AO1341" s="23" t="e">
        <v>#DIV/0!</v>
      </c>
      <c r="AP1341" s="23" t="e">
        <v>#DIV/0!</v>
      </c>
      <c r="AQ1341" s="23" t="e">
        <v>#DIV/0!</v>
      </c>
      <c r="AR1341" s="35">
        <v>0</v>
      </c>
      <c r="AS1341" s="35">
        <v>0</v>
      </c>
      <c r="AT1341" s="35">
        <v>0</v>
      </c>
      <c r="AU1341" s="31" t="str">
        <f t="shared" si="23"/>
        <v>库存为0</v>
      </c>
      <c r="AV1341" s="36" t="str">
        <f>IFERROR(时间!$B$4+AU1341,"上周无销量")</f>
        <v>上周无销量</v>
      </c>
    </row>
    <row r="1342" spans="1:48">
      <c r="A1342" s="21" t="s">
        <v>2685</v>
      </c>
      <c r="B1342" t="s">
        <v>2686</v>
      </c>
      <c r="C1342" t="s">
        <v>2670</v>
      </c>
      <c r="D1342" s="31">
        <v>0</v>
      </c>
      <c r="E1342" s="31">
        <v>0</v>
      </c>
      <c r="F1342" s="31">
        <v>0</v>
      </c>
      <c r="G1342" s="31">
        <v>0</v>
      </c>
      <c r="H1342" s="32">
        <v>0</v>
      </c>
      <c r="I1342">
        <v>0</v>
      </c>
      <c r="J1342" s="33">
        <v>0</v>
      </c>
      <c r="K1342" s="33">
        <v>0</v>
      </c>
      <c r="L1342" s="33">
        <v>0</v>
      </c>
      <c r="M1342">
        <v>0</v>
      </c>
      <c r="N1342">
        <v>0</v>
      </c>
      <c r="O1342">
        <v>0</v>
      </c>
      <c r="P1342" t="s">
        <v>54</v>
      </c>
      <c r="Q1342" t="s">
        <v>54</v>
      </c>
      <c r="R1342" t="s">
        <v>54</v>
      </c>
      <c r="S1342" t="s">
        <v>54</v>
      </c>
      <c r="T1342" t="s">
        <v>54</v>
      </c>
      <c r="U1342" t="s">
        <v>54</v>
      </c>
      <c r="V1342" t="s">
        <v>54</v>
      </c>
      <c r="W1342" t="s">
        <v>54</v>
      </c>
      <c r="X1342" s="23" t="s">
        <v>54</v>
      </c>
      <c r="Y1342" s="23" t="s">
        <v>54</v>
      </c>
      <c r="Z1342" s="23" t="s">
        <v>54</v>
      </c>
      <c r="AA1342" s="23" t="s">
        <v>54</v>
      </c>
      <c r="AB1342" t="s">
        <v>54</v>
      </c>
      <c r="AC1342" t="s">
        <v>54</v>
      </c>
      <c r="AD1342" t="s">
        <v>54</v>
      </c>
      <c r="AE1342" t="s">
        <v>54</v>
      </c>
      <c r="AF1342" s="23" t="s">
        <v>54</v>
      </c>
      <c r="AG1342" s="23" t="s">
        <v>54</v>
      </c>
      <c r="AH1342" s="23" t="s">
        <v>54</v>
      </c>
      <c r="AI1342" s="23" t="s">
        <v>54</v>
      </c>
      <c r="AJ1342">
        <v>0</v>
      </c>
      <c r="AK1342">
        <v>0</v>
      </c>
      <c r="AL1342">
        <v>0</v>
      </c>
      <c r="AM1342">
        <v>0</v>
      </c>
      <c r="AN1342" s="23" t="e">
        <v>#DIV/0!</v>
      </c>
      <c r="AO1342" s="23" t="e">
        <v>#DIV/0!</v>
      </c>
      <c r="AP1342" s="23" t="e">
        <v>#DIV/0!</v>
      </c>
      <c r="AQ1342" s="23" t="e">
        <v>#DIV/0!</v>
      </c>
      <c r="AR1342" s="35">
        <v>0</v>
      </c>
      <c r="AS1342" s="35">
        <v>0</v>
      </c>
      <c r="AT1342" s="35">
        <v>0</v>
      </c>
      <c r="AU1342" s="31" t="str">
        <f t="shared" si="23"/>
        <v>库存为0</v>
      </c>
      <c r="AV1342" s="36" t="str">
        <f>IFERROR(时间!$B$4+AU1342,"上周无销量")</f>
        <v>上周无销量</v>
      </c>
    </row>
    <row r="1343" spans="1:48">
      <c r="A1343" s="21" t="s">
        <v>2687</v>
      </c>
      <c r="B1343" t="s">
        <v>2688</v>
      </c>
      <c r="C1343" t="s">
        <v>2670</v>
      </c>
      <c r="D1343" s="31">
        <v>0</v>
      </c>
      <c r="E1343" s="31">
        <v>0</v>
      </c>
      <c r="F1343" s="31">
        <v>0</v>
      </c>
      <c r="G1343" s="31">
        <v>0</v>
      </c>
      <c r="H1343" s="32">
        <v>0</v>
      </c>
      <c r="I1343">
        <v>0</v>
      </c>
      <c r="J1343" s="33">
        <v>0</v>
      </c>
      <c r="K1343" s="33">
        <v>0</v>
      </c>
      <c r="L1343" s="33">
        <v>0</v>
      </c>
      <c r="M1343">
        <v>0</v>
      </c>
      <c r="N1343">
        <v>0</v>
      </c>
      <c r="O1343">
        <v>0</v>
      </c>
      <c r="P1343" t="s">
        <v>54</v>
      </c>
      <c r="Q1343" t="s">
        <v>54</v>
      </c>
      <c r="R1343" t="s">
        <v>54</v>
      </c>
      <c r="S1343" t="s">
        <v>54</v>
      </c>
      <c r="T1343" t="s">
        <v>54</v>
      </c>
      <c r="U1343" t="s">
        <v>54</v>
      </c>
      <c r="V1343" t="s">
        <v>54</v>
      </c>
      <c r="W1343" t="s">
        <v>54</v>
      </c>
      <c r="X1343" s="23" t="s">
        <v>54</v>
      </c>
      <c r="Y1343" s="23" t="s">
        <v>54</v>
      </c>
      <c r="Z1343" s="23" t="s">
        <v>54</v>
      </c>
      <c r="AA1343" s="23" t="s">
        <v>54</v>
      </c>
      <c r="AB1343" t="s">
        <v>54</v>
      </c>
      <c r="AC1343" t="s">
        <v>54</v>
      </c>
      <c r="AD1343" t="s">
        <v>54</v>
      </c>
      <c r="AE1343" t="s">
        <v>54</v>
      </c>
      <c r="AF1343" s="23" t="s">
        <v>54</v>
      </c>
      <c r="AG1343" s="23" t="s">
        <v>54</v>
      </c>
      <c r="AH1343" s="23" t="s">
        <v>54</v>
      </c>
      <c r="AI1343" s="23" t="s">
        <v>54</v>
      </c>
      <c r="AJ1343">
        <v>0</v>
      </c>
      <c r="AK1343">
        <v>0</v>
      </c>
      <c r="AL1343">
        <v>0</v>
      </c>
      <c r="AM1343">
        <v>0</v>
      </c>
      <c r="AN1343" s="23" t="e">
        <v>#DIV/0!</v>
      </c>
      <c r="AO1343" s="23" t="e">
        <v>#DIV/0!</v>
      </c>
      <c r="AP1343" s="23" t="e">
        <v>#DIV/0!</v>
      </c>
      <c r="AQ1343" s="23" t="e">
        <v>#DIV/0!</v>
      </c>
      <c r="AR1343" s="35">
        <v>0</v>
      </c>
      <c r="AS1343" s="35">
        <v>0</v>
      </c>
      <c r="AT1343" s="35">
        <v>0</v>
      </c>
      <c r="AU1343" s="31" t="str">
        <f t="shared" si="23"/>
        <v>库存为0</v>
      </c>
      <c r="AV1343" s="36" t="str">
        <f>IFERROR(时间!$B$4+AU1343,"上周无销量")</f>
        <v>上周无销量</v>
      </c>
    </row>
    <row r="1344" spans="1:48">
      <c r="A1344" s="21" t="s">
        <v>2689</v>
      </c>
      <c r="B1344" t="s">
        <v>2690</v>
      </c>
      <c r="C1344" t="s">
        <v>2670</v>
      </c>
      <c r="D1344" s="31">
        <v>0</v>
      </c>
      <c r="E1344" s="31">
        <v>0</v>
      </c>
      <c r="F1344" s="31">
        <v>0</v>
      </c>
      <c r="G1344" s="31">
        <v>0</v>
      </c>
      <c r="H1344" s="32">
        <v>0</v>
      </c>
      <c r="I1344">
        <v>0</v>
      </c>
      <c r="J1344" s="33">
        <v>0</v>
      </c>
      <c r="K1344" s="33">
        <v>0</v>
      </c>
      <c r="L1344" s="33">
        <v>0</v>
      </c>
      <c r="M1344">
        <v>0</v>
      </c>
      <c r="N1344">
        <v>0</v>
      </c>
      <c r="O1344">
        <v>0</v>
      </c>
      <c r="P1344" t="s">
        <v>54</v>
      </c>
      <c r="Q1344" t="s">
        <v>54</v>
      </c>
      <c r="R1344" t="s">
        <v>54</v>
      </c>
      <c r="S1344" t="s">
        <v>54</v>
      </c>
      <c r="T1344" t="s">
        <v>54</v>
      </c>
      <c r="U1344" t="s">
        <v>54</v>
      </c>
      <c r="V1344" t="s">
        <v>54</v>
      </c>
      <c r="W1344" t="s">
        <v>54</v>
      </c>
      <c r="X1344" s="23" t="s">
        <v>54</v>
      </c>
      <c r="Y1344" s="23" t="s">
        <v>54</v>
      </c>
      <c r="Z1344" s="23" t="s">
        <v>54</v>
      </c>
      <c r="AA1344" s="23" t="s">
        <v>54</v>
      </c>
      <c r="AB1344" t="s">
        <v>54</v>
      </c>
      <c r="AC1344" t="s">
        <v>54</v>
      </c>
      <c r="AD1344" t="s">
        <v>54</v>
      </c>
      <c r="AE1344" t="s">
        <v>54</v>
      </c>
      <c r="AF1344" s="23" t="s">
        <v>54</v>
      </c>
      <c r="AG1344" s="23" t="s">
        <v>54</v>
      </c>
      <c r="AH1344" s="23" t="s">
        <v>54</v>
      </c>
      <c r="AI1344" s="23" t="s">
        <v>54</v>
      </c>
      <c r="AJ1344">
        <v>0</v>
      </c>
      <c r="AK1344">
        <v>0</v>
      </c>
      <c r="AL1344">
        <v>0</v>
      </c>
      <c r="AM1344">
        <v>0</v>
      </c>
      <c r="AN1344" s="23" t="e">
        <v>#DIV/0!</v>
      </c>
      <c r="AO1344" s="23" t="e">
        <v>#DIV/0!</v>
      </c>
      <c r="AP1344" s="23" t="e">
        <v>#DIV/0!</v>
      </c>
      <c r="AQ1344" s="23" t="e">
        <v>#DIV/0!</v>
      </c>
      <c r="AR1344" s="35">
        <v>0</v>
      </c>
      <c r="AS1344" s="35">
        <v>0</v>
      </c>
      <c r="AT1344" s="35">
        <v>0</v>
      </c>
      <c r="AU1344" s="31" t="str">
        <f t="shared" si="23"/>
        <v>库存为0</v>
      </c>
      <c r="AV1344" s="36" t="str">
        <f>IFERROR(时间!$B$4+AU1344,"上周无销量")</f>
        <v>上周无销量</v>
      </c>
    </row>
    <row r="1345" spans="1:48">
      <c r="A1345" s="21" t="s">
        <v>2691</v>
      </c>
      <c r="B1345" t="s">
        <v>2692</v>
      </c>
      <c r="C1345" t="s">
        <v>2670</v>
      </c>
      <c r="D1345" s="31">
        <v>0</v>
      </c>
      <c r="E1345" s="31">
        <v>0</v>
      </c>
      <c r="F1345" s="31">
        <v>0</v>
      </c>
      <c r="G1345" s="31">
        <v>0</v>
      </c>
      <c r="H1345" s="32">
        <v>0</v>
      </c>
      <c r="I1345">
        <v>0</v>
      </c>
      <c r="J1345" s="33">
        <v>0</v>
      </c>
      <c r="K1345" s="33">
        <v>0</v>
      </c>
      <c r="L1345" s="33">
        <v>0</v>
      </c>
      <c r="M1345">
        <v>0</v>
      </c>
      <c r="N1345">
        <v>0</v>
      </c>
      <c r="O1345">
        <v>0</v>
      </c>
      <c r="P1345" t="s">
        <v>54</v>
      </c>
      <c r="Q1345" t="s">
        <v>54</v>
      </c>
      <c r="R1345" t="s">
        <v>54</v>
      </c>
      <c r="S1345" t="s">
        <v>54</v>
      </c>
      <c r="T1345" t="s">
        <v>54</v>
      </c>
      <c r="U1345" t="s">
        <v>54</v>
      </c>
      <c r="V1345" t="s">
        <v>54</v>
      </c>
      <c r="W1345" t="s">
        <v>54</v>
      </c>
      <c r="X1345" s="23" t="s">
        <v>54</v>
      </c>
      <c r="Y1345" s="23" t="s">
        <v>54</v>
      </c>
      <c r="Z1345" s="23" t="s">
        <v>54</v>
      </c>
      <c r="AA1345" s="23" t="s">
        <v>54</v>
      </c>
      <c r="AB1345" t="s">
        <v>54</v>
      </c>
      <c r="AC1345" t="s">
        <v>54</v>
      </c>
      <c r="AD1345" t="s">
        <v>54</v>
      </c>
      <c r="AE1345" t="s">
        <v>54</v>
      </c>
      <c r="AF1345" s="23" t="s">
        <v>54</v>
      </c>
      <c r="AG1345" s="23" t="s">
        <v>54</v>
      </c>
      <c r="AH1345" s="23" t="s">
        <v>54</v>
      </c>
      <c r="AI1345" s="23" t="s">
        <v>54</v>
      </c>
      <c r="AJ1345">
        <v>0</v>
      </c>
      <c r="AK1345">
        <v>0</v>
      </c>
      <c r="AL1345">
        <v>0</v>
      </c>
      <c r="AM1345">
        <v>0</v>
      </c>
      <c r="AN1345" s="23" t="e">
        <v>#DIV/0!</v>
      </c>
      <c r="AO1345" s="23" t="e">
        <v>#DIV/0!</v>
      </c>
      <c r="AP1345" s="23" t="e">
        <v>#DIV/0!</v>
      </c>
      <c r="AQ1345" s="23" t="e">
        <v>#DIV/0!</v>
      </c>
      <c r="AR1345" s="35">
        <v>0</v>
      </c>
      <c r="AS1345" s="35">
        <v>0</v>
      </c>
      <c r="AT1345" s="35">
        <v>0</v>
      </c>
      <c r="AU1345" s="31" t="str">
        <f t="shared" si="23"/>
        <v>库存为0</v>
      </c>
      <c r="AV1345" s="36" t="str">
        <f>IFERROR(时间!$B$4+AU1345,"上周无销量")</f>
        <v>上周无销量</v>
      </c>
    </row>
    <row r="1346" spans="1:48">
      <c r="A1346" s="21" t="s">
        <v>2693</v>
      </c>
      <c r="B1346" t="s">
        <v>2694</v>
      </c>
      <c r="C1346" t="s">
        <v>2670</v>
      </c>
      <c r="D1346" s="31">
        <v>0</v>
      </c>
      <c r="E1346" s="31">
        <v>0</v>
      </c>
      <c r="F1346" s="31">
        <v>0</v>
      </c>
      <c r="G1346" s="31">
        <v>0</v>
      </c>
      <c r="H1346" s="32">
        <v>0</v>
      </c>
      <c r="I1346">
        <v>0</v>
      </c>
      <c r="J1346" s="33">
        <v>0</v>
      </c>
      <c r="K1346" s="33">
        <v>0</v>
      </c>
      <c r="L1346" s="33">
        <v>0</v>
      </c>
      <c r="M1346">
        <v>0</v>
      </c>
      <c r="N1346">
        <v>0</v>
      </c>
      <c r="O1346">
        <v>0</v>
      </c>
      <c r="P1346" t="s">
        <v>54</v>
      </c>
      <c r="Q1346" t="s">
        <v>54</v>
      </c>
      <c r="R1346" t="s">
        <v>54</v>
      </c>
      <c r="S1346" t="s">
        <v>54</v>
      </c>
      <c r="T1346" t="s">
        <v>54</v>
      </c>
      <c r="U1346" t="s">
        <v>54</v>
      </c>
      <c r="V1346" t="s">
        <v>54</v>
      </c>
      <c r="W1346" t="s">
        <v>54</v>
      </c>
      <c r="X1346" s="23" t="s">
        <v>54</v>
      </c>
      <c r="Y1346" s="23" t="s">
        <v>54</v>
      </c>
      <c r="Z1346" s="23" t="s">
        <v>54</v>
      </c>
      <c r="AA1346" s="23" t="s">
        <v>54</v>
      </c>
      <c r="AB1346" t="s">
        <v>54</v>
      </c>
      <c r="AC1346" t="s">
        <v>54</v>
      </c>
      <c r="AD1346" t="s">
        <v>54</v>
      </c>
      <c r="AE1346" t="s">
        <v>54</v>
      </c>
      <c r="AF1346" s="23" t="s">
        <v>54</v>
      </c>
      <c r="AG1346" s="23" t="s">
        <v>54</v>
      </c>
      <c r="AH1346" s="23" t="s">
        <v>54</v>
      </c>
      <c r="AI1346" s="23" t="s">
        <v>54</v>
      </c>
      <c r="AJ1346">
        <v>0</v>
      </c>
      <c r="AK1346">
        <v>0</v>
      </c>
      <c r="AL1346">
        <v>0</v>
      </c>
      <c r="AM1346">
        <v>0</v>
      </c>
      <c r="AN1346" s="23" t="e">
        <v>#DIV/0!</v>
      </c>
      <c r="AO1346" s="23" t="e">
        <v>#DIV/0!</v>
      </c>
      <c r="AP1346" s="23" t="e">
        <v>#DIV/0!</v>
      </c>
      <c r="AQ1346" s="23" t="e">
        <v>#DIV/0!</v>
      </c>
      <c r="AR1346" s="35">
        <v>0</v>
      </c>
      <c r="AS1346" s="35">
        <v>0</v>
      </c>
      <c r="AT1346" s="35">
        <v>0</v>
      </c>
      <c r="AU1346" s="31" t="str">
        <f t="shared" si="23"/>
        <v>库存为0</v>
      </c>
      <c r="AV1346" s="36" t="str">
        <f>IFERROR(时间!$B$4+AU1346,"上周无销量")</f>
        <v>上周无销量</v>
      </c>
    </row>
    <row r="1347" spans="1:48">
      <c r="A1347" s="21" t="s">
        <v>2695</v>
      </c>
      <c r="B1347" t="s">
        <v>2696</v>
      </c>
      <c r="C1347" t="s">
        <v>2670</v>
      </c>
      <c r="D1347" s="31">
        <v>0</v>
      </c>
      <c r="E1347" s="31">
        <v>0</v>
      </c>
      <c r="F1347" s="31">
        <v>0</v>
      </c>
      <c r="G1347" s="31">
        <v>0</v>
      </c>
      <c r="H1347" s="32">
        <v>0</v>
      </c>
      <c r="I1347">
        <v>0</v>
      </c>
      <c r="J1347" s="33">
        <v>0</v>
      </c>
      <c r="K1347" s="33">
        <v>0</v>
      </c>
      <c r="L1347" s="33">
        <v>0</v>
      </c>
      <c r="M1347">
        <v>0</v>
      </c>
      <c r="N1347">
        <v>0</v>
      </c>
      <c r="O1347">
        <v>0</v>
      </c>
      <c r="P1347" t="s">
        <v>54</v>
      </c>
      <c r="Q1347" t="s">
        <v>54</v>
      </c>
      <c r="R1347" t="s">
        <v>54</v>
      </c>
      <c r="S1347" t="s">
        <v>54</v>
      </c>
      <c r="T1347" t="s">
        <v>54</v>
      </c>
      <c r="U1347" t="s">
        <v>54</v>
      </c>
      <c r="V1347" t="s">
        <v>54</v>
      </c>
      <c r="W1347" t="s">
        <v>54</v>
      </c>
      <c r="X1347" s="23" t="s">
        <v>54</v>
      </c>
      <c r="Y1347" s="23" t="s">
        <v>54</v>
      </c>
      <c r="Z1347" s="23" t="s">
        <v>54</v>
      </c>
      <c r="AA1347" s="23" t="s">
        <v>54</v>
      </c>
      <c r="AB1347" t="s">
        <v>54</v>
      </c>
      <c r="AC1347" t="s">
        <v>54</v>
      </c>
      <c r="AD1347" t="s">
        <v>54</v>
      </c>
      <c r="AE1347" t="s">
        <v>54</v>
      </c>
      <c r="AF1347" s="23" t="s">
        <v>54</v>
      </c>
      <c r="AG1347" s="23" t="s">
        <v>54</v>
      </c>
      <c r="AH1347" s="23" t="s">
        <v>54</v>
      </c>
      <c r="AI1347" s="23" t="s">
        <v>54</v>
      </c>
      <c r="AJ1347">
        <v>0</v>
      </c>
      <c r="AK1347">
        <v>0</v>
      </c>
      <c r="AL1347">
        <v>0</v>
      </c>
      <c r="AM1347">
        <v>0</v>
      </c>
      <c r="AN1347" s="23" t="e">
        <v>#DIV/0!</v>
      </c>
      <c r="AO1347" s="23" t="e">
        <v>#DIV/0!</v>
      </c>
      <c r="AP1347" s="23" t="e">
        <v>#DIV/0!</v>
      </c>
      <c r="AQ1347" s="23" t="e">
        <v>#DIV/0!</v>
      </c>
      <c r="AR1347" s="35">
        <v>0</v>
      </c>
      <c r="AS1347" s="35">
        <v>0</v>
      </c>
      <c r="AT1347" s="35">
        <v>0</v>
      </c>
      <c r="AU1347" s="31" t="str">
        <f t="shared" si="23"/>
        <v>库存为0</v>
      </c>
      <c r="AV1347" s="36" t="str">
        <f>IFERROR(时间!$B$4+AU1347,"上周无销量")</f>
        <v>上周无销量</v>
      </c>
    </row>
    <row r="1348" spans="1:48">
      <c r="A1348" s="21" t="s">
        <v>2697</v>
      </c>
      <c r="B1348" t="s">
        <v>2698</v>
      </c>
      <c r="C1348" t="s">
        <v>2670</v>
      </c>
      <c r="D1348" s="31">
        <v>0</v>
      </c>
      <c r="E1348" s="31">
        <v>0</v>
      </c>
      <c r="F1348" s="31">
        <v>0</v>
      </c>
      <c r="G1348" s="31">
        <v>0</v>
      </c>
      <c r="H1348" s="32">
        <v>0</v>
      </c>
      <c r="I1348">
        <v>0</v>
      </c>
      <c r="J1348" s="33">
        <v>0</v>
      </c>
      <c r="K1348" s="33">
        <v>0</v>
      </c>
      <c r="L1348" s="33">
        <v>0</v>
      </c>
      <c r="M1348">
        <v>0</v>
      </c>
      <c r="N1348">
        <v>0</v>
      </c>
      <c r="O1348">
        <v>0</v>
      </c>
      <c r="P1348" t="s">
        <v>54</v>
      </c>
      <c r="Q1348" t="s">
        <v>54</v>
      </c>
      <c r="R1348" t="s">
        <v>54</v>
      </c>
      <c r="S1348" t="s">
        <v>54</v>
      </c>
      <c r="T1348" t="s">
        <v>54</v>
      </c>
      <c r="U1348" t="s">
        <v>54</v>
      </c>
      <c r="V1348" t="s">
        <v>54</v>
      </c>
      <c r="W1348" t="s">
        <v>54</v>
      </c>
      <c r="X1348" s="23" t="s">
        <v>54</v>
      </c>
      <c r="Y1348" s="23" t="s">
        <v>54</v>
      </c>
      <c r="Z1348" s="23" t="s">
        <v>54</v>
      </c>
      <c r="AA1348" s="23" t="s">
        <v>54</v>
      </c>
      <c r="AB1348" t="s">
        <v>54</v>
      </c>
      <c r="AC1348" t="s">
        <v>54</v>
      </c>
      <c r="AD1348" t="s">
        <v>54</v>
      </c>
      <c r="AE1348" t="s">
        <v>54</v>
      </c>
      <c r="AF1348" s="23" t="s">
        <v>54</v>
      </c>
      <c r="AG1348" s="23" t="s">
        <v>54</v>
      </c>
      <c r="AH1348" s="23" t="s">
        <v>54</v>
      </c>
      <c r="AI1348" s="23" t="s">
        <v>54</v>
      </c>
      <c r="AJ1348">
        <v>0</v>
      </c>
      <c r="AK1348">
        <v>0</v>
      </c>
      <c r="AL1348">
        <v>0</v>
      </c>
      <c r="AM1348">
        <v>0</v>
      </c>
      <c r="AN1348" s="23" t="e">
        <v>#DIV/0!</v>
      </c>
      <c r="AO1348" s="23" t="e">
        <v>#DIV/0!</v>
      </c>
      <c r="AP1348" s="23" t="e">
        <v>#DIV/0!</v>
      </c>
      <c r="AQ1348" s="23" t="e">
        <v>#DIV/0!</v>
      </c>
      <c r="AR1348" s="35">
        <v>0</v>
      </c>
      <c r="AS1348" s="35">
        <v>0</v>
      </c>
      <c r="AT1348" s="35">
        <v>0</v>
      </c>
      <c r="AU1348" s="31" t="str">
        <f t="shared" si="23"/>
        <v>库存为0</v>
      </c>
      <c r="AV1348" s="36" t="str">
        <f>IFERROR(时间!$B$4+AU1348,"上周无销量")</f>
        <v>上周无销量</v>
      </c>
    </row>
    <row r="1349" spans="1:48">
      <c r="A1349" s="21" t="s">
        <v>2699</v>
      </c>
      <c r="B1349" t="s">
        <v>2700</v>
      </c>
      <c r="C1349" t="s">
        <v>2670</v>
      </c>
      <c r="D1349" s="31">
        <v>0</v>
      </c>
      <c r="E1349" s="31">
        <v>0</v>
      </c>
      <c r="F1349" s="31">
        <v>0</v>
      </c>
      <c r="G1349" s="31">
        <v>0</v>
      </c>
      <c r="H1349" s="32">
        <v>0</v>
      </c>
      <c r="I1349">
        <v>0</v>
      </c>
      <c r="J1349" s="33">
        <v>0</v>
      </c>
      <c r="K1349" s="33">
        <v>0</v>
      </c>
      <c r="L1349" s="33">
        <v>0</v>
      </c>
      <c r="M1349">
        <v>0</v>
      </c>
      <c r="N1349">
        <v>0</v>
      </c>
      <c r="O1349">
        <v>0</v>
      </c>
      <c r="P1349" t="s">
        <v>54</v>
      </c>
      <c r="Q1349" t="s">
        <v>54</v>
      </c>
      <c r="R1349" t="s">
        <v>54</v>
      </c>
      <c r="S1349" t="s">
        <v>54</v>
      </c>
      <c r="T1349" t="s">
        <v>54</v>
      </c>
      <c r="U1349" t="s">
        <v>54</v>
      </c>
      <c r="V1349" t="s">
        <v>54</v>
      </c>
      <c r="W1349" t="s">
        <v>54</v>
      </c>
      <c r="X1349" s="23" t="s">
        <v>54</v>
      </c>
      <c r="Y1349" s="23" t="s">
        <v>54</v>
      </c>
      <c r="Z1349" s="23" t="s">
        <v>54</v>
      </c>
      <c r="AA1349" s="23" t="s">
        <v>54</v>
      </c>
      <c r="AB1349" t="s">
        <v>54</v>
      </c>
      <c r="AC1349" t="s">
        <v>54</v>
      </c>
      <c r="AD1349" t="s">
        <v>54</v>
      </c>
      <c r="AE1349" t="s">
        <v>54</v>
      </c>
      <c r="AF1349" s="23" t="s">
        <v>54</v>
      </c>
      <c r="AG1349" s="23" t="s">
        <v>54</v>
      </c>
      <c r="AH1349" s="23" t="s">
        <v>54</v>
      </c>
      <c r="AI1349" s="23" t="s">
        <v>54</v>
      </c>
      <c r="AJ1349">
        <v>0</v>
      </c>
      <c r="AK1349">
        <v>0</v>
      </c>
      <c r="AL1349">
        <v>0</v>
      </c>
      <c r="AM1349">
        <v>0</v>
      </c>
      <c r="AN1349" s="23" t="e">
        <v>#DIV/0!</v>
      </c>
      <c r="AO1349" s="23" t="e">
        <v>#DIV/0!</v>
      </c>
      <c r="AP1349" s="23" t="e">
        <v>#DIV/0!</v>
      </c>
      <c r="AQ1349" s="23" t="e">
        <v>#DIV/0!</v>
      </c>
      <c r="AR1349" s="35">
        <v>0</v>
      </c>
      <c r="AS1349" s="35">
        <v>0</v>
      </c>
      <c r="AT1349" s="35">
        <v>0</v>
      </c>
      <c r="AU1349" s="31" t="str">
        <f t="shared" ref="AU1349:AU1412" si="24">IF(AR1349="","库存为"&amp;M1349,IF(AS1349=0,"库存为"&amp;M1349,INT(M1349/AR1349)))</f>
        <v>库存为0</v>
      </c>
      <c r="AV1349" s="36" t="str">
        <f>IFERROR(时间!$B$4+AU1349,"上周无销量")</f>
        <v>上周无销量</v>
      </c>
    </row>
    <row r="1350" spans="1:48">
      <c r="A1350" s="21" t="s">
        <v>2701</v>
      </c>
      <c r="B1350" t="s">
        <v>2702</v>
      </c>
      <c r="C1350" t="s">
        <v>2703</v>
      </c>
      <c r="D1350" s="31">
        <v>0</v>
      </c>
      <c r="E1350" s="31">
        <v>0</v>
      </c>
      <c r="F1350" s="31">
        <v>0</v>
      </c>
      <c r="G1350" s="31">
        <v>0</v>
      </c>
      <c r="H1350" s="32">
        <v>0</v>
      </c>
      <c r="I1350">
        <v>0</v>
      </c>
      <c r="J1350" s="33">
        <v>0</v>
      </c>
      <c r="K1350" s="33">
        <v>0</v>
      </c>
      <c r="L1350" s="33">
        <v>0</v>
      </c>
      <c r="M1350">
        <v>0</v>
      </c>
      <c r="N1350">
        <v>0</v>
      </c>
      <c r="O1350">
        <v>0</v>
      </c>
      <c r="P1350" t="s">
        <v>54</v>
      </c>
      <c r="Q1350" t="s">
        <v>54</v>
      </c>
      <c r="R1350" t="s">
        <v>54</v>
      </c>
      <c r="S1350" t="s">
        <v>54</v>
      </c>
      <c r="T1350" t="s">
        <v>54</v>
      </c>
      <c r="U1350" t="s">
        <v>54</v>
      </c>
      <c r="V1350" t="s">
        <v>54</v>
      </c>
      <c r="W1350" t="s">
        <v>54</v>
      </c>
      <c r="X1350" s="23" t="s">
        <v>54</v>
      </c>
      <c r="Y1350" s="23" t="s">
        <v>54</v>
      </c>
      <c r="Z1350" s="23" t="s">
        <v>54</v>
      </c>
      <c r="AA1350" s="23" t="s">
        <v>54</v>
      </c>
      <c r="AB1350" t="s">
        <v>54</v>
      </c>
      <c r="AC1350" t="s">
        <v>54</v>
      </c>
      <c r="AD1350" t="s">
        <v>54</v>
      </c>
      <c r="AE1350" t="s">
        <v>54</v>
      </c>
      <c r="AF1350" s="23" t="s">
        <v>54</v>
      </c>
      <c r="AG1350" s="23" t="s">
        <v>54</v>
      </c>
      <c r="AH1350" s="23" t="s">
        <v>54</v>
      </c>
      <c r="AI1350" s="23" t="s">
        <v>54</v>
      </c>
      <c r="AJ1350">
        <v>0</v>
      </c>
      <c r="AK1350">
        <v>0</v>
      </c>
      <c r="AL1350">
        <v>0</v>
      </c>
      <c r="AM1350">
        <v>0</v>
      </c>
      <c r="AN1350" s="23" t="e">
        <v>#DIV/0!</v>
      </c>
      <c r="AO1350" s="23" t="e">
        <v>#DIV/0!</v>
      </c>
      <c r="AP1350" s="23" t="e">
        <v>#DIV/0!</v>
      </c>
      <c r="AQ1350" s="23" t="e">
        <v>#DIV/0!</v>
      </c>
      <c r="AR1350" s="35">
        <v>0</v>
      </c>
      <c r="AS1350" s="35">
        <v>0</v>
      </c>
      <c r="AT1350" s="35">
        <v>0</v>
      </c>
      <c r="AU1350" s="31" t="str">
        <f t="shared" si="24"/>
        <v>库存为0</v>
      </c>
      <c r="AV1350" s="36" t="str">
        <f>IFERROR(时间!$B$4+AU1350,"上周无销量")</f>
        <v>上周无销量</v>
      </c>
    </row>
    <row r="1351" spans="1:48">
      <c r="A1351" s="21" t="s">
        <v>2704</v>
      </c>
      <c r="B1351" t="s">
        <v>2705</v>
      </c>
      <c r="C1351" t="s">
        <v>2703</v>
      </c>
      <c r="D1351" s="31">
        <v>0</v>
      </c>
      <c r="E1351" s="31">
        <v>0</v>
      </c>
      <c r="F1351" s="31">
        <v>0</v>
      </c>
      <c r="G1351" s="31">
        <v>0</v>
      </c>
      <c r="H1351" s="32">
        <v>0</v>
      </c>
      <c r="I1351">
        <v>0</v>
      </c>
      <c r="J1351" s="33">
        <v>0</v>
      </c>
      <c r="K1351" s="33">
        <v>0</v>
      </c>
      <c r="L1351" s="33">
        <v>0</v>
      </c>
      <c r="M1351">
        <v>0</v>
      </c>
      <c r="N1351">
        <v>0</v>
      </c>
      <c r="O1351">
        <v>0</v>
      </c>
      <c r="P1351" t="s">
        <v>54</v>
      </c>
      <c r="Q1351" t="s">
        <v>54</v>
      </c>
      <c r="R1351" t="s">
        <v>54</v>
      </c>
      <c r="S1351" t="s">
        <v>54</v>
      </c>
      <c r="T1351" t="s">
        <v>54</v>
      </c>
      <c r="U1351" t="s">
        <v>54</v>
      </c>
      <c r="V1351" t="s">
        <v>54</v>
      </c>
      <c r="W1351" t="s">
        <v>54</v>
      </c>
      <c r="X1351" s="23" t="s">
        <v>54</v>
      </c>
      <c r="Y1351" s="23" t="s">
        <v>54</v>
      </c>
      <c r="Z1351" s="23" t="s">
        <v>54</v>
      </c>
      <c r="AA1351" s="23" t="s">
        <v>54</v>
      </c>
      <c r="AB1351" t="s">
        <v>54</v>
      </c>
      <c r="AC1351" t="s">
        <v>54</v>
      </c>
      <c r="AD1351" t="s">
        <v>54</v>
      </c>
      <c r="AE1351" t="s">
        <v>54</v>
      </c>
      <c r="AF1351" s="23" t="s">
        <v>54</v>
      </c>
      <c r="AG1351" s="23" t="s">
        <v>54</v>
      </c>
      <c r="AH1351" s="23" t="s">
        <v>54</v>
      </c>
      <c r="AI1351" s="23" t="s">
        <v>54</v>
      </c>
      <c r="AJ1351">
        <v>0</v>
      </c>
      <c r="AK1351">
        <v>0</v>
      </c>
      <c r="AL1351">
        <v>0</v>
      </c>
      <c r="AM1351">
        <v>0</v>
      </c>
      <c r="AN1351" s="23" t="e">
        <v>#DIV/0!</v>
      </c>
      <c r="AO1351" s="23" t="e">
        <v>#DIV/0!</v>
      </c>
      <c r="AP1351" s="23" t="e">
        <v>#DIV/0!</v>
      </c>
      <c r="AQ1351" s="23" t="e">
        <v>#DIV/0!</v>
      </c>
      <c r="AR1351" s="35">
        <v>0</v>
      </c>
      <c r="AS1351" s="35">
        <v>0</v>
      </c>
      <c r="AT1351" s="35">
        <v>0</v>
      </c>
      <c r="AU1351" s="31" t="str">
        <f t="shared" si="24"/>
        <v>库存为0</v>
      </c>
      <c r="AV1351" s="36" t="str">
        <f>IFERROR(时间!$B$4+AU1351,"上周无销量")</f>
        <v>上周无销量</v>
      </c>
    </row>
    <row r="1352" spans="1:48">
      <c r="A1352" s="21" t="s">
        <v>2706</v>
      </c>
      <c r="B1352" t="s">
        <v>2707</v>
      </c>
      <c r="C1352" t="s">
        <v>2703</v>
      </c>
      <c r="D1352" s="31">
        <v>0</v>
      </c>
      <c r="E1352" s="31">
        <v>0</v>
      </c>
      <c r="F1352" s="31">
        <v>0</v>
      </c>
      <c r="G1352" s="31">
        <v>0</v>
      </c>
      <c r="H1352" s="32">
        <v>0</v>
      </c>
      <c r="I1352">
        <v>0</v>
      </c>
      <c r="J1352" s="33">
        <v>0</v>
      </c>
      <c r="K1352" s="33">
        <v>0</v>
      </c>
      <c r="L1352" s="33">
        <v>0</v>
      </c>
      <c r="M1352">
        <v>0</v>
      </c>
      <c r="N1352">
        <v>0</v>
      </c>
      <c r="O1352">
        <v>0</v>
      </c>
      <c r="P1352" t="s">
        <v>54</v>
      </c>
      <c r="Q1352" t="s">
        <v>54</v>
      </c>
      <c r="R1352" t="s">
        <v>54</v>
      </c>
      <c r="S1352" t="s">
        <v>54</v>
      </c>
      <c r="T1352" t="s">
        <v>54</v>
      </c>
      <c r="U1352" t="s">
        <v>54</v>
      </c>
      <c r="V1352" t="s">
        <v>54</v>
      </c>
      <c r="W1352" t="s">
        <v>54</v>
      </c>
      <c r="X1352" s="23" t="s">
        <v>54</v>
      </c>
      <c r="Y1352" s="23" t="s">
        <v>54</v>
      </c>
      <c r="Z1352" s="23" t="s">
        <v>54</v>
      </c>
      <c r="AA1352" s="23" t="s">
        <v>54</v>
      </c>
      <c r="AB1352" t="s">
        <v>54</v>
      </c>
      <c r="AC1352" t="s">
        <v>54</v>
      </c>
      <c r="AD1352" t="s">
        <v>54</v>
      </c>
      <c r="AE1352" t="s">
        <v>54</v>
      </c>
      <c r="AF1352" s="23" t="s">
        <v>54</v>
      </c>
      <c r="AG1352" s="23" t="s">
        <v>54</v>
      </c>
      <c r="AH1352" s="23" t="s">
        <v>54</v>
      </c>
      <c r="AI1352" s="23" t="s">
        <v>54</v>
      </c>
      <c r="AJ1352">
        <v>0</v>
      </c>
      <c r="AK1352">
        <v>0</v>
      </c>
      <c r="AL1352">
        <v>0</v>
      </c>
      <c r="AM1352">
        <v>0</v>
      </c>
      <c r="AN1352" s="23" t="e">
        <v>#DIV/0!</v>
      </c>
      <c r="AO1352" s="23" t="e">
        <v>#DIV/0!</v>
      </c>
      <c r="AP1352" s="23" t="e">
        <v>#DIV/0!</v>
      </c>
      <c r="AQ1352" s="23" t="e">
        <v>#DIV/0!</v>
      </c>
      <c r="AR1352" s="35">
        <v>0</v>
      </c>
      <c r="AS1352" s="35">
        <v>0</v>
      </c>
      <c r="AT1352" s="35">
        <v>0</v>
      </c>
      <c r="AU1352" s="31" t="str">
        <f t="shared" si="24"/>
        <v>库存为0</v>
      </c>
      <c r="AV1352" s="36" t="str">
        <f>IFERROR(时间!$B$4+AU1352,"上周无销量")</f>
        <v>上周无销量</v>
      </c>
    </row>
    <row r="1353" spans="1:48">
      <c r="A1353" s="21" t="s">
        <v>2708</v>
      </c>
      <c r="B1353" t="s">
        <v>2709</v>
      </c>
      <c r="C1353" t="s">
        <v>2703</v>
      </c>
      <c r="D1353" s="31">
        <v>0</v>
      </c>
      <c r="E1353" s="31">
        <v>0</v>
      </c>
      <c r="F1353" s="31">
        <v>0</v>
      </c>
      <c r="G1353" s="31">
        <v>0</v>
      </c>
      <c r="H1353" s="32">
        <v>0</v>
      </c>
      <c r="I1353">
        <v>0</v>
      </c>
      <c r="J1353" s="33">
        <v>0</v>
      </c>
      <c r="K1353" s="33">
        <v>0</v>
      </c>
      <c r="L1353" s="33">
        <v>0</v>
      </c>
      <c r="M1353">
        <v>0</v>
      </c>
      <c r="N1353">
        <v>0</v>
      </c>
      <c r="O1353">
        <v>0</v>
      </c>
      <c r="P1353" t="s">
        <v>54</v>
      </c>
      <c r="Q1353" t="s">
        <v>54</v>
      </c>
      <c r="R1353" t="s">
        <v>54</v>
      </c>
      <c r="S1353" t="s">
        <v>54</v>
      </c>
      <c r="T1353" t="s">
        <v>54</v>
      </c>
      <c r="U1353" t="s">
        <v>54</v>
      </c>
      <c r="V1353" t="s">
        <v>54</v>
      </c>
      <c r="W1353" t="s">
        <v>54</v>
      </c>
      <c r="X1353" s="23" t="s">
        <v>54</v>
      </c>
      <c r="Y1353" s="23" t="s">
        <v>54</v>
      </c>
      <c r="Z1353" s="23" t="s">
        <v>54</v>
      </c>
      <c r="AA1353" s="23" t="s">
        <v>54</v>
      </c>
      <c r="AB1353" t="s">
        <v>54</v>
      </c>
      <c r="AC1353" t="s">
        <v>54</v>
      </c>
      <c r="AD1353" t="s">
        <v>54</v>
      </c>
      <c r="AE1353" t="s">
        <v>54</v>
      </c>
      <c r="AF1353" s="23" t="s">
        <v>54</v>
      </c>
      <c r="AG1353" s="23" t="s">
        <v>54</v>
      </c>
      <c r="AH1353" s="23" t="s">
        <v>54</v>
      </c>
      <c r="AI1353" s="23" t="s">
        <v>54</v>
      </c>
      <c r="AJ1353">
        <v>0</v>
      </c>
      <c r="AK1353">
        <v>0</v>
      </c>
      <c r="AL1353">
        <v>0</v>
      </c>
      <c r="AM1353">
        <v>0</v>
      </c>
      <c r="AN1353" s="23" t="e">
        <v>#DIV/0!</v>
      </c>
      <c r="AO1353" s="23" t="e">
        <v>#DIV/0!</v>
      </c>
      <c r="AP1353" s="23" t="e">
        <v>#DIV/0!</v>
      </c>
      <c r="AQ1353" s="23" t="e">
        <v>#DIV/0!</v>
      </c>
      <c r="AR1353" s="35">
        <v>0</v>
      </c>
      <c r="AS1353" s="35">
        <v>0</v>
      </c>
      <c r="AT1353" s="35">
        <v>0</v>
      </c>
      <c r="AU1353" s="31" t="str">
        <f t="shared" si="24"/>
        <v>库存为0</v>
      </c>
      <c r="AV1353" s="36" t="str">
        <f>IFERROR(时间!$B$4+AU1353,"上周无销量")</f>
        <v>上周无销量</v>
      </c>
    </row>
    <row r="1354" spans="1:48">
      <c r="A1354" s="21" t="s">
        <v>2710</v>
      </c>
      <c r="B1354" t="s">
        <v>2711</v>
      </c>
      <c r="C1354" t="s">
        <v>2703</v>
      </c>
      <c r="D1354" s="31">
        <v>0</v>
      </c>
      <c r="E1354" s="31">
        <v>0</v>
      </c>
      <c r="F1354" s="31">
        <v>0</v>
      </c>
      <c r="G1354" s="31">
        <v>0</v>
      </c>
      <c r="H1354" s="32">
        <v>0</v>
      </c>
      <c r="I1354">
        <v>0</v>
      </c>
      <c r="J1354" s="33">
        <v>0</v>
      </c>
      <c r="K1354" s="33">
        <v>0</v>
      </c>
      <c r="L1354" s="33">
        <v>0</v>
      </c>
      <c r="M1354">
        <v>0</v>
      </c>
      <c r="N1354">
        <v>0</v>
      </c>
      <c r="O1354">
        <v>0</v>
      </c>
      <c r="P1354" t="s">
        <v>54</v>
      </c>
      <c r="Q1354" t="s">
        <v>54</v>
      </c>
      <c r="R1354" t="s">
        <v>54</v>
      </c>
      <c r="S1354" t="s">
        <v>54</v>
      </c>
      <c r="T1354" t="s">
        <v>54</v>
      </c>
      <c r="U1354" t="s">
        <v>54</v>
      </c>
      <c r="V1354" t="s">
        <v>54</v>
      </c>
      <c r="W1354" t="s">
        <v>54</v>
      </c>
      <c r="X1354" s="23" t="s">
        <v>54</v>
      </c>
      <c r="Y1354" s="23" t="s">
        <v>54</v>
      </c>
      <c r="Z1354" s="23" t="s">
        <v>54</v>
      </c>
      <c r="AA1354" s="23" t="s">
        <v>54</v>
      </c>
      <c r="AB1354" t="s">
        <v>54</v>
      </c>
      <c r="AC1354" t="s">
        <v>54</v>
      </c>
      <c r="AD1354" t="s">
        <v>54</v>
      </c>
      <c r="AE1354" t="s">
        <v>54</v>
      </c>
      <c r="AF1354" s="23" t="s">
        <v>54</v>
      </c>
      <c r="AG1354" s="23" t="s">
        <v>54</v>
      </c>
      <c r="AH1354" s="23" t="s">
        <v>54</v>
      </c>
      <c r="AI1354" s="23" t="s">
        <v>54</v>
      </c>
      <c r="AJ1354">
        <v>0</v>
      </c>
      <c r="AK1354">
        <v>0</v>
      </c>
      <c r="AL1354">
        <v>0</v>
      </c>
      <c r="AM1354">
        <v>0</v>
      </c>
      <c r="AN1354" s="23" t="e">
        <v>#DIV/0!</v>
      </c>
      <c r="AO1354" s="23" t="e">
        <v>#DIV/0!</v>
      </c>
      <c r="AP1354" s="23" t="e">
        <v>#DIV/0!</v>
      </c>
      <c r="AQ1354" s="23" t="e">
        <v>#DIV/0!</v>
      </c>
      <c r="AR1354" s="35">
        <v>0</v>
      </c>
      <c r="AS1354" s="35">
        <v>0</v>
      </c>
      <c r="AT1354" s="35">
        <v>0</v>
      </c>
      <c r="AU1354" s="31" t="str">
        <f t="shared" si="24"/>
        <v>库存为0</v>
      </c>
      <c r="AV1354" s="36" t="str">
        <f>IFERROR(时间!$B$4+AU1354,"上周无销量")</f>
        <v>上周无销量</v>
      </c>
    </row>
    <row r="1355" spans="1:48">
      <c r="A1355" s="21" t="s">
        <v>2712</v>
      </c>
      <c r="B1355" t="s">
        <v>2713</v>
      </c>
      <c r="C1355" t="s">
        <v>2703</v>
      </c>
      <c r="D1355" s="31">
        <v>0</v>
      </c>
      <c r="E1355" s="31">
        <v>0</v>
      </c>
      <c r="F1355" s="31">
        <v>0</v>
      </c>
      <c r="G1355" s="31">
        <v>0</v>
      </c>
      <c r="H1355" s="32">
        <v>0</v>
      </c>
      <c r="I1355">
        <v>0</v>
      </c>
      <c r="J1355" s="33">
        <v>0</v>
      </c>
      <c r="K1355" s="33">
        <v>0</v>
      </c>
      <c r="L1355" s="33">
        <v>0</v>
      </c>
      <c r="M1355">
        <v>0</v>
      </c>
      <c r="N1355">
        <v>0</v>
      </c>
      <c r="O1355">
        <v>0</v>
      </c>
      <c r="P1355" t="s">
        <v>54</v>
      </c>
      <c r="Q1355" t="s">
        <v>54</v>
      </c>
      <c r="R1355" t="s">
        <v>54</v>
      </c>
      <c r="S1355" t="s">
        <v>54</v>
      </c>
      <c r="T1355" t="s">
        <v>54</v>
      </c>
      <c r="U1355" t="s">
        <v>54</v>
      </c>
      <c r="V1355" t="s">
        <v>54</v>
      </c>
      <c r="W1355" t="s">
        <v>54</v>
      </c>
      <c r="X1355" s="23" t="s">
        <v>54</v>
      </c>
      <c r="Y1355" s="23" t="s">
        <v>54</v>
      </c>
      <c r="Z1355" s="23" t="s">
        <v>54</v>
      </c>
      <c r="AA1355" s="23" t="s">
        <v>54</v>
      </c>
      <c r="AB1355" t="s">
        <v>54</v>
      </c>
      <c r="AC1355" t="s">
        <v>54</v>
      </c>
      <c r="AD1355" t="s">
        <v>54</v>
      </c>
      <c r="AE1355" t="s">
        <v>54</v>
      </c>
      <c r="AF1355" s="23" t="s">
        <v>54</v>
      </c>
      <c r="AG1355" s="23" t="s">
        <v>54</v>
      </c>
      <c r="AH1355" s="23" t="s">
        <v>54</v>
      </c>
      <c r="AI1355" s="23" t="s">
        <v>54</v>
      </c>
      <c r="AJ1355">
        <v>0</v>
      </c>
      <c r="AK1355">
        <v>0</v>
      </c>
      <c r="AL1355">
        <v>0</v>
      </c>
      <c r="AM1355">
        <v>0</v>
      </c>
      <c r="AN1355" s="23" t="e">
        <v>#DIV/0!</v>
      </c>
      <c r="AO1355" s="23" t="e">
        <v>#DIV/0!</v>
      </c>
      <c r="AP1355" s="23" t="e">
        <v>#DIV/0!</v>
      </c>
      <c r="AQ1355" s="23" t="e">
        <v>#DIV/0!</v>
      </c>
      <c r="AR1355" s="35">
        <v>0</v>
      </c>
      <c r="AS1355" s="35">
        <v>0</v>
      </c>
      <c r="AT1355" s="35">
        <v>0</v>
      </c>
      <c r="AU1355" s="31" t="str">
        <f t="shared" si="24"/>
        <v>库存为0</v>
      </c>
      <c r="AV1355" s="36" t="str">
        <f>IFERROR(时间!$B$4+AU1355,"上周无销量")</f>
        <v>上周无销量</v>
      </c>
    </row>
    <row r="1356" spans="1:48">
      <c r="A1356" s="21" t="s">
        <v>2714</v>
      </c>
      <c r="B1356" t="s">
        <v>2715</v>
      </c>
      <c r="C1356" t="s">
        <v>2703</v>
      </c>
      <c r="D1356" s="31">
        <v>0</v>
      </c>
      <c r="E1356" s="31">
        <v>0</v>
      </c>
      <c r="F1356" s="31">
        <v>0</v>
      </c>
      <c r="G1356" s="31">
        <v>0</v>
      </c>
      <c r="H1356" s="32">
        <v>0</v>
      </c>
      <c r="I1356">
        <v>0</v>
      </c>
      <c r="J1356" s="33">
        <v>0</v>
      </c>
      <c r="K1356" s="33">
        <v>0</v>
      </c>
      <c r="L1356" s="33">
        <v>0</v>
      </c>
      <c r="M1356">
        <v>0</v>
      </c>
      <c r="N1356">
        <v>0</v>
      </c>
      <c r="O1356">
        <v>0</v>
      </c>
      <c r="P1356" t="s">
        <v>54</v>
      </c>
      <c r="Q1356" t="s">
        <v>54</v>
      </c>
      <c r="R1356" t="s">
        <v>54</v>
      </c>
      <c r="S1356" t="s">
        <v>54</v>
      </c>
      <c r="T1356" t="s">
        <v>54</v>
      </c>
      <c r="U1356" t="s">
        <v>54</v>
      </c>
      <c r="V1356" t="s">
        <v>54</v>
      </c>
      <c r="W1356" t="s">
        <v>54</v>
      </c>
      <c r="X1356" s="23" t="s">
        <v>54</v>
      </c>
      <c r="Y1356" s="23" t="s">
        <v>54</v>
      </c>
      <c r="Z1356" s="23" t="s">
        <v>54</v>
      </c>
      <c r="AA1356" s="23" t="s">
        <v>54</v>
      </c>
      <c r="AB1356" t="s">
        <v>54</v>
      </c>
      <c r="AC1356" t="s">
        <v>54</v>
      </c>
      <c r="AD1356" t="s">
        <v>54</v>
      </c>
      <c r="AE1356" t="s">
        <v>54</v>
      </c>
      <c r="AF1356" s="23" t="s">
        <v>54</v>
      </c>
      <c r="AG1356" s="23" t="s">
        <v>54</v>
      </c>
      <c r="AH1356" s="23" t="s">
        <v>54</v>
      </c>
      <c r="AI1356" s="23" t="s">
        <v>54</v>
      </c>
      <c r="AJ1356">
        <v>0</v>
      </c>
      <c r="AK1356">
        <v>0</v>
      </c>
      <c r="AL1356">
        <v>0</v>
      </c>
      <c r="AM1356">
        <v>0</v>
      </c>
      <c r="AN1356" s="23" t="e">
        <v>#DIV/0!</v>
      </c>
      <c r="AO1356" s="23" t="e">
        <v>#DIV/0!</v>
      </c>
      <c r="AP1356" s="23" t="e">
        <v>#DIV/0!</v>
      </c>
      <c r="AQ1356" s="23" t="e">
        <v>#DIV/0!</v>
      </c>
      <c r="AR1356" s="35">
        <v>0</v>
      </c>
      <c r="AS1356" s="35">
        <v>0</v>
      </c>
      <c r="AT1356" s="35">
        <v>0</v>
      </c>
      <c r="AU1356" s="31" t="str">
        <f t="shared" si="24"/>
        <v>库存为0</v>
      </c>
      <c r="AV1356" s="36" t="str">
        <f>IFERROR(时间!$B$4+AU1356,"上周无销量")</f>
        <v>上周无销量</v>
      </c>
    </row>
    <row r="1357" spans="1:48">
      <c r="A1357" s="21" t="s">
        <v>2716</v>
      </c>
      <c r="B1357" t="s">
        <v>2717</v>
      </c>
      <c r="C1357" t="s">
        <v>2703</v>
      </c>
      <c r="D1357" s="31">
        <v>0</v>
      </c>
      <c r="E1357" s="31">
        <v>0</v>
      </c>
      <c r="F1357" s="31">
        <v>0</v>
      </c>
      <c r="G1357" s="31">
        <v>0</v>
      </c>
      <c r="H1357" s="32">
        <v>0</v>
      </c>
      <c r="I1357">
        <v>0</v>
      </c>
      <c r="J1357" s="33">
        <v>0</v>
      </c>
      <c r="K1357" s="33">
        <v>0</v>
      </c>
      <c r="L1357" s="33">
        <v>0</v>
      </c>
      <c r="M1357">
        <v>0</v>
      </c>
      <c r="N1357">
        <v>0</v>
      </c>
      <c r="O1357">
        <v>0</v>
      </c>
      <c r="P1357" t="s">
        <v>54</v>
      </c>
      <c r="Q1357" t="s">
        <v>54</v>
      </c>
      <c r="R1357" t="s">
        <v>54</v>
      </c>
      <c r="S1357" t="s">
        <v>54</v>
      </c>
      <c r="T1357" t="s">
        <v>54</v>
      </c>
      <c r="U1357" t="s">
        <v>54</v>
      </c>
      <c r="V1357" t="s">
        <v>54</v>
      </c>
      <c r="W1357" t="s">
        <v>54</v>
      </c>
      <c r="X1357" s="23" t="s">
        <v>54</v>
      </c>
      <c r="Y1357" s="23" t="s">
        <v>54</v>
      </c>
      <c r="Z1357" s="23" t="s">
        <v>54</v>
      </c>
      <c r="AA1357" s="23" t="s">
        <v>54</v>
      </c>
      <c r="AB1357" t="s">
        <v>54</v>
      </c>
      <c r="AC1357" t="s">
        <v>54</v>
      </c>
      <c r="AD1357" t="s">
        <v>54</v>
      </c>
      <c r="AE1357" t="s">
        <v>54</v>
      </c>
      <c r="AF1357" s="23" t="s">
        <v>54</v>
      </c>
      <c r="AG1357" s="23" t="s">
        <v>54</v>
      </c>
      <c r="AH1357" s="23" t="s">
        <v>54</v>
      </c>
      <c r="AI1357" s="23" t="s">
        <v>54</v>
      </c>
      <c r="AJ1357">
        <v>0</v>
      </c>
      <c r="AK1357">
        <v>0</v>
      </c>
      <c r="AL1357">
        <v>0</v>
      </c>
      <c r="AM1357">
        <v>0</v>
      </c>
      <c r="AN1357" s="23" t="e">
        <v>#DIV/0!</v>
      </c>
      <c r="AO1357" s="23" t="e">
        <v>#DIV/0!</v>
      </c>
      <c r="AP1357" s="23" t="e">
        <v>#DIV/0!</v>
      </c>
      <c r="AQ1357" s="23" t="e">
        <v>#DIV/0!</v>
      </c>
      <c r="AR1357" s="35">
        <v>0</v>
      </c>
      <c r="AS1357" s="35">
        <v>0</v>
      </c>
      <c r="AT1357" s="35">
        <v>0</v>
      </c>
      <c r="AU1357" s="31" t="str">
        <f t="shared" si="24"/>
        <v>库存为0</v>
      </c>
      <c r="AV1357" s="36" t="str">
        <f>IFERROR(时间!$B$4+AU1357,"上周无销量")</f>
        <v>上周无销量</v>
      </c>
    </row>
    <row r="1358" spans="1:48">
      <c r="A1358" s="21" t="s">
        <v>2718</v>
      </c>
      <c r="B1358" t="s">
        <v>2719</v>
      </c>
      <c r="C1358" t="s">
        <v>2703</v>
      </c>
      <c r="D1358" s="31">
        <v>0</v>
      </c>
      <c r="E1358" s="31">
        <v>0</v>
      </c>
      <c r="F1358" s="31">
        <v>0</v>
      </c>
      <c r="G1358" s="31">
        <v>0</v>
      </c>
      <c r="H1358" s="32">
        <v>0</v>
      </c>
      <c r="I1358">
        <v>0</v>
      </c>
      <c r="J1358" s="33">
        <v>0</v>
      </c>
      <c r="K1358" s="33">
        <v>0</v>
      </c>
      <c r="L1358" s="33">
        <v>0</v>
      </c>
      <c r="M1358">
        <v>0</v>
      </c>
      <c r="N1358">
        <v>0</v>
      </c>
      <c r="O1358">
        <v>0</v>
      </c>
      <c r="P1358" t="s">
        <v>54</v>
      </c>
      <c r="Q1358" t="s">
        <v>54</v>
      </c>
      <c r="R1358" t="s">
        <v>54</v>
      </c>
      <c r="S1358" t="s">
        <v>54</v>
      </c>
      <c r="T1358" t="s">
        <v>54</v>
      </c>
      <c r="U1358" t="s">
        <v>54</v>
      </c>
      <c r="V1358" t="s">
        <v>54</v>
      </c>
      <c r="W1358" t="s">
        <v>54</v>
      </c>
      <c r="X1358" s="23" t="s">
        <v>54</v>
      </c>
      <c r="Y1358" s="23" t="s">
        <v>54</v>
      </c>
      <c r="Z1358" s="23" t="s">
        <v>54</v>
      </c>
      <c r="AA1358" s="23" t="s">
        <v>54</v>
      </c>
      <c r="AB1358" t="s">
        <v>54</v>
      </c>
      <c r="AC1358" t="s">
        <v>54</v>
      </c>
      <c r="AD1358" t="s">
        <v>54</v>
      </c>
      <c r="AE1358" t="s">
        <v>54</v>
      </c>
      <c r="AF1358" s="23" t="s">
        <v>54</v>
      </c>
      <c r="AG1358" s="23" t="s">
        <v>54</v>
      </c>
      <c r="AH1358" s="23" t="s">
        <v>54</v>
      </c>
      <c r="AI1358" s="23" t="s">
        <v>54</v>
      </c>
      <c r="AJ1358">
        <v>0</v>
      </c>
      <c r="AK1358">
        <v>0</v>
      </c>
      <c r="AL1358">
        <v>0</v>
      </c>
      <c r="AM1358">
        <v>0</v>
      </c>
      <c r="AN1358" s="23" t="e">
        <v>#DIV/0!</v>
      </c>
      <c r="AO1358" s="23" t="e">
        <v>#DIV/0!</v>
      </c>
      <c r="AP1358" s="23" t="e">
        <v>#DIV/0!</v>
      </c>
      <c r="AQ1358" s="23" t="e">
        <v>#DIV/0!</v>
      </c>
      <c r="AR1358" s="35">
        <v>0</v>
      </c>
      <c r="AS1358" s="35">
        <v>0</v>
      </c>
      <c r="AT1358" s="35">
        <v>0</v>
      </c>
      <c r="AU1358" s="31" t="str">
        <f t="shared" si="24"/>
        <v>库存为0</v>
      </c>
      <c r="AV1358" s="36" t="str">
        <f>IFERROR(时间!$B$4+AU1358,"上周无销量")</f>
        <v>上周无销量</v>
      </c>
    </row>
    <row r="1359" spans="1:48">
      <c r="A1359" s="21" t="s">
        <v>2720</v>
      </c>
      <c r="B1359" t="s">
        <v>2721</v>
      </c>
      <c r="C1359" t="s">
        <v>2703</v>
      </c>
      <c r="D1359" s="31">
        <v>0</v>
      </c>
      <c r="E1359" s="31">
        <v>0</v>
      </c>
      <c r="F1359" s="31">
        <v>0</v>
      </c>
      <c r="G1359" s="31">
        <v>0</v>
      </c>
      <c r="H1359" s="32">
        <v>0</v>
      </c>
      <c r="I1359">
        <v>0</v>
      </c>
      <c r="J1359" s="33">
        <v>0</v>
      </c>
      <c r="K1359" s="33">
        <v>0</v>
      </c>
      <c r="L1359" s="33">
        <v>0</v>
      </c>
      <c r="M1359">
        <v>0</v>
      </c>
      <c r="N1359">
        <v>0</v>
      </c>
      <c r="O1359">
        <v>0</v>
      </c>
      <c r="P1359" t="s">
        <v>54</v>
      </c>
      <c r="Q1359" t="s">
        <v>54</v>
      </c>
      <c r="R1359" t="s">
        <v>54</v>
      </c>
      <c r="S1359" t="s">
        <v>54</v>
      </c>
      <c r="T1359" t="s">
        <v>54</v>
      </c>
      <c r="U1359" t="s">
        <v>54</v>
      </c>
      <c r="V1359" t="s">
        <v>54</v>
      </c>
      <c r="W1359" t="s">
        <v>54</v>
      </c>
      <c r="X1359" s="23" t="s">
        <v>54</v>
      </c>
      <c r="Y1359" s="23" t="s">
        <v>54</v>
      </c>
      <c r="Z1359" s="23" t="s">
        <v>54</v>
      </c>
      <c r="AA1359" s="23" t="s">
        <v>54</v>
      </c>
      <c r="AB1359" t="s">
        <v>54</v>
      </c>
      <c r="AC1359" t="s">
        <v>54</v>
      </c>
      <c r="AD1359" t="s">
        <v>54</v>
      </c>
      <c r="AE1359" t="s">
        <v>54</v>
      </c>
      <c r="AF1359" s="23" t="s">
        <v>54</v>
      </c>
      <c r="AG1359" s="23" t="s">
        <v>54</v>
      </c>
      <c r="AH1359" s="23" t="s">
        <v>54</v>
      </c>
      <c r="AI1359" s="23" t="s">
        <v>54</v>
      </c>
      <c r="AJ1359">
        <v>0</v>
      </c>
      <c r="AK1359">
        <v>0</v>
      </c>
      <c r="AL1359">
        <v>0</v>
      </c>
      <c r="AM1359">
        <v>0</v>
      </c>
      <c r="AN1359" s="23" t="e">
        <v>#DIV/0!</v>
      </c>
      <c r="AO1359" s="23" t="e">
        <v>#DIV/0!</v>
      </c>
      <c r="AP1359" s="23" t="e">
        <v>#DIV/0!</v>
      </c>
      <c r="AQ1359" s="23" t="e">
        <v>#DIV/0!</v>
      </c>
      <c r="AR1359" s="35">
        <v>0</v>
      </c>
      <c r="AS1359" s="35">
        <v>0</v>
      </c>
      <c r="AT1359" s="35">
        <v>0</v>
      </c>
      <c r="AU1359" s="31" t="str">
        <f t="shared" si="24"/>
        <v>库存为0</v>
      </c>
      <c r="AV1359" s="36" t="str">
        <f>IFERROR(时间!$B$4+AU1359,"上周无销量")</f>
        <v>上周无销量</v>
      </c>
    </row>
    <row r="1360" spans="1:48">
      <c r="A1360" s="21" t="s">
        <v>2722</v>
      </c>
      <c r="B1360" t="s">
        <v>2723</v>
      </c>
      <c r="C1360" t="s">
        <v>2703</v>
      </c>
      <c r="D1360" s="31">
        <v>0</v>
      </c>
      <c r="E1360" s="31">
        <v>0</v>
      </c>
      <c r="F1360" s="31">
        <v>0</v>
      </c>
      <c r="G1360" s="31">
        <v>0</v>
      </c>
      <c r="H1360" s="32">
        <v>0</v>
      </c>
      <c r="I1360">
        <v>0</v>
      </c>
      <c r="J1360" s="33">
        <v>0</v>
      </c>
      <c r="K1360" s="33">
        <v>0</v>
      </c>
      <c r="L1360" s="33">
        <v>0</v>
      </c>
      <c r="M1360">
        <v>0</v>
      </c>
      <c r="N1360">
        <v>0</v>
      </c>
      <c r="O1360">
        <v>0</v>
      </c>
      <c r="P1360" t="s">
        <v>54</v>
      </c>
      <c r="Q1360" t="s">
        <v>54</v>
      </c>
      <c r="R1360" t="s">
        <v>54</v>
      </c>
      <c r="S1360" t="s">
        <v>54</v>
      </c>
      <c r="T1360" t="s">
        <v>54</v>
      </c>
      <c r="U1360" t="s">
        <v>54</v>
      </c>
      <c r="V1360" t="s">
        <v>54</v>
      </c>
      <c r="W1360" t="s">
        <v>54</v>
      </c>
      <c r="X1360" s="23" t="s">
        <v>54</v>
      </c>
      <c r="Y1360" s="23" t="s">
        <v>54</v>
      </c>
      <c r="Z1360" s="23" t="s">
        <v>54</v>
      </c>
      <c r="AA1360" s="23" t="s">
        <v>54</v>
      </c>
      <c r="AB1360" t="s">
        <v>54</v>
      </c>
      <c r="AC1360" t="s">
        <v>54</v>
      </c>
      <c r="AD1360" t="s">
        <v>54</v>
      </c>
      <c r="AE1360" t="s">
        <v>54</v>
      </c>
      <c r="AF1360" s="23" t="s">
        <v>54</v>
      </c>
      <c r="AG1360" s="23" t="s">
        <v>54</v>
      </c>
      <c r="AH1360" s="23" t="s">
        <v>54</v>
      </c>
      <c r="AI1360" s="23" t="s">
        <v>54</v>
      </c>
      <c r="AJ1360">
        <v>0</v>
      </c>
      <c r="AK1360">
        <v>0</v>
      </c>
      <c r="AL1360">
        <v>0</v>
      </c>
      <c r="AM1360">
        <v>0</v>
      </c>
      <c r="AN1360" s="23" t="e">
        <v>#DIV/0!</v>
      </c>
      <c r="AO1360" s="23" t="e">
        <v>#DIV/0!</v>
      </c>
      <c r="AP1360" s="23" t="e">
        <v>#DIV/0!</v>
      </c>
      <c r="AQ1360" s="23" t="e">
        <v>#DIV/0!</v>
      </c>
      <c r="AR1360" s="35">
        <v>0</v>
      </c>
      <c r="AS1360" s="35">
        <v>0</v>
      </c>
      <c r="AT1360" s="35">
        <v>0</v>
      </c>
      <c r="AU1360" s="31" t="str">
        <f t="shared" si="24"/>
        <v>库存为0</v>
      </c>
      <c r="AV1360" s="36" t="str">
        <f>IFERROR(时间!$B$4+AU1360,"上周无销量")</f>
        <v>上周无销量</v>
      </c>
    </row>
    <row r="1361" spans="1:48">
      <c r="A1361" s="21" t="s">
        <v>2724</v>
      </c>
      <c r="B1361" t="s">
        <v>2725</v>
      </c>
      <c r="C1361" t="s">
        <v>2703</v>
      </c>
      <c r="D1361" s="31">
        <v>0</v>
      </c>
      <c r="E1361" s="31">
        <v>0</v>
      </c>
      <c r="F1361" s="31">
        <v>0</v>
      </c>
      <c r="G1361" s="31">
        <v>0</v>
      </c>
      <c r="H1361" s="32">
        <v>0</v>
      </c>
      <c r="I1361">
        <v>0</v>
      </c>
      <c r="J1361" s="33">
        <v>0</v>
      </c>
      <c r="K1361" s="33">
        <v>0</v>
      </c>
      <c r="L1361" s="33">
        <v>0</v>
      </c>
      <c r="M1361">
        <v>0</v>
      </c>
      <c r="N1361">
        <v>0</v>
      </c>
      <c r="O1361">
        <v>0</v>
      </c>
      <c r="P1361" t="s">
        <v>54</v>
      </c>
      <c r="Q1361" t="s">
        <v>54</v>
      </c>
      <c r="R1361" t="s">
        <v>54</v>
      </c>
      <c r="S1361" t="s">
        <v>54</v>
      </c>
      <c r="T1361" t="s">
        <v>54</v>
      </c>
      <c r="U1361" t="s">
        <v>54</v>
      </c>
      <c r="V1361" t="s">
        <v>54</v>
      </c>
      <c r="W1361" t="s">
        <v>54</v>
      </c>
      <c r="X1361" s="23" t="s">
        <v>54</v>
      </c>
      <c r="Y1361" s="23" t="s">
        <v>54</v>
      </c>
      <c r="Z1361" s="23" t="s">
        <v>54</v>
      </c>
      <c r="AA1361" s="23" t="s">
        <v>54</v>
      </c>
      <c r="AB1361" t="s">
        <v>54</v>
      </c>
      <c r="AC1361" t="s">
        <v>54</v>
      </c>
      <c r="AD1361" t="s">
        <v>54</v>
      </c>
      <c r="AE1361" t="s">
        <v>54</v>
      </c>
      <c r="AF1361" s="23" t="s">
        <v>54</v>
      </c>
      <c r="AG1361" s="23" t="s">
        <v>54</v>
      </c>
      <c r="AH1361" s="23" t="s">
        <v>54</v>
      </c>
      <c r="AI1361" s="23" t="s">
        <v>54</v>
      </c>
      <c r="AJ1361">
        <v>0</v>
      </c>
      <c r="AK1361">
        <v>0</v>
      </c>
      <c r="AL1361">
        <v>0</v>
      </c>
      <c r="AM1361">
        <v>0</v>
      </c>
      <c r="AN1361" s="23" t="e">
        <v>#DIV/0!</v>
      </c>
      <c r="AO1361" s="23" t="e">
        <v>#DIV/0!</v>
      </c>
      <c r="AP1361" s="23" t="e">
        <v>#DIV/0!</v>
      </c>
      <c r="AQ1361" s="23" t="e">
        <v>#DIV/0!</v>
      </c>
      <c r="AR1361" s="35">
        <v>0</v>
      </c>
      <c r="AS1361" s="35">
        <v>0</v>
      </c>
      <c r="AT1361" s="35">
        <v>0</v>
      </c>
      <c r="AU1361" s="31" t="str">
        <f t="shared" si="24"/>
        <v>库存为0</v>
      </c>
      <c r="AV1361" s="36" t="str">
        <f>IFERROR(时间!$B$4+AU1361,"上周无销量")</f>
        <v>上周无销量</v>
      </c>
    </row>
    <row r="1362" spans="1:48">
      <c r="A1362" s="21" t="s">
        <v>2726</v>
      </c>
      <c r="B1362" t="s">
        <v>2727</v>
      </c>
      <c r="C1362" t="s">
        <v>2703</v>
      </c>
      <c r="D1362" s="31">
        <v>0</v>
      </c>
      <c r="E1362" s="31">
        <v>0</v>
      </c>
      <c r="F1362" s="31">
        <v>0</v>
      </c>
      <c r="G1362" s="31">
        <v>0</v>
      </c>
      <c r="H1362" s="32">
        <v>0</v>
      </c>
      <c r="I1362">
        <v>0</v>
      </c>
      <c r="J1362" s="33">
        <v>0</v>
      </c>
      <c r="K1362" s="33">
        <v>0</v>
      </c>
      <c r="L1362" s="33">
        <v>0</v>
      </c>
      <c r="M1362">
        <v>0</v>
      </c>
      <c r="N1362">
        <v>0</v>
      </c>
      <c r="O1362">
        <v>0</v>
      </c>
      <c r="P1362" t="s">
        <v>54</v>
      </c>
      <c r="Q1362" t="s">
        <v>54</v>
      </c>
      <c r="R1362" t="s">
        <v>54</v>
      </c>
      <c r="S1362" t="s">
        <v>54</v>
      </c>
      <c r="T1362" t="s">
        <v>54</v>
      </c>
      <c r="U1362" t="s">
        <v>54</v>
      </c>
      <c r="V1362" t="s">
        <v>54</v>
      </c>
      <c r="W1362" t="s">
        <v>54</v>
      </c>
      <c r="X1362" s="23" t="s">
        <v>54</v>
      </c>
      <c r="Y1362" s="23" t="s">
        <v>54</v>
      </c>
      <c r="Z1362" s="23" t="s">
        <v>54</v>
      </c>
      <c r="AA1362" s="23" t="s">
        <v>54</v>
      </c>
      <c r="AB1362" t="s">
        <v>54</v>
      </c>
      <c r="AC1362" t="s">
        <v>54</v>
      </c>
      <c r="AD1362" t="s">
        <v>54</v>
      </c>
      <c r="AE1362" t="s">
        <v>54</v>
      </c>
      <c r="AF1362" s="23" t="s">
        <v>54</v>
      </c>
      <c r="AG1362" s="23" t="s">
        <v>54</v>
      </c>
      <c r="AH1362" s="23" t="s">
        <v>54</v>
      </c>
      <c r="AI1362" s="23" t="s">
        <v>54</v>
      </c>
      <c r="AJ1362">
        <v>0</v>
      </c>
      <c r="AK1362">
        <v>0</v>
      </c>
      <c r="AL1362">
        <v>0</v>
      </c>
      <c r="AM1362">
        <v>0</v>
      </c>
      <c r="AN1362" s="23" t="e">
        <v>#DIV/0!</v>
      </c>
      <c r="AO1362" s="23" t="e">
        <v>#DIV/0!</v>
      </c>
      <c r="AP1362" s="23" t="e">
        <v>#DIV/0!</v>
      </c>
      <c r="AQ1362" s="23" t="e">
        <v>#DIV/0!</v>
      </c>
      <c r="AR1362" s="35">
        <v>0</v>
      </c>
      <c r="AS1362" s="35">
        <v>0</v>
      </c>
      <c r="AT1362" s="35">
        <v>0</v>
      </c>
      <c r="AU1362" s="31" t="str">
        <f t="shared" si="24"/>
        <v>库存为0</v>
      </c>
      <c r="AV1362" s="36" t="str">
        <f>IFERROR(时间!$B$4+AU1362,"上周无销量")</f>
        <v>上周无销量</v>
      </c>
    </row>
    <row r="1363" spans="1:48">
      <c r="A1363" s="21" t="s">
        <v>2728</v>
      </c>
      <c r="B1363" t="s">
        <v>2729</v>
      </c>
      <c r="C1363" t="s">
        <v>2703</v>
      </c>
      <c r="D1363" s="31">
        <v>0</v>
      </c>
      <c r="E1363" s="31">
        <v>0</v>
      </c>
      <c r="F1363" s="31">
        <v>0</v>
      </c>
      <c r="G1363" s="31">
        <v>0</v>
      </c>
      <c r="H1363" s="32">
        <v>0</v>
      </c>
      <c r="I1363">
        <v>0</v>
      </c>
      <c r="J1363" s="33">
        <v>0</v>
      </c>
      <c r="K1363" s="33">
        <v>0</v>
      </c>
      <c r="L1363" s="33">
        <v>0</v>
      </c>
      <c r="M1363">
        <v>0</v>
      </c>
      <c r="N1363">
        <v>0</v>
      </c>
      <c r="O1363">
        <v>0</v>
      </c>
      <c r="P1363" t="s">
        <v>54</v>
      </c>
      <c r="Q1363" t="s">
        <v>54</v>
      </c>
      <c r="R1363" t="s">
        <v>54</v>
      </c>
      <c r="S1363" t="s">
        <v>54</v>
      </c>
      <c r="T1363" t="s">
        <v>54</v>
      </c>
      <c r="U1363" t="s">
        <v>54</v>
      </c>
      <c r="V1363" t="s">
        <v>54</v>
      </c>
      <c r="W1363" t="s">
        <v>54</v>
      </c>
      <c r="X1363" s="23" t="s">
        <v>54</v>
      </c>
      <c r="Y1363" s="23" t="s">
        <v>54</v>
      </c>
      <c r="Z1363" s="23" t="s">
        <v>54</v>
      </c>
      <c r="AA1363" s="23" t="s">
        <v>54</v>
      </c>
      <c r="AB1363" t="s">
        <v>54</v>
      </c>
      <c r="AC1363" t="s">
        <v>54</v>
      </c>
      <c r="AD1363" t="s">
        <v>54</v>
      </c>
      <c r="AE1363" t="s">
        <v>54</v>
      </c>
      <c r="AF1363" s="23" t="s">
        <v>54</v>
      </c>
      <c r="AG1363" s="23" t="s">
        <v>54</v>
      </c>
      <c r="AH1363" s="23" t="s">
        <v>54</v>
      </c>
      <c r="AI1363" s="23" t="s">
        <v>54</v>
      </c>
      <c r="AJ1363">
        <v>0</v>
      </c>
      <c r="AK1363">
        <v>0</v>
      </c>
      <c r="AL1363">
        <v>0</v>
      </c>
      <c r="AM1363">
        <v>0</v>
      </c>
      <c r="AN1363" s="23" t="e">
        <v>#DIV/0!</v>
      </c>
      <c r="AO1363" s="23" t="e">
        <v>#DIV/0!</v>
      </c>
      <c r="AP1363" s="23" t="e">
        <v>#DIV/0!</v>
      </c>
      <c r="AQ1363" s="23" t="e">
        <v>#DIV/0!</v>
      </c>
      <c r="AR1363" s="35">
        <v>0</v>
      </c>
      <c r="AS1363" s="35">
        <v>0</v>
      </c>
      <c r="AT1363" s="35">
        <v>0</v>
      </c>
      <c r="AU1363" s="31" t="str">
        <f t="shared" si="24"/>
        <v>库存为0</v>
      </c>
      <c r="AV1363" s="36" t="str">
        <f>IFERROR(时间!$B$4+AU1363,"上周无销量")</f>
        <v>上周无销量</v>
      </c>
    </row>
    <row r="1364" spans="1:48">
      <c r="A1364" s="21" t="s">
        <v>2730</v>
      </c>
      <c r="B1364" t="s">
        <v>2731</v>
      </c>
      <c r="C1364" t="s">
        <v>2703</v>
      </c>
      <c r="D1364" s="31">
        <v>0</v>
      </c>
      <c r="E1364" s="31">
        <v>0</v>
      </c>
      <c r="F1364" s="31">
        <v>0</v>
      </c>
      <c r="G1364" s="31">
        <v>0</v>
      </c>
      <c r="H1364" s="32">
        <v>0</v>
      </c>
      <c r="I1364">
        <v>0</v>
      </c>
      <c r="J1364" s="33">
        <v>0</v>
      </c>
      <c r="K1364" s="33">
        <v>0</v>
      </c>
      <c r="L1364" s="33">
        <v>0</v>
      </c>
      <c r="M1364">
        <v>0</v>
      </c>
      <c r="N1364">
        <v>0</v>
      </c>
      <c r="O1364">
        <v>0</v>
      </c>
      <c r="P1364" t="s">
        <v>54</v>
      </c>
      <c r="Q1364" t="s">
        <v>54</v>
      </c>
      <c r="R1364" t="s">
        <v>54</v>
      </c>
      <c r="S1364" t="s">
        <v>54</v>
      </c>
      <c r="T1364" t="s">
        <v>54</v>
      </c>
      <c r="U1364" t="s">
        <v>54</v>
      </c>
      <c r="V1364" t="s">
        <v>54</v>
      </c>
      <c r="W1364" t="s">
        <v>54</v>
      </c>
      <c r="X1364" s="23" t="s">
        <v>54</v>
      </c>
      <c r="Y1364" s="23" t="s">
        <v>54</v>
      </c>
      <c r="Z1364" s="23" t="s">
        <v>54</v>
      </c>
      <c r="AA1364" s="23" t="s">
        <v>54</v>
      </c>
      <c r="AB1364" t="s">
        <v>54</v>
      </c>
      <c r="AC1364" t="s">
        <v>54</v>
      </c>
      <c r="AD1364" t="s">
        <v>54</v>
      </c>
      <c r="AE1364" t="s">
        <v>54</v>
      </c>
      <c r="AF1364" s="23" t="s">
        <v>54</v>
      </c>
      <c r="AG1364" s="23" t="s">
        <v>54</v>
      </c>
      <c r="AH1364" s="23" t="s">
        <v>54</v>
      </c>
      <c r="AI1364" s="23" t="s">
        <v>54</v>
      </c>
      <c r="AJ1364">
        <v>0</v>
      </c>
      <c r="AK1364">
        <v>0</v>
      </c>
      <c r="AL1364">
        <v>0</v>
      </c>
      <c r="AM1364">
        <v>0</v>
      </c>
      <c r="AN1364" s="23" t="e">
        <v>#DIV/0!</v>
      </c>
      <c r="AO1364" s="23" t="e">
        <v>#DIV/0!</v>
      </c>
      <c r="AP1364" s="23" t="e">
        <v>#DIV/0!</v>
      </c>
      <c r="AQ1364" s="23" t="e">
        <v>#DIV/0!</v>
      </c>
      <c r="AR1364" s="35">
        <v>0</v>
      </c>
      <c r="AS1364" s="35">
        <v>0</v>
      </c>
      <c r="AT1364" s="35">
        <v>0</v>
      </c>
      <c r="AU1364" s="31" t="str">
        <f t="shared" si="24"/>
        <v>库存为0</v>
      </c>
      <c r="AV1364" s="36" t="str">
        <f>IFERROR(时间!$B$4+AU1364,"上周无销量")</f>
        <v>上周无销量</v>
      </c>
    </row>
    <row r="1365" spans="1:48">
      <c r="A1365" s="21" t="s">
        <v>2732</v>
      </c>
      <c r="B1365" t="s">
        <v>2733</v>
      </c>
      <c r="C1365" t="s">
        <v>2703</v>
      </c>
      <c r="D1365" s="31">
        <v>0</v>
      </c>
      <c r="E1365" s="31">
        <v>0</v>
      </c>
      <c r="F1365" s="31">
        <v>0</v>
      </c>
      <c r="G1365" s="31">
        <v>0</v>
      </c>
      <c r="H1365" s="32">
        <v>0</v>
      </c>
      <c r="I1365">
        <v>0</v>
      </c>
      <c r="J1365" s="33">
        <v>0</v>
      </c>
      <c r="K1365" s="33">
        <v>0</v>
      </c>
      <c r="L1365" s="33">
        <v>0</v>
      </c>
      <c r="M1365">
        <v>0</v>
      </c>
      <c r="N1365">
        <v>0</v>
      </c>
      <c r="O1365">
        <v>0</v>
      </c>
      <c r="P1365" t="s">
        <v>54</v>
      </c>
      <c r="Q1365" t="s">
        <v>54</v>
      </c>
      <c r="R1365" t="s">
        <v>54</v>
      </c>
      <c r="S1365" t="s">
        <v>54</v>
      </c>
      <c r="T1365" t="s">
        <v>54</v>
      </c>
      <c r="U1365" t="s">
        <v>54</v>
      </c>
      <c r="V1365" t="s">
        <v>54</v>
      </c>
      <c r="W1365" t="s">
        <v>54</v>
      </c>
      <c r="X1365" s="23" t="s">
        <v>54</v>
      </c>
      <c r="Y1365" s="23" t="s">
        <v>54</v>
      </c>
      <c r="Z1365" s="23" t="s">
        <v>54</v>
      </c>
      <c r="AA1365" s="23" t="s">
        <v>54</v>
      </c>
      <c r="AB1365" t="s">
        <v>54</v>
      </c>
      <c r="AC1365" t="s">
        <v>54</v>
      </c>
      <c r="AD1365" t="s">
        <v>54</v>
      </c>
      <c r="AE1365" t="s">
        <v>54</v>
      </c>
      <c r="AF1365" s="23" t="s">
        <v>54</v>
      </c>
      <c r="AG1365" s="23" t="s">
        <v>54</v>
      </c>
      <c r="AH1365" s="23" t="s">
        <v>54</v>
      </c>
      <c r="AI1365" s="23" t="s">
        <v>54</v>
      </c>
      <c r="AJ1365">
        <v>0</v>
      </c>
      <c r="AK1365">
        <v>0</v>
      </c>
      <c r="AL1365">
        <v>0</v>
      </c>
      <c r="AM1365">
        <v>0</v>
      </c>
      <c r="AN1365" s="23" t="e">
        <v>#DIV/0!</v>
      </c>
      <c r="AO1365" s="23" t="e">
        <v>#DIV/0!</v>
      </c>
      <c r="AP1365" s="23" t="e">
        <v>#DIV/0!</v>
      </c>
      <c r="AQ1365" s="23" t="e">
        <v>#DIV/0!</v>
      </c>
      <c r="AR1365" s="35">
        <v>0</v>
      </c>
      <c r="AS1365" s="35">
        <v>0</v>
      </c>
      <c r="AT1365" s="35">
        <v>0</v>
      </c>
      <c r="AU1365" s="31" t="str">
        <f t="shared" si="24"/>
        <v>库存为0</v>
      </c>
      <c r="AV1365" s="36" t="str">
        <f>IFERROR(时间!$B$4+AU1365,"上周无销量")</f>
        <v>上周无销量</v>
      </c>
    </row>
    <row r="1366" spans="1:48">
      <c r="A1366" s="21" t="s">
        <v>2734</v>
      </c>
      <c r="B1366" t="s">
        <v>2735</v>
      </c>
      <c r="C1366" t="s">
        <v>2703</v>
      </c>
      <c r="D1366" s="31">
        <v>0</v>
      </c>
      <c r="E1366" s="31">
        <v>0</v>
      </c>
      <c r="F1366" s="31">
        <v>0</v>
      </c>
      <c r="G1366" s="31">
        <v>0</v>
      </c>
      <c r="H1366" s="32">
        <v>0</v>
      </c>
      <c r="I1366">
        <v>0</v>
      </c>
      <c r="J1366" s="33">
        <v>0</v>
      </c>
      <c r="K1366" s="33">
        <v>0</v>
      </c>
      <c r="L1366" s="33">
        <v>0</v>
      </c>
      <c r="M1366">
        <v>0</v>
      </c>
      <c r="N1366">
        <v>0</v>
      </c>
      <c r="O1366">
        <v>0</v>
      </c>
      <c r="P1366" t="s">
        <v>54</v>
      </c>
      <c r="Q1366" t="s">
        <v>54</v>
      </c>
      <c r="R1366" t="s">
        <v>54</v>
      </c>
      <c r="S1366" t="s">
        <v>54</v>
      </c>
      <c r="T1366" t="s">
        <v>54</v>
      </c>
      <c r="U1366" t="s">
        <v>54</v>
      </c>
      <c r="V1366" t="s">
        <v>54</v>
      </c>
      <c r="W1366" t="s">
        <v>54</v>
      </c>
      <c r="X1366" s="23" t="s">
        <v>54</v>
      </c>
      <c r="Y1366" s="23" t="s">
        <v>54</v>
      </c>
      <c r="Z1366" s="23" t="s">
        <v>54</v>
      </c>
      <c r="AA1366" s="23" t="s">
        <v>54</v>
      </c>
      <c r="AB1366" t="s">
        <v>54</v>
      </c>
      <c r="AC1366" t="s">
        <v>54</v>
      </c>
      <c r="AD1366" t="s">
        <v>54</v>
      </c>
      <c r="AE1366" t="s">
        <v>54</v>
      </c>
      <c r="AF1366" s="23" t="s">
        <v>54</v>
      </c>
      <c r="AG1366" s="23" t="s">
        <v>54</v>
      </c>
      <c r="AH1366" s="23" t="s">
        <v>54</v>
      </c>
      <c r="AI1366" s="23" t="s">
        <v>54</v>
      </c>
      <c r="AJ1366">
        <v>0</v>
      </c>
      <c r="AK1366">
        <v>0</v>
      </c>
      <c r="AL1366">
        <v>0</v>
      </c>
      <c r="AM1366">
        <v>0</v>
      </c>
      <c r="AN1366" s="23" t="e">
        <v>#DIV/0!</v>
      </c>
      <c r="AO1366" s="23" t="e">
        <v>#DIV/0!</v>
      </c>
      <c r="AP1366" s="23" t="e">
        <v>#DIV/0!</v>
      </c>
      <c r="AQ1366" s="23" t="e">
        <v>#DIV/0!</v>
      </c>
      <c r="AR1366" s="35">
        <v>0</v>
      </c>
      <c r="AS1366" s="35">
        <v>0</v>
      </c>
      <c r="AT1366" s="35">
        <v>0</v>
      </c>
      <c r="AU1366" s="31" t="str">
        <f t="shared" si="24"/>
        <v>库存为0</v>
      </c>
      <c r="AV1366" s="36" t="str">
        <f>IFERROR(时间!$B$4+AU1366,"上周无销量")</f>
        <v>上周无销量</v>
      </c>
    </row>
    <row r="1367" spans="1:48">
      <c r="A1367" s="21" t="s">
        <v>2736</v>
      </c>
      <c r="B1367" t="s">
        <v>2737</v>
      </c>
      <c r="C1367" t="s">
        <v>2703</v>
      </c>
      <c r="D1367" s="31">
        <v>0</v>
      </c>
      <c r="E1367" s="31">
        <v>0</v>
      </c>
      <c r="F1367" s="31">
        <v>0</v>
      </c>
      <c r="G1367" s="31">
        <v>0</v>
      </c>
      <c r="H1367" s="32">
        <v>0</v>
      </c>
      <c r="I1367">
        <v>0</v>
      </c>
      <c r="J1367" s="33">
        <v>0</v>
      </c>
      <c r="K1367" s="33">
        <v>0</v>
      </c>
      <c r="L1367" s="33">
        <v>0</v>
      </c>
      <c r="M1367">
        <v>0</v>
      </c>
      <c r="N1367">
        <v>0</v>
      </c>
      <c r="O1367">
        <v>0</v>
      </c>
      <c r="P1367" t="s">
        <v>54</v>
      </c>
      <c r="Q1367" t="s">
        <v>54</v>
      </c>
      <c r="R1367" t="s">
        <v>54</v>
      </c>
      <c r="S1367" t="s">
        <v>54</v>
      </c>
      <c r="T1367" t="s">
        <v>54</v>
      </c>
      <c r="U1367" t="s">
        <v>54</v>
      </c>
      <c r="V1367" t="s">
        <v>54</v>
      </c>
      <c r="W1367" t="s">
        <v>54</v>
      </c>
      <c r="X1367" s="23" t="s">
        <v>54</v>
      </c>
      <c r="Y1367" s="23" t="s">
        <v>54</v>
      </c>
      <c r="Z1367" s="23" t="s">
        <v>54</v>
      </c>
      <c r="AA1367" s="23" t="s">
        <v>54</v>
      </c>
      <c r="AB1367" t="s">
        <v>54</v>
      </c>
      <c r="AC1367" t="s">
        <v>54</v>
      </c>
      <c r="AD1367" t="s">
        <v>54</v>
      </c>
      <c r="AE1367" t="s">
        <v>54</v>
      </c>
      <c r="AF1367" s="23" t="s">
        <v>54</v>
      </c>
      <c r="AG1367" s="23" t="s">
        <v>54</v>
      </c>
      <c r="AH1367" s="23" t="s">
        <v>54</v>
      </c>
      <c r="AI1367" s="23" t="s">
        <v>54</v>
      </c>
      <c r="AJ1367">
        <v>0</v>
      </c>
      <c r="AK1367">
        <v>0</v>
      </c>
      <c r="AL1367">
        <v>0</v>
      </c>
      <c r="AM1367">
        <v>0</v>
      </c>
      <c r="AN1367" s="23" t="e">
        <v>#DIV/0!</v>
      </c>
      <c r="AO1367" s="23" t="e">
        <v>#DIV/0!</v>
      </c>
      <c r="AP1367" s="23" t="e">
        <v>#DIV/0!</v>
      </c>
      <c r="AQ1367" s="23" t="e">
        <v>#DIV/0!</v>
      </c>
      <c r="AR1367" s="35">
        <v>0</v>
      </c>
      <c r="AS1367" s="35">
        <v>0</v>
      </c>
      <c r="AT1367" s="35">
        <v>0</v>
      </c>
      <c r="AU1367" s="31" t="str">
        <f t="shared" si="24"/>
        <v>库存为0</v>
      </c>
      <c r="AV1367" s="36" t="str">
        <f>IFERROR(时间!$B$4+AU1367,"上周无销量")</f>
        <v>上周无销量</v>
      </c>
    </row>
    <row r="1368" spans="1:48">
      <c r="A1368" s="21" t="s">
        <v>2738</v>
      </c>
      <c r="B1368" t="s">
        <v>2739</v>
      </c>
      <c r="C1368" t="s">
        <v>2703</v>
      </c>
      <c r="D1368" s="31">
        <v>0</v>
      </c>
      <c r="E1368" s="31">
        <v>0</v>
      </c>
      <c r="F1368" s="31">
        <v>0</v>
      </c>
      <c r="G1368" s="31">
        <v>0</v>
      </c>
      <c r="H1368" s="32">
        <v>0</v>
      </c>
      <c r="I1368">
        <v>0</v>
      </c>
      <c r="J1368" s="33">
        <v>0</v>
      </c>
      <c r="K1368" s="33">
        <v>0</v>
      </c>
      <c r="L1368" s="33">
        <v>0</v>
      </c>
      <c r="M1368">
        <v>0</v>
      </c>
      <c r="N1368">
        <v>0</v>
      </c>
      <c r="O1368">
        <v>0</v>
      </c>
      <c r="P1368" t="s">
        <v>54</v>
      </c>
      <c r="Q1368" t="s">
        <v>54</v>
      </c>
      <c r="R1368" t="s">
        <v>54</v>
      </c>
      <c r="S1368" t="s">
        <v>54</v>
      </c>
      <c r="T1368" t="s">
        <v>54</v>
      </c>
      <c r="U1368" t="s">
        <v>54</v>
      </c>
      <c r="V1368" t="s">
        <v>54</v>
      </c>
      <c r="W1368" t="s">
        <v>54</v>
      </c>
      <c r="X1368" s="23" t="s">
        <v>54</v>
      </c>
      <c r="Y1368" s="23" t="s">
        <v>54</v>
      </c>
      <c r="Z1368" s="23" t="s">
        <v>54</v>
      </c>
      <c r="AA1368" s="23" t="s">
        <v>54</v>
      </c>
      <c r="AB1368" t="s">
        <v>54</v>
      </c>
      <c r="AC1368" t="s">
        <v>54</v>
      </c>
      <c r="AD1368" t="s">
        <v>54</v>
      </c>
      <c r="AE1368" t="s">
        <v>54</v>
      </c>
      <c r="AF1368" s="23" t="s">
        <v>54</v>
      </c>
      <c r="AG1368" s="23" t="s">
        <v>54</v>
      </c>
      <c r="AH1368" s="23" t="s">
        <v>54</v>
      </c>
      <c r="AI1368" s="23" t="s">
        <v>54</v>
      </c>
      <c r="AJ1368">
        <v>0</v>
      </c>
      <c r="AK1368">
        <v>0</v>
      </c>
      <c r="AL1368">
        <v>0</v>
      </c>
      <c r="AM1368">
        <v>0</v>
      </c>
      <c r="AN1368" s="23" t="e">
        <v>#DIV/0!</v>
      </c>
      <c r="AO1368" s="23" t="e">
        <v>#DIV/0!</v>
      </c>
      <c r="AP1368" s="23" t="e">
        <v>#DIV/0!</v>
      </c>
      <c r="AQ1368" s="23" t="e">
        <v>#DIV/0!</v>
      </c>
      <c r="AR1368" s="35">
        <v>0</v>
      </c>
      <c r="AS1368" s="35">
        <v>0</v>
      </c>
      <c r="AT1368" s="35">
        <v>0</v>
      </c>
      <c r="AU1368" s="31" t="str">
        <f t="shared" si="24"/>
        <v>库存为0</v>
      </c>
      <c r="AV1368" s="36" t="str">
        <f>IFERROR(时间!$B$4+AU1368,"上周无销量")</f>
        <v>上周无销量</v>
      </c>
    </row>
    <row r="1369" spans="1:48">
      <c r="A1369" s="21" t="s">
        <v>2740</v>
      </c>
      <c r="B1369" t="s">
        <v>2741</v>
      </c>
      <c r="C1369" t="s">
        <v>2703</v>
      </c>
      <c r="D1369" s="31">
        <v>0</v>
      </c>
      <c r="E1369" s="31">
        <v>0</v>
      </c>
      <c r="F1369" s="31">
        <v>0</v>
      </c>
      <c r="G1369" s="31">
        <v>0</v>
      </c>
      <c r="H1369" s="32">
        <v>0</v>
      </c>
      <c r="I1369">
        <v>0</v>
      </c>
      <c r="J1369" s="33">
        <v>0</v>
      </c>
      <c r="K1369" s="33">
        <v>0</v>
      </c>
      <c r="L1369" s="33">
        <v>0</v>
      </c>
      <c r="M1369">
        <v>0</v>
      </c>
      <c r="N1369">
        <v>0</v>
      </c>
      <c r="O1369">
        <v>0</v>
      </c>
      <c r="P1369" t="s">
        <v>54</v>
      </c>
      <c r="Q1369" t="s">
        <v>54</v>
      </c>
      <c r="R1369" t="s">
        <v>54</v>
      </c>
      <c r="S1369" t="s">
        <v>54</v>
      </c>
      <c r="T1369" t="s">
        <v>54</v>
      </c>
      <c r="U1369" t="s">
        <v>54</v>
      </c>
      <c r="V1369" t="s">
        <v>54</v>
      </c>
      <c r="W1369" t="s">
        <v>54</v>
      </c>
      <c r="X1369" s="23" t="s">
        <v>54</v>
      </c>
      <c r="Y1369" s="23" t="s">
        <v>54</v>
      </c>
      <c r="Z1369" s="23" t="s">
        <v>54</v>
      </c>
      <c r="AA1369" s="23" t="s">
        <v>54</v>
      </c>
      <c r="AB1369" t="s">
        <v>54</v>
      </c>
      <c r="AC1369" t="s">
        <v>54</v>
      </c>
      <c r="AD1369" t="s">
        <v>54</v>
      </c>
      <c r="AE1369" t="s">
        <v>54</v>
      </c>
      <c r="AF1369" s="23" t="s">
        <v>54</v>
      </c>
      <c r="AG1369" s="23" t="s">
        <v>54</v>
      </c>
      <c r="AH1369" s="23" t="s">
        <v>54</v>
      </c>
      <c r="AI1369" s="23" t="s">
        <v>54</v>
      </c>
      <c r="AJ1369">
        <v>0</v>
      </c>
      <c r="AK1369">
        <v>0</v>
      </c>
      <c r="AL1369">
        <v>0</v>
      </c>
      <c r="AM1369">
        <v>0</v>
      </c>
      <c r="AN1369" s="23" t="e">
        <v>#DIV/0!</v>
      </c>
      <c r="AO1369" s="23" t="e">
        <v>#DIV/0!</v>
      </c>
      <c r="AP1369" s="23" t="e">
        <v>#DIV/0!</v>
      </c>
      <c r="AQ1369" s="23" t="e">
        <v>#DIV/0!</v>
      </c>
      <c r="AR1369" s="35">
        <v>0</v>
      </c>
      <c r="AS1369" s="35">
        <v>0</v>
      </c>
      <c r="AT1369" s="35">
        <v>0</v>
      </c>
      <c r="AU1369" s="31" t="str">
        <f t="shared" si="24"/>
        <v>库存为0</v>
      </c>
      <c r="AV1369" s="36" t="str">
        <f>IFERROR(时间!$B$4+AU1369,"上周无销量")</f>
        <v>上周无销量</v>
      </c>
    </row>
    <row r="1370" spans="1:48">
      <c r="A1370" s="21" t="s">
        <v>2742</v>
      </c>
      <c r="B1370" t="s">
        <v>2743</v>
      </c>
      <c r="C1370" t="s">
        <v>2703</v>
      </c>
      <c r="D1370" s="31">
        <v>0</v>
      </c>
      <c r="E1370" s="31">
        <v>0</v>
      </c>
      <c r="F1370" s="31">
        <v>0</v>
      </c>
      <c r="G1370" s="31">
        <v>0</v>
      </c>
      <c r="H1370" s="32">
        <v>0</v>
      </c>
      <c r="I1370">
        <v>0</v>
      </c>
      <c r="J1370" s="33">
        <v>0</v>
      </c>
      <c r="K1370" s="33">
        <v>0</v>
      </c>
      <c r="L1370" s="33">
        <v>0</v>
      </c>
      <c r="M1370">
        <v>0</v>
      </c>
      <c r="N1370">
        <v>0</v>
      </c>
      <c r="O1370">
        <v>0</v>
      </c>
      <c r="P1370" t="s">
        <v>54</v>
      </c>
      <c r="Q1370" t="s">
        <v>54</v>
      </c>
      <c r="R1370" t="s">
        <v>54</v>
      </c>
      <c r="S1370" t="s">
        <v>54</v>
      </c>
      <c r="T1370" t="s">
        <v>54</v>
      </c>
      <c r="U1370" t="s">
        <v>54</v>
      </c>
      <c r="V1370" t="s">
        <v>54</v>
      </c>
      <c r="W1370" t="s">
        <v>54</v>
      </c>
      <c r="X1370" s="23" t="s">
        <v>54</v>
      </c>
      <c r="Y1370" s="23" t="s">
        <v>54</v>
      </c>
      <c r="Z1370" s="23" t="s">
        <v>54</v>
      </c>
      <c r="AA1370" s="23" t="s">
        <v>54</v>
      </c>
      <c r="AB1370" t="s">
        <v>54</v>
      </c>
      <c r="AC1370" t="s">
        <v>54</v>
      </c>
      <c r="AD1370" t="s">
        <v>54</v>
      </c>
      <c r="AE1370" t="s">
        <v>54</v>
      </c>
      <c r="AF1370" s="23" t="s">
        <v>54</v>
      </c>
      <c r="AG1370" s="23" t="s">
        <v>54</v>
      </c>
      <c r="AH1370" s="23" t="s">
        <v>54</v>
      </c>
      <c r="AI1370" s="23" t="s">
        <v>54</v>
      </c>
      <c r="AJ1370">
        <v>0</v>
      </c>
      <c r="AK1370">
        <v>0</v>
      </c>
      <c r="AL1370">
        <v>0</v>
      </c>
      <c r="AM1370">
        <v>0</v>
      </c>
      <c r="AN1370" s="23" t="e">
        <v>#DIV/0!</v>
      </c>
      <c r="AO1370" s="23" t="e">
        <v>#DIV/0!</v>
      </c>
      <c r="AP1370" s="23" t="e">
        <v>#DIV/0!</v>
      </c>
      <c r="AQ1370" s="23" t="e">
        <v>#DIV/0!</v>
      </c>
      <c r="AR1370" s="35">
        <v>0</v>
      </c>
      <c r="AS1370" s="35">
        <v>0</v>
      </c>
      <c r="AT1370" s="35">
        <v>0</v>
      </c>
      <c r="AU1370" s="31" t="str">
        <f t="shared" si="24"/>
        <v>库存为0</v>
      </c>
      <c r="AV1370" s="36" t="str">
        <f>IFERROR(时间!$B$4+AU1370,"上周无销量")</f>
        <v>上周无销量</v>
      </c>
    </row>
    <row r="1371" spans="1:48">
      <c r="A1371" s="21" t="s">
        <v>2744</v>
      </c>
      <c r="B1371" t="s">
        <v>2745</v>
      </c>
      <c r="C1371" t="s">
        <v>2703</v>
      </c>
      <c r="D1371" s="31">
        <v>0</v>
      </c>
      <c r="E1371" s="31">
        <v>0</v>
      </c>
      <c r="F1371" s="31">
        <v>0</v>
      </c>
      <c r="G1371" s="31">
        <v>0</v>
      </c>
      <c r="H1371" s="32">
        <v>0</v>
      </c>
      <c r="I1371">
        <v>0</v>
      </c>
      <c r="J1371" s="33">
        <v>0</v>
      </c>
      <c r="K1371" s="33">
        <v>0</v>
      </c>
      <c r="L1371" s="33">
        <v>0</v>
      </c>
      <c r="M1371">
        <v>0</v>
      </c>
      <c r="N1371">
        <v>0</v>
      </c>
      <c r="O1371">
        <v>0</v>
      </c>
      <c r="P1371" t="s">
        <v>54</v>
      </c>
      <c r="Q1371" t="s">
        <v>54</v>
      </c>
      <c r="R1371" t="s">
        <v>54</v>
      </c>
      <c r="S1371" t="s">
        <v>54</v>
      </c>
      <c r="T1371" t="s">
        <v>54</v>
      </c>
      <c r="U1371" t="s">
        <v>54</v>
      </c>
      <c r="V1371" t="s">
        <v>54</v>
      </c>
      <c r="W1371" t="s">
        <v>54</v>
      </c>
      <c r="X1371" s="23" t="s">
        <v>54</v>
      </c>
      <c r="Y1371" s="23" t="s">
        <v>54</v>
      </c>
      <c r="Z1371" s="23" t="s">
        <v>54</v>
      </c>
      <c r="AA1371" s="23" t="s">
        <v>54</v>
      </c>
      <c r="AB1371" t="s">
        <v>54</v>
      </c>
      <c r="AC1371" t="s">
        <v>54</v>
      </c>
      <c r="AD1371" t="s">
        <v>54</v>
      </c>
      <c r="AE1371" t="s">
        <v>54</v>
      </c>
      <c r="AF1371" s="23" t="s">
        <v>54</v>
      </c>
      <c r="AG1371" s="23" t="s">
        <v>54</v>
      </c>
      <c r="AH1371" s="23" t="s">
        <v>54</v>
      </c>
      <c r="AI1371" s="23" t="s">
        <v>54</v>
      </c>
      <c r="AJ1371">
        <v>0</v>
      </c>
      <c r="AK1371">
        <v>0</v>
      </c>
      <c r="AL1371">
        <v>0</v>
      </c>
      <c r="AM1371">
        <v>0</v>
      </c>
      <c r="AN1371" s="23" t="e">
        <v>#DIV/0!</v>
      </c>
      <c r="AO1371" s="23" t="e">
        <v>#DIV/0!</v>
      </c>
      <c r="AP1371" s="23" t="e">
        <v>#DIV/0!</v>
      </c>
      <c r="AQ1371" s="23" t="e">
        <v>#DIV/0!</v>
      </c>
      <c r="AR1371" s="35">
        <v>0</v>
      </c>
      <c r="AS1371" s="35">
        <v>0</v>
      </c>
      <c r="AT1371" s="35">
        <v>0</v>
      </c>
      <c r="AU1371" s="31" t="str">
        <f t="shared" si="24"/>
        <v>库存为0</v>
      </c>
      <c r="AV1371" s="36" t="str">
        <f>IFERROR(时间!$B$4+AU1371,"上周无销量")</f>
        <v>上周无销量</v>
      </c>
    </row>
    <row r="1372" spans="1:48">
      <c r="A1372" s="21" t="s">
        <v>2746</v>
      </c>
      <c r="B1372" t="s">
        <v>2747</v>
      </c>
      <c r="C1372" t="s">
        <v>2703</v>
      </c>
      <c r="D1372" s="31">
        <v>0</v>
      </c>
      <c r="E1372" s="31">
        <v>0</v>
      </c>
      <c r="F1372" s="31">
        <v>0</v>
      </c>
      <c r="G1372" s="31">
        <v>0</v>
      </c>
      <c r="H1372" s="32">
        <v>0</v>
      </c>
      <c r="I1372">
        <v>0</v>
      </c>
      <c r="J1372" s="33">
        <v>0</v>
      </c>
      <c r="K1372" s="33">
        <v>0</v>
      </c>
      <c r="L1372" s="33">
        <v>0</v>
      </c>
      <c r="M1372">
        <v>0</v>
      </c>
      <c r="N1372">
        <v>0</v>
      </c>
      <c r="O1372">
        <v>0</v>
      </c>
      <c r="P1372" t="s">
        <v>54</v>
      </c>
      <c r="Q1372" t="s">
        <v>54</v>
      </c>
      <c r="R1372" t="s">
        <v>54</v>
      </c>
      <c r="S1372" t="s">
        <v>54</v>
      </c>
      <c r="T1372" t="s">
        <v>54</v>
      </c>
      <c r="U1372" t="s">
        <v>54</v>
      </c>
      <c r="V1372" t="s">
        <v>54</v>
      </c>
      <c r="W1372" t="s">
        <v>54</v>
      </c>
      <c r="X1372" s="23" t="s">
        <v>54</v>
      </c>
      <c r="Y1372" s="23" t="s">
        <v>54</v>
      </c>
      <c r="Z1372" s="23" t="s">
        <v>54</v>
      </c>
      <c r="AA1372" s="23" t="s">
        <v>54</v>
      </c>
      <c r="AB1372" t="s">
        <v>54</v>
      </c>
      <c r="AC1372" t="s">
        <v>54</v>
      </c>
      <c r="AD1372" t="s">
        <v>54</v>
      </c>
      <c r="AE1372" t="s">
        <v>54</v>
      </c>
      <c r="AF1372" s="23" t="s">
        <v>54</v>
      </c>
      <c r="AG1372" s="23" t="s">
        <v>54</v>
      </c>
      <c r="AH1372" s="23" t="s">
        <v>54</v>
      </c>
      <c r="AI1372" s="23" t="s">
        <v>54</v>
      </c>
      <c r="AJ1372">
        <v>0</v>
      </c>
      <c r="AK1372">
        <v>0</v>
      </c>
      <c r="AL1372">
        <v>0</v>
      </c>
      <c r="AM1372">
        <v>0</v>
      </c>
      <c r="AN1372" s="23" t="e">
        <v>#DIV/0!</v>
      </c>
      <c r="AO1372" s="23" t="e">
        <v>#DIV/0!</v>
      </c>
      <c r="AP1372" s="23" t="e">
        <v>#DIV/0!</v>
      </c>
      <c r="AQ1372" s="23" t="e">
        <v>#DIV/0!</v>
      </c>
      <c r="AR1372" s="35">
        <v>0</v>
      </c>
      <c r="AS1372" s="35">
        <v>0</v>
      </c>
      <c r="AT1372" s="35">
        <v>0</v>
      </c>
      <c r="AU1372" s="31" t="str">
        <f t="shared" si="24"/>
        <v>库存为0</v>
      </c>
      <c r="AV1372" s="36" t="str">
        <f>IFERROR(时间!$B$4+AU1372,"上周无销量")</f>
        <v>上周无销量</v>
      </c>
    </row>
    <row r="1373" spans="1:48">
      <c r="A1373" s="21" t="s">
        <v>2748</v>
      </c>
      <c r="B1373" t="s">
        <v>2749</v>
      </c>
      <c r="C1373" t="s">
        <v>2703</v>
      </c>
      <c r="D1373" s="31">
        <v>0</v>
      </c>
      <c r="E1373" s="31">
        <v>0</v>
      </c>
      <c r="F1373" s="31">
        <v>0</v>
      </c>
      <c r="G1373" s="31">
        <v>0</v>
      </c>
      <c r="H1373" s="32">
        <v>0</v>
      </c>
      <c r="I1373">
        <v>0</v>
      </c>
      <c r="J1373" s="33">
        <v>0</v>
      </c>
      <c r="K1373" s="33">
        <v>0</v>
      </c>
      <c r="L1373" s="33">
        <v>0</v>
      </c>
      <c r="M1373">
        <v>0</v>
      </c>
      <c r="N1373">
        <v>0</v>
      </c>
      <c r="O1373">
        <v>0</v>
      </c>
      <c r="P1373" t="s">
        <v>54</v>
      </c>
      <c r="Q1373" t="s">
        <v>54</v>
      </c>
      <c r="R1373" t="s">
        <v>54</v>
      </c>
      <c r="S1373" t="s">
        <v>54</v>
      </c>
      <c r="T1373" t="s">
        <v>54</v>
      </c>
      <c r="U1373" t="s">
        <v>54</v>
      </c>
      <c r="V1373" t="s">
        <v>54</v>
      </c>
      <c r="W1373" t="s">
        <v>54</v>
      </c>
      <c r="X1373" s="23" t="s">
        <v>54</v>
      </c>
      <c r="Y1373" s="23" t="s">
        <v>54</v>
      </c>
      <c r="Z1373" s="23" t="s">
        <v>54</v>
      </c>
      <c r="AA1373" s="23" t="s">
        <v>54</v>
      </c>
      <c r="AB1373" t="s">
        <v>54</v>
      </c>
      <c r="AC1373" t="s">
        <v>54</v>
      </c>
      <c r="AD1373" t="s">
        <v>54</v>
      </c>
      <c r="AE1373" t="s">
        <v>54</v>
      </c>
      <c r="AF1373" s="23" t="s">
        <v>54</v>
      </c>
      <c r="AG1373" s="23" t="s">
        <v>54</v>
      </c>
      <c r="AH1373" s="23" t="s">
        <v>54</v>
      </c>
      <c r="AI1373" s="23" t="s">
        <v>54</v>
      </c>
      <c r="AJ1373">
        <v>0</v>
      </c>
      <c r="AK1373">
        <v>0</v>
      </c>
      <c r="AL1373">
        <v>0</v>
      </c>
      <c r="AM1373">
        <v>0</v>
      </c>
      <c r="AN1373" s="23" t="e">
        <v>#DIV/0!</v>
      </c>
      <c r="AO1373" s="23" t="e">
        <v>#DIV/0!</v>
      </c>
      <c r="AP1373" s="23" t="e">
        <v>#DIV/0!</v>
      </c>
      <c r="AQ1373" s="23" t="e">
        <v>#DIV/0!</v>
      </c>
      <c r="AR1373" s="35">
        <v>0</v>
      </c>
      <c r="AS1373" s="35">
        <v>0</v>
      </c>
      <c r="AT1373" s="35">
        <v>0</v>
      </c>
      <c r="AU1373" s="31" t="str">
        <f t="shared" si="24"/>
        <v>库存为0</v>
      </c>
      <c r="AV1373" s="36" t="str">
        <f>IFERROR(时间!$B$4+AU1373,"上周无销量")</f>
        <v>上周无销量</v>
      </c>
    </row>
    <row r="1374" spans="1:48">
      <c r="A1374" s="21" t="s">
        <v>2750</v>
      </c>
      <c r="B1374" t="s">
        <v>2751</v>
      </c>
      <c r="C1374" t="s">
        <v>2703</v>
      </c>
      <c r="D1374" s="31">
        <v>0</v>
      </c>
      <c r="E1374" s="31">
        <v>0</v>
      </c>
      <c r="F1374" s="31">
        <v>0</v>
      </c>
      <c r="G1374" s="31">
        <v>0</v>
      </c>
      <c r="H1374" s="32">
        <v>0</v>
      </c>
      <c r="I1374">
        <v>0</v>
      </c>
      <c r="J1374" s="33">
        <v>0</v>
      </c>
      <c r="K1374" s="33">
        <v>0</v>
      </c>
      <c r="L1374" s="33">
        <v>0</v>
      </c>
      <c r="M1374">
        <v>0</v>
      </c>
      <c r="N1374">
        <v>0</v>
      </c>
      <c r="O1374">
        <v>0</v>
      </c>
      <c r="P1374" t="s">
        <v>54</v>
      </c>
      <c r="Q1374" t="s">
        <v>54</v>
      </c>
      <c r="R1374" t="s">
        <v>54</v>
      </c>
      <c r="S1374" t="s">
        <v>54</v>
      </c>
      <c r="T1374" t="s">
        <v>54</v>
      </c>
      <c r="U1374" t="s">
        <v>54</v>
      </c>
      <c r="V1374" t="s">
        <v>54</v>
      </c>
      <c r="W1374" t="s">
        <v>54</v>
      </c>
      <c r="X1374" s="23" t="s">
        <v>54</v>
      </c>
      <c r="Y1374" s="23" t="s">
        <v>54</v>
      </c>
      <c r="Z1374" s="23" t="s">
        <v>54</v>
      </c>
      <c r="AA1374" s="23" t="s">
        <v>54</v>
      </c>
      <c r="AB1374" t="s">
        <v>54</v>
      </c>
      <c r="AC1374" t="s">
        <v>54</v>
      </c>
      <c r="AD1374" t="s">
        <v>54</v>
      </c>
      <c r="AE1374" t="s">
        <v>54</v>
      </c>
      <c r="AF1374" s="23" t="s">
        <v>54</v>
      </c>
      <c r="AG1374" s="23" t="s">
        <v>54</v>
      </c>
      <c r="AH1374" s="23" t="s">
        <v>54</v>
      </c>
      <c r="AI1374" s="23" t="s">
        <v>54</v>
      </c>
      <c r="AJ1374">
        <v>0</v>
      </c>
      <c r="AK1374">
        <v>0</v>
      </c>
      <c r="AL1374">
        <v>0</v>
      </c>
      <c r="AM1374">
        <v>0</v>
      </c>
      <c r="AN1374" s="23" t="e">
        <v>#DIV/0!</v>
      </c>
      <c r="AO1374" s="23" t="e">
        <v>#DIV/0!</v>
      </c>
      <c r="AP1374" s="23" t="e">
        <v>#DIV/0!</v>
      </c>
      <c r="AQ1374" s="23" t="e">
        <v>#DIV/0!</v>
      </c>
      <c r="AR1374" s="35">
        <v>0</v>
      </c>
      <c r="AS1374" s="35">
        <v>0</v>
      </c>
      <c r="AT1374" s="35">
        <v>0</v>
      </c>
      <c r="AU1374" s="31" t="str">
        <f t="shared" si="24"/>
        <v>库存为0</v>
      </c>
      <c r="AV1374" s="36" t="str">
        <f>IFERROR(时间!$B$4+AU1374,"上周无销量")</f>
        <v>上周无销量</v>
      </c>
    </row>
    <row r="1375" spans="1:48">
      <c r="A1375" s="21" t="s">
        <v>2752</v>
      </c>
      <c r="B1375" t="s">
        <v>2753</v>
      </c>
      <c r="C1375" t="s">
        <v>2754</v>
      </c>
      <c r="D1375" s="31">
        <v>0</v>
      </c>
      <c r="E1375" s="31">
        <v>0</v>
      </c>
      <c r="F1375" s="31">
        <v>0</v>
      </c>
      <c r="G1375" s="31">
        <v>0</v>
      </c>
      <c r="H1375" s="32">
        <v>0</v>
      </c>
      <c r="I1375">
        <v>0</v>
      </c>
      <c r="J1375" s="33">
        <v>0</v>
      </c>
      <c r="K1375" s="33">
        <v>0</v>
      </c>
      <c r="L1375" s="33">
        <v>0</v>
      </c>
      <c r="M1375">
        <v>0</v>
      </c>
      <c r="N1375">
        <v>0</v>
      </c>
      <c r="O1375">
        <v>0</v>
      </c>
      <c r="P1375" t="s">
        <v>54</v>
      </c>
      <c r="Q1375" t="s">
        <v>54</v>
      </c>
      <c r="R1375" t="s">
        <v>54</v>
      </c>
      <c r="S1375" t="s">
        <v>54</v>
      </c>
      <c r="T1375" t="s">
        <v>54</v>
      </c>
      <c r="U1375" t="s">
        <v>54</v>
      </c>
      <c r="V1375" t="s">
        <v>54</v>
      </c>
      <c r="W1375" t="s">
        <v>54</v>
      </c>
      <c r="X1375" s="23" t="s">
        <v>54</v>
      </c>
      <c r="Y1375" s="23" t="s">
        <v>54</v>
      </c>
      <c r="Z1375" s="23" t="s">
        <v>54</v>
      </c>
      <c r="AA1375" s="23" t="s">
        <v>54</v>
      </c>
      <c r="AB1375" t="s">
        <v>54</v>
      </c>
      <c r="AC1375" t="s">
        <v>54</v>
      </c>
      <c r="AD1375" t="s">
        <v>54</v>
      </c>
      <c r="AE1375" t="s">
        <v>54</v>
      </c>
      <c r="AF1375" s="23" t="s">
        <v>54</v>
      </c>
      <c r="AG1375" s="23" t="s">
        <v>54</v>
      </c>
      <c r="AH1375" s="23" t="s">
        <v>54</v>
      </c>
      <c r="AI1375" s="23" t="s">
        <v>54</v>
      </c>
      <c r="AJ1375">
        <v>0</v>
      </c>
      <c r="AK1375">
        <v>0</v>
      </c>
      <c r="AL1375">
        <v>0</v>
      </c>
      <c r="AM1375">
        <v>0</v>
      </c>
      <c r="AN1375" s="23" t="e">
        <v>#DIV/0!</v>
      </c>
      <c r="AO1375" s="23" t="e">
        <v>#DIV/0!</v>
      </c>
      <c r="AP1375" s="23" t="e">
        <v>#DIV/0!</v>
      </c>
      <c r="AQ1375" s="23" t="e">
        <v>#DIV/0!</v>
      </c>
      <c r="AR1375" s="35">
        <v>0</v>
      </c>
      <c r="AS1375" s="35">
        <v>0</v>
      </c>
      <c r="AT1375" s="35">
        <v>0</v>
      </c>
      <c r="AU1375" s="31" t="str">
        <f t="shared" si="24"/>
        <v>库存为0</v>
      </c>
      <c r="AV1375" s="36" t="str">
        <f>IFERROR(时间!$B$4+AU1375,"上周无销量")</f>
        <v>上周无销量</v>
      </c>
    </row>
    <row r="1376" spans="1:48">
      <c r="A1376" s="21" t="s">
        <v>2755</v>
      </c>
      <c r="B1376" t="s">
        <v>2756</v>
      </c>
      <c r="C1376" t="s">
        <v>2754</v>
      </c>
      <c r="D1376" s="31">
        <v>0</v>
      </c>
      <c r="E1376" s="31">
        <v>0</v>
      </c>
      <c r="F1376" s="31">
        <v>0</v>
      </c>
      <c r="G1376" s="31">
        <v>0</v>
      </c>
      <c r="H1376" s="32">
        <v>0</v>
      </c>
      <c r="I1376">
        <v>0</v>
      </c>
      <c r="J1376" s="33">
        <v>0</v>
      </c>
      <c r="K1376" s="33">
        <v>0</v>
      </c>
      <c r="L1376" s="33">
        <v>0</v>
      </c>
      <c r="M1376">
        <v>0</v>
      </c>
      <c r="N1376">
        <v>0</v>
      </c>
      <c r="O1376">
        <v>0</v>
      </c>
      <c r="P1376" t="s">
        <v>54</v>
      </c>
      <c r="Q1376" t="s">
        <v>54</v>
      </c>
      <c r="R1376" t="s">
        <v>54</v>
      </c>
      <c r="S1376" t="s">
        <v>54</v>
      </c>
      <c r="T1376" t="s">
        <v>54</v>
      </c>
      <c r="U1376" t="s">
        <v>54</v>
      </c>
      <c r="V1376" t="s">
        <v>54</v>
      </c>
      <c r="W1376" t="s">
        <v>54</v>
      </c>
      <c r="X1376" s="23" t="s">
        <v>54</v>
      </c>
      <c r="Y1376" s="23" t="s">
        <v>54</v>
      </c>
      <c r="Z1376" s="23" t="s">
        <v>54</v>
      </c>
      <c r="AA1376" s="23" t="s">
        <v>54</v>
      </c>
      <c r="AB1376" t="s">
        <v>54</v>
      </c>
      <c r="AC1376" t="s">
        <v>54</v>
      </c>
      <c r="AD1376" t="s">
        <v>54</v>
      </c>
      <c r="AE1376" t="s">
        <v>54</v>
      </c>
      <c r="AF1376" s="23" t="s">
        <v>54</v>
      </c>
      <c r="AG1376" s="23" t="s">
        <v>54</v>
      </c>
      <c r="AH1376" s="23" t="s">
        <v>54</v>
      </c>
      <c r="AI1376" s="23" t="s">
        <v>54</v>
      </c>
      <c r="AJ1376">
        <v>0</v>
      </c>
      <c r="AK1376">
        <v>0</v>
      </c>
      <c r="AL1376">
        <v>0</v>
      </c>
      <c r="AM1376">
        <v>0</v>
      </c>
      <c r="AN1376" s="23" t="e">
        <v>#DIV/0!</v>
      </c>
      <c r="AO1376" s="23" t="e">
        <v>#DIV/0!</v>
      </c>
      <c r="AP1376" s="23" t="e">
        <v>#DIV/0!</v>
      </c>
      <c r="AQ1376" s="23" t="e">
        <v>#DIV/0!</v>
      </c>
      <c r="AR1376" s="35">
        <v>0</v>
      </c>
      <c r="AS1376" s="35">
        <v>0</v>
      </c>
      <c r="AT1376" s="35">
        <v>0</v>
      </c>
      <c r="AU1376" s="31" t="str">
        <f t="shared" si="24"/>
        <v>库存为0</v>
      </c>
      <c r="AV1376" s="36" t="str">
        <f>IFERROR(时间!$B$4+AU1376,"上周无销量")</f>
        <v>上周无销量</v>
      </c>
    </row>
    <row r="1377" spans="1:48">
      <c r="A1377" s="21" t="s">
        <v>2757</v>
      </c>
      <c r="B1377" t="s">
        <v>2758</v>
      </c>
      <c r="C1377" t="s">
        <v>2754</v>
      </c>
      <c r="D1377" s="31">
        <v>0</v>
      </c>
      <c r="E1377" s="31">
        <v>0</v>
      </c>
      <c r="F1377" s="31">
        <v>0</v>
      </c>
      <c r="G1377" s="31">
        <v>0</v>
      </c>
      <c r="H1377" s="32">
        <v>0</v>
      </c>
      <c r="I1377">
        <v>0</v>
      </c>
      <c r="J1377" s="33">
        <v>0</v>
      </c>
      <c r="K1377" s="33">
        <v>0</v>
      </c>
      <c r="L1377" s="33">
        <v>0</v>
      </c>
      <c r="M1377">
        <v>0</v>
      </c>
      <c r="N1377">
        <v>0</v>
      </c>
      <c r="O1377">
        <v>0</v>
      </c>
      <c r="P1377" t="s">
        <v>54</v>
      </c>
      <c r="Q1377" t="s">
        <v>54</v>
      </c>
      <c r="R1377" t="s">
        <v>54</v>
      </c>
      <c r="S1377" t="s">
        <v>54</v>
      </c>
      <c r="T1377" t="s">
        <v>54</v>
      </c>
      <c r="U1377" t="s">
        <v>54</v>
      </c>
      <c r="V1377" t="s">
        <v>54</v>
      </c>
      <c r="W1377" t="s">
        <v>54</v>
      </c>
      <c r="X1377" s="23" t="s">
        <v>54</v>
      </c>
      <c r="Y1377" s="23" t="s">
        <v>54</v>
      </c>
      <c r="Z1377" s="23" t="s">
        <v>54</v>
      </c>
      <c r="AA1377" s="23" t="s">
        <v>54</v>
      </c>
      <c r="AB1377" t="s">
        <v>54</v>
      </c>
      <c r="AC1377" t="s">
        <v>54</v>
      </c>
      <c r="AD1377" t="s">
        <v>54</v>
      </c>
      <c r="AE1377" t="s">
        <v>54</v>
      </c>
      <c r="AF1377" s="23" t="s">
        <v>54</v>
      </c>
      <c r="AG1377" s="23" t="s">
        <v>54</v>
      </c>
      <c r="AH1377" s="23" t="s">
        <v>54</v>
      </c>
      <c r="AI1377" s="23" t="s">
        <v>54</v>
      </c>
      <c r="AJ1377">
        <v>0</v>
      </c>
      <c r="AK1377">
        <v>0</v>
      </c>
      <c r="AL1377">
        <v>0</v>
      </c>
      <c r="AM1377">
        <v>0</v>
      </c>
      <c r="AN1377" s="23" t="e">
        <v>#DIV/0!</v>
      </c>
      <c r="AO1377" s="23" t="e">
        <v>#DIV/0!</v>
      </c>
      <c r="AP1377" s="23" t="e">
        <v>#DIV/0!</v>
      </c>
      <c r="AQ1377" s="23" t="e">
        <v>#DIV/0!</v>
      </c>
      <c r="AR1377" s="35">
        <v>0</v>
      </c>
      <c r="AS1377" s="35">
        <v>0</v>
      </c>
      <c r="AT1377" s="35">
        <v>0</v>
      </c>
      <c r="AU1377" s="31" t="str">
        <f t="shared" si="24"/>
        <v>库存为0</v>
      </c>
      <c r="AV1377" s="36" t="str">
        <f>IFERROR(时间!$B$4+AU1377,"上周无销量")</f>
        <v>上周无销量</v>
      </c>
    </row>
    <row r="1378" spans="1:48">
      <c r="A1378" s="21" t="s">
        <v>2759</v>
      </c>
      <c r="B1378" t="s">
        <v>2760</v>
      </c>
      <c r="C1378" t="s">
        <v>2754</v>
      </c>
      <c r="D1378" s="31">
        <v>0</v>
      </c>
      <c r="E1378" s="31">
        <v>0</v>
      </c>
      <c r="F1378" s="31">
        <v>0</v>
      </c>
      <c r="G1378" s="31">
        <v>0</v>
      </c>
      <c r="H1378" s="32">
        <v>0</v>
      </c>
      <c r="I1378">
        <v>0</v>
      </c>
      <c r="J1378" s="33">
        <v>0</v>
      </c>
      <c r="K1378" s="33">
        <v>0</v>
      </c>
      <c r="L1378" s="33">
        <v>0</v>
      </c>
      <c r="M1378">
        <v>0</v>
      </c>
      <c r="N1378">
        <v>0</v>
      </c>
      <c r="O1378">
        <v>0</v>
      </c>
      <c r="P1378" t="s">
        <v>54</v>
      </c>
      <c r="Q1378" t="s">
        <v>54</v>
      </c>
      <c r="R1378" t="s">
        <v>54</v>
      </c>
      <c r="S1378" t="s">
        <v>54</v>
      </c>
      <c r="T1378" t="s">
        <v>54</v>
      </c>
      <c r="U1378" t="s">
        <v>54</v>
      </c>
      <c r="V1378" t="s">
        <v>54</v>
      </c>
      <c r="W1378" t="s">
        <v>54</v>
      </c>
      <c r="X1378" s="23" t="s">
        <v>54</v>
      </c>
      <c r="Y1378" s="23" t="s">
        <v>54</v>
      </c>
      <c r="Z1378" s="23" t="s">
        <v>54</v>
      </c>
      <c r="AA1378" s="23" t="s">
        <v>54</v>
      </c>
      <c r="AB1378" t="s">
        <v>54</v>
      </c>
      <c r="AC1378" t="s">
        <v>54</v>
      </c>
      <c r="AD1378" t="s">
        <v>54</v>
      </c>
      <c r="AE1378" t="s">
        <v>54</v>
      </c>
      <c r="AF1378" s="23" t="s">
        <v>54</v>
      </c>
      <c r="AG1378" s="23" t="s">
        <v>54</v>
      </c>
      <c r="AH1378" s="23" t="s">
        <v>54</v>
      </c>
      <c r="AI1378" s="23" t="s">
        <v>54</v>
      </c>
      <c r="AJ1378">
        <v>0</v>
      </c>
      <c r="AK1378">
        <v>0</v>
      </c>
      <c r="AL1378">
        <v>0</v>
      </c>
      <c r="AM1378">
        <v>0</v>
      </c>
      <c r="AN1378" s="23" t="e">
        <v>#DIV/0!</v>
      </c>
      <c r="AO1378" s="23" t="e">
        <v>#DIV/0!</v>
      </c>
      <c r="AP1378" s="23" t="e">
        <v>#DIV/0!</v>
      </c>
      <c r="AQ1378" s="23" t="e">
        <v>#DIV/0!</v>
      </c>
      <c r="AR1378" s="35">
        <v>0</v>
      </c>
      <c r="AS1378" s="35">
        <v>0</v>
      </c>
      <c r="AT1378" s="35">
        <v>0</v>
      </c>
      <c r="AU1378" s="31" t="str">
        <f t="shared" si="24"/>
        <v>库存为0</v>
      </c>
      <c r="AV1378" s="36" t="str">
        <f>IFERROR(时间!$B$4+AU1378,"上周无销量")</f>
        <v>上周无销量</v>
      </c>
    </row>
    <row r="1379" spans="1:48">
      <c r="A1379" s="21" t="s">
        <v>2761</v>
      </c>
      <c r="B1379" t="s">
        <v>2762</v>
      </c>
      <c r="C1379" t="s">
        <v>2754</v>
      </c>
      <c r="D1379" s="31">
        <v>0</v>
      </c>
      <c r="E1379" s="31">
        <v>0</v>
      </c>
      <c r="F1379" s="31">
        <v>0</v>
      </c>
      <c r="G1379" s="31">
        <v>0</v>
      </c>
      <c r="H1379" s="32">
        <v>0</v>
      </c>
      <c r="I1379">
        <v>0</v>
      </c>
      <c r="J1379" s="33">
        <v>0</v>
      </c>
      <c r="K1379" s="33">
        <v>0</v>
      </c>
      <c r="L1379" s="33">
        <v>0</v>
      </c>
      <c r="M1379">
        <v>0</v>
      </c>
      <c r="N1379">
        <v>0</v>
      </c>
      <c r="O1379">
        <v>0</v>
      </c>
      <c r="P1379" t="s">
        <v>54</v>
      </c>
      <c r="Q1379" t="s">
        <v>54</v>
      </c>
      <c r="R1379" t="s">
        <v>54</v>
      </c>
      <c r="S1379" t="s">
        <v>54</v>
      </c>
      <c r="T1379" t="s">
        <v>54</v>
      </c>
      <c r="U1379" t="s">
        <v>54</v>
      </c>
      <c r="V1379" t="s">
        <v>54</v>
      </c>
      <c r="W1379" t="s">
        <v>54</v>
      </c>
      <c r="X1379" s="23" t="s">
        <v>54</v>
      </c>
      <c r="Y1379" s="23" t="s">
        <v>54</v>
      </c>
      <c r="Z1379" s="23" t="s">
        <v>54</v>
      </c>
      <c r="AA1379" s="23" t="s">
        <v>54</v>
      </c>
      <c r="AB1379" t="s">
        <v>54</v>
      </c>
      <c r="AC1379" t="s">
        <v>54</v>
      </c>
      <c r="AD1379" t="s">
        <v>54</v>
      </c>
      <c r="AE1379" t="s">
        <v>54</v>
      </c>
      <c r="AF1379" s="23" t="s">
        <v>54</v>
      </c>
      <c r="AG1379" s="23" t="s">
        <v>54</v>
      </c>
      <c r="AH1379" s="23" t="s">
        <v>54</v>
      </c>
      <c r="AI1379" s="23" t="s">
        <v>54</v>
      </c>
      <c r="AJ1379">
        <v>0</v>
      </c>
      <c r="AK1379">
        <v>0</v>
      </c>
      <c r="AL1379">
        <v>0</v>
      </c>
      <c r="AM1379">
        <v>0</v>
      </c>
      <c r="AN1379" s="23" t="e">
        <v>#DIV/0!</v>
      </c>
      <c r="AO1379" s="23" t="e">
        <v>#DIV/0!</v>
      </c>
      <c r="AP1379" s="23" t="e">
        <v>#DIV/0!</v>
      </c>
      <c r="AQ1379" s="23" t="e">
        <v>#DIV/0!</v>
      </c>
      <c r="AR1379" s="35">
        <v>0</v>
      </c>
      <c r="AS1379" s="35">
        <v>0</v>
      </c>
      <c r="AT1379" s="35">
        <v>0</v>
      </c>
      <c r="AU1379" s="31" t="str">
        <f t="shared" si="24"/>
        <v>库存为0</v>
      </c>
      <c r="AV1379" s="36" t="str">
        <f>IFERROR(时间!$B$4+AU1379,"上周无销量")</f>
        <v>上周无销量</v>
      </c>
    </row>
    <row r="1380" spans="1:48">
      <c r="A1380" s="21" t="s">
        <v>2763</v>
      </c>
      <c r="B1380" t="s">
        <v>2764</v>
      </c>
      <c r="C1380" t="s">
        <v>2754</v>
      </c>
      <c r="D1380" s="31">
        <v>0</v>
      </c>
      <c r="E1380" s="31">
        <v>0</v>
      </c>
      <c r="F1380" s="31">
        <v>0</v>
      </c>
      <c r="G1380" s="31">
        <v>0</v>
      </c>
      <c r="H1380" s="32">
        <v>0</v>
      </c>
      <c r="I1380">
        <v>0</v>
      </c>
      <c r="J1380" s="33">
        <v>0</v>
      </c>
      <c r="K1380" s="33">
        <v>0</v>
      </c>
      <c r="L1380" s="33">
        <v>0</v>
      </c>
      <c r="M1380">
        <v>0</v>
      </c>
      <c r="N1380">
        <v>0</v>
      </c>
      <c r="O1380">
        <v>0</v>
      </c>
      <c r="P1380" t="s">
        <v>54</v>
      </c>
      <c r="Q1380" t="s">
        <v>54</v>
      </c>
      <c r="R1380" t="s">
        <v>54</v>
      </c>
      <c r="S1380" t="s">
        <v>54</v>
      </c>
      <c r="T1380" t="s">
        <v>54</v>
      </c>
      <c r="U1380" t="s">
        <v>54</v>
      </c>
      <c r="V1380" t="s">
        <v>54</v>
      </c>
      <c r="W1380" t="s">
        <v>54</v>
      </c>
      <c r="X1380" s="23" t="s">
        <v>54</v>
      </c>
      <c r="Y1380" s="23" t="s">
        <v>54</v>
      </c>
      <c r="Z1380" s="23" t="s">
        <v>54</v>
      </c>
      <c r="AA1380" s="23" t="s">
        <v>54</v>
      </c>
      <c r="AB1380" t="s">
        <v>54</v>
      </c>
      <c r="AC1380" t="s">
        <v>54</v>
      </c>
      <c r="AD1380" t="s">
        <v>54</v>
      </c>
      <c r="AE1380" t="s">
        <v>54</v>
      </c>
      <c r="AF1380" s="23" t="s">
        <v>54</v>
      </c>
      <c r="AG1380" s="23" t="s">
        <v>54</v>
      </c>
      <c r="AH1380" s="23" t="s">
        <v>54</v>
      </c>
      <c r="AI1380" s="23" t="s">
        <v>54</v>
      </c>
      <c r="AJ1380">
        <v>0</v>
      </c>
      <c r="AK1380">
        <v>0</v>
      </c>
      <c r="AL1380">
        <v>0</v>
      </c>
      <c r="AM1380">
        <v>0</v>
      </c>
      <c r="AN1380" s="23" t="e">
        <v>#DIV/0!</v>
      </c>
      <c r="AO1380" s="23" t="e">
        <v>#DIV/0!</v>
      </c>
      <c r="AP1380" s="23" t="e">
        <v>#DIV/0!</v>
      </c>
      <c r="AQ1380" s="23" t="e">
        <v>#DIV/0!</v>
      </c>
      <c r="AR1380" s="35">
        <v>0</v>
      </c>
      <c r="AS1380" s="35">
        <v>0</v>
      </c>
      <c r="AT1380" s="35">
        <v>0</v>
      </c>
      <c r="AU1380" s="31" t="str">
        <f t="shared" si="24"/>
        <v>库存为0</v>
      </c>
      <c r="AV1380" s="36" t="str">
        <f>IFERROR(时间!$B$4+AU1380,"上周无销量")</f>
        <v>上周无销量</v>
      </c>
    </row>
    <row r="1381" spans="1:48">
      <c r="A1381" s="21" t="s">
        <v>2765</v>
      </c>
      <c r="B1381" t="s">
        <v>2766</v>
      </c>
      <c r="C1381" t="s">
        <v>2754</v>
      </c>
      <c r="D1381" s="31">
        <v>0</v>
      </c>
      <c r="E1381" s="31">
        <v>0</v>
      </c>
      <c r="F1381" s="31">
        <v>0</v>
      </c>
      <c r="G1381" s="31">
        <v>0</v>
      </c>
      <c r="H1381" s="32">
        <v>0</v>
      </c>
      <c r="I1381">
        <v>0</v>
      </c>
      <c r="J1381" s="33">
        <v>0</v>
      </c>
      <c r="K1381" s="33">
        <v>0</v>
      </c>
      <c r="L1381" s="33">
        <v>0</v>
      </c>
      <c r="M1381">
        <v>0</v>
      </c>
      <c r="N1381">
        <v>0</v>
      </c>
      <c r="O1381">
        <v>0</v>
      </c>
      <c r="P1381" t="s">
        <v>54</v>
      </c>
      <c r="Q1381" t="s">
        <v>54</v>
      </c>
      <c r="R1381" t="s">
        <v>54</v>
      </c>
      <c r="S1381" t="s">
        <v>54</v>
      </c>
      <c r="T1381" t="s">
        <v>54</v>
      </c>
      <c r="U1381" t="s">
        <v>54</v>
      </c>
      <c r="V1381" t="s">
        <v>54</v>
      </c>
      <c r="W1381" t="s">
        <v>54</v>
      </c>
      <c r="X1381" s="23" t="s">
        <v>54</v>
      </c>
      <c r="Y1381" s="23" t="s">
        <v>54</v>
      </c>
      <c r="Z1381" s="23" t="s">
        <v>54</v>
      </c>
      <c r="AA1381" s="23" t="s">
        <v>54</v>
      </c>
      <c r="AB1381" t="s">
        <v>54</v>
      </c>
      <c r="AC1381" t="s">
        <v>54</v>
      </c>
      <c r="AD1381" t="s">
        <v>54</v>
      </c>
      <c r="AE1381" t="s">
        <v>54</v>
      </c>
      <c r="AF1381" s="23" t="s">
        <v>54</v>
      </c>
      <c r="AG1381" s="23" t="s">
        <v>54</v>
      </c>
      <c r="AH1381" s="23" t="s">
        <v>54</v>
      </c>
      <c r="AI1381" s="23" t="s">
        <v>54</v>
      </c>
      <c r="AJ1381">
        <v>0</v>
      </c>
      <c r="AK1381">
        <v>0</v>
      </c>
      <c r="AL1381">
        <v>0</v>
      </c>
      <c r="AM1381">
        <v>0</v>
      </c>
      <c r="AN1381" s="23" t="e">
        <v>#DIV/0!</v>
      </c>
      <c r="AO1381" s="23" t="e">
        <v>#DIV/0!</v>
      </c>
      <c r="AP1381" s="23" t="e">
        <v>#DIV/0!</v>
      </c>
      <c r="AQ1381" s="23" t="e">
        <v>#DIV/0!</v>
      </c>
      <c r="AR1381" s="35">
        <v>0</v>
      </c>
      <c r="AS1381" s="35">
        <v>0</v>
      </c>
      <c r="AT1381" s="35">
        <v>0</v>
      </c>
      <c r="AU1381" s="31" t="str">
        <f t="shared" si="24"/>
        <v>库存为0</v>
      </c>
      <c r="AV1381" s="36" t="str">
        <f>IFERROR(时间!$B$4+AU1381,"上周无销量")</f>
        <v>上周无销量</v>
      </c>
    </row>
    <row r="1382" spans="1:48">
      <c r="A1382" s="21" t="s">
        <v>2767</v>
      </c>
      <c r="B1382" t="s">
        <v>2768</v>
      </c>
      <c r="C1382" t="s">
        <v>2754</v>
      </c>
      <c r="D1382" s="31">
        <v>0</v>
      </c>
      <c r="E1382" s="31">
        <v>0</v>
      </c>
      <c r="F1382" s="31">
        <v>0</v>
      </c>
      <c r="G1382" s="31">
        <v>0</v>
      </c>
      <c r="H1382" s="32">
        <v>0</v>
      </c>
      <c r="I1382">
        <v>0</v>
      </c>
      <c r="J1382" s="33">
        <v>0</v>
      </c>
      <c r="K1382" s="33">
        <v>0</v>
      </c>
      <c r="L1382" s="33">
        <v>0</v>
      </c>
      <c r="M1382">
        <v>0</v>
      </c>
      <c r="N1382">
        <v>0</v>
      </c>
      <c r="O1382">
        <v>0</v>
      </c>
      <c r="P1382" t="s">
        <v>54</v>
      </c>
      <c r="Q1382" t="s">
        <v>54</v>
      </c>
      <c r="R1382" t="s">
        <v>54</v>
      </c>
      <c r="S1382" t="s">
        <v>54</v>
      </c>
      <c r="T1382" t="s">
        <v>54</v>
      </c>
      <c r="U1382" t="s">
        <v>54</v>
      </c>
      <c r="V1382" t="s">
        <v>54</v>
      </c>
      <c r="W1382" t="s">
        <v>54</v>
      </c>
      <c r="X1382" s="23" t="s">
        <v>54</v>
      </c>
      <c r="Y1382" s="23" t="s">
        <v>54</v>
      </c>
      <c r="Z1382" s="23" t="s">
        <v>54</v>
      </c>
      <c r="AA1382" s="23" t="s">
        <v>54</v>
      </c>
      <c r="AB1382" t="s">
        <v>54</v>
      </c>
      <c r="AC1382" t="s">
        <v>54</v>
      </c>
      <c r="AD1382" t="s">
        <v>54</v>
      </c>
      <c r="AE1382" t="s">
        <v>54</v>
      </c>
      <c r="AF1382" s="23" t="s">
        <v>54</v>
      </c>
      <c r="AG1382" s="23" t="s">
        <v>54</v>
      </c>
      <c r="AH1382" s="23" t="s">
        <v>54</v>
      </c>
      <c r="AI1382" s="23" t="s">
        <v>54</v>
      </c>
      <c r="AJ1382">
        <v>0</v>
      </c>
      <c r="AK1382">
        <v>0</v>
      </c>
      <c r="AL1382">
        <v>0</v>
      </c>
      <c r="AM1382">
        <v>0</v>
      </c>
      <c r="AN1382" s="23" t="e">
        <v>#DIV/0!</v>
      </c>
      <c r="AO1382" s="23" t="e">
        <v>#DIV/0!</v>
      </c>
      <c r="AP1382" s="23" t="e">
        <v>#DIV/0!</v>
      </c>
      <c r="AQ1382" s="23" t="e">
        <v>#DIV/0!</v>
      </c>
      <c r="AR1382" s="35">
        <v>0</v>
      </c>
      <c r="AS1382" s="35">
        <v>0</v>
      </c>
      <c r="AT1382" s="35">
        <v>0</v>
      </c>
      <c r="AU1382" s="31" t="str">
        <f t="shared" si="24"/>
        <v>库存为0</v>
      </c>
      <c r="AV1382" s="36" t="str">
        <f>IFERROR(时间!$B$4+AU1382,"上周无销量")</f>
        <v>上周无销量</v>
      </c>
    </row>
    <row r="1383" spans="1:48">
      <c r="A1383" s="21" t="s">
        <v>2769</v>
      </c>
      <c r="B1383" t="s">
        <v>2770</v>
      </c>
      <c r="C1383" t="s">
        <v>2754</v>
      </c>
      <c r="D1383" s="31">
        <v>0</v>
      </c>
      <c r="E1383" s="31">
        <v>0</v>
      </c>
      <c r="F1383" s="31">
        <v>0</v>
      </c>
      <c r="G1383" s="31">
        <v>0</v>
      </c>
      <c r="H1383" s="32">
        <v>0</v>
      </c>
      <c r="I1383">
        <v>0</v>
      </c>
      <c r="J1383" s="33">
        <v>0</v>
      </c>
      <c r="K1383" s="33">
        <v>0</v>
      </c>
      <c r="L1383" s="33">
        <v>0</v>
      </c>
      <c r="M1383">
        <v>0</v>
      </c>
      <c r="N1383">
        <v>0</v>
      </c>
      <c r="O1383">
        <v>0</v>
      </c>
      <c r="P1383" t="s">
        <v>54</v>
      </c>
      <c r="Q1383" t="s">
        <v>54</v>
      </c>
      <c r="R1383" t="s">
        <v>54</v>
      </c>
      <c r="S1383" t="s">
        <v>54</v>
      </c>
      <c r="T1383" t="s">
        <v>54</v>
      </c>
      <c r="U1383" t="s">
        <v>54</v>
      </c>
      <c r="V1383" t="s">
        <v>54</v>
      </c>
      <c r="W1383" t="s">
        <v>54</v>
      </c>
      <c r="X1383" s="23" t="s">
        <v>54</v>
      </c>
      <c r="Y1383" s="23" t="s">
        <v>54</v>
      </c>
      <c r="Z1383" s="23" t="s">
        <v>54</v>
      </c>
      <c r="AA1383" s="23" t="s">
        <v>54</v>
      </c>
      <c r="AB1383" t="s">
        <v>54</v>
      </c>
      <c r="AC1383" t="s">
        <v>54</v>
      </c>
      <c r="AD1383" t="s">
        <v>54</v>
      </c>
      <c r="AE1383" t="s">
        <v>54</v>
      </c>
      <c r="AF1383" s="23" t="s">
        <v>54</v>
      </c>
      <c r="AG1383" s="23" t="s">
        <v>54</v>
      </c>
      <c r="AH1383" s="23" t="s">
        <v>54</v>
      </c>
      <c r="AI1383" s="23" t="s">
        <v>54</v>
      </c>
      <c r="AJ1383">
        <v>0</v>
      </c>
      <c r="AK1383">
        <v>0</v>
      </c>
      <c r="AL1383">
        <v>0</v>
      </c>
      <c r="AM1383">
        <v>0</v>
      </c>
      <c r="AN1383" s="23" t="e">
        <v>#DIV/0!</v>
      </c>
      <c r="AO1383" s="23" t="e">
        <v>#DIV/0!</v>
      </c>
      <c r="AP1383" s="23" t="e">
        <v>#DIV/0!</v>
      </c>
      <c r="AQ1383" s="23" t="e">
        <v>#DIV/0!</v>
      </c>
      <c r="AR1383" s="35">
        <v>0</v>
      </c>
      <c r="AS1383" s="35">
        <v>0</v>
      </c>
      <c r="AT1383" s="35">
        <v>0</v>
      </c>
      <c r="AU1383" s="31" t="str">
        <f t="shared" si="24"/>
        <v>库存为0</v>
      </c>
      <c r="AV1383" s="36" t="str">
        <f>IFERROR(时间!$B$4+AU1383,"上周无销量")</f>
        <v>上周无销量</v>
      </c>
    </row>
    <row r="1384" spans="1:48">
      <c r="A1384" s="21" t="s">
        <v>2771</v>
      </c>
      <c r="B1384" t="s">
        <v>2772</v>
      </c>
      <c r="C1384" t="s">
        <v>2754</v>
      </c>
      <c r="D1384" s="31">
        <v>0</v>
      </c>
      <c r="E1384" s="31">
        <v>0</v>
      </c>
      <c r="F1384" s="31">
        <v>0</v>
      </c>
      <c r="G1384" s="31">
        <v>0</v>
      </c>
      <c r="H1384" s="32">
        <v>0</v>
      </c>
      <c r="I1384">
        <v>0</v>
      </c>
      <c r="J1384" s="33">
        <v>0</v>
      </c>
      <c r="K1384" s="33">
        <v>0</v>
      </c>
      <c r="L1384" s="33">
        <v>0</v>
      </c>
      <c r="M1384">
        <v>0</v>
      </c>
      <c r="N1384">
        <v>0</v>
      </c>
      <c r="O1384">
        <v>0</v>
      </c>
      <c r="P1384" t="s">
        <v>54</v>
      </c>
      <c r="Q1384" t="s">
        <v>54</v>
      </c>
      <c r="R1384" t="s">
        <v>54</v>
      </c>
      <c r="S1384" t="s">
        <v>54</v>
      </c>
      <c r="T1384" t="s">
        <v>54</v>
      </c>
      <c r="U1384" t="s">
        <v>54</v>
      </c>
      <c r="V1384" t="s">
        <v>54</v>
      </c>
      <c r="W1384" t="s">
        <v>54</v>
      </c>
      <c r="X1384" s="23" t="s">
        <v>54</v>
      </c>
      <c r="Y1384" s="23" t="s">
        <v>54</v>
      </c>
      <c r="Z1384" s="23" t="s">
        <v>54</v>
      </c>
      <c r="AA1384" s="23" t="s">
        <v>54</v>
      </c>
      <c r="AB1384" t="s">
        <v>54</v>
      </c>
      <c r="AC1384" t="s">
        <v>54</v>
      </c>
      <c r="AD1384" t="s">
        <v>54</v>
      </c>
      <c r="AE1384" t="s">
        <v>54</v>
      </c>
      <c r="AF1384" s="23" t="s">
        <v>54</v>
      </c>
      <c r="AG1384" s="23" t="s">
        <v>54</v>
      </c>
      <c r="AH1384" s="23" t="s">
        <v>54</v>
      </c>
      <c r="AI1384" s="23" t="s">
        <v>54</v>
      </c>
      <c r="AJ1384">
        <v>0</v>
      </c>
      <c r="AK1384">
        <v>0</v>
      </c>
      <c r="AL1384">
        <v>0</v>
      </c>
      <c r="AM1384">
        <v>0</v>
      </c>
      <c r="AN1384" s="23" t="e">
        <v>#DIV/0!</v>
      </c>
      <c r="AO1384" s="23" t="e">
        <v>#DIV/0!</v>
      </c>
      <c r="AP1384" s="23" t="e">
        <v>#DIV/0!</v>
      </c>
      <c r="AQ1384" s="23" t="e">
        <v>#DIV/0!</v>
      </c>
      <c r="AR1384" s="35">
        <v>0</v>
      </c>
      <c r="AS1384" s="35">
        <v>0</v>
      </c>
      <c r="AT1384" s="35">
        <v>0</v>
      </c>
      <c r="AU1384" s="31" t="str">
        <f t="shared" si="24"/>
        <v>库存为0</v>
      </c>
      <c r="AV1384" s="36" t="str">
        <f>IFERROR(时间!$B$4+AU1384,"上周无销量")</f>
        <v>上周无销量</v>
      </c>
    </row>
    <row r="1385" spans="1:48">
      <c r="A1385" s="21" t="s">
        <v>2773</v>
      </c>
      <c r="B1385" t="s">
        <v>2774</v>
      </c>
      <c r="C1385" t="s">
        <v>2754</v>
      </c>
      <c r="D1385" s="31">
        <v>0</v>
      </c>
      <c r="E1385" s="31">
        <v>0</v>
      </c>
      <c r="F1385" s="31">
        <v>0</v>
      </c>
      <c r="G1385" s="31">
        <v>0</v>
      </c>
      <c r="H1385" s="32">
        <v>0</v>
      </c>
      <c r="I1385">
        <v>0</v>
      </c>
      <c r="J1385" s="33">
        <v>0</v>
      </c>
      <c r="K1385" s="33">
        <v>0</v>
      </c>
      <c r="L1385" s="33">
        <v>0</v>
      </c>
      <c r="M1385">
        <v>0</v>
      </c>
      <c r="N1385">
        <v>0</v>
      </c>
      <c r="O1385">
        <v>0</v>
      </c>
      <c r="P1385" t="s">
        <v>54</v>
      </c>
      <c r="Q1385" t="s">
        <v>54</v>
      </c>
      <c r="R1385" t="s">
        <v>54</v>
      </c>
      <c r="S1385" t="s">
        <v>54</v>
      </c>
      <c r="T1385" t="s">
        <v>54</v>
      </c>
      <c r="U1385" t="s">
        <v>54</v>
      </c>
      <c r="V1385" t="s">
        <v>54</v>
      </c>
      <c r="W1385" t="s">
        <v>54</v>
      </c>
      <c r="X1385" s="23" t="s">
        <v>54</v>
      </c>
      <c r="Y1385" s="23" t="s">
        <v>54</v>
      </c>
      <c r="Z1385" s="23" t="s">
        <v>54</v>
      </c>
      <c r="AA1385" s="23" t="s">
        <v>54</v>
      </c>
      <c r="AB1385" t="s">
        <v>54</v>
      </c>
      <c r="AC1385" t="s">
        <v>54</v>
      </c>
      <c r="AD1385" t="s">
        <v>54</v>
      </c>
      <c r="AE1385" t="s">
        <v>54</v>
      </c>
      <c r="AF1385" s="23" t="s">
        <v>54</v>
      </c>
      <c r="AG1385" s="23" t="s">
        <v>54</v>
      </c>
      <c r="AH1385" s="23" t="s">
        <v>54</v>
      </c>
      <c r="AI1385" s="23" t="s">
        <v>54</v>
      </c>
      <c r="AJ1385">
        <v>0</v>
      </c>
      <c r="AK1385">
        <v>0</v>
      </c>
      <c r="AL1385">
        <v>0</v>
      </c>
      <c r="AM1385">
        <v>0</v>
      </c>
      <c r="AN1385" s="23" t="e">
        <v>#DIV/0!</v>
      </c>
      <c r="AO1385" s="23" t="e">
        <v>#DIV/0!</v>
      </c>
      <c r="AP1385" s="23" t="e">
        <v>#DIV/0!</v>
      </c>
      <c r="AQ1385" s="23" t="e">
        <v>#DIV/0!</v>
      </c>
      <c r="AR1385" s="35">
        <v>0</v>
      </c>
      <c r="AS1385" s="35">
        <v>0</v>
      </c>
      <c r="AT1385" s="35">
        <v>0</v>
      </c>
      <c r="AU1385" s="31" t="str">
        <f t="shared" si="24"/>
        <v>库存为0</v>
      </c>
      <c r="AV1385" s="36" t="str">
        <f>IFERROR(时间!$B$4+AU1385,"上周无销量")</f>
        <v>上周无销量</v>
      </c>
    </row>
    <row r="1386" spans="1:48">
      <c r="A1386" s="21" t="s">
        <v>2775</v>
      </c>
      <c r="B1386" t="s">
        <v>2776</v>
      </c>
      <c r="C1386" t="s">
        <v>2754</v>
      </c>
      <c r="D1386" s="31">
        <v>0</v>
      </c>
      <c r="E1386" s="31">
        <v>0</v>
      </c>
      <c r="F1386" s="31">
        <v>0</v>
      </c>
      <c r="G1386" s="31">
        <v>0</v>
      </c>
      <c r="H1386" s="32">
        <v>0</v>
      </c>
      <c r="I1386">
        <v>0</v>
      </c>
      <c r="J1386" s="33">
        <v>0</v>
      </c>
      <c r="K1386" s="33">
        <v>0</v>
      </c>
      <c r="L1386" s="33">
        <v>0</v>
      </c>
      <c r="M1386">
        <v>0</v>
      </c>
      <c r="N1386">
        <v>0</v>
      </c>
      <c r="O1386">
        <v>0</v>
      </c>
      <c r="P1386" t="s">
        <v>54</v>
      </c>
      <c r="Q1386" t="s">
        <v>54</v>
      </c>
      <c r="R1386" t="s">
        <v>54</v>
      </c>
      <c r="S1386" t="s">
        <v>54</v>
      </c>
      <c r="T1386" t="s">
        <v>54</v>
      </c>
      <c r="U1386" t="s">
        <v>54</v>
      </c>
      <c r="V1386" t="s">
        <v>54</v>
      </c>
      <c r="W1386" t="s">
        <v>54</v>
      </c>
      <c r="X1386" s="23" t="s">
        <v>54</v>
      </c>
      <c r="Y1386" s="23" t="s">
        <v>54</v>
      </c>
      <c r="Z1386" s="23" t="s">
        <v>54</v>
      </c>
      <c r="AA1386" s="23" t="s">
        <v>54</v>
      </c>
      <c r="AB1386" t="s">
        <v>54</v>
      </c>
      <c r="AC1386" t="s">
        <v>54</v>
      </c>
      <c r="AD1386" t="s">
        <v>54</v>
      </c>
      <c r="AE1386" t="s">
        <v>54</v>
      </c>
      <c r="AF1386" s="23" t="s">
        <v>54</v>
      </c>
      <c r="AG1386" s="23" t="s">
        <v>54</v>
      </c>
      <c r="AH1386" s="23" t="s">
        <v>54</v>
      </c>
      <c r="AI1386" s="23" t="s">
        <v>54</v>
      </c>
      <c r="AJ1386">
        <v>0</v>
      </c>
      <c r="AK1386">
        <v>0</v>
      </c>
      <c r="AL1386">
        <v>0</v>
      </c>
      <c r="AM1386">
        <v>0</v>
      </c>
      <c r="AN1386" s="23" t="e">
        <v>#DIV/0!</v>
      </c>
      <c r="AO1386" s="23" t="e">
        <v>#DIV/0!</v>
      </c>
      <c r="AP1386" s="23" t="e">
        <v>#DIV/0!</v>
      </c>
      <c r="AQ1386" s="23" t="e">
        <v>#DIV/0!</v>
      </c>
      <c r="AR1386" s="35">
        <v>0</v>
      </c>
      <c r="AS1386" s="35">
        <v>0</v>
      </c>
      <c r="AT1386" s="35">
        <v>0</v>
      </c>
      <c r="AU1386" s="31" t="str">
        <f t="shared" si="24"/>
        <v>库存为0</v>
      </c>
      <c r="AV1386" s="36" t="str">
        <f>IFERROR(时间!$B$4+AU1386,"上周无销量")</f>
        <v>上周无销量</v>
      </c>
    </row>
    <row r="1387" spans="1:48">
      <c r="A1387" s="21" t="s">
        <v>2777</v>
      </c>
      <c r="B1387" t="s">
        <v>2778</v>
      </c>
      <c r="C1387" t="s">
        <v>2754</v>
      </c>
      <c r="D1387" s="31">
        <v>0</v>
      </c>
      <c r="E1387" s="31">
        <v>0</v>
      </c>
      <c r="F1387" s="31">
        <v>0</v>
      </c>
      <c r="G1387" s="31">
        <v>0</v>
      </c>
      <c r="H1387" s="32">
        <v>0</v>
      </c>
      <c r="I1387">
        <v>0</v>
      </c>
      <c r="J1387" s="33">
        <v>0</v>
      </c>
      <c r="K1387" s="33">
        <v>0</v>
      </c>
      <c r="L1387" s="33">
        <v>0</v>
      </c>
      <c r="M1387">
        <v>0</v>
      </c>
      <c r="N1387">
        <v>0</v>
      </c>
      <c r="O1387">
        <v>0</v>
      </c>
      <c r="P1387" t="s">
        <v>54</v>
      </c>
      <c r="Q1387" t="s">
        <v>54</v>
      </c>
      <c r="R1387" t="s">
        <v>54</v>
      </c>
      <c r="S1387" t="s">
        <v>54</v>
      </c>
      <c r="T1387" t="s">
        <v>54</v>
      </c>
      <c r="U1387" t="s">
        <v>54</v>
      </c>
      <c r="V1387" t="s">
        <v>54</v>
      </c>
      <c r="W1387" t="s">
        <v>54</v>
      </c>
      <c r="X1387" s="23" t="s">
        <v>54</v>
      </c>
      <c r="Y1387" s="23" t="s">
        <v>54</v>
      </c>
      <c r="Z1387" s="23" t="s">
        <v>54</v>
      </c>
      <c r="AA1387" s="23" t="s">
        <v>54</v>
      </c>
      <c r="AB1387" t="s">
        <v>54</v>
      </c>
      <c r="AC1387" t="s">
        <v>54</v>
      </c>
      <c r="AD1387" t="s">
        <v>54</v>
      </c>
      <c r="AE1387" t="s">
        <v>54</v>
      </c>
      <c r="AF1387" s="23" t="s">
        <v>54</v>
      </c>
      <c r="AG1387" s="23" t="s">
        <v>54</v>
      </c>
      <c r="AH1387" s="23" t="s">
        <v>54</v>
      </c>
      <c r="AI1387" s="23" t="s">
        <v>54</v>
      </c>
      <c r="AJ1387">
        <v>0</v>
      </c>
      <c r="AK1387">
        <v>0</v>
      </c>
      <c r="AL1387">
        <v>0</v>
      </c>
      <c r="AM1387">
        <v>0</v>
      </c>
      <c r="AN1387" s="23" t="e">
        <v>#DIV/0!</v>
      </c>
      <c r="AO1387" s="23" t="e">
        <v>#DIV/0!</v>
      </c>
      <c r="AP1387" s="23" t="e">
        <v>#DIV/0!</v>
      </c>
      <c r="AQ1387" s="23" t="e">
        <v>#DIV/0!</v>
      </c>
      <c r="AR1387" s="35">
        <v>0</v>
      </c>
      <c r="AS1387" s="35">
        <v>0</v>
      </c>
      <c r="AT1387" s="35">
        <v>0</v>
      </c>
      <c r="AU1387" s="31" t="str">
        <f t="shared" si="24"/>
        <v>库存为0</v>
      </c>
      <c r="AV1387" s="36" t="str">
        <f>IFERROR(时间!$B$4+AU1387,"上周无销量")</f>
        <v>上周无销量</v>
      </c>
    </row>
    <row r="1388" spans="1:48">
      <c r="A1388" s="21" t="s">
        <v>2779</v>
      </c>
      <c r="B1388" t="s">
        <v>2780</v>
      </c>
      <c r="C1388" t="s">
        <v>2754</v>
      </c>
      <c r="D1388" s="31">
        <v>0</v>
      </c>
      <c r="E1388" s="31">
        <v>0</v>
      </c>
      <c r="F1388" s="31">
        <v>0</v>
      </c>
      <c r="G1388" s="31">
        <v>0</v>
      </c>
      <c r="H1388" s="32">
        <v>0</v>
      </c>
      <c r="I1388">
        <v>0</v>
      </c>
      <c r="J1388" s="33">
        <v>0</v>
      </c>
      <c r="K1388" s="33">
        <v>0</v>
      </c>
      <c r="L1388" s="33">
        <v>0</v>
      </c>
      <c r="M1388">
        <v>0</v>
      </c>
      <c r="N1388">
        <v>0</v>
      </c>
      <c r="O1388">
        <v>0</v>
      </c>
      <c r="P1388" t="s">
        <v>54</v>
      </c>
      <c r="Q1388" t="s">
        <v>54</v>
      </c>
      <c r="R1388" t="s">
        <v>54</v>
      </c>
      <c r="S1388" t="s">
        <v>54</v>
      </c>
      <c r="T1388" t="s">
        <v>54</v>
      </c>
      <c r="U1388" t="s">
        <v>54</v>
      </c>
      <c r="V1388" t="s">
        <v>54</v>
      </c>
      <c r="W1388" t="s">
        <v>54</v>
      </c>
      <c r="X1388" s="23" t="s">
        <v>54</v>
      </c>
      <c r="Y1388" s="23" t="s">
        <v>54</v>
      </c>
      <c r="Z1388" s="23" t="s">
        <v>54</v>
      </c>
      <c r="AA1388" s="23" t="s">
        <v>54</v>
      </c>
      <c r="AB1388" t="s">
        <v>54</v>
      </c>
      <c r="AC1388" t="s">
        <v>54</v>
      </c>
      <c r="AD1388" t="s">
        <v>54</v>
      </c>
      <c r="AE1388" t="s">
        <v>54</v>
      </c>
      <c r="AF1388" s="23" t="s">
        <v>54</v>
      </c>
      <c r="AG1388" s="23" t="s">
        <v>54</v>
      </c>
      <c r="AH1388" s="23" t="s">
        <v>54</v>
      </c>
      <c r="AI1388" s="23" t="s">
        <v>54</v>
      </c>
      <c r="AJ1388">
        <v>0</v>
      </c>
      <c r="AK1388">
        <v>0</v>
      </c>
      <c r="AL1388">
        <v>0</v>
      </c>
      <c r="AM1388">
        <v>0</v>
      </c>
      <c r="AN1388" s="23" t="e">
        <v>#DIV/0!</v>
      </c>
      <c r="AO1388" s="23" t="e">
        <v>#DIV/0!</v>
      </c>
      <c r="AP1388" s="23" t="e">
        <v>#DIV/0!</v>
      </c>
      <c r="AQ1388" s="23" t="e">
        <v>#DIV/0!</v>
      </c>
      <c r="AR1388" s="35">
        <v>0</v>
      </c>
      <c r="AS1388" s="35">
        <v>0</v>
      </c>
      <c r="AT1388" s="35">
        <v>0</v>
      </c>
      <c r="AU1388" s="31" t="str">
        <f t="shared" si="24"/>
        <v>库存为0</v>
      </c>
      <c r="AV1388" s="36" t="str">
        <f>IFERROR(时间!$B$4+AU1388,"上周无销量")</f>
        <v>上周无销量</v>
      </c>
    </row>
    <row r="1389" spans="1:48">
      <c r="A1389" s="21" t="s">
        <v>2781</v>
      </c>
      <c r="B1389" t="s">
        <v>2782</v>
      </c>
      <c r="C1389" t="s">
        <v>2754</v>
      </c>
      <c r="D1389" s="31">
        <v>0</v>
      </c>
      <c r="E1389" s="31">
        <v>0</v>
      </c>
      <c r="F1389" s="31">
        <v>0</v>
      </c>
      <c r="G1389" s="31">
        <v>0</v>
      </c>
      <c r="H1389" s="32">
        <v>0</v>
      </c>
      <c r="I1389">
        <v>0</v>
      </c>
      <c r="J1389" s="33">
        <v>0</v>
      </c>
      <c r="K1389" s="33">
        <v>0</v>
      </c>
      <c r="L1389" s="33">
        <v>0</v>
      </c>
      <c r="M1389">
        <v>0</v>
      </c>
      <c r="N1389">
        <v>0</v>
      </c>
      <c r="O1389">
        <v>0</v>
      </c>
      <c r="P1389" t="s">
        <v>54</v>
      </c>
      <c r="Q1389" t="s">
        <v>54</v>
      </c>
      <c r="R1389" t="s">
        <v>54</v>
      </c>
      <c r="S1389" t="s">
        <v>54</v>
      </c>
      <c r="T1389" t="s">
        <v>54</v>
      </c>
      <c r="U1389" t="s">
        <v>54</v>
      </c>
      <c r="V1389" t="s">
        <v>54</v>
      </c>
      <c r="W1389" t="s">
        <v>54</v>
      </c>
      <c r="X1389" s="23" t="s">
        <v>54</v>
      </c>
      <c r="Y1389" s="23" t="s">
        <v>54</v>
      </c>
      <c r="Z1389" s="23" t="s">
        <v>54</v>
      </c>
      <c r="AA1389" s="23" t="s">
        <v>54</v>
      </c>
      <c r="AB1389" t="s">
        <v>54</v>
      </c>
      <c r="AC1389" t="s">
        <v>54</v>
      </c>
      <c r="AD1389" t="s">
        <v>54</v>
      </c>
      <c r="AE1389" t="s">
        <v>54</v>
      </c>
      <c r="AF1389" s="23" t="s">
        <v>54</v>
      </c>
      <c r="AG1389" s="23" t="s">
        <v>54</v>
      </c>
      <c r="AH1389" s="23" t="s">
        <v>54</v>
      </c>
      <c r="AI1389" s="23" t="s">
        <v>54</v>
      </c>
      <c r="AJ1389">
        <v>0</v>
      </c>
      <c r="AK1389">
        <v>0</v>
      </c>
      <c r="AL1389">
        <v>0</v>
      </c>
      <c r="AM1389">
        <v>0</v>
      </c>
      <c r="AN1389" s="23" t="e">
        <v>#DIV/0!</v>
      </c>
      <c r="AO1389" s="23" t="e">
        <v>#DIV/0!</v>
      </c>
      <c r="AP1389" s="23" t="e">
        <v>#DIV/0!</v>
      </c>
      <c r="AQ1389" s="23" t="e">
        <v>#DIV/0!</v>
      </c>
      <c r="AR1389" s="35">
        <v>0</v>
      </c>
      <c r="AS1389" s="35">
        <v>0</v>
      </c>
      <c r="AT1389" s="35">
        <v>0</v>
      </c>
      <c r="AU1389" s="31" t="str">
        <f t="shared" si="24"/>
        <v>库存为0</v>
      </c>
      <c r="AV1389" s="36" t="str">
        <f>IFERROR(时间!$B$4+AU1389,"上周无销量")</f>
        <v>上周无销量</v>
      </c>
    </row>
    <row r="1390" spans="1:48">
      <c r="A1390" s="21" t="s">
        <v>2783</v>
      </c>
      <c r="B1390" t="s">
        <v>2784</v>
      </c>
      <c r="C1390" t="s">
        <v>2785</v>
      </c>
      <c r="D1390" s="31">
        <v>0</v>
      </c>
      <c r="E1390" s="31">
        <v>0</v>
      </c>
      <c r="F1390" s="31">
        <v>0</v>
      </c>
      <c r="G1390" s="31">
        <v>0</v>
      </c>
      <c r="H1390" s="32">
        <v>0</v>
      </c>
      <c r="I1390">
        <v>0</v>
      </c>
      <c r="J1390" s="33">
        <v>0</v>
      </c>
      <c r="K1390" s="33">
        <v>0</v>
      </c>
      <c r="L1390" s="33">
        <v>0</v>
      </c>
      <c r="M1390">
        <v>0</v>
      </c>
      <c r="N1390">
        <v>0</v>
      </c>
      <c r="O1390">
        <v>0</v>
      </c>
      <c r="P1390" t="s">
        <v>54</v>
      </c>
      <c r="Q1390" t="s">
        <v>54</v>
      </c>
      <c r="R1390" t="s">
        <v>54</v>
      </c>
      <c r="S1390" t="s">
        <v>54</v>
      </c>
      <c r="T1390" t="s">
        <v>54</v>
      </c>
      <c r="U1390" t="s">
        <v>54</v>
      </c>
      <c r="V1390" t="s">
        <v>54</v>
      </c>
      <c r="W1390" t="s">
        <v>54</v>
      </c>
      <c r="X1390" s="23" t="s">
        <v>54</v>
      </c>
      <c r="Y1390" s="23" t="s">
        <v>54</v>
      </c>
      <c r="Z1390" s="23" t="s">
        <v>54</v>
      </c>
      <c r="AA1390" s="23" t="s">
        <v>54</v>
      </c>
      <c r="AB1390" t="s">
        <v>54</v>
      </c>
      <c r="AC1390" t="s">
        <v>54</v>
      </c>
      <c r="AD1390" t="s">
        <v>54</v>
      </c>
      <c r="AE1390" t="s">
        <v>54</v>
      </c>
      <c r="AF1390" s="23" t="s">
        <v>54</v>
      </c>
      <c r="AG1390" s="23" t="s">
        <v>54</v>
      </c>
      <c r="AH1390" s="23" t="s">
        <v>54</v>
      </c>
      <c r="AI1390" s="23" t="s">
        <v>54</v>
      </c>
      <c r="AJ1390">
        <v>0</v>
      </c>
      <c r="AK1390">
        <v>0</v>
      </c>
      <c r="AL1390">
        <v>0</v>
      </c>
      <c r="AM1390">
        <v>0</v>
      </c>
      <c r="AN1390" s="23" t="e">
        <v>#DIV/0!</v>
      </c>
      <c r="AO1390" s="23" t="e">
        <v>#DIV/0!</v>
      </c>
      <c r="AP1390" s="23" t="e">
        <v>#DIV/0!</v>
      </c>
      <c r="AQ1390" s="23" t="e">
        <v>#DIV/0!</v>
      </c>
      <c r="AR1390" s="35">
        <v>0</v>
      </c>
      <c r="AS1390" s="35">
        <v>0</v>
      </c>
      <c r="AT1390" s="35">
        <v>0</v>
      </c>
      <c r="AU1390" s="31" t="str">
        <f t="shared" si="24"/>
        <v>库存为0</v>
      </c>
      <c r="AV1390" s="36" t="str">
        <f>IFERROR(时间!$B$4+AU1390,"上周无销量")</f>
        <v>上周无销量</v>
      </c>
    </row>
    <row r="1391" spans="1:48">
      <c r="A1391" s="21" t="s">
        <v>2786</v>
      </c>
      <c r="B1391" t="s">
        <v>2787</v>
      </c>
      <c r="C1391" t="s">
        <v>2785</v>
      </c>
      <c r="D1391" s="31">
        <v>0</v>
      </c>
      <c r="E1391" s="31">
        <v>0</v>
      </c>
      <c r="F1391" s="31">
        <v>0</v>
      </c>
      <c r="G1391" s="31">
        <v>0</v>
      </c>
      <c r="H1391" s="32">
        <v>0</v>
      </c>
      <c r="I1391">
        <v>0</v>
      </c>
      <c r="J1391" s="33">
        <v>0</v>
      </c>
      <c r="K1391" s="33">
        <v>0</v>
      </c>
      <c r="L1391" s="33">
        <v>0</v>
      </c>
      <c r="M1391">
        <v>0</v>
      </c>
      <c r="N1391">
        <v>0</v>
      </c>
      <c r="O1391">
        <v>0</v>
      </c>
      <c r="P1391" t="s">
        <v>54</v>
      </c>
      <c r="Q1391" t="s">
        <v>54</v>
      </c>
      <c r="R1391" t="s">
        <v>54</v>
      </c>
      <c r="S1391" t="s">
        <v>54</v>
      </c>
      <c r="T1391" t="s">
        <v>54</v>
      </c>
      <c r="U1391" t="s">
        <v>54</v>
      </c>
      <c r="V1391" t="s">
        <v>54</v>
      </c>
      <c r="W1391" t="s">
        <v>54</v>
      </c>
      <c r="X1391" s="23" t="s">
        <v>54</v>
      </c>
      <c r="Y1391" s="23" t="s">
        <v>54</v>
      </c>
      <c r="Z1391" s="23" t="s">
        <v>54</v>
      </c>
      <c r="AA1391" s="23" t="s">
        <v>54</v>
      </c>
      <c r="AB1391" t="s">
        <v>54</v>
      </c>
      <c r="AC1391" t="s">
        <v>54</v>
      </c>
      <c r="AD1391" t="s">
        <v>54</v>
      </c>
      <c r="AE1391" t="s">
        <v>54</v>
      </c>
      <c r="AF1391" s="23" t="s">
        <v>54</v>
      </c>
      <c r="AG1391" s="23" t="s">
        <v>54</v>
      </c>
      <c r="AH1391" s="23" t="s">
        <v>54</v>
      </c>
      <c r="AI1391" s="23" t="s">
        <v>54</v>
      </c>
      <c r="AJ1391">
        <v>0</v>
      </c>
      <c r="AK1391">
        <v>0</v>
      </c>
      <c r="AL1391">
        <v>0</v>
      </c>
      <c r="AM1391">
        <v>0</v>
      </c>
      <c r="AN1391" s="23" t="e">
        <v>#DIV/0!</v>
      </c>
      <c r="AO1391" s="23" t="e">
        <v>#DIV/0!</v>
      </c>
      <c r="AP1391" s="23" t="e">
        <v>#DIV/0!</v>
      </c>
      <c r="AQ1391" s="23" t="e">
        <v>#DIV/0!</v>
      </c>
      <c r="AR1391" s="35">
        <v>0</v>
      </c>
      <c r="AS1391" s="35">
        <v>0</v>
      </c>
      <c r="AT1391" s="35">
        <v>0</v>
      </c>
      <c r="AU1391" s="31" t="str">
        <f t="shared" si="24"/>
        <v>库存为0</v>
      </c>
      <c r="AV1391" s="36" t="str">
        <f>IFERROR(时间!$B$4+AU1391,"上周无销量")</f>
        <v>上周无销量</v>
      </c>
    </row>
    <row r="1392" spans="1:48">
      <c r="A1392" s="21" t="s">
        <v>2788</v>
      </c>
      <c r="B1392" t="s">
        <v>2789</v>
      </c>
      <c r="C1392" t="s">
        <v>2785</v>
      </c>
      <c r="D1392" s="31">
        <v>0</v>
      </c>
      <c r="E1392" s="31">
        <v>0</v>
      </c>
      <c r="F1392" s="31">
        <v>0</v>
      </c>
      <c r="G1392" s="31">
        <v>0</v>
      </c>
      <c r="H1392" s="32">
        <v>0</v>
      </c>
      <c r="I1392">
        <v>0</v>
      </c>
      <c r="J1392" s="33">
        <v>0</v>
      </c>
      <c r="K1392" s="33">
        <v>0</v>
      </c>
      <c r="L1392" s="33">
        <v>0</v>
      </c>
      <c r="M1392">
        <v>0</v>
      </c>
      <c r="N1392">
        <v>0</v>
      </c>
      <c r="O1392">
        <v>0</v>
      </c>
      <c r="P1392" t="s">
        <v>54</v>
      </c>
      <c r="Q1392" t="s">
        <v>54</v>
      </c>
      <c r="R1392" t="s">
        <v>54</v>
      </c>
      <c r="S1392" t="s">
        <v>54</v>
      </c>
      <c r="T1392" t="s">
        <v>54</v>
      </c>
      <c r="U1392" t="s">
        <v>54</v>
      </c>
      <c r="V1392" t="s">
        <v>54</v>
      </c>
      <c r="W1392" t="s">
        <v>54</v>
      </c>
      <c r="X1392" s="23" t="s">
        <v>54</v>
      </c>
      <c r="Y1392" s="23" t="s">
        <v>54</v>
      </c>
      <c r="Z1392" s="23" t="s">
        <v>54</v>
      </c>
      <c r="AA1392" s="23" t="s">
        <v>54</v>
      </c>
      <c r="AB1392" t="s">
        <v>54</v>
      </c>
      <c r="AC1392" t="s">
        <v>54</v>
      </c>
      <c r="AD1392" t="s">
        <v>54</v>
      </c>
      <c r="AE1392" t="s">
        <v>54</v>
      </c>
      <c r="AF1392" s="23" t="s">
        <v>54</v>
      </c>
      <c r="AG1392" s="23" t="s">
        <v>54</v>
      </c>
      <c r="AH1392" s="23" t="s">
        <v>54</v>
      </c>
      <c r="AI1392" s="23" t="s">
        <v>54</v>
      </c>
      <c r="AJ1392">
        <v>0</v>
      </c>
      <c r="AK1392">
        <v>0</v>
      </c>
      <c r="AL1392">
        <v>0</v>
      </c>
      <c r="AM1392">
        <v>0</v>
      </c>
      <c r="AN1392" s="23" t="e">
        <v>#DIV/0!</v>
      </c>
      <c r="AO1392" s="23" t="e">
        <v>#DIV/0!</v>
      </c>
      <c r="AP1392" s="23" t="e">
        <v>#DIV/0!</v>
      </c>
      <c r="AQ1392" s="23" t="e">
        <v>#DIV/0!</v>
      </c>
      <c r="AR1392" s="35">
        <v>0</v>
      </c>
      <c r="AS1392" s="35">
        <v>0</v>
      </c>
      <c r="AT1392" s="35">
        <v>0</v>
      </c>
      <c r="AU1392" s="31" t="str">
        <f t="shared" si="24"/>
        <v>库存为0</v>
      </c>
      <c r="AV1392" s="36" t="str">
        <f>IFERROR(时间!$B$4+AU1392,"上周无销量")</f>
        <v>上周无销量</v>
      </c>
    </row>
    <row r="1393" spans="1:48">
      <c r="A1393" s="21" t="s">
        <v>2790</v>
      </c>
      <c r="B1393" t="s">
        <v>2791</v>
      </c>
      <c r="C1393" t="s">
        <v>2785</v>
      </c>
      <c r="D1393" s="31">
        <v>0</v>
      </c>
      <c r="E1393" s="31">
        <v>0</v>
      </c>
      <c r="F1393" s="31">
        <v>0</v>
      </c>
      <c r="G1393" s="31">
        <v>0</v>
      </c>
      <c r="H1393" s="32">
        <v>0</v>
      </c>
      <c r="I1393">
        <v>0</v>
      </c>
      <c r="J1393" s="33">
        <v>0</v>
      </c>
      <c r="K1393" s="33">
        <v>0</v>
      </c>
      <c r="L1393" s="33">
        <v>0</v>
      </c>
      <c r="M1393">
        <v>0</v>
      </c>
      <c r="N1393">
        <v>0</v>
      </c>
      <c r="O1393">
        <v>0</v>
      </c>
      <c r="P1393" t="s">
        <v>54</v>
      </c>
      <c r="Q1393" t="s">
        <v>54</v>
      </c>
      <c r="R1393" t="s">
        <v>54</v>
      </c>
      <c r="S1393" t="s">
        <v>54</v>
      </c>
      <c r="T1393" t="s">
        <v>54</v>
      </c>
      <c r="U1393" t="s">
        <v>54</v>
      </c>
      <c r="V1393" t="s">
        <v>54</v>
      </c>
      <c r="W1393" t="s">
        <v>54</v>
      </c>
      <c r="X1393" s="23" t="s">
        <v>54</v>
      </c>
      <c r="Y1393" s="23" t="s">
        <v>54</v>
      </c>
      <c r="Z1393" s="23" t="s">
        <v>54</v>
      </c>
      <c r="AA1393" s="23" t="s">
        <v>54</v>
      </c>
      <c r="AB1393" t="s">
        <v>54</v>
      </c>
      <c r="AC1393" t="s">
        <v>54</v>
      </c>
      <c r="AD1393" t="s">
        <v>54</v>
      </c>
      <c r="AE1393" t="s">
        <v>54</v>
      </c>
      <c r="AF1393" s="23" t="s">
        <v>54</v>
      </c>
      <c r="AG1393" s="23" t="s">
        <v>54</v>
      </c>
      <c r="AH1393" s="23" t="s">
        <v>54</v>
      </c>
      <c r="AI1393" s="23" t="s">
        <v>54</v>
      </c>
      <c r="AJ1393">
        <v>0</v>
      </c>
      <c r="AK1393">
        <v>0</v>
      </c>
      <c r="AL1393">
        <v>0</v>
      </c>
      <c r="AM1393">
        <v>0</v>
      </c>
      <c r="AN1393" s="23" t="e">
        <v>#DIV/0!</v>
      </c>
      <c r="AO1393" s="23" t="e">
        <v>#DIV/0!</v>
      </c>
      <c r="AP1393" s="23" t="e">
        <v>#DIV/0!</v>
      </c>
      <c r="AQ1393" s="23" t="e">
        <v>#DIV/0!</v>
      </c>
      <c r="AR1393" s="35">
        <v>0</v>
      </c>
      <c r="AS1393" s="35">
        <v>0</v>
      </c>
      <c r="AT1393" s="35">
        <v>0</v>
      </c>
      <c r="AU1393" s="31" t="str">
        <f t="shared" si="24"/>
        <v>库存为0</v>
      </c>
      <c r="AV1393" s="36" t="str">
        <f>IFERROR(时间!$B$4+AU1393,"上周无销量")</f>
        <v>上周无销量</v>
      </c>
    </row>
    <row r="1394" spans="1:48">
      <c r="A1394" s="21" t="s">
        <v>2792</v>
      </c>
      <c r="B1394" t="s">
        <v>2793</v>
      </c>
      <c r="C1394" t="s">
        <v>2785</v>
      </c>
      <c r="D1394" s="31">
        <v>0</v>
      </c>
      <c r="E1394" s="31">
        <v>0</v>
      </c>
      <c r="F1394" s="31">
        <v>0</v>
      </c>
      <c r="G1394" s="31">
        <v>0</v>
      </c>
      <c r="H1394" s="32">
        <v>0</v>
      </c>
      <c r="I1394">
        <v>0</v>
      </c>
      <c r="J1394" s="33">
        <v>0</v>
      </c>
      <c r="K1394" s="33">
        <v>0</v>
      </c>
      <c r="L1394" s="33">
        <v>0</v>
      </c>
      <c r="M1394">
        <v>0</v>
      </c>
      <c r="N1394">
        <v>0</v>
      </c>
      <c r="O1394">
        <v>0</v>
      </c>
      <c r="P1394" t="s">
        <v>54</v>
      </c>
      <c r="Q1394" t="s">
        <v>54</v>
      </c>
      <c r="R1394" t="s">
        <v>54</v>
      </c>
      <c r="S1394" t="s">
        <v>54</v>
      </c>
      <c r="T1394" t="s">
        <v>54</v>
      </c>
      <c r="U1394" t="s">
        <v>54</v>
      </c>
      <c r="V1394" t="s">
        <v>54</v>
      </c>
      <c r="W1394" t="s">
        <v>54</v>
      </c>
      <c r="X1394" s="23" t="s">
        <v>54</v>
      </c>
      <c r="Y1394" s="23" t="s">
        <v>54</v>
      </c>
      <c r="Z1394" s="23" t="s">
        <v>54</v>
      </c>
      <c r="AA1394" s="23" t="s">
        <v>54</v>
      </c>
      <c r="AB1394" t="s">
        <v>54</v>
      </c>
      <c r="AC1394" t="s">
        <v>54</v>
      </c>
      <c r="AD1394" t="s">
        <v>54</v>
      </c>
      <c r="AE1394" t="s">
        <v>54</v>
      </c>
      <c r="AF1394" s="23" t="s">
        <v>54</v>
      </c>
      <c r="AG1394" s="23" t="s">
        <v>54</v>
      </c>
      <c r="AH1394" s="23" t="s">
        <v>54</v>
      </c>
      <c r="AI1394" s="23" t="s">
        <v>54</v>
      </c>
      <c r="AJ1394">
        <v>0</v>
      </c>
      <c r="AK1394">
        <v>0</v>
      </c>
      <c r="AL1394">
        <v>0</v>
      </c>
      <c r="AM1394">
        <v>0</v>
      </c>
      <c r="AN1394" s="23" t="e">
        <v>#DIV/0!</v>
      </c>
      <c r="AO1394" s="23" t="e">
        <v>#DIV/0!</v>
      </c>
      <c r="AP1394" s="23" t="e">
        <v>#DIV/0!</v>
      </c>
      <c r="AQ1394" s="23" t="e">
        <v>#DIV/0!</v>
      </c>
      <c r="AR1394" s="35">
        <v>0</v>
      </c>
      <c r="AS1394" s="35">
        <v>0</v>
      </c>
      <c r="AT1394" s="35">
        <v>0</v>
      </c>
      <c r="AU1394" s="31" t="str">
        <f t="shared" si="24"/>
        <v>库存为0</v>
      </c>
      <c r="AV1394" s="36" t="str">
        <f>IFERROR(时间!$B$4+AU1394,"上周无销量")</f>
        <v>上周无销量</v>
      </c>
    </row>
    <row r="1395" spans="1:48">
      <c r="A1395" s="21" t="s">
        <v>2794</v>
      </c>
      <c r="B1395" t="s">
        <v>2795</v>
      </c>
      <c r="C1395" t="s">
        <v>2785</v>
      </c>
      <c r="D1395" s="31">
        <v>0</v>
      </c>
      <c r="E1395" s="31">
        <v>0</v>
      </c>
      <c r="F1395" s="31">
        <v>0</v>
      </c>
      <c r="G1395" s="31">
        <v>0</v>
      </c>
      <c r="H1395" s="32">
        <v>0</v>
      </c>
      <c r="I1395">
        <v>0</v>
      </c>
      <c r="J1395" s="33">
        <v>0</v>
      </c>
      <c r="K1395" s="33">
        <v>0</v>
      </c>
      <c r="L1395" s="33">
        <v>0</v>
      </c>
      <c r="M1395">
        <v>0</v>
      </c>
      <c r="N1395">
        <v>0</v>
      </c>
      <c r="O1395">
        <v>0</v>
      </c>
      <c r="P1395" t="s">
        <v>54</v>
      </c>
      <c r="Q1395" t="s">
        <v>54</v>
      </c>
      <c r="R1395" t="s">
        <v>54</v>
      </c>
      <c r="S1395" t="s">
        <v>54</v>
      </c>
      <c r="T1395" t="s">
        <v>54</v>
      </c>
      <c r="U1395" t="s">
        <v>54</v>
      </c>
      <c r="V1395" t="s">
        <v>54</v>
      </c>
      <c r="W1395" t="s">
        <v>54</v>
      </c>
      <c r="X1395" s="23" t="s">
        <v>54</v>
      </c>
      <c r="Y1395" s="23" t="s">
        <v>54</v>
      </c>
      <c r="Z1395" s="23" t="s">
        <v>54</v>
      </c>
      <c r="AA1395" s="23" t="s">
        <v>54</v>
      </c>
      <c r="AB1395" t="s">
        <v>54</v>
      </c>
      <c r="AC1395" t="s">
        <v>54</v>
      </c>
      <c r="AD1395" t="s">
        <v>54</v>
      </c>
      <c r="AE1395" t="s">
        <v>54</v>
      </c>
      <c r="AF1395" s="23" t="s">
        <v>54</v>
      </c>
      <c r="AG1395" s="23" t="s">
        <v>54</v>
      </c>
      <c r="AH1395" s="23" t="s">
        <v>54</v>
      </c>
      <c r="AI1395" s="23" t="s">
        <v>54</v>
      </c>
      <c r="AJ1395">
        <v>0</v>
      </c>
      <c r="AK1395">
        <v>0</v>
      </c>
      <c r="AL1395">
        <v>0</v>
      </c>
      <c r="AM1395">
        <v>0</v>
      </c>
      <c r="AN1395" s="23" t="e">
        <v>#DIV/0!</v>
      </c>
      <c r="AO1395" s="23" t="e">
        <v>#DIV/0!</v>
      </c>
      <c r="AP1395" s="23" t="e">
        <v>#DIV/0!</v>
      </c>
      <c r="AQ1395" s="23" t="e">
        <v>#DIV/0!</v>
      </c>
      <c r="AR1395" s="35">
        <v>0</v>
      </c>
      <c r="AS1395" s="35">
        <v>0</v>
      </c>
      <c r="AT1395" s="35">
        <v>0</v>
      </c>
      <c r="AU1395" s="31" t="str">
        <f t="shared" si="24"/>
        <v>库存为0</v>
      </c>
      <c r="AV1395" s="36" t="str">
        <f>IFERROR(时间!$B$4+AU1395,"上周无销量")</f>
        <v>上周无销量</v>
      </c>
    </row>
    <row r="1396" spans="1:48">
      <c r="A1396" s="21" t="s">
        <v>2796</v>
      </c>
      <c r="B1396" t="s">
        <v>2797</v>
      </c>
      <c r="C1396" t="s">
        <v>2785</v>
      </c>
      <c r="D1396" s="31">
        <v>0</v>
      </c>
      <c r="E1396" s="31">
        <v>0</v>
      </c>
      <c r="F1396" s="31">
        <v>0</v>
      </c>
      <c r="G1396" s="31">
        <v>0</v>
      </c>
      <c r="H1396" s="32">
        <v>0</v>
      </c>
      <c r="I1396">
        <v>0</v>
      </c>
      <c r="J1396" s="33">
        <v>0</v>
      </c>
      <c r="K1396" s="33">
        <v>0</v>
      </c>
      <c r="L1396" s="33">
        <v>0</v>
      </c>
      <c r="M1396">
        <v>0</v>
      </c>
      <c r="N1396">
        <v>0</v>
      </c>
      <c r="O1396">
        <v>0</v>
      </c>
      <c r="P1396" t="s">
        <v>54</v>
      </c>
      <c r="Q1396" t="s">
        <v>54</v>
      </c>
      <c r="R1396" t="s">
        <v>54</v>
      </c>
      <c r="S1396" t="s">
        <v>54</v>
      </c>
      <c r="T1396" t="s">
        <v>54</v>
      </c>
      <c r="U1396" t="s">
        <v>54</v>
      </c>
      <c r="V1396" t="s">
        <v>54</v>
      </c>
      <c r="W1396" t="s">
        <v>54</v>
      </c>
      <c r="X1396" s="23" t="s">
        <v>54</v>
      </c>
      <c r="Y1396" s="23" t="s">
        <v>54</v>
      </c>
      <c r="Z1396" s="23" t="s">
        <v>54</v>
      </c>
      <c r="AA1396" s="23" t="s">
        <v>54</v>
      </c>
      <c r="AB1396" t="s">
        <v>54</v>
      </c>
      <c r="AC1396" t="s">
        <v>54</v>
      </c>
      <c r="AD1396" t="s">
        <v>54</v>
      </c>
      <c r="AE1396" t="s">
        <v>54</v>
      </c>
      <c r="AF1396" s="23" t="s">
        <v>54</v>
      </c>
      <c r="AG1396" s="23" t="s">
        <v>54</v>
      </c>
      <c r="AH1396" s="23" t="s">
        <v>54</v>
      </c>
      <c r="AI1396" s="23" t="s">
        <v>54</v>
      </c>
      <c r="AJ1396">
        <v>0</v>
      </c>
      <c r="AK1396">
        <v>0</v>
      </c>
      <c r="AL1396">
        <v>0</v>
      </c>
      <c r="AM1396">
        <v>0</v>
      </c>
      <c r="AN1396" s="23" t="e">
        <v>#DIV/0!</v>
      </c>
      <c r="AO1396" s="23" t="e">
        <v>#DIV/0!</v>
      </c>
      <c r="AP1396" s="23" t="e">
        <v>#DIV/0!</v>
      </c>
      <c r="AQ1396" s="23" t="e">
        <v>#DIV/0!</v>
      </c>
      <c r="AR1396" s="35">
        <v>0</v>
      </c>
      <c r="AS1396" s="35">
        <v>0</v>
      </c>
      <c r="AT1396" s="35">
        <v>0</v>
      </c>
      <c r="AU1396" s="31" t="str">
        <f t="shared" si="24"/>
        <v>库存为0</v>
      </c>
      <c r="AV1396" s="36" t="str">
        <f>IFERROR(时间!$B$4+AU1396,"上周无销量")</f>
        <v>上周无销量</v>
      </c>
    </row>
    <row r="1397" spans="1:48">
      <c r="A1397" s="21" t="s">
        <v>2798</v>
      </c>
      <c r="B1397" t="s">
        <v>2799</v>
      </c>
      <c r="C1397" t="s">
        <v>2785</v>
      </c>
      <c r="D1397" s="31">
        <v>0</v>
      </c>
      <c r="E1397" s="31">
        <v>0</v>
      </c>
      <c r="F1397" s="31">
        <v>0</v>
      </c>
      <c r="G1397" s="31">
        <v>0</v>
      </c>
      <c r="H1397" s="32">
        <v>0</v>
      </c>
      <c r="I1397">
        <v>0</v>
      </c>
      <c r="J1397" s="33">
        <v>0</v>
      </c>
      <c r="K1397" s="33">
        <v>0</v>
      </c>
      <c r="L1397" s="33">
        <v>0</v>
      </c>
      <c r="M1397">
        <v>0</v>
      </c>
      <c r="N1397">
        <v>0</v>
      </c>
      <c r="O1397">
        <v>0</v>
      </c>
      <c r="P1397" t="s">
        <v>54</v>
      </c>
      <c r="Q1397" t="s">
        <v>54</v>
      </c>
      <c r="R1397" t="s">
        <v>54</v>
      </c>
      <c r="S1397" t="s">
        <v>54</v>
      </c>
      <c r="T1397" t="s">
        <v>54</v>
      </c>
      <c r="U1397" t="s">
        <v>54</v>
      </c>
      <c r="V1397" t="s">
        <v>54</v>
      </c>
      <c r="W1397" t="s">
        <v>54</v>
      </c>
      <c r="X1397" s="23" t="s">
        <v>54</v>
      </c>
      <c r="Y1397" s="23" t="s">
        <v>54</v>
      </c>
      <c r="Z1397" s="23" t="s">
        <v>54</v>
      </c>
      <c r="AA1397" s="23" t="s">
        <v>54</v>
      </c>
      <c r="AB1397" t="s">
        <v>54</v>
      </c>
      <c r="AC1397" t="s">
        <v>54</v>
      </c>
      <c r="AD1397" t="s">
        <v>54</v>
      </c>
      <c r="AE1397" t="s">
        <v>54</v>
      </c>
      <c r="AF1397" s="23" t="s">
        <v>54</v>
      </c>
      <c r="AG1397" s="23" t="s">
        <v>54</v>
      </c>
      <c r="AH1397" s="23" t="s">
        <v>54</v>
      </c>
      <c r="AI1397" s="23" t="s">
        <v>54</v>
      </c>
      <c r="AJ1397">
        <v>0</v>
      </c>
      <c r="AK1397">
        <v>0</v>
      </c>
      <c r="AL1397">
        <v>0</v>
      </c>
      <c r="AM1397">
        <v>0</v>
      </c>
      <c r="AN1397" s="23" t="e">
        <v>#DIV/0!</v>
      </c>
      <c r="AO1397" s="23" t="e">
        <v>#DIV/0!</v>
      </c>
      <c r="AP1397" s="23" t="e">
        <v>#DIV/0!</v>
      </c>
      <c r="AQ1397" s="23" t="e">
        <v>#DIV/0!</v>
      </c>
      <c r="AR1397" s="35">
        <v>0</v>
      </c>
      <c r="AS1397" s="35">
        <v>0</v>
      </c>
      <c r="AT1397" s="35">
        <v>0</v>
      </c>
      <c r="AU1397" s="31" t="str">
        <f t="shared" si="24"/>
        <v>库存为0</v>
      </c>
      <c r="AV1397" s="36" t="str">
        <f>IFERROR(时间!$B$4+AU1397,"上周无销量")</f>
        <v>上周无销量</v>
      </c>
    </row>
    <row r="1398" spans="1:48">
      <c r="A1398" s="21" t="s">
        <v>2800</v>
      </c>
      <c r="B1398" t="s">
        <v>2801</v>
      </c>
      <c r="C1398" t="s">
        <v>2785</v>
      </c>
      <c r="D1398" s="31">
        <v>0</v>
      </c>
      <c r="E1398" s="31">
        <v>0</v>
      </c>
      <c r="F1398" s="31">
        <v>0</v>
      </c>
      <c r="G1398" s="31">
        <v>0</v>
      </c>
      <c r="H1398" s="32">
        <v>0</v>
      </c>
      <c r="I1398">
        <v>0</v>
      </c>
      <c r="J1398" s="33">
        <v>0</v>
      </c>
      <c r="K1398" s="33">
        <v>0</v>
      </c>
      <c r="L1398" s="33">
        <v>0</v>
      </c>
      <c r="M1398">
        <v>0</v>
      </c>
      <c r="N1398">
        <v>0</v>
      </c>
      <c r="O1398">
        <v>0</v>
      </c>
      <c r="P1398" t="s">
        <v>54</v>
      </c>
      <c r="Q1398" t="s">
        <v>54</v>
      </c>
      <c r="R1398" t="s">
        <v>54</v>
      </c>
      <c r="S1398" t="s">
        <v>54</v>
      </c>
      <c r="T1398" t="s">
        <v>54</v>
      </c>
      <c r="U1398" t="s">
        <v>54</v>
      </c>
      <c r="V1398" t="s">
        <v>54</v>
      </c>
      <c r="W1398" t="s">
        <v>54</v>
      </c>
      <c r="X1398" s="23" t="s">
        <v>54</v>
      </c>
      <c r="Y1398" s="23" t="s">
        <v>54</v>
      </c>
      <c r="Z1398" s="23" t="s">
        <v>54</v>
      </c>
      <c r="AA1398" s="23" t="s">
        <v>54</v>
      </c>
      <c r="AB1398" t="s">
        <v>54</v>
      </c>
      <c r="AC1398" t="s">
        <v>54</v>
      </c>
      <c r="AD1398" t="s">
        <v>54</v>
      </c>
      <c r="AE1398" t="s">
        <v>54</v>
      </c>
      <c r="AF1398" s="23" t="s">
        <v>54</v>
      </c>
      <c r="AG1398" s="23" t="s">
        <v>54</v>
      </c>
      <c r="AH1398" s="23" t="s">
        <v>54</v>
      </c>
      <c r="AI1398" s="23" t="s">
        <v>54</v>
      </c>
      <c r="AJ1398">
        <v>0</v>
      </c>
      <c r="AK1398">
        <v>0</v>
      </c>
      <c r="AL1398">
        <v>0</v>
      </c>
      <c r="AM1398">
        <v>0</v>
      </c>
      <c r="AN1398" s="23" t="e">
        <v>#DIV/0!</v>
      </c>
      <c r="AO1398" s="23" t="e">
        <v>#DIV/0!</v>
      </c>
      <c r="AP1398" s="23" t="e">
        <v>#DIV/0!</v>
      </c>
      <c r="AQ1398" s="23" t="e">
        <v>#DIV/0!</v>
      </c>
      <c r="AR1398" s="35">
        <v>0</v>
      </c>
      <c r="AS1398" s="35">
        <v>0</v>
      </c>
      <c r="AT1398" s="35">
        <v>0</v>
      </c>
      <c r="AU1398" s="31" t="str">
        <f t="shared" si="24"/>
        <v>库存为0</v>
      </c>
      <c r="AV1398" s="36" t="str">
        <f>IFERROR(时间!$B$4+AU1398,"上周无销量")</f>
        <v>上周无销量</v>
      </c>
    </row>
    <row r="1399" spans="1:48">
      <c r="A1399" s="21" t="s">
        <v>2802</v>
      </c>
      <c r="B1399" t="s">
        <v>2803</v>
      </c>
      <c r="C1399" t="s">
        <v>2785</v>
      </c>
      <c r="D1399" s="31">
        <v>0</v>
      </c>
      <c r="E1399" s="31">
        <v>0</v>
      </c>
      <c r="F1399" s="31">
        <v>0</v>
      </c>
      <c r="G1399" s="31">
        <v>0</v>
      </c>
      <c r="H1399" s="32">
        <v>0</v>
      </c>
      <c r="I1399">
        <v>0</v>
      </c>
      <c r="J1399" s="33">
        <v>0</v>
      </c>
      <c r="K1399" s="33">
        <v>0</v>
      </c>
      <c r="L1399" s="33">
        <v>0</v>
      </c>
      <c r="M1399">
        <v>0</v>
      </c>
      <c r="N1399">
        <v>0</v>
      </c>
      <c r="O1399">
        <v>0</v>
      </c>
      <c r="P1399" t="s">
        <v>54</v>
      </c>
      <c r="Q1399" t="s">
        <v>54</v>
      </c>
      <c r="R1399" t="s">
        <v>54</v>
      </c>
      <c r="S1399" t="s">
        <v>54</v>
      </c>
      <c r="T1399" t="s">
        <v>54</v>
      </c>
      <c r="U1399" t="s">
        <v>54</v>
      </c>
      <c r="V1399" t="s">
        <v>54</v>
      </c>
      <c r="W1399" t="s">
        <v>54</v>
      </c>
      <c r="X1399" s="23" t="s">
        <v>54</v>
      </c>
      <c r="Y1399" s="23" t="s">
        <v>54</v>
      </c>
      <c r="Z1399" s="23" t="s">
        <v>54</v>
      </c>
      <c r="AA1399" s="23" t="s">
        <v>54</v>
      </c>
      <c r="AB1399" t="s">
        <v>54</v>
      </c>
      <c r="AC1399" t="s">
        <v>54</v>
      </c>
      <c r="AD1399" t="s">
        <v>54</v>
      </c>
      <c r="AE1399" t="s">
        <v>54</v>
      </c>
      <c r="AF1399" s="23" t="s">
        <v>54</v>
      </c>
      <c r="AG1399" s="23" t="s">
        <v>54</v>
      </c>
      <c r="AH1399" s="23" t="s">
        <v>54</v>
      </c>
      <c r="AI1399" s="23" t="s">
        <v>54</v>
      </c>
      <c r="AJ1399">
        <v>0</v>
      </c>
      <c r="AK1399">
        <v>0</v>
      </c>
      <c r="AL1399">
        <v>0</v>
      </c>
      <c r="AM1399">
        <v>0</v>
      </c>
      <c r="AN1399" s="23" t="e">
        <v>#DIV/0!</v>
      </c>
      <c r="AO1399" s="23" t="e">
        <v>#DIV/0!</v>
      </c>
      <c r="AP1399" s="23" t="e">
        <v>#DIV/0!</v>
      </c>
      <c r="AQ1399" s="23" t="e">
        <v>#DIV/0!</v>
      </c>
      <c r="AR1399" s="35">
        <v>0</v>
      </c>
      <c r="AS1399" s="35">
        <v>0</v>
      </c>
      <c r="AT1399" s="35">
        <v>0</v>
      </c>
      <c r="AU1399" s="31" t="str">
        <f t="shared" si="24"/>
        <v>库存为0</v>
      </c>
      <c r="AV1399" s="36" t="str">
        <f>IFERROR(时间!$B$4+AU1399,"上周无销量")</f>
        <v>上周无销量</v>
      </c>
    </row>
    <row r="1400" spans="1:48">
      <c r="A1400" s="21" t="s">
        <v>2804</v>
      </c>
      <c r="B1400" t="s">
        <v>2805</v>
      </c>
      <c r="C1400" t="s">
        <v>2785</v>
      </c>
      <c r="D1400" s="31">
        <v>0</v>
      </c>
      <c r="E1400" s="31">
        <v>0</v>
      </c>
      <c r="F1400" s="31">
        <v>0</v>
      </c>
      <c r="G1400" s="31">
        <v>0</v>
      </c>
      <c r="H1400" s="32">
        <v>0</v>
      </c>
      <c r="I1400">
        <v>0</v>
      </c>
      <c r="J1400" s="33">
        <v>0</v>
      </c>
      <c r="K1400" s="33">
        <v>0</v>
      </c>
      <c r="L1400" s="33">
        <v>0</v>
      </c>
      <c r="M1400">
        <v>0</v>
      </c>
      <c r="N1400">
        <v>0</v>
      </c>
      <c r="O1400">
        <v>0</v>
      </c>
      <c r="P1400" t="s">
        <v>54</v>
      </c>
      <c r="Q1400" t="s">
        <v>54</v>
      </c>
      <c r="R1400" t="s">
        <v>54</v>
      </c>
      <c r="S1400" t="s">
        <v>54</v>
      </c>
      <c r="T1400" t="s">
        <v>54</v>
      </c>
      <c r="U1400" t="s">
        <v>54</v>
      </c>
      <c r="V1400" t="s">
        <v>54</v>
      </c>
      <c r="W1400" t="s">
        <v>54</v>
      </c>
      <c r="X1400" s="23" t="s">
        <v>54</v>
      </c>
      <c r="Y1400" s="23" t="s">
        <v>54</v>
      </c>
      <c r="Z1400" s="23" t="s">
        <v>54</v>
      </c>
      <c r="AA1400" s="23" t="s">
        <v>54</v>
      </c>
      <c r="AB1400" t="s">
        <v>54</v>
      </c>
      <c r="AC1400" t="s">
        <v>54</v>
      </c>
      <c r="AD1400" t="s">
        <v>54</v>
      </c>
      <c r="AE1400" t="s">
        <v>54</v>
      </c>
      <c r="AF1400" s="23" t="s">
        <v>54</v>
      </c>
      <c r="AG1400" s="23" t="s">
        <v>54</v>
      </c>
      <c r="AH1400" s="23" t="s">
        <v>54</v>
      </c>
      <c r="AI1400" s="23" t="s">
        <v>54</v>
      </c>
      <c r="AJ1400">
        <v>0</v>
      </c>
      <c r="AK1400">
        <v>0</v>
      </c>
      <c r="AL1400">
        <v>0</v>
      </c>
      <c r="AM1400">
        <v>0</v>
      </c>
      <c r="AN1400" s="23" t="e">
        <v>#DIV/0!</v>
      </c>
      <c r="AO1400" s="23" t="e">
        <v>#DIV/0!</v>
      </c>
      <c r="AP1400" s="23" t="e">
        <v>#DIV/0!</v>
      </c>
      <c r="AQ1400" s="23" t="e">
        <v>#DIV/0!</v>
      </c>
      <c r="AR1400" s="35">
        <v>0</v>
      </c>
      <c r="AS1400" s="35">
        <v>0</v>
      </c>
      <c r="AT1400" s="35">
        <v>0</v>
      </c>
      <c r="AU1400" s="31" t="str">
        <f t="shared" si="24"/>
        <v>库存为0</v>
      </c>
      <c r="AV1400" s="36" t="str">
        <f>IFERROR(时间!$B$4+AU1400,"上周无销量")</f>
        <v>上周无销量</v>
      </c>
    </row>
    <row r="1401" spans="1:48">
      <c r="A1401" s="21" t="s">
        <v>2806</v>
      </c>
      <c r="B1401" t="s">
        <v>2807</v>
      </c>
      <c r="C1401" t="s">
        <v>2785</v>
      </c>
      <c r="D1401" s="31">
        <v>0</v>
      </c>
      <c r="E1401" s="31">
        <v>0</v>
      </c>
      <c r="F1401" s="31">
        <v>0</v>
      </c>
      <c r="G1401" s="31">
        <v>0</v>
      </c>
      <c r="H1401" s="32">
        <v>0</v>
      </c>
      <c r="I1401">
        <v>0</v>
      </c>
      <c r="J1401" s="33">
        <v>0</v>
      </c>
      <c r="K1401" s="33">
        <v>0</v>
      </c>
      <c r="L1401" s="33">
        <v>0</v>
      </c>
      <c r="M1401">
        <v>0</v>
      </c>
      <c r="N1401">
        <v>0</v>
      </c>
      <c r="O1401">
        <v>0</v>
      </c>
      <c r="P1401" t="s">
        <v>54</v>
      </c>
      <c r="Q1401" t="s">
        <v>54</v>
      </c>
      <c r="R1401" t="s">
        <v>54</v>
      </c>
      <c r="S1401" t="s">
        <v>54</v>
      </c>
      <c r="T1401" t="s">
        <v>54</v>
      </c>
      <c r="U1401" t="s">
        <v>54</v>
      </c>
      <c r="V1401" t="s">
        <v>54</v>
      </c>
      <c r="W1401" t="s">
        <v>54</v>
      </c>
      <c r="X1401" s="23" t="s">
        <v>54</v>
      </c>
      <c r="Y1401" s="23" t="s">
        <v>54</v>
      </c>
      <c r="Z1401" s="23" t="s">
        <v>54</v>
      </c>
      <c r="AA1401" s="23" t="s">
        <v>54</v>
      </c>
      <c r="AB1401" t="s">
        <v>54</v>
      </c>
      <c r="AC1401" t="s">
        <v>54</v>
      </c>
      <c r="AD1401" t="s">
        <v>54</v>
      </c>
      <c r="AE1401" t="s">
        <v>54</v>
      </c>
      <c r="AF1401" s="23" t="s">
        <v>54</v>
      </c>
      <c r="AG1401" s="23" t="s">
        <v>54</v>
      </c>
      <c r="AH1401" s="23" t="s">
        <v>54</v>
      </c>
      <c r="AI1401" s="23" t="s">
        <v>54</v>
      </c>
      <c r="AJ1401">
        <v>0</v>
      </c>
      <c r="AK1401">
        <v>0</v>
      </c>
      <c r="AL1401">
        <v>0</v>
      </c>
      <c r="AM1401">
        <v>0</v>
      </c>
      <c r="AN1401" s="23" t="e">
        <v>#DIV/0!</v>
      </c>
      <c r="AO1401" s="23" t="e">
        <v>#DIV/0!</v>
      </c>
      <c r="AP1401" s="23" t="e">
        <v>#DIV/0!</v>
      </c>
      <c r="AQ1401" s="23" t="e">
        <v>#DIV/0!</v>
      </c>
      <c r="AR1401" s="35">
        <v>0</v>
      </c>
      <c r="AS1401" s="35">
        <v>0</v>
      </c>
      <c r="AT1401" s="35">
        <v>0</v>
      </c>
      <c r="AU1401" s="31" t="str">
        <f t="shared" si="24"/>
        <v>库存为0</v>
      </c>
      <c r="AV1401" s="36" t="str">
        <f>IFERROR(时间!$B$4+AU1401,"上周无销量")</f>
        <v>上周无销量</v>
      </c>
    </row>
    <row r="1402" spans="1:48">
      <c r="A1402" s="21" t="s">
        <v>2808</v>
      </c>
      <c r="B1402" t="s">
        <v>2809</v>
      </c>
      <c r="C1402" t="s">
        <v>2785</v>
      </c>
      <c r="D1402" s="31">
        <v>0</v>
      </c>
      <c r="E1402" s="31">
        <v>0</v>
      </c>
      <c r="F1402" s="31">
        <v>0</v>
      </c>
      <c r="G1402" s="31">
        <v>0</v>
      </c>
      <c r="H1402" s="32">
        <v>0</v>
      </c>
      <c r="I1402">
        <v>0</v>
      </c>
      <c r="J1402" s="33">
        <v>0</v>
      </c>
      <c r="K1402" s="33">
        <v>0</v>
      </c>
      <c r="L1402" s="33">
        <v>0</v>
      </c>
      <c r="M1402">
        <v>0</v>
      </c>
      <c r="N1402">
        <v>0</v>
      </c>
      <c r="O1402">
        <v>0</v>
      </c>
      <c r="P1402" t="s">
        <v>54</v>
      </c>
      <c r="Q1402" t="s">
        <v>54</v>
      </c>
      <c r="R1402" t="s">
        <v>54</v>
      </c>
      <c r="S1402" t="s">
        <v>54</v>
      </c>
      <c r="T1402" t="s">
        <v>54</v>
      </c>
      <c r="U1402" t="s">
        <v>54</v>
      </c>
      <c r="V1402" t="s">
        <v>54</v>
      </c>
      <c r="W1402" t="s">
        <v>54</v>
      </c>
      <c r="X1402" s="23" t="s">
        <v>54</v>
      </c>
      <c r="Y1402" s="23" t="s">
        <v>54</v>
      </c>
      <c r="Z1402" s="23" t="s">
        <v>54</v>
      </c>
      <c r="AA1402" s="23" t="s">
        <v>54</v>
      </c>
      <c r="AB1402" t="s">
        <v>54</v>
      </c>
      <c r="AC1402" t="s">
        <v>54</v>
      </c>
      <c r="AD1402" t="s">
        <v>54</v>
      </c>
      <c r="AE1402" t="s">
        <v>54</v>
      </c>
      <c r="AF1402" s="23" t="s">
        <v>54</v>
      </c>
      <c r="AG1402" s="23" t="s">
        <v>54</v>
      </c>
      <c r="AH1402" s="23" t="s">
        <v>54</v>
      </c>
      <c r="AI1402" s="23" t="s">
        <v>54</v>
      </c>
      <c r="AJ1402">
        <v>0</v>
      </c>
      <c r="AK1402">
        <v>0</v>
      </c>
      <c r="AL1402">
        <v>0</v>
      </c>
      <c r="AM1402">
        <v>0</v>
      </c>
      <c r="AN1402" s="23" t="e">
        <v>#DIV/0!</v>
      </c>
      <c r="AO1402" s="23" t="e">
        <v>#DIV/0!</v>
      </c>
      <c r="AP1402" s="23" t="e">
        <v>#DIV/0!</v>
      </c>
      <c r="AQ1402" s="23" t="e">
        <v>#DIV/0!</v>
      </c>
      <c r="AR1402" s="35">
        <v>0</v>
      </c>
      <c r="AS1402" s="35">
        <v>0</v>
      </c>
      <c r="AT1402" s="35">
        <v>0</v>
      </c>
      <c r="AU1402" s="31" t="str">
        <f t="shared" si="24"/>
        <v>库存为0</v>
      </c>
      <c r="AV1402" s="36" t="str">
        <f>IFERROR(时间!$B$4+AU1402,"上周无销量")</f>
        <v>上周无销量</v>
      </c>
    </row>
    <row r="1403" spans="1:48">
      <c r="A1403" s="21" t="s">
        <v>2810</v>
      </c>
      <c r="B1403" t="s">
        <v>2811</v>
      </c>
      <c r="C1403" t="s">
        <v>2785</v>
      </c>
      <c r="D1403" s="31">
        <v>0</v>
      </c>
      <c r="E1403" s="31">
        <v>0</v>
      </c>
      <c r="F1403" s="31">
        <v>0</v>
      </c>
      <c r="G1403" s="31">
        <v>0</v>
      </c>
      <c r="H1403" s="32">
        <v>0</v>
      </c>
      <c r="I1403">
        <v>0</v>
      </c>
      <c r="J1403" s="33">
        <v>0</v>
      </c>
      <c r="K1403" s="33">
        <v>0</v>
      </c>
      <c r="L1403" s="33">
        <v>0</v>
      </c>
      <c r="M1403">
        <v>0</v>
      </c>
      <c r="N1403">
        <v>0</v>
      </c>
      <c r="O1403">
        <v>0</v>
      </c>
      <c r="P1403" t="s">
        <v>54</v>
      </c>
      <c r="Q1403" t="s">
        <v>54</v>
      </c>
      <c r="R1403" t="s">
        <v>54</v>
      </c>
      <c r="S1403" t="s">
        <v>54</v>
      </c>
      <c r="T1403" t="s">
        <v>54</v>
      </c>
      <c r="U1403" t="s">
        <v>54</v>
      </c>
      <c r="V1403" t="s">
        <v>54</v>
      </c>
      <c r="W1403" t="s">
        <v>54</v>
      </c>
      <c r="X1403" s="23" t="s">
        <v>54</v>
      </c>
      <c r="Y1403" s="23" t="s">
        <v>54</v>
      </c>
      <c r="Z1403" s="23" t="s">
        <v>54</v>
      </c>
      <c r="AA1403" s="23" t="s">
        <v>54</v>
      </c>
      <c r="AB1403" t="s">
        <v>54</v>
      </c>
      <c r="AC1403" t="s">
        <v>54</v>
      </c>
      <c r="AD1403" t="s">
        <v>54</v>
      </c>
      <c r="AE1403" t="s">
        <v>54</v>
      </c>
      <c r="AF1403" s="23" t="s">
        <v>54</v>
      </c>
      <c r="AG1403" s="23" t="s">
        <v>54</v>
      </c>
      <c r="AH1403" s="23" t="s">
        <v>54</v>
      </c>
      <c r="AI1403" s="23" t="s">
        <v>54</v>
      </c>
      <c r="AJ1403">
        <v>0</v>
      </c>
      <c r="AK1403">
        <v>0</v>
      </c>
      <c r="AL1403">
        <v>0</v>
      </c>
      <c r="AM1403">
        <v>0</v>
      </c>
      <c r="AN1403" s="23" t="e">
        <v>#DIV/0!</v>
      </c>
      <c r="AO1403" s="23" t="e">
        <v>#DIV/0!</v>
      </c>
      <c r="AP1403" s="23" t="e">
        <v>#DIV/0!</v>
      </c>
      <c r="AQ1403" s="23" t="e">
        <v>#DIV/0!</v>
      </c>
      <c r="AR1403" s="35">
        <v>0</v>
      </c>
      <c r="AS1403" s="35">
        <v>0</v>
      </c>
      <c r="AT1403" s="35">
        <v>0</v>
      </c>
      <c r="AU1403" s="31" t="str">
        <f t="shared" si="24"/>
        <v>库存为0</v>
      </c>
      <c r="AV1403" s="36" t="str">
        <f>IFERROR(时间!$B$4+AU1403,"上周无销量")</f>
        <v>上周无销量</v>
      </c>
    </row>
    <row r="1404" spans="1:48">
      <c r="A1404" s="21" t="s">
        <v>2812</v>
      </c>
      <c r="B1404" t="s">
        <v>2813</v>
      </c>
      <c r="C1404" t="s">
        <v>2785</v>
      </c>
      <c r="D1404" s="31">
        <v>0</v>
      </c>
      <c r="E1404" s="31">
        <v>0</v>
      </c>
      <c r="F1404" s="31">
        <v>0</v>
      </c>
      <c r="G1404" s="31">
        <v>0</v>
      </c>
      <c r="H1404" s="32">
        <v>0</v>
      </c>
      <c r="I1404">
        <v>0</v>
      </c>
      <c r="J1404" s="33">
        <v>0</v>
      </c>
      <c r="K1404" s="33">
        <v>0</v>
      </c>
      <c r="L1404" s="33">
        <v>0</v>
      </c>
      <c r="M1404">
        <v>0</v>
      </c>
      <c r="N1404">
        <v>0</v>
      </c>
      <c r="O1404">
        <v>0</v>
      </c>
      <c r="P1404" t="s">
        <v>54</v>
      </c>
      <c r="Q1404" t="s">
        <v>54</v>
      </c>
      <c r="R1404" t="s">
        <v>54</v>
      </c>
      <c r="S1404" t="s">
        <v>54</v>
      </c>
      <c r="T1404" t="s">
        <v>54</v>
      </c>
      <c r="U1404" t="s">
        <v>54</v>
      </c>
      <c r="V1404" t="s">
        <v>54</v>
      </c>
      <c r="W1404" t="s">
        <v>54</v>
      </c>
      <c r="X1404" s="23" t="s">
        <v>54</v>
      </c>
      <c r="Y1404" s="23" t="s">
        <v>54</v>
      </c>
      <c r="Z1404" s="23" t="s">
        <v>54</v>
      </c>
      <c r="AA1404" s="23" t="s">
        <v>54</v>
      </c>
      <c r="AB1404" t="s">
        <v>54</v>
      </c>
      <c r="AC1404" t="s">
        <v>54</v>
      </c>
      <c r="AD1404" t="s">
        <v>54</v>
      </c>
      <c r="AE1404" t="s">
        <v>54</v>
      </c>
      <c r="AF1404" s="23" t="s">
        <v>54</v>
      </c>
      <c r="AG1404" s="23" t="s">
        <v>54</v>
      </c>
      <c r="AH1404" s="23" t="s">
        <v>54</v>
      </c>
      <c r="AI1404" s="23" t="s">
        <v>54</v>
      </c>
      <c r="AJ1404">
        <v>0</v>
      </c>
      <c r="AK1404">
        <v>0</v>
      </c>
      <c r="AL1404">
        <v>0</v>
      </c>
      <c r="AM1404">
        <v>0</v>
      </c>
      <c r="AN1404" s="23" t="e">
        <v>#DIV/0!</v>
      </c>
      <c r="AO1404" s="23" t="e">
        <v>#DIV/0!</v>
      </c>
      <c r="AP1404" s="23" t="e">
        <v>#DIV/0!</v>
      </c>
      <c r="AQ1404" s="23" t="e">
        <v>#DIV/0!</v>
      </c>
      <c r="AR1404" s="35">
        <v>0</v>
      </c>
      <c r="AS1404" s="35">
        <v>0</v>
      </c>
      <c r="AT1404" s="35">
        <v>0</v>
      </c>
      <c r="AU1404" s="31" t="str">
        <f t="shared" si="24"/>
        <v>库存为0</v>
      </c>
      <c r="AV1404" s="36" t="str">
        <f>IFERROR(时间!$B$4+AU1404,"上周无销量")</f>
        <v>上周无销量</v>
      </c>
    </row>
    <row r="1405" spans="1:48">
      <c r="A1405" s="21" t="s">
        <v>2814</v>
      </c>
      <c r="B1405" t="s">
        <v>2815</v>
      </c>
      <c r="C1405" t="s">
        <v>2785</v>
      </c>
      <c r="D1405" s="31">
        <v>0</v>
      </c>
      <c r="E1405" s="31">
        <v>0</v>
      </c>
      <c r="F1405" s="31">
        <v>0</v>
      </c>
      <c r="G1405" s="31">
        <v>0</v>
      </c>
      <c r="H1405" s="32">
        <v>0</v>
      </c>
      <c r="I1405">
        <v>0</v>
      </c>
      <c r="J1405" s="33">
        <v>0</v>
      </c>
      <c r="K1405" s="33">
        <v>0</v>
      </c>
      <c r="L1405" s="33">
        <v>0</v>
      </c>
      <c r="M1405">
        <v>0</v>
      </c>
      <c r="N1405">
        <v>0</v>
      </c>
      <c r="O1405">
        <v>0</v>
      </c>
      <c r="P1405" t="s">
        <v>54</v>
      </c>
      <c r="Q1405" t="s">
        <v>54</v>
      </c>
      <c r="R1405" t="s">
        <v>54</v>
      </c>
      <c r="S1405" t="s">
        <v>54</v>
      </c>
      <c r="T1405" t="s">
        <v>54</v>
      </c>
      <c r="U1405" t="s">
        <v>54</v>
      </c>
      <c r="V1405" t="s">
        <v>54</v>
      </c>
      <c r="W1405" t="s">
        <v>54</v>
      </c>
      <c r="X1405" s="23" t="s">
        <v>54</v>
      </c>
      <c r="Y1405" s="23" t="s">
        <v>54</v>
      </c>
      <c r="Z1405" s="23" t="s">
        <v>54</v>
      </c>
      <c r="AA1405" s="23" t="s">
        <v>54</v>
      </c>
      <c r="AB1405" t="s">
        <v>54</v>
      </c>
      <c r="AC1405" t="s">
        <v>54</v>
      </c>
      <c r="AD1405" t="s">
        <v>54</v>
      </c>
      <c r="AE1405" t="s">
        <v>54</v>
      </c>
      <c r="AF1405" s="23" t="s">
        <v>54</v>
      </c>
      <c r="AG1405" s="23" t="s">
        <v>54</v>
      </c>
      <c r="AH1405" s="23" t="s">
        <v>54</v>
      </c>
      <c r="AI1405" s="23" t="s">
        <v>54</v>
      </c>
      <c r="AJ1405">
        <v>0</v>
      </c>
      <c r="AK1405">
        <v>0</v>
      </c>
      <c r="AL1405">
        <v>0</v>
      </c>
      <c r="AM1405">
        <v>0</v>
      </c>
      <c r="AN1405" s="23" t="e">
        <v>#DIV/0!</v>
      </c>
      <c r="AO1405" s="23" t="e">
        <v>#DIV/0!</v>
      </c>
      <c r="AP1405" s="23" t="e">
        <v>#DIV/0!</v>
      </c>
      <c r="AQ1405" s="23" t="e">
        <v>#DIV/0!</v>
      </c>
      <c r="AR1405" s="35">
        <v>0</v>
      </c>
      <c r="AS1405" s="35">
        <v>0</v>
      </c>
      <c r="AT1405" s="35">
        <v>0</v>
      </c>
      <c r="AU1405" s="31" t="str">
        <f t="shared" si="24"/>
        <v>库存为0</v>
      </c>
      <c r="AV1405" s="36" t="str">
        <f>IFERROR(时间!$B$4+AU1405,"上周无销量")</f>
        <v>上周无销量</v>
      </c>
    </row>
    <row r="1406" spans="1:48">
      <c r="A1406" s="21" t="s">
        <v>2816</v>
      </c>
      <c r="B1406" t="s">
        <v>2817</v>
      </c>
      <c r="C1406" t="s">
        <v>2785</v>
      </c>
      <c r="D1406" s="31">
        <v>0</v>
      </c>
      <c r="E1406" s="31">
        <v>0</v>
      </c>
      <c r="F1406" s="31">
        <v>0</v>
      </c>
      <c r="G1406" s="31">
        <v>0</v>
      </c>
      <c r="H1406" s="32">
        <v>0</v>
      </c>
      <c r="I1406">
        <v>0</v>
      </c>
      <c r="J1406" s="33">
        <v>0</v>
      </c>
      <c r="K1406" s="33">
        <v>0</v>
      </c>
      <c r="L1406" s="33">
        <v>0</v>
      </c>
      <c r="M1406">
        <v>0</v>
      </c>
      <c r="N1406">
        <v>0</v>
      </c>
      <c r="O1406">
        <v>0</v>
      </c>
      <c r="P1406" t="s">
        <v>54</v>
      </c>
      <c r="Q1406" t="s">
        <v>54</v>
      </c>
      <c r="R1406" t="s">
        <v>54</v>
      </c>
      <c r="S1406" t="s">
        <v>54</v>
      </c>
      <c r="T1406" t="s">
        <v>54</v>
      </c>
      <c r="U1406" t="s">
        <v>54</v>
      </c>
      <c r="V1406" t="s">
        <v>54</v>
      </c>
      <c r="W1406" t="s">
        <v>54</v>
      </c>
      <c r="X1406" s="23" t="s">
        <v>54</v>
      </c>
      <c r="Y1406" s="23" t="s">
        <v>54</v>
      </c>
      <c r="Z1406" s="23" t="s">
        <v>54</v>
      </c>
      <c r="AA1406" s="23" t="s">
        <v>54</v>
      </c>
      <c r="AB1406" t="s">
        <v>54</v>
      </c>
      <c r="AC1406" t="s">
        <v>54</v>
      </c>
      <c r="AD1406" t="s">
        <v>54</v>
      </c>
      <c r="AE1406" t="s">
        <v>54</v>
      </c>
      <c r="AF1406" s="23" t="s">
        <v>54</v>
      </c>
      <c r="AG1406" s="23" t="s">
        <v>54</v>
      </c>
      <c r="AH1406" s="23" t="s">
        <v>54</v>
      </c>
      <c r="AI1406" s="23" t="s">
        <v>54</v>
      </c>
      <c r="AJ1406">
        <v>0</v>
      </c>
      <c r="AK1406">
        <v>0</v>
      </c>
      <c r="AL1406">
        <v>0</v>
      </c>
      <c r="AM1406">
        <v>0</v>
      </c>
      <c r="AN1406" s="23" t="e">
        <v>#DIV/0!</v>
      </c>
      <c r="AO1406" s="23" t="e">
        <v>#DIV/0!</v>
      </c>
      <c r="AP1406" s="23" t="e">
        <v>#DIV/0!</v>
      </c>
      <c r="AQ1406" s="23" t="e">
        <v>#DIV/0!</v>
      </c>
      <c r="AR1406" s="35">
        <v>0</v>
      </c>
      <c r="AS1406" s="35">
        <v>0</v>
      </c>
      <c r="AT1406" s="35">
        <v>0</v>
      </c>
      <c r="AU1406" s="31" t="str">
        <f t="shared" si="24"/>
        <v>库存为0</v>
      </c>
      <c r="AV1406" s="36" t="str">
        <f>IFERROR(时间!$B$4+AU1406,"上周无销量")</f>
        <v>上周无销量</v>
      </c>
    </row>
    <row r="1407" spans="1:48">
      <c r="A1407" s="21" t="s">
        <v>2818</v>
      </c>
      <c r="B1407" t="s">
        <v>2819</v>
      </c>
      <c r="C1407" t="s">
        <v>2785</v>
      </c>
      <c r="D1407" s="31">
        <v>0</v>
      </c>
      <c r="E1407" s="31">
        <v>0</v>
      </c>
      <c r="F1407" s="31">
        <v>0</v>
      </c>
      <c r="G1407" s="31">
        <v>0</v>
      </c>
      <c r="H1407" s="32">
        <v>0</v>
      </c>
      <c r="I1407">
        <v>0</v>
      </c>
      <c r="J1407" s="33">
        <v>0</v>
      </c>
      <c r="K1407" s="33">
        <v>0</v>
      </c>
      <c r="L1407" s="33">
        <v>0</v>
      </c>
      <c r="M1407">
        <v>0</v>
      </c>
      <c r="N1407">
        <v>0</v>
      </c>
      <c r="O1407">
        <v>0</v>
      </c>
      <c r="P1407" t="s">
        <v>54</v>
      </c>
      <c r="Q1407" t="s">
        <v>54</v>
      </c>
      <c r="R1407" t="s">
        <v>54</v>
      </c>
      <c r="S1407" t="s">
        <v>54</v>
      </c>
      <c r="T1407" t="s">
        <v>54</v>
      </c>
      <c r="U1407" t="s">
        <v>54</v>
      </c>
      <c r="V1407" t="s">
        <v>54</v>
      </c>
      <c r="W1407" t="s">
        <v>54</v>
      </c>
      <c r="X1407" s="23" t="s">
        <v>54</v>
      </c>
      <c r="Y1407" s="23" t="s">
        <v>54</v>
      </c>
      <c r="Z1407" s="23" t="s">
        <v>54</v>
      </c>
      <c r="AA1407" s="23" t="s">
        <v>54</v>
      </c>
      <c r="AB1407" t="s">
        <v>54</v>
      </c>
      <c r="AC1407" t="s">
        <v>54</v>
      </c>
      <c r="AD1407" t="s">
        <v>54</v>
      </c>
      <c r="AE1407" t="s">
        <v>54</v>
      </c>
      <c r="AF1407" s="23" t="s">
        <v>54</v>
      </c>
      <c r="AG1407" s="23" t="s">
        <v>54</v>
      </c>
      <c r="AH1407" s="23" t="s">
        <v>54</v>
      </c>
      <c r="AI1407" s="23" t="s">
        <v>54</v>
      </c>
      <c r="AJ1407">
        <v>0</v>
      </c>
      <c r="AK1407">
        <v>0</v>
      </c>
      <c r="AL1407">
        <v>0</v>
      </c>
      <c r="AM1407">
        <v>0</v>
      </c>
      <c r="AN1407" s="23" t="e">
        <v>#DIV/0!</v>
      </c>
      <c r="AO1407" s="23" t="e">
        <v>#DIV/0!</v>
      </c>
      <c r="AP1407" s="23" t="e">
        <v>#DIV/0!</v>
      </c>
      <c r="AQ1407" s="23" t="e">
        <v>#DIV/0!</v>
      </c>
      <c r="AR1407" s="35">
        <v>0</v>
      </c>
      <c r="AS1407" s="35">
        <v>0</v>
      </c>
      <c r="AT1407" s="35">
        <v>0</v>
      </c>
      <c r="AU1407" s="31" t="str">
        <f t="shared" si="24"/>
        <v>库存为0</v>
      </c>
      <c r="AV1407" s="36" t="str">
        <f>IFERROR(时间!$B$4+AU1407,"上周无销量")</f>
        <v>上周无销量</v>
      </c>
    </row>
    <row r="1408" spans="1:48">
      <c r="A1408" s="21" t="s">
        <v>2820</v>
      </c>
      <c r="B1408" t="s">
        <v>2821</v>
      </c>
      <c r="C1408" t="s">
        <v>2822</v>
      </c>
      <c r="D1408" s="31">
        <v>0</v>
      </c>
      <c r="E1408" s="31">
        <v>0</v>
      </c>
      <c r="F1408" s="31">
        <v>0</v>
      </c>
      <c r="G1408" s="31">
        <v>0</v>
      </c>
      <c r="H1408" s="32">
        <v>0</v>
      </c>
      <c r="I1408">
        <v>0</v>
      </c>
      <c r="J1408" s="33">
        <v>0</v>
      </c>
      <c r="K1408" s="33">
        <v>0</v>
      </c>
      <c r="L1408" s="33">
        <v>0</v>
      </c>
      <c r="M1408">
        <v>0</v>
      </c>
      <c r="N1408">
        <v>0</v>
      </c>
      <c r="O1408">
        <v>0</v>
      </c>
      <c r="P1408" t="s">
        <v>54</v>
      </c>
      <c r="Q1408" t="s">
        <v>54</v>
      </c>
      <c r="R1408" t="s">
        <v>54</v>
      </c>
      <c r="S1408" t="s">
        <v>54</v>
      </c>
      <c r="T1408" t="s">
        <v>54</v>
      </c>
      <c r="U1408" t="s">
        <v>54</v>
      </c>
      <c r="V1408" t="s">
        <v>54</v>
      </c>
      <c r="W1408" t="s">
        <v>54</v>
      </c>
      <c r="X1408" s="23" t="s">
        <v>54</v>
      </c>
      <c r="Y1408" s="23" t="s">
        <v>54</v>
      </c>
      <c r="Z1408" s="23" t="s">
        <v>54</v>
      </c>
      <c r="AA1408" s="23" t="s">
        <v>54</v>
      </c>
      <c r="AB1408" t="s">
        <v>54</v>
      </c>
      <c r="AC1408" t="s">
        <v>54</v>
      </c>
      <c r="AD1408" t="s">
        <v>54</v>
      </c>
      <c r="AE1408" t="s">
        <v>54</v>
      </c>
      <c r="AF1408" s="23" t="s">
        <v>54</v>
      </c>
      <c r="AG1408" s="23" t="s">
        <v>54</v>
      </c>
      <c r="AH1408" s="23" t="s">
        <v>54</v>
      </c>
      <c r="AI1408" s="23" t="s">
        <v>54</v>
      </c>
      <c r="AJ1408">
        <v>0</v>
      </c>
      <c r="AK1408">
        <v>0</v>
      </c>
      <c r="AL1408">
        <v>0</v>
      </c>
      <c r="AM1408">
        <v>0</v>
      </c>
      <c r="AN1408" s="23" t="e">
        <v>#DIV/0!</v>
      </c>
      <c r="AO1408" s="23" t="e">
        <v>#DIV/0!</v>
      </c>
      <c r="AP1408" s="23" t="e">
        <v>#DIV/0!</v>
      </c>
      <c r="AQ1408" s="23" t="e">
        <v>#DIV/0!</v>
      </c>
      <c r="AR1408" s="35">
        <v>0</v>
      </c>
      <c r="AS1408" s="35">
        <v>0</v>
      </c>
      <c r="AT1408" s="35">
        <v>0</v>
      </c>
      <c r="AU1408" s="31" t="str">
        <f t="shared" si="24"/>
        <v>库存为0</v>
      </c>
      <c r="AV1408" s="36" t="str">
        <f>IFERROR(时间!$B$4+AU1408,"上周无销量")</f>
        <v>上周无销量</v>
      </c>
    </row>
    <row r="1409" spans="1:48">
      <c r="A1409" s="21" t="s">
        <v>2823</v>
      </c>
      <c r="B1409" t="s">
        <v>2824</v>
      </c>
      <c r="C1409" t="s">
        <v>2822</v>
      </c>
      <c r="D1409" s="31">
        <v>0</v>
      </c>
      <c r="E1409" s="31">
        <v>0</v>
      </c>
      <c r="F1409" s="31">
        <v>0</v>
      </c>
      <c r="G1409" s="31">
        <v>0</v>
      </c>
      <c r="H1409" s="32">
        <v>0</v>
      </c>
      <c r="I1409">
        <v>0</v>
      </c>
      <c r="J1409" s="33">
        <v>0</v>
      </c>
      <c r="K1409" s="33">
        <v>0</v>
      </c>
      <c r="L1409" s="33">
        <v>0</v>
      </c>
      <c r="M1409">
        <v>0</v>
      </c>
      <c r="N1409">
        <v>0</v>
      </c>
      <c r="O1409">
        <v>0</v>
      </c>
      <c r="P1409" t="s">
        <v>54</v>
      </c>
      <c r="Q1409" t="s">
        <v>54</v>
      </c>
      <c r="R1409" t="s">
        <v>54</v>
      </c>
      <c r="S1409" t="s">
        <v>54</v>
      </c>
      <c r="T1409" t="s">
        <v>54</v>
      </c>
      <c r="U1409" t="s">
        <v>54</v>
      </c>
      <c r="V1409" t="s">
        <v>54</v>
      </c>
      <c r="W1409" t="s">
        <v>54</v>
      </c>
      <c r="X1409" s="23" t="s">
        <v>54</v>
      </c>
      <c r="Y1409" s="23" t="s">
        <v>54</v>
      </c>
      <c r="Z1409" s="23" t="s">
        <v>54</v>
      </c>
      <c r="AA1409" s="23" t="s">
        <v>54</v>
      </c>
      <c r="AB1409" t="s">
        <v>54</v>
      </c>
      <c r="AC1409" t="s">
        <v>54</v>
      </c>
      <c r="AD1409" t="s">
        <v>54</v>
      </c>
      <c r="AE1409" t="s">
        <v>54</v>
      </c>
      <c r="AF1409" s="23" t="s">
        <v>54</v>
      </c>
      <c r="AG1409" s="23" t="s">
        <v>54</v>
      </c>
      <c r="AH1409" s="23" t="s">
        <v>54</v>
      </c>
      <c r="AI1409" s="23" t="s">
        <v>54</v>
      </c>
      <c r="AJ1409">
        <v>0</v>
      </c>
      <c r="AK1409">
        <v>0</v>
      </c>
      <c r="AL1409">
        <v>0</v>
      </c>
      <c r="AM1409">
        <v>0</v>
      </c>
      <c r="AN1409" s="23" t="e">
        <v>#DIV/0!</v>
      </c>
      <c r="AO1409" s="23" t="e">
        <v>#DIV/0!</v>
      </c>
      <c r="AP1409" s="23" t="e">
        <v>#DIV/0!</v>
      </c>
      <c r="AQ1409" s="23" t="e">
        <v>#DIV/0!</v>
      </c>
      <c r="AR1409" s="35">
        <v>0</v>
      </c>
      <c r="AS1409" s="35">
        <v>0</v>
      </c>
      <c r="AT1409" s="35">
        <v>0</v>
      </c>
      <c r="AU1409" s="31" t="str">
        <f t="shared" si="24"/>
        <v>库存为0</v>
      </c>
      <c r="AV1409" s="36" t="str">
        <f>IFERROR(时间!$B$4+AU1409,"上周无销量")</f>
        <v>上周无销量</v>
      </c>
    </row>
    <row r="1410" spans="1:48">
      <c r="A1410" s="21" t="s">
        <v>2825</v>
      </c>
      <c r="B1410" t="s">
        <v>2826</v>
      </c>
      <c r="C1410" t="s">
        <v>2822</v>
      </c>
      <c r="D1410" s="31">
        <v>0</v>
      </c>
      <c r="E1410" s="31">
        <v>0</v>
      </c>
      <c r="F1410" s="31">
        <v>0</v>
      </c>
      <c r="G1410" s="31">
        <v>0</v>
      </c>
      <c r="H1410" s="32">
        <v>0</v>
      </c>
      <c r="I1410">
        <v>0</v>
      </c>
      <c r="J1410" s="33">
        <v>0</v>
      </c>
      <c r="K1410" s="33">
        <v>0</v>
      </c>
      <c r="L1410" s="33">
        <v>0</v>
      </c>
      <c r="M1410">
        <v>0</v>
      </c>
      <c r="N1410">
        <v>0</v>
      </c>
      <c r="O1410">
        <v>0</v>
      </c>
      <c r="P1410" t="s">
        <v>54</v>
      </c>
      <c r="Q1410" t="s">
        <v>54</v>
      </c>
      <c r="R1410" t="s">
        <v>54</v>
      </c>
      <c r="S1410" t="s">
        <v>54</v>
      </c>
      <c r="T1410" t="s">
        <v>54</v>
      </c>
      <c r="U1410" t="s">
        <v>54</v>
      </c>
      <c r="V1410" t="s">
        <v>54</v>
      </c>
      <c r="W1410" t="s">
        <v>54</v>
      </c>
      <c r="X1410" s="23" t="s">
        <v>54</v>
      </c>
      <c r="Y1410" s="23" t="s">
        <v>54</v>
      </c>
      <c r="Z1410" s="23" t="s">
        <v>54</v>
      </c>
      <c r="AA1410" s="23" t="s">
        <v>54</v>
      </c>
      <c r="AB1410" t="s">
        <v>54</v>
      </c>
      <c r="AC1410" t="s">
        <v>54</v>
      </c>
      <c r="AD1410" t="s">
        <v>54</v>
      </c>
      <c r="AE1410" t="s">
        <v>54</v>
      </c>
      <c r="AF1410" s="23" t="s">
        <v>54</v>
      </c>
      <c r="AG1410" s="23" t="s">
        <v>54</v>
      </c>
      <c r="AH1410" s="23" t="s">
        <v>54</v>
      </c>
      <c r="AI1410" s="23" t="s">
        <v>54</v>
      </c>
      <c r="AJ1410">
        <v>0</v>
      </c>
      <c r="AK1410">
        <v>0</v>
      </c>
      <c r="AL1410">
        <v>0</v>
      </c>
      <c r="AM1410">
        <v>0</v>
      </c>
      <c r="AN1410" s="23" t="e">
        <v>#DIV/0!</v>
      </c>
      <c r="AO1410" s="23" t="e">
        <v>#DIV/0!</v>
      </c>
      <c r="AP1410" s="23" t="e">
        <v>#DIV/0!</v>
      </c>
      <c r="AQ1410" s="23" t="e">
        <v>#DIV/0!</v>
      </c>
      <c r="AR1410" s="35">
        <v>0</v>
      </c>
      <c r="AS1410" s="35">
        <v>0</v>
      </c>
      <c r="AT1410" s="35">
        <v>0</v>
      </c>
      <c r="AU1410" s="31" t="str">
        <f t="shared" si="24"/>
        <v>库存为0</v>
      </c>
      <c r="AV1410" s="36" t="str">
        <f>IFERROR(时间!$B$4+AU1410,"上周无销量")</f>
        <v>上周无销量</v>
      </c>
    </row>
    <row r="1411" spans="1:48">
      <c r="A1411" s="21" t="s">
        <v>2827</v>
      </c>
      <c r="B1411" t="s">
        <v>2828</v>
      </c>
      <c r="C1411" t="s">
        <v>2822</v>
      </c>
      <c r="D1411" s="31">
        <v>0</v>
      </c>
      <c r="E1411" s="31">
        <v>0</v>
      </c>
      <c r="F1411" s="31">
        <v>0</v>
      </c>
      <c r="G1411" s="31">
        <v>0</v>
      </c>
      <c r="H1411" s="32">
        <v>0</v>
      </c>
      <c r="I1411">
        <v>0</v>
      </c>
      <c r="J1411" s="33">
        <v>0</v>
      </c>
      <c r="K1411" s="33">
        <v>0</v>
      </c>
      <c r="L1411" s="33">
        <v>0</v>
      </c>
      <c r="M1411">
        <v>0</v>
      </c>
      <c r="N1411">
        <v>0</v>
      </c>
      <c r="O1411">
        <v>0</v>
      </c>
      <c r="P1411" t="s">
        <v>54</v>
      </c>
      <c r="Q1411" t="s">
        <v>54</v>
      </c>
      <c r="R1411" t="s">
        <v>54</v>
      </c>
      <c r="S1411" t="s">
        <v>54</v>
      </c>
      <c r="T1411" t="s">
        <v>54</v>
      </c>
      <c r="U1411" t="s">
        <v>54</v>
      </c>
      <c r="V1411" t="s">
        <v>54</v>
      </c>
      <c r="W1411" t="s">
        <v>54</v>
      </c>
      <c r="X1411" s="23" t="s">
        <v>54</v>
      </c>
      <c r="Y1411" s="23" t="s">
        <v>54</v>
      </c>
      <c r="Z1411" s="23" t="s">
        <v>54</v>
      </c>
      <c r="AA1411" s="23" t="s">
        <v>54</v>
      </c>
      <c r="AB1411" t="s">
        <v>54</v>
      </c>
      <c r="AC1411" t="s">
        <v>54</v>
      </c>
      <c r="AD1411" t="s">
        <v>54</v>
      </c>
      <c r="AE1411" t="s">
        <v>54</v>
      </c>
      <c r="AF1411" s="23" t="s">
        <v>54</v>
      </c>
      <c r="AG1411" s="23" t="s">
        <v>54</v>
      </c>
      <c r="AH1411" s="23" t="s">
        <v>54</v>
      </c>
      <c r="AI1411" s="23" t="s">
        <v>54</v>
      </c>
      <c r="AJ1411">
        <v>0</v>
      </c>
      <c r="AK1411">
        <v>0</v>
      </c>
      <c r="AL1411">
        <v>0</v>
      </c>
      <c r="AM1411">
        <v>0</v>
      </c>
      <c r="AN1411" s="23" t="e">
        <v>#DIV/0!</v>
      </c>
      <c r="AO1411" s="23" t="e">
        <v>#DIV/0!</v>
      </c>
      <c r="AP1411" s="23" t="e">
        <v>#DIV/0!</v>
      </c>
      <c r="AQ1411" s="23" t="e">
        <v>#DIV/0!</v>
      </c>
      <c r="AR1411" s="35">
        <v>0</v>
      </c>
      <c r="AS1411" s="35">
        <v>0</v>
      </c>
      <c r="AT1411" s="35">
        <v>0</v>
      </c>
      <c r="AU1411" s="31" t="str">
        <f t="shared" si="24"/>
        <v>库存为0</v>
      </c>
      <c r="AV1411" s="36" t="str">
        <f>IFERROR(时间!$B$4+AU1411,"上周无销量")</f>
        <v>上周无销量</v>
      </c>
    </row>
    <row r="1412" spans="1:48">
      <c r="A1412" s="21" t="s">
        <v>2829</v>
      </c>
      <c r="B1412" t="s">
        <v>2830</v>
      </c>
      <c r="C1412" t="s">
        <v>2822</v>
      </c>
      <c r="D1412" s="31">
        <v>0</v>
      </c>
      <c r="E1412" s="31">
        <v>0</v>
      </c>
      <c r="F1412" s="31">
        <v>0</v>
      </c>
      <c r="G1412" s="31">
        <v>0</v>
      </c>
      <c r="H1412" s="32">
        <v>0</v>
      </c>
      <c r="I1412">
        <v>0</v>
      </c>
      <c r="J1412" s="33">
        <v>0</v>
      </c>
      <c r="K1412" s="33">
        <v>0</v>
      </c>
      <c r="L1412" s="33">
        <v>0</v>
      </c>
      <c r="M1412">
        <v>0</v>
      </c>
      <c r="N1412">
        <v>0</v>
      </c>
      <c r="O1412">
        <v>0</v>
      </c>
      <c r="P1412" t="s">
        <v>54</v>
      </c>
      <c r="Q1412" t="s">
        <v>54</v>
      </c>
      <c r="R1412" t="s">
        <v>54</v>
      </c>
      <c r="S1412" t="s">
        <v>54</v>
      </c>
      <c r="T1412" t="s">
        <v>54</v>
      </c>
      <c r="U1412" t="s">
        <v>54</v>
      </c>
      <c r="V1412" t="s">
        <v>54</v>
      </c>
      <c r="W1412" t="s">
        <v>54</v>
      </c>
      <c r="X1412" s="23" t="s">
        <v>54</v>
      </c>
      <c r="Y1412" s="23" t="s">
        <v>54</v>
      </c>
      <c r="Z1412" s="23" t="s">
        <v>54</v>
      </c>
      <c r="AA1412" s="23" t="s">
        <v>54</v>
      </c>
      <c r="AB1412" t="s">
        <v>54</v>
      </c>
      <c r="AC1412" t="s">
        <v>54</v>
      </c>
      <c r="AD1412" t="s">
        <v>54</v>
      </c>
      <c r="AE1412" t="s">
        <v>54</v>
      </c>
      <c r="AF1412" s="23" t="s">
        <v>54</v>
      </c>
      <c r="AG1412" s="23" t="s">
        <v>54</v>
      </c>
      <c r="AH1412" s="23" t="s">
        <v>54</v>
      </c>
      <c r="AI1412" s="23" t="s">
        <v>54</v>
      </c>
      <c r="AJ1412">
        <v>0</v>
      </c>
      <c r="AK1412">
        <v>0</v>
      </c>
      <c r="AL1412">
        <v>0</v>
      </c>
      <c r="AM1412">
        <v>0</v>
      </c>
      <c r="AN1412" s="23" t="e">
        <v>#DIV/0!</v>
      </c>
      <c r="AO1412" s="23" t="e">
        <v>#DIV/0!</v>
      </c>
      <c r="AP1412" s="23" t="e">
        <v>#DIV/0!</v>
      </c>
      <c r="AQ1412" s="23" t="e">
        <v>#DIV/0!</v>
      </c>
      <c r="AR1412" s="35">
        <v>0</v>
      </c>
      <c r="AS1412" s="35">
        <v>0</v>
      </c>
      <c r="AT1412" s="35">
        <v>0</v>
      </c>
      <c r="AU1412" s="31" t="str">
        <f t="shared" si="24"/>
        <v>库存为0</v>
      </c>
      <c r="AV1412" s="36" t="str">
        <f>IFERROR(时间!$B$4+AU1412,"上周无销量")</f>
        <v>上周无销量</v>
      </c>
    </row>
    <row r="1413" spans="1:48">
      <c r="A1413" s="21" t="s">
        <v>2831</v>
      </c>
      <c r="B1413" t="s">
        <v>2832</v>
      </c>
      <c r="C1413" t="s">
        <v>2822</v>
      </c>
      <c r="D1413" s="31">
        <v>0</v>
      </c>
      <c r="E1413" s="31">
        <v>0</v>
      </c>
      <c r="F1413" s="31">
        <v>0</v>
      </c>
      <c r="G1413" s="31">
        <v>0</v>
      </c>
      <c r="H1413" s="32">
        <v>0</v>
      </c>
      <c r="I1413">
        <v>0</v>
      </c>
      <c r="J1413" s="33">
        <v>0</v>
      </c>
      <c r="K1413" s="33">
        <v>0</v>
      </c>
      <c r="L1413" s="33">
        <v>0</v>
      </c>
      <c r="M1413">
        <v>0</v>
      </c>
      <c r="N1413">
        <v>0</v>
      </c>
      <c r="O1413">
        <v>0</v>
      </c>
      <c r="P1413" t="s">
        <v>54</v>
      </c>
      <c r="Q1413" t="s">
        <v>54</v>
      </c>
      <c r="R1413" t="s">
        <v>54</v>
      </c>
      <c r="S1413" t="s">
        <v>54</v>
      </c>
      <c r="T1413" t="s">
        <v>54</v>
      </c>
      <c r="U1413" t="s">
        <v>54</v>
      </c>
      <c r="V1413" t="s">
        <v>54</v>
      </c>
      <c r="W1413" t="s">
        <v>54</v>
      </c>
      <c r="X1413" s="23" t="s">
        <v>54</v>
      </c>
      <c r="Y1413" s="23" t="s">
        <v>54</v>
      </c>
      <c r="Z1413" s="23" t="s">
        <v>54</v>
      </c>
      <c r="AA1413" s="23" t="s">
        <v>54</v>
      </c>
      <c r="AB1413" t="s">
        <v>54</v>
      </c>
      <c r="AC1413" t="s">
        <v>54</v>
      </c>
      <c r="AD1413" t="s">
        <v>54</v>
      </c>
      <c r="AE1413" t="s">
        <v>54</v>
      </c>
      <c r="AF1413" s="23" t="s">
        <v>54</v>
      </c>
      <c r="AG1413" s="23" t="s">
        <v>54</v>
      </c>
      <c r="AH1413" s="23" t="s">
        <v>54</v>
      </c>
      <c r="AI1413" s="23" t="s">
        <v>54</v>
      </c>
      <c r="AJ1413">
        <v>0</v>
      </c>
      <c r="AK1413">
        <v>0</v>
      </c>
      <c r="AL1413">
        <v>0</v>
      </c>
      <c r="AM1413">
        <v>0</v>
      </c>
      <c r="AN1413" s="23" t="e">
        <v>#DIV/0!</v>
      </c>
      <c r="AO1413" s="23" t="e">
        <v>#DIV/0!</v>
      </c>
      <c r="AP1413" s="23" t="e">
        <v>#DIV/0!</v>
      </c>
      <c r="AQ1413" s="23" t="e">
        <v>#DIV/0!</v>
      </c>
      <c r="AR1413" s="35">
        <v>0</v>
      </c>
      <c r="AS1413" s="35">
        <v>0</v>
      </c>
      <c r="AT1413" s="35">
        <v>0</v>
      </c>
      <c r="AU1413" s="31" t="str">
        <f t="shared" ref="AU1413:AU1476" si="25">IF(AR1413="","库存为"&amp;M1413,IF(AS1413=0,"库存为"&amp;M1413,INT(M1413/AR1413)))</f>
        <v>库存为0</v>
      </c>
      <c r="AV1413" s="36" t="str">
        <f>IFERROR(时间!$B$4+AU1413,"上周无销量")</f>
        <v>上周无销量</v>
      </c>
    </row>
    <row r="1414" spans="1:48">
      <c r="A1414" s="21" t="s">
        <v>2833</v>
      </c>
      <c r="B1414" t="s">
        <v>2834</v>
      </c>
      <c r="C1414" t="s">
        <v>2822</v>
      </c>
      <c r="D1414" s="31">
        <v>0</v>
      </c>
      <c r="E1414" s="31">
        <v>0</v>
      </c>
      <c r="F1414" s="31">
        <v>0</v>
      </c>
      <c r="G1414" s="31">
        <v>0</v>
      </c>
      <c r="H1414" s="32">
        <v>0</v>
      </c>
      <c r="I1414">
        <v>0</v>
      </c>
      <c r="J1414" s="33">
        <v>0</v>
      </c>
      <c r="K1414" s="33">
        <v>0</v>
      </c>
      <c r="L1414" s="33">
        <v>0</v>
      </c>
      <c r="M1414">
        <v>0</v>
      </c>
      <c r="N1414">
        <v>0</v>
      </c>
      <c r="O1414">
        <v>0</v>
      </c>
      <c r="P1414" t="s">
        <v>54</v>
      </c>
      <c r="Q1414" t="s">
        <v>54</v>
      </c>
      <c r="R1414" t="s">
        <v>54</v>
      </c>
      <c r="S1414" t="s">
        <v>54</v>
      </c>
      <c r="T1414" t="s">
        <v>54</v>
      </c>
      <c r="U1414" t="s">
        <v>54</v>
      </c>
      <c r="V1414" t="s">
        <v>54</v>
      </c>
      <c r="W1414" t="s">
        <v>54</v>
      </c>
      <c r="X1414" s="23" t="s">
        <v>54</v>
      </c>
      <c r="Y1414" s="23" t="s">
        <v>54</v>
      </c>
      <c r="Z1414" s="23" t="s">
        <v>54</v>
      </c>
      <c r="AA1414" s="23" t="s">
        <v>54</v>
      </c>
      <c r="AB1414" t="s">
        <v>54</v>
      </c>
      <c r="AC1414" t="s">
        <v>54</v>
      </c>
      <c r="AD1414" t="s">
        <v>54</v>
      </c>
      <c r="AE1414" t="s">
        <v>54</v>
      </c>
      <c r="AF1414" s="23" t="s">
        <v>54</v>
      </c>
      <c r="AG1414" s="23" t="s">
        <v>54</v>
      </c>
      <c r="AH1414" s="23" t="s">
        <v>54</v>
      </c>
      <c r="AI1414" s="23" t="s">
        <v>54</v>
      </c>
      <c r="AJ1414">
        <v>0</v>
      </c>
      <c r="AK1414">
        <v>0</v>
      </c>
      <c r="AL1414">
        <v>0</v>
      </c>
      <c r="AM1414">
        <v>0</v>
      </c>
      <c r="AN1414" s="23" t="e">
        <v>#DIV/0!</v>
      </c>
      <c r="AO1414" s="23" t="e">
        <v>#DIV/0!</v>
      </c>
      <c r="AP1414" s="23" t="e">
        <v>#DIV/0!</v>
      </c>
      <c r="AQ1414" s="23" t="e">
        <v>#DIV/0!</v>
      </c>
      <c r="AR1414" s="35">
        <v>0</v>
      </c>
      <c r="AS1414" s="35">
        <v>0</v>
      </c>
      <c r="AT1414" s="35">
        <v>0</v>
      </c>
      <c r="AU1414" s="31" t="str">
        <f t="shared" si="25"/>
        <v>库存为0</v>
      </c>
      <c r="AV1414" s="36" t="str">
        <f>IFERROR(时间!$B$4+AU1414,"上周无销量")</f>
        <v>上周无销量</v>
      </c>
    </row>
    <row r="1415" spans="1:48">
      <c r="A1415" s="21" t="s">
        <v>2835</v>
      </c>
      <c r="B1415" t="s">
        <v>2836</v>
      </c>
      <c r="C1415" t="s">
        <v>2837</v>
      </c>
      <c r="D1415" s="31">
        <v>0</v>
      </c>
      <c r="E1415" s="31">
        <v>0</v>
      </c>
      <c r="F1415" s="31">
        <v>0</v>
      </c>
      <c r="G1415" s="31">
        <v>0</v>
      </c>
      <c r="H1415" s="32">
        <v>0</v>
      </c>
      <c r="I1415">
        <v>0</v>
      </c>
      <c r="J1415" s="33">
        <v>0</v>
      </c>
      <c r="K1415" s="33">
        <v>0</v>
      </c>
      <c r="L1415" s="33">
        <v>0</v>
      </c>
      <c r="M1415">
        <v>0</v>
      </c>
      <c r="N1415">
        <v>0</v>
      </c>
      <c r="O1415">
        <v>0</v>
      </c>
      <c r="P1415" t="s">
        <v>54</v>
      </c>
      <c r="Q1415" t="s">
        <v>54</v>
      </c>
      <c r="R1415" t="s">
        <v>54</v>
      </c>
      <c r="S1415" t="s">
        <v>54</v>
      </c>
      <c r="T1415" t="s">
        <v>54</v>
      </c>
      <c r="U1415" t="s">
        <v>54</v>
      </c>
      <c r="V1415" t="s">
        <v>54</v>
      </c>
      <c r="W1415" t="s">
        <v>54</v>
      </c>
      <c r="X1415" s="23" t="s">
        <v>54</v>
      </c>
      <c r="Y1415" s="23" t="s">
        <v>54</v>
      </c>
      <c r="Z1415" s="23" t="s">
        <v>54</v>
      </c>
      <c r="AA1415" s="23" t="s">
        <v>54</v>
      </c>
      <c r="AB1415" t="s">
        <v>54</v>
      </c>
      <c r="AC1415" t="s">
        <v>54</v>
      </c>
      <c r="AD1415" t="s">
        <v>54</v>
      </c>
      <c r="AE1415" t="s">
        <v>54</v>
      </c>
      <c r="AF1415" s="23" t="s">
        <v>54</v>
      </c>
      <c r="AG1415" s="23" t="s">
        <v>54</v>
      </c>
      <c r="AH1415" s="23" t="s">
        <v>54</v>
      </c>
      <c r="AI1415" s="23" t="s">
        <v>54</v>
      </c>
      <c r="AJ1415">
        <v>0</v>
      </c>
      <c r="AK1415">
        <v>0</v>
      </c>
      <c r="AL1415">
        <v>0</v>
      </c>
      <c r="AM1415">
        <v>0</v>
      </c>
      <c r="AN1415" s="23" t="e">
        <v>#DIV/0!</v>
      </c>
      <c r="AO1415" s="23" t="e">
        <v>#DIV/0!</v>
      </c>
      <c r="AP1415" s="23" t="e">
        <v>#DIV/0!</v>
      </c>
      <c r="AQ1415" s="23" t="e">
        <v>#DIV/0!</v>
      </c>
      <c r="AR1415" s="35">
        <v>0</v>
      </c>
      <c r="AS1415" s="35">
        <v>0</v>
      </c>
      <c r="AT1415" s="35">
        <v>0</v>
      </c>
      <c r="AU1415" s="31" t="str">
        <f t="shared" si="25"/>
        <v>库存为0</v>
      </c>
      <c r="AV1415" s="36" t="str">
        <f>IFERROR(时间!$B$4+AU1415,"上周无销量")</f>
        <v>上周无销量</v>
      </c>
    </row>
    <row r="1416" spans="1:48">
      <c r="A1416" s="21" t="s">
        <v>2838</v>
      </c>
      <c r="B1416" t="s">
        <v>2839</v>
      </c>
      <c r="C1416" t="s">
        <v>2837</v>
      </c>
      <c r="D1416" s="31">
        <v>0</v>
      </c>
      <c r="E1416" s="31">
        <v>0</v>
      </c>
      <c r="F1416" s="31">
        <v>0</v>
      </c>
      <c r="G1416" s="31">
        <v>0</v>
      </c>
      <c r="H1416" s="32">
        <v>0</v>
      </c>
      <c r="I1416">
        <v>0</v>
      </c>
      <c r="J1416" s="33">
        <v>0</v>
      </c>
      <c r="K1416" s="33">
        <v>0</v>
      </c>
      <c r="L1416" s="33">
        <v>0</v>
      </c>
      <c r="M1416">
        <v>0</v>
      </c>
      <c r="N1416">
        <v>0</v>
      </c>
      <c r="O1416">
        <v>0</v>
      </c>
      <c r="P1416" t="s">
        <v>54</v>
      </c>
      <c r="Q1416" t="s">
        <v>54</v>
      </c>
      <c r="R1416" t="s">
        <v>54</v>
      </c>
      <c r="S1416" t="s">
        <v>54</v>
      </c>
      <c r="T1416" t="s">
        <v>54</v>
      </c>
      <c r="U1416" t="s">
        <v>54</v>
      </c>
      <c r="V1416" t="s">
        <v>54</v>
      </c>
      <c r="W1416" t="s">
        <v>54</v>
      </c>
      <c r="X1416" s="23" t="s">
        <v>54</v>
      </c>
      <c r="Y1416" s="23" t="s">
        <v>54</v>
      </c>
      <c r="Z1416" s="23" t="s">
        <v>54</v>
      </c>
      <c r="AA1416" s="23" t="s">
        <v>54</v>
      </c>
      <c r="AB1416" t="s">
        <v>54</v>
      </c>
      <c r="AC1416" t="s">
        <v>54</v>
      </c>
      <c r="AD1416" t="s">
        <v>54</v>
      </c>
      <c r="AE1416" t="s">
        <v>54</v>
      </c>
      <c r="AF1416" s="23" t="s">
        <v>54</v>
      </c>
      <c r="AG1416" s="23" t="s">
        <v>54</v>
      </c>
      <c r="AH1416" s="23" t="s">
        <v>54</v>
      </c>
      <c r="AI1416" s="23" t="s">
        <v>54</v>
      </c>
      <c r="AJ1416">
        <v>0</v>
      </c>
      <c r="AK1416">
        <v>0</v>
      </c>
      <c r="AL1416">
        <v>0</v>
      </c>
      <c r="AM1416">
        <v>0</v>
      </c>
      <c r="AN1416" s="23" t="e">
        <v>#DIV/0!</v>
      </c>
      <c r="AO1416" s="23" t="e">
        <v>#DIV/0!</v>
      </c>
      <c r="AP1416" s="23" t="e">
        <v>#DIV/0!</v>
      </c>
      <c r="AQ1416" s="23" t="e">
        <v>#DIV/0!</v>
      </c>
      <c r="AR1416" s="35">
        <v>0</v>
      </c>
      <c r="AS1416" s="35">
        <v>0</v>
      </c>
      <c r="AT1416" s="35">
        <v>0</v>
      </c>
      <c r="AU1416" s="31" t="str">
        <f t="shared" si="25"/>
        <v>库存为0</v>
      </c>
      <c r="AV1416" s="36" t="str">
        <f>IFERROR(时间!$B$4+AU1416,"上周无销量")</f>
        <v>上周无销量</v>
      </c>
    </row>
    <row r="1417" spans="1:48">
      <c r="A1417" s="21" t="s">
        <v>2840</v>
      </c>
      <c r="B1417" t="s">
        <v>2841</v>
      </c>
      <c r="C1417" t="s">
        <v>2837</v>
      </c>
      <c r="D1417" s="31">
        <v>0</v>
      </c>
      <c r="E1417" s="31">
        <v>0</v>
      </c>
      <c r="F1417" s="31">
        <v>0</v>
      </c>
      <c r="G1417" s="31">
        <v>0</v>
      </c>
      <c r="H1417" s="32">
        <v>0</v>
      </c>
      <c r="I1417">
        <v>0</v>
      </c>
      <c r="J1417" s="33">
        <v>0</v>
      </c>
      <c r="K1417" s="33">
        <v>0</v>
      </c>
      <c r="L1417" s="33">
        <v>0</v>
      </c>
      <c r="M1417">
        <v>0</v>
      </c>
      <c r="N1417">
        <v>0</v>
      </c>
      <c r="O1417">
        <v>0</v>
      </c>
      <c r="P1417" t="s">
        <v>54</v>
      </c>
      <c r="Q1417" t="s">
        <v>54</v>
      </c>
      <c r="R1417" t="s">
        <v>54</v>
      </c>
      <c r="S1417" t="s">
        <v>54</v>
      </c>
      <c r="T1417" t="s">
        <v>54</v>
      </c>
      <c r="U1417" t="s">
        <v>54</v>
      </c>
      <c r="V1417" t="s">
        <v>54</v>
      </c>
      <c r="W1417" t="s">
        <v>54</v>
      </c>
      <c r="X1417" s="23" t="s">
        <v>54</v>
      </c>
      <c r="Y1417" s="23" t="s">
        <v>54</v>
      </c>
      <c r="Z1417" s="23" t="s">
        <v>54</v>
      </c>
      <c r="AA1417" s="23" t="s">
        <v>54</v>
      </c>
      <c r="AB1417" t="s">
        <v>54</v>
      </c>
      <c r="AC1417" t="s">
        <v>54</v>
      </c>
      <c r="AD1417" t="s">
        <v>54</v>
      </c>
      <c r="AE1417" t="s">
        <v>54</v>
      </c>
      <c r="AF1417" s="23" t="s">
        <v>54</v>
      </c>
      <c r="AG1417" s="23" t="s">
        <v>54</v>
      </c>
      <c r="AH1417" s="23" t="s">
        <v>54</v>
      </c>
      <c r="AI1417" s="23" t="s">
        <v>54</v>
      </c>
      <c r="AJ1417">
        <v>0</v>
      </c>
      <c r="AK1417">
        <v>0</v>
      </c>
      <c r="AL1417">
        <v>0</v>
      </c>
      <c r="AM1417">
        <v>0</v>
      </c>
      <c r="AN1417" s="23" t="e">
        <v>#DIV/0!</v>
      </c>
      <c r="AO1417" s="23" t="e">
        <v>#DIV/0!</v>
      </c>
      <c r="AP1417" s="23" t="e">
        <v>#DIV/0!</v>
      </c>
      <c r="AQ1417" s="23" t="e">
        <v>#DIV/0!</v>
      </c>
      <c r="AR1417" s="35">
        <v>0</v>
      </c>
      <c r="AS1417" s="35">
        <v>0</v>
      </c>
      <c r="AT1417" s="35">
        <v>0</v>
      </c>
      <c r="AU1417" s="31" t="str">
        <f t="shared" si="25"/>
        <v>库存为0</v>
      </c>
      <c r="AV1417" s="36" t="str">
        <f>IFERROR(时间!$B$4+AU1417,"上周无销量")</f>
        <v>上周无销量</v>
      </c>
    </row>
    <row r="1418" spans="1:48">
      <c r="A1418" s="21" t="s">
        <v>2842</v>
      </c>
      <c r="B1418" t="s">
        <v>2843</v>
      </c>
      <c r="C1418" t="s">
        <v>2837</v>
      </c>
      <c r="D1418" s="31">
        <v>0</v>
      </c>
      <c r="E1418" s="31">
        <v>0</v>
      </c>
      <c r="F1418" s="31">
        <v>0</v>
      </c>
      <c r="G1418" s="31">
        <v>0</v>
      </c>
      <c r="H1418" s="32">
        <v>0</v>
      </c>
      <c r="I1418">
        <v>0</v>
      </c>
      <c r="J1418" s="33">
        <v>0</v>
      </c>
      <c r="K1418" s="33">
        <v>0</v>
      </c>
      <c r="L1418" s="33">
        <v>0</v>
      </c>
      <c r="M1418">
        <v>0</v>
      </c>
      <c r="N1418">
        <v>0</v>
      </c>
      <c r="O1418">
        <v>0</v>
      </c>
      <c r="P1418" t="s">
        <v>54</v>
      </c>
      <c r="Q1418" t="s">
        <v>54</v>
      </c>
      <c r="R1418" t="s">
        <v>54</v>
      </c>
      <c r="S1418" t="s">
        <v>54</v>
      </c>
      <c r="T1418" t="s">
        <v>54</v>
      </c>
      <c r="U1418" t="s">
        <v>54</v>
      </c>
      <c r="V1418" t="s">
        <v>54</v>
      </c>
      <c r="W1418" t="s">
        <v>54</v>
      </c>
      <c r="X1418" s="23" t="s">
        <v>54</v>
      </c>
      <c r="Y1418" s="23" t="s">
        <v>54</v>
      </c>
      <c r="Z1418" s="23" t="s">
        <v>54</v>
      </c>
      <c r="AA1418" s="23" t="s">
        <v>54</v>
      </c>
      <c r="AB1418" t="s">
        <v>54</v>
      </c>
      <c r="AC1418" t="s">
        <v>54</v>
      </c>
      <c r="AD1418" t="s">
        <v>54</v>
      </c>
      <c r="AE1418" t="s">
        <v>54</v>
      </c>
      <c r="AF1418" s="23" t="s">
        <v>54</v>
      </c>
      <c r="AG1418" s="23" t="s">
        <v>54</v>
      </c>
      <c r="AH1418" s="23" t="s">
        <v>54</v>
      </c>
      <c r="AI1418" s="23" t="s">
        <v>54</v>
      </c>
      <c r="AJ1418">
        <v>0</v>
      </c>
      <c r="AK1418">
        <v>0</v>
      </c>
      <c r="AL1418">
        <v>0</v>
      </c>
      <c r="AM1418">
        <v>0</v>
      </c>
      <c r="AN1418" s="23" t="e">
        <v>#DIV/0!</v>
      </c>
      <c r="AO1418" s="23" t="e">
        <v>#DIV/0!</v>
      </c>
      <c r="AP1418" s="23" t="e">
        <v>#DIV/0!</v>
      </c>
      <c r="AQ1418" s="23" t="e">
        <v>#DIV/0!</v>
      </c>
      <c r="AR1418" s="35">
        <v>0</v>
      </c>
      <c r="AS1418" s="35">
        <v>0</v>
      </c>
      <c r="AT1418" s="35">
        <v>0</v>
      </c>
      <c r="AU1418" s="31" t="str">
        <f t="shared" si="25"/>
        <v>库存为0</v>
      </c>
      <c r="AV1418" s="36" t="str">
        <f>IFERROR(时间!$B$4+AU1418,"上周无销量")</f>
        <v>上周无销量</v>
      </c>
    </row>
    <row r="1419" spans="1:48">
      <c r="A1419" s="21" t="s">
        <v>2844</v>
      </c>
      <c r="B1419" t="s">
        <v>2845</v>
      </c>
      <c r="C1419" t="s">
        <v>2837</v>
      </c>
      <c r="D1419" s="31">
        <v>0</v>
      </c>
      <c r="E1419" s="31">
        <v>0</v>
      </c>
      <c r="F1419" s="31">
        <v>0</v>
      </c>
      <c r="G1419" s="31">
        <v>0</v>
      </c>
      <c r="H1419" s="32">
        <v>0</v>
      </c>
      <c r="I1419">
        <v>0</v>
      </c>
      <c r="J1419" s="33">
        <v>0</v>
      </c>
      <c r="K1419" s="33">
        <v>0</v>
      </c>
      <c r="L1419" s="33">
        <v>0</v>
      </c>
      <c r="M1419">
        <v>0</v>
      </c>
      <c r="N1419">
        <v>0</v>
      </c>
      <c r="O1419">
        <v>0</v>
      </c>
      <c r="P1419" t="s">
        <v>54</v>
      </c>
      <c r="Q1419" t="s">
        <v>54</v>
      </c>
      <c r="R1419" t="s">
        <v>54</v>
      </c>
      <c r="S1419" t="s">
        <v>54</v>
      </c>
      <c r="T1419" t="s">
        <v>54</v>
      </c>
      <c r="U1419" t="s">
        <v>54</v>
      </c>
      <c r="V1419" t="s">
        <v>54</v>
      </c>
      <c r="W1419" t="s">
        <v>54</v>
      </c>
      <c r="X1419" s="23" t="s">
        <v>54</v>
      </c>
      <c r="Y1419" s="23" t="s">
        <v>54</v>
      </c>
      <c r="Z1419" s="23" t="s">
        <v>54</v>
      </c>
      <c r="AA1419" s="23" t="s">
        <v>54</v>
      </c>
      <c r="AB1419" t="s">
        <v>54</v>
      </c>
      <c r="AC1419" t="s">
        <v>54</v>
      </c>
      <c r="AD1419" t="s">
        <v>54</v>
      </c>
      <c r="AE1419" t="s">
        <v>54</v>
      </c>
      <c r="AF1419" s="23" t="s">
        <v>54</v>
      </c>
      <c r="AG1419" s="23" t="s">
        <v>54</v>
      </c>
      <c r="AH1419" s="23" t="s">
        <v>54</v>
      </c>
      <c r="AI1419" s="23" t="s">
        <v>54</v>
      </c>
      <c r="AJ1419">
        <v>0</v>
      </c>
      <c r="AK1419">
        <v>0</v>
      </c>
      <c r="AL1419">
        <v>0</v>
      </c>
      <c r="AM1419">
        <v>0</v>
      </c>
      <c r="AN1419" s="23" t="e">
        <v>#DIV/0!</v>
      </c>
      <c r="AO1419" s="23" t="e">
        <v>#DIV/0!</v>
      </c>
      <c r="AP1419" s="23" t="e">
        <v>#DIV/0!</v>
      </c>
      <c r="AQ1419" s="23" t="e">
        <v>#DIV/0!</v>
      </c>
      <c r="AR1419" s="35">
        <v>0</v>
      </c>
      <c r="AS1419" s="35">
        <v>0</v>
      </c>
      <c r="AT1419" s="35">
        <v>0</v>
      </c>
      <c r="AU1419" s="31" t="str">
        <f t="shared" si="25"/>
        <v>库存为0</v>
      </c>
      <c r="AV1419" s="36" t="str">
        <f>IFERROR(时间!$B$4+AU1419,"上周无销量")</f>
        <v>上周无销量</v>
      </c>
    </row>
    <row r="1420" spans="1:48">
      <c r="A1420" s="21" t="s">
        <v>2846</v>
      </c>
      <c r="B1420" t="s">
        <v>2847</v>
      </c>
      <c r="C1420" t="s">
        <v>2837</v>
      </c>
      <c r="D1420" s="31">
        <v>0</v>
      </c>
      <c r="E1420" s="31">
        <v>0</v>
      </c>
      <c r="F1420" s="31">
        <v>0</v>
      </c>
      <c r="G1420" s="31">
        <v>0</v>
      </c>
      <c r="H1420" s="32">
        <v>0</v>
      </c>
      <c r="I1420">
        <v>0</v>
      </c>
      <c r="J1420" s="33">
        <v>0</v>
      </c>
      <c r="K1420" s="33">
        <v>0</v>
      </c>
      <c r="L1420" s="33">
        <v>0</v>
      </c>
      <c r="M1420">
        <v>0</v>
      </c>
      <c r="N1420">
        <v>0</v>
      </c>
      <c r="O1420">
        <v>0</v>
      </c>
      <c r="P1420" t="s">
        <v>54</v>
      </c>
      <c r="Q1420" t="s">
        <v>54</v>
      </c>
      <c r="R1420" t="s">
        <v>54</v>
      </c>
      <c r="S1420" t="s">
        <v>54</v>
      </c>
      <c r="T1420" t="s">
        <v>54</v>
      </c>
      <c r="U1420" t="s">
        <v>54</v>
      </c>
      <c r="V1420" t="s">
        <v>54</v>
      </c>
      <c r="W1420" t="s">
        <v>54</v>
      </c>
      <c r="X1420" s="23" t="s">
        <v>54</v>
      </c>
      <c r="Y1420" s="23" t="s">
        <v>54</v>
      </c>
      <c r="Z1420" s="23" t="s">
        <v>54</v>
      </c>
      <c r="AA1420" s="23" t="s">
        <v>54</v>
      </c>
      <c r="AB1420" t="s">
        <v>54</v>
      </c>
      <c r="AC1420" t="s">
        <v>54</v>
      </c>
      <c r="AD1420" t="s">
        <v>54</v>
      </c>
      <c r="AE1420" t="s">
        <v>54</v>
      </c>
      <c r="AF1420" s="23" t="s">
        <v>54</v>
      </c>
      <c r="AG1420" s="23" t="s">
        <v>54</v>
      </c>
      <c r="AH1420" s="23" t="s">
        <v>54</v>
      </c>
      <c r="AI1420" s="23" t="s">
        <v>54</v>
      </c>
      <c r="AJ1420">
        <v>0</v>
      </c>
      <c r="AK1420">
        <v>0</v>
      </c>
      <c r="AL1420">
        <v>0</v>
      </c>
      <c r="AM1420">
        <v>0</v>
      </c>
      <c r="AN1420" s="23" t="e">
        <v>#DIV/0!</v>
      </c>
      <c r="AO1420" s="23" t="e">
        <v>#DIV/0!</v>
      </c>
      <c r="AP1420" s="23" t="e">
        <v>#DIV/0!</v>
      </c>
      <c r="AQ1420" s="23" t="e">
        <v>#DIV/0!</v>
      </c>
      <c r="AR1420" s="35">
        <v>0</v>
      </c>
      <c r="AS1420" s="35">
        <v>0</v>
      </c>
      <c r="AT1420" s="35">
        <v>0</v>
      </c>
      <c r="AU1420" s="31" t="str">
        <f t="shared" si="25"/>
        <v>库存为0</v>
      </c>
      <c r="AV1420" s="36" t="str">
        <f>IFERROR(时间!$B$4+AU1420,"上周无销量")</f>
        <v>上周无销量</v>
      </c>
    </row>
    <row r="1421" spans="1:48">
      <c r="A1421" s="21" t="s">
        <v>2848</v>
      </c>
      <c r="B1421" t="s">
        <v>2849</v>
      </c>
      <c r="C1421" t="s">
        <v>2850</v>
      </c>
      <c r="D1421" s="31">
        <v>0</v>
      </c>
      <c r="E1421" s="31">
        <v>0</v>
      </c>
      <c r="F1421" s="31">
        <v>0</v>
      </c>
      <c r="G1421" s="31">
        <v>0</v>
      </c>
      <c r="H1421" s="32">
        <v>0</v>
      </c>
      <c r="I1421">
        <v>0</v>
      </c>
      <c r="J1421" s="33">
        <v>0</v>
      </c>
      <c r="K1421" s="33">
        <v>0</v>
      </c>
      <c r="L1421" s="33">
        <v>0</v>
      </c>
      <c r="M1421">
        <v>0</v>
      </c>
      <c r="N1421">
        <v>0</v>
      </c>
      <c r="O1421">
        <v>0</v>
      </c>
      <c r="P1421" t="s">
        <v>54</v>
      </c>
      <c r="Q1421" t="s">
        <v>54</v>
      </c>
      <c r="R1421" t="s">
        <v>54</v>
      </c>
      <c r="S1421" t="s">
        <v>54</v>
      </c>
      <c r="T1421" t="s">
        <v>54</v>
      </c>
      <c r="U1421" t="s">
        <v>54</v>
      </c>
      <c r="V1421" t="s">
        <v>54</v>
      </c>
      <c r="W1421" t="s">
        <v>54</v>
      </c>
      <c r="X1421" s="23" t="s">
        <v>54</v>
      </c>
      <c r="Y1421" s="23" t="s">
        <v>54</v>
      </c>
      <c r="Z1421" s="23" t="s">
        <v>54</v>
      </c>
      <c r="AA1421" s="23" t="s">
        <v>54</v>
      </c>
      <c r="AB1421" t="s">
        <v>54</v>
      </c>
      <c r="AC1421" t="s">
        <v>54</v>
      </c>
      <c r="AD1421" t="s">
        <v>54</v>
      </c>
      <c r="AE1421" t="s">
        <v>54</v>
      </c>
      <c r="AF1421" s="23" t="s">
        <v>54</v>
      </c>
      <c r="AG1421" s="23" t="s">
        <v>54</v>
      </c>
      <c r="AH1421" s="23" t="s">
        <v>54</v>
      </c>
      <c r="AI1421" s="23" t="s">
        <v>54</v>
      </c>
      <c r="AJ1421">
        <v>0</v>
      </c>
      <c r="AK1421">
        <v>0</v>
      </c>
      <c r="AL1421">
        <v>0</v>
      </c>
      <c r="AM1421">
        <v>0</v>
      </c>
      <c r="AN1421" s="23" t="e">
        <v>#DIV/0!</v>
      </c>
      <c r="AO1421" s="23" t="e">
        <v>#DIV/0!</v>
      </c>
      <c r="AP1421" s="23" t="e">
        <v>#DIV/0!</v>
      </c>
      <c r="AQ1421" s="23" t="e">
        <v>#DIV/0!</v>
      </c>
      <c r="AR1421" s="35">
        <v>0</v>
      </c>
      <c r="AS1421" s="35">
        <v>0</v>
      </c>
      <c r="AT1421" s="35">
        <v>0</v>
      </c>
      <c r="AU1421" s="31" t="str">
        <f t="shared" si="25"/>
        <v>库存为0</v>
      </c>
      <c r="AV1421" s="36" t="str">
        <f>IFERROR(时间!$B$4+AU1421,"上周无销量")</f>
        <v>上周无销量</v>
      </c>
    </row>
    <row r="1422" spans="1:48">
      <c r="A1422" s="21" t="s">
        <v>2851</v>
      </c>
      <c r="B1422" t="s">
        <v>2852</v>
      </c>
      <c r="C1422" t="s">
        <v>2850</v>
      </c>
      <c r="D1422" s="31">
        <v>0</v>
      </c>
      <c r="E1422" s="31">
        <v>0</v>
      </c>
      <c r="F1422" s="31">
        <v>0</v>
      </c>
      <c r="G1422" s="31">
        <v>0</v>
      </c>
      <c r="H1422" s="32">
        <v>0</v>
      </c>
      <c r="I1422">
        <v>0</v>
      </c>
      <c r="J1422" s="33">
        <v>0</v>
      </c>
      <c r="K1422" s="33">
        <v>0</v>
      </c>
      <c r="L1422" s="33">
        <v>0</v>
      </c>
      <c r="M1422">
        <v>0</v>
      </c>
      <c r="N1422">
        <v>0</v>
      </c>
      <c r="O1422">
        <v>0</v>
      </c>
      <c r="P1422" t="s">
        <v>54</v>
      </c>
      <c r="Q1422" t="s">
        <v>54</v>
      </c>
      <c r="R1422" t="s">
        <v>54</v>
      </c>
      <c r="S1422" t="s">
        <v>54</v>
      </c>
      <c r="T1422" t="s">
        <v>54</v>
      </c>
      <c r="U1422" t="s">
        <v>54</v>
      </c>
      <c r="V1422" t="s">
        <v>54</v>
      </c>
      <c r="W1422" t="s">
        <v>54</v>
      </c>
      <c r="X1422" s="23" t="s">
        <v>54</v>
      </c>
      <c r="Y1422" s="23" t="s">
        <v>54</v>
      </c>
      <c r="Z1422" s="23" t="s">
        <v>54</v>
      </c>
      <c r="AA1422" s="23" t="s">
        <v>54</v>
      </c>
      <c r="AB1422" t="s">
        <v>54</v>
      </c>
      <c r="AC1422" t="s">
        <v>54</v>
      </c>
      <c r="AD1422" t="s">
        <v>54</v>
      </c>
      <c r="AE1422" t="s">
        <v>54</v>
      </c>
      <c r="AF1422" s="23" t="s">
        <v>54</v>
      </c>
      <c r="AG1422" s="23" t="s">
        <v>54</v>
      </c>
      <c r="AH1422" s="23" t="s">
        <v>54</v>
      </c>
      <c r="AI1422" s="23" t="s">
        <v>54</v>
      </c>
      <c r="AJ1422">
        <v>0</v>
      </c>
      <c r="AK1422">
        <v>0</v>
      </c>
      <c r="AL1422">
        <v>0</v>
      </c>
      <c r="AM1422">
        <v>0</v>
      </c>
      <c r="AN1422" s="23" t="e">
        <v>#DIV/0!</v>
      </c>
      <c r="AO1422" s="23" t="e">
        <v>#DIV/0!</v>
      </c>
      <c r="AP1422" s="23" t="e">
        <v>#DIV/0!</v>
      </c>
      <c r="AQ1422" s="23" t="e">
        <v>#DIV/0!</v>
      </c>
      <c r="AR1422" s="35">
        <v>0</v>
      </c>
      <c r="AS1422" s="35">
        <v>0</v>
      </c>
      <c r="AT1422" s="35">
        <v>0</v>
      </c>
      <c r="AU1422" s="31" t="str">
        <f t="shared" si="25"/>
        <v>库存为0</v>
      </c>
      <c r="AV1422" s="36" t="str">
        <f>IFERROR(时间!$B$4+AU1422,"上周无销量")</f>
        <v>上周无销量</v>
      </c>
    </row>
    <row r="1423" spans="1:48">
      <c r="A1423" s="21" t="s">
        <v>2853</v>
      </c>
      <c r="B1423" t="s">
        <v>2854</v>
      </c>
      <c r="C1423" t="s">
        <v>2850</v>
      </c>
      <c r="D1423" s="31">
        <v>0</v>
      </c>
      <c r="E1423" s="31">
        <v>0</v>
      </c>
      <c r="F1423" s="31">
        <v>0</v>
      </c>
      <c r="G1423" s="31">
        <v>0</v>
      </c>
      <c r="H1423" s="32">
        <v>0</v>
      </c>
      <c r="I1423">
        <v>0</v>
      </c>
      <c r="J1423" s="33">
        <v>0</v>
      </c>
      <c r="K1423" s="33">
        <v>0</v>
      </c>
      <c r="L1423" s="33">
        <v>0</v>
      </c>
      <c r="M1423">
        <v>0</v>
      </c>
      <c r="N1423">
        <v>0</v>
      </c>
      <c r="O1423">
        <v>0</v>
      </c>
      <c r="P1423" t="s">
        <v>54</v>
      </c>
      <c r="Q1423" t="s">
        <v>54</v>
      </c>
      <c r="R1423" t="s">
        <v>54</v>
      </c>
      <c r="S1423" t="s">
        <v>54</v>
      </c>
      <c r="T1423" t="s">
        <v>54</v>
      </c>
      <c r="U1423" t="s">
        <v>54</v>
      </c>
      <c r="V1423" t="s">
        <v>54</v>
      </c>
      <c r="W1423" t="s">
        <v>54</v>
      </c>
      <c r="X1423" s="23" t="s">
        <v>54</v>
      </c>
      <c r="Y1423" s="23" t="s">
        <v>54</v>
      </c>
      <c r="Z1423" s="23" t="s">
        <v>54</v>
      </c>
      <c r="AA1423" s="23" t="s">
        <v>54</v>
      </c>
      <c r="AB1423" t="s">
        <v>54</v>
      </c>
      <c r="AC1423" t="s">
        <v>54</v>
      </c>
      <c r="AD1423" t="s">
        <v>54</v>
      </c>
      <c r="AE1423" t="s">
        <v>54</v>
      </c>
      <c r="AF1423" s="23" t="s">
        <v>54</v>
      </c>
      <c r="AG1423" s="23" t="s">
        <v>54</v>
      </c>
      <c r="AH1423" s="23" t="s">
        <v>54</v>
      </c>
      <c r="AI1423" s="23" t="s">
        <v>54</v>
      </c>
      <c r="AJ1423">
        <v>0</v>
      </c>
      <c r="AK1423">
        <v>0</v>
      </c>
      <c r="AL1423">
        <v>0</v>
      </c>
      <c r="AM1423">
        <v>0</v>
      </c>
      <c r="AN1423" s="23" t="e">
        <v>#DIV/0!</v>
      </c>
      <c r="AO1423" s="23" t="e">
        <v>#DIV/0!</v>
      </c>
      <c r="AP1423" s="23" t="e">
        <v>#DIV/0!</v>
      </c>
      <c r="AQ1423" s="23" t="e">
        <v>#DIV/0!</v>
      </c>
      <c r="AR1423" s="35">
        <v>0</v>
      </c>
      <c r="AS1423" s="35">
        <v>0</v>
      </c>
      <c r="AT1423" s="35">
        <v>0</v>
      </c>
      <c r="AU1423" s="31" t="str">
        <f t="shared" si="25"/>
        <v>库存为0</v>
      </c>
      <c r="AV1423" s="36" t="str">
        <f>IFERROR(时间!$B$4+AU1423,"上周无销量")</f>
        <v>上周无销量</v>
      </c>
    </row>
    <row r="1424" spans="1:48">
      <c r="A1424" s="21" t="s">
        <v>2855</v>
      </c>
      <c r="B1424" t="s">
        <v>2856</v>
      </c>
      <c r="C1424" t="s">
        <v>2850</v>
      </c>
      <c r="D1424" s="31">
        <v>0</v>
      </c>
      <c r="E1424" s="31">
        <v>0</v>
      </c>
      <c r="F1424" s="31">
        <v>0</v>
      </c>
      <c r="G1424" s="31">
        <v>0</v>
      </c>
      <c r="H1424" s="32">
        <v>0</v>
      </c>
      <c r="I1424">
        <v>0</v>
      </c>
      <c r="J1424" s="33">
        <v>0</v>
      </c>
      <c r="K1424" s="33">
        <v>0</v>
      </c>
      <c r="L1424" s="33">
        <v>0</v>
      </c>
      <c r="M1424">
        <v>0</v>
      </c>
      <c r="N1424">
        <v>0</v>
      </c>
      <c r="O1424">
        <v>0</v>
      </c>
      <c r="P1424" t="s">
        <v>54</v>
      </c>
      <c r="Q1424" t="s">
        <v>54</v>
      </c>
      <c r="R1424" t="s">
        <v>54</v>
      </c>
      <c r="S1424" t="s">
        <v>54</v>
      </c>
      <c r="T1424" t="s">
        <v>54</v>
      </c>
      <c r="U1424" t="s">
        <v>54</v>
      </c>
      <c r="V1424" t="s">
        <v>54</v>
      </c>
      <c r="W1424" t="s">
        <v>54</v>
      </c>
      <c r="X1424" s="23" t="s">
        <v>54</v>
      </c>
      <c r="Y1424" s="23" t="s">
        <v>54</v>
      </c>
      <c r="Z1424" s="23" t="s">
        <v>54</v>
      </c>
      <c r="AA1424" s="23" t="s">
        <v>54</v>
      </c>
      <c r="AB1424" t="s">
        <v>54</v>
      </c>
      <c r="AC1424" t="s">
        <v>54</v>
      </c>
      <c r="AD1424" t="s">
        <v>54</v>
      </c>
      <c r="AE1424" t="s">
        <v>54</v>
      </c>
      <c r="AF1424" s="23" t="s">
        <v>54</v>
      </c>
      <c r="AG1424" s="23" t="s">
        <v>54</v>
      </c>
      <c r="AH1424" s="23" t="s">
        <v>54</v>
      </c>
      <c r="AI1424" s="23" t="s">
        <v>54</v>
      </c>
      <c r="AJ1424">
        <v>0</v>
      </c>
      <c r="AK1424">
        <v>0</v>
      </c>
      <c r="AL1424">
        <v>0</v>
      </c>
      <c r="AM1424">
        <v>0</v>
      </c>
      <c r="AN1424" s="23" t="e">
        <v>#DIV/0!</v>
      </c>
      <c r="AO1424" s="23" t="e">
        <v>#DIV/0!</v>
      </c>
      <c r="AP1424" s="23" t="e">
        <v>#DIV/0!</v>
      </c>
      <c r="AQ1424" s="23" t="e">
        <v>#DIV/0!</v>
      </c>
      <c r="AR1424" s="35">
        <v>0</v>
      </c>
      <c r="AS1424" s="35">
        <v>0</v>
      </c>
      <c r="AT1424" s="35">
        <v>0</v>
      </c>
      <c r="AU1424" s="31" t="str">
        <f t="shared" si="25"/>
        <v>库存为0</v>
      </c>
      <c r="AV1424" s="36" t="str">
        <f>IFERROR(时间!$B$4+AU1424,"上周无销量")</f>
        <v>上周无销量</v>
      </c>
    </row>
    <row r="1425" spans="1:48">
      <c r="A1425" s="21" t="s">
        <v>2857</v>
      </c>
      <c r="B1425" t="s">
        <v>2858</v>
      </c>
      <c r="C1425" t="s">
        <v>2850</v>
      </c>
      <c r="D1425" s="31">
        <v>0</v>
      </c>
      <c r="E1425" s="31">
        <v>0</v>
      </c>
      <c r="F1425" s="31">
        <v>0</v>
      </c>
      <c r="G1425" s="31">
        <v>0</v>
      </c>
      <c r="H1425" s="32">
        <v>0</v>
      </c>
      <c r="I1425">
        <v>0</v>
      </c>
      <c r="J1425" s="33">
        <v>0</v>
      </c>
      <c r="K1425" s="33">
        <v>0</v>
      </c>
      <c r="L1425" s="33">
        <v>0</v>
      </c>
      <c r="M1425">
        <v>0</v>
      </c>
      <c r="N1425">
        <v>0</v>
      </c>
      <c r="O1425">
        <v>0</v>
      </c>
      <c r="P1425" t="s">
        <v>54</v>
      </c>
      <c r="Q1425" t="s">
        <v>54</v>
      </c>
      <c r="R1425" t="s">
        <v>54</v>
      </c>
      <c r="S1425" t="s">
        <v>54</v>
      </c>
      <c r="T1425" t="s">
        <v>54</v>
      </c>
      <c r="U1425" t="s">
        <v>54</v>
      </c>
      <c r="V1425" t="s">
        <v>54</v>
      </c>
      <c r="W1425" t="s">
        <v>54</v>
      </c>
      <c r="X1425" s="23" t="s">
        <v>54</v>
      </c>
      <c r="Y1425" s="23" t="s">
        <v>54</v>
      </c>
      <c r="Z1425" s="23" t="s">
        <v>54</v>
      </c>
      <c r="AA1425" s="23" t="s">
        <v>54</v>
      </c>
      <c r="AB1425" t="s">
        <v>54</v>
      </c>
      <c r="AC1425" t="s">
        <v>54</v>
      </c>
      <c r="AD1425" t="s">
        <v>54</v>
      </c>
      <c r="AE1425" t="s">
        <v>54</v>
      </c>
      <c r="AF1425" s="23" t="s">
        <v>54</v>
      </c>
      <c r="AG1425" s="23" t="s">
        <v>54</v>
      </c>
      <c r="AH1425" s="23" t="s">
        <v>54</v>
      </c>
      <c r="AI1425" s="23" t="s">
        <v>54</v>
      </c>
      <c r="AJ1425">
        <v>0</v>
      </c>
      <c r="AK1425">
        <v>0</v>
      </c>
      <c r="AL1425">
        <v>0</v>
      </c>
      <c r="AM1425">
        <v>0</v>
      </c>
      <c r="AN1425" s="23" t="e">
        <v>#DIV/0!</v>
      </c>
      <c r="AO1425" s="23" t="e">
        <v>#DIV/0!</v>
      </c>
      <c r="AP1425" s="23" t="e">
        <v>#DIV/0!</v>
      </c>
      <c r="AQ1425" s="23" t="e">
        <v>#DIV/0!</v>
      </c>
      <c r="AR1425" s="35">
        <v>0</v>
      </c>
      <c r="AS1425" s="35">
        <v>0</v>
      </c>
      <c r="AT1425" s="35">
        <v>0</v>
      </c>
      <c r="AU1425" s="31" t="str">
        <f t="shared" si="25"/>
        <v>库存为0</v>
      </c>
      <c r="AV1425" s="36" t="str">
        <f>IFERROR(时间!$B$4+AU1425,"上周无销量")</f>
        <v>上周无销量</v>
      </c>
    </row>
    <row r="1426" spans="1:48">
      <c r="A1426" s="21" t="s">
        <v>2859</v>
      </c>
      <c r="B1426" t="s">
        <v>2860</v>
      </c>
      <c r="C1426" t="s">
        <v>2861</v>
      </c>
      <c r="D1426" s="31">
        <v>0</v>
      </c>
      <c r="E1426" s="31">
        <v>0</v>
      </c>
      <c r="F1426" s="31">
        <v>0</v>
      </c>
      <c r="G1426" s="31">
        <v>0</v>
      </c>
      <c r="H1426" s="32">
        <v>0</v>
      </c>
      <c r="I1426">
        <v>0</v>
      </c>
      <c r="J1426" s="33">
        <v>0</v>
      </c>
      <c r="K1426" s="33">
        <v>0</v>
      </c>
      <c r="L1426" s="33">
        <v>0</v>
      </c>
      <c r="M1426">
        <v>0</v>
      </c>
      <c r="N1426">
        <v>0</v>
      </c>
      <c r="O1426">
        <v>0</v>
      </c>
      <c r="P1426" t="s">
        <v>54</v>
      </c>
      <c r="Q1426" t="s">
        <v>54</v>
      </c>
      <c r="R1426" t="s">
        <v>54</v>
      </c>
      <c r="S1426" t="s">
        <v>54</v>
      </c>
      <c r="T1426" t="s">
        <v>54</v>
      </c>
      <c r="U1426" t="s">
        <v>54</v>
      </c>
      <c r="V1426" t="s">
        <v>54</v>
      </c>
      <c r="W1426" t="s">
        <v>54</v>
      </c>
      <c r="X1426" s="23" t="s">
        <v>54</v>
      </c>
      <c r="Y1426" s="23" t="s">
        <v>54</v>
      </c>
      <c r="Z1426" s="23" t="s">
        <v>54</v>
      </c>
      <c r="AA1426" s="23" t="s">
        <v>54</v>
      </c>
      <c r="AB1426" t="s">
        <v>54</v>
      </c>
      <c r="AC1426" t="s">
        <v>54</v>
      </c>
      <c r="AD1426" t="s">
        <v>54</v>
      </c>
      <c r="AE1426" t="s">
        <v>54</v>
      </c>
      <c r="AF1426" s="23" t="s">
        <v>54</v>
      </c>
      <c r="AG1426" s="23" t="s">
        <v>54</v>
      </c>
      <c r="AH1426" s="23" t="s">
        <v>54</v>
      </c>
      <c r="AI1426" s="23" t="s">
        <v>54</v>
      </c>
      <c r="AJ1426">
        <v>0</v>
      </c>
      <c r="AK1426">
        <v>0</v>
      </c>
      <c r="AL1426">
        <v>0</v>
      </c>
      <c r="AM1426">
        <v>0</v>
      </c>
      <c r="AN1426" s="23" t="e">
        <v>#DIV/0!</v>
      </c>
      <c r="AO1426" s="23" t="e">
        <v>#DIV/0!</v>
      </c>
      <c r="AP1426" s="23" t="e">
        <v>#DIV/0!</v>
      </c>
      <c r="AQ1426" s="23" t="e">
        <v>#DIV/0!</v>
      </c>
      <c r="AR1426" s="35">
        <v>0</v>
      </c>
      <c r="AS1426" s="35">
        <v>0</v>
      </c>
      <c r="AT1426" s="35">
        <v>0</v>
      </c>
      <c r="AU1426" s="31" t="str">
        <f t="shared" si="25"/>
        <v>库存为0</v>
      </c>
      <c r="AV1426" s="36" t="str">
        <f>IFERROR(时间!$B$4+AU1426,"上周无销量")</f>
        <v>上周无销量</v>
      </c>
    </row>
    <row r="1427" spans="1:48">
      <c r="A1427" s="21" t="s">
        <v>2862</v>
      </c>
      <c r="B1427" t="s">
        <v>2863</v>
      </c>
      <c r="C1427" t="s">
        <v>2861</v>
      </c>
      <c r="D1427" s="31">
        <v>0</v>
      </c>
      <c r="E1427" s="31">
        <v>0</v>
      </c>
      <c r="F1427" s="31">
        <v>0</v>
      </c>
      <c r="G1427" s="31">
        <v>0</v>
      </c>
      <c r="H1427" s="32">
        <v>0</v>
      </c>
      <c r="I1427">
        <v>0</v>
      </c>
      <c r="J1427" s="33">
        <v>0</v>
      </c>
      <c r="K1427" s="33">
        <v>0</v>
      </c>
      <c r="L1427" s="33">
        <v>0</v>
      </c>
      <c r="M1427">
        <v>0</v>
      </c>
      <c r="N1427">
        <v>0</v>
      </c>
      <c r="O1427">
        <v>0</v>
      </c>
      <c r="P1427" t="s">
        <v>54</v>
      </c>
      <c r="Q1427" t="s">
        <v>54</v>
      </c>
      <c r="R1427" t="s">
        <v>54</v>
      </c>
      <c r="S1427" t="s">
        <v>54</v>
      </c>
      <c r="T1427" t="s">
        <v>54</v>
      </c>
      <c r="U1427" t="s">
        <v>54</v>
      </c>
      <c r="V1427" t="s">
        <v>54</v>
      </c>
      <c r="W1427" t="s">
        <v>54</v>
      </c>
      <c r="X1427" s="23" t="s">
        <v>54</v>
      </c>
      <c r="Y1427" s="23" t="s">
        <v>54</v>
      </c>
      <c r="Z1427" s="23" t="s">
        <v>54</v>
      </c>
      <c r="AA1427" s="23" t="s">
        <v>54</v>
      </c>
      <c r="AB1427" t="s">
        <v>54</v>
      </c>
      <c r="AC1427" t="s">
        <v>54</v>
      </c>
      <c r="AD1427" t="s">
        <v>54</v>
      </c>
      <c r="AE1427" t="s">
        <v>54</v>
      </c>
      <c r="AF1427" s="23" t="s">
        <v>54</v>
      </c>
      <c r="AG1427" s="23" t="s">
        <v>54</v>
      </c>
      <c r="AH1427" s="23" t="s">
        <v>54</v>
      </c>
      <c r="AI1427" s="23" t="s">
        <v>54</v>
      </c>
      <c r="AJ1427">
        <v>0</v>
      </c>
      <c r="AK1427">
        <v>0</v>
      </c>
      <c r="AL1427">
        <v>0</v>
      </c>
      <c r="AM1427">
        <v>0</v>
      </c>
      <c r="AN1427" s="23" t="e">
        <v>#DIV/0!</v>
      </c>
      <c r="AO1427" s="23" t="e">
        <v>#DIV/0!</v>
      </c>
      <c r="AP1427" s="23" t="e">
        <v>#DIV/0!</v>
      </c>
      <c r="AQ1427" s="23" t="e">
        <v>#DIV/0!</v>
      </c>
      <c r="AR1427" s="35">
        <v>0</v>
      </c>
      <c r="AS1427" s="35">
        <v>0</v>
      </c>
      <c r="AT1427" s="35">
        <v>0</v>
      </c>
      <c r="AU1427" s="31" t="str">
        <f t="shared" si="25"/>
        <v>库存为0</v>
      </c>
      <c r="AV1427" s="36" t="str">
        <f>IFERROR(时间!$B$4+AU1427,"上周无销量")</f>
        <v>上周无销量</v>
      </c>
    </row>
    <row r="1428" spans="1:48">
      <c r="A1428" s="21" t="s">
        <v>2864</v>
      </c>
      <c r="B1428" t="s">
        <v>2865</v>
      </c>
      <c r="C1428" t="s">
        <v>2861</v>
      </c>
      <c r="D1428" s="31">
        <v>0</v>
      </c>
      <c r="E1428" s="31">
        <v>0</v>
      </c>
      <c r="F1428" s="31">
        <v>0</v>
      </c>
      <c r="G1428" s="31">
        <v>0</v>
      </c>
      <c r="H1428" s="32">
        <v>0</v>
      </c>
      <c r="I1428">
        <v>0</v>
      </c>
      <c r="J1428" s="33">
        <v>0</v>
      </c>
      <c r="K1428" s="33">
        <v>0</v>
      </c>
      <c r="L1428" s="33">
        <v>0</v>
      </c>
      <c r="M1428">
        <v>0</v>
      </c>
      <c r="N1428">
        <v>0</v>
      </c>
      <c r="O1428">
        <v>0</v>
      </c>
      <c r="P1428" t="s">
        <v>54</v>
      </c>
      <c r="Q1428" t="s">
        <v>54</v>
      </c>
      <c r="R1428" t="s">
        <v>54</v>
      </c>
      <c r="S1428" t="s">
        <v>54</v>
      </c>
      <c r="T1428" t="s">
        <v>54</v>
      </c>
      <c r="U1428" t="s">
        <v>54</v>
      </c>
      <c r="V1428" t="s">
        <v>54</v>
      </c>
      <c r="W1428" t="s">
        <v>54</v>
      </c>
      <c r="X1428" s="23" t="s">
        <v>54</v>
      </c>
      <c r="Y1428" s="23" t="s">
        <v>54</v>
      </c>
      <c r="Z1428" s="23" t="s">
        <v>54</v>
      </c>
      <c r="AA1428" s="23" t="s">
        <v>54</v>
      </c>
      <c r="AB1428" t="s">
        <v>54</v>
      </c>
      <c r="AC1428" t="s">
        <v>54</v>
      </c>
      <c r="AD1428" t="s">
        <v>54</v>
      </c>
      <c r="AE1428" t="s">
        <v>54</v>
      </c>
      <c r="AF1428" s="23" t="s">
        <v>54</v>
      </c>
      <c r="AG1428" s="23" t="s">
        <v>54</v>
      </c>
      <c r="AH1428" s="23" t="s">
        <v>54</v>
      </c>
      <c r="AI1428" s="23" t="s">
        <v>54</v>
      </c>
      <c r="AJ1428">
        <v>0</v>
      </c>
      <c r="AK1428">
        <v>0</v>
      </c>
      <c r="AL1428">
        <v>0</v>
      </c>
      <c r="AM1428">
        <v>0</v>
      </c>
      <c r="AN1428" s="23" t="e">
        <v>#DIV/0!</v>
      </c>
      <c r="AO1428" s="23" t="e">
        <v>#DIV/0!</v>
      </c>
      <c r="AP1428" s="23" t="e">
        <v>#DIV/0!</v>
      </c>
      <c r="AQ1428" s="23" t="e">
        <v>#DIV/0!</v>
      </c>
      <c r="AR1428" s="35">
        <v>0</v>
      </c>
      <c r="AS1428" s="35">
        <v>0</v>
      </c>
      <c r="AT1428" s="35">
        <v>0</v>
      </c>
      <c r="AU1428" s="31" t="str">
        <f t="shared" si="25"/>
        <v>库存为0</v>
      </c>
      <c r="AV1428" s="36" t="str">
        <f>IFERROR(时间!$B$4+AU1428,"上周无销量")</f>
        <v>上周无销量</v>
      </c>
    </row>
    <row r="1429" spans="1:48">
      <c r="A1429" s="21" t="s">
        <v>2866</v>
      </c>
      <c r="B1429" t="s">
        <v>2867</v>
      </c>
      <c r="C1429" t="s">
        <v>2861</v>
      </c>
      <c r="D1429" s="31">
        <v>0</v>
      </c>
      <c r="E1429" s="31">
        <v>0</v>
      </c>
      <c r="F1429" s="31">
        <v>0</v>
      </c>
      <c r="G1429" s="31">
        <v>0</v>
      </c>
      <c r="H1429" s="32">
        <v>0</v>
      </c>
      <c r="I1429">
        <v>0</v>
      </c>
      <c r="J1429" s="33">
        <v>0</v>
      </c>
      <c r="K1429" s="33">
        <v>0</v>
      </c>
      <c r="L1429" s="33">
        <v>0</v>
      </c>
      <c r="M1429">
        <v>0</v>
      </c>
      <c r="N1429">
        <v>0</v>
      </c>
      <c r="O1429">
        <v>0</v>
      </c>
      <c r="P1429" t="s">
        <v>54</v>
      </c>
      <c r="Q1429" t="s">
        <v>54</v>
      </c>
      <c r="R1429" t="s">
        <v>54</v>
      </c>
      <c r="S1429" t="s">
        <v>54</v>
      </c>
      <c r="T1429" t="s">
        <v>54</v>
      </c>
      <c r="U1429" t="s">
        <v>54</v>
      </c>
      <c r="V1429" t="s">
        <v>54</v>
      </c>
      <c r="W1429" t="s">
        <v>54</v>
      </c>
      <c r="X1429" s="23" t="s">
        <v>54</v>
      </c>
      <c r="Y1429" s="23" t="s">
        <v>54</v>
      </c>
      <c r="Z1429" s="23" t="s">
        <v>54</v>
      </c>
      <c r="AA1429" s="23" t="s">
        <v>54</v>
      </c>
      <c r="AB1429" t="s">
        <v>54</v>
      </c>
      <c r="AC1429" t="s">
        <v>54</v>
      </c>
      <c r="AD1429" t="s">
        <v>54</v>
      </c>
      <c r="AE1429" t="s">
        <v>54</v>
      </c>
      <c r="AF1429" s="23" t="s">
        <v>54</v>
      </c>
      <c r="AG1429" s="23" t="s">
        <v>54</v>
      </c>
      <c r="AH1429" s="23" t="s">
        <v>54</v>
      </c>
      <c r="AI1429" s="23" t="s">
        <v>54</v>
      </c>
      <c r="AJ1429">
        <v>0</v>
      </c>
      <c r="AK1429">
        <v>0</v>
      </c>
      <c r="AL1429">
        <v>0</v>
      </c>
      <c r="AM1429">
        <v>0</v>
      </c>
      <c r="AN1429" s="23" t="e">
        <v>#DIV/0!</v>
      </c>
      <c r="AO1429" s="23" t="e">
        <v>#DIV/0!</v>
      </c>
      <c r="AP1429" s="23" t="e">
        <v>#DIV/0!</v>
      </c>
      <c r="AQ1429" s="23" t="e">
        <v>#DIV/0!</v>
      </c>
      <c r="AR1429" s="35">
        <v>0</v>
      </c>
      <c r="AS1429" s="35">
        <v>0</v>
      </c>
      <c r="AT1429" s="35">
        <v>0</v>
      </c>
      <c r="AU1429" s="31" t="str">
        <f t="shared" si="25"/>
        <v>库存为0</v>
      </c>
      <c r="AV1429" s="36" t="str">
        <f>IFERROR(时间!$B$4+AU1429,"上周无销量")</f>
        <v>上周无销量</v>
      </c>
    </row>
    <row r="1430" spans="1:48">
      <c r="A1430" s="21" t="s">
        <v>2868</v>
      </c>
      <c r="B1430" t="s">
        <v>2869</v>
      </c>
      <c r="C1430" t="s">
        <v>2861</v>
      </c>
      <c r="D1430" s="31">
        <v>0</v>
      </c>
      <c r="E1430" s="31">
        <v>0</v>
      </c>
      <c r="F1430" s="31">
        <v>0</v>
      </c>
      <c r="G1430" s="31">
        <v>0</v>
      </c>
      <c r="H1430" s="32">
        <v>0</v>
      </c>
      <c r="I1430">
        <v>0</v>
      </c>
      <c r="J1430" s="33">
        <v>0</v>
      </c>
      <c r="K1430" s="33">
        <v>0</v>
      </c>
      <c r="L1430" s="33">
        <v>0</v>
      </c>
      <c r="M1430">
        <v>0</v>
      </c>
      <c r="N1430">
        <v>0</v>
      </c>
      <c r="O1430">
        <v>0</v>
      </c>
      <c r="P1430" t="s">
        <v>54</v>
      </c>
      <c r="Q1430" t="s">
        <v>54</v>
      </c>
      <c r="R1430" t="s">
        <v>54</v>
      </c>
      <c r="S1430" t="s">
        <v>54</v>
      </c>
      <c r="T1430" t="s">
        <v>54</v>
      </c>
      <c r="U1430" t="s">
        <v>54</v>
      </c>
      <c r="V1430" t="s">
        <v>54</v>
      </c>
      <c r="W1430" t="s">
        <v>54</v>
      </c>
      <c r="X1430" s="23" t="s">
        <v>54</v>
      </c>
      <c r="Y1430" s="23" t="s">
        <v>54</v>
      </c>
      <c r="Z1430" s="23" t="s">
        <v>54</v>
      </c>
      <c r="AA1430" s="23" t="s">
        <v>54</v>
      </c>
      <c r="AB1430" t="s">
        <v>54</v>
      </c>
      <c r="AC1430" t="s">
        <v>54</v>
      </c>
      <c r="AD1430" t="s">
        <v>54</v>
      </c>
      <c r="AE1430" t="s">
        <v>54</v>
      </c>
      <c r="AF1430" s="23" t="s">
        <v>54</v>
      </c>
      <c r="AG1430" s="23" t="s">
        <v>54</v>
      </c>
      <c r="AH1430" s="23" t="s">
        <v>54</v>
      </c>
      <c r="AI1430" s="23" t="s">
        <v>54</v>
      </c>
      <c r="AJ1430">
        <v>0</v>
      </c>
      <c r="AK1430">
        <v>0</v>
      </c>
      <c r="AL1430">
        <v>0</v>
      </c>
      <c r="AM1430">
        <v>0</v>
      </c>
      <c r="AN1430" s="23" t="e">
        <v>#DIV/0!</v>
      </c>
      <c r="AO1430" s="23" t="e">
        <v>#DIV/0!</v>
      </c>
      <c r="AP1430" s="23" t="e">
        <v>#DIV/0!</v>
      </c>
      <c r="AQ1430" s="23" t="e">
        <v>#DIV/0!</v>
      </c>
      <c r="AR1430" s="35">
        <v>0</v>
      </c>
      <c r="AS1430" s="35">
        <v>0</v>
      </c>
      <c r="AT1430" s="35">
        <v>0</v>
      </c>
      <c r="AU1430" s="31" t="str">
        <f t="shared" si="25"/>
        <v>库存为0</v>
      </c>
      <c r="AV1430" s="36" t="str">
        <f>IFERROR(时间!$B$4+AU1430,"上周无销量")</f>
        <v>上周无销量</v>
      </c>
    </row>
    <row r="1431" spans="1:48">
      <c r="A1431" s="21" t="s">
        <v>2870</v>
      </c>
      <c r="B1431" t="s">
        <v>2871</v>
      </c>
      <c r="C1431" t="s">
        <v>2861</v>
      </c>
      <c r="D1431" s="31">
        <v>0</v>
      </c>
      <c r="E1431" s="31">
        <v>0</v>
      </c>
      <c r="F1431" s="31">
        <v>0</v>
      </c>
      <c r="G1431" s="31">
        <v>0</v>
      </c>
      <c r="H1431" s="32">
        <v>0</v>
      </c>
      <c r="I1431">
        <v>0</v>
      </c>
      <c r="J1431" s="33">
        <v>0</v>
      </c>
      <c r="K1431" s="33">
        <v>0</v>
      </c>
      <c r="L1431" s="33">
        <v>0</v>
      </c>
      <c r="M1431">
        <v>0</v>
      </c>
      <c r="N1431">
        <v>0</v>
      </c>
      <c r="O1431">
        <v>0</v>
      </c>
      <c r="P1431" t="s">
        <v>54</v>
      </c>
      <c r="Q1431" t="s">
        <v>54</v>
      </c>
      <c r="R1431" t="s">
        <v>54</v>
      </c>
      <c r="S1431" t="s">
        <v>54</v>
      </c>
      <c r="T1431" t="s">
        <v>54</v>
      </c>
      <c r="U1431" t="s">
        <v>54</v>
      </c>
      <c r="V1431" t="s">
        <v>54</v>
      </c>
      <c r="W1431" t="s">
        <v>54</v>
      </c>
      <c r="X1431" s="23" t="s">
        <v>54</v>
      </c>
      <c r="Y1431" s="23" t="s">
        <v>54</v>
      </c>
      <c r="Z1431" s="23" t="s">
        <v>54</v>
      </c>
      <c r="AA1431" s="23" t="s">
        <v>54</v>
      </c>
      <c r="AB1431" t="s">
        <v>54</v>
      </c>
      <c r="AC1431" t="s">
        <v>54</v>
      </c>
      <c r="AD1431" t="s">
        <v>54</v>
      </c>
      <c r="AE1431" t="s">
        <v>54</v>
      </c>
      <c r="AF1431" s="23" t="s">
        <v>54</v>
      </c>
      <c r="AG1431" s="23" t="s">
        <v>54</v>
      </c>
      <c r="AH1431" s="23" t="s">
        <v>54</v>
      </c>
      <c r="AI1431" s="23" t="s">
        <v>54</v>
      </c>
      <c r="AJ1431">
        <v>0</v>
      </c>
      <c r="AK1431">
        <v>0</v>
      </c>
      <c r="AL1431">
        <v>0</v>
      </c>
      <c r="AM1431">
        <v>0</v>
      </c>
      <c r="AN1431" s="23" t="e">
        <v>#DIV/0!</v>
      </c>
      <c r="AO1431" s="23" t="e">
        <v>#DIV/0!</v>
      </c>
      <c r="AP1431" s="23" t="e">
        <v>#DIV/0!</v>
      </c>
      <c r="AQ1431" s="23" t="e">
        <v>#DIV/0!</v>
      </c>
      <c r="AR1431" s="35">
        <v>0</v>
      </c>
      <c r="AS1431" s="35">
        <v>0</v>
      </c>
      <c r="AT1431" s="35">
        <v>0</v>
      </c>
      <c r="AU1431" s="31" t="str">
        <f t="shared" si="25"/>
        <v>库存为0</v>
      </c>
      <c r="AV1431" s="36" t="str">
        <f>IFERROR(时间!$B$4+AU1431,"上周无销量")</f>
        <v>上周无销量</v>
      </c>
    </row>
    <row r="1432" spans="1:48">
      <c r="A1432" s="21" t="s">
        <v>2872</v>
      </c>
      <c r="B1432" t="s">
        <v>2873</v>
      </c>
      <c r="C1432" t="s">
        <v>2861</v>
      </c>
      <c r="D1432" s="31">
        <v>0</v>
      </c>
      <c r="E1432" s="31">
        <v>0</v>
      </c>
      <c r="F1432" s="31">
        <v>0</v>
      </c>
      <c r="G1432" s="31">
        <v>0</v>
      </c>
      <c r="H1432" s="32">
        <v>0</v>
      </c>
      <c r="I1432">
        <v>0</v>
      </c>
      <c r="J1432" s="33">
        <v>0</v>
      </c>
      <c r="K1432" s="33">
        <v>0</v>
      </c>
      <c r="L1432" s="33">
        <v>0</v>
      </c>
      <c r="M1432">
        <v>0</v>
      </c>
      <c r="N1432">
        <v>0</v>
      </c>
      <c r="O1432">
        <v>0</v>
      </c>
      <c r="P1432" t="s">
        <v>54</v>
      </c>
      <c r="Q1432" t="s">
        <v>54</v>
      </c>
      <c r="R1432" t="s">
        <v>54</v>
      </c>
      <c r="S1432" t="s">
        <v>54</v>
      </c>
      <c r="T1432" t="s">
        <v>54</v>
      </c>
      <c r="U1432" t="s">
        <v>54</v>
      </c>
      <c r="V1432" t="s">
        <v>54</v>
      </c>
      <c r="W1432" t="s">
        <v>54</v>
      </c>
      <c r="X1432" s="23" t="s">
        <v>54</v>
      </c>
      <c r="Y1432" s="23" t="s">
        <v>54</v>
      </c>
      <c r="Z1432" s="23" t="s">
        <v>54</v>
      </c>
      <c r="AA1432" s="23" t="s">
        <v>54</v>
      </c>
      <c r="AB1432" t="s">
        <v>54</v>
      </c>
      <c r="AC1432" t="s">
        <v>54</v>
      </c>
      <c r="AD1432" t="s">
        <v>54</v>
      </c>
      <c r="AE1432" t="s">
        <v>54</v>
      </c>
      <c r="AF1432" s="23" t="s">
        <v>54</v>
      </c>
      <c r="AG1432" s="23" t="s">
        <v>54</v>
      </c>
      <c r="AH1432" s="23" t="s">
        <v>54</v>
      </c>
      <c r="AI1432" s="23" t="s">
        <v>54</v>
      </c>
      <c r="AJ1432">
        <v>0</v>
      </c>
      <c r="AK1432">
        <v>0</v>
      </c>
      <c r="AL1432">
        <v>0</v>
      </c>
      <c r="AM1432">
        <v>0</v>
      </c>
      <c r="AN1432" s="23" t="e">
        <v>#DIV/0!</v>
      </c>
      <c r="AO1432" s="23" t="e">
        <v>#DIV/0!</v>
      </c>
      <c r="AP1432" s="23" t="e">
        <v>#DIV/0!</v>
      </c>
      <c r="AQ1432" s="23" t="e">
        <v>#DIV/0!</v>
      </c>
      <c r="AR1432" s="35">
        <v>0</v>
      </c>
      <c r="AS1432" s="35">
        <v>0</v>
      </c>
      <c r="AT1432" s="35">
        <v>0</v>
      </c>
      <c r="AU1432" s="31" t="str">
        <f t="shared" si="25"/>
        <v>库存为0</v>
      </c>
      <c r="AV1432" s="36" t="str">
        <f>IFERROR(时间!$B$4+AU1432,"上周无销量")</f>
        <v>上周无销量</v>
      </c>
    </row>
    <row r="1433" spans="1:48">
      <c r="A1433" s="21" t="s">
        <v>2874</v>
      </c>
      <c r="B1433" t="s">
        <v>2875</v>
      </c>
      <c r="C1433" t="s">
        <v>2861</v>
      </c>
      <c r="D1433" s="31">
        <v>0</v>
      </c>
      <c r="E1433" s="31">
        <v>0</v>
      </c>
      <c r="F1433" s="31">
        <v>0</v>
      </c>
      <c r="G1433" s="31">
        <v>0</v>
      </c>
      <c r="H1433" s="32">
        <v>0</v>
      </c>
      <c r="I1433">
        <v>0</v>
      </c>
      <c r="J1433" s="33">
        <v>0</v>
      </c>
      <c r="K1433" s="33">
        <v>0</v>
      </c>
      <c r="L1433" s="33">
        <v>0</v>
      </c>
      <c r="M1433">
        <v>0</v>
      </c>
      <c r="N1433">
        <v>0</v>
      </c>
      <c r="O1433">
        <v>0</v>
      </c>
      <c r="P1433" t="s">
        <v>54</v>
      </c>
      <c r="Q1433" t="s">
        <v>54</v>
      </c>
      <c r="R1433" t="s">
        <v>54</v>
      </c>
      <c r="S1433" t="s">
        <v>54</v>
      </c>
      <c r="T1433" t="s">
        <v>54</v>
      </c>
      <c r="U1433" t="s">
        <v>54</v>
      </c>
      <c r="V1433" t="s">
        <v>54</v>
      </c>
      <c r="W1433" t="s">
        <v>54</v>
      </c>
      <c r="X1433" s="23" t="s">
        <v>54</v>
      </c>
      <c r="Y1433" s="23" t="s">
        <v>54</v>
      </c>
      <c r="Z1433" s="23" t="s">
        <v>54</v>
      </c>
      <c r="AA1433" s="23" t="s">
        <v>54</v>
      </c>
      <c r="AB1433" t="s">
        <v>54</v>
      </c>
      <c r="AC1433" t="s">
        <v>54</v>
      </c>
      <c r="AD1433" t="s">
        <v>54</v>
      </c>
      <c r="AE1433" t="s">
        <v>54</v>
      </c>
      <c r="AF1433" s="23" t="s">
        <v>54</v>
      </c>
      <c r="AG1433" s="23" t="s">
        <v>54</v>
      </c>
      <c r="AH1433" s="23" t="s">
        <v>54</v>
      </c>
      <c r="AI1433" s="23" t="s">
        <v>54</v>
      </c>
      <c r="AJ1433">
        <v>0</v>
      </c>
      <c r="AK1433">
        <v>0</v>
      </c>
      <c r="AL1433">
        <v>0</v>
      </c>
      <c r="AM1433">
        <v>0</v>
      </c>
      <c r="AN1433" s="23" t="e">
        <v>#DIV/0!</v>
      </c>
      <c r="AO1433" s="23" t="e">
        <v>#DIV/0!</v>
      </c>
      <c r="AP1433" s="23" t="e">
        <v>#DIV/0!</v>
      </c>
      <c r="AQ1433" s="23" t="e">
        <v>#DIV/0!</v>
      </c>
      <c r="AR1433" s="35">
        <v>0</v>
      </c>
      <c r="AS1433" s="35">
        <v>0</v>
      </c>
      <c r="AT1433" s="35">
        <v>0</v>
      </c>
      <c r="AU1433" s="31" t="str">
        <f t="shared" si="25"/>
        <v>库存为0</v>
      </c>
      <c r="AV1433" s="36" t="str">
        <f>IFERROR(时间!$B$4+AU1433,"上周无销量")</f>
        <v>上周无销量</v>
      </c>
    </row>
    <row r="1434" spans="1:48">
      <c r="A1434" s="21" t="s">
        <v>2876</v>
      </c>
      <c r="B1434" t="s">
        <v>2877</v>
      </c>
      <c r="C1434" t="s">
        <v>2861</v>
      </c>
      <c r="D1434" s="31">
        <v>0</v>
      </c>
      <c r="E1434" s="31">
        <v>0</v>
      </c>
      <c r="F1434" s="31">
        <v>0</v>
      </c>
      <c r="G1434" s="31">
        <v>0</v>
      </c>
      <c r="H1434" s="32">
        <v>0</v>
      </c>
      <c r="I1434">
        <v>0</v>
      </c>
      <c r="J1434" s="33">
        <v>0</v>
      </c>
      <c r="K1434" s="33">
        <v>0</v>
      </c>
      <c r="L1434" s="33">
        <v>0</v>
      </c>
      <c r="M1434">
        <v>0</v>
      </c>
      <c r="N1434">
        <v>0</v>
      </c>
      <c r="O1434">
        <v>0</v>
      </c>
      <c r="P1434" t="s">
        <v>54</v>
      </c>
      <c r="Q1434" t="s">
        <v>54</v>
      </c>
      <c r="R1434" t="s">
        <v>54</v>
      </c>
      <c r="S1434" t="s">
        <v>54</v>
      </c>
      <c r="T1434" t="s">
        <v>54</v>
      </c>
      <c r="U1434" t="s">
        <v>54</v>
      </c>
      <c r="V1434" t="s">
        <v>54</v>
      </c>
      <c r="W1434" t="s">
        <v>54</v>
      </c>
      <c r="X1434" s="23" t="s">
        <v>54</v>
      </c>
      <c r="Y1434" s="23" t="s">
        <v>54</v>
      </c>
      <c r="Z1434" s="23" t="s">
        <v>54</v>
      </c>
      <c r="AA1434" s="23" t="s">
        <v>54</v>
      </c>
      <c r="AB1434" t="s">
        <v>54</v>
      </c>
      <c r="AC1434" t="s">
        <v>54</v>
      </c>
      <c r="AD1434" t="s">
        <v>54</v>
      </c>
      <c r="AE1434" t="s">
        <v>54</v>
      </c>
      <c r="AF1434" s="23" t="s">
        <v>54</v>
      </c>
      <c r="AG1434" s="23" t="s">
        <v>54</v>
      </c>
      <c r="AH1434" s="23" t="s">
        <v>54</v>
      </c>
      <c r="AI1434" s="23" t="s">
        <v>54</v>
      </c>
      <c r="AJ1434">
        <v>0</v>
      </c>
      <c r="AK1434">
        <v>0</v>
      </c>
      <c r="AL1434">
        <v>0</v>
      </c>
      <c r="AM1434">
        <v>0</v>
      </c>
      <c r="AN1434" s="23" t="e">
        <v>#DIV/0!</v>
      </c>
      <c r="AO1434" s="23" t="e">
        <v>#DIV/0!</v>
      </c>
      <c r="AP1434" s="23" t="e">
        <v>#DIV/0!</v>
      </c>
      <c r="AQ1434" s="23" t="e">
        <v>#DIV/0!</v>
      </c>
      <c r="AR1434" s="35">
        <v>0</v>
      </c>
      <c r="AS1434" s="35">
        <v>0</v>
      </c>
      <c r="AT1434" s="35">
        <v>0</v>
      </c>
      <c r="AU1434" s="31" t="str">
        <f t="shared" si="25"/>
        <v>库存为0</v>
      </c>
      <c r="AV1434" s="36" t="str">
        <f>IFERROR(时间!$B$4+AU1434,"上周无销量")</f>
        <v>上周无销量</v>
      </c>
    </row>
    <row r="1435" spans="1:48">
      <c r="A1435" s="21" t="s">
        <v>2878</v>
      </c>
      <c r="B1435" t="s">
        <v>2879</v>
      </c>
      <c r="C1435" t="s">
        <v>2861</v>
      </c>
      <c r="D1435" s="31">
        <v>0</v>
      </c>
      <c r="E1435" s="31">
        <v>0</v>
      </c>
      <c r="F1435" s="31">
        <v>0</v>
      </c>
      <c r="G1435" s="31">
        <v>0</v>
      </c>
      <c r="H1435" s="32">
        <v>0</v>
      </c>
      <c r="I1435">
        <v>0</v>
      </c>
      <c r="J1435" s="33">
        <v>0</v>
      </c>
      <c r="K1435" s="33">
        <v>0</v>
      </c>
      <c r="L1435" s="33">
        <v>0</v>
      </c>
      <c r="M1435">
        <v>0</v>
      </c>
      <c r="N1435">
        <v>0</v>
      </c>
      <c r="O1435">
        <v>0</v>
      </c>
      <c r="P1435" t="s">
        <v>54</v>
      </c>
      <c r="Q1435" t="s">
        <v>54</v>
      </c>
      <c r="R1435" t="s">
        <v>54</v>
      </c>
      <c r="S1435" t="s">
        <v>54</v>
      </c>
      <c r="T1435" t="s">
        <v>54</v>
      </c>
      <c r="U1435" t="s">
        <v>54</v>
      </c>
      <c r="V1435" t="s">
        <v>54</v>
      </c>
      <c r="W1435" t="s">
        <v>54</v>
      </c>
      <c r="X1435" s="23" t="s">
        <v>54</v>
      </c>
      <c r="Y1435" s="23" t="s">
        <v>54</v>
      </c>
      <c r="Z1435" s="23" t="s">
        <v>54</v>
      </c>
      <c r="AA1435" s="23" t="s">
        <v>54</v>
      </c>
      <c r="AB1435" t="s">
        <v>54</v>
      </c>
      <c r="AC1435" t="s">
        <v>54</v>
      </c>
      <c r="AD1435" t="s">
        <v>54</v>
      </c>
      <c r="AE1435" t="s">
        <v>54</v>
      </c>
      <c r="AF1435" s="23" t="s">
        <v>54</v>
      </c>
      <c r="AG1435" s="23" t="s">
        <v>54</v>
      </c>
      <c r="AH1435" s="23" t="s">
        <v>54</v>
      </c>
      <c r="AI1435" s="23" t="s">
        <v>54</v>
      </c>
      <c r="AJ1435">
        <v>0</v>
      </c>
      <c r="AK1435">
        <v>0</v>
      </c>
      <c r="AL1435">
        <v>0</v>
      </c>
      <c r="AM1435">
        <v>0</v>
      </c>
      <c r="AN1435" s="23" t="e">
        <v>#DIV/0!</v>
      </c>
      <c r="AO1435" s="23" t="e">
        <v>#DIV/0!</v>
      </c>
      <c r="AP1435" s="23" t="e">
        <v>#DIV/0!</v>
      </c>
      <c r="AQ1435" s="23" t="e">
        <v>#DIV/0!</v>
      </c>
      <c r="AR1435" s="35">
        <v>0</v>
      </c>
      <c r="AS1435" s="35">
        <v>0</v>
      </c>
      <c r="AT1435" s="35">
        <v>0</v>
      </c>
      <c r="AU1435" s="31" t="str">
        <f t="shared" si="25"/>
        <v>库存为0</v>
      </c>
      <c r="AV1435" s="36" t="str">
        <f>IFERROR(时间!$B$4+AU1435,"上周无销量")</f>
        <v>上周无销量</v>
      </c>
    </row>
    <row r="1436" spans="1:48">
      <c r="A1436" s="21" t="s">
        <v>2880</v>
      </c>
      <c r="B1436" t="s">
        <v>2881</v>
      </c>
      <c r="C1436" t="s">
        <v>2861</v>
      </c>
      <c r="D1436" s="31">
        <v>0</v>
      </c>
      <c r="E1436" s="31">
        <v>0</v>
      </c>
      <c r="F1436" s="31">
        <v>0</v>
      </c>
      <c r="G1436" s="31">
        <v>0</v>
      </c>
      <c r="H1436" s="32">
        <v>0</v>
      </c>
      <c r="I1436">
        <v>0</v>
      </c>
      <c r="J1436" s="33">
        <v>0</v>
      </c>
      <c r="K1436" s="33">
        <v>0</v>
      </c>
      <c r="L1436" s="33">
        <v>0</v>
      </c>
      <c r="M1436">
        <v>0</v>
      </c>
      <c r="N1436">
        <v>0</v>
      </c>
      <c r="O1436">
        <v>0</v>
      </c>
      <c r="P1436" t="s">
        <v>54</v>
      </c>
      <c r="Q1436" t="s">
        <v>54</v>
      </c>
      <c r="R1436" t="s">
        <v>54</v>
      </c>
      <c r="S1436" t="s">
        <v>54</v>
      </c>
      <c r="T1436" t="s">
        <v>54</v>
      </c>
      <c r="U1436" t="s">
        <v>54</v>
      </c>
      <c r="V1436" t="s">
        <v>54</v>
      </c>
      <c r="W1436" t="s">
        <v>54</v>
      </c>
      <c r="X1436" s="23" t="s">
        <v>54</v>
      </c>
      <c r="Y1436" s="23" t="s">
        <v>54</v>
      </c>
      <c r="Z1436" s="23" t="s">
        <v>54</v>
      </c>
      <c r="AA1436" s="23" t="s">
        <v>54</v>
      </c>
      <c r="AB1436" t="s">
        <v>54</v>
      </c>
      <c r="AC1436" t="s">
        <v>54</v>
      </c>
      <c r="AD1436" t="s">
        <v>54</v>
      </c>
      <c r="AE1436" t="s">
        <v>54</v>
      </c>
      <c r="AF1436" s="23" t="s">
        <v>54</v>
      </c>
      <c r="AG1436" s="23" t="s">
        <v>54</v>
      </c>
      <c r="AH1436" s="23" t="s">
        <v>54</v>
      </c>
      <c r="AI1436" s="23" t="s">
        <v>54</v>
      </c>
      <c r="AJ1436">
        <v>0</v>
      </c>
      <c r="AK1436">
        <v>0</v>
      </c>
      <c r="AL1436">
        <v>0</v>
      </c>
      <c r="AM1436">
        <v>0</v>
      </c>
      <c r="AN1436" s="23" t="e">
        <v>#DIV/0!</v>
      </c>
      <c r="AO1436" s="23" t="e">
        <v>#DIV/0!</v>
      </c>
      <c r="AP1436" s="23" t="e">
        <v>#DIV/0!</v>
      </c>
      <c r="AQ1436" s="23" t="e">
        <v>#DIV/0!</v>
      </c>
      <c r="AR1436" s="35">
        <v>0</v>
      </c>
      <c r="AS1436" s="35">
        <v>0</v>
      </c>
      <c r="AT1436" s="35">
        <v>0</v>
      </c>
      <c r="AU1436" s="31" t="str">
        <f t="shared" si="25"/>
        <v>库存为0</v>
      </c>
      <c r="AV1436" s="36" t="str">
        <f>IFERROR(时间!$B$4+AU1436,"上周无销量")</f>
        <v>上周无销量</v>
      </c>
    </row>
    <row r="1437" spans="1:48">
      <c r="A1437" s="21" t="s">
        <v>2882</v>
      </c>
      <c r="B1437" t="s">
        <v>2883</v>
      </c>
      <c r="C1437" t="s">
        <v>2861</v>
      </c>
      <c r="D1437" s="31">
        <v>0</v>
      </c>
      <c r="E1437" s="31">
        <v>0</v>
      </c>
      <c r="F1437" s="31">
        <v>0</v>
      </c>
      <c r="G1437" s="31">
        <v>0</v>
      </c>
      <c r="H1437" s="32">
        <v>0</v>
      </c>
      <c r="I1437">
        <v>0</v>
      </c>
      <c r="J1437" s="33">
        <v>0</v>
      </c>
      <c r="K1437" s="33">
        <v>0</v>
      </c>
      <c r="L1437" s="33">
        <v>0</v>
      </c>
      <c r="M1437">
        <v>0</v>
      </c>
      <c r="N1437">
        <v>0</v>
      </c>
      <c r="O1437">
        <v>0</v>
      </c>
      <c r="P1437" t="s">
        <v>54</v>
      </c>
      <c r="Q1437" t="s">
        <v>54</v>
      </c>
      <c r="R1437" t="s">
        <v>54</v>
      </c>
      <c r="S1437" t="s">
        <v>54</v>
      </c>
      <c r="T1437" t="s">
        <v>54</v>
      </c>
      <c r="U1437" t="s">
        <v>54</v>
      </c>
      <c r="V1437" t="s">
        <v>54</v>
      </c>
      <c r="W1437" t="s">
        <v>54</v>
      </c>
      <c r="X1437" s="23" t="s">
        <v>54</v>
      </c>
      <c r="Y1437" s="23" t="s">
        <v>54</v>
      </c>
      <c r="Z1437" s="23" t="s">
        <v>54</v>
      </c>
      <c r="AA1437" s="23" t="s">
        <v>54</v>
      </c>
      <c r="AB1437" t="s">
        <v>54</v>
      </c>
      <c r="AC1437" t="s">
        <v>54</v>
      </c>
      <c r="AD1437" t="s">
        <v>54</v>
      </c>
      <c r="AE1437" t="s">
        <v>54</v>
      </c>
      <c r="AF1437" s="23" t="s">
        <v>54</v>
      </c>
      <c r="AG1437" s="23" t="s">
        <v>54</v>
      </c>
      <c r="AH1437" s="23" t="s">
        <v>54</v>
      </c>
      <c r="AI1437" s="23" t="s">
        <v>54</v>
      </c>
      <c r="AJ1437">
        <v>0</v>
      </c>
      <c r="AK1437">
        <v>0</v>
      </c>
      <c r="AL1437">
        <v>0</v>
      </c>
      <c r="AM1437">
        <v>0</v>
      </c>
      <c r="AN1437" s="23" t="e">
        <v>#DIV/0!</v>
      </c>
      <c r="AO1437" s="23" t="e">
        <v>#DIV/0!</v>
      </c>
      <c r="AP1437" s="23" t="e">
        <v>#DIV/0!</v>
      </c>
      <c r="AQ1437" s="23" t="e">
        <v>#DIV/0!</v>
      </c>
      <c r="AR1437" s="35">
        <v>0</v>
      </c>
      <c r="AS1437" s="35">
        <v>0</v>
      </c>
      <c r="AT1437" s="35">
        <v>0</v>
      </c>
      <c r="AU1437" s="31" t="str">
        <f t="shared" si="25"/>
        <v>库存为0</v>
      </c>
      <c r="AV1437" s="36" t="str">
        <f>IFERROR(时间!$B$4+AU1437,"上周无销量")</f>
        <v>上周无销量</v>
      </c>
    </row>
    <row r="1438" spans="1:48">
      <c r="A1438" s="21" t="s">
        <v>2884</v>
      </c>
      <c r="B1438" t="s">
        <v>2885</v>
      </c>
      <c r="C1438" t="s">
        <v>2861</v>
      </c>
      <c r="D1438" s="31">
        <v>0</v>
      </c>
      <c r="E1438" s="31">
        <v>0</v>
      </c>
      <c r="F1438" s="31">
        <v>0</v>
      </c>
      <c r="G1438" s="31">
        <v>0</v>
      </c>
      <c r="H1438" s="32">
        <v>0</v>
      </c>
      <c r="I1438">
        <v>0</v>
      </c>
      <c r="J1438" s="33">
        <v>0</v>
      </c>
      <c r="K1438" s="33">
        <v>0</v>
      </c>
      <c r="L1438" s="33">
        <v>0</v>
      </c>
      <c r="M1438">
        <v>0</v>
      </c>
      <c r="N1438">
        <v>0</v>
      </c>
      <c r="O1438">
        <v>0</v>
      </c>
      <c r="P1438" t="s">
        <v>54</v>
      </c>
      <c r="Q1438" t="s">
        <v>54</v>
      </c>
      <c r="R1438" t="s">
        <v>54</v>
      </c>
      <c r="S1438" t="s">
        <v>54</v>
      </c>
      <c r="T1438" t="s">
        <v>54</v>
      </c>
      <c r="U1438" t="s">
        <v>54</v>
      </c>
      <c r="V1438" t="s">
        <v>54</v>
      </c>
      <c r="W1438" t="s">
        <v>54</v>
      </c>
      <c r="X1438" s="23" t="s">
        <v>54</v>
      </c>
      <c r="Y1438" s="23" t="s">
        <v>54</v>
      </c>
      <c r="Z1438" s="23" t="s">
        <v>54</v>
      </c>
      <c r="AA1438" s="23" t="s">
        <v>54</v>
      </c>
      <c r="AB1438" t="s">
        <v>54</v>
      </c>
      <c r="AC1438" t="s">
        <v>54</v>
      </c>
      <c r="AD1438" t="s">
        <v>54</v>
      </c>
      <c r="AE1438" t="s">
        <v>54</v>
      </c>
      <c r="AF1438" s="23" t="s">
        <v>54</v>
      </c>
      <c r="AG1438" s="23" t="s">
        <v>54</v>
      </c>
      <c r="AH1438" s="23" t="s">
        <v>54</v>
      </c>
      <c r="AI1438" s="23" t="s">
        <v>54</v>
      </c>
      <c r="AJ1438">
        <v>0</v>
      </c>
      <c r="AK1438">
        <v>0</v>
      </c>
      <c r="AL1438">
        <v>0</v>
      </c>
      <c r="AM1438">
        <v>0</v>
      </c>
      <c r="AN1438" s="23" t="e">
        <v>#DIV/0!</v>
      </c>
      <c r="AO1438" s="23" t="e">
        <v>#DIV/0!</v>
      </c>
      <c r="AP1438" s="23" t="e">
        <v>#DIV/0!</v>
      </c>
      <c r="AQ1438" s="23" t="e">
        <v>#DIV/0!</v>
      </c>
      <c r="AR1438" s="35">
        <v>0</v>
      </c>
      <c r="AS1438" s="35">
        <v>0</v>
      </c>
      <c r="AT1438" s="35">
        <v>0</v>
      </c>
      <c r="AU1438" s="31" t="str">
        <f t="shared" si="25"/>
        <v>库存为0</v>
      </c>
      <c r="AV1438" s="36" t="str">
        <f>IFERROR(时间!$B$4+AU1438,"上周无销量")</f>
        <v>上周无销量</v>
      </c>
    </row>
    <row r="1439" spans="1:48">
      <c r="A1439" s="21" t="s">
        <v>2886</v>
      </c>
      <c r="B1439" t="s">
        <v>2887</v>
      </c>
      <c r="C1439" t="s">
        <v>2861</v>
      </c>
      <c r="D1439" s="31">
        <v>0</v>
      </c>
      <c r="E1439" s="31">
        <v>0</v>
      </c>
      <c r="F1439" s="31">
        <v>0</v>
      </c>
      <c r="G1439" s="31">
        <v>0</v>
      </c>
      <c r="H1439" s="32">
        <v>0</v>
      </c>
      <c r="I1439">
        <v>0</v>
      </c>
      <c r="J1439" s="33">
        <v>0</v>
      </c>
      <c r="K1439" s="33">
        <v>0</v>
      </c>
      <c r="L1439" s="33">
        <v>0</v>
      </c>
      <c r="M1439">
        <v>0</v>
      </c>
      <c r="N1439">
        <v>0</v>
      </c>
      <c r="O1439">
        <v>0</v>
      </c>
      <c r="P1439" t="s">
        <v>54</v>
      </c>
      <c r="Q1439" t="s">
        <v>54</v>
      </c>
      <c r="R1439" t="s">
        <v>54</v>
      </c>
      <c r="S1439" t="s">
        <v>54</v>
      </c>
      <c r="T1439" t="s">
        <v>54</v>
      </c>
      <c r="U1439" t="s">
        <v>54</v>
      </c>
      <c r="V1439" t="s">
        <v>54</v>
      </c>
      <c r="W1439" t="s">
        <v>54</v>
      </c>
      <c r="X1439" s="23" t="s">
        <v>54</v>
      </c>
      <c r="Y1439" s="23" t="s">
        <v>54</v>
      </c>
      <c r="Z1439" s="23" t="s">
        <v>54</v>
      </c>
      <c r="AA1439" s="23" t="s">
        <v>54</v>
      </c>
      <c r="AB1439" t="s">
        <v>54</v>
      </c>
      <c r="AC1439" t="s">
        <v>54</v>
      </c>
      <c r="AD1439" t="s">
        <v>54</v>
      </c>
      <c r="AE1439" t="s">
        <v>54</v>
      </c>
      <c r="AF1439" s="23" t="s">
        <v>54</v>
      </c>
      <c r="AG1439" s="23" t="s">
        <v>54</v>
      </c>
      <c r="AH1439" s="23" t="s">
        <v>54</v>
      </c>
      <c r="AI1439" s="23" t="s">
        <v>54</v>
      </c>
      <c r="AJ1439">
        <v>0</v>
      </c>
      <c r="AK1439">
        <v>0</v>
      </c>
      <c r="AL1439">
        <v>0</v>
      </c>
      <c r="AM1439">
        <v>0</v>
      </c>
      <c r="AN1439" s="23" t="e">
        <v>#DIV/0!</v>
      </c>
      <c r="AO1439" s="23" t="e">
        <v>#DIV/0!</v>
      </c>
      <c r="AP1439" s="23" t="e">
        <v>#DIV/0!</v>
      </c>
      <c r="AQ1439" s="23" t="e">
        <v>#DIV/0!</v>
      </c>
      <c r="AR1439" s="35">
        <v>0</v>
      </c>
      <c r="AS1439" s="35">
        <v>0</v>
      </c>
      <c r="AT1439" s="35">
        <v>0</v>
      </c>
      <c r="AU1439" s="31" t="str">
        <f t="shared" si="25"/>
        <v>库存为0</v>
      </c>
      <c r="AV1439" s="36" t="str">
        <f>IFERROR(时间!$B$4+AU1439,"上周无销量")</f>
        <v>上周无销量</v>
      </c>
    </row>
    <row r="1440" spans="1:48">
      <c r="A1440" s="21" t="s">
        <v>2888</v>
      </c>
      <c r="B1440" t="s">
        <v>2889</v>
      </c>
      <c r="C1440" t="s">
        <v>2861</v>
      </c>
      <c r="D1440" s="31">
        <v>0</v>
      </c>
      <c r="E1440" s="31">
        <v>0</v>
      </c>
      <c r="F1440" s="31">
        <v>0</v>
      </c>
      <c r="G1440" s="31">
        <v>0</v>
      </c>
      <c r="H1440" s="32">
        <v>0</v>
      </c>
      <c r="I1440">
        <v>0</v>
      </c>
      <c r="J1440" s="33">
        <v>0</v>
      </c>
      <c r="K1440" s="33">
        <v>0</v>
      </c>
      <c r="L1440" s="33">
        <v>0</v>
      </c>
      <c r="M1440">
        <v>0</v>
      </c>
      <c r="N1440">
        <v>0</v>
      </c>
      <c r="O1440">
        <v>0</v>
      </c>
      <c r="P1440" t="s">
        <v>54</v>
      </c>
      <c r="Q1440" t="s">
        <v>54</v>
      </c>
      <c r="R1440" t="s">
        <v>54</v>
      </c>
      <c r="S1440" t="s">
        <v>54</v>
      </c>
      <c r="T1440" t="s">
        <v>54</v>
      </c>
      <c r="U1440" t="s">
        <v>54</v>
      </c>
      <c r="V1440" t="s">
        <v>54</v>
      </c>
      <c r="W1440" t="s">
        <v>54</v>
      </c>
      <c r="X1440" s="23" t="s">
        <v>54</v>
      </c>
      <c r="Y1440" s="23" t="s">
        <v>54</v>
      </c>
      <c r="Z1440" s="23" t="s">
        <v>54</v>
      </c>
      <c r="AA1440" s="23" t="s">
        <v>54</v>
      </c>
      <c r="AB1440" t="s">
        <v>54</v>
      </c>
      <c r="AC1440" t="s">
        <v>54</v>
      </c>
      <c r="AD1440" t="s">
        <v>54</v>
      </c>
      <c r="AE1440" t="s">
        <v>54</v>
      </c>
      <c r="AF1440" s="23" t="s">
        <v>54</v>
      </c>
      <c r="AG1440" s="23" t="s">
        <v>54</v>
      </c>
      <c r="AH1440" s="23" t="s">
        <v>54</v>
      </c>
      <c r="AI1440" s="23" t="s">
        <v>54</v>
      </c>
      <c r="AJ1440">
        <v>0</v>
      </c>
      <c r="AK1440">
        <v>0</v>
      </c>
      <c r="AL1440">
        <v>0</v>
      </c>
      <c r="AM1440">
        <v>0</v>
      </c>
      <c r="AN1440" s="23" t="e">
        <v>#DIV/0!</v>
      </c>
      <c r="AO1440" s="23" t="e">
        <v>#DIV/0!</v>
      </c>
      <c r="AP1440" s="23" t="e">
        <v>#DIV/0!</v>
      </c>
      <c r="AQ1440" s="23" t="e">
        <v>#DIV/0!</v>
      </c>
      <c r="AR1440" s="35">
        <v>0</v>
      </c>
      <c r="AS1440" s="35">
        <v>0</v>
      </c>
      <c r="AT1440" s="35">
        <v>0</v>
      </c>
      <c r="AU1440" s="31" t="str">
        <f t="shared" si="25"/>
        <v>库存为0</v>
      </c>
      <c r="AV1440" s="36" t="str">
        <f>IFERROR(时间!$B$4+AU1440,"上周无销量")</f>
        <v>上周无销量</v>
      </c>
    </row>
    <row r="1441" spans="1:48">
      <c r="A1441" s="21" t="s">
        <v>2890</v>
      </c>
      <c r="B1441" t="s">
        <v>2891</v>
      </c>
      <c r="C1441" t="s">
        <v>2861</v>
      </c>
      <c r="D1441" s="31">
        <v>0</v>
      </c>
      <c r="E1441" s="31">
        <v>0</v>
      </c>
      <c r="F1441" s="31">
        <v>0</v>
      </c>
      <c r="G1441" s="31">
        <v>0</v>
      </c>
      <c r="H1441" s="32">
        <v>0</v>
      </c>
      <c r="I1441">
        <v>0</v>
      </c>
      <c r="J1441" s="33">
        <v>0</v>
      </c>
      <c r="K1441" s="33">
        <v>0</v>
      </c>
      <c r="L1441" s="33">
        <v>0</v>
      </c>
      <c r="M1441">
        <v>0</v>
      </c>
      <c r="N1441">
        <v>0</v>
      </c>
      <c r="O1441">
        <v>0</v>
      </c>
      <c r="P1441" t="s">
        <v>54</v>
      </c>
      <c r="Q1441" t="s">
        <v>54</v>
      </c>
      <c r="R1441" t="s">
        <v>54</v>
      </c>
      <c r="S1441" t="s">
        <v>54</v>
      </c>
      <c r="T1441" t="s">
        <v>54</v>
      </c>
      <c r="U1441" t="s">
        <v>54</v>
      </c>
      <c r="V1441" t="s">
        <v>54</v>
      </c>
      <c r="W1441" t="s">
        <v>54</v>
      </c>
      <c r="X1441" s="23" t="s">
        <v>54</v>
      </c>
      <c r="Y1441" s="23" t="s">
        <v>54</v>
      </c>
      <c r="Z1441" s="23" t="s">
        <v>54</v>
      </c>
      <c r="AA1441" s="23" t="s">
        <v>54</v>
      </c>
      <c r="AB1441" t="s">
        <v>54</v>
      </c>
      <c r="AC1441" t="s">
        <v>54</v>
      </c>
      <c r="AD1441" t="s">
        <v>54</v>
      </c>
      <c r="AE1441" t="s">
        <v>54</v>
      </c>
      <c r="AF1441" s="23" t="s">
        <v>54</v>
      </c>
      <c r="AG1441" s="23" t="s">
        <v>54</v>
      </c>
      <c r="AH1441" s="23" t="s">
        <v>54</v>
      </c>
      <c r="AI1441" s="23" t="s">
        <v>54</v>
      </c>
      <c r="AJ1441">
        <v>0</v>
      </c>
      <c r="AK1441">
        <v>0</v>
      </c>
      <c r="AL1441">
        <v>0</v>
      </c>
      <c r="AM1441">
        <v>0</v>
      </c>
      <c r="AN1441" s="23" t="e">
        <v>#DIV/0!</v>
      </c>
      <c r="AO1441" s="23" t="e">
        <v>#DIV/0!</v>
      </c>
      <c r="AP1441" s="23" t="e">
        <v>#DIV/0!</v>
      </c>
      <c r="AQ1441" s="23" t="e">
        <v>#DIV/0!</v>
      </c>
      <c r="AR1441" s="35">
        <v>0</v>
      </c>
      <c r="AS1441" s="35">
        <v>0</v>
      </c>
      <c r="AT1441" s="35">
        <v>0</v>
      </c>
      <c r="AU1441" s="31" t="str">
        <f t="shared" si="25"/>
        <v>库存为0</v>
      </c>
      <c r="AV1441" s="36" t="str">
        <f>IFERROR(时间!$B$4+AU1441,"上周无销量")</f>
        <v>上周无销量</v>
      </c>
    </row>
    <row r="1442" spans="1:48">
      <c r="A1442" s="21" t="s">
        <v>2892</v>
      </c>
      <c r="B1442" t="s">
        <v>2893</v>
      </c>
      <c r="C1442" t="s">
        <v>2861</v>
      </c>
      <c r="D1442" s="31">
        <v>0</v>
      </c>
      <c r="E1442" s="31">
        <v>0</v>
      </c>
      <c r="F1442" s="31">
        <v>0</v>
      </c>
      <c r="G1442" s="31">
        <v>0</v>
      </c>
      <c r="H1442" s="32">
        <v>0</v>
      </c>
      <c r="I1442">
        <v>0</v>
      </c>
      <c r="J1442" s="33">
        <v>0</v>
      </c>
      <c r="K1442" s="33">
        <v>0</v>
      </c>
      <c r="L1442" s="33">
        <v>0</v>
      </c>
      <c r="M1442">
        <v>0</v>
      </c>
      <c r="N1442">
        <v>0</v>
      </c>
      <c r="O1442">
        <v>0</v>
      </c>
      <c r="P1442" t="s">
        <v>54</v>
      </c>
      <c r="Q1442" t="s">
        <v>54</v>
      </c>
      <c r="R1442" t="s">
        <v>54</v>
      </c>
      <c r="S1442" t="s">
        <v>54</v>
      </c>
      <c r="T1442" t="s">
        <v>54</v>
      </c>
      <c r="U1442" t="s">
        <v>54</v>
      </c>
      <c r="V1442" t="s">
        <v>54</v>
      </c>
      <c r="W1442" t="s">
        <v>54</v>
      </c>
      <c r="X1442" s="23" t="s">
        <v>54</v>
      </c>
      <c r="Y1442" s="23" t="s">
        <v>54</v>
      </c>
      <c r="Z1442" s="23" t="s">
        <v>54</v>
      </c>
      <c r="AA1442" s="23" t="s">
        <v>54</v>
      </c>
      <c r="AB1442" t="s">
        <v>54</v>
      </c>
      <c r="AC1442" t="s">
        <v>54</v>
      </c>
      <c r="AD1442" t="s">
        <v>54</v>
      </c>
      <c r="AE1442" t="s">
        <v>54</v>
      </c>
      <c r="AF1442" s="23" t="s">
        <v>54</v>
      </c>
      <c r="AG1442" s="23" t="s">
        <v>54</v>
      </c>
      <c r="AH1442" s="23" t="s">
        <v>54</v>
      </c>
      <c r="AI1442" s="23" t="s">
        <v>54</v>
      </c>
      <c r="AJ1442">
        <v>0</v>
      </c>
      <c r="AK1442">
        <v>0</v>
      </c>
      <c r="AL1442">
        <v>0</v>
      </c>
      <c r="AM1442">
        <v>0</v>
      </c>
      <c r="AN1442" s="23" t="e">
        <v>#DIV/0!</v>
      </c>
      <c r="AO1442" s="23" t="e">
        <v>#DIV/0!</v>
      </c>
      <c r="AP1442" s="23" t="e">
        <v>#DIV/0!</v>
      </c>
      <c r="AQ1442" s="23" t="e">
        <v>#DIV/0!</v>
      </c>
      <c r="AR1442" s="35">
        <v>0</v>
      </c>
      <c r="AS1442" s="35">
        <v>0</v>
      </c>
      <c r="AT1442" s="35">
        <v>0</v>
      </c>
      <c r="AU1442" s="31" t="str">
        <f t="shared" si="25"/>
        <v>库存为0</v>
      </c>
      <c r="AV1442" s="36" t="str">
        <f>IFERROR(时间!$B$4+AU1442,"上周无销量")</f>
        <v>上周无销量</v>
      </c>
    </row>
    <row r="1443" spans="1:48">
      <c r="A1443" s="21" t="s">
        <v>2894</v>
      </c>
      <c r="B1443" t="s">
        <v>2895</v>
      </c>
      <c r="C1443" t="s">
        <v>2861</v>
      </c>
      <c r="D1443" s="31">
        <v>0</v>
      </c>
      <c r="E1443" s="31">
        <v>0</v>
      </c>
      <c r="F1443" s="31">
        <v>0</v>
      </c>
      <c r="G1443" s="31">
        <v>0</v>
      </c>
      <c r="H1443" s="32">
        <v>0</v>
      </c>
      <c r="I1443">
        <v>0</v>
      </c>
      <c r="J1443" s="33">
        <v>0</v>
      </c>
      <c r="K1443" s="33">
        <v>0</v>
      </c>
      <c r="L1443" s="33">
        <v>0</v>
      </c>
      <c r="M1443">
        <v>0</v>
      </c>
      <c r="N1443">
        <v>0</v>
      </c>
      <c r="O1443">
        <v>0</v>
      </c>
      <c r="P1443" t="s">
        <v>54</v>
      </c>
      <c r="Q1443" t="s">
        <v>54</v>
      </c>
      <c r="R1443" t="s">
        <v>54</v>
      </c>
      <c r="S1443" t="s">
        <v>54</v>
      </c>
      <c r="T1443" t="s">
        <v>54</v>
      </c>
      <c r="U1443" t="s">
        <v>54</v>
      </c>
      <c r="V1443" t="s">
        <v>54</v>
      </c>
      <c r="W1443" t="s">
        <v>54</v>
      </c>
      <c r="X1443" s="23" t="s">
        <v>54</v>
      </c>
      <c r="Y1443" s="23" t="s">
        <v>54</v>
      </c>
      <c r="Z1443" s="23" t="s">
        <v>54</v>
      </c>
      <c r="AA1443" s="23" t="s">
        <v>54</v>
      </c>
      <c r="AB1443" t="s">
        <v>54</v>
      </c>
      <c r="AC1443" t="s">
        <v>54</v>
      </c>
      <c r="AD1443" t="s">
        <v>54</v>
      </c>
      <c r="AE1443" t="s">
        <v>54</v>
      </c>
      <c r="AF1443" s="23" t="s">
        <v>54</v>
      </c>
      <c r="AG1443" s="23" t="s">
        <v>54</v>
      </c>
      <c r="AH1443" s="23" t="s">
        <v>54</v>
      </c>
      <c r="AI1443" s="23" t="s">
        <v>54</v>
      </c>
      <c r="AJ1443">
        <v>0</v>
      </c>
      <c r="AK1443">
        <v>0</v>
      </c>
      <c r="AL1443">
        <v>0</v>
      </c>
      <c r="AM1443">
        <v>0</v>
      </c>
      <c r="AN1443" s="23" t="e">
        <v>#DIV/0!</v>
      </c>
      <c r="AO1443" s="23" t="e">
        <v>#DIV/0!</v>
      </c>
      <c r="AP1443" s="23" t="e">
        <v>#DIV/0!</v>
      </c>
      <c r="AQ1443" s="23" t="e">
        <v>#DIV/0!</v>
      </c>
      <c r="AR1443" s="35">
        <v>0</v>
      </c>
      <c r="AS1443" s="35">
        <v>0</v>
      </c>
      <c r="AT1443" s="35">
        <v>0</v>
      </c>
      <c r="AU1443" s="31" t="str">
        <f t="shared" si="25"/>
        <v>库存为0</v>
      </c>
      <c r="AV1443" s="36" t="str">
        <f>IFERROR(时间!$B$4+AU1443,"上周无销量")</f>
        <v>上周无销量</v>
      </c>
    </row>
    <row r="1444" spans="1:48">
      <c r="A1444" s="21" t="s">
        <v>2896</v>
      </c>
      <c r="B1444" t="s">
        <v>2897</v>
      </c>
      <c r="C1444" t="s">
        <v>2898</v>
      </c>
      <c r="D1444" s="31">
        <v>0</v>
      </c>
      <c r="E1444" s="31">
        <v>0</v>
      </c>
      <c r="F1444" s="31">
        <v>0</v>
      </c>
      <c r="G1444" s="31">
        <v>0</v>
      </c>
      <c r="H1444" s="32">
        <v>0</v>
      </c>
      <c r="I1444">
        <v>0</v>
      </c>
      <c r="J1444" s="33">
        <v>0</v>
      </c>
      <c r="K1444" s="33">
        <v>0</v>
      </c>
      <c r="L1444" s="33">
        <v>0</v>
      </c>
      <c r="M1444">
        <v>0</v>
      </c>
      <c r="N1444">
        <v>0</v>
      </c>
      <c r="O1444">
        <v>0</v>
      </c>
      <c r="P1444" t="s">
        <v>54</v>
      </c>
      <c r="Q1444" t="s">
        <v>54</v>
      </c>
      <c r="R1444" t="s">
        <v>54</v>
      </c>
      <c r="S1444" t="s">
        <v>54</v>
      </c>
      <c r="T1444" t="s">
        <v>54</v>
      </c>
      <c r="U1444" t="s">
        <v>54</v>
      </c>
      <c r="V1444" t="s">
        <v>54</v>
      </c>
      <c r="W1444" t="s">
        <v>54</v>
      </c>
      <c r="X1444" s="23" t="s">
        <v>54</v>
      </c>
      <c r="Y1444" s="23" t="s">
        <v>54</v>
      </c>
      <c r="Z1444" s="23" t="s">
        <v>54</v>
      </c>
      <c r="AA1444" s="23" t="s">
        <v>54</v>
      </c>
      <c r="AB1444" t="s">
        <v>54</v>
      </c>
      <c r="AC1444" t="s">
        <v>54</v>
      </c>
      <c r="AD1444" t="s">
        <v>54</v>
      </c>
      <c r="AE1444" t="s">
        <v>54</v>
      </c>
      <c r="AF1444" s="23" t="s">
        <v>54</v>
      </c>
      <c r="AG1444" s="23" t="s">
        <v>54</v>
      </c>
      <c r="AH1444" s="23" t="s">
        <v>54</v>
      </c>
      <c r="AI1444" s="23" t="s">
        <v>54</v>
      </c>
      <c r="AJ1444">
        <v>0</v>
      </c>
      <c r="AK1444">
        <v>0</v>
      </c>
      <c r="AL1444">
        <v>0</v>
      </c>
      <c r="AM1444">
        <v>0</v>
      </c>
      <c r="AN1444" s="23" t="e">
        <v>#DIV/0!</v>
      </c>
      <c r="AO1444" s="23" t="e">
        <v>#DIV/0!</v>
      </c>
      <c r="AP1444" s="23" t="e">
        <v>#DIV/0!</v>
      </c>
      <c r="AQ1444" s="23" t="e">
        <v>#DIV/0!</v>
      </c>
      <c r="AR1444" s="35">
        <v>0</v>
      </c>
      <c r="AS1444" s="35">
        <v>0</v>
      </c>
      <c r="AT1444" s="35">
        <v>0</v>
      </c>
      <c r="AU1444" s="31" t="str">
        <f t="shared" si="25"/>
        <v>库存为0</v>
      </c>
      <c r="AV1444" s="36" t="str">
        <f>IFERROR(时间!$B$4+AU1444,"上周无销量")</f>
        <v>上周无销量</v>
      </c>
    </row>
    <row r="1445" spans="1:48">
      <c r="A1445" s="21" t="s">
        <v>2899</v>
      </c>
      <c r="B1445" t="s">
        <v>2900</v>
      </c>
      <c r="C1445" t="s">
        <v>2898</v>
      </c>
      <c r="D1445" s="31">
        <v>0</v>
      </c>
      <c r="E1445" s="31">
        <v>0</v>
      </c>
      <c r="F1445" s="31">
        <v>0</v>
      </c>
      <c r="G1445" s="31">
        <v>0</v>
      </c>
      <c r="H1445" s="32">
        <v>0</v>
      </c>
      <c r="I1445">
        <v>0</v>
      </c>
      <c r="J1445" s="33">
        <v>0</v>
      </c>
      <c r="K1445" s="33">
        <v>0</v>
      </c>
      <c r="L1445" s="33">
        <v>0</v>
      </c>
      <c r="M1445">
        <v>0</v>
      </c>
      <c r="N1445">
        <v>0</v>
      </c>
      <c r="O1445">
        <v>0</v>
      </c>
      <c r="P1445" t="s">
        <v>54</v>
      </c>
      <c r="Q1445" t="s">
        <v>54</v>
      </c>
      <c r="R1445" t="s">
        <v>54</v>
      </c>
      <c r="S1445" t="s">
        <v>54</v>
      </c>
      <c r="T1445" t="s">
        <v>54</v>
      </c>
      <c r="U1445" t="s">
        <v>54</v>
      </c>
      <c r="V1445" t="s">
        <v>54</v>
      </c>
      <c r="W1445" t="s">
        <v>54</v>
      </c>
      <c r="X1445" s="23" t="s">
        <v>54</v>
      </c>
      <c r="Y1445" s="23" t="s">
        <v>54</v>
      </c>
      <c r="Z1445" s="23" t="s">
        <v>54</v>
      </c>
      <c r="AA1445" s="23" t="s">
        <v>54</v>
      </c>
      <c r="AB1445" t="s">
        <v>54</v>
      </c>
      <c r="AC1445" t="s">
        <v>54</v>
      </c>
      <c r="AD1445" t="s">
        <v>54</v>
      </c>
      <c r="AE1445" t="s">
        <v>54</v>
      </c>
      <c r="AF1445" s="23" t="s">
        <v>54</v>
      </c>
      <c r="AG1445" s="23" t="s">
        <v>54</v>
      </c>
      <c r="AH1445" s="23" t="s">
        <v>54</v>
      </c>
      <c r="AI1445" s="23" t="s">
        <v>54</v>
      </c>
      <c r="AJ1445">
        <v>0</v>
      </c>
      <c r="AK1445">
        <v>0</v>
      </c>
      <c r="AL1445">
        <v>0</v>
      </c>
      <c r="AM1445">
        <v>0</v>
      </c>
      <c r="AN1445" s="23" t="e">
        <v>#DIV/0!</v>
      </c>
      <c r="AO1445" s="23" t="e">
        <v>#DIV/0!</v>
      </c>
      <c r="AP1445" s="23" t="e">
        <v>#DIV/0!</v>
      </c>
      <c r="AQ1445" s="23" t="e">
        <v>#DIV/0!</v>
      </c>
      <c r="AR1445" s="35">
        <v>0</v>
      </c>
      <c r="AS1445" s="35">
        <v>0</v>
      </c>
      <c r="AT1445" s="35">
        <v>0</v>
      </c>
      <c r="AU1445" s="31" t="str">
        <f t="shared" si="25"/>
        <v>库存为0</v>
      </c>
      <c r="AV1445" s="36" t="str">
        <f>IFERROR(时间!$B$4+AU1445,"上周无销量")</f>
        <v>上周无销量</v>
      </c>
    </row>
    <row r="1446" spans="1:48">
      <c r="A1446" s="21" t="s">
        <v>2901</v>
      </c>
      <c r="B1446" t="s">
        <v>2902</v>
      </c>
      <c r="C1446" t="s">
        <v>2898</v>
      </c>
      <c r="D1446" s="31">
        <v>0</v>
      </c>
      <c r="E1446" s="31">
        <v>0</v>
      </c>
      <c r="F1446" s="31">
        <v>0</v>
      </c>
      <c r="G1446" s="31">
        <v>0</v>
      </c>
      <c r="H1446" s="32">
        <v>0</v>
      </c>
      <c r="I1446">
        <v>0</v>
      </c>
      <c r="J1446" s="33">
        <v>0</v>
      </c>
      <c r="K1446" s="33">
        <v>0</v>
      </c>
      <c r="L1446" s="33">
        <v>0</v>
      </c>
      <c r="M1446">
        <v>0</v>
      </c>
      <c r="N1446">
        <v>0</v>
      </c>
      <c r="O1446">
        <v>0</v>
      </c>
      <c r="P1446" t="s">
        <v>54</v>
      </c>
      <c r="Q1446" t="s">
        <v>54</v>
      </c>
      <c r="R1446" t="s">
        <v>54</v>
      </c>
      <c r="S1446" t="s">
        <v>54</v>
      </c>
      <c r="T1446" t="s">
        <v>54</v>
      </c>
      <c r="U1446" t="s">
        <v>54</v>
      </c>
      <c r="V1446" t="s">
        <v>54</v>
      </c>
      <c r="W1446" t="s">
        <v>54</v>
      </c>
      <c r="X1446" s="23" t="s">
        <v>54</v>
      </c>
      <c r="Y1446" s="23" t="s">
        <v>54</v>
      </c>
      <c r="Z1446" s="23" t="s">
        <v>54</v>
      </c>
      <c r="AA1446" s="23" t="s">
        <v>54</v>
      </c>
      <c r="AB1446" t="s">
        <v>54</v>
      </c>
      <c r="AC1446" t="s">
        <v>54</v>
      </c>
      <c r="AD1446" t="s">
        <v>54</v>
      </c>
      <c r="AE1446" t="s">
        <v>54</v>
      </c>
      <c r="AF1446" s="23" t="s">
        <v>54</v>
      </c>
      <c r="AG1446" s="23" t="s">
        <v>54</v>
      </c>
      <c r="AH1446" s="23" t="s">
        <v>54</v>
      </c>
      <c r="AI1446" s="23" t="s">
        <v>54</v>
      </c>
      <c r="AJ1446">
        <v>0</v>
      </c>
      <c r="AK1446">
        <v>0</v>
      </c>
      <c r="AL1446">
        <v>0</v>
      </c>
      <c r="AM1446">
        <v>0</v>
      </c>
      <c r="AN1446" s="23" t="e">
        <v>#DIV/0!</v>
      </c>
      <c r="AO1446" s="23" t="e">
        <v>#DIV/0!</v>
      </c>
      <c r="AP1446" s="23" t="e">
        <v>#DIV/0!</v>
      </c>
      <c r="AQ1446" s="23" t="e">
        <v>#DIV/0!</v>
      </c>
      <c r="AR1446" s="35">
        <v>0</v>
      </c>
      <c r="AS1446" s="35">
        <v>0</v>
      </c>
      <c r="AT1446" s="35">
        <v>0</v>
      </c>
      <c r="AU1446" s="31" t="str">
        <f t="shared" si="25"/>
        <v>库存为0</v>
      </c>
      <c r="AV1446" s="36" t="str">
        <f>IFERROR(时间!$B$4+AU1446,"上周无销量")</f>
        <v>上周无销量</v>
      </c>
    </row>
    <row r="1447" spans="1:48">
      <c r="A1447" s="21" t="s">
        <v>2903</v>
      </c>
      <c r="B1447" t="s">
        <v>2904</v>
      </c>
      <c r="C1447" t="s">
        <v>2898</v>
      </c>
      <c r="D1447" s="31">
        <v>0</v>
      </c>
      <c r="E1447" s="31">
        <v>0</v>
      </c>
      <c r="F1447" s="31">
        <v>0</v>
      </c>
      <c r="G1447" s="31">
        <v>0</v>
      </c>
      <c r="H1447" s="32">
        <v>0</v>
      </c>
      <c r="I1447">
        <v>0</v>
      </c>
      <c r="J1447" s="33">
        <v>0</v>
      </c>
      <c r="K1447" s="33">
        <v>0</v>
      </c>
      <c r="L1447" s="33">
        <v>0</v>
      </c>
      <c r="M1447">
        <v>0</v>
      </c>
      <c r="N1447">
        <v>0</v>
      </c>
      <c r="O1447">
        <v>0</v>
      </c>
      <c r="P1447" t="s">
        <v>54</v>
      </c>
      <c r="Q1447" t="s">
        <v>54</v>
      </c>
      <c r="R1447" t="s">
        <v>54</v>
      </c>
      <c r="S1447" t="s">
        <v>54</v>
      </c>
      <c r="T1447" t="s">
        <v>54</v>
      </c>
      <c r="U1447" t="s">
        <v>54</v>
      </c>
      <c r="V1447" t="s">
        <v>54</v>
      </c>
      <c r="W1447" t="s">
        <v>54</v>
      </c>
      <c r="X1447" s="23" t="s">
        <v>54</v>
      </c>
      <c r="Y1447" s="23" t="s">
        <v>54</v>
      </c>
      <c r="Z1447" s="23" t="s">
        <v>54</v>
      </c>
      <c r="AA1447" s="23" t="s">
        <v>54</v>
      </c>
      <c r="AB1447" t="s">
        <v>54</v>
      </c>
      <c r="AC1447" t="s">
        <v>54</v>
      </c>
      <c r="AD1447" t="s">
        <v>54</v>
      </c>
      <c r="AE1447" t="s">
        <v>54</v>
      </c>
      <c r="AF1447" s="23" t="s">
        <v>54</v>
      </c>
      <c r="AG1447" s="23" t="s">
        <v>54</v>
      </c>
      <c r="AH1447" s="23" t="s">
        <v>54</v>
      </c>
      <c r="AI1447" s="23" t="s">
        <v>54</v>
      </c>
      <c r="AJ1447">
        <v>0</v>
      </c>
      <c r="AK1447">
        <v>0</v>
      </c>
      <c r="AL1447">
        <v>0</v>
      </c>
      <c r="AM1447">
        <v>0</v>
      </c>
      <c r="AN1447" s="23" t="e">
        <v>#DIV/0!</v>
      </c>
      <c r="AO1447" s="23" t="e">
        <v>#DIV/0!</v>
      </c>
      <c r="AP1447" s="23" t="e">
        <v>#DIV/0!</v>
      </c>
      <c r="AQ1447" s="23" t="e">
        <v>#DIV/0!</v>
      </c>
      <c r="AR1447" s="35">
        <v>0</v>
      </c>
      <c r="AS1447" s="35">
        <v>0</v>
      </c>
      <c r="AT1447" s="35">
        <v>0</v>
      </c>
      <c r="AU1447" s="31" t="str">
        <f t="shared" si="25"/>
        <v>库存为0</v>
      </c>
      <c r="AV1447" s="36" t="str">
        <f>IFERROR(时间!$B$4+AU1447,"上周无销量")</f>
        <v>上周无销量</v>
      </c>
    </row>
    <row r="1448" spans="1:48">
      <c r="A1448" s="21" t="s">
        <v>2905</v>
      </c>
      <c r="B1448" t="s">
        <v>2906</v>
      </c>
      <c r="C1448" t="s">
        <v>2898</v>
      </c>
      <c r="D1448" s="31">
        <v>0</v>
      </c>
      <c r="E1448" s="31">
        <v>0</v>
      </c>
      <c r="F1448" s="31">
        <v>0</v>
      </c>
      <c r="G1448" s="31">
        <v>0</v>
      </c>
      <c r="H1448" s="32">
        <v>0</v>
      </c>
      <c r="I1448">
        <v>0</v>
      </c>
      <c r="J1448" s="33">
        <v>0</v>
      </c>
      <c r="K1448" s="33">
        <v>0</v>
      </c>
      <c r="L1448" s="33">
        <v>0</v>
      </c>
      <c r="M1448">
        <v>0</v>
      </c>
      <c r="N1448">
        <v>0</v>
      </c>
      <c r="O1448">
        <v>0</v>
      </c>
      <c r="P1448" t="s">
        <v>54</v>
      </c>
      <c r="Q1448" t="s">
        <v>54</v>
      </c>
      <c r="R1448" t="s">
        <v>54</v>
      </c>
      <c r="S1448" t="s">
        <v>54</v>
      </c>
      <c r="T1448" t="s">
        <v>54</v>
      </c>
      <c r="U1448" t="s">
        <v>54</v>
      </c>
      <c r="V1448" t="s">
        <v>54</v>
      </c>
      <c r="W1448" t="s">
        <v>54</v>
      </c>
      <c r="X1448" s="23" t="s">
        <v>54</v>
      </c>
      <c r="Y1448" s="23" t="s">
        <v>54</v>
      </c>
      <c r="Z1448" s="23" t="s">
        <v>54</v>
      </c>
      <c r="AA1448" s="23" t="s">
        <v>54</v>
      </c>
      <c r="AB1448" t="s">
        <v>54</v>
      </c>
      <c r="AC1448" t="s">
        <v>54</v>
      </c>
      <c r="AD1448" t="s">
        <v>54</v>
      </c>
      <c r="AE1448" t="s">
        <v>54</v>
      </c>
      <c r="AF1448" s="23" t="s">
        <v>54</v>
      </c>
      <c r="AG1448" s="23" t="s">
        <v>54</v>
      </c>
      <c r="AH1448" s="23" t="s">
        <v>54</v>
      </c>
      <c r="AI1448" s="23" t="s">
        <v>54</v>
      </c>
      <c r="AJ1448">
        <v>0</v>
      </c>
      <c r="AK1448">
        <v>0</v>
      </c>
      <c r="AL1448">
        <v>0</v>
      </c>
      <c r="AM1448">
        <v>0</v>
      </c>
      <c r="AN1448" s="23" t="e">
        <v>#DIV/0!</v>
      </c>
      <c r="AO1448" s="23" t="e">
        <v>#DIV/0!</v>
      </c>
      <c r="AP1448" s="23" t="e">
        <v>#DIV/0!</v>
      </c>
      <c r="AQ1448" s="23" t="e">
        <v>#DIV/0!</v>
      </c>
      <c r="AR1448" s="35">
        <v>0</v>
      </c>
      <c r="AS1448" s="35">
        <v>0</v>
      </c>
      <c r="AT1448" s="35">
        <v>0</v>
      </c>
      <c r="AU1448" s="31" t="str">
        <f t="shared" si="25"/>
        <v>库存为0</v>
      </c>
      <c r="AV1448" s="36" t="str">
        <f>IFERROR(时间!$B$4+AU1448,"上周无销量")</f>
        <v>上周无销量</v>
      </c>
    </row>
    <row r="1449" spans="1:48">
      <c r="A1449" s="21" t="s">
        <v>2907</v>
      </c>
      <c r="B1449" t="s">
        <v>2908</v>
      </c>
      <c r="C1449" t="s">
        <v>2898</v>
      </c>
      <c r="D1449" s="31">
        <v>0</v>
      </c>
      <c r="E1449" s="31">
        <v>0</v>
      </c>
      <c r="F1449" s="31">
        <v>0</v>
      </c>
      <c r="G1449" s="31">
        <v>0</v>
      </c>
      <c r="H1449" s="32">
        <v>0</v>
      </c>
      <c r="I1449">
        <v>0</v>
      </c>
      <c r="J1449" s="33">
        <v>0</v>
      </c>
      <c r="K1449" s="33">
        <v>0</v>
      </c>
      <c r="L1449" s="33">
        <v>0</v>
      </c>
      <c r="M1449">
        <v>0</v>
      </c>
      <c r="N1449">
        <v>0</v>
      </c>
      <c r="O1449">
        <v>0</v>
      </c>
      <c r="P1449" t="s">
        <v>54</v>
      </c>
      <c r="Q1449" t="s">
        <v>54</v>
      </c>
      <c r="R1449" t="s">
        <v>54</v>
      </c>
      <c r="S1449" t="s">
        <v>54</v>
      </c>
      <c r="T1449" t="s">
        <v>54</v>
      </c>
      <c r="U1449" t="s">
        <v>54</v>
      </c>
      <c r="V1449" t="s">
        <v>54</v>
      </c>
      <c r="W1449" t="s">
        <v>54</v>
      </c>
      <c r="X1449" s="23" t="s">
        <v>54</v>
      </c>
      <c r="Y1449" s="23" t="s">
        <v>54</v>
      </c>
      <c r="Z1449" s="23" t="s">
        <v>54</v>
      </c>
      <c r="AA1449" s="23" t="s">
        <v>54</v>
      </c>
      <c r="AB1449" t="s">
        <v>54</v>
      </c>
      <c r="AC1449" t="s">
        <v>54</v>
      </c>
      <c r="AD1449" t="s">
        <v>54</v>
      </c>
      <c r="AE1449" t="s">
        <v>54</v>
      </c>
      <c r="AF1449" s="23" t="s">
        <v>54</v>
      </c>
      <c r="AG1449" s="23" t="s">
        <v>54</v>
      </c>
      <c r="AH1449" s="23" t="s">
        <v>54</v>
      </c>
      <c r="AI1449" s="23" t="s">
        <v>54</v>
      </c>
      <c r="AJ1449">
        <v>0</v>
      </c>
      <c r="AK1449">
        <v>0</v>
      </c>
      <c r="AL1449">
        <v>0</v>
      </c>
      <c r="AM1449">
        <v>0</v>
      </c>
      <c r="AN1449" s="23" t="e">
        <v>#DIV/0!</v>
      </c>
      <c r="AO1449" s="23" t="e">
        <v>#DIV/0!</v>
      </c>
      <c r="AP1449" s="23" t="e">
        <v>#DIV/0!</v>
      </c>
      <c r="AQ1449" s="23" t="e">
        <v>#DIV/0!</v>
      </c>
      <c r="AR1449" s="35">
        <v>0</v>
      </c>
      <c r="AS1449" s="35">
        <v>0</v>
      </c>
      <c r="AT1449" s="35">
        <v>0</v>
      </c>
      <c r="AU1449" s="31" t="str">
        <f t="shared" si="25"/>
        <v>库存为0</v>
      </c>
      <c r="AV1449" s="36" t="str">
        <f>IFERROR(时间!$B$4+AU1449,"上周无销量")</f>
        <v>上周无销量</v>
      </c>
    </row>
    <row r="1450" spans="1:48">
      <c r="A1450" s="21" t="s">
        <v>2909</v>
      </c>
      <c r="B1450" t="s">
        <v>2910</v>
      </c>
      <c r="C1450" t="s">
        <v>2911</v>
      </c>
      <c r="D1450" s="31">
        <v>0</v>
      </c>
      <c r="E1450" s="31">
        <v>0</v>
      </c>
      <c r="F1450" s="31">
        <v>0</v>
      </c>
      <c r="G1450" s="31">
        <v>0</v>
      </c>
      <c r="H1450" s="32">
        <v>0</v>
      </c>
      <c r="I1450">
        <v>0</v>
      </c>
      <c r="J1450" s="33">
        <v>0</v>
      </c>
      <c r="K1450" s="33">
        <v>0</v>
      </c>
      <c r="L1450" s="33">
        <v>0</v>
      </c>
      <c r="M1450">
        <v>0</v>
      </c>
      <c r="N1450">
        <v>0</v>
      </c>
      <c r="O1450">
        <v>0</v>
      </c>
      <c r="P1450" t="s">
        <v>54</v>
      </c>
      <c r="Q1450" t="s">
        <v>54</v>
      </c>
      <c r="R1450" t="s">
        <v>54</v>
      </c>
      <c r="S1450" t="s">
        <v>54</v>
      </c>
      <c r="T1450" t="s">
        <v>54</v>
      </c>
      <c r="U1450" t="s">
        <v>54</v>
      </c>
      <c r="V1450" t="s">
        <v>54</v>
      </c>
      <c r="W1450" t="s">
        <v>54</v>
      </c>
      <c r="X1450" s="23" t="s">
        <v>54</v>
      </c>
      <c r="Y1450" s="23" t="s">
        <v>54</v>
      </c>
      <c r="Z1450" s="23" t="s">
        <v>54</v>
      </c>
      <c r="AA1450" s="23" t="s">
        <v>54</v>
      </c>
      <c r="AB1450" t="s">
        <v>54</v>
      </c>
      <c r="AC1450" t="s">
        <v>54</v>
      </c>
      <c r="AD1450" t="s">
        <v>54</v>
      </c>
      <c r="AE1450" t="s">
        <v>54</v>
      </c>
      <c r="AF1450" s="23" t="s">
        <v>54</v>
      </c>
      <c r="AG1450" s="23" t="s">
        <v>54</v>
      </c>
      <c r="AH1450" s="23" t="s">
        <v>54</v>
      </c>
      <c r="AI1450" s="23" t="s">
        <v>54</v>
      </c>
      <c r="AJ1450">
        <v>0</v>
      </c>
      <c r="AK1450">
        <v>0</v>
      </c>
      <c r="AL1450">
        <v>0</v>
      </c>
      <c r="AM1450">
        <v>0</v>
      </c>
      <c r="AN1450" s="23" t="e">
        <v>#DIV/0!</v>
      </c>
      <c r="AO1450" s="23" t="e">
        <v>#DIV/0!</v>
      </c>
      <c r="AP1450" s="23" t="e">
        <v>#DIV/0!</v>
      </c>
      <c r="AQ1450" s="23" t="e">
        <v>#DIV/0!</v>
      </c>
      <c r="AR1450" s="35">
        <v>0</v>
      </c>
      <c r="AS1450" s="35">
        <v>0</v>
      </c>
      <c r="AT1450" s="35">
        <v>0</v>
      </c>
      <c r="AU1450" s="31" t="str">
        <f t="shared" si="25"/>
        <v>库存为0</v>
      </c>
      <c r="AV1450" s="36" t="str">
        <f>IFERROR(时间!$B$4+AU1450,"上周无销量")</f>
        <v>上周无销量</v>
      </c>
    </row>
    <row r="1451" spans="1:48">
      <c r="A1451" s="21" t="s">
        <v>2912</v>
      </c>
      <c r="B1451" t="s">
        <v>2913</v>
      </c>
      <c r="C1451" t="s">
        <v>2911</v>
      </c>
      <c r="D1451" s="31">
        <v>0</v>
      </c>
      <c r="E1451" s="31">
        <v>0</v>
      </c>
      <c r="F1451" s="31">
        <v>0</v>
      </c>
      <c r="G1451" s="31">
        <v>0</v>
      </c>
      <c r="H1451" s="32">
        <v>0</v>
      </c>
      <c r="I1451">
        <v>0</v>
      </c>
      <c r="J1451" s="33">
        <v>0</v>
      </c>
      <c r="K1451" s="33">
        <v>0</v>
      </c>
      <c r="L1451" s="33">
        <v>0</v>
      </c>
      <c r="M1451">
        <v>0</v>
      </c>
      <c r="N1451">
        <v>0</v>
      </c>
      <c r="O1451">
        <v>0</v>
      </c>
      <c r="P1451" t="s">
        <v>54</v>
      </c>
      <c r="Q1451" t="s">
        <v>54</v>
      </c>
      <c r="R1451" t="s">
        <v>54</v>
      </c>
      <c r="S1451" t="s">
        <v>54</v>
      </c>
      <c r="T1451" t="s">
        <v>54</v>
      </c>
      <c r="U1451" t="s">
        <v>54</v>
      </c>
      <c r="V1451" t="s">
        <v>54</v>
      </c>
      <c r="W1451" t="s">
        <v>54</v>
      </c>
      <c r="X1451" s="23" t="s">
        <v>54</v>
      </c>
      <c r="Y1451" s="23" t="s">
        <v>54</v>
      </c>
      <c r="Z1451" s="23" t="s">
        <v>54</v>
      </c>
      <c r="AA1451" s="23" t="s">
        <v>54</v>
      </c>
      <c r="AB1451" t="s">
        <v>54</v>
      </c>
      <c r="AC1451" t="s">
        <v>54</v>
      </c>
      <c r="AD1451" t="s">
        <v>54</v>
      </c>
      <c r="AE1451" t="s">
        <v>54</v>
      </c>
      <c r="AF1451" s="23" t="s">
        <v>54</v>
      </c>
      <c r="AG1451" s="23" t="s">
        <v>54</v>
      </c>
      <c r="AH1451" s="23" t="s">
        <v>54</v>
      </c>
      <c r="AI1451" s="23" t="s">
        <v>54</v>
      </c>
      <c r="AJ1451">
        <v>0</v>
      </c>
      <c r="AK1451">
        <v>0</v>
      </c>
      <c r="AL1451">
        <v>0</v>
      </c>
      <c r="AM1451">
        <v>0</v>
      </c>
      <c r="AN1451" s="23" t="e">
        <v>#DIV/0!</v>
      </c>
      <c r="AO1451" s="23" t="e">
        <v>#DIV/0!</v>
      </c>
      <c r="AP1451" s="23" t="e">
        <v>#DIV/0!</v>
      </c>
      <c r="AQ1451" s="23" t="e">
        <v>#DIV/0!</v>
      </c>
      <c r="AR1451" s="35">
        <v>0</v>
      </c>
      <c r="AS1451" s="35">
        <v>0</v>
      </c>
      <c r="AT1451" s="35">
        <v>0</v>
      </c>
      <c r="AU1451" s="31" t="str">
        <f t="shared" si="25"/>
        <v>库存为0</v>
      </c>
      <c r="AV1451" s="36" t="str">
        <f>IFERROR(时间!$B$4+AU1451,"上周无销量")</f>
        <v>上周无销量</v>
      </c>
    </row>
    <row r="1452" spans="1:48">
      <c r="A1452" s="21" t="s">
        <v>2914</v>
      </c>
      <c r="B1452" t="s">
        <v>2915</v>
      </c>
      <c r="C1452" t="s">
        <v>2911</v>
      </c>
      <c r="D1452" s="31">
        <v>0</v>
      </c>
      <c r="E1452" s="31">
        <v>0</v>
      </c>
      <c r="F1452" s="31">
        <v>0</v>
      </c>
      <c r="G1452" s="31">
        <v>0</v>
      </c>
      <c r="H1452" s="32">
        <v>0</v>
      </c>
      <c r="I1452">
        <v>0</v>
      </c>
      <c r="J1452" s="33">
        <v>0</v>
      </c>
      <c r="K1452" s="33">
        <v>0</v>
      </c>
      <c r="L1452" s="33">
        <v>0</v>
      </c>
      <c r="M1452">
        <v>0</v>
      </c>
      <c r="N1452">
        <v>0</v>
      </c>
      <c r="O1452">
        <v>0</v>
      </c>
      <c r="P1452" t="s">
        <v>54</v>
      </c>
      <c r="Q1452" t="s">
        <v>54</v>
      </c>
      <c r="R1452" t="s">
        <v>54</v>
      </c>
      <c r="S1452" t="s">
        <v>54</v>
      </c>
      <c r="T1452" t="s">
        <v>54</v>
      </c>
      <c r="U1452" t="s">
        <v>54</v>
      </c>
      <c r="V1452" t="s">
        <v>54</v>
      </c>
      <c r="W1452" t="s">
        <v>54</v>
      </c>
      <c r="X1452" s="23" t="s">
        <v>54</v>
      </c>
      <c r="Y1452" s="23" t="s">
        <v>54</v>
      </c>
      <c r="Z1452" s="23" t="s">
        <v>54</v>
      </c>
      <c r="AA1452" s="23" t="s">
        <v>54</v>
      </c>
      <c r="AB1452" t="s">
        <v>54</v>
      </c>
      <c r="AC1452" t="s">
        <v>54</v>
      </c>
      <c r="AD1452" t="s">
        <v>54</v>
      </c>
      <c r="AE1452" t="s">
        <v>54</v>
      </c>
      <c r="AF1452" s="23" t="s">
        <v>54</v>
      </c>
      <c r="AG1452" s="23" t="s">
        <v>54</v>
      </c>
      <c r="AH1452" s="23" t="s">
        <v>54</v>
      </c>
      <c r="AI1452" s="23" t="s">
        <v>54</v>
      </c>
      <c r="AJ1452">
        <v>0</v>
      </c>
      <c r="AK1452">
        <v>0</v>
      </c>
      <c r="AL1452">
        <v>0</v>
      </c>
      <c r="AM1452">
        <v>0</v>
      </c>
      <c r="AN1452" s="23" t="e">
        <v>#DIV/0!</v>
      </c>
      <c r="AO1452" s="23" t="e">
        <v>#DIV/0!</v>
      </c>
      <c r="AP1452" s="23" t="e">
        <v>#DIV/0!</v>
      </c>
      <c r="AQ1452" s="23" t="e">
        <v>#DIV/0!</v>
      </c>
      <c r="AR1452" s="35">
        <v>0</v>
      </c>
      <c r="AS1452" s="35">
        <v>0</v>
      </c>
      <c r="AT1452" s="35">
        <v>0</v>
      </c>
      <c r="AU1452" s="31" t="str">
        <f t="shared" si="25"/>
        <v>库存为0</v>
      </c>
      <c r="AV1452" s="36" t="str">
        <f>IFERROR(时间!$B$4+AU1452,"上周无销量")</f>
        <v>上周无销量</v>
      </c>
    </row>
    <row r="1453" spans="1:48">
      <c r="A1453" s="21" t="s">
        <v>2916</v>
      </c>
      <c r="B1453" t="s">
        <v>2917</v>
      </c>
      <c r="C1453" t="s">
        <v>2911</v>
      </c>
      <c r="D1453" s="31">
        <v>0</v>
      </c>
      <c r="E1453" s="31">
        <v>0</v>
      </c>
      <c r="F1453" s="31">
        <v>0</v>
      </c>
      <c r="G1453" s="31">
        <v>0</v>
      </c>
      <c r="H1453" s="32">
        <v>0</v>
      </c>
      <c r="I1453">
        <v>0</v>
      </c>
      <c r="J1453" s="33">
        <v>0</v>
      </c>
      <c r="K1453" s="33">
        <v>0</v>
      </c>
      <c r="L1453" s="33">
        <v>0</v>
      </c>
      <c r="M1453">
        <v>0</v>
      </c>
      <c r="N1453">
        <v>0</v>
      </c>
      <c r="O1453">
        <v>0</v>
      </c>
      <c r="P1453" t="s">
        <v>54</v>
      </c>
      <c r="Q1453" t="s">
        <v>54</v>
      </c>
      <c r="R1453" t="s">
        <v>54</v>
      </c>
      <c r="S1453" t="s">
        <v>54</v>
      </c>
      <c r="T1453" t="s">
        <v>54</v>
      </c>
      <c r="U1453" t="s">
        <v>54</v>
      </c>
      <c r="V1453" t="s">
        <v>54</v>
      </c>
      <c r="W1453" t="s">
        <v>54</v>
      </c>
      <c r="X1453" s="23" t="s">
        <v>54</v>
      </c>
      <c r="Y1453" s="23" t="s">
        <v>54</v>
      </c>
      <c r="Z1453" s="23" t="s">
        <v>54</v>
      </c>
      <c r="AA1453" s="23" t="s">
        <v>54</v>
      </c>
      <c r="AB1453" t="s">
        <v>54</v>
      </c>
      <c r="AC1453" t="s">
        <v>54</v>
      </c>
      <c r="AD1453" t="s">
        <v>54</v>
      </c>
      <c r="AE1453" t="s">
        <v>54</v>
      </c>
      <c r="AF1453" s="23" t="s">
        <v>54</v>
      </c>
      <c r="AG1453" s="23" t="s">
        <v>54</v>
      </c>
      <c r="AH1453" s="23" t="s">
        <v>54</v>
      </c>
      <c r="AI1453" s="23" t="s">
        <v>54</v>
      </c>
      <c r="AJ1453">
        <v>0</v>
      </c>
      <c r="AK1453">
        <v>0</v>
      </c>
      <c r="AL1453">
        <v>0</v>
      </c>
      <c r="AM1453">
        <v>0</v>
      </c>
      <c r="AN1453" s="23" t="e">
        <v>#DIV/0!</v>
      </c>
      <c r="AO1453" s="23" t="e">
        <v>#DIV/0!</v>
      </c>
      <c r="AP1453" s="23" t="e">
        <v>#DIV/0!</v>
      </c>
      <c r="AQ1453" s="23" t="e">
        <v>#DIV/0!</v>
      </c>
      <c r="AR1453" s="35">
        <v>0</v>
      </c>
      <c r="AS1453" s="35">
        <v>0</v>
      </c>
      <c r="AT1453" s="35">
        <v>0</v>
      </c>
      <c r="AU1453" s="31" t="str">
        <f t="shared" si="25"/>
        <v>库存为0</v>
      </c>
      <c r="AV1453" s="36" t="str">
        <f>IFERROR(时间!$B$4+AU1453,"上周无销量")</f>
        <v>上周无销量</v>
      </c>
    </row>
    <row r="1454" spans="1:48">
      <c r="A1454" s="21" t="s">
        <v>2918</v>
      </c>
      <c r="B1454" t="s">
        <v>2919</v>
      </c>
      <c r="C1454" t="s">
        <v>2911</v>
      </c>
      <c r="D1454" s="31">
        <v>0</v>
      </c>
      <c r="E1454" s="31">
        <v>0</v>
      </c>
      <c r="F1454" s="31">
        <v>0</v>
      </c>
      <c r="G1454" s="31">
        <v>0</v>
      </c>
      <c r="H1454" s="32">
        <v>0</v>
      </c>
      <c r="I1454">
        <v>0</v>
      </c>
      <c r="J1454" s="33">
        <v>0</v>
      </c>
      <c r="K1454" s="33">
        <v>0</v>
      </c>
      <c r="L1454" s="33">
        <v>0</v>
      </c>
      <c r="M1454">
        <v>0</v>
      </c>
      <c r="N1454">
        <v>0</v>
      </c>
      <c r="O1454">
        <v>0</v>
      </c>
      <c r="P1454" t="s">
        <v>54</v>
      </c>
      <c r="Q1454" t="s">
        <v>54</v>
      </c>
      <c r="R1454" t="s">
        <v>54</v>
      </c>
      <c r="S1454" t="s">
        <v>54</v>
      </c>
      <c r="T1454" t="s">
        <v>54</v>
      </c>
      <c r="U1454" t="s">
        <v>54</v>
      </c>
      <c r="V1454" t="s">
        <v>54</v>
      </c>
      <c r="W1454" t="s">
        <v>54</v>
      </c>
      <c r="X1454" s="23" t="s">
        <v>54</v>
      </c>
      <c r="Y1454" s="23" t="s">
        <v>54</v>
      </c>
      <c r="Z1454" s="23" t="s">
        <v>54</v>
      </c>
      <c r="AA1454" s="23" t="s">
        <v>54</v>
      </c>
      <c r="AB1454" t="s">
        <v>54</v>
      </c>
      <c r="AC1454" t="s">
        <v>54</v>
      </c>
      <c r="AD1454" t="s">
        <v>54</v>
      </c>
      <c r="AE1454" t="s">
        <v>54</v>
      </c>
      <c r="AF1454" s="23" t="s">
        <v>54</v>
      </c>
      <c r="AG1454" s="23" t="s">
        <v>54</v>
      </c>
      <c r="AH1454" s="23" t="s">
        <v>54</v>
      </c>
      <c r="AI1454" s="23" t="s">
        <v>54</v>
      </c>
      <c r="AJ1454">
        <v>0</v>
      </c>
      <c r="AK1454">
        <v>0</v>
      </c>
      <c r="AL1454">
        <v>0</v>
      </c>
      <c r="AM1454">
        <v>0</v>
      </c>
      <c r="AN1454" s="23" t="e">
        <v>#DIV/0!</v>
      </c>
      <c r="AO1454" s="23" t="e">
        <v>#DIV/0!</v>
      </c>
      <c r="AP1454" s="23" t="e">
        <v>#DIV/0!</v>
      </c>
      <c r="AQ1454" s="23" t="e">
        <v>#DIV/0!</v>
      </c>
      <c r="AR1454" s="35">
        <v>0</v>
      </c>
      <c r="AS1454" s="35">
        <v>0</v>
      </c>
      <c r="AT1454" s="35">
        <v>0</v>
      </c>
      <c r="AU1454" s="31" t="str">
        <f t="shared" si="25"/>
        <v>库存为0</v>
      </c>
      <c r="AV1454" s="36" t="str">
        <f>IFERROR(时间!$B$4+AU1454,"上周无销量")</f>
        <v>上周无销量</v>
      </c>
    </row>
    <row r="1455" spans="1:48">
      <c r="A1455" s="21" t="s">
        <v>2920</v>
      </c>
      <c r="B1455" t="s">
        <v>2921</v>
      </c>
      <c r="C1455" t="s">
        <v>2911</v>
      </c>
      <c r="D1455" s="31">
        <v>0</v>
      </c>
      <c r="E1455" s="31">
        <v>0</v>
      </c>
      <c r="F1455" s="31">
        <v>0</v>
      </c>
      <c r="G1455" s="31">
        <v>0</v>
      </c>
      <c r="H1455" s="32">
        <v>0</v>
      </c>
      <c r="I1455">
        <v>0</v>
      </c>
      <c r="J1455" s="33">
        <v>0</v>
      </c>
      <c r="K1455" s="33">
        <v>0</v>
      </c>
      <c r="L1455" s="33">
        <v>0</v>
      </c>
      <c r="M1455">
        <v>0</v>
      </c>
      <c r="N1455">
        <v>0</v>
      </c>
      <c r="O1455">
        <v>0</v>
      </c>
      <c r="P1455" t="s">
        <v>54</v>
      </c>
      <c r="Q1455" t="s">
        <v>54</v>
      </c>
      <c r="R1455" t="s">
        <v>54</v>
      </c>
      <c r="S1455" t="s">
        <v>54</v>
      </c>
      <c r="T1455" t="s">
        <v>54</v>
      </c>
      <c r="U1455" t="s">
        <v>54</v>
      </c>
      <c r="V1455" t="s">
        <v>54</v>
      </c>
      <c r="W1455" t="s">
        <v>54</v>
      </c>
      <c r="X1455" s="23" t="s">
        <v>54</v>
      </c>
      <c r="Y1455" s="23" t="s">
        <v>54</v>
      </c>
      <c r="Z1455" s="23" t="s">
        <v>54</v>
      </c>
      <c r="AA1455" s="23" t="s">
        <v>54</v>
      </c>
      <c r="AB1455" t="s">
        <v>54</v>
      </c>
      <c r="AC1455" t="s">
        <v>54</v>
      </c>
      <c r="AD1455" t="s">
        <v>54</v>
      </c>
      <c r="AE1455" t="s">
        <v>54</v>
      </c>
      <c r="AF1455" s="23" t="s">
        <v>54</v>
      </c>
      <c r="AG1455" s="23" t="s">
        <v>54</v>
      </c>
      <c r="AH1455" s="23" t="s">
        <v>54</v>
      </c>
      <c r="AI1455" s="23" t="s">
        <v>54</v>
      </c>
      <c r="AJ1455">
        <v>0</v>
      </c>
      <c r="AK1455">
        <v>0</v>
      </c>
      <c r="AL1455">
        <v>0</v>
      </c>
      <c r="AM1455">
        <v>0</v>
      </c>
      <c r="AN1455" s="23" t="e">
        <v>#DIV/0!</v>
      </c>
      <c r="AO1455" s="23" t="e">
        <v>#DIV/0!</v>
      </c>
      <c r="AP1455" s="23" t="e">
        <v>#DIV/0!</v>
      </c>
      <c r="AQ1455" s="23" t="e">
        <v>#DIV/0!</v>
      </c>
      <c r="AR1455" s="35">
        <v>0</v>
      </c>
      <c r="AS1455" s="35">
        <v>0</v>
      </c>
      <c r="AT1455" s="35">
        <v>0</v>
      </c>
      <c r="AU1455" s="31" t="str">
        <f t="shared" si="25"/>
        <v>库存为0</v>
      </c>
      <c r="AV1455" s="36" t="str">
        <f>IFERROR(时间!$B$4+AU1455,"上周无销量")</f>
        <v>上周无销量</v>
      </c>
    </row>
    <row r="1456" spans="1:48">
      <c r="A1456" s="21" t="s">
        <v>2922</v>
      </c>
      <c r="B1456" t="s">
        <v>2923</v>
      </c>
      <c r="C1456" t="s">
        <v>2924</v>
      </c>
      <c r="D1456" s="31">
        <v>0</v>
      </c>
      <c r="E1456" s="31">
        <v>0</v>
      </c>
      <c r="F1456" s="31">
        <v>0</v>
      </c>
      <c r="G1456" s="31">
        <v>0</v>
      </c>
      <c r="H1456" s="32">
        <v>0</v>
      </c>
      <c r="I1456">
        <v>0</v>
      </c>
      <c r="J1456" s="33">
        <v>0</v>
      </c>
      <c r="K1456" s="33">
        <v>0</v>
      </c>
      <c r="L1456" s="33">
        <v>0</v>
      </c>
      <c r="M1456">
        <v>0</v>
      </c>
      <c r="N1456">
        <v>0</v>
      </c>
      <c r="O1456">
        <v>0</v>
      </c>
      <c r="P1456" t="s">
        <v>54</v>
      </c>
      <c r="Q1456" t="s">
        <v>54</v>
      </c>
      <c r="R1456" t="s">
        <v>54</v>
      </c>
      <c r="S1456" t="s">
        <v>54</v>
      </c>
      <c r="T1456" t="s">
        <v>54</v>
      </c>
      <c r="U1456" t="s">
        <v>54</v>
      </c>
      <c r="V1456" t="s">
        <v>54</v>
      </c>
      <c r="W1456" t="s">
        <v>54</v>
      </c>
      <c r="X1456" s="23" t="s">
        <v>54</v>
      </c>
      <c r="Y1456" s="23" t="s">
        <v>54</v>
      </c>
      <c r="Z1456" s="23" t="s">
        <v>54</v>
      </c>
      <c r="AA1456" s="23" t="s">
        <v>54</v>
      </c>
      <c r="AB1456" t="s">
        <v>54</v>
      </c>
      <c r="AC1456" t="s">
        <v>54</v>
      </c>
      <c r="AD1456" t="s">
        <v>54</v>
      </c>
      <c r="AE1456" t="s">
        <v>54</v>
      </c>
      <c r="AF1456" s="23" t="s">
        <v>54</v>
      </c>
      <c r="AG1456" s="23" t="s">
        <v>54</v>
      </c>
      <c r="AH1456" s="23" t="s">
        <v>54</v>
      </c>
      <c r="AI1456" s="23" t="s">
        <v>54</v>
      </c>
      <c r="AJ1456">
        <v>0</v>
      </c>
      <c r="AK1456">
        <v>0</v>
      </c>
      <c r="AL1456">
        <v>0</v>
      </c>
      <c r="AM1456">
        <v>0</v>
      </c>
      <c r="AN1456" s="23" t="e">
        <v>#DIV/0!</v>
      </c>
      <c r="AO1456" s="23" t="e">
        <v>#DIV/0!</v>
      </c>
      <c r="AP1456" s="23" t="e">
        <v>#DIV/0!</v>
      </c>
      <c r="AQ1456" s="23" t="e">
        <v>#DIV/0!</v>
      </c>
      <c r="AR1456" s="35">
        <v>0</v>
      </c>
      <c r="AS1456" s="35">
        <v>0</v>
      </c>
      <c r="AT1456" s="35">
        <v>0</v>
      </c>
      <c r="AU1456" s="31" t="str">
        <f t="shared" si="25"/>
        <v>库存为0</v>
      </c>
      <c r="AV1456" s="36" t="str">
        <f>IFERROR(时间!$B$4+AU1456,"上周无销量")</f>
        <v>上周无销量</v>
      </c>
    </row>
    <row r="1457" spans="1:48">
      <c r="A1457" s="21" t="s">
        <v>2925</v>
      </c>
      <c r="B1457" t="s">
        <v>2926</v>
      </c>
      <c r="C1457" t="s">
        <v>2924</v>
      </c>
      <c r="D1457" s="31">
        <v>0</v>
      </c>
      <c r="E1457" s="31">
        <v>0</v>
      </c>
      <c r="F1457" s="31">
        <v>0</v>
      </c>
      <c r="G1457" s="31">
        <v>0</v>
      </c>
      <c r="H1457" s="32">
        <v>0</v>
      </c>
      <c r="I1457">
        <v>0</v>
      </c>
      <c r="J1457" s="33">
        <v>0</v>
      </c>
      <c r="K1457" s="33">
        <v>0</v>
      </c>
      <c r="L1457" s="33">
        <v>0</v>
      </c>
      <c r="M1457">
        <v>0</v>
      </c>
      <c r="N1457">
        <v>0</v>
      </c>
      <c r="O1457">
        <v>0</v>
      </c>
      <c r="P1457" t="s">
        <v>54</v>
      </c>
      <c r="Q1457" t="s">
        <v>54</v>
      </c>
      <c r="R1457" t="s">
        <v>54</v>
      </c>
      <c r="S1457" t="s">
        <v>54</v>
      </c>
      <c r="T1457" t="s">
        <v>54</v>
      </c>
      <c r="U1457" t="s">
        <v>54</v>
      </c>
      <c r="V1457" t="s">
        <v>54</v>
      </c>
      <c r="W1457" t="s">
        <v>54</v>
      </c>
      <c r="X1457" s="23" t="s">
        <v>54</v>
      </c>
      <c r="Y1457" s="23" t="s">
        <v>54</v>
      </c>
      <c r="Z1457" s="23" t="s">
        <v>54</v>
      </c>
      <c r="AA1457" s="23" t="s">
        <v>54</v>
      </c>
      <c r="AB1457" t="s">
        <v>54</v>
      </c>
      <c r="AC1457" t="s">
        <v>54</v>
      </c>
      <c r="AD1457" t="s">
        <v>54</v>
      </c>
      <c r="AE1457" t="s">
        <v>54</v>
      </c>
      <c r="AF1457" s="23" t="s">
        <v>54</v>
      </c>
      <c r="AG1457" s="23" t="s">
        <v>54</v>
      </c>
      <c r="AH1457" s="23" t="s">
        <v>54</v>
      </c>
      <c r="AI1457" s="23" t="s">
        <v>54</v>
      </c>
      <c r="AJ1457">
        <v>0</v>
      </c>
      <c r="AK1457">
        <v>0</v>
      </c>
      <c r="AL1457">
        <v>0</v>
      </c>
      <c r="AM1457">
        <v>0</v>
      </c>
      <c r="AN1457" s="23" t="e">
        <v>#DIV/0!</v>
      </c>
      <c r="AO1457" s="23" t="e">
        <v>#DIV/0!</v>
      </c>
      <c r="AP1457" s="23" t="e">
        <v>#DIV/0!</v>
      </c>
      <c r="AQ1457" s="23" t="e">
        <v>#DIV/0!</v>
      </c>
      <c r="AR1457" s="35">
        <v>0</v>
      </c>
      <c r="AS1457" s="35">
        <v>0</v>
      </c>
      <c r="AT1457" s="35">
        <v>0</v>
      </c>
      <c r="AU1457" s="31" t="str">
        <f t="shared" si="25"/>
        <v>库存为0</v>
      </c>
      <c r="AV1457" s="36" t="str">
        <f>IFERROR(时间!$B$4+AU1457,"上周无销量")</f>
        <v>上周无销量</v>
      </c>
    </row>
    <row r="1458" spans="1:48">
      <c r="A1458" s="21" t="s">
        <v>2927</v>
      </c>
      <c r="B1458" t="s">
        <v>2928</v>
      </c>
      <c r="C1458" t="s">
        <v>2924</v>
      </c>
      <c r="D1458" s="31">
        <v>0</v>
      </c>
      <c r="E1458" s="31">
        <v>0</v>
      </c>
      <c r="F1458" s="31">
        <v>0</v>
      </c>
      <c r="G1458" s="31">
        <v>0</v>
      </c>
      <c r="H1458" s="32">
        <v>0</v>
      </c>
      <c r="I1458">
        <v>0</v>
      </c>
      <c r="J1458" s="33">
        <v>0</v>
      </c>
      <c r="K1458" s="33">
        <v>0</v>
      </c>
      <c r="L1458" s="33">
        <v>0</v>
      </c>
      <c r="M1458">
        <v>0</v>
      </c>
      <c r="N1458">
        <v>0</v>
      </c>
      <c r="O1458">
        <v>0</v>
      </c>
      <c r="P1458" t="s">
        <v>54</v>
      </c>
      <c r="Q1458" t="s">
        <v>54</v>
      </c>
      <c r="R1458" t="s">
        <v>54</v>
      </c>
      <c r="S1458" t="s">
        <v>54</v>
      </c>
      <c r="T1458" t="s">
        <v>54</v>
      </c>
      <c r="U1458" t="s">
        <v>54</v>
      </c>
      <c r="V1458" t="s">
        <v>54</v>
      </c>
      <c r="W1458" t="s">
        <v>54</v>
      </c>
      <c r="X1458" s="23" t="s">
        <v>54</v>
      </c>
      <c r="Y1458" s="23" t="s">
        <v>54</v>
      </c>
      <c r="Z1458" s="23" t="s">
        <v>54</v>
      </c>
      <c r="AA1458" s="23" t="s">
        <v>54</v>
      </c>
      <c r="AB1458" t="s">
        <v>54</v>
      </c>
      <c r="AC1458" t="s">
        <v>54</v>
      </c>
      <c r="AD1458" t="s">
        <v>54</v>
      </c>
      <c r="AE1458" t="s">
        <v>54</v>
      </c>
      <c r="AF1458" s="23" t="s">
        <v>54</v>
      </c>
      <c r="AG1458" s="23" t="s">
        <v>54</v>
      </c>
      <c r="AH1458" s="23" t="s">
        <v>54</v>
      </c>
      <c r="AI1458" s="23" t="s">
        <v>54</v>
      </c>
      <c r="AJ1458">
        <v>0</v>
      </c>
      <c r="AK1458">
        <v>0</v>
      </c>
      <c r="AL1458">
        <v>0</v>
      </c>
      <c r="AM1458">
        <v>0</v>
      </c>
      <c r="AN1458" s="23" t="e">
        <v>#DIV/0!</v>
      </c>
      <c r="AO1458" s="23" t="e">
        <v>#DIV/0!</v>
      </c>
      <c r="AP1458" s="23" t="e">
        <v>#DIV/0!</v>
      </c>
      <c r="AQ1458" s="23" t="e">
        <v>#DIV/0!</v>
      </c>
      <c r="AR1458" s="35">
        <v>0</v>
      </c>
      <c r="AS1458" s="35">
        <v>0</v>
      </c>
      <c r="AT1458" s="35">
        <v>0</v>
      </c>
      <c r="AU1458" s="31" t="str">
        <f t="shared" si="25"/>
        <v>库存为0</v>
      </c>
      <c r="AV1458" s="36" t="str">
        <f>IFERROR(时间!$B$4+AU1458,"上周无销量")</f>
        <v>上周无销量</v>
      </c>
    </row>
    <row r="1459" spans="1:48">
      <c r="A1459" s="21" t="s">
        <v>2929</v>
      </c>
      <c r="B1459" t="s">
        <v>2930</v>
      </c>
      <c r="C1459" t="s">
        <v>2924</v>
      </c>
      <c r="D1459" s="31">
        <v>0</v>
      </c>
      <c r="E1459" s="31">
        <v>0</v>
      </c>
      <c r="F1459" s="31">
        <v>0</v>
      </c>
      <c r="G1459" s="31">
        <v>0</v>
      </c>
      <c r="H1459" s="32">
        <v>0</v>
      </c>
      <c r="I1459">
        <v>0</v>
      </c>
      <c r="J1459" s="33">
        <v>0</v>
      </c>
      <c r="K1459" s="33">
        <v>0</v>
      </c>
      <c r="L1459" s="33">
        <v>0</v>
      </c>
      <c r="M1459">
        <v>0</v>
      </c>
      <c r="N1459">
        <v>0</v>
      </c>
      <c r="O1459">
        <v>0</v>
      </c>
      <c r="P1459" t="s">
        <v>54</v>
      </c>
      <c r="Q1459" t="s">
        <v>54</v>
      </c>
      <c r="R1459" t="s">
        <v>54</v>
      </c>
      <c r="S1459" t="s">
        <v>54</v>
      </c>
      <c r="T1459" t="s">
        <v>54</v>
      </c>
      <c r="U1459" t="s">
        <v>54</v>
      </c>
      <c r="V1459" t="s">
        <v>54</v>
      </c>
      <c r="W1459" t="s">
        <v>54</v>
      </c>
      <c r="X1459" s="23" t="s">
        <v>54</v>
      </c>
      <c r="Y1459" s="23" t="s">
        <v>54</v>
      </c>
      <c r="Z1459" s="23" t="s">
        <v>54</v>
      </c>
      <c r="AA1459" s="23" t="s">
        <v>54</v>
      </c>
      <c r="AB1459" t="s">
        <v>54</v>
      </c>
      <c r="AC1459" t="s">
        <v>54</v>
      </c>
      <c r="AD1459" t="s">
        <v>54</v>
      </c>
      <c r="AE1459" t="s">
        <v>54</v>
      </c>
      <c r="AF1459" s="23" t="s">
        <v>54</v>
      </c>
      <c r="AG1459" s="23" t="s">
        <v>54</v>
      </c>
      <c r="AH1459" s="23" t="s">
        <v>54</v>
      </c>
      <c r="AI1459" s="23" t="s">
        <v>54</v>
      </c>
      <c r="AJ1459">
        <v>0</v>
      </c>
      <c r="AK1459">
        <v>0</v>
      </c>
      <c r="AL1459">
        <v>0</v>
      </c>
      <c r="AM1459">
        <v>0</v>
      </c>
      <c r="AN1459" s="23" t="e">
        <v>#DIV/0!</v>
      </c>
      <c r="AO1459" s="23" t="e">
        <v>#DIV/0!</v>
      </c>
      <c r="AP1459" s="23" t="e">
        <v>#DIV/0!</v>
      </c>
      <c r="AQ1459" s="23" t="e">
        <v>#DIV/0!</v>
      </c>
      <c r="AR1459" s="35">
        <v>0</v>
      </c>
      <c r="AS1459" s="35">
        <v>0</v>
      </c>
      <c r="AT1459" s="35">
        <v>0</v>
      </c>
      <c r="AU1459" s="31" t="str">
        <f t="shared" si="25"/>
        <v>库存为0</v>
      </c>
      <c r="AV1459" s="36" t="str">
        <f>IFERROR(时间!$B$4+AU1459,"上周无销量")</f>
        <v>上周无销量</v>
      </c>
    </row>
    <row r="1460" spans="1:48">
      <c r="A1460" s="21" t="s">
        <v>2931</v>
      </c>
      <c r="B1460" t="s">
        <v>2932</v>
      </c>
      <c r="C1460" t="s">
        <v>2924</v>
      </c>
      <c r="D1460" s="31">
        <v>0</v>
      </c>
      <c r="E1460" s="31">
        <v>0</v>
      </c>
      <c r="F1460" s="31">
        <v>0</v>
      </c>
      <c r="G1460" s="31">
        <v>0</v>
      </c>
      <c r="H1460" s="32">
        <v>0</v>
      </c>
      <c r="I1460">
        <v>0</v>
      </c>
      <c r="J1460" s="33">
        <v>0</v>
      </c>
      <c r="K1460" s="33">
        <v>0</v>
      </c>
      <c r="L1460" s="33">
        <v>0</v>
      </c>
      <c r="M1460">
        <v>0</v>
      </c>
      <c r="N1460">
        <v>0</v>
      </c>
      <c r="O1460">
        <v>0</v>
      </c>
      <c r="P1460" t="s">
        <v>54</v>
      </c>
      <c r="Q1460" t="s">
        <v>54</v>
      </c>
      <c r="R1460" t="s">
        <v>54</v>
      </c>
      <c r="S1460" t="s">
        <v>54</v>
      </c>
      <c r="T1460" t="s">
        <v>54</v>
      </c>
      <c r="U1460" t="s">
        <v>54</v>
      </c>
      <c r="V1460" t="s">
        <v>54</v>
      </c>
      <c r="W1460" t="s">
        <v>54</v>
      </c>
      <c r="X1460" s="23" t="s">
        <v>54</v>
      </c>
      <c r="Y1460" s="23" t="s">
        <v>54</v>
      </c>
      <c r="Z1460" s="23" t="s">
        <v>54</v>
      </c>
      <c r="AA1460" s="23" t="s">
        <v>54</v>
      </c>
      <c r="AB1460" t="s">
        <v>54</v>
      </c>
      <c r="AC1460" t="s">
        <v>54</v>
      </c>
      <c r="AD1460" t="s">
        <v>54</v>
      </c>
      <c r="AE1460" t="s">
        <v>54</v>
      </c>
      <c r="AF1460" s="23" t="s">
        <v>54</v>
      </c>
      <c r="AG1460" s="23" t="s">
        <v>54</v>
      </c>
      <c r="AH1460" s="23" t="s">
        <v>54</v>
      </c>
      <c r="AI1460" s="23" t="s">
        <v>54</v>
      </c>
      <c r="AJ1460">
        <v>0</v>
      </c>
      <c r="AK1460">
        <v>0</v>
      </c>
      <c r="AL1460">
        <v>0</v>
      </c>
      <c r="AM1460">
        <v>0</v>
      </c>
      <c r="AN1460" s="23" t="e">
        <v>#DIV/0!</v>
      </c>
      <c r="AO1460" s="23" t="e">
        <v>#DIV/0!</v>
      </c>
      <c r="AP1460" s="23" t="e">
        <v>#DIV/0!</v>
      </c>
      <c r="AQ1460" s="23" t="e">
        <v>#DIV/0!</v>
      </c>
      <c r="AR1460" s="35">
        <v>0</v>
      </c>
      <c r="AS1460" s="35">
        <v>0</v>
      </c>
      <c r="AT1460" s="35">
        <v>0</v>
      </c>
      <c r="AU1460" s="31" t="str">
        <f t="shared" si="25"/>
        <v>库存为0</v>
      </c>
      <c r="AV1460" s="36" t="str">
        <f>IFERROR(时间!$B$4+AU1460,"上周无销量")</f>
        <v>上周无销量</v>
      </c>
    </row>
    <row r="1461" spans="1:48">
      <c r="A1461" s="21" t="s">
        <v>2933</v>
      </c>
      <c r="B1461" t="s">
        <v>2934</v>
      </c>
      <c r="C1461" t="s">
        <v>2924</v>
      </c>
      <c r="D1461" s="31">
        <v>0</v>
      </c>
      <c r="E1461" s="31">
        <v>0</v>
      </c>
      <c r="F1461" s="31">
        <v>0</v>
      </c>
      <c r="G1461" s="31">
        <v>0</v>
      </c>
      <c r="H1461" s="32">
        <v>0</v>
      </c>
      <c r="I1461">
        <v>0</v>
      </c>
      <c r="J1461" s="33">
        <v>0</v>
      </c>
      <c r="K1461" s="33">
        <v>0</v>
      </c>
      <c r="L1461" s="33">
        <v>0</v>
      </c>
      <c r="M1461">
        <v>0</v>
      </c>
      <c r="N1461">
        <v>0</v>
      </c>
      <c r="O1461">
        <v>0</v>
      </c>
      <c r="P1461" t="s">
        <v>54</v>
      </c>
      <c r="Q1461" t="s">
        <v>54</v>
      </c>
      <c r="R1461" t="s">
        <v>54</v>
      </c>
      <c r="S1461" t="s">
        <v>54</v>
      </c>
      <c r="T1461" t="s">
        <v>54</v>
      </c>
      <c r="U1461" t="s">
        <v>54</v>
      </c>
      <c r="V1461" t="s">
        <v>54</v>
      </c>
      <c r="W1461" t="s">
        <v>54</v>
      </c>
      <c r="X1461" s="23" t="s">
        <v>54</v>
      </c>
      <c r="Y1461" s="23" t="s">
        <v>54</v>
      </c>
      <c r="Z1461" s="23" t="s">
        <v>54</v>
      </c>
      <c r="AA1461" s="23" t="s">
        <v>54</v>
      </c>
      <c r="AB1461" t="s">
        <v>54</v>
      </c>
      <c r="AC1461" t="s">
        <v>54</v>
      </c>
      <c r="AD1461" t="s">
        <v>54</v>
      </c>
      <c r="AE1461" t="s">
        <v>54</v>
      </c>
      <c r="AF1461" s="23" t="s">
        <v>54</v>
      </c>
      <c r="AG1461" s="23" t="s">
        <v>54</v>
      </c>
      <c r="AH1461" s="23" t="s">
        <v>54</v>
      </c>
      <c r="AI1461" s="23" t="s">
        <v>54</v>
      </c>
      <c r="AJ1461">
        <v>0</v>
      </c>
      <c r="AK1461">
        <v>0</v>
      </c>
      <c r="AL1461">
        <v>0</v>
      </c>
      <c r="AM1461">
        <v>0</v>
      </c>
      <c r="AN1461" s="23" t="e">
        <v>#DIV/0!</v>
      </c>
      <c r="AO1461" s="23" t="e">
        <v>#DIV/0!</v>
      </c>
      <c r="AP1461" s="23" t="e">
        <v>#DIV/0!</v>
      </c>
      <c r="AQ1461" s="23" t="e">
        <v>#DIV/0!</v>
      </c>
      <c r="AR1461" s="35">
        <v>0</v>
      </c>
      <c r="AS1461" s="35">
        <v>0</v>
      </c>
      <c r="AT1461" s="35">
        <v>0</v>
      </c>
      <c r="AU1461" s="31" t="str">
        <f t="shared" si="25"/>
        <v>库存为0</v>
      </c>
      <c r="AV1461" s="36" t="str">
        <f>IFERROR(时间!$B$4+AU1461,"上周无销量")</f>
        <v>上周无销量</v>
      </c>
    </row>
    <row r="1462" spans="1:48">
      <c r="A1462" s="21" t="s">
        <v>2935</v>
      </c>
      <c r="B1462" t="s">
        <v>2936</v>
      </c>
      <c r="C1462" t="s">
        <v>2924</v>
      </c>
      <c r="D1462" s="31">
        <v>0</v>
      </c>
      <c r="E1462" s="31">
        <v>0</v>
      </c>
      <c r="F1462" s="31">
        <v>0</v>
      </c>
      <c r="G1462" s="31">
        <v>0</v>
      </c>
      <c r="H1462" s="32">
        <v>0</v>
      </c>
      <c r="I1462">
        <v>0</v>
      </c>
      <c r="J1462" s="33">
        <v>0</v>
      </c>
      <c r="K1462" s="33">
        <v>0</v>
      </c>
      <c r="L1462" s="33">
        <v>0</v>
      </c>
      <c r="M1462">
        <v>0</v>
      </c>
      <c r="N1462">
        <v>0</v>
      </c>
      <c r="O1462">
        <v>0</v>
      </c>
      <c r="P1462" t="s">
        <v>54</v>
      </c>
      <c r="Q1462" t="s">
        <v>54</v>
      </c>
      <c r="R1462" t="s">
        <v>54</v>
      </c>
      <c r="S1462" t="s">
        <v>54</v>
      </c>
      <c r="T1462" t="s">
        <v>54</v>
      </c>
      <c r="U1462" t="s">
        <v>54</v>
      </c>
      <c r="V1462" t="s">
        <v>54</v>
      </c>
      <c r="W1462" t="s">
        <v>54</v>
      </c>
      <c r="X1462" s="23" t="s">
        <v>54</v>
      </c>
      <c r="Y1462" s="23" t="s">
        <v>54</v>
      </c>
      <c r="Z1462" s="23" t="s">
        <v>54</v>
      </c>
      <c r="AA1462" s="23" t="s">
        <v>54</v>
      </c>
      <c r="AB1462" t="s">
        <v>54</v>
      </c>
      <c r="AC1462" t="s">
        <v>54</v>
      </c>
      <c r="AD1462" t="s">
        <v>54</v>
      </c>
      <c r="AE1462" t="s">
        <v>54</v>
      </c>
      <c r="AF1462" s="23" t="s">
        <v>54</v>
      </c>
      <c r="AG1462" s="23" t="s">
        <v>54</v>
      </c>
      <c r="AH1462" s="23" t="s">
        <v>54</v>
      </c>
      <c r="AI1462" s="23" t="s">
        <v>54</v>
      </c>
      <c r="AJ1462">
        <v>0</v>
      </c>
      <c r="AK1462">
        <v>0</v>
      </c>
      <c r="AL1462">
        <v>0</v>
      </c>
      <c r="AM1462">
        <v>0</v>
      </c>
      <c r="AN1462" s="23" t="e">
        <v>#DIV/0!</v>
      </c>
      <c r="AO1462" s="23" t="e">
        <v>#DIV/0!</v>
      </c>
      <c r="AP1462" s="23" t="e">
        <v>#DIV/0!</v>
      </c>
      <c r="AQ1462" s="23" t="e">
        <v>#DIV/0!</v>
      </c>
      <c r="AR1462" s="35">
        <v>0</v>
      </c>
      <c r="AS1462" s="35">
        <v>0</v>
      </c>
      <c r="AT1462" s="35">
        <v>0</v>
      </c>
      <c r="AU1462" s="31" t="str">
        <f t="shared" si="25"/>
        <v>库存为0</v>
      </c>
      <c r="AV1462" s="36" t="str">
        <f>IFERROR(时间!$B$4+AU1462,"上周无销量")</f>
        <v>上周无销量</v>
      </c>
    </row>
    <row r="1463" spans="1:48">
      <c r="A1463" s="21" t="s">
        <v>2937</v>
      </c>
      <c r="B1463" t="s">
        <v>2938</v>
      </c>
      <c r="C1463" t="s">
        <v>2939</v>
      </c>
      <c r="D1463" s="31">
        <v>0</v>
      </c>
      <c r="E1463" s="31">
        <v>0</v>
      </c>
      <c r="F1463" s="31">
        <v>0</v>
      </c>
      <c r="G1463" s="31">
        <v>0</v>
      </c>
      <c r="H1463" s="32">
        <v>0</v>
      </c>
      <c r="I1463">
        <v>0</v>
      </c>
      <c r="J1463" s="33">
        <v>0</v>
      </c>
      <c r="K1463" s="33">
        <v>0</v>
      </c>
      <c r="L1463" s="33">
        <v>0</v>
      </c>
      <c r="M1463">
        <v>0</v>
      </c>
      <c r="N1463">
        <v>0</v>
      </c>
      <c r="O1463">
        <v>0</v>
      </c>
      <c r="P1463" t="s">
        <v>54</v>
      </c>
      <c r="Q1463" t="s">
        <v>54</v>
      </c>
      <c r="R1463" t="s">
        <v>54</v>
      </c>
      <c r="S1463" t="s">
        <v>54</v>
      </c>
      <c r="T1463" t="s">
        <v>54</v>
      </c>
      <c r="U1463" t="s">
        <v>54</v>
      </c>
      <c r="V1463" t="s">
        <v>54</v>
      </c>
      <c r="W1463" t="s">
        <v>54</v>
      </c>
      <c r="X1463" s="23" t="s">
        <v>54</v>
      </c>
      <c r="Y1463" s="23" t="s">
        <v>54</v>
      </c>
      <c r="Z1463" s="23" t="s">
        <v>54</v>
      </c>
      <c r="AA1463" s="23" t="s">
        <v>54</v>
      </c>
      <c r="AB1463" t="s">
        <v>54</v>
      </c>
      <c r="AC1463" t="s">
        <v>54</v>
      </c>
      <c r="AD1463" t="s">
        <v>54</v>
      </c>
      <c r="AE1463" t="s">
        <v>54</v>
      </c>
      <c r="AF1463" s="23" t="s">
        <v>54</v>
      </c>
      <c r="AG1463" s="23" t="s">
        <v>54</v>
      </c>
      <c r="AH1463" s="23" t="s">
        <v>54</v>
      </c>
      <c r="AI1463" s="23" t="s">
        <v>54</v>
      </c>
      <c r="AJ1463">
        <v>0</v>
      </c>
      <c r="AK1463">
        <v>0</v>
      </c>
      <c r="AL1463">
        <v>0</v>
      </c>
      <c r="AM1463">
        <v>0</v>
      </c>
      <c r="AN1463" s="23" t="e">
        <v>#DIV/0!</v>
      </c>
      <c r="AO1463" s="23" t="e">
        <v>#DIV/0!</v>
      </c>
      <c r="AP1463" s="23" t="e">
        <v>#DIV/0!</v>
      </c>
      <c r="AQ1463" s="23" t="e">
        <v>#DIV/0!</v>
      </c>
      <c r="AR1463" s="35">
        <v>0</v>
      </c>
      <c r="AS1463" s="35">
        <v>0</v>
      </c>
      <c r="AT1463" s="35">
        <v>0</v>
      </c>
      <c r="AU1463" s="31" t="str">
        <f t="shared" si="25"/>
        <v>库存为0</v>
      </c>
      <c r="AV1463" s="36" t="str">
        <f>IFERROR(时间!$B$4+AU1463,"上周无销量")</f>
        <v>上周无销量</v>
      </c>
    </row>
    <row r="1464" spans="1:48">
      <c r="A1464" s="21" t="s">
        <v>2940</v>
      </c>
      <c r="B1464" t="s">
        <v>2941</v>
      </c>
      <c r="C1464" t="s">
        <v>2939</v>
      </c>
      <c r="D1464" s="31">
        <v>0</v>
      </c>
      <c r="E1464" s="31">
        <v>0</v>
      </c>
      <c r="F1464" s="31">
        <v>0</v>
      </c>
      <c r="G1464" s="31">
        <v>0</v>
      </c>
      <c r="H1464" s="32">
        <v>0</v>
      </c>
      <c r="I1464">
        <v>0</v>
      </c>
      <c r="J1464" s="33">
        <v>0</v>
      </c>
      <c r="K1464" s="33">
        <v>0</v>
      </c>
      <c r="L1464" s="33">
        <v>0</v>
      </c>
      <c r="M1464">
        <v>0</v>
      </c>
      <c r="N1464">
        <v>0</v>
      </c>
      <c r="O1464">
        <v>0</v>
      </c>
      <c r="P1464" t="s">
        <v>54</v>
      </c>
      <c r="Q1464" t="s">
        <v>54</v>
      </c>
      <c r="R1464" t="s">
        <v>54</v>
      </c>
      <c r="S1464" t="s">
        <v>54</v>
      </c>
      <c r="T1464" t="s">
        <v>54</v>
      </c>
      <c r="U1464" t="s">
        <v>54</v>
      </c>
      <c r="V1464" t="s">
        <v>54</v>
      </c>
      <c r="W1464" t="s">
        <v>54</v>
      </c>
      <c r="X1464" s="23" t="s">
        <v>54</v>
      </c>
      <c r="Y1464" s="23" t="s">
        <v>54</v>
      </c>
      <c r="Z1464" s="23" t="s">
        <v>54</v>
      </c>
      <c r="AA1464" s="23" t="s">
        <v>54</v>
      </c>
      <c r="AB1464" t="s">
        <v>54</v>
      </c>
      <c r="AC1464" t="s">
        <v>54</v>
      </c>
      <c r="AD1464" t="s">
        <v>54</v>
      </c>
      <c r="AE1464" t="s">
        <v>54</v>
      </c>
      <c r="AF1464" s="23" t="s">
        <v>54</v>
      </c>
      <c r="AG1464" s="23" t="s">
        <v>54</v>
      </c>
      <c r="AH1464" s="23" t="s">
        <v>54</v>
      </c>
      <c r="AI1464" s="23" t="s">
        <v>54</v>
      </c>
      <c r="AJ1464">
        <v>0</v>
      </c>
      <c r="AK1464">
        <v>0</v>
      </c>
      <c r="AL1464">
        <v>0</v>
      </c>
      <c r="AM1464">
        <v>0</v>
      </c>
      <c r="AN1464" s="23" t="e">
        <v>#DIV/0!</v>
      </c>
      <c r="AO1464" s="23" t="e">
        <v>#DIV/0!</v>
      </c>
      <c r="AP1464" s="23" t="e">
        <v>#DIV/0!</v>
      </c>
      <c r="AQ1464" s="23" t="e">
        <v>#DIV/0!</v>
      </c>
      <c r="AR1464" s="35">
        <v>0</v>
      </c>
      <c r="AS1464" s="35">
        <v>0</v>
      </c>
      <c r="AT1464" s="35">
        <v>0</v>
      </c>
      <c r="AU1464" s="31" t="str">
        <f t="shared" si="25"/>
        <v>库存为0</v>
      </c>
      <c r="AV1464" s="36" t="str">
        <f>IFERROR(时间!$B$4+AU1464,"上周无销量")</f>
        <v>上周无销量</v>
      </c>
    </row>
    <row r="1465" spans="1:48">
      <c r="A1465" s="21" t="s">
        <v>2942</v>
      </c>
      <c r="B1465" t="s">
        <v>2943</v>
      </c>
      <c r="C1465" t="s">
        <v>2939</v>
      </c>
      <c r="D1465" s="31">
        <v>0</v>
      </c>
      <c r="E1465" s="31">
        <v>0</v>
      </c>
      <c r="F1465" s="31">
        <v>0</v>
      </c>
      <c r="G1465" s="31">
        <v>0</v>
      </c>
      <c r="H1465" s="32">
        <v>0</v>
      </c>
      <c r="I1465">
        <v>0</v>
      </c>
      <c r="J1465" s="33">
        <v>0</v>
      </c>
      <c r="K1465" s="33">
        <v>0</v>
      </c>
      <c r="L1465" s="33">
        <v>0</v>
      </c>
      <c r="M1465">
        <v>0</v>
      </c>
      <c r="N1465">
        <v>0</v>
      </c>
      <c r="O1465">
        <v>0</v>
      </c>
      <c r="P1465" t="s">
        <v>54</v>
      </c>
      <c r="Q1465" t="s">
        <v>54</v>
      </c>
      <c r="R1465" t="s">
        <v>54</v>
      </c>
      <c r="S1465" t="s">
        <v>54</v>
      </c>
      <c r="T1465" t="s">
        <v>54</v>
      </c>
      <c r="U1465" t="s">
        <v>54</v>
      </c>
      <c r="V1465" t="s">
        <v>54</v>
      </c>
      <c r="W1465" t="s">
        <v>54</v>
      </c>
      <c r="X1465" s="23" t="s">
        <v>54</v>
      </c>
      <c r="Y1465" s="23" t="s">
        <v>54</v>
      </c>
      <c r="Z1465" s="23" t="s">
        <v>54</v>
      </c>
      <c r="AA1465" s="23" t="s">
        <v>54</v>
      </c>
      <c r="AB1465" t="s">
        <v>54</v>
      </c>
      <c r="AC1465" t="s">
        <v>54</v>
      </c>
      <c r="AD1465" t="s">
        <v>54</v>
      </c>
      <c r="AE1465" t="s">
        <v>54</v>
      </c>
      <c r="AF1465" s="23" t="s">
        <v>54</v>
      </c>
      <c r="AG1465" s="23" t="s">
        <v>54</v>
      </c>
      <c r="AH1465" s="23" t="s">
        <v>54</v>
      </c>
      <c r="AI1465" s="23" t="s">
        <v>54</v>
      </c>
      <c r="AJ1465">
        <v>0</v>
      </c>
      <c r="AK1465">
        <v>0</v>
      </c>
      <c r="AL1465">
        <v>0</v>
      </c>
      <c r="AM1465">
        <v>0</v>
      </c>
      <c r="AN1465" s="23" t="e">
        <v>#DIV/0!</v>
      </c>
      <c r="AO1465" s="23" t="e">
        <v>#DIV/0!</v>
      </c>
      <c r="AP1465" s="23" t="e">
        <v>#DIV/0!</v>
      </c>
      <c r="AQ1465" s="23" t="e">
        <v>#DIV/0!</v>
      </c>
      <c r="AR1465" s="35">
        <v>0</v>
      </c>
      <c r="AS1465" s="35">
        <v>0</v>
      </c>
      <c r="AT1465" s="35">
        <v>0</v>
      </c>
      <c r="AU1465" s="31" t="str">
        <f t="shared" si="25"/>
        <v>库存为0</v>
      </c>
      <c r="AV1465" s="36" t="str">
        <f>IFERROR(时间!$B$4+AU1465,"上周无销量")</f>
        <v>上周无销量</v>
      </c>
    </row>
    <row r="1466" spans="1:48">
      <c r="A1466" s="21" t="s">
        <v>2944</v>
      </c>
      <c r="B1466" t="s">
        <v>2945</v>
      </c>
      <c r="C1466" t="s">
        <v>2946</v>
      </c>
      <c r="D1466" s="31">
        <v>0</v>
      </c>
      <c r="E1466" s="31">
        <v>0</v>
      </c>
      <c r="F1466" s="31">
        <v>0</v>
      </c>
      <c r="G1466" s="31">
        <v>0</v>
      </c>
      <c r="H1466" s="32">
        <v>0</v>
      </c>
      <c r="I1466">
        <v>0</v>
      </c>
      <c r="J1466" s="33">
        <v>0</v>
      </c>
      <c r="K1466" s="33">
        <v>0</v>
      </c>
      <c r="L1466" s="33">
        <v>0</v>
      </c>
      <c r="M1466">
        <v>0</v>
      </c>
      <c r="N1466">
        <v>0</v>
      </c>
      <c r="O1466">
        <v>0</v>
      </c>
      <c r="P1466" t="s">
        <v>54</v>
      </c>
      <c r="Q1466" t="s">
        <v>54</v>
      </c>
      <c r="R1466" t="s">
        <v>54</v>
      </c>
      <c r="S1466" t="s">
        <v>54</v>
      </c>
      <c r="T1466" t="s">
        <v>54</v>
      </c>
      <c r="U1466" t="s">
        <v>54</v>
      </c>
      <c r="V1466" t="s">
        <v>54</v>
      </c>
      <c r="W1466" t="s">
        <v>54</v>
      </c>
      <c r="X1466" s="23" t="s">
        <v>54</v>
      </c>
      <c r="Y1466" s="23" t="s">
        <v>54</v>
      </c>
      <c r="Z1466" s="23" t="s">
        <v>54</v>
      </c>
      <c r="AA1466" s="23" t="s">
        <v>54</v>
      </c>
      <c r="AB1466" t="s">
        <v>54</v>
      </c>
      <c r="AC1466" t="s">
        <v>54</v>
      </c>
      <c r="AD1466" t="s">
        <v>54</v>
      </c>
      <c r="AE1466" t="s">
        <v>54</v>
      </c>
      <c r="AF1466" s="23" t="s">
        <v>54</v>
      </c>
      <c r="AG1466" s="23" t="s">
        <v>54</v>
      </c>
      <c r="AH1466" s="23" t="s">
        <v>54</v>
      </c>
      <c r="AI1466" s="23" t="s">
        <v>54</v>
      </c>
      <c r="AJ1466">
        <v>0</v>
      </c>
      <c r="AK1466">
        <v>0</v>
      </c>
      <c r="AL1466">
        <v>0</v>
      </c>
      <c r="AM1466">
        <v>0</v>
      </c>
      <c r="AN1466" s="23" t="e">
        <v>#DIV/0!</v>
      </c>
      <c r="AO1466" s="23" t="e">
        <v>#DIV/0!</v>
      </c>
      <c r="AP1466" s="23" t="e">
        <v>#DIV/0!</v>
      </c>
      <c r="AQ1466" s="23" t="e">
        <v>#DIV/0!</v>
      </c>
      <c r="AR1466" s="35">
        <v>0</v>
      </c>
      <c r="AS1466" s="35">
        <v>0</v>
      </c>
      <c r="AT1466" s="35">
        <v>0</v>
      </c>
      <c r="AU1466" s="31" t="str">
        <f t="shared" si="25"/>
        <v>库存为0</v>
      </c>
      <c r="AV1466" s="36" t="str">
        <f>IFERROR(时间!$B$4+AU1466,"上周无销量")</f>
        <v>上周无销量</v>
      </c>
    </row>
    <row r="1467" spans="1:48">
      <c r="A1467" s="21" t="s">
        <v>2947</v>
      </c>
      <c r="B1467" t="s">
        <v>2948</v>
      </c>
      <c r="C1467" t="s">
        <v>2946</v>
      </c>
      <c r="D1467" s="31">
        <v>0</v>
      </c>
      <c r="E1467" s="31">
        <v>0</v>
      </c>
      <c r="F1467" s="31">
        <v>0</v>
      </c>
      <c r="G1467" s="31">
        <v>0</v>
      </c>
      <c r="H1467" s="32">
        <v>0</v>
      </c>
      <c r="I1467">
        <v>0</v>
      </c>
      <c r="J1467" s="33">
        <v>0</v>
      </c>
      <c r="K1467" s="33">
        <v>0</v>
      </c>
      <c r="L1467" s="33">
        <v>0</v>
      </c>
      <c r="M1467">
        <v>0</v>
      </c>
      <c r="N1467">
        <v>0</v>
      </c>
      <c r="O1467">
        <v>0</v>
      </c>
      <c r="P1467" t="s">
        <v>54</v>
      </c>
      <c r="Q1467" t="s">
        <v>54</v>
      </c>
      <c r="R1467" t="s">
        <v>54</v>
      </c>
      <c r="S1467" t="s">
        <v>54</v>
      </c>
      <c r="T1467" t="s">
        <v>54</v>
      </c>
      <c r="U1467" t="s">
        <v>54</v>
      </c>
      <c r="V1467" t="s">
        <v>54</v>
      </c>
      <c r="W1467" t="s">
        <v>54</v>
      </c>
      <c r="X1467" s="23" t="s">
        <v>54</v>
      </c>
      <c r="Y1467" s="23" t="s">
        <v>54</v>
      </c>
      <c r="Z1467" s="23" t="s">
        <v>54</v>
      </c>
      <c r="AA1467" s="23" t="s">
        <v>54</v>
      </c>
      <c r="AB1467" t="s">
        <v>54</v>
      </c>
      <c r="AC1467" t="s">
        <v>54</v>
      </c>
      <c r="AD1467" t="s">
        <v>54</v>
      </c>
      <c r="AE1467" t="s">
        <v>54</v>
      </c>
      <c r="AF1467" s="23" t="s">
        <v>54</v>
      </c>
      <c r="AG1467" s="23" t="s">
        <v>54</v>
      </c>
      <c r="AH1467" s="23" t="s">
        <v>54</v>
      </c>
      <c r="AI1467" s="23" t="s">
        <v>54</v>
      </c>
      <c r="AJ1467">
        <v>0</v>
      </c>
      <c r="AK1467">
        <v>0</v>
      </c>
      <c r="AL1467">
        <v>0</v>
      </c>
      <c r="AM1467">
        <v>0</v>
      </c>
      <c r="AN1467" s="23" t="e">
        <v>#DIV/0!</v>
      </c>
      <c r="AO1467" s="23" t="e">
        <v>#DIV/0!</v>
      </c>
      <c r="AP1467" s="23" t="e">
        <v>#DIV/0!</v>
      </c>
      <c r="AQ1467" s="23" t="e">
        <v>#DIV/0!</v>
      </c>
      <c r="AR1467" s="35">
        <v>0</v>
      </c>
      <c r="AS1467" s="35">
        <v>0</v>
      </c>
      <c r="AT1467" s="35">
        <v>0</v>
      </c>
      <c r="AU1467" s="31" t="str">
        <f t="shared" si="25"/>
        <v>库存为0</v>
      </c>
      <c r="AV1467" s="36" t="str">
        <f>IFERROR(时间!$B$4+AU1467,"上周无销量")</f>
        <v>上周无销量</v>
      </c>
    </row>
    <row r="1468" spans="1:48">
      <c r="A1468" s="21" t="s">
        <v>2949</v>
      </c>
      <c r="B1468" t="s">
        <v>2950</v>
      </c>
      <c r="C1468" t="s">
        <v>2946</v>
      </c>
      <c r="D1468" s="31">
        <v>0</v>
      </c>
      <c r="E1468" s="31">
        <v>0</v>
      </c>
      <c r="F1468" s="31">
        <v>0</v>
      </c>
      <c r="G1468" s="31">
        <v>0</v>
      </c>
      <c r="H1468" s="32">
        <v>0</v>
      </c>
      <c r="I1468">
        <v>0</v>
      </c>
      <c r="J1468" s="33">
        <v>0</v>
      </c>
      <c r="K1468" s="33">
        <v>0</v>
      </c>
      <c r="L1468" s="33">
        <v>0</v>
      </c>
      <c r="M1468">
        <v>0</v>
      </c>
      <c r="N1468">
        <v>0</v>
      </c>
      <c r="O1468">
        <v>0</v>
      </c>
      <c r="P1468" t="s">
        <v>54</v>
      </c>
      <c r="Q1468" t="s">
        <v>54</v>
      </c>
      <c r="R1468" t="s">
        <v>54</v>
      </c>
      <c r="S1468" t="s">
        <v>54</v>
      </c>
      <c r="T1468" t="s">
        <v>54</v>
      </c>
      <c r="U1468" t="s">
        <v>54</v>
      </c>
      <c r="V1468" t="s">
        <v>54</v>
      </c>
      <c r="W1468" t="s">
        <v>54</v>
      </c>
      <c r="X1468" s="23" t="s">
        <v>54</v>
      </c>
      <c r="Y1468" s="23" t="s">
        <v>54</v>
      </c>
      <c r="Z1468" s="23" t="s">
        <v>54</v>
      </c>
      <c r="AA1468" s="23" t="s">
        <v>54</v>
      </c>
      <c r="AB1468" t="s">
        <v>54</v>
      </c>
      <c r="AC1468" t="s">
        <v>54</v>
      </c>
      <c r="AD1468" t="s">
        <v>54</v>
      </c>
      <c r="AE1468" t="s">
        <v>54</v>
      </c>
      <c r="AF1468" s="23" t="s">
        <v>54</v>
      </c>
      <c r="AG1468" s="23" t="s">
        <v>54</v>
      </c>
      <c r="AH1468" s="23" t="s">
        <v>54</v>
      </c>
      <c r="AI1468" s="23" t="s">
        <v>54</v>
      </c>
      <c r="AJ1468">
        <v>0</v>
      </c>
      <c r="AK1468">
        <v>0</v>
      </c>
      <c r="AL1468">
        <v>0</v>
      </c>
      <c r="AM1468">
        <v>0</v>
      </c>
      <c r="AN1468" s="23" t="e">
        <v>#DIV/0!</v>
      </c>
      <c r="AO1468" s="23" t="e">
        <v>#DIV/0!</v>
      </c>
      <c r="AP1468" s="23" t="e">
        <v>#DIV/0!</v>
      </c>
      <c r="AQ1468" s="23" t="e">
        <v>#DIV/0!</v>
      </c>
      <c r="AR1468" s="35">
        <v>0</v>
      </c>
      <c r="AS1468" s="35">
        <v>0</v>
      </c>
      <c r="AT1468" s="35">
        <v>0</v>
      </c>
      <c r="AU1468" s="31" t="str">
        <f t="shared" si="25"/>
        <v>库存为0</v>
      </c>
      <c r="AV1468" s="36" t="str">
        <f>IFERROR(时间!$B$4+AU1468,"上周无销量")</f>
        <v>上周无销量</v>
      </c>
    </row>
    <row r="1469" spans="1:48">
      <c r="A1469" s="21" t="s">
        <v>2951</v>
      </c>
      <c r="B1469" t="s">
        <v>2952</v>
      </c>
      <c r="C1469" t="s">
        <v>2953</v>
      </c>
      <c r="D1469" s="31">
        <v>0</v>
      </c>
      <c r="E1469" s="31">
        <v>0</v>
      </c>
      <c r="F1469" s="31">
        <v>0</v>
      </c>
      <c r="G1469" s="31">
        <v>0</v>
      </c>
      <c r="H1469" s="32">
        <v>0</v>
      </c>
      <c r="I1469">
        <v>0</v>
      </c>
      <c r="J1469" s="33">
        <v>0</v>
      </c>
      <c r="K1469" s="33">
        <v>0</v>
      </c>
      <c r="L1469" s="33">
        <v>0</v>
      </c>
      <c r="M1469">
        <v>0</v>
      </c>
      <c r="N1469">
        <v>0</v>
      </c>
      <c r="O1469">
        <v>0</v>
      </c>
      <c r="P1469" t="s">
        <v>54</v>
      </c>
      <c r="Q1469" t="s">
        <v>54</v>
      </c>
      <c r="R1469" t="s">
        <v>54</v>
      </c>
      <c r="S1469" t="s">
        <v>54</v>
      </c>
      <c r="T1469" t="s">
        <v>54</v>
      </c>
      <c r="U1469" t="s">
        <v>54</v>
      </c>
      <c r="V1469" t="s">
        <v>54</v>
      </c>
      <c r="W1469" t="s">
        <v>54</v>
      </c>
      <c r="X1469" s="23" t="s">
        <v>54</v>
      </c>
      <c r="Y1469" s="23" t="s">
        <v>54</v>
      </c>
      <c r="Z1469" s="23" t="s">
        <v>54</v>
      </c>
      <c r="AA1469" s="23" t="s">
        <v>54</v>
      </c>
      <c r="AB1469" t="s">
        <v>54</v>
      </c>
      <c r="AC1469" t="s">
        <v>54</v>
      </c>
      <c r="AD1469" t="s">
        <v>54</v>
      </c>
      <c r="AE1469" t="s">
        <v>54</v>
      </c>
      <c r="AF1469" s="23" t="s">
        <v>54</v>
      </c>
      <c r="AG1469" s="23" t="s">
        <v>54</v>
      </c>
      <c r="AH1469" s="23" t="s">
        <v>54</v>
      </c>
      <c r="AI1469" s="23" t="s">
        <v>54</v>
      </c>
      <c r="AJ1469">
        <v>0</v>
      </c>
      <c r="AK1469">
        <v>0</v>
      </c>
      <c r="AL1469">
        <v>0</v>
      </c>
      <c r="AM1469">
        <v>0</v>
      </c>
      <c r="AN1469" s="23" t="e">
        <v>#DIV/0!</v>
      </c>
      <c r="AO1469" s="23" t="e">
        <v>#DIV/0!</v>
      </c>
      <c r="AP1469" s="23" t="e">
        <v>#DIV/0!</v>
      </c>
      <c r="AQ1469" s="23" t="e">
        <v>#DIV/0!</v>
      </c>
      <c r="AR1469" s="35">
        <v>0</v>
      </c>
      <c r="AS1469" s="35">
        <v>0</v>
      </c>
      <c r="AT1469" s="35">
        <v>0</v>
      </c>
      <c r="AU1469" s="31" t="str">
        <f t="shared" si="25"/>
        <v>库存为0</v>
      </c>
      <c r="AV1469" s="36" t="str">
        <f>IFERROR(时间!$B$4+AU1469,"上周无销量")</f>
        <v>上周无销量</v>
      </c>
    </row>
    <row r="1470" spans="1:48">
      <c r="A1470" s="21" t="s">
        <v>2954</v>
      </c>
      <c r="B1470" t="s">
        <v>2955</v>
      </c>
      <c r="C1470" t="s">
        <v>2953</v>
      </c>
      <c r="D1470" s="31">
        <v>0</v>
      </c>
      <c r="E1470" s="31">
        <v>0</v>
      </c>
      <c r="F1470" s="31">
        <v>0</v>
      </c>
      <c r="G1470" s="31">
        <v>0</v>
      </c>
      <c r="H1470" s="32">
        <v>0</v>
      </c>
      <c r="I1470">
        <v>0</v>
      </c>
      <c r="J1470" s="33">
        <v>0</v>
      </c>
      <c r="K1470" s="33">
        <v>0</v>
      </c>
      <c r="L1470" s="33">
        <v>0</v>
      </c>
      <c r="M1470">
        <v>0</v>
      </c>
      <c r="N1470">
        <v>0</v>
      </c>
      <c r="O1470">
        <v>0</v>
      </c>
      <c r="P1470" t="s">
        <v>54</v>
      </c>
      <c r="Q1470" t="s">
        <v>54</v>
      </c>
      <c r="R1470" t="s">
        <v>54</v>
      </c>
      <c r="S1470" t="s">
        <v>54</v>
      </c>
      <c r="T1470" t="s">
        <v>54</v>
      </c>
      <c r="U1470" t="s">
        <v>54</v>
      </c>
      <c r="V1470" t="s">
        <v>54</v>
      </c>
      <c r="W1470" t="s">
        <v>54</v>
      </c>
      <c r="X1470" s="23" t="s">
        <v>54</v>
      </c>
      <c r="Y1470" s="23" t="s">
        <v>54</v>
      </c>
      <c r="Z1470" s="23" t="s">
        <v>54</v>
      </c>
      <c r="AA1470" s="23" t="s">
        <v>54</v>
      </c>
      <c r="AB1470" t="s">
        <v>54</v>
      </c>
      <c r="AC1470" t="s">
        <v>54</v>
      </c>
      <c r="AD1470" t="s">
        <v>54</v>
      </c>
      <c r="AE1470" t="s">
        <v>54</v>
      </c>
      <c r="AF1470" s="23" t="s">
        <v>54</v>
      </c>
      <c r="AG1470" s="23" t="s">
        <v>54</v>
      </c>
      <c r="AH1470" s="23" t="s">
        <v>54</v>
      </c>
      <c r="AI1470" s="23" t="s">
        <v>54</v>
      </c>
      <c r="AJ1470">
        <v>0</v>
      </c>
      <c r="AK1470">
        <v>0</v>
      </c>
      <c r="AL1470">
        <v>0</v>
      </c>
      <c r="AM1470">
        <v>0</v>
      </c>
      <c r="AN1470" s="23" t="e">
        <v>#DIV/0!</v>
      </c>
      <c r="AO1470" s="23" t="e">
        <v>#DIV/0!</v>
      </c>
      <c r="AP1470" s="23" t="e">
        <v>#DIV/0!</v>
      </c>
      <c r="AQ1470" s="23" t="e">
        <v>#DIV/0!</v>
      </c>
      <c r="AR1470" s="35">
        <v>0</v>
      </c>
      <c r="AS1470" s="35">
        <v>0</v>
      </c>
      <c r="AT1470" s="35">
        <v>0</v>
      </c>
      <c r="AU1470" s="31" t="str">
        <f t="shared" si="25"/>
        <v>库存为0</v>
      </c>
      <c r="AV1470" s="36" t="str">
        <f>IFERROR(时间!$B$4+AU1470,"上周无销量")</f>
        <v>上周无销量</v>
      </c>
    </row>
    <row r="1471" spans="1:48">
      <c r="A1471" s="21" t="s">
        <v>2956</v>
      </c>
      <c r="B1471" t="s">
        <v>2957</v>
      </c>
      <c r="C1471" t="s">
        <v>2953</v>
      </c>
      <c r="D1471" s="31">
        <v>0</v>
      </c>
      <c r="E1471" s="31">
        <v>0</v>
      </c>
      <c r="F1471" s="31">
        <v>0</v>
      </c>
      <c r="G1471" s="31">
        <v>0</v>
      </c>
      <c r="H1471" s="32">
        <v>0</v>
      </c>
      <c r="I1471">
        <v>0</v>
      </c>
      <c r="J1471" s="33">
        <v>0</v>
      </c>
      <c r="K1471" s="33">
        <v>0</v>
      </c>
      <c r="L1471" s="33">
        <v>0</v>
      </c>
      <c r="M1471">
        <v>0</v>
      </c>
      <c r="N1471">
        <v>0</v>
      </c>
      <c r="O1471">
        <v>0</v>
      </c>
      <c r="P1471" t="s">
        <v>54</v>
      </c>
      <c r="Q1471" t="s">
        <v>54</v>
      </c>
      <c r="R1471" t="s">
        <v>54</v>
      </c>
      <c r="S1471" t="s">
        <v>54</v>
      </c>
      <c r="T1471" t="s">
        <v>54</v>
      </c>
      <c r="U1471" t="s">
        <v>54</v>
      </c>
      <c r="V1471" t="s">
        <v>54</v>
      </c>
      <c r="W1471" t="s">
        <v>54</v>
      </c>
      <c r="X1471" s="23" t="s">
        <v>54</v>
      </c>
      <c r="Y1471" s="23" t="s">
        <v>54</v>
      </c>
      <c r="Z1471" s="23" t="s">
        <v>54</v>
      </c>
      <c r="AA1471" s="23" t="s">
        <v>54</v>
      </c>
      <c r="AB1471" t="s">
        <v>54</v>
      </c>
      <c r="AC1471" t="s">
        <v>54</v>
      </c>
      <c r="AD1471" t="s">
        <v>54</v>
      </c>
      <c r="AE1471" t="s">
        <v>54</v>
      </c>
      <c r="AF1471" s="23" t="s">
        <v>54</v>
      </c>
      <c r="AG1471" s="23" t="s">
        <v>54</v>
      </c>
      <c r="AH1471" s="23" t="s">
        <v>54</v>
      </c>
      <c r="AI1471" s="23" t="s">
        <v>54</v>
      </c>
      <c r="AJ1471">
        <v>0</v>
      </c>
      <c r="AK1471">
        <v>0</v>
      </c>
      <c r="AL1471">
        <v>0</v>
      </c>
      <c r="AM1471">
        <v>0</v>
      </c>
      <c r="AN1471" s="23" t="e">
        <v>#DIV/0!</v>
      </c>
      <c r="AO1471" s="23" t="e">
        <v>#DIV/0!</v>
      </c>
      <c r="AP1471" s="23" t="e">
        <v>#DIV/0!</v>
      </c>
      <c r="AQ1471" s="23" t="e">
        <v>#DIV/0!</v>
      </c>
      <c r="AR1471" s="35">
        <v>0</v>
      </c>
      <c r="AS1471" s="35">
        <v>0</v>
      </c>
      <c r="AT1471" s="35">
        <v>0</v>
      </c>
      <c r="AU1471" s="31" t="str">
        <f t="shared" si="25"/>
        <v>库存为0</v>
      </c>
      <c r="AV1471" s="36" t="str">
        <f>IFERROR(时间!$B$4+AU1471,"上周无销量")</f>
        <v>上周无销量</v>
      </c>
    </row>
    <row r="1472" spans="1:48">
      <c r="A1472" s="21" t="s">
        <v>2958</v>
      </c>
      <c r="B1472" t="s">
        <v>2959</v>
      </c>
      <c r="C1472" t="s">
        <v>2953</v>
      </c>
      <c r="D1472" s="31">
        <v>0</v>
      </c>
      <c r="E1472" s="31">
        <v>0</v>
      </c>
      <c r="F1472" s="31">
        <v>0</v>
      </c>
      <c r="G1472" s="31">
        <v>0</v>
      </c>
      <c r="H1472" s="32">
        <v>0</v>
      </c>
      <c r="I1472">
        <v>0</v>
      </c>
      <c r="J1472" s="33">
        <v>0</v>
      </c>
      <c r="K1472" s="33">
        <v>0</v>
      </c>
      <c r="L1472" s="33">
        <v>0</v>
      </c>
      <c r="M1472">
        <v>0</v>
      </c>
      <c r="N1472">
        <v>0</v>
      </c>
      <c r="O1472">
        <v>0</v>
      </c>
      <c r="P1472" t="s">
        <v>54</v>
      </c>
      <c r="Q1472" t="s">
        <v>54</v>
      </c>
      <c r="R1472" t="s">
        <v>54</v>
      </c>
      <c r="S1472" t="s">
        <v>54</v>
      </c>
      <c r="T1472" t="s">
        <v>54</v>
      </c>
      <c r="U1472" t="s">
        <v>54</v>
      </c>
      <c r="V1472" t="s">
        <v>54</v>
      </c>
      <c r="W1472" t="s">
        <v>54</v>
      </c>
      <c r="X1472" s="23" t="s">
        <v>54</v>
      </c>
      <c r="Y1472" s="23" t="s">
        <v>54</v>
      </c>
      <c r="Z1472" s="23" t="s">
        <v>54</v>
      </c>
      <c r="AA1472" s="23" t="s">
        <v>54</v>
      </c>
      <c r="AB1472" t="s">
        <v>54</v>
      </c>
      <c r="AC1472" t="s">
        <v>54</v>
      </c>
      <c r="AD1472" t="s">
        <v>54</v>
      </c>
      <c r="AE1472" t="s">
        <v>54</v>
      </c>
      <c r="AF1472" s="23" t="s">
        <v>54</v>
      </c>
      <c r="AG1472" s="23" t="s">
        <v>54</v>
      </c>
      <c r="AH1472" s="23" t="s">
        <v>54</v>
      </c>
      <c r="AI1472" s="23" t="s">
        <v>54</v>
      </c>
      <c r="AJ1472">
        <v>0</v>
      </c>
      <c r="AK1472">
        <v>0</v>
      </c>
      <c r="AL1472">
        <v>0</v>
      </c>
      <c r="AM1472">
        <v>0</v>
      </c>
      <c r="AN1472" s="23" t="e">
        <v>#DIV/0!</v>
      </c>
      <c r="AO1472" s="23" t="e">
        <v>#DIV/0!</v>
      </c>
      <c r="AP1472" s="23" t="e">
        <v>#DIV/0!</v>
      </c>
      <c r="AQ1472" s="23" t="e">
        <v>#DIV/0!</v>
      </c>
      <c r="AR1472" s="35">
        <v>0</v>
      </c>
      <c r="AS1472" s="35">
        <v>0</v>
      </c>
      <c r="AT1472" s="35">
        <v>0</v>
      </c>
      <c r="AU1472" s="31" t="str">
        <f t="shared" si="25"/>
        <v>库存为0</v>
      </c>
      <c r="AV1472" s="36" t="str">
        <f>IFERROR(时间!$B$4+AU1472,"上周无销量")</f>
        <v>上周无销量</v>
      </c>
    </row>
    <row r="1473" spans="1:48">
      <c r="A1473" s="21" t="s">
        <v>2960</v>
      </c>
      <c r="B1473" t="s">
        <v>2961</v>
      </c>
      <c r="C1473" t="s">
        <v>2953</v>
      </c>
      <c r="D1473" s="31">
        <v>0</v>
      </c>
      <c r="E1473" s="31">
        <v>0</v>
      </c>
      <c r="F1473" s="31">
        <v>0</v>
      </c>
      <c r="G1473" s="31">
        <v>0</v>
      </c>
      <c r="H1473" s="32">
        <v>0</v>
      </c>
      <c r="I1473">
        <v>0</v>
      </c>
      <c r="J1473" s="33">
        <v>0</v>
      </c>
      <c r="K1473" s="33">
        <v>0</v>
      </c>
      <c r="L1473" s="33">
        <v>0</v>
      </c>
      <c r="M1473">
        <v>0</v>
      </c>
      <c r="N1473">
        <v>0</v>
      </c>
      <c r="O1473">
        <v>0</v>
      </c>
      <c r="P1473" t="s">
        <v>54</v>
      </c>
      <c r="Q1473" t="s">
        <v>54</v>
      </c>
      <c r="R1473" t="s">
        <v>54</v>
      </c>
      <c r="S1473" t="s">
        <v>54</v>
      </c>
      <c r="T1473" t="s">
        <v>54</v>
      </c>
      <c r="U1473" t="s">
        <v>54</v>
      </c>
      <c r="V1473" t="s">
        <v>54</v>
      </c>
      <c r="W1473" t="s">
        <v>54</v>
      </c>
      <c r="X1473" s="23" t="s">
        <v>54</v>
      </c>
      <c r="Y1473" s="23" t="s">
        <v>54</v>
      </c>
      <c r="Z1473" s="23" t="s">
        <v>54</v>
      </c>
      <c r="AA1473" s="23" t="s">
        <v>54</v>
      </c>
      <c r="AB1473" t="s">
        <v>54</v>
      </c>
      <c r="AC1473" t="s">
        <v>54</v>
      </c>
      <c r="AD1473" t="s">
        <v>54</v>
      </c>
      <c r="AE1473" t="s">
        <v>54</v>
      </c>
      <c r="AF1473" s="23" t="s">
        <v>54</v>
      </c>
      <c r="AG1473" s="23" t="s">
        <v>54</v>
      </c>
      <c r="AH1473" s="23" t="s">
        <v>54</v>
      </c>
      <c r="AI1473" s="23" t="s">
        <v>54</v>
      </c>
      <c r="AJ1473">
        <v>0</v>
      </c>
      <c r="AK1473">
        <v>0</v>
      </c>
      <c r="AL1473">
        <v>0</v>
      </c>
      <c r="AM1473">
        <v>0</v>
      </c>
      <c r="AN1473" s="23" t="e">
        <v>#DIV/0!</v>
      </c>
      <c r="AO1473" s="23" t="e">
        <v>#DIV/0!</v>
      </c>
      <c r="AP1473" s="23" t="e">
        <v>#DIV/0!</v>
      </c>
      <c r="AQ1473" s="23" t="e">
        <v>#DIV/0!</v>
      </c>
      <c r="AR1473" s="35">
        <v>0</v>
      </c>
      <c r="AS1473" s="35">
        <v>0</v>
      </c>
      <c r="AT1473" s="35">
        <v>0</v>
      </c>
      <c r="AU1473" s="31" t="str">
        <f t="shared" si="25"/>
        <v>库存为0</v>
      </c>
      <c r="AV1473" s="36" t="str">
        <f>IFERROR(时间!$B$4+AU1473,"上周无销量")</f>
        <v>上周无销量</v>
      </c>
    </row>
    <row r="1474" spans="1:48">
      <c r="A1474" s="21" t="s">
        <v>2962</v>
      </c>
      <c r="B1474" t="s">
        <v>2963</v>
      </c>
      <c r="C1474" t="s">
        <v>2953</v>
      </c>
      <c r="D1474" s="31">
        <v>0</v>
      </c>
      <c r="E1474" s="31">
        <v>0</v>
      </c>
      <c r="F1474" s="31">
        <v>0</v>
      </c>
      <c r="G1474" s="31">
        <v>0</v>
      </c>
      <c r="H1474" s="32">
        <v>0</v>
      </c>
      <c r="I1474">
        <v>0</v>
      </c>
      <c r="J1474" s="33">
        <v>0</v>
      </c>
      <c r="K1474" s="33">
        <v>0</v>
      </c>
      <c r="L1474" s="33">
        <v>0</v>
      </c>
      <c r="M1474">
        <v>0</v>
      </c>
      <c r="N1474">
        <v>0</v>
      </c>
      <c r="O1474">
        <v>0</v>
      </c>
      <c r="P1474" t="s">
        <v>54</v>
      </c>
      <c r="Q1474" t="s">
        <v>54</v>
      </c>
      <c r="R1474" t="s">
        <v>54</v>
      </c>
      <c r="S1474" t="s">
        <v>54</v>
      </c>
      <c r="T1474" t="s">
        <v>54</v>
      </c>
      <c r="U1474" t="s">
        <v>54</v>
      </c>
      <c r="V1474" t="s">
        <v>54</v>
      </c>
      <c r="W1474" t="s">
        <v>54</v>
      </c>
      <c r="X1474" s="23" t="s">
        <v>54</v>
      </c>
      <c r="Y1474" s="23" t="s">
        <v>54</v>
      </c>
      <c r="Z1474" s="23" t="s">
        <v>54</v>
      </c>
      <c r="AA1474" s="23" t="s">
        <v>54</v>
      </c>
      <c r="AB1474" t="s">
        <v>54</v>
      </c>
      <c r="AC1474" t="s">
        <v>54</v>
      </c>
      <c r="AD1474" t="s">
        <v>54</v>
      </c>
      <c r="AE1474" t="s">
        <v>54</v>
      </c>
      <c r="AF1474" s="23" t="s">
        <v>54</v>
      </c>
      <c r="AG1474" s="23" t="s">
        <v>54</v>
      </c>
      <c r="AH1474" s="23" t="s">
        <v>54</v>
      </c>
      <c r="AI1474" s="23" t="s">
        <v>54</v>
      </c>
      <c r="AJ1474">
        <v>0</v>
      </c>
      <c r="AK1474">
        <v>0</v>
      </c>
      <c r="AL1474">
        <v>0</v>
      </c>
      <c r="AM1474">
        <v>0</v>
      </c>
      <c r="AN1474" s="23" t="e">
        <v>#DIV/0!</v>
      </c>
      <c r="AO1474" s="23" t="e">
        <v>#DIV/0!</v>
      </c>
      <c r="AP1474" s="23" t="e">
        <v>#DIV/0!</v>
      </c>
      <c r="AQ1474" s="23" t="e">
        <v>#DIV/0!</v>
      </c>
      <c r="AR1474" s="35">
        <v>0</v>
      </c>
      <c r="AS1474" s="35">
        <v>0</v>
      </c>
      <c r="AT1474" s="35">
        <v>0</v>
      </c>
      <c r="AU1474" s="31" t="str">
        <f t="shared" si="25"/>
        <v>库存为0</v>
      </c>
      <c r="AV1474" s="36" t="str">
        <f>IFERROR(时间!$B$4+AU1474,"上周无销量")</f>
        <v>上周无销量</v>
      </c>
    </row>
    <row r="1475" spans="1:48">
      <c r="A1475" s="21" t="s">
        <v>2964</v>
      </c>
      <c r="B1475" t="s">
        <v>2965</v>
      </c>
      <c r="C1475" t="s">
        <v>2953</v>
      </c>
      <c r="D1475" s="31">
        <v>0</v>
      </c>
      <c r="E1475" s="31">
        <v>0</v>
      </c>
      <c r="F1475" s="31">
        <v>0</v>
      </c>
      <c r="G1475" s="31">
        <v>0</v>
      </c>
      <c r="H1475" s="32">
        <v>0</v>
      </c>
      <c r="I1475">
        <v>0</v>
      </c>
      <c r="J1475" s="33">
        <v>0</v>
      </c>
      <c r="K1475" s="33">
        <v>0</v>
      </c>
      <c r="L1475" s="33">
        <v>0</v>
      </c>
      <c r="M1475">
        <v>0</v>
      </c>
      <c r="N1475">
        <v>0</v>
      </c>
      <c r="O1475">
        <v>0</v>
      </c>
      <c r="P1475" t="s">
        <v>54</v>
      </c>
      <c r="Q1475" t="s">
        <v>54</v>
      </c>
      <c r="R1475" t="s">
        <v>54</v>
      </c>
      <c r="S1475" t="s">
        <v>54</v>
      </c>
      <c r="T1475" t="s">
        <v>54</v>
      </c>
      <c r="U1475" t="s">
        <v>54</v>
      </c>
      <c r="V1475" t="s">
        <v>54</v>
      </c>
      <c r="W1475" t="s">
        <v>54</v>
      </c>
      <c r="X1475" s="23" t="s">
        <v>54</v>
      </c>
      <c r="Y1475" s="23" t="s">
        <v>54</v>
      </c>
      <c r="Z1475" s="23" t="s">
        <v>54</v>
      </c>
      <c r="AA1475" s="23" t="s">
        <v>54</v>
      </c>
      <c r="AB1475" t="s">
        <v>54</v>
      </c>
      <c r="AC1475" t="s">
        <v>54</v>
      </c>
      <c r="AD1475" t="s">
        <v>54</v>
      </c>
      <c r="AE1475" t="s">
        <v>54</v>
      </c>
      <c r="AF1475" s="23" t="s">
        <v>54</v>
      </c>
      <c r="AG1475" s="23" t="s">
        <v>54</v>
      </c>
      <c r="AH1475" s="23" t="s">
        <v>54</v>
      </c>
      <c r="AI1475" s="23" t="s">
        <v>54</v>
      </c>
      <c r="AJ1475">
        <v>0</v>
      </c>
      <c r="AK1475">
        <v>0</v>
      </c>
      <c r="AL1475">
        <v>0</v>
      </c>
      <c r="AM1475">
        <v>0</v>
      </c>
      <c r="AN1475" s="23" t="e">
        <v>#DIV/0!</v>
      </c>
      <c r="AO1475" s="23" t="e">
        <v>#DIV/0!</v>
      </c>
      <c r="AP1475" s="23" t="e">
        <v>#DIV/0!</v>
      </c>
      <c r="AQ1475" s="23" t="e">
        <v>#DIV/0!</v>
      </c>
      <c r="AR1475" s="35">
        <v>0</v>
      </c>
      <c r="AS1475" s="35">
        <v>0</v>
      </c>
      <c r="AT1475" s="35">
        <v>0</v>
      </c>
      <c r="AU1475" s="31" t="str">
        <f t="shared" si="25"/>
        <v>库存为0</v>
      </c>
      <c r="AV1475" s="36" t="str">
        <f>IFERROR(时间!$B$4+AU1475,"上周无销量")</f>
        <v>上周无销量</v>
      </c>
    </row>
    <row r="1476" spans="1:48">
      <c r="A1476" s="21" t="s">
        <v>2966</v>
      </c>
      <c r="B1476" t="s">
        <v>2967</v>
      </c>
      <c r="C1476" t="s">
        <v>2953</v>
      </c>
      <c r="D1476" s="31">
        <v>0</v>
      </c>
      <c r="E1476" s="31">
        <v>0</v>
      </c>
      <c r="F1476" s="31">
        <v>0</v>
      </c>
      <c r="G1476" s="31">
        <v>0</v>
      </c>
      <c r="H1476" s="32">
        <v>0</v>
      </c>
      <c r="I1476">
        <v>0</v>
      </c>
      <c r="J1476" s="33">
        <v>0</v>
      </c>
      <c r="K1476" s="33">
        <v>0</v>
      </c>
      <c r="L1476" s="33">
        <v>0</v>
      </c>
      <c r="M1476">
        <v>0</v>
      </c>
      <c r="N1476">
        <v>0</v>
      </c>
      <c r="O1476">
        <v>0</v>
      </c>
      <c r="P1476" t="s">
        <v>54</v>
      </c>
      <c r="Q1476" t="s">
        <v>54</v>
      </c>
      <c r="R1476" t="s">
        <v>54</v>
      </c>
      <c r="S1476" t="s">
        <v>54</v>
      </c>
      <c r="T1476" t="s">
        <v>54</v>
      </c>
      <c r="U1476" t="s">
        <v>54</v>
      </c>
      <c r="V1476" t="s">
        <v>54</v>
      </c>
      <c r="W1476" t="s">
        <v>54</v>
      </c>
      <c r="X1476" s="23" t="s">
        <v>54</v>
      </c>
      <c r="Y1476" s="23" t="s">
        <v>54</v>
      </c>
      <c r="Z1476" s="23" t="s">
        <v>54</v>
      </c>
      <c r="AA1476" s="23" t="s">
        <v>54</v>
      </c>
      <c r="AB1476" t="s">
        <v>54</v>
      </c>
      <c r="AC1476" t="s">
        <v>54</v>
      </c>
      <c r="AD1476" t="s">
        <v>54</v>
      </c>
      <c r="AE1476" t="s">
        <v>54</v>
      </c>
      <c r="AF1476" s="23" t="s">
        <v>54</v>
      </c>
      <c r="AG1476" s="23" t="s">
        <v>54</v>
      </c>
      <c r="AH1476" s="23" t="s">
        <v>54</v>
      </c>
      <c r="AI1476" s="23" t="s">
        <v>54</v>
      </c>
      <c r="AJ1476">
        <v>0</v>
      </c>
      <c r="AK1476">
        <v>0</v>
      </c>
      <c r="AL1476">
        <v>0</v>
      </c>
      <c r="AM1476">
        <v>0</v>
      </c>
      <c r="AN1476" s="23" t="e">
        <v>#DIV/0!</v>
      </c>
      <c r="AO1476" s="23" t="e">
        <v>#DIV/0!</v>
      </c>
      <c r="AP1476" s="23" t="e">
        <v>#DIV/0!</v>
      </c>
      <c r="AQ1476" s="23" t="e">
        <v>#DIV/0!</v>
      </c>
      <c r="AR1476" s="35">
        <v>0</v>
      </c>
      <c r="AS1476" s="35">
        <v>0</v>
      </c>
      <c r="AT1476" s="35">
        <v>0</v>
      </c>
      <c r="AU1476" s="31" t="str">
        <f t="shared" si="25"/>
        <v>库存为0</v>
      </c>
      <c r="AV1476" s="36" t="str">
        <f>IFERROR(时间!$B$4+AU1476,"上周无销量")</f>
        <v>上周无销量</v>
      </c>
    </row>
    <row r="1477" spans="1:48">
      <c r="A1477" s="21" t="s">
        <v>2968</v>
      </c>
      <c r="B1477" t="s">
        <v>2969</v>
      </c>
      <c r="C1477" t="s">
        <v>2953</v>
      </c>
      <c r="D1477" s="31">
        <v>0</v>
      </c>
      <c r="E1477" s="31">
        <v>0</v>
      </c>
      <c r="F1477" s="31">
        <v>0</v>
      </c>
      <c r="G1477" s="31">
        <v>0</v>
      </c>
      <c r="H1477" s="32">
        <v>0</v>
      </c>
      <c r="I1477">
        <v>0</v>
      </c>
      <c r="J1477" s="33">
        <v>0</v>
      </c>
      <c r="K1477" s="33">
        <v>0</v>
      </c>
      <c r="L1477" s="33">
        <v>0</v>
      </c>
      <c r="M1477">
        <v>0</v>
      </c>
      <c r="N1477">
        <v>0</v>
      </c>
      <c r="O1477">
        <v>0</v>
      </c>
      <c r="P1477" t="s">
        <v>54</v>
      </c>
      <c r="Q1477" t="s">
        <v>54</v>
      </c>
      <c r="R1477" t="s">
        <v>54</v>
      </c>
      <c r="S1477" t="s">
        <v>54</v>
      </c>
      <c r="T1477" t="s">
        <v>54</v>
      </c>
      <c r="U1477" t="s">
        <v>54</v>
      </c>
      <c r="V1477" t="s">
        <v>54</v>
      </c>
      <c r="W1477" t="s">
        <v>54</v>
      </c>
      <c r="X1477" s="23" t="s">
        <v>54</v>
      </c>
      <c r="Y1477" s="23" t="s">
        <v>54</v>
      </c>
      <c r="Z1477" s="23" t="s">
        <v>54</v>
      </c>
      <c r="AA1477" s="23" t="s">
        <v>54</v>
      </c>
      <c r="AB1477" t="s">
        <v>54</v>
      </c>
      <c r="AC1477" t="s">
        <v>54</v>
      </c>
      <c r="AD1477" t="s">
        <v>54</v>
      </c>
      <c r="AE1477" t="s">
        <v>54</v>
      </c>
      <c r="AF1477" s="23" t="s">
        <v>54</v>
      </c>
      <c r="AG1477" s="23" t="s">
        <v>54</v>
      </c>
      <c r="AH1477" s="23" t="s">
        <v>54</v>
      </c>
      <c r="AI1477" s="23" t="s">
        <v>54</v>
      </c>
      <c r="AJ1477">
        <v>0</v>
      </c>
      <c r="AK1477">
        <v>0</v>
      </c>
      <c r="AL1477">
        <v>0</v>
      </c>
      <c r="AM1477">
        <v>0</v>
      </c>
      <c r="AN1477" s="23" t="e">
        <v>#DIV/0!</v>
      </c>
      <c r="AO1477" s="23" t="e">
        <v>#DIV/0!</v>
      </c>
      <c r="AP1477" s="23" t="e">
        <v>#DIV/0!</v>
      </c>
      <c r="AQ1477" s="23" t="e">
        <v>#DIV/0!</v>
      </c>
      <c r="AR1477" s="35">
        <v>0</v>
      </c>
      <c r="AS1477" s="35">
        <v>0</v>
      </c>
      <c r="AT1477" s="35">
        <v>0</v>
      </c>
      <c r="AU1477" s="31" t="str">
        <f t="shared" ref="AU1477:AU1540" si="26">IF(AR1477="","库存为"&amp;M1477,IF(AS1477=0,"库存为"&amp;M1477,INT(M1477/AR1477)))</f>
        <v>库存为0</v>
      </c>
      <c r="AV1477" s="36" t="str">
        <f>IFERROR(时间!$B$4+AU1477,"上周无销量")</f>
        <v>上周无销量</v>
      </c>
    </row>
    <row r="1478" spans="1:48">
      <c r="A1478" s="21" t="s">
        <v>2970</v>
      </c>
      <c r="B1478" t="s">
        <v>2971</v>
      </c>
      <c r="C1478" t="s">
        <v>2972</v>
      </c>
      <c r="D1478" s="31">
        <v>0</v>
      </c>
      <c r="E1478" s="31">
        <v>0</v>
      </c>
      <c r="F1478" s="31">
        <v>0</v>
      </c>
      <c r="G1478" s="31">
        <v>0</v>
      </c>
      <c r="H1478" s="32">
        <v>0</v>
      </c>
      <c r="I1478">
        <v>0</v>
      </c>
      <c r="J1478" s="33">
        <v>0</v>
      </c>
      <c r="K1478" s="33">
        <v>0</v>
      </c>
      <c r="L1478" s="33">
        <v>0</v>
      </c>
      <c r="M1478">
        <v>0</v>
      </c>
      <c r="N1478">
        <v>0</v>
      </c>
      <c r="O1478">
        <v>0</v>
      </c>
      <c r="P1478" t="s">
        <v>54</v>
      </c>
      <c r="Q1478" t="s">
        <v>54</v>
      </c>
      <c r="R1478" t="s">
        <v>54</v>
      </c>
      <c r="S1478" t="s">
        <v>54</v>
      </c>
      <c r="T1478" t="s">
        <v>54</v>
      </c>
      <c r="U1478" t="s">
        <v>54</v>
      </c>
      <c r="V1478" t="s">
        <v>54</v>
      </c>
      <c r="W1478" t="s">
        <v>54</v>
      </c>
      <c r="X1478" s="23" t="s">
        <v>54</v>
      </c>
      <c r="Y1478" s="23" t="s">
        <v>54</v>
      </c>
      <c r="Z1478" s="23" t="s">
        <v>54</v>
      </c>
      <c r="AA1478" s="23" t="s">
        <v>54</v>
      </c>
      <c r="AB1478" t="s">
        <v>54</v>
      </c>
      <c r="AC1478" t="s">
        <v>54</v>
      </c>
      <c r="AD1478" t="s">
        <v>54</v>
      </c>
      <c r="AE1478" t="s">
        <v>54</v>
      </c>
      <c r="AF1478" s="23" t="s">
        <v>54</v>
      </c>
      <c r="AG1478" s="23" t="s">
        <v>54</v>
      </c>
      <c r="AH1478" s="23" t="s">
        <v>54</v>
      </c>
      <c r="AI1478" s="23" t="s">
        <v>54</v>
      </c>
      <c r="AJ1478">
        <v>0</v>
      </c>
      <c r="AK1478">
        <v>0</v>
      </c>
      <c r="AL1478">
        <v>0</v>
      </c>
      <c r="AM1478">
        <v>0</v>
      </c>
      <c r="AN1478" s="23" t="e">
        <v>#DIV/0!</v>
      </c>
      <c r="AO1478" s="23" t="e">
        <v>#DIV/0!</v>
      </c>
      <c r="AP1478" s="23" t="e">
        <v>#DIV/0!</v>
      </c>
      <c r="AQ1478" s="23" t="e">
        <v>#DIV/0!</v>
      </c>
      <c r="AR1478" s="35">
        <v>0</v>
      </c>
      <c r="AS1478" s="35">
        <v>0</v>
      </c>
      <c r="AT1478" s="35">
        <v>0</v>
      </c>
      <c r="AU1478" s="31" t="str">
        <f t="shared" si="26"/>
        <v>库存为0</v>
      </c>
      <c r="AV1478" s="36" t="str">
        <f>IFERROR(时间!$B$4+AU1478,"上周无销量")</f>
        <v>上周无销量</v>
      </c>
    </row>
    <row r="1479" spans="1:48">
      <c r="A1479" s="21" t="s">
        <v>2973</v>
      </c>
      <c r="B1479" t="s">
        <v>2974</v>
      </c>
      <c r="C1479" t="s">
        <v>2972</v>
      </c>
      <c r="D1479" s="31">
        <v>0</v>
      </c>
      <c r="E1479" s="31">
        <v>0</v>
      </c>
      <c r="F1479" s="31">
        <v>0</v>
      </c>
      <c r="G1479" s="31">
        <v>0</v>
      </c>
      <c r="H1479" s="32">
        <v>0</v>
      </c>
      <c r="I1479">
        <v>0</v>
      </c>
      <c r="J1479" s="33">
        <v>0</v>
      </c>
      <c r="K1479" s="33">
        <v>0</v>
      </c>
      <c r="L1479" s="33">
        <v>0</v>
      </c>
      <c r="M1479">
        <v>0</v>
      </c>
      <c r="N1479">
        <v>0</v>
      </c>
      <c r="O1479">
        <v>0</v>
      </c>
      <c r="P1479" t="s">
        <v>54</v>
      </c>
      <c r="Q1479" t="s">
        <v>54</v>
      </c>
      <c r="R1479" t="s">
        <v>54</v>
      </c>
      <c r="S1479" t="s">
        <v>54</v>
      </c>
      <c r="T1479" t="s">
        <v>54</v>
      </c>
      <c r="U1479" t="s">
        <v>54</v>
      </c>
      <c r="V1479" t="s">
        <v>54</v>
      </c>
      <c r="W1479" t="s">
        <v>54</v>
      </c>
      <c r="X1479" s="23" t="s">
        <v>54</v>
      </c>
      <c r="Y1479" s="23" t="s">
        <v>54</v>
      </c>
      <c r="Z1479" s="23" t="s">
        <v>54</v>
      </c>
      <c r="AA1479" s="23" t="s">
        <v>54</v>
      </c>
      <c r="AB1479" t="s">
        <v>54</v>
      </c>
      <c r="AC1479" t="s">
        <v>54</v>
      </c>
      <c r="AD1479" t="s">
        <v>54</v>
      </c>
      <c r="AE1479" t="s">
        <v>54</v>
      </c>
      <c r="AF1479" s="23" t="s">
        <v>54</v>
      </c>
      <c r="AG1479" s="23" t="s">
        <v>54</v>
      </c>
      <c r="AH1479" s="23" t="s">
        <v>54</v>
      </c>
      <c r="AI1479" s="23" t="s">
        <v>54</v>
      </c>
      <c r="AJ1479">
        <v>0</v>
      </c>
      <c r="AK1479">
        <v>0</v>
      </c>
      <c r="AL1479">
        <v>0</v>
      </c>
      <c r="AM1479">
        <v>0</v>
      </c>
      <c r="AN1479" s="23" t="e">
        <v>#DIV/0!</v>
      </c>
      <c r="AO1479" s="23" t="e">
        <v>#DIV/0!</v>
      </c>
      <c r="AP1479" s="23" t="e">
        <v>#DIV/0!</v>
      </c>
      <c r="AQ1479" s="23" t="e">
        <v>#DIV/0!</v>
      </c>
      <c r="AR1479" s="35">
        <v>0</v>
      </c>
      <c r="AS1479" s="35">
        <v>0</v>
      </c>
      <c r="AT1479" s="35">
        <v>0</v>
      </c>
      <c r="AU1479" s="31" t="str">
        <f t="shared" si="26"/>
        <v>库存为0</v>
      </c>
      <c r="AV1479" s="36" t="str">
        <f>IFERROR(时间!$B$4+AU1479,"上周无销量")</f>
        <v>上周无销量</v>
      </c>
    </row>
    <row r="1480" spans="1:48">
      <c r="A1480" s="21" t="s">
        <v>2975</v>
      </c>
      <c r="B1480" t="s">
        <v>2976</v>
      </c>
      <c r="C1480" t="s">
        <v>2972</v>
      </c>
      <c r="D1480" s="31">
        <v>0</v>
      </c>
      <c r="E1480" s="31">
        <v>0</v>
      </c>
      <c r="F1480" s="31">
        <v>0</v>
      </c>
      <c r="G1480" s="31">
        <v>0</v>
      </c>
      <c r="H1480" s="32">
        <v>0</v>
      </c>
      <c r="I1480">
        <v>0</v>
      </c>
      <c r="J1480" s="33">
        <v>0</v>
      </c>
      <c r="K1480" s="33">
        <v>0</v>
      </c>
      <c r="L1480" s="33">
        <v>0</v>
      </c>
      <c r="M1480">
        <v>0</v>
      </c>
      <c r="N1480">
        <v>0</v>
      </c>
      <c r="O1480">
        <v>0</v>
      </c>
      <c r="P1480" t="s">
        <v>54</v>
      </c>
      <c r="Q1480" t="s">
        <v>54</v>
      </c>
      <c r="R1480" t="s">
        <v>54</v>
      </c>
      <c r="S1480" t="s">
        <v>54</v>
      </c>
      <c r="T1480" t="s">
        <v>54</v>
      </c>
      <c r="U1480" t="s">
        <v>54</v>
      </c>
      <c r="V1480" t="s">
        <v>54</v>
      </c>
      <c r="W1480" t="s">
        <v>54</v>
      </c>
      <c r="X1480" s="23" t="s">
        <v>54</v>
      </c>
      <c r="Y1480" s="23" t="s">
        <v>54</v>
      </c>
      <c r="Z1480" s="23" t="s">
        <v>54</v>
      </c>
      <c r="AA1480" s="23" t="s">
        <v>54</v>
      </c>
      <c r="AB1480" t="s">
        <v>54</v>
      </c>
      <c r="AC1480" t="s">
        <v>54</v>
      </c>
      <c r="AD1480" t="s">
        <v>54</v>
      </c>
      <c r="AE1480" t="s">
        <v>54</v>
      </c>
      <c r="AF1480" s="23" t="s">
        <v>54</v>
      </c>
      <c r="AG1480" s="23" t="s">
        <v>54</v>
      </c>
      <c r="AH1480" s="23" t="s">
        <v>54</v>
      </c>
      <c r="AI1480" s="23" t="s">
        <v>54</v>
      </c>
      <c r="AJ1480">
        <v>0</v>
      </c>
      <c r="AK1480">
        <v>0</v>
      </c>
      <c r="AL1480">
        <v>0</v>
      </c>
      <c r="AM1480">
        <v>0</v>
      </c>
      <c r="AN1480" s="23" t="e">
        <v>#DIV/0!</v>
      </c>
      <c r="AO1480" s="23" t="e">
        <v>#DIV/0!</v>
      </c>
      <c r="AP1480" s="23" t="e">
        <v>#DIV/0!</v>
      </c>
      <c r="AQ1480" s="23" t="e">
        <v>#DIV/0!</v>
      </c>
      <c r="AR1480" s="35">
        <v>0</v>
      </c>
      <c r="AS1480" s="35">
        <v>0</v>
      </c>
      <c r="AT1480" s="35">
        <v>0</v>
      </c>
      <c r="AU1480" s="31" t="str">
        <f t="shared" si="26"/>
        <v>库存为0</v>
      </c>
      <c r="AV1480" s="36" t="str">
        <f>IFERROR(时间!$B$4+AU1480,"上周无销量")</f>
        <v>上周无销量</v>
      </c>
    </row>
    <row r="1481" spans="1:48">
      <c r="A1481" s="21" t="s">
        <v>2977</v>
      </c>
      <c r="B1481" t="s">
        <v>2978</v>
      </c>
      <c r="C1481" t="s">
        <v>2972</v>
      </c>
      <c r="D1481" s="31">
        <v>0</v>
      </c>
      <c r="E1481" s="31">
        <v>0</v>
      </c>
      <c r="F1481" s="31">
        <v>0</v>
      </c>
      <c r="G1481" s="31">
        <v>0</v>
      </c>
      <c r="H1481" s="32">
        <v>0</v>
      </c>
      <c r="I1481">
        <v>0</v>
      </c>
      <c r="J1481" s="33">
        <v>0</v>
      </c>
      <c r="K1481" s="33">
        <v>0</v>
      </c>
      <c r="L1481" s="33">
        <v>0</v>
      </c>
      <c r="M1481">
        <v>0</v>
      </c>
      <c r="N1481">
        <v>0</v>
      </c>
      <c r="O1481">
        <v>0</v>
      </c>
      <c r="P1481" t="s">
        <v>54</v>
      </c>
      <c r="Q1481" t="s">
        <v>54</v>
      </c>
      <c r="R1481" t="s">
        <v>54</v>
      </c>
      <c r="S1481" t="s">
        <v>54</v>
      </c>
      <c r="T1481" t="s">
        <v>54</v>
      </c>
      <c r="U1481" t="s">
        <v>54</v>
      </c>
      <c r="V1481" t="s">
        <v>54</v>
      </c>
      <c r="W1481" t="s">
        <v>54</v>
      </c>
      <c r="X1481" s="23" t="s">
        <v>54</v>
      </c>
      <c r="Y1481" s="23" t="s">
        <v>54</v>
      </c>
      <c r="Z1481" s="23" t="s">
        <v>54</v>
      </c>
      <c r="AA1481" s="23" t="s">
        <v>54</v>
      </c>
      <c r="AB1481" t="s">
        <v>54</v>
      </c>
      <c r="AC1481" t="s">
        <v>54</v>
      </c>
      <c r="AD1481" t="s">
        <v>54</v>
      </c>
      <c r="AE1481" t="s">
        <v>54</v>
      </c>
      <c r="AF1481" s="23" t="s">
        <v>54</v>
      </c>
      <c r="AG1481" s="23" t="s">
        <v>54</v>
      </c>
      <c r="AH1481" s="23" t="s">
        <v>54</v>
      </c>
      <c r="AI1481" s="23" t="s">
        <v>54</v>
      </c>
      <c r="AJ1481">
        <v>0</v>
      </c>
      <c r="AK1481">
        <v>0</v>
      </c>
      <c r="AL1481">
        <v>0</v>
      </c>
      <c r="AM1481">
        <v>0</v>
      </c>
      <c r="AN1481" s="23" t="e">
        <v>#DIV/0!</v>
      </c>
      <c r="AO1481" s="23" t="e">
        <v>#DIV/0!</v>
      </c>
      <c r="AP1481" s="23" t="e">
        <v>#DIV/0!</v>
      </c>
      <c r="AQ1481" s="23" t="e">
        <v>#DIV/0!</v>
      </c>
      <c r="AR1481" s="35">
        <v>0</v>
      </c>
      <c r="AS1481" s="35">
        <v>0</v>
      </c>
      <c r="AT1481" s="35">
        <v>0</v>
      </c>
      <c r="AU1481" s="31" t="str">
        <f t="shared" si="26"/>
        <v>库存为0</v>
      </c>
      <c r="AV1481" s="36" t="str">
        <f>IFERROR(时间!$B$4+AU1481,"上周无销量")</f>
        <v>上周无销量</v>
      </c>
    </row>
    <row r="1482" spans="1:48">
      <c r="A1482" s="21" t="s">
        <v>2979</v>
      </c>
      <c r="B1482" t="s">
        <v>2980</v>
      </c>
      <c r="C1482" t="s">
        <v>2972</v>
      </c>
      <c r="D1482" s="31">
        <v>0</v>
      </c>
      <c r="E1482" s="31">
        <v>0</v>
      </c>
      <c r="F1482" s="31">
        <v>0</v>
      </c>
      <c r="G1482" s="31">
        <v>0</v>
      </c>
      <c r="H1482" s="32">
        <v>0</v>
      </c>
      <c r="I1482">
        <v>0</v>
      </c>
      <c r="J1482" s="33">
        <v>0</v>
      </c>
      <c r="K1482" s="33">
        <v>0</v>
      </c>
      <c r="L1482" s="33">
        <v>0</v>
      </c>
      <c r="M1482">
        <v>0</v>
      </c>
      <c r="N1482">
        <v>0</v>
      </c>
      <c r="O1482">
        <v>0</v>
      </c>
      <c r="P1482" t="s">
        <v>54</v>
      </c>
      <c r="Q1482" t="s">
        <v>54</v>
      </c>
      <c r="R1482" t="s">
        <v>54</v>
      </c>
      <c r="S1482" t="s">
        <v>54</v>
      </c>
      <c r="T1482" t="s">
        <v>54</v>
      </c>
      <c r="U1482" t="s">
        <v>54</v>
      </c>
      <c r="V1482" t="s">
        <v>54</v>
      </c>
      <c r="W1482" t="s">
        <v>54</v>
      </c>
      <c r="X1482" s="23" t="s">
        <v>54</v>
      </c>
      <c r="Y1482" s="23" t="s">
        <v>54</v>
      </c>
      <c r="Z1482" s="23" t="s">
        <v>54</v>
      </c>
      <c r="AA1482" s="23" t="s">
        <v>54</v>
      </c>
      <c r="AB1482" t="s">
        <v>54</v>
      </c>
      <c r="AC1482" t="s">
        <v>54</v>
      </c>
      <c r="AD1482" t="s">
        <v>54</v>
      </c>
      <c r="AE1482" t="s">
        <v>54</v>
      </c>
      <c r="AF1482" s="23" t="s">
        <v>54</v>
      </c>
      <c r="AG1482" s="23" t="s">
        <v>54</v>
      </c>
      <c r="AH1482" s="23" t="s">
        <v>54</v>
      </c>
      <c r="AI1482" s="23" t="s">
        <v>54</v>
      </c>
      <c r="AJ1482">
        <v>0</v>
      </c>
      <c r="AK1482">
        <v>0</v>
      </c>
      <c r="AL1482">
        <v>0</v>
      </c>
      <c r="AM1482">
        <v>0</v>
      </c>
      <c r="AN1482" s="23" t="e">
        <v>#DIV/0!</v>
      </c>
      <c r="AO1482" s="23" t="e">
        <v>#DIV/0!</v>
      </c>
      <c r="AP1482" s="23" t="e">
        <v>#DIV/0!</v>
      </c>
      <c r="AQ1482" s="23" t="e">
        <v>#DIV/0!</v>
      </c>
      <c r="AR1482" s="35">
        <v>0</v>
      </c>
      <c r="AS1482" s="35">
        <v>0</v>
      </c>
      <c r="AT1482" s="35">
        <v>0</v>
      </c>
      <c r="AU1482" s="31" t="str">
        <f t="shared" si="26"/>
        <v>库存为0</v>
      </c>
      <c r="AV1482" s="36" t="str">
        <f>IFERROR(时间!$B$4+AU1482,"上周无销量")</f>
        <v>上周无销量</v>
      </c>
    </row>
    <row r="1483" spans="1:48">
      <c r="A1483" s="21" t="s">
        <v>2981</v>
      </c>
      <c r="B1483" t="s">
        <v>2982</v>
      </c>
      <c r="C1483" t="s">
        <v>2972</v>
      </c>
      <c r="D1483" s="31">
        <v>0</v>
      </c>
      <c r="E1483" s="31">
        <v>0</v>
      </c>
      <c r="F1483" s="31">
        <v>0</v>
      </c>
      <c r="G1483" s="31">
        <v>0</v>
      </c>
      <c r="H1483" s="32">
        <v>0</v>
      </c>
      <c r="I1483">
        <v>0</v>
      </c>
      <c r="J1483" s="33">
        <v>0</v>
      </c>
      <c r="K1483" s="33">
        <v>0</v>
      </c>
      <c r="L1483" s="33">
        <v>0</v>
      </c>
      <c r="M1483">
        <v>0</v>
      </c>
      <c r="N1483">
        <v>0</v>
      </c>
      <c r="O1483">
        <v>0</v>
      </c>
      <c r="P1483" t="s">
        <v>54</v>
      </c>
      <c r="Q1483" t="s">
        <v>54</v>
      </c>
      <c r="R1483" t="s">
        <v>54</v>
      </c>
      <c r="S1483" t="s">
        <v>54</v>
      </c>
      <c r="T1483" t="s">
        <v>54</v>
      </c>
      <c r="U1483" t="s">
        <v>54</v>
      </c>
      <c r="V1483" t="s">
        <v>54</v>
      </c>
      <c r="W1483" t="s">
        <v>54</v>
      </c>
      <c r="X1483" s="23" t="s">
        <v>54</v>
      </c>
      <c r="Y1483" s="23" t="s">
        <v>54</v>
      </c>
      <c r="Z1483" s="23" t="s">
        <v>54</v>
      </c>
      <c r="AA1483" s="23" t="s">
        <v>54</v>
      </c>
      <c r="AB1483" t="s">
        <v>54</v>
      </c>
      <c r="AC1483" t="s">
        <v>54</v>
      </c>
      <c r="AD1483" t="s">
        <v>54</v>
      </c>
      <c r="AE1483" t="s">
        <v>54</v>
      </c>
      <c r="AF1483" s="23" t="s">
        <v>54</v>
      </c>
      <c r="AG1483" s="23" t="s">
        <v>54</v>
      </c>
      <c r="AH1483" s="23" t="s">
        <v>54</v>
      </c>
      <c r="AI1483" s="23" t="s">
        <v>54</v>
      </c>
      <c r="AJ1483">
        <v>0</v>
      </c>
      <c r="AK1483">
        <v>0</v>
      </c>
      <c r="AL1483">
        <v>0</v>
      </c>
      <c r="AM1483">
        <v>0</v>
      </c>
      <c r="AN1483" s="23" t="e">
        <v>#DIV/0!</v>
      </c>
      <c r="AO1483" s="23" t="e">
        <v>#DIV/0!</v>
      </c>
      <c r="AP1483" s="23" t="e">
        <v>#DIV/0!</v>
      </c>
      <c r="AQ1483" s="23" t="e">
        <v>#DIV/0!</v>
      </c>
      <c r="AR1483" s="35">
        <v>0</v>
      </c>
      <c r="AS1483" s="35">
        <v>0</v>
      </c>
      <c r="AT1483" s="35">
        <v>0</v>
      </c>
      <c r="AU1483" s="31" t="str">
        <f t="shared" si="26"/>
        <v>库存为0</v>
      </c>
      <c r="AV1483" s="36" t="str">
        <f>IFERROR(时间!$B$4+AU1483,"上周无销量")</f>
        <v>上周无销量</v>
      </c>
    </row>
    <row r="1484" spans="1:48">
      <c r="A1484" s="21" t="s">
        <v>2983</v>
      </c>
      <c r="B1484" t="s">
        <v>2984</v>
      </c>
      <c r="C1484" t="s">
        <v>2972</v>
      </c>
      <c r="D1484" s="31">
        <v>0</v>
      </c>
      <c r="E1484" s="31">
        <v>0</v>
      </c>
      <c r="F1484" s="31">
        <v>0</v>
      </c>
      <c r="G1484" s="31">
        <v>0</v>
      </c>
      <c r="H1484" s="32">
        <v>0</v>
      </c>
      <c r="I1484">
        <v>0</v>
      </c>
      <c r="J1484" s="33">
        <v>0</v>
      </c>
      <c r="K1484" s="33">
        <v>0</v>
      </c>
      <c r="L1484" s="33">
        <v>0</v>
      </c>
      <c r="M1484">
        <v>0</v>
      </c>
      <c r="N1484">
        <v>0</v>
      </c>
      <c r="O1484">
        <v>0</v>
      </c>
      <c r="P1484" t="s">
        <v>54</v>
      </c>
      <c r="Q1484" t="s">
        <v>54</v>
      </c>
      <c r="R1484" t="s">
        <v>54</v>
      </c>
      <c r="S1484" t="s">
        <v>54</v>
      </c>
      <c r="T1484" t="s">
        <v>54</v>
      </c>
      <c r="U1484" t="s">
        <v>54</v>
      </c>
      <c r="V1484" t="s">
        <v>54</v>
      </c>
      <c r="W1484" t="s">
        <v>54</v>
      </c>
      <c r="X1484" s="23" t="s">
        <v>54</v>
      </c>
      <c r="Y1484" s="23" t="s">
        <v>54</v>
      </c>
      <c r="Z1484" s="23" t="s">
        <v>54</v>
      </c>
      <c r="AA1484" s="23" t="s">
        <v>54</v>
      </c>
      <c r="AB1484" t="s">
        <v>54</v>
      </c>
      <c r="AC1484" t="s">
        <v>54</v>
      </c>
      <c r="AD1484" t="s">
        <v>54</v>
      </c>
      <c r="AE1484" t="s">
        <v>54</v>
      </c>
      <c r="AF1484" s="23" t="s">
        <v>54</v>
      </c>
      <c r="AG1484" s="23" t="s">
        <v>54</v>
      </c>
      <c r="AH1484" s="23" t="s">
        <v>54</v>
      </c>
      <c r="AI1484" s="23" t="s">
        <v>54</v>
      </c>
      <c r="AJ1484">
        <v>0</v>
      </c>
      <c r="AK1484">
        <v>0</v>
      </c>
      <c r="AL1484">
        <v>0</v>
      </c>
      <c r="AM1484">
        <v>0</v>
      </c>
      <c r="AN1484" s="23" t="e">
        <v>#DIV/0!</v>
      </c>
      <c r="AO1484" s="23" t="e">
        <v>#DIV/0!</v>
      </c>
      <c r="AP1484" s="23" t="e">
        <v>#DIV/0!</v>
      </c>
      <c r="AQ1484" s="23" t="e">
        <v>#DIV/0!</v>
      </c>
      <c r="AR1484" s="35">
        <v>0</v>
      </c>
      <c r="AS1484" s="35">
        <v>0</v>
      </c>
      <c r="AT1484" s="35">
        <v>0</v>
      </c>
      <c r="AU1484" s="31" t="str">
        <f t="shared" si="26"/>
        <v>库存为0</v>
      </c>
      <c r="AV1484" s="36" t="str">
        <f>IFERROR(时间!$B$4+AU1484,"上周无销量")</f>
        <v>上周无销量</v>
      </c>
    </row>
    <row r="1485" spans="1:48">
      <c r="A1485" s="21" t="s">
        <v>2985</v>
      </c>
      <c r="B1485" t="s">
        <v>2986</v>
      </c>
      <c r="C1485" t="s">
        <v>2972</v>
      </c>
      <c r="D1485" s="31">
        <v>0</v>
      </c>
      <c r="E1485" s="31">
        <v>0</v>
      </c>
      <c r="F1485" s="31">
        <v>0</v>
      </c>
      <c r="G1485" s="31">
        <v>0</v>
      </c>
      <c r="H1485" s="32">
        <v>0</v>
      </c>
      <c r="I1485">
        <v>0</v>
      </c>
      <c r="J1485" s="33">
        <v>0</v>
      </c>
      <c r="K1485" s="33">
        <v>0</v>
      </c>
      <c r="L1485" s="33">
        <v>0</v>
      </c>
      <c r="M1485">
        <v>0</v>
      </c>
      <c r="N1485">
        <v>0</v>
      </c>
      <c r="O1485">
        <v>0</v>
      </c>
      <c r="P1485" t="s">
        <v>54</v>
      </c>
      <c r="Q1485" t="s">
        <v>54</v>
      </c>
      <c r="R1485" t="s">
        <v>54</v>
      </c>
      <c r="S1485" t="s">
        <v>54</v>
      </c>
      <c r="T1485" t="s">
        <v>54</v>
      </c>
      <c r="U1485" t="s">
        <v>54</v>
      </c>
      <c r="V1485" t="s">
        <v>54</v>
      </c>
      <c r="W1485" t="s">
        <v>54</v>
      </c>
      <c r="X1485" s="23" t="s">
        <v>54</v>
      </c>
      <c r="Y1485" s="23" t="s">
        <v>54</v>
      </c>
      <c r="Z1485" s="23" t="s">
        <v>54</v>
      </c>
      <c r="AA1485" s="23" t="s">
        <v>54</v>
      </c>
      <c r="AB1485" t="s">
        <v>54</v>
      </c>
      <c r="AC1485" t="s">
        <v>54</v>
      </c>
      <c r="AD1485" t="s">
        <v>54</v>
      </c>
      <c r="AE1485" t="s">
        <v>54</v>
      </c>
      <c r="AF1485" s="23" t="s">
        <v>54</v>
      </c>
      <c r="AG1485" s="23" t="s">
        <v>54</v>
      </c>
      <c r="AH1485" s="23" t="s">
        <v>54</v>
      </c>
      <c r="AI1485" s="23" t="s">
        <v>54</v>
      </c>
      <c r="AJ1485">
        <v>0</v>
      </c>
      <c r="AK1485">
        <v>0</v>
      </c>
      <c r="AL1485">
        <v>0</v>
      </c>
      <c r="AM1485">
        <v>0</v>
      </c>
      <c r="AN1485" s="23" t="e">
        <v>#DIV/0!</v>
      </c>
      <c r="AO1485" s="23" t="e">
        <v>#DIV/0!</v>
      </c>
      <c r="AP1485" s="23" t="e">
        <v>#DIV/0!</v>
      </c>
      <c r="AQ1485" s="23" t="e">
        <v>#DIV/0!</v>
      </c>
      <c r="AR1485" s="35">
        <v>0</v>
      </c>
      <c r="AS1485" s="35">
        <v>0</v>
      </c>
      <c r="AT1485" s="35">
        <v>0</v>
      </c>
      <c r="AU1485" s="31" t="str">
        <f t="shared" si="26"/>
        <v>库存为0</v>
      </c>
      <c r="AV1485" s="36" t="str">
        <f>IFERROR(时间!$B$4+AU1485,"上周无销量")</f>
        <v>上周无销量</v>
      </c>
    </row>
    <row r="1486" spans="1:48">
      <c r="A1486" s="21" t="s">
        <v>2987</v>
      </c>
      <c r="B1486" t="s">
        <v>2988</v>
      </c>
      <c r="C1486" t="s">
        <v>2972</v>
      </c>
      <c r="D1486" s="31">
        <v>0</v>
      </c>
      <c r="E1486" s="31">
        <v>0</v>
      </c>
      <c r="F1486" s="31">
        <v>0</v>
      </c>
      <c r="G1486" s="31">
        <v>0</v>
      </c>
      <c r="H1486" s="32">
        <v>0</v>
      </c>
      <c r="I1486">
        <v>0</v>
      </c>
      <c r="J1486" s="33">
        <v>0</v>
      </c>
      <c r="K1486" s="33">
        <v>0</v>
      </c>
      <c r="L1486" s="33">
        <v>0</v>
      </c>
      <c r="M1486">
        <v>0</v>
      </c>
      <c r="N1486">
        <v>0</v>
      </c>
      <c r="O1486">
        <v>0</v>
      </c>
      <c r="P1486" t="s">
        <v>54</v>
      </c>
      <c r="Q1486" t="s">
        <v>54</v>
      </c>
      <c r="R1486" t="s">
        <v>54</v>
      </c>
      <c r="S1486" t="s">
        <v>54</v>
      </c>
      <c r="T1486" t="s">
        <v>54</v>
      </c>
      <c r="U1486" t="s">
        <v>54</v>
      </c>
      <c r="V1486" t="s">
        <v>54</v>
      </c>
      <c r="W1486" t="s">
        <v>54</v>
      </c>
      <c r="X1486" s="23" t="s">
        <v>54</v>
      </c>
      <c r="Y1486" s="23" t="s">
        <v>54</v>
      </c>
      <c r="Z1486" s="23" t="s">
        <v>54</v>
      </c>
      <c r="AA1486" s="23" t="s">
        <v>54</v>
      </c>
      <c r="AB1486" t="s">
        <v>54</v>
      </c>
      <c r="AC1486" t="s">
        <v>54</v>
      </c>
      <c r="AD1486" t="s">
        <v>54</v>
      </c>
      <c r="AE1486" t="s">
        <v>54</v>
      </c>
      <c r="AF1486" s="23" t="s">
        <v>54</v>
      </c>
      <c r="AG1486" s="23" t="s">
        <v>54</v>
      </c>
      <c r="AH1486" s="23" t="s">
        <v>54</v>
      </c>
      <c r="AI1486" s="23" t="s">
        <v>54</v>
      </c>
      <c r="AJ1486">
        <v>0</v>
      </c>
      <c r="AK1486">
        <v>0</v>
      </c>
      <c r="AL1486">
        <v>0</v>
      </c>
      <c r="AM1486">
        <v>0</v>
      </c>
      <c r="AN1486" s="23" t="e">
        <v>#DIV/0!</v>
      </c>
      <c r="AO1486" s="23" t="e">
        <v>#DIV/0!</v>
      </c>
      <c r="AP1486" s="23" t="e">
        <v>#DIV/0!</v>
      </c>
      <c r="AQ1486" s="23" t="e">
        <v>#DIV/0!</v>
      </c>
      <c r="AR1486" s="35">
        <v>0</v>
      </c>
      <c r="AS1486" s="35">
        <v>0</v>
      </c>
      <c r="AT1486" s="35">
        <v>0</v>
      </c>
      <c r="AU1486" s="31" t="str">
        <f t="shared" si="26"/>
        <v>库存为0</v>
      </c>
      <c r="AV1486" s="36" t="str">
        <f>IFERROR(时间!$B$4+AU1486,"上周无销量")</f>
        <v>上周无销量</v>
      </c>
    </row>
    <row r="1487" spans="1:48">
      <c r="A1487" s="21" t="s">
        <v>2989</v>
      </c>
      <c r="B1487" t="s">
        <v>2990</v>
      </c>
      <c r="C1487" t="s">
        <v>2972</v>
      </c>
      <c r="D1487" s="31">
        <v>0</v>
      </c>
      <c r="E1487" s="31">
        <v>0</v>
      </c>
      <c r="F1487" s="31">
        <v>0</v>
      </c>
      <c r="G1487" s="31">
        <v>0</v>
      </c>
      <c r="H1487" s="32">
        <v>0</v>
      </c>
      <c r="I1487">
        <v>0</v>
      </c>
      <c r="J1487" s="33">
        <v>0</v>
      </c>
      <c r="K1487" s="33">
        <v>0</v>
      </c>
      <c r="L1487" s="33">
        <v>0</v>
      </c>
      <c r="M1487">
        <v>0</v>
      </c>
      <c r="N1487">
        <v>0</v>
      </c>
      <c r="O1487">
        <v>0</v>
      </c>
      <c r="P1487" t="s">
        <v>54</v>
      </c>
      <c r="Q1487" t="s">
        <v>54</v>
      </c>
      <c r="R1487" t="s">
        <v>54</v>
      </c>
      <c r="S1487" t="s">
        <v>54</v>
      </c>
      <c r="T1487" t="s">
        <v>54</v>
      </c>
      <c r="U1487" t="s">
        <v>54</v>
      </c>
      <c r="V1487" t="s">
        <v>54</v>
      </c>
      <c r="W1487" t="s">
        <v>54</v>
      </c>
      <c r="X1487" s="23" t="s">
        <v>54</v>
      </c>
      <c r="Y1487" s="23" t="s">
        <v>54</v>
      </c>
      <c r="Z1487" s="23" t="s">
        <v>54</v>
      </c>
      <c r="AA1487" s="23" t="s">
        <v>54</v>
      </c>
      <c r="AB1487" t="s">
        <v>54</v>
      </c>
      <c r="AC1487" t="s">
        <v>54</v>
      </c>
      <c r="AD1487" t="s">
        <v>54</v>
      </c>
      <c r="AE1487" t="s">
        <v>54</v>
      </c>
      <c r="AF1487" s="23" t="s">
        <v>54</v>
      </c>
      <c r="AG1487" s="23" t="s">
        <v>54</v>
      </c>
      <c r="AH1487" s="23" t="s">
        <v>54</v>
      </c>
      <c r="AI1487" s="23" t="s">
        <v>54</v>
      </c>
      <c r="AJ1487">
        <v>0</v>
      </c>
      <c r="AK1487">
        <v>0</v>
      </c>
      <c r="AL1487">
        <v>0</v>
      </c>
      <c r="AM1487">
        <v>0</v>
      </c>
      <c r="AN1487" s="23" t="e">
        <v>#DIV/0!</v>
      </c>
      <c r="AO1487" s="23" t="e">
        <v>#DIV/0!</v>
      </c>
      <c r="AP1487" s="23" t="e">
        <v>#DIV/0!</v>
      </c>
      <c r="AQ1487" s="23" t="e">
        <v>#DIV/0!</v>
      </c>
      <c r="AR1487" s="35">
        <v>0</v>
      </c>
      <c r="AS1487" s="35">
        <v>0</v>
      </c>
      <c r="AT1487" s="35">
        <v>0</v>
      </c>
      <c r="AU1487" s="31" t="str">
        <f t="shared" si="26"/>
        <v>库存为0</v>
      </c>
      <c r="AV1487" s="36" t="str">
        <f>IFERROR(时间!$B$4+AU1487,"上周无销量")</f>
        <v>上周无销量</v>
      </c>
    </row>
    <row r="1488" spans="1:48">
      <c r="A1488" s="21" t="s">
        <v>2991</v>
      </c>
      <c r="B1488" t="s">
        <v>2992</v>
      </c>
      <c r="C1488" t="s">
        <v>2993</v>
      </c>
      <c r="D1488" s="31">
        <v>0</v>
      </c>
      <c r="E1488" s="31">
        <v>0</v>
      </c>
      <c r="F1488" s="31">
        <v>0</v>
      </c>
      <c r="G1488" s="31">
        <v>0</v>
      </c>
      <c r="H1488" s="32">
        <v>0</v>
      </c>
      <c r="I1488">
        <v>0</v>
      </c>
      <c r="J1488" s="33">
        <v>0</v>
      </c>
      <c r="K1488" s="33">
        <v>0</v>
      </c>
      <c r="L1488" s="33">
        <v>0</v>
      </c>
      <c r="M1488">
        <v>0</v>
      </c>
      <c r="N1488">
        <v>0</v>
      </c>
      <c r="O1488">
        <v>0</v>
      </c>
      <c r="P1488" t="s">
        <v>54</v>
      </c>
      <c r="Q1488" t="s">
        <v>54</v>
      </c>
      <c r="R1488" t="s">
        <v>54</v>
      </c>
      <c r="S1488" t="s">
        <v>54</v>
      </c>
      <c r="T1488" t="s">
        <v>54</v>
      </c>
      <c r="U1488" t="s">
        <v>54</v>
      </c>
      <c r="V1488" t="s">
        <v>54</v>
      </c>
      <c r="W1488" t="s">
        <v>54</v>
      </c>
      <c r="X1488" s="23" t="s">
        <v>54</v>
      </c>
      <c r="Y1488" s="23" t="s">
        <v>54</v>
      </c>
      <c r="Z1488" s="23" t="s">
        <v>54</v>
      </c>
      <c r="AA1488" s="23" t="s">
        <v>54</v>
      </c>
      <c r="AB1488" t="s">
        <v>54</v>
      </c>
      <c r="AC1488" t="s">
        <v>54</v>
      </c>
      <c r="AD1488" t="s">
        <v>54</v>
      </c>
      <c r="AE1488" t="s">
        <v>54</v>
      </c>
      <c r="AF1488" s="23" t="s">
        <v>54</v>
      </c>
      <c r="AG1488" s="23" t="s">
        <v>54</v>
      </c>
      <c r="AH1488" s="23" t="s">
        <v>54</v>
      </c>
      <c r="AI1488" s="23" t="s">
        <v>54</v>
      </c>
      <c r="AJ1488">
        <v>0</v>
      </c>
      <c r="AK1488">
        <v>0</v>
      </c>
      <c r="AL1488">
        <v>0</v>
      </c>
      <c r="AM1488">
        <v>0</v>
      </c>
      <c r="AN1488" s="23" t="e">
        <v>#DIV/0!</v>
      </c>
      <c r="AO1488" s="23" t="e">
        <v>#DIV/0!</v>
      </c>
      <c r="AP1488" s="23" t="e">
        <v>#DIV/0!</v>
      </c>
      <c r="AQ1488" s="23" t="e">
        <v>#DIV/0!</v>
      </c>
      <c r="AR1488" s="35">
        <v>0</v>
      </c>
      <c r="AS1488" s="35">
        <v>0</v>
      </c>
      <c r="AT1488" s="35">
        <v>0</v>
      </c>
      <c r="AU1488" s="31" t="str">
        <f t="shared" si="26"/>
        <v>库存为0</v>
      </c>
      <c r="AV1488" s="36" t="str">
        <f>IFERROR(时间!$B$4+AU1488,"上周无销量")</f>
        <v>上周无销量</v>
      </c>
    </row>
    <row r="1489" spans="1:48">
      <c r="A1489" s="21" t="s">
        <v>2994</v>
      </c>
      <c r="B1489" t="s">
        <v>2995</v>
      </c>
      <c r="C1489" t="s">
        <v>2993</v>
      </c>
      <c r="D1489" s="31">
        <v>0</v>
      </c>
      <c r="E1489" s="31">
        <v>0</v>
      </c>
      <c r="F1489" s="31">
        <v>0</v>
      </c>
      <c r="G1489" s="31">
        <v>0</v>
      </c>
      <c r="H1489" s="32">
        <v>0</v>
      </c>
      <c r="I1489">
        <v>0</v>
      </c>
      <c r="J1489" s="33">
        <v>0</v>
      </c>
      <c r="K1489" s="33">
        <v>0</v>
      </c>
      <c r="L1489" s="33">
        <v>0</v>
      </c>
      <c r="M1489">
        <v>0</v>
      </c>
      <c r="N1489">
        <v>0</v>
      </c>
      <c r="O1489">
        <v>0</v>
      </c>
      <c r="P1489" t="s">
        <v>54</v>
      </c>
      <c r="Q1489" t="s">
        <v>54</v>
      </c>
      <c r="R1489" t="s">
        <v>54</v>
      </c>
      <c r="S1489" t="s">
        <v>54</v>
      </c>
      <c r="T1489" t="s">
        <v>54</v>
      </c>
      <c r="U1489" t="s">
        <v>54</v>
      </c>
      <c r="V1489" t="s">
        <v>54</v>
      </c>
      <c r="W1489" t="s">
        <v>54</v>
      </c>
      <c r="X1489" s="23" t="s">
        <v>54</v>
      </c>
      <c r="Y1489" s="23" t="s">
        <v>54</v>
      </c>
      <c r="Z1489" s="23" t="s">
        <v>54</v>
      </c>
      <c r="AA1489" s="23" t="s">
        <v>54</v>
      </c>
      <c r="AB1489" t="s">
        <v>54</v>
      </c>
      <c r="AC1489" t="s">
        <v>54</v>
      </c>
      <c r="AD1489" t="s">
        <v>54</v>
      </c>
      <c r="AE1489" t="s">
        <v>54</v>
      </c>
      <c r="AF1489" s="23" t="s">
        <v>54</v>
      </c>
      <c r="AG1489" s="23" t="s">
        <v>54</v>
      </c>
      <c r="AH1489" s="23" t="s">
        <v>54</v>
      </c>
      <c r="AI1489" s="23" t="s">
        <v>54</v>
      </c>
      <c r="AJ1489">
        <v>0</v>
      </c>
      <c r="AK1489">
        <v>0</v>
      </c>
      <c r="AL1489">
        <v>0</v>
      </c>
      <c r="AM1489">
        <v>0</v>
      </c>
      <c r="AN1489" s="23" t="e">
        <v>#DIV/0!</v>
      </c>
      <c r="AO1489" s="23" t="e">
        <v>#DIV/0!</v>
      </c>
      <c r="AP1489" s="23" t="e">
        <v>#DIV/0!</v>
      </c>
      <c r="AQ1489" s="23" t="e">
        <v>#DIV/0!</v>
      </c>
      <c r="AR1489" s="35">
        <v>0</v>
      </c>
      <c r="AS1489" s="35">
        <v>0</v>
      </c>
      <c r="AT1489" s="35">
        <v>0</v>
      </c>
      <c r="AU1489" s="31" t="str">
        <f t="shared" si="26"/>
        <v>库存为0</v>
      </c>
      <c r="AV1489" s="36" t="str">
        <f>IFERROR(时间!$B$4+AU1489,"上周无销量")</f>
        <v>上周无销量</v>
      </c>
    </row>
    <row r="1490" spans="1:48">
      <c r="A1490" s="21" t="s">
        <v>2996</v>
      </c>
      <c r="B1490" t="s">
        <v>2997</v>
      </c>
      <c r="C1490" t="s">
        <v>2993</v>
      </c>
      <c r="D1490" s="31">
        <v>0</v>
      </c>
      <c r="E1490" s="31">
        <v>0</v>
      </c>
      <c r="F1490" s="31">
        <v>0</v>
      </c>
      <c r="G1490" s="31">
        <v>0</v>
      </c>
      <c r="H1490" s="32">
        <v>0</v>
      </c>
      <c r="I1490">
        <v>0</v>
      </c>
      <c r="J1490" s="33">
        <v>0</v>
      </c>
      <c r="K1490" s="33">
        <v>0</v>
      </c>
      <c r="L1490" s="33">
        <v>0</v>
      </c>
      <c r="M1490">
        <v>0</v>
      </c>
      <c r="N1490">
        <v>0</v>
      </c>
      <c r="O1490">
        <v>0</v>
      </c>
      <c r="P1490" t="s">
        <v>54</v>
      </c>
      <c r="Q1490" t="s">
        <v>54</v>
      </c>
      <c r="R1490" t="s">
        <v>54</v>
      </c>
      <c r="S1490" t="s">
        <v>54</v>
      </c>
      <c r="T1490" t="s">
        <v>54</v>
      </c>
      <c r="U1490" t="s">
        <v>54</v>
      </c>
      <c r="V1490" t="s">
        <v>54</v>
      </c>
      <c r="W1490" t="s">
        <v>54</v>
      </c>
      <c r="X1490" s="23" t="s">
        <v>54</v>
      </c>
      <c r="Y1490" s="23" t="s">
        <v>54</v>
      </c>
      <c r="Z1490" s="23" t="s">
        <v>54</v>
      </c>
      <c r="AA1490" s="23" t="s">
        <v>54</v>
      </c>
      <c r="AB1490" t="s">
        <v>54</v>
      </c>
      <c r="AC1490" t="s">
        <v>54</v>
      </c>
      <c r="AD1490" t="s">
        <v>54</v>
      </c>
      <c r="AE1490" t="s">
        <v>54</v>
      </c>
      <c r="AF1490" s="23" t="s">
        <v>54</v>
      </c>
      <c r="AG1490" s="23" t="s">
        <v>54</v>
      </c>
      <c r="AH1490" s="23" t="s">
        <v>54</v>
      </c>
      <c r="AI1490" s="23" t="s">
        <v>54</v>
      </c>
      <c r="AJ1490">
        <v>0</v>
      </c>
      <c r="AK1490">
        <v>0</v>
      </c>
      <c r="AL1490">
        <v>0</v>
      </c>
      <c r="AM1490">
        <v>0</v>
      </c>
      <c r="AN1490" s="23" t="e">
        <v>#DIV/0!</v>
      </c>
      <c r="AO1490" s="23" t="e">
        <v>#DIV/0!</v>
      </c>
      <c r="AP1490" s="23" t="e">
        <v>#DIV/0!</v>
      </c>
      <c r="AQ1490" s="23" t="e">
        <v>#DIV/0!</v>
      </c>
      <c r="AR1490" s="35">
        <v>0</v>
      </c>
      <c r="AS1490" s="35">
        <v>0</v>
      </c>
      <c r="AT1490" s="35">
        <v>0</v>
      </c>
      <c r="AU1490" s="31" t="str">
        <f t="shared" si="26"/>
        <v>库存为0</v>
      </c>
      <c r="AV1490" s="36" t="str">
        <f>IFERROR(时间!$B$4+AU1490,"上周无销量")</f>
        <v>上周无销量</v>
      </c>
    </row>
    <row r="1491" spans="1:48">
      <c r="A1491" s="21" t="s">
        <v>2998</v>
      </c>
      <c r="B1491" t="s">
        <v>2999</v>
      </c>
      <c r="C1491" t="s">
        <v>2993</v>
      </c>
      <c r="D1491" s="31">
        <v>0</v>
      </c>
      <c r="E1491" s="31">
        <v>0</v>
      </c>
      <c r="F1491" s="31">
        <v>0</v>
      </c>
      <c r="G1491" s="31">
        <v>0</v>
      </c>
      <c r="H1491" s="32">
        <v>0</v>
      </c>
      <c r="I1491">
        <v>0</v>
      </c>
      <c r="J1491" s="33">
        <v>0</v>
      </c>
      <c r="K1491" s="33">
        <v>0</v>
      </c>
      <c r="L1491" s="33">
        <v>0</v>
      </c>
      <c r="M1491">
        <v>0</v>
      </c>
      <c r="N1491">
        <v>0</v>
      </c>
      <c r="O1491">
        <v>0</v>
      </c>
      <c r="P1491" t="s">
        <v>54</v>
      </c>
      <c r="Q1491" t="s">
        <v>54</v>
      </c>
      <c r="R1491" t="s">
        <v>54</v>
      </c>
      <c r="S1491" t="s">
        <v>54</v>
      </c>
      <c r="T1491" t="s">
        <v>54</v>
      </c>
      <c r="U1491" t="s">
        <v>54</v>
      </c>
      <c r="V1491" t="s">
        <v>54</v>
      </c>
      <c r="W1491" t="s">
        <v>54</v>
      </c>
      <c r="X1491" s="23" t="s">
        <v>54</v>
      </c>
      <c r="Y1491" s="23" t="s">
        <v>54</v>
      </c>
      <c r="Z1491" s="23" t="s">
        <v>54</v>
      </c>
      <c r="AA1491" s="23" t="s">
        <v>54</v>
      </c>
      <c r="AB1491" t="s">
        <v>54</v>
      </c>
      <c r="AC1491" t="s">
        <v>54</v>
      </c>
      <c r="AD1491" t="s">
        <v>54</v>
      </c>
      <c r="AE1491" t="s">
        <v>54</v>
      </c>
      <c r="AF1491" s="23" t="s">
        <v>54</v>
      </c>
      <c r="AG1491" s="23" t="s">
        <v>54</v>
      </c>
      <c r="AH1491" s="23" t="s">
        <v>54</v>
      </c>
      <c r="AI1491" s="23" t="s">
        <v>54</v>
      </c>
      <c r="AJ1491">
        <v>0</v>
      </c>
      <c r="AK1491">
        <v>0</v>
      </c>
      <c r="AL1491">
        <v>0</v>
      </c>
      <c r="AM1491">
        <v>0</v>
      </c>
      <c r="AN1491" s="23" t="e">
        <v>#DIV/0!</v>
      </c>
      <c r="AO1491" s="23" t="e">
        <v>#DIV/0!</v>
      </c>
      <c r="AP1491" s="23" t="e">
        <v>#DIV/0!</v>
      </c>
      <c r="AQ1491" s="23" t="e">
        <v>#DIV/0!</v>
      </c>
      <c r="AR1491" s="35">
        <v>0</v>
      </c>
      <c r="AS1491" s="35">
        <v>0</v>
      </c>
      <c r="AT1491" s="35">
        <v>0</v>
      </c>
      <c r="AU1491" s="31" t="str">
        <f t="shared" si="26"/>
        <v>库存为0</v>
      </c>
      <c r="AV1491" s="36" t="str">
        <f>IFERROR(时间!$B$4+AU1491,"上周无销量")</f>
        <v>上周无销量</v>
      </c>
    </row>
    <row r="1492" spans="1:48">
      <c r="A1492" s="21" t="s">
        <v>3000</v>
      </c>
      <c r="B1492" t="s">
        <v>3001</v>
      </c>
      <c r="C1492" t="s">
        <v>2993</v>
      </c>
      <c r="D1492" s="31">
        <v>0</v>
      </c>
      <c r="E1492" s="31">
        <v>0</v>
      </c>
      <c r="F1492" s="31">
        <v>0</v>
      </c>
      <c r="G1492" s="31">
        <v>0</v>
      </c>
      <c r="H1492" s="32">
        <v>0</v>
      </c>
      <c r="I1492">
        <v>0</v>
      </c>
      <c r="J1492" s="33">
        <v>0</v>
      </c>
      <c r="K1492" s="33">
        <v>0</v>
      </c>
      <c r="L1492" s="33">
        <v>0</v>
      </c>
      <c r="M1492">
        <v>0</v>
      </c>
      <c r="N1492">
        <v>0</v>
      </c>
      <c r="O1492">
        <v>0</v>
      </c>
      <c r="P1492" t="s">
        <v>54</v>
      </c>
      <c r="Q1492" t="s">
        <v>54</v>
      </c>
      <c r="R1492" t="s">
        <v>54</v>
      </c>
      <c r="S1492" t="s">
        <v>54</v>
      </c>
      <c r="T1492" t="s">
        <v>54</v>
      </c>
      <c r="U1492" t="s">
        <v>54</v>
      </c>
      <c r="V1492" t="s">
        <v>54</v>
      </c>
      <c r="W1492" t="s">
        <v>54</v>
      </c>
      <c r="X1492" s="23" t="s">
        <v>54</v>
      </c>
      <c r="Y1492" s="23" t="s">
        <v>54</v>
      </c>
      <c r="Z1492" s="23" t="s">
        <v>54</v>
      </c>
      <c r="AA1492" s="23" t="s">
        <v>54</v>
      </c>
      <c r="AB1492" t="s">
        <v>54</v>
      </c>
      <c r="AC1492" t="s">
        <v>54</v>
      </c>
      <c r="AD1492" t="s">
        <v>54</v>
      </c>
      <c r="AE1492" t="s">
        <v>54</v>
      </c>
      <c r="AF1492" s="23" t="s">
        <v>54</v>
      </c>
      <c r="AG1492" s="23" t="s">
        <v>54</v>
      </c>
      <c r="AH1492" s="23" t="s">
        <v>54</v>
      </c>
      <c r="AI1492" s="23" t="s">
        <v>54</v>
      </c>
      <c r="AJ1492">
        <v>0</v>
      </c>
      <c r="AK1492">
        <v>0</v>
      </c>
      <c r="AL1492">
        <v>0</v>
      </c>
      <c r="AM1492">
        <v>0</v>
      </c>
      <c r="AN1492" s="23" t="e">
        <v>#DIV/0!</v>
      </c>
      <c r="AO1492" s="23" t="e">
        <v>#DIV/0!</v>
      </c>
      <c r="AP1492" s="23" t="e">
        <v>#DIV/0!</v>
      </c>
      <c r="AQ1492" s="23" t="e">
        <v>#DIV/0!</v>
      </c>
      <c r="AR1492" s="35">
        <v>0</v>
      </c>
      <c r="AS1492" s="35">
        <v>0</v>
      </c>
      <c r="AT1492" s="35">
        <v>0</v>
      </c>
      <c r="AU1492" s="31" t="str">
        <f t="shared" si="26"/>
        <v>库存为0</v>
      </c>
      <c r="AV1492" s="36" t="str">
        <f>IFERROR(时间!$B$4+AU1492,"上周无销量")</f>
        <v>上周无销量</v>
      </c>
    </row>
    <row r="1493" spans="1:48">
      <c r="A1493" s="21" t="s">
        <v>3002</v>
      </c>
      <c r="B1493" t="s">
        <v>3003</v>
      </c>
      <c r="C1493" t="s">
        <v>2993</v>
      </c>
      <c r="D1493" s="31">
        <v>0</v>
      </c>
      <c r="E1493" s="31">
        <v>0</v>
      </c>
      <c r="F1493" s="31">
        <v>0</v>
      </c>
      <c r="G1493" s="31">
        <v>0</v>
      </c>
      <c r="H1493" s="32">
        <v>0</v>
      </c>
      <c r="I1493">
        <v>0</v>
      </c>
      <c r="J1493" s="33">
        <v>0</v>
      </c>
      <c r="K1493" s="33">
        <v>0</v>
      </c>
      <c r="L1493" s="33">
        <v>0</v>
      </c>
      <c r="M1493">
        <v>0</v>
      </c>
      <c r="N1493">
        <v>0</v>
      </c>
      <c r="O1493">
        <v>0</v>
      </c>
      <c r="P1493" t="s">
        <v>54</v>
      </c>
      <c r="Q1493" t="s">
        <v>54</v>
      </c>
      <c r="R1493" t="s">
        <v>54</v>
      </c>
      <c r="S1493" t="s">
        <v>54</v>
      </c>
      <c r="T1493" t="s">
        <v>54</v>
      </c>
      <c r="U1493" t="s">
        <v>54</v>
      </c>
      <c r="V1493" t="s">
        <v>54</v>
      </c>
      <c r="W1493" t="s">
        <v>54</v>
      </c>
      <c r="X1493" s="23" t="s">
        <v>54</v>
      </c>
      <c r="Y1493" s="23" t="s">
        <v>54</v>
      </c>
      <c r="Z1493" s="23" t="s">
        <v>54</v>
      </c>
      <c r="AA1493" s="23" t="s">
        <v>54</v>
      </c>
      <c r="AB1493" t="s">
        <v>54</v>
      </c>
      <c r="AC1493" t="s">
        <v>54</v>
      </c>
      <c r="AD1493" t="s">
        <v>54</v>
      </c>
      <c r="AE1493" t="s">
        <v>54</v>
      </c>
      <c r="AF1493" s="23" t="s">
        <v>54</v>
      </c>
      <c r="AG1493" s="23" t="s">
        <v>54</v>
      </c>
      <c r="AH1493" s="23" t="s">
        <v>54</v>
      </c>
      <c r="AI1493" s="23" t="s">
        <v>54</v>
      </c>
      <c r="AJ1493">
        <v>0</v>
      </c>
      <c r="AK1493">
        <v>0</v>
      </c>
      <c r="AL1493">
        <v>0</v>
      </c>
      <c r="AM1493">
        <v>0</v>
      </c>
      <c r="AN1493" s="23" t="e">
        <v>#DIV/0!</v>
      </c>
      <c r="AO1493" s="23" t="e">
        <v>#DIV/0!</v>
      </c>
      <c r="AP1493" s="23" t="e">
        <v>#DIV/0!</v>
      </c>
      <c r="AQ1493" s="23" t="e">
        <v>#DIV/0!</v>
      </c>
      <c r="AR1493" s="35">
        <v>0</v>
      </c>
      <c r="AS1493" s="35">
        <v>0</v>
      </c>
      <c r="AT1493" s="35">
        <v>0</v>
      </c>
      <c r="AU1493" s="31" t="str">
        <f t="shared" si="26"/>
        <v>库存为0</v>
      </c>
      <c r="AV1493" s="36" t="str">
        <f>IFERROR(时间!$B$4+AU1493,"上周无销量")</f>
        <v>上周无销量</v>
      </c>
    </row>
    <row r="1494" spans="1:48">
      <c r="A1494" s="21" t="s">
        <v>3004</v>
      </c>
      <c r="B1494" t="s">
        <v>3005</v>
      </c>
      <c r="C1494" t="s">
        <v>2993</v>
      </c>
      <c r="D1494" s="31">
        <v>0</v>
      </c>
      <c r="E1494" s="31">
        <v>0</v>
      </c>
      <c r="F1494" s="31">
        <v>0</v>
      </c>
      <c r="G1494" s="31">
        <v>0</v>
      </c>
      <c r="H1494" s="32">
        <v>0</v>
      </c>
      <c r="I1494">
        <v>0</v>
      </c>
      <c r="J1494" s="33">
        <v>0</v>
      </c>
      <c r="K1494" s="33">
        <v>0</v>
      </c>
      <c r="L1494" s="33">
        <v>0</v>
      </c>
      <c r="M1494">
        <v>0</v>
      </c>
      <c r="N1494">
        <v>0</v>
      </c>
      <c r="O1494">
        <v>0</v>
      </c>
      <c r="P1494" t="s">
        <v>54</v>
      </c>
      <c r="Q1494" t="s">
        <v>54</v>
      </c>
      <c r="R1494" t="s">
        <v>54</v>
      </c>
      <c r="S1494" t="s">
        <v>54</v>
      </c>
      <c r="T1494" t="s">
        <v>54</v>
      </c>
      <c r="U1494" t="s">
        <v>54</v>
      </c>
      <c r="V1494" t="s">
        <v>54</v>
      </c>
      <c r="W1494" t="s">
        <v>54</v>
      </c>
      <c r="X1494" s="23" t="s">
        <v>54</v>
      </c>
      <c r="Y1494" s="23" t="s">
        <v>54</v>
      </c>
      <c r="Z1494" s="23" t="s">
        <v>54</v>
      </c>
      <c r="AA1494" s="23" t="s">
        <v>54</v>
      </c>
      <c r="AB1494" t="s">
        <v>54</v>
      </c>
      <c r="AC1494" t="s">
        <v>54</v>
      </c>
      <c r="AD1494" t="s">
        <v>54</v>
      </c>
      <c r="AE1494" t="s">
        <v>54</v>
      </c>
      <c r="AF1494" s="23" t="s">
        <v>54</v>
      </c>
      <c r="AG1494" s="23" t="s">
        <v>54</v>
      </c>
      <c r="AH1494" s="23" t="s">
        <v>54</v>
      </c>
      <c r="AI1494" s="23" t="s">
        <v>54</v>
      </c>
      <c r="AJ1494">
        <v>0</v>
      </c>
      <c r="AK1494">
        <v>0</v>
      </c>
      <c r="AL1494">
        <v>0</v>
      </c>
      <c r="AM1494">
        <v>0</v>
      </c>
      <c r="AN1494" s="23" t="e">
        <v>#DIV/0!</v>
      </c>
      <c r="AO1494" s="23" t="e">
        <v>#DIV/0!</v>
      </c>
      <c r="AP1494" s="23" t="e">
        <v>#DIV/0!</v>
      </c>
      <c r="AQ1494" s="23" t="e">
        <v>#DIV/0!</v>
      </c>
      <c r="AR1494" s="35">
        <v>0</v>
      </c>
      <c r="AS1494" s="35">
        <v>0</v>
      </c>
      <c r="AT1494" s="35">
        <v>0</v>
      </c>
      <c r="AU1494" s="31" t="str">
        <f t="shared" si="26"/>
        <v>库存为0</v>
      </c>
      <c r="AV1494" s="36" t="str">
        <f>IFERROR(时间!$B$4+AU1494,"上周无销量")</f>
        <v>上周无销量</v>
      </c>
    </row>
    <row r="1495" spans="1:48">
      <c r="A1495" s="21" t="s">
        <v>3006</v>
      </c>
      <c r="B1495" t="s">
        <v>3007</v>
      </c>
      <c r="C1495" t="s">
        <v>2993</v>
      </c>
      <c r="D1495" s="31">
        <v>0</v>
      </c>
      <c r="E1495" s="31">
        <v>0</v>
      </c>
      <c r="F1495" s="31">
        <v>0</v>
      </c>
      <c r="G1495" s="31">
        <v>0</v>
      </c>
      <c r="H1495" s="32">
        <v>0</v>
      </c>
      <c r="I1495">
        <v>0</v>
      </c>
      <c r="J1495" s="33">
        <v>0</v>
      </c>
      <c r="K1495" s="33">
        <v>0</v>
      </c>
      <c r="L1495" s="33">
        <v>0</v>
      </c>
      <c r="M1495">
        <v>0</v>
      </c>
      <c r="N1495">
        <v>0</v>
      </c>
      <c r="O1495">
        <v>0</v>
      </c>
      <c r="P1495" t="s">
        <v>54</v>
      </c>
      <c r="Q1495" t="s">
        <v>54</v>
      </c>
      <c r="R1495" t="s">
        <v>54</v>
      </c>
      <c r="S1495" t="s">
        <v>54</v>
      </c>
      <c r="T1495" t="s">
        <v>54</v>
      </c>
      <c r="U1495" t="s">
        <v>54</v>
      </c>
      <c r="V1495" t="s">
        <v>54</v>
      </c>
      <c r="W1495" t="s">
        <v>54</v>
      </c>
      <c r="X1495" s="23" t="s">
        <v>54</v>
      </c>
      <c r="Y1495" s="23" t="s">
        <v>54</v>
      </c>
      <c r="Z1495" s="23" t="s">
        <v>54</v>
      </c>
      <c r="AA1495" s="23" t="s">
        <v>54</v>
      </c>
      <c r="AB1495" t="s">
        <v>54</v>
      </c>
      <c r="AC1495" t="s">
        <v>54</v>
      </c>
      <c r="AD1495" t="s">
        <v>54</v>
      </c>
      <c r="AE1495" t="s">
        <v>54</v>
      </c>
      <c r="AF1495" s="23" t="s">
        <v>54</v>
      </c>
      <c r="AG1495" s="23" t="s">
        <v>54</v>
      </c>
      <c r="AH1495" s="23" t="s">
        <v>54</v>
      </c>
      <c r="AI1495" s="23" t="s">
        <v>54</v>
      </c>
      <c r="AJ1495">
        <v>0</v>
      </c>
      <c r="AK1495">
        <v>0</v>
      </c>
      <c r="AL1495">
        <v>0</v>
      </c>
      <c r="AM1495">
        <v>0</v>
      </c>
      <c r="AN1495" s="23" t="e">
        <v>#DIV/0!</v>
      </c>
      <c r="AO1495" s="23" t="e">
        <v>#DIV/0!</v>
      </c>
      <c r="AP1495" s="23" t="e">
        <v>#DIV/0!</v>
      </c>
      <c r="AQ1495" s="23" t="e">
        <v>#DIV/0!</v>
      </c>
      <c r="AR1495" s="35">
        <v>0</v>
      </c>
      <c r="AS1495" s="35">
        <v>0</v>
      </c>
      <c r="AT1495" s="35">
        <v>0</v>
      </c>
      <c r="AU1495" s="31" t="str">
        <f t="shared" si="26"/>
        <v>库存为0</v>
      </c>
      <c r="AV1495" s="36" t="str">
        <f>IFERROR(时间!$B$4+AU1495,"上周无销量")</f>
        <v>上周无销量</v>
      </c>
    </row>
    <row r="1496" spans="1:48">
      <c r="A1496" s="21" t="s">
        <v>3008</v>
      </c>
      <c r="B1496" t="s">
        <v>3009</v>
      </c>
      <c r="C1496" t="s">
        <v>2993</v>
      </c>
      <c r="D1496" s="31">
        <v>0</v>
      </c>
      <c r="E1496" s="31">
        <v>0</v>
      </c>
      <c r="F1496" s="31">
        <v>0</v>
      </c>
      <c r="G1496" s="31">
        <v>0</v>
      </c>
      <c r="H1496" s="32">
        <v>0</v>
      </c>
      <c r="I1496">
        <v>0</v>
      </c>
      <c r="J1496" s="33">
        <v>0</v>
      </c>
      <c r="K1496" s="33">
        <v>0</v>
      </c>
      <c r="L1496" s="33">
        <v>0</v>
      </c>
      <c r="M1496">
        <v>0</v>
      </c>
      <c r="N1496">
        <v>0</v>
      </c>
      <c r="O1496">
        <v>0</v>
      </c>
      <c r="P1496" t="s">
        <v>54</v>
      </c>
      <c r="Q1496" t="s">
        <v>54</v>
      </c>
      <c r="R1496" t="s">
        <v>54</v>
      </c>
      <c r="S1496" t="s">
        <v>54</v>
      </c>
      <c r="T1496" t="s">
        <v>54</v>
      </c>
      <c r="U1496" t="s">
        <v>54</v>
      </c>
      <c r="V1496" t="s">
        <v>54</v>
      </c>
      <c r="W1496" t="s">
        <v>54</v>
      </c>
      <c r="X1496" s="23" t="s">
        <v>54</v>
      </c>
      <c r="Y1496" s="23" t="s">
        <v>54</v>
      </c>
      <c r="Z1496" s="23" t="s">
        <v>54</v>
      </c>
      <c r="AA1496" s="23" t="s">
        <v>54</v>
      </c>
      <c r="AB1496" t="s">
        <v>54</v>
      </c>
      <c r="AC1496" t="s">
        <v>54</v>
      </c>
      <c r="AD1496" t="s">
        <v>54</v>
      </c>
      <c r="AE1496" t="s">
        <v>54</v>
      </c>
      <c r="AF1496" s="23" t="s">
        <v>54</v>
      </c>
      <c r="AG1496" s="23" t="s">
        <v>54</v>
      </c>
      <c r="AH1496" s="23" t="s">
        <v>54</v>
      </c>
      <c r="AI1496" s="23" t="s">
        <v>54</v>
      </c>
      <c r="AJ1496">
        <v>0</v>
      </c>
      <c r="AK1496">
        <v>0</v>
      </c>
      <c r="AL1496">
        <v>0</v>
      </c>
      <c r="AM1496">
        <v>0</v>
      </c>
      <c r="AN1496" s="23" t="e">
        <v>#DIV/0!</v>
      </c>
      <c r="AO1496" s="23" t="e">
        <v>#DIV/0!</v>
      </c>
      <c r="AP1496" s="23" t="e">
        <v>#DIV/0!</v>
      </c>
      <c r="AQ1496" s="23" t="e">
        <v>#DIV/0!</v>
      </c>
      <c r="AR1496" s="35">
        <v>0</v>
      </c>
      <c r="AS1496" s="35">
        <v>0</v>
      </c>
      <c r="AT1496" s="35">
        <v>0</v>
      </c>
      <c r="AU1496" s="31" t="str">
        <f t="shared" si="26"/>
        <v>库存为0</v>
      </c>
      <c r="AV1496" s="36" t="str">
        <f>IFERROR(时间!$B$4+AU1496,"上周无销量")</f>
        <v>上周无销量</v>
      </c>
    </row>
    <row r="1497" spans="1:48">
      <c r="A1497" s="21" t="s">
        <v>3010</v>
      </c>
      <c r="B1497" t="s">
        <v>3011</v>
      </c>
      <c r="C1497" t="s">
        <v>2993</v>
      </c>
      <c r="D1497" s="31">
        <v>0</v>
      </c>
      <c r="E1497" s="31">
        <v>0</v>
      </c>
      <c r="F1497" s="31">
        <v>0</v>
      </c>
      <c r="G1497" s="31">
        <v>0</v>
      </c>
      <c r="H1497" s="32">
        <v>0</v>
      </c>
      <c r="I1497">
        <v>0</v>
      </c>
      <c r="J1497" s="33">
        <v>0</v>
      </c>
      <c r="K1497" s="33">
        <v>0</v>
      </c>
      <c r="L1497" s="33">
        <v>0</v>
      </c>
      <c r="M1497">
        <v>0</v>
      </c>
      <c r="N1497">
        <v>0</v>
      </c>
      <c r="O1497">
        <v>0</v>
      </c>
      <c r="P1497" t="s">
        <v>54</v>
      </c>
      <c r="Q1497" t="s">
        <v>54</v>
      </c>
      <c r="R1497" t="s">
        <v>54</v>
      </c>
      <c r="S1497" t="s">
        <v>54</v>
      </c>
      <c r="T1497" t="s">
        <v>54</v>
      </c>
      <c r="U1497" t="s">
        <v>54</v>
      </c>
      <c r="V1497" t="s">
        <v>54</v>
      </c>
      <c r="W1497" t="s">
        <v>54</v>
      </c>
      <c r="X1497" s="23" t="s">
        <v>54</v>
      </c>
      <c r="Y1497" s="23" t="s">
        <v>54</v>
      </c>
      <c r="Z1497" s="23" t="s">
        <v>54</v>
      </c>
      <c r="AA1497" s="23" t="s">
        <v>54</v>
      </c>
      <c r="AB1497" t="s">
        <v>54</v>
      </c>
      <c r="AC1497" t="s">
        <v>54</v>
      </c>
      <c r="AD1497" t="s">
        <v>54</v>
      </c>
      <c r="AE1497" t="s">
        <v>54</v>
      </c>
      <c r="AF1497" s="23" t="s">
        <v>54</v>
      </c>
      <c r="AG1497" s="23" t="s">
        <v>54</v>
      </c>
      <c r="AH1497" s="23" t="s">
        <v>54</v>
      </c>
      <c r="AI1497" s="23" t="s">
        <v>54</v>
      </c>
      <c r="AJ1497">
        <v>0</v>
      </c>
      <c r="AK1497">
        <v>0</v>
      </c>
      <c r="AL1497">
        <v>0</v>
      </c>
      <c r="AM1497">
        <v>0</v>
      </c>
      <c r="AN1497" s="23" t="e">
        <v>#DIV/0!</v>
      </c>
      <c r="AO1497" s="23" t="e">
        <v>#DIV/0!</v>
      </c>
      <c r="AP1497" s="23" t="e">
        <v>#DIV/0!</v>
      </c>
      <c r="AQ1497" s="23" t="e">
        <v>#DIV/0!</v>
      </c>
      <c r="AR1497" s="35">
        <v>0</v>
      </c>
      <c r="AS1497" s="35">
        <v>0</v>
      </c>
      <c r="AT1497" s="35">
        <v>0</v>
      </c>
      <c r="AU1497" s="31" t="str">
        <f t="shared" si="26"/>
        <v>库存为0</v>
      </c>
      <c r="AV1497" s="36" t="str">
        <f>IFERROR(时间!$B$4+AU1497,"上周无销量")</f>
        <v>上周无销量</v>
      </c>
    </row>
    <row r="1498" spans="1:48">
      <c r="A1498" s="21" t="s">
        <v>3012</v>
      </c>
      <c r="B1498" t="s">
        <v>3013</v>
      </c>
      <c r="C1498" t="s">
        <v>2993</v>
      </c>
      <c r="D1498" s="31">
        <v>0</v>
      </c>
      <c r="E1498" s="31">
        <v>0</v>
      </c>
      <c r="F1498" s="31">
        <v>0</v>
      </c>
      <c r="G1498" s="31">
        <v>0</v>
      </c>
      <c r="H1498" s="32">
        <v>0</v>
      </c>
      <c r="I1498">
        <v>0</v>
      </c>
      <c r="J1498" s="33">
        <v>0</v>
      </c>
      <c r="K1498" s="33">
        <v>0</v>
      </c>
      <c r="L1498" s="33">
        <v>0</v>
      </c>
      <c r="M1498">
        <v>0</v>
      </c>
      <c r="N1498">
        <v>0</v>
      </c>
      <c r="O1498">
        <v>0</v>
      </c>
      <c r="P1498" t="s">
        <v>54</v>
      </c>
      <c r="Q1498" t="s">
        <v>54</v>
      </c>
      <c r="R1498" t="s">
        <v>54</v>
      </c>
      <c r="S1498" t="s">
        <v>54</v>
      </c>
      <c r="T1498" t="s">
        <v>54</v>
      </c>
      <c r="U1498" t="s">
        <v>54</v>
      </c>
      <c r="V1498" t="s">
        <v>54</v>
      </c>
      <c r="W1498" t="s">
        <v>54</v>
      </c>
      <c r="X1498" s="23" t="s">
        <v>54</v>
      </c>
      <c r="Y1498" s="23" t="s">
        <v>54</v>
      </c>
      <c r="Z1498" s="23" t="s">
        <v>54</v>
      </c>
      <c r="AA1498" s="23" t="s">
        <v>54</v>
      </c>
      <c r="AB1498" t="s">
        <v>54</v>
      </c>
      <c r="AC1498" t="s">
        <v>54</v>
      </c>
      <c r="AD1498" t="s">
        <v>54</v>
      </c>
      <c r="AE1498" t="s">
        <v>54</v>
      </c>
      <c r="AF1498" s="23" t="s">
        <v>54</v>
      </c>
      <c r="AG1498" s="23" t="s">
        <v>54</v>
      </c>
      <c r="AH1498" s="23" t="s">
        <v>54</v>
      </c>
      <c r="AI1498" s="23" t="s">
        <v>54</v>
      </c>
      <c r="AJ1498">
        <v>0</v>
      </c>
      <c r="AK1498">
        <v>0</v>
      </c>
      <c r="AL1498">
        <v>0</v>
      </c>
      <c r="AM1498">
        <v>0</v>
      </c>
      <c r="AN1498" s="23" t="e">
        <v>#DIV/0!</v>
      </c>
      <c r="AO1498" s="23" t="e">
        <v>#DIV/0!</v>
      </c>
      <c r="AP1498" s="23" t="e">
        <v>#DIV/0!</v>
      </c>
      <c r="AQ1498" s="23" t="e">
        <v>#DIV/0!</v>
      </c>
      <c r="AR1498" s="35">
        <v>0</v>
      </c>
      <c r="AS1498" s="35">
        <v>0</v>
      </c>
      <c r="AT1498" s="35">
        <v>0</v>
      </c>
      <c r="AU1498" s="31" t="str">
        <f t="shared" si="26"/>
        <v>库存为0</v>
      </c>
      <c r="AV1498" s="36" t="str">
        <f>IFERROR(时间!$B$4+AU1498,"上周无销量")</f>
        <v>上周无销量</v>
      </c>
    </row>
    <row r="1499" spans="1:48">
      <c r="A1499" s="21" t="s">
        <v>3014</v>
      </c>
      <c r="B1499" t="s">
        <v>3015</v>
      </c>
      <c r="C1499" t="s">
        <v>2993</v>
      </c>
      <c r="D1499" s="31">
        <v>0</v>
      </c>
      <c r="E1499" s="31">
        <v>0</v>
      </c>
      <c r="F1499" s="31">
        <v>0</v>
      </c>
      <c r="G1499" s="31">
        <v>0</v>
      </c>
      <c r="H1499" s="32">
        <v>0</v>
      </c>
      <c r="I1499">
        <v>0</v>
      </c>
      <c r="J1499" s="33">
        <v>0</v>
      </c>
      <c r="K1499" s="33">
        <v>0</v>
      </c>
      <c r="L1499" s="33">
        <v>0</v>
      </c>
      <c r="M1499">
        <v>0</v>
      </c>
      <c r="N1499">
        <v>0</v>
      </c>
      <c r="O1499">
        <v>0</v>
      </c>
      <c r="P1499" t="s">
        <v>54</v>
      </c>
      <c r="Q1499" t="s">
        <v>54</v>
      </c>
      <c r="R1499" t="s">
        <v>54</v>
      </c>
      <c r="S1499" t="s">
        <v>54</v>
      </c>
      <c r="T1499" t="s">
        <v>54</v>
      </c>
      <c r="U1499" t="s">
        <v>54</v>
      </c>
      <c r="V1499" t="s">
        <v>54</v>
      </c>
      <c r="W1499" t="s">
        <v>54</v>
      </c>
      <c r="X1499" s="23" t="s">
        <v>54</v>
      </c>
      <c r="Y1499" s="23" t="s">
        <v>54</v>
      </c>
      <c r="Z1499" s="23" t="s">
        <v>54</v>
      </c>
      <c r="AA1499" s="23" t="s">
        <v>54</v>
      </c>
      <c r="AB1499" t="s">
        <v>54</v>
      </c>
      <c r="AC1499" t="s">
        <v>54</v>
      </c>
      <c r="AD1499" t="s">
        <v>54</v>
      </c>
      <c r="AE1499" t="s">
        <v>54</v>
      </c>
      <c r="AF1499" s="23" t="s">
        <v>54</v>
      </c>
      <c r="AG1499" s="23" t="s">
        <v>54</v>
      </c>
      <c r="AH1499" s="23" t="s">
        <v>54</v>
      </c>
      <c r="AI1499" s="23" t="s">
        <v>54</v>
      </c>
      <c r="AJ1499">
        <v>0</v>
      </c>
      <c r="AK1499">
        <v>0</v>
      </c>
      <c r="AL1499">
        <v>0</v>
      </c>
      <c r="AM1499">
        <v>0</v>
      </c>
      <c r="AN1499" s="23" t="e">
        <v>#DIV/0!</v>
      </c>
      <c r="AO1499" s="23" t="e">
        <v>#DIV/0!</v>
      </c>
      <c r="AP1499" s="23" t="e">
        <v>#DIV/0!</v>
      </c>
      <c r="AQ1499" s="23" t="e">
        <v>#DIV/0!</v>
      </c>
      <c r="AR1499" s="35">
        <v>0</v>
      </c>
      <c r="AS1499" s="35">
        <v>0</v>
      </c>
      <c r="AT1499" s="35">
        <v>0</v>
      </c>
      <c r="AU1499" s="31" t="str">
        <f t="shared" si="26"/>
        <v>库存为0</v>
      </c>
      <c r="AV1499" s="36" t="str">
        <f>IFERROR(时间!$B$4+AU1499,"上周无销量")</f>
        <v>上周无销量</v>
      </c>
    </row>
    <row r="1500" spans="1:48">
      <c r="A1500" s="21" t="s">
        <v>3016</v>
      </c>
      <c r="B1500" t="s">
        <v>3017</v>
      </c>
      <c r="C1500" t="s">
        <v>2993</v>
      </c>
      <c r="D1500" s="31">
        <v>0</v>
      </c>
      <c r="E1500" s="31">
        <v>0</v>
      </c>
      <c r="F1500" s="31">
        <v>0</v>
      </c>
      <c r="G1500" s="31">
        <v>0</v>
      </c>
      <c r="H1500" s="32">
        <v>0</v>
      </c>
      <c r="I1500">
        <v>0</v>
      </c>
      <c r="J1500" s="33">
        <v>0</v>
      </c>
      <c r="K1500" s="33">
        <v>0</v>
      </c>
      <c r="L1500" s="33">
        <v>0</v>
      </c>
      <c r="M1500">
        <v>0</v>
      </c>
      <c r="N1500">
        <v>0</v>
      </c>
      <c r="O1500">
        <v>0</v>
      </c>
      <c r="P1500" t="s">
        <v>54</v>
      </c>
      <c r="Q1500" t="s">
        <v>54</v>
      </c>
      <c r="R1500" t="s">
        <v>54</v>
      </c>
      <c r="S1500" t="s">
        <v>54</v>
      </c>
      <c r="T1500" t="s">
        <v>54</v>
      </c>
      <c r="U1500" t="s">
        <v>54</v>
      </c>
      <c r="V1500" t="s">
        <v>54</v>
      </c>
      <c r="W1500" t="s">
        <v>54</v>
      </c>
      <c r="X1500" s="23" t="s">
        <v>54</v>
      </c>
      <c r="Y1500" s="23" t="s">
        <v>54</v>
      </c>
      <c r="Z1500" s="23" t="s">
        <v>54</v>
      </c>
      <c r="AA1500" s="23" t="s">
        <v>54</v>
      </c>
      <c r="AB1500" t="s">
        <v>54</v>
      </c>
      <c r="AC1500" t="s">
        <v>54</v>
      </c>
      <c r="AD1500" t="s">
        <v>54</v>
      </c>
      <c r="AE1500" t="s">
        <v>54</v>
      </c>
      <c r="AF1500" s="23" t="s">
        <v>54</v>
      </c>
      <c r="AG1500" s="23" t="s">
        <v>54</v>
      </c>
      <c r="AH1500" s="23" t="s">
        <v>54</v>
      </c>
      <c r="AI1500" s="23" t="s">
        <v>54</v>
      </c>
      <c r="AJ1500">
        <v>0</v>
      </c>
      <c r="AK1500">
        <v>0</v>
      </c>
      <c r="AL1500">
        <v>0</v>
      </c>
      <c r="AM1500">
        <v>0</v>
      </c>
      <c r="AN1500" s="23" t="e">
        <v>#DIV/0!</v>
      </c>
      <c r="AO1500" s="23" t="e">
        <v>#DIV/0!</v>
      </c>
      <c r="AP1500" s="23" t="e">
        <v>#DIV/0!</v>
      </c>
      <c r="AQ1500" s="23" t="e">
        <v>#DIV/0!</v>
      </c>
      <c r="AR1500" s="35">
        <v>0</v>
      </c>
      <c r="AS1500" s="35">
        <v>0</v>
      </c>
      <c r="AT1500" s="35">
        <v>0</v>
      </c>
      <c r="AU1500" s="31" t="str">
        <f t="shared" si="26"/>
        <v>库存为0</v>
      </c>
      <c r="AV1500" s="36" t="str">
        <f>IFERROR(时间!$B$4+AU1500,"上周无销量")</f>
        <v>上周无销量</v>
      </c>
    </row>
    <row r="1501" spans="1:48">
      <c r="A1501" s="21" t="s">
        <v>3018</v>
      </c>
      <c r="B1501" t="s">
        <v>3019</v>
      </c>
      <c r="C1501" t="s">
        <v>2993</v>
      </c>
      <c r="D1501" s="31">
        <v>0</v>
      </c>
      <c r="E1501" s="31">
        <v>0</v>
      </c>
      <c r="F1501" s="31">
        <v>0</v>
      </c>
      <c r="G1501" s="31">
        <v>0</v>
      </c>
      <c r="H1501" s="32">
        <v>0</v>
      </c>
      <c r="I1501">
        <v>0</v>
      </c>
      <c r="J1501" s="33">
        <v>0</v>
      </c>
      <c r="K1501" s="33">
        <v>0</v>
      </c>
      <c r="L1501" s="33">
        <v>0</v>
      </c>
      <c r="M1501">
        <v>0</v>
      </c>
      <c r="N1501">
        <v>0</v>
      </c>
      <c r="O1501">
        <v>0</v>
      </c>
      <c r="P1501" t="s">
        <v>54</v>
      </c>
      <c r="Q1501" t="s">
        <v>54</v>
      </c>
      <c r="R1501" t="s">
        <v>54</v>
      </c>
      <c r="S1501" t="s">
        <v>54</v>
      </c>
      <c r="T1501" t="s">
        <v>54</v>
      </c>
      <c r="U1501" t="s">
        <v>54</v>
      </c>
      <c r="V1501" t="s">
        <v>54</v>
      </c>
      <c r="W1501" t="s">
        <v>54</v>
      </c>
      <c r="X1501" s="23" t="s">
        <v>54</v>
      </c>
      <c r="Y1501" s="23" t="s">
        <v>54</v>
      </c>
      <c r="Z1501" s="23" t="s">
        <v>54</v>
      </c>
      <c r="AA1501" s="23" t="s">
        <v>54</v>
      </c>
      <c r="AB1501" t="s">
        <v>54</v>
      </c>
      <c r="AC1501" t="s">
        <v>54</v>
      </c>
      <c r="AD1501" t="s">
        <v>54</v>
      </c>
      <c r="AE1501" t="s">
        <v>54</v>
      </c>
      <c r="AF1501" s="23" t="s">
        <v>54</v>
      </c>
      <c r="AG1501" s="23" t="s">
        <v>54</v>
      </c>
      <c r="AH1501" s="23" t="s">
        <v>54</v>
      </c>
      <c r="AI1501" s="23" t="s">
        <v>54</v>
      </c>
      <c r="AJ1501">
        <v>0</v>
      </c>
      <c r="AK1501">
        <v>0</v>
      </c>
      <c r="AL1501">
        <v>0</v>
      </c>
      <c r="AM1501">
        <v>0</v>
      </c>
      <c r="AN1501" s="23" t="e">
        <v>#DIV/0!</v>
      </c>
      <c r="AO1501" s="23" t="e">
        <v>#DIV/0!</v>
      </c>
      <c r="AP1501" s="23" t="e">
        <v>#DIV/0!</v>
      </c>
      <c r="AQ1501" s="23" t="e">
        <v>#DIV/0!</v>
      </c>
      <c r="AR1501" s="35">
        <v>0</v>
      </c>
      <c r="AS1501" s="35">
        <v>0</v>
      </c>
      <c r="AT1501" s="35">
        <v>0</v>
      </c>
      <c r="AU1501" s="31" t="str">
        <f t="shared" si="26"/>
        <v>库存为0</v>
      </c>
      <c r="AV1501" s="36" t="str">
        <f>IFERROR(时间!$B$4+AU1501,"上周无销量")</f>
        <v>上周无销量</v>
      </c>
    </row>
    <row r="1502" spans="1:48">
      <c r="A1502" s="21" t="s">
        <v>3020</v>
      </c>
      <c r="B1502" t="s">
        <v>3021</v>
      </c>
      <c r="C1502" t="s">
        <v>2993</v>
      </c>
      <c r="D1502" s="31">
        <v>0</v>
      </c>
      <c r="E1502" s="31">
        <v>0</v>
      </c>
      <c r="F1502" s="31">
        <v>0</v>
      </c>
      <c r="G1502" s="31">
        <v>0</v>
      </c>
      <c r="H1502" s="32">
        <v>0</v>
      </c>
      <c r="I1502">
        <v>0</v>
      </c>
      <c r="J1502" s="33">
        <v>0</v>
      </c>
      <c r="K1502" s="33">
        <v>0</v>
      </c>
      <c r="L1502" s="33">
        <v>0</v>
      </c>
      <c r="M1502">
        <v>0</v>
      </c>
      <c r="N1502">
        <v>0</v>
      </c>
      <c r="O1502">
        <v>0</v>
      </c>
      <c r="P1502" t="s">
        <v>54</v>
      </c>
      <c r="Q1502" t="s">
        <v>54</v>
      </c>
      <c r="R1502" t="s">
        <v>54</v>
      </c>
      <c r="S1502" t="s">
        <v>54</v>
      </c>
      <c r="T1502" t="s">
        <v>54</v>
      </c>
      <c r="U1502" t="s">
        <v>54</v>
      </c>
      <c r="V1502" t="s">
        <v>54</v>
      </c>
      <c r="W1502" t="s">
        <v>54</v>
      </c>
      <c r="X1502" s="23" t="s">
        <v>54</v>
      </c>
      <c r="Y1502" s="23" t="s">
        <v>54</v>
      </c>
      <c r="Z1502" s="23" t="s">
        <v>54</v>
      </c>
      <c r="AA1502" s="23" t="s">
        <v>54</v>
      </c>
      <c r="AB1502" t="s">
        <v>54</v>
      </c>
      <c r="AC1502" t="s">
        <v>54</v>
      </c>
      <c r="AD1502" t="s">
        <v>54</v>
      </c>
      <c r="AE1502" t="s">
        <v>54</v>
      </c>
      <c r="AF1502" s="23" t="s">
        <v>54</v>
      </c>
      <c r="AG1502" s="23" t="s">
        <v>54</v>
      </c>
      <c r="AH1502" s="23" t="s">
        <v>54</v>
      </c>
      <c r="AI1502" s="23" t="s">
        <v>54</v>
      </c>
      <c r="AJ1502">
        <v>0</v>
      </c>
      <c r="AK1502">
        <v>0</v>
      </c>
      <c r="AL1502">
        <v>0</v>
      </c>
      <c r="AM1502">
        <v>0</v>
      </c>
      <c r="AN1502" s="23" t="e">
        <v>#DIV/0!</v>
      </c>
      <c r="AO1502" s="23" t="e">
        <v>#DIV/0!</v>
      </c>
      <c r="AP1502" s="23" t="e">
        <v>#DIV/0!</v>
      </c>
      <c r="AQ1502" s="23" t="e">
        <v>#DIV/0!</v>
      </c>
      <c r="AR1502" s="35">
        <v>0</v>
      </c>
      <c r="AS1502" s="35">
        <v>0</v>
      </c>
      <c r="AT1502" s="35">
        <v>0</v>
      </c>
      <c r="AU1502" s="31" t="str">
        <f t="shared" si="26"/>
        <v>库存为0</v>
      </c>
      <c r="AV1502" s="36" t="str">
        <f>IFERROR(时间!$B$4+AU1502,"上周无销量")</f>
        <v>上周无销量</v>
      </c>
    </row>
    <row r="1503" spans="1:48">
      <c r="A1503" s="21" t="s">
        <v>3022</v>
      </c>
      <c r="B1503" t="s">
        <v>3023</v>
      </c>
      <c r="C1503" t="s">
        <v>2993</v>
      </c>
      <c r="D1503" s="31">
        <v>0</v>
      </c>
      <c r="E1503" s="31">
        <v>0</v>
      </c>
      <c r="F1503" s="31">
        <v>0</v>
      </c>
      <c r="G1503" s="31">
        <v>0</v>
      </c>
      <c r="H1503" s="32">
        <v>0</v>
      </c>
      <c r="I1503">
        <v>0</v>
      </c>
      <c r="J1503" s="33">
        <v>0</v>
      </c>
      <c r="K1503" s="33">
        <v>0</v>
      </c>
      <c r="L1503" s="33">
        <v>0</v>
      </c>
      <c r="M1503">
        <v>0</v>
      </c>
      <c r="N1503">
        <v>0</v>
      </c>
      <c r="O1503">
        <v>0</v>
      </c>
      <c r="P1503" t="s">
        <v>54</v>
      </c>
      <c r="Q1503" t="s">
        <v>54</v>
      </c>
      <c r="R1503" t="s">
        <v>54</v>
      </c>
      <c r="S1503" t="s">
        <v>54</v>
      </c>
      <c r="T1503" t="s">
        <v>54</v>
      </c>
      <c r="U1503" t="s">
        <v>54</v>
      </c>
      <c r="V1503" t="s">
        <v>54</v>
      </c>
      <c r="W1503" t="s">
        <v>54</v>
      </c>
      <c r="X1503" s="23" t="s">
        <v>54</v>
      </c>
      <c r="Y1503" s="23" t="s">
        <v>54</v>
      </c>
      <c r="Z1503" s="23" t="s">
        <v>54</v>
      </c>
      <c r="AA1503" s="23" t="s">
        <v>54</v>
      </c>
      <c r="AB1503" t="s">
        <v>54</v>
      </c>
      <c r="AC1503" t="s">
        <v>54</v>
      </c>
      <c r="AD1503" t="s">
        <v>54</v>
      </c>
      <c r="AE1503" t="s">
        <v>54</v>
      </c>
      <c r="AF1503" s="23" t="s">
        <v>54</v>
      </c>
      <c r="AG1503" s="23" t="s">
        <v>54</v>
      </c>
      <c r="AH1503" s="23" t="s">
        <v>54</v>
      </c>
      <c r="AI1503" s="23" t="s">
        <v>54</v>
      </c>
      <c r="AJ1503">
        <v>0</v>
      </c>
      <c r="AK1503">
        <v>0</v>
      </c>
      <c r="AL1503">
        <v>0</v>
      </c>
      <c r="AM1503">
        <v>0</v>
      </c>
      <c r="AN1503" s="23" t="e">
        <v>#DIV/0!</v>
      </c>
      <c r="AO1503" s="23" t="e">
        <v>#DIV/0!</v>
      </c>
      <c r="AP1503" s="23" t="e">
        <v>#DIV/0!</v>
      </c>
      <c r="AQ1503" s="23" t="e">
        <v>#DIV/0!</v>
      </c>
      <c r="AR1503" s="35">
        <v>0</v>
      </c>
      <c r="AS1503" s="35">
        <v>0</v>
      </c>
      <c r="AT1503" s="35">
        <v>0</v>
      </c>
      <c r="AU1503" s="31" t="str">
        <f t="shared" si="26"/>
        <v>库存为0</v>
      </c>
      <c r="AV1503" s="36" t="str">
        <f>IFERROR(时间!$B$4+AU1503,"上周无销量")</f>
        <v>上周无销量</v>
      </c>
    </row>
    <row r="1504" spans="1:48">
      <c r="A1504" s="21" t="s">
        <v>3024</v>
      </c>
      <c r="B1504" t="s">
        <v>3025</v>
      </c>
      <c r="C1504" t="s">
        <v>2993</v>
      </c>
      <c r="D1504" s="31">
        <v>0</v>
      </c>
      <c r="E1504" s="31">
        <v>0</v>
      </c>
      <c r="F1504" s="31">
        <v>0</v>
      </c>
      <c r="G1504" s="31">
        <v>0</v>
      </c>
      <c r="H1504" s="32">
        <v>0</v>
      </c>
      <c r="I1504">
        <v>0</v>
      </c>
      <c r="J1504" s="33">
        <v>0</v>
      </c>
      <c r="K1504" s="33">
        <v>0</v>
      </c>
      <c r="L1504" s="33">
        <v>0</v>
      </c>
      <c r="M1504">
        <v>0</v>
      </c>
      <c r="N1504">
        <v>0</v>
      </c>
      <c r="O1504">
        <v>0</v>
      </c>
      <c r="P1504" t="s">
        <v>54</v>
      </c>
      <c r="Q1504" t="s">
        <v>54</v>
      </c>
      <c r="R1504" t="s">
        <v>54</v>
      </c>
      <c r="S1504" t="s">
        <v>54</v>
      </c>
      <c r="T1504" t="s">
        <v>54</v>
      </c>
      <c r="U1504" t="s">
        <v>54</v>
      </c>
      <c r="V1504" t="s">
        <v>54</v>
      </c>
      <c r="W1504" t="s">
        <v>54</v>
      </c>
      <c r="X1504" s="23" t="s">
        <v>54</v>
      </c>
      <c r="Y1504" s="23" t="s">
        <v>54</v>
      </c>
      <c r="Z1504" s="23" t="s">
        <v>54</v>
      </c>
      <c r="AA1504" s="23" t="s">
        <v>54</v>
      </c>
      <c r="AB1504" t="s">
        <v>54</v>
      </c>
      <c r="AC1504" t="s">
        <v>54</v>
      </c>
      <c r="AD1504" t="s">
        <v>54</v>
      </c>
      <c r="AE1504" t="s">
        <v>54</v>
      </c>
      <c r="AF1504" s="23" t="s">
        <v>54</v>
      </c>
      <c r="AG1504" s="23" t="s">
        <v>54</v>
      </c>
      <c r="AH1504" s="23" t="s">
        <v>54</v>
      </c>
      <c r="AI1504" s="23" t="s">
        <v>54</v>
      </c>
      <c r="AJ1504">
        <v>0</v>
      </c>
      <c r="AK1504">
        <v>0</v>
      </c>
      <c r="AL1504">
        <v>0</v>
      </c>
      <c r="AM1504">
        <v>0</v>
      </c>
      <c r="AN1504" s="23" t="e">
        <v>#DIV/0!</v>
      </c>
      <c r="AO1504" s="23" t="e">
        <v>#DIV/0!</v>
      </c>
      <c r="AP1504" s="23" t="e">
        <v>#DIV/0!</v>
      </c>
      <c r="AQ1504" s="23" t="e">
        <v>#DIV/0!</v>
      </c>
      <c r="AR1504" s="35">
        <v>0</v>
      </c>
      <c r="AS1504" s="35">
        <v>0</v>
      </c>
      <c r="AT1504" s="35">
        <v>0</v>
      </c>
      <c r="AU1504" s="31" t="str">
        <f t="shared" si="26"/>
        <v>库存为0</v>
      </c>
      <c r="AV1504" s="36" t="str">
        <f>IFERROR(时间!$B$4+AU1504,"上周无销量")</f>
        <v>上周无销量</v>
      </c>
    </row>
    <row r="1505" spans="1:48">
      <c r="A1505" s="21" t="s">
        <v>3026</v>
      </c>
      <c r="B1505" t="s">
        <v>3027</v>
      </c>
      <c r="C1505" t="s">
        <v>2993</v>
      </c>
      <c r="D1505" s="31">
        <v>0</v>
      </c>
      <c r="E1505" s="31">
        <v>0</v>
      </c>
      <c r="F1505" s="31">
        <v>0</v>
      </c>
      <c r="G1505" s="31">
        <v>0</v>
      </c>
      <c r="H1505" s="32">
        <v>0</v>
      </c>
      <c r="I1505">
        <v>0</v>
      </c>
      <c r="J1505" s="33">
        <v>0</v>
      </c>
      <c r="K1505" s="33">
        <v>0</v>
      </c>
      <c r="L1505" s="33">
        <v>0</v>
      </c>
      <c r="M1505">
        <v>0</v>
      </c>
      <c r="N1505">
        <v>0</v>
      </c>
      <c r="O1505">
        <v>0</v>
      </c>
      <c r="P1505" t="s">
        <v>54</v>
      </c>
      <c r="Q1505" t="s">
        <v>54</v>
      </c>
      <c r="R1505" t="s">
        <v>54</v>
      </c>
      <c r="S1505" t="s">
        <v>54</v>
      </c>
      <c r="T1505" t="s">
        <v>54</v>
      </c>
      <c r="U1505" t="s">
        <v>54</v>
      </c>
      <c r="V1505" t="s">
        <v>54</v>
      </c>
      <c r="W1505" t="s">
        <v>54</v>
      </c>
      <c r="X1505" s="23" t="s">
        <v>54</v>
      </c>
      <c r="Y1505" s="23" t="s">
        <v>54</v>
      </c>
      <c r="Z1505" s="23" t="s">
        <v>54</v>
      </c>
      <c r="AA1505" s="23" t="s">
        <v>54</v>
      </c>
      <c r="AB1505" t="s">
        <v>54</v>
      </c>
      <c r="AC1505" t="s">
        <v>54</v>
      </c>
      <c r="AD1505" t="s">
        <v>54</v>
      </c>
      <c r="AE1505" t="s">
        <v>54</v>
      </c>
      <c r="AF1505" s="23" t="s">
        <v>54</v>
      </c>
      <c r="AG1505" s="23" t="s">
        <v>54</v>
      </c>
      <c r="AH1505" s="23" t="s">
        <v>54</v>
      </c>
      <c r="AI1505" s="23" t="s">
        <v>54</v>
      </c>
      <c r="AJ1505">
        <v>0</v>
      </c>
      <c r="AK1505">
        <v>0</v>
      </c>
      <c r="AL1505">
        <v>0</v>
      </c>
      <c r="AM1505">
        <v>0</v>
      </c>
      <c r="AN1505" s="23" t="e">
        <v>#DIV/0!</v>
      </c>
      <c r="AO1505" s="23" t="e">
        <v>#DIV/0!</v>
      </c>
      <c r="AP1505" s="23" t="e">
        <v>#DIV/0!</v>
      </c>
      <c r="AQ1505" s="23" t="e">
        <v>#DIV/0!</v>
      </c>
      <c r="AR1505" s="35">
        <v>0</v>
      </c>
      <c r="AS1505" s="35">
        <v>0</v>
      </c>
      <c r="AT1505" s="35">
        <v>0</v>
      </c>
      <c r="AU1505" s="31" t="str">
        <f t="shared" si="26"/>
        <v>库存为0</v>
      </c>
      <c r="AV1505" s="36" t="str">
        <f>IFERROR(时间!$B$4+AU1505,"上周无销量")</f>
        <v>上周无销量</v>
      </c>
    </row>
    <row r="1506" spans="1:48">
      <c r="A1506" s="21" t="s">
        <v>3028</v>
      </c>
      <c r="B1506" t="s">
        <v>3029</v>
      </c>
      <c r="C1506" t="s">
        <v>2993</v>
      </c>
      <c r="D1506" s="31">
        <v>0</v>
      </c>
      <c r="E1506" s="31">
        <v>0</v>
      </c>
      <c r="F1506" s="31">
        <v>0</v>
      </c>
      <c r="G1506" s="31">
        <v>0</v>
      </c>
      <c r="H1506" s="32">
        <v>0</v>
      </c>
      <c r="I1506">
        <v>0</v>
      </c>
      <c r="J1506" s="33">
        <v>0</v>
      </c>
      <c r="K1506" s="33">
        <v>0</v>
      </c>
      <c r="L1506" s="33">
        <v>0</v>
      </c>
      <c r="M1506">
        <v>0</v>
      </c>
      <c r="N1506">
        <v>0</v>
      </c>
      <c r="O1506">
        <v>0</v>
      </c>
      <c r="P1506" t="s">
        <v>54</v>
      </c>
      <c r="Q1506" t="s">
        <v>54</v>
      </c>
      <c r="R1506" t="s">
        <v>54</v>
      </c>
      <c r="S1506" t="s">
        <v>54</v>
      </c>
      <c r="T1506" t="s">
        <v>54</v>
      </c>
      <c r="U1506" t="s">
        <v>54</v>
      </c>
      <c r="V1506" t="s">
        <v>54</v>
      </c>
      <c r="W1506" t="s">
        <v>54</v>
      </c>
      <c r="X1506" s="23" t="s">
        <v>54</v>
      </c>
      <c r="Y1506" s="23" t="s">
        <v>54</v>
      </c>
      <c r="Z1506" s="23" t="s">
        <v>54</v>
      </c>
      <c r="AA1506" s="23" t="s">
        <v>54</v>
      </c>
      <c r="AB1506" t="s">
        <v>54</v>
      </c>
      <c r="AC1506" t="s">
        <v>54</v>
      </c>
      <c r="AD1506" t="s">
        <v>54</v>
      </c>
      <c r="AE1506" t="s">
        <v>54</v>
      </c>
      <c r="AF1506" s="23" t="s">
        <v>54</v>
      </c>
      <c r="AG1506" s="23" t="s">
        <v>54</v>
      </c>
      <c r="AH1506" s="23" t="s">
        <v>54</v>
      </c>
      <c r="AI1506" s="23" t="s">
        <v>54</v>
      </c>
      <c r="AJ1506">
        <v>0</v>
      </c>
      <c r="AK1506">
        <v>0</v>
      </c>
      <c r="AL1506">
        <v>0</v>
      </c>
      <c r="AM1506">
        <v>0</v>
      </c>
      <c r="AN1506" s="23" t="e">
        <v>#DIV/0!</v>
      </c>
      <c r="AO1506" s="23" t="e">
        <v>#DIV/0!</v>
      </c>
      <c r="AP1506" s="23" t="e">
        <v>#DIV/0!</v>
      </c>
      <c r="AQ1506" s="23" t="e">
        <v>#DIV/0!</v>
      </c>
      <c r="AR1506" s="35">
        <v>0</v>
      </c>
      <c r="AS1506" s="35">
        <v>0</v>
      </c>
      <c r="AT1506" s="35">
        <v>0</v>
      </c>
      <c r="AU1506" s="31" t="str">
        <f t="shared" si="26"/>
        <v>库存为0</v>
      </c>
      <c r="AV1506" s="36" t="str">
        <f>IFERROR(时间!$B$4+AU1506,"上周无销量")</f>
        <v>上周无销量</v>
      </c>
    </row>
    <row r="1507" spans="1:48">
      <c r="A1507" s="21" t="s">
        <v>3030</v>
      </c>
      <c r="B1507" t="s">
        <v>3031</v>
      </c>
      <c r="C1507" t="s">
        <v>2993</v>
      </c>
      <c r="D1507" s="31">
        <v>0</v>
      </c>
      <c r="E1507" s="31">
        <v>0</v>
      </c>
      <c r="F1507" s="31">
        <v>0</v>
      </c>
      <c r="G1507" s="31">
        <v>0</v>
      </c>
      <c r="H1507" s="32">
        <v>0</v>
      </c>
      <c r="I1507">
        <v>0</v>
      </c>
      <c r="J1507" s="33">
        <v>0</v>
      </c>
      <c r="K1507" s="33">
        <v>0</v>
      </c>
      <c r="L1507" s="33">
        <v>0</v>
      </c>
      <c r="M1507">
        <v>0</v>
      </c>
      <c r="N1507">
        <v>0</v>
      </c>
      <c r="O1507">
        <v>0</v>
      </c>
      <c r="P1507" t="s">
        <v>54</v>
      </c>
      <c r="Q1507" t="s">
        <v>54</v>
      </c>
      <c r="R1507" t="s">
        <v>54</v>
      </c>
      <c r="S1507" t="s">
        <v>54</v>
      </c>
      <c r="T1507" t="s">
        <v>54</v>
      </c>
      <c r="U1507" t="s">
        <v>54</v>
      </c>
      <c r="V1507" t="s">
        <v>54</v>
      </c>
      <c r="W1507" t="s">
        <v>54</v>
      </c>
      <c r="X1507" s="23" t="s">
        <v>54</v>
      </c>
      <c r="Y1507" s="23" t="s">
        <v>54</v>
      </c>
      <c r="Z1507" s="23" t="s">
        <v>54</v>
      </c>
      <c r="AA1507" s="23" t="s">
        <v>54</v>
      </c>
      <c r="AB1507" t="s">
        <v>54</v>
      </c>
      <c r="AC1507" t="s">
        <v>54</v>
      </c>
      <c r="AD1507" t="s">
        <v>54</v>
      </c>
      <c r="AE1507" t="s">
        <v>54</v>
      </c>
      <c r="AF1507" s="23" t="s">
        <v>54</v>
      </c>
      <c r="AG1507" s="23" t="s">
        <v>54</v>
      </c>
      <c r="AH1507" s="23" t="s">
        <v>54</v>
      </c>
      <c r="AI1507" s="23" t="s">
        <v>54</v>
      </c>
      <c r="AJ1507">
        <v>0</v>
      </c>
      <c r="AK1507">
        <v>0</v>
      </c>
      <c r="AL1507">
        <v>0</v>
      </c>
      <c r="AM1507">
        <v>0</v>
      </c>
      <c r="AN1507" s="23" t="e">
        <v>#DIV/0!</v>
      </c>
      <c r="AO1507" s="23" t="e">
        <v>#DIV/0!</v>
      </c>
      <c r="AP1507" s="23" t="e">
        <v>#DIV/0!</v>
      </c>
      <c r="AQ1507" s="23" t="e">
        <v>#DIV/0!</v>
      </c>
      <c r="AR1507" s="35">
        <v>0</v>
      </c>
      <c r="AS1507" s="35">
        <v>0</v>
      </c>
      <c r="AT1507" s="35">
        <v>0</v>
      </c>
      <c r="AU1507" s="31" t="str">
        <f t="shared" si="26"/>
        <v>库存为0</v>
      </c>
      <c r="AV1507" s="36" t="str">
        <f>IFERROR(时间!$B$4+AU1507,"上周无销量")</f>
        <v>上周无销量</v>
      </c>
    </row>
    <row r="1508" spans="1:48">
      <c r="A1508" s="21" t="s">
        <v>3032</v>
      </c>
      <c r="B1508" t="s">
        <v>3033</v>
      </c>
      <c r="C1508" t="s">
        <v>2993</v>
      </c>
      <c r="D1508" s="31">
        <v>0</v>
      </c>
      <c r="E1508" s="31">
        <v>0</v>
      </c>
      <c r="F1508" s="31">
        <v>0</v>
      </c>
      <c r="G1508" s="31">
        <v>0</v>
      </c>
      <c r="H1508" s="32">
        <v>0</v>
      </c>
      <c r="I1508">
        <v>0</v>
      </c>
      <c r="J1508" s="33">
        <v>0</v>
      </c>
      <c r="K1508" s="33">
        <v>0</v>
      </c>
      <c r="L1508" s="33">
        <v>0</v>
      </c>
      <c r="M1508">
        <v>0</v>
      </c>
      <c r="N1508">
        <v>0</v>
      </c>
      <c r="O1508">
        <v>0</v>
      </c>
      <c r="P1508" t="s">
        <v>54</v>
      </c>
      <c r="Q1508" t="s">
        <v>54</v>
      </c>
      <c r="R1508" t="s">
        <v>54</v>
      </c>
      <c r="S1508" t="s">
        <v>54</v>
      </c>
      <c r="T1508" t="s">
        <v>54</v>
      </c>
      <c r="U1508" t="s">
        <v>54</v>
      </c>
      <c r="V1508" t="s">
        <v>54</v>
      </c>
      <c r="W1508" t="s">
        <v>54</v>
      </c>
      <c r="X1508" s="23" t="s">
        <v>54</v>
      </c>
      <c r="Y1508" s="23" t="s">
        <v>54</v>
      </c>
      <c r="Z1508" s="23" t="s">
        <v>54</v>
      </c>
      <c r="AA1508" s="23" t="s">
        <v>54</v>
      </c>
      <c r="AB1508" t="s">
        <v>54</v>
      </c>
      <c r="AC1508" t="s">
        <v>54</v>
      </c>
      <c r="AD1508" t="s">
        <v>54</v>
      </c>
      <c r="AE1508" t="s">
        <v>54</v>
      </c>
      <c r="AF1508" s="23" t="s">
        <v>54</v>
      </c>
      <c r="AG1508" s="23" t="s">
        <v>54</v>
      </c>
      <c r="AH1508" s="23" t="s">
        <v>54</v>
      </c>
      <c r="AI1508" s="23" t="s">
        <v>54</v>
      </c>
      <c r="AJ1508">
        <v>0</v>
      </c>
      <c r="AK1508">
        <v>0</v>
      </c>
      <c r="AL1508">
        <v>0</v>
      </c>
      <c r="AM1508">
        <v>0</v>
      </c>
      <c r="AN1508" s="23" t="e">
        <v>#DIV/0!</v>
      </c>
      <c r="AO1508" s="23" t="e">
        <v>#DIV/0!</v>
      </c>
      <c r="AP1508" s="23" t="e">
        <v>#DIV/0!</v>
      </c>
      <c r="AQ1508" s="23" t="e">
        <v>#DIV/0!</v>
      </c>
      <c r="AR1508" s="35">
        <v>0</v>
      </c>
      <c r="AS1508" s="35">
        <v>0</v>
      </c>
      <c r="AT1508" s="35">
        <v>0</v>
      </c>
      <c r="AU1508" s="31" t="str">
        <f t="shared" si="26"/>
        <v>库存为0</v>
      </c>
      <c r="AV1508" s="36" t="str">
        <f>IFERROR(时间!$B$4+AU1508,"上周无销量")</f>
        <v>上周无销量</v>
      </c>
    </row>
    <row r="1509" spans="1:48">
      <c r="A1509" s="21" t="s">
        <v>3034</v>
      </c>
      <c r="B1509" t="s">
        <v>3035</v>
      </c>
      <c r="C1509" t="s">
        <v>2993</v>
      </c>
      <c r="D1509" s="31">
        <v>0</v>
      </c>
      <c r="E1509" s="31">
        <v>0</v>
      </c>
      <c r="F1509" s="31">
        <v>0</v>
      </c>
      <c r="G1509" s="31">
        <v>0</v>
      </c>
      <c r="H1509" s="32">
        <v>0</v>
      </c>
      <c r="I1509">
        <v>0</v>
      </c>
      <c r="J1509" s="33">
        <v>0</v>
      </c>
      <c r="K1509" s="33">
        <v>0</v>
      </c>
      <c r="L1509" s="33">
        <v>0</v>
      </c>
      <c r="M1509">
        <v>0</v>
      </c>
      <c r="N1509">
        <v>0</v>
      </c>
      <c r="O1509">
        <v>0</v>
      </c>
      <c r="P1509" t="s">
        <v>54</v>
      </c>
      <c r="Q1509" t="s">
        <v>54</v>
      </c>
      <c r="R1509" t="s">
        <v>54</v>
      </c>
      <c r="S1509" t="s">
        <v>54</v>
      </c>
      <c r="T1509" t="s">
        <v>54</v>
      </c>
      <c r="U1509" t="s">
        <v>54</v>
      </c>
      <c r="V1509" t="s">
        <v>54</v>
      </c>
      <c r="W1509" t="s">
        <v>54</v>
      </c>
      <c r="X1509" s="23" t="s">
        <v>54</v>
      </c>
      <c r="Y1509" s="23" t="s">
        <v>54</v>
      </c>
      <c r="Z1509" s="23" t="s">
        <v>54</v>
      </c>
      <c r="AA1509" s="23" t="s">
        <v>54</v>
      </c>
      <c r="AB1509" t="s">
        <v>54</v>
      </c>
      <c r="AC1509" t="s">
        <v>54</v>
      </c>
      <c r="AD1509" t="s">
        <v>54</v>
      </c>
      <c r="AE1509" t="s">
        <v>54</v>
      </c>
      <c r="AF1509" s="23" t="s">
        <v>54</v>
      </c>
      <c r="AG1509" s="23" t="s">
        <v>54</v>
      </c>
      <c r="AH1509" s="23" t="s">
        <v>54</v>
      </c>
      <c r="AI1509" s="23" t="s">
        <v>54</v>
      </c>
      <c r="AJ1509">
        <v>0</v>
      </c>
      <c r="AK1509">
        <v>0</v>
      </c>
      <c r="AL1509">
        <v>0</v>
      </c>
      <c r="AM1509">
        <v>0</v>
      </c>
      <c r="AN1509" s="23" t="e">
        <v>#DIV/0!</v>
      </c>
      <c r="AO1509" s="23" t="e">
        <v>#DIV/0!</v>
      </c>
      <c r="AP1509" s="23" t="e">
        <v>#DIV/0!</v>
      </c>
      <c r="AQ1509" s="23" t="e">
        <v>#DIV/0!</v>
      </c>
      <c r="AR1509" s="35">
        <v>0</v>
      </c>
      <c r="AS1509" s="35">
        <v>0</v>
      </c>
      <c r="AT1509" s="35">
        <v>0</v>
      </c>
      <c r="AU1509" s="31" t="str">
        <f t="shared" si="26"/>
        <v>库存为0</v>
      </c>
      <c r="AV1509" s="36" t="str">
        <f>IFERROR(时间!$B$4+AU1509,"上周无销量")</f>
        <v>上周无销量</v>
      </c>
    </row>
    <row r="1510" spans="1:48">
      <c r="A1510" s="21" t="s">
        <v>3036</v>
      </c>
      <c r="B1510" t="s">
        <v>3037</v>
      </c>
      <c r="C1510" t="s">
        <v>2993</v>
      </c>
      <c r="D1510" s="31">
        <v>0</v>
      </c>
      <c r="E1510" s="31">
        <v>0</v>
      </c>
      <c r="F1510" s="31">
        <v>0</v>
      </c>
      <c r="G1510" s="31">
        <v>0</v>
      </c>
      <c r="H1510" s="32">
        <v>0</v>
      </c>
      <c r="I1510">
        <v>0</v>
      </c>
      <c r="J1510" s="33">
        <v>0</v>
      </c>
      <c r="K1510" s="33">
        <v>0</v>
      </c>
      <c r="L1510" s="33">
        <v>0</v>
      </c>
      <c r="M1510">
        <v>0</v>
      </c>
      <c r="N1510">
        <v>0</v>
      </c>
      <c r="O1510">
        <v>0</v>
      </c>
      <c r="P1510" t="s">
        <v>54</v>
      </c>
      <c r="Q1510" t="s">
        <v>54</v>
      </c>
      <c r="R1510" t="s">
        <v>54</v>
      </c>
      <c r="S1510" t="s">
        <v>54</v>
      </c>
      <c r="T1510" t="s">
        <v>54</v>
      </c>
      <c r="U1510" t="s">
        <v>54</v>
      </c>
      <c r="V1510" t="s">
        <v>54</v>
      </c>
      <c r="W1510" t="s">
        <v>54</v>
      </c>
      <c r="X1510" s="23" t="s">
        <v>54</v>
      </c>
      <c r="Y1510" s="23" t="s">
        <v>54</v>
      </c>
      <c r="Z1510" s="23" t="s">
        <v>54</v>
      </c>
      <c r="AA1510" s="23" t="s">
        <v>54</v>
      </c>
      <c r="AB1510" t="s">
        <v>54</v>
      </c>
      <c r="AC1510" t="s">
        <v>54</v>
      </c>
      <c r="AD1510" t="s">
        <v>54</v>
      </c>
      <c r="AE1510" t="s">
        <v>54</v>
      </c>
      <c r="AF1510" s="23" t="s">
        <v>54</v>
      </c>
      <c r="AG1510" s="23" t="s">
        <v>54</v>
      </c>
      <c r="AH1510" s="23" t="s">
        <v>54</v>
      </c>
      <c r="AI1510" s="23" t="s">
        <v>54</v>
      </c>
      <c r="AJ1510">
        <v>0</v>
      </c>
      <c r="AK1510">
        <v>0</v>
      </c>
      <c r="AL1510">
        <v>0</v>
      </c>
      <c r="AM1510">
        <v>0</v>
      </c>
      <c r="AN1510" s="23" t="e">
        <v>#DIV/0!</v>
      </c>
      <c r="AO1510" s="23" t="e">
        <v>#DIV/0!</v>
      </c>
      <c r="AP1510" s="23" t="e">
        <v>#DIV/0!</v>
      </c>
      <c r="AQ1510" s="23" t="e">
        <v>#DIV/0!</v>
      </c>
      <c r="AR1510" s="35">
        <v>0</v>
      </c>
      <c r="AS1510" s="35">
        <v>0</v>
      </c>
      <c r="AT1510" s="35">
        <v>0</v>
      </c>
      <c r="AU1510" s="31" t="str">
        <f t="shared" si="26"/>
        <v>库存为0</v>
      </c>
      <c r="AV1510" s="36" t="str">
        <f>IFERROR(时间!$B$4+AU1510,"上周无销量")</f>
        <v>上周无销量</v>
      </c>
    </row>
    <row r="1511" spans="1:48">
      <c r="A1511" s="21" t="s">
        <v>3038</v>
      </c>
      <c r="B1511" t="s">
        <v>3039</v>
      </c>
      <c r="C1511" t="s">
        <v>2993</v>
      </c>
      <c r="D1511" s="31">
        <v>0</v>
      </c>
      <c r="E1511" s="31">
        <v>0</v>
      </c>
      <c r="F1511" s="31">
        <v>0</v>
      </c>
      <c r="G1511" s="31">
        <v>0</v>
      </c>
      <c r="H1511" s="32">
        <v>0</v>
      </c>
      <c r="I1511">
        <v>0</v>
      </c>
      <c r="J1511" s="33">
        <v>0</v>
      </c>
      <c r="K1511" s="33">
        <v>0</v>
      </c>
      <c r="L1511" s="33">
        <v>0</v>
      </c>
      <c r="M1511">
        <v>0</v>
      </c>
      <c r="N1511">
        <v>0</v>
      </c>
      <c r="O1511">
        <v>0</v>
      </c>
      <c r="P1511" t="s">
        <v>54</v>
      </c>
      <c r="Q1511" t="s">
        <v>54</v>
      </c>
      <c r="R1511" t="s">
        <v>54</v>
      </c>
      <c r="S1511" t="s">
        <v>54</v>
      </c>
      <c r="T1511" t="s">
        <v>54</v>
      </c>
      <c r="U1511" t="s">
        <v>54</v>
      </c>
      <c r="V1511" t="s">
        <v>54</v>
      </c>
      <c r="W1511" t="s">
        <v>54</v>
      </c>
      <c r="X1511" s="23" t="s">
        <v>54</v>
      </c>
      <c r="Y1511" s="23" t="s">
        <v>54</v>
      </c>
      <c r="Z1511" s="23" t="s">
        <v>54</v>
      </c>
      <c r="AA1511" s="23" t="s">
        <v>54</v>
      </c>
      <c r="AB1511" t="s">
        <v>54</v>
      </c>
      <c r="AC1511" t="s">
        <v>54</v>
      </c>
      <c r="AD1511" t="s">
        <v>54</v>
      </c>
      <c r="AE1511" t="s">
        <v>54</v>
      </c>
      <c r="AF1511" s="23" t="s">
        <v>54</v>
      </c>
      <c r="AG1511" s="23" t="s">
        <v>54</v>
      </c>
      <c r="AH1511" s="23" t="s">
        <v>54</v>
      </c>
      <c r="AI1511" s="23" t="s">
        <v>54</v>
      </c>
      <c r="AJ1511">
        <v>0</v>
      </c>
      <c r="AK1511">
        <v>0</v>
      </c>
      <c r="AL1511">
        <v>0</v>
      </c>
      <c r="AM1511">
        <v>0</v>
      </c>
      <c r="AN1511" s="23" t="e">
        <v>#DIV/0!</v>
      </c>
      <c r="AO1511" s="23" t="e">
        <v>#DIV/0!</v>
      </c>
      <c r="AP1511" s="23" t="e">
        <v>#DIV/0!</v>
      </c>
      <c r="AQ1511" s="23" t="e">
        <v>#DIV/0!</v>
      </c>
      <c r="AR1511" s="35">
        <v>0</v>
      </c>
      <c r="AS1511" s="35">
        <v>0</v>
      </c>
      <c r="AT1511" s="35">
        <v>0</v>
      </c>
      <c r="AU1511" s="31" t="str">
        <f t="shared" si="26"/>
        <v>库存为0</v>
      </c>
      <c r="AV1511" s="36" t="str">
        <f>IFERROR(时间!$B$4+AU1511,"上周无销量")</f>
        <v>上周无销量</v>
      </c>
    </row>
    <row r="1512" spans="1:48">
      <c r="A1512" s="21" t="s">
        <v>3040</v>
      </c>
      <c r="B1512" t="s">
        <v>3041</v>
      </c>
      <c r="C1512" t="s">
        <v>2993</v>
      </c>
      <c r="D1512" s="31">
        <v>0</v>
      </c>
      <c r="E1512" s="31">
        <v>0</v>
      </c>
      <c r="F1512" s="31">
        <v>0</v>
      </c>
      <c r="G1512" s="31">
        <v>0</v>
      </c>
      <c r="H1512" s="32">
        <v>0</v>
      </c>
      <c r="I1512">
        <v>0</v>
      </c>
      <c r="J1512" s="33">
        <v>0</v>
      </c>
      <c r="K1512" s="33">
        <v>0</v>
      </c>
      <c r="L1512" s="33">
        <v>0</v>
      </c>
      <c r="M1512">
        <v>0</v>
      </c>
      <c r="N1512">
        <v>0</v>
      </c>
      <c r="O1512">
        <v>0</v>
      </c>
      <c r="P1512" t="s">
        <v>54</v>
      </c>
      <c r="Q1512" t="s">
        <v>54</v>
      </c>
      <c r="R1512" t="s">
        <v>54</v>
      </c>
      <c r="S1512" t="s">
        <v>54</v>
      </c>
      <c r="T1512" t="s">
        <v>54</v>
      </c>
      <c r="U1512" t="s">
        <v>54</v>
      </c>
      <c r="V1512" t="s">
        <v>54</v>
      </c>
      <c r="W1512" t="s">
        <v>54</v>
      </c>
      <c r="X1512" s="23" t="s">
        <v>54</v>
      </c>
      <c r="Y1512" s="23" t="s">
        <v>54</v>
      </c>
      <c r="Z1512" s="23" t="s">
        <v>54</v>
      </c>
      <c r="AA1512" s="23" t="s">
        <v>54</v>
      </c>
      <c r="AB1512" t="s">
        <v>54</v>
      </c>
      <c r="AC1512" t="s">
        <v>54</v>
      </c>
      <c r="AD1512" t="s">
        <v>54</v>
      </c>
      <c r="AE1512" t="s">
        <v>54</v>
      </c>
      <c r="AF1512" s="23" t="s">
        <v>54</v>
      </c>
      <c r="AG1512" s="23" t="s">
        <v>54</v>
      </c>
      <c r="AH1512" s="23" t="s">
        <v>54</v>
      </c>
      <c r="AI1512" s="23" t="s">
        <v>54</v>
      </c>
      <c r="AJ1512">
        <v>0</v>
      </c>
      <c r="AK1512">
        <v>0</v>
      </c>
      <c r="AL1512">
        <v>0</v>
      </c>
      <c r="AM1512">
        <v>0</v>
      </c>
      <c r="AN1512" s="23" t="e">
        <v>#DIV/0!</v>
      </c>
      <c r="AO1512" s="23" t="e">
        <v>#DIV/0!</v>
      </c>
      <c r="AP1512" s="23" t="e">
        <v>#DIV/0!</v>
      </c>
      <c r="AQ1512" s="23" t="e">
        <v>#DIV/0!</v>
      </c>
      <c r="AR1512" s="35">
        <v>0</v>
      </c>
      <c r="AS1512" s="35">
        <v>0</v>
      </c>
      <c r="AT1512" s="35">
        <v>0</v>
      </c>
      <c r="AU1512" s="31" t="str">
        <f t="shared" si="26"/>
        <v>库存为0</v>
      </c>
      <c r="AV1512" s="36" t="str">
        <f>IFERROR(时间!$B$4+AU1512,"上周无销量")</f>
        <v>上周无销量</v>
      </c>
    </row>
    <row r="1513" spans="1:48">
      <c r="A1513" s="21" t="s">
        <v>3042</v>
      </c>
      <c r="B1513" t="s">
        <v>3043</v>
      </c>
      <c r="C1513" t="s">
        <v>2993</v>
      </c>
      <c r="D1513" s="31">
        <v>0</v>
      </c>
      <c r="E1513" s="31">
        <v>0</v>
      </c>
      <c r="F1513" s="31">
        <v>0</v>
      </c>
      <c r="G1513" s="31">
        <v>0</v>
      </c>
      <c r="H1513" s="32">
        <v>0</v>
      </c>
      <c r="I1513">
        <v>0</v>
      </c>
      <c r="J1513" s="33">
        <v>0</v>
      </c>
      <c r="K1513" s="33">
        <v>0</v>
      </c>
      <c r="L1513" s="33">
        <v>0</v>
      </c>
      <c r="M1513">
        <v>0</v>
      </c>
      <c r="N1513">
        <v>0</v>
      </c>
      <c r="O1513">
        <v>0</v>
      </c>
      <c r="P1513" t="s">
        <v>54</v>
      </c>
      <c r="Q1513" t="s">
        <v>54</v>
      </c>
      <c r="R1513" t="s">
        <v>54</v>
      </c>
      <c r="S1513" t="s">
        <v>54</v>
      </c>
      <c r="T1513" t="s">
        <v>54</v>
      </c>
      <c r="U1513" t="s">
        <v>54</v>
      </c>
      <c r="V1513" t="s">
        <v>54</v>
      </c>
      <c r="W1513" t="s">
        <v>54</v>
      </c>
      <c r="X1513" s="23" t="s">
        <v>54</v>
      </c>
      <c r="Y1513" s="23" t="s">
        <v>54</v>
      </c>
      <c r="Z1513" s="23" t="s">
        <v>54</v>
      </c>
      <c r="AA1513" s="23" t="s">
        <v>54</v>
      </c>
      <c r="AB1513" t="s">
        <v>54</v>
      </c>
      <c r="AC1513" t="s">
        <v>54</v>
      </c>
      <c r="AD1513" t="s">
        <v>54</v>
      </c>
      <c r="AE1513" t="s">
        <v>54</v>
      </c>
      <c r="AF1513" s="23" t="s">
        <v>54</v>
      </c>
      <c r="AG1513" s="23" t="s">
        <v>54</v>
      </c>
      <c r="AH1513" s="23" t="s">
        <v>54</v>
      </c>
      <c r="AI1513" s="23" t="s">
        <v>54</v>
      </c>
      <c r="AJ1513">
        <v>0</v>
      </c>
      <c r="AK1513">
        <v>0</v>
      </c>
      <c r="AL1513">
        <v>0</v>
      </c>
      <c r="AM1513">
        <v>0</v>
      </c>
      <c r="AN1513" s="23" t="e">
        <v>#DIV/0!</v>
      </c>
      <c r="AO1513" s="23" t="e">
        <v>#DIV/0!</v>
      </c>
      <c r="AP1513" s="23" t="e">
        <v>#DIV/0!</v>
      </c>
      <c r="AQ1513" s="23" t="e">
        <v>#DIV/0!</v>
      </c>
      <c r="AR1513" s="35">
        <v>0</v>
      </c>
      <c r="AS1513" s="35">
        <v>0</v>
      </c>
      <c r="AT1513" s="35">
        <v>0</v>
      </c>
      <c r="AU1513" s="31" t="str">
        <f t="shared" si="26"/>
        <v>库存为0</v>
      </c>
      <c r="AV1513" s="36" t="str">
        <f>IFERROR(时间!$B$4+AU1513,"上周无销量")</f>
        <v>上周无销量</v>
      </c>
    </row>
    <row r="1514" spans="1:48">
      <c r="A1514" s="21" t="s">
        <v>3044</v>
      </c>
      <c r="B1514" t="s">
        <v>3045</v>
      </c>
      <c r="C1514" t="s">
        <v>2993</v>
      </c>
      <c r="D1514" s="31">
        <v>0</v>
      </c>
      <c r="E1514" s="31">
        <v>0</v>
      </c>
      <c r="F1514" s="31">
        <v>0</v>
      </c>
      <c r="G1514" s="31">
        <v>0</v>
      </c>
      <c r="H1514" s="32">
        <v>0</v>
      </c>
      <c r="I1514">
        <v>0</v>
      </c>
      <c r="J1514" s="33">
        <v>0</v>
      </c>
      <c r="K1514" s="33">
        <v>0</v>
      </c>
      <c r="L1514" s="33">
        <v>0</v>
      </c>
      <c r="M1514">
        <v>0</v>
      </c>
      <c r="N1514">
        <v>0</v>
      </c>
      <c r="O1514">
        <v>0</v>
      </c>
      <c r="P1514" t="s">
        <v>54</v>
      </c>
      <c r="Q1514" t="s">
        <v>54</v>
      </c>
      <c r="R1514" t="s">
        <v>54</v>
      </c>
      <c r="S1514" t="s">
        <v>54</v>
      </c>
      <c r="T1514" t="s">
        <v>54</v>
      </c>
      <c r="U1514" t="s">
        <v>54</v>
      </c>
      <c r="V1514" t="s">
        <v>54</v>
      </c>
      <c r="W1514" t="s">
        <v>54</v>
      </c>
      <c r="X1514" s="23" t="s">
        <v>54</v>
      </c>
      <c r="Y1514" s="23" t="s">
        <v>54</v>
      </c>
      <c r="Z1514" s="23" t="s">
        <v>54</v>
      </c>
      <c r="AA1514" s="23" t="s">
        <v>54</v>
      </c>
      <c r="AB1514" t="s">
        <v>54</v>
      </c>
      <c r="AC1514" t="s">
        <v>54</v>
      </c>
      <c r="AD1514" t="s">
        <v>54</v>
      </c>
      <c r="AE1514" t="s">
        <v>54</v>
      </c>
      <c r="AF1514" s="23" t="s">
        <v>54</v>
      </c>
      <c r="AG1514" s="23" t="s">
        <v>54</v>
      </c>
      <c r="AH1514" s="23" t="s">
        <v>54</v>
      </c>
      <c r="AI1514" s="23" t="s">
        <v>54</v>
      </c>
      <c r="AJ1514">
        <v>0</v>
      </c>
      <c r="AK1514">
        <v>0</v>
      </c>
      <c r="AL1514">
        <v>0</v>
      </c>
      <c r="AM1514">
        <v>0</v>
      </c>
      <c r="AN1514" s="23" t="e">
        <v>#DIV/0!</v>
      </c>
      <c r="AO1514" s="23" t="e">
        <v>#DIV/0!</v>
      </c>
      <c r="AP1514" s="23" t="e">
        <v>#DIV/0!</v>
      </c>
      <c r="AQ1514" s="23" t="e">
        <v>#DIV/0!</v>
      </c>
      <c r="AR1514" s="35">
        <v>0</v>
      </c>
      <c r="AS1514" s="35">
        <v>0</v>
      </c>
      <c r="AT1514" s="35">
        <v>0</v>
      </c>
      <c r="AU1514" s="31" t="str">
        <f t="shared" si="26"/>
        <v>库存为0</v>
      </c>
      <c r="AV1514" s="36" t="str">
        <f>IFERROR(时间!$B$4+AU1514,"上周无销量")</f>
        <v>上周无销量</v>
      </c>
    </row>
    <row r="1515" spans="1:48">
      <c r="A1515" s="21" t="s">
        <v>3046</v>
      </c>
      <c r="B1515" t="s">
        <v>3047</v>
      </c>
      <c r="C1515" t="s">
        <v>2993</v>
      </c>
      <c r="D1515" s="31">
        <v>0</v>
      </c>
      <c r="E1515" s="31">
        <v>0</v>
      </c>
      <c r="F1515" s="31">
        <v>0</v>
      </c>
      <c r="G1515" s="31">
        <v>0</v>
      </c>
      <c r="H1515" s="32">
        <v>0</v>
      </c>
      <c r="I1515">
        <v>0</v>
      </c>
      <c r="J1515" s="33">
        <v>0</v>
      </c>
      <c r="K1515" s="33">
        <v>0</v>
      </c>
      <c r="L1515" s="33">
        <v>0</v>
      </c>
      <c r="M1515">
        <v>0</v>
      </c>
      <c r="N1515">
        <v>0</v>
      </c>
      <c r="O1515">
        <v>0</v>
      </c>
      <c r="P1515" t="s">
        <v>54</v>
      </c>
      <c r="Q1515" t="s">
        <v>54</v>
      </c>
      <c r="R1515" t="s">
        <v>54</v>
      </c>
      <c r="S1515" t="s">
        <v>54</v>
      </c>
      <c r="T1515" t="s">
        <v>54</v>
      </c>
      <c r="U1515" t="s">
        <v>54</v>
      </c>
      <c r="V1515" t="s">
        <v>54</v>
      </c>
      <c r="W1515" t="s">
        <v>54</v>
      </c>
      <c r="X1515" s="23" t="s">
        <v>54</v>
      </c>
      <c r="Y1515" s="23" t="s">
        <v>54</v>
      </c>
      <c r="Z1515" s="23" t="s">
        <v>54</v>
      </c>
      <c r="AA1515" s="23" t="s">
        <v>54</v>
      </c>
      <c r="AB1515" t="s">
        <v>54</v>
      </c>
      <c r="AC1515" t="s">
        <v>54</v>
      </c>
      <c r="AD1515" t="s">
        <v>54</v>
      </c>
      <c r="AE1515" t="s">
        <v>54</v>
      </c>
      <c r="AF1515" s="23" t="s">
        <v>54</v>
      </c>
      <c r="AG1515" s="23" t="s">
        <v>54</v>
      </c>
      <c r="AH1515" s="23" t="s">
        <v>54</v>
      </c>
      <c r="AI1515" s="23" t="s">
        <v>54</v>
      </c>
      <c r="AJ1515">
        <v>0</v>
      </c>
      <c r="AK1515">
        <v>0</v>
      </c>
      <c r="AL1515">
        <v>0</v>
      </c>
      <c r="AM1515">
        <v>0</v>
      </c>
      <c r="AN1515" s="23" t="e">
        <v>#DIV/0!</v>
      </c>
      <c r="AO1515" s="23" t="e">
        <v>#DIV/0!</v>
      </c>
      <c r="AP1515" s="23" t="e">
        <v>#DIV/0!</v>
      </c>
      <c r="AQ1515" s="23" t="e">
        <v>#DIV/0!</v>
      </c>
      <c r="AR1515" s="35">
        <v>0</v>
      </c>
      <c r="AS1515" s="35">
        <v>0</v>
      </c>
      <c r="AT1515" s="35">
        <v>0</v>
      </c>
      <c r="AU1515" s="31" t="str">
        <f t="shared" si="26"/>
        <v>库存为0</v>
      </c>
      <c r="AV1515" s="36" t="str">
        <f>IFERROR(时间!$B$4+AU1515,"上周无销量")</f>
        <v>上周无销量</v>
      </c>
    </row>
    <row r="1516" spans="1:48">
      <c r="A1516" s="21" t="s">
        <v>3048</v>
      </c>
      <c r="B1516" t="s">
        <v>3049</v>
      </c>
      <c r="C1516" t="s">
        <v>2993</v>
      </c>
      <c r="D1516" s="31">
        <v>0</v>
      </c>
      <c r="E1516" s="31">
        <v>0</v>
      </c>
      <c r="F1516" s="31">
        <v>0</v>
      </c>
      <c r="G1516" s="31">
        <v>0</v>
      </c>
      <c r="H1516" s="32">
        <v>0</v>
      </c>
      <c r="I1516">
        <v>0</v>
      </c>
      <c r="J1516" s="33">
        <v>0</v>
      </c>
      <c r="K1516" s="33">
        <v>0</v>
      </c>
      <c r="L1516" s="33">
        <v>0</v>
      </c>
      <c r="M1516">
        <v>0</v>
      </c>
      <c r="N1516">
        <v>0</v>
      </c>
      <c r="O1516">
        <v>0</v>
      </c>
      <c r="P1516" t="s">
        <v>54</v>
      </c>
      <c r="Q1516" t="s">
        <v>54</v>
      </c>
      <c r="R1516" t="s">
        <v>54</v>
      </c>
      <c r="S1516" t="s">
        <v>54</v>
      </c>
      <c r="T1516" t="s">
        <v>54</v>
      </c>
      <c r="U1516" t="s">
        <v>54</v>
      </c>
      <c r="V1516" t="s">
        <v>54</v>
      </c>
      <c r="W1516" t="s">
        <v>54</v>
      </c>
      <c r="X1516" s="23" t="s">
        <v>54</v>
      </c>
      <c r="Y1516" s="23" t="s">
        <v>54</v>
      </c>
      <c r="Z1516" s="23" t="s">
        <v>54</v>
      </c>
      <c r="AA1516" s="23" t="s">
        <v>54</v>
      </c>
      <c r="AB1516" t="s">
        <v>54</v>
      </c>
      <c r="AC1516" t="s">
        <v>54</v>
      </c>
      <c r="AD1516" t="s">
        <v>54</v>
      </c>
      <c r="AE1516" t="s">
        <v>54</v>
      </c>
      <c r="AF1516" s="23" t="s">
        <v>54</v>
      </c>
      <c r="AG1516" s="23" t="s">
        <v>54</v>
      </c>
      <c r="AH1516" s="23" t="s">
        <v>54</v>
      </c>
      <c r="AI1516" s="23" t="s">
        <v>54</v>
      </c>
      <c r="AJ1516">
        <v>0</v>
      </c>
      <c r="AK1516">
        <v>0</v>
      </c>
      <c r="AL1516">
        <v>0</v>
      </c>
      <c r="AM1516">
        <v>0</v>
      </c>
      <c r="AN1516" s="23" t="e">
        <v>#DIV/0!</v>
      </c>
      <c r="AO1516" s="23" t="e">
        <v>#DIV/0!</v>
      </c>
      <c r="AP1516" s="23" t="e">
        <v>#DIV/0!</v>
      </c>
      <c r="AQ1516" s="23" t="e">
        <v>#DIV/0!</v>
      </c>
      <c r="AR1516" s="35">
        <v>0</v>
      </c>
      <c r="AS1516" s="35">
        <v>0</v>
      </c>
      <c r="AT1516" s="35">
        <v>0</v>
      </c>
      <c r="AU1516" s="31" t="str">
        <f t="shared" si="26"/>
        <v>库存为0</v>
      </c>
      <c r="AV1516" s="36" t="str">
        <f>IFERROR(时间!$B$4+AU1516,"上周无销量")</f>
        <v>上周无销量</v>
      </c>
    </row>
    <row r="1517" spans="1:48">
      <c r="A1517" s="21" t="s">
        <v>3050</v>
      </c>
      <c r="B1517" t="s">
        <v>3051</v>
      </c>
      <c r="C1517" t="s">
        <v>2993</v>
      </c>
      <c r="D1517" s="31">
        <v>0</v>
      </c>
      <c r="E1517" s="31">
        <v>0</v>
      </c>
      <c r="F1517" s="31">
        <v>0</v>
      </c>
      <c r="G1517" s="31">
        <v>0</v>
      </c>
      <c r="H1517" s="32">
        <v>0</v>
      </c>
      <c r="I1517">
        <v>0</v>
      </c>
      <c r="J1517" s="33">
        <v>0</v>
      </c>
      <c r="K1517" s="33">
        <v>0</v>
      </c>
      <c r="L1517" s="33">
        <v>0</v>
      </c>
      <c r="M1517">
        <v>0</v>
      </c>
      <c r="N1517">
        <v>0</v>
      </c>
      <c r="O1517">
        <v>0</v>
      </c>
      <c r="P1517" t="s">
        <v>54</v>
      </c>
      <c r="Q1517" t="s">
        <v>54</v>
      </c>
      <c r="R1517" t="s">
        <v>54</v>
      </c>
      <c r="S1517" t="s">
        <v>54</v>
      </c>
      <c r="T1517" t="s">
        <v>54</v>
      </c>
      <c r="U1517" t="s">
        <v>54</v>
      </c>
      <c r="V1517" t="s">
        <v>54</v>
      </c>
      <c r="W1517" t="s">
        <v>54</v>
      </c>
      <c r="X1517" s="23" t="s">
        <v>54</v>
      </c>
      <c r="Y1517" s="23" t="s">
        <v>54</v>
      </c>
      <c r="Z1517" s="23" t="s">
        <v>54</v>
      </c>
      <c r="AA1517" s="23" t="s">
        <v>54</v>
      </c>
      <c r="AB1517" t="s">
        <v>54</v>
      </c>
      <c r="AC1517" t="s">
        <v>54</v>
      </c>
      <c r="AD1517" t="s">
        <v>54</v>
      </c>
      <c r="AE1517" t="s">
        <v>54</v>
      </c>
      <c r="AF1517" s="23" t="s">
        <v>54</v>
      </c>
      <c r="AG1517" s="23" t="s">
        <v>54</v>
      </c>
      <c r="AH1517" s="23" t="s">
        <v>54</v>
      </c>
      <c r="AI1517" s="23" t="s">
        <v>54</v>
      </c>
      <c r="AJ1517">
        <v>0</v>
      </c>
      <c r="AK1517">
        <v>0</v>
      </c>
      <c r="AL1517">
        <v>0</v>
      </c>
      <c r="AM1517">
        <v>0</v>
      </c>
      <c r="AN1517" s="23" t="e">
        <v>#DIV/0!</v>
      </c>
      <c r="AO1517" s="23" t="e">
        <v>#DIV/0!</v>
      </c>
      <c r="AP1517" s="23" t="e">
        <v>#DIV/0!</v>
      </c>
      <c r="AQ1517" s="23" t="e">
        <v>#DIV/0!</v>
      </c>
      <c r="AR1517" s="35">
        <v>0</v>
      </c>
      <c r="AS1517" s="35">
        <v>0</v>
      </c>
      <c r="AT1517" s="35">
        <v>0</v>
      </c>
      <c r="AU1517" s="31" t="str">
        <f t="shared" si="26"/>
        <v>库存为0</v>
      </c>
      <c r="AV1517" s="36" t="str">
        <f>IFERROR(时间!$B$4+AU1517,"上周无销量")</f>
        <v>上周无销量</v>
      </c>
    </row>
    <row r="1518" spans="1:48">
      <c r="A1518" s="21" t="s">
        <v>3052</v>
      </c>
      <c r="B1518" t="s">
        <v>3053</v>
      </c>
      <c r="C1518" t="s">
        <v>3054</v>
      </c>
      <c r="D1518" s="31">
        <v>0</v>
      </c>
      <c r="E1518" s="31">
        <v>0</v>
      </c>
      <c r="F1518" s="31">
        <v>0</v>
      </c>
      <c r="G1518" s="31">
        <v>0</v>
      </c>
      <c r="H1518" s="32">
        <v>0</v>
      </c>
      <c r="I1518">
        <v>0</v>
      </c>
      <c r="J1518" s="33">
        <v>0</v>
      </c>
      <c r="K1518" s="33">
        <v>0</v>
      </c>
      <c r="L1518" s="33">
        <v>0</v>
      </c>
      <c r="M1518">
        <v>0</v>
      </c>
      <c r="N1518">
        <v>0</v>
      </c>
      <c r="O1518">
        <v>0</v>
      </c>
      <c r="P1518" t="s">
        <v>54</v>
      </c>
      <c r="Q1518" t="s">
        <v>54</v>
      </c>
      <c r="R1518" t="s">
        <v>54</v>
      </c>
      <c r="S1518" t="s">
        <v>54</v>
      </c>
      <c r="T1518" t="s">
        <v>54</v>
      </c>
      <c r="U1518" t="s">
        <v>54</v>
      </c>
      <c r="V1518" t="s">
        <v>54</v>
      </c>
      <c r="W1518" t="s">
        <v>54</v>
      </c>
      <c r="X1518" s="23" t="s">
        <v>54</v>
      </c>
      <c r="Y1518" s="23" t="s">
        <v>54</v>
      </c>
      <c r="Z1518" s="23" t="s">
        <v>54</v>
      </c>
      <c r="AA1518" s="23" t="s">
        <v>54</v>
      </c>
      <c r="AB1518" t="s">
        <v>54</v>
      </c>
      <c r="AC1518" t="s">
        <v>54</v>
      </c>
      <c r="AD1518" t="s">
        <v>54</v>
      </c>
      <c r="AE1518" t="s">
        <v>54</v>
      </c>
      <c r="AF1518" s="23" t="s">
        <v>54</v>
      </c>
      <c r="AG1518" s="23" t="s">
        <v>54</v>
      </c>
      <c r="AH1518" s="23" t="s">
        <v>54</v>
      </c>
      <c r="AI1518" s="23" t="s">
        <v>54</v>
      </c>
      <c r="AJ1518">
        <v>0</v>
      </c>
      <c r="AK1518">
        <v>0</v>
      </c>
      <c r="AL1518">
        <v>0</v>
      </c>
      <c r="AM1518">
        <v>0</v>
      </c>
      <c r="AN1518" s="23" t="e">
        <v>#DIV/0!</v>
      </c>
      <c r="AO1518" s="23" t="e">
        <v>#DIV/0!</v>
      </c>
      <c r="AP1518" s="23" t="e">
        <v>#DIV/0!</v>
      </c>
      <c r="AQ1518" s="23" t="e">
        <v>#DIV/0!</v>
      </c>
      <c r="AR1518" s="35">
        <v>0</v>
      </c>
      <c r="AS1518" s="35">
        <v>0</v>
      </c>
      <c r="AT1518" s="35">
        <v>0</v>
      </c>
      <c r="AU1518" s="31" t="str">
        <f t="shared" si="26"/>
        <v>库存为0</v>
      </c>
      <c r="AV1518" s="36" t="str">
        <f>IFERROR(时间!$B$4+AU1518,"上周无销量")</f>
        <v>上周无销量</v>
      </c>
    </row>
    <row r="1519" spans="1:48">
      <c r="A1519" s="21" t="s">
        <v>3055</v>
      </c>
      <c r="B1519" t="s">
        <v>3056</v>
      </c>
      <c r="C1519" t="s">
        <v>3054</v>
      </c>
      <c r="D1519" s="31">
        <v>0</v>
      </c>
      <c r="E1519" s="31">
        <v>0</v>
      </c>
      <c r="F1519" s="31">
        <v>0</v>
      </c>
      <c r="G1519" s="31">
        <v>0</v>
      </c>
      <c r="H1519" s="32">
        <v>0</v>
      </c>
      <c r="I1519">
        <v>0</v>
      </c>
      <c r="J1519" s="33">
        <v>0</v>
      </c>
      <c r="K1519" s="33">
        <v>0</v>
      </c>
      <c r="L1519" s="33">
        <v>0</v>
      </c>
      <c r="M1519">
        <v>0</v>
      </c>
      <c r="N1519">
        <v>0</v>
      </c>
      <c r="O1519">
        <v>0</v>
      </c>
      <c r="P1519" t="s">
        <v>54</v>
      </c>
      <c r="Q1519" t="s">
        <v>54</v>
      </c>
      <c r="R1519" t="s">
        <v>54</v>
      </c>
      <c r="S1519" t="s">
        <v>54</v>
      </c>
      <c r="T1519" t="s">
        <v>54</v>
      </c>
      <c r="U1519" t="s">
        <v>54</v>
      </c>
      <c r="V1519" t="s">
        <v>54</v>
      </c>
      <c r="W1519" t="s">
        <v>54</v>
      </c>
      <c r="X1519" s="23" t="s">
        <v>54</v>
      </c>
      <c r="Y1519" s="23" t="s">
        <v>54</v>
      </c>
      <c r="Z1519" s="23" t="s">
        <v>54</v>
      </c>
      <c r="AA1519" s="23" t="s">
        <v>54</v>
      </c>
      <c r="AB1519" t="s">
        <v>54</v>
      </c>
      <c r="AC1519" t="s">
        <v>54</v>
      </c>
      <c r="AD1519" t="s">
        <v>54</v>
      </c>
      <c r="AE1519" t="s">
        <v>54</v>
      </c>
      <c r="AF1519" s="23" t="s">
        <v>54</v>
      </c>
      <c r="AG1519" s="23" t="s">
        <v>54</v>
      </c>
      <c r="AH1519" s="23" t="s">
        <v>54</v>
      </c>
      <c r="AI1519" s="23" t="s">
        <v>54</v>
      </c>
      <c r="AJ1519">
        <v>0</v>
      </c>
      <c r="AK1519">
        <v>0</v>
      </c>
      <c r="AL1519">
        <v>0</v>
      </c>
      <c r="AM1519">
        <v>0</v>
      </c>
      <c r="AN1519" s="23" t="e">
        <v>#DIV/0!</v>
      </c>
      <c r="AO1519" s="23" t="e">
        <v>#DIV/0!</v>
      </c>
      <c r="AP1519" s="23" t="e">
        <v>#DIV/0!</v>
      </c>
      <c r="AQ1519" s="23" t="e">
        <v>#DIV/0!</v>
      </c>
      <c r="AR1519" s="35">
        <v>0</v>
      </c>
      <c r="AS1519" s="35">
        <v>0</v>
      </c>
      <c r="AT1519" s="35">
        <v>0</v>
      </c>
      <c r="AU1519" s="31" t="str">
        <f t="shared" si="26"/>
        <v>库存为0</v>
      </c>
      <c r="AV1519" s="36" t="str">
        <f>IFERROR(时间!$B$4+AU1519,"上周无销量")</f>
        <v>上周无销量</v>
      </c>
    </row>
    <row r="1520" spans="1:48">
      <c r="A1520" s="21" t="s">
        <v>3057</v>
      </c>
      <c r="B1520" t="s">
        <v>3058</v>
      </c>
      <c r="C1520" t="s">
        <v>3054</v>
      </c>
      <c r="D1520" s="31">
        <v>0</v>
      </c>
      <c r="E1520" s="31">
        <v>0</v>
      </c>
      <c r="F1520" s="31">
        <v>0</v>
      </c>
      <c r="G1520" s="31">
        <v>0</v>
      </c>
      <c r="H1520" s="32">
        <v>0</v>
      </c>
      <c r="I1520">
        <v>0</v>
      </c>
      <c r="J1520" s="33">
        <v>0</v>
      </c>
      <c r="K1520" s="33">
        <v>0</v>
      </c>
      <c r="L1520" s="33">
        <v>0</v>
      </c>
      <c r="M1520">
        <v>0</v>
      </c>
      <c r="N1520">
        <v>0</v>
      </c>
      <c r="O1520">
        <v>0</v>
      </c>
      <c r="P1520" t="s">
        <v>54</v>
      </c>
      <c r="Q1520" t="s">
        <v>54</v>
      </c>
      <c r="R1520" t="s">
        <v>54</v>
      </c>
      <c r="S1520" t="s">
        <v>54</v>
      </c>
      <c r="T1520" t="s">
        <v>54</v>
      </c>
      <c r="U1520" t="s">
        <v>54</v>
      </c>
      <c r="V1520" t="s">
        <v>54</v>
      </c>
      <c r="W1520" t="s">
        <v>54</v>
      </c>
      <c r="X1520" s="23" t="s">
        <v>54</v>
      </c>
      <c r="Y1520" s="23" t="s">
        <v>54</v>
      </c>
      <c r="Z1520" s="23" t="s">
        <v>54</v>
      </c>
      <c r="AA1520" s="23" t="s">
        <v>54</v>
      </c>
      <c r="AB1520" t="s">
        <v>54</v>
      </c>
      <c r="AC1520" t="s">
        <v>54</v>
      </c>
      <c r="AD1520" t="s">
        <v>54</v>
      </c>
      <c r="AE1520" t="s">
        <v>54</v>
      </c>
      <c r="AF1520" s="23" t="s">
        <v>54</v>
      </c>
      <c r="AG1520" s="23" t="s">
        <v>54</v>
      </c>
      <c r="AH1520" s="23" t="s">
        <v>54</v>
      </c>
      <c r="AI1520" s="23" t="s">
        <v>54</v>
      </c>
      <c r="AJ1520">
        <v>0</v>
      </c>
      <c r="AK1520">
        <v>0</v>
      </c>
      <c r="AL1520">
        <v>0</v>
      </c>
      <c r="AM1520">
        <v>0</v>
      </c>
      <c r="AN1520" s="23" t="e">
        <v>#DIV/0!</v>
      </c>
      <c r="AO1520" s="23" t="e">
        <v>#DIV/0!</v>
      </c>
      <c r="AP1520" s="23" t="e">
        <v>#DIV/0!</v>
      </c>
      <c r="AQ1520" s="23" t="e">
        <v>#DIV/0!</v>
      </c>
      <c r="AR1520" s="35">
        <v>0</v>
      </c>
      <c r="AS1520" s="35">
        <v>0</v>
      </c>
      <c r="AT1520" s="35">
        <v>0</v>
      </c>
      <c r="AU1520" s="31" t="str">
        <f t="shared" si="26"/>
        <v>库存为0</v>
      </c>
      <c r="AV1520" s="36" t="str">
        <f>IFERROR(时间!$B$4+AU1520,"上周无销量")</f>
        <v>上周无销量</v>
      </c>
    </row>
    <row r="1521" spans="1:48">
      <c r="A1521" s="21" t="s">
        <v>3059</v>
      </c>
      <c r="B1521" t="s">
        <v>3060</v>
      </c>
      <c r="C1521" t="s">
        <v>3054</v>
      </c>
      <c r="D1521" s="31">
        <v>0</v>
      </c>
      <c r="E1521" s="31">
        <v>0</v>
      </c>
      <c r="F1521" s="31">
        <v>0</v>
      </c>
      <c r="G1521" s="31">
        <v>0</v>
      </c>
      <c r="H1521" s="32">
        <v>0</v>
      </c>
      <c r="I1521">
        <v>0</v>
      </c>
      <c r="J1521" s="33">
        <v>0</v>
      </c>
      <c r="K1521" s="33">
        <v>0</v>
      </c>
      <c r="L1521" s="33">
        <v>0</v>
      </c>
      <c r="M1521">
        <v>0</v>
      </c>
      <c r="N1521">
        <v>0</v>
      </c>
      <c r="O1521">
        <v>0</v>
      </c>
      <c r="P1521" t="s">
        <v>54</v>
      </c>
      <c r="Q1521" t="s">
        <v>54</v>
      </c>
      <c r="R1521" t="s">
        <v>54</v>
      </c>
      <c r="S1521" t="s">
        <v>54</v>
      </c>
      <c r="T1521" t="s">
        <v>54</v>
      </c>
      <c r="U1521" t="s">
        <v>54</v>
      </c>
      <c r="V1521" t="s">
        <v>54</v>
      </c>
      <c r="W1521" t="s">
        <v>54</v>
      </c>
      <c r="X1521" s="23" t="s">
        <v>54</v>
      </c>
      <c r="Y1521" s="23" t="s">
        <v>54</v>
      </c>
      <c r="Z1521" s="23" t="s">
        <v>54</v>
      </c>
      <c r="AA1521" s="23" t="s">
        <v>54</v>
      </c>
      <c r="AB1521" t="s">
        <v>54</v>
      </c>
      <c r="AC1521" t="s">
        <v>54</v>
      </c>
      <c r="AD1521" t="s">
        <v>54</v>
      </c>
      <c r="AE1521" t="s">
        <v>54</v>
      </c>
      <c r="AF1521" s="23" t="s">
        <v>54</v>
      </c>
      <c r="AG1521" s="23" t="s">
        <v>54</v>
      </c>
      <c r="AH1521" s="23" t="s">
        <v>54</v>
      </c>
      <c r="AI1521" s="23" t="s">
        <v>54</v>
      </c>
      <c r="AJ1521">
        <v>0</v>
      </c>
      <c r="AK1521">
        <v>0</v>
      </c>
      <c r="AL1521">
        <v>0</v>
      </c>
      <c r="AM1521">
        <v>0</v>
      </c>
      <c r="AN1521" s="23" t="e">
        <v>#DIV/0!</v>
      </c>
      <c r="AO1521" s="23" t="e">
        <v>#DIV/0!</v>
      </c>
      <c r="AP1521" s="23" t="e">
        <v>#DIV/0!</v>
      </c>
      <c r="AQ1521" s="23" t="e">
        <v>#DIV/0!</v>
      </c>
      <c r="AR1521" s="35">
        <v>0</v>
      </c>
      <c r="AS1521" s="35">
        <v>0</v>
      </c>
      <c r="AT1521" s="35">
        <v>0</v>
      </c>
      <c r="AU1521" s="31" t="str">
        <f t="shared" si="26"/>
        <v>库存为0</v>
      </c>
      <c r="AV1521" s="36" t="str">
        <f>IFERROR(时间!$B$4+AU1521,"上周无销量")</f>
        <v>上周无销量</v>
      </c>
    </row>
    <row r="1522" spans="1:48">
      <c r="A1522" s="21" t="s">
        <v>3061</v>
      </c>
      <c r="B1522" t="s">
        <v>3062</v>
      </c>
      <c r="C1522" t="s">
        <v>3063</v>
      </c>
      <c r="D1522" s="31">
        <v>0</v>
      </c>
      <c r="E1522" s="31">
        <v>0</v>
      </c>
      <c r="F1522" s="31">
        <v>0</v>
      </c>
      <c r="G1522" s="31">
        <v>0</v>
      </c>
      <c r="H1522" s="32">
        <v>0</v>
      </c>
      <c r="I1522">
        <v>0</v>
      </c>
      <c r="J1522" s="33">
        <v>0</v>
      </c>
      <c r="K1522" s="33">
        <v>0</v>
      </c>
      <c r="L1522" s="33">
        <v>0</v>
      </c>
      <c r="M1522">
        <v>0</v>
      </c>
      <c r="N1522">
        <v>0</v>
      </c>
      <c r="O1522">
        <v>0</v>
      </c>
      <c r="P1522" t="s">
        <v>54</v>
      </c>
      <c r="Q1522" t="s">
        <v>54</v>
      </c>
      <c r="R1522" t="s">
        <v>54</v>
      </c>
      <c r="S1522" t="s">
        <v>54</v>
      </c>
      <c r="T1522" t="s">
        <v>54</v>
      </c>
      <c r="U1522" t="s">
        <v>54</v>
      </c>
      <c r="V1522" t="s">
        <v>54</v>
      </c>
      <c r="W1522" t="s">
        <v>54</v>
      </c>
      <c r="X1522" s="23" t="s">
        <v>54</v>
      </c>
      <c r="Y1522" s="23" t="s">
        <v>54</v>
      </c>
      <c r="Z1522" s="23" t="s">
        <v>54</v>
      </c>
      <c r="AA1522" s="23" t="s">
        <v>54</v>
      </c>
      <c r="AB1522" t="s">
        <v>54</v>
      </c>
      <c r="AC1522" t="s">
        <v>54</v>
      </c>
      <c r="AD1522" t="s">
        <v>54</v>
      </c>
      <c r="AE1522" t="s">
        <v>54</v>
      </c>
      <c r="AF1522" s="23" t="s">
        <v>54</v>
      </c>
      <c r="AG1522" s="23" t="s">
        <v>54</v>
      </c>
      <c r="AH1522" s="23" t="s">
        <v>54</v>
      </c>
      <c r="AI1522" s="23" t="s">
        <v>54</v>
      </c>
      <c r="AJ1522">
        <v>0</v>
      </c>
      <c r="AK1522">
        <v>0</v>
      </c>
      <c r="AL1522">
        <v>0</v>
      </c>
      <c r="AM1522">
        <v>0</v>
      </c>
      <c r="AN1522" s="23" t="e">
        <v>#DIV/0!</v>
      </c>
      <c r="AO1522" s="23" t="e">
        <v>#DIV/0!</v>
      </c>
      <c r="AP1522" s="23" t="e">
        <v>#DIV/0!</v>
      </c>
      <c r="AQ1522" s="23" t="e">
        <v>#DIV/0!</v>
      </c>
      <c r="AR1522" s="35">
        <v>0</v>
      </c>
      <c r="AS1522" s="35">
        <v>0</v>
      </c>
      <c r="AT1522" s="35">
        <v>0</v>
      </c>
      <c r="AU1522" s="31" t="str">
        <f t="shared" si="26"/>
        <v>库存为0</v>
      </c>
      <c r="AV1522" s="36" t="str">
        <f>IFERROR(时间!$B$4+AU1522,"上周无销量")</f>
        <v>上周无销量</v>
      </c>
    </row>
    <row r="1523" spans="1:48">
      <c r="A1523" s="21" t="s">
        <v>3064</v>
      </c>
      <c r="B1523" t="s">
        <v>3065</v>
      </c>
      <c r="C1523" t="s">
        <v>3063</v>
      </c>
      <c r="D1523" s="31">
        <v>0</v>
      </c>
      <c r="E1523" s="31">
        <v>0</v>
      </c>
      <c r="F1523" s="31">
        <v>0</v>
      </c>
      <c r="G1523" s="31">
        <v>0</v>
      </c>
      <c r="H1523" s="32">
        <v>0</v>
      </c>
      <c r="I1523">
        <v>0</v>
      </c>
      <c r="J1523" s="33">
        <v>0</v>
      </c>
      <c r="K1523" s="33">
        <v>0</v>
      </c>
      <c r="L1523" s="33">
        <v>0</v>
      </c>
      <c r="M1523">
        <v>0</v>
      </c>
      <c r="N1523">
        <v>0</v>
      </c>
      <c r="O1523">
        <v>0</v>
      </c>
      <c r="P1523" t="s">
        <v>54</v>
      </c>
      <c r="Q1523" t="s">
        <v>54</v>
      </c>
      <c r="R1523" t="s">
        <v>54</v>
      </c>
      <c r="S1523" t="s">
        <v>54</v>
      </c>
      <c r="T1523" t="s">
        <v>54</v>
      </c>
      <c r="U1523" t="s">
        <v>54</v>
      </c>
      <c r="V1523" t="s">
        <v>54</v>
      </c>
      <c r="W1523" t="s">
        <v>54</v>
      </c>
      <c r="X1523" s="23" t="s">
        <v>54</v>
      </c>
      <c r="Y1523" s="23" t="s">
        <v>54</v>
      </c>
      <c r="Z1523" s="23" t="s">
        <v>54</v>
      </c>
      <c r="AA1523" s="23" t="s">
        <v>54</v>
      </c>
      <c r="AB1523" t="s">
        <v>54</v>
      </c>
      <c r="AC1523" t="s">
        <v>54</v>
      </c>
      <c r="AD1523" t="s">
        <v>54</v>
      </c>
      <c r="AE1523" t="s">
        <v>54</v>
      </c>
      <c r="AF1523" s="23" t="s">
        <v>54</v>
      </c>
      <c r="AG1523" s="23" t="s">
        <v>54</v>
      </c>
      <c r="AH1523" s="23" t="s">
        <v>54</v>
      </c>
      <c r="AI1523" s="23" t="s">
        <v>54</v>
      </c>
      <c r="AJ1523">
        <v>0</v>
      </c>
      <c r="AK1523">
        <v>0</v>
      </c>
      <c r="AL1523">
        <v>0</v>
      </c>
      <c r="AM1523">
        <v>0</v>
      </c>
      <c r="AN1523" s="23" t="e">
        <v>#DIV/0!</v>
      </c>
      <c r="AO1523" s="23" t="e">
        <v>#DIV/0!</v>
      </c>
      <c r="AP1523" s="23" t="e">
        <v>#DIV/0!</v>
      </c>
      <c r="AQ1523" s="23" t="e">
        <v>#DIV/0!</v>
      </c>
      <c r="AR1523" s="35">
        <v>0</v>
      </c>
      <c r="AS1523" s="35">
        <v>0</v>
      </c>
      <c r="AT1523" s="35">
        <v>0</v>
      </c>
      <c r="AU1523" s="31" t="str">
        <f t="shared" si="26"/>
        <v>库存为0</v>
      </c>
      <c r="AV1523" s="36" t="str">
        <f>IFERROR(时间!$B$4+AU1523,"上周无销量")</f>
        <v>上周无销量</v>
      </c>
    </row>
    <row r="1524" spans="1:48">
      <c r="A1524" s="21" t="s">
        <v>3066</v>
      </c>
      <c r="B1524" t="s">
        <v>3067</v>
      </c>
      <c r="C1524" t="s">
        <v>3063</v>
      </c>
      <c r="D1524" s="31">
        <v>0</v>
      </c>
      <c r="E1524" s="31">
        <v>0</v>
      </c>
      <c r="F1524" s="31">
        <v>0</v>
      </c>
      <c r="G1524" s="31">
        <v>0</v>
      </c>
      <c r="H1524" s="32">
        <v>0</v>
      </c>
      <c r="I1524">
        <v>0</v>
      </c>
      <c r="J1524" s="33">
        <v>0</v>
      </c>
      <c r="K1524" s="33">
        <v>0</v>
      </c>
      <c r="L1524" s="33">
        <v>0</v>
      </c>
      <c r="M1524">
        <v>0</v>
      </c>
      <c r="N1524">
        <v>0</v>
      </c>
      <c r="O1524">
        <v>0</v>
      </c>
      <c r="P1524" t="s">
        <v>54</v>
      </c>
      <c r="Q1524" t="s">
        <v>54</v>
      </c>
      <c r="R1524" t="s">
        <v>54</v>
      </c>
      <c r="S1524" t="s">
        <v>54</v>
      </c>
      <c r="T1524" t="s">
        <v>54</v>
      </c>
      <c r="U1524" t="s">
        <v>54</v>
      </c>
      <c r="V1524" t="s">
        <v>54</v>
      </c>
      <c r="W1524" t="s">
        <v>54</v>
      </c>
      <c r="X1524" s="23" t="s">
        <v>54</v>
      </c>
      <c r="Y1524" s="23" t="s">
        <v>54</v>
      </c>
      <c r="Z1524" s="23" t="s">
        <v>54</v>
      </c>
      <c r="AA1524" s="23" t="s">
        <v>54</v>
      </c>
      <c r="AB1524" t="s">
        <v>54</v>
      </c>
      <c r="AC1524" t="s">
        <v>54</v>
      </c>
      <c r="AD1524" t="s">
        <v>54</v>
      </c>
      <c r="AE1524" t="s">
        <v>54</v>
      </c>
      <c r="AF1524" s="23" t="s">
        <v>54</v>
      </c>
      <c r="AG1524" s="23" t="s">
        <v>54</v>
      </c>
      <c r="AH1524" s="23" t="s">
        <v>54</v>
      </c>
      <c r="AI1524" s="23" t="s">
        <v>54</v>
      </c>
      <c r="AJ1524">
        <v>0</v>
      </c>
      <c r="AK1524">
        <v>0</v>
      </c>
      <c r="AL1524">
        <v>0</v>
      </c>
      <c r="AM1524">
        <v>0</v>
      </c>
      <c r="AN1524" s="23" t="e">
        <v>#DIV/0!</v>
      </c>
      <c r="AO1524" s="23" t="e">
        <v>#DIV/0!</v>
      </c>
      <c r="AP1524" s="23" t="e">
        <v>#DIV/0!</v>
      </c>
      <c r="AQ1524" s="23" t="e">
        <v>#DIV/0!</v>
      </c>
      <c r="AR1524" s="35">
        <v>0</v>
      </c>
      <c r="AS1524" s="35">
        <v>0</v>
      </c>
      <c r="AT1524" s="35">
        <v>0</v>
      </c>
      <c r="AU1524" s="31" t="str">
        <f t="shared" si="26"/>
        <v>库存为0</v>
      </c>
      <c r="AV1524" s="36" t="str">
        <f>IFERROR(时间!$B$4+AU1524,"上周无销量")</f>
        <v>上周无销量</v>
      </c>
    </row>
    <row r="1525" spans="1:48">
      <c r="A1525" s="21" t="s">
        <v>3068</v>
      </c>
      <c r="B1525" t="s">
        <v>3069</v>
      </c>
      <c r="C1525" t="s">
        <v>3063</v>
      </c>
      <c r="D1525" s="31">
        <v>0</v>
      </c>
      <c r="E1525" s="31">
        <v>0</v>
      </c>
      <c r="F1525" s="31">
        <v>0</v>
      </c>
      <c r="G1525" s="31">
        <v>0</v>
      </c>
      <c r="H1525" s="32">
        <v>0</v>
      </c>
      <c r="I1525">
        <v>0</v>
      </c>
      <c r="J1525" s="33">
        <v>0</v>
      </c>
      <c r="K1525" s="33">
        <v>0</v>
      </c>
      <c r="L1525" s="33">
        <v>0</v>
      </c>
      <c r="M1525">
        <v>0</v>
      </c>
      <c r="N1525">
        <v>0</v>
      </c>
      <c r="O1525">
        <v>0</v>
      </c>
      <c r="P1525" t="s">
        <v>54</v>
      </c>
      <c r="Q1525" t="s">
        <v>54</v>
      </c>
      <c r="R1525" t="s">
        <v>54</v>
      </c>
      <c r="S1525" t="s">
        <v>54</v>
      </c>
      <c r="T1525" t="s">
        <v>54</v>
      </c>
      <c r="U1525" t="s">
        <v>54</v>
      </c>
      <c r="V1525" t="s">
        <v>54</v>
      </c>
      <c r="W1525" t="s">
        <v>54</v>
      </c>
      <c r="X1525" s="23" t="s">
        <v>54</v>
      </c>
      <c r="Y1525" s="23" t="s">
        <v>54</v>
      </c>
      <c r="Z1525" s="23" t="s">
        <v>54</v>
      </c>
      <c r="AA1525" s="23" t="s">
        <v>54</v>
      </c>
      <c r="AB1525" t="s">
        <v>54</v>
      </c>
      <c r="AC1525" t="s">
        <v>54</v>
      </c>
      <c r="AD1525" t="s">
        <v>54</v>
      </c>
      <c r="AE1525" t="s">
        <v>54</v>
      </c>
      <c r="AF1525" s="23" t="s">
        <v>54</v>
      </c>
      <c r="AG1525" s="23" t="s">
        <v>54</v>
      </c>
      <c r="AH1525" s="23" t="s">
        <v>54</v>
      </c>
      <c r="AI1525" s="23" t="s">
        <v>54</v>
      </c>
      <c r="AJ1525">
        <v>0</v>
      </c>
      <c r="AK1525">
        <v>0</v>
      </c>
      <c r="AL1525">
        <v>0</v>
      </c>
      <c r="AM1525">
        <v>0</v>
      </c>
      <c r="AN1525" s="23" t="e">
        <v>#DIV/0!</v>
      </c>
      <c r="AO1525" s="23" t="e">
        <v>#DIV/0!</v>
      </c>
      <c r="AP1525" s="23" t="e">
        <v>#DIV/0!</v>
      </c>
      <c r="AQ1525" s="23" t="e">
        <v>#DIV/0!</v>
      </c>
      <c r="AR1525" s="35">
        <v>0</v>
      </c>
      <c r="AS1525" s="35">
        <v>0</v>
      </c>
      <c r="AT1525" s="35">
        <v>0</v>
      </c>
      <c r="AU1525" s="31" t="str">
        <f t="shared" si="26"/>
        <v>库存为0</v>
      </c>
      <c r="AV1525" s="36" t="str">
        <f>IFERROR(时间!$B$4+AU1525,"上周无销量")</f>
        <v>上周无销量</v>
      </c>
    </row>
    <row r="1526" spans="1:48">
      <c r="A1526" s="21" t="s">
        <v>3070</v>
      </c>
      <c r="B1526" t="s">
        <v>3071</v>
      </c>
      <c r="C1526" t="s">
        <v>3063</v>
      </c>
      <c r="D1526" s="31">
        <v>0</v>
      </c>
      <c r="E1526" s="31">
        <v>0</v>
      </c>
      <c r="F1526" s="31">
        <v>0</v>
      </c>
      <c r="G1526" s="31">
        <v>0</v>
      </c>
      <c r="H1526" s="32">
        <v>0</v>
      </c>
      <c r="I1526">
        <v>0</v>
      </c>
      <c r="J1526" s="33">
        <v>0</v>
      </c>
      <c r="K1526" s="33">
        <v>0</v>
      </c>
      <c r="L1526" s="33">
        <v>0</v>
      </c>
      <c r="M1526">
        <v>0</v>
      </c>
      <c r="N1526">
        <v>0</v>
      </c>
      <c r="O1526">
        <v>0</v>
      </c>
      <c r="P1526" t="s">
        <v>54</v>
      </c>
      <c r="Q1526" t="s">
        <v>54</v>
      </c>
      <c r="R1526" t="s">
        <v>54</v>
      </c>
      <c r="S1526" t="s">
        <v>54</v>
      </c>
      <c r="T1526" t="s">
        <v>54</v>
      </c>
      <c r="U1526" t="s">
        <v>54</v>
      </c>
      <c r="V1526" t="s">
        <v>54</v>
      </c>
      <c r="W1526" t="s">
        <v>54</v>
      </c>
      <c r="X1526" s="23" t="s">
        <v>54</v>
      </c>
      <c r="Y1526" s="23" t="s">
        <v>54</v>
      </c>
      <c r="Z1526" s="23" t="s">
        <v>54</v>
      </c>
      <c r="AA1526" s="23" t="s">
        <v>54</v>
      </c>
      <c r="AB1526" t="s">
        <v>54</v>
      </c>
      <c r="AC1526" t="s">
        <v>54</v>
      </c>
      <c r="AD1526" t="s">
        <v>54</v>
      </c>
      <c r="AE1526" t="s">
        <v>54</v>
      </c>
      <c r="AF1526" s="23" t="s">
        <v>54</v>
      </c>
      <c r="AG1526" s="23" t="s">
        <v>54</v>
      </c>
      <c r="AH1526" s="23" t="s">
        <v>54</v>
      </c>
      <c r="AI1526" s="23" t="s">
        <v>54</v>
      </c>
      <c r="AJ1526">
        <v>0</v>
      </c>
      <c r="AK1526">
        <v>0</v>
      </c>
      <c r="AL1526">
        <v>0</v>
      </c>
      <c r="AM1526">
        <v>0</v>
      </c>
      <c r="AN1526" s="23" t="e">
        <v>#DIV/0!</v>
      </c>
      <c r="AO1526" s="23" t="e">
        <v>#DIV/0!</v>
      </c>
      <c r="AP1526" s="23" t="e">
        <v>#DIV/0!</v>
      </c>
      <c r="AQ1526" s="23" t="e">
        <v>#DIV/0!</v>
      </c>
      <c r="AR1526" s="35">
        <v>0</v>
      </c>
      <c r="AS1526" s="35">
        <v>0</v>
      </c>
      <c r="AT1526" s="35">
        <v>0</v>
      </c>
      <c r="AU1526" s="31" t="str">
        <f t="shared" si="26"/>
        <v>库存为0</v>
      </c>
      <c r="AV1526" s="36" t="str">
        <f>IFERROR(时间!$B$4+AU1526,"上周无销量")</f>
        <v>上周无销量</v>
      </c>
    </row>
    <row r="1527" spans="1:48">
      <c r="A1527" s="21" t="s">
        <v>3072</v>
      </c>
      <c r="B1527" t="s">
        <v>3073</v>
      </c>
      <c r="C1527" t="s">
        <v>3074</v>
      </c>
      <c r="D1527" s="31">
        <v>0</v>
      </c>
      <c r="E1527" s="31">
        <v>0</v>
      </c>
      <c r="F1527" s="31">
        <v>0</v>
      </c>
      <c r="G1527" s="31">
        <v>0</v>
      </c>
      <c r="H1527" s="32">
        <v>0</v>
      </c>
      <c r="I1527">
        <v>0</v>
      </c>
      <c r="J1527" s="33">
        <v>0</v>
      </c>
      <c r="K1527" s="33">
        <v>0</v>
      </c>
      <c r="L1527" s="33">
        <v>0</v>
      </c>
      <c r="M1527">
        <v>0</v>
      </c>
      <c r="N1527">
        <v>0</v>
      </c>
      <c r="O1527">
        <v>0</v>
      </c>
      <c r="P1527" t="s">
        <v>54</v>
      </c>
      <c r="Q1527" t="s">
        <v>54</v>
      </c>
      <c r="R1527" t="s">
        <v>54</v>
      </c>
      <c r="S1527" t="s">
        <v>54</v>
      </c>
      <c r="T1527" t="s">
        <v>54</v>
      </c>
      <c r="U1527" t="s">
        <v>54</v>
      </c>
      <c r="V1527" t="s">
        <v>54</v>
      </c>
      <c r="W1527" t="s">
        <v>54</v>
      </c>
      <c r="X1527" s="23" t="s">
        <v>54</v>
      </c>
      <c r="Y1527" s="23" t="s">
        <v>54</v>
      </c>
      <c r="Z1527" s="23" t="s">
        <v>54</v>
      </c>
      <c r="AA1527" s="23" t="s">
        <v>54</v>
      </c>
      <c r="AB1527" t="s">
        <v>54</v>
      </c>
      <c r="AC1527" t="s">
        <v>54</v>
      </c>
      <c r="AD1527" t="s">
        <v>54</v>
      </c>
      <c r="AE1527" t="s">
        <v>54</v>
      </c>
      <c r="AF1527" s="23" t="s">
        <v>54</v>
      </c>
      <c r="AG1527" s="23" t="s">
        <v>54</v>
      </c>
      <c r="AH1527" s="23" t="s">
        <v>54</v>
      </c>
      <c r="AI1527" s="23" t="s">
        <v>54</v>
      </c>
      <c r="AJ1527">
        <v>0</v>
      </c>
      <c r="AK1527">
        <v>0</v>
      </c>
      <c r="AL1527">
        <v>0</v>
      </c>
      <c r="AM1527">
        <v>0</v>
      </c>
      <c r="AN1527" s="23" t="e">
        <v>#DIV/0!</v>
      </c>
      <c r="AO1527" s="23" t="e">
        <v>#DIV/0!</v>
      </c>
      <c r="AP1527" s="23" t="e">
        <v>#DIV/0!</v>
      </c>
      <c r="AQ1527" s="23" t="e">
        <v>#DIV/0!</v>
      </c>
      <c r="AR1527" s="35">
        <v>0</v>
      </c>
      <c r="AS1527" s="35">
        <v>0</v>
      </c>
      <c r="AT1527" s="35">
        <v>0</v>
      </c>
      <c r="AU1527" s="31" t="str">
        <f t="shared" si="26"/>
        <v>库存为0</v>
      </c>
      <c r="AV1527" s="36" t="str">
        <f>IFERROR(时间!$B$4+AU1527,"上周无销量")</f>
        <v>上周无销量</v>
      </c>
    </row>
    <row r="1528" spans="1:48">
      <c r="A1528" s="21" t="s">
        <v>3075</v>
      </c>
      <c r="B1528" t="s">
        <v>3076</v>
      </c>
      <c r="C1528" t="s">
        <v>3074</v>
      </c>
      <c r="D1528" s="31">
        <v>0</v>
      </c>
      <c r="E1528" s="31">
        <v>0</v>
      </c>
      <c r="F1528" s="31">
        <v>0</v>
      </c>
      <c r="G1528" s="31">
        <v>0</v>
      </c>
      <c r="H1528" s="32">
        <v>0</v>
      </c>
      <c r="I1528">
        <v>0</v>
      </c>
      <c r="J1528" s="33">
        <v>0</v>
      </c>
      <c r="K1528" s="33">
        <v>0</v>
      </c>
      <c r="L1528" s="33">
        <v>0</v>
      </c>
      <c r="M1528">
        <v>0</v>
      </c>
      <c r="N1528">
        <v>0</v>
      </c>
      <c r="O1528">
        <v>0</v>
      </c>
      <c r="P1528" t="s">
        <v>54</v>
      </c>
      <c r="Q1528" t="s">
        <v>54</v>
      </c>
      <c r="R1528" t="s">
        <v>54</v>
      </c>
      <c r="S1528" t="s">
        <v>54</v>
      </c>
      <c r="T1528" t="s">
        <v>54</v>
      </c>
      <c r="U1528" t="s">
        <v>54</v>
      </c>
      <c r="V1528" t="s">
        <v>54</v>
      </c>
      <c r="W1528" t="s">
        <v>54</v>
      </c>
      <c r="X1528" s="23" t="s">
        <v>54</v>
      </c>
      <c r="Y1528" s="23" t="s">
        <v>54</v>
      </c>
      <c r="Z1528" s="23" t="s">
        <v>54</v>
      </c>
      <c r="AA1528" s="23" t="s">
        <v>54</v>
      </c>
      <c r="AB1528" t="s">
        <v>54</v>
      </c>
      <c r="AC1528" t="s">
        <v>54</v>
      </c>
      <c r="AD1528" t="s">
        <v>54</v>
      </c>
      <c r="AE1528" t="s">
        <v>54</v>
      </c>
      <c r="AF1528" s="23" t="s">
        <v>54</v>
      </c>
      <c r="AG1528" s="23" t="s">
        <v>54</v>
      </c>
      <c r="AH1528" s="23" t="s">
        <v>54</v>
      </c>
      <c r="AI1528" s="23" t="s">
        <v>54</v>
      </c>
      <c r="AJ1528">
        <v>0</v>
      </c>
      <c r="AK1528">
        <v>0</v>
      </c>
      <c r="AL1528">
        <v>0</v>
      </c>
      <c r="AM1528">
        <v>0</v>
      </c>
      <c r="AN1528" s="23" t="e">
        <v>#DIV/0!</v>
      </c>
      <c r="AO1528" s="23" t="e">
        <v>#DIV/0!</v>
      </c>
      <c r="AP1528" s="23" t="e">
        <v>#DIV/0!</v>
      </c>
      <c r="AQ1528" s="23" t="e">
        <v>#DIV/0!</v>
      </c>
      <c r="AR1528" s="35">
        <v>0</v>
      </c>
      <c r="AS1528" s="35">
        <v>0</v>
      </c>
      <c r="AT1528" s="35">
        <v>0</v>
      </c>
      <c r="AU1528" s="31" t="str">
        <f t="shared" si="26"/>
        <v>库存为0</v>
      </c>
      <c r="AV1528" s="36" t="str">
        <f>IFERROR(时间!$B$4+AU1528,"上周无销量")</f>
        <v>上周无销量</v>
      </c>
    </row>
    <row r="1529" spans="1:48">
      <c r="A1529" s="21" t="s">
        <v>3077</v>
      </c>
      <c r="B1529" t="s">
        <v>3078</v>
      </c>
      <c r="C1529" t="s">
        <v>3074</v>
      </c>
      <c r="D1529" s="31">
        <v>0</v>
      </c>
      <c r="E1529" s="31">
        <v>0</v>
      </c>
      <c r="F1529" s="31">
        <v>0</v>
      </c>
      <c r="G1529" s="31">
        <v>0</v>
      </c>
      <c r="H1529" s="32">
        <v>0</v>
      </c>
      <c r="I1529">
        <v>0</v>
      </c>
      <c r="J1529" s="33">
        <v>0</v>
      </c>
      <c r="K1529" s="33">
        <v>0</v>
      </c>
      <c r="L1529" s="33">
        <v>0</v>
      </c>
      <c r="M1529">
        <v>0</v>
      </c>
      <c r="N1529">
        <v>0</v>
      </c>
      <c r="O1529">
        <v>0</v>
      </c>
      <c r="P1529" t="s">
        <v>54</v>
      </c>
      <c r="Q1529" t="s">
        <v>54</v>
      </c>
      <c r="R1529" t="s">
        <v>54</v>
      </c>
      <c r="S1529" t="s">
        <v>54</v>
      </c>
      <c r="T1529" t="s">
        <v>54</v>
      </c>
      <c r="U1529" t="s">
        <v>54</v>
      </c>
      <c r="V1529" t="s">
        <v>54</v>
      </c>
      <c r="W1529" t="s">
        <v>54</v>
      </c>
      <c r="X1529" s="23" t="s">
        <v>54</v>
      </c>
      <c r="Y1529" s="23" t="s">
        <v>54</v>
      </c>
      <c r="Z1529" s="23" t="s">
        <v>54</v>
      </c>
      <c r="AA1529" s="23" t="s">
        <v>54</v>
      </c>
      <c r="AB1529" t="s">
        <v>54</v>
      </c>
      <c r="AC1529" t="s">
        <v>54</v>
      </c>
      <c r="AD1529" t="s">
        <v>54</v>
      </c>
      <c r="AE1529" t="s">
        <v>54</v>
      </c>
      <c r="AF1529" s="23" t="s">
        <v>54</v>
      </c>
      <c r="AG1529" s="23" t="s">
        <v>54</v>
      </c>
      <c r="AH1529" s="23" t="s">
        <v>54</v>
      </c>
      <c r="AI1529" s="23" t="s">
        <v>54</v>
      </c>
      <c r="AJ1529">
        <v>0</v>
      </c>
      <c r="AK1529">
        <v>0</v>
      </c>
      <c r="AL1529">
        <v>0</v>
      </c>
      <c r="AM1529">
        <v>0</v>
      </c>
      <c r="AN1529" s="23" t="e">
        <v>#DIV/0!</v>
      </c>
      <c r="AO1529" s="23" t="e">
        <v>#DIV/0!</v>
      </c>
      <c r="AP1529" s="23" t="e">
        <v>#DIV/0!</v>
      </c>
      <c r="AQ1529" s="23" t="e">
        <v>#DIV/0!</v>
      </c>
      <c r="AR1529" s="35">
        <v>0</v>
      </c>
      <c r="AS1529" s="35">
        <v>0</v>
      </c>
      <c r="AT1529" s="35">
        <v>0</v>
      </c>
      <c r="AU1529" s="31" t="str">
        <f t="shared" si="26"/>
        <v>库存为0</v>
      </c>
      <c r="AV1529" s="36" t="str">
        <f>IFERROR(时间!$B$4+AU1529,"上周无销量")</f>
        <v>上周无销量</v>
      </c>
    </row>
    <row r="1530" spans="1:48">
      <c r="A1530" s="21" t="s">
        <v>3079</v>
      </c>
      <c r="B1530" t="s">
        <v>3080</v>
      </c>
      <c r="C1530" t="s">
        <v>3074</v>
      </c>
      <c r="D1530" s="31">
        <v>0</v>
      </c>
      <c r="E1530" s="31">
        <v>0</v>
      </c>
      <c r="F1530" s="31">
        <v>0</v>
      </c>
      <c r="G1530" s="31">
        <v>0</v>
      </c>
      <c r="H1530" s="32">
        <v>0</v>
      </c>
      <c r="I1530">
        <v>0</v>
      </c>
      <c r="J1530" s="33">
        <v>0</v>
      </c>
      <c r="K1530" s="33">
        <v>0</v>
      </c>
      <c r="L1530" s="33">
        <v>0</v>
      </c>
      <c r="M1530">
        <v>0</v>
      </c>
      <c r="N1530">
        <v>0</v>
      </c>
      <c r="O1530">
        <v>0</v>
      </c>
      <c r="P1530" t="s">
        <v>54</v>
      </c>
      <c r="Q1530" t="s">
        <v>54</v>
      </c>
      <c r="R1530" t="s">
        <v>54</v>
      </c>
      <c r="S1530" t="s">
        <v>54</v>
      </c>
      <c r="T1530" t="s">
        <v>54</v>
      </c>
      <c r="U1530" t="s">
        <v>54</v>
      </c>
      <c r="V1530" t="s">
        <v>54</v>
      </c>
      <c r="W1530" t="s">
        <v>54</v>
      </c>
      <c r="X1530" s="23" t="s">
        <v>54</v>
      </c>
      <c r="Y1530" s="23" t="s">
        <v>54</v>
      </c>
      <c r="Z1530" s="23" t="s">
        <v>54</v>
      </c>
      <c r="AA1530" s="23" t="s">
        <v>54</v>
      </c>
      <c r="AB1530" t="s">
        <v>54</v>
      </c>
      <c r="AC1530" t="s">
        <v>54</v>
      </c>
      <c r="AD1530" t="s">
        <v>54</v>
      </c>
      <c r="AE1530" t="s">
        <v>54</v>
      </c>
      <c r="AF1530" s="23" t="s">
        <v>54</v>
      </c>
      <c r="AG1530" s="23" t="s">
        <v>54</v>
      </c>
      <c r="AH1530" s="23" t="s">
        <v>54</v>
      </c>
      <c r="AI1530" s="23" t="s">
        <v>54</v>
      </c>
      <c r="AJ1530">
        <v>0</v>
      </c>
      <c r="AK1530">
        <v>0</v>
      </c>
      <c r="AL1530">
        <v>0</v>
      </c>
      <c r="AM1530">
        <v>0</v>
      </c>
      <c r="AN1530" s="23" t="e">
        <v>#DIV/0!</v>
      </c>
      <c r="AO1530" s="23" t="e">
        <v>#DIV/0!</v>
      </c>
      <c r="AP1530" s="23" t="e">
        <v>#DIV/0!</v>
      </c>
      <c r="AQ1530" s="23" t="e">
        <v>#DIV/0!</v>
      </c>
      <c r="AR1530" s="35">
        <v>0</v>
      </c>
      <c r="AS1530" s="35">
        <v>0</v>
      </c>
      <c r="AT1530" s="35">
        <v>0</v>
      </c>
      <c r="AU1530" s="31" t="str">
        <f t="shared" si="26"/>
        <v>库存为0</v>
      </c>
      <c r="AV1530" s="36" t="str">
        <f>IFERROR(时间!$B$4+AU1530,"上周无销量")</f>
        <v>上周无销量</v>
      </c>
    </row>
    <row r="1531" spans="1:48">
      <c r="A1531" s="21" t="s">
        <v>3081</v>
      </c>
      <c r="B1531" t="s">
        <v>3082</v>
      </c>
      <c r="C1531" t="s">
        <v>3074</v>
      </c>
      <c r="D1531" s="31">
        <v>0</v>
      </c>
      <c r="E1531" s="31">
        <v>0</v>
      </c>
      <c r="F1531" s="31">
        <v>0</v>
      </c>
      <c r="G1531" s="31">
        <v>0</v>
      </c>
      <c r="H1531" s="32">
        <v>0</v>
      </c>
      <c r="I1531">
        <v>0</v>
      </c>
      <c r="J1531" s="33">
        <v>0</v>
      </c>
      <c r="K1531" s="33">
        <v>0</v>
      </c>
      <c r="L1531" s="33">
        <v>0</v>
      </c>
      <c r="M1531">
        <v>0</v>
      </c>
      <c r="N1531">
        <v>0</v>
      </c>
      <c r="O1531">
        <v>0</v>
      </c>
      <c r="P1531" t="s">
        <v>54</v>
      </c>
      <c r="Q1531" t="s">
        <v>54</v>
      </c>
      <c r="R1531" t="s">
        <v>54</v>
      </c>
      <c r="S1531" t="s">
        <v>54</v>
      </c>
      <c r="T1531" t="s">
        <v>54</v>
      </c>
      <c r="U1531" t="s">
        <v>54</v>
      </c>
      <c r="V1531" t="s">
        <v>54</v>
      </c>
      <c r="W1531" t="s">
        <v>54</v>
      </c>
      <c r="X1531" s="23" t="s">
        <v>54</v>
      </c>
      <c r="Y1531" s="23" t="s">
        <v>54</v>
      </c>
      <c r="Z1531" s="23" t="s">
        <v>54</v>
      </c>
      <c r="AA1531" s="23" t="s">
        <v>54</v>
      </c>
      <c r="AB1531" t="s">
        <v>54</v>
      </c>
      <c r="AC1531" t="s">
        <v>54</v>
      </c>
      <c r="AD1531" t="s">
        <v>54</v>
      </c>
      <c r="AE1531" t="s">
        <v>54</v>
      </c>
      <c r="AF1531" s="23" t="s">
        <v>54</v>
      </c>
      <c r="AG1531" s="23" t="s">
        <v>54</v>
      </c>
      <c r="AH1531" s="23" t="s">
        <v>54</v>
      </c>
      <c r="AI1531" s="23" t="s">
        <v>54</v>
      </c>
      <c r="AJ1531">
        <v>0</v>
      </c>
      <c r="AK1531">
        <v>0</v>
      </c>
      <c r="AL1531">
        <v>0</v>
      </c>
      <c r="AM1531">
        <v>0</v>
      </c>
      <c r="AN1531" s="23" t="e">
        <v>#DIV/0!</v>
      </c>
      <c r="AO1531" s="23" t="e">
        <v>#DIV/0!</v>
      </c>
      <c r="AP1531" s="23" t="e">
        <v>#DIV/0!</v>
      </c>
      <c r="AQ1531" s="23" t="e">
        <v>#DIV/0!</v>
      </c>
      <c r="AR1531" s="35">
        <v>0</v>
      </c>
      <c r="AS1531" s="35">
        <v>0</v>
      </c>
      <c r="AT1531" s="35">
        <v>0</v>
      </c>
      <c r="AU1531" s="31" t="str">
        <f t="shared" si="26"/>
        <v>库存为0</v>
      </c>
      <c r="AV1531" s="36" t="str">
        <f>IFERROR(时间!$B$4+AU1531,"上周无销量")</f>
        <v>上周无销量</v>
      </c>
    </row>
    <row r="1532" spans="1:48">
      <c r="A1532" s="21" t="s">
        <v>3083</v>
      </c>
      <c r="B1532" t="s">
        <v>3084</v>
      </c>
      <c r="C1532" t="s">
        <v>3074</v>
      </c>
      <c r="D1532" s="31">
        <v>0</v>
      </c>
      <c r="E1532" s="31">
        <v>0</v>
      </c>
      <c r="F1532" s="31">
        <v>0</v>
      </c>
      <c r="G1532" s="31">
        <v>0</v>
      </c>
      <c r="H1532" s="32">
        <v>0</v>
      </c>
      <c r="I1532">
        <v>0</v>
      </c>
      <c r="J1532" s="33">
        <v>0</v>
      </c>
      <c r="K1532" s="33">
        <v>0</v>
      </c>
      <c r="L1532" s="33">
        <v>0</v>
      </c>
      <c r="M1532">
        <v>0</v>
      </c>
      <c r="N1532">
        <v>0</v>
      </c>
      <c r="O1532">
        <v>0</v>
      </c>
      <c r="P1532" t="s">
        <v>54</v>
      </c>
      <c r="Q1532" t="s">
        <v>54</v>
      </c>
      <c r="R1532" t="s">
        <v>54</v>
      </c>
      <c r="S1532" t="s">
        <v>54</v>
      </c>
      <c r="T1532" t="s">
        <v>54</v>
      </c>
      <c r="U1532" t="s">
        <v>54</v>
      </c>
      <c r="V1532" t="s">
        <v>54</v>
      </c>
      <c r="W1532" t="s">
        <v>54</v>
      </c>
      <c r="X1532" s="23" t="s">
        <v>54</v>
      </c>
      <c r="Y1532" s="23" t="s">
        <v>54</v>
      </c>
      <c r="Z1532" s="23" t="s">
        <v>54</v>
      </c>
      <c r="AA1532" s="23" t="s">
        <v>54</v>
      </c>
      <c r="AB1532" t="s">
        <v>54</v>
      </c>
      <c r="AC1532" t="s">
        <v>54</v>
      </c>
      <c r="AD1532" t="s">
        <v>54</v>
      </c>
      <c r="AE1532" t="s">
        <v>54</v>
      </c>
      <c r="AF1532" s="23" t="s">
        <v>54</v>
      </c>
      <c r="AG1532" s="23" t="s">
        <v>54</v>
      </c>
      <c r="AH1532" s="23" t="s">
        <v>54</v>
      </c>
      <c r="AI1532" s="23" t="s">
        <v>54</v>
      </c>
      <c r="AJ1532">
        <v>0</v>
      </c>
      <c r="AK1532">
        <v>0</v>
      </c>
      <c r="AL1532">
        <v>0</v>
      </c>
      <c r="AM1532">
        <v>0</v>
      </c>
      <c r="AN1532" s="23" t="e">
        <v>#DIV/0!</v>
      </c>
      <c r="AO1532" s="23" t="e">
        <v>#DIV/0!</v>
      </c>
      <c r="AP1532" s="23" t="e">
        <v>#DIV/0!</v>
      </c>
      <c r="AQ1532" s="23" t="e">
        <v>#DIV/0!</v>
      </c>
      <c r="AR1532" s="35">
        <v>0</v>
      </c>
      <c r="AS1532" s="35">
        <v>0</v>
      </c>
      <c r="AT1532" s="35">
        <v>0</v>
      </c>
      <c r="AU1532" s="31" t="str">
        <f t="shared" si="26"/>
        <v>库存为0</v>
      </c>
      <c r="AV1532" s="36" t="str">
        <f>IFERROR(时间!$B$4+AU1532,"上周无销量")</f>
        <v>上周无销量</v>
      </c>
    </row>
    <row r="1533" spans="1:48">
      <c r="A1533" s="21" t="s">
        <v>3085</v>
      </c>
      <c r="B1533" t="s">
        <v>3086</v>
      </c>
      <c r="C1533" t="s">
        <v>3074</v>
      </c>
      <c r="D1533" s="31">
        <v>0</v>
      </c>
      <c r="E1533" s="31">
        <v>0</v>
      </c>
      <c r="F1533" s="31">
        <v>0</v>
      </c>
      <c r="G1533" s="31">
        <v>0</v>
      </c>
      <c r="H1533" s="32">
        <v>0</v>
      </c>
      <c r="I1533">
        <v>0</v>
      </c>
      <c r="J1533" s="33">
        <v>0</v>
      </c>
      <c r="K1533" s="33">
        <v>0</v>
      </c>
      <c r="L1533" s="33">
        <v>0</v>
      </c>
      <c r="M1533">
        <v>0</v>
      </c>
      <c r="N1533">
        <v>0</v>
      </c>
      <c r="O1533">
        <v>0</v>
      </c>
      <c r="P1533" t="s">
        <v>54</v>
      </c>
      <c r="Q1533" t="s">
        <v>54</v>
      </c>
      <c r="R1533" t="s">
        <v>54</v>
      </c>
      <c r="S1533" t="s">
        <v>54</v>
      </c>
      <c r="T1533" t="s">
        <v>54</v>
      </c>
      <c r="U1533" t="s">
        <v>54</v>
      </c>
      <c r="V1533" t="s">
        <v>54</v>
      </c>
      <c r="W1533" t="s">
        <v>54</v>
      </c>
      <c r="X1533" s="23" t="s">
        <v>54</v>
      </c>
      <c r="Y1533" s="23" t="s">
        <v>54</v>
      </c>
      <c r="Z1533" s="23" t="s">
        <v>54</v>
      </c>
      <c r="AA1533" s="23" t="s">
        <v>54</v>
      </c>
      <c r="AB1533" t="s">
        <v>54</v>
      </c>
      <c r="AC1533" t="s">
        <v>54</v>
      </c>
      <c r="AD1533" t="s">
        <v>54</v>
      </c>
      <c r="AE1533" t="s">
        <v>54</v>
      </c>
      <c r="AF1533" s="23" t="s">
        <v>54</v>
      </c>
      <c r="AG1533" s="23" t="s">
        <v>54</v>
      </c>
      <c r="AH1533" s="23" t="s">
        <v>54</v>
      </c>
      <c r="AI1533" s="23" t="s">
        <v>54</v>
      </c>
      <c r="AJ1533">
        <v>0</v>
      </c>
      <c r="AK1533">
        <v>0</v>
      </c>
      <c r="AL1533">
        <v>0</v>
      </c>
      <c r="AM1533">
        <v>0</v>
      </c>
      <c r="AN1533" s="23" t="e">
        <v>#DIV/0!</v>
      </c>
      <c r="AO1533" s="23" t="e">
        <v>#DIV/0!</v>
      </c>
      <c r="AP1533" s="23" t="e">
        <v>#DIV/0!</v>
      </c>
      <c r="AQ1533" s="23" t="e">
        <v>#DIV/0!</v>
      </c>
      <c r="AR1533" s="35">
        <v>0</v>
      </c>
      <c r="AS1533" s="35">
        <v>0</v>
      </c>
      <c r="AT1533" s="35">
        <v>0</v>
      </c>
      <c r="AU1533" s="31" t="str">
        <f t="shared" si="26"/>
        <v>库存为0</v>
      </c>
      <c r="AV1533" s="36" t="str">
        <f>IFERROR(时间!$B$4+AU1533,"上周无销量")</f>
        <v>上周无销量</v>
      </c>
    </row>
    <row r="1534" spans="1:48">
      <c r="A1534" s="21" t="s">
        <v>3087</v>
      </c>
      <c r="B1534" t="s">
        <v>3088</v>
      </c>
      <c r="C1534" t="s">
        <v>3074</v>
      </c>
      <c r="D1534" s="31">
        <v>0</v>
      </c>
      <c r="E1534" s="31">
        <v>0</v>
      </c>
      <c r="F1534" s="31">
        <v>0</v>
      </c>
      <c r="G1534" s="31">
        <v>0</v>
      </c>
      <c r="H1534" s="32">
        <v>0</v>
      </c>
      <c r="I1534">
        <v>0</v>
      </c>
      <c r="J1534" s="33">
        <v>0</v>
      </c>
      <c r="K1534" s="33">
        <v>0</v>
      </c>
      <c r="L1534" s="33">
        <v>0</v>
      </c>
      <c r="M1534">
        <v>0</v>
      </c>
      <c r="N1534">
        <v>0</v>
      </c>
      <c r="O1534">
        <v>0</v>
      </c>
      <c r="P1534" t="s">
        <v>54</v>
      </c>
      <c r="Q1534" t="s">
        <v>54</v>
      </c>
      <c r="R1534" t="s">
        <v>54</v>
      </c>
      <c r="S1534" t="s">
        <v>54</v>
      </c>
      <c r="T1534" t="s">
        <v>54</v>
      </c>
      <c r="U1534" t="s">
        <v>54</v>
      </c>
      <c r="V1534" t="s">
        <v>54</v>
      </c>
      <c r="W1534" t="s">
        <v>54</v>
      </c>
      <c r="X1534" s="23" t="s">
        <v>54</v>
      </c>
      <c r="Y1534" s="23" t="s">
        <v>54</v>
      </c>
      <c r="Z1534" s="23" t="s">
        <v>54</v>
      </c>
      <c r="AA1534" s="23" t="s">
        <v>54</v>
      </c>
      <c r="AB1534" t="s">
        <v>54</v>
      </c>
      <c r="AC1534" t="s">
        <v>54</v>
      </c>
      <c r="AD1534" t="s">
        <v>54</v>
      </c>
      <c r="AE1534" t="s">
        <v>54</v>
      </c>
      <c r="AF1534" s="23" t="s">
        <v>54</v>
      </c>
      <c r="AG1534" s="23" t="s">
        <v>54</v>
      </c>
      <c r="AH1534" s="23" t="s">
        <v>54</v>
      </c>
      <c r="AI1534" s="23" t="s">
        <v>54</v>
      </c>
      <c r="AJ1534">
        <v>0</v>
      </c>
      <c r="AK1534">
        <v>0</v>
      </c>
      <c r="AL1534">
        <v>0</v>
      </c>
      <c r="AM1534">
        <v>0</v>
      </c>
      <c r="AN1534" s="23" t="e">
        <v>#DIV/0!</v>
      </c>
      <c r="AO1534" s="23" t="e">
        <v>#DIV/0!</v>
      </c>
      <c r="AP1534" s="23" t="e">
        <v>#DIV/0!</v>
      </c>
      <c r="AQ1534" s="23" t="e">
        <v>#DIV/0!</v>
      </c>
      <c r="AR1534" s="35">
        <v>0</v>
      </c>
      <c r="AS1534" s="35">
        <v>0</v>
      </c>
      <c r="AT1534" s="35">
        <v>0</v>
      </c>
      <c r="AU1534" s="31" t="str">
        <f t="shared" si="26"/>
        <v>库存为0</v>
      </c>
      <c r="AV1534" s="36" t="str">
        <f>IFERROR(时间!$B$4+AU1534,"上周无销量")</f>
        <v>上周无销量</v>
      </c>
    </row>
    <row r="1535" spans="1:48">
      <c r="A1535" s="21" t="s">
        <v>3089</v>
      </c>
      <c r="B1535" t="s">
        <v>3090</v>
      </c>
      <c r="C1535" t="s">
        <v>3074</v>
      </c>
      <c r="D1535" s="31">
        <v>0</v>
      </c>
      <c r="E1535" s="31">
        <v>0</v>
      </c>
      <c r="F1535" s="31">
        <v>0</v>
      </c>
      <c r="G1535" s="31">
        <v>0</v>
      </c>
      <c r="H1535" s="32">
        <v>0</v>
      </c>
      <c r="I1535">
        <v>0</v>
      </c>
      <c r="J1535" s="33">
        <v>0</v>
      </c>
      <c r="K1535" s="33">
        <v>0</v>
      </c>
      <c r="L1535" s="33">
        <v>0</v>
      </c>
      <c r="M1535">
        <v>0</v>
      </c>
      <c r="N1535">
        <v>0</v>
      </c>
      <c r="O1535">
        <v>0</v>
      </c>
      <c r="P1535" t="s">
        <v>54</v>
      </c>
      <c r="Q1535" t="s">
        <v>54</v>
      </c>
      <c r="R1535" t="s">
        <v>54</v>
      </c>
      <c r="S1535" t="s">
        <v>54</v>
      </c>
      <c r="T1535" t="s">
        <v>54</v>
      </c>
      <c r="U1535" t="s">
        <v>54</v>
      </c>
      <c r="V1535" t="s">
        <v>54</v>
      </c>
      <c r="W1535" t="s">
        <v>54</v>
      </c>
      <c r="X1535" s="23" t="s">
        <v>54</v>
      </c>
      <c r="Y1535" s="23" t="s">
        <v>54</v>
      </c>
      <c r="Z1535" s="23" t="s">
        <v>54</v>
      </c>
      <c r="AA1535" s="23" t="s">
        <v>54</v>
      </c>
      <c r="AB1535" t="s">
        <v>54</v>
      </c>
      <c r="AC1535" t="s">
        <v>54</v>
      </c>
      <c r="AD1535" t="s">
        <v>54</v>
      </c>
      <c r="AE1535" t="s">
        <v>54</v>
      </c>
      <c r="AF1535" s="23" t="s">
        <v>54</v>
      </c>
      <c r="AG1535" s="23" t="s">
        <v>54</v>
      </c>
      <c r="AH1535" s="23" t="s">
        <v>54</v>
      </c>
      <c r="AI1535" s="23" t="s">
        <v>54</v>
      </c>
      <c r="AJ1535">
        <v>0</v>
      </c>
      <c r="AK1535">
        <v>0</v>
      </c>
      <c r="AL1535">
        <v>0</v>
      </c>
      <c r="AM1535">
        <v>0</v>
      </c>
      <c r="AN1535" s="23" t="e">
        <v>#DIV/0!</v>
      </c>
      <c r="AO1535" s="23" t="e">
        <v>#DIV/0!</v>
      </c>
      <c r="AP1535" s="23" t="e">
        <v>#DIV/0!</v>
      </c>
      <c r="AQ1535" s="23" t="e">
        <v>#DIV/0!</v>
      </c>
      <c r="AR1535" s="35">
        <v>0</v>
      </c>
      <c r="AS1535" s="35">
        <v>0</v>
      </c>
      <c r="AT1535" s="35">
        <v>0</v>
      </c>
      <c r="AU1535" s="31" t="str">
        <f t="shared" si="26"/>
        <v>库存为0</v>
      </c>
      <c r="AV1535" s="36" t="str">
        <f>IFERROR(时间!$B$4+AU1535,"上周无销量")</f>
        <v>上周无销量</v>
      </c>
    </row>
    <row r="1536" spans="1:48">
      <c r="A1536" s="21" t="s">
        <v>3091</v>
      </c>
      <c r="B1536" t="s">
        <v>3092</v>
      </c>
      <c r="C1536" t="s">
        <v>3093</v>
      </c>
      <c r="D1536" s="31">
        <v>0</v>
      </c>
      <c r="E1536" s="31">
        <v>0</v>
      </c>
      <c r="F1536" s="31">
        <v>0</v>
      </c>
      <c r="G1536" s="31">
        <v>0</v>
      </c>
      <c r="H1536" s="32">
        <v>0</v>
      </c>
      <c r="I1536">
        <v>0</v>
      </c>
      <c r="J1536" s="33">
        <v>0</v>
      </c>
      <c r="K1536" s="33">
        <v>0</v>
      </c>
      <c r="L1536" s="33">
        <v>0</v>
      </c>
      <c r="M1536">
        <v>0</v>
      </c>
      <c r="N1536">
        <v>0</v>
      </c>
      <c r="O1536">
        <v>0</v>
      </c>
      <c r="P1536" t="s">
        <v>54</v>
      </c>
      <c r="Q1536" t="s">
        <v>54</v>
      </c>
      <c r="R1536" t="s">
        <v>54</v>
      </c>
      <c r="S1536" t="s">
        <v>54</v>
      </c>
      <c r="T1536" t="s">
        <v>54</v>
      </c>
      <c r="U1536" t="s">
        <v>54</v>
      </c>
      <c r="V1536" t="s">
        <v>54</v>
      </c>
      <c r="W1536" t="s">
        <v>54</v>
      </c>
      <c r="X1536" s="23" t="s">
        <v>54</v>
      </c>
      <c r="Y1536" s="23" t="s">
        <v>54</v>
      </c>
      <c r="Z1536" s="23" t="s">
        <v>54</v>
      </c>
      <c r="AA1536" s="23" t="s">
        <v>54</v>
      </c>
      <c r="AB1536" t="s">
        <v>54</v>
      </c>
      <c r="AC1536" t="s">
        <v>54</v>
      </c>
      <c r="AD1536" t="s">
        <v>54</v>
      </c>
      <c r="AE1536" t="s">
        <v>54</v>
      </c>
      <c r="AF1536" s="23" t="s">
        <v>54</v>
      </c>
      <c r="AG1536" s="23" t="s">
        <v>54</v>
      </c>
      <c r="AH1536" s="23" t="s">
        <v>54</v>
      </c>
      <c r="AI1536" s="23" t="s">
        <v>54</v>
      </c>
      <c r="AJ1536">
        <v>0</v>
      </c>
      <c r="AK1536">
        <v>0</v>
      </c>
      <c r="AL1536">
        <v>0</v>
      </c>
      <c r="AM1536">
        <v>0</v>
      </c>
      <c r="AN1536" s="23" t="e">
        <v>#DIV/0!</v>
      </c>
      <c r="AO1536" s="23" t="e">
        <v>#DIV/0!</v>
      </c>
      <c r="AP1536" s="23" t="e">
        <v>#DIV/0!</v>
      </c>
      <c r="AQ1536" s="23" t="e">
        <v>#DIV/0!</v>
      </c>
      <c r="AR1536" s="35">
        <v>0</v>
      </c>
      <c r="AS1536" s="35">
        <v>0</v>
      </c>
      <c r="AT1536" s="35">
        <v>0</v>
      </c>
      <c r="AU1536" s="31" t="str">
        <f t="shared" si="26"/>
        <v>库存为0</v>
      </c>
      <c r="AV1536" s="36" t="str">
        <f>IFERROR(时间!$B$4+AU1536,"上周无销量")</f>
        <v>上周无销量</v>
      </c>
    </row>
    <row r="1537" spans="1:48">
      <c r="A1537" s="21" t="s">
        <v>3094</v>
      </c>
      <c r="B1537" t="s">
        <v>3095</v>
      </c>
      <c r="C1537" t="s">
        <v>3093</v>
      </c>
      <c r="D1537" s="31">
        <v>0</v>
      </c>
      <c r="E1537" s="31">
        <v>0</v>
      </c>
      <c r="F1537" s="31">
        <v>0</v>
      </c>
      <c r="G1537" s="31">
        <v>0</v>
      </c>
      <c r="H1537" s="32">
        <v>0</v>
      </c>
      <c r="I1537">
        <v>0</v>
      </c>
      <c r="J1537" s="33">
        <v>0</v>
      </c>
      <c r="K1537" s="33">
        <v>0</v>
      </c>
      <c r="L1537" s="33">
        <v>0</v>
      </c>
      <c r="M1537">
        <v>0</v>
      </c>
      <c r="N1537">
        <v>0</v>
      </c>
      <c r="O1537">
        <v>0</v>
      </c>
      <c r="P1537" t="s">
        <v>54</v>
      </c>
      <c r="Q1537" t="s">
        <v>54</v>
      </c>
      <c r="R1537" t="s">
        <v>54</v>
      </c>
      <c r="S1537" t="s">
        <v>54</v>
      </c>
      <c r="T1537" t="s">
        <v>54</v>
      </c>
      <c r="U1537" t="s">
        <v>54</v>
      </c>
      <c r="V1537" t="s">
        <v>54</v>
      </c>
      <c r="W1537" t="s">
        <v>54</v>
      </c>
      <c r="X1537" s="23" t="s">
        <v>54</v>
      </c>
      <c r="Y1537" s="23" t="s">
        <v>54</v>
      </c>
      <c r="Z1537" s="23" t="s">
        <v>54</v>
      </c>
      <c r="AA1537" s="23" t="s">
        <v>54</v>
      </c>
      <c r="AB1537" t="s">
        <v>54</v>
      </c>
      <c r="AC1537" t="s">
        <v>54</v>
      </c>
      <c r="AD1537" t="s">
        <v>54</v>
      </c>
      <c r="AE1537" t="s">
        <v>54</v>
      </c>
      <c r="AF1537" s="23" t="s">
        <v>54</v>
      </c>
      <c r="AG1537" s="23" t="s">
        <v>54</v>
      </c>
      <c r="AH1537" s="23" t="s">
        <v>54</v>
      </c>
      <c r="AI1537" s="23" t="s">
        <v>54</v>
      </c>
      <c r="AJ1537">
        <v>0</v>
      </c>
      <c r="AK1537">
        <v>0</v>
      </c>
      <c r="AL1537">
        <v>0</v>
      </c>
      <c r="AM1537">
        <v>0</v>
      </c>
      <c r="AN1537" s="23" t="e">
        <v>#DIV/0!</v>
      </c>
      <c r="AO1537" s="23" t="e">
        <v>#DIV/0!</v>
      </c>
      <c r="AP1537" s="23" t="e">
        <v>#DIV/0!</v>
      </c>
      <c r="AQ1537" s="23" t="e">
        <v>#DIV/0!</v>
      </c>
      <c r="AR1537" s="35">
        <v>0</v>
      </c>
      <c r="AS1537" s="35">
        <v>0</v>
      </c>
      <c r="AT1537" s="35">
        <v>0</v>
      </c>
      <c r="AU1537" s="31" t="str">
        <f t="shared" si="26"/>
        <v>库存为0</v>
      </c>
      <c r="AV1537" s="36" t="str">
        <f>IFERROR(时间!$B$4+AU1537,"上周无销量")</f>
        <v>上周无销量</v>
      </c>
    </row>
    <row r="1538" spans="1:48">
      <c r="A1538" s="21" t="s">
        <v>3096</v>
      </c>
      <c r="B1538" t="s">
        <v>3097</v>
      </c>
      <c r="C1538" t="s">
        <v>3093</v>
      </c>
      <c r="D1538" s="31">
        <v>0</v>
      </c>
      <c r="E1538" s="31">
        <v>0</v>
      </c>
      <c r="F1538" s="31">
        <v>0</v>
      </c>
      <c r="G1538" s="31">
        <v>0</v>
      </c>
      <c r="H1538" s="32">
        <v>0</v>
      </c>
      <c r="I1538">
        <v>0</v>
      </c>
      <c r="J1538" s="33">
        <v>0</v>
      </c>
      <c r="K1538" s="33">
        <v>0</v>
      </c>
      <c r="L1538" s="33">
        <v>0</v>
      </c>
      <c r="M1538">
        <v>0</v>
      </c>
      <c r="N1538">
        <v>0</v>
      </c>
      <c r="O1538">
        <v>0</v>
      </c>
      <c r="P1538" t="s">
        <v>54</v>
      </c>
      <c r="Q1538" t="s">
        <v>54</v>
      </c>
      <c r="R1538" t="s">
        <v>54</v>
      </c>
      <c r="S1538" t="s">
        <v>54</v>
      </c>
      <c r="T1538" t="s">
        <v>54</v>
      </c>
      <c r="U1538" t="s">
        <v>54</v>
      </c>
      <c r="V1538" t="s">
        <v>54</v>
      </c>
      <c r="W1538" t="s">
        <v>54</v>
      </c>
      <c r="X1538" s="23" t="s">
        <v>54</v>
      </c>
      <c r="Y1538" s="23" t="s">
        <v>54</v>
      </c>
      <c r="Z1538" s="23" t="s">
        <v>54</v>
      </c>
      <c r="AA1538" s="23" t="s">
        <v>54</v>
      </c>
      <c r="AB1538" t="s">
        <v>54</v>
      </c>
      <c r="AC1538" t="s">
        <v>54</v>
      </c>
      <c r="AD1538" t="s">
        <v>54</v>
      </c>
      <c r="AE1538" t="s">
        <v>54</v>
      </c>
      <c r="AF1538" s="23" t="s">
        <v>54</v>
      </c>
      <c r="AG1538" s="23" t="s">
        <v>54</v>
      </c>
      <c r="AH1538" s="23" t="s">
        <v>54</v>
      </c>
      <c r="AI1538" s="23" t="s">
        <v>54</v>
      </c>
      <c r="AJ1538">
        <v>0</v>
      </c>
      <c r="AK1538">
        <v>0</v>
      </c>
      <c r="AL1538">
        <v>0</v>
      </c>
      <c r="AM1538">
        <v>0</v>
      </c>
      <c r="AN1538" s="23" t="e">
        <v>#DIV/0!</v>
      </c>
      <c r="AO1538" s="23" t="e">
        <v>#DIV/0!</v>
      </c>
      <c r="AP1538" s="23" t="e">
        <v>#DIV/0!</v>
      </c>
      <c r="AQ1538" s="23" t="e">
        <v>#DIV/0!</v>
      </c>
      <c r="AR1538" s="35">
        <v>0</v>
      </c>
      <c r="AS1538" s="35">
        <v>0</v>
      </c>
      <c r="AT1538" s="35">
        <v>0</v>
      </c>
      <c r="AU1538" s="31" t="str">
        <f t="shared" si="26"/>
        <v>库存为0</v>
      </c>
      <c r="AV1538" s="36" t="str">
        <f>IFERROR(时间!$B$4+AU1538,"上周无销量")</f>
        <v>上周无销量</v>
      </c>
    </row>
    <row r="1539" spans="1:48">
      <c r="A1539" s="21" t="s">
        <v>3098</v>
      </c>
      <c r="B1539" t="s">
        <v>3099</v>
      </c>
      <c r="C1539" t="s">
        <v>3093</v>
      </c>
      <c r="D1539" s="31">
        <v>0</v>
      </c>
      <c r="E1539" s="31">
        <v>0</v>
      </c>
      <c r="F1539" s="31">
        <v>0</v>
      </c>
      <c r="G1539" s="31">
        <v>0</v>
      </c>
      <c r="H1539" s="32">
        <v>0</v>
      </c>
      <c r="I1539">
        <v>0</v>
      </c>
      <c r="J1539" s="33">
        <v>0</v>
      </c>
      <c r="K1539" s="33">
        <v>0</v>
      </c>
      <c r="L1539" s="33">
        <v>0</v>
      </c>
      <c r="M1539">
        <v>0</v>
      </c>
      <c r="N1539">
        <v>0</v>
      </c>
      <c r="O1539">
        <v>0</v>
      </c>
      <c r="P1539" t="s">
        <v>54</v>
      </c>
      <c r="Q1539" t="s">
        <v>54</v>
      </c>
      <c r="R1539" t="s">
        <v>54</v>
      </c>
      <c r="S1539" t="s">
        <v>54</v>
      </c>
      <c r="T1539" t="s">
        <v>54</v>
      </c>
      <c r="U1539" t="s">
        <v>54</v>
      </c>
      <c r="V1539" t="s">
        <v>54</v>
      </c>
      <c r="W1539" t="s">
        <v>54</v>
      </c>
      <c r="X1539" s="23" t="s">
        <v>54</v>
      </c>
      <c r="Y1539" s="23" t="s">
        <v>54</v>
      </c>
      <c r="Z1539" s="23" t="s">
        <v>54</v>
      </c>
      <c r="AA1539" s="23" t="s">
        <v>54</v>
      </c>
      <c r="AB1539" t="s">
        <v>54</v>
      </c>
      <c r="AC1539" t="s">
        <v>54</v>
      </c>
      <c r="AD1539" t="s">
        <v>54</v>
      </c>
      <c r="AE1539" t="s">
        <v>54</v>
      </c>
      <c r="AF1539" s="23" t="s">
        <v>54</v>
      </c>
      <c r="AG1539" s="23" t="s">
        <v>54</v>
      </c>
      <c r="AH1539" s="23" t="s">
        <v>54</v>
      </c>
      <c r="AI1539" s="23" t="s">
        <v>54</v>
      </c>
      <c r="AJ1539">
        <v>0</v>
      </c>
      <c r="AK1539">
        <v>0</v>
      </c>
      <c r="AL1539">
        <v>0</v>
      </c>
      <c r="AM1539">
        <v>0</v>
      </c>
      <c r="AN1539" s="23" t="e">
        <v>#DIV/0!</v>
      </c>
      <c r="AO1539" s="23" t="e">
        <v>#DIV/0!</v>
      </c>
      <c r="AP1539" s="23" t="e">
        <v>#DIV/0!</v>
      </c>
      <c r="AQ1539" s="23" t="e">
        <v>#DIV/0!</v>
      </c>
      <c r="AR1539" s="35">
        <v>0</v>
      </c>
      <c r="AS1539" s="35">
        <v>0</v>
      </c>
      <c r="AT1539" s="35">
        <v>0</v>
      </c>
      <c r="AU1539" s="31" t="str">
        <f t="shared" si="26"/>
        <v>库存为0</v>
      </c>
      <c r="AV1539" s="36" t="str">
        <f>IFERROR(时间!$B$4+AU1539,"上周无销量")</f>
        <v>上周无销量</v>
      </c>
    </row>
    <row r="1540" spans="1:48">
      <c r="A1540" s="21" t="s">
        <v>3100</v>
      </c>
      <c r="B1540" t="s">
        <v>3101</v>
      </c>
      <c r="C1540" t="s">
        <v>3093</v>
      </c>
      <c r="D1540" s="31">
        <v>0</v>
      </c>
      <c r="E1540" s="31">
        <v>0</v>
      </c>
      <c r="F1540" s="31">
        <v>0</v>
      </c>
      <c r="G1540" s="31">
        <v>0</v>
      </c>
      <c r="H1540" s="32">
        <v>0</v>
      </c>
      <c r="I1540">
        <v>0</v>
      </c>
      <c r="J1540" s="33">
        <v>0</v>
      </c>
      <c r="K1540" s="33">
        <v>0</v>
      </c>
      <c r="L1540" s="33">
        <v>0</v>
      </c>
      <c r="M1540">
        <v>0</v>
      </c>
      <c r="N1540">
        <v>0</v>
      </c>
      <c r="O1540">
        <v>0</v>
      </c>
      <c r="P1540" t="s">
        <v>54</v>
      </c>
      <c r="Q1540" t="s">
        <v>54</v>
      </c>
      <c r="R1540" t="s">
        <v>54</v>
      </c>
      <c r="S1540" t="s">
        <v>54</v>
      </c>
      <c r="T1540" t="s">
        <v>54</v>
      </c>
      <c r="U1540" t="s">
        <v>54</v>
      </c>
      <c r="V1540" t="s">
        <v>54</v>
      </c>
      <c r="W1540" t="s">
        <v>54</v>
      </c>
      <c r="X1540" s="23" t="s">
        <v>54</v>
      </c>
      <c r="Y1540" s="23" t="s">
        <v>54</v>
      </c>
      <c r="Z1540" s="23" t="s">
        <v>54</v>
      </c>
      <c r="AA1540" s="23" t="s">
        <v>54</v>
      </c>
      <c r="AB1540" t="s">
        <v>54</v>
      </c>
      <c r="AC1540" t="s">
        <v>54</v>
      </c>
      <c r="AD1540" t="s">
        <v>54</v>
      </c>
      <c r="AE1540" t="s">
        <v>54</v>
      </c>
      <c r="AF1540" s="23" t="s">
        <v>54</v>
      </c>
      <c r="AG1540" s="23" t="s">
        <v>54</v>
      </c>
      <c r="AH1540" s="23" t="s">
        <v>54</v>
      </c>
      <c r="AI1540" s="23" t="s">
        <v>54</v>
      </c>
      <c r="AJ1540">
        <v>0</v>
      </c>
      <c r="AK1540">
        <v>0</v>
      </c>
      <c r="AL1540">
        <v>0</v>
      </c>
      <c r="AM1540">
        <v>0</v>
      </c>
      <c r="AN1540" s="23" t="e">
        <v>#DIV/0!</v>
      </c>
      <c r="AO1540" s="23" t="e">
        <v>#DIV/0!</v>
      </c>
      <c r="AP1540" s="23" t="e">
        <v>#DIV/0!</v>
      </c>
      <c r="AQ1540" s="23" t="e">
        <v>#DIV/0!</v>
      </c>
      <c r="AR1540" s="35">
        <v>0</v>
      </c>
      <c r="AS1540" s="35">
        <v>0</v>
      </c>
      <c r="AT1540" s="35">
        <v>0</v>
      </c>
      <c r="AU1540" s="31" t="str">
        <f t="shared" si="26"/>
        <v>库存为0</v>
      </c>
      <c r="AV1540" s="36" t="str">
        <f>IFERROR(时间!$B$4+AU1540,"上周无销量")</f>
        <v>上周无销量</v>
      </c>
    </row>
    <row r="1541" spans="1:48">
      <c r="A1541" s="21" t="s">
        <v>3102</v>
      </c>
      <c r="B1541" t="s">
        <v>3103</v>
      </c>
      <c r="C1541" t="s">
        <v>3093</v>
      </c>
      <c r="D1541" s="31">
        <v>0</v>
      </c>
      <c r="E1541" s="31">
        <v>0</v>
      </c>
      <c r="F1541" s="31">
        <v>0</v>
      </c>
      <c r="G1541" s="31">
        <v>0</v>
      </c>
      <c r="H1541" s="32">
        <v>0</v>
      </c>
      <c r="I1541">
        <v>0</v>
      </c>
      <c r="J1541" s="33">
        <v>0</v>
      </c>
      <c r="K1541" s="33">
        <v>0</v>
      </c>
      <c r="L1541" s="33">
        <v>0</v>
      </c>
      <c r="M1541">
        <v>0</v>
      </c>
      <c r="N1541">
        <v>0</v>
      </c>
      <c r="O1541">
        <v>0</v>
      </c>
      <c r="P1541" t="s">
        <v>54</v>
      </c>
      <c r="Q1541" t="s">
        <v>54</v>
      </c>
      <c r="R1541" t="s">
        <v>54</v>
      </c>
      <c r="S1541" t="s">
        <v>54</v>
      </c>
      <c r="T1541" t="s">
        <v>54</v>
      </c>
      <c r="U1541" t="s">
        <v>54</v>
      </c>
      <c r="V1541" t="s">
        <v>54</v>
      </c>
      <c r="W1541" t="s">
        <v>54</v>
      </c>
      <c r="X1541" s="23" t="s">
        <v>54</v>
      </c>
      <c r="Y1541" s="23" t="s">
        <v>54</v>
      </c>
      <c r="Z1541" s="23" t="s">
        <v>54</v>
      </c>
      <c r="AA1541" s="23" t="s">
        <v>54</v>
      </c>
      <c r="AB1541" t="s">
        <v>54</v>
      </c>
      <c r="AC1541" t="s">
        <v>54</v>
      </c>
      <c r="AD1541" t="s">
        <v>54</v>
      </c>
      <c r="AE1541" t="s">
        <v>54</v>
      </c>
      <c r="AF1541" s="23" t="s">
        <v>54</v>
      </c>
      <c r="AG1541" s="23" t="s">
        <v>54</v>
      </c>
      <c r="AH1541" s="23" t="s">
        <v>54</v>
      </c>
      <c r="AI1541" s="23" t="s">
        <v>54</v>
      </c>
      <c r="AJ1541">
        <v>0</v>
      </c>
      <c r="AK1541">
        <v>0</v>
      </c>
      <c r="AL1541">
        <v>0</v>
      </c>
      <c r="AM1541">
        <v>0</v>
      </c>
      <c r="AN1541" s="23" t="e">
        <v>#DIV/0!</v>
      </c>
      <c r="AO1541" s="23" t="e">
        <v>#DIV/0!</v>
      </c>
      <c r="AP1541" s="23" t="e">
        <v>#DIV/0!</v>
      </c>
      <c r="AQ1541" s="23" t="e">
        <v>#DIV/0!</v>
      </c>
      <c r="AR1541" s="35">
        <v>0</v>
      </c>
      <c r="AS1541" s="35">
        <v>0</v>
      </c>
      <c r="AT1541" s="35">
        <v>0</v>
      </c>
      <c r="AU1541" s="31" t="str">
        <f t="shared" ref="AU1541:AU1604" si="27">IF(AR1541="","库存为"&amp;M1541,IF(AS1541=0,"库存为"&amp;M1541,INT(M1541/AR1541)))</f>
        <v>库存为0</v>
      </c>
      <c r="AV1541" s="36" t="str">
        <f>IFERROR(时间!$B$4+AU1541,"上周无销量")</f>
        <v>上周无销量</v>
      </c>
    </row>
    <row r="1542" spans="1:48">
      <c r="A1542" s="21" t="s">
        <v>3104</v>
      </c>
      <c r="B1542" t="s">
        <v>3105</v>
      </c>
      <c r="C1542" t="s">
        <v>3106</v>
      </c>
      <c r="D1542" s="31">
        <v>0</v>
      </c>
      <c r="E1542" s="31">
        <v>0</v>
      </c>
      <c r="F1542" s="31">
        <v>0</v>
      </c>
      <c r="G1542" s="31">
        <v>0</v>
      </c>
      <c r="H1542" s="32">
        <v>0</v>
      </c>
      <c r="I1542">
        <v>0</v>
      </c>
      <c r="J1542" s="33">
        <v>0</v>
      </c>
      <c r="K1542" s="33">
        <v>0</v>
      </c>
      <c r="L1542" s="33">
        <v>0</v>
      </c>
      <c r="M1542">
        <v>0</v>
      </c>
      <c r="N1542">
        <v>0</v>
      </c>
      <c r="O1542">
        <v>0</v>
      </c>
      <c r="P1542" t="s">
        <v>54</v>
      </c>
      <c r="Q1542" t="s">
        <v>54</v>
      </c>
      <c r="R1542" t="s">
        <v>54</v>
      </c>
      <c r="S1542" t="s">
        <v>54</v>
      </c>
      <c r="T1542" t="s">
        <v>54</v>
      </c>
      <c r="U1542" t="s">
        <v>54</v>
      </c>
      <c r="V1542" t="s">
        <v>54</v>
      </c>
      <c r="W1542" t="s">
        <v>54</v>
      </c>
      <c r="X1542" s="23" t="s">
        <v>54</v>
      </c>
      <c r="Y1542" s="23" t="s">
        <v>54</v>
      </c>
      <c r="Z1542" s="23" t="s">
        <v>54</v>
      </c>
      <c r="AA1542" s="23" t="s">
        <v>54</v>
      </c>
      <c r="AB1542" t="s">
        <v>54</v>
      </c>
      <c r="AC1542" t="s">
        <v>54</v>
      </c>
      <c r="AD1542" t="s">
        <v>54</v>
      </c>
      <c r="AE1542" t="s">
        <v>54</v>
      </c>
      <c r="AF1542" s="23" t="s">
        <v>54</v>
      </c>
      <c r="AG1542" s="23" t="s">
        <v>54</v>
      </c>
      <c r="AH1542" s="23" t="s">
        <v>54</v>
      </c>
      <c r="AI1542" s="23" t="s">
        <v>54</v>
      </c>
      <c r="AJ1542">
        <v>58</v>
      </c>
      <c r="AK1542">
        <v>72</v>
      </c>
      <c r="AL1542">
        <v>69</v>
      </c>
      <c r="AM1542">
        <v>80</v>
      </c>
      <c r="AN1542" s="23">
        <v>0</v>
      </c>
      <c r="AO1542" s="23">
        <v>0</v>
      </c>
      <c r="AP1542" s="23">
        <v>0</v>
      </c>
      <c r="AQ1542" s="23">
        <v>0</v>
      </c>
      <c r="AR1542" s="35">
        <v>0</v>
      </c>
      <c r="AS1542" s="35">
        <v>0</v>
      </c>
      <c r="AT1542" s="35">
        <v>0</v>
      </c>
      <c r="AU1542" s="31" t="str">
        <f t="shared" si="27"/>
        <v>库存为0</v>
      </c>
      <c r="AV1542" s="36" t="str">
        <f>IFERROR(时间!$B$4+AU1542,"上周无销量")</f>
        <v>上周无销量</v>
      </c>
    </row>
    <row r="1543" spans="1:48">
      <c r="A1543" s="21" t="s">
        <v>3107</v>
      </c>
      <c r="B1543" t="s">
        <v>3108</v>
      </c>
      <c r="C1543" t="s">
        <v>3106</v>
      </c>
      <c r="D1543" s="31">
        <v>0</v>
      </c>
      <c r="E1543" s="31">
        <v>0</v>
      </c>
      <c r="F1543" s="31">
        <v>0</v>
      </c>
      <c r="G1543" s="31">
        <v>0</v>
      </c>
      <c r="H1543" s="32">
        <v>0</v>
      </c>
      <c r="I1543">
        <v>0</v>
      </c>
      <c r="J1543" s="33">
        <v>0</v>
      </c>
      <c r="K1543" s="33">
        <v>0</v>
      </c>
      <c r="L1543" s="33">
        <v>0</v>
      </c>
      <c r="M1543">
        <v>0</v>
      </c>
      <c r="N1543">
        <v>0</v>
      </c>
      <c r="O1543">
        <v>0</v>
      </c>
      <c r="P1543" t="s">
        <v>54</v>
      </c>
      <c r="Q1543" t="s">
        <v>54</v>
      </c>
      <c r="R1543" t="s">
        <v>54</v>
      </c>
      <c r="S1543" t="s">
        <v>54</v>
      </c>
      <c r="T1543" t="s">
        <v>54</v>
      </c>
      <c r="U1543" t="s">
        <v>54</v>
      </c>
      <c r="V1543" t="s">
        <v>54</v>
      </c>
      <c r="W1543" t="s">
        <v>54</v>
      </c>
      <c r="X1543" s="23" t="s">
        <v>54</v>
      </c>
      <c r="Y1543" s="23" t="s">
        <v>54</v>
      </c>
      <c r="Z1543" s="23" t="s">
        <v>54</v>
      </c>
      <c r="AA1543" s="23" t="s">
        <v>54</v>
      </c>
      <c r="AB1543" t="s">
        <v>54</v>
      </c>
      <c r="AC1543" t="s">
        <v>54</v>
      </c>
      <c r="AD1543" t="s">
        <v>54</v>
      </c>
      <c r="AE1543" t="s">
        <v>54</v>
      </c>
      <c r="AF1543" s="23" t="s">
        <v>54</v>
      </c>
      <c r="AG1543" s="23" t="s">
        <v>54</v>
      </c>
      <c r="AH1543" s="23" t="s">
        <v>54</v>
      </c>
      <c r="AI1543" s="23" t="s">
        <v>54</v>
      </c>
      <c r="AJ1543">
        <v>39</v>
      </c>
      <c r="AK1543">
        <v>23</v>
      </c>
      <c r="AL1543">
        <v>16</v>
      </c>
      <c r="AM1543">
        <v>0</v>
      </c>
      <c r="AN1543" s="23">
        <v>0</v>
      </c>
      <c r="AO1543" s="23">
        <v>0</v>
      </c>
      <c r="AP1543" s="23">
        <v>0</v>
      </c>
      <c r="AQ1543" s="23" t="e">
        <v>#DIV/0!</v>
      </c>
      <c r="AR1543" s="35">
        <v>0</v>
      </c>
      <c r="AS1543" s="35">
        <v>0</v>
      </c>
      <c r="AT1543" s="35">
        <v>0</v>
      </c>
      <c r="AU1543" s="31" t="str">
        <f t="shared" si="27"/>
        <v>库存为0</v>
      </c>
      <c r="AV1543" s="36" t="str">
        <f>IFERROR(时间!$B$4+AU1543,"上周无销量")</f>
        <v>上周无销量</v>
      </c>
    </row>
    <row r="1544" spans="1:48">
      <c r="A1544" s="21" t="s">
        <v>3109</v>
      </c>
      <c r="B1544" t="s">
        <v>3110</v>
      </c>
      <c r="C1544" t="s">
        <v>3106</v>
      </c>
      <c r="D1544" s="31">
        <v>0</v>
      </c>
      <c r="E1544" s="31">
        <v>0</v>
      </c>
      <c r="F1544" s="31">
        <v>0</v>
      </c>
      <c r="G1544" s="31">
        <v>0</v>
      </c>
      <c r="H1544" s="32">
        <v>0</v>
      </c>
      <c r="I1544">
        <v>0</v>
      </c>
      <c r="J1544" s="33">
        <v>0</v>
      </c>
      <c r="K1544" s="33">
        <v>0</v>
      </c>
      <c r="L1544" s="33">
        <v>0</v>
      </c>
      <c r="M1544">
        <v>0</v>
      </c>
      <c r="N1544">
        <v>0</v>
      </c>
      <c r="O1544">
        <v>0</v>
      </c>
      <c r="P1544" t="s">
        <v>54</v>
      </c>
      <c r="Q1544" t="s">
        <v>54</v>
      </c>
      <c r="R1544" t="s">
        <v>54</v>
      </c>
      <c r="S1544" t="s">
        <v>54</v>
      </c>
      <c r="T1544" t="s">
        <v>54</v>
      </c>
      <c r="U1544" t="s">
        <v>54</v>
      </c>
      <c r="V1544" t="s">
        <v>54</v>
      </c>
      <c r="W1544" t="s">
        <v>54</v>
      </c>
      <c r="X1544" s="23" t="s">
        <v>54</v>
      </c>
      <c r="Y1544" s="23" t="s">
        <v>54</v>
      </c>
      <c r="Z1544" s="23" t="s">
        <v>54</v>
      </c>
      <c r="AA1544" s="23" t="s">
        <v>54</v>
      </c>
      <c r="AB1544" t="s">
        <v>54</v>
      </c>
      <c r="AC1544" t="s">
        <v>54</v>
      </c>
      <c r="AD1544" t="s">
        <v>54</v>
      </c>
      <c r="AE1544" t="s">
        <v>54</v>
      </c>
      <c r="AF1544" s="23" t="s">
        <v>54</v>
      </c>
      <c r="AG1544" s="23" t="s">
        <v>54</v>
      </c>
      <c r="AH1544" s="23" t="s">
        <v>54</v>
      </c>
      <c r="AI1544" s="23" t="s">
        <v>54</v>
      </c>
      <c r="AJ1544">
        <v>41</v>
      </c>
      <c r="AK1544">
        <v>41</v>
      </c>
      <c r="AL1544">
        <v>27</v>
      </c>
      <c r="AM1544">
        <v>41</v>
      </c>
      <c r="AN1544" s="23">
        <v>0</v>
      </c>
      <c r="AO1544" s="23">
        <v>0</v>
      </c>
      <c r="AP1544" s="23">
        <v>0</v>
      </c>
      <c r="AQ1544" s="23">
        <v>0</v>
      </c>
      <c r="AR1544" s="35">
        <v>0</v>
      </c>
      <c r="AS1544" s="35">
        <v>0</v>
      </c>
      <c r="AT1544" s="35">
        <v>0</v>
      </c>
      <c r="AU1544" s="31" t="str">
        <f t="shared" si="27"/>
        <v>库存为0</v>
      </c>
      <c r="AV1544" s="36" t="str">
        <f>IFERROR(时间!$B$4+AU1544,"上周无销量")</f>
        <v>上周无销量</v>
      </c>
    </row>
    <row r="1545" spans="1:48">
      <c r="A1545" s="21" t="s">
        <v>3111</v>
      </c>
      <c r="B1545" t="s">
        <v>3112</v>
      </c>
      <c r="C1545" t="s">
        <v>3106</v>
      </c>
      <c r="D1545" s="31">
        <v>0</v>
      </c>
      <c r="E1545" s="31">
        <v>0</v>
      </c>
      <c r="F1545" s="31">
        <v>0</v>
      </c>
      <c r="G1545" s="31">
        <v>0</v>
      </c>
      <c r="H1545" s="32">
        <v>0</v>
      </c>
      <c r="I1545">
        <v>0</v>
      </c>
      <c r="J1545" s="33">
        <v>0</v>
      </c>
      <c r="K1545" s="33">
        <v>0</v>
      </c>
      <c r="L1545" s="33">
        <v>0</v>
      </c>
      <c r="M1545">
        <v>0</v>
      </c>
      <c r="N1545">
        <v>0</v>
      </c>
      <c r="O1545">
        <v>0</v>
      </c>
      <c r="P1545" t="s">
        <v>54</v>
      </c>
      <c r="Q1545" t="s">
        <v>54</v>
      </c>
      <c r="R1545" t="s">
        <v>54</v>
      </c>
      <c r="S1545" t="s">
        <v>54</v>
      </c>
      <c r="T1545" t="s">
        <v>54</v>
      </c>
      <c r="U1545" t="s">
        <v>54</v>
      </c>
      <c r="V1545" t="s">
        <v>54</v>
      </c>
      <c r="W1545" t="s">
        <v>54</v>
      </c>
      <c r="X1545" s="23" t="s">
        <v>54</v>
      </c>
      <c r="Y1545" s="23" t="s">
        <v>54</v>
      </c>
      <c r="Z1545" s="23" t="s">
        <v>54</v>
      </c>
      <c r="AA1545" s="23" t="s">
        <v>54</v>
      </c>
      <c r="AB1545" t="s">
        <v>54</v>
      </c>
      <c r="AC1545" t="s">
        <v>54</v>
      </c>
      <c r="AD1545" t="s">
        <v>54</v>
      </c>
      <c r="AE1545" t="s">
        <v>54</v>
      </c>
      <c r="AF1545" s="23" t="s">
        <v>54</v>
      </c>
      <c r="AG1545" s="23" t="s">
        <v>54</v>
      </c>
      <c r="AH1545" s="23" t="s">
        <v>54</v>
      </c>
      <c r="AI1545" s="23" t="s">
        <v>54</v>
      </c>
      <c r="AJ1545">
        <v>19</v>
      </c>
      <c r="AK1545">
        <v>52</v>
      </c>
      <c r="AL1545">
        <v>22</v>
      </c>
      <c r="AM1545">
        <v>6</v>
      </c>
      <c r="AN1545" s="23">
        <v>0</v>
      </c>
      <c r="AO1545" s="23">
        <v>0</v>
      </c>
      <c r="AP1545" s="23">
        <v>0</v>
      </c>
      <c r="AQ1545" s="23">
        <v>0</v>
      </c>
      <c r="AR1545" s="35">
        <v>0</v>
      </c>
      <c r="AS1545" s="35">
        <v>0</v>
      </c>
      <c r="AT1545" s="35">
        <v>0</v>
      </c>
      <c r="AU1545" s="31" t="str">
        <f t="shared" si="27"/>
        <v>库存为0</v>
      </c>
      <c r="AV1545" s="36" t="str">
        <f>IFERROR(时间!$B$4+AU1545,"上周无销量")</f>
        <v>上周无销量</v>
      </c>
    </row>
    <row r="1546" spans="1:48">
      <c r="A1546" s="21" t="s">
        <v>3113</v>
      </c>
      <c r="B1546" t="s">
        <v>3114</v>
      </c>
      <c r="C1546" t="s">
        <v>3106</v>
      </c>
      <c r="D1546" s="31">
        <v>0</v>
      </c>
      <c r="E1546" s="31">
        <v>0</v>
      </c>
      <c r="F1546" s="31">
        <v>0</v>
      </c>
      <c r="G1546" s="31">
        <v>0</v>
      </c>
      <c r="H1546" s="32">
        <v>0</v>
      </c>
      <c r="I1546">
        <v>0</v>
      </c>
      <c r="J1546" s="33">
        <v>0</v>
      </c>
      <c r="K1546" s="33">
        <v>0</v>
      </c>
      <c r="L1546" s="33">
        <v>0</v>
      </c>
      <c r="M1546">
        <v>0</v>
      </c>
      <c r="N1546">
        <v>0</v>
      </c>
      <c r="O1546">
        <v>0</v>
      </c>
      <c r="P1546" t="s">
        <v>54</v>
      </c>
      <c r="Q1546" t="s">
        <v>54</v>
      </c>
      <c r="R1546" t="s">
        <v>54</v>
      </c>
      <c r="S1546" t="s">
        <v>54</v>
      </c>
      <c r="T1546" t="s">
        <v>54</v>
      </c>
      <c r="U1546" t="s">
        <v>54</v>
      </c>
      <c r="V1546" t="s">
        <v>54</v>
      </c>
      <c r="W1546" t="s">
        <v>54</v>
      </c>
      <c r="X1546" s="23" t="s">
        <v>54</v>
      </c>
      <c r="Y1546" s="23" t="s">
        <v>54</v>
      </c>
      <c r="Z1546" s="23" t="s">
        <v>54</v>
      </c>
      <c r="AA1546" s="23" t="s">
        <v>54</v>
      </c>
      <c r="AB1546" t="s">
        <v>54</v>
      </c>
      <c r="AC1546" t="s">
        <v>54</v>
      </c>
      <c r="AD1546" t="s">
        <v>54</v>
      </c>
      <c r="AE1546" t="s">
        <v>54</v>
      </c>
      <c r="AF1546" s="23" t="s">
        <v>54</v>
      </c>
      <c r="AG1546" s="23" t="s">
        <v>54</v>
      </c>
      <c r="AH1546" s="23" t="s">
        <v>54</v>
      </c>
      <c r="AI1546" s="23" t="s">
        <v>54</v>
      </c>
      <c r="AJ1546">
        <v>10</v>
      </c>
      <c r="AK1546">
        <v>18</v>
      </c>
      <c r="AL1546">
        <v>13</v>
      </c>
      <c r="AM1546">
        <v>9</v>
      </c>
      <c r="AN1546" s="23">
        <v>0</v>
      </c>
      <c r="AO1546" s="23">
        <v>0</v>
      </c>
      <c r="AP1546" s="23">
        <v>0</v>
      </c>
      <c r="AQ1546" s="23">
        <v>0</v>
      </c>
      <c r="AR1546" s="35">
        <v>0</v>
      </c>
      <c r="AS1546" s="35">
        <v>0</v>
      </c>
      <c r="AT1546" s="35">
        <v>0</v>
      </c>
      <c r="AU1546" s="31" t="str">
        <f t="shared" si="27"/>
        <v>库存为0</v>
      </c>
      <c r="AV1546" s="36" t="str">
        <f>IFERROR(时间!$B$4+AU1546,"上周无销量")</f>
        <v>上周无销量</v>
      </c>
    </row>
    <row r="1547" spans="1:48">
      <c r="A1547" s="21" t="s">
        <v>3115</v>
      </c>
      <c r="B1547" t="s">
        <v>3116</v>
      </c>
      <c r="C1547" t="s">
        <v>3117</v>
      </c>
      <c r="D1547" s="31">
        <v>0</v>
      </c>
      <c r="E1547" s="31">
        <v>0</v>
      </c>
      <c r="F1547" s="31">
        <v>0</v>
      </c>
      <c r="G1547" s="31">
        <v>0</v>
      </c>
      <c r="H1547" s="32">
        <v>0</v>
      </c>
      <c r="I1547">
        <v>0</v>
      </c>
      <c r="J1547" s="33">
        <v>0</v>
      </c>
      <c r="K1547" s="33">
        <v>0</v>
      </c>
      <c r="L1547" s="33">
        <v>0</v>
      </c>
      <c r="M1547">
        <v>0</v>
      </c>
      <c r="N1547">
        <v>0</v>
      </c>
      <c r="O1547">
        <v>0</v>
      </c>
      <c r="P1547" t="s">
        <v>54</v>
      </c>
      <c r="Q1547" t="s">
        <v>54</v>
      </c>
      <c r="R1547" t="s">
        <v>54</v>
      </c>
      <c r="S1547" t="s">
        <v>54</v>
      </c>
      <c r="T1547" t="s">
        <v>54</v>
      </c>
      <c r="U1547" t="s">
        <v>54</v>
      </c>
      <c r="V1547" t="s">
        <v>54</v>
      </c>
      <c r="W1547" t="s">
        <v>54</v>
      </c>
      <c r="X1547" s="23" t="s">
        <v>54</v>
      </c>
      <c r="Y1547" s="23" t="s">
        <v>54</v>
      </c>
      <c r="Z1547" s="23" t="s">
        <v>54</v>
      </c>
      <c r="AA1547" s="23" t="s">
        <v>54</v>
      </c>
      <c r="AB1547" t="s">
        <v>54</v>
      </c>
      <c r="AC1547" t="s">
        <v>54</v>
      </c>
      <c r="AD1547" t="s">
        <v>54</v>
      </c>
      <c r="AE1547" t="s">
        <v>54</v>
      </c>
      <c r="AF1547" s="23" t="s">
        <v>54</v>
      </c>
      <c r="AG1547" s="23" t="s">
        <v>54</v>
      </c>
      <c r="AH1547" s="23" t="s">
        <v>54</v>
      </c>
      <c r="AI1547" s="23" t="s">
        <v>54</v>
      </c>
      <c r="AJ1547">
        <v>2</v>
      </c>
      <c r="AK1547">
        <v>0</v>
      </c>
      <c r="AL1547">
        <v>0</v>
      </c>
      <c r="AM1547">
        <v>0</v>
      </c>
      <c r="AN1547" s="23">
        <v>0</v>
      </c>
      <c r="AO1547" s="23" t="e">
        <v>#DIV/0!</v>
      </c>
      <c r="AP1547" s="23" t="e">
        <v>#DIV/0!</v>
      </c>
      <c r="AQ1547" s="23" t="e">
        <v>#DIV/0!</v>
      </c>
      <c r="AR1547" s="35">
        <v>0</v>
      </c>
      <c r="AS1547" s="35">
        <v>0</v>
      </c>
      <c r="AT1547" s="35">
        <v>0</v>
      </c>
      <c r="AU1547" s="31" t="str">
        <f t="shared" si="27"/>
        <v>库存为0</v>
      </c>
      <c r="AV1547" s="36" t="str">
        <f>IFERROR(时间!$B$4+AU1547,"上周无销量")</f>
        <v>上周无销量</v>
      </c>
    </row>
    <row r="1548" spans="1:48">
      <c r="A1548" s="21" t="s">
        <v>3118</v>
      </c>
      <c r="B1548" t="s">
        <v>3119</v>
      </c>
      <c r="C1548" t="s">
        <v>3117</v>
      </c>
      <c r="D1548" s="31">
        <v>0</v>
      </c>
      <c r="E1548" s="31">
        <v>0</v>
      </c>
      <c r="F1548" s="31">
        <v>0</v>
      </c>
      <c r="G1548" s="31">
        <v>0</v>
      </c>
      <c r="H1548" s="32">
        <v>0</v>
      </c>
      <c r="I1548">
        <v>0</v>
      </c>
      <c r="J1548" s="33">
        <v>0</v>
      </c>
      <c r="K1548" s="33">
        <v>0</v>
      </c>
      <c r="L1548" s="33">
        <v>0</v>
      </c>
      <c r="M1548">
        <v>0</v>
      </c>
      <c r="N1548">
        <v>0</v>
      </c>
      <c r="O1548">
        <v>0</v>
      </c>
      <c r="P1548" t="s">
        <v>54</v>
      </c>
      <c r="Q1548" t="s">
        <v>54</v>
      </c>
      <c r="R1548" t="s">
        <v>54</v>
      </c>
      <c r="S1548" t="s">
        <v>54</v>
      </c>
      <c r="T1548" t="s">
        <v>54</v>
      </c>
      <c r="U1548" t="s">
        <v>54</v>
      </c>
      <c r="V1548" t="s">
        <v>54</v>
      </c>
      <c r="W1548" t="s">
        <v>54</v>
      </c>
      <c r="X1548" s="23" t="s">
        <v>54</v>
      </c>
      <c r="Y1548" s="23" t="s">
        <v>54</v>
      </c>
      <c r="Z1548" s="23" t="s">
        <v>54</v>
      </c>
      <c r="AA1548" s="23" t="s">
        <v>54</v>
      </c>
      <c r="AB1548" t="s">
        <v>54</v>
      </c>
      <c r="AC1548" t="s">
        <v>54</v>
      </c>
      <c r="AD1548" t="s">
        <v>54</v>
      </c>
      <c r="AE1548" t="s">
        <v>54</v>
      </c>
      <c r="AF1548" s="23" t="s">
        <v>54</v>
      </c>
      <c r="AG1548" s="23" t="s">
        <v>54</v>
      </c>
      <c r="AH1548" s="23" t="s">
        <v>54</v>
      </c>
      <c r="AI1548" s="23" t="s">
        <v>54</v>
      </c>
      <c r="AJ1548">
        <v>0</v>
      </c>
      <c r="AK1548">
        <v>0</v>
      </c>
      <c r="AL1548">
        <v>0</v>
      </c>
      <c r="AM1548">
        <v>0</v>
      </c>
      <c r="AN1548" s="23" t="e">
        <v>#DIV/0!</v>
      </c>
      <c r="AO1548" s="23" t="e">
        <v>#DIV/0!</v>
      </c>
      <c r="AP1548" s="23" t="e">
        <v>#DIV/0!</v>
      </c>
      <c r="AQ1548" s="23" t="e">
        <v>#DIV/0!</v>
      </c>
      <c r="AR1548" s="35">
        <v>0</v>
      </c>
      <c r="AS1548" s="35">
        <v>0</v>
      </c>
      <c r="AT1548" s="35">
        <v>0</v>
      </c>
      <c r="AU1548" s="31" t="str">
        <f t="shared" si="27"/>
        <v>库存为0</v>
      </c>
      <c r="AV1548" s="36" t="str">
        <f>IFERROR(时间!$B$4+AU1548,"上周无销量")</f>
        <v>上周无销量</v>
      </c>
    </row>
    <row r="1549" spans="1:48">
      <c r="A1549" s="21" t="s">
        <v>3120</v>
      </c>
      <c r="B1549" t="s">
        <v>3121</v>
      </c>
      <c r="C1549" t="s">
        <v>3117</v>
      </c>
      <c r="D1549" s="31">
        <v>0</v>
      </c>
      <c r="E1549" s="31">
        <v>0</v>
      </c>
      <c r="F1549" s="31">
        <v>0</v>
      </c>
      <c r="G1549" s="31">
        <v>0</v>
      </c>
      <c r="H1549" s="32">
        <v>0</v>
      </c>
      <c r="I1549">
        <v>0</v>
      </c>
      <c r="J1549" s="33">
        <v>0</v>
      </c>
      <c r="K1549" s="33">
        <v>0</v>
      </c>
      <c r="L1549" s="33">
        <v>0</v>
      </c>
      <c r="M1549">
        <v>0</v>
      </c>
      <c r="N1549">
        <v>0</v>
      </c>
      <c r="O1549">
        <v>0</v>
      </c>
      <c r="P1549" t="s">
        <v>54</v>
      </c>
      <c r="Q1549" t="s">
        <v>54</v>
      </c>
      <c r="R1549" t="s">
        <v>54</v>
      </c>
      <c r="S1549" t="s">
        <v>54</v>
      </c>
      <c r="T1549" t="s">
        <v>54</v>
      </c>
      <c r="U1549" t="s">
        <v>54</v>
      </c>
      <c r="V1549" t="s">
        <v>54</v>
      </c>
      <c r="W1549" t="s">
        <v>54</v>
      </c>
      <c r="X1549" s="23" t="s">
        <v>54</v>
      </c>
      <c r="Y1549" s="23" t="s">
        <v>54</v>
      </c>
      <c r="Z1549" s="23" t="s">
        <v>54</v>
      </c>
      <c r="AA1549" s="23" t="s">
        <v>54</v>
      </c>
      <c r="AB1549" t="s">
        <v>54</v>
      </c>
      <c r="AC1549" t="s">
        <v>54</v>
      </c>
      <c r="AD1549" t="s">
        <v>54</v>
      </c>
      <c r="AE1549" t="s">
        <v>54</v>
      </c>
      <c r="AF1549" s="23" t="s">
        <v>54</v>
      </c>
      <c r="AG1549" s="23" t="s">
        <v>54</v>
      </c>
      <c r="AH1549" s="23" t="s">
        <v>54</v>
      </c>
      <c r="AI1549" s="23" t="s">
        <v>54</v>
      </c>
      <c r="AJ1549">
        <v>0</v>
      </c>
      <c r="AK1549">
        <v>0</v>
      </c>
      <c r="AL1549">
        <v>0</v>
      </c>
      <c r="AM1549">
        <v>0</v>
      </c>
      <c r="AN1549" s="23" t="e">
        <v>#DIV/0!</v>
      </c>
      <c r="AO1549" s="23" t="e">
        <v>#DIV/0!</v>
      </c>
      <c r="AP1549" s="23" t="e">
        <v>#DIV/0!</v>
      </c>
      <c r="AQ1549" s="23" t="e">
        <v>#DIV/0!</v>
      </c>
      <c r="AR1549" s="35">
        <v>0</v>
      </c>
      <c r="AS1549" s="35">
        <v>0</v>
      </c>
      <c r="AT1549" s="35">
        <v>0</v>
      </c>
      <c r="AU1549" s="31" t="str">
        <f t="shared" si="27"/>
        <v>库存为0</v>
      </c>
      <c r="AV1549" s="36" t="str">
        <f>IFERROR(时间!$B$4+AU1549,"上周无销量")</f>
        <v>上周无销量</v>
      </c>
    </row>
    <row r="1550" spans="1:48">
      <c r="A1550" s="21" t="s">
        <v>3122</v>
      </c>
      <c r="B1550" t="s">
        <v>3123</v>
      </c>
      <c r="C1550" t="s">
        <v>3117</v>
      </c>
      <c r="D1550" s="31">
        <v>0</v>
      </c>
      <c r="E1550" s="31">
        <v>0</v>
      </c>
      <c r="F1550" s="31">
        <v>0</v>
      </c>
      <c r="G1550" s="31">
        <v>0</v>
      </c>
      <c r="H1550" s="32">
        <v>0</v>
      </c>
      <c r="I1550">
        <v>0</v>
      </c>
      <c r="J1550" s="33">
        <v>0</v>
      </c>
      <c r="K1550" s="33">
        <v>0</v>
      </c>
      <c r="L1550" s="33">
        <v>0</v>
      </c>
      <c r="M1550">
        <v>0</v>
      </c>
      <c r="N1550">
        <v>0</v>
      </c>
      <c r="O1550">
        <v>0</v>
      </c>
      <c r="P1550" t="s">
        <v>54</v>
      </c>
      <c r="Q1550" t="s">
        <v>54</v>
      </c>
      <c r="R1550" t="s">
        <v>54</v>
      </c>
      <c r="S1550" t="s">
        <v>54</v>
      </c>
      <c r="T1550" t="s">
        <v>54</v>
      </c>
      <c r="U1550" t="s">
        <v>54</v>
      </c>
      <c r="V1550" t="s">
        <v>54</v>
      </c>
      <c r="W1550" t="s">
        <v>54</v>
      </c>
      <c r="X1550" s="23" t="s">
        <v>54</v>
      </c>
      <c r="Y1550" s="23" t="s">
        <v>54</v>
      </c>
      <c r="Z1550" s="23" t="s">
        <v>54</v>
      </c>
      <c r="AA1550" s="23" t="s">
        <v>54</v>
      </c>
      <c r="AB1550" t="s">
        <v>54</v>
      </c>
      <c r="AC1550" t="s">
        <v>54</v>
      </c>
      <c r="AD1550" t="s">
        <v>54</v>
      </c>
      <c r="AE1550" t="s">
        <v>54</v>
      </c>
      <c r="AF1550" s="23" t="s">
        <v>54</v>
      </c>
      <c r="AG1550" s="23" t="s">
        <v>54</v>
      </c>
      <c r="AH1550" s="23" t="s">
        <v>54</v>
      </c>
      <c r="AI1550" s="23" t="s">
        <v>54</v>
      </c>
      <c r="AJ1550">
        <v>2</v>
      </c>
      <c r="AK1550">
        <v>0</v>
      </c>
      <c r="AL1550">
        <v>0</v>
      </c>
      <c r="AM1550">
        <v>0</v>
      </c>
      <c r="AN1550" s="23">
        <v>0</v>
      </c>
      <c r="AO1550" s="23" t="e">
        <v>#DIV/0!</v>
      </c>
      <c r="AP1550" s="23" t="e">
        <v>#DIV/0!</v>
      </c>
      <c r="AQ1550" s="23" t="e">
        <v>#DIV/0!</v>
      </c>
      <c r="AR1550" s="35">
        <v>0</v>
      </c>
      <c r="AS1550" s="35">
        <v>0</v>
      </c>
      <c r="AT1550" s="35">
        <v>0</v>
      </c>
      <c r="AU1550" s="31" t="str">
        <f t="shared" si="27"/>
        <v>库存为0</v>
      </c>
      <c r="AV1550" s="36" t="str">
        <f>IFERROR(时间!$B$4+AU1550,"上周无销量")</f>
        <v>上周无销量</v>
      </c>
    </row>
    <row r="1551" spans="1:48">
      <c r="A1551" s="21" t="s">
        <v>3124</v>
      </c>
      <c r="B1551" t="s">
        <v>3125</v>
      </c>
      <c r="C1551" t="s">
        <v>3117</v>
      </c>
      <c r="D1551" s="31">
        <v>0</v>
      </c>
      <c r="E1551" s="31">
        <v>0</v>
      </c>
      <c r="F1551" s="31">
        <v>0</v>
      </c>
      <c r="G1551" s="31">
        <v>0</v>
      </c>
      <c r="H1551" s="32">
        <v>0</v>
      </c>
      <c r="I1551">
        <v>0</v>
      </c>
      <c r="J1551" s="33">
        <v>0</v>
      </c>
      <c r="K1551" s="33">
        <v>0</v>
      </c>
      <c r="L1551" s="33">
        <v>0</v>
      </c>
      <c r="M1551">
        <v>0</v>
      </c>
      <c r="N1551">
        <v>0</v>
      </c>
      <c r="O1551">
        <v>0</v>
      </c>
      <c r="P1551" t="s">
        <v>54</v>
      </c>
      <c r="Q1551" t="s">
        <v>54</v>
      </c>
      <c r="R1551" t="s">
        <v>54</v>
      </c>
      <c r="S1551" t="s">
        <v>54</v>
      </c>
      <c r="T1551" t="s">
        <v>54</v>
      </c>
      <c r="U1551" t="s">
        <v>54</v>
      </c>
      <c r="V1551" t="s">
        <v>54</v>
      </c>
      <c r="W1551" t="s">
        <v>54</v>
      </c>
      <c r="X1551" s="23" t="s">
        <v>54</v>
      </c>
      <c r="Y1551" s="23" t="s">
        <v>54</v>
      </c>
      <c r="Z1551" s="23" t="s">
        <v>54</v>
      </c>
      <c r="AA1551" s="23" t="s">
        <v>54</v>
      </c>
      <c r="AB1551" t="s">
        <v>54</v>
      </c>
      <c r="AC1551" t="s">
        <v>54</v>
      </c>
      <c r="AD1551" t="s">
        <v>54</v>
      </c>
      <c r="AE1551" t="s">
        <v>54</v>
      </c>
      <c r="AF1551" s="23" t="s">
        <v>54</v>
      </c>
      <c r="AG1551" s="23" t="s">
        <v>54</v>
      </c>
      <c r="AH1551" s="23" t="s">
        <v>54</v>
      </c>
      <c r="AI1551" s="23" t="s">
        <v>54</v>
      </c>
      <c r="AJ1551">
        <v>0</v>
      </c>
      <c r="AK1551">
        <v>0</v>
      </c>
      <c r="AL1551">
        <v>0</v>
      </c>
      <c r="AM1551">
        <v>0</v>
      </c>
      <c r="AN1551" s="23" t="e">
        <v>#DIV/0!</v>
      </c>
      <c r="AO1551" s="23" t="e">
        <v>#DIV/0!</v>
      </c>
      <c r="AP1551" s="23" t="e">
        <v>#DIV/0!</v>
      </c>
      <c r="AQ1551" s="23" t="e">
        <v>#DIV/0!</v>
      </c>
      <c r="AR1551" s="35">
        <v>0</v>
      </c>
      <c r="AS1551" s="35">
        <v>0</v>
      </c>
      <c r="AT1551" s="35">
        <v>0</v>
      </c>
      <c r="AU1551" s="31" t="str">
        <f t="shared" si="27"/>
        <v>库存为0</v>
      </c>
      <c r="AV1551" s="36" t="str">
        <f>IFERROR(时间!$B$4+AU1551,"上周无销量")</f>
        <v>上周无销量</v>
      </c>
    </row>
    <row r="1552" spans="1:48">
      <c r="A1552" s="21" t="s">
        <v>3126</v>
      </c>
      <c r="B1552" t="s">
        <v>3127</v>
      </c>
      <c r="C1552" t="s">
        <v>3117</v>
      </c>
      <c r="D1552" s="31">
        <v>0</v>
      </c>
      <c r="E1552" s="31">
        <v>0</v>
      </c>
      <c r="F1552" s="31">
        <v>0</v>
      </c>
      <c r="G1552" s="31">
        <v>0</v>
      </c>
      <c r="H1552" s="32">
        <v>0</v>
      </c>
      <c r="I1552">
        <v>0</v>
      </c>
      <c r="J1552" s="33">
        <v>0</v>
      </c>
      <c r="K1552" s="33">
        <v>0</v>
      </c>
      <c r="L1552" s="33">
        <v>0</v>
      </c>
      <c r="M1552">
        <v>0</v>
      </c>
      <c r="N1552">
        <v>0</v>
      </c>
      <c r="O1552">
        <v>0</v>
      </c>
      <c r="P1552" t="s">
        <v>54</v>
      </c>
      <c r="Q1552" t="s">
        <v>54</v>
      </c>
      <c r="R1552" t="s">
        <v>54</v>
      </c>
      <c r="S1552" t="s">
        <v>54</v>
      </c>
      <c r="T1552" t="s">
        <v>54</v>
      </c>
      <c r="U1552" t="s">
        <v>54</v>
      </c>
      <c r="V1552" t="s">
        <v>54</v>
      </c>
      <c r="W1552" t="s">
        <v>54</v>
      </c>
      <c r="X1552" s="23" t="s">
        <v>54</v>
      </c>
      <c r="Y1552" s="23" t="s">
        <v>54</v>
      </c>
      <c r="Z1552" s="23" t="s">
        <v>54</v>
      </c>
      <c r="AA1552" s="23" t="s">
        <v>54</v>
      </c>
      <c r="AB1552" t="s">
        <v>54</v>
      </c>
      <c r="AC1552" t="s">
        <v>54</v>
      </c>
      <c r="AD1552" t="s">
        <v>54</v>
      </c>
      <c r="AE1552" t="s">
        <v>54</v>
      </c>
      <c r="AF1552" s="23" t="s">
        <v>54</v>
      </c>
      <c r="AG1552" s="23" t="s">
        <v>54</v>
      </c>
      <c r="AH1552" s="23" t="s">
        <v>54</v>
      </c>
      <c r="AI1552" s="23" t="s">
        <v>54</v>
      </c>
      <c r="AJ1552">
        <v>11</v>
      </c>
      <c r="AK1552">
        <v>0</v>
      </c>
      <c r="AL1552">
        <v>0</v>
      </c>
      <c r="AM1552">
        <v>0</v>
      </c>
      <c r="AN1552" s="23">
        <v>0</v>
      </c>
      <c r="AO1552" s="23" t="e">
        <v>#DIV/0!</v>
      </c>
      <c r="AP1552" s="23" t="e">
        <v>#DIV/0!</v>
      </c>
      <c r="AQ1552" s="23" t="e">
        <v>#DIV/0!</v>
      </c>
      <c r="AR1552" s="35">
        <v>0</v>
      </c>
      <c r="AS1552" s="35">
        <v>0</v>
      </c>
      <c r="AT1552" s="35">
        <v>0</v>
      </c>
      <c r="AU1552" s="31" t="str">
        <f t="shared" si="27"/>
        <v>库存为0</v>
      </c>
      <c r="AV1552" s="36" t="str">
        <f>IFERROR(时间!$B$4+AU1552,"上周无销量")</f>
        <v>上周无销量</v>
      </c>
    </row>
    <row r="1553" spans="1:48">
      <c r="A1553" s="21" t="s">
        <v>3128</v>
      </c>
      <c r="B1553" t="s">
        <v>3129</v>
      </c>
      <c r="C1553" t="s">
        <v>3117</v>
      </c>
      <c r="D1553" s="31">
        <v>0</v>
      </c>
      <c r="E1553" s="31">
        <v>0</v>
      </c>
      <c r="F1553" s="31">
        <v>0</v>
      </c>
      <c r="G1553" s="31">
        <v>0</v>
      </c>
      <c r="H1553" s="32">
        <v>0</v>
      </c>
      <c r="I1553">
        <v>0</v>
      </c>
      <c r="J1553" s="33">
        <v>0</v>
      </c>
      <c r="K1553" s="33">
        <v>0</v>
      </c>
      <c r="L1553" s="33">
        <v>0</v>
      </c>
      <c r="M1553">
        <v>0</v>
      </c>
      <c r="N1553">
        <v>0</v>
      </c>
      <c r="O1553">
        <v>0</v>
      </c>
      <c r="P1553" t="s">
        <v>54</v>
      </c>
      <c r="Q1553" t="s">
        <v>54</v>
      </c>
      <c r="R1553" t="s">
        <v>54</v>
      </c>
      <c r="S1553" t="s">
        <v>54</v>
      </c>
      <c r="T1553" t="s">
        <v>54</v>
      </c>
      <c r="U1553" t="s">
        <v>54</v>
      </c>
      <c r="V1553" t="s">
        <v>54</v>
      </c>
      <c r="W1553" t="s">
        <v>54</v>
      </c>
      <c r="X1553" s="23" t="s">
        <v>54</v>
      </c>
      <c r="Y1553" s="23" t="s">
        <v>54</v>
      </c>
      <c r="Z1553" s="23" t="s">
        <v>54</v>
      </c>
      <c r="AA1553" s="23" t="s">
        <v>54</v>
      </c>
      <c r="AB1553" t="s">
        <v>54</v>
      </c>
      <c r="AC1553" t="s">
        <v>54</v>
      </c>
      <c r="AD1553" t="s">
        <v>54</v>
      </c>
      <c r="AE1553" t="s">
        <v>54</v>
      </c>
      <c r="AF1553" s="23" t="s">
        <v>54</v>
      </c>
      <c r="AG1553" s="23" t="s">
        <v>54</v>
      </c>
      <c r="AH1553" s="23" t="s">
        <v>54</v>
      </c>
      <c r="AI1553" s="23" t="s">
        <v>54</v>
      </c>
      <c r="AJ1553">
        <v>0</v>
      </c>
      <c r="AK1553">
        <v>0</v>
      </c>
      <c r="AL1553">
        <v>0</v>
      </c>
      <c r="AM1553">
        <v>11</v>
      </c>
      <c r="AN1553" s="23" t="e">
        <v>#DIV/0!</v>
      </c>
      <c r="AO1553" s="23" t="e">
        <v>#DIV/0!</v>
      </c>
      <c r="AP1553" s="23" t="e">
        <v>#DIV/0!</v>
      </c>
      <c r="AQ1553" s="23">
        <v>0</v>
      </c>
      <c r="AR1553" s="35">
        <v>0</v>
      </c>
      <c r="AS1553" s="35">
        <v>0</v>
      </c>
      <c r="AT1553" s="35">
        <v>0</v>
      </c>
      <c r="AU1553" s="31" t="str">
        <f t="shared" si="27"/>
        <v>库存为0</v>
      </c>
      <c r="AV1553" s="36" t="str">
        <f>IFERROR(时间!$B$4+AU1553,"上周无销量")</f>
        <v>上周无销量</v>
      </c>
    </row>
    <row r="1554" spans="1:48">
      <c r="A1554" s="21" t="s">
        <v>3130</v>
      </c>
      <c r="B1554" t="s">
        <v>3131</v>
      </c>
      <c r="C1554" t="s">
        <v>3117</v>
      </c>
      <c r="D1554" s="31">
        <v>0</v>
      </c>
      <c r="E1554" s="31">
        <v>0</v>
      </c>
      <c r="F1554" s="31">
        <v>0</v>
      </c>
      <c r="G1554" s="31">
        <v>0</v>
      </c>
      <c r="H1554" s="32">
        <v>0</v>
      </c>
      <c r="I1554">
        <v>0</v>
      </c>
      <c r="J1554" s="33">
        <v>0</v>
      </c>
      <c r="K1554" s="33">
        <v>0</v>
      </c>
      <c r="L1554" s="33">
        <v>0</v>
      </c>
      <c r="M1554">
        <v>0</v>
      </c>
      <c r="N1554">
        <v>0</v>
      </c>
      <c r="O1554">
        <v>0</v>
      </c>
      <c r="P1554" t="s">
        <v>54</v>
      </c>
      <c r="Q1554" t="s">
        <v>54</v>
      </c>
      <c r="R1554" t="s">
        <v>54</v>
      </c>
      <c r="S1554" t="s">
        <v>54</v>
      </c>
      <c r="T1554" t="s">
        <v>54</v>
      </c>
      <c r="U1554" t="s">
        <v>54</v>
      </c>
      <c r="V1554" t="s">
        <v>54</v>
      </c>
      <c r="W1554" t="s">
        <v>54</v>
      </c>
      <c r="X1554" s="23" t="s">
        <v>54</v>
      </c>
      <c r="Y1554" s="23" t="s">
        <v>54</v>
      </c>
      <c r="Z1554" s="23" t="s">
        <v>54</v>
      </c>
      <c r="AA1554" s="23" t="s">
        <v>54</v>
      </c>
      <c r="AB1554" t="s">
        <v>54</v>
      </c>
      <c r="AC1554" t="s">
        <v>54</v>
      </c>
      <c r="AD1554" t="s">
        <v>54</v>
      </c>
      <c r="AE1554" t="s">
        <v>54</v>
      </c>
      <c r="AF1554" s="23" t="s">
        <v>54</v>
      </c>
      <c r="AG1554" s="23" t="s">
        <v>54</v>
      </c>
      <c r="AH1554" s="23" t="s">
        <v>54</v>
      </c>
      <c r="AI1554" s="23" t="s">
        <v>54</v>
      </c>
      <c r="AJ1554">
        <v>0</v>
      </c>
      <c r="AK1554">
        <v>0</v>
      </c>
      <c r="AL1554">
        <v>0</v>
      </c>
      <c r="AM1554">
        <v>0</v>
      </c>
      <c r="AN1554" s="23" t="e">
        <v>#DIV/0!</v>
      </c>
      <c r="AO1554" s="23" t="e">
        <v>#DIV/0!</v>
      </c>
      <c r="AP1554" s="23" t="e">
        <v>#DIV/0!</v>
      </c>
      <c r="AQ1554" s="23" t="e">
        <v>#DIV/0!</v>
      </c>
      <c r="AR1554" s="35">
        <v>0</v>
      </c>
      <c r="AS1554" s="35">
        <v>0</v>
      </c>
      <c r="AT1554" s="35">
        <v>0</v>
      </c>
      <c r="AU1554" s="31" t="str">
        <f t="shared" si="27"/>
        <v>库存为0</v>
      </c>
      <c r="AV1554" s="36" t="str">
        <f>IFERROR(时间!$B$4+AU1554,"上周无销量")</f>
        <v>上周无销量</v>
      </c>
    </row>
    <row r="1555" spans="1:48">
      <c r="A1555" s="21" t="s">
        <v>3132</v>
      </c>
      <c r="B1555" t="s">
        <v>3133</v>
      </c>
      <c r="C1555" t="s">
        <v>3117</v>
      </c>
      <c r="D1555" s="31">
        <v>0</v>
      </c>
      <c r="E1555" s="31">
        <v>0</v>
      </c>
      <c r="F1555" s="31">
        <v>0</v>
      </c>
      <c r="G1555" s="31">
        <v>0</v>
      </c>
      <c r="H1555" s="32">
        <v>0</v>
      </c>
      <c r="I1555">
        <v>0</v>
      </c>
      <c r="J1555" s="33">
        <v>0</v>
      </c>
      <c r="K1555" s="33">
        <v>0</v>
      </c>
      <c r="L1555" s="33">
        <v>0</v>
      </c>
      <c r="M1555">
        <v>0</v>
      </c>
      <c r="N1555">
        <v>0</v>
      </c>
      <c r="O1555">
        <v>0</v>
      </c>
      <c r="P1555" t="s">
        <v>54</v>
      </c>
      <c r="Q1555" t="s">
        <v>54</v>
      </c>
      <c r="R1555" t="s">
        <v>54</v>
      </c>
      <c r="S1555" t="s">
        <v>54</v>
      </c>
      <c r="T1555" t="s">
        <v>54</v>
      </c>
      <c r="U1555" t="s">
        <v>54</v>
      </c>
      <c r="V1555" t="s">
        <v>54</v>
      </c>
      <c r="W1555" t="s">
        <v>54</v>
      </c>
      <c r="X1555" s="23" t="s">
        <v>54</v>
      </c>
      <c r="Y1555" s="23" t="s">
        <v>54</v>
      </c>
      <c r="Z1555" s="23" t="s">
        <v>54</v>
      </c>
      <c r="AA1555" s="23" t="s">
        <v>54</v>
      </c>
      <c r="AB1555" t="s">
        <v>54</v>
      </c>
      <c r="AC1555" t="s">
        <v>54</v>
      </c>
      <c r="AD1555" t="s">
        <v>54</v>
      </c>
      <c r="AE1555" t="s">
        <v>54</v>
      </c>
      <c r="AF1555" s="23" t="s">
        <v>54</v>
      </c>
      <c r="AG1555" s="23" t="s">
        <v>54</v>
      </c>
      <c r="AH1555" s="23" t="s">
        <v>54</v>
      </c>
      <c r="AI1555" s="23" t="s">
        <v>54</v>
      </c>
      <c r="AJ1555">
        <v>16</v>
      </c>
      <c r="AK1555">
        <v>14</v>
      </c>
      <c r="AL1555">
        <v>6</v>
      </c>
      <c r="AM1555">
        <v>6</v>
      </c>
      <c r="AN1555" s="23">
        <v>0</v>
      </c>
      <c r="AO1555" s="23">
        <v>0</v>
      </c>
      <c r="AP1555" s="23">
        <v>0</v>
      </c>
      <c r="AQ1555" s="23">
        <v>0</v>
      </c>
      <c r="AR1555" s="35">
        <v>0</v>
      </c>
      <c r="AS1555" s="35">
        <v>0</v>
      </c>
      <c r="AT1555" s="35">
        <v>0</v>
      </c>
      <c r="AU1555" s="31" t="str">
        <f t="shared" si="27"/>
        <v>库存为0</v>
      </c>
      <c r="AV1555" s="36" t="str">
        <f>IFERROR(时间!$B$4+AU1555,"上周无销量")</f>
        <v>上周无销量</v>
      </c>
    </row>
    <row r="1556" spans="1:48">
      <c r="A1556" s="21" t="s">
        <v>3134</v>
      </c>
      <c r="B1556" t="s">
        <v>3135</v>
      </c>
      <c r="C1556" t="s">
        <v>3117</v>
      </c>
      <c r="D1556" s="31">
        <v>0</v>
      </c>
      <c r="E1556" s="31">
        <v>0</v>
      </c>
      <c r="F1556" s="31">
        <v>0</v>
      </c>
      <c r="G1556" s="31">
        <v>0</v>
      </c>
      <c r="H1556" s="32">
        <v>0</v>
      </c>
      <c r="I1556">
        <v>0</v>
      </c>
      <c r="J1556" s="33">
        <v>0</v>
      </c>
      <c r="K1556" s="33">
        <v>0</v>
      </c>
      <c r="L1556" s="33">
        <v>0</v>
      </c>
      <c r="M1556">
        <v>0</v>
      </c>
      <c r="N1556">
        <v>0</v>
      </c>
      <c r="O1556">
        <v>0</v>
      </c>
      <c r="P1556" t="s">
        <v>54</v>
      </c>
      <c r="Q1556" t="s">
        <v>54</v>
      </c>
      <c r="R1556" t="s">
        <v>54</v>
      </c>
      <c r="S1556" t="s">
        <v>54</v>
      </c>
      <c r="T1556" t="s">
        <v>54</v>
      </c>
      <c r="U1556" t="s">
        <v>54</v>
      </c>
      <c r="V1556" t="s">
        <v>54</v>
      </c>
      <c r="W1556" t="s">
        <v>54</v>
      </c>
      <c r="X1556" s="23" t="s">
        <v>54</v>
      </c>
      <c r="Y1556" s="23" t="s">
        <v>54</v>
      </c>
      <c r="Z1556" s="23" t="s">
        <v>54</v>
      </c>
      <c r="AA1556" s="23" t="s">
        <v>54</v>
      </c>
      <c r="AB1556" t="s">
        <v>54</v>
      </c>
      <c r="AC1556" t="s">
        <v>54</v>
      </c>
      <c r="AD1556" t="s">
        <v>54</v>
      </c>
      <c r="AE1556" t="s">
        <v>54</v>
      </c>
      <c r="AF1556" s="23" t="s">
        <v>54</v>
      </c>
      <c r="AG1556" s="23" t="s">
        <v>54</v>
      </c>
      <c r="AH1556" s="23" t="s">
        <v>54</v>
      </c>
      <c r="AI1556" s="23" t="s">
        <v>54</v>
      </c>
      <c r="AJ1556">
        <v>5</v>
      </c>
      <c r="AK1556">
        <v>0</v>
      </c>
      <c r="AL1556">
        <v>0</v>
      </c>
      <c r="AM1556">
        <v>0</v>
      </c>
      <c r="AN1556" s="23">
        <v>0</v>
      </c>
      <c r="AO1556" s="23" t="e">
        <v>#DIV/0!</v>
      </c>
      <c r="AP1556" s="23" t="e">
        <v>#DIV/0!</v>
      </c>
      <c r="AQ1556" s="23" t="e">
        <v>#DIV/0!</v>
      </c>
      <c r="AR1556" s="35">
        <v>0</v>
      </c>
      <c r="AS1556" s="35">
        <v>0</v>
      </c>
      <c r="AT1556" s="35">
        <v>0</v>
      </c>
      <c r="AU1556" s="31" t="str">
        <f t="shared" si="27"/>
        <v>库存为0</v>
      </c>
      <c r="AV1556" s="36" t="str">
        <f>IFERROR(时间!$B$4+AU1556,"上周无销量")</f>
        <v>上周无销量</v>
      </c>
    </row>
    <row r="1557" spans="1:48">
      <c r="A1557" s="21" t="s">
        <v>3136</v>
      </c>
      <c r="B1557" t="s">
        <v>3137</v>
      </c>
      <c r="C1557" t="s">
        <v>3117</v>
      </c>
      <c r="D1557" s="31">
        <v>0</v>
      </c>
      <c r="E1557" s="31">
        <v>0</v>
      </c>
      <c r="F1557" s="31">
        <v>0</v>
      </c>
      <c r="G1557" s="31">
        <v>0</v>
      </c>
      <c r="H1557" s="32">
        <v>0</v>
      </c>
      <c r="I1557">
        <v>0</v>
      </c>
      <c r="J1557" s="33">
        <v>0</v>
      </c>
      <c r="K1557" s="33">
        <v>0</v>
      </c>
      <c r="L1557" s="33">
        <v>0</v>
      </c>
      <c r="M1557">
        <v>0</v>
      </c>
      <c r="N1557">
        <v>0</v>
      </c>
      <c r="O1557">
        <v>0</v>
      </c>
      <c r="P1557" t="s">
        <v>54</v>
      </c>
      <c r="Q1557" t="s">
        <v>54</v>
      </c>
      <c r="R1557" t="s">
        <v>54</v>
      </c>
      <c r="S1557" t="s">
        <v>54</v>
      </c>
      <c r="T1557" t="s">
        <v>54</v>
      </c>
      <c r="U1557" t="s">
        <v>54</v>
      </c>
      <c r="V1557" t="s">
        <v>54</v>
      </c>
      <c r="W1557" t="s">
        <v>54</v>
      </c>
      <c r="X1557" s="23" t="s">
        <v>54</v>
      </c>
      <c r="Y1557" s="23" t="s">
        <v>54</v>
      </c>
      <c r="Z1557" s="23" t="s">
        <v>54</v>
      </c>
      <c r="AA1557" s="23" t="s">
        <v>54</v>
      </c>
      <c r="AB1557" t="s">
        <v>54</v>
      </c>
      <c r="AC1557" t="s">
        <v>54</v>
      </c>
      <c r="AD1557" t="s">
        <v>54</v>
      </c>
      <c r="AE1557" t="s">
        <v>54</v>
      </c>
      <c r="AF1557" s="23" t="s">
        <v>54</v>
      </c>
      <c r="AG1557" s="23" t="s">
        <v>54</v>
      </c>
      <c r="AH1557" s="23" t="s">
        <v>54</v>
      </c>
      <c r="AI1557" s="23" t="s">
        <v>54</v>
      </c>
      <c r="AJ1557">
        <v>0</v>
      </c>
      <c r="AK1557">
        <v>7</v>
      </c>
      <c r="AL1557">
        <v>2</v>
      </c>
      <c r="AM1557">
        <v>0</v>
      </c>
      <c r="AN1557" s="23" t="e">
        <v>#DIV/0!</v>
      </c>
      <c r="AO1557" s="23">
        <v>0</v>
      </c>
      <c r="AP1557" s="23">
        <v>0</v>
      </c>
      <c r="AQ1557" s="23" t="e">
        <v>#DIV/0!</v>
      </c>
      <c r="AR1557" s="35">
        <v>0</v>
      </c>
      <c r="AS1557" s="35">
        <v>0</v>
      </c>
      <c r="AT1557" s="35">
        <v>0</v>
      </c>
      <c r="AU1557" s="31" t="str">
        <f t="shared" si="27"/>
        <v>库存为0</v>
      </c>
      <c r="AV1557" s="36" t="str">
        <f>IFERROR(时间!$B$4+AU1557,"上周无销量")</f>
        <v>上周无销量</v>
      </c>
    </row>
    <row r="1558" spans="1:48">
      <c r="A1558" s="21" t="s">
        <v>3138</v>
      </c>
      <c r="B1558" t="s">
        <v>3139</v>
      </c>
      <c r="C1558" t="s">
        <v>3117</v>
      </c>
      <c r="D1558" s="31">
        <v>0</v>
      </c>
      <c r="E1558" s="31">
        <v>0</v>
      </c>
      <c r="F1558" s="31">
        <v>0</v>
      </c>
      <c r="G1558" s="31">
        <v>0</v>
      </c>
      <c r="H1558" s="32">
        <v>0</v>
      </c>
      <c r="I1558">
        <v>0</v>
      </c>
      <c r="J1558" s="33">
        <v>0</v>
      </c>
      <c r="K1558" s="33">
        <v>0</v>
      </c>
      <c r="L1558" s="33">
        <v>0</v>
      </c>
      <c r="M1558">
        <v>0</v>
      </c>
      <c r="N1558">
        <v>0</v>
      </c>
      <c r="O1558">
        <v>0</v>
      </c>
      <c r="P1558" t="s">
        <v>54</v>
      </c>
      <c r="Q1558" t="s">
        <v>54</v>
      </c>
      <c r="R1558" t="s">
        <v>54</v>
      </c>
      <c r="S1558" t="s">
        <v>54</v>
      </c>
      <c r="T1558" t="s">
        <v>54</v>
      </c>
      <c r="U1558" t="s">
        <v>54</v>
      </c>
      <c r="V1558" t="s">
        <v>54</v>
      </c>
      <c r="W1558" t="s">
        <v>54</v>
      </c>
      <c r="X1558" s="23" t="s">
        <v>54</v>
      </c>
      <c r="Y1558" s="23" t="s">
        <v>54</v>
      </c>
      <c r="Z1558" s="23" t="s">
        <v>54</v>
      </c>
      <c r="AA1558" s="23" t="s">
        <v>54</v>
      </c>
      <c r="AB1558" t="s">
        <v>54</v>
      </c>
      <c r="AC1558" t="s">
        <v>54</v>
      </c>
      <c r="AD1558" t="s">
        <v>54</v>
      </c>
      <c r="AE1558" t="s">
        <v>54</v>
      </c>
      <c r="AF1558" s="23" t="s">
        <v>54</v>
      </c>
      <c r="AG1558" s="23" t="s">
        <v>54</v>
      </c>
      <c r="AH1558" s="23" t="s">
        <v>54</v>
      </c>
      <c r="AI1558" s="23" t="s">
        <v>54</v>
      </c>
      <c r="AJ1558">
        <v>0</v>
      </c>
      <c r="AK1558">
        <v>0</v>
      </c>
      <c r="AL1558">
        <v>0</v>
      </c>
      <c r="AM1558">
        <v>0</v>
      </c>
      <c r="AN1558" s="23" t="e">
        <v>#DIV/0!</v>
      </c>
      <c r="AO1558" s="23" t="e">
        <v>#DIV/0!</v>
      </c>
      <c r="AP1558" s="23" t="e">
        <v>#DIV/0!</v>
      </c>
      <c r="AQ1558" s="23" t="e">
        <v>#DIV/0!</v>
      </c>
      <c r="AR1558" s="35">
        <v>0</v>
      </c>
      <c r="AS1558" s="35">
        <v>0</v>
      </c>
      <c r="AT1558" s="35">
        <v>0</v>
      </c>
      <c r="AU1558" s="31" t="str">
        <f t="shared" si="27"/>
        <v>库存为0</v>
      </c>
      <c r="AV1558" s="36" t="str">
        <f>IFERROR(时间!$B$4+AU1558,"上周无销量")</f>
        <v>上周无销量</v>
      </c>
    </row>
    <row r="1559" spans="1:48">
      <c r="A1559" s="21" t="s">
        <v>3140</v>
      </c>
      <c r="B1559" t="s">
        <v>3141</v>
      </c>
      <c r="C1559" t="s">
        <v>3117</v>
      </c>
      <c r="D1559" s="31">
        <v>0</v>
      </c>
      <c r="E1559" s="31">
        <v>0</v>
      </c>
      <c r="F1559" s="31">
        <v>0</v>
      </c>
      <c r="G1559" s="31">
        <v>0</v>
      </c>
      <c r="H1559" s="32">
        <v>0</v>
      </c>
      <c r="I1559">
        <v>0</v>
      </c>
      <c r="J1559" s="33">
        <v>0</v>
      </c>
      <c r="K1559" s="33">
        <v>0</v>
      </c>
      <c r="L1559" s="33">
        <v>0</v>
      </c>
      <c r="M1559">
        <v>0</v>
      </c>
      <c r="N1559">
        <v>0</v>
      </c>
      <c r="O1559">
        <v>0</v>
      </c>
      <c r="P1559" t="s">
        <v>54</v>
      </c>
      <c r="Q1559" t="s">
        <v>54</v>
      </c>
      <c r="R1559" t="s">
        <v>54</v>
      </c>
      <c r="S1559" t="s">
        <v>54</v>
      </c>
      <c r="T1559" t="s">
        <v>54</v>
      </c>
      <c r="U1559" t="s">
        <v>54</v>
      </c>
      <c r="V1559" t="s">
        <v>54</v>
      </c>
      <c r="W1559" t="s">
        <v>54</v>
      </c>
      <c r="X1559" s="23" t="s">
        <v>54</v>
      </c>
      <c r="Y1559" s="23" t="s">
        <v>54</v>
      </c>
      <c r="Z1559" s="23" t="s">
        <v>54</v>
      </c>
      <c r="AA1559" s="23" t="s">
        <v>54</v>
      </c>
      <c r="AB1559" t="s">
        <v>54</v>
      </c>
      <c r="AC1559" t="s">
        <v>54</v>
      </c>
      <c r="AD1559" t="s">
        <v>54</v>
      </c>
      <c r="AE1559" t="s">
        <v>54</v>
      </c>
      <c r="AF1559" s="23" t="s">
        <v>54</v>
      </c>
      <c r="AG1559" s="23" t="s">
        <v>54</v>
      </c>
      <c r="AH1559" s="23" t="s">
        <v>54</v>
      </c>
      <c r="AI1559" s="23" t="s">
        <v>54</v>
      </c>
      <c r="AJ1559">
        <v>0</v>
      </c>
      <c r="AK1559">
        <v>0</v>
      </c>
      <c r="AL1559">
        <v>0</v>
      </c>
      <c r="AM1559">
        <v>0</v>
      </c>
      <c r="AN1559" s="23" t="e">
        <v>#DIV/0!</v>
      </c>
      <c r="AO1559" s="23" t="e">
        <v>#DIV/0!</v>
      </c>
      <c r="AP1559" s="23" t="e">
        <v>#DIV/0!</v>
      </c>
      <c r="AQ1559" s="23" t="e">
        <v>#DIV/0!</v>
      </c>
      <c r="AR1559" s="35">
        <v>0</v>
      </c>
      <c r="AS1559" s="35">
        <v>0</v>
      </c>
      <c r="AT1559" s="35">
        <v>0</v>
      </c>
      <c r="AU1559" s="31" t="str">
        <f t="shared" si="27"/>
        <v>库存为0</v>
      </c>
      <c r="AV1559" s="36" t="str">
        <f>IFERROR(时间!$B$4+AU1559,"上周无销量")</f>
        <v>上周无销量</v>
      </c>
    </row>
    <row r="1560" spans="1:48">
      <c r="A1560" s="21" t="s">
        <v>3142</v>
      </c>
      <c r="B1560" t="s">
        <v>3143</v>
      </c>
      <c r="C1560" t="s">
        <v>3117</v>
      </c>
      <c r="D1560" s="31">
        <v>0</v>
      </c>
      <c r="E1560" s="31">
        <v>0</v>
      </c>
      <c r="F1560" s="31">
        <v>0</v>
      </c>
      <c r="G1560" s="31">
        <v>0</v>
      </c>
      <c r="H1560" s="32">
        <v>0</v>
      </c>
      <c r="I1560">
        <v>0</v>
      </c>
      <c r="J1560" s="33">
        <v>0</v>
      </c>
      <c r="K1560" s="33">
        <v>0</v>
      </c>
      <c r="L1560" s="33">
        <v>0</v>
      </c>
      <c r="M1560">
        <v>0</v>
      </c>
      <c r="N1560">
        <v>0</v>
      </c>
      <c r="O1560">
        <v>0</v>
      </c>
      <c r="P1560" t="s">
        <v>54</v>
      </c>
      <c r="Q1560" t="s">
        <v>54</v>
      </c>
      <c r="R1560" t="s">
        <v>54</v>
      </c>
      <c r="S1560" t="s">
        <v>54</v>
      </c>
      <c r="T1560" t="s">
        <v>54</v>
      </c>
      <c r="U1560" t="s">
        <v>54</v>
      </c>
      <c r="V1560" t="s">
        <v>54</v>
      </c>
      <c r="W1560" t="s">
        <v>54</v>
      </c>
      <c r="X1560" s="23" t="s">
        <v>54</v>
      </c>
      <c r="Y1560" s="23" t="s">
        <v>54</v>
      </c>
      <c r="Z1560" s="23" t="s">
        <v>54</v>
      </c>
      <c r="AA1560" s="23" t="s">
        <v>54</v>
      </c>
      <c r="AB1560" t="s">
        <v>54</v>
      </c>
      <c r="AC1560" t="s">
        <v>54</v>
      </c>
      <c r="AD1560" t="s">
        <v>54</v>
      </c>
      <c r="AE1560" t="s">
        <v>54</v>
      </c>
      <c r="AF1560" s="23" t="s">
        <v>54</v>
      </c>
      <c r="AG1560" s="23" t="s">
        <v>54</v>
      </c>
      <c r="AH1560" s="23" t="s">
        <v>54</v>
      </c>
      <c r="AI1560" s="23" t="s">
        <v>54</v>
      </c>
      <c r="AJ1560">
        <v>0</v>
      </c>
      <c r="AK1560">
        <v>0</v>
      </c>
      <c r="AL1560">
        <v>0</v>
      </c>
      <c r="AM1560">
        <v>0</v>
      </c>
      <c r="AN1560" s="23" t="e">
        <v>#DIV/0!</v>
      </c>
      <c r="AO1560" s="23" t="e">
        <v>#DIV/0!</v>
      </c>
      <c r="AP1560" s="23" t="e">
        <v>#DIV/0!</v>
      </c>
      <c r="AQ1560" s="23" t="e">
        <v>#DIV/0!</v>
      </c>
      <c r="AR1560" s="35">
        <v>0</v>
      </c>
      <c r="AS1560" s="35">
        <v>0</v>
      </c>
      <c r="AT1560" s="35">
        <v>0</v>
      </c>
      <c r="AU1560" s="31" t="str">
        <f t="shared" si="27"/>
        <v>库存为0</v>
      </c>
      <c r="AV1560" s="36" t="str">
        <f>IFERROR(时间!$B$4+AU1560,"上周无销量")</f>
        <v>上周无销量</v>
      </c>
    </row>
    <row r="1561" spans="1:48">
      <c r="A1561" s="21" t="s">
        <v>3144</v>
      </c>
      <c r="B1561" t="s">
        <v>3145</v>
      </c>
      <c r="C1561" t="s">
        <v>3146</v>
      </c>
      <c r="D1561" s="31">
        <v>0</v>
      </c>
      <c r="E1561" s="31">
        <v>0</v>
      </c>
      <c r="F1561" s="31">
        <v>0</v>
      </c>
      <c r="G1561" s="31">
        <v>0</v>
      </c>
      <c r="H1561" s="32">
        <v>0</v>
      </c>
      <c r="I1561">
        <v>0</v>
      </c>
      <c r="J1561" s="33">
        <v>0</v>
      </c>
      <c r="K1561" s="33">
        <v>0</v>
      </c>
      <c r="L1561" s="33">
        <v>0</v>
      </c>
      <c r="M1561">
        <v>0</v>
      </c>
      <c r="N1561">
        <v>0</v>
      </c>
      <c r="O1561">
        <v>0</v>
      </c>
      <c r="P1561" t="s">
        <v>54</v>
      </c>
      <c r="Q1561" t="s">
        <v>54</v>
      </c>
      <c r="R1561" t="s">
        <v>54</v>
      </c>
      <c r="S1561" t="s">
        <v>54</v>
      </c>
      <c r="T1561" t="s">
        <v>54</v>
      </c>
      <c r="U1561" t="s">
        <v>54</v>
      </c>
      <c r="V1561" t="s">
        <v>54</v>
      </c>
      <c r="W1561" t="s">
        <v>54</v>
      </c>
      <c r="X1561" s="23" t="s">
        <v>54</v>
      </c>
      <c r="Y1561" s="23" t="s">
        <v>54</v>
      </c>
      <c r="Z1561" s="23" t="s">
        <v>54</v>
      </c>
      <c r="AA1561" s="23" t="s">
        <v>54</v>
      </c>
      <c r="AB1561" t="s">
        <v>54</v>
      </c>
      <c r="AC1561" t="s">
        <v>54</v>
      </c>
      <c r="AD1561" t="s">
        <v>54</v>
      </c>
      <c r="AE1561" t="s">
        <v>54</v>
      </c>
      <c r="AF1561" s="23" t="s">
        <v>54</v>
      </c>
      <c r="AG1561" s="23" t="s">
        <v>54</v>
      </c>
      <c r="AH1561" s="23" t="s">
        <v>54</v>
      </c>
      <c r="AI1561" s="23" t="s">
        <v>54</v>
      </c>
      <c r="AJ1561">
        <v>15</v>
      </c>
      <c r="AK1561">
        <v>0</v>
      </c>
      <c r="AL1561">
        <v>0</v>
      </c>
      <c r="AM1561">
        <v>21</v>
      </c>
      <c r="AN1561" s="23">
        <v>0</v>
      </c>
      <c r="AO1561" s="23" t="e">
        <v>#DIV/0!</v>
      </c>
      <c r="AP1561" s="23" t="e">
        <v>#DIV/0!</v>
      </c>
      <c r="AQ1561" s="23">
        <v>0</v>
      </c>
      <c r="AR1561" s="35">
        <v>0</v>
      </c>
      <c r="AS1561" s="35">
        <v>0</v>
      </c>
      <c r="AT1561" s="35">
        <v>0</v>
      </c>
      <c r="AU1561" s="31" t="str">
        <f t="shared" si="27"/>
        <v>库存为0</v>
      </c>
      <c r="AV1561" s="36" t="str">
        <f>IFERROR(时间!$B$4+AU1561,"上周无销量")</f>
        <v>上周无销量</v>
      </c>
    </row>
    <row r="1562" spans="1:48">
      <c r="A1562" s="21" t="s">
        <v>3147</v>
      </c>
      <c r="B1562" t="s">
        <v>3148</v>
      </c>
      <c r="C1562" t="s">
        <v>3146</v>
      </c>
      <c r="D1562" s="31">
        <v>0</v>
      </c>
      <c r="E1562" s="31">
        <v>0</v>
      </c>
      <c r="F1562" s="31">
        <v>0</v>
      </c>
      <c r="G1562" s="31">
        <v>0</v>
      </c>
      <c r="H1562" s="32">
        <v>0</v>
      </c>
      <c r="I1562">
        <v>0</v>
      </c>
      <c r="J1562" s="33">
        <v>0</v>
      </c>
      <c r="K1562" s="33">
        <v>0</v>
      </c>
      <c r="L1562" s="33">
        <v>0</v>
      </c>
      <c r="M1562">
        <v>0</v>
      </c>
      <c r="N1562">
        <v>0</v>
      </c>
      <c r="O1562">
        <v>0</v>
      </c>
      <c r="P1562" t="s">
        <v>54</v>
      </c>
      <c r="Q1562" t="s">
        <v>54</v>
      </c>
      <c r="R1562" t="s">
        <v>54</v>
      </c>
      <c r="S1562" t="s">
        <v>54</v>
      </c>
      <c r="T1562" t="s">
        <v>54</v>
      </c>
      <c r="U1562" t="s">
        <v>54</v>
      </c>
      <c r="V1562" t="s">
        <v>54</v>
      </c>
      <c r="W1562" t="s">
        <v>54</v>
      </c>
      <c r="X1562" s="23" t="s">
        <v>54</v>
      </c>
      <c r="Y1562" s="23" t="s">
        <v>54</v>
      </c>
      <c r="Z1562" s="23" t="s">
        <v>54</v>
      </c>
      <c r="AA1562" s="23" t="s">
        <v>54</v>
      </c>
      <c r="AB1562" t="s">
        <v>54</v>
      </c>
      <c r="AC1562" t="s">
        <v>54</v>
      </c>
      <c r="AD1562" t="s">
        <v>54</v>
      </c>
      <c r="AE1562" t="s">
        <v>54</v>
      </c>
      <c r="AF1562" s="23" t="s">
        <v>54</v>
      </c>
      <c r="AG1562" s="23" t="s">
        <v>54</v>
      </c>
      <c r="AH1562" s="23" t="s">
        <v>54</v>
      </c>
      <c r="AI1562" s="23" t="s">
        <v>54</v>
      </c>
      <c r="AJ1562">
        <v>0</v>
      </c>
      <c r="AK1562">
        <v>0</v>
      </c>
      <c r="AL1562">
        <v>0</v>
      </c>
      <c r="AM1562">
        <v>0</v>
      </c>
      <c r="AN1562" s="23" t="e">
        <v>#DIV/0!</v>
      </c>
      <c r="AO1562" s="23" t="e">
        <v>#DIV/0!</v>
      </c>
      <c r="AP1562" s="23" t="e">
        <v>#DIV/0!</v>
      </c>
      <c r="AQ1562" s="23" t="e">
        <v>#DIV/0!</v>
      </c>
      <c r="AR1562" s="35">
        <v>0</v>
      </c>
      <c r="AS1562" s="35">
        <v>0</v>
      </c>
      <c r="AT1562" s="35">
        <v>0</v>
      </c>
      <c r="AU1562" s="31" t="str">
        <f t="shared" si="27"/>
        <v>库存为0</v>
      </c>
      <c r="AV1562" s="36" t="str">
        <f>IFERROR(时间!$B$4+AU1562,"上周无销量")</f>
        <v>上周无销量</v>
      </c>
    </row>
    <row r="1563" spans="1:48">
      <c r="A1563" s="21" t="s">
        <v>3149</v>
      </c>
      <c r="B1563" t="s">
        <v>3150</v>
      </c>
      <c r="C1563" t="s">
        <v>3146</v>
      </c>
      <c r="D1563" s="31">
        <v>0</v>
      </c>
      <c r="E1563" s="31">
        <v>0</v>
      </c>
      <c r="F1563" s="31">
        <v>0</v>
      </c>
      <c r="G1563" s="31">
        <v>0</v>
      </c>
      <c r="H1563" s="32">
        <v>0</v>
      </c>
      <c r="I1563">
        <v>0</v>
      </c>
      <c r="J1563" s="33">
        <v>0</v>
      </c>
      <c r="K1563" s="33">
        <v>0</v>
      </c>
      <c r="L1563" s="33">
        <v>0</v>
      </c>
      <c r="M1563">
        <v>0</v>
      </c>
      <c r="N1563">
        <v>0</v>
      </c>
      <c r="O1563">
        <v>0</v>
      </c>
      <c r="P1563" t="s">
        <v>54</v>
      </c>
      <c r="Q1563" t="s">
        <v>54</v>
      </c>
      <c r="R1563" t="s">
        <v>54</v>
      </c>
      <c r="S1563" t="s">
        <v>54</v>
      </c>
      <c r="T1563" t="s">
        <v>54</v>
      </c>
      <c r="U1563" t="s">
        <v>54</v>
      </c>
      <c r="V1563" t="s">
        <v>54</v>
      </c>
      <c r="W1563" t="s">
        <v>54</v>
      </c>
      <c r="X1563" s="23" t="s">
        <v>54</v>
      </c>
      <c r="Y1563" s="23" t="s">
        <v>54</v>
      </c>
      <c r="Z1563" s="23" t="s">
        <v>54</v>
      </c>
      <c r="AA1563" s="23" t="s">
        <v>54</v>
      </c>
      <c r="AB1563" t="s">
        <v>54</v>
      </c>
      <c r="AC1563" t="s">
        <v>54</v>
      </c>
      <c r="AD1563" t="s">
        <v>54</v>
      </c>
      <c r="AE1563" t="s">
        <v>54</v>
      </c>
      <c r="AF1563" s="23" t="s">
        <v>54</v>
      </c>
      <c r="AG1563" s="23" t="s">
        <v>54</v>
      </c>
      <c r="AH1563" s="23" t="s">
        <v>54</v>
      </c>
      <c r="AI1563" s="23" t="s">
        <v>54</v>
      </c>
      <c r="AJ1563">
        <v>9</v>
      </c>
      <c r="AK1563">
        <v>0</v>
      </c>
      <c r="AL1563">
        <v>0</v>
      </c>
      <c r="AM1563">
        <v>0</v>
      </c>
      <c r="AN1563" s="23">
        <v>0</v>
      </c>
      <c r="AO1563" s="23" t="e">
        <v>#DIV/0!</v>
      </c>
      <c r="AP1563" s="23" t="e">
        <v>#DIV/0!</v>
      </c>
      <c r="AQ1563" s="23" t="e">
        <v>#DIV/0!</v>
      </c>
      <c r="AR1563" s="35">
        <v>0</v>
      </c>
      <c r="AS1563" s="35">
        <v>0</v>
      </c>
      <c r="AT1563" s="35">
        <v>0</v>
      </c>
      <c r="AU1563" s="31" t="str">
        <f t="shared" si="27"/>
        <v>库存为0</v>
      </c>
      <c r="AV1563" s="36" t="str">
        <f>IFERROR(时间!$B$4+AU1563,"上周无销量")</f>
        <v>上周无销量</v>
      </c>
    </row>
    <row r="1564" spans="1:48">
      <c r="A1564" s="21" t="s">
        <v>3151</v>
      </c>
      <c r="B1564" t="s">
        <v>3152</v>
      </c>
      <c r="C1564" t="s">
        <v>3146</v>
      </c>
      <c r="D1564" s="31">
        <v>0</v>
      </c>
      <c r="E1564" s="31">
        <v>0</v>
      </c>
      <c r="F1564" s="31">
        <v>0</v>
      </c>
      <c r="G1564" s="31">
        <v>0</v>
      </c>
      <c r="H1564" s="32">
        <v>0</v>
      </c>
      <c r="I1564">
        <v>0</v>
      </c>
      <c r="J1564" s="33">
        <v>0</v>
      </c>
      <c r="K1564" s="33">
        <v>0</v>
      </c>
      <c r="L1564" s="33">
        <v>0</v>
      </c>
      <c r="M1564">
        <v>0</v>
      </c>
      <c r="N1564">
        <v>0</v>
      </c>
      <c r="O1564">
        <v>0</v>
      </c>
      <c r="P1564" t="s">
        <v>54</v>
      </c>
      <c r="Q1564" t="s">
        <v>54</v>
      </c>
      <c r="R1564" t="s">
        <v>54</v>
      </c>
      <c r="S1564" t="s">
        <v>54</v>
      </c>
      <c r="T1564" t="s">
        <v>54</v>
      </c>
      <c r="U1564" t="s">
        <v>54</v>
      </c>
      <c r="V1564" t="s">
        <v>54</v>
      </c>
      <c r="W1564" t="s">
        <v>54</v>
      </c>
      <c r="X1564" s="23" t="s">
        <v>54</v>
      </c>
      <c r="Y1564" s="23" t="s">
        <v>54</v>
      </c>
      <c r="Z1564" s="23" t="s">
        <v>54</v>
      </c>
      <c r="AA1564" s="23" t="s">
        <v>54</v>
      </c>
      <c r="AB1564" t="s">
        <v>54</v>
      </c>
      <c r="AC1564" t="s">
        <v>54</v>
      </c>
      <c r="AD1564" t="s">
        <v>54</v>
      </c>
      <c r="AE1564" t="s">
        <v>54</v>
      </c>
      <c r="AF1564" s="23" t="s">
        <v>54</v>
      </c>
      <c r="AG1564" s="23" t="s">
        <v>54</v>
      </c>
      <c r="AH1564" s="23" t="s">
        <v>54</v>
      </c>
      <c r="AI1564" s="23" t="s">
        <v>54</v>
      </c>
      <c r="AJ1564">
        <v>0</v>
      </c>
      <c r="AK1564">
        <v>3</v>
      </c>
      <c r="AL1564">
        <v>0</v>
      </c>
      <c r="AM1564">
        <v>1</v>
      </c>
      <c r="AN1564" s="23" t="e">
        <v>#DIV/0!</v>
      </c>
      <c r="AO1564" s="23">
        <v>0</v>
      </c>
      <c r="AP1564" s="23" t="e">
        <v>#DIV/0!</v>
      </c>
      <c r="AQ1564" s="23">
        <v>0</v>
      </c>
      <c r="AR1564" s="35">
        <v>0</v>
      </c>
      <c r="AS1564" s="35">
        <v>0</v>
      </c>
      <c r="AT1564" s="35">
        <v>0</v>
      </c>
      <c r="AU1564" s="31" t="str">
        <f t="shared" si="27"/>
        <v>库存为0</v>
      </c>
      <c r="AV1564" s="36" t="str">
        <f>IFERROR(时间!$B$4+AU1564,"上周无销量")</f>
        <v>上周无销量</v>
      </c>
    </row>
    <row r="1565" spans="1:48">
      <c r="A1565" s="21" t="s">
        <v>3153</v>
      </c>
      <c r="B1565" t="s">
        <v>3154</v>
      </c>
      <c r="C1565" t="s">
        <v>3146</v>
      </c>
      <c r="D1565" s="31">
        <v>0</v>
      </c>
      <c r="E1565" s="31">
        <v>0</v>
      </c>
      <c r="F1565" s="31">
        <v>0</v>
      </c>
      <c r="G1565" s="31">
        <v>0</v>
      </c>
      <c r="H1565" s="32">
        <v>0</v>
      </c>
      <c r="I1565">
        <v>0</v>
      </c>
      <c r="J1565" s="33">
        <v>0</v>
      </c>
      <c r="K1565" s="33">
        <v>0</v>
      </c>
      <c r="L1565" s="33">
        <v>0</v>
      </c>
      <c r="M1565">
        <v>0</v>
      </c>
      <c r="N1565">
        <v>0</v>
      </c>
      <c r="O1565">
        <v>0</v>
      </c>
      <c r="P1565" t="s">
        <v>54</v>
      </c>
      <c r="Q1565" t="s">
        <v>54</v>
      </c>
      <c r="R1565" t="s">
        <v>54</v>
      </c>
      <c r="S1565" t="s">
        <v>54</v>
      </c>
      <c r="T1565" t="s">
        <v>54</v>
      </c>
      <c r="U1565" t="s">
        <v>54</v>
      </c>
      <c r="V1565" t="s">
        <v>54</v>
      </c>
      <c r="W1565" t="s">
        <v>54</v>
      </c>
      <c r="X1565" s="23" t="s">
        <v>54</v>
      </c>
      <c r="Y1565" s="23" t="s">
        <v>54</v>
      </c>
      <c r="Z1565" s="23" t="s">
        <v>54</v>
      </c>
      <c r="AA1565" s="23" t="s">
        <v>54</v>
      </c>
      <c r="AB1565" t="s">
        <v>54</v>
      </c>
      <c r="AC1565" t="s">
        <v>54</v>
      </c>
      <c r="AD1565" t="s">
        <v>54</v>
      </c>
      <c r="AE1565" t="s">
        <v>54</v>
      </c>
      <c r="AF1565" s="23" t="s">
        <v>54</v>
      </c>
      <c r="AG1565" s="23" t="s">
        <v>54</v>
      </c>
      <c r="AH1565" s="23" t="s">
        <v>54</v>
      </c>
      <c r="AI1565" s="23" t="s">
        <v>54</v>
      </c>
      <c r="AJ1565">
        <v>0</v>
      </c>
      <c r="AK1565">
        <v>8</v>
      </c>
      <c r="AL1565">
        <v>4</v>
      </c>
      <c r="AM1565">
        <v>7</v>
      </c>
      <c r="AN1565" s="23" t="e">
        <v>#DIV/0!</v>
      </c>
      <c r="AO1565" s="23">
        <v>0</v>
      </c>
      <c r="AP1565" s="23">
        <v>0</v>
      </c>
      <c r="AQ1565" s="23">
        <v>0</v>
      </c>
      <c r="AR1565" s="35">
        <v>0</v>
      </c>
      <c r="AS1565" s="35">
        <v>0</v>
      </c>
      <c r="AT1565" s="35">
        <v>0</v>
      </c>
      <c r="AU1565" s="31" t="str">
        <f t="shared" si="27"/>
        <v>库存为0</v>
      </c>
      <c r="AV1565" s="36" t="str">
        <f>IFERROR(时间!$B$4+AU1565,"上周无销量")</f>
        <v>上周无销量</v>
      </c>
    </row>
    <row r="1566" spans="1:48">
      <c r="A1566" s="21" t="s">
        <v>3155</v>
      </c>
      <c r="B1566" t="s">
        <v>3156</v>
      </c>
      <c r="C1566" t="s">
        <v>3146</v>
      </c>
      <c r="D1566" s="31">
        <v>0</v>
      </c>
      <c r="E1566" s="31">
        <v>0</v>
      </c>
      <c r="F1566" s="31">
        <v>0</v>
      </c>
      <c r="G1566" s="31">
        <v>0</v>
      </c>
      <c r="H1566" s="32">
        <v>0</v>
      </c>
      <c r="I1566">
        <v>0</v>
      </c>
      <c r="J1566" s="33">
        <v>0</v>
      </c>
      <c r="K1566" s="33">
        <v>0</v>
      </c>
      <c r="L1566" s="33">
        <v>0</v>
      </c>
      <c r="M1566">
        <v>0</v>
      </c>
      <c r="N1566">
        <v>0</v>
      </c>
      <c r="O1566">
        <v>0</v>
      </c>
      <c r="P1566" t="s">
        <v>54</v>
      </c>
      <c r="Q1566" t="s">
        <v>54</v>
      </c>
      <c r="R1566" t="s">
        <v>54</v>
      </c>
      <c r="S1566" t="s">
        <v>54</v>
      </c>
      <c r="T1566" t="s">
        <v>54</v>
      </c>
      <c r="U1566" t="s">
        <v>54</v>
      </c>
      <c r="V1566" t="s">
        <v>54</v>
      </c>
      <c r="W1566" t="s">
        <v>54</v>
      </c>
      <c r="X1566" s="23" t="s">
        <v>54</v>
      </c>
      <c r="Y1566" s="23" t="s">
        <v>54</v>
      </c>
      <c r="Z1566" s="23" t="s">
        <v>54</v>
      </c>
      <c r="AA1566" s="23" t="s">
        <v>54</v>
      </c>
      <c r="AB1566" t="s">
        <v>54</v>
      </c>
      <c r="AC1566" t="s">
        <v>54</v>
      </c>
      <c r="AD1566" t="s">
        <v>54</v>
      </c>
      <c r="AE1566" t="s">
        <v>54</v>
      </c>
      <c r="AF1566" s="23" t="s">
        <v>54</v>
      </c>
      <c r="AG1566" s="23" t="s">
        <v>54</v>
      </c>
      <c r="AH1566" s="23" t="s">
        <v>54</v>
      </c>
      <c r="AI1566" s="23" t="s">
        <v>54</v>
      </c>
      <c r="AJ1566">
        <v>1</v>
      </c>
      <c r="AK1566">
        <v>0</v>
      </c>
      <c r="AL1566">
        <v>0</v>
      </c>
      <c r="AM1566">
        <v>0</v>
      </c>
      <c r="AN1566" s="23">
        <v>0</v>
      </c>
      <c r="AO1566" s="23" t="e">
        <v>#DIV/0!</v>
      </c>
      <c r="AP1566" s="23" t="e">
        <v>#DIV/0!</v>
      </c>
      <c r="AQ1566" s="23" t="e">
        <v>#DIV/0!</v>
      </c>
      <c r="AR1566" s="35">
        <v>0</v>
      </c>
      <c r="AS1566" s="35">
        <v>0</v>
      </c>
      <c r="AT1566" s="35">
        <v>0</v>
      </c>
      <c r="AU1566" s="31" t="str">
        <f t="shared" si="27"/>
        <v>库存为0</v>
      </c>
      <c r="AV1566" s="36" t="str">
        <f>IFERROR(时间!$B$4+AU1566,"上周无销量")</f>
        <v>上周无销量</v>
      </c>
    </row>
    <row r="1567" spans="1:48">
      <c r="A1567" s="21" t="s">
        <v>3157</v>
      </c>
      <c r="B1567" t="s">
        <v>3158</v>
      </c>
      <c r="C1567" t="s">
        <v>3159</v>
      </c>
      <c r="D1567" s="31">
        <v>0</v>
      </c>
      <c r="E1567" s="31">
        <v>0</v>
      </c>
      <c r="F1567" s="31">
        <v>0</v>
      </c>
      <c r="G1567" s="31">
        <v>0</v>
      </c>
      <c r="H1567" s="32">
        <v>0</v>
      </c>
      <c r="I1567">
        <v>0</v>
      </c>
      <c r="J1567" s="33">
        <v>0</v>
      </c>
      <c r="K1567" s="33">
        <v>0</v>
      </c>
      <c r="L1567" s="33">
        <v>0</v>
      </c>
      <c r="M1567">
        <v>0</v>
      </c>
      <c r="N1567">
        <v>0</v>
      </c>
      <c r="O1567">
        <v>0</v>
      </c>
      <c r="P1567" t="s">
        <v>54</v>
      </c>
      <c r="Q1567" t="s">
        <v>54</v>
      </c>
      <c r="R1567" t="s">
        <v>54</v>
      </c>
      <c r="S1567" t="s">
        <v>54</v>
      </c>
      <c r="T1567" t="s">
        <v>54</v>
      </c>
      <c r="U1567" t="s">
        <v>54</v>
      </c>
      <c r="V1567" t="s">
        <v>54</v>
      </c>
      <c r="W1567" t="s">
        <v>54</v>
      </c>
      <c r="X1567" s="23" t="s">
        <v>54</v>
      </c>
      <c r="Y1567" s="23" t="s">
        <v>54</v>
      </c>
      <c r="Z1567" s="23" t="s">
        <v>54</v>
      </c>
      <c r="AA1567" s="23" t="s">
        <v>54</v>
      </c>
      <c r="AB1567" t="s">
        <v>54</v>
      </c>
      <c r="AC1567" t="s">
        <v>54</v>
      </c>
      <c r="AD1567" t="s">
        <v>54</v>
      </c>
      <c r="AE1567" t="s">
        <v>54</v>
      </c>
      <c r="AF1567" s="23" t="s">
        <v>54</v>
      </c>
      <c r="AG1567" s="23" t="s">
        <v>54</v>
      </c>
      <c r="AH1567" s="23" t="s">
        <v>54</v>
      </c>
      <c r="AI1567" s="23" t="s">
        <v>54</v>
      </c>
      <c r="AJ1567">
        <v>0</v>
      </c>
      <c r="AK1567">
        <v>0</v>
      </c>
      <c r="AL1567">
        <v>0</v>
      </c>
      <c r="AM1567">
        <v>4</v>
      </c>
      <c r="AN1567" s="23" t="e">
        <v>#DIV/0!</v>
      </c>
      <c r="AO1567" s="23" t="e">
        <v>#DIV/0!</v>
      </c>
      <c r="AP1567" s="23" t="e">
        <v>#DIV/0!</v>
      </c>
      <c r="AQ1567" s="23">
        <v>0</v>
      </c>
      <c r="AR1567" s="35">
        <v>0</v>
      </c>
      <c r="AS1567" s="35">
        <v>0</v>
      </c>
      <c r="AT1567" s="35">
        <v>0</v>
      </c>
      <c r="AU1567" s="31" t="str">
        <f t="shared" si="27"/>
        <v>库存为0</v>
      </c>
      <c r="AV1567" s="36" t="str">
        <f>IFERROR(时间!$B$4+AU1567,"上周无销量")</f>
        <v>上周无销量</v>
      </c>
    </row>
    <row r="1568" spans="1:48">
      <c r="A1568" s="21" t="s">
        <v>3160</v>
      </c>
      <c r="B1568" t="s">
        <v>3161</v>
      </c>
      <c r="C1568" t="s">
        <v>3159</v>
      </c>
      <c r="D1568" s="31">
        <v>0</v>
      </c>
      <c r="E1568" s="31">
        <v>0</v>
      </c>
      <c r="F1568" s="31">
        <v>0</v>
      </c>
      <c r="G1568" s="31">
        <v>0</v>
      </c>
      <c r="H1568" s="32">
        <v>0</v>
      </c>
      <c r="I1568">
        <v>0</v>
      </c>
      <c r="J1568" s="33">
        <v>0</v>
      </c>
      <c r="K1568" s="33">
        <v>0</v>
      </c>
      <c r="L1568" s="33">
        <v>0</v>
      </c>
      <c r="M1568">
        <v>0</v>
      </c>
      <c r="N1568">
        <v>0</v>
      </c>
      <c r="O1568">
        <v>0</v>
      </c>
      <c r="P1568" t="s">
        <v>54</v>
      </c>
      <c r="Q1568" t="s">
        <v>54</v>
      </c>
      <c r="R1568" t="s">
        <v>54</v>
      </c>
      <c r="S1568" t="s">
        <v>54</v>
      </c>
      <c r="T1568" t="s">
        <v>54</v>
      </c>
      <c r="U1568" t="s">
        <v>54</v>
      </c>
      <c r="V1568" t="s">
        <v>54</v>
      </c>
      <c r="W1568" t="s">
        <v>54</v>
      </c>
      <c r="X1568" s="23" t="s">
        <v>54</v>
      </c>
      <c r="Y1568" s="23" t="s">
        <v>54</v>
      </c>
      <c r="Z1568" s="23" t="s">
        <v>54</v>
      </c>
      <c r="AA1568" s="23" t="s">
        <v>54</v>
      </c>
      <c r="AB1568" t="s">
        <v>54</v>
      </c>
      <c r="AC1568" t="s">
        <v>54</v>
      </c>
      <c r="AD1568" t="s">
        <v>54</v>
      </c>
      <c r="AE1568" t="s">
        <v>54</v>
      </c>
      <c r="AF1568" s="23" t="s">
        <v>54</v>
      </c>
      <c r="AG1568" s="23" t="s">
        <v>54</v>
      </c>
      <c r="AH1568" s="23" t="s">
        <v>54</v>
      </c>
      <c r="AI1568" s="23" t="s">
        <v>54</v>
      </c>
      <c r="AJ1568">
        <v>7</v>
      </c>
      <c r="AK1568">
        <v>0</v>
      </c>
      <c r="AL1568">
        <v>0</v>
      </c>
      <c r="AM1568">
        <v>0</v>
      </c>
      <c r="AN1568" s="23">
        <v>0</v>
      </c>
      <c r="AO1568" s="23" t="e">
        <v>#DIV/0!</v>
      </c>
      <c r="AP1568" s="23" t="e">
        <v>#DIV/0!</v>
      </c>
      <c r="AQ1568" s="23" t="e">
        <v>#DIV/0!</v>
      </c>
      <c r="AR1568" s="35">
        <v>0</v>
      </c>
      <c r="AS1568" s="35">
        <v>0</v>
      </c>
      <c r="AT1568" s="35">
        <v>0</v>
      </c>
      <c r="AU1568" s="31" t="str">
        <f t="shared" si="27"/>
        <v>库存为0</v>
      </c>
      <c r="AV1568" s="36" t="str">
        <f>IFERROR(时间!$B$4+AU1568,"上周无销量")</f>
        <v>上周无销量</v>
      </c>
    </row>
    <row r="1569" spans="1:48">
      <c r="A1569" s="21" t="s">
        <v>3162</v>
      </c>
      <c r="B1569" t="s">
        <v>3163</v>
      </c>
      <c r="C1569" t="s">
        <v>3159</v>
      </c>
      <c r="D1569" s="31">
        <v>0</v>
      </c>
      <c r="E1569" s="31">
        <v>0</v>
      </c>
      <c r="F1569" s="31">
        <v>0</v>
      </c>
      <c r="G1569" s="31">
        <v>0</v>
      </c>
      <c r="H1569" s="32">
        <v>0</v>
      </c>
      <c r="I1569">
        <v>0</v>
      </c>
      <c r="J1569" s="33">
        <v>0</v>
      </c>
      <c r="K1569" s="33">
        <v>0</v>
      </c>
      <c r="L1569" s="33">
        <v>0</v>
      </c>
      <c r="M1569">
        <v>0</v>
      </c>
      <c r="N1569">
        <v>0</v>
      </c>
      <c r="O1569">
        <v>0</v>
      </c>
      <c r="P1569" t="s">
        <v>54</v>
      </c>
      <c r="Q1569" t="s">
        <v>54</v>
      </c>
      <c r="R1569" t="s">
        <v>54</v>
      </c>
      <c r="S1569" t="s">
        <v>54</v>
      </c>
      <c r="T1569" t="s">
        <v>54</v>
      </c>
      <c r="U1569" t="s">
        <v>54</v>
      </c>
      <c r="V1569" t="s">
        <v>54</v>
      </c>
      <c r="W1569" t="s">
        <v>54</v>
      </c>
      <c r="X1569" s="23" t="s">
        <v>54</v>
      </c>
      <c r="Y1569" s="23" t="s">
        <v>54</v>
      </c>
      <c r="Z1569" s="23" t="s">
        <v>54</v>
      </c>
      <c r="AA1569" s="23" t="s">
        <v>54</v>
      </c>
      <c r="AB1569" t="s">
        <v>54</v>
      </c>
      <c r="AC1569" t="s">
        <v>54</v>
      </c>
      <c r="AD1569" t="s">
        <v>54</v>
      </c>
      <c r="AE1569" t="s">
        <v>54</v>
      </c>
      <c r="AF1569" s="23" t="s">
        <v>54</v>
      </c>
      <c r="AG1569" s="23" t="s">
        <v>54</v>
      </c>
      <c r="AH1569" s="23" t="s">
        <v>54</v>
      </c>
      <c r="AI1569" s="23" t="s">
        <v>54</v>
      </c>
      <c r="AJ1569">
        <v>0</v>
      </c>
      <c r="AK1569">
        <v>0</v>
      </c>
      <c r="AL1569">
        <v>0</v>
      </c>
      <c r="AM1569">
        <v>0</v>
      </c>
      <c r="AN1569" s="23" t="e">
        <v>#DIV/0!</v>
      </c>
      <c r="AO1569" s="23" t="e">
        <v>#DIV/0!</v>
      </c>
      <c r="AP1569" s="23" t="e">
        <v>#DIV/0!</v>
      </c>
      <c r="AQ1569" s="23" t="e">
        <v>#DIV/0!</v>
      </c>
      <c r="AR1569" s="35">
        <v>0</v>
      </c>
      <c r="AS1569" s="35">
        <v>0</v>
      </c>
      <c r="AT1569" s="35">
        <v>0</v>
      </c>
      <c r="AU1569" s="31" t="str">
        <f t="shared" si="27"/>
        <v>库存为0</v>
      </c>
      <c r="AV1569" s="36" t="str">
        <f>IFERROR(时间!$B$4+AU1569,"上周无销量")</f>
        <v>上周无销量</v>
      </c>
    </row>
    <row r="1570" spans="1:48">
      <c r="A1570" s="21" t="s">
        <v>3164</v>
      </c>
      <c r="B1570" t="s">
        <v>3165</v>
      </c>
      <c r="C1570" t="s">
        <v>3159</v>
      </c>
      <c r="D1570" s="31">
        <v>0</v>
      </c>
      <c r="E1570" s="31">
        <v>0</v>
      </c>
      <c r="F1570" s="31">
        <v>0</v>
      </c>
      <c r="G1570" s="31">
        <v>0</v>
      </c>
      <c r="H1570" s="32">
        <v>0</v>
      </c>
      <c r="I1570">
        <v>0</v>
      </c>
      <c r="J1570" s="33">
        <v>0</v>
      </c>
      <c r="K1570" s="33">
        <v>0</v>
      </c>
      <c r="L1570" s="33">
        <v>0</v>
      </c>
      <c r="M1570">
        <v>0</v>
      </c>
      <c r="N1570">
        <v>0</v>
      </c>
      <c r="O1570">
        <v>0</v>
      </c>
      <c r="P1570" t="s">
        <v>54</v>
      </c>
      <c r="Q1570" t="s">
        <v>54</v>
      </c>
      <c r="R1570" t="s">
        <v>54</v>
      </c>
      <c r="S1570" t="s">
        <v>54</v>
      </c>
      <c r="T1570" t="s">
        <v>54</v>
      </c>
      <c r="U1570" t="s">
        <v>54</v>
      </c>
      <c r="V1570" t="s">
        <v>54</v>
      </c>
      <c r="W1570" t="s">
        <v>54</v>
      </c>
      <c r="X1570" s="23" t="s">
        <v>54</v>
      </c>
      <c r="Y1570" s="23" t="s">
        <v>54</v>
      </c>
      <c r="Z1570" s="23" t="s">
        <v>54</v>
      </c>
      <c r="AA1570" s="23" t="s">
        <v>54</v>
      </c>
      <c r="AB1570" t="s">
        <v>54</v>
      </c>
      <c r="AC1570" t="s">
        <v>54</v>
      </c>
      <c r="AD1570" t="s">
        <v>54</v>
      </c>
      <c r="AE1570" t="s">
        <v>54</v>
      </c>
      <c r="AF1570" s="23" t="s">
        <v>54</v>
      </c>
      <c r="AG1570" s="23" t="s">
        <v>54</v>
      </c>
      <c r="AH1570" s="23" t="s">
        <v>54</v>
      </c>
      <c r="AI1570" s="23" t="s">
        <v>54</v>
      </c>
      <c r="AJ1570">
        <v>1</v>
      </c>
      <c r="AK1570">
        <v>6</v>
      </c>
      <c r="AL1570">
        <v>1</v>
      </c>
      <c r="AM1570">
        <v>2</v>
      </c>
      <c r="AN1570" s="23">
        <v>0</v>
      </c>
      <c r="AO1570" s="23">
        <v>0</v>
      </c>
      <c r="AP1570" s="23">
        <v>0</v>
      </c>
      <c r="AQ1570" s="23">
        <v>0</v>
      </c>
      <c r="AR1570" s="35">
        <v>0</v>
      </c>
      <c r="AS1570" s="35">
        <v>0</v>
      </c>
      <c r="AT1570" s="35">
        <v>0</v>
      </c>
      <c r="AU1570" s="31" t="str">
        <f t="shared" si="27"/>
        <v>库存为0</v>
      </c>
      <c r="AV1570" s="36" t="str">
        <f>IFERROR(时间!$B$4+AU1570,"上周无销量")</f>
        <v>上周无销量</v>
      </c>
    </row>
    <row r="1571" spans="1:48">
      <c r="A1571" s="21" t="s">
        <v>3166</v>
      </c>
      <c r="B1571" t="s">
        <v>3167</v>
      </c>
      <c r="C1571" t="s">
        <v>3159</v>
      </c>
      <c r="D1571" s="31">
        <v>0</v>
      </c>
      <c r="E1571" s="31">
        <v>0</v>
      </c>
      <c r="F1571" s="31">
        <v>0</v>
      </c>
      <c r="G1571" s="31">
        <v>0</v>
      </c>
      <c r="H1571" s="32">
        <v>0</v>
      </c>
      <c r="I1571">
        <v>0</v>
      </c>
      <c r="J1571" s="33">
        <v>0</v>
      </c>
      <c r="K1571" s="33">
        <v>0</v>
      </c>
      <c r="L1571" s="33">
        <v>0</v>
      </c>
      <c r="M1571">
        <v>0</v>
      </c>
      <c r="N1571">
        <v>0</v>
      </c>
      <c r="O1571">
        <v>0</v>
      </c>
      <c r="P1571" t="s">
        <v>54</v>
      </c>
      <c r="Q1571" t="s">
        <v>54</v>
      </c>
      <c r="R1571" t="s">
        <v>54</v>
      </c>
      <c r="S1571" t="s">
        <v>54</v>
      </c>
      <c r="T1571" t="s">
        <v>54</v>
      </c>
      <c r="U1571" t="s">
        <v>54</v>
      </c>
      <c r="V1571" t="s">
        <v>54</v>
      </c>
      <c r="W1571" t="s">
        <v>54</v>
      </c>
      <c r="X1571" s="23" t="s">
        <v>54</v>
      </c>
      <c r="Y1571" s="23" t="s">
        <v>54</v>
      </c>
      <c r="Z1571" s="23" t="s">
        <v>54</v>
      </c>
      <c r="AA1571" s="23" t="s">
        <v>54</v>
      </c>
      <c r="AB1571" t="s">
        <v>54</v>
      </c>
      <c r="AC1571" t="s">
        <v>54</v>
      </c>
      <c r="AD1571" t="s">
        <v>54</v>
      </c>
      <c r="AE1571" t="s">
        <v>54</v>
      </c>
      <c r="AF1571" s="23" t="s">
        <v>54</v>
      </c>
      <c r="AG1571" s="23" t="s">
        <v>54</v>
      </c>
      <c r="AH1571" s="23" t="s">
        <v>54</v>
      </c>
      <c r="AI1571" s="23" t="s">
        <v>54</v>
      </c>
      <c r="AJ1571">
        <v>0</v>
      </c>
      <c r="AK1571">
        <v>0</v>
      </c>
      <c r="AL1571">
        <v>0</v>
      </c>
      <c r="AM1571">
        <v>0</v>
      </c>
      <c r="AN1571" s="23" t="e">
        <v>#DIV/0!</v>
      </c>
      <c r="AO1571" s="23" t="e">
        <v>#DIV/0!</v>
      </c>
      <c r="AP1571" s="23" t="e">
        <v>#DIV/0!</v>
      </c>
      <c r="AQ1571" s="23" t="e">
        <v>#DIV/0!</v>
      </c>
      <c r="AR1571" s="35">
        <v>0</v>
      </c>
      <c r="AS1571" s="35">
        <v>0</v>
      </c>
      <c r="AT1571" s="35">
        <v>0</v>
      </c>
      <c r="AU1571" s="31" t="str">
        <f t="shared" si="27"/>
        <v>库存为0</v>
      </c>
      <c r="AV1571" s="36" t="str">
        <f>IFERROR(时间!$B$4+AU1571,"上周无销量")</f>
        <v>上周无销量</v>
      </c>
    </row>
    <row r="1572" spans="1:48">
      <c r="A1572" s="21" t="s">
        <v>3168</v>
      </c>
      <c r="B1572" t="s">
        <v>3169</v>
      </c>
      <c r="C1572" t="s">
        <v>3159</v>
      </c>
      <c r="D1572" s="31">
        <v>0</v>
      </c>
      <c r="E1572" s="31">
        <v>0</v>
      </c>
      <c r="F1572" s="31">
        <v>0</v>
      </c>
      <c r="G1572" s="31">
        <v>0</v>
      </c>
      <c r="H1572" s="32">
        <v>0</v>
      </c>
      <c r="I1572">
        <v>0</v>
      </c>
      <c r="J1572" s="33">
        <v>0</v>
      </c>
      <c r="K1572" s="33">
        <v>0</v>
      </c>
      <c r="L1572" s="33">
        <v>0</v>
      </c>
      <c r="M1572">
        <v>0</v>
      </c>
      <c r="N1572">
        <v>0</v>
      </c>
      <c r="O1572">
        <v>0</v>
      </c>
      <c r="P1572" t="s">
        <v>54</v>
      </c>
      <c r="Q1572" t="s">
        <v>54</v>
      </c>
      <c r="R1572" t="s">
        <v>54</v>
      </c>
      <c r="S1572" t="s">
        <v>54</v>
      </c>
      <c r="T1572" t="s">
        <v>54</v>
      </c>
      <c r="U1572" t="s">
        <v>54</v>
      </c>
      <c r="V1572" t="s">
        <v>54</v>
      </c>
      <c r="W1572" t="s">
        <v>54</v>
      </c>
      <c r="X1572" s="23" t="s">
        <v>54</v>
      </c>
      <c r="Y1572" s="23" t="s">
        <v>54</v>
      </c>
      <c r="Z1572" s="23" t="s">
        <v>54</v>
      </c>
      <c r="AA1572" s="23" t="s">
        <v>54</v>
      </c>
      <c r="AB1572" t="s">
        <v>54</v>
      </c>
      <c r="AC1572" t="s">
        <v>54</v>
      </c>
      <c r="AD1572" t="s">
        <v>54</v>
      </c>
      <c r="AE1572" t="s">
        <v>54</v>
      </c>
      <c r="AF1572" s="23" t="s">
        <v>54</v>
      </c>
      <c r="AG1572" s="23" t="s">
        <v>54</v>
      </c>
      <c r="AH1572" s="23" t="s">
        <v>54</v>
      </c>
      <c r="AI1572" s="23" t="s">
        <v>54</v>
      </c>
      <c r="AJ1572">
        <v>1</v>
      </c>
      <c r="AK1572">
        <v>3</v>
      </c>
      <c r="AL1572">
        <v>0</v>
      </c>
      <c r="AM1572">
        <v>0</v>
      </c>
      <c r="AN1572" s="23">
        <v>0</v>
      </c>
      <c r="AO1572" s="23">
        <v>0</v>
      </c>
      <c r="AP1572" s="23" t="e">
        <v>#DIV/0!</v>
      </c>
      <c r="AQ1572" s="23" t="e">
        <v>#DIV/0!</v>
      </c>
      <c r="AR1572" s="35">
        <v>0</v>
      </c>
      <c r="AS1572" s="35">
        <v>0</v>
      </c>
      <c r="AT1572" s="35">
        <v>0</v>
      </c>
      <c r="AU1572" s="31" t="str">
        <f t="shared" si="27"/>
        <v>库存为0</v>
      </c>
      <c r="AV1572" s="36" t="str">
        <f>IFERROR(时间!$B$4+AU1572,"上周无销量")</f>
        <v>上周无销量</v>
      </c>
    </row>
    <row r="1573" spans="1:48">
      <c r="A1573" s="21" t="s">
        <v>3170</v>
      </c>
      <c r="B1573" t="s">
        <v>3171</v>
      </c>
      <c r="C1573" t="s">
        <v>3172</v>
      </c>
      <c r="D1573" s="31">
        <v>0</v>
      </c>
      <c r="E1573" s="31">
        <v>0</v>
      </c>
      <c r="F1573" s="31">
        <v>0</v>
      </c>
      <c r="G1573" s="31">
        <v>0</v>
      </c>
      <c r="H1573" s="32">
        <v>0</v>
      </c>
      <c r="I1573">
        <v>0</v>
      </c>
      <c r="J1573" s="33">
        <v>0</v>
      </c>
      <c r="K1573" s="33">
        <v>0</v>
      </c>
      <c r="L1573" s="33">
        <v>0</v>
      </c>
      <c r="M1573">
        <v>0</v>
      </c>
      <c r="N1573">
        <v>0</v>
      </c>
      <c r="O1573">
        <v>0</v>
      </c>
      <c r="P1573" t="s">
        <v>54</v>
      </c>
      <c r="Q1573" t="s">
        <v>54</v>
      </c>
      <c r="R1573" t="s">
        <v>54</v>
      </c>
      <c r="S1573" t="s">
        <v>54</v>
      </c>
      <c r="T1573" t="s">
        <v>54</v>
      </c>
      <c r="U1573" t="s">
        <v>54</v>
      </c>
      <c r="V1573" t="s">
        <v>54</v>
      </c>
      <c r="W1573" t="s">
        <v>54</v>
      </c>
      <c r="X1573" s="23" t="s">
        <v>54</v>
      </c>
      <c r="Y1573" s="23" t="s">
        <v>54</v>
      </c>
      <c r="Z1573" s="23" t="s">
        <v>54</v>
      </c>
      <c r="AA1573" s="23" t="s">
        <v>54</v>
      </c>
      <c r="AB1573" t="s">
        <v>54</v>
      </c>
      <c r="AC1573" t="s">
        <v>54</v>
      </c>
      <c r="AD1573" t="s">
        <v>54</v>
      </c>
      <c r="AE1573" t="s">
        <v>54</v>
      </c>
      <c r="AF1573" s="23" t="s">
        <v>54</v>
      </c>
      <c r="AG1573" s="23" t="s">
        <v>54</v>
      </c>
      <c r="AH1573" s="23" t="s">
        <v>54</v>
      </c>
      <c r="AI1573" s="23" t="s">
        <v>54</v>
      </c>
      <c r="AJ1573">
        <v>0</v>
      </c>
      <c r="AK1573">
        <v>0</v>
      </c>
      <c r="AL1573">
        <v>0</v>
      </c>
      <c r="AM1573">
        <v>0</v>
      </c>
      <c r="AN1573" s="23" t="e">
        <v>#DIV/0!</v>
      </c>
      <c r="AO1573" s="23" t="e">
        <v>#DIV/0!</v>
      </c>
      <c r="AP1573" s="23" t="e">
        <v>#DIV/0!</v>
      </c>
      <c r="AQ1573" s="23" t="e">
        <v>#DIV/0!</v>
      </c>
      <c r="AR1573" s="35">
        <v>0</v>
      </c>
      <c r="AS1573" s="35">
        <v>0</v>
      </c>
      <c r="AT1573" s="35">
        <v>0</v>
      </c>
      <c r="AU1573" s="31" t="str">
        <f t="shared" si="27"/>
        <v>库存为0</v>
      </c>
      <c r="AV1573" s="36" t="str">
        <f>IFERROR(时间!$B$4+AU1573,"上周无销量")</f>
        <v>上周无销量</v>
      </c>
    </row>
    <row r="1574" spans="1:48">
      <c r="A1574" s="21" t="s">
        <v>3173</v>
      </c>
      <c r="B1574" t="s">
        <v>3174</v>
      </c>
      <c r="C1574" t="s">
        <v>3172</v>
      </c>
      <c r="D1574" s="31">
        <v>0</v>
      </c>
      <c r="E1574" s="31">
        <v>0</v>
      </c>
      <c r="F1574" s="31">
        <v>0</v>
      </c>
      <c r="G1574" s="31">
        <v>0</v>
      </c>
      <c r="H1574" s="32">
        <v>0</v>
      </c>
      <c r="I1574">
        <v>0</v>
      </c>
      <c r="J1574" s="33">
        <v>0</v>
      </c>
      <c r="K1574" s="33">
        <v>0</v>
      </c>
      <c r="L1574" s="33">
        <v>0</v>
      </c>
      <c r="M1574">
        <v>0</v>
      </c>
      <c r="N1574">
        <v>0</v>
      </c>
      <c r="O1574">
        <v>0</v>
      </c>
      <c r="P1574" t="s">
        <v>54</v>
      </c>
      <c r="Q1574" t="s">
        <v>54</v>
      </c>
      <c r="R1574" t="s">
        <v>54</v>
      </c>
      <c r="S1574" t="s">
        <v>54</v>
      </c>
      <c r="T1574" t="s">
        <v>54</v>
      </c>
      <c r="U1574" t="s">
        <v>54</v>
      </c>
      <c r="V1574" t="s">
        <v>54</v>
      </c>
      <c r="W1574" t="s">
        <v>54</v>
      </c>
      <c r="X1574" s="23" t="s">
        <v>54</v>
      </c>
      <c r="Y1574" s="23" t="s">
        <v>54</v>
      </c>
      <c r="Z1574" s="23" t="s">
        <v>54</v>
      </c>
      <c r="AA1574" s="23" t="s">
        <v>54</v>
      </c>
      <c r="AB1574" t="s">
        <v>54</v>
      </c>
      <c r="AC1574" t="s">
        <v>54</v>
      </c>
      <c r="AD1574" t="s">
        <v>54</v>
      </c>
      <c r="AE1574" t="s">
        <v>54</v>
      </c>
      <c r="AF1574" s="23" t="s">
        <v>54</v>
      </c>
      <c r="AG1574" s="23" t="s">
        <v>54</v>
      </c>
      <c r="AH1574" s="23" t="s">
        <v>54</v>
      </c>
      <c r="AI1574" s="23" t="s">
        <v>54</v>
      </c>
      <c r="AJ1574">
        <v>0</v>
      </c>
      <c r="AK1574">
        <v>0</v>
      </c>
      <c r="AL1574">
        <v>0</v>
      </c>
      <c r="AM1574">
        <v>0</v>
      </c>
      <c r="AN1574" s="23" t="e">
        <v>#DIV/0!</v>
      </c>
      <c r="AO1574" s="23" t="e">
        <v>#DIV/0!</v>
      </c>
      <c r="AP1574" s="23" t="e">
        <v>#DIV/0!</v>
      </c>
      <c r="AQ1574" s="23" t="e">
        <v>#DIV/0!</v>
      </c>
      <c r="AR1574" s="35">
        <v>0</v>
      </c>
      <c r="AS1574" s="35">
        <v>0</v>
      </c>
      <c r="AT1574" s="35">
        <v>0</v>
      </c>
      <c r="AU1574" s="31" t="str">
        <f t="shared" si="27"/>
        <v>库存为0</v>
      </c>
      <c r="AV1574" s="36" t="str">
        <f>IFERROR(时间!$B$4+AU1574,"上周无销量")</f>
        <v>上周无销量</v>
      </c>
    </row>
    <row r="1575" spans="1:48">
      <c r="A1575" s="21" t="s">
        <v>3175</v>
      </c>
      <c r="B1575" t="s">
        <v>3176</v>
      </c>
      <c r="C1575" t="s">
        <v>3172</v>
      </c>
      <c r="D1575" s="31">
        <v>0</v>
      </c>
      <c r="E1575" s="31">
        <v>0</v>
      </c>
      <c r="F1575" s="31">
        <v>0</v>
      </c>
      <c r="G1575" s="31">
        <v>0</v>
      </c>
      <c r="H1575" s="32">
        <v>0</v>
      </c>
      <c r="I1575">
        <v>0</v>
      </c>
      <c r="J1575" s="33">
        <v>0</v>
      </c>
      <c r="K1575" s="33">
        <v>0</v>
      </c>
      <c r="L1575" s="33">
        <v>0</v>
      </c>
      <c r="M1575">
        <v>0</v>
      </c>
      <c r="N1575">
        <v>0</v>
      </c>
      <c r="O1575">
        <v>0</v>
      </c>
      <c r="P1575" t="s">
        <v>54</v>
      </c>
      <c r="Q1575" t="s">
        <v>54</v>
      </c>
      <c r="R1575" t="s">
        <v>54</v>
      </c>
      <c r="S1575" t="s">
        <v>54</v>
      </c>
      <c r="T1575" t="s">
        <v>54</v>
      </c>
      <c r="U1575" t="s">
        <v>54</v>
      </c>
      <c r="V1575" t="s">
        <v>54</v>
      </c>
      <c r="W1575" t="s">
        <v>54</v>
      </c>
      <c r="X1575" s="23" t="s">
        <v>54</v>
      </c>
      <c r="Y1575" s="23" t="s">
        <v>54</v>
      </c>
      <c r="Z1575" s="23" t="s">
        <v>54</v>
      </c>
      <c r="AA1575" s="23" t="s">
        <v>54</v>
      </c>
      <c r="AB1575" t="s">
        <v>54</v>
      </c>
      <c r="AC1575" t="s">
        <v>54</v>
      </c>
      <c r="AD1575" t="s">
        <v>54</v>
      </c>
      <c r="AE1575" t="s">
        <v>54</v>
      </c>
      <c r="AF1575" s="23" t="s">
        <v>54</v>
      </c>
      <c r="AG1575" s="23" t="s">
        <v>54</v>
      </c>
      <c r="AH1575" s="23" t="s">
        <v>54</v>
      </c>
      <c r="AI1575" s="23" t="s">
        <v>54</v>
      </c>
      <c r="AJ1575">
        <v>0</v>
      </c>
      <c r="AK1575">
        <v>0</v>
      </c>
      <c r="AL1575">
        <v>0</v>
      </c>
      <c r="AM1575">
        <v>0</v>
      </c>
      <c r="AN1575" s="23" t="e">
        <v>#DIV/0!</v>
      </c>
      <c r="AO1575" s="23" t="e">
        <v>#DIV/0!</v>
      </c>
      <c r="AP1575" s="23" t="e">
        <v>#DIV/0!</v>
      </c>
      <c r="AQ1575" s="23" t="e">
        <v>#DIV/0!</v>
      </c>
      <c r="AR1575" s="35">
        <v>0</v>
      </c>
      <c r="AS1575" s="35">
        <v>0</v>
      </c>
      <c r="AT1575" s="35">
        <v>0</v>
      </c>
      <c r="AU1575" s="31" t="str">
        <f t="shared" si="27"/>
        <v>库存为0</v>
      </c>
      <c r="AV1575" s="36" t="str">
        <f>IFERROR(时间!$B$4+AU1575,"上周无销量")</f>
        <v>上周无销量</v>
      </c>
    </row>
    <row r="1576" spans="1:48">
      <c r="A1576" s="21" t="s">
        <v>3177</v>
      </c>
      <c r="B1576" t="s">
        <v>3178</v>
      </c>
      <c r="C1576" t="s">
        <v>3172</v>
      </c>
      <c r="D1576" s="31">
        <v>0</v>
      </c>
      <c r="E1576" s="31">
        <v>0</v>
      </c>
      <c r="F1576" s="31">
        <v>0</v>
      </c>
      <c r="G1576" s="31">
        <v>0</v>
      </c>
      <c r="H1576" s="32">
        <v>0</v>
      </c>
      <c r="I1576">
        <v>0</v>
      </c>
      <c r="J1576" s="33">
        <v>0</v>
      </c>
      <c r="K1576" s="33">
        <v>0</v>
      </c>
      <c r="L1576" s="33">
        <v>0</v>
      </c>
      <c r="M1576">
        <v>0</v>
      </c>
      <c r="N1576">
        <v>0</v>
      </c>
      <c r="O1576">
        <v>0</v>
      </c>
      <c r="P1576" t="s">
        <v>54</v>
      </c>
      <c r="Q1576" t="s">
        <v>54</v>
      </c>
      <c r="R1576" t="s">
        <v>54</v>
      </c>
      <c r="S1576" t="s">
        <v>54</v>
      </c>
      <c r="T1576" t="s">
        <v>54</v>
      </c>
      <c r="U1576" t="s">
        <v>54</v>
      </c>
      <c r="V1576" t="s">
        <v>54</v>
      </c>
      <c r="W1576" t="s">
        <v>54</v>
      </c>
      <c r="X1576" s="23" t="s">
        <v>54</v>
      </c>
      <c r="Y1576" s="23" t="s">
        <v>54</v>
      </c>
      <c r="Z1576" s="23" t="s">
        <v>54</v>
      </c>
      <c r="AA1576" s="23" t="s">
        <v>54</v>
      </c>
      <c r="AB1576" t="s">
        <v>54</v>
      </c>
      <c r="AC1576" t="s">
        <v>54</v>
      </c>
      <c r="AD1576" t="s">
        <v>54</v>
      </c>
      <c r="AE1576" t="s">
        <v>54</v>
      </c>
      <c r="AF1576" s="23" t="s">
        <v>54</v>
      </c>
      <c r="AG1576" s="23" t="s">
        <v>54</v>
      </c>
      <c r="AH1576" s="23" t="s">
        <v>54</v>
      </c>
      <c r="AI1576" s="23" t="s">
        <v>54</v>
      </c>
      <c r="AJ1576">
        <v>0</v>
      </c>
      <c r="AK1576">
        <v>7</v>
      </c>
      <c r="AL1576">
        <v>1</v>
      </c>
      <c r="AM1576">
        <v>1</v>
      </c>
      <c r="AN1576" s="23" t="e">
        <v>#DIV/0!</v>
      </c>
      <c r="AO1576" s="23">
        <v>0</v>
      </c>
      <c r="AP1576" s="23">
        <v>0</v>
      </c>
      <c r="AQ1576" s="23">
        <v>0</v>
      </c>
      <c r="AR1576" s="35">
        <v>0</v>
      </c>
      <c r="AS1576" s="35">
        <v>0</v>
      </c>
      <c r="AT1576" s="35">
        <v>0</v>
      </c>
      <c r="AU1576" s="31" t="str">
        <f t="shared" si="27"/>
        <v>库存为0</v>
      </c>
      <c r="AV1576" s="36" t="str">
        <f>IFERROR(时间!$B$4+AU1576,"上周无销量")</f>
        <v>上周无销量</v>
      </c>
    </row>
    <row r="1577" spans="1:48">
      <c r="A1577" s="21" t="s">
        <v>3179</v>
      </c>
      <c r="B1577" t="s">
        <v>3180</v>
      </c>
      <c r="C1577" t="s">
        <v>3172</v>
      </c>
      <c r="D1577" s="31">
        <v>0</v>
      </c>
      <c r="E1577" s="31">
        <v>0</v>
      </c>
      <c r="F1577" s="31">
        <v>0</v>
      </c>
      <c r="G1577" s="31">
        <v>0</v>
      </c>
      <c r="H1577" s="32">
        <v>0</v>
      </c>
      <c r="I1577">
        <v>0</v>
      </c>
      <c r="J1577" s="33">
        <v>0</v>
      </c>
      <c r="K1577" s="33">
        <v>0</v>
      </c>
      <c r="L1577" s="33">
        <v>0</v>
      </c>
      <c r="M1577">
        <v>0</v>
      </c>
      <c r="N1577">
        <v>0</v>
      </c>
      <c r="O1577">
        <v>0</v>
      </c>
      <c r="P1577" t="s">
        <v>54</v>
      </c>
      <c r="Q1577" t="s">
        <v>54</v>
      </c>
      <c r="R1577" t="s">
        <v>54</v>
      </c>
      <c r="S1577" t="s">
        <v>54</v>
      </c>
      <c r="T1577" t="s">
        <v>54</v>
      </c>
      <c r="U1577" t="s">
        <v>54</v>
      </c>
      <c r="V1577" t="s">
        <v>54</v>
      </c>
      <c r="W1577" t="s">
        <v>54</v>
      </c>
      <c r="X1577" s="23" t="s">
        <v>54</v>
      </c>
      <c r="Y1577" s="23" t="s">
        <v>54</v>
      </c>
      <c r="Z1577" s="23" t="s">
        <v>54</v>
      </c>
      <c r="AA1577" s="23" t="s">
        <v>54</v>
      </c>
      <c r="AB1577" t="s">
        <v>54</v>
      </c>
      <c r="AC1577" t="s">
        <v>54</v>
      </c>
      <c r="AD1577" t="s">
        <v>54</v>
      </c>
      <c r="AE1577" t="s">
        <v>54</v>
      </c>
      <c r="AF1577" s="23" t="s">
        <v>54</v>
      </c>
      <c r="AG1577" s="23" t="s">
        <v>54</v>
      </c>
      <c r="AH1577" s="23" t="s">
        <v>54</v>
      </c>
      <c r="AI1577" s="23" t="s">
        <v>54</v>
      </c>
      <c r="AJ1577">
        <v>3</v>
      </c>
      <c r="AK1577">
        <v>6</v>
      </c>
      <c r="AL1577">
        <v>5</v>
      </c>
      <c r="AM1577">
        <v>1</v>
      </c>
      <c r="AN1577" s="23">
        <v>0</v>
      </c>
      <c r="AO1577" s="23">
        <v>0</v>
      </c>
      <c r="AP1577" s="23">
        <v>0</v>
      </c>
      <c r="AQ1577" s="23">
        <v>0</v>
      </c>
      <c r="AR1577" s="35">
        <v>0</v>
      </c>
      <c r="AS1577" s="35">
        <v>0</v>
      </c>
      <c r="AT1577" s="35">
        <v>0</v>
      </c>
      <c r="AU1577" s="31" t="str">
        <f t="shared" si="27"/>
        <v>库存为0</v>
      </c>
      <c r="AV1577" s="36" t="str">
        <f>IFERROR(时间!$B$4+AU1577,"上周无销量")</f>
        <v>上周无销量</v>
      </c>
    </row>
    <row r="1578" spans="1:48">
      <c r="A1578" s="21" t="s">
        <v>3181</v>
      </c>
      <c r="B1578" t="s">
        <v>3182</v>
      </c>
      <c r="C1578" t="s">
        <v>3172</v>
      </c>
      <c r="D1578" s="31">
        <v>0</v>
      </c>
      <c r="E1578" s="31">
        <v>0</v>
      </c>
      <c r="F1578" s="31">
        <v>0</v>
      </c>
      <c r="G1578" s="31">
        <v>0</v>
      </c>
      <c r="H1578" s="32">
        <v>0</v>
      </c>
      <c r="I1578">
        <v>0</v>
      </c>
      <c r="J1578" s="33">
        <v>0</v>
      </c>
      <c r="K1578" s="33">
        <v>0</v>
      </c>
      <c r="L1578" s="33">
        <v>0</v>
      </c>
      <c r="M1578">
        <v>0</v>
      </c>
      <c r="N1578">
        <v>0</v>
      </c>
      <c r="O1578">
        <v>0</v>
      </c>
      <c r="P1578" t="s">
        <v>54</v>
      </c>
      <c r="Q1578" t="s">
        <v>54</v>
      </c>
      <c r="R1578" t="s">
        <v>54</v>
      </c>
      <c r="S1578" t="s">
        <v>54</v>
      </c>
      <c r="T1578" t="s">
        <v>54</v>
      </c>
      <c r="U1578" t="s">
        <v>54</v>
      </c>
      <c r="V1578" t="s">
        <v>54</v>
      </c>
      <c r="W1578" t="s">
        <v>54</v>
      </c>
      <c r="X1578" s="23" t="s">
        <v>54</v>
      </c>
      <c r="Y1578" s="23" t="s">
        <v>54</v>
      </c>
      <c r="Z1578" s="23" t="s">
        <v>54</v>
      </c>
      <c r="AA1578" s="23" t="s">
        <v>54</v>
      </c>
      <c r="AB1578" t="s">
        <v>54</v>
      </c>
      <c r="AC1578" t="s">
        <v>54</v>
      </c>
      <c r="AD1578" t="s">
        <v>54</v>
      </c>
      <c r="AE1578" t="s">
        <v>54</v>
      </c>
      <c r="AF1578" s="23" t="s">
        <v>54</v>
      </c>
      <c r="AG1578" s="23" t="s">
        <v>54</v>
      </c>
      <c r="AH1578" s="23" t="s">
        <v>54</v>
      </c>
      <c r="AI1578" s="23" t="s">
        <v>54</v>
      </c>
      <c r="AJ1578">
        <v>1</v>
      </c>
      <c r="AK1578">
        <v>1</v>
      </c>
      <c r="AL1578">
        <v>0</v>
      </c>
      <c r="AM1578">
        <v>0</v>
      </c>
      <c r="AN1578" s="23">
        <v>0</v>
      </c>
      <c r="AO1578" s="23">
        <v>0</v>
      </c>
      <c r="AP1578" s="23" t="e">
        <v>#DIV/0!</v>
      </c>
      <c r="AQ1578" s="23" t="e">
        <v>#DIV/0!</v>
      </c>
      <c r="AR1578" s="35">
        <v>0</v>
      </c>
      <c r="AS1578" s="35">
        <v>0</v>
      </c>
      <c r="AT1578" s="35">
        <v>0</v>
      </c>
      <c r="AU1578" s="31" t="str">
        <f t="shared" si="27"/>
        <v>库存为0</v>
      </c>
      <c r="AV1578" s="36" t="str">
        <f>IFERROR(时间!$B$4+AU1578,"上周无销量")</f>
        <v>上周无销量</v>
      </c>
    </row>
    <row r="1579" spans="1:48">
      <c r="A1579" s="21" t="s">
        <v>3183</v>
      </c>
      <c r="B1579" t="s">
        <v>3184</v>
      </c>
      <c r="C1579" t="s">
        <v>3185</v>
      </c>
      <c r="D1579" s="31">
        <v>0</v>
      </c>
      <c r="E1579" s="31">
        <v>0</v>
      </c>
      <c r="F1579" s="31">
        <v>0</v>
      </c>
      <c r="G1579" s="31">
        <v>0</v>
      </c>
      <c r="H1579" s="32">
        <v>0</v>
      </c>
      <c r="I1579">
        <v>0</v>
      </c>
      <c r="J1579" s="33">
        <v>0</v>
      </c>
      <c r="K1579" s="33">
        <v>0</v>
      </c>
      <c r="L1579" s="33">
        <v>0</v>
      </c>
      <c r="M1579">
        <v>0</v>
      </c>
      <c r="N1579">
        <v>0</v>
      </c>
      <c r="O1579">
        <v>0</v>
      </c>
      <c r="P1579" t="s">
        <v>54</v>
      </c>
      <c r="Q1579" t="s">
        <v>54</v>
      </c>
      <c r="R1579" t="s">
        <v>54</v>
      </c>
      <c r="S1579" t="s">
        <v>54</v>
      </c>
      <c r="T1579" t="s">
        <v>54</v>
      </c>
      <c r="U1579" t="s">
        <v>54</v>
      </c>
      <c r="V1579" t="s">
        <v>54</v>
      </c>
      <c r="W1579" t="s">
        <v>54</v>
      </c>
      <c r="X1579" s="23" t="s">
        <v>54</v>
      </c>
      <c r="Y1579" s="23" t="s">
        <v>54</v>
      </c>
      <c r="Z1579" s="23" t="s">
        <v>54</v>
      </c>
      <c r="AA1579" s="23" t="s">
        <v>54</v>
      </c>
      <c r="AB1579" t="s">
        <v>54</v>
      </c>
      <c r="AC1579" t="s">
        <v>54</v>
      </c>
      <c r="AD1579" t="s">
        <v>54</v>
      </c>
      <c r="AE1579" t="s">
        <v>54</v>
      </c>
      <c r="AF1579" s="23" t="s">
        <v>54</v>
      </c>
      <c r="AG1579" s="23" t="s">
        <v>54</v>
      </c>
      <c r="AH1579" s="23" t="s">
        <v>54</v>
      </c>
      <c r="AI1579" s="23" t="s">
        <v>54</v>
      </c>
      <c r="AJ1579">
        <v>3</v>
      </c>
      <c r="AK1579">
        <v>7</v>
      </c>
      <c r="AL1579">
        <v>4</v>
      </c>
      <c r="AM1579">
        <v>4</v>
      </c>
      <c r="AN1579" s="23">
        <v>0</v>
      </c>
      <c r="AO1579" s="23">
        <v>0</v>
      </c>
      <c r="AP1579" s="23">
        <v>0</v>
      </c>
      <c r="AQ1579" s="23">
        <v>0</v>
      </c>
      <c r="AR1579" s="35">
        <v>0</v>
      </c>
      <c r="AS1579" s="35">
        <v>0</v>
      </c>
      <c r="AT1579" s="35">
        <v>0</v>
      </c>
      <c r="AU1579" s="31" t="str">
        <f t="shared" si="27"/>
        <v>库存为0</v>
      </c>
      <c r="AV1579" s="36" t="str">
        <f>IFERROR(时间!$B$4+AU1579,"上周无销量")</f>
        <v>上周无销量</v>
      </c>
    </row>
    <row r="1580" spans="1:48">
      <c r="A1580" s="21" t="s">
        <v>3186</v>
      </c>
      <c r="B1580" t="s">
        <v>3187</v>
      </c>
      <c r="C1580" t="s">
        <v>3185</v>
      </c>
      <c r="D1580" s="31">
        <v>0</v>
      </c>
      <c r="E1580" s="31">
        <v>0</v>
      </c>
      <c r="F1580" s="31">
        <v>0</v>
      </c>
      <c r="G1580" s="31">
        <v>0</v>
      </c>
      <c r="H1580" s="32">
        <v>0</v>
      </c>
      <c r="I1580">
        <v>0</v>
      </c>
      <c r="J1580" s="33">
        <v>0</v>
      </c>
      <c r="K1580" s="33">
        <v>0</v>
      </c>
      <c r="L1580" s="33">
        <v>0</v>
      </c>
      <c r="M1580">
        <v>0</v>
      </c>
      <c r="N1580">
        <v>0</v>
      </c>
      <c r="O1580">
        <v>0</v>
      </c>
      <c r="P1580" t="s">
        <v>54</v>
      </c>
      <c r="Q1580" t="s">
        <v>54</v>
      </c>
      <c r="R1580" t="s">
        <v>54</v>
      </c>
      <c r="S1580" t="s">
        <v>54</v>
      </c>
      <c r="T1580" t="s">
        <v>54</v>
      </c>
      <c r="U1580" t="s">
        <v>54</v>
      </c>
      <c r="V1580" t="s">
        <v>54</v>
      </c>
      <c r="W1580" t="s">
        <v>54</v>
      </c>
      <c r="X1580" s="23" t="s">
        <v>54</v>
      </c>
      <c r="Y1580" s="23" t="s">
        <v>54</v>
      </c>
      <c r="Z1580" s="23" t="s">
        <v>54</v>
      </c>
      <c r="AA1580" s="23" t="s">
        <v>54</v>
      </c>
      <c r="AB1580" t="s">
        <v>54</v>
      </c>
      <c r="AC1580" t="s">
        <v>54</v>
      </c>
      <c r="AD1580" t="s">
        <v>54</v>
      </c>
      <c r="AE1580" t="s">
        <v>54</v>
      </c>
      <c r="AF1580" s="23" t="s">
        <v>54</v>
      </c>
      <c r="AG1580" s="23" t="s">
        <v>54</v>
      </c>
      <c r="AH1580" s="23" t="s">
        <v>54</v>
      </c>
      <c r="AI1580" s="23" t="s">
        <v>54</v>
      </c>
      <c r="AJ1580">
        <v>0</v>
      </c>
      <c r="AK1580">
        <v>0</v>
      </c>
      <c r="AL1580">
        <v>0</v>
      </c>
      <c r="AM1580">
        <v>0</v>
      </c>
      <c r="AN1580" s="23" t="e">
        <v>#DIV/0!</v>
      </c>
      <c r="AO1580" s="23" t="e">
        <v>#DIV/0!</v>
      </c>
      <c r="AP1580" s="23" t="e">
        <v>#DIV/0!</v>
      </c>
      <c r="AQ1580" s="23" t="e">
        <v>#DIV/0!</v>
      </c>
      <c r="AR1580" s="35">
        <v>0</v>
      </c>
      <c r="AS1580" s="35">
        <v>0</v>
      </c>
      <c r="AT1580" s="35">
        <v>0</v>
      </c>
      <c r="AU1580" s="31" t="str">
        <f t="shared" si="27"/>
        <v>库存为0</v>
      </c>
      <c r="AV1580" s="36" t="str">
        <f>IFERROR(时间!$B$4+AU1580,"上周无销量")</f>
        <v>上周无销量</v>
      </c>
    </row>
    <row r="1581" spans="1:48">
      <c r="A1581" s="21" t="s">
        <v>3188</v>
      </c>
      <c r="B1581" t="s">
        <v>3189</v>
      </c>
      <c r="C1581" t="s">
        <v>3185</v>
      </c>
      <c r="D1581" s="31">
        <v>0</v>
      </c>
      <c r="E1581" s="31">
        <v>0</v>
      </c>
      <c r="F1581" s="31">
        <v>0</v>
      </c>
      <c r="G1581" s="31">
        <v>0</v>
      </c>
      <c r="H1581" s="32">
        <v>0</v>
      </c>
      <c r="I1581">
        <v>0</v>
      </c>
      <c r="J1581" s="33">
        <v>0</v>
      </c>
      <c r="K1581" s="33">
        <v>0</v>
      </c>
      <c r="L1581" s="33">
        <v>0</v>
      </c>
      <c r="M1581">
        <v>0</v>
      </c>
      <c r="N1581">
        <v>0</v>
      </c>
      <c r="O1581">
        <v>0</v>
      </c>
      <c r="P1581" t="s">
        <v>54</v>
      </c>
      <c r="Q1581" t="s">
        <v>54</v>
      </c>
      <c r="R1581" t="s">
        <v>54</v>
      </c>
      <c r="S1581" t="s">
        <v>54</v>
      </c>
      <c r="T1581" t="s">
        <v>54</v>
      </c>
      <c r="U1581" t="s">
        <v>54</v>
      </c>
      <c r="V1581" t="s">
        <v>54</v>
      </c>
      <c r="W1581" t="s">
        <v>54</v>
      </c>
      <c r="X1581" s="23" t="s">
        <v>54</v>
      </c>
      <c r="Y1581" s="23" t="s">
        <v>54</v>
      </c>
      <c r="Z1581" s="23" t="s">
        <v>54</v>
      </c>
      <c r="AA1581" s="23" t="s">
        <v>54</v>
      </c>
      <c r="AB1581" t="s">
        <v>54</v>
      </c>
      <c r="AC1581" t="s">
        <v>54</v>
      </c>
      <c r="AD1581" t="s">
        <v>54</v>
      </c>
      <c r="AE1581" t="s">
        <v>54</v>
      </c>
      <c r="AF1581" s="23" t="s">
        <v>54</v>
      </c>
      <c r="AG1581" s="23" t="s">
        <v>54</v>
      </c>
      <c r="AH1581" s="23" t="s">
        <v>54</v>
      </c>
      <c r="AI1581" s="23" t="s">
        <v>54</v>
      </c>
      <c r="AJ1581">
        <v>4</v>
      </c>
      <c r="AK1581">
        <v>5</v>
      </c>
      <c r="AL1581">
        <v>1</v>
      </c>
      <c r="AM1581">
        <v>4</v>
      </c>
      <c r="AN1581" s="23">
        <v>0</v>
      </c>
      <c r="AO1581" s="23">
        <v>0</v>
      </c>
      <c r="AP1581" s="23">
        <v>0</v>
      </c>
      <c r="AQ1581" s="23">
        <v>0</v>
      </c>
      <c r="AR1581" s="35">
        <v>0</v>
      </c>
      <c r="AS1581" s="35">
        <v>0</v>
      </c>
      <c r="AT1581" s="35">
        <v>0</v>
      </c>
      <c r="AU1581" s="31" t="str">
        <f t="shared" si="27"/>
        <v>库存为0</v>
      </c>
      <c r="AV1581" s="36" t="str">
        <f>IFERROR(时间!$B$4+AU1581,"上周无销量")</f>
        <v>上周无销量</v>
      </c>
    </row>
    <row r="1582" spans="1:49">
      <c r="A1582" s="21" t="s">
        <v>3190</v>
      </c>
      <c r="B1582" t="s">
        <v>3191</v>
      </c>
      <c r="C1582" t="s">
        <v>3185</v>
      </c>
      <c r="D1582" s="31">
        <v>0</v>
      </c>
      <c r="E1582" s="31">
        <v>0</v>
      </c>
      <c r="F1582" s="31">
        <v>0</v>
      </c>
      <c r="G1582" s="31">
        <v>0</v>
      </c>
      <c r="H1582" s="32">
        <v>0</v>
      </c>
      <c r="I1582">
        <v>0</v>
      </c>
      <c r="J1582" s="33">
        <v>0</v>
      </c>
      <c r="K1582" s="33">
        <v>0</v>
      </c>
      <c r="L1582" s="33">
        <v>0</v>
      </c>
      <c r="M1582">
        <v>0</v>
      </c>
      <c r="N1582">
        <v>0</v>
      </c>
      <c r="O1582">
        <v>0</v>
      </c>
      <c r="P1582" t="s">
        <v>54</v>
      </c>
      <c r="Q1582" t="s">
        <v>54</v>
      </c>
      <c r="R1582" t="s">
        <v>54</v>
      </c>
      <c r="S1582" t="s">
        <v>54</v>
      </c>
      <c r="T1582" t="s">
        <v>54</v>
      </c>
      <c r="U1582" t="s">
        <v>54</v>
      </c>
      <c r="V1582" t="s">
        <v>54</v>
      </c>
      <c r="W1582" t="s">
        <v>54</v>
      </c>
      <c r="X1582" s="23" t="s">
        <v>54</v>
      </c>
      <c r="Y1582" s="23" t="s">
        <v>54</v>
      </c>
      <c r="Z1582" s="23" t="s">
        <v>54</v>
      </c>
      <c r="AA1582" s="23" t="s">
        <v>54</v>
      </c>
      <c r="AB1582" t="s">
        <v>54</v>
      </c>
      <c r="AC1582" t="s">
        <v>54</v>
      </c>
      <c r="AD1582" t="s">
        <v>54</v>
      </c>
      <c r="AE1582" t="s">
        <v>54</v>
      </c>
      <c r="AF1582" s="23" t="s">
        <v>54</v>
      </c>
      <c r="AG1582" s="23" t="s">
        <v>54</v>
      </c>
      <c r="AH1582" s="23" t="s">
        <v>54</v>
      </c>
      <c r="AI1582" s="23" t="s">
        <v>54</v>
      </c>
      <c r="AJ1582">
        <v>0</v>
      </c>
      <c r="AK1582">
        <v>0</v>
      </c>
      <c r="AL1582">
        <v>0</v>
      </c>
      <c r="AM1582">
        <v>0</v>
      </c>
      <c r="AN1582" s="23" t="e">
        <v>#DIV/0!</v>
      </c>
      <c r="AO1582" s="23" t="e">
        <v>#DIV/0!</v>
      </c>
      <c r="AP1582" s="23" t="e">
        <v>#DIV/0!</v>
      </c>
      <c r="AQ1582" s="23" t="e">
        <v>#DIV/0!</v>
      </c>
      <c r="AR1582" s="35">
        <v>0</v>
      </c>
      <c r="AS1582" s="35">
        <v>0</v>
      </c>
      <c r="AT1582" s="35">
        <v>0</v>
      </c>
      <c r="AU1582" s="31" t="str">
        <f t="shared" si="27"/>
        <v>库存为0</v>
      </c>
      <c r="AV1582" s="36" t="str">
        <f>IFERROR(时间!$B$4+AU1582,"上周无销量")</f>
        <v>上周无销量</v>
      </c>
      <c r="AW1582" s="36"/>
    </row>
    <row r="1583" spans="1:49">
      <c r="A1583" s="21" t="s">
        <v>3192</v>
      </c>
      <c r="B1583" t="s">
        <v>3193</v>
      </c>
      <c r="C1583" t="s">
        <v>3194</v>
      </c>
      <c r="D1583" s="31">
        <v>0</v>
      </c>
      <c r="E1583" s="31">
        <v>0</v>
      </c>
      <c r="F1583" s="31">
        <v>0</v>
      </c>
      <c r="G1583" s="31">
        <v>0</v>
      </c>
      <c r="H1583" s="32">
        <v>0</v>
      </c>
      <c r="I1583">
        <v>0</v>
      </c>
      <c r="J1583" s="33">
        <v>0</v>
      </c>
      <c r="K1583" s="33">
        <v>0</v>
      </c>
      <c r="L1583" s="33">
        <v>0</v>
      </c>
      <c r="M1583">
        <v>0</v>
      </c>
      <c r="N1583">
        <v>0</v>
      </c>
      <c r="O1583">
        <v>0</v>
      </c>
      <c r="P1583" t="s">
        <v>54</v>
      </c>
      <c r="Q1583" t="s">
        <v>54</v>
      </c>
      <c r="R1583" t="s">
        <v>54</v>
      </c>
      <c r="S1583" t="s">
        <v>54</v>
      </c>
      <c r="T1583" t="s">
        <v>54</v>
      </c>
      <c r="U1583" t="s">
        <v>54</v>
      </c>
      <c r="V1583" t="s">
        <v>54</v>
      </c>
      <c r="W1583" t="s">
        <v>54</v>
      </c>
      <c r="X1583" s="23" t="s">
        <v>54</v>
      </c>
      <c r="Y1583" s="23" t="s">
        <v>54</v>
      </c>
      <c r="Z1583" s="23" t="s">
        <v>54</v>
      </c>
      <c r="AA1583" s="23" t="s">
        <v>54</v>
      </c>
      <c r="AB1583" t="s">
        <v>54</v>
      </c>
      <c r="AC1583" t="s">
        <v>54</v>
      </c>
      <c r="AD1583" t="s">
        <v>54</v>
      </c>
      <c r="AE1583" t="s">
        <v>54</v>
      </c>
      <c r="AF1583" s="23" t="s">
        <v>54</v>
      </c>
      <c r="AG1583" s="23" t="s">
        <v>54</v>
      </c>
      <c r="AH1583" s="23" t="s">
        <v>54</v>
      </c>
      <c r="AI1583" s="23" t="s">
        <v>54</v>
      </c>
      <c r="AJ1583">
        <v>19</v>
      </c>
      <c r="AK1583">
        <v>0</v>
      </c>
      <c r="AL1583">
        <v>0</v>
      </c>
      <c r="AM1583">
        <v>0</v>
      </c>
      <c r="AN1583" s="23">
        <v>0</v>
      </c>
      <c r="AO1583" s="23" t="e">
        <v>#DIV/0!</v>
      </c>
      <c r="AP1583" s="23" t="e">
        <v>#DIV/0!</v>
      </c>
      <c r="AQ1583" s="23" t="e">
        <v>#DIV/0!</v>
      </c>
      <c r="AR1583" s="35">
        <v>0</v>
      </c>
      <c r="AS1583" s="35">
        <v>0</v>
      </c>
      <c r="AT1583" s="35">
        <v>0</v>
      </c>
      <c r="AU1583" s="31" t="str">
        <f t="shared" si="27"/>
        <v>库存为0</v>
      </c>
      <c r="AV1583" s="36" t="str">
        <f>IFERROR(时间!$B$4+AU1583,"上周无销量")</f>
        <v>上周无销量</v>
      </c>
      <c r="AW1583" s="36"/>
    </row>
    <row r="1584" spans="1:49">
      <c r="A1584" s="21" t="s">
        <v>3195</v>
      </c>
      <c r="B1584" t="s">
        <v>3196</v>
      </c>
      <c r="C1584" t="s">
        <v>3194</v>
      </c>
      <c r="D1584" s="31">
        <v>0</v>
      </c>
      <c r="E1584" s="31">
        <v>0</v>
      </c>
      <c r="F1584" s="31">
        <v>0</v>
      </c>
      <c r="G1584" s="31">
        <v>0</v>
      </c>
      <c r="H1584" s="32">
        <v>0</v>
      </c>
      <c r="I1584">
        <v>0</v>
      </c>
      <c r="J1584" s="33">
        <v>0</v>
      </c>
      <c r="K1584" s="33">
        <v>0</v>
      </c>
      <c r="L1584" s="33">
        <v>0</v>
      </c>
      <c r="M1584">
        <v>0</v>
      </c>
      <c r="N1584">
        <v>0</v>
      </c>
      <c r="O1584">
        <v>0</v>
      </c>
      <c r="P1584" t="s">
        <v>54</v>
      </c>
      <c r="Q1584" t="s">
        <v>54</v>
      </c>
      <c r="R1584" t="s">
        <v>54</v>
      </c>
      <c r="S1584" t="s">
        <v>54</v>
      </c>
      <c r="T1584" t="s">
        <v>54</v>
      </c>
      <c r="U1584" t="s">
        <v>54</v>
      </c>
      <c r="V1584" t="s">
        <v>54</v>
      </c>
      <c r="W1584" t="s">
        <v>54</v>
      </c>
      <c r="X1584" s="23" t="s">
        <v>54</v>
      </c>
      <c r="Y1584" s="23" t="s">
        <v>54</v>
      </c>
      <c r="Z1584" s="23" t="s">
        <v>54</v>
      </c>
      <c r="AA1584" s="23" t="s">
        <v>54</v>
      </c>
      <c r="AB1584" t="s">
        <v>54</v>
      </c>
      <c r="AC1584" t="s">
        <v>54</v>
      </c>
      <c r="AD1584" t="s">
        <v>54</v>
      </c>
      <c r="AE1584" t="s">
        <v>54</v>
      </c>
      <c r="AF1584" s="23" t="s">
        <v>54</v>
      </c>
      <c r="AG1584" s="23" t="s">
        <v>54</v>
      </c>
      <c r="AH1584" s="23" t="s">
        <v>54</v>
      </c>
      <c r="AI1584" s="23" t="s">
        <v>54</v>
      </c>
      <c r="AJ1584">
        <v>34</v>
      </c>
      <c r="AK1584">
        <v>0</v>
      </c>
      <c r="AL1584">
        <v>0</v>
      </c>
      <c r="AM1584">
        <v>5</v>
      </c>
      <c r="AN1584" s="23">
        <v>0</v>
      </c>
      <c r="AO1584" s="23" t="e">
        <v>#DIV/0!</v>
      </c>
      <c r="AP1584" s="23" t="e">
        <v>#DIV/0!</v>
      </c>
      <c r="AQ1584" s="23">
        <v>0</v>
      </c>
      <c r="AR1584" s="35">
        <v>0</v>
      </c>
      <c r="AS1584" s="35">
        <v>0</v>
      </c>
      <c r="AT1584" s="35">
        <v>0</v>
      </c>
      <c r="AU1584" s="31" t="str">
        <f t="shared" si="27"/>
        <v>库存为0</v>
      </c>
      <c r="AV1584" s="36" t="str">
        <f>IFERROR(时间!$B$4+AU1584,"上周无销量")</f>
        <v>上周无销量</v>
      </c>
      <c r="AW1584" s="36"/>
    </row>
    <row r="1585" spans="1:49">
      <c r="A1585" s="21" t="s">
        <v>3197</v>
      </c>
      <c r="B1585" t="s">
        <v>3198</v>
      </c>
      <c r="C1585" t="s">
        <v>3194</v>
      </c>
      <c r="D1585" s="31">
        <v>0</v>
      </c>
      <c r="E1585" s="31">
        <v>0</v>
      </c>
      <c r="F1585" s="31">
        <v>0</v>
      </c>
      <c r="G1585" s="31">
        <v>0</v>
      </c>
      <c r="H1585" s="32">
        <v>0</v>
      </c>
      <c r="I1585">
        <v>0</v>
      </c>
      <c r="J1585" s="33">
        <v>0</v>
      </c>
      <c r="K1585" s="33">
        <v>0</v>
      </c>
      <c r="L1585" s="33">
        <v>0</v>
      </c>
      <c r="M1585">
        <v>0</v>
      </c>
      <c r="N1585">
        <v>0</v>
      </c>
      <c r="O1585">
        <v>0</v>
      </c>
      <c r="P1585" t="s">
        <v>54</v>
      </c>
      <c r="Q1585" t="s">
        <v>54</v>
      </c>
      <c r="R1585" t="s">
        <v>54</v>
      </c>
      <c r="S1585" t="s">
        <v>54</v>
      </c>
      <c r="T1585" t="s">
        <v>54</v>
      </c>
      <c r="U1585" t="s">
        <v>54</v>
      </c>
      <c r="V1585" t="s">
        <v>54</v>
      </c>
      <c r="W1585" t="s">
        <v>54</v>
      </c>
      <c r="X1585" s="23" t="s">
        <v>54</v>
      </c>
      <c r="Y1585" s="23" t="s">
        <v>54</v>
      </c>
      <c r="Z1585" s="23" t="s">
        <v>54</v>
      </c>
      <c r="AA1585" s="23" t="s">
        <v>54</v>
      </c>
      <c r="AB1585" t="s">
        <v>54</v>
      </c>
      <c r="AC1585" t="s">
        <v>54</v>
      </c>
      <c r="AD1585" t="s">
        <v>54</v>
      </c>
      <c r="AE1585" t="s">
        <v>54</v>
      </c>
      <c r="AF1585" s="23" t="s">
        <v>54</v>
      </c>
      <c r="AG1585" s="23" t="s">
        <v>54</v>
      </c>
      <c r="AH1585" s="23" t="s">
        <v>54</v>
      </c>
      <c r="AI1585" s="23" t="s">
        <v>54</v>
      </c>
      <c r="AJ1585">
        <v>18</v>
      </c>
      <c r="AK1585">
        <v>3</v>
      </c>
      <c r="AL1585">
        <v>0</v>
      </c>
      <c r="AM1585">
        <v>5</v>
      </c>
      <c r="AN1585" s="23">
        <v>0</v>
      </c>
      <c r="AO1585" s="23">
        <v>0</v>
      </c>
      <c r="AP1585" s="23" t="e">
        <v>#DIV/0!</v>
      </c>
      <c r="AQ1585" s="23">
        <v>0</v>
      </c>
      <c r="AR1585" s="35">
        <v>0</v>
      </c>
      <c r="AS1585" s="35">
        <v>0</v>
      </c>
      <c r="AT1585" s="35">
        <v>0</v>
      </c>
      <c r="AU1585" s="31" t="str">
        <f t="shared" si="27"/>
        <v>库存为0</v>
      </c>
      <c r="AV1585" s="36" t="str">
        <f>IFERROR(时间!$B$4+AU1585,"上周无销量")</f>
        <v>上周无销量</v>
      </c>
      <c r="AW1585" s="36"/>
    </row>
    <row r="1586" spans="1:49">
      <c r="A1586" s="21" t="s">
        <v>3199</v>
      </c>
      <c r="B1586" t="s">
        <v>3200</v>
      </c>
      <c r="C1586" t="s">
        <v>3194</v>
      </c>
      <c r="D1586" s="31">
        <v>0</v>
      </c>
      <c r="E1586" s="31">
        <v>0</v>
      </c>
      <c r="F1586" s="31">
        <v>0</v>
      </c>
      <c r="G1586" s="31">
        <v>0</v>
      </c>
      <c r="H1586" s="32">
        <v>0</v>
      </c>
      <c r="I1586">
        <v>0</v>
      </c>
      <c r="J1586" s="33">
        <v>0</v>
      </c>
      <c r="K1586" s="33">
        <v>0</v>
      </c>
      <c r="L1586" s="33">
        <v>0</v>
      </c>
      <c r="M1586">
        <v>0</v>
      </c>
      <c r="N1586">
        <v>0</v>
      </c>
      <c r="O1586">
        <v>0</v>
      </c>
      <c r="P1586" t="s">
        <v>54</v>
      </c>
      <c r="Q1586" t="s">
        <v>54</v>
      </c>
      <c r="R1586" t="s">
        <v>54</v>
      </c>
      <c r="S1586" t="s">
        <v>54</v>
      </c>
      <c r="T1586" t="s">
        <v>54</v>
      </c>
      <c r="U1586" t="s">
        <v>54</v>
      </c>
      <c r="V1586" t="s">
        <v>54</v>
      </c>
      <c r="W1586" t="s">
        <v>54</v>
      </c>
      <c r="X1586" s="23" t="s">
        <v>54</v>
      </c>
      <c r="Y1586" s="23" t="s">
        <v>54</v>
      </c>
      <c r="Z1586" s="23" t="s">
        <v>54</v>
      </c>
      <c r="AA1586" s="23" t="s">
        <v>54</v>
      </c>
      <c r="AB1586" t="s">
        <v>54</v>
      </c>
      <c r="AC1586" t="s">
        <v>54</v>
      </c>
      <c r="AD1586" t="s">
        <v>54</v>
      </c>
      <c r="AE1586" t="s">
        <v>54</v>
      </c>
      <c r="AF1586" s="23" t="s">
        <v>54</v>
      </c>
      <c r="AG1586" s="23" t="s">
        <v>54</v>
      </c>
      <c r="AH1586" s="23" t="s">
        <v>54</v>
      </c>
      <c r="AI1586" s="23" t="s">
        <v>54</v>
      </c>
      <c r="AJ1586">
        <v>24</v>
      </c>
      <c r="AK1586">
        <v>27</v>
      </c>
      <c r="AL1586">
        <v>24</v>
      </c>
      <c r="AM1586">
        <v>23</v>
      </c>
      <c r="AN1586" s="23">
        <v>0</v>
      </c>
      <c r="AO1586" s="23">
        <v>0</v>
      </c>
      <c r="AP1586" s="23">
        <v>0</v>
      </c>
      <c r="AQ1586" s="23">
        <v>0</v>
      </c>
      <c r="AR1586" s="35">
        <v>0</v>
      </c>
      <c r="AS1586" s="35">
        <v>0</v>
      </c>
      <c r="AT1586" s="35">
        <v>0</v>
      </c>
      <c r="AU1586" s="31" t="str">
        <f t="shared" si="27"/>
        <v>库存为0</v>
      </c>
      <c r="AV1586" s="36" t="str">
        <f>IFERROR(时间!$B$4+AU1586,"上周无销量")</f>
        <v>上周无销量</v>
      </c>
      <c r="AW1586" s="36"/>
    </row>
    <row r="1587" spans="1:49">
      <c r="A1587" s="21" t="s">
        <v>3201</v>
      </c>
      <c r="B1587" t="s">
        <v>3202</v>
      </c>
      <c r="C1587" t="s">
        <v>3194</v>
      </c>
      <c r="D1587" s="31">
        <v>0</v>
      </c>
      <c r="E1587" s="31">
        <v>0</v>
      </c>
      <c r="F1587" s="31">
        <v>0</v>
      </c>
      <c r="G1587" s="31">
        <v>0</v>
      </c>
      <c r="H1587" s="32">
        <v>0</v>
      </c>
      <c r="I1587">
        <v>0</v>
      </c>
      <c r="J1587" s="33">
        <v>0</v>
      </c>
      <c r="K1587" s="33">
        <v>0</v>
      </c>
      <c r="L1587" s="33">
        <v>0</v>
      </c>
      <c r="M1587">
        <v>0</v>
      </c>
      <c r="N1587">
        <v>0</v>
      </c>
      <c r="O1587">
        <v>0</v>
      </c>
      <c r="P1587" t="s">
        <v>54</v>
      </c>
      <c r="Q1587" t="s">
        <v>54</v>
      </c>
      <c r="R1587" t="s">
        <v>54</v>
      </c>
      <c r="S1587" t="s">
        <v>54</v>
      </c>
      <c r="T1587" t="s">
        <v>54</v>
      </c>
      <c r="U1587" t="s">
        <v>54</v>
      </c>
      <c r="V1587" t="s">
        <v>54</v>
      </c>
      <c r="W1587" t="s">
        <v>54</v>
      </c>
      <c r="X1587" s="23" t="s">
        <v>54</v>
      </c>
      <c r="Y1587" s="23" t="s">
        <v>54</v>
      </c>
      <c r="Z1587" s="23" t="s">
        <v>54</v>
      </c>
      <c r="AA1587" s="23" t="s">
        <v>54</v>
      </c>
      <c r="AB1587" t="s">
        <v>54</v>
      </c>
      <c r="AC1587" t="s">
        <v>54</v>
      </c>
      <c r="AD1587" t="s">
        <v>54</v>
      </c>
      <c r="AE1587" t="s">
        <v>54</v>
      </c>
      <c r="AF1587" s="23" t="s">
        <v>54</v>
      </c>
      <c r="AG1587" s="23" t="s">
        <v>54</v>
      </c>
      <c r="AH1587" s="23" t="s">
        <v>54</v>
      </c>
      <c r="AI1587" s="23" t="s">
        <v>54</v>
      </c>
      <c r="AJ1587">
        <v>8</v>
      </c>
      <c r="AK1587">
        <v>0</v>
      </c>
      <c r="AL1587">
        <v>0</v>
      </c>
      <c r="AM1587">
        <v>0</v>
      </c>
      <c r="AN1587" s="23">
        <v>0</v>
      </c>
      <c r="AO1587" s="23" t="e">
        <v>#DIV/0!</v>
      </c>
      <c r="AP1587" s="23" t="e">
        <v>#DIV/0!</v>
      </c>
      <c r="AQ1587" s="23" t="e">
        <v>#DIV/0!</v>
      </c>
      <c r="AR1587" s="35">
        <v>0</v>
      </c>
      <c r="AS1587" s="35">
        <v>0</v>
      </c>
      <c r="AT1587" s="35">
        <v>0</v>
      </c>
      <c r="AU1587" s="31" t="str">
        <f t="shared" si="27"/>
        <v>库存为0</v>
      </c>
      <c r="AV1587" s="36" t="str">
        <f>IFERROR(时间!$B$4+AU1587,"上周无销量")</f>
        <v>上周无销量</v>
      </c>
      <c r="AW1587" s="36"/>
    </row>
    <row r="1588" spans="1:49">
      <c r="A1588" s="21" t="s">
        <v>3203</v>
      </c>
      <c r="B1588" t="s">
        <v>3204</v>
      </c>
      <c r="C1588" t="s">
        <v>3194</v>
      </c>
      <c r="D1588" s="31">
        <v>0</v>
      </c>
      <c r="E1588" s="31">
        <v>0</v>
      </c>
      <c r="F1588" s="31">
        <v>0</v>
      </c>
      <c r="G1588" s="31">
        <v>0</v>
      </c>
      <c r="H1588" s="32">
        <v>0</v>
      </c>
      <c r="I1588">
        <v>0</v>
      </c>
      <c r="J1588" s="33">
        <v>0</v>
      </c>
      <c r="K1588" s="33">
        <v>0</v>
      </c>
      <c r="L1588" s="33">
        <v>0</v>
      </c>
      <c r="M1588">
        <v>0</v>
      </c>
      <c r="N1588">
        <v>0</v>
      </c>
      <c r="O1588">
        <v>0</v>
      </c>
      <c r="P1588" t="s">
        <v>54</v>
      </c>
      <c r="Q1588" t="s">
        <v>54</v>
      </c>
      <c r="R1588" t="s">
        <v>54</v>
      </c>
      <c r="S1588" t="s">
        <v>54</v>
      </c>
      <c r="T1588" t="s">
        <v>54</v>
      </c>
      <c r="U1588" t="s">
        <v>54</v>
      </c>
      <c r="V1588" t="s">
        <v>54</v>
      </c>
      <c r="W1588" t="s">
        <v>54</v>
      </c>
      <c r="X1588" s="23" t="s">
        <v>54</v>
      </c>
      <c r="Y1588" s="23" t="s">
        <v>54</v>
      </c>
      <c r="Z1588" s="23" t="s">
        <v>54</v>
      </c>
      <c r="AA1588" s="23" t="s">
        <v>54</v>
      </c>
      <c r="AB1588" t="s">
        <v>54</v>
      </c>
      <c r="AC1588" t="s">
        <v>54</v>
      </c>
      <c r="AD1588" t="s">
        <v>54</v>
      </c>
      <c r="AE1588" t="s">
        <v>54</v>
      </c>
      <c r="AF1588" s="23" t="s">
        <v>54</v>
      </c>
      <c r="AG1588" s="23" t="s">
        <v>54</v>
      </c>
      <c r="AH1588" s="23" t="s">
        <v>54</v>
      </c>
      <c r="AI1588" s="23" t="s">
        <v>54</v>
      </c>
      <c r="AJ1588">
        <v>36</v>
      </c>
      <c r="AK1588">
        <v>25</v>
      </c>
      <c r="AL1588">
        <v>13</v>
      </c>
      <c r="AM1588">
        <v>29</v>
      </c>
      <c r="AN1588" s="23">
        <v>0</v>
      </c>
      <c r="AO1588" s="23">
        <v>0</v>
      </c>
      <c r="AP1588" s="23">
        <v>0</v>
      </c>
      <c r="AQ1588" s="23">
        <v>0</v>
      </c>
      <c r="AR1588" s="35">
        <v>0</v>
      </c>
      <c r="AS1588" s="35">
        <v>0</v>
      </c>
      <c r="AT1588" s="35">
        <v>0</v>
      </c>
      <c r="AU1588" s="31" t="str">
        <f t="shared" si="27"/>
        <v>库存为0</v>
      </c>
      <c r="AV1588" s="36" t="str">
        <f>IFERROR(时间!$B$4+AU1588,"上周无销量")</f>
        <v>上周无销量</v>
      </c>
      <c r="AW1588" s="36"/>
    </row>
    <row r="1589" spans="1:49">
      <c r="A1589" s="21" t="s">
        <v>3205</v>
      </c>
      <c r="B1589" t="s">
        <v>3206</v>
      </c>
      <c r="C1589" t="s">
        <v>3194</v>
      </c>
      <c r="D1589" s="31">
        <v>0</v>
      </c>
      <c r="E1589" s="31">
        <v>0</v>
      </c>
      <c r="F1589" s="31">
        <v>0</v>
      </c>
      <c r="G1589" s="31">
        <v>0</v>
      </c>
      <c r="H1589" s="32">
        <v>0</v>
      </c>
      <c r="I1589">
        <v>0</v>
      </c>
      <c r="J1589" s="33">
        <v>0</v>
      </c>
      <c r="K1589" s="33">
        <v>0</v>
      </c>
      <c r="L1589" s="33">
        <v>0</v>
      </c>
      <c r="M1589">
        <v>0</v>
      </c>
      <c r="N1589">
        <v>0</v>
      </c>
      <c r="O1589">
        <v>0</v>
      </c>
      <c r="P1589" t="s">
        <v>54</v>
      </c>
      <c r="Q1589" t="s">
        <v>54</v>
      </c>
      <c r="R1589" t="s">
        <v>54</v>
      </c>
      <c r="S1589" t="s">
        <v>54</v>
      </c>
      <c r="T1589" t="s">
        <v>54</v>
      </c>
      <c r="U1589" t="s">
        <v>54</v>
      </c>
      <c r="V1589" t="s">
        <v>54</v>
      </c>
      <c r="W1589" t="s">
        <v>54</v>
      </c>
      <c r="X1589" s="23" t="s">
        <v>54</v>
      </c>
      <c r="Y1589" s="23" t="s">
        <v>54</v>
      </c>
      <c r="Z1589" s="23" t="s">
        <v>54</v>
      </c>
      <c r="AA1589" s="23" t="s">
        <v>54</v>
      </c>
      <c r="AB1589" t="s">
        <v>54</v>
      </c>
      <c r="AC1589" t="s">
        <v>54</v>
      </c>
      <c r="AD1589" t="s">
        <v>54</v>
      </c>
      <c r="AE1589" t="s">
        <v>54</v>
      </c>
      <c r="AF1589" s="23" t="s">
        <v>54</v>
      </c>
      <c r="AG1589" s="23" t="s">
        <v>54</v>
      </c>
      <c r="AH1589" s="23" t="s">
        <v>54</v>
      </c>
      <c r="AI1589" s="23" t="s">
        <v>54</v>
      </c>
      <c r="AJ1589">
        <v>41</v>
      </c>
      <c r="AK1589">
        <v>41</v>
      </c>
      <c r="AL1589">
        <v>34</v>
      </c>
      <c r="AM1589">
        <v>0</v>
      </c>
      <c r="AN1589" s="23">
        <v>0</v>
      </c>
      <c r="AO1589" s="23">
        <v>0</v>
      </c>
      <c r="AP1589" s="23">
        <v>0</v>
      </c>
      <c r="AQ1589" s="23" t="e">
        <v>#DIV/0!</v>
      </c>
      <c r="AR1589" s="35">
        <v>0</v>
      </c>
      <c r="AS1589" s="35">
        <v>0</v>
      </c>
      <c r="AT1589" s="35">
        <v>0</v>
      </c>
      <c r="AU1589" s="31" t="str">
        <f t="shared" si="27"/>
        <v>库存为0</v>
      </c>
      <c r="AV1589" s="36" t="str">
        <f>IFERROR(时间!$B$4+AU1589,"上周无销量")</f>
        <v>上周无销量</v>
      </c>
      <c r="AW1589" s="36"/>
    </row>
    <row r="1590" spans="1:49">
      <c r="A1590" s="21" t="s">
        <v>3207</v>
      </c>
      <c r="B1590" t="s">
        <v>3208</v>
      </c>
      <c r="C1590" t="s">
        <v>3194</v>
      </c>
      <c r="D1590" s="31">
        <v>0</v>
      </c>
      <c r="E1590" s="31">
        <v>0</v>
      </c>
      <c r="F1590" s="31">
        <v>0</v>
      </c>
      <c r="G1590" s="31">
        <v>0</v>
      </c>
      <c r="H1590" s="32">
        <v>0</v>
      </c>
      <c r="I1590">
        <v>0</v>
      </c>
      <c r="J1590" s="33">
        <v>0</v>
      </c>
      <c r="K1590" s="33">
        <v>0</v>
      </c>
      <c r="L1590" s="33">
        <v>0</v>
      </c>
      <c r="M1590">
        <v>0</v>
      </c>
      <c r="N1590">
        <v>0</v>
      </c>
      <c r="O1590">
        <v>0</v>
      </c>
      <c r="P1590" t="s">
        <v>54</v>
      </c>
      <c r="Q1590" t="s">
        <v>54</v>
      </c>
      <c r="R1590" t="s">
        <v>54</v>
      </c>
      <c r="S1590" t="s">
        <v>54</v>
      </c>
      <c r="T1590" t="s">
        <v>54</v>
      </c>
      <c r="U1590" t="s">
        <v>54</v>
      </c>
      <c r="V1590" t="s">
        <v>54</v>
      </c>
      <c r="W1590" t="s">
        <v>54</v>
      </c>
      <c r="X1590" s="23" t="s">
        <v>54</v>
      </c>
      <c r="Y1590" s="23" t="s">
        <v>54</v>
      </c>
      <c r="Z1590" s="23" t="s">
        <v>54</v>
      </c>
      <c r="AA1590" s="23" t="s">
        <v>54</v>
      </c>
      <c r="AB1590" t="s">
        <v>54</v>
      </c>
      <c r="AC1590" t="s">
        <v>54</v>
      </c>
      <c r="AD1590" t="s">
        <v>54</v>
      </c>
      <c r="AE1590" t="s">
        <v>54</v>
      </c>
      <c r="AF1590" s="23" t="s">
        <v>54</v>
      </c>
      <c r="AG1590" s="23" t="s">
        <v>54</v>
      </c>
      <c r="AH1590" s="23" t="s">
        <v>54</v>
      </c>
      <c r="AI1590" s="23" t="s">
        <v>54</v>
      </c>
      <c r="AJ1590">
        <v>75</v>
      </c>
      <c r="AK1590">
        <v>0</v>
      </c>
      <c r="AL1590">
        <v>27</v>
      </c>
      <c r="AM1590">
        <v>0</v>
      </c>
      <c r="AN1590" s="23">
        <v>0</v>
      </c>
      <c r="AO1590" s="23" t="e">
        <v>#DIV/0!</v>
      </c>
      <c r="AP1590" s="23">
        <v>0</v>
      </c>
      <c r="AQ1590" s="23" t="e">
        <v>#DIV/0!</v>
      </c>
      <c r="AR1590" s="35">
        <v>0</v>
      </c>
      <c r="AS1590" s="35">
        <v>0</v>
      </c>
      <c r="AT1590" s="35">
        <v>0</v>
      </c>
      <c r="AU1590" s="31" t="str">
        <f t="shared" si="27"/>
        <v>库存为0</v>
      </c>
      <c r="AV1590" s="36" t="str">
        <f>IFERROR(时间!$B$4+AU1590,"上周无销量")</f>
        <v>上周无销量</v>
      </c>
      <c r="AW1590" s="36"/>
    </row>
    <row r="1591" spans="1:49">
      <c r="A1591" s="21" t="s">
        <v>3209</v>
      </c>
      <c r="B1591" t="s">
        <v>3210</v>
      </c>
      <c r="C1591" t="s">
        <v>3194</v>
      </c>
      <c r="D1591" s="31">
        <v>0</v>
      </c>
      <c r="E1591" s="31">
        <v>0</v>
      </c>
      <c r="F1591" s="31">
        <v>0</v>
      </c>
      <c r="G1591" s="31">
        <v>0</v>
      </c>
      <c r="H1591" s="32">
        <v>0</v>
      </c>
      <c r="I1591">
        <v>0</v>
      </c>
      <c r="J1591" s="33">
        <v>0</v>
      </c>
      <c r="K1591" s="33">
        <v>0</v>
      </c>
      <c r="L1591" s="33">
        <v>0</v>
      </c>
      <c r="M1591">
        <v>0</v>
      </c>
      <c r="N1591">
        <v>0</v>
      </c>
      <c r="O1591">
        <v>0</v>
      </c>
      <c r="P1591" t="s">
        <v>54</v>
      </c>
      <c r="Q1591" t="s">
        <v>54</v>
      </c>
      <c r="R1591" t="s">
        <v>54</v>
      </c>
      <c r="S1591" t="s">
        <v>54</v>
      </c>
      <c r="T1591" t="s">
        <v>54</v>
      </c>
      <c r="U1591" t="s">
        <v>54</v>
      </c>
      <c r="V1591" t="s">
        <v>54</v>
      </c>
      <c r="W1591" t="s">
        <v>54</v>
      </c>
      <c r="X1591" s="23" t="s">
        <v>54</v>
      </c>
      <c r="Y1591" s="23" t="s">
        <v>54</v>
      </c>
      <c r="Z1591" s="23" t="s">
        <v>54</v>
      </c>
      <c r="AA1591" s="23" t="s">
        <v>54</v>
      </c>
      <c r="AB1591" t="s">
        <v>54</v>
      </c>
      <c r="AC1591" t="s">
        <v>54</v>
      </c>
      <c r="AD1591" t="s">
        <v>54</v>
      </c>
      <c r="AE1591" t="s">
        <v>54</v>
      </c>
      <c r="AF1591" s="23" t="s">
        <v>54</v>
      </c>
      <c r="AG1591" s="23" t="s">
        <v>54</v>
      </c>
      <c r="AH1591" s="23" t="s">
        <v>54</v>
      </c>
      <c r="AI1591" s="23" t="s">
        <v>54</v>
      </c>
      <c r="AJ1591">
        <v>0</v>
      </c>
      <c r="AK1591">
        <v>0</v>
      </c>
      <c r="AL1591">
        <v>22</v>
      </c>
      <c r="AM1591">
        <v>10</v>
      </c>
      <c r="AN1591" s="23" t="e">
        <v>#DIV/0!</v>
      </c>
      <c r="AO1591" s="23" t="e">
        <v>#DIV/0!</v>
      </c>
      <c r="AP1591" s="23">
        <v>0</v>
      </c>
      <c r="AQ1591" s="23">
        <v>0</v>
      </c>
      <c r="AR1591" s="35">
        <v>0</v>
      </c>
      <c r="AS1591" s="35">
        <v>0</v>
      </c>
      <c r="AT1591" s="35">
        <v>0</v>
      </c>
      <c r="AU1591" s="31" t="str">
        <f t="shared" si="27"/>
        <v>库存为0</v>
      </c>
      <c r="AV1591" s="36" t="str">
        <f>IFERROR(时间!$B$4+AU1591,"上周无销量")</f>
        <v>上周无销量</v>
      </c>
      <c r="AW1591" s="36"/>
    </row>
    <row r="1592" spans="1:49">
      <c r="A1592" s="21" t="s">
        <v>3211</v>
      </c>
      <c r="B1592" t="s">
        <v>3212</v>
      </c>
      <c r="C1592" t="s">
        <v>3194</v>
      </c>
      <c r="D1592" s="31">
        <v>0</v>
      </c>
      <c r="E1592" s="31">
        <v>0</v>
      </c>
      <c r="F1592" s="31">
        <v>0</v>
      </c>
      <c r="G1592" s="31">
        <v>0</v>
      </c>
      <c r="H1592" s="32">
        <v>0</v>
      </c>
      <c r="I1592">
        <v>0</v>
      </c>
      <c r="J1592" s="33">
        <v>0</v>
      </c>
      <c r="K1592" s="33">
        <v>0</v>
      </c>
      <c r="L1592" s="33">
        <v>0</v>
      </c>
      <c r="M1592">
        <v>0</v>
      </c>
      <c r="N1592">
        <v>0</v>
      </c>
      <c r="O1592">
        <v>0</v>
      </c>
      <c r="P1592" t="s">
        <v>54</v>
      </c>
      <c r="Q1592" t="s">
        <v>54</v>
      </c>
      <c r="R1592" t="s">
        <v>54</v>
      </c>
      <c r="S1592" t="s">
        <v>54</v>
      </c>
      <c r="T1592" t="s">
        <v>54</v>
      </c>
      <c r="U1592" t="s">
        <v>54</v>
      </c>
      <c r="V1592" t="s">
        <v>54</v>
      </c>
      <c r="W1592" t="s">
        <v>54</v>
      </c>
      <c r="X1592" s="23" t="s">
        <v>54</v>
      </c>
      <c r="Y1592" s="23" t="s">
        <v>54</v>
      </c>
      <c r="Z1592" s="23" t="s">
        <v>54</v>
      </c>
      <c r="AA1592" s="23" t="s">
        <v>54</v>
      </c>
      <c r="AB1592" t="s">
        <v>54</v>
      </c>
      <c r="AC1592" t="s">
        <v>54</v>
      </c>
      <c r="AD1592" t="s">
        <v>54</v>
      </c>
      <c r="AE1592" t="s">
        <v>54</v>
      </c>
      <c r="AF1592" s="23" t="s">
        <v>54</v>
      </c>
      <c r="AG1592" s="23" t="s">
        <v>54</v>
      </c>
      <c r="AH1592" s="23" t="s">
        <v>54</v>
      </c>
      <c r="AI1592" s="23" t="s">
        <v>54</v>
      </c>
      <c r="AJ1592">
        <v>37</v>
      </c>
      <c r="AK1592">
        <v>43</v>
      </c>
      <c r="AL1592">
        <v>26</v>
      </c>
      <c r="AM1592">
        <v>29</v>
      </c>
      <c r="AN1592" s="23">
        <v>0</v>
      </c>
      <c r="AO1592" s="23">
        <v>0</v>
      </c>
      <c r="AP1592" s="23">
        <v>0</v>
      </c>
      <c r="AQ1592" s="23">
        <v>0</v>
      </c>
      <c r="AR1592" s="35">
        <v>0</v>
      </c>
      <c r="AS1592" s="35">
        <v>0</v>
      </c>
      <c r="AT1592" s="35">
        <v>0</v>
      </c>
      <c r="AU1592" s="31" t="str">
        <f t="shared" si="27"/>
        <v>库存为0</v>
      </c>
      <c r="AV1592" s="36" t="str">
        <f>IFERROR(时间!$B$4+AU1592,"上周无销量")</f>
        <v>上周无销量</v>
      </c>
      <c r="AW1592" s="36"/>
    </row>
    <row r="1593" spans="1:49">
      <c r="A1593" s="21" t="s">
        <v>3213</v>
      </c>
      <c r="B1593" t="s">
        <v>3214</v>
      </c>
      <c r="C1593" t="s">
        <v>3194</v>
      </c>
      <c r="D1593" s="31">
        <v>0</v>
      </c>
      <c r="E1593" s="31">
        <v>0</v>
      </c>
      <c r="F1593" s="31">
        <v>0</v>
      </c>
      <c r="G1593" s="31">
        <v>0</v>
      </c>
      <c r="H1593" s="32">
        <v>0</v>
      </c>
      <c r="I1593">
        <v>0</v>
      </c>
      <c r="J1593" s="33">
        <v>0</v>
      </c>
      <c r="K1593" s="33">
        <v>0</v>
      </c>
      <c r="L1593" s="33">
        <v>0</v>
      </c>
      <c r="M1593">
        <v>0</v>
      </c>
      <c r="N1593">
        <v>0</v>
      </c>
      <c r="O1593">
        <v>0</v>
      </c>
      <c r="P1593" t="s">
        <v>54</v>
      </c>
      <c r="Q1593" t="s">
        <v>54</v>
      </c>
      <c r="R1593" t="s">
        <v>54</v>
      </c>
      <c r="S1593" t="s">
        <v>54</v>
      </c>
      <c r="T1593" t="s">
        <v>54</v>
      </c>
      <c r="U1593" t="s">
        <v>54</v>
      </c>
      <c r="V1593" t="s">
        <v>54</v>
      </c>
      <c r="W1593" t="s">
        <v>54</v>
      </c>
      <c r="X1593" s="23" t="s">
        <v>54</v>
      </c>
      <c r="Y1593" s="23" t="s">
        <v>54</v>
      </c>
      <c r="Z1593" s="23" t="s">
        <v>54</v>
      </c>
      <c r="AA1593" s="23" t="s">
        <v>54</v>
      </c>
      <c r="AB1593" t="s">
        <v>54</v>
      </c>
      <c r="AC1593" t="s">
        <v>54</v>
      </c>
      <c r="AD1593" t="s">
        <v>54</v>
      </c>
      <c r="AE1593" t="s">
        <v>54</v>
      </c>
      <c r="AF1593" s="23" t="s">
        <v>54</v>
      </c>
      <c r="AG1593" s="23" t="s">
        <v>54</v>
      </c>
      <c r="AH1593" s="23" t="s">
        <v>54</v>
      </c>
      <c r="AI1593" s="23" t="s">
        <v>54</v>
      </c>
      <c r="AJ1593">
        <v>67</v>
      </c>
      <c r="AK1593">
        <v>69</v>
      </c>
      <c r="AL1593">
        <v>41</v>
      </c>
      <c r="AM1593">
        <v>29</v>
      </c>
      <c r="AN1593" s="23">
        <v>0</v>
      </c>
      <c r="AO1593" s="23">
        <v>0</v>
      </c>
      <c r="AP1593" s="23">
        <v>0</v>
      </c>
      <c r="AQ1593" s="23">
        <v>0</v>
      </c>
      <c r="AR1593" s="35">
        <v>0</v>
      </c>
      <c r="AS1593" s="35">
        <v>0</v>
      </c>
      <c r="AT1593" s="35">
        <v>0</v>
      </c>
      <c r="AU1593" s="31" t="str">
        <f t="shared" si="27"/>
        <v>库存为0</v>
      </c>
      <c r="AV1593" s="36" t="str">
        <f>IFERROR(时间!$B$4+AU1593,"上周无销量")</f>
        <v>上周无销量</v>
      </c>
      <c r="AW1593" s="36"/>
    </row>
    <row r="1594" spans="1:49">
      <c r="A1594" s="21" t="s">
        <v>3215</v>
      </c>
      <c r="B1594" t="s">
        <v>3216</v>
      </c>
      <c r="C1594" t="s">
        <v>3194</v>
      </c>
      <c r="D1594" s="31">
        <v>0</v>
      </c>
      <c r="E1594" s="31">
        <v>0</v>
      </c>
      <c r="F1594" s="31">
        <v>0</v>
      </c>
      <c r="G1594" s="31">
        <v>0</v>
      </c>
      <c r="H1594" s="32">
        <v>0</v>
      </c>
      <c r="I1594">
        <v>0</v>
      </c>
      <c r="J1594" s="33">
        <v>0</v>
      </c>
      <c r="K1594" s="33">
        <v>0</v>
      </c>
      <c r="L1594" s="33">
        <v>0</v>
      </c>
      <c r="M1594">
        <v>0</v>
      </c>
      <c r="N1594">
        <v>0</v>
      </c>
      <c r="O1594">
        <v>0</v>
      </c>
      <c r="P1594" t="s">
        <v>54</v>
      </c>
      <c r="Q1594" t="s">
        <v>54</v>
      </c>
      <c r="R1594" t="s">
        <v>54</v>
      </c>
      <c r="S1594" t="s">
        <v>54</v>
      </c>
      <c r="T1594" t="s">
        <v>54</v>
      </c>
      <c r="U1594" t="s">
        <v>54</v>
      </c>
      <c r="V1594" t="s">
        <v>54</v>
      </c>
      <c r="W1594" t="s">
        <v>54</v>
      </c>
      <c r="X1594" s="23" t="s">
        <v>54</v>
      </c>
      <c r="Y1594" s="23" t="s">
        <v>54</v>
      </c>
      <c r="Z1594" s="23" t="s">
        <v>54</v>
      </c>
      <c r="AA1594" s="23" t="s">
        <v>54</v>
      </c>
      <c r="AB1594" t="s">
        <v>54</v>
      </c>
      <c r="AC1594" t="s">
        <v>54</v>
      </c>
      <c r="AD1594" t="s">
        <v>54</v>
      </c>
      <c r="AE1594" t="s">
        <v>54</v>
      </c>
      <c r="AF1594" s="23" t="s">
        <v>54</v>
      </c>
      <c r="AG1594" s="23" t="s">
        <v>54</v>
      </c>
      <c r="AH1594" s="23" t="s">
        <v>54</v>
      </c>
      <c r="AI1594" s="23" t="s">
        <v>54</v>
      </c>
      <c r="AJ1594">
        <v>20</v>
      </c>
      <c r="AK1594">
        <v>29</v>
      </c>
      <c r="AL1594">
        <v>28</v>
      </c>
      <c r="AM1594">
        <v>8</v>
      </c>
      <c r="AN1594" s="23">
        <v>0</v>
      </c>
      <c r="AO1594" s="23">
        <v>0</v>
      </c>
      <c r="AP1594" s="23">
        <v>0</v>
      </c>
      <c r="AQ1594" s="23">
        <v>0</v>
      </c>
      <c r="AR1594" s="35">
        <v>0</v>
      </c>
      <c r="AS1594" s="35">
        <v>0</v>
      </c>
      <c r="AT1594" s="35">
        <v>0</v>
      </c>
      <c r="AU1594" s="31" t="str">
        <f t="shared" si="27"/>
        <v>库存为0</v>
      </c>
      <c r="AV1594" s="36" t="str">
        <f>IFERROR(时间!$B$4+AU1594,"上周无销量")</f>
        <v>上周无销量</v>
      </c>
      <c r="AW1594" s="36"/>
    </row>
    <row r="1595" spans="1:49">
      <c r="A1595" s="21" t="s">
        <v>3217</v>
      </c>
      <c r="B1595" t="s">
        <v>3218</v>
      </c>
      <c r="C1595" t="s">
        <v>3194</v>
      </c>
      <c r="D1595" s="31">
        <v>0</v>
      </c>
      <c r="E1595" s="31">
        <v>0</v>
      </c>
      <c r="F1595" s="31">
        <v>0</v>
      </c>
      <c r="G1595" s="31">
        <v>0</v>
      </c>
      <c r="H1595" s="32">
        <v>0</v>
      </c>
      <c r="I1595">
        <v>0</v>
      </c>
      <c r="J1595" s="33">
        <v>0</v>
      </c>
      <c r="K1595" s="33">
        <v>0</v>
      </c>
      <c r="L1595" s="33">
        <v>0</v>
      </c>
      <c r="M1595">
        <v>0</v>
      </c>
      <c r="N1595">
        <v>0</v>
      </c>
      <c r="O1595">
        <v>0</v>
      </c>
      <c r="P1595" t="s">
        <v>54</v>
      </c>
      <c r="Q1595" t="s">
        <v>54</v>
      </c>
      <c r="R1595" t="s">
        <v>54</v>
      </c>
      <c r="S1595" t="s">
        <v>54</v>
      </c>
      <c r="T1595" t="s">
        <v>54</v>
      </c>
      <c r="U1595" t="s">
        <v>54</v>
      </c>
      <c r="V1595" t="s">
        <v>54</v>
      </c>
      <c r="W1595" t="s">
        <v>54</v>
      </c>
      <c r="X1595" s="23" t="s">
        <v>54</v>
      </c>
      <c r="Y1595" s="23" t="s">
        <v>54</v>
      </c>
      <c r="Z1595" s="23" t="s">
        <v>54</v>
      </c>
      <c r="AA1595" s="23" t="s">
        <v>54</v>
      </c>
      <c r="AB1595" t="s">
        <v>54</v>
      </c>
      <c r="AC1595" t="s">
        <v>54</v>
      </c>
      <c r="AD1595" t="s">
        <v>54</v>
      </c>
      <c r="AE1595" t="s">
        <v>54</v>
      </c>
      <c r="AF1595" s="23" t="s">
        <v>54</v>
      </c>
      <c r="AG1595" s="23" t="s">
        <v>54</v>
      </c>
      <c r="AH1595" s="23" t="s">
        <v>54</v>
      </c>
      <c r="AI1595" s="23" t="s">
        <v>54</v>
      </c>
      <c r="AJ1595">
        <v>0</v>
      </c>
      <c r="AK1595">
        <v>0</v>
      </c>
      <c r="AL1595">
        <v>0</v>
      </c>
      <c r="AM1595">
        <v>0</v>
      </c>
      <c r="AN1595" s="23" t="e">
        <v>#DIV/0!</v>
      </c>
      <c r="AO1595" s="23" t="e">
        <v>#DIV/0!</v>
      </c>
      <c r="AP1595" s="23" t="e">
        <v>#DIV/0!</v>
      </c>
      <c r="AQ1595" s="23" t="e">
        <v>#DIV/0!</v>
      </c>
      <c r="AR1595" s="35">
        <v>0</v>
      </c>
      <c r="AS1595" s="35">
        <v>0</v>
      </c>
      <c r="AT1595" s="35">
        <v>0</v>
      </c>
      <c r="AU1595" s="31" t="str">
        <f t="shared" si="27"/>
        <v>库存为0</v>
      </c>
      <c r="AV1595" s="36" t="str">
        <f>IFERROR(时间!$B$4+AU1595,"上周无销量")</f>
        <v>上周无销量</v>
      </c>
      <c r="AW1595" s="36"/>
    </row>
    <row r="1596" spans="1:49">
      <c r="A1596" s="21" t="s">
        <v>3219</v>
      </c>
      <c r="B1596" t="s">
        <v>3220</v>
      </c>
      <c r="C1596" t="s">
        <v>3194</v>
      </c>
      <c r="D1596" s="31">
        <v>0</v>
      </c>
      <c r="E1596" s="31">
        <v>0</v>
      </c>
      <c r="F1596" s="31">
        <v>0</v>
      </c>
      <c r="G1596" s="31">
        <v>0</v>
      </c>
      <c r="H1596" s="32">
        <v>0</v>
      </c>
      <c r="I1596">
        <v>0</v>
      </c>
      <c r="J1596" s="33">
        <v>0</v>
      </c>
      <c r="K1596" s="33">
        <v>0</v>
      </c>
      <c r="L1596" s="33">
        <v>0</v>
      </c>
      <c r="M1596">
        <v>0</v>
      </c>
      <c r="N1596">
        <v>0</v>
      </c>
      <c r="O1596">
        <v>0</v>
      </c>
      <c r="P1596" t="s">
        <v>54</v>
      </c>
      <c r="Q1596" t="s">
        <v>54</v>
      </c>
      <c r="R1596" t="s">
        <v>54</v>
      </c>
      <c r="S1596" t="s">
        <v>54</v>
      </c>
      <c r="T1596" t="s">
        <v>54</v>
      </c>
      <c r="U1596" t="s">
        <v>54</v>
      </c>
      <c r="V1596" t="s">
        <v>54</v>
      </c>
      <c r="W1596" t="s">
        <v>54</v>
      </c>
      <c r="X1596" s="23" t="s">
        <v>54</v>
      </c>
      <c r="Y1596" s="23" t="s">
        <v>54</v>
      </c>
      <c r="Z1596" s="23" t="s">
        <v>54</v>
      </c>
      <c r="AA1596" s="23" t="s">
        <v>54</v>
      </c>
      <c r="AB1596" t="s">
        <v>54</v>
      </c>
      <c r="AC1596" t="s">
        <v>54</v>
      </c>
      <c r="AD1596" t="s">
        <v>54</v>
      </c>
      <c r="AE1596" t="s">
        <v>54</v>
      </c>
      <c r="AF1596" s="23" t="s">
        <v>54</v>
      </c>
      <c r="AG1596" s="23" t="s">
        <v>54</v>
      </c>
      <c r="AH1596" s="23" t="s">
        <v>54</v>
      </c>
      <c r="AI1596" s="23" t="s">
        <v>54</v>
      </c>
      <c r="AJ1596">
        <v>49</v>
      </c>
      <c r="AK1596">
        <v>49</v>
      </c>
      <c r="AL1596">
        <v>27</v>
      </c>
      <c r="AM1596">
        <v>7</v>
      </c>
      <c r="AN1596" s="23">
        <v>0</v>
      </c>
      <c r="AO1596" s="23">
        <v>0</v>
      </c>
      <c r="AP1596" s="23">
        <v>0</v>
      </c>
      <c r="AQ1596" s="23">
        <v>0</v>
      </c>
      <c r="AR1596" s="35">
        <v>0</v>
      </c>
      <c r="AS1596" s="35">
        <v>0</v>
      </c>
      <c r="AT1596" s="35">
        <v>0</v>
      </c>
      <c r="AU1596" s="31" t="str">
        <f t="shared" si="27"/>
        <v>库存为0</v>
      </c>
      <c r="AV1596" s="36" t="str">
        <f>IFERROR(时间!$B$4+AU1596,"上周无销量")</f>
        <v>上周无销量</v>
      </c>
      <c r="AW1596" s="36"/>
    </row>
    <row r="1597" spans="1:49">
      <c r="A1597" s="21" t="s">
        <v>3221</v>
      </c>
      <c r="B1597" t="s">
        <v>3222</v>
      </c>
      <c r="C1597" t="s">
        <v>3194</v>
      </c>
      <c r="D1597" s="31">
        <v>0</v>
      </c>
      <c r="E1597" s="31">
        <v>0</v>
      </c>
      <c r="F1597" s="31">
        <v>0</v>
      </c>
      <c r="G1597" s="31">
        <v>0</v>
      </c>
      <c r="H1597" s="32">
        <v>0</v>
      </c>
      <c r="I1597">
        <v>0</v>
      </c>
      <c r="J1597" s="33">
        <v>0</v>
      </c>
      <c r="K1597" s="33">
        <v>0</v>
      </c>
      <c r="L1597" s="33">
        <v>0</v>
      </c>
      <c r="M1597">
        <v>0</v>
      </c>
      <c r="N1597">
        <v>0</v>
      </c>
      <c r="O1597">
        <v>0</v>
      </c>
      <c r="P1597" t="s">
        <v>54</v>
      </c>
      <c r="Q1597" t="s">
        <v>54</v>
      </c>
      <c r="R1597" t="s">
        <v>54</v>
      </c>
      <c r="S1597" t="s">
        <v>54</v>
      </c>
      <c r="T1597" t="s">
        <v>54</v>
      </c>
      <c r="U1597" t="s">
        <v>54</v>
      </c>
      <c r="V1597" t="s">
        <v>54</v>
      </c>
      <c r="W1597" t="s">
        <v>54</v>
      </c>
      <c r="X1597" s="23" t="s">
        <v>54</v>
      </c>
      <c r="Y1597" s="23" t="s">
        <v>54</v>
      </c>
      <c r="Z1597" s="23" t="s">
        <v>54</v>
      </c>
      <c r="AA1597" s="23" t="s">
        <v>54</v>
      </c>
      <c r="AB1597" t="s">
        <v>54</v>
      </c>
      <c r="AC1597" t="s">
        <v>54</v>
      </c>
      <c r="AD1597" t="s">
        <v>54</v>
      </c>
      <c r="AE1597" t="s">
        <v>54</v>
      </c>
      <c r="AF1597" s="23" t="s">
        <v>54</v>
      </c>
      <c r="AG1597" s="23" t="s">
        <v>54</v>
      </c>
      <c r="AH1597" s="23" t="s">
        <v>54</v>
      </c>
      <c r="AI1597" s="23" t="s">
        <v>54</v>
      </c>
      <c r="AJ1597">
        <v>14</v>
      </c>
      <c r="AK1597">
        <v>27</v>
      </c>
      <c r="AL1597">
        <v>19</v>
      </c>
      <c r="AM1597">
        <v>16</v>
      </c>
      <c r="AN1597" s="23">
        <v>0</v>
      </c>
      <c r="AO1597" s="23">
        <v>0</v>
      </c>
      <c r="AP1597" s="23">
        <v>0</v>
      </c>
      <c r="AQ1597" s="23">
        <v>0</v>
      </c>
      <c r="AR1597" s="35">
        <v>0</v>
      </c>
      <c r="AS1597" s="35">
        <v>0</v>
      </c>
      <c r="AT1597" s="35">
        <v>0</v>
      </c>
      <c r="AU1597" s="31" t="str">
        <f t="shared" si="27"/>
        <v>库存为0</v>
      </c>
      <c r="AV1597" s="36" t="str">
        <f>IFERROR(时间!$B$4+AU1597,"上周无销量")</f>
        <v>上周无销量</v>
      </c>
      <c r="AW1597" s="36"/>
    </row>
    <row r="1598" spans="1:49">
      <c r="A1598" s="21" t="s">
        <v>3223</v>
      </c>
      <c r="B1598" t="s">
        <v>3224</v>
      </c>
      <c r="C1598" t="s">
        <v>3194</v>
      </c>
      <c r="D1598" s="31">
        <v>0</v>
      </c>
      <c r="E1598" s="31">
        <v>0</v>
      </c>
      <c r="F1598" s="31">
        <v>0</v>
      </c>
      <c r="G1598" s="31">
        <v>0</v>
      </c>
      <c r="H1598" s="32">
        <v>0</v>
      </c>
      <c r="I1598">
        <v>0</v>
      </c>
      <c r="J1598" s="33">
        <v>0</v>
      </c>
      <c r="K1598" s="33">
        <v>0</v>
      </c>
      <c r="L1598" s="33">
        <v>0</v>
      </c>
      <c r="M1598">
        <v>0</v>
      </c>
      <c r="N1598">
        <v>0</v>
      </c>
      <c r="O1598">
        <v>0</v>
      </c>
      <c r="P1598" t="s">
        <v>54</v>
      </c>
      <c r="Q1598" t="s">
        <v>54</v>
      </c>
      <c r="R1598" t="s">
        <v>54</v>
      </c>
      <c r="S1598" t="s">
        <v>54</v>
      </c>
      <c r="T1598" t="s">
        <v>54</v>
      </c>
      <c r="U1598" t="s">
        <v>54</v>
      </c>
      <c r="V1598" t="s">
        <v>54</v>
      </c>
      <c r="W1598" t="s">
        <v>54</v>
      </c>
      <c r="X1598" s="23" t="s">
        <v>54</v>
      </c>
      <c r="Y1598" s="23" t="s">
        <v>54</v>
      </c>
      <c r="Z1598" s="23" t="s">
        <v>54</v>
      </c>
      <c r="AA1598" s="23" t="s">
        <v>54</v>
      </c>
      <c r="AB1598" t="s">
        <v>54</v>
      </c>
      <c r="AC1598" t="s">
        <v>54</v>
      </c>
      <c r="AD1598" t="s">
        <v>54</v>
      </c>
      <c r="AE1598" t="s">
        <v>54</v>
      </c>
      <c r="AF1598" s="23" t="s">
        <v>54</v>
      </c>
      <c r="AG1598" s="23" t="s">
        <v>54</v>
      </c>
      <c r="AH1598" s="23" t="s">
        <v>54</v>
      </c>
      <c r="AI1598" s="23" t="s">
        <v>54</v>
      </c>
      <c r="AJ1598">
        <v>0</v>
      </c>
      <c r="AK1598">
        <v>0</v>
      </c>
      <c r="AL1598">
        <v>0</v>
      </c>
      <c r="AM1598">
        <v>0</v>
      </c>
      <c r="AN1598" s="23" t="e">
        <v>#DIV/0!</v>
      </c>
      <c r="AO1598" s="23" t="e">
        <v>#DIV/0!</v>
      </c>
      <c r="AP1598" s="23" t="e">
        <v>#DIV/0!</v>
      </c>
      <c r="AQ1598" s="23" t="e">
        <v>#DIV/0!</v>
      </c>
      <c r="AR1598" s="35">
        <v>0</v>
      </c>
      <c r="AS1598" s="35">
        <v>0</v>
      </c>
      <c r="AT1598" s="35">
        <v>0</v>
      </c>
      <c r="AU1598" s="31" t="str">
        <f t="shared" si="27"/>
        <v>库存为0</v>
      </c>
      <c r="AV1598" s="36" t="str">
        <f>IFERROR(时间!$B$4+AU1598,"上周无销量")</f>
        <v>上周无销量</v>
      </c>
      <c r="AW1598" s="36"/>
    </row>
    <row r="1599" spans="1:49">
      <c r="A1599" s="21" t="s">
        <v>3225</v>
      </c>
      <c r="B1599" t="s">
        <v>3226</v>
      </c>
      <c r="C1599" t="s">
        <v>3194</v>
      </c>
      <c r="D1599" s="31">
        <v>0</v>
      </c>
      <c r="E1599" s="31">
        <v>0</v>
      </c>
      <c r="F1599" s="31">
        <v>0</v>
      </c>
      <c r="G1599" s="31">
        <v>0</v>
      </c>
      <c r="H1599" s="32">
        <v>0</v>
      </c>
      <c r="I1599">
        <v>0</v>
      </c>
      <c r="J1599" s="33">
        <v>0</v>
      </c>
      <c r="K1599" s="33">
        <v>0</v>
      </c>
      <c r="L1599" s="33">
        <v>0</v>
      </c>
      <c r="M1599">
        <v>0</v>
      </c>
      <c r="N1599">
        <v>0</v>
      </c>
      <c r="O1599">
        <v>0</v>
      </c>
      <c r="P1599" t="s">
        <v>54</v>
      </c>
      <c r="Q1599" t="s">
        <v>54</v>
      </c>
      <c r="R1599" t="s">
        <v>54</v>
      </c>
      <c r="S1599" t="s">
        <v>54</v>
      </c>
      <c r="T1599" t="s">
        <v>54</v>
      </c>
      <c r="U1599" t="s">
        <v>54</v>
      </c>
      <c r="V1599" t="s">
        <v>54</v>
      </c>
      <c r="W1599" t="s">
        <v>54</v>
      </c>
      <c r="X1599" s="23" t="s">
        <v>54</v>
      </c>
      <c r="Y1599" s="23" t="s">
        <v>54</v>
      </c>
      <c r="Z1599" s="23" t="s">
        <v>54</v>
      </c>
      <c r="AA1599" s="23" t="s">
        <v>54</v>
      </c>
      <c r="AB1599" t="s">
        <v>54</v>
      </c>
      <c r="AC1599" t="s">
        <v>54</v>
      </c>
      <c r="AD1599" t="s">
        <v>54</v>
      </c>
      <c r="AE1599" t="s">
        <v>54</v>
      </c>
      <c r="AF1599" s="23" t="s">
        <v>54</v>
      </c>
      <c r="AG1599" s="23" t="s">
        <v>54</v>
      </c>
      <c r="AH1599" s="23" t="s">
        <v>54</v>
      </c>
      <c r="AI1599" s="23" t="s">
        <v>54</v>
      </c>
      <c r="AJ1599">
        <v>89</v>
      </c>
      <c r="AK1599">
        <v>116</v>
      </c>
      <c r="AL1599">
        <v>58</v>
      </c>
      <c r="AM1599">
        <v>0</v>
      </c>
      <c r="AN1599" s="23">
        <v>0</v>
      </c>
      <c r="AO1599" s="23">
        <v>0</v>
      </c>
      <c r="AP1599" s="23">
        <v>0</v>
      </c>
      <c r="AQ1599" s="23" t="e">
        <v>#DIV/0!</v>
      </c>
      <c r="AR1599" s="35">
        <v>0</v>
      </c>
      <c r="AS1599" s="35">
        <v>0</v>
      </c>
      <c r="AT1599" s="35">
        <v>0</v>
      </c>
      <c r="AU1599" s="31" t="str">
        <f t="shared" si="27"/>
        <v>库存为0</v>
      </c>
      <c r="AV1599" s="36" t="str">
        <f>IFERROR(时间!$B$4+AU1599,"上周无销量")</f>
        <v>上周无销量</v>
      </c>
      <c r="AW1599" s="36"/>
    </row>
    <row r="1600" spans="1:49">
      <c r="A1600" s="21" t="s">
        <v>3227</v>
      </c>
      <c r="B1600" t="s">
        <v>3228</v>
      </c>
      <c r="C1600" t="s">
        <v>3229</v>
      </c>
      <c r="D1600" s="31">
        <v>0</v>
      </c>
      <c r="E1600" s="31">
        <v>0</v>
      </c>
      <c r="F1600" s="31">
        <v>0</v>
      </c>
      <c r="G1600" s="31">
        <v>0</v>
      </c>
      <c r="H1600" s="32">
        <v>0</v>
      </c>
      <c r="I1600">
        <v>0</v>
      </c>
      <c r="J1600" s="33">
        <v>0</v>
      </c>
      <c r="K1600" s="33">
        <v>0</v>
      </c>
      <c r="L1600" s="33">
        <v>0</v>
      </c>
      <c r="M1600">
        <v>0</v>
      </c>
      <c r="N1600">
        <v>0</v>
      </c>
      <c r="O1600">
        <v>0</v>
      </c>
      <c r="P1600" t="s">
        <v>54</v>
      </c>
      <c r="Q1600" t="s">
        <v>54</v>
      </c>
      <c r="R1600" t="s">
        <v>54</v>
      </c>
      <c r="S1600" t="s">
        <v>54</v>
      </c>
      <c r="T1600" t="s">
        <v>54</v>
      </c>
      <c r="U1600" t="s">
        <v>54</v>
      </c>
      <c r="V1600" t="s">
        <v>54</v>
      </c>
      <c r="W1600" t="s">
        <v>54</v>
      </c>
      <c r="X1600" s="23" t="s">
        <v>54</v>
      </c>
      <c r="Y1600" s="23" t="s">
        <v>54</v>
      </c>
      <c r="Z1600" s="23" t="s">
        <v>54</v>
      </c>
      <c r="AA1600" s="23" t="s">
        <v>54</v>
      </c>
      <c r="AB1600" t="s">
        <v>54</v>
      </c>
      <c r="AC1600" t="s">
        <v>54</v>
      </c>
      <c r="AD1600" t="s">
        <v>54</v>
      </c>
      <c r="AE1600" t="s">
        <v>54</v>
      </c>
      <c r="AF1600" s="23" t="s">
        <v>54</v>
      </c>
      <c r="AG1600" s="23" t="s">
        <v>54</v>
      </c>
      <c r="AH1600" s="23" t="s">
        <v>54</v>
      </c>
      <c r="AI1600" s="23" t="s">
        <v>54</v>
      </c>
      <c r="AJ1600">
        <v>0</v>
      </c>
      <c r="AK1600">
        <v>0</v>
      </c>
      <c r="AL1600">
        <v>0</v>
      </c>
      <c r="AM1600">
        <v>0</v>
      </c>
      <c r="AN1600" s="23" t="e">
        <v>#DIV/0!</v>
      </c>
      <c r="AO1600" s="23" t="e">
        <v>#DIV/0!</v>
      </c>
      <c r="AP1600" s="23" t="e">
        <v>#DIV/0!</v>
      </c>
      <c r="AQ1600" s="23" t="e">
        <v>#DIV/0!</v>
      </c>
      <c r="AR1600" s="35">
        <v>0</v>
      </c>
      <c r="AS1600" s="35">
        <v>0</v>
      </c>
      <c r="AT1600" s="35">
        <v>0</v>
      </c>
      <c r="AU1600" s="31" t="str">
        <f t="shared" si="27"/>
        <v>库存为0</v>
      </c>
      <c r="AV1600" s="36" t="str">
        <f>IFERROR(时间!$B$4+AU1600,"上周无销量")</f>
        <v>上周无销量</v>
      </c>
      <c r="AW1600" s="36"/>
    </row>
    <row r="1601" spans="1:49">
      <c r="A1601" s="21" t="s">
        <v>3230</v>
      </c>
      <c r="B1601" t="s">
        <v>3231</v>
      </c>
      <c r="C1601" t="s">
        <v>3229</v>
      </c>
      <c r="D1601" s="31">
        <v>0</v>
      </c>
      <c r="E1601" s="31">
        <v>0</v>
      </c>
      <c r="F1601" s="31">
        <v>0</v>
      </c>
      <c r="G1601" s="31">
        <v>0</v>
      </c>
      <c r="H1601" s="32">
        <v>0</v>
      </c>
      <c r="I1601">
        <v>0</v>
      </c>
      <c r="J1601" s="33">
        <v>0</v>
      </c>
      <c r="K1601" s="33">
        <v>0</v>
      </c>
      <c r="L1601" s="33">
        <v>0</v>
      </c>
      <c r="M1601">
        <v>0</v>
      </c>
      <c r="N1601">
        <v>0</v>
      </c>
      <c r="O1601">
        <v>0</v>
      </c>
      <c r="P1601" t="s">
        <v>54</v>
      </c>
      <c r="Q1601" t="s">
        <v>54</v>
      </c>
      <c r="R1601" t="s">
        <v>54</v>
      </c>
      <c r="S1601" t="s">
        <v>54</v>
      </c>
      <c r="T1601" t="s">
        <v>54</v>
      </c>
      <c r="U1601" t="s">
        <v>54</v>
      </c>
      <c r="V1601" t="s">
        <v>54</v>
      </c>
      <c r="W1601" t="s">
        <v>54</v>
      </c>
      <c r="X1601" s="23" t="s">
        <v>54</v>
      </c>
      <c r="Y1601" s="23" t="s">
        <v>54</v>
      </c>
      <c r="Z1601" s="23" t="s">
        <v>54</v>
      </c>
      <c r="AA1601" s="23" t="s">
        <v>54</v>
      </c>
      <c r="AB1601" t="s">
        <v>54</v>
      </c>
      <c r="AC1601" t="s">
        <v>54</v>
      </c>
      <c r="AD1601" t="s">
        <v>54</v>
      </c>
      <c r="AE1601" t="s">
        <v>54</v>
      </c>
      <c r="AF1601" s="23" t="s">
        <v>54</v>
      </c>
      <c r="AG1601" s="23" t="s">
        <v>54</v>
      </c>
      <c r="AH1601" s="23" t="s">
        <v>54</v>
      </c>
      <c r="AI1601" s="23" t="s">
        <v>54</v>
      </c>
      <c r="AJ1601">
        <v>0</v>
      </c>
      <c r="AK1601">
        <v>0</v>
      </c>
      <c r="AL1601">
        <v>0</v>
      </c>
      <c r="AM1601">
        <v>0</v>
      </c>
      <c r="AN1601" s="23" t="e">
        <v>#DIV/0!</v>
      </c>
      <c r="AO1601" s="23" t="e">
        <v>#DIV/0!</v>
      </c>
      <c r="AP1601" s="23" t="e">
        <v>#DIV/0!</v>
      </c>
      <c r="AQ1601" s="23" t="e">
        <v>#DIV/0!</v>
      </c>
      <c r="AR1601" s="35">
        <v>0</v>
      </c>
      <c r="AS1601" s="35">
        <v>0</v>
      </c>
      <c r="AT1601" s="35">
        <v>0</v>
      </c>
      <c r="AU1601" s="31" t="str">
        <f t="shared" si="27"/>
        <v>库存为0</v>
      </c>
      <c r="AV1601" s="36" t="str">
        <f>IFERROR(时间!$B$4+AU1601,"上周无销量")</f>
        <v>上周无销量</v>
      </c>
      <c r="AW1601" s="36"/>
    </row>
    <row r="1602" spans="1:49">
      <c r="A1602" s="21" t="s">
        <v>3232</v>
      </c>
      <c r="B1602" t="s">
        <v>3233</v>
      </c>
      <c r="C1602" t="s">
        <v>3229</v>
      </c>
      <c r="D1602" s="31">
        <v>0</v>
      </c>
      <c r="E1602" s="31">
        <v>0</v>
      </c>
      <c r="F1602" s="31">
        <v>0</v>
      </c>
      <c r="G1602" s="31">
        <v>0</v>
      </c>
      <c r="H1602" s="32">
        <v>0</v>
      </c>
      <c r="I1602">
        <v>0</v>
      </c>
      <c r="J1602" s="33">
        <v>0</v>
      </c>
      <c r="K1602" s="33">
        <v>0</v>
      </c>
      <c r="L1602" s="33">
        <v>0</v>
      </c>
      <c r="M1602">
        <v>0</v>
      </c>
      <c r="N1602">
        <v>0</v>
      </c>
      <c r="O1602">
        <v>0</v>
      </c>
      <c r="P1602" t="s">
        <v>54</v>
      </c>
      <c r="Q1602" t="s">
        <v>54</v>
      </c>
      <c r="R1602" t="s">
        <v>54</v>
      </c>
      <c r="S1602" t="s">
        <v>54</v>
      </c>
      <c r="T1602" t="s">
        <v>54</v>
      </c>
      <c r="U1602" t="s">
        <v>54</v>
      </c>
      <c r="V1602" t="s">
        <v>54</v>
      </c>
      <c r="W1602" t="s">
        <v>54</v>
      </c>
      <c r="X1602" s="23" t="s">
        <v>54</v>
      </c>
      <c r="Y1602" s="23" t="s">
        <v>54</v>
      </c>
      <c r="Z1602" s="23" t="s">
        <v>54</v>
      </c>
      <c r="AA1602" s="23" t="s">
        <v>54</v>
      </c>
      <c r="AB1602" t="s">
        <v>54</v>
      </c>
      <c r="AC1602" t="s">
        <v>54</v>
      </c>
      <c r="AD1602" t="s">
        <v>54</v>
      </c>
      <c r="AE1602" t="s">
        <v>54</v>
      </c>
      <c r="AF1602" s="23" t="s">
        <v>54</v>
      </c>
      <c r="AG1602" s="23" t="s">
        <v>54</v>
      </c>
      <c r="AH1602" s="23" t="s">
        <v>54</v>
      </c>
      <c r="AI1602" s="23" t="s">
        <v>54</v>
      </c>
      <c r="AJ1602">
        <v>0</v>
      </c>
      <c r="AK1602">
        <v>0</v>
      </c>
      <c r="AL1602">
        <v>0</v>
      </c>
      <c r="AM1602">
        <v>0</v>
      </c>
      <c r="AN1602" s="23" t="e">
        <v>#DIV/0!</v>
      </c>
      <c r="AO1602" s="23" t="e">
        <v>#DIV/0!</v>
      </c>
      <c r="AP1602" s="23" t="e">
        <v>#DIV/0!</v>
      </c>
      <c r="AQ1602" s="23" t="e">
        <v>#DIV/0!</v>
      </c>
      <c r="AR1602" s="35">
        <v>0</v>
      </c>
      <c r="AS1602" s="35">
        <v>0</v>
      </c>
      <c r="AT1602" s="35">
        <v>0</v>
      </c>
      <c r="AU1602" s="31" t="str">
        <f t="shared" si="27"/>
        <v>库存为0</v>
      </c>
      <c r="AV1602" s="36" t="str">
        <f>IFERROR(时间!$B$4+AU1602,"上周无销量")</f>
        <v>上周无销量</v>
      </c>
      <c r="AW1602" s="36"/>
    </row>
    <row r="1603" spans="1:49">
      <c r="A1603" s="21" t="s">
        <v>3234</v>
      </c>
      <c r="B1603" t="s">
        <v>3235</v>
      </c>
      <c r="C1603" t="s">
        <v>3229</v>
      </c>
      <c r="D1603" s="31">
        <v>0</v>
      </c>
      <c r="E1603" s="31">
        <v>0</v>
      </c>
      <c r="F1603" s="31">
        <v>0</v>
      </c>
      <c r="G1603" s="31">
        <v>0</v>
      </c>
      <c r="H1603" s="32">
        <v>0</v>
      </c>
      <c r="I1603">
        <v>0</v>
      </c>
      <c r="J1603" s="33">
        <v>0</v>
      </c>
      <c r="K1603" s="33">
        <v>0</v>
      </c>
      <c r="L1603" s="33">
        <v>0</v>
      </c>
      <c r="M1603">
        <v>0</v>
      </c>
      <c r="N1603">
        <v>0</v>
      </c>
      <c r="O1603">
        <v>0</v>
      </c>
      <c r="P1603" t="s">
        <v>54</v>
      </c>
      <c r="Q1603" t="s">
        <v>54</v>
      </c>
      <c r="R1603" t="s">
        <v>54</v>
      </c>
      <c r="S1603" t="s">
        <v>54</v>
      </c>
      <c r="T1603" t="s">
        <v>54</v>
      </c>
      <c r="U1603" t="s">
        <v>54</v>
      </c>
      <c r="V1603" t="s">
        <v>54</v>
      </c>
      <c r="W1603" t="s">
        <v>54</v>
      </c>
      <c r="X1603" s="23" t="s">
        <v>54</v>
      </c>
      <c r="Y1603" s="23" t="s">
        <v>54</v>
      </c>
      <c r="Z1603" s="23" t="s">
        <v>54</v>
      </c>
      <c r="AA1603" s="23" t="s">
        <v>54</v>
      </c>
      <c r="AB1603" t="s">
        <v>54</v>
      </c>
      <c r="AC1603" t="s">
        <v>54</v>
      </c>
      <c r="AD1603" t="s">
        <v>54</v>
      </c>
      <c r="AE1603" t="s">
        <v>54</v>
      </c>
      <c r="AF1603" s="23" t="s">
        <v>54</v>
      </c>
      <c r="AG1603" s="23" t="s">
        <v>54</v>
      </c>
      <c r="AH1603" s="23" t="s">
        <v>54</v>
      </c>
      <c r="AI1603" s="23" t="s">
        <v>54</v>
      </c>
      <c r="AJ1603">
        <v>0</v>
      </c>
      <c r="AK1603">
        <v>0</v>
      </c>
      <c r="AL1603">
        <v>0</v>
      </c>
      <c r="AM1603">
        <v>0</v>
      </c>
      <c r="AN1603" s="23" t="e">
        <v>#DIV/0!</v>
      </c>
      <c r="AO1603" s="23" t="e">
        <v>#DIV/0!</v>
      </c>
      <c r="AP1603" s="23" t="e">
        <v>#DIV/0!</v>
      </c>
      <c r="AQ1603" s="23" t="e">
        <v>#DIV/0!</v>
      </c>
      <c r="AR1603" s="35">
        <v>0</v>
      </c>
      <c r="AS1603" s="35">
        <v>0</v>
      </c>
      <c r="AT1603" s="35">
        <v>0</v>
      </c>
      <c r="AU1603" s="31" t="str">
        <f t="shared" si="27"/>
        <v>库存为0</v>
      </c>
      <c r="AV1603" s="36" t="str">
        <f>IFERROR(时间!$B$4+AU1603,"上周无销量")</f>
        <v>上周无销量</v>
      </c>
      <c r="AW1603" s="36"/>
    </row>
    <row r="1604" spans="1:49">
      <c r="A1604" s="21" t="s">
        <v>3236</v>
      </c>
      <c r="B1604" t="s">
        <v>3237</v>
      </c>
      <c r="C1604" t="s">
        <v>3238</v>
      </c>
      <c r="D1604" s="31">
        <v>0</v>
      </c>
      <c r="E1604" s="31">
        <v>1</v>
      </c>
      <c r="F1604" s="31">
        <v>0</v>
      </c>
      <c r="G1604" s="31">
        <v>0</v>
      </c>
      <c r="H1604" s="32">
        <v>29.99</v>
      </c>
      <c r="I1604">
        <v>3</v>
      </c>
      <c r="J1604" s="33">
        <v>0</v>
      </c>
      <c r="K1604" s="33">
        <v>0</v>
      </c>
      <c r="L1604" s="33">
        <v>0</v>
      </c>
      <c r="M1604">
        <v>3</v>
      </c>
      <c r="N1604">
        <v>0</v>
      </c>
      <c r="O1604">
        <v>0</v>
      </c>
      <c r="P1604" t="s">
        <v>54</v>
      </c>
      <c r="Q1604" t="s">
        <v>54</v>
      </c>
      <c r="R1604" t="s">
        <v>54</v>
      </c>
      <c r="S1604" t="s">
        <v>54</v>
      </c>
      <c r="T1604" t="s">
        <v>54</v>
      </c>
      <c r="U1604" t="s">
        <v>54</v>
      </c>
      <c r="V1604" t="s">
        <v>54</v>
      </c>
      <c r="W1604" t="s">
        <v>54</v>
      </c>
      <c r="X1604" s="23" t="s">
        <v>54</v>
      </c>
      <c r="Y1604" s="23" t="s">
        <v>54</v>
      </c>
      <c r="Z1604" s="23" t="s">
        <v>54</v>
      </c>
      <c r="AA1604" s="23" t="s">
        <v>54</v>
      </c>
      <c r="AB1604" t="s">
        <v>54</v>
      </c>
      <c r="AC1604" t="s">
        <v>54</v>
      </c>
      <c r="AD1604" t="s">
        <v>54</v>
      </c>
      <c r="AE1604" t="s">
        <v>54</v>
      </c>
      <c r="AF1604" s="23" t="s">
        <v>54</v>
      </c>
      <c r="AG1604" s="23" t="s">
        <v>54</v>
      </c>
      <c r="AH1604" s="23" t="s">
        <v>54</v>
      </c>
      <c r="AI1604" s="23" t="s">
        <v>54</v>
      </c>
      <c r="AJ1604">
        <v>7</v>
      </c>
      <c r="AK1604">
        <v>1</v>
      </c>
      <c r="AL1604">
        <v>4</v>
      </c>
      <c r="AM1604">
        <v>7</v>
      </c>
      <c r="AN1604" s="23">
        <v>0</v>
      </c>
      <c r="AO1604" s="23">
        <v>1</v>
      </c>
      <c r="AP1604" s="23">
        <v>0</v>
      </c>
      <c r="AQ1604" s="23">
        <v>0</v>
      </c>
      <c r="AR1604" s="35">
        <v>0</v>
      </c>
      <c r="AS1604" s="35">
        <v>0</v>
      </c>
      <c r="AT1604" s="35">
        <v>3</v>
      </c>
      <c r="AU1604" s="31" t="str">
        <f t="shared" si="27"/>
        <v>库存为3</v>
      </c>
      <c r="AV1604" s="36" t="str">
        <f>IFERROR(时间!$B$4+AU1604,"上周无销量")</f>
        <v>上周无销量</v>
      </c>
      <c r="AW1604" s="36"/>
    </row>
    <row r="1605" spans="1:49">
      <c r="A1605" s="21" t="s">
        <v>3239</v>
      </c>
      <c r="B1605" t="s">
        <v>3240</v>
      </c>
      <c r="C1605" t="s">
        <v>3238</v>
      </c>
      <c r="D1605" s="31">
        <v>0</v>
      </c>
      <c r="E1605" s="31">
        <v>0</v>
      </c>
      <c r="F1605" s="31">
        <v>1</v>
      </c>
      <c r="G1605" s="31">
        <v>1</v>
      </c>
      <c r="H1605" s="32">
        <v>14.995</v>
      </c>
      <c r="I1605">
        <v>0</v>
      </c>
      <c r="J1605" s="33">
        <v>0</v>
      </c>
      <c r="K1605" s="33">
        <v>0</v>
      </c>
      <c r="L1605" s="33">
        <v>0</v>
      </c>
      <c r="M1605">
        <v>0</v>
      </c>
      <c r="N1605">
        <v>0</v>
      </c>
      <c r="O1605">
        <v>0</v>
      </c>
      <c r="P1605">
        <v>0</v>
      </c>
      <c r="Q1605">
        <v>0</v>
      </c>
      <c r="R1605">
        <v>0</v>
      </c>
      <c r="S1605">
        <v>9986</v>
      </c>
      <c r="T1605">
        <v>0</v>
      </c>
      <c r="U1605">
        <v>0</v>
      </c>
      <c r="V1605">
        <v>0</v>
      </c>
      <c r="W1605">
        <v>79</v>
      </c>
      <c r="X1605" s="23" t="e">
        <v>#DIV/0!</v>
      </c>
      <c r="Y1605" s="23" t="e">
        <v>#DIV/0!</v>
      </c>
      <c r="Z1605" s="23" t="e">
        <v>#DIV/0!</v>
      </c>
      <c r="AA1605" s="23">
        <v>0.00791107550570799</v>
      </c>
      <c r="AB1605">
        <v>0</v>
      </c>
      <c r="AC1605">
        <v>0</v>
      </c>
      <c r="AD1605">
        <v>0</v>
      </c>
      <c r="AE1605">
        <v>13.8</v>
      </c>
      <c r="AF1605" s="23" t="s">
        <v>54</v>
      </c>
      <c r="AG1605" s="23" t="s">
        <v>54</v>
      </c>
      <c r="AH1605" s="23" t="s">
        <v>54</v>
      </c>
      <c r="AI1605" s="23">
        <v>0.920306768922974</v>
      </c>
      <c r="AJ1605">
        <v>0</v>
      </c>
      <c r="AK1605">
        <v>0</v>
      </c>
      <c r="AL1605">
        <v>0</v>
      </c>
      <c r="AM1605">
        <v>61</v>
      </c>
      <c r="AN1605" s="23" t="e">
        <v>#DIV/0!</v>
      </c>
      <c r="AO1605" s="23" t="e">
        <v>#DIV/0!</v>
      </c>
      <c r="AP1605" s="23" t="e">
        <v>#DIV/0!</v>
      </c>
      <c r="AQ1605" s="23">
        <v>0.0163934426229508</v>
      </c>
      <c r="AR1605" s="35">
        <v>0</v>
      </c>
      <c r="AS1605" s="35">
        <v>0</v>
      </c>
      <c r="AT1605" s="35">
        <v>0</v>
      </c>
      <c r="AU1605" s="31" t="str">
        <f t="shared" ref="AU1605:AU1668" si="28">IF(AR1605="","库存为"&amp;M1605,IF(AS1605=0,"库存为"&amp;M1605,INT(M1605/AR1605)))</f>
        <v>库存为0</v>
      </c>
      <c r="AV1605" s="36" t="str">
        <f>IFERROR(时间!$B$4+AU1605,"上周无销量")</f>
        <v>上周无销量</v>
      </c>
      <c r="AW1605" s="36"/>
    </row>
    <row r="1606" spans="1:49">
      <c r="A1606" s="21" t="s">
        <v>3241</v>
      </c>
      <c r="B1606" t="s">
        <v>3242</v>
      </c>
      <c r="C1606" t="s">
        <v>3238</v>
      </c>
      <c r="D1606" s="31">
        <v>0</v>
      </c>
      <c r="E1606" s="31">
        <v>0</v>
      </c>
      <c r="F1606" s="31">
        <v>0</v>
      </c>
      <c r="G1606" s="31">
        <v>0</v>
      </c>
      <c r="H1606" s="32">
        <v>0</v>
      </c>
      <c r="I1606">
        <v>5</v>
      </c>
      <c r="J1606" s="33">
        <v>0</v>
      </c>
      <c r="K1606" s="33">
        <v>0</v>
      </c>
      <c r="L1606" s="33">
        <v>0</v>
      </c>
      <c r="M1606">
        <v>5</v>
      </c>
      <c r="N1606">
        <v>0</v>
      </c>
      <c r="O1606">
        <v>0</v>
      </c>
      <c r="P1606" t="s">
        <v>54</v>
      </c>
      <c r="Q1606" t="s">
        <v>54</v>
      </c>
      <c r="R1606" t="s">
        <v>54</v>
      </c>
      <c r="S1606" t="s">
        <v>54</v>
      </c>
      <c r="T1606" t="s">
        <v>54</v>
      </c>
      <c r="U1606" t="s">
        <v>54</v>
      </c>
      <c r="V1606" t="s">
        <v>54</v>
      </c>
      <c r="W1606" t="s">
        <v>54</v>
      </c>
      <c r="X1606" s="23" t="s">
        <v>54</v>
      </c>
      <c r="Y1606" s="23" t="s">
        <v>54</v>
      </c>
      <c r="Z1606" s="23" t="s">
        <v>54</v>
      </c>
      <c r="AA1606" s="23" t="s">
        <v>54</v>
      </c>
      <c r="AB1606" t="s">
        <v>54</v>
      </c>
      <c r="AC1606" t="s">
        <v>54</v>
      </c>
      <c r="AD1606" t="s">
        <v>54</v>
      </c>
      <c r="AE1606" t="s">
        <v>54</v>
      </c>
      <c r="AF1606" s="23" t="s">
        <v>54</v>
      </c>
      <c r="AG1606" s="23" t="s">
        <v>54</v>
      </c>
      <c r="AH1606" s="23" t="s">
        <v>54</v>
      </c>
      <c r="AI1606" s="23" t="s">
        <v>54</v>
      </c>
      <c r="AJ1606">
        <v>3</v>
      </c>
      <c r="AK1606">
        <v>0</v>
      </c>
      <c r="AL1606">
        <v>0</v>
      </c>
      <c r="AM1606">
        <v>0</v>
      </c>
      <c r="AN1606" s="23">
        <v>0</v>
      </c>
      <c r="AO1606" s="23" t="e">
        <v>#DIV/0!</v>
      </c>
      <c r="AP1606" s="23" t="e">
        <v>#DIV/0!</v>
      </c>
      <c r="AQ1606" s="23" t="e">
        <v>#DIV/0!</v>
      </c>
      <c r="AR1606" s="35">
        <v>0</v>
      </c>
      <c r="AS1606" s="35">
        <v>0</v>
      </c>
      <c r="AT1606" s="35">
        <v>5</v>
      </c>
      <c r="AU1606" s="31" t="str">
        <f t="shared" si="28"/>
        <v>库存为5</v>
      </c>
      <c r="AV1606" s="36" t="str">
        <f>IFERROR(时间!$B$4+AU1606,"上周无销量")</f>
        <v>上周无销量</v>
      </c>
      <c r="AW1606" s="36"/>
    </row>
    <row r="1607" spans="1:49">
      <c r="A1607" s="21" t="s">
        <v>3243</v>
      </c>
      <c r="B1607" t="s">
        <v>3244</v>
      </c>
      <c r="C1607" t="s">
        <v>3238</v>
      </c>
      <c r="D1607" s="31">
        <v>0</v>
      </c>
      <c r="E1607" s="31">
        <v>0</v>
      </c>
      <c r="F1607" s="31">
        <v>2</v>
      </c>
      <c r="G1607" s="31">
        <v>0</v>
      </c>
      <c r="H1607" s="32">
        <v>29.99</v>
      </c>
      <c r="I1607">
        <v>1</v>
      </c>
      <c r="J1607" s="33">
        <v>0</v>
      </c>
      <c r="K1607" s="33">
        <v>0</v>
      </c>
      <c r="L1607" s="33">
        <v>0</v>
      </c>
      <c r="M1607">
        <v>1</v>
      </c>
      <c r="N1607">
        <v>0</v>
      </c>
      <c r="O1607">
        <v>1</v>
      </c>
      <c r="P1607" t="s">
        <v>54</v>
      </c>
      <c r="Q1607" t="s">
        <v>54</v>
      </c>
      <c r="R1607" t="s">
        <v>54</v>
      </c>
      <c r="S1607" t="s">
        <v>54</v>
      </c>
      <c r="T1607" t="s">
        <v>54</v>
      </c>
      <c r="U1607" t="s">
        <v>54</v>
      </c>
      <c r="V1607" t="s">
        <v>54</v>
      </c>
      <c r="W1607" t="s">
        <v>54</v>
      </c>
      <c r="X1607" s="23" t="s">
        <v>54</v>
      </c>
      <c r="Y1607" s="23" t="s">
        <v>54</v>
      </c>
      <c r="Z1607" s="23" t="s">
        <v>54</v>
      </c>
      <c r="AA1607" s="23" t="s">
        <v>54</v>
      </c>
      <c r="AB1607" t="s">
        <v>54</v>
      </c>
      <c r="AC1607" t="s">
        <v>54</v>
      </c>
      <c r="AD1607" t="s">
        <v>54</v>
      </c>
      <c r="AE1607" t="s">
        <v>54</v>
      </c>
      <c r="AF1607" s="23" t="s">
        <v>54</v>
      </c>
      <c r="AG1607" s="23" t="s">
        <v>54</v>
      </c>
      <c r="AH1607" s="23" t="s">
        <v>54</v>
      </c>
      <c r="AI1607" s="23" t="s">
        <v>54</v>
      </c>
      <c r="AJ1607">
        <v>0</v>
      </c>
      <c r="AK1607">
        <v>2</v>
      </c>
      <c r="AL1607">
        <v>1</v>
      </c>
      <c r="AM1607">
        <v>2</v>
      </c>
      <c r="AN1607" s="23" t="e">
        <v>#DIV/0!</v>
      </c>
      <c r="AO1607" s="23">
        <v>0</v>
      </c>
      <c r="AP1607" s="23">
        <v>2</v>
      </c>
      <c r="AQ1607" s="23">
        <v>0</v>
      </c>
      <c r="AR1607" s="35">
        <v>0</v>
      </c>
      <c r="AS1607" s="35">
        <v>0</v>
      </c>
      <c r="AT1607" s="35">
        <v>1</v>
      </c>
      <c r="AU1607" s="31" t="str">
        <f t="shared" si="28"/>
        <v>库存为1</v>
      </c>
      <c r="AV1607" s="36" t="str">
        <f>IFERROR(时间!$B$4+AU1607,"上周无销量")</f>
        <v>上周无销量</v>
      </c>
      <c r="AW1607" s="36"/>
    </row>
    <row r="1608" spans="1:49">
      <c r="A1608" s="21" t="s">
        <v>3245</v>
      </c>
      <c r="B1608" t="s">
        <v>3246</v>
      </c>
      <c r="C1608" t="s">
        <v>3238</v>
      </c>
      <c r="D1608" s="31">
        <v>0</v>
      </c>
      <c r="E1608" s="31">
        <v>0</v>
      </c>
      <c r="F1608" s="31">
        <v>0</v>
      </c>
      <c r="G1608" s="31">
        <v>1</v>
      </c>
      <c r="H1608" s="32">
        <v>0</v>
      </c>
      <c r="I1608">
        <v>3</v>
      </c>
      <c r="J1608" s="33">
        <v>0</v>
      </c>
      <c r="K1608" s="33">
        <v>0</v>
      </c>
      <c r="L1608" s="33">
        <v>0</v>
      </c>
      <c r="M1608">
        <v>3</v>
      </c>
      <c r="N1608">
        <v>0</v>
      </c>
      <c r="O1608">
        <v>0</v>
      </c>
      <c r="P1608" t="s">
        <v>54</v>
      </c>
      <c r="Q1608" t="s">
        <v>54</v>
      </c>
      <c r="R1608" t="s">
        <v>54</v>
      </c>
      <c r="S1608" t="s">
        <v>54</v>
      </c>
      <c r="T1608" t="s">
        <v>54</v>
      </c>
      <c r="U1608" t="s">
        <v>54</v>
      </c>
      <c r="V1608" t="s">
        <v>54</v>
      </c>
      <c r="W1608" t="s">
        <v>54</v>
      </c>
      <c r="X1608" s="23" t="s">
        <v>54</v>
      </c>
      <c r="Y1608" s="23" t="s">
        <v>54</v>
      </c>
      <c r="Z1608" s="23" t="s">
        <v>54</v>
      </c>
      <c r="AA1608" s="23" t="s">
        <v>54</v>
      </c>
      <c r="AB1608" t="s">
        <v>54</v>
      </c>
      <c r="AC1608" t="s">
        <v>54</v>
      </c>
      <c r="AD1608" t="s">
        <v>54</v>
      </c>
      <c r="AE1608" t="s">
        <v>54</v>
      </c>
      <c r="AF1608" s="23" t="s">
        <v>54</v>
      </c>
      <c r="AG1608" s="23" t="s">
        <v>54</v>
      </c>
      <c r="AH1608" s="23" t="s">
        <v>54</v>
      </c>
      <c r="AI1608" s="23" t="s">
        <v>54</v>
      </c>
      <c r="AJ1608">
        <v>5</v>
      </c>
      <c r="AK1608">
        <v>0</v>
      </c>
      <c r="AL1608">
        <v>0</v>
      </c>
      <c r="AM1608">
        <v>1</v>
      </c>
      <c r="AN1608" s="23">
        <v>0</v>
      </c>
      <c r="AO1608" s="23" t="e">
        <v>#DIV/0!</v>
      </c>
      <c r="AP1608" s="23" t="e">
        <v>#DIV/0!</v>
      </c>
      <c r="AQ1608" s="23">
        <v>1</v>
      </c>
      <c r="AR1608" s="35">
        <v>0</v>
      </c>
      <c r="AS1608" s="35">
        <v>0</v>
      </c>
      <c r="AT1608" s="35">
        <v>3</v>
      </c>
      <c r="AU1608" s="31" t="str">
        <f t="shared" si="28"/>
        <v>库存为3</v>
      </c>
      <c r="AV1608" s="36" t="str">
        <f>IFERROR(时间!$B$4+AU1608,"上周无销量")</f>
        <v>上周无销量</v>
      </c>
      <c r="AW1608" s="36"/>
    </row>
    <row r="1609" spans="1:49">
      <c r="A1609" s="21" t="s">
        <v>3247</v>
      </c>
      <c r="B1609" t="s">
        <v>3248</v>
      </c>
      <c r="C1609" t="s">
        <v>3238</v>
      </c>
      <c r="D1609" s="31">
        <v>0</v>
      </c>
      <c r="E1609" s="31">
        <v>0</v>
      </c>
      <c r="F1609" s="31">
        <v>0</v>
      </c>
      <c r="G1609" s="31">
        <v>0</v>
      </c>
      <c r="H1609" s="32">
        <v>0</v>
      </c>
      <c r="I1609">
        <v>4</v>
      </c>
      <c r="J1609" s="33">
        <v>0</v>
      </c>
      <c r="K1609" s="33">
        <v>0</v>
      </c>
      <c r="L1609" s="33">
        <v>0</v>
      </c>
      <c r="M1609">
        <v>4</v>
      </c>
      <c r="N1609">
        <v>0</v>
      </c>
      <c r="O1609">
        <v>0</v>
      </c>
      <c r="P1609">
        <v>3786</v>
      </c>
      <c r="Q1609">
        <v>0</v>
      </c>
      <c r="R1609">
        <v>0</v>
      </c>
      <c r="S1609">
        <v>0</v>
      </c>
      <c r="T1609">
        <v>24</v>
      </c>
      <c r="U1609">
        <v>0</v>
      </c>
      <c r="V1609">
        <v>0</v>
      </c>
      <c r="W1609">
        <v>0</v>
      </c>
      <c r="X1609" s="23">
        <v>0.0063391442155309</v>
      </c>
      <c r="Y1609" s="23" t="e">
        <v>#DIV/0!</v>
      </c>
      <c r="Z1609" s="23" t="e">
        <v>#DIV/0!</v>
      </c>
      <c r="AA1609" s="23" t="e">
        <v>#DIV/0!</v>
      </c>
      <c r="AB1609">
        <v>3.91</v>
      </c>
      <c r="AC1609">
        <v>0</v>
      </c>
      <c r="AD1609">
        <v>0</v>
      </c>
      <c r="AE1609">
        <v>0</v>
      </c>
      <c r="AF1609" s="23" t="s">
        <v>103</v>
      </c>
      <c r="AG1609" s="23" t="s">
        <v>54</v>
      </c>
      <c r="AH1609" s="23" t="s">
        <v>54</v>
      </c>
      <c r="AI1609" s="23" t="s">
        <v>54</v>
      </c>
      <c r="AJ1609">
        <v>18</v>
      </c>
      <c r="AK1609">
        <v>0</v>
      </c>
      <c r="AL1609">
        <v>0</v>
      </c>
      <c r="AM1609">
        <v>0</v>
      </c>
      <c r="AN1609" s="23">
        <v>0</v>
      </c>
      <c r="AO1609" s="23" t="e">
        <v>#DIV/0!</v>
      </c>
      <c r="AP1609" s="23" t="e">
        <v>#DIV/0!</v>
      </c>
      <c r="AQ1609" s="23" t="e">
        <v>#DIV/0!</v>
      </c>
      <c r="AR1609" s="35">
        <v>0</v>
      </c>
      <c r="AS1609" s="35">
        <v>0</v>
      </c>
      <c r="AT1609" s="35">
        <v>4</v>
      </c>
      <c r="AU1609" s="31" t="str">
        <f t="shared" si="28"/>
        <v>库存为4</v>
      </c>
      <c r="AV1609" s="36" t="str">
        <f>IFERROR(时间!$B$4+AU1609,"上周无销量")</f>
        <v>上周无销量</v>
      </c>
      <c r="AW1609" s="36"/>
    </row>
    <row r="1610" spans="1:49">
      <c r="A1610" s="21" t="s">
        <v>3249</v>
      </c>
      <c r="B1610" t="s">
        <v>3250</v>
      </c>
      <c r="C1610" t="s">
        <v>3238</v>
      </c>
      <c r="D1610" s="31">
        <v>1</v>
      </c>
      <c r="E1610" s="31">
        <v>0</v>
      </c>
      <c r="F1610" s="31">
        <v>0</v>
      </c>
      <c r="G1610" s="31">
        <v>0</v>
      </c>
      <c r="H1610" s="32">
        <v>29.99</v>
      </c>
      <c r="I1610">
        <v>4</v>
      </c>
      <c r="J1610" s="33">
        <v>0</v>
      </c>
      <c r="K1610" s="33">
        <v>0</v>
      </c>
      <c r="L1610" s="33">
        <v>0</v>
      </c>
      <c r="M1610">
        <v>4</v>
      </c>
      <c r="N1610">
        <v>0</v>
      </c>
      <c r="O1610">
        <v>0</v>
      </c>
      <c r="P1610" t="s">
        <v>54</v>
      </c>
      <c r="Q1610" t="s">
        <v>54</v>
      </c>
      <c r="R1610" t="s">
        <v>54</v>
      </c>
      <c r="S1610" t="s">
        <v>54</v>
      </c>
      <c r="T1610" t="s">
        <v>54</v>
      </c>
      <c r="U1610" t="s">
        <v>54</v>
      </c>
      <c r="V1610" t="s">
        <v>54</v>
      </c>
      <c r="W1610" t="s">
        <v>54</v>
      </c>
      <c r="X1610" s="23" t="s">
        <v>54</v>
      </c>
      <c r="Y1610" s="23" t="s">
        <v>54</v>
      </c>
      <c r="Z1610" s="23" t="s">
        <v>54</v>
      </c>
      <c r="AA1610" s="23" t="s">
        <v>54</v>
      </c>
      <c r="AB1610" t="s">
        <v>54</v>
      </c>
      <c r="AC1610" t="s">
        <v>54</v>
      </c>
      <c r="AD1610" t="s">
        <v>54</v>
      </c>
      <c r="AE1610" t="s">
        <v>54</v>
      </c>
      <c r="AF1610" s="23" t="s">
        <v>54</v>
      </c>
      <c r="AG1610" s="23" t="s">
        <v>54</v>
      </c>
      <c r="AH1610" s="23" t="s">
        <v>54</v>
      </c>
      <c r="AI1610" s="23" t="s">
        <v>54</v>
      </c>
      <c r="AJ1610">
        <v>8</v>
      </c>
      <c r="AK1610">
        <v>0</v>
      </c>
      <c r="AL1610">
        <v>0</v>
      </c>
      <c r="AM1610">
        <v>0</v>
      </c>
      <c r="AN1610" s="23">
        <v>0.125</v>
      </c>
      <c r="AO1610" s="23" t="e">
        <v>#DIV/0!</v>
      </c>
      <c r="AP1610" s="23" t="e">
        <v>#DIV/0!</v>
      </c>
      <c r="AQ1610" s="23" t="e">
        <v>#DIV/0!</v>
      </c>
      <c r="AR1610" s="35">
        <v>0.142857142857143</v>
      </c>
      <c r="AS1610" s="35">
        <v>8.57142857142857</v>
      </c>
      <c r="AT1610" s="35">
        <v>-4.57142857142857</v>
      </c>
      <c r="AU1610" s="31">
        <f t="shared" si="28"/>
        <v>28</v>
      </c>
      <c r="AV1610" s="36">
        <f>IFERROR(时间!$B$4+AU1610,"上周无销量")</f>
        <v>43325</v>
      </c>
      <c r="AW1610" s="36"/>
    </row>
    <row r="1611" spans="1:49">
      <c r="A1611" s="21" t="s">
        <v>3251</v>
      </c>
      <c r="B1611" t="s">
        <v>3252</v>
      </c>
      <c r="C1611" t="s">
        <v>3238</v>
      </c>
      <c r="D1611" s="31">
        <v>0</v>
      </c>
      <c r="E1611" s="31">
        <v>0</v>
      </c>
      <c r="F1611" s="31">
        <v>0</v>
      </c>
      <c r="G1611" s="31">
        <v>0</v>
      </c>
      <c r="H1611" s="32">
        <v>0</v>
      </c>
      <c r="I1611">
        <v>2</v>
      </c>
      <c r="J1611" s="33">
        <v>0</v>
      </c>
      <c r="K1611" s="33">
        <v>0</v>
      </c>
      <c r="L1611" s="33">
        <v>0</v>
      </c>
      <c r="M1611">
        <v>2</v>
      </c>
      <c r="N1611">
        <v>0</v>
      </c>
      <c r="O1611">
        <v>0</v>
      </c>
      <c r="P1611" t="s">
        <v>54</v>
      </c>
      <c r="Q1611" t="s">
        <v>54</v>
      </c>
      <c r="R1611" t="s">
        <v>54</v>
      </c>
      <c r="S1611" t="s">
        <v>54</v>
      </c>
      <c r="T1611" t="s">
        <v>54</v>
      </c>
      <c r="U1611" t="s">
        <v>54</v>
      </c>
      <c r="V1611" t="s">
        <v>54</v>
      </c>
      <c r="W1611" t="s">
        <v>54</v>
      </c>
      <c r="X1611" s="23" t="s">
        <v>54</v>
      </c>
      <c r="Y1611" s="23" t="s">
        <v>54</v>
      </c>
      <c r="Z1611" s="23" t="s">
        <v>54</v>
      </c>
      <c r="AA1611" s="23" t="s">
        <v>54</v>
      </c>
      <c r="AB1611" t="s">
        <v>54</v>
      </c>
      <c r="AC1611" t="s">
        <v>54</v>
      </c>
      <c r="AD1611" t="s">
        <v>54</v>
      </c>
      <c r="AE1611" t="s">
        <v>54</v>
      </c>
      <c r="AF1611" s="23" t="s">
        <v>54</v>
      </c>
      <c r="AG1611" s="23" t="s">
        <v>54</v>
      </c>
      <c r="AH1611" s="23" t="s">
        <v>54</v>
      </c>
      <c r="AI1611" s="23" t="s">
        <v>54</v>
      </c>
      <c r="AJ1611">
        <v>2</v>
      </c>
      <c r="AK1611">
        <v>2</v>
      </c>
      <c r="AL1611">
        <v>1</v>
      </c>
      <c r="AM1611">
        <v>1</v>
      </c>
      <c r="AN1611" s="23">
        <v>0</v>
      </c>
      <c r="AO1611" s="23">
        <v>0</v>
      </c>
      <c r="AP1611" s="23">
        <v>0</v>
      </c>
      <c r="AQ1611" s="23">
        <v>0</v>
      </c>
      <c r="AR1611" s="35">
        <v>0</v>
      </c>
      <c r="AS1611" s="35">
        <v>0</v>
      </c>
      <c r="AT1611" s="35">
        <v>2</v>
      </c>
      <c r="AU1611" s="31" t="str">
        <f t="shared" si="28"/>
        <v>库存为2</v>
      </c>
      <c r="AV1611" s="36" t="str">
        <f>IFERROR(时间!$B$4+AU1611,"上周无销量")</f>
        <v>上周无销量</v>
      </c>
      <c r="AW1611" s="36"/>
    </row>
    <row r="1612" spans="1:49">
      <c r="A1612" s="21" t="s">
        <v>3253</v>
      </c>
      <c r="B1612" t="s">
        <v>3254</v>
      </c>
      <c r="C1612" t="s">
        <v>3238</v>
      </c>
      <c r="D1612" s="31">
        <v>0</v>
      </c>
      <c r="E1612" s="31">
        <v>0</v>
      </c>
      <c r="F1612" s="31">
        <v>0</v>
      </c>
      <c r="G1612" s="31">
        <v>0</v>
      </c>
      <c r="H1612" s="32">
        <v>0</v>
      </c>
      <c r="I1612">
        <v>4</v>
      </c>
      <c r="J1612" s="33">
        <v>0</v>
      </c>
      <c r="K1612" s="33">
        <v>0</v>
      </c>
      <c r="L1612" s="33">
        <v>0</v>
      </c>
      <c r="M1612">
        <v>4</v>
      </c>
      <c r="N1612">
        <v>0</v>
      </c>
      <c r="O1612">
        <v>4</v>
      </c>
      <c r="P1612" t="s">
        <v>54</v>
      </c>
      <c r="Q1612" t="s">
        <v>54</v>
      </c>
      <c r="R1612" t="s">
        <v>54</v>
      </c>
      <c r="S1612" t="s">
        <v>54</v>
      </c>
      <c r="T1612" t="s">
        <v>54</v>
      </c>
      <c r="U1612" t="s">
        <v>54</v>
      </c>
      <c r="V1612" t="s">
        <v>54</v>
      </c>
      <c r="W1612" t="s">
        <v>54</v>
      </c>
      <c r="X1612" s="23" t="s">
        <v>54</v>
      </c>
      <c r="Y1612" s="23" t="s">
        <v>54</v>
      </c>
      <c r="Z1612" s="23" t="s">
        <v>54</v>
      </c>
      <c r="AA1612" s="23" t="s">
        <v>54</v>
      </c>
      <c r="AB1612" t="s">
        <v>54</v>
      </c>
      <c r="AC1612" t="s">
        <v>54</v>
      </c>
      <c r="AD1612" t="s">
        <v>54</v>
      </c>
      <c r="AE1612" t="s">
        <v>54</v>
      </c>
      <c r="AF1612" s="23" t="s">
        <v>54</v>
      </c>
      <c r="AG1612" s="23" t="s">
        <v>54</v>
      </c>
      <c r="AH1612" s="23" t="s">
        <v>54</v>
      </c>
      <c r="AI1612" s="23" t="s">
        <v>54</v>
      </c>
      <c r="AJ1612">
        <v>4</v>
      </c>
      <c r="AK1612">
        <v>6</v>
      </c>
      <c r="AL1612">
        <v>6</v>
      </c>
      <c r="AM1612">
        <v>4</v>
      </c>
      <c r="AN1612" s="23">
        <v>0</v>
      </c>
      <c r="AO1612" s="23">
        <v>0</v>
      </c>
      <c r="AP1612" s="23">
        <v>0</v>
      </c>
      <c r="AQ1612" s="23">
        <v>0</v>
      </c>
      <c r="AR1612" s="35">
        <v>0</v>
      </c>
      <c r="AS1612" s="35">
        <v>0</v>
      </c>
      <c r="AT1612" s="35">
        <v>4</v>
      </c>
      <c r="AU1612" s="31" t="str">
        <f t="shared" si="28"/>
        <v>库存为4</v>
      </c>
      <c r="AV1612" s="36" t="str">
        <f>IFERROR(时间!$B$4+AU1612,"上周无销量")</f>
        <v>上周无销量</v>
      </c>
      <c r="AW1612" s="36"/>
    </row>
    <row r="1613" spans="1:49">
      <c r="A1613" s="21" t="s">
        <v>3255</v>
      </c>
      <c r="B1613" t="s">
        <v>3256</v>
      </c>
      <c r="C1613" t="s">
        <v>3238</v>
      </c>
      <c r="D1613" s="31">
        <v>0</v>
      </c>
      <c r="E1613" s="31">
        <v>0</v>
      </c>
      <c r="F1613" s="31">
        <v>0</v>
      </c>
      <c r="G1613" s="31">
        <v>2</v>
      </c>
      <c r="H1613" s="32">
        <v>0</v>
      </c>
      <c r="I1613">
        <v>1</v>
      </c>
      <c r="J1613" s="33">
        <v>0</v>
      </c>
      <c r="K1613" s="33">
        <v>0</v>
      </c>
      <c r="L1613" s="33">
        <v>0</v>
      </c>
      <c r="M1613">
        <v>1</v>
      </c>
      <c r="N1613">
        <v>0</v>
      </c>
      <c r="O1613">
        <v>0</v>
      </c>
      <c r="P1613" t="s">
        <v>54</v>
      </c>
      <c r="Q1613" t="s">
        <v>54</v>
      </c>
      <c r="R1613" t="s">
        <v>54</v>
      </c>
      <c r="S1613" t="s">
        <v>54</v>
      </c>
      <c r="T1613" t="s">
        <v>54</v>
      </c>
      <c r="U1613" t="s">
        <v>54</v>
      </c>
      <c r="V1613" t="s">
        <v>54</v>
      </c>
      <c r="W1613" t="s">
        <v>54</v>
      </c>
      <c r="X1613" s="23" t="s">
        <v>54</v>
      </c>
      <c r="Y1613" s="23" t="s">
        <v>54</v>
      </c>
      <c r="Z1613" s="23" t="s">
        <v>54</v>
      </c>
      <c r="AA1613" s="23" t="s">
        <v>54</v>
      </c>
      <c r="AB1613" t="s">
        <v>54</v>
      </c>
      <c r="AC1613" t="s">
        <v>54</v>
      </c>
      <c r="AD1613" t="s">
        <v>54</v>
      </c>
      <c r="AE1613" t="s">
        <v>54</v>
      </c>
      <c r="AF1613" s="23" t="s">
        <v>54</v>
      </c>
      <c r="AG1613" s="23" t="s">
        <v>54</v>
      </c>
      <c r="AH1613" s="23" t="s">
        <v>54</v>
      </c>
      <c r="AI1613" s="23" t="s">
        <v>54</v>
      </c>
      <c r="AJ1613">
        <v>4</v>
      </c>
      <c r="AK1613">
        <v>0</v>
      </c>
      <c r="AL1613">
        <v>0</v>
      </c>
      <c r="AM1613">
        <v>2</v>
      </c>
      <c r="AN1613" s="23">
        <v>0</v>
      </c>
      <c r="AO1613" s="23" t="e">
        <v>#DIV/0!</v>
      </c>
      <c r="AP1613" s="23" t="e">
        <v>#DIV/0!</v>
      </c>
      <c r="AQ1613" s="23">
        <v>1</v>
      </c>
      <c r="AR1613" s="35">
        <v>0</v>
      </c>
      <c r="AS1613" s="35">
        <v>0</v>
      </c>
      <c r="AT1613" s="35">
        <v>1</v>
      </c>
      <c r="AU1613" s="31" t="str">
        <f t="shared" si="28"/>
        <v>库存为1</v>
      </c>
      <c r="AV1613" s="36" t="str">
        <f>IFERROR(时间!$B$4+AU1613,"上周无销量")</f>
        <v>上周无销量</v>
      </c>
      <c r="AW1613" s="36"/>
    </row>
    <row r="1614" spans="1:49">
      <c r="A1614" s="21" t="s">
        <v>3257</v>
      </c>
      <c r="B1614" t="s">
        <v>3258</v>
      </c>
      <c r="C1614" t="s">
        <v>3238</v>
      </c>
      <c r="D1614" s="31">
        <v>2</v>
      </c>
      <c r="E1614" s="31">
        <v>0</v>
      </c>
      <c r="F1614" s="31">
        <v>0</v>
      </c>
      <c r="G1614" s="31">
        <v>0</v>
      </c>
      <c r="H1614" s="32">
        <v>29.99</v>
      </c>
      <c r="I1614">
        <v>3</v>
      </c>
      <c r="J1614" s="33">
        <v>0</v>
      </c>
      <c r="K1614" s="33">
        <v>0</v>
      </c>
      <c r="L1614" s="33">
        <v>0</v>
      </c>
      <c r="M1614">
        <v>3</v>
      </c>
      <c r="N1614">
        <v>0</v>
      </c>
      <c r="O1614">
        <v>0</v>
      </c>
      <c r="P1614">
        <v>1494</v>
      </c>
      <c r="Q1614">
        <v>0</v>
      </c>
      <c r="R1614">
        <v>0</v>
      </c>
      <c r="S1614">
        <v>0</v>
      </c>
      <c r="T1614">
        <v>20</v>
      </c>
      <c r="U1614">
        <v>0</v>
      </c>
      <c r="V1614">
        <v>0</v>
      </c>
      <c r="W1614">
        <v>0</v>
      </c>
      <c r="X1614" s="23">
        <v>0.0133868808567604</v>
      </c>
      <c r="Y1614" s="23" t="e">
        <v>#DIV/0!</v>
      </c>
      <c r="Z1614" s="23" t="e">
        <v>#DIV/0!</v>
      </c>
      <c r="AA1614" s="23" t="e">
        <v>#DIV/0!</v>
      </c>
      <c r="AB1614">
        <v>4.14</v>
      </c>
      <c r="AC1614">
        <v>0</v>
      </c>
      <c r="AD1614">
        <v>0</v>
      </c>
      <c r="AE1614">
        <v>0</v>
      </c>
      <c r="AF1614" s="23">
        <v>0.0690230076692231</v>
      </c>
      <c r="AG1614" s="23" t="s">
        <v>54</v>
      </c>
      <c r="AH1614" s="23" t="s">
        <v>54</v>
      </c>
      <c r="AI1614" s="23" t="s">
        <v>54</v>
      </c>
      <c r="AJ1614">
        <v>7</v>
      </c>
      <c r="AK1614">
        <v>0</v>
      </c>
      <c r="AL1614">
        <v>0</v>
      </c>
      <c r="AM1614">
        <v>0</v>
      </c>
      <c r="AN1614" s="23">
        <v>0.285714285714286</v>
      </c>
      <c r="AO1614" s="23" t="e">
        <v>#DIV/0!</v>
      </c>
      <c r="AP1614" s="23" t="e">
        <v>#DIV/0!</v>
      </c>
      <c r="AQ1614" s="23" t="e">
        <v>#DIV/0!</v>
      </c>
      <c r="AR1614" s="35">
        <v>0.285714285714286</v>
      </c>
      <c r="AS1614" s="35">
        <v>17.1428571428571</v>
      </c>
      <c r="AT1614" s="35">
        <v>-14.1428571428571</v>
      </c>
      <c r="AU1614" s="31">
        <f t="shared" si="28"/>
        <v>10</v>
      </c>
      <c r="AV1614" s="36">
        <f>IFERROR(时间!$B$4+AU1614,"上周无销量")</f>
        <v>43307</v>
      </c>
      <c r="AW1614" s="36"/>
    </row>
    <row r="1615" spans="1:49">
      <c r="A1615" s="21" t="s">
        <v>3259</v>
      </c>
      <c r="B1615" t="s">
        <v>3260</v>
      </c>
      <c r="C1615" t="s">
        <v>3238</v>
      </c>
      <c r="D1615" s="31">
        <v>0</v>
      </c>
      <c r="E1615" s="31">
        <v>0</v>
      </c>
      <c r="F1615" s="31">
        <v>0</v>
      </c>
      <c r="G1615" s="31">
        <v>0</v>
      </c>
      <c r="H1615" s="32">
        <v>0</v>
      </c>
      <c r="I1615">
        <v>0</v>
      </c>
      <c r="J1615" s="33">
        <v>0</v>
      </c>
      <c r="K1615" s="33">
        <v>0</v>
      </c>
      <c r="L1615" s="33">
        <v>0</v>
      </c>
      <c r="M1615">
        <v>0</v>
      </c>
      <c r="N1615">
        <v>0</v>
      </c>
      <c r="O1615">
        <v>0</v>
      </c>
      <c r="P1615" t="s">
        <v>54</v>
      </c>
      <c r="Q1615" t="s">
        <v>54</v>
      </c>
      <c r="R1615" t="s">
        <v>54</v>
      </c>
      <c r="S1615" t="s">
        <v>54</v>
      </c>
      <c r="T1615" t="s">
        <v>54</v>
      </c>
      <c r="U1615" t="s">
        <v>54</v>
      </c>
      <c r="V1615" t="s">
        <v>54</v>
      </c>
      <c r="W1615" t="s">
        <v>54</v>
      </c>
      <c r="X1615" s="23" t="s">
        <v>54</v>
      </c>
      <c r="Y1615" s="23" t="s">
        <v>54</v>
      </c>
      <c r="Z1615" s="23" t="s">
        <v>54</v>
      </c>
      <c r="AA1615" s="23" t="s">
        <v>54</v>
      </c>
      <c r="AB1615" t="s">
        <v>54</v>
      </c>
      <c r="AC1615" t="s">
        <v>54</v>
      </c>
      <c r="AD1615" t="s">
        <v>54</v>
      </c>
      <c r="AE1615" t="s">
        <v>54</v>
      </c>
      <c r="AF1615" s="23" t="s">
        <v>54</v>
      </c>
      <c r="AG1615" s="23" t="s">
        <v>54</v>
      </c>
      <c r="AH1615" s="23" t="s">
        <v>54</v>
      </c>
      <c r="AI1615" s="23" t="s">
        <v>54</v>
      </c>
      <c r="AJ1615">
        <v>0</v>
      </c>
      <c r="AK1615">
        <v>0</v>
      </c>
      <c r="AL1615">
        <v>0</v>
      </c>
      <c r="AM1615">
        <v>0</v>
      </c>
      <c r="AN1615" s="23" t="e">
        <v>#DIV/0!</v>
      </c>
      <c r="AO1615" s="23" t="e">
        <v>#DIV/0!</v>
      </c>
      <c r="AP1615" s="23" t="e">
        <v>#DIV/0!</v>
      </c>
      <c r="AQ1615" s="23" t="e">
        <v>#DIV/0!</v>
      </c>
      <c r="AR1615" s="35">
        <v>0</v>
      </c>
      <c r="AS1615" s="35">
        <v>0</v>
      </c>
      <c r="AT1615" s="35">
        <v>0</v>
      </c>
      <c r="AU1615" s="31" t="str">
        <f t="shared" si="28"/>
        <v>库存为0</v>
      </c>
      <c r="AV1615" s="36" t="str">
        <f>IFERROR(时间!$B$4+AU1615,"上周无销量")</f>
        <v>上周无销量</v>
      </c>
      <c r="AW1615" s="36"/>
    </row>
    <row r="1616" spans="1:49">
      <c r="A1616" s="21" t="s">
        <v>3261</v>
      </c>
      <c r="B1616" t="s">
        <v>3262</v>
      </c>
      <c r="C1616" t="s">
        <v>3238</v>
      </c>
      <c r="D1616" s="31">
        <v>0</v>
      </c>
      <c r="E1616" s="31">
        <v>0</v>
      </c>
      <c r="F1616" s="31">
        <v>0</v>
      </c>
      <c r="G1616" s="31">
        <v>0</v>
      </c>
      <c r="H1616" s="32">
        <v>0</v>
      </c>
      <c r="I1616">
        <v>3</v>
      </c>
      <c r="J1616" s="33">
        <v>0</v>
      </c>
      <c r="K1616" s="33">
        <v>0</v>
      </c>
      <c r="L1616" s="33">
        <v>0</v>
      </c>
      <c r="M1616">
        <v>3</v>
      </c>
      <c r="N1616">
        <v>0</v>
      </c>
      <c r="O1616">
        <v>2</v>
      </c>
      <c r="P1616" t="s">
        <v>54</v>
      </c>
      <c r="Q1616" t="s">
        <v>54</v>
      </c>
      <c r="R1616" t="s">
        <v>54</v>
      </c>
      <c r="S1616" t="s">
        <v>54</v>
      </c>
      <c r="T1616" t="s">
        <v>54</v>
      </c>
      <c r="U1616" t="s">
        <v>54</v>
      </c>
      <c r="V1616" t="s">
        <v>54</v>
      </c>
      <c r="W1616" t="s">
        <v>54</v>
      </c>
      <c r="X1616" s="23" t="s">
        <v>54</v>
      </c>
      <c r="Y1616" s="23" t="s">
        <v>54</v>
      </c>
      <c r="Z1616" s="23" t="s">
        <v>54</v>
      </c>
      <c r="AA1616" s="23" t="s">
        <v>54</v>
      </c>
      <c r="AB1616" t="s">
        <v>54</v>
      </c>
      <c r="AC1616" t="s">
        <v>54</v>
      </c>
      <c r="AD1616" t="s">
        <v>54</v>
      </c>
      <c r="AE1616" t="s">
        <v>54</v>
      </c>
      <c r="AF1616" s="23" t="s">
        <v>54</v>
      </c>
      <c r="AG1616" s="23" t="s">
        <v>54</v>
      </c>
      <c r="AH1616" s="23" t="s">
        <v>54</v>
      </c>
      <c r="AI1616" s="23" t="s">
        <v>54</v>
      </c>
      <c r="AJ1616">
        <v>1</v>
      </c>
      <c r="AK1616">
        <v>2</v>
      </c>
      <c r="AL1616">
        <v>0</v>
      </c>
      <c r="AM1616">
        <v>0</v>
      </c>
      <c r="AN1616" s="23">
        <v>0</v>
      </c>
      <c r="AO1616" s="23">
        <v>0</v>
      </c>
      <c r="AP1616" s="23" t="e">
        <v>#DIV/0!</v>
      </c>
      <c r="AQ1616" s="23" t="e">
        <v>#DIV/0!</v>
      </c>
      <c r="AR1616" s="35">
        <v>0</v>
      </c>
      <c r="AS1616" s="35">
        <v>0</v>
      </c>
      <c r="AT1616" s="35">
        <v>3</v>
      </c>
      <c r="AU1616" s="31" t="str">
        <f t="shared" si="28"/>
        <v>库存为3</v>
      </c>
      <c r="AV1616" s="36" t="str">
        <f>IFERROR(时间!$B$4+AU1616,"上周无销量")</f>
        <v>上周无销量</v>
      </c>
      <c r="AW1616" s="36"/>
    </row>
    <row r="1617" spans="1:49">
      <c r="A1617" s="21" t="s">
        <v>3263</v>
      </c>
      <c r="B1617" t="s">
        <v>3264</v>
      </c>
      <c r="C1617" t="s">
        <v>3238</v>
      </c>
      <c r="D1617" s="31">
        <v>1</v>
      </c>
      <c r="E1617" s="31">
        <v>0</v>
      </c>
      <c r="F1617" s="31">
        <v>0</v>
      </c>
      <c r="G1617" s="31">
        <v>0</v>
      </c>
      <c r="H1617" s="32">
        <v>29.99</v>
      </c>
      <c r="I1617">
        <v>2</v>
      </c>
      <c r="J1617" s="33">
        <v>0</v>
      </c>
      <c r="K1617" s="33">
        <v>0</v>
      </c>
      <c r="L1617" s="33">
        <v>0</v>
      </c>
      <c r="M1617">
        <v>2</v>
      </c>
      <c r="N1617">
        <v>0</v>
      </c>
      <c r="O1617">
        <v>0</v>
      </c>
      <c r="P1617" t="s">
        <v>54</v>
      </c>
      <c r="Q1617" t="s">
        <v>54</v>
      </c>
      <c r="R1617" t="s">
        <v>54</v>
      </c>
      <c r="S1617" t="s">
        <v>54</v>
      </c>
      <c r="T1617" t="s">
        <v>54</v>
      </c>
      <c r="U1617" t="s">
        <v>54</v>
      </c>
      <c r="V1617" t="s">
        <v>54</v>
      </c>
      <c r="W1617" t="s">
        <v>54</v>
      </c>
      <c r="X1617" s="23" t="s">
        <v>54</v>
      </c>
      <c r="Y1617" s="23" t="s">
        <v>54</v>
      </c>
      <c r="Z1617" s="23" t="s">
        <v>54</v>
      </c>
      <c r="AA1617" s="23" t="s">
        <v>54</v>
      </c>
      <c r="AB1617" t="s">
        <v>54</v>
      </c>
      <c r="AC1617" t="s">
        <v>54</v>
      </c>
      <c r="AD1617" t="s">
        <v>54</v>
      </c>
      <c r="AE1617" t="s">
        <v>54</v>
      </c>
      <c r="AF1617" s="23" t="s">
        <v>54</v>
      </c>
      <c r="AG1617" s="23" t="s">
        <v>54</v>
      </c>
      <c r="AH1617" s="23" t="s">
        <v>54</v>
      </c>
      <c r="AI1617" s="23" t="s">
        <v>54</v>
      </c>
      <c r="AJ1617">
        <v>10</v>
      </c>
      <c r="AK1617">
        <v>7</v>
      </c>
      <c r="AL1617">
        <v>13</v>
      </c>
      <c r="AM1617">
        <v>2</v>
      </c>
      <c r="AN1617" s="23">
        <v>0.1</v>
      </c>
      <c r="AO1617" s="23">
        <v>0</v>
      </c>
      <c r="AP1617" s="23">
        <v>0</v>
      </c>
      <c r="AQ1617" s="23">
        <v>0</v>
      </c>
      <c r="AR1617" s="35">
        <v>0.142857142857143</v>
      </c>
      <c r="AS1617" s="35">
        <v>8.57142857142857</v>
      </c>
      <c r="AT1617" s="35">
        <v>-6.57142857142857</v>
      </c>
      <c r="AU1617" s="31">
        <f t="shared" si="28"/>
        <v>14</v>
      </c>
      <c r="AV1617" s="36">
        <f>IFERROR(时间!$B$4+AU1617,"上周无销量")</f>
        <v>43311</v>
      </c>
      <c r="AW1617" s="36"/>
    </row>
    <row r="1618" spans="1:49">
      <c r="A1618" s="21" t="s">
        <v>3265</v>
      </c>
      <c r="B1618" t="s">
        <v>3116</v>
      </c>
      <c r="C1618" t="s">
        <v>3266</v>
      </c>
      <c r="D1618" s="31">
        <v>0</v>
      </c>
      <c r="E1618" s="31">
        <v>0</v>
      </c>
      <c r="F1618" s="31">
        <v>0</v>
      </c>
      <c r="G1618" s="31">
        <v>0</v>
      </c>
      <c r="H1618" s="32">
        <v>0</v>
      </c>
      <c r="I1618">
        <v>3</v>
      </c>
      <c r="J1618" s="33">
        <v>0</v>
      </c>
      <c r="K1618" s="33">
        <v>0</v>
      </c>
      <c r="L1618" s="33">
        <v>0</v>
      </c>
      <c r="M1618">
        <v>3</v>
      </c>
      <c r="N1618">
        <v>0</v>
      </c>
      <c r="O1618">
        <v>0</v>
      </c>
      <c r="P1618" t="s">
        <v>54</v>
      </c>
      <c r="Q1618" t="s">
        <v>54</v>
      </c>
      <c r="R1618" t="s">
        <v>54</v>
      </c>
      <c r="S1618" t="s">
        <v>54</v>
      </c>
      <c r="T1618" t="s">
        <v>54</v>
      </c>
      <c r="U1618" t="s">
        <v>54</v>
      </c>
      <c r="V1618" t="s">
        <v>54</v>
      </c>
      <c r="W1618" t="s">
        <v>54</v>
      </c>
      <c r="X1618" s="23" t="s">
        <v>54</v>
      </c>
      <c r="Y1618" s="23" t="s">
        <v>54</v>
      </c>
      <c r="Z1618" s="23" t="s">
        <v>54</v>
      </c>
      <c r="AA1618" s="23" t="s">
        <v>54</v>
      </c>
      <c r="AB1618" t="s">
        <v>54</v>
      </c>
      <c r="AC1618" t="s">
        <v>54</v>
      </c>
      <c r="AD1618" t="s">
        <v>54</v>
      </c>
      <c r="AE1618" t="s">
        <v>54</v>
      </c>
      <c r="AF1618" s="23" t="s">
        <v>54</v>
      </c>
      <c r="AG1618" s="23" t="s">
        <v>54</v>
      </c>
      <c r="AH1618" s="23" t="s">
        <v>54</v>
      </c>
      <c r="AI1618" s="23" t="s">
        <v>54</v>
      </c>
      <c r="AJ1618">
        <v>2</v>
      </c>
      <c r="AK1618">
        <v>0</v>
      </c>
      <c r="AL1618">
        <v>0</v>
      </c>
      <c r="AM1618">
        <v>0</v>
      </c>
      <c r="AN1618" s="23">
        <v>0</v>
      </c>
      <c r="AO1618" s="23" t="e">
        <v>#DIV/0!</v>
      </c>
      <c r="AP1618" s="23" t="e">
        <v>#DIV/0!</v>
      </c>
      <c r="AQ1618" s="23" t="e">
        <v>#DIV/0!</v>
      </c>
      <c r="AR1618" s="35">
        <v>0</v>
      </c>
      <c r="AS1618" s="35">
        <v>0</v>
      </c>
      <c r="AT1618" s="35">
        <v>3</v>
      </c>
      <c r="AU1618" s="31" t="str">
        <f t="shared" si="28"/>
        <v>库存为3</v>
      </c>
      <c r="AV1618" s="36" t="str">
        <f>IFERROR(时间!$B$4+AU1618,"上周无销量")</f>
        <v>上周无销量</v>
      </c>
      <c r="AW1618" s="36"/>
    </row>
    <row r="1619" spans="1:49">
      <c r="A1619" s="21" t="s">
        <v>3267</v>
      </c>
      <c r="B1619" t="s">
        <v>3123</v>
      </c>
      <c r="C1619" t="s">
        <v>3266</v>
      </c>
      <c r="D1619" s="31">
        <v>0</v>
      </c>
      <c r="E1619" s="31">
        <v>0</v>
      </c>
      <c r="F1619" s="31">
        <v>0</v>
      </c>
      <c r="G1619" s="31">
        <v>0</v>
      </c>
      <c r="H1619" s="32">
        <v>0</v>
      </c>
      <c r="I1619">
        <v>1</v>
      </c>
      <c r="J1619" s="33">
        <v>0</v>
      </c>
      <c r="K1619" s="33">
        <v>0</v>
      </c>
      <c r="L1619" s="33">
        <v>0</v>
      </c>
      <c r="M1619">
        <v>1</v>
      </c>
      <c r="N1619">
        <v>0</v>
      </c>
      <c r="O1619">
        <v>0</v>
      </c>
      <c r="P1619" t="s">
        <v>54</v>
      </c>
      <c r="Q1619" t="s">
        <v>54</v>
      </c>
      <c r="R1619" t="s">
        <v>54</v>
      </c>
      <c r="S1619" t="s">
        <v>54</v>
      </c>
      <c r="T1619" t="s">
        <v>54</v>
      </c>
      <c r="U1619" t="s">
        <v>54</v>
      </c>
      <c r="V1619" t="s">
        <v>54</v>
      </c>
      <c r="W1619" t="s">
        <v>54</v>
      </c>
      <c r="X1619" s="23" t="s">
        <v>54</v>
      </c>
      <c r="Y1619" s="23" t="s">
        <v>54</v>
      </c>
      <c r="Z1619" s="23" t="s">
        <v>54</v>
      </c>
      <c r="AA1619" s="23" t="s">
        <v>54</v>
      </c>
      <c r="AB1619" t="s">
        <v>54</v>
      </c>
      <c r="AC1619" t="s">
        <v>54</v>
      </c>
      <c r="AD1619" t="s">
        <v>54</v>
      </c>
      <c r="AE1619" t="s">
        <v>54</v>
      </c>
      <c r="AF1619" s="23" t="s">
        <v>54</v>
      </c>
      <c r="AG1619" s="23" t="s">
        <v>54</v>
      </c>
      <c r="AH1619" s="23" t="s">
        <v>54</v>
      </c>
      <c r="AI1619" s="23" t="s">
        <v>54</v>
      </c>
      <c r="AJ1619">
        <v>2</v>
      </c>
      <c r="AK1619">
        <v>0</v>
      </c>
      <c r="AL1619">
        <v>0</v>
      </c>
      <c r="AM1619">
        <v>0</v>
      </c>
      <c r="AN1619" s="23">
        <v>0</v>
      </c>
      <c r="AO1619" s="23" t="e">
        <v>#DIV/0!</v>
      </c>
      <c r="AP1619" s="23" t="e">
        <v>#DIV/0!</v>
      </c>
      <c r="AQ1619" s="23" t="e">
        <v>#DIV/0!</v>
      </c>
      <c r="AR1619" s="35">
        <v>0</v>
      </c>
      <c r="AS1619" s="35">
        <v>0</v>
      </c>
      <c r="AT1619" s="35">
        <v>1</v>
      </c>
      <c r="AU1619" s="31" t="str">
        <f t="shared" si="28"/>
        <v>库存为1</v>
      </c>
      <c r="AV1619" s="36" t="str">
        <f>IFERROR(时间!$B$4+AU1619,"上周无销量")</f>
        <v>上周无销量</v>
      </c>
      <c r="AW1619" s="36"/>
    </row>
    <row r="1620" spans="1:49">
      <c r="A1620" s="21" t="s">
        <v>3268</v>
      </c>
      <c r="B1620" t="s">
        <v>3125</v>
      </c>
      <c r="C1620" t="s">
        <v>3266</v>
      </c>
      <c r="D1620" s="31">
        <v>0</v>
      </c>
      <c r="E1620" s="31">
        <v>0</v>
      </c>
      <c r="F1620" s="31">
        <v>0</v>
      </c>
      <c r="G1620" s="31">
        <v>0</v>
      </c>
      <c r="H1620" s="32">
        <v>0</v>
      </c>
      <c r="I1620">
        <v>1</v>
      </c>
      <c r="J1620" s="33">
        <v>0</v>
      </c>
      <c r="K1620" s="33">
        <v>0</v>
      </c>
      <c r="L1620" s="33">
        <v>0</v>
      </c>
      <c r="M1620">
        <v>1</v>
      </c>
      <c r="N1620">
        <v>0</v>
      </c>
      <c r="O1620">
        <v>0</v>
      </c>
      <c r="P1620" t="s">
        <v>54</v>
      </c>
      <c r="Q1620" t="s">
        <v>54</v>
      </c>
      <c r="R1620" t="s">
        <v>54</v>
      </c>
      <c r="S1620" t="s">
        <v>54</v>
      </c>
      <c r="T1620" t="s">
        <v>54</v>
      </c>
      <c r="U1620" t="s">
        <v>54</v>
      </c>
      <c r="V1620" t="s">
        <v>54</v>
      </c>
      <c r="W1620" t="s">
        <v>54</v>
      </c>
      <c r="X1620" s="23" t="s">
        <v>54</v>
      </c>
      <c r="Y1620" s="23" t="s">
        <v>54</v>
      </c>
      <c r="Z1620" s="23" t="s">
        <v>54</v>
      </c>
      <c r="AA1620" s="23" t="s">
        <v>54</v>
      </c>
      <c r="AB1620" t="s">
        <v>54</v>
      </c>
      <c r="AC1620" t="s">
        <v>54</v>
      </c>
      <c r="AD1620" t="s">
        <v>54</v>
      </c>
      <c r="AE1620" t="s">
        <v>54</v>
      </c>
      <c r="AF1620" s="23" t="s">
        <v>54</v>
      </c>
      <c r="AG1620" s="23" t="s">
        <v>54</v>
      </c>
      <c r="AH1620" s="23" t="s">
        <v>54</v>
      </c>
      <c r="AI1620" s="23" t="s">
        <v>54</v>
      </c>
      <c r="AJ1620">
        <v>0</v>
      </c>
      <c r="AK1620">
        <v>0</v>
      </c>
      <c r="AL1620">
        <v>0</v>
      </c>
      <c r="AM1620">
        <v>0</v>
      </c>
      <c r="AN1620" s="23" t="e">
        <v>#DIV/0!</v>
      </c>
      <c r="AO1620" s="23" t="e">
        <v>#DIV/0!</v>
      </c>
      <c r="AP1620" s="23" t="e">
        <v>#DIV/0!</v>
      </c>
      <c r="AQ1620" s="23" t="e">
        <v>#DIV/0!</v>
      </c>
      <c r="AR1620" s="35">
        <v>0</v>
      </c>
      <c r="AS1620" s="35">
        <v>0</v>
      </c>
      <c r="AT1620" s="35">
        <v>1</v>
      </c>
      <c r="AU1620" s="31" t="str">
        <f t="shared" si="28"/>
        <v>库存为1</v>
      </c>
      <c r="AV1620" s="36" t="str">
        <f>IFERROR(时间!$B$4+AU1620,"上周无销量")</f>
        <v>上周无销量</v>
      </c>
      <c r="AW1620" s="36"/>
    </row>
    <row r="1621" spans="1:49">
      <c r="A1621" s="21" t="s">
        <v>3269</v>
      </c>
      <c r="B1621" t="s">
        <v>3127</v>
      </c>
      <c r="C1621" t="s">
        <v>3266</v>
      </c>
      <c r="D1621" s="31">
        <v>2</v>
      </c>
      <c r="E1621" s="31">
        <v>0</v>
      </c>
      <c r="F1621" s="31">
        <v>0</v>
      </c>
      <c r="G1621" s="31">
        <v>0</v>
      </c>
      <c r="H1621" s="32">
        <v>25.99</v>
      </c>
      <c r="I1621">
        <v>0</v>
      </c>
      <c r="J1621" s="33">
        <v>0</v>
      </c>
      <c r="K1621" s="33">
        <v>0</v>
      </c>
      <c r="L1621" s="33">
        <v>0</v>
      </c>
      <c r="M1621">
        <v>0</v>
      </c>
      <c r="N1621">
        <v>1</v>
      </c>
      <c r="O1621">
        <v>0</v>
      </c>
      <c r="P1621">
        <v>1862</v>
      </c>
      <c r="Q1621">
        <v>0</v>
      </c>
      <c r="R1621">
        <v>0</v>
      </c>
      <c r="S1621">
        <v>0</v>
      </c>
      <c r="T1621">
        <v>12</v>
      </c>
      <c r="U1621">
        <v>0</v>
      </c>
      <c r="V1621">
        <v>0</v>
      </c>
      <c r="W1621">
        <v>0</v>
      </c>
      <c r="X1621" s="23">
        <v>0.00644468313641246</v>
      </c>
      <c r="Y1621" s="23" t="e">
        <v>#DIV/0!</v>
      </c>
      <c r="Z1621" s="23" t="e">
        <v>#DIV/0!</v>
      </c>
      <c r="AA1621" s="23" t="e">
        <v>#DIV/0!</v>
      </c>
      <c r="AB1621">
        <v>2.56</v>
      </c>
      <c r="AC1621">
        <v>0</v>
      </c>
      <c r="AD1621">
        <v>0</v>
      </c>
      <c r="AE1621">
        <v>0</v>
      </c>
      <c r="AF1621" s="23">
        <v>0.0492497114274721</v>
      </c>
      <c r="AG1621" s="23" t="s">
        <v>54</v>
      </c>
      <c r="AH1621" s="23" t="s">
        <v>54</v>
      </c>
      <c r="AI1621" s="23" t="s">
        <v>54</v>
      </c>
      <c r="AJ1621">
        <v>11</v>
      </c>
      <c r="AK1621">
        <v>0</v>
      </c>
      <c r="AL1621">
        <v>0</v>
      </c>
      <c r="AM1621">
        <v>0</v>
      </c>
      <c r="AN1621" s="23">
        <v>0.181818181818182</v>
      </c>
      <c r="AO1621" s="23" t="e">
        <v>#DIV/0!</v>
      </c>
      <c r="AP1621" s="23" t="e">
        <v>#DIV/0!</v>
      </c>
      <c r="AQ1621" s="23" t="e">
        <v>#DIV/0!</v>
      </c>
      <c r="AR1621" s="35">
        <v>0.285714285714286</v>
      </c>
      <c r="AS1621" s="35">
        <v>17.1428571428571</v>
      </c>
      <c r="AT1621" s="35">
        <v>-17.1428571428571</v>
      </c>
      <c r="AU1621" s="31">
        <f t="shared" si="28"/>
        <v>0</v>
      </c>
      <c r="AV1621" s="36">
        <f>IFERROR(时间!$B$4+AU1621,"上周无销量")</f>
        <v>43297</v>
      </c>
      <c r="AW1621" s="36"/>
    </row>
    <row r="1622" spans="1:49">
      <c r="A1622" s="21" t="s">
        <v>3270</v>
      </c>
      <c r="B1622" t="s">
        <v>3133</v>
      </c>
      <c r="C1622" t="s">
        <v>3266</v>
      </c>
      <c r="D1622" s="31">
        <v>0</v>
      </c>
      <c r="E1622" s="31">
        <v>0</v>
      </c>
      <c r="F1622" s="31">
        <v>1</v>
      </c>
      <c r="G1622" s="31">
        <v>0</v>
      </c>
      <c r="H1622" s="32">
        <v>25.99</v>
      </c>
      <c r="I1622">
        <v>2</v>
      </c>
      <c r="J1622" s="33">
        <v>0</v>
      </c>
      <c r="K1622" s="33">
        <v>0</v>
      </c>
      <c r="L1622" s="33">
        <v>0</v>
      </c>
      <c r="M1622">
        <v>2</v>
      </c>
      <c r="N1622">
        <v>0</v>
      </c>
      <c r="O1622">
        <v>1</v>
      </c>
      <c r="P1622" t="s">
        <v>54</v>
      </c>
      <c r="Q1622" t="s">
        <v>54</v>
      </c>
      <c r="R1622" t="s">
        <v>54</v>
      </c>
      <c r="S1622" t="s">
        <v>54</v>
      </c>
      <c r="T1622" t="s">
        <v>54</v>
      </c>
      <c r="U1622" t="s">
        <v>54</v>
      </c>
      <c r="V1622" t="s">
        <v>54</v>
      </c>
      <c r="W1622" t="s">
        <v>54</v>
      </c>
      <c r="X1622" s="23" t="s">
        <v>54</v>
      </c>
      <c r="Y1622" s="23" t="s">
        <v>54</v>
      </c>
      <c r="Z1622" s="23" t="s">
        <v>54</v>
      </c>
      <c r="AA1622" s="23" t="s">
        <v>54</v>
      </c>
      <c r="AB1622" t="s">
        <v>54</v>
      </c>
      <c r="AC1622" t="s">
        <v>54</v>
      </c>
      <c r="AD1622" t="s">
        <v>54</v>
      </c>
      <c r="AE1622" t="s">
        <v>54</v>
      </c>
      <c r="AF1622" s="23" t="s">
        <v>54</v>
      </c>
      <c r="AG1622" s="23" t="s">
        <v>54</v>
      </c>
      <c r="AH1622" s="23" t="s">
        <v>54</v>
      </c>
      <c r="AI1622" s="23" t="s">
        <v>54</v>
      </c>
      <c r="AJ1622">
        <v>16</v>
      </c>
      <c r="AK1622">
        <v>14</v>
      </c>
      <c r="AL1622">
        <v>6</v>
      </c>
      <c r="AM1622">
        <v>6</v>
      </c>
      <c r="AN1622" s="23">
        <v>0</v>
      </c>
      <c r="AO1622" s="23">
        <v>0</v>
      </c>
      <c r="AP1622" s="23">
        <v>0.166666666666667</v>
      </c>
      <c r="AQ1622" s="23">
        <v>0</v>
      </c>
      <c r="AR1622" s="35">
        <v>0</v>
      </c>
      <c r="AS1622" s="35">
        <v>0</v>
      </c>
      <c r="AT1622" s="35">
        <v>2</v>
      </c>
      <c r="AU1622" s="31" t="str">
        <f t="shared" si="28"/>
        <v>库存为2</v>
      </c>
      <c r="AV1622" s="36" t="str">
        <f>IFERROR(时间!$B$4+AU1622,"上周无销量")</f>
        <v>上周无销量</v>
      </c>
      <c r="AW1622" s="36"/>
    </row>
    <row r="1623" spans="1:49">
      <c r="A1623" s="21" t="s">
        <v>3271</v>
      </c>
      <c r="B1623" t="s">
        <v>3135</v>
      </c>
      <c r="C1623" t="s">
        <v>3266</v>
      </c>
      <c r="D1623" s="31">
        <v>0</v>
      </c>
      <c r="E1623" s="31">
        <v>0</v>
      </c>
      <c r="F1623" s="31">
        <v>0</v>
      </c>
      <c r="G1623" s="31">
        <v>0</v>
      </c>
      <c r="H1623" s="32">
        <v>0</v>
      </c>
      <c r="I1623">
        <v>0</v>
      </c>
      <c r="J1623" s="33">
        <v>0</v>
      </c>
      <c r="K1623" s="33">
        <v>0</v>
      </c>
      <c r="L1623" s="33">
        <v>0</v>
      </c>
      <c r="M1623">
        <v>0</v>
      </c>
      <c r="N1623">
        <v>0</v>
      </c>
      <c r="O1623">
        <v>0</v>
      </c>
      <c r="P1623" t="s">
        <v>54</v>
      </c>
      <c r="Q1623" t="s">
        <v>54</v>
      </c>
      <c r="R1623" t="s">
        <v>54</v>
      </c>
      <c r="S1623" t="s">
        <v>54</v>
      </c>
      <c r="T1623" t="s">
        <v>54</v>
      </c>
      <c r="U1623" t="s">
        <v>54</v>
      </c>
      <c r="V1623" t="s">
        <v>54</v>
      </c>
      <c r="W1623" t="s">
        <v>54</v>
      </c>
      <c r="X1623" s="23" t="s">
        <v>54</v>
      </c>
      <c r="Y1623" s="23" t="s">
        <v>54</v>
      </c>
      <c r="Z1623" s="23" t="s">
        <v>54</v>
      </c>
      <c r="AA1623" s="23" t="s">
        <v>54</v>
      </c>
      <c r="AB1623" t="s">
        <v>54</v>
      </c>
      <c r="AC1623" t="s">
        <v>54</v>
      </c>
      <c r="AD1623" t="s">
        <v>54</v>
      </c>
      <c r="AE1623" t="s">
        <v>54</v>
      </c>
      <c r="AF1623" s="23" t="s">
        <v>54</v>
      </c>
      <c r="AG1623" s="23" t="s">
        <v>54</v>
      </c>
      <c r="AH1623" s="23" t="s">
        <v>54</v>
      </c>
      <c r="AI1623" s="23" t="s">
        <v>54</v>
      </c>
      <c r="AJ1623">
        <v>5</v>
      </c>
      <c r="AK1623">
        <v>0</v>
      </c>
      <c r="AL1623">
        <v>0</v>
      </c>
      <c r="AM1623">
        <v>0</v>
      </c>
      <c r="AN1623" s="23">
        <v>0</v>
      </c>
      <c r="AO1623" s="23" t="e">
        <v>#DIV/0!</v>
      </c>
      <c r="AP1623" s="23" t="e">
        <v>#DIV/0!</v>
      </c>
      <c r="AQ1623" s="23" t="e">
        <v>#DIV/0!</v>
      </c>
      <c r="AR1623" s="35">
        <v>0</v>
      </c>
      <c r="AS1623" s="35">
        <v>0</v>
      </c>
      <c r="AT1623" s="35">
        <v>0</v>
      </c>
      <c r="AU1623" s="31" t="str">
        <f t="shared" si="28"/>
        <v>库存为0</v>
      </c>
      <c r="AV1623" s="36" t="str">
        <f>IFERROR(时间!$B$4+AU1623,"上周无销量")</f>
        <v>上周无销量</v>
      </c>
      <c r="AW1623" s="36"/>
    </row>
    <row r="1624" spans="1:49">
      <c r="A1624" s="21" t="s">
        <v>3272</v>
      </c>
      <c r="B1624" t="s">
        <v>3137</v>
      </c>
      <c r="C1624" t="s">
        <v>3266</v>
      </c>
      <c r="D1624" s="31">
        <v>0</v>
      </c>
      <c r="E1624" s="31">
        <v>1</v>
      </c>
      <c r="F1624" s="31">
        <v>0</v>
      </c>
      <c r="G1624" s="31">
        <v>0</v>
      </c>
      <c r="H1624" s="32">
        <v>25.99</v>
      </c>
      <c r="I1624">
        <v>0</v>
      </c>
      <c r="J1624" s="33">
        <v>0</v>
      </c>
      <c r="K1624" s="33">
        <v>0</v>
      </c>
      <c r="L1624" s="33">
        <v>0</v>
      </c>
      <c r="M1624">
        <v>0</v>
      </c>
      <c r="N1624">
        <v>0</v>
      </c>
      <c r="O1624">
        <v>0</v>
      </c>
      <c r="P1624" t="s">
        <v>54</v>
      </c>
      <c r="Q1624" t="s">
        <v>54</v>
      </c>
      <c r="R1624" t="s">
        <v>54</v>
      </c>
      <c r="S1624" t="s">
        <v>54</v>
      </c>
      <c r="T1624" t="s">
        <v>54</v>
      </c>
      <c r="U1624" t="s">
        <v>54</v>
      </c>
      <c r="V1624" t="s">
        <v>54</v>
      </c>
      <c r="W1624" t="s">
        <v>54</v>
      </c>
      <c r="X1624" s="23" t="s">
        <v>54</v>
      </c>
      <c r="Y1624" s="23" t="s">
        <v>54</v>
      </c>
      <c r="Z1624" s="23" t="s">
        <v>54</v>
      </c>
      <c r="AA1624" s="23" t="s">
        <v>54</v>
      </c>
      <c r="AB1624" t="s">
        <v>54</v>
      </c>
      <c r="AC1624" t="s">
        <v>54</v>
      </c>
      <c r="AD1624" t="s">
        <v>54</v>
      </c>
      <c r="AE1624" t="s">
        <v>54</v>
      </c>
      <c r="AF1624" s="23" t="s">
        <v>54</v>
      </c>
      <c r="AG1624" s="23" t="s">
        <v>54</v>
      </c>
      <c r="AH1624" s="23" t="s">
        <v>54</v>
      </c>
      <c r="AI1624" s="23" t="s">
        <v>54</v>
      </c>
      <c r="AJ1624">
        <v>0</v>
      </c>
      <c r="AK1624">
        <v>7</v>
      </c>
      <c r="AL1624">
        <v>2</v>
      </c>
      <c r="AM1624">
        <v>0</v>
      </c>
      <c r="AN1624" s="23" t="e">
        <v>#DIV/0!</v>
      </c>
      <c r="AO1624" s="23">
        <v>0.142857142857143</v>
      </c>
      <c r="AP1624" s="23">
        <v>0</v>
      </c>
      <c r="AQ1624" s="23" t="e">
        <v>#DIV/0!</v>
      </c>
      <c r="AR1624" s="35">
        <v>0</v>
      </c>
      <c r="AS1624" s="35">
        <v>0</v>
      </c>
      <c r="AT1624" s="35">
        <v>0</v>
      </c>
      <c r="AU1624" s="31" t="str">
        <f t="shared" si="28"/>
        <v>库存为0</v>
      </c>
      <c r="AV1624" s="36" t="str">
        <f>IFERROR(时间!$B$4+AU1624,"上周无销量")</f>
        <v>上周无销量</v>
      </c>
      <c r="AW1624" s="36"/>
    </row>
    <row r="1625" spans="1:49">
      <c r="A1625" s="21" t="s">
        <v>3273</v>
      </c>
      <c r="B1625" t="s">
        <v>3274</v>
      </c>
      <c r="C1625" t="s">
        <v>3275</v>
      </c>
      <c r="D1625" s="31">
        <v>0</v>
      </c>
      <c r="E1625" s="31">
        <v>0</v>
      </c>
      <c r="F1625" s="31">
        <v>0</v>
      </c>
      <c r="G1625" s="31">
        <v>0</v>
      </c>
      <c r="H1625" s="32">
        <v>0</v>
      </c>
      <c r="I1625">
        <v>2</v>
      </c>
      <c r="J1625" s="33">
        <v>0</v>
      </c>
      <c r="K1625" s="33">
        <v>0</v>
      </c>
      <c r="L1625" s="33">
        <v>0</v>
      </c>
      <c r="M1625">
        <v>2</v>
      </c>
      <c r="N1625">
        <v>0</v>
      </c>
      <c r="O1625">
        <v>0</v>
      </c>
      <c r="P1625" t="s">
        <v>54</v>
      </c>
      <c r="Q1625" t="s">
        <v>54</v>
      </c>
      <c r="R1625" t="s">
        <v>54</v>
      </c>
      <c r="S1625" t="s">
        <v>54</v>
      </c>
      <c r="T1625" t="s">
        <v>54</v>
      </c>
      <c r="U1625" t="s">
        <v>54</v>
      </c>
      <c r="V1625" t="s">
        <v>54</v>
      </c>
      <c r="W1625" t="s">
        <v>54</v>
      </c>
      <c r="X1625" s="23" t="s">
        <v>54</v>
      </c>
      <c r="Y1625" s="23" t="s">
        <v>54</v>
      </c>
      <c r="Z1625" s="23" t="s">
        <v>54</v>
      </c>
      <c r="AA1625" s="23" t="s">
        <v>54</v>
      </c>
      <c r="AB1625" t="s">
        <v>54</v>
      </c>
      <c r="AC1625" t="s">
        <v>54</v>
      </c>
      <c r="AD1625" t="s">
        <v>54</v>
      </c>
      <c r="AE1625" t="s">
        <v>54</v>
      </c>
      <c r="AF1625" s="23" t="s">
        <v>54</v>
      </c>
      <c r="AG1625" s="23" t="s">
        <v>54</v>
      </c>
      <c r="AH1625" s="23" t="s">
        <v>54</v>
      </c>
      <c r="AI1625" s="23" t="s">
        <v>54</v>
      </c>
      <c r="AJ1625">
        <v>0</v>
      </c>
      <c r="AK1625">
        <v>0</v>
      </c>
      <c r="AL1625">
        <v>1</v>
      </c>
      <c r="AM1625">
        <v>0</v>
      </c>
      <c r="AN1625" s="23" t="e">
        <v>#DIV/0!</v>
      </c>
      <c r="AO1625" s="23" t="e">
        <v>#DIV/0!</v>
      </c>
      <c r="AP1625" s="23">
        <v>0</v>
      </c>
      <c r="AQ1625" s="23" t="e">
        <v>#DIV/0!</v>
      </c>
      <c r="AR1625" s="35">
        <v>0</v>
      </c>
      <c r="AS1625" s="35">
        <v>0</v>
      </c>
      <c r="AT1625" s="35">
        <v>2</v>
      </c>
      <c r="AU1625" s="31" t="str">
        <f t="shared" si="28"/>
        <v>库存为2</v>
      </c>
      <c r="AV1625" s="36" t="str">
        <f>IFERROR(时间!$B$4+AU1625,"上周无销量")</f>
        <v>上周无销量</v>
      </c>
      <c r="AW1625" s="36"/>
    </row>
    <row r="1626" spans="1:49">
      <c r="A1626" s="21" t="s">
        <v>3276</v>
      </c>
      <c r="B1626" t="s">
        <v>3277</v>
      </c>
      <c r="C1626" t="s">
        <v>3275</v>
      </c>
      <c r="D1626" s="31">
        <v>0</v>
      </c>
      <c r="E1626" s="31">
        <v>0</v>
      </c>
      <c r="F1626" s="31">
        <v>0</v>
      </c>
      <c r="G1626" s="31">
        <v>0</v>
      </c>
      <c r="H1626" s="32">
        <v>0</v>
      </c>
      <c r="I1626">
        <v>1</v>
      </c>
      <c r="J1626" s="33">
        <v>0</v>
      </c>
      <c r="K1626" s="33">
        <v>0</v>
      </c>
      <c r="L1626" s="33">
        <v>0</v>
      </c>
      <c r="M1626">
        <v>1</v>
      </c>
      <c r="N1626">
        <v>0</v>
      </c>
      <c r="O1626">
        <v>1</v>
      </c>
      <c r="P1626" t="s">
        <v>54</v>
      </c>
      <c r="Q1626" t="s">
        <v>54</v>
      </c>
      <c r="R1626" t="s">
        <v>54</v>
      </c>
      <c r="S1626" t="s">
        <v>54</v>
      </c>
      <c r="T1626" t="s">
        <v>54</v>
      </c>
      <c r="U1626" t="s">
        <v>54</v>
      </c>
      <c r="V1626" t="s">
        <v>54</v>
      </c>
      <c r="W1626" t="s">
        <v>54</v>
      </c>
      <c r="X1626" s="23" t="s">
        <v>54</v>
      </c>
      <c r="Y1626" s="23" t="s">
        <v>54</v>
      </c>
      <c r="Z1626" s="23" t="s">
        <v>54</v>
      </c>
      <c r="AA1626" s="23" t="s">
        <v>54</v>
      </c>
      <c r="AB1626" t="s">
        <v>54</v>
      </c>
      <c r="AC1626" t="s">
        <v>54</v>
      </c>
      <c r="AD1626" t="s">
        <v>54</v>
      </c>
      <c r="AE1626" t="s">
        <v>54</v>
      </c>
      <c r="AF1626" s="23" t="s">
        <v>54</v>
      </c>
      <c r="AG1626" s="23" t="s">
        <v>54</v>
      </c>
      <c r="AH1626" s="23" t="s">
        <v>54</v>
      </c>
      <c r="AI1626" s="23" t="s">
        <v>54</v>
      </c>
      <c r="AJ1626">
        <v>0</v>
      </c>
      <c r="AK1626">
        <v>2</v>
      </c>
      <c r="AL1626">
        <v>0</v>
      </c>
      <c r="AM1626">
        <v>0</v>
      </c>
      <c r="AN1626" s="23" t="e">
        <v>#DIV/0!</v>
      </c>
      <c r="AO1626" s="23">
        <v>0</v>
      </c>
      <c r="AP1626" s="23" t="e">
        <v>#DIV/0!</v>
      </c>
      <c r="AQ1626" s="23" t="e">
        <v>#DIV/0!</v>
      </c>
      <c r="AR1626" s="35">
        <v>0</v>
      </c>
      <c r="AS1626" s="35">
        <v>0</v>
      </c>
      <c r="AT1626" s="35">
        <v>1</v>
      </c>
      <c r="AU1626" s="31" t="str">
        <f t="shared" si="28"/>
        <v>库存为1</v>
      </c>
      <c r="AV1626" s="36" t="str">
        <f>IFERROR(时间!$B$4+AU1626,"上周无销量")</f>
        <v>上周无销量</v>
      </c>
      <c r="AW1626" s="36"/>
    </row>
    <row r="1627" spans="1:49">
      <c r="A1627" s="21" t="s">
        <v>3278</v>
      </c>
      <c r="B1627" t="s">
        <v>3279</v>
      </c>
      <c r="C1627" t="s">
        <v>3280</v>
      </c>
      <c r="D1627" s="31">
        <v>0</v>
      </c>
      <c r="E1627" s="31">
        <v>0</v>
      </c>
      <c r="F1627" s="31">
        <v>0</v>
      </c>
      <c r="G1627" s="31">
        <v>0</v>
      </c>
      <c r="H1627" s="32">
        <v>0</v>
      </c>
      <c r="I1627">
        <v>0</v>
      </c>
      <c r="J1627" s="33">
        <v>0</v>
      </c>
      <c r="K1627" s="33">
        <v>0</v>
      </c>
      <c r="L1627" s="33">
        <v>0</v>
      </c>
      <c r="M1627">
        <v>0</v>
      </c>
      <c r="N1627">
        <v>0</v>
      </c>
      <c r="O1627">
        <v>0</v>
      </c>
      <c r="P1627" t="s">
        <v>54</v>
      </c>
      <c r="Q1627" t="s">
        <v>54</v>
      </c>
      <c r="R1627" t="s">
        <v>54</v>
      </c>
      <c r="S1627" t="s">
        <v>54</v>
      </c>
      <c r="T1627" t="s">
        <v>54</v>
      </c>
      <c r="U1627" t="s">
        <v>54</v>
      </c>
      <c r="V1627" t="s">
        <v>54</v>
      </c>
      <c r="W1627" t="s">
        <v>54</v>
      </c>
      <c r="X1627" s="23" t="s">
        <v>54</v>
      </c>
      <c r="Y1627" s="23" t="s">
        <v>54</v>
      </c>
      <c r="Z1627" s="23" t="s">
        <v>54</v>
      </c>
      <c r="AA1627" s="23" t="s">
        <v>54</v>
      </c>
      <c r="AB1627" t="s">
        <v>54</v>
      </c>
      <c r="AC1627" t="s">
        <v>54</v>
      </c>
      <c r="AD1627" t="s">
        <v>54</v>
      </c>
      <c r="AE1627" t="s">
        <v>54</v>
      </c>
      <c r="AF1627" s="23" t="s">
        <v>54</v>
      </c>
      <c r="AG1627" s="23" t="s">
        <v>54</v>
      </c>
      <c r="AH1627" s="23" t="s">
        <v>54</v>
      </c>
      <c r="AI1627" s="23" t="s">
        <v>54</v>
      </c>
      <c r="AJ1627">
        <v>0</v>
      </c>
      <c r="AK1627">
        <v>0</v>
      </c>
      <c r="AL1627">
        <v>0</v>
      </c>
      <c r="AM1627">
        <v>0</v>
      </c>
      <c r="AN1627" s="23" t="e">
        <v>#DIV/0!</v>
      </c>
      <c r="AO1627" s="23" t="e">
        <v>#DIV/0!</v>
      </c>
      <c r="AP1627" s="23" t="e">
        <v>#DIV/0!</v>
      </c>
      <c r="AQ1627" s="23" t="e">
        <v>#DIV/0!</v>
      </c>
      <c r="AR1627" s="35">
        <v>0</v>
      </c>
      <c r="AS1627" s="35">
        <v>0</v>
      </c>
      <c r="AT1627" s="35">
        <v>0</v>
      </c>
      <c r="AU1627" s="31" t="str">
        <f t="shared" si="28"/>
        <v>库存为0</v>
      </c>
      <c r="AV1627" s="36" t="str">
        <f>IFERROR(时间!$B$4+AU1627,"上周无销量")</f>
        <v>上周无销量</v>
      </c>
      <c r="AW1627" s="36"/>
    </row>
    <row r="1628" spans="1:49">
      <c r="A1628" s="21" t="s">
        <v>3281</v>
      </c>
      <c r="B1628" t="s">
        <v>3282</v>
      </c>
      <c r="C1628" t="s">
        <v>3283</v>
      </c>
      <c r="D1628" s="31">
        <v>0</v>
      </c>
      <c r="E1628" s="31">
        <v>0</v>
      </c>
      <c r="F1628" s="31">
        <v>0</v>
      </c>
      <c r="G1628" s="31">
        <v>0</v>
      </c>
      <c r="H1628" s="32">
        <v>0</v>
      </c>
      <c r="I1628">
        <v>0</v>
      </c>
      <c r="J1628" s="33">
        <v>0</v>
      </c>
      <c r="K1628" s="33">
        <v>0</v>
      </c>
      <c r="L1628" s="33">
        <v>0</v>
      </c>
      <c r="M1628">
        <v>0</v>
      </c>
      <c r="N1628">
        <v>0</v>
      </c>
      <c r="O1628">
        <v>0</v>
      </c>
      <c r="P1628" t="s">
        <v>54</v>
      </c>
      <c r="Q1628" t="s">
        <v>54</v>
      </c>
      <c r="R1628" t="s">
        <v>54</v>
      </c>
      <c r="S1628" t="s">
        <v>54</v>
      </c>
      <c r="T1628" t="s">
        <v>54</v>
      </c>
      <c r="U1628" t="s">
        <v>54</v>
      </c>
      <c r="V1628" t="s">
        <v>54</v>
      </c>
      <c r="W1628" t="s">
        <v>54</v>
      </c>
      <c r="X1628" s="23" t="s">
        <v>54</v>
      </c>
      <c r="Y1628" s="23" t="s">
        <v>54</v>
      </c>
      <c r="Z1628" s="23" t="s">
        <v>54</v>
      </c>
      <c r="AA1628" s="23" t="s">
        <v>54</v>
      </c>
      <c r="AB1628" t="s">
        <v>54</v>
      </c>
      <c r="AC1628" t="s">
        <v>54</v>
      </c>
      <c r="AD1628" t="s">
        <v>54</v>
      </c>
      <c r="AE1628" t="s">
        <v>54</v>
      </c>
      <c r="AF1628" s="23" t="s">
        <v>54</v>
      </c>
      <c r="AG1628" s="23" t="s">
        <v>54</v>
      </c>
      <c r="AH1628" s="23" t="s">
        <v>54</v>
      </c>
      <c r="AI1628" s="23" t="s">
        <v>54</v>
      </c>
      <c r="AJ1628">
        <v>0</v>
      </c>
      <c r="AK1628">
        <v>0</v>
      </c>
      <c r="AL1628">
        <v>0</v>
      </c>
      <c r="AM1628">
        <v>0</v>
      </c>
      <c r="AN1628" s="23" t="e">
        <v>#DIV/0!</v>
      </c>
      <c r="AO1628" s="23" t="e">
        <v>#DIV/0!</v>
      </c>
      <c r="AP1628" s="23" t="e">
        <v>#DIV/0!</v>
      </c>
      <c r="AQ1628" s="23" t="e">
        <v>#DIV/0!</v>
      </c>
      <c r="AR1628" s="35">
        <v>0</v>
      </c>
      <c r="AS1628" s="35">
        <v>0</v>
      </c>
      <c r="AT1628" s="35">
        <v>0</v>
      </c>
      <c r="AU1628" s="31" t="str">
        <f t="shared" si="28"/>
        <v>库存为0</v>
      </c>
      <c r="AV1628" s="36" t="str">
        <f>IFERROR(时间!$B$4+AU1628,"上周无销量")</f>
        <v>上周无销量</v>
      </c>
      <c r="AW1628" s="36"/>
    </row>
    <row r="1629" spans="1:49">
      <c r="A1629" s="21" t="s">
        <v>3284</v>
      </c>
      <c r="B1629" t="s">
        <v>3285</v>
      </c>
      <c r="C1629" t="s">
        <v>3283</v>
      </c>
      <c r="D1629" s="31">
        <v>2</v>
      </c>
      <c r="E1629" s="31">
        <v>1</v>
      </c>
      <c r="F1629" s="31">
        <v>0</v>
      </c>
      <c r="G1629" s="31">
        <v>2</v>
      </c>
      <c r="H1629" s="32">
        <v>17.994</v>
      </c>
      <c r="I1629">
        <v>1</v>
      </c>
      <c r="J1629" s="33">
        <v>0</v>
      </c>
      <c r="K1629" s="33">
        <v>0</v>
      </c>
      <c r="L1629" s="33">
        <v>0</v>
      </c>
      <c r="M1629">
        <v>1</v>
      </c>
      <c r="N1629">
        <v>0</v>
      </c>
      <c r="O1629">
        <v>0</v>
      </c>
      <c r="P1629" t="s">
        <v>54</v>
      </c>
      <c r="Q1629" t="s">
        <v>54</v>
      </c>
      <c r="R1629" t="s">
        <v>54</v>
      </c>
      <c r="S1629" t="s">
        <v>54</v>
      </c>
      <c r="T1629" t="s">
        <v>54</v>
      </c>
      <c r="U1629" t="s">
        <v>54</v>
      </c>
      <c r="V1629" t="s">
        <v>54</v>
      </c>
      <c r="W1629" t="s">
        <v>54</v>
      </c>
      <c r="X1629" s="23" t="s">
        <v>54</v>
      </c>
      <c r="Y1629" s="23" t="s">
        <v>54</v>
      </c>
      <c r="Z1629" s="23" t="s">
        <v>54</v>
      </c>
      <c r="AA1629" s="23" t="s">
        <v>54</v>
      </c>
      <c r="AB1629" t="s">
        <v>54</v>
      </c>
      <c r="AC1629" t="s">
        <v>54</v>
      </c>
      <c r="AD1629" t="s">
        <v>54</v>
      </c>
      <c r="AE1629" t="s">
        <v>54</v>
      </c>
      <c r="AF1629" s="23" t="s">
        <v>54</v>
      </c>
      <c r="AG1629" s="23" t="s">
        <v>54</v>
      </c>
      <c r="AH1629" s="23" t="s">
        <v>54</v>
      </c>
      <c r="AI1629" s="23" t="s">
        <v>54</v>
      </c>
      <c r="AJ1629">
        <v>4</v>
      </c>
      <c r="AK1629">
        <v>11</v>
      </c>
      <c r="AL1629">
        <v>3</v>
      </c>
      <c r="AM1629">
        <v>4</v>
      </c>
      <c r="AN1629" s="23">
        <v>0.5</v>
      </c>
      <c r="AO1629" s="23">
        <v>0.0909090909090909</v>
      </c>
      <c r="AP1629" s="23">
        <v>0</v>
      </c>
      <c r="AQ1629" s="23">
        <v>0.5</v>
      </c>
      <c r="AR1629" s="35">
        <v>0.285714285714286</v>
      </c>
      <c r="AS1629" s="35">
        <v>17.1428571428571</v>
      </c>
      <c r="AT1629" s="35">
        <v>-16.1428571428571</v>
      </c>
      <c r="AU1629" s="31">
        <f t="shared" si="28"/>
        <v>3</v>
      </c>
      <c r="AV1629" s="36">
        <f>IFERROR(时间!$B$4+AU1629,"上周无销量")</f>
        <v>43300</v>
      </c>
      <c r="AW1629" s="36"/>
    </row>
    <row r="1630" spans="1:49">
      <c r="A1630" s="21" t="s">
        <v>3286</v>
      </c>
      <c r="B1630" t="s">
        <v>3287</v>
      </c>
      <c r="C1630" t="s">
        <v>3283</v>
      </c>
      <c r="D1630" s="31">
        <v>0</v>
      </c>
      <c r="E1630" s="31">
        <v>0</v>
      </c>
      <c r="F1630" s="31">
        <v>0</v>
      </c>
      <c r="G1630" s="31">
        <v>0</v>
      </c>
      <c r="H1630" s="32">
        <v>0</v>
      </c>
      <c r="I1630">
        <v>2</v>
      </c>
      <c r="J1630" s="33">
        <v>0</v>
      </c>
      <c r="K1630" s="33">
        <v>0</v>
      </c>
      <c r="L1630" s="33">
        <v>0</v>
      </c>
      <c r="M1630">
        <v>2</v>
      </c>
      <c r="N1630">
        <v>0</v>
      </c>
      <c r="O1630">
        <v>0</v>
      </c>
      <c r="P1630" t="s">
        <v>54</v>
      </c>
      <c r="Q1630" t="s">
        <v>54</v>
      </c>
      <c r="R1630" t="s">
        <v>54</v>
      </c>
      <c r="S1630" t="s">
        <v>54</v>
      </c>
      <c r="T1630" t="s">
        <v>54</v>
      </c>
      <c r="U1630" t="s">
        <v>54</v>
      </c>
      <c r="V1630" t="s">
        <v>54</v>
      </c>
      <c r="W1630" t="s">
        <v>54</v>
      </c>
      <c r="X1630" s="23" t="s">
        <v>54</v>
      </c>
      <c r="Y1630" s="23" t="s">
        <v>54</v>
      </c>
      <c r="Z1630" s="23" t="s">
        <v>54</v>
      </c>
      <c r="AA1630" s="23" t="s">
        <v>54</v>
      </c>
      <c r="AB1630" t="s">
        <v>54</v>
      </c>
      <c r="AC1630" t="s">
        <v>54</v>
      </c>
      <c r="AD1630" t="s">
        <v>54</v>
      </c>
      <c r="AE1630" t="s">
        <v>54</v>
      </c>
      <c r="AF1630" s="23" t="s">
        <v>54</v>
      </c>
      <c r="AG1630" s="23" t="s">
        <v>54</v>
      </c>
      <c r="AH1630" s="23" t="s">
        <v>54</v>
      </c>
      <c r="AI1630" s="23" t="s">
        <v>54</v>
      </c>
      <c r="AJ1630">
        <v>0</v>
      </c>
      <c r="AK1630">
        <v>0</v>
      </c>
      <c r="AL1630">
        <v>0</v>
      </c>
      <c r="AM1630">
        <v>0</v>
      </c>
      <c r="AN1630" s="23" t="e">
        <v>#DIV/0!</v>
      </c>
      <c r="AO1630" s="23" t="e">
        <v>#DIV/0!</v>
      </c>
      <c r="AP1630" s="23" t="e">
        <v>#DIV/0!</v>
      </c>
      <c r="AQ1630" s="23" t="e">
        <v>#DIV/0!</v>
      </c>
      <c r="AR1630" s="35">
        <v>0</v>
      </c>
      <c r="AS1630" s="35">
        <v>0</v>
      </c>
      <c r="AT1630" s="35">
        <v>2</v>
      </c>
      <c r="AU1630" s="31" t="str">
        <f t="shared" si="28"/>
        <v>库存为2</v>
      </c>
      <c r="AV1630" s="36" t="str">
        <f>IFERROR(时间!$B$4+AU1630,"上周无销量")</f>
        <v>上周无销量</v>
      </c>
      <c r="AW1630" s="36"/>
    </row>
    <row r="1631" spans="1:49">
      <c r="A1631" s="21" t="s">
        <v>3288</v>
      </c>
      <c r="B1631" t="s">
        <v>3289</v>
      </c>
      <c r="C1631" t="s">
        <v>3283</v>
      </c>
      <c r="D1631" s="31">
        <v>0</v>
      </c>
      <c r="E1631" s="31">
        <v>1</v>
      </c>
      <c r="F1631" s="31">
        <v>1</v>
      </c>
      <c r="G1631" s="31">
        <v>0</v>
      </c>
      <c r="H1631" s="32">
        <v>29.99</v>
      </c>
      <c r="I1631">
        <v>1</v>
      </c>
      <c r="J1631" s="33">
        <v>0</v>
      </c>
      <c r="K1631" s="33">
        <v>0</v>
      </c>
      <c r="L1631" s="33">
        <v>0</v>
      </c>
      <c r="M1631">
        <v>1</v>
      </c>
      <c r="N1631">
        <v>0</v>
      </c>
      <c r="O1631">
        <v>0</v>
      </c>
      <c r="P1631" t="s">
        <v>54</v>
      </c>
      <c r="Q1631" t="s">
        <v>54</v>
      </c>
      <c r="R1631" t="s">
        <v>54</v>
      </c>
      <c r="S1631" t="s">
        <v>54</v>
      </c>
      <c r="T1631" t="s">
        <v>54</v>
      </c>
      <c r="U1631" t="s">
        <v>54</v>
      </c>
      <c r="V1631" t="s">
        <v>54</v>
      </c>
      <c r="W1631" t="s">
        <v>54</v>
      </c>
      <c r="X1631" s="23" t="s">
        <v>54</v>
      </c>
      <c r="Y1631" s="23" t="s">
        <v>54</v>
      </c>
      <c r="Z1631" s="23" t="s">
        <v>54</v>
      </c>
      <c r="AA1631" s="23" t="s">
        <v>54</v>
      </c>
      <c r="AB1631" t="s">
        <v>54</v>
      </c>
      <c r="AC1631" t="s">
        <v>54</v>
      </c>
      <c r="AD1631" t="s">
        <v>54</v>
      </c>
      <c r="AE1631" t="s">
        <v>54</v>
      </c>
      <c r="AF1631" s="23" t="s">
        <v>54</v>
      </c>
      <c r="AG1631" s="23" t="s">
        <v>54</v>
      </c>
      <c r="AH1631" s="23" t="s">
        <v>54</v>
      </c>
      <c r="AI1631" s="23" t="s">
        <v>54</v>
      </c>
      <c r="AJ1631">
        <v>17</v>
      </c>
      <c r="AK1631">
        <v>20</v>
      </c>
      <c r="AL1631">
        <v>5</v>
      </c>
      <c r="AM1631">
        <v>7</v>
      </c>
      <c r="AN1631" s="23">
        <v>0</v>
      </c>
      <c r="AO1631" s="23">
        <v>0.05</v>
      </c>
      <c r="AP1631" s="23">
        <v>0.2</v>
      </c>
      <c r="AQ1631" s="23">
        <v>0</v>
      </c>
      <c r="AR1631" s="35">
        <v>0</v>
      </c>
      <c r="AS1631" s="35">
        <v>0</v>
      </c>
      <c r="AT1631" s="35">
        <v>1</v>
      </c>
      <c r="AU1631" s="31" t="str">
        <f t="shared" si="28"/>
        <v>库存为1</v>
      </c>
      <c r="AV1631" s="36" t="str">
        <f>IFERROR(时间!$B$4+AU1631,"上周无销量")</f>
        <v>上周无销量</v>
      </c>
      <c r="AW1631" s="36"/>
    </row>
    <row r="1632" spans="1:49">
      <c r="A1632" s="21" t="s">
        <v>3290</v>
      </c>
      <c r="B1632" t="s">
        <v>3291</v>
      </c>
      <c r="C1632" t="s">
        <v>3283</v>
      </c>
      <c r="D1632" s="31">
        <v>0</v>
      </c>
      <c r="E1632" s="31">
        <v>0</v>
      </c>
      <c r="F1632" s="31">
        <v>0</v>
      </c>
      <c r="G1632" s="31">
        <v>0</v>
      </c>
      <c r="H1632" s="32">
        <v>0</v>
      </c>
      <c r="I1632">
        <v>0</v>
      </c>
      <c r="J1632" s="33">
        <v>0</v>
      </c>
      <c r="K1632" s="33">
        <v>0</v>
      </c>
      <c r="L1632" s="33">
        <v>0</v>
      </c>
      <c r="M1632">
        <v>0</v>
      </c>
      <c r="N1632">
        <v>0</v>
      </c>
      <c r="O1632">
        <v>0</v>
      </c>
      <c r="P1632" t="s">
        <v>54</v>
      </c>
      <c r="Q1632" t="s">
        <v>54</v>
      </c>
      <c r="R1632" t="s">
        <v>54</v>
      </c>
      <c r="S1632" t="s">
        <v>54</v>
      </c>
      <c r="T1632" t="s">
        <v>54</v>
      </c>
      <c r="U1632" t="s">
        <v>54</v>
      </c>
      <c r="V1632" t="s">
        <v>54</v>
      </c>
      <c r="W1632" t="s">
        <v>54</v>
      </c>
      <c r="X1632" s="23" t="s">
        <v>54</v>
      </c>
      <c r="Y1632" s="23" t="s">
        <v>54</v>
      </c>
      <c r="Z1632" s="23" t="s">
        <v>54</v>
      </c>
      <c r="AA1632" s="23" t="s">
        <v>54</v>
      </c>
      <c r="AB1632" t="s">
        <v>54</v>
      </c>
      <c r="AC1632" t="s">
        <v>54</v>
      </c>
      <c r="AD1632" t="s">
        <v>54</v>
      </c>
      <c r="AE1632" t="s">
        <v>54</v>
      </c>
      <c r="AF1632" s="23" t="s">
        <v>54</v>
      </c>
      <c r="AG1632" s="23" t="s">
        <v>54</v>
      </c>
      <c r="AH1632" s="23" t="s">
        <v>54</v>
      </c>
      <c r="AI1632" s="23" t="s">
        <v>54</v>
      </c>
      <c r="AJ1632">
        <v>0</v>
      </c>
      <c r="AK1632">
        <v>0</v>
      </c>
      <c r="AL1632">
        <v>0</v>
      </c>
      <c r="AM1632">
        <v>0</v>
      </c>
      <c r="AN1632" s="23" t="e">
        <v>#DIV/0!</v>
      </c>
      <c r="AO1632" s="23" t="e">
        <v>#DIV/0!</v>
      </c>
      <c r="AP1632" s="23" t="e">
        <v>#DIV/0!</v>
      </c>
      <c r="AQ1632" s="23" t="e">
        <v>#DIV/0!</v>
      </c>
      <c r="AR1632" s="35">
        <v>0</v>
      </c>
      <c r="AS1632" s="35">
        <v>0</v>
      </c>
      <c r="AT1632" s="35">
        <v>0</v>
      </c>
      <c r="AU1632" s="31" t="str">
        <f t="shared" si="28"/>
        <v>库存为0</v>
      </c>
      <c r="AV1632" s="36" t="str">
        <f>IFERROR(时间!$B$4+AU1632,"上周无销量")</f>
        <v>上周无销量</v>
      </c>
      <c r="AW1632" s="36"/>
    </row>
    <row r="1633" spans="1:49">
      <c r="A1633" s="21" t="s">
        <v>3292</v>
      </c>
      <c r="B1633" t="s">
        <v>3293</v>
      </c>
      <c r="C1633" t="s">
        <v>3283</v>
      </c>
      <c r="D1633" s="31">
        <v>2</v>
      </c>
      <c r="E1633" s="31">
        <v>2</v>
      </c>
      <c r="F1633" s="31">
        <v>0</v>
      </c>
      <c r="G1633" s="31">
        <v>3</v>
      </c>
      <c r="H1633" s="32">
        <v>17.1371428571429</v>
      </c>
      <c r="I1633">
        <v>0</v>
      </c>
      <c r="J1633" s="33">
        <v>0</v>
      </c>
      <c r="K1633" s="33">
        <v>0</v>
      </c>
      <c r="L1633" s="33">
        <v>0</v>
      </c>
      <c r="M1633">
        <v>0</v>
      </c>
      <c r="N1633">
        <v>1</v>
      </c>
      <c r="O1633">
        <v>0</v>
      </c>
      <c r="P1633">
        <v>91</v>
      </c>
      <c r="Q1633">
        <v>1400</v>
      </c>
      <c r="R1633">
        <v>0</v>
      </c>
      <c r="S1633">
        <v>1781</v>
      </c>
      <c r="T1633">
        <v>2</v>
      </c>
      <c r="U1633">
        <v>5</v>
      </c>
      <c r="V1633">
        <v>0</v>
      </c>
      <c r="W1633">
        <v>8</v>
      </c>
      <c r="X1633" s="23">
        <v>0.021978021978022</v>
      </c>
      <c r="Y1633" s="23">
        <v>0.00357142857142857</v>
      </c>
      <c r="Z1633" s="23" t="e">
        <v>#DIV/0!</v>
      </c>
      <c r="AA1633" s="23">
        <v>0.00449185850645705</v>
      </c>
      <c r="AB1633">
        <v>0.19</v>
      </c>
      <c r="AC1633">
        <v>0.58</v>
      </c>
      <c r="AD1633">
        <v>0</v>
      </c>
      <c r="AE1633">
        <v>1.48</v>
      </c>
      <c r="AF1633" s="23">
        <v>0.00554351450483493</v>
      </c>
      <c r="AG1633" s="23">
        <v>0.0169223074358119</v>
      </c>
      <c r="AH1633" s="23" t="s">
        <v>54</v>
      </c>
      <c r="AI1633" s="23">
        <v>0.0287873735689674</v>
      </c>
      <c r="AJ1633">
        <v>3</v>
      </c>
      <c r="AK1633">
        <v>33</v>
      </c>
      <c r="AL1633">
        <v>0</v>
      </c>
      <c r="AM1633">
        <v>16</v>
      </c>
      <c r="AN1633" s="23">
        <v>0.666666666666667</v>
      </c>
      <c r="AO1633" s="23">
        <v>0.0606060606060606</v>
      </c>
      <c r="AP1633" s="23" t="e">
        <v>#DIV/0!</v>
      </c>
      <c r="AQ1633" s="23">
        <v>0.1875</v>
      </c>
      <c r="AR1633" s="35">
        <v>0.285714285714286</v>
      </c>
      <c r="AS1633" s="35">
        <v>17.1428571428571</v>
      </c>
      <c r="AT1633" s="35">
        <v>-17.1428571428571</v>
      </c>
      <c r="AU1633" s="31">
        <f t="shared" si="28"/>
        <v>0</v>
      </c>
      <c r="AV1633" s="36">
        <f>IFERROR(时间!$B$4+AU1633,"上周无销量")</f>
        <v>43297</v>
      </c>
      <c r="AW1633" s="36"/>
    </row>
    <row r="1634" spans="1:49">
      <c r="A1634" s="21" t="s">
        <v>3294</v>
      </c>
      <c r="B1634" t="s">
        <v>3295</v>
      </c>
      <c r="C1634" t="s">
        <v>3283</v>
      </c>
      <c r="D1634" s="31">
        <v>0</v>
      </c>
      <c r="E1634" s="31">
        <v>0</v>
      </c>
      <c r="F1634" s="31">
        <v>0</v>
      </c>
      <c r="G1634" s="31">
        <v>1</v>
      </c>
      <c r="H1634" s="32">
        <v>0</v>
      </c>
      <c r="I1634">
        <v>0</v>
      </c>
      <c r="J1634" s="33">
        <v>0</v>
      </c>
      <c r="K1634" s="33">
        <v>0</v>
      </c>
      <c r="L1634" s="33">
        <v>0</v>
      </c>
      <c r="M1634">
        <v>0</v>
      </c>
      <c r="N1634">
        <v>0</v>
      </c>
      <c r="O1634">
        <v>0</v>
      </c>
      <c r="P1634" t="s">
        <v>54</v>
      </c>
      <c r="Q1634" t="s">
        <v>54</v>
      </c>
      <c r="R1634" t="s">
        <v>54</v>
      </c>
      <c r="S1634" t="s">
        <v>54</v>
      </c>
      <c r="T1634" t="s">
        <v>54</v>
      </c>
      <c r="U1634" t="s">
        <v>54</v>
      </c>
      <c r="V1634" t="s">
        <v>54</v>
      </c>
      <c r="W1634" t="s">
        <v>54</v>
      </c>
      <c r="X1634" s="23" t="s">
        <v>54</v>
      </c>
      <c r="Y1634" s="23" t="s">
        <v>54</v>
      </c>
      <c r="Z1634" s="23" t="s">
        <v>54</v>
      </c>
      <c r="AA1634" s="23" t="s">
        <v>54</v>
      </c>
      <c r="AB1634" t="s">
        <v>54</v>
      </c>
      <c r="AC1634" t="s">
        <v>54</v>
      </c>
      <c r="AD1634" t="s">
        <v>54</v>
      </c>
      <c r="AE1634" t="s">
        <v>54</v>
      </c>
      <c r="AF1634" s="23" t="s">
        <v>54</v>
      </c>
      <c r="AG1634" s="23" t="s">
        <v>54</v>
      </c>
      <c r="AH1634" s="23" t="s">
        <v>54</v>
      </c>
      <c r="AI1634" s="23" t="s">
        <v>54</v>
      </c>
      <c r="AJ1634">
        <v>0</v>
      </c>
      <c r="AK1634">
        <v>0</v>
      </c>
      <c r="AL1634">
        <v>0</v>
      </c>
      <c r="AM1634">
        <v>0</v>
      </c>
      <c r="AN1634" s="23" t="e">
        <v>#DIV/0!</v>
      </c>
      <c r="AO1634" s="23" t="e">
        <v>#DIV/0!</v>
      </c>
      <c r="AP1634" s="23" t="e">
        <v>#DIV/0!</v>
      </c>
      <c r="AQ1634" s="23" t="e">
        <v>#DIV/0!</v>
      </c>
      <c r="AR1634" s="35">
        <v>0</v>
      </c>
      <c r="AS1634" s="35">
        <v>0</v>
      </c>
      <c r="AT1634" s="35">
        <v>0</v>
      </c>
      <c r="AU1634" s="31" t="str">
        <f t="shared" si="28"/>
        <v>库存为0</v>
      </c>
      <c r="AV1634" s="36" t="str">
        <f>IFERROR(时间!$B$4+AU1634,"上周无销量")</f>
        <v>上周无销量</v>
      </c>
      <c r="AW1634" s="36"/>
    </row>
    <row r="1635" spans="1:49">
      <c r="A1635" s="21" t="s">
        <v>3296</v>
      </c>
      <c r="B1635" t="s">
        <v>3297</v>
      </c>
      <c r="C1635" t="s">
        <v>3283</v>
      </c>
      <c r="D1635" s="31">
        <v>0</v>
      </c>
      <c r="E1635" s="31">
        <v>0</v>
      </c>
      <c r="F1635" s="31">
        <v>0</v>
      </c>
      <c r="G1635" s="31">
        <v>0</v>
      </c>
      <c r="H1635" s="32">
        <v>0</v>
      </c>
      <c r="I1635">
        <v>0</v>
      </c>
      <c r="J1635" s="33">
        <v>0</v>
      </c>
      <c r="K1635" s="33">
        <v>0</v>
      </c>
      <c r="L1635" s="33">
        <v>0</v>
      </c>
      <c r="M1635">
        <v>0</v>
      </c>
      <c r="N1635">
        <v>0</v>
      </c>
      <c r="O1635">
        <v>0</v>
      </c>
      <c r="P1635" t="s">
        <v>54</v>
      </c>
      <c r="Q1635" t="s">
        <v>54</v>
      </c>
      <c r="R1635" t="s">
        <v>54</v>
      </c>
      <c r="S1635" t="s">
        <v>54</v>
      </c>
      <c r="T1635" t="s">
        <v>54</v>
      </c>
      <c r="U1635" t="s">
        <v>54</v>
      </c>
      <c r="V1635" t="s">
        <v>54</v>
      </c>
      <c r="W1635" t="s">
        <v>54</v>
      </c>
      <c r="X1635" s="23" t="s">
        <v>54</v>
      </c>
      <c r="Y1635" s="23" t="s">
        <v>54</v>
      </c>
      <c r="Z1635" s="23" t="s">
        <v>54</v>
      </c>
      <c r="AA1635" s="23" t="s">
        <v>54</v>
      </c>
      <c r="AB1635" t="s">
        <v>54</v>
      </c>
      <c r="AC1635" t="s">
        <v>54</v>
      </c>
      <c r="AD1635" t="s">
        <v>54</v>
      </c>
      <c r="AE1635" t="s">
        <v>54</v>
      </c>
      <c r="AF1635" s="23" t="s">
        <v>54</v>
      </c>
      <c r="AG1635" s="23" t="s">
        <v>54</v>
      </c>
      <c r="AH1635" s="23" t="s">
        <v>54</v>
      </c>
      <c r="AI1635" s="23" t="s">
        <v>54</v>
      </c>
      <c r="AJ1635">
        <v>0</v>
      </c>
      <c r="AK1635">
        <v>0</v>
      </c>
      <c r="AL1635">
        <v>0</v>
      </c>
      <c r="AM1635">
        <v>0</v>
      </c>
      <c r="AN1635" s="23" t="e">
        <v>#DIV/0!</v>
      </c>
      <c r="AO1635" s="23" t="e">
        <v>#DIV/0!</v>
      </c>
      <c r="AP1635" s="23" t="e">
        <v>#DIV/0!</v>
      </c>
      <c r="AQ1635" s="23" t="e">
        <v>#DIV/0!</v>
      </c>
      <c r="AR1635" s="35">
        <v>0</v>
      </c>
      <c r="AS1635" s="35">
        <v>0</v>
      </c>
      <c r="AT1635" s="35">
        <v>0</v>
      </c>
      <c r="AU1635" s="31" t="str">
        <f t="shared" si="28"/>
        <v>库存为0</v>
      </c>
      <c r="AV1635" s="36" t="str">
        <f>IFERROR(时间!$B$4+AU1635,"上周无销量")</f>
        <v>上周无销量</v>
      </c>
      <c r="AW1635" s="36"/>
    </row>
    <row r="1636" spans="1:49">
      <c r="A1636" s="21" t="s">
        <v>3298</v>
      </c>
      <c r="B1636" t="s">
        <v>3299</v>
      </c>
      <c r="C1636" t="s">
        <v>3283</v>
      </c>
      <c r="D1636" s="31">
        <v>0</v>
      </c>
      <c r="E1636" s="31">
        <v>0</v>
      </c>
      <c r="F1636" s="31">
        <v>0</v>
      </c>
      <c r="G1636" s="31">
        <v>0</v>
      </c>
      <c r="H1636" s="32">
        <v>0</v>
      </c>
      <c r="I1636">
        <v>2</v>
      </c>
      <c r="J1636" s="33">
        <v>0</v>
      </c>
      <c r="K1636" s="33">
        <v>0</v>
      </c>
      <c r="L1636" s="33">
        <v>0</v>
      </c>
      <c r="M1636">
        <v>2</v>
      </c>
      <c r="N1636">
        <v>0</v>
      </c>
      <c r="O1636">
        <v>0</v>
      </c>
      <c r="P1636" t="s">
        <v>54</v>
      </c>
      <c r="Q1636" t="s">
        <v>54</v>
      </c>
      <c r="R1636" t="s">
        <v>54</v>
      </c>
      <c r="S1636" t="s">
        <v>54</v>
      </c>
      <c r="T1636" t="s">
        <v>54</v>
      </c>
      <c r="U1636" t="s">
        <v>54</v>
      </c>
      <c r="V1636" t="s">
        <v>54</v>
      </c>
      <c r="W1636" t="s">
        <v>54</v>
      </c>
      <c r="X1636" s="23" t="s">
        <v>54</v>
      </c>
      <c r="Y1636" s="23" t="s">
        <v>54</v>
      </c>
      <c r="Z1636" s="23" t="s">
        <v>54</v>
      </c>
      <c r="AA1636" s="23" t="s">
        <v>54</v>
      </c>
      <c r="AB1636" t="s">
        <v>54</v>
      </c>
      <c r="AC1636" t="s">
        <v>54</v>
      </c>
      <c r="AD1636" t="s">
        <v>54</v>
      </c>
      <c r="AE1636" t="s">
        <v>54</v>
      </c>
      <c r="AF1636" s="23" t="s">
        <v>54</v>
      </c>
      <c r="AG1636" s="23" t="s">
        <v>54</v>
      </c>
      <c r="AH1636" s="23" t="s">
        <v>54</v>
      </c>
      <c r="AI1636" s="23" t="s">
        <v>54</v>
      </c>
      <c r="AJ1636">
        <v>0</v>
      </c>
      <c r="AK1636">
        <v>0</v>
      </c>
      <c r="AL1636">
        <v>0</v>
      </c>
      <c r="AM1636">
        <v>0</v>
      </c>
      <c r="AN1636" s="23" t="e">
        <v>#DIV/0!</v>
      </c>
      <c r="AO1636" s="23" t="e">
        <v>#DIV/0!</v>
      </c>
      <c r="AP1636" s="23" t="e">
        <v>#DIV/0!</v>
      </c>
      <c r="AQ1636" s="23" t="e">
        <v>#DIV/0!</v>
      </c>
      <c r="AR1636" s="35">
        <v>0</v>
      </c>
      <c r="AS1636" s="35">
        <v>0</v>
      </c>
      <c r="AT1636" s="35">
        <v>2</v>
      </c>
      <c r="AU1636" s="31" t="str">
        <f t="shared" si="28"/>
        <v>库存为2</v>
      </c>
      <c r="AV1636" s="36" t="str">
        <f>IFERROR(时间!$B$4+AU1636,"上周无销量")</f>
        <v>上周无销量</v>
      </c>
      <c r="AW1636" s="36"/>
    </row>
    <row r="1637" spans="1:49">
      <c r="A1637" s="21" t="s">
        <v>3300</v>
      </c>
      <c r="B1637" t="s">
        <v>3301</v>
      </c>
      <c r="C1637" t="s">
        <v>3302</v>
      </c>
      <c r="D1637" s="31">
        <v>1</v>
      </c>
      <c r="E1637" s="31">
        <v>0</v>
      </c>
      <c r="F1637" s="31">
        <v>0</v>
      </c>
      <c r="G1637" s="31">
        <v>0</v>
      </c>
      <c r="H1637" s="32">
        <v>19.99</v>
      </c>
      <c r="I1637">
        <v>1</v>
      </c>
      <c r="J1637" s="33">
        <v>0</v>
      </c>
      <c r="K1637" s="33">
        <v>0</v>
      </c>
      <c r="L1637" s="33">
        <v>0</v>
      </c>
      <c r="M1637">
        <v>1</v>
      </c>
      <c r="N1637">
        <v>0</v>
      </c>
      <c r="O1637">
        <v>0</v>
      </c>
      <c r="P1637" t="s">
        <v>54</v>
      </c>
      <c r="Q1637" t="s">
        <v>54</v>
      </c>
      <c r="R1637" t="s">
        <v>54</v>
      </c>
      <c r="S1637" t="s">
        <v>54</v>
      </c>
      <c r="T1637" t="s">
        <v>54</v>
      </c>
      <c r="U1637" t="s">
        <v>54</v>
      </c>
      <c r="V1637" t="s">
        <v>54</v>
      </c>
      <c r="W1637" t="s">
        <v>54</v>
      </c>
      <c r="X1637" s="23" t="s">
        <v>54</v>
      </c>
      <c r="Y1637" s="23" t="s">
        <v>54</v>
      </c>
      <c r="Z1637" s="23" t="s">
        <v>54</v>
      </c>
      <c r="AA1637" s="23" t="s">
        <v>54</v>
      </c>
      <c r="AB1637" t="s">
        <v>54</v>
      </c>
      <c r="AC1637" t="s">
        <v>54</v>
      </c>
      <c r="AD1637" t="s">
        <v>54</v>
      </c>
      <c r="AE1637" t="s">
        <v>54</v>
      </c>
      <c r="AF1637" s="23" t="s">
        <v>54</v>
      </c>
      <c r="AG1637" s="23" t="s">
        <v>54</v>
      </c>
      <c r="AH1637" s="23" t="s">
        <v>54</v>
      </c>
      <c r="AI1637" s="23" t="s">
        <v>54</v>
      </c>
      <c r="AJ1637">
        <v>56</v>
      </c>
      <c r="AK1637">
        <v>17</v>
      </c>
      <c r="AL1637">
        <v>12</v>
      </c>
      <c r="AM1637">
        <v>18</v>
      </c>
      <c r="AN1637" s="23">
        <v>0.0178571428571429</v>
      </c>
      <c r="AO1637" s="23">
        <v>0</v>
      </c>
      <c r="AP1637" s="23">
        <v>0</v>
      </c>
      <c r="AQ1637" s="23">
        <v>0</v>
      </c>
      <c r="AR1637" s="35">
        <v>0.142857142857143</v>
      </c>
      <c r="AS1637" s="35">
        <v>8.57142857142857</v>
      </c>
      <c r="AT1637" s="35">
        <v>-7.57142857142857</v>
      </c>
      <c r="AU1637" s="31">
        <f t="shared" si="28"/>
        <v>7</v>
      </c>
      <c r="AV1637" s="36">
        <f>IFERROR(时间!$B$4+AU1637,"上周无销量")</f>
        <v>43304</v>
      </c>
      <c r="AW1637" s="36"/>
    </row>
    <row r="1638" spans="1:49">
      <c r="A1638" s="21" t="s">
        <v>3303</v>
      </c>
      <c r="B1638" t="s">
        <v>3129</v>
      </c>
      <c r="C1638" t="s">
        <v>3304</v>
      </c>
      <c r="D1638" s="31">
        <v>0</v>
      </c>
      <c r="E1638" s="31">
        <v>0</v>
      </c>
      <c r="F1638" s="31">
        <v>1</v>
      </c>
      <c r="G1638" s="31">
        <v>1</v>
      </c>
      <c r="H1638" s="32">
        <v>12.995</v>
      </c>
      <c r="I1638">
        <v>0</v>
      </c>
      <c r="J1638" s="33">
        <v>0</v>
      </c>
      <c r="K1638" s="33">
        <v>0</v>
      </c>
      <c r="L1638" s="33">
        <v>0</v>
      </c>
      <c r="M1638">
        <v>0</v>
      </c>
      <c r="N1638">
        <v>0</v>
      </c>
      <c r="O1638">
        <v>0</v>
      </c>
      <c r="P1638" t="s">
        <v>54</v>
      </c>
      <c r="Q1638" t="s">
        <v>54</v>
      </c>
      <c r="R1638" t="s">
        <v>54</v>
      </c>
      <c r="S1638" t="s">
        <v>54</v>
      </c>
      <c r="T1638" t="s">
        <v>54</v>
      </c>
      <c r="U1638" t="s">
        <v>54</v>
      </c>
      <c r="V1638" t="s">
        <v>54</v>
      </c>
      <c r="W1638" t="s">
        <v>54</v>
      </c>
      <c r="X1638" s="23" t="s">
        <v>54</v>
      </c>
      <c r="Y1638" s="23" t="s">
        <v>54</v>
      </c>
      <c r="Z1638" s="23" t="s">
        <v>54</v>
      </c>
      <c r="AA1638" s="23" t="s">
        <v>54</v>
      </c>
      <c r="AB1638" t="s">
        <v>54</v>
      </c>
      <c r="AC1638" t="s">
        <v>54</v>
      </c>
      <c r="AD1638" t="s">
        <v>54</v>
      </c>
      <c r="AE1638" t="s">
        <v>54</v>
      </c>
      <c r="AF1638" s="23" t="s">
        <v>54</v>
      </c>
      <c r="AG1638" s="23" t="s">
        <v>54</v>
      </c>
      <c r="AH1638" s="23" t="s">
        <v>54</v>
      </c>
      <c r="AI1638" s="23" t="s">
        <v>54</v>
      </c>
      <c r="AJ1638">
        <v>0</v>
      </c>
      <c r="AK1638">
        <v>0</v>
      </c>
      <c r="AL1638">
        <v>0</v>
      </c>
      <c r="AM1638">
        <v>11</v>
      </c>
      <c r="AN1638" s="23" t="e">
        <v>#DIV/0!</v>
      </c>
      <c r="AO1638" s="23" t="e">
        <v>#DIV/0!</v>
      </c>
      <c r="AP1638" s="23" t="e">
        <v>#DIV/0!</v>
      </c>
      <c r="AQ1638" s="23">
        <v>0.0909090909090909</v>
      </c>
      <c r="AR1638" s="35">
        <v>0</v>
      </c>
      <c r="AS1638" s="35">
        <v>0</v>
      </c>
      <c r="AT1638" s="35">
        <v>0</v>
      </c>
      <c r="AU1638" s="31" t="str">
        <f t="shared" si="28"/>
        <v>库存为0</v>
      </c>
      <c r="AV1638" s="36" t="str">
        <f>IFERROR(时间!$B$4+AU1638,"上周无销量")</f>
        <v>上周无销量</v>
      </c>
      <c r="AW1638" s="36"/>
    </row>
    <row r="1639" spans="1:49">
      <c r="A1639" s="21" t="s">
        <v>3305</v>
      </c>
      <c r="B1639" t="s">
        <v>3184</v>
      </c>
      <c r="C1639" t="s">
        <v>3306</v>
      </c>
      <c r="D1639" s="31">
        <v>0</v>
      </c>
      <c r="E1639" s="31">
        <v>0</v>
      </c>
      <c r="F1639" s="31">
        <v>0</v>
      </c>
      <c r="G1639" s="31">
        <v>0</v>
      </c>
      <c r="H1639" s="32">
        <v>0</v>
      </c>
      <c r="I1639">
        <v>5</v>
      </c>
      <c r="J1639" s="33">
        <v>0</v>
      </c>
      <c r="K1639" s="33">
        <v>0</v>
      </c>
      <c r="L1639" s="33">
        <v>0</v>
      </c>
      <c r="M1639">
        <v>5</v>
      </c>
      <c r="N1639">
        <v>0</v>
      </c>
      <c r="O1639">
        <v>5</v>
      </c>
      <c r="P1639" t="s">
        <v>54</v>
      </c>
      <c r="Q1639" t="s">
        <v>54</v>
      </c>
      <c r="R1639" t="s">
        <v>54</v>
      </c>
      <c r="S1639" t="s">
        <v>54</v>
      </c>
      <c r="T1639" t="s">
        <v>54</v>
      </c>
      <c r="U1639" t="s">
        <v>54</v>
      </c>
      <c r="V1639" t="s">
        <v>54</v>
      </c>
      <c r="W1639" t="s">
        <v>54</v>
      </c>
      <c r="X1639" s="23" t="s">
        <v>54</v>
      </c>
      <c r="Y1639" s="23" t="s">
        <v>54</v>
      </c>
      <c r="Z1639" s="23" t="s">
        <v>54</v>
      </c>
      <c r="AA1639" s="23" t="s">
        <v>54</v>
      </c>
      <c r="AB1639" t="s">
        <v>54</v>
      </c>
      <c r="AC1639" t="s">
        <v>54</v>
      </c>
      <c r="AD1639" t="s">
        <v>54</v>
      </c>
      <c r="AE1639" t="s">
        <v>54</v>
      </c>
      <c r="AF1639" s="23" t="s">
        <v>54</v>
      </c>
      <c r="AG1639" s="23" t="s">
        <v>54</v>
      </c>
      <c r="AH1639" s="23" t="s">
        <v>54</v>
      </c>
      <c r="AI1639" s="23" t="s">
        <v>54</v>
      </c>
      <c r="AJ1639">
        <v>3</v>
      </c>
      <c r="AK1639">
        <v>7</v>
      </c>
      <c r="AL1639">
        <v>4</v>
      </c>
      <c r="AM1639">
        <v>4</v>
      </c>
      <c r="AN1639" s="23">
        <v>0</v>
      </c>
      <c r="AO1639" s="23">
        <v>0</v>
      </c>
      <c r="AP1639" s="23">
        <v>0</v>
      </c>
      <c r="AQ1639" s="23">
        <v>0</v>
      </c>
      <c r="AR1639" s="35">
        <v>0</v>
      </c>
      <c r="AS1639" s="35">
        <v>0</v>
      </c>
      <c r="AT1639" s="35">
        <v>5</v>
      </c>
      <c r="AU1639" s="31" t="str">
        <f t="shared" si="28"/>
        <v>库存为5</v>
      </c>
      <c r="AV1639" s="36" t="str">
        <f>IFERROR(时间!$B$4+AU1639,"上周无销量")</f>
        <v>上周无销量</v>
      </c>
      <c r="AW1639" s="36"/>
    </row>
    <row r="1640" spans="1:49">
      <c r="A1640" s="21" t="s">
        <v>3307</v>
      </c>
      <c r="B1640" t="s">
        <v>3189</v>
      </c>
      <c r="C1640" t="s">
        <v>3306</v>
      </c>
      <c r="D1640" s="31">
        <v>0</v>
      </c>
      <c r="E1640" s="31">
        <v>0</v>
      </c>
      <c r="F1640" s="31">
        <v>0</v>
      </c>
      <c r="G1640" s="31">
        <v>0</v>
      </c>
      <c r="H1640" s="32">
        <v>0</v>
      </c>
      <c r="I1640">
        <v>2</v>
      </c>
      <c r="J1640" s="33">
        <v>0</v>
      </c>
      <c r="K1640" s="33">
        <v>0</v>
      </c>
      <c r="L1640" s="33">
        <v>0</v>
      </c>
      <c r="M1640">
        <v>2</v>
      </c>
      <c r="N1640">
        <v>0</v>
      </c>
      <c r="O1640">
        <v>2</v>
      </c>
      <c r="P1640" t="s">
        <v>54</v>
      </c>
      <c r="Q1640" t="s">
        <v>54</v>
      </c>
      <c r="R1640" t="s">
        <v>54</v>
      </c>
      <c r="S1640" t="s">
        <v>54</v>
      </c>
      <c r="T1640" t="s">
        <v>54</v>
      </c>
      <c r="U1640" t="s">
        <v>54</v>
      </c>
      <c r="V1640" t="s">
        <v>54</v>
      </c>
      <c r="W1640" t="s">
        <v>54</v>
      </c>
      <c r="X1640" s="23" t="s">
        <v>54</v>
      </c>
      <c r="Y1640" s="23" t="s">
        <v>54</v>
      </c>
      <c r="Z1640" s="23" t="s">
        <v>54</v>
      </c>
      <c r="AA1640" s="23" t="s">
        <v>54</v>
      </c>
      <c r="AB1640" t="s">
        <v>54</v>
      </c>
      <c r="AC1640" t="s">
        <v>54</v>
      </c>
      <c r="AD1640" t="s">
        <v>54</v>
      </c>
      <c r="AE1640" t="s">
        <v>54</v>
      </c>
      <c r="AF1640" s="23" t="s">
        <v>54</v>
      </c>
      <c r="AG1640" s="23" t="s">
        <v>54</v>
      </c>
      <c r="AH1640" s="23" t="s">
        <v>54</v>
      </c>
      <c r="AI1640" s="23" t="s">
        <v>54</v>
      </c>
      <c r="AJ1640">
        <v>4</v>
      </c>
      <c r="AK1640">
        <v>5</v>
      </c>
      <c r="AL1640">
        <v>1</v>
      </c>
      <c r="AM1640">
        <v>4</v>
      </c>
      <c r="AN1640" s="23">
        <v>0</v>
      </c>
      <c r="AO1640" s="23">
        <v>0</v>
      </c>
      <c r="AP1640" s="23">
        <v>0</v>
      </c>
      <c r="AQ1640" s="23">
        <v>0</v>
      </c>
      <c r="AR1640" s="35">
        <v>0</v>
      </c>
      <c r="AS1640" s="35">
        <v>0</v>
      </c>
      <c r="AT1640" s="35">
        <v>2</v>
      </c>
      <c r="AU1640" s="31" t="str">
        <f t="shared" si="28"/>
        <v>库存为2</v>
      </c>
      <c r="AV1640" s="36" t="str">
        <f>IFERROR(时间!$B$4+AU1640,"上周无销量")</f>
        <v>上周无销量</v>
      </c>
      <c r="AW1640" s="36"/>
    </row>
    <row r="1641" spans="1:49">
      <c r="A1641" s="21" t="s">
        <v>3308</v>
      </c>
      <c r="B1641" t="s">
        <v>3191</v>
      </c>
      <c r="C1641" t="s">
        <v>3306</v>
      </c>
      <c r="D1641" s="31">
        <v>0</v>
      </c>
      <c r="E1641" s="31">
        <v>0</v>
      </c>
      <c r="F1641" s="31">
        <v>0</v>
      </c>
      <c r="G1641" s="31">
        <v>0</v>
      </c>
      <c r="H1641" s="32">
        <v>0</v>
      </c>
      <c r="I1641">
        <v>0</v>
      </c>
      <c r="J1641" s="33">
        <v>0</v>
      </c>
      <c r="K1641" s="33">
        <v>0</v>
      </c>
      <c r="L1641" s="33">
        <v>0</v>
      </c>
      <c r="M1641">
        <v>0</v>
      </c>
      <c r="N1641">
        <v>0</v>
      </c>
      <c r="O1641">
        <v>0</v>
      </c>
      <c r="P1641" t="s">
        <v>54</v>
      </c>
      <c r="Q1641" t="s">
        <v>54</v>
      </c>
      <c r="R1641" t="s">
        <v>54</v>
      </c>
      <c r="S1641" t="s">
        <v>54</v>
      </c>
      <c r="T1641" t="s">
        <v>54</v>
      </c>
      <c r="U1641" t="s">
        <v>54</v>
      </c>
      <c r="V1641" t="s">
        <v>54</v>
      </c>
      <c r="W1641" t="s">
        <v>54</v>
      </c>
      <c r="X1641" s="23" t="s">
        <v>54</v>
      </c>
      <c r="Y1641" s="23" t="s">
        <v>54</v>
      </c>
      <c r="Z1641" s="23" t="s">
        <v>54</v>
      </c>
      <c r="AA1641" s="23" t="s">
        <v>54</v>
      </c>
      <c r="AB1641" t="s">
        <v>54</v>
      </c>
      <c r="AC1641" t="s">
        <v>54</v>
      </c>
      <c r="AD1641" t="s">
        <v>54</v>
      </c>
      <c r="AE1641" t="s">
        <v>54</v>
      </c>
      <c r="AF1641" s="23" t="s">
        <v>54</v>
      </c>
      <c r="AG1641" s="23" t="s">
        <v>54</v>
      </c>
      <c r="AH1641" s="23" t="s">
        <v>54</v>
      </c>
      <c r="AI1641" s="23" t="s">
        <v>54</v>
      </c>
      <c r="AJ1641">
        <v>0</v>
      </c>
      <c r="AK1641">
        <v>0</v>
      </c>
      <c r="AL1641">
        <v>0</v>
      </c>
      <c r="AM1641">
        <v>0</v>
      </c>
      <c r="AN1641" s="23" t="e">
        <v>#DIV/0!</v>
      </c>
      <c r="AO1641" s="23" t="e">
        <v>#DIV/0!</v>
      </c>
      <c r="AP1641" s="23" t="e">
        <v>#DIV/0!</v>
      </c>
      <c r="AQ1641" s="23" t="e">
        <v>#DIV/0!</v>
      </c>
      <c r="AR1641" s="35">
        <v>0</v>
      </c>
      <c r="AS1641" s="35">
        <v>0</v>
      </c>
      <c r="AT1641" s="35">
        <v>0</v>
      </c>
      <c r="AU1641" s="31" t="str">
        <f t="shared" si="28"/>
        <v>库存为0</v>
      </c>
      <c r="AV1641" s="36" t="str">
        <f>IFERROR(时间!$B$4+AU1641,"上周无销量")</f>
        <v>上周无销量</v>
      </c>
      <c r="AW1641" s="36"/>
    </row>
    <row r="1642" spans="1:49">
      <c r="A1642" s="21" t="s">
        <v>3309</v>
      </c>
      <c r="B1642" t="s">
        <v>3310</v>
      </c>
      <c r="C1642" t="s">
        <v>3311</v>
      </c>
      <c r="D1642" s="31">
        <v>0</v>
      </c>
      <c r="E1642" s="31">
        <v>0</v>
      </c>
      <c r="F1642" s="31">
        <v>0</v>
      </c>
      <c r="G1642" s="31">
        <v>0</v>
      </c>
      <c r="H1642" s="32">
        <v>0</v>
      </c>
      <c r="I1642">
        <v>0</v>
      </c>
      <c r="J1642" s="33">
        <v>0</v>
      </c>
      <c r="K1642" s="33">
        <v>0</v>
      </c>
      <c r="L1642" s="33">
        <v>0</v>
      </c>
      <c r="M1642">
        <v>0</v>
      </c>
      <c r="N1642">
        <v>0</v>
      </c>
      <c r="O1642">
        <v>0</v>
      </c>
      <c r="P1642" t="s">
        <v>54</v>
      </c>
      <c r="Q1642" t="s">
        <v>54</v>
      </c>
      <c r="R1642" t="s">
        <v>54</v>
      </c>
      <c r="S1642" t="s">
        <v>54</v>
      </c>
      <c r="T1642" t="s">
        <v>54</v>
      </c>
      <c r="U1642" t="s">
        <v>54</v>
      </c>
      <c r="V1642" t="s">
        <v>54</v>
      </c>
      <c r="W1642" t="s">
        <v>54</v>
      </c>
      <c r="X1642" s="23" t="s">
        <v>54</v>
      </c>
      <c r="Y1642" s="23" t="s">
        <v>54</v>
      </c>
      <c r="Z1642" s="23" t="s">
        <v>54</v>
      </c>
      <c r="AA1642" s="23" t="s">
        <v>54</v>
      </c>
      <c r="AB1642" t="s">
        <v>54</v>
      </c>
      <c r="AC1642" t="s">
        <v>54</v>
      </c>
      <c r="AD1642" t="s">
        <v>54</v>
      </c>
      <c r="AE1642" t="s">
        <v>54</v>
      </c>
      <c r="AF1642" s="23" t="s">
        <v>54</v>
      </c>
      <c r="AG1642" s="23" t="s">
        <v>54</v>
      </c>
      <c r="AH1642" s="23" t="s">
        <v>54</v>
      </c>
      <c r="AI1642" s="23" t="s">
        <v>54</v>
      </c>
      <c r="AJ1642">
        <v>0</v>
      </c>
      <c r="AK1642">
        <v>0</v>
      </c>
      <c r="AL1642">
        <v>0</v>
      </c>
      <c r="AM1642">
        <v>0</v>
      </c>
      <c r="AN1642" s="23" t="e">
        <v>#DIV/0!</v>
      </c>
      <c r="AO1642" s="23" t="e">
        <v>#DIV/0!</v>
      </c>
      <c r="AP1642" s="23" t="e">
        <v>#DIV/0!</v>
      </c>
      <c r="AQ1642" s="23" t="e">
        <v>#DIV/0!</v>
      </c>
      <c r="AR1642" s="35">
        <v>0</v>
      </c>
      <c r="AS1642" s="35">
        <v>0</v>
      </c>
      <c r="AT1642" s="35">
        <v>0</v>
      </c>
      <c r="AU1642" s="31" t="str">
        <f t="shared" si="28"/>
        <v>库存为0</v>
      </c>
      <c r="AV1642" s="36" t="str">
        <f>IFERROR(时间!$B$4+AU1642,"上周无销量")</f>
        <v>上周无销量</v>
      </c>
      <c r="AW1642" s="36"/>
    </row>
    <row r="1643" spans="1:49">
      <c r="A1643" s="21" t="s">
        <v>3312</v>
      </c>
      <c r="B1643" t="s">
        <v>3313</v>
      </c>
      <c r="C1643" t="s">
        <v>3314</v>
      </c>
      <c r="D1643" s="31">
        <v>0</v>
      </c>
      <c r="E1643" s="31">
        <v>0</v>
      </c>
      <c r="F1643" s="31">
        <v>0</v>
      </c>
      <c r="G1643" s="31">
        <v>0</v>
      </c>
      <c r="H1643" s="32">
        <v>0</v>
      </c>
      <c r="I1643">
        <v>0</v>
      </c>
      <c r="J1643" s="33">
        <v>0</v>
      </c>
      <c r="K1643" s="33">
        <v>0</v>
      </c>
      <c r="L1643" s="33">
        <v>0</v>
      </c>
      <c r="M1643">
        <v>0</v>
      </c>
      <c r="N1643">
        <v>0</v>
      </c>
      <c r="O1643">
        <v>0</v>
      </c>
      <c r="P1643" t="s">
        <v>54</v>
      </c>
      <c r="Q1643" t="s">
        <v>54</v>
      </c>
      <c r="R1643" t="s">
        <v>54</v>
      </c>
      <c r="S1643" t="s">
        <v>54</v>
      </c>
      <c r="T1643" t="s">
        <v>54</v>
      </c>
      <c r="U1643" t="s">
        <v>54</v>
      </c>
      <c r="V1643" t="s">
        <v>54</v>
      </c>
      <c r="W1643" t="s">
        <v>54</v>
      </c>
      <c r="X1643" s="23" t="s">
        <v>54</v>
      </c>
      <c r="Y1643" s="23" t="s">
        <v>54</v>
      </c>
      <c r="Z1643" s="23" t="s">
        <v>54</v>
      </c>
      <c r="AA1643" s="23" t="s">
        <v>54</v>
      </c>
      <c r="AB1643" t="s">
        <v>54</v>
      </c>
      <c r="AC1643" t="s">
        <v>54</v>
      </c>
      <c r="AD1643" t="s">
        <v>54</v>
      </c>
      <c r="AE1643" t="s">
        <v>54</v>
      </c>
      <c r="AF1643" s="23" t="s">
        <v>54</v>
      </c>
      <c r="AG1643" s="23" t="s">
        <v>54</v>
      </c>
      <c r="AH1643" s="23" t="s">
        <v>54</v>
      </c>
      <c r="AI1643" s="23" t="s">
        <v>54</v>
      </c>
      <c r="AJ1643">
        <v>0</v>
      </c>
      <c r="AK1643">
        <v>9</v>
      </c>
      <c r="AL1643">
        <v>14</v>
      </c>
      <c r="AM1643">
        <v>12</v>
      </c>
      <c r="AN1643" s="23" t="e">
        <v>#DIV/0!</v>
      </c>
      <c r="AO1643" s="23">
        <v>0</v>
      </c>
      <c r="AP1643" s="23">
        <v>0</v>
      </c>
      <c r="AQ1643" s="23">
        <v>0</v>
      </c>
      <c r="AR1643" s="35">
        <v>0</v>
      </c>
      <c r="AS1643" s="35">
        <v>0</v>
      </c>
      <c r="AT1643" s="35">
        <v>0</v>
      </c>
      <c r="AU1643" s="31" t="str">
        <f t="shared" si="28"/>
        <v>库存为0</v>
      </c>
      <c r="AV1643" s="36" t="str">
        <f>IFERROR(时间!$B$4+AU1643,"上周无销量")</f>
        <v>上周无销量</v>
      </c>
      <c r="AW1643" s="36"/>
    </row>
    <row r="1644" spans="1:49">
      <c r="A1644" s="21" t="s">
        <v>3315</v>
      </c>
      <c r="B1644" t="s">
        <v>3313</v>
      </c>
      <c r="C1644" t="s">
        <v>3314</v>
      </c>
      <c r="D1644" s="31">
        <v>0</v>
      </c>
      <c r="E1644" s="31">
        <v>0</v>
      </c>
      <c r="F1644" s="31">
        <v>0</v>
      </c>
      <c r="G1644" s="31">
        <v>0</v>
      </c>
      <c r="H1644" s="32">
        <v>0</v>
      </c>
      <c r="I1644">
        <v>0</v>
      </c>
      <c r="J1644" s="33">
        <v>0</v>
      </c>
      <c r="K1644" s="33">
        <v>0</v>
      </c>
      <c r="L1644" s="33">
        <v>0</v>
      </c>
      <c r="M1644">
        <v>0</v>
      </c>
      <c r="N1644">
        <v>0</v>
      </c>
      <c r="O1644">
        <v>0</v>
      </c>
      <c r="P1644" t="s">
        <v>54</v>
      </c>
      <c r="Q1644" t="s">
        <v>54</v>
      </c>
      <c r="R1644" t="s">
        <v>54</v>
      </c>
      <c r="S1644" t="s">
        <v>54</v>
      </c>
      <c r="T1644" t="s">
        <v>54</v>
      </c>
      <c r="U1644" t="s">
        <v>54</v>
      </c>
      <c r="V1644" t="s">
        <v>54</v>
      </c>
      <c r="W1644" t="s">
        <v>54</v>
      </c>
      <c r="X1644" s="23" t="s">
        <v>54</v>
      </c>
      <c r="Y1644" s="23" t="s">
        <v>54</v>
      </c>
      <c r="Z1644" s="23" t="s">
        <v>54</v>
      </c>
      <c r="AA1644" s="23" t="s">
        <v>54</v>
      </c>
      <c r="AB1644" t="s">
        <v>54</v>
      </c>
      <c r="AC1644" t="s">
        <v>54</v>
      </c>
      <c r="AD1644" t="s">
        <v>54</v>
      </c>
      <c r="AE1644" t="s">
        <v>54</v>
      </c>
      <c r="AF1644" s="23" t="s">
        <v>54</v>
      </c>
      <c r="AG1644" s="23" t="s">
        <v>54</v>
      </c>
      <c r="AH1644" s="23" t="s">
        <v>54</v>
      </c>
      <c r="AI1644" s="23" t="s">
        <v>54</v>
      </c>
      <c r="AJ1644">
        <v>0</v>
      </c>
      <c r="AK1644">
        <v>9</v>
      </c>
      <c r="AL1644">
        <v>14</v>
      </c>
      <c r="AM1644">
        <v>12</v>
      </c>
      <c r="AN1644" s="23" t="e">
        <v>#DIV/0!</v>
      </c>
      <c r="AO1644" s="23">
        <v>0</v>
      </c>
      <c r="AP1644" s="23">
        <v>0</v>
      </c>
      <c r="AQ1644" s="23">
        <v>0</v>
      </c>
      <c r="AR1644" s="35">
        <v>0</v>
      </c>
      <c r="AS1644" s="35">
        <v>0</v>
      </c>
      <c r="AT1644" s="35">
        <v>0</v>
      </c>
      <c r="AU1644" s="31" t="str">
        <f t="shared" si="28"/>
        <v>库存为0</v>
      </c>
      <c r="AV1644" s="36" t="str">
        <f>IFERROR(时间!$B$4+AU1644,"上周无销量")</f>
        <v>上周无销量</v>
      </c>
      <c r="AW1644" s="36"/>
    </row>
    <row r="1645" spans="1:49">
      <c r="A1645" s="21" t="s">
        <v>3316</v>
      </c>
      <c r="B1645" t="s">
        <v>3317</v>
      </c>
      <c r="C1645" t="s">
        <v>3314</v>
      </c>
      <c r="D1645" s="31">
        <v>0</v>
      </c>
      <c r="E1645" s="31">
        <v>0</v>
      </c>
      <c r="F1645" s="31">
        <v>0</v>
      </c>
      <c r="G1645" s="31">
        <v>0</v>
      </c>
      <c r="H1645" s="32">
        <v>0</v>
      </c>
      <c r="I1645">
        <v>0</v>
      </c>
      <c r="J1645" s="33">
        <v>0</v>
      </c>
      <c r="K1645" s="33">
        <v>0</v>
      </c>
      <c r="L1645" s="33">
        <v>0</v>
      </c>
      <c r="M1645">
        <v>0</v>
      </c>
      <c r="N1645">
        <v>0</v>
      </c>
      <c r="O1645">
        <v>0</v>
      </c>
      <c r="P1645" t="s">
        <v>54</v>
      </c>
      <c r="Q1645" t="s">
        <v>54</v>
      </c>
      <c r="R1645" t="s">
        <v>54</v>
      </c>
      <c r="S1645" t="s">
        <v>54</v>
      </c>
      <c r="T1645" t="s">
        <v>54</v>
      </c>
      <c r="U1645" t="s">
        <v>54</v>
      </c>
      <c r="V1645" t="s">
        <v>54</v>
      </c>
      <c r="W1645" t="s">
        <v>54</v>
      </c>
      <c r="X1645" s="23" t="s">
        <v>54</v>
      </c>
      <c r="Y1645" s="23" t="s">
        <v>54</v>
      </c>
      <c r="Z1645" s="23" t="s">
        <v>54</v>
      </c>
      <c r="AA1645" s="23" t="s">
        <v>54</v>
      </c>
      <c r="AB1645" t="s">
        <v>54</v>
      </c>
      <c r="AC1645" t="s">
        <v>54</v>
      </c>
      <c r="AD1645" t="s">
        <v>54</v>
      </c>
      <c r="AE1645" t="s">
        <v>54</v>
      </c>
      <c r="AF1645" s="23" t="s">
        <v>54</v>
      </c>
      <c r="AG1645" s="23" t="s">
        <v>54</v>
      </c>
      <c r="AH1645" s="23" t="s">
        <v>54</v>
      </c>
      <c r="AI1645" s="23" t="s">
        <v>54</v>
      </c>
      <c r="AJ1645">
        <v>35</v>
      </c>
      <c r="AK1645">
        <v>12</v>
      </c>
      <c r="AL1645">
        <v>11</v>
      </c>
      <c r="AM1645">
        <v>42</v>
      </c>
      <c r="AN1645" s="23">
        <v>0</v>
      </c>
      <c r="AO1645" s="23">
        <v>0</v>
      </c>
      <c r="AP1645" s="23">
        <v>0</v>
      </c>
      <c r="AQ1645" s="23">
        <v>0</v>
      </c>
      <c r="AR1645" s="35">
        <v>0</v>
      </c>
      <c r="AS1645" s="35">
        <v>0</v>
      </c>
      <c r="AT1645" s="35">
        <v>0</v>
      </c>
      <c r="AU1645" s="31" t="str">
        <f t="shared" si="28"/>
        <v>库存为0</v>
      </c>
      <c r="AV1645" s="36" t="str">
        <f>IFERROR(时间!$B$4+AU1645,"上周无销量")</f>
        <v>上周无销量</v>
      </c>
      <c r="AW1645" s="36"/>
    </row>
    <row r="1646" spans="1:49">
      <c r="A1646" s="21" t="s">
        <v>3318</v>
      </c>
      <c r="B1646" t="s">
        <v>3319</v>
      </c>
      <c r="C1646" t="s">
        <v>3314</v>
      </c>
      <c r="D1646" s="31">
        <v>0</v>
      </c>
      <c r="E1646" s="31">
        <v>0</v>
      </c>
      <c r="F1646" s="31">
        <v>0</v>
      </c>
      <c r="G1646" s="31">
        <v>0</v>
      </c>
      <c r="H1646" s="32">
        <v>0</v>
      </c>
      <c r="I1646">
        <v>0</v>
      </c>
      <c r="J1646" s="33">
        <v>0</v>
      </c>
      <c r="K1646" s="33">
        <v>0</v>
      </c>
      <c r="L1646" s="33">
        <v>0</v>
      </c>
      <c r="M1646">
        <v>0</v>
      </c>
      <c r="N1646">
        <v>0</v>
      </c>
      <c r="O1646">
        <v>0</v>
      </c>
      <c r="P1646" t="s">
        <v>54</v>
      </c>
      <c r="Q1646" t="s">
        <v>54</v>
      </c>
      <c r="R1646" t="s">
        <v>54</v>
      </c>
      <c r="S1646" t="s">
        <v>54</v>
      </c>
      <c r="T1646" t="s">
        <v>54</v>
      </c>
      <c r="U1646" t="s">
        <v>54</v>
      </c>
      <c r="V1646" t="s">
        <v>54</v>
      </c>
      <c r="W1646" t="s">
        <v>54</v>
      </c>
      <c r="X1646" s="23" t="s">
        <v>54</v>
      </c>
      <c r="Y1646" s="23" t="s">
        <v>54</v>
      </c>
      <c r="Z1646" s="23" t="s">
        <v>54</v>
      </c>
      <c r="AA1646" s="23" t="s">
        <v>54</v>
      </c>
      <c r="AB1646" t="s">
        <v>54</v>
      </c>
      <c r="AC1646" t="s">
        <v>54</v>
      </c>
      <c r="AD1646" t="s">
        <v>54</v>
      </c>
      <c r="AE1646" t="s">
        <v>54</v>
      </c>
      <c r="AF1646" s="23" t="s">
        <v>54</v>
      </c>
      <c r="AG1646" s="23" t="s">
        <v>54</v>
      </c>
      <c r="AH1646" s="23" t="s">
        <v>54</v>
      </c>
      <c r="AI1646" s="23" t="s">
        <v>54</v>
      </c>
      <c r="AJ1646">
        <v>0</v>
      </c>
      <c r="AK1646">
        <v>10</v>
      </c>
      <c r="AL1646">
        <v>19</v>
      </c>
      <c r="AM1646">
        <v>12</v>
      </c>
      <c r="AN1646" s="23" t="e">
        <v>#DIV/0!</v>
      </c>
      <c r="AO1646" s="23">
        <v>0</v>
      </c>
      <c r="AP1646" s="23">
        <v>0</v>
      </c>
      <c r="AQ1646" s="23">
        <v>0</v>
      </c>
      <c r="AR1646" s="35">
        <v>0</v>
      </c>
      <c r="AS1646" s="35">
        <v>0</v>
      </c>
      <c r="AT1646" s="35">
        <v>0</v>
      </c>
      <c r="AU1646" s="31" t="str">
        <f t="shared" si="28"/>
        <v>库存为0</v>
      </c>
      <c r="AV1646" s="36" t="str">
        <f>IFERROR(时间!$B$4+AU1646,"上周无销量")</f>
        <v>上周无销量</v>
      </c>
      <c r="AW1646" s="36"/>
    </row>
    <row r="1647" spans="1:49">
      <c r="A1647" s="21" t="s">
        <v>3320</v>
      </c>
      <c r="B1647" t="s">
        <v>3321</v>
      </c>
      <c r="C1647" t="s">
        <v>3314</v>
      </c>
      <c r="D1647" s="31">
        <v>0</v>
      </c>
      <c r="E1647" s="31">
        <v>0</v>
      </c>
      <c r="F1647" s="31">
        <v>0</v>
      </c>
      <c r="G1647" s="31">
        <v>0</v>
      </c>
      <c r="H1647" s="32">
        <v>0</v>
      </c>
      <c r="I1647">
        <v>0</v>
      </c>
      <c r="J1647" s="33">
        <v>0</v>
      </c>
      <c r="K1647" s="33">
        <v>0</v>
      </c>
      <c r="L1647" s="33">
        <v>0</v>
      </c>
      <c r="M1647">
        <v>0</v>
      </c>
      <c r="N1647">
        <v>0</v>
      </c>
      <c r="O1647">
        <v>0</v>
      </c>
      <c r="P1647" t="s">
        <v>54</v>
      </c>
      <c r="Q1647" t="s">
        <v>54</v>
      </c>
      <c r="R1647" t="s">
        <v>54</v>
      </c>
      <c r="S1647" t="s">
        <v>54</v>
      </c>
      <c r="T1647" t="s">
        <v>54</v>
      </c>
      <c r="U1647" t="s">
        <v>54</v>
      </c>
      <c r="V1647" t="s">
        <v>54</v>
      </c>
      <c r="W1647" t="s">
        <v>54</v>
      </c>
      <c r="X1647" s="23" t="s">
        <v>54</v>
      </c>
      <c r="Y1647" s="23" t="s">
        <v>54</v>
      </c>
      <c r="Z1647" s="23" t="s">
        <v>54</v>
      </c>
      <c r="AA1647" s="23" t="s">
        <v>54</v>
      </c>
      <c r="AB1647" t="s">
        <v>54</v>
      </c>
      <c r="AC1647" t="s">
        <v>54</v>
      </c>
      <c r="AD1647" t="s">
        <v>54</v>
      </c>
      <c r="AE1647" t="s">
        <v>54</v>
      </c>
      <c r="AF1647" s="23" t="s">
        <v>54</v>
      </c>
      <c r="AG1647" s="23" t="s">
        <v>54</v>
      </c>
      <c r="AH1647" s="23" t="s">
        <v>54</v>
      </c>
      <c r="AI1647" s="23" t="s">
        <v>54</v>
      </c>
      <c r="AJ1647">
        <v>12</v>
      </c>
      <c r="AK1647">
        <v>0</v>
      </c>
      <c r="AL1647">
        <v>8</v>
      </c>
      <c r="AM1647">
        <v>0</v>
      </c>
      <c r="AN1647" s="23">
        <v>0</v>
      </c>
      <c r="AO1647" s="23" t="e">
        <v>#DIV/0!</v>
      </c>
      <c r="AP1647" s="23">
        <v>0</v>
      </c>
      <c r="AQ1647" s="23" t="e">
        <v>#DIV/0!</v>
      </c>
      <c r="AR1647" s="35">
        <v>0</v>
      </c>
      <c r="AS1647" s="35">
        <v>0</v>
      </c>
      <c r="AT1647" s="35">
        <v>0</v>
      </c>
      <c r="AU1647" s="31" t="str">
        <f t="shared" si="28"/>
        <v>库存为0</v>
      </c>
      <c r="AV1647" s="36" t="str">
        <f>IFERROR(时间!$B$4+AU1647,"上周无销量")</f>
        <v>上周无销量</v>
      </c>
      <c r="AW1647" s="36"/>
    </row>
    <row r="1648" spans="1:49">
      <c r="A1648" s="21" t="s">
        <v>3322</v>
      </c>
      <c r="B1648" t="s">
        <v>3323</v>
      </c>
      <c r="C1648" t="s">
        <v>3314</v>
      </c>
      <c r="D1648" s="31">
        <v>0</v>
      </c>
      <c r="E1648" s="31">
        <v>0</v>
      </c>
      <c r="F1648" s="31">
        <v>0</v>
      </c>
      <c r="G1648" s="31">
        <v>0</v>
      </c>
      <c r="H1648" s="32">
        <v>0</v>
      </c>
      <c r="I1648">
        <v>0</v>
      </c>
      <c r="J1648" s="33">
        <v>0</v>
      </c>
      <c r="K1648" s="33">
        <v>0</v>
      </c>
      <c r="L1648" s="33">
        <v>0</v>
      </c>
      <c r="M1648">
        <v>0</v>
      </c>
      <c r="N1648">
        <v>0</v>
      </c>
      <c r="O1648">
        <v>0</v>
      </c>
      <c r="P1648" t="s">
        <v>54</v>
      </c>
      <c r="Q1648" t="s">
        <v>54</v>
      </c>
      <c r="R1648" t="s">
        <v>54</v>
      </c>
      <c r="S1648" t="s">
        <v>54</v>
      </c>
      <c r="T1648" t="s">
        <v>54</v>
      </c>
      <c r="U1648" t="s">
        <v>54</v>
      </c>
      <c r="V1648" t="s">
        <v>54</v>
      </c>
      <c r="W1648" t="s">
        <v>54</v>
      </c>
      <c r="X1648" s="23" t="s">
        <v>54</v>
      </c>
      <c r="Y1648" s="23" t="s">
        <v>54</v>
      </c>
      <c r="Z1648" s="23" t="s">
        <v>54</v>
      </c>
      <c r="AA1648" s="23" t="s">
        <v>54</v>
      </c>
      <c r="AB1648" t="s">
        <v>54</v>
      </c>
      <c r="AC1648" t="s">
        <v>54</v>
      </c>
      <c r="AD1648" t="s">
        <v>54</v>
      </c>
      <c r="AE1648" t="s">
        <v>54</v>
      </c>
      <c r="AF1648" s="23" t="s">
        <v>54</v>
      </c>
      <c r="AG1648" s="23" t="s">
        <v>54</v>
      </c>
      <c r="AH1648" s="23" t="s">
        <v>54</v>
      </c>
      <c r="AI1648" s="23" t="s">
        <v>54</v>
      </c>
      <c r="AJ1648">
        <v>13</v>
      </c>
      <c r="AK1648">
        <v>4</v>
      </c>
      <c r="AL1648">
        <v>1</v>
      </c>
      <c r="AM1648">
        <v>0</v>
      </c>
      <c r="AN1648" s="23">
        <v>0</v>
      </c>
      <c r="AO1648" s="23">
        <v>0</v>
      </c>
      <c r="AP1648" s="23">
        <v>0</v>
      </c>
      <c r="AQ1648" s="23" t="e">
        <v>#DIV/0!</v>
      </c>
      <c r="AR1648" s="35">
        <v>0</v>
      </c>
      <c r="AS1648" s="35">
        <v>0</v>
      </c>
      <c r="AT1648" s="35">
        <v>0</v>
      </c>
      <c r="AU1648" s="31" t="str">
        <f t="shared" si="28"/>
        <v>库存为0</v>
      </c>
      <c r="AV1648" s="36" t="str">
        <f>IFERROR(时间!$B$4+AU1648,"上周无销量")</f>
        <v>上周无销量</v>
      </c>
      <c r="AW1648" s="36"/>
    </row>
    <row r="1649" spans="1:49">
      <c r="A1649" s="21" t="s">
        <v>3324</v>
      </c>
      <c r="B1649" t="s">
        <v>3325</v>
      </c>
      <c r="C1649" t="s">
        <v>3314</v>
      </c>
      <c r="D1649" s="31">
        <v>0</v>
      </c>
      <c r="E1649" s="31">
        <v>0</v>
      </c>
      <c r="F1649" s="31">
        <v>0</v>
      </c>
      <c r="G1649" s="31">
        <v>0</v>
      </c>
      <c r="H1649" s="32">
        <v>0</v>
      </c>
      <c r="I1649">
        <v>0</v>
      </c>
      <c r="J1649" s="33">
        <v>0</v>
      </c>
      <c r="K1649" s="33">
        <v>0</v>
      </c>
      <c r="L1649" s="33">
        <v>0</v>
      </c>
      <c r="M1649">
        <v>0</v>
      </c>
      <c r="N1649">
        <v>0</v>
      </c>
      <c r="O1649">
        <v>0</v>
      </c>
      <c r="P1649" t="s">
        <v>54</v>
      </c>
      <c r="Q1649" t="s">
        <v>54</v>
      </c>
      <c r="R1649" t="s">
        <v>54</v>
      </c>
      <c r="S1649" t="s">
        <v>54</v>
      </c>
      <c r="T1649" t="s">
        <v>54</v>
      </c>
      <c r="U1649" t="s">
        <v>54</v>
      </c>
      <c r="V1649" t="s">
        <v>54</v>
      </c>
      <c r="W1649" t="s">
        <v>54</v>
      </c>
      <c r="X1649" s="23" t="s">
        <v>54</v>
      </c>
      <c r="Y1649" s="23" t="s">
        <v>54</v>
      </c>
      <c r="Z1649" s="23" t="s">
        <v>54</v>
      </c>
      <c r="AA1649" s="23" t="s">
        <v>54</v>
      </c>
      <c r="AB1649" t="s">
        <v>54</v>
      </c>
      <c r="AC1649" t="s">
        <v>54</v>
      </c>
      <c r="AD1649" t="s">
        <v>54</v>
      </c>
      <c r="AE1649" t="s">
        <v>54</v>
      </c>
      <c r="AF1649" s="23" t="s">
        <v>54</v>
      </c>
      <c r="AG1649" s="23" t="s">
        <v>54</v>
      </c>
      <c r="AH1649" s="23" t="s">
        <v>54</v>
      </c>
      <c r="AI1649" s="23" t="s">
        <v>54</v>
      </c>
      <c r="AJ1649">
        <v>0</v>
      </c>
      <c r="AK1649">
        <v>0</v>
      </c>
      <c r="AL1649">
        <v>0</v>
      </c>
      <c r="AM1649">
        <v>0</v>
      </c>
      <c r="AN1649" s="23" t="e">
        <v>#DIV/0!</v>
      </c>
      <c r="AO1649" s="23" t="e">
        <v>#DIV/0!</v>
      </c>
      <c r="AP1649" s="23" t="e">
        <v>#DIV/0!</v>
      </c>
      <c r="AQ1649" s="23" t="e">
        <v>#DIV/0!</v>
      </c>
      <c r="AR1649" s="35">
        <v>0</v>
      </c>
      <c r="AS1649" s="35">
        <v>0</v>
      </c>
      <c r="AT1649" s="35">
        <v>0</v>
      </c>
      <c r="AU1649" s="31" t="str">
        <f t="shared" si="28"/>
        <v>库存为0</v>
      </c>
      <c r="AV1649" s="36" t="str">
        <f>IFERROR(时间!$B$4+AU1649,"上周无销量")</f>
        <v>上周无销量</v>
      </c>
      <c r="AW1649" s="36"/>
    </row>
    <row r="1650" spans="1:49">
      <c r="A1650" s="21" t="s">
        <v>3326</v>
      </c>
      <c r="B1650" t="s">
        <v>3327</v>
      </c>
      <c r="C1650" t="s">
        <v>3314</v>
      </c>
      <c r="D1650" s="31">
        <v>0</v>
      </c>
      <c r="E1650" s="31">
        <v>0</v>
      </c>
      <c r="F1650" s="31">
        <v>0</v>
      </c>
      <c r="G1650" s="31">
        <v>0</v>
      </c>
      <c r="H1650" s="32">
        <v>0</v>
      </c>
      <c r="I1650">
        <v>0</v>
      </c>
      <c r="J1650" s="33">
        <v>0</v>
      </c>
      <c r="K1650" s="33">
        <v>0</v>
      </c>
      <c r="L1650" s="33">
        <v>0</v>
      </c>
      <c r="M1650">
        <v>0</v>
      </c>
      <c r="N1650">
        <v>0</v>
      </c>
      <c r="O1650">
        <v>0</v>
      </c>
      <c r="P1650" t="s">
        <v>54</v>
      </c>
      <c r="Q1650" t="s">
        <v>54</v>
      </c>
      <c r="R1650" t="s">
        <v>54</v>
      </c>
      <c r="S1650" t="s">
        <v>54</v>
      </c>
      <c r="T1650" t="s">
        <v>54</v>
      </c>
      <c r="U1650" t="s">
        <v>54</v>
      </c>
      <c r="V1650" t="s">
        <v>54</v>
      </c>
      <c r="W1650" t="s">
        <v>54</v>
      </c>
      <c r="X1650" s="23" t="s">
        <v>54</v>
      </c>
      <c r="Y1650" s="23" t="s">
        <v>54</v>
      </c>
      <c r="Z1650" s="23" t="s">
        <v>54</v>
      </c>
      <c r="AA1650" s="23" t="s">
        <v>54</v>
      </c>
      <c r="AB1650" t="s">
        <v>54</v>
      </c>
      <c r="AC1650" t="s">
        <v>54</v>
      </c>
      <c r="AD1650" t="s">
        <v>54</v>
      </c>
      <c r="AE1650" t="s">
        <v>54</v>
      </c>
      <c r="AF1650" s="23" t="s">
        <v>54</v>
      </c>
      <c r="AG1650" s="23" t="s">
        <v>54</v>
      </c>
      <c r="AH1650" s="23" t="s">
        <v>54</v>
      </c>
      <c r="AI1650" s="23" t="s">
        <v>54</v>
      </c>
      <c r="AJ1650">
        <v>0</v>
      </c>
      <c r="AK1650">
        <v>0</v>
      </c>
      <c r="AL1650">
        <v>5</v>
      </c>
      <c r="AM1650">
        <v>6</v>
      </c>
      <c r="AN1650" s="23" t="e">
        <v>#DIV/0!</v>
      </c>
      <c r="AO1650" s="23" t="e">
        <v>#DIV/0!</v>
      </c>
      <c r="AP1650" s="23">
        <v>0</v>
      </c>
      <c r="AQ1650" s="23">
        <v>0</v>
      </c>
      <c r="AR1650" s="35">
        <v>0</v>
      </c>
      <c r="AS1650" s="35">
        <v>0</v>
      </c>
      <c r="AT1650" s="35">
        <v>0</v>
      </c>
      <c r="AU1650" s="31" t="str">
        <f t="shared" si="28"/>
        <v>库存为0</v>
      </c>
      <c r="AV1650" s="36" t="str">
        <f>IFERROR(时间!$B$4+AU1650,"上周无销量")</f>
        <v>上周无销量</v>
      </c>
      <c r="AW1650" s="36"/>
    </row>
    <row r="1651" spans="1:49">
      <c r="A1651" s="21" t="s">
        <v>3328</v>
      </c>
      <c r="B1651" t="s">
        <v>3329</v>
      </c>
      <c r="C1651" t="s">
        <v>3314</v>
      </c>
      <c r="D1651" s="31">
        <v>0</v>
      </c>
      <c r="E1651" s="31">
        <v>0</v>
      </c>
      <c r="F1651" s="31">
        <v>0</v>
      </c>
      <c r="G1651" s="31">
        <v>0</v>
      </c>
      <c r="H1651" s="32">
        <v>0</v>
      </c>
      <c r="I1651">
        <v>0</v>
      </c>
      <c r="J1651" s="33">
        <v>0</v>
      </c>
      <c r="K1651" s="33">
        <v>0</v>
      </c>
      <c r="L1651" s="33">
        <v>0</v>
      </c>
      <c r="M1651">
        <v>0</v>
      </c>
      <c r="N1651">
        <v>0</v>
      </c>
      <c r="O1651">
        <v>0</v>
      </c>
      <c r="P1651" t="s">
        <v>54</v>
      </c>
      <c r="Q1651" t="s">
        <v>54</v>
      </c>
      <c r="R1651" t="s">
        <v>54</v>
      </c>
      <c r="S1651" t="s">
        <v>54</v>
      </c>
      <c r="T1651" t="s">
        <v>54</v>
      </c>
      <c r="U1651" t="s">
        <v>54</v>
      </c>
      <c r="V1651" t="s">
        <v>54</v>
      </c>
      <c r="W1651" t="s">
        <v>54</v>
      </c>
      <c r="X1651" s="23" t="s">
        <v>54</v>
      </c>
      <c r="Y1651" s="23" t="s">
        <v>54</v>
      </c>
      <c r="Z1651" s="23" t="s">
        <v>54</v>
      </c>
      <c r="AA1651" s="23" t="s">
        <v>54</v>
      </c>
      <c r="AB1651" t="s">
        <v>54</v>
      </c>
      <c r="AC1651" t="s">
        <v>54</v>
      </c>
      <c r="AD1651" t="s">
        <v>54</v>
      </c>
      <c r="AE1651" t="s">
        <v>54</v>
      </c>
      <c r="AF1651" s="23" t="s">
        <v>54</v>
      </c>
      <c r="AG1651" s="23" t="s">
        <v>54</v>
      </c>
      <c r="AH1651" s="23" t="s">
        <v>54</v>
      </c>
      <c r="AI1651" s="23" t="s">
        <v>54</v>
      </c>
      <c r="AJ1651">
        <v>0</v>
      </c>
      <c r="AK1651">
        <v>0</v>
      </c>
      <c r="AL1651">
        <v>4</v>
      </c>
      <c r="AM1651">
        <v>5</v>
      </c>
      <c r="AN1651" s="23" t="e">
        <v>#DIV/0!</v>
      </c>
      <c r="AO1651" s="23" t="e">
        <v>#DIV/0!</v>
      </c>
      <c r="AP1651" s="23">
        <v>0</v>
      </c>
      <c r="AQ1651" s="23">
        <v>0</v>
      </c>
      <c r="AR1651" s="35">
        <v>0</v>
      </c>
      <c r="AS1651" s="35">
        <v>0</v>
      </c>
      <c r="AT1651" s="35">
        <v>0</v>
      </c>
      <c r="AU1651" s="31" t="str">
        <f t="shared" si="28"/>
        <v>库存为0</v>
      </c>
      <c r="AV1651" s="36" t="str">
        <f>IFERROR(时间!$B$4+AU1651,"上周无销量")</f>
        <v>上周无销量</v>
      </c>
      <c r="AW1651" s="36"/>
    </row>
    <row r="1652" spans="1:49">
      <c r="A1652" s="21" t="s">
        <v>3330</v>
      </c>
      <c r="B1652" t="s">
        <v>3331</v>
      </c>
      <c r="C1652" t="s">
        <v>3314</v>
      </c>
      <c r="D1652" s="31">
        <v>0</v>
      </c>
      <c r="E1652" s="31">
        <v>0</v>
      </c>
      <c r="F1652" s="31">
        <v>0</v>
      </c>
      <c r="G1652" s="31">
        <v>0</v>
      </c>
      <c r="H1652" s="32">
        <v>0</v>
      </c>
      <c r="I1652">
        <v>0</v>
      </c>
      <c r="J1652" s="33">
        <v>0</v>
      </c>
      <c r="K1652" s="33">
        <v>0</v>
      </c>
      <c r="L1652" s="33">
        <v>0</v>
      </c>
      <c r="M1652">
        <v>0</v>
      </c>
      <c r="N1652">
        <v>0</v>
      </c>
      <c r="O1652">
        <v>0</v>
      </c>
      <c r="P1652" t="s">
        <v>54</v>
      </c>
      <c r="Q1652" t="s">
        <v>54</v>
      </c>
      <c r="R1652" t="s">
        <v>54</v>
      </c>
      <c r="S1652" t="s">
        <v>54</v>
      </c>
      <c r="T1652" t="s">
        <v>54</v>
      </c>
      <c r="U1652" t="s">
        <v>54</v>
      </c>
      <c r="V1652" t="s">
        <v>54</v>
      </c>
      <c r="W1652" t="s">
        <v>54</v>
      </c>
      <c r="X1652" s="23" t="s">
        <v>54</v>
      </c>
      <c r="Y1652" s="23" t="s">
        <v>54</v>
      </c>
      <c r="Z1652" s="23" t="s">
        <v>54</v>
      </c>
      <c r="AA1652" s="23" t="s">
        <v>54</v>
      </c>
      <c r="AB1652" t="s">
        <v>54</v>
      </c>
      <c r="AC1652" t="s">
        <v>54</v>
      </c>
      <c r="AD1652" t="s">
        <v>54</v>
      </c>
      <c r="AE1652" t="s">
        <v>54</v>
      </c>
      <c r="AF1652" s="23" t="s">
        <v>54</v>
      </c>
      <c r="AG1652" s="23" t="s">
        <v>54</v>
      </c>
      <c r="AH1652" s="23" t="s">
        <v>54</v>
      </c>
      <c r="AI1652" s="23" t="s">
        <v>54</v>
      </c>
      <c r="AJ1652">
        <v>10</v>
      </c>
      <c r="AK1652">
        <v>6</v>
      </c>
      <c r="AL1652">
        <v>4</v>
      </c>
      <c r="AM1652">
        <v>5</v>
      </c>
      <c r="AN1652" s="23">
        <v>0</v>
      </c>
      <c r="AO1652" s="23">
        <v>0</v>
      </c>
      <c r="AP1652" s="23">
        <v>0</v>
      </c>
      <c r="AQ1652" s="23">
        <v>0</v>
      </c>
      <c r="AR1652" s="35">
        <v>0</v>
      </c>
      <c r="AS1652" s="35">
        <v>0</v>
      </c>
      <c r="AT1652" s="35">
        <v>0</v>
      </c>
      <c r="AU1652" s="31" t="str">
        <f t="shared" si="28"/>
        <v>库存为0</v>
      </c>
      <c r="AV1652" s="36" t="str">
        <f>IFERROR(时间!$B$4+AU1652,"上周无销量")</f>
        <v>上周无销量</v>
      </c>
      <c r="AW1652" s="36"/>
    </row>
    <row r="1653" spans="1:49">
      <c r="A1653" s="21" t="s">
        <v>3332</v>
      </c>
      <c r="B1653" t="s">
        <v>3333</v>
      </c>
      <c r="C1653" t="s">
        <v>3314</v>
      </c>
      <c r="D1653" s="31">
        <v>0</v>
      </c>
      <c r="E1653" s="31">
        <v>0</v>
      </c>
      <c r="F1653" s="31">
        <v>0</v>
      </c>
      <c r="G1653" s="31">
        <v>0</v>
      </c>
      <c r="H1653" s="32">
        <v>0</v>
      </c>
      <c r="I1653">
        <v>0</v>
      </c>
      <c r="J1653" s="33">
        <v>0</v>
      </c>
      <c r="K1653" s="33">
        <v>0</v>
      </c>
      <c r="L1653" s="33">
        <v>0</v>
      </c>
      <c r="M1653">
        <v>0</v>
      </c>
      <c r="N1653">
        <v>0</v>
      </c>
      <c r="O1653">
        <v>0</v>
      </c>
      <c r="P1653" t="s">
        <v>54</v>
      </c>
      <c r="Q1653" t="s">
        <v>54</v>
      </c>
      <c r="R1653" t="s">
        <v>54</v>
      </c>
      <c r="S1653" t="s">
        <v>54</v>
      </c>
      <c r="T1653" t="s">
        <v>54</v>
      </c>
      <c r="U1653" t="s">
        <v>54</v>
      </c>
      <c r="V1653" t="s">
        <v>54</v>
      </c>
      <c r="W1653" t="s">
        <v>54</v>
      </c>
      <c r="X1653" s="23" t="s">
        <v>54</v>
      </c>
      <c r="Y1653" s="23" t="s">
        <v>54</v>
      </c>
      <c r="Z1653" s="23" t="s">
        <v>54</v>
      </c>
      <c r="AA1653" s="23" t="s">
        <v>54</v>
      </c>
      <c r="AB1653" t="s">
        <v>54</v>
      </c>
      <c r="AC1653" t="s">
        <v>54</v>
      </c>
      <c r="AD1653" t="s">
        <v>54</v>
      </c>
      <c r="AE1653" t="s">
        <v>54</v>
      </c>
      <c r="AF1653" s="23" t="s">
        <v>54</v>
      </c>
      <c r="AG1653" s="23" t="s">
        <v>54</v>
      </c>
      <c r="AH1653" s="23" t="s">
        <v>54</v>
      </c>
      <c r="AI1653" s="23" t="s">
        <v>54</v>
      </c>
      <c r="AJ1653">
        <v>27</v>
      </c>
      <c r="AK1653">
        <v>24</v>
      </c>
      <c r="AL1653">
        <v>17</v>
      </c>
      <c r="AM1653">
        <v>17</v>
      </c>
      <c r="AN1653" s="23">
        <v>0</v>
      </c>
      <c r="AO1653" s="23">
        <v>0</v>
      </c>
      <c r="AP1653" s="23">
        <v>0</v>
      </c>
      <c r="AQ1653" s="23">
        <v>0</v>
      </c>
      <c r="AR1653" s="35">
        <v>0</v>
      </c>
      <c r="AS1653" s="35">
        <v>0</v>
      </c>
      <c r="AT1653" s="35">
        <v>0</v>
      </c>
      <c r="AU1653" s="31" t="str">
        <f t="shared" si="28"/>
        <v>库存为0</v>
      </c>
      <c r="AV1653" s="36" t="str">
        <f>IFERROR(时间!$B$4+AU1653,"上周无销量")</f>
        <v>上周无销量</v>
      </c>
      <c r="AW1653" s="36"/>
    </row>
    <row r="1654" spans="1:49">
      <c r="A1654" s="21" t="s">
        <v>3334</v>
      </c>
      <c r="B1654" t="s">
        <v>3333</v>
      </c>
      <c r="C1654" t="s">
        <v>3314</v>
      </c>
      <c r="D1654" s="31">
        <v>0</v>
      </c>
      <c r="E1654" s="31">
        <v>0</v>
      </c>
      <c r="F1654" s="31">
        <v>0</v>
      </c>
      <c r="G1654" s="31">
        <v>0</v>
      </c>
      <c r="H1654" s="32">
        <v>0</v>
      </c>
      <c r="I1654">
        <v>0</v>
      </c>
      <c r="J1654" s="33">
        <v>0</v>
      </c>
      <c r="K1654" s="33">
        <v>0</v>
      </c>
      <c r="L1654" s="33">
        <v>0</v>
      </c>
      <c r="M1654">
        <v>0</v>
      </c>
      <c r="N1654">
        <v>0</v>
      </c>
      <c r="O1654">
        <v>0</v>
      </c>
      <c r="P1654" t="s">
        <v>54</v>
      </c>
      <c r="Q1654" t="s">
        <v>54</v>
      </c>
      <c r="R1654" t="s">
        <v>54</v>
      </c>
      <c r="S1654" t="s">
        <v>54</v>
      </c>
      <c r="T1654" t="s">
        <v>54</v>
      </c>
      <c r="U1654" t="s">
        <v>54</v>
      </c>
      <c r="V1654" t="s">
        <v>54</v>
      </c>
      <c r="W1654" t="s">
        <v>54</v>
      </c>
      <c r="X1654" s="23" t="s">
        <v>54</v>
      </c>
      <c r="Y1654" s="23" t="s">
        <v>54</v>
      </c>
      <c r="Z1654" s="23" t="s">
        <v>54</v>
      </c>
      <c r="AA1654" s="23" t="s">
        <v>54</v>
      </c>
      <c r="AB1654" t="s">
        <v>54</v>
      </c>
      <c r="AC1654" t="s">
        <v>54</v>
      </c>
      <c r="AD1654" t="s">
        <v>54</v>
      </c>
      <c r="AE1654" t="s">
        <v>54</v>
      </c>
      <c r="AF1654" s="23" t="s">
        <v>54</v>
      </c>
      <c r="AG1654" s="23" t="s">
        <v>54</v>
      </c>
      <c r="AH1654" s="23" t="s">
        <v>54</v>
      </c>
      <c r="AI1654" s="23" t="s">
        <v>54</v>
      </c>
      <c r="AJ1654">
        <v>27</v>
      </c>
      <c r="AK1654">
        <v>24</v>
      </c>
      <c r="AL1654">
        <v>17</v>
      </c>
      <c r="AM1654">
        <v>17</v>
      </c>
      <c r="AN1654" s="23">
        <v>0</v>
      </c>
      <c r="AO1654" s="23">
        <v>0</v>
      </c>
      <c r="AP1654" s="23">
        <v>0</v>
      </c>
      <c r="AQ1654" s="23">
        <v>0</v>
      </c>
      <c r="AR1654" s="35">
        <v>0</v>
      </c>
      <c r="AS1654" s="35">
        <v>0</v>
      </c>
      <c r="AT1654" s="35">
        <v>0</v>
      </c>
      <c r="AU1654" s="31" t="str">
        <f t="shared" si="28"/>
        <v>库存为0</v>
      </c>
      <c r="AV1654" s="36" t="str">
        <f>IFERROR(时间!$B$4+AU1654,"上周无销量")</f>
        <v>上周无销量</v>
      </c>
      <c r="AW1654" s="36"/>
    </row>
    <row r="1655" spans="1:49">
      <c r="A1655" s="21" t="s">
        <v>3335</v>
      </c>
      <c r="B1655" t="s">
        <v>3336</v>
      </c>
      <c r="C1655" t="s">
        <v>3314</v>
      </c>
      <c r="D1655" s="31">
        <v>0</v>
      </c>
      <c r="E1655" s="31">
        <v>0</v>
      </c>
      <c r="F1655" s="31">
        <v>0</v>
      </c>
      <c r="G1655" s="31">
        <v>0</v>
      </c>
      <c r="H1655" s="32">
        <v>0</v>
      </c>
      <c r="I1655">
        <v>0</v>
      </c>
      <c r="J1655" s="33">
        <v>0</v>
      </c>
      <c r="K1655" s="33">
        <v>0</v>
      </c>
      <c r="L1655" s="33">
        <v>0</v>
      </c>
      <c r="M1655">
        <v>0</v>
      </c>
      <c r="N1655">
        <v>0</v>
      </c>
      <c r="O1655">
        <v>0</v>
      </c>
      <c r="P1655" t="s">
        <v>54</v>
      </c>
      <c r="Q1655" t="s">
        <v>54</v>
      </c>
      <c r="R1655" t="s">
        <v>54</v>
      </c>
      <c r="S1655" t="s">
        <v>54</v>
      </c>
      <c r="T1655" t="s">
        <v>54</v>
      </c>
      <c r="U1655" t="s">
        <v>54</v>
      </c>
      <c r="V1655" t="s">
        <v>54</v>
      </c>
      <c r="W1655" t="s">
        <v>54</v>
      </c>
      <c r="X1655" s="23" t="s">
        <v>54</v>
      </c>
      <c r="Y1655" s="23" t="s">
        <v>54</v>
      </c>
      <c r="Z1655" s="23" t="s">
        <v>54</v>
      </c>
      <c r="AA1655" s="23" t="s">
        <v>54</v>
      </c>
      <c r="AB1655" t="s">
        <v>54</v>
      </c>
      <c r="AC1655" t="s">
        <v>54</v>
      </c>
      <c r="AD1655" t="s">
        <v>54</v>
      </c>
      <c r="AE1655" t="s">
        <v>54</v>
      </c>
      <c r="AF1655" s="23" t="s">
        <v>54</v>
      </c>
      <c r="AG1655" s="23" t="s">
        <v>54</v>
      </c>
      <c r="AH1655" s="23" t="s">
        <v>54</v>
      </c>
      <c r="AI1655" s="23" t="s">
        <v>54</v>
      </c>
      <c r="AJ1655">
        <v>5</v>
      </c>
      <c r="AK1655">
        <v>0</v>
      </c>
      <c r="AL1655">
        <v>4</v>
      </c>
      <c r="AM1655">
        <v>2</v>
      </c>
      <c r="AN1655" s="23">
        <v>0</v>
      </c>
      <c r="AO1655" s="23" t="e">
        <v>#DIV/0!</v>
      </c>
      <c r="AP1655" s="23">
        <v>0</v>
      </c>
      <c r="AQ1655" s="23">
        <v>0</v>
      </c>
      <c r="AR1655" s="35">
        <v>0</v>
      </c>
      <c r="AS1655" s="35">
        <v>0</v>
      </c>
      <c r="AT1655" s="35">
        <v>0</v>
      </c>
      <c r="AU1655" s="31" t="str">
        <f t="shared" si="28"/>
        <v>库存为0</v>
      </c>
      <c r="AV1655" s="36" t="str">
        <f>IFERROR(时间!$B$4+AU1655,"上周无销量")</f>
        <v>上周无销量</v>
      </c>
      <c r="AW1655" s="36"/>
    </row>
    <row r="1656" spans="1:49">
      <c r="A1656" s="21" t="s">
        <v>3337</v>
      </c>
      <c r="B1656" t="s">
        <v>3338</v>
      </c>
      <c r="C1656" t="s">
        <v>3314</v>
      </c>
      <c r="D1656" s="31">
        <v>0</v>
      </c>
      <c r="E1656" s="31">
        <v>0</v>
      </c>
      <c r="F1656" s="31">
        <v>0</v>
      </c>
      <c r="G1656" s="31">
        <v>0</v>
      </c>
      <c r="H1656" s="32">
        <v>0</v>
      </c>
      <c r="I1656">
        <v>0</v>
      </c>
      <c r="J1656" s="33">
        <v>0</v>
      </c>
      <c r="K1656" s="33">
        <v>0</v>
      </c>
      <c r="L1656" s="33">
        <v>0</v>
      </c>
      <c r="M1656">
        <v>0</v>
      </c>
      <c r="N1656">
        <v>0</v>
      </c>
      <c r="O1656">
        <v>0</v>
      </c>
      <c r="P1656" t="s">
        <v>54</v>
      </c>
      <c r="Q1656" t="s">
        <v>54</v>
      </c>
      <c r="R1656" t="s">
        <v>54</v>
      </c>
      <c r="S1656" t="s">
        <v>54</v>
      </c>
      <c r="T1656" t="s">
        <v>54</v>
      </c>
      <c r="U1656" t="s">
        <v>54</v>
      </c>
      <c r="V1656" t="s">
        <v>54</v>
      </c>
      <c r="W1656" t="s">
        <v>54</v>
      </c>
      <c r="X1656" s="23" t="s">
        <v>54</v>
      </c>
      <c r="Y1656" s="23" t="s">
        <v>54</v>
      </c>
      <c r="Z1656" s="23" t="s">
        <v>54</v>
      </c>
      <c r="AA1656" s="23" t="s">
        <v>54</v>
      </c>
      <c r="AB1656" t="s">
        <v>54</v>
      </c>
      <c r="AC1656" t="s">
        <v>54</v>
      </c>
      <c r="AD1656" t="s">
        <v>54</v>
      </c>
      <c r="AE1656" t="s">
        <v>54</v>
      </c>
      <c r="AF1656" s="23" t="s">
        <v>54</v>
      </c>
      <c r="AG1656" s="23" t="s">
        <v>54</v>
      </c>
      <c r="AH1656" s="23" t="s">
        <v>54</v>
      </c>
      <c r="AI1656" s="23" t="s">
        <v>54</v>
      </c>
      <c r="AJ1656">
        <v>5</v>
      </c>
      <c r="AK1656">
        <v>0</v>
      </c>
      <c r="AL1656">
        <v>7</v>
      </c>
      <c r="AM1656">
        <v>13</v>
      </c>
      <c r="AN1656" s="23">
        <v>0</v>
      </c>
      <c r="AO1656" s="23" t="e">
        <v>#DIV/0!</v>
      </c>
      <c r="AP1656" s="23">
        <v>0</v>
      </c>
      <c r="AQ1656" s="23">
        <v>0</v>
      </c>
      <c r="AR1656" s="35">
        <v>0</v>
      </c>
      <c r="AS1656" s="35">
        <v>0</v>
      </c>
      <c r="AT1656" s="35">
        <v>0</v>
      </c>
      <c r="AU1656" s="31" t="str">
        <f t="shared" si="28"/>
        <v>库存为0</v>
      </c>
      <c r="AV1656" s="36" t="str">
        <f>IFERROR(时间!$B$4+AU1656,"上周无销量")</f>
        <v>上周无销量</v>
      </c>
      <c r="AW1656" s="36"/>
    </row>
    <row r="1657" spans="1:49">
      <c r="A1657" s="21" t="s">
        <v>3339</v>
      </c>
      <c r="B1657" t="s">
        <v>3340</v>
      </c>
      <c r="C1657" t="s">
        <v>3314</v>
      </c>
      <c r="D1657" s="31">
        <v>0</v>
      </c>
      <c r="E1657" s="31">
        <v>0</v>
      </c>
      <c r="F1657" s="31">
        <v>0</v>
      </c>
      <c r="G1657" s="31">
        <v>0</v>
      </c>
      <c r="H1657" s="32">
        <v>0</v>
      </c>
      <c r="I1657">
        <v>0</v>
      </c>
      <c r="J1657" s="33">
        <v>0</v>
      </c>
      <c r="K1657" s="33">
        <v>0</v>
      </c>
      <c r="L1657" s="33">
        <v>0</v>
      </c>
      <c r="M1657">
        <v>0</v>
      </c>
      <c r="N1657">
        <v>0</v>
      </c>
      <c r="O1657">
        <v>0</v>
      </c>
      <c r="P1657" t="s">
        <v>54</v>
      </c>
      <c r="Q1657" t="s">
        <v>54</v>
      </c>
      <c r="R1657" t="s">
        <v>54</v>
      </c>
      <c r="S1657" t="s">
        <v>54</v>
      </c>
      <c r="T1657" t="s">
        <v>54</v>
      </c>
      <c r="U1657" t="s">
        <v>54</v>
      </c>
      <c r="V1657" t="s">
        <v>54</v>
      </c>
      <c r="W1657" t="s">
        <v>54</v>
      </c>
      <c r="X1657" s="23" t="s">
        <v>54</v>
      </c>
      <c r="Y1657" s="23" t="s">
        <v>54</v>
      </c>
      <c r="Z1657" s="23" t="s">
        <v>54</v>
      </c>
      <c r="AA1657" s="23" t="s">
        <v>54</v>
      </c>
      <c r="AB1657" t="s">
        <v>54</v>
      </c>
      <c r="AC1657" t="s">
        <v>54</v>
      </c>
      <c r="AD1657" t="s">
        <v>54</v>
      </c>
      <c r="AE1657" t="s">
        <v>54</v>
      </c>
      <c r="AF1657" s="23" t="s">
        <v>54</v>
      </c>
      <c r="AG1657" s="23" t="s">
        <v>54</v>
      </c>
      <c r="AH1657" s="23" t="s">
        <v>54</v>
      </c>
      <c r="AI1657" s="23" t="s">
        <v>54</v>
      </c>
      <c r="AJ1657">
        <v>3</v>
      </c>
      <c r="AK1657">
        <v>0</v>
      </c>
      <c r="AL1657">
        <v>0</v>
      </c>
      <c r="AM1657">
        <v>0</v>
      </c>
      <c r="AN1657" s="23">
        <v>0</v>
      </c>
      <c r="AO1657" s="23" t="e">
        <v>#DIV/0!</v>
      </c>
      <c r="AP1657" s="23" t="e">
        <v>#DIV/0!</v>
      </c>
      <c r="AQ1657" s="23" t="e">
        <v>#DIV/0!</v>
      </c>
      <c r="AR1657" s="35">
        <v>0</v>
      </c>
      <c r="AS1657" s="35">
        <v>0</v>
      </c>
      <c r="AT1657" s="35">
        <v>0</v>
      </c>
      <c r="AU1657" s="31" t="str">
        <f t="shared" si="28"/>
        <v>库存为0</v>
      </c>
      <c r="AV1657" s="36" t="str">
        <f>IFERROR(时间!$B$4+AU1657,"上周无销量")</f>
        <v>上周无销量</v>
      </c>
      <c r="AW1657" s="36"/>
    </row>
    <row r="1658" spans="1:49">
      <c r="A1658" s="21" t="s">
        <v>3341</v>
      </c>
      <c r="B1658" t="s">
        <v>3342</v>
      </c>
      <c r="C1658" t="s">
        <v>3314</v>
      </c>
      <c r="D1658" s="31">
        <v>0</v>
      </c>
      <c r="E1658" s="31">
        <v>0</v>
      </c>
      <c r="F1658" s="31">
        <v>0</v>
      </c>
      <c r="G1658" s="31">
        <v>0</v>
      </c>
      <c r="H1658" s="32">
        <v>0</v>
      </c>
      <c r="I1658">
        <v>0</v>
      </c>
      <c r="J1658" s="33">
        <v>0</v>
      </c>
      <c r="K1658" s="33">
        <v>0</v>
      </c>
      <c r="L1658" s="33">
        <v>0</v>
      </c>
      <c r="M1658">
        <v>0</v>
      </c>
      <c r="N1658">
        <v>0</v>
      </c>
      <c r="O1658">
        <v>0</v>
      </c>
      <c r="P1658" t="s">
        <v>54</v>
      </c>
      <c r="Q1658" t="s">
        <v>54</v>
      </c>
      <c r="R1658" t="s">
        <v>54</v>
      </c>
      <c r="S1658" t="s">
        <v>54</v>
      </c>
      <c r="T1658" t="s">
        <v>54</v>
      </c>
      <c r="U1658" t="s">
        <v>54</v>
      </c>
      <c r="V1658" t="s">
        <v>54</v>
      </c>
      <c r="W1658" t="s">
        <v>54</v>
      </c>
      <c r="X1658" s="23" t="s">
        <v>54</v>
      </c>
      <c r="Y1658" s="23" t="s">
        <v>54</v>
      </c>
      <c r="Z1658" s="23" t="s">
        <v>54</v>
      </c>
      <c r="AA1658" s="23" t="s">
        <v>54</v>
      </c>
      <c r="AB1658" t="s">
        <v>54</v>
      </c>
      <c r="AC1658" t="s">
        <v>54</v>
      </c>
      <c r="AD1658" t="s">
        <v>54</v>
      </c>
      <c r="AE1658" t="s">
        <v>54</v>
      </c>
      <c r="AF1658" s="23" t="s">
        <v>54</v>
      </c>
      <c r="AG1658" s="23" t="s">
        <v>54</v>
      </c>
      <c r="AH1658" s="23" t="s">
        <v>54</v>
      </c>
      <c r="AI1658" s="23" t="s">
        <v>54</v>
      </c>
      <c r="AJ1658">
        <v>14</v>
      </c>
      <c r="AK1658">
        <v>0</v>
      </c>
      <c r="AL1658">
        <v>4</v>
      </c>
      <c r="AM1658">
        <v>13</v>
      </c>
      <c r="AN1658" s="23">
        <v>0</v>
      </c>
      <c r="AO1658" s="23" t="e">
        <v>#DIV/0!</v>
      </c>
      <c r="AP1658" s="23">
        <v>0</v>
      </c>
      <c r="AQ1658" s="23">
        <v>0</v>
      </c>
      <c r="AR1658" s="35">
        <v>0</v>
      </c>
      <c r="AS1658" s="35">
        <v>0</v>
      </c>
      <c r="AT1658" s="35">
        <v>0</v>
      </c>
      <c r="AU1658" s="31" t="str">
        <f t="shared" si="28"/>
        <v>库存为0</v>
      </c>
      <c r="AV1658" s="36" t="str">
        <f>IFERROR(时间!$B$4+AU1658,"上周无销量")</f>
        <v>上周无销量</v>
      </c>
      <c r="AW1658" s="36"/>
    </row>
    <row r="1659" spans="1:49">
      <c r="A1659" s="21" t="s">
        <v>3343</v>
      </c>
      <c r="B1659" t="s">
        <v>3344</v>
      </c>
      <c r="C1659" t="s">
        <v>3314</v>
      </c>
      <c r="D1659" s="31">
        <v>0</v>
      </c>
      <c r="E1659" s="31">
        <v>0</v>
      </c>
      <c r="F1659" s="31">
        <v>0</v>
      </c>
      <c r="G1659" s="31">
        <v>0</v>
      </c>
      <c r="H1659" s="32">
        <v>0</v>
      </c>
      <c r="I1659">
        <v>0</v>
      </c>
      <c r="J1659" s="33">
        <v>0</v>
      </c>
      <c r="K1659" s="33">
        <v>0</v>
      </c>
      <c r="L1659" s="33">
        <v>0</v>
      </c>
      <c r="M1659">
        <v>0</v>
      </c>
      <c r="N1659">
        <v>0</v>
      </c>
      <c r="O1659">
        <v>0</v>
      </c>
      <c r="P1659" t="s">
        <v>54</v>
      </c>
      <c r="Q1659" t="s">
        <v>54</v>
      </c>
      <c r="R1659" t="s">
        <v>54</v>
      </c>
      <c r="S1659" t="s">
        <v>54</v>
      </c>
      <c r="T1659" t="s">
        <v>54</v>
      </c>
      <c r="U1659" t="s">
        <v>54</v>
      </c>
      <c r="V1659" t="s">
        <v>54</v>
      </c>
      <c r="W1659" t="s">
        <v>54</v>
      </c>
      <c r="X1659" s="23" t="s">
        <v>54</v>
      </c>
      <c r="Y1659" s="23" t="s">
        <v>54</v>
      </c>
      <c r="Z1659" s="23" t="s">
        <v>54</v>
      </c>
      <c r="AA1659" s="23" t="s">
        <v>54</v>
      </c>
      <c r="AB1659" t="s">
        <v>54</v>
      </c>
      <c r="AC1659" t="s">
        <v>54</v>
      </c>
      <c r="AD1659" t="s">
        <v>54</v>
      </c>
      <c r="AE1659" t="s">
        <v>54</v>
      </c>
      <c r="AF1659" s="23" t="s">
        <v>54</v>
      </c>
      <c r="AG1659" s="23" t="s">
        <v>54</v>
      </c>
      <c r="AH1659" s="23" t="s">
        <v>54</v>
      </c>
      <c r="AI1659" s="23" t="s">
        <v>54</v>
      </c>
      <c r="AJ1659">
        <v>0</v>
      </c>
      <c r="AK1659">
        <v>2</v>
      </c>
      <c r="AL1659">
        <v>9</v>
      </c>
      <c r="AM1659">
        <v>12</v>
      </c>
      <c r="AN1659" s="23" t="e">
        <v>#DIV/0!</v>
      </c>
      <c r="AO1659" s="23">
        <v>0</v>
      </c>
      <c r="AP1659" s="23">
        <v>0</v>
      </c>
      <c r="AQ1659" s="23">
        <v>0</v>
      </c>
      <c r="AR1659" s="35">
        <v>0</v>
      </c>
      <c r="AS1659" s="35">
        <v>0</v>
      </c>
      <c r="AT1659" s="35">
        <v>0</v>
      </c>
      <c r="AU1659" s="31" t="str">
        <f t="shared" si="28"/>
        <v>库存为0</v>
      </c>
      <c r="AV1659" s="36" t="str">
        <f>IFERROR(时间!$B$4+AU1659,"上周无销量")</f>
        <v>上周无销量</v>
      </c>
      <c r="AW1659" s="36"/>
    </row>
    <row r="1660" spans="1:49">
      <c r="A1660" s="21" t="s">
        <v>3345</v>
      </c>
      <c r="B1660" t="s">
        <v>3346</v>
      </c>
      <c r="C1660" t="s">
        <v>3314</v>
      </c>
      <c r="D1660" s="31">
        <v>0</v>
      </c>
      <c r="E1660" s="31">
        <v>0</v>
      </c>
      <c r="F1660" s="31">
        <v>0</v>
      </c>
      <c r="G1660" s="31">
        <v>0</v>
      </c>
      <c r="H1660" s="32">
        <v>0</v>
      </c>
      <c r="I1660">
        <v>0</v>
      </c>
      <c r="J1660" s="33">
        <v>0</v>
      </c>
      <c r="K1660" s="33">
        <v>0</v>
      </c>
      <c r="L1660" s="33">
        <v>0</v>
      </c>
      <c r="M1660">
        <v>0</v>
      </c>
      <c r="N1660">
        <v>0</v>
      </c>
      <c r="O1660">
        <v>0</v>
      </c>
      <c r="P1660" t="s">
        <v>54</v>
      </c>
      <c r="Q1660" t="s">
        <v>54</v>
      </c>
      <c r="R1660" t="s">
        <v>54</v>
      </c>
      <c r="S1660" t="s">
        <v>54</v>
      </c>
      <c r="T1660" t="s">
        <v>54</v>
      </c>
      <c r="U1660" t="s">
        <v>54</v>
      </c>
      <c r="V1660" t="s">
        <v>54</v>
      </c>
      <c r="W1660" t="s">
        <v>54</v>
      </c>
      <c r="X1660" s="23" t="s">
        <v>54</v>
      </c>
      <c r="Y1660" s="23" t="s">
        <v>54</v>
      </c>
      <c r="Z1660" s="23" t="s">
        <v>54</v>
      </c>
      <c r="AA1660" s="23" t="s">
        <v>54</v>
      </c>
      <c r="AB1660" t="s">
        <v>54</v>
      </c>
      <c r="AC1660" t="s">
        <v>54</v>
      </c>
      <c r="AD1660" t="s">
        <v>54</v>
      </c>
      <c r="AE1660" t="s">
        <v>54</v>
      </c>
      <c r="AF1660" s="23" t="s">
        <v>54</v>
      </c>
      <c r="AG1660" s="23" t="s">
        <v>54</v>
      </c>
      <c r="AH1660" s="23" t="s">
        <v>54</v>
      </c>
      <c r="AI1660" s="23" t="s">
        <v>54</v>
      </c>
      <c r="AJ1660">
        <v>13</v>
      </c>
      <c r="AK1660">
        <v>13</v>
      </c>
      <c r="AL1660">
        <v>6</v>
      </c>
      <c r="AM1660">
        <v>3</v>
      </c>
      <c r="AN1660" s="23">
        <v>0</v>
      </c>
      <c r="AO1660" s="23">
        <v>0</v>
      </c>
      <c r="AP1660" s="23">
        <v>0</v>
      </c>
      <c r="AQ1660" s="23">
        <v>0</v>
      </c>
      <c r="AR1660" s="35">
        <v>0</v>
      </c>
      <c r="AS1660" s="35">
        <v>0</v>
      </c>
      <c r="AT1660" s="35">
        <v>0</v>
      </c>
      <c r="AU1660" s="31" t="str">
        <f t="shared" si="28"/>
        <v>库存为0</v>
      </c>
      <c r="AV1660" s="36" t="str">
        <f>IFERROR(时间!$B$4+AU1660,"上周无销量")</f>
        <v>上周无销量</v>
      </c>
      <c r="AW1660" s="36"/>
    </row>
    <row r="1661" spans="1:49">
      <c r="A1661" s="21" t="s">
        <v>3347</v>
      </c>
      <c r="B1661" t="s">
        <v>3348</v>
      </c>
      <c r="C1661" t="s">
        <v>3314</v>
      </c>
      <c r="D1661" s="31">
        <v>0</v>
      </c>
      <c r="E1661" s="31">
        <v>0</v>
      </c>
      <c r="F1661" s="31">
        <v>0</v>
      </c>
      <c r="G1661" s="31">
        <v>0</v>
      </c>
      <c r="H1661" s="32">
        <v>0</v>
      </c>
      <c r="I1661">
        <v>0</v>
      </c>
      <c r="J1661" s="33">
        <v>0</v>
      </c>
      <c r="K1661" s="33">
        <v>0</v>
      </c>
      <c r="L1661" s="33">
        <v>0</v>
      </c>
      <c r="M1661">
        <v>0</v>
      </c>
      <c r="N1661">
        <v>0</v>
      </c>
      <c r="O1661">
        <v>0</v>
      </c>
      <c r="P1661" t="s">
        <v>54</v>
      </c>
      <c r="Q1661" t="s">
        <v>54</v>
      </c>
      <c r="R1661" t="s">
        <v>54</v>
      </c>
      <c r="S1661" t="s">
        <v>54</v>
      </c>
      <c r="T1661" t="s">
        <v>54</v>
      </c>
      <c r="U1661" t="s">
        <v>54</v>
      </c>
      <c r="V1661" t="s">
        <v>54</v>
      </c>
      <c r="W1661" t="s">
        <v>54</v>
      </c>
      <c r="X1661" s="23" t="s">
        <v>54</v>
      </c>
      <c r="Y1661" s="23" t="s">
        <v>54</v>
      </c>
      <c r="Z1661" s="23" t="s">
        <v>54</v>
      </c>
      <c r="AA1661" s="23" t="s">
        <v>54</v>
      </c>
      <c r="AB1661" t="s">
        <v>54</v>
      </c>
      <c r="AC1661" t="s">
        <v>54</v>
      </c>
      <c r="AD1661" t="s">
        <v>54</v>
      </c>
      <c r="AE1661" t="s">
        <v>54</v>
      </c>
      <c r="AF1661" s="23" t="s">
        <v>54</v>
      </c>
      <c r="AG1661" s="23" t="s">
        <v>54</v>
      </c>
      <c r="AH1661" s="23" t="s">
        <v>54</v>
      </c>
      <c r="AI1661" s="23" t="s">
        <v>54</v>
      </c>
      <c r="AJ1661">
        <v>9</v>
      </c>
      <c r="AK1661">
        <v>6</v>
      </c>
      <c r="AL1661">
        <v>4</v>
      </c>
      <c r="AM1661">
        <v>3</v>
      </c>
      <c r="AN1661" s="23">
        <v>0</v>
      </c>
      <c r="AO1661" s="23">
        <v>0</v>
      </c>
      <c r="AP1661" s="23">
        <v>0</v>
      </c>
      <c r="AQ1661" s="23">
        <v>0</v>
      </c>
      <c r="AR1661" s="35">
        <v>0</v>
      </c>
      <c r="AS1661" s="35">
        <v>0</v>
      </c>
      <c r="AT1661" s="35">
        <v>0</v>
      </c>
      <c r="AU1661" s="31" t="str">
        <f t="shared" si="28"/>
        <v>库存为0</v>
      </c>
      <c r="AV1661" s="36" t="str">
        <f>IFERROR(时间!$B$4+AU1661,"上周无销量")</f>
        <v>上周无销量</v>
      </c>
      <c r="AW1661" s="36"/>
    </row>
    <row r="1662" spans="1:49">
      <c r="A1662" s="21" t="s">
        <v>3349</v>
      </c>
      <c r="B1662" t="s">
        <v>3348</v>
      </c>
      <c r="C1662" t="s">
        <v>3314</v>
      </c>
      <c r="D1662" s="31">
        <v>0</v>
      </c>
      <c r="E1662" s="31">
        <v>0</v>
      </c>
      <c r="F1662" s="31">
        <v>0</v>
      </c>
      <c r="G1662" s="31">
        <v>0</v>
      </c>
      <c r="H1662" s="32">
        <v>0</v>
      </c>
      <c r="I1662">
        <v>0</v>
      </c>
      <c r="J1662" s="33">
        <v>0</v>
      </c>
      <c r="K1662" s="33">
        <v>0</v>
      </c>
      <c r="L1662" s="33">
        <v>0</v>
      </c>
      <c r="M1662">
        <v>0</v>
      </c>
      <c r="N1662">
        <v>0</v>
      </c>
      <c r="O1662">
        <v>0</v>
      </c>
      <c r="P1662" t="s">
        <v>54</v>
      </c>
      <c r="Q1662" t="s">
        <v>54</v>
      </c>
      <c r="R1662" t="s">
        <v>54</v>
      </c>
      <c r="S1662" t="s">
        <v>54</v>
      </c>
      <c r="T1662" t="s">
        <v>54</v>
      </c>
      <c r="U1662" t="s">
        <v>54</v>
      </c>
      <c r="V1662" t="s">
        <v>54</v>
      </c>
      <c r="W1662" t="s">
        <v>54</v>
      </c>
      <c r="X1662" s="23" t="s">
        <v>54</v>
      </c>
      <c r="Y1662" s="23" t="s">
        <v>54</v>
      </c>
      <c r="Z1662" s="23" t="s">
        <v>54</v>
      </c>
      <c r="AA1662" s="23" t="s">
        <v>54</v>
      </c>
      <c r="AB1662" t="s">
        <v>54</v>
      </c>
      <c r="AC1662" t="s">
        <v>54</v>
      </c>
      <c r="AD1662" t="s">
        <v>54</v>
      </c>
      <c r="AE1662" t="s">
        <v>54</v>
      </c>
      <c r="AF1662" s="23" t="s">
        <v>54</v>
      </c>
      <c r="AG1662" s="23" t="s">
        <v>54</v>
      </c>
      <c r="AH1662" s="23" t="s">
        <v>54</v>
      </c>
      <c r="AI1662" s="23" t="s">
        <v>54</v>
      </c>
      <c r="AJ1662">
        <v>9</v>
      </c>
      <c r="AK1662">
        <v>6</v>
      </c>
      <c r="AL1662">
        <v>4</v>
      </c>
      <c r="AM1662">
        <v>3</v>
      </c>
      <c r="AN1662" s="23">
        <v>0</v>
      </c>
      <c r="AO1662" s="23">
        <v>0</v>
      </c>
      <c r="AP1662" s="23">
        <v>0</v>
      </c>
      <c r="AQ1662" s="23">
        <v>0</v>
      </c>
      <c r="AR1662" s="35">
        <v>0</v>
      </c>
      <c r="AS1662" s="35">
        <v>0</v>
      </c>
      <c r="AT1662" s="35">
        <v>0</v>
      </c>
      <c r="AU1662" s="31" t="str">
        <f t="shared" si="28"/>
        <v>库存为0</v>
      </c>
      <c r="AV1662" s="36" t="str">
        <f>IFERROR(时间!$B$4+AU1662,"上周无销量")</f>
        <v>上周无销量</v>
      </c>
      <c r="AW1662" s="36"/>
    </row>
    <row r="1663" spans="1:49">
      <c r="A1663" s="21" t="s">
        <v>3350</v>
      </c>
      <c r="B1663" t="s">
        <v>3351</v>
      </c>
      <c r="C1663" t="s">
        <v>3314</v>
      </c>
      <c r="D1663" s="31">
        <v>0</v>
      </c>
      <c r="E1663" s="31">
        <v>0</v>
      </c>
      <c r="F1663" s="31">
        <v>0</v>
      </c>
      <c r="G1663" s="31">
        <v>0</v>
      </c>
      <c r="H1663" s="32">
        <v>0</v>
      </c>
      <c r="I1663">
        <v>0</v>
      </c>
      <c r="J1663" s="33">
        <v>0</v>
      </c>
      <c r="K1663" s="33">
        <v>0</v>
      </c>
      <c r="L1663" s="33">
        <v>0</v>
      </c>
      <c r="M1663">
        <v>0</v>
      </c>
      <c r="N1663">
        <v>0</v>
      </c>
      <c r="O1663">
        <v>0</v>
      </c>
      <c r="P1663" t="s">
        <v>54</v>
      </c>
      <c r="Q1663" t="s">
        <v>54</v>
      </c>
      <c r="R1663" t="s">
        <v>54</v>
      </c>
      <c r="S1663" t="s">
        <v>54</v>
      </c>
      <c r="T1663" t="s">
        <v>54</v>
      </c>
      <c r="U1663" t="s">
        <v>54</v>
      </c>
      <c r="V1663" t="s">
        <v>54</v>
      </c>
      <c r="W1663" t="s">
        <v>54</v>
      </c>
      <c r="X1663" s="23" t="s">
        <v>54</v>
      </c>
      <c r="Y1663" s="23" t="s">
        <v>54</v>
      </c>
      <c r="Z1663" s="23" t="s">
        <v>54</v>
      </c>
      <c r="AA1663" s="23" t="s">
        <v>54</v>
      </c>
      <c r="AB1663" t="s">
        <v>54</v>
      </c>
      <c r="AC1663" t="s">
        <v>54</v>
      </c>
      <c r="AD1663" t="s">
        <v>54</v>
      </c>
      <c r="AE1663" t="s">
        <v>54</v>
      </c>
      <c r="AF1663" s="23" t="s">
        <v>54</v>
      </c>
      <c r="AG1663" s="23" t="s">
        <v>54</v>
      </c>
      <c r="AH1663" s="23" t="s">
        <v>54</v>
      </c>
      <c r="AI1663" s="23" t="s">
        <v>54</v>
      </c>
      <c r="AJ1663">
        <v>12</v>
      </c>
      <c r="AK1663">
        <v>15</v>
      </c>
      <c r="AL1663">
        <v>6</v>
      </c>
      <c r="AM1663">
        <v>12</v>
      </c>
      <c r="AN1663" s="23">
        <v>0</v>
      </c>
      <c r="AO1663" s="23">
        <v>0</v>
      </c>
      <c r="AP1663" s="23">
        <v>0</v>
      </c>
      <c r="AQ1663" s="23">
        <v>0</v>
      </c>
      <c r="AR1663" s="35">
        <v>0</v>
      </c>
      <c r="AS1663" s="35">
        <v>0</v>
      </c>
      <c r="AT1663" s="35">
        <v>0</v>
      </c>
      <c r="AU1663" s="31" t="str">
        <f t="shared" si="28"/>
        <v>库存为0</v>
      </c>
      <c r="AV1663" s="36" t="str">
        <f>IFERROR(时间!$B$4+AU1663,"上周无销量")</f>
        <v>上周无销量</v>
      </c>
      <c r="AW1663" s="36"/>
    </row>
    <row r="1664" spans="1:49">
      <c r="A1664" s="21" t="s">
        <v>3352</v>
      </c>
      <c r="B1664" t="s">
        <v>3353</v>
      </c>
      <c r="C1664" t="s">
        <v>3314</v>
      </c>
      <c r="D1664" s="31">
        <v>0</v>
      </c>
      <c r="E1664" s="31">
        <v>0</v>
      </c>
      <c r="F1664" s="31">
        <v>0</v>
      </c>
      <c r="G1664" s="31">
        <v>0</v>
      </c>
      <c r="H1664" s="32">
        <v>0</v>
      </c>
      <c r="I1664">
        <v>0</v>
      </c>
      <c r="J1664" s="33">
        <v>0</v>
      </c>
      <c r="K1664" s="33">
        <v>0</v>
      </c>
      <c r="L1664" s="33">
        <v>0</v>
      </c>
      <c r="M1664">
        <v>0</v>
      </c>
      <c r="N1664">
        <v>0</v>
      </c>
      <c r="O1664">
        <v>0</v>
      </c>
      <c r="P1664" t="s">
        <v>54</v>
      </c>
      <c r="Q1664" t="s">
        <v>54</v>
      </c>
      <c r="R1664" t="s">
        <v>54</v>
      </c>
      <c r="S1664" t="s">
        <v>54</v>
      </c>
      <c r="T1664" t="s">
        <v>54</v>
      </c>
      <c r="U1664" t="s">
        <v>54</v>
      </c>
      <c r="V1664" t="s">
        <v>54</v>
      </c>
      <c r="W1664" t="s">
        <v>54</v>
      </c>
      <c r="X1664" s="23" t="s">
        <v>54</v>
      </c>
      <c r="Y1664" s="23" t="s">
        <v>54</v>
      </c>
      <c r="Z1664" s="23" t="s">
        <v>54</v>
      </c>
      <c r="AA1664" s="23" t="s">
        <v>54</v>
      </c>
      <c r="AB1664" t="s">
        <v>54</v>
      </c>
      <c r="AC1664" t="s">
        <v>54</v>
      </c>
      <c r="AD1664" t="s">
        <v>54</v>
      </c>
      <c r="AE1664" t="s">
        <v>54</v>
      </c>
      <c r="AF1664" s="23" t="s">
        <v>54</v>
      </c>
      <c r="AG1664" s="23" t="s">
        <v>54</v>
      </c>
      <c r="AH1664" s="23" t="s">
        <v>54</v>
      </c>
      <c r="AI1664" s="23" t="s">
        <v>54</v>
      </c>
      <c r="AJ1664">
        <v>1</v>
      </c>
      <c r="AK1664">
        <v>12</v>
      </c>
      <c r="AL1664">
        <v>26</v>
      </c>
      <c r="AM1664">
        <v>7</v>
      </c>
      <c r="AN1664" s="23">
        <v>0</v>
      </c>
      <c r="AO1664" s="23">
        <v>0</v>
      </c>
      <c r="AP1664" s="23">
        <v>0</v>
      </c>
      <c r="AQ1664" s="23">
        <v>0</v>
      </c>
      <c r="AR1664" s="35">
        <v>0</v>
      </c>
      <c r="AS1664" s="35">
        <v>0</v>
      </c>
      <c r="AT1664" s="35">
        <v>0</v>
      </c>
      <c r="AU1664" s="31" t="str">
        <f t="shared" si="28"/>
        <v>库存为0</v>
      </c>
      <c r="AV1664" s="36" t="str">
        <f>IFERROR(时间!$B$4+AU1664,"上周无销量")</f>
        <v>上周无销量</v>
      </c>
      <c r="AW1664" s="36"/>
    </row>
    <row r="1665" spans="1:49">
      <c r="A1665" s="21" t="s">
        <v>3354</v>
      </c>
      <c r="B1665" t="s">
        <v>3353</v>
      </c>
      <c r="C1665" t="s">
        <v>3314</v>
      </c>
      <c r="D1665" s="31">
        <v>0</v>
      </c>
      <c r="E1665" s="31">
        <v>0</v>
      </c>
      <c r="F1665" s="31">
        <v>0</v>
      </c>
      <c r="G1665" s="31">
        <v>0</v>
      </c>
      <c r="H1665" s="32">
        <v>0</v>
      </c>
      <c r="I1665">
        <v>0</v>
      </c>
      <c r="J1665" s="33">
        <v>0</v>
      </c>
      <c r="K1665" s="33">
        <v>0</v>
      </c>
      <c r="L1665" s="33">
        <v>0</v>
      </c>
      <c r="M1665">
        <v>0</v>
      </c>
      <c r="N1665">
        <v>0</v>
      </c>
      <c r="O1665">
        <v>0</v>
      </c>
      <c r="P1665" t="s">
        <v>54</v>
      </c>
      <c r="Q1665" t="s">
        <v>54</v>
      </c>
      <c r="R1665" t="s">
        <v>54</v>
      </c>
      <c r="S1665" t="s">
        <v>54</v>
      </c>
      <c r="T1665" t="s">
        <v>54</v>
      </c>
      <c r="U1665" t="s">
        <v>54</v>
      </c>
      <c r="V1665" t="s">
        <v>54</v>
      </c>
      <c r="W1665" t="s">
        <v>54</v>
      </c>
      <c r="X1665" s="23" t="s">
        <v>54</v>
      </c>
      <c r="Y1665" s="23" t="s">
        <v>54</v>
      </c>
      <c r="Z1665" s="23" t="s">
        <v>54</v>
      </c>
      <c r="AA1665" s="23" t="s">
        <v>54</v>
      </c>
      <c r="AB1665" t="s">
        <v>54</v>
      </c>
      <c r="AC1665" t="s">
        <v>54</v>
      </c>
      <c r="AD1665" t="s">
        <v>54</v>
      </c>
      <c r="AE1665" t="s">
        <v>54</v>
      </c>
      <c r="AF1665" s="23" t="s">
        <v>54</v>
      </c>
      <c r="AG1665" s="23" t="s">
        <v>54</v>
      </c>
      <c r="AH1665" s="23" t="s">
        <v>54</v>
      </c>
      <c r="AI1665" s="23" t="s">
        <v>54</v>
      </c>
      <c r="AJ1665">
        <v>1</v>
      </c>
      <c r="AK1665">
        <v>12</v>
      </c>
      <c r="AL1665">
        <v>26</v>
      </c>
      <c r="AM1665">
        <v>7</v>
      </c>
      <c r="AN1665" s="23">
        <v>0</v>
      </c>
      <c r="AO1665" s="23">
        <v>0</v>
      </c>
      <c r="AP1665" s="23">
        <v>0</v>
      </c>
      <c r="AQ1665" s="23">
        <v>0</v>
      </c>
      <c r="AR1665" s="35">
        <v>0</v>
      </c>
      <c r="AS1665" s="35">
        <v>0</v>
      </c>
      <c r="AT1665" s="35">
        <v>0</v>
      </c>
      <c r="AU1665" s="31" t="str">
        <f t="shared" si="28"/>
        <v>库存为0</v>
      </c>
      <c r="AV1665" s="36" t="str">
        <f>IFERROR(时间!$B$4+AU1665,"上周无销量")</f>
        <v>上周无销量</v>
      </c>
      <c r="AW1665" s="36"/>
    </row>
    <row r="1666" spans="1:49">
      <c r="A1666" s="21" t="s">
        <v>3355</v>
      </c>
      <c r="B1666" t="s">
        <v>3356</v>
      </c>
      <c r="C1666" t="s">
        <v>3314</v>
      </c>
      <c r="D1666" s="31">
        <v>0</v>
      </c>
      <c r="E1666" s="31">
        <v>0</v>
      </c>
      <c r="F1666" s="31">
        <v>0</v>
      </c>
      <c r="G1666" s="31">
        <v>0</v>
      </c>
      <c r="H1666" s="32">
        <v>0</v>
      </c>
      <c r="I1666">
        <v>0</v>
      </c>
      <c r="J1666" s="33">
        <v>0</v>
      </c>
      <c r="K1666" s="33">
        <v>0</v>
      </c>
      <c r="L1666" s="33">
        <v>0</v>
      </c>
      <c r="M1666">
        <v>0</v>
      </c>
      <c r="N1666">
        <v>0</v>
      </c>
      <c r="O1666">
        <v>0</v>
      </c>
      <c r="P1666" t="s">
        <v>54</v>
      </c>
      <c r="Q1666" t="s">
        <v>54</v>
      </c>
      <c r="R1666" t="s">
        <v>54</v>
      </c>
      <c r="S1666" t="s">
        <v>54</v>
      </c>
      <c r="T1666" t="s">
        <v>54</v>
      </c>
      <c r="U1666" t="s">
        <v>54</v>
      </c>
      <c r="V1666" t="s">
        <v>54</v>
      </c>
      <c r="W1666" t="s">
        <v>54</v>
      </c>
      <c r="X1666" s="23" t="s">
        <v>54</v>
      </c>
      <c r="Y1666" s="23" t="s">
        <v>54</v>
      </c>
      <c r="Z1666" s="23" t="s">
        <v>54</v>
      </c>
      <c r="AA1666" s="23" t="s">
        <v>54</v>
      </c>
      <c r="AB1666" t="s">
        <v>54</v>
      </c>
      <c r="AC1666" t="s">
        <v>54</v>
      </c>
      <c r="AD1666" t="s">
        <v>54</v>
      </c>
      <c r="AE1666" t="s">
        <v>54</v>
      </c>
      <c r="AF1666" s="23" t="s">
        <v>54</v>
      </c>
      <c r="AG1666" s="23" t="s">
        <v>54</v>
      </c>
      <c r="AH1666" s="23" t="s">
        <v>54</v>
      </c>
      <c r="AI1666" s="23" t="s">
        <v>54</v>
      </c>
      <c r="AJ1666">
        <v>29</v>
      </c>
      <c r="AK1666">
        <v>5</v>
      </c>
      <c r="AL1666">
        <v>0</v>
      </c>
      <c r="AM1666">
        <v>0</v>
      </c>
      <c r="AN1666" s="23">
        <v>0</v>
      </c>
      <c r="AO1666" s="23">
        <v>0</v>
      </c>
      <c r="AP1666" s="23" t="e">
        <v>#DIV/0!</v>
      </c>
      <c r="AQ1666" s="23" t="e">
        <v>#DIV/0!</v>
      </c>
      <c r="AR1666" s="35">
        <v>0</v>
      </c>
      <c r="AS1666" s="35">
        <v>0</v>
      </c>
      <c r="AT1666" s="35">
        <v>0</v>
      </c>
      <c r="AU1666" s="31" t="str">
        <f t="shared" si="28"/>
        <v>库存为0</v>
      </c>
      <c r="AV1666" s="36" t="str">
        <f>IFERROR(时间!$B$4+AU1666,"上周无销量")</f>
        <v>上周无销量</v>
      </c>
      <c r="AW1666" s="36"/>
    </row>
    <row r="1667" spans="1:49">
      <c r="A1667" s="21" t="s">
        <v>3357</v>
      </c>
      <c r="B1667" t="s">
        <v>3358</v>
      </c>
      <c r="C1667" t="s">
        <v>3314</v>
      </c>
      <c r="D1667" s="31">
        <v>0</v>
      </c>
      <c r="E1667" s="31">
        <v>0</v>
      </c>
      <c r="F1667" s="31">
        <v>0</v>
      </c>
      <c r="G1667" s="31">
        <v>0</v>
      </c>
      <c r="H1667" s="32">
        <v>0</v>
      </c>
      <c r="I1667">
        <v>0</v>
      </c>
      <c r="J1667" s="33">
        <v>0</v>
      </c>
      <c r="K1667" s="33">
        <v>0</v>
      </c>
      <c r="L1667" s="33">
        <v>0</v>
      </c>
      <c r="M1667">
        <v>0</v>
      </c>
      <c r="N1667">
        <v>0</v>
      </c>
      <c r="O1667">
        <v>0</v>
      </c>
      <c r="P1667" t="s">
        <v>54</v>
      </c>
      <c r="Q1667" t="s">
        <v>54</v>
      </c>
      <c r="R1667" t="s">
        <v>54</v>
      </c>
      <c r="S1667" t="s">
        <v>54</v>
      </c>
      <c r="T1667" t="s">
        <v>54</v>
      </c>
      <c r="U1667" t="s">
        <v>54</v>
      </c>
      <c r="V1667" t="s">
        <v>54</v>
      </c>
      <c r="W1667" t="s">
        <v>54</v>
      </c>
      <c r="X1667" s="23" t="s">
        <v>54</v>
      </c>
      <c r="Y1667" s="23" t="s">
        <v>54</v>
      </c>
      <c r="Z1667" s="23" t="s">
        <v>54</v>
      </c>
      <c r="AA1667" s="23" t="s">
        <v>54</v>
      </c>
      <c r="AB1667" t="s">
        <v>54</v>
      </c>
      <c r="AC1667" t="s">
        <v>54</v>
      </c>
      <c r="AD1667" t="s">
        <v>54</v>
      </c>
      <c r="AE1667" t="s">
        <v>54</v>
      </c>
      <c r="AF1667" s="23" t="s">
        <v>54</v>
      </c>
      <c r="AG1667" s="23" t="s">
        <v>54</v>
      </c>
      <c r="AH1667" s="23" t="s">
        <v>54</v>
      </c>
      <c r="AI1667" s="23" t="s">
        <v>54</v>
      </c>
      <c r="AJ1667">
        <v>19</v>
      </c>
      <c r="AK1667">
        <v>26</v>
      </c>
      <c r="AL1667">
        <v>8</v>
      </c>
      <c r="AM1667">
        <v>5</v>
      </c>
      <c r="AN1667" s="23">
        <v>0</v>
      </c>
      <c r="AO1667" s="23">
        <v>0</v>
      </c>
      <c r="AP1667" s="23">
        <v>0</v>
      </c>
      <c r="AQ1667" s="23">
        <v>0</v>
      </c>
      <c r="AR1667" s="35">
        <v>0</v>
      </c>
      <c r="AS1667" s="35">
        <v>0</v>
      </c>
      <c r="AT1667" s="35">
        <v>0</v>
      </c>
      <c r="AU1667" s="31" t="str">
        <f t="shared" si="28"/>
        <v>库存为0</v>
      </c>
      <c r="AV1667" s="36" t="str">
        <f>IFERROR(时间!$B$4+AU1667,"上周无销量")</f>
        <v>上周无销量</v>
      </c>
      <c r="AW1667" s="36"/>
    </row>
    <row r="1668" spans="1:49">
      <c r="A1668" s="21" t="s">
        <v>3359</v>
      </c>
      <c r="B1668" t="s">
        <v>3360</v>
      </c>
      <c r="C1668" t="s">
        <v>3314</v>
      </c>
      <c r="D1668" s="31">
        <v>0</v>
      </c>
      <c r="E1668" s="31">
        <v>0</v>
      </c>
      <c r="F1668" s="31">
        <v>0</v>
      </c>
      <c r="G1668" s="31">
        <v>0</v>
      </c>
      <c r="H1668" s="32">
        <v>0</v>
      </c>
      <c r="I1668">
        <v>0</v>
      </c>
      <c r="J1668" s="33">
        <v>0</v>
      </c>
      <c r="K1668" s="33">
        <v>0</v>
      </c>
      <c r="L1668" s="33">
        <v>0</v>
      </c>
      <c r="M1668">
        <v>0</v>
      </c>
      <c r="N1668">
        <v>0</v>
      </c>
      <c r="O1668">
        <v>0</v>
      </c>
      <c r="P1668" t="s">
        <v>54</v>
      </c>
      <c r="Q1668" t="s">
        <v>54</v>
      </c>
      <c r="R1668" t="s">
        <v>54</v>
      </c>
      <c r="S1668" t="s">
        <v>54</v>
      </c>
      <c r="T1668" t="s">
        <v>54</v>
      </c>
      <c r="U1668" t="s">
        <v>54</v>
      </c>
      <c r="V1668" t="s">
        <v>54</v>
      </c>
      <c r="W1668" t="s">
        <v>54</v>
      </c>
      <c r="X1668" s="23" t="s">
        <v>54</v>
      </c>
      <c r="Y1668" s="23" t="s">
        <v>54</v>
      </c>
      <c r="Z1668" s="23" t="s">
        <v>54</v>
      </c>
      <c r="AA1668" s="23" t="s">
        <v>54</v>
      </c>
      <c r="AB1668" t="s">
        <v>54</v>
      </c>
      <c r="AC1668" t="s">
        <v>54</v>
      </c>
      <c r="AD1668" t="s">
        <v>54</v>
      </c>
      <c r="AE1668" t="s">
        <v>54</v>
      </c>
      <c r="AF1668" s="23" t="s">
        <v>54</v>
      </c>
      <c r="AG1668" s="23" t="s">
        <v>54</v>
      </c>
      <c r="AH1668" s="23" t="s">
        <v>54</v>
      </c>
      <c r="AI1668" s="23" t="s">
        <v>54</v>
      </c>
      <c r="AJ1668">
        <v>0</v>
      </c>
      <c r="AK1668">
        <v>8</v>
      </c>
      <c r="AL1668">
        <v>0</v>
      </c>
      <c r="AM1668">
        <v>3</v>
      </c>
      <c r="AN1668" s="23" t="e">
        <v>#DIV/0!</v>
      </c>
      <c r="AO1668" s="23">
        <v>0</v>
      </c>
      <c r="AP1668" s="23" t="e">
        <v>#DIV/0!</v>
      </c>
      <c r="AQ1668" s="23">
        <v>0</v>
      </c>
      <c r="AR1668" s="35">
        <v>0</v>
      </c>
      <c r="AS1668" s="35">
        <v>0</v>
      </c>
      <c r="AT1668" s="35">
        <v>0</v>
      </c>
      <c r="AU1668" s="31" t="str">
        <f t="shared" si="28"/>
        <v>库存为0</v>
      </c>
      <c r="AV1668" s="36" t="str">
        <f>IFERROR(时间!$B$4+AU1668,"上周无销量")</f>
        <v>上周无销量</v>
      </c>
      <c r="AW1668" s="36"/>
    </row>
    <row r="1669" spans="1:49">
      <c r="A1669" s="21" t="s">
        <v>3361</v>
      </c>
      <c r="B1669" t="s">
        <v>3362</v>
      </c>
      <c r="C1669" t="s">
        <v>3314</v>
      </c>
      <c r="D1669" s="31">
        <v>0</v>
      </c>
      <c r="E1669" s="31">
        <v>0</v>
      </c>
      <c r="F1669" s="31">
        <v>0</v>
      </c>
      <c r="G1669" s="31">
        <v>0</v>
      </c>
      <c r="H1669" s="32">
        <v>0</v>
      </c>
      <c r="I1669">
        <v>0</v>
      </c>
      <c r="J1669" s="33">
        <v>0</v>
      </c>
      <c r="K1669" s="33">
        <v>0</v>
      </c>
      <c r="L1669" s="33">
        <v>0</v>
      </c>
      <c r="M1669">
        <v>0</v>
      </c>
      <c r="N1669">
        <v>0</v>
      </c>
      <c r="O1669">
        <v>0</v>
      </c>
      <c r="P1669" t="s">
        <v>54</v>
      </c>
      <c r="Q1669" t="s">
        <v>54</v>
      </c>
      <c r="R1669" t="s">
        <v>54</v>
      </c>
      <c r="S1669" t="s">
        <v>54</v>
      </c>
      <c r="T1669" t="s">
        <v>54</v>
      </c>
      <c r="U1669" t="s">
        <v>54</v>
      </c>
      <c r="V1669" t="s">
        <v>54</v>
      </c>
      <c r="W1669" t="s">
        <v>54</v>
      </c>
      <c r="X1669" s="23" t="s">
        <v>54</v>
      </c>
      <c r="Y1669" s="23" t="s">
        <v>54</v>
      </c>
      <c r="Z1669" s="23" t="s">
        <v>54</v>
      </c>
      <c r="AA1669" s="23" t="s">
        <v>54</v>
      </c>
      <c r="AB1669" t="s">
        <v>54</v>
      </c>
      <c r="AC1669" t="s">
        <v>54</v>
      </c>
      <c r="AD1669" t="s">
        <v>54</v>
      </c>
      <c r="AE1669" t="s">
        <v>54</v>
      </c>
      <c r="AF1669" s="23" t="s">
        <v>54</v>
      </c>
      <c r="AG1669" s="23" t="s">
        <v>54</v>
      </c>
      <c r="AH1669" s="23" t="s">
        <v>54</v>
      </c>
      <c r="AI1669" s="23" t="s">
        <v>54</v>
      </c>
      <c r="AJ1669">
        <v>4</v>
      </c>
      <c r="AK1669">
        <v>4</v>
      </c>
      <c r="AL1669">
        <v>0</v>
      </c>
      <c r="AM1669">
        <v>2</v>
      </c>
      <c r="AN1669" s="23">
        <v>0</v>
      </c>
      <c r="AO1669" s="23">
        <v>0</v>
      </c>
      <c r="AP1669" s="23" t="e">
        <v>#DIV/0!</v>
      </c>
      <c r="AQ1669" s="23">
        <v>0</v>
      </c>
      <c r="AR1669" s="35">
        <v>0</v>
      </c>
      <c r="AS1669" s="35">
        <v>0</v>
      </c>
      <c r="AT1669" s="35">
        <v>0</v>
      </c>
      <c r="AU1669" s="31" t="str">
        <f t="shared" ref="AU1669:AU1732" si="29">IF(AR1669="","库存为"&amp;M1669,IF(AS1669=0,"库存为"&amp;M1669,INT(M1669/AR1669)))</f>
        <v>库存为0</v>
      </c>
      <c r="AV1669" s="36" t="str">
        <f>IFERROR(时间!$B$4+AU1669,"上周无销量")</f>
        <v>上周无销量</v>
      </c>
      <c r="AW1669" s="36"/>
    </row>
    <row r="1670" spans="1:49">
      <c r="A1670" s="21" t="s">
        <v>3363</v>
      </c>
      <c r="B1670" t="s">
        <v>3364</v>
      </c>
      <c r="C1670" t="s">
        <v>3314</v>
      </c>
      <c r="D1670" s="31">
        <v>0</v>
      </c>
      <c r="E1670" s="31">
        <v>0</v>
      </c>
      <c r="F1670" s="31">
        <v>0</v>
      </c>
      <c r="G1670" s="31">
        <v>0</v>
      </c>
      <c r="H1670" s="32">
        <v>0</v>
      </c>
      <c r="I1670">
        <v>0</v>
      </c>
      <c r="J1670" s="33">
        <v>0</v>
      </c>
      <c r="K1670" s="33">
        <v>0</v>
      </c>
      <c r="L1670" s="33">
        <v>0</v>
      </c>
      <c r="M1670">
        <v>0</v>
      </c>
      <c r="N1670">
        <v>0</v>
      </c>
      <c r="O1670">
        <v>0</v>
      </c>
      <c r="P1670" t="s">
        <v>54</v>
      </c>
      <c r="Q1670" t="s">
        <v>54</v>
      </c>
      <c r="R1670" t="s">
        <v>54</v>
      </c>
      <c r="S1670" t="s">
        <v>54</v>
      </c>
      <c r="T1670" t="s">
        <v>54</v>
      </c>
      <c r="U1670" t="s">
        <v>54</v>
      </c>
      <c r="V1670" t="s">
        <v>54</v>
      </c>
      <c r="W1670" t="s">
        <v>54</v>
      </c>
      <c r="X1670" s="23" t="s">
        <v>54</v>
      </c>
      <c r="Y1670" s="23" t="s">
        <v>54</v>
      </c>
      <c r="Z1670" s="23" t="s">
        <v>54</v>
      </c>
      <c r="AA1670" s="23" t="s">
        <v>54</v>
      </c>
      <c r="AB1670" t="s">
        <v>54</v>
      </c>
      <c r="AC1670" t="s">
        <v>54</v>
      </c>
      <c r="AD1670" t="s">
        <v>54</v>
      </c>
      <c r="AE1670" t="s">
        <v>54</v>
      </c>
      <c r="AF1670" s="23" t="s">
        <v>54</v>
      </c>
      <c r="AG1670" s="23" t="s">
        <v>54</v>
      </c>
      <c r="AH1670" s="23" t="s">
        <v>54</v>
      </c>
      <c r="AI1670" s="23" t="s">
        <v>54</v>
      </c>
      <c r="AJ1670">
        <v>0</v>
      </c>
      <c r="AK1670">
        <v>12</v>
      </c>
      <c r="AL1670">
        <v>18</v>
      </c>
      <c r="AM1670">
        <v>7</v>
      </c>
      <c r="AN1670" s="23" t="e">
        <v>#DIV/0!</v>
      </c>
      <c r="AO1670" s="23">
        <v>0</v>
      </c>
      <c r="AP1670" s="23">
        <v>0</v>
      </c>
      <c r="AQ1670" s="23">
        <v>0</v>
      </c>
      <c r="AR1670" s="35">
        <v>0</v>
      </c>
      <c r="AS1670" s="35">
        <v>0</v>
      </c>
      <c r="AT1670" s="35">
        <v>0</v>
      </c>
      <c r="AU1670" s="31" t="str">
        <f t="shared" si="29"/>
        <v>库存为0</v>
      </c>
      <c r="AV1670" s="36" t="str">
        <f>IFERROR(时间!$B$4+AU1670,"上周无销量")</f>
        <v>上周无销量</v>
      </c>
      <c r="AW1670" s="36"/>
    </row>
    <row r="1671" spans="1:49">
      <c r="A1671" s="21" t="s">
        <v>3365</v>
      </c>
      <c r="B1671" t="s">
        <v>3366</v>
      </c>
      <c r="C1671" t="s">
        <v>3314</v>
      </c>
      <c r="D1671" s="31">
        <v>0</v>
      </c>
      <c r="E1671" s="31">
        <v>0</v>
      </c>
      <c r="F1671" s="31">
        <v>0</v>
      </c>
      <c r="G1671" s="31">
        <v>0</v>
      </c>
      <c r="H1671" s="32">
        <v>0</v>
      </c>
      <c r="I1671">
        <v>0</v>
      </c>
      <c r="J1671" s="33">
        <v>0</v>
      </c>
      <c r="K1671" s="33">
        <v>0</v>
      </c>
      <c r="L1671" s="33">
        <v>0</v>
      </c>
      <c r="M1671">
        <v>0</v>
      </c>
      <c r="N1671">
        <v>0</v>
      </c>
      <c r="O1671">
        <v>0</v>
      </c>
      <c r="P1671" t="s">
        <v>54</v>
      </c>
      <c r="Q1671" t="s">
        <v>54</v>
      </c>
      <c r="R1671" t="s">
        <v>54</v>
      </c>
      <c r="S1671" t="s">
        <v>54</v>
      </c>
      <c r="T1671" t="s">
        <v>54</v>
      </c>
      <c r="U1671" t="s">
        <v>54</v>
      </c>
      <c r="V1671" t="s">
        <v>54</v>
      </c>
      <c r="W1671" t="s">
        <v>54</v>
      </c>
      <c r="X1671" s="23" t="s">
        <v>54</v>
      </c>
      <c r="Y1671" s="23" t="s">
        <v>54</v>
      </c>
      <c r="Z1671" s="23" t="s">
        <v>54</v>
      </c>
      <c r="AA1671" s="23" t="s">
        <v>54</v>
      </c>
      <c r="AB1671" t="s">
        <v>54</v>
      </c>
      <c r="AC1671" t="s">
        <v>54</v>
      </c>
      <c r="AD1671" t="s">
        <v>54</v>
      </c>
      <c r="AE1671" t="s">
        <v>54</v>
      </c>
      <c r="AF1671" s="23" t="s">
        <v>54</v>
      </c>
      <c r="AG1671" s="23" t="s">
        <v>54</v>
      </c>
      <c r="AH1671" s="23" t="s">
        <v>54</v>
      </c>
      <c r="AI1671" s="23" t="s">
        <v>54</v>
      </c>
      <c r="AJ1671">
        <v>0</v>
      </c>
      <c r="AK1671">
        <v>10</v>
      </c>
      <c r="AL1671">
        <v>25</v>
      </c>
      <c r="AM1671">
        <v>7</v>
      </c>
      <c r="AN1671" s="23" t="e">
        <v>#DIV/0!</v>
      </c>
      <c r="AO1671" s="23">
        <v>0</v>
      </c>
      <c r="AP1671" s="23">
        <v>0</v>
      </c>
      <c r="AQ1671" s="23">
        <v>0</v>
      </c>
      <c r="AR1671" s="35">
        <v>0</v>
      </c>
      <c r="AS1671" s="35">
        <v>0</v>
      </c>
      <c r="AT1671" s="35">
        <v>0</v>
      </c>
      <c r="AU1671" s="31" t="str">
        <f t="shared" si="29"/>
        <v>库存为0</v>
      </c>
      <c r="AV1671" s="36" t="str">
        <f>IFERROR(时间!$B$4+AU1671,"上周无销量")</f>
        <v>上周无销量</v>
      </c>
      <c r="AW1671" s="36"/>
    </row>
    <row r="1672" spans="1:49">
      <c r="A1672" s="21" t="s">
        <v>3367</v>
      </c>
      <c r="B1672" t="s">
        <v>3368</v>
      </c>
      <c r="C1672" t="s">
        <v>3314</v>
      </c>
      <c r="D1672" s="31">
        <v>0</v>
      </c>
      <c r="E1672" s="31">
        <v>0</v>
      </c>
      <c r="F1672" s="31">
        <v>0</v>
      </c>
      <c r="G1672" s="31">
        <v>0</v>
      </c>
      <c r="H1672" s="32">
        <v>0</v>
      </c>
      <c r="I1672">
        <v>0</v>
      </c>
      <c r="J1672" s="33">
        <v>0</v>
      </c>
      <c r="K1672" s="33">
        <v>0</v>
      </c>
      <c r="L1672" s="33">
        <v>0</v>
      </c>
      <c r="M1672">
        <v>0</v>
      </c>
      <c r="N1672">
        <v>0</v>
      </c>
      <c r="O1672">
        <v>0</v>
      </c>
      <c r="P1672" t="s">
        <v>54</v>
      </c>
      <c r="Q1672" t="s">
        <v>54</v>
      </c>
      <c r="R1672" t="s">
        <v>54</v>
      </c>
      <c r="S1672" t="s">
        <v>54</v>
      </c>
      <c r="T1672" t="s">
        <v>54</v>
      </c>
      <c r="U1672" t="s">
        <v>54</v>
      </c>
      <c r="V1672" t="s">
        <v>54</v>
      </c>
      <c r="W1672" t="s">
        <v>54</v>
      </c>
      <c r="X1672" s="23" t="s">
        <v>54</v>
      </c>
      <c r="Y1672" s="23" t="s">
        <v>54</v>
      </c>
      <c r="Z1672" s="23" t="s">
        <v>54</v>
      </c>
      <c r="AA1672" s="23" t="s">
        <v>54</v>
      </c>
      <c r="AB1672" t="s">
        <v>54</v>
      </c>
      <c r="AC1672" t="s">
        <v>54</v>
      </c>
      <c r="AD1672" t="s">
        <v>54</v>
      </c>
      <c r="AE1672" t="s">
        <v>54</v>
      </c>
      <c r="AF1672" s="23" t="s">
        <v>54</v>
      </c>
      <c r="AG1672" s="23" t="s">
        <v>54</v>
      </c>
      <c r="AH1672" s="23" t="s">
        <v>54</v>
      </c>
      <c r="AI1672" s="23" t="s">
        <v>54</v>
      </c>
      <c r="AJ1672">
        <v>0</v>
      </c>
      <c r="AK1672">
        <v>0</v>
      </c>
      <c r="AL1672">
        <v>0</v>
      </c>
      <c r="AM1672">
        <v>0</v>
      </c>
      <c r="AN1672" s="23" t="e">
        <v>#DIV/0!</v>
      </c>
      <c r="AO1672" s="23" t="e">
        <v>#DIV/0!</v>
      </c>
      <c r="AP1672" s="23" t="e">
        <v>#DIV/0!</v>
      </c>
      <c r="AQ1672" s="23" t="e">
        <v>#DIV/0!</v>
      </c>
      <c r="AR1672" s="35">
        <v>0</v>
      </c>
      <c r="AS1672" s="35">
        <v>0</v>
      </c>
      <c r="AT1672" s="35">
        <v>0</v>
      </c>
      <c r="AU1672" s="31" t="str">
        <f t="shared" si="29"/>
        <v>库存为0</v>
      </c>
      <c r="AV1672" s="36" t="str">
        <f>IFERROR(时间!$B$4+AU1672,"上周无销量")</f>
        <v>上周无销量</v>
      </c>
      <c r="AW1672" s="36"/>
    </row>
    <row r="1673" spans="1:49">
      <c r="A1673" s="21" t="s">
        <v>3369</v>
      </c>
      <c r="B1673" t="s">
        <v>3370</v>
      </c>
      <c r="C1673" t="s">
        <v>3314</v>
      </c>
      <c r="D1673" s="31">
        <v>0</v>
      </c>
      <c r="E1673" s="31">
        <v>0</v>
      </c>
      <c r="F1673" s="31">
        <v>0</v>
      </c>
      <c r="G1673" s="31">
        <v>0</v>
      </c>
      <c r="H1673" s="32">
        <v>0</v>
      </c>
      <c r="I1673">
        <v>0</v>
      </c>
      <c r="J1673" s="33">
        <v>0</v>
      </c>
      <c r="K1673" s="33">
        <v>0</v>
      </c>
      <c r="L1673" s="33">
        <v>0</v>
      </c>
      <c r="M1673">
        <v>0</v>
      </c>
      <c r="N1673">
        <v>0</v>
      </c>
      <c r="O1673">
        <v>0</v>
      </c>
      <c r="P1673" t="s">
        <v>54</v>
      </c>
      <c r="Q1673" t="s">
        <v>54</v>
      </c>
      <c r="R1673" t="s">
        <v>54</v>
      </c>
      <c r="S1673" t="s">
        <v>54</v>
      </c>
      <c r="T1673" t="s">
        <v>54</v>
      </c>
      <c r="U1673" t="s">
        <v>54</v>
      </c>
      <c r="V1673" t="s">
        <v>54</v>
      </c>
      <c r="W1673" t="s">
        <v>54</v>
      </c>
      <c r="X1673" s="23" t="s">
        <v>54</v>
      </c>
      <c r="Y1673" s="23" t="s">
        <v>54</v>
      </c>
      <c r="Z1673" s="23" t="s">
        <v>54</v>
      </c>
      <c r="AA1673" s="23" t="s">
        <v>54</v>
      </c>
      <c r="AB1673" t="s">
        <v>54</v>
      </c>
      <c r="AC1673" t="s">
        <v>54</v>
      </c>
      <c r="AD1673" t="s">
        <v>54</v>
      </c>
      <c r="AE1673" t="s">
        <v>54</v>
      </c>
      <c r="AF1673" s="23" t="s">
        <v>54</v>
      </c>
      <c r="AG1673" s="23" t="s">
        <v>54</v>
      </c>
      <c r="AH1673" s="23" t="s">
        <v>54</v>
      </c>
      <c r="AI1673" s="23" t="s">
        <v>54</v>
      </c>
      <c r="AJ1673">
        <v>0</v>
      </c>
      <c r="AK1673">
        <v>0</v>
      </c>
      <c r="AL1673">
        <v>0</v>
      </c>
      <c r="AM1673">
        <v>8</v>
      </c>
      <c r="AN1673" s="23" t="e">
        <v>#DIV/0!</v>
      </c>
      <c r="AO1673" s="23" t="e">
        <v>#DIV/0!</v>
      </c>
      <c r="AP1673" s="23" t="e">
        <v>#DIV/0!</v>
      </c>
      <c r="AQ1673" s="23">
        <v>0</v>
      </c>
      <c r="AR1673" s="35">
        <v>0</v>
      </c>
      <c r="AS1673" s="35">
        <v>0</v>
      </c>
      <c r="AT1673" s="35">
        <v>0</v>
      </c>
      <c r="AU1673" s="31" t="str">
        <f t="shared" si="29"/>
        <v>库存为0</v>
      </c>
      <c r="AV1673" s="36" t="str">
        <f>IFERROR(时间!$B$4+AU1673,"上周无销量")</f>
        <v>上周无销量</v>
      </c>
      <c r="AW1673" s="36"/>
    </row>
    <row r="1674" spans="1:49">
      <c r="A1674" s="21" t="s">
        <v>3371</v>
      </c>
      <c r="B1674" t="s">
        <v>3372</v>
      </c>
      <c r="C1674" t="s">
        <v>3314</v>
      </c>
      <c r="D1674" s="31">
        <v>0</v>
      </c>
      <c r="E1674" s="31">
        <v>0</v>
      </c>
      <c r="F1674" s="31">
        <v>0</v>
      </c>
      <c r="G1674" s="31">
        <v>0</v>
      </c>
      <c r="H1674" s="32">
        <v>0</v>
      </c>
      <c r="I1674">
        <v>0</v>
      </c>
      <c r="J1674" s="33">
        <v>0</v>
      </c>
      <c r="K1674" s="33">
        <v>0</v>
      </c>
      <c r="L1674" s="33">
        <v>0</v>
      </c>
      <c r="M1674">
        <v>0</v>
      </c>
      <c r="N1674">
        <v>0</v>
      </c>
      <c r="O1674">
        <v>0</v>
      </c>
      <c r="P1674" t="s">
        <v>54</v>
      </c>
      <c r="Q1674" t="s">
        <v>54</v>
      </c>
      <c r="R1674" t="s">
        <v>54</v>
      </c>
      <c r="S1674" t="s">
        <v>54</v>
      </c>
      <c r="T1674" t="s">
        <v>54</v>
      </c>
      <c r="U1674" t="s">
        <v>54</v>
      </c>
      <c r="V1674" t="s">
        <v>54</v>
      </c>
      <c r="W1674" t="s">
        <v>54</v>
      </c>
      <c r="X1674" s="23" t="s">
        <v>54</v>
      </c>
      <c r="Y1674" s="23" t="s">
        <v>54</v>
      </c>
      <c r="Z1674" s="23" t="s">
        <v>54</v>
      </c>
      <c r="AA1674" s="23" t="s">
        <v>54</v>
      </c>
      <c r="AB1674" t="s">
        <v>54</v>
      </c>
      <c r="AC1674" t="s">
        <v>54</v>
      </c>
      <c r="AD1674" t="s">
        <v>54</v>
      </c>
      <c r="AE1674" t="s">
        <v>54</v>
      </c>
      <c r="AF1674" s="23" t="s">
        <v>54</v>
      </c>
      <c r="AG1674" s="23" t="s">
        <v>54</v>
      </c>
      <c r="AH1674" s="23" t="s">
        <v>54</v>
      </c>
      <c r="AI1674" s="23" t="s">
        <v>54</v>
      </c>
      <c r="AJ1674">
        <v>0</v>
      </c>
      <c r="AK1674">
        <v>0</v>
      </c>
      <c r="AL1674">
        <v>0</v>
      </c>
      <c r="AM1674">
        <v>3</v>
      </c>
      <c r="AN1674" s="23" t="e">
        <v>#DIV/0!</v>
      </c>
      <c r="AO1674" s="23" t="e">
        <v>#DIV/0!</v>
      </c>
      <c r="AP1674" s="23" t="e">
        <v>#DIV/0!</v>
      </c>
      <c r="AQ1674" s="23">
        <v>0</v>
      </c>
      <c r="AR1674" s="35">
        <v>0</v>
      </c>
      <c r="AS1674" s="35">
        <v>0</v>
      </c>
      <c r="AT1674" s="35">
        <v>0</v>
      </c>
      <c r="AU1674" s="31" t="str">
        <f t="shared" si="29"/>
        <v>库存为0</v>
      </c>
      <c r="AV1674" s="36" t="str">
        <f>IFERROR(时间!$B$4+AU1674,"上周无销量")</f>
        <v>上周无销量</v>
      </c>
      <c r="AW1674" s="36"/>
    </row>
    <row r="1675" spans="1:49">
      <c r="A1675" s="21" t="s">
        <v>3373</v>
      </c>
      <c r="B1675" t="s">
        <v>3372</v>
      </c>
      <c r="C1675" t="s">
        <v>3314</v>
      </c>
      <c r="D1675" s="31">
        <v>0</v>
      </c>
      <c r="E1675" s="31">
        <v>0</v>
      </c>
      <c r="F1675" s="31">
        <v>0</v>
      </c>
      <c r="G1675" s="31">
        <v>0</v>
      </c>
      <c r="H1675" s="32">
        <v>0</v>
      </c>
      <c r="I1675">
        <v>0</v>
      </c>
      <c r="J1675" s="33">
        <v>0</v>
      </c>
      <c r="K1675" s="33">
        <v>0</v>
      </c>
      <c r="L1675" s="33">
        <v>0</v>
      </c>
      <c r="M1675">
        <v>0</v>
      </c>
      <c r="N1675">
        <v>0</v>
      </c>
      <c r="O1675">
        <v>0</v>
      </c>
      <c r="P1675" t="s">
        <v>54</v>
      </c>
      <c r="Q1675" t="s">
        <v>54</v>
      </c>
      <c r="R1675" t="s">
        <v>54</v>
      </c>
      <c r="S1675" t="s">
        <v>54</v>
      </c>
      <c r="T1675" t="s">
        <v>54</v>
      </c>
      <c r="U1675" t="s">
        <v>54</v>
      </c>
      <c r="V1675" t="s">
        <v>54</v>
      </c>
      <c r="W1675" t="s">
        <v>54</v>
      </c>
      <c r="X1675" s="23" t="s">
        <v>54</v>
      </c>
      <c r="Y1675" s="23" t="s">
        <v>54</v>
      </c>
      <c r="Z1675" s="23" t="s">
        <v>54</v>
      </c>
      <c r="AA1675" s="23" t="s">
        <v>54</v>
      </c>
      <c r="AB1675" t="s">
        <v>54</v>
      </c>
      <c r="AC1675" t="s">
        <v>54</v>
      </c>
      <c r="AD1675" t="s">
        <v>54</v>
      </c>
      <c r="AE1675" t="s">
        <v>54</v>
      </c>
      <c r="AF1675" s="23" t="s">
        <v>54</v>
      </c>
      <c r="AG1675" s="23" t="s">
        <v>54</v>
      </c>
      <c r="AH1675" s="23" t="s">
        <v>54</v>
      </c>
      <c r="AI1675" s="23" t="s">
        <v>54</v>
      </c>
      <c r="AJ1675">
        <v>0</v>
      </c>
      <c r="AK1675">
        <v>0</v>
      </c>
      <c r="AL1675">
        <v>0</v>
      </c>
      <c r="AM1675">
        <v>3</v>
      </c>
      <c r="AN1675" s="23" t="e">
        <v>#DIV/0!</v>
      </c>
      <c r="AO1675" s="23" t="e">
        <v>#DIV/0!</v>
      </c>
      <c r="AP1675" s="23" t="e">
        <v>#DIV/0!</v>
      </c>
      <c r="AQ1675" s="23">
        <v>0</v>
      </c>
      <c r="AR1675" s="35">
        <v>0</v>
      </c>
      <c r="AS1675" s="35">
        <v>0</v>
      </c>
      <c r="AT1675" s="35">
        <v>0</v>
      </c>
      <c r="AU1675" s="31" t="str">
        <f t="shared" si="29"/>
        <v>库存为0</v>
      </c>
      <c r="AV1675" s="36" t="str">
        <f>IFERROR(时间!$B$4+AU1675,"上周无销量")</f>
        <v>上周无销量</v>
      </c>
      <c r="AW1675" s="36"/>
    </row>
    <row r="1676" spans="1:49">
      <c r="A1676" s="21" t="s">
        <v>3374</v>
      </c>
      <c r="B1676" t="s">
        <v>3375</v>
      </c>
      <c r="C1676" t="s">
        <v>3314</v>
      </c>
      <c r="D1676" s="31">
        <v>0</v>
      </c>
      <c r="E1676" s="31">
        <v>0</v>
      </c>
      <c r="F1676" s="31">
        <v>0</v>
      </c>
      <c r="G1676" s="31">
        <v>0</v>
      </c>
      <c r="H1676" s="32">
        <v>0</v>
      </c>
      <c r="I1676">
        <v>0</v>
      </c>
      <c r="J1676" s="33">
        <v>0</v>
      </c>
      <c r="K1676" s="33">
        <v>0</v>
      </c>
      <c r="L1676" s="33">
        <v>0</v>
      </c>
      <c r="M1676">
        <v>0</v>
      </c>
      <c r="N1676">
        <v>0</v>
      </c>
      <c r="O1676">
        <v>0</v>
      </c>
      <c r="P1676" t="s">
        <v>54</v>
      </c>
      <c r="Q1676" t="s">
        <v>54</v>
      </c>
      <c r="R1676" t="s">
        <v>54</v>
      </c>
      <c r="S1676" t="s">
        <v>54</v>
      </c>
      <c r="T1676" t="s">
        <v>54</v>
      </c>
      <c r="U1676" t="s">
        <v>54</v>
      </c>
      <c r="V1676" t="s">
        <v>54</v>
      </c>
      <c r="W1676" t="s">
        <v>54</v>
      </c>
      <c r="X1676" s="23" t="s">
        <v>54</v>
      </c>
      <c r="Y1676" s="23" t="s">
        <v>54</v>
      </c>
      <c r="Z1676" s="23" t="s">
        <v>54</v>
      </c>
      <c r="AA1676" s="23" t="s">
        <v>54</v>
      </c>
      <c r="AB1676" t="s">
        <v>54</v>
      </c>
      <c r="AC1676" t="s">
        <v>54</v>
      </c>
      <c r="AD1676" t="s">
        <v>54</v>
      </c>
      <c r="AE1676" t="s">
        <v>54</v>
      </c>
      <c r="AF1676" s="23" t="s">
        <v>54</v>
      </c>
      <c r="AG1676" s="23" t="s">
        <v>54</v>
      </c>
      <c r="AH1676" s="23" t="s">
        <v>54</v>
      </c>
      <c r="AI1676" s="23" t="s">
        <v>54</v>
      </c>
      <c r="AJ1676">
        <v>12</v>
      </c>
      <c r="AK1676">
        <v>1</v>
      </c>
      <c r="AL1676">
        <v>9</v>
      </c>
      <c r="AM1676">
        <v>3</v>
      </c>
      <c r="AN1676" s="23">
        <v>0</v>
      </c>
      <c r="AO1676" s="23">
        <v>0</v>
      </c>
      <c r="AP1676" s="23">
        <v>0</v>
      </c>
      <c r="AQ1676" s="23">
        <v>0</v>
      </c>
      <c r="AR1676" s="35">
        <v>0</v>
      </c>
      <c r="AS1676" s="35">
        <v>0</v>
      </c>
      <c r="AT1676" s="35">
        <v>0</v>
      </c>
      <c r="AU1676" s="31" t="str">
        <f t="shared" si="29"/>
        <v>库存为0</v>
      </c>
      <c r="AV1676" s="36" t="str">
        <f>IFERROR(时间!$B$4+AU1676,"上周无销量")</f>
        <v>上周无销量</v>
      </c>
      <c r="AW1676" s="36"/>
    </row>
    <row r="1677" spans="1:49">
      <c r="A1677" s="21" t="s">
        <v>3376</v>
      </c>
      <c r="B1677" t="s">
        <v>3375</v>
      </c>
      <c r="C1677" t="s">
        <v>3314</v>
      </c>
      <c r="D1677" s="31">
        <v>0</v>
      </c>
      <c r="E1677" s="31">
        <v>0</v>
      </c>
      <c r="F1677" s="31">
        <v>0</v>
      </c>
      <c r="G1677" s="31">
        <v>0</v>
      </c>
      <c r="H1677" s="32">
        <v>0</v>
      </c>
      <c r="I1677">
        <v>0</v>
      </c>
      <c r="J1677" s="33">
        <v>0</v>
      </c>
      <c r="K1677" s="33">
        <v>0</v>
      </c>
      <c r="L1677" s="33">
        <v>0</v>
      </c>
      <c r="M1677">
        <v>0</v>
      </c>
      <c r="N1677">
        <v>0</v>
      </c>
      <c r="O1677">
        <v>0</v>
      </c>
      <c r="P1677" t="s">
        <v>54</v>
      </c>
      <c r="Q1677" t="s">
        <v>54</v>
      </c>
      <c r="R1677" t="s">
        <v>54</v>
      </c>
      <c r="S1677" t="s">
        <v>54</v>
      </c>
      <c r="T1677" t="s">
        <v>54</v>
      </c>
      <c r="U1677" t="s">
        <v>54</v>
      </c>
      <c r="V1677" t="s">
        <v>54</v>
      </c>
      <c r="W1677" t="s">
        <v>54</v>
      </c>
      <c r="X1677" s="23" t="s">
        <v>54</v>
      </c>
      <c r="Y1677" s="23" t="s">
        <v>54</v>
      </c>
      <c r="Z1677" s="23" t="s">
        <v>54</v>
      </c>
      <c r="AA1677" s="23" t="s">
        <v>54</v>
      </c>
      <c r="AB1677" t="s">
        <v>54</v>
      </c>
      <c r="AC1677" t="s">
        <v>54</v>
      </c>
      <c r="AD1677" t="s">
        <v>54</v>
      </c>
      <c r="AE1677" t="s">
        <v>54</v>
      </c>
      <c r="AF1677" s="23" t="s">
        <v>54</v>
      </c>
      <c r="AG1677" s="23" t="s">
        <v>54</v>
      </c>
      <c r="AH1677" s="23" t="s">
        <v>54</v>
      </c>
      <c r="AI1677" s="23" t="s">
        <v>54</v>
      </c>
      <c r="AJ1677">
        <v>12</v>
      </c>
      <c r="AK1677">
        <v>1</v>
      </c>
      <c r="AL1677">
        <v>9</v>
      </c>
      <c r="AM1677">
        <v>3</v>
      </c>
      <c r="AN1677" s="23">
        <v>0</v>
      </c>
      <c r="AO1677" s="23">
        <v>0</v>
      </c>
      <c r="AP1677" s="23">
        <v>0</v>
      </c>
      <c r="AQ1677" s="23">
        <v>0</v>
      </c>
      <c r="AR1677" s="35">
        <v>0</v>
      </c>
      <c r="AS1677" s="35">
        <v>0</v>
      </c>
      <c r="AT1677" s="35">
        <v>0</v>
      </c>
      <c r="AU1677" s="31" t="str">
        <f t="shared" si="29"/>
        <v>库存为0</v>
      </c>
      <c r="AV1677" s="36" t="str">
        <f>IFERROR(时间!$B$4+AU1677,"上周无销量")</f>
        <v>上周无销量</v>
      </c>
      <c r="AW1677" s="36"/>
    </row>
    <row r="1678" spans="1:49">
      <c r="A1678" s="21" t="s">
        <v>3377</v>
      </c>
      <c r="B1678" t="s">
        <v>3378</v>
      </c>
      <c r="C1678" t="s">
        <v>3314</v>
      </c>
      <c r="D1678" s="31">
        <v>0</v>
      </c>
      <c r="E1678" s="31">
        <v>0</v>
      </c>
      <c r="F1678" s="31">
        <v>0</v>
      </c>
      <c r="G1678" s="31">
        <v>0</v>
      </c>
      <c r="H1678" s="32">
        <v>0</v>
      </c>
      <c r="I1678">
        <v>0</v>
      </c>
      <c r="J1678" s="33">
        <v>0</v>
      </c>
      <c r="K1678" s="33">
        <v>0</v>
      </c>
      <c r="L1678" s="33">
        <v>0</v>
      </c>
      <c r="M1678">
        <v>0</v>
      </c>
      <c r="N1678">
        <v>0</v>
      </c>
      <c r="O1678">
        <v>0</v>
      </c>
      <c r="P1678" t="s">
        <v>54</v>
      </c>
      <c r="Q1678" t="s">
        <v>54</v>
      </c>
      <c r="R1678" t="s">
        <v>54</v>
      </c>
      <c r="S1678" t="s">
        <v>54</v>
      </c>
      <c r="T1678" t="s">
        <v>54</v>
      </c>
      <c r="U1678" t="s">
        <v>54</v>
      </c>
      <c r="V1678" t="s">
        <v>54</v>
      </c>
      <c r="W1678" t="s">
        <v>54</v>
      </c>
      <c r="X1678" s="23" t="s">
        <v>54</v>
      </c>
      <c r="Y1678" s="23" t="s">
        <v>54</v>
      </c>
      <c r="Z1678" s="23" t="s">
        <v>54</v>
      </c>
      <c r="AA1678" s="23" t="s">
        <v>54</v>
      </c>
      <c r="AB1678" t="s">
        <v>54</v>
      </c>
      <c r="AC1678" t="s">
        <v>54</v>
      </c>
      <c r="AD1678" t="s">
        <v>54</v>
      </c>
      <c r="AE1678" t="s">
        <v>54</v>
      </c>
      <c r="AF1678" s="23" t="s">
        <v>54</v>
      </c>
      <c r="AG1678" s="23" t="s">
        <v>54</v>
      </c>
      <c r="AH1678" s="23" t="s">
        <v>54</v>
      </c>
      <c r="AI1678" s="23" t="s">
        <v>54</v>
      </c>
      <c r="AJ1678">
        <v>8</v>
      </c>
      <c r="AK1678">
        <v>24</v>
      </c>
      <c r="AL1678">
        <v>7</v>
      </c>
      <c r="AM1678">
        <v>3</v>
      </c>
      <c r="AN1678" s="23">
        <v>0</v>
      </c>
      <c r="AO1678" s="23">
        <v>0</v>
      </c>
      <c r="AP1678" s="23">
        <v>0</v>
      </c>
      <c r="AQ1678" s="23">
        <v>0</v>
      </c>
      <c r="AR1678" s="35">
        <v>0</v>
      </c>
      <c r="AS1678" s="35">
        <v>0</v>
      </c>
      <c r="AT1678" s="35">
        <v>0</v>
      </c>
      <c r="AU1678" s="31" t="str">
        <f t="shared" si="29"/>
        <v>库存为0</v>
      </c>
      <c r="AV1678" s="36" t="str">
        <f>IFERROR(时间!$B$4+AU1678,"上周无销量")</f>
        <v>上周无销量</v>
      </c>
      <c r="AW1678" s="36"/>
    </row>
    <row r="1679" spans="1:49">
      <c r="A1679" s="21" t="s">
        <v>3379</v>
      </c>
      <c r="B1679" t="s">
        <v>3380</v>
      </c>
      <c r="C1679" t="s">
        <v>3314</v>
      </c>
      <c r="D1679" s="31">
        <v>0</v>
      </c>
      <c r="E1679" s="31">
        <v>0</v>
      </c>
      <c r="F1679" s="31">
        <v>0</v>
      </c>
      <c r="G1679" s="31">
        <v>0</v>
      </c>
      <c r="H1679" s="32">
        <v>0</v>
      </c>
      <c r="I1679">
        <v>0</v>
      </c>
      <c r="J1679" s="33">
        <v>0</v>
      </c>
      <c r="K1679" s="33">
        <v>0</v>
      </c>
      <c r="L1679" s="33">
        <v>0</v>
      </c>
      <c r="M1679">
        <v>0</v>
      </c>
      <c r="N1679">
        <v>0</v>
      </c>
      <c r="O1679">
        <v>0</v>
      </c>
      <c r="P1679" t="s">
        <v>54</v>
      </c>
      <c r="Q1679" t="s">
        <v>54</v>
      </c>
      <c r="R1679" t="s">
        <v>54</v>
      </c>
      <c r="S1679" t="s">
        <v>54</v>
      </c>
      <c r="T1679" t="s">
        <v>54</v>
      </c>
      <c r="U1679" t="s">
        <v>54</v>
      </c>
      <c r="V1679" t="s">
        <v>54</v>
      </c>
      <c r="W1679" t="s">
        <v>54</v>
      </c>
      <c r="X1679" s="23" t="s">
        <v>54</v>
      </c>
      <c r="Y1679" s="23" t="s">
        <v>54</v>
      </c>
      <c r="Z1679" s="23" t="s">
        <v>54</v>
      </c>
      <c r="AA1679" s="23" t="s">
        <v>54</v>
      </c>
      <c r="AB1679" t="s">
        <v>54</v>
      </c>
      <c r="AC1679" t="s">
        <v>54</v>
      </c>
      <c r="AD1679" t="s">
        <v>54</v>
      </c>
      <c r="AE1679" t="s">
        <v>54</v>
      </c>
      <c r="AF1679" s="23" t="s">
        <v>54</v>
      </c>
      <c r="AG1679" s="23" t="s">
        <v>54</v>
      </c>
      <c r="AH1679" s="23" t="s">
        <v>54</v>
      </c>
      <c r="AI1679" s="23" t="s">
        <v>54</v>
      </c>
      <c r="AJ1679">
        <v>0</v>
      </c>
      <c r="AK1679">
        <v>0</v>
      </c>
      <c r="AL1679">
        <v>0</v>
      </c>
      <c r="AM1679">
        <v>0</v>
      </c>
      <c r="AN1679" s="23" t="e">
        <v>#DIV/0!</v>
      </c>
      <c r="AO1679" s="23" t="e">
        <v>#DIV/0!</v>
      </c>
      <c r="AP1679" s="23" t="e">
        <v>#DIV/0!</v>
      </c>
      <c r="AQ1679" s="23" t="e">
        <v>#DIV/0!</v>
      </c>
      <c r="AR1679" s="35">
        <v>0</v>
      </c>
      <c r="AS1679" s="35">
        <v>0</v>
      </c>
      <c r="AT1679" s="35">
        <v>0</v>
      </c>
      <c r="AU1679" s="31" t="str">
        <f t="shared" si="29"/>
        <v>库存为0</v>
      </c>
      <c r="AV1679" s="36" t="str">
        <f>IFERROR(时间!$B$4+AU1679,"上周无销量")</f>
        <v>上周无销量</v>
      </c>
      <c r="AW1679" s="36"/>
    </row>
    <row r="1680" spans="1:49">
      <c r="A1680" s="21" t="s">
        <v>3381</v>
      </c>
      <c r="B1680" t="s">
        <v>3382</v>
      </c>
      <c r="C1680" t="s">
        <v>3314</v>
      </c>
      <c r="D1680" s="31">
        <v>0</v>
      </c>
      <c r="E1680" s="31">
        <v>0</v>
      </c>
      <c r="F1680" s="31">
        <v>0</v>
      </c>
      <c r="G1680" s="31">
        <v>0</v>
      </c>
      <c r="H1680" s="32">
        <v>0</v>
      </c>
      <c r="I1680">
        <v>0</v>
      </c>
      <c r="J1680" s="33">
        <v>0</v>
      </c>
      <c r="K1680" s="33">
        <v>0</v>
      </c>
      <c r="L1680" s="33">
        <v>0</v>
      </c>
      <c r="M1680">
        <v>0</v>
      </c>
      <c r="N1680">
        <v>0</v>
      </c>
      <c r="O1680">
        <v>0</v>
      </c>
      <c r="P1680" t="s">
        <v>54</v>
      </c>
      <c r="Q1680" t="s">
        <v>54</v>
      </c>
      <c r="R1680" t="s">
        <v>54</v>
      </c>
      <c r="S1680" t="s">
        <v>54</v>
      </c>
      <c r="T1680" t="s">
        <v>54</v>
      </c>
      <c r="U1680" t="s">
        <v>54</v>
      </c>
      <c r="V1680" t="s">
        <v>54</v>
      </c>
      <c r="W1680" t="s">
        <v>54</v>
      </c>
      <c r="X1680" s="23" t="s">
        <v>54</v>
      </c>
      <c r="Y1680" s="23" t="s">
        <v>54</v>
      </c>
      <c r="Z1680" s="23" t="s">
        <v>54</v>
      </c>
      <c r="AA1680" s="23" t="s">
        <v>54</v>
      </c>
      <c r="AB1680" t="s">
        <v>54</v>
      </c>
      <c r="AC1680" t="s">
        <v>54</v>
      </c>
      <c r="AD1680" t="s">
        <v>54</v>
      </c>
      <c r="AE1680" t="s">
        <v>54</v>
      </c>
      <c r="AF1680" s="23" t="s">
        <v>54</v>
      </c>
      <c r="AG1680" s="23" t="s">
        <v>54</v>
      </c>
      <c r="AH1680" s="23" t="s">
        <v>54</v>
      </c>
      <c r="AI1680" s="23" t="s">
        <v>54</v>
      </c>
      <c r="AJ1680">
        <v>14</v>
      </c>
      <c r="AK1680">
        <v>6</v>
      </c>
      <c r="AL1680">
        <v>0</v>
      </c>
      <c r="AM1680">
        <v>11</v>
      </c>
      <c r="AN1680" s="23">
        <v>0</v>
      </c>
      <c r="AO1680" s="23">
        <v>0</v>
      </c>
      <c r="AP1680" s="23" t="e">
        <v>#DIV/0!</v>
      </c>
      <c r="AQ1680" s="23">
        <v>0</v>
      </c>
      <c r="AR1680" s="35">
        <v>0</v>
      </c>
      <c r="AS1680" s="35">
        <v>0</v>
      </c>
      <c r="AT1680" s="35">
        <v>0</v>
      </c>
      <c r="AU1680" s="31" t="str">
        <f t="shared" si="29"/>
        <v>库存为0</v>
      </c>
      <c r="AV1680" s="36" t="str">
        <f>IFERROR(时间!$B$4+AU1680,"上周无销量")</f>
        <v>上周无销量</v>
      </c>
      <c r="AW1680" s="36"/>
    </row>
    <row r="1681" spans="1:49">
      <c r="A1681" s="21" t="s">
        <v>3383</v>
      </c>
      <c r="B1681" t="s">
        <v>3384</v>
      </c>
      <c r="C1681" t="s">
        <v>3314</v>
      </c>
      <c r="D1681" s="31">
        <v>0</v>
      </c>
      <c r="E1681" s="31">
        <v>0</v>
      </c>
      <c r="F1681" s="31">
        <v>0</v>
      </c>
      <c r="G1681" s="31">
        <v>0</v>
      </c>
      <c r="H1681" s="32">
        <v>0</v>
      </c>
      <c r="I1681">
        <v>0</v>
      </c>
      <c r="J1681" s="33">
        <v>0</v>
      </c>
      <c r="K1681" s="33">
        <v>0</v>
      </c>
      <c r="L1681" s="33">
        <v>0</v>
      </c>
      <c r="M1681">
        <v>0</v>
      </c>
      <c r="N1681">
        <v>0</v>
      </c>
      <c r="O1681">
        <v>0</v>
      </c>
      <c r="P1681" t="s">
        <v>54</v>
      </c>
      <c r="Q1681" t="s">
        <v>54</v>
      </c>
      <c r="R1681" t="s">
        <v>54</v>
      </c>
      <c r="S1681" t="s">
        <v>54</v>
      </c>
      <c r="T1681" t="s">
        <v>54</v>
      </c>
      <c r="U1681" t="s">
        <v>54</v>
      </c>
      <c r="V1681" t="s">
        <v>54</v>
      </c>
      <c r="W1681" t="s">
        <v>54</v>
      </c>
      <c r="X1681" s="23" t="s">
        <v>54</v>
      </c>
      <c r="Y1681" s="23" t="s">
        <v>54</v>
      </c>
      <c r="Z1681" s="23" t="s">
        <v>54</v>
      </c>
      <c r="AA1681" s="23" t="s">
        <v>54</v>
      </c>
      <c r="AB1681" t="s">
        <v>54</v>
      </c>
      <c r="AC1681" t="s">
        <v>54</v>
      </c>
      <c r="AD1681" t="s">
        <v>54</v>
      </c>
      <c r="AE1681" t="s">
        <v>54</v>
      </c>
      <c r="AF1681" s="23" t="s">
        <v>54</v>
      </c>
      <c r="AG1681" s="23" t="s">
        <v>54</v>
      </c>
      <c r="AH1681" s="23" t="s">
        <v>54</v>
      </c>
      <c r="AI1681" s="23" t="s">
        <v>54</v>
      </c>
      <c r="AJ1681">
        <v>11</v>
      </c>
      <c r="AK1681">
        <v>13</v>
      </c>
      <c r="AL1681">
        <v>8</v>
      </c>
      <c r="AM1681">
        <v>9</v>
      </c>
      <c r="AN1681" s="23">
        <v>0</v>
      </c>
      <c r="AO1681" s="23">
        <v>0</v>
      </c>
      <c r="AP1681" s="23">
        <v>0</v>
      </c>
      <c r="AQ1681" s="23">
        <v>0</v>
      </c>
      <c r="AR1681" s="35">
        <v>0</v>
      </c>
      <c r="AS1681" s="35">
        <v>0</v>
      </c>
      <c r="AT1681" s="35">
        <v>0</v>
      </c>
      <c r="AU1681" s="31" t="str">
        <f t="shared" si="29"/>
        <v>库存为0</v>
      </c>
      <c r="AV1681" s="36" t="str">
        <f>IFERROR(时间!$B$4+AU1681,"上周无销量")</f>
        <v>上周无销量</v>
      </c>
      <c r="AW1681" s="36"/>
    </row>
    <row r="1682" spans="1:49">
      <c r="A1682" s="21" t="s">
        <v>3385</v>
      </c>
      <c r="B1682" t="s">
        <v>3386</v>
      </c>
      <c r="C1682" t="s">
        <v>3314</v>
      </c>
      <c r="D1682" s="31">
        <v>0</v>
      </c>
      <c r="E1682" s="31">
        <v>0</v>
      </c>
      <c r="F1682" s="31">
        <v>0</v>
      </c>
      <c r="G1682" s="31">
        <v>0</v>
      </c>
      <c r="H1682" s="32">
        <v>0</v>
      </c>
      <c r="I1682">
        <v>0</v>
      </c>
      <c r="J1682" s="33">
        <v>0</v>
      </c>
      <c r="K1682" s="33">
        <v>0</v>
      </c>
      <c r="L1682" s="33">
        <v>0</v>
      </c>
      <c r="M1682">
        <v>0</v>
      </c>
      <c r="N1682">
        <v>0</v>
      </c>
      <c r="O1682">
        <v>0</v>
      </c>
      <c r="P1682" t="s">
        <v>54</v>
      </c>
      <c r="Q1682" t="s">
        <v>54</v>
      </c>
      <c r="R1682" t="s">
        <v>54</v>
      </c>
      <c r="S1682" t="s">
        <v>54</v>
      </c>
      <c r="T1682" t="s">
        <v>54</v>
      </c>
      <c r="U1682" t="s">
        <v>54</v>
      </c>
      <c r="V1682" t="s">
        <v>54</v>
      </c>
      <c r="W1682" t="s">
        <v>54</v>
      </c>
      <c r="X1682" s="23" t="s">
        <v>54</v>
      </c>
      <c r="Y1682" s="23" t="s">
        <v>54</v>
      </c>
      <c r="Z1682" s="23" t="s">
        <v>54</v>
      </c>
      <c r="AA1682" s="23" t="s">
        <v>54</v>
      </c>
      <c r="AB1682" t="s">
        <v>54</v>
      </c>
      <c r="AC1682" t="s">
        <v>54</v>
      </c>
      <c r="AD1682" t="s">
        <v>54</v>
      </c>
      <c r="AE1682" t="s">
        <v>54</v>
      </c>
      <c r="AF1682" s="23" t="s">
        <v>54</v>
      </c>
      <c r="AG1682" s="23" t="s">
        <v>54</v>
      </c>
      <c r="AH1682" s="23" t="s">
        <v>54</v>
      </c>
      <c r="AI1682" s="23" t="s">
        <v>54</v>
      </c>
      <c r="AJ1682">
        <v>11</v>
      </c>
      <c r="AK1682">
        <v>9</v>
      </c>
      <c r="AL1682">
        <v>10</v>
      </c>
      <c r="AM1682">
        <v>2</v>
      </c>
      <c r="AN1682" s="23">
        <v>0</v>
      </c>
      <c r="AO1682" s="23">
        <v>0</v>
      </c>
      <c r="AP1682" s="23">
        <v>0</v>
      </c>
      <c r="AQ1682" s="23">
        <v>0</v>
      </c>
      <c r="AR1682" s="35">
        <v>0</v>
      </c>
      <c r="AS1682" s="35">
        <v>0</v>
      </c>
      <c r="AT1682" s="35">
        <v>0</v>
      </c>
      <c r="AU1682" s="31" t="str">
        <f t="shared" si="29"/>
        <v>库存为0</v>
      </c>
      <c r="AV1682" s="36" t="str">
        <f>IFERROR(时间!$B$4+AU1682,"上周无销量")</f>
        <v>上周无销量</v>
      </c>
      <c r="AW1682" s="36"/>
    </row>
    <row r="1683" spans="1:49">
      <c r="A1683" s="21" t="s">
        <v>3387</v>
      </c>
      <c r="B1683" t="s">
        <v>3388</v>
      </c>
      <c r="C1683" t="s">
        <v>3314</v>
      </c>
      <c r="D1683" s="31">
        <v>0</v>
      </c>
      <c r="E1683" s="31">
        <v>0</v>
      </c>
      <c r="F1683" s="31">
        <v>0</v>
      </c>
      <c r="G1683" s="31">
        <v>0</v>
      </c>
      <c r="H1683" s="32">
        <v>0</v>
      </c>
      <c r="I1683">
        <v>0</v>
      </c>
      <c r="J1683" s="33">
        <v>0</v>
      </c>
      <c r="K1683" s="33">
        <v>0</v>
      </c>
      <c r="L1683" s="33">
        <v>0</v>
      </c>
      <c r="M1683">
        <v>0</v>
      </c>
      <c r="N1683">
        <v>0</v>
      </c>
      <c r="O1683">
        <v>0</v>
      </c>
      <c r="P1683" t="s">
        <v>54</v>
      </c>
      <c r="Q1683" t="s">
        <v>54</v>
      </c>
      <c r="R1683" t="s">
        <v>54</v>
      </c>
      <c r="S1683" t="s">
        <v>54</v>
      </c>
      <c r="T1683" t="s">
        <v>54</v>
      </c>
      <c r="U1683" t="s">
        <v>54</v>
      </c>
      <c r="V1683" t="s">
        <v>54</v>
      </c>
      <c r="W1683" t="s">
        <v>54</v>
      </c>
      <c r="X1683" s="23" t="s">
        <v>54</v>
      </c>
      <c r="Y1683" s="23" t="s">
        <v>54</v>
      </c>
      <c r="Z1683" s="23" t="s">
        <v>54</v>
      </c>
      <c r="AA1683" s="23" t="s">
        <v>54</v>
      </c>
      <c r="AB1683" t="s">
        <v>54</v>
      </c>
      <c r="AC1683" t="s">
        <v>54</v>
      </c>
      <c r="AD1683" t="s">
        <v>54</v>
      </c>
      <c r="AE1683" t="s">
        <v>54</v>
      </c>
      <c r="AF1683" s="23" t="s">
        <v>54</v>
      </c>
      <c r="AG1683" s="23" t="s">
        <v>54</v>
      </c>
      <c r="AH1683" s="23" t="s">
        <v>54</v>
      </c>
      <c r="AI1683" s="23" t="s">
        <v>54</v>
      </c>
      <c r="AJ1683">
        <v>8</v>
      </c>
      <c r="AK1683">
        <v>4</v>
      </c>
      <c r="AL1683">
        <v>0</v>
      </c>
      <c r="AM1683">
        <v>3</v>
      </c>
      <c r="AN1683" s="23">
        <v>0</v>
      </c>
      <c r="AO1683" s="23">
        <v>0</v>
      </c>
      <c r="AP1683" s="23" t="e">
        <v>#DIV/0!</v>
      </c>
      <c r="AQ1683" s="23">
        <v>0</v>
      </c>
      <c r="AR1683" s="35">
        <v>0</v>
      </c>
      <c r="AS1683" s="35">
        <v>0</v>
      </c>
      <c r="AT1683" s="35">
        <v>0</v>
      </c>
      <c r="AU1683" s="31" t="str">
        <f t="shared" si="29"/>
        <v>库存为0</v>
      </c>
      <c r="AV1683" s="36" t="str">
        <f>IFERROR(时间!$B$4+AU1683,"上周无销量")</f>
        <v>上周无销量</v>
      </c>
      <c r="AW1683" s="36"/>
    </row>
    <row r="1684" spans="1:49">
      <c r="A1684" s="21" t="s">
        <v>3389</v>
      </c>
      <c r="B1684" t="s">
        <v>3388</v>
      </c>
      <c r="C1684" t="s">
        <v>3314</v>
      </c>
      <c r="D1684" s="31">
        <v>0</v>
      </c>
      <c r="E1684" s="31">
        <v>0</v>
      </c>
      <c r="F1684" s="31">
        <v>0</v>
      </c>
      <c r="G1684" s="31">
        <v>0</v>
      </c>
      <c r="H1684" s="32">
        <v>0</v>
      </c>
      <c r="I1684">
        <v>0</v>
      </c>
      <c r="J1684" s="33">
        <v>0</v>
      </c>
      <c r="K1684" s="33">
        <v>0</v>
      </c>
      <c r="L1684" s="33">
        <v>0</v>
      </c>
      <c r="M1684">
        <v>0</v>
      </c>
      <c r="N1684">
        <v>0</v>
      </c>
      <c r="O1684">
        <v>0</v>
      </c>
      <c r="P1684" t="s">
        <v>54</v>
      </c>
      <c r="Q1684" t="s">
        <v>54</v>
      </c>
      <c r="R1684" t="s">
        <v>54</v>
      </c>
      <c r="S1684" t="s">
        <v>54</v>
      </c>
      <c r="T1684" t="s">
        <v>54</v>
      </c>
      <c r="U1684" t="s">
        <v>54</v>
      </c>
      <c r="V1684" t="s">
        <v>54</v>
      </c>
      <c r="W1684" t="s">
        <v>54</v>
      </c>
      <c r="X1684" s="23" t="s">
        <v>54</v>
      </c>
      <c r="Y1684" s="23" t="s">
        <v>54</v>
      </c>
      <c r="Z1684" s="23" t="s">
        <v>54</v>
      </c>
      <c r="AA1684" s="23" t="s">
        <v>54</v>
      </c>
      <c r="AB1684" t="s">
        <v>54</v>
      </c>
      <c r="AC1684" t="s">
        <v>54</v>
      </c>
      <c r="AD1684" t="s">
        <v>54</v>
      </c>
      <c r="AE1684" t="s">
        <v>54</v>
      </c>
      <c r="AF1684" s="23" t="s">
        <v>54</v>
      </c>
      <c r="AG1684" s="23" t="s">
        <v>54</v>
      </c>
      <c r="AH1684" s="23" t="s">
        <v>54</v>
      </c>
      <c r="AI1684" s="23" t="s">
        <v>54</v>
      </c>
      <c r="AJ1684">
        <v>8</v>
      </c>
      <c r="AK1684">
        <v>4</v>
      </c>
      <c r="AL1684">
        <v>0</v>
      </c>
      <c r="AM1684">
        <v>3</v>
      </c>
      <c r="AN1684" s="23">
        <v>0</v>
      </c>
      <c r="AO1684" s="23">
        <v>0</v>
      </c>
      <c r="AP1684" s="23" t="e">
        <v>#DIV/0!</v>
      </c>
      <c r="AQ1684" s="23">
        <v>0</v>
      </c>
      <c r="AR1684" s="35">
        <v>0</v>
      </c>
      <c r="AS1684" s="35">
        <v>0</v>
      </c>
      <c r="AT1684" s="35">
        <v>0</v>
      </c>
      <c r="AU1684" s="31" t="str">
        <f t="shared" si="29"/>
        <v>库存为0</v>
      </c>
      <c r="AV1684" s="36" t="str">
        <f>IFERROR(时间!$B$4+AU1684,"上周无销量")</f>
        <v>上周无销量</v>
      </c>
      <c r="AW1684" s="36"/>
    </row>
    <row r="1685" spans="1:49">
      <c r="A1685" s="21" t="s">
        <v>3390</v>
      </c>
      <c r="B1685" t="s">
        <v>3391</v>
      </c>
      <c r="C1685" t="s">
        <v>3314</v>
      </c>
      <c r="D1685" s="31">
        <v>0</v>
      </c>
      <c r="E1685" s="31">
        <v>0</v>
      </c>
      <c r="F1685" s="31">
        <v>0</v>
      </c>
      <c r="G1685" s="31">
        <v>0</v>
      </c>
      <c r="H1685" s="32">
        <v>0</v>
      </c>
      <c r="I1685">
        <v>0</v>
      </c>
      <c r="J1685" s="33">
        <v>0</v>
      </c>
      <c r="K1685" s="33">
        <v>0</v>
      </c>
      <c r="L1685" s="33">
        <v>0</v>
      </c>
      <c r="M1685">
        <v>0</v>
      </c>
      <c r="N1685">
        <v>0</v>
      </c>
      <c r="O1685">
        <v>0</v>
      </c>
      <c r="P1685" t="s">
        <v>54</v>
      </c>
      <c r="Q1685" t="s">
        <v>54</v>
      </c>
      <c r="R1685" t="s">
        <v>54</v>
      </c>
      <c r="S1685" t="s">
        <v>54</v>
      </c>
      <c r="T1685" t="s">
        <v>54</v>
      </c>
      <c r="U1685" t="s">
        <v>54</v>
      </c>
      <c r="V1685" t="s">
        <v>54</v>
      </c>
      <c r="W1685" t="s">
        <v>54</v>
      </c>
      <c r="X1685" s="23" t="s">
        <v>54</v>
      </c>
      <c r="Y1685" s="23" t="s">
        <v>54</v>
      </c>
      <c r="Z1685" s="23" t="s">
        <v>54</v>
      </c>
      <c r="AA1685" s="23" t="s">
        <v>54</v>
      </c>
      <c r="AB1685" t="s">
        <v>54</v>
      </c>
      <c r="AC1685" t="s">
        <v>54</v>
      </c>
      <c r="AD1685" t="s">
        <v>54</v>
      </c>
      <c r="AE1685" t="s">
        <v>54</v>
      </c>
      <c r="AF1685" s="23" t="s">
        <v>54</v>
      </c>
      <c r="AG1685" s="23" t="s">
        <v>54</v>
      </c>
      <c r="AH1685" s="23" t="s">
        <v>54</v>
      </c>
      <c r="AI1685" s="23" t="s">
        <v>54</v>
      </c>
      <c r="AJ1685">
        <v>10</v>
      </c>
      <c r="AK1685">
        <v>14</v>
      </c>
      <c r="AL1685">
        <v>4</v>
      </c>
      <c r="AM1685">
        <v>9</v>
      </c>
      <c r="AN1685" s="23">
        <v>0</v>
      </c>
      <c r="AO1685" s="23">
        <v>0</v>
      </c>
      <c r="AP1685" s="23">
        <v>0</v>
      </c>
      <c r="AQ1685" s="23">
        <v>0</v>
      </c>
      <c r="AR1685" s="35">
        <v>0</v>
      </c>
      <c r="AS1685" s="35">
        <v>0</v>
      </c>
      <c r="AT1685" s="35">
        <v>0</v>
      </c>
      <c r="AU1685" s="31" t="str">
        <f t="shared" si="29"/>
        <v>库存为0</v>
      </c>
      <c r="AV1685" s="36" t="str">
        <f>IFERROR(时间!$B$4+AU1685,"上周无销量")</f>
        <v>上周无销量</v>
      </c>
      <c r="AW1685" s="36"/>
    </row>
    <row r="1686" spans="1:49">
      <c r="A1686" s="21" t="s">
        <v>3392</v>
      </c>
      <c r="B1686" t="s">
        <v>3393</v>
      </c>
      <c r="C1686" t="s">
        <v>3394</v>
      </c>
      <c r="D1686" s="31">
        <v>0</v>
      </c>
      <c r="E1686" s="31">
        <v>0</v>
      </c>
      <c r="F1686" s="31">
        <v>0</v>
      </c>
      <c r="G1686" s="31">
        <v>0</v>
      </c>
      <c r="H1686" s="32">
        <v>0</v>
      </c>
      <c r="I1686">
        <v>0</v>
      </c>
      <c r="J1686" s="33">
        <v>0</v>
      </c>
      <c r="K1686" s="33">
        <v>0</v>
      </c>
      <c r="L1686" s="33">
        <v>0</v>
      </c>
      <c r="M1686">
        <v>0</v>
      </c>
      <c r="N1686">
        <v>0</v>
      </c>
      <c r="O1686">
        <v>0</v>
      </c>
      <c r="P1686" t="s">
        <v>54</v>
      </c>
      <c r="Q1686" t="s">
        <v>54</v>
      </c>
      <c r="R1686" t="s">
        <v>54</v>
      </c>
      <c r="S1686" t="s">
        <v>54</v>
      </c>
      <c r="T1686" t="s">
        <v>54</v>
      </c>
      <c r="U1686" t="s">
        <v>54</v>
      </c>
      <c r="V1686" t="s">
        <v>54</v>
      </c>
      <c r="W1686" t="s">
        <v>54</v>
      </c>
      <c r="X1686" s="23" t="s">
        <v>54</v>
      </c>
      <c r="Y1686" s="23" t="s">
        <v>54</v>
      </c>
      <c r="Z1686" s="23" t="s">
        <v>54</v>
      </c>
      <c r="AA1686" s="23" t="s">
        <v>54</v>
      </c>
      <c r="AB1686" t="s">
        <v>54</v>
      </c>
      <c r="AC1686" t="s">
        <v>54</v>
      </c>
      <c r="AD1686" t="s">
        <v>54</v>
      </c>
      <c r="AE1686" t="s">
        <v>54</v>
      </c>
      <c r="AF1686" s="23" t="s">
        <v>54</v>
      </c>
      <c r="AG1686" s="23" t="s">
        <v>54</v>
      </c>
      <c r="AH1686" s="23" t="s">
        <v>54</v>
      </c>
      <c r="AI1686" s="23" t="s">
        <v>54</v>
      </c>
      <c r="AJ1686">
        <v>2</v>
      </c>
      <c r="AK1686">
        <v>5</v>
      </c>
      <c r="AL1686">
        <v>3</v>
      </c>
      <c r="AM1686">
        <v>1</v>
      </c>
      <c r="AN1686" s="23">
        <v>0</v>
      </c>
      <c r="AO1686" s="23">
        <v>0</v>
      </c>
      <c r="AP1686" s="23">
        <v>0</v>
      </c>
      <c r="AQ1686" s="23">
        <v>0</v>
      </c>
      <c r="AR1686" s="35">
        <v>0</v>
      </c>
      <c r="AS1686" s="35">
        <v>0</v>
      </c>
      <c r="AT1686" s="35">
        <v>0</v>
      </c>
      <c r="AU1686" s="31" t="str">
        <f t="shared" si="29"/>
        <v>库存为0</v>
      </c>
      <c r="AV1686" s="36" t="str">
        <f>IFERROR(时间!$B$4+AU1686,"上周无销量")</f>
        <v>上周无销量</v>
      </c>
      <c r="AW1686" s="36"/>
    </row>
    <row r="1687" spans="1:49">
      <c r="A1687" s="21" t="s">
        <v>3395</v>
      </c>
      <c r="B1687" t="s">
        <v>3396</v>
      </c>
      <c r="C1687" t="s">
        <v>3394</v>
      </c>
      <c r="D1687" s="31">
        <v>0</v>
      </c>
      <c r="E1687" s="31">
        <v>0</v>
      </c>
      <c r="F1687" s="31">
        <v>0</v>
      </c>
      <c r="G1687" s="31">
        <v>0</v>
      </c>
      <c r="H1687" s="32">
        <v>0</v>
      </c>
      <c r="I1687">
        <v>0</v>
      </c>
      <c r="J1687" s="33">
        <v>0</v>
      </c>
      <c r="K1687" s="33">
        <v>0</v>
      </c>
      <c r="L1687" s="33">
        <v>0</v>
      </c>
      <c r="M1687">
        <v>0</v>
      </c>
      <c r="N1687">
        <v>0</v>
      </c>
      <c r="O1687">
        <v>0</v>
      </c>
      <c r="P1687" t="s">
        <v>54</v>
      </c>
      <c r="Q1687" t="s">
        <v>54</v>
      </c>
      <c r="R1687" t="s">
        <v>54</v>
      </c>
      <c r="S1687" t="s">
        <v>54</v>
      </c>
      <c r="T1687" t="s">
        <v>54</v>
      </c>
      <c r="U1687" t="s">
        <v>54</v>
      </c>
      <c r="V1687" t="s">
        <v>54</v>
      </c>
      <c r="W1687" t="s">
        <v>54</v>
      </c>
      <c r="X1687" s="23" t="s">
        <v>54</v>
      </c>
      <c r="Y1687" s="23" t="s">
        <v>54</v>
      </c>
      <c r="Z1687" s="23" t="s">
        <v>54</v>
      </c>
      <c r="AA1687" s="23" t="s">
        <v>54</v>
      </c>
      <c r="AB1687" t="s">
        <v>54</v>
      </c>
      <c r="AC1687" t="s">
        <v>54</v>
      </c>
      <c r="AD1687" t="s">
        <v>54</v>
      </c>
      <c r="AE1687" t="s">
        <v>54</v>
      </c>
      <c r="AF1687" s="23" t="s">
        <v>54</v>
      </c>
      <c r="AG1687" s="23" t="s">
        <v>54</v>
      </c>
      <c r="AH1687" s="23" t="s">
        <v>54</v>
      </c>
      <c r="AI1687" s="23" t="s">
        <v>54</v>
      </c>
      <c r="AJ1687">
        <v>2</v>
      </c>
      <c r="AK1687">
        <v>0</v>
      </c>
      <c r="AL1687">
        <v>0</v>
      </c>
      <c r="AM1687">
        <v>0</v>
      </c>
      <c r="AN1687" s="23">
        <v>0</v>
      </c>
      <c r="AO1687" s="23" t="e">
        <v>#DIV/0!</v>
      </c>
      <c r="AP1687" s="23" t="e">
        <v>#DIV/0!</v>
      </c>
      <c r="AQ1687" s="23" t="e">
        <v>#DIV/0!</v>
      </c>
      <c r="AR1687" s="35">
        <v>0</v>
      </c>
      <c r="AS1687" s="35">
        <v>0</v>
      </c>
      <c r="AT1687" s="35">
        <v>0</v>
      </c>
      <c r="AU1687" s="31" t="str">
        <f t="shared" si="29"/>
        <v>库存为0</v>
      </c>
      <c r="AV1687" s="36" t="str">
        <f>IFERROR(时间!$B$4+AU1687,"上周无销量")</f>
        <v>上周无销量</v>
      </c>
      <c r="AW1687" s="36"/>
    </row>
    <row r="1688" spans="1:49">
      <c r="A1688" s="21" t="s">
        <v>3397</v>
      </c>
      <c r="B1688" t="s">
        <v>3398</v>
      </c>
      <c r="C1688" t="s">
        <v>3394</v>
      </c>
      <c r="D1688" s="31">
        <v>0</v>
      </c>
      <c r="E1688" s="31">
        <v>0</v>
      </c>
      <c r="F1688" s="31">
        <v>0</v>
      </c>
      <c r="G1688" s="31">
        <v>0</v>
      </c>
      <c r="H1688" s="32">
        <v>0</v>
      </c>
      <c r="I1688">
        <v>0</v>
      </c>
      <c r="J1688" s="33">
        <v>0</v>
      </c>
      <c r="K1688" s="33">
        <v>0</v>
      </c>
      <c r="L1688" s="33">
        <v>0</v>
      </c>
      <c r="M1688">
        <v>0</v>
      </c>
      <c r="N1688">
        <v>0</v>
      </c>
      <c r="O1688">
        <v>0</v>
      </c>
      <c r="P1688" t="s">
        <v>54</v>
      </c>
      <c r="Q1688" t="s">
        <v>54</v>
      </c>
      <c r="R1688" t="s">
        <v>54</v>
      </c>
      <c r="S1688" t="s">
        <v>54</v>
      </c>
      <c r="T1688" t="s">
        <v>54</v>
      </c>
      <c r="U1688" t="s">
        <v>54</v>
      </c>
      <c r="V1688" t="s">
        <v>54</v>
      </c>
      <c r="W1688" t="s">
        <v>54</v>
      </c>
      <c r="X1688" s="23" t="s">
        <v>54</v>
      </c>
      <c r="Y1688" s="23" t="s">
        <v>54</v>
      </c>
      <c r="Z1688" s="23" t="s">
        <v>54</v>
      </c>
      <c r="AA1688" s="23" t="s">
        <v>54</v>
      </c>
      <c r="AB1688" t="s">
        <v>54</v>
      </c>
      <c r="AC1688" t="s">
        <v>54</v>
      </c>
      <c r="AD1688" t="s">
        <v>54</v>
      </c>
      <c r="AE1688" t="s">
        <v>54</v>
      </c>
      <c r="AF1688" s="23" t="s">
        <v>54</v>
      </c>
      <c r="AG1688" s="23" t="s">
        <v>54</v>
      </c>
      <c r="AH1688" s="23" t="s">
        <v>54</v>
      </c>
      <c r="AI1688" s="23" t="s">
        <v>54</v>
      </c>
      <c r="AJ1688">
        <v>3</v>
      </c>
      <c r="AK1688">
        <v>4</v>
      </c>
      <c r="AL1688">
        <v>3</v>
      </c>
      <c r="AM1688">
        <v>2</v>
      </c>
      <c r="AN1688" s="23">
        <v>0</v>
      </c>
      <c r="AO1688" s="23">
        <v>0</v>
      </c>
      <c r="AP1688" s="23">
        <v>0</v>
      </c>
      <c r="AQ1688" s="23">
        <v>0</v>
      </c>
      <c r="AR1688" s="35">
        <v>0</v>
      </c>
      <c r="AS1688" s="35">
        <v>0</v>
      </c>
      <c r="AT1688" s="35">
        <v>0</v>
      </c>
      <c r="AU1688" s="31" t="str">
        <f t="shared" si="29"/>
        <v>库存为0</v>
      </c>
      <c r="AV1688" s="36" t="str">
        <f>IFERROR(时间!$B$4+AU1688,"上周无销量")</f>
        <v>上周无销量</v>
      </c>
      <c r="AW1688" s="36"/>
    </row>
    <row r="1689" spans="1:49">
      <c r="A1689" s="21" t="s">
        <v>3399</v>
      </c>
      <c r="B1689" t="s">
        <v>3400</v>
      </c>
      <c r="C1689" t="s">
        <v>3394</v>
      </c>
      <c r="D1689" s="31">
        <v>0</v>
      </c>
      <c r="E1689" s="31">
        <v>0</v>
      </c>
      <c r="F1689" s="31">
        <v>0</v>
      </c>
      <c r="G1689" s="31">
        <v>0</v>
      </c>
      <c r="H1689" s="32">
        <v>0</v>
      </c>
      <c r="I1689">
        <v>1</v>
      </c>
      <c r="J1689" s="33">
        <v>0</v>
      </c>
      <c r="K1689" s="33">
        <v>0</v>
      </c>
      <c r="L1689" s="33">
        <v>0</v>
      </c>
      <c r="M1689">
        <v>1</v>
      </c>
      <c r="N1689">
        <v>0</v>
      </c>
      <c r="O1689">
        <v>0</v>
      </c>
      <c r="P1689" t="s">
        <v>54</v>
      </c>
      <c r="Q1689" t="s">
        <v>54</v>
      </c>
      <c r="R1689" t="s">
        <v>54</v>
      </c>
      <c r="S1689" t="s">
        <v>54</v>
      </c>
      <c r="T1689" t="s">
        <v>54</v>
      </c>
      <c r="U1689" t="s">
        <v>54</v>
      </c>
      <c r="V1689" t="s">
        <v>54</v>
      </c>
      <c r="W1689" t="s">
        <v>54</v>
      </c>
      <c r="X1689" s="23" t="s">
        <v>54</v>
      </c>
      <c r="Y1689" s="23" t="s">
        <v>54</v>
      </c>
      <c r="Z1689" s="23" t="s">
        <v>54</v>
      </c>
      <c r="AA1689" s="23" t="s">
        <v>54</v>
      </c>
      <c r="AB1689" t="s">
        <v>54</v>
      </c>
      <c r="AC1689" t="s">
        <v>54</v>
      </c>
      <c r="AD1689" t="s">
        <v>54</v>
      </c>
      <c r="AE1689" t="s">
        <v>54</v>
      </c>
      <c r="AF1689" s="23" t="s">
        <v>54</v>
      </c>
      <c r="AG1689" s="23" t="s">
        <v>54</v>
      </c>
      <c r="AH1689" s="23" t="s">
        <v>54</v>
      </c>
      <c r="AI1689" s="23" t="s">
        <v>54</v>
      </c>
      <c r="AJ1689">
        <v>0</v>
      </c>
      <c r="AK1689">
        <v>0</v>
      </c>
      <c r="AL1689">
        <v>0</v>
      </c>
      <c r="AM1689">
        <v>0</v>
      </c>
      <c r="AN1689" s="23" t="e">
        <v>#DIV/0!</v>
      </c>
      <c r="AO1689" s="23" t="e">
        <v>#DIV/0!</v>
      </c>
      <c r="AP1689" s="23" t="e">
        <v>#DIV/0!</v>
      </c>
      <c r="AQ1689" s="23" t="e">
        <v>#DIV/0!</v>
      </c>
      <c r="AR1689" s="35">
        <v>0</v>
      </c>
      <c r="AS1689" s="35">
        <v>0</v>
      </c>
      <c r="AT1689" s="35">
        <v>1</v>
      </c>
      <c r="AU1689" s="31" t="str">
        <f t="shared" si="29"/>
        <v>库存为1</v>
      </c>
      <c r="AV1689" s="36" t="str">
        <f>IFERROR(时间!$B$4+AU1689,"上周无销量")</f>
        <v>上周无销量</v>
      </c>
      <c r="AW1689" s="36"/>
    </row>
    <row r="1690" spans="1:49">
      <c r="A1690" s="21" t="s">
        <v>3401</v>
      </c>
      <c r="B1690" t="s">
        <v>3402</v>
      </c>
      <c r="C1690" t="s">
        <v>3394</v>
      </c>
      <c r="D1690" s="31">
        <v>0</v>
      </c>
      <c r="E1690" s="31">
        <v>0</v>
      </c>
      <c r="F1690" s="31">
        <v>0</v>
      </c>
      <c r="G1690" s="31">
        <v>0</v>
      </c>
      <c r="H1690" s="32">
        <v>0</v>
      </c>
      <c r="I1690">
        <v>0</v>
      </c>
      <c r="J1690" s="33">
        <v>0</v>
      </c>
      <c r="K1690" s="33">
        <v>0</v>
      </c>
      <c r="L1690" s="33">
        <v>0</v>
      </c>
      <c r="M1690">
        <v>0</v>
      </c>
      <c r="N1690">
        <v>0</v>
      </c>
      <c r="O1690">
        <v>0</v>
      </c>
      <c r="P1690" t="s">
        <v>54</v>
      </c>
      <c r="Q1690" t="s">
        <v>54</v>
      </c>
      <c r="R1690" t="s">
        <v>54</v>
      </c>
      <c r="S1690" t="s">
        <v>54</v>
      </c>
      <c r="T1690" t="s">
        <v>54</v>
      </c>
      <c r="U1690" t="s">
        <v>54</v>
      </c>
      <c r="V1690" t="s">
        <v>54</v>
      </c>
      <c r="W1690" t="s">
        <v>54</v>
      </c>
      <c r="X1690" s="23" t="s">
        <v>54</v>
      </c>
      <c r="Y1690" s="23" t="s">
        <v>54</v>
      </c>
      <c r="Z1690" s="23" t="s">
        <v>54</v>
      </c>
      <c r="AA1690" s="23" t="s">
        <v>54</v>
      </c>
      <c r="AB1690" t="s">
        <v>54</v>
      </c>
      <c r="AC1690" t="s">
        <v>54</v>
      </c>
      <c r="AD1690" t="s">
        <v>54</v>
      </c>
      <c r="AE1690" t="s">
        <v>54</v>
      </c>
      <c r="AF1690" s="23" t="s">
        <v>54</v>
      </c>
      <c r="AG1690" s="23" t="s">
        <v>54</v>
      </c>
      <c r="AH1690" s="23" t="s">
        <v>54</v>
      </c>
      <c r="AI1690" s="23" t="s">
        <v>54</v>
      </c>
      <c r="AJ1690">
        <v>0</v>
      </c>
      <c r="AK1690">
        <v>2</v>
      </c>
      <c r="AL1690">
        <v>1</v>
      </c>
      <c r="AM1690">
        <v>3</v>
      </c>
      <c r="AN1690" s="23" t="e">
        <v>#DIV/0!</v>
      </c>
      <c r="AO1690" s="23">
        <v>0</v>
      </c>
      <c r="AP1690" s="23">
        <v>0</v>
      </c>
      <c r="AQ1690" s="23">
        <v>0</v>
      </c>
      <c r="AR1690" s="35">
        <v>0</v>
      </c>
      <c r="AS1690" s="35">
        <v>0</v>
      </c>
      <c r="AT1690" s="35">
        <v>0</v>
      </c>
      <c r="AU1690" s="31" t="str">
        <f t="shared" si="29"/>
        <v>库存为0</v>
      </c>
      <c r="AV1690" s="36" t="str">
        <f>IFERROR(时间!$B$4+AU1690,"上周无销量")</f>
        <v>上周无销量</v>
      </c>
      <c r="AW1690" s="36"/>
    </row>
    <row r="1691" spans="1:49">
      <c r="A1691" s="21" t="s">
        <v>3403</v>
      </c>
      <c r="B1691" t="s">
        <v>3404</v>
      </c>
      <c r="C1691" t="s">
        <v>3394</v>
      </c>
      <c r="D1691" s="31">
        <v>0</v>
      </c>
      <c r="E1691" s="31">
        <v>0</v>
      </c>
      <c r="F1691" s="31">
        <v>0</v>
      </c>
      <c r="G1691" s="31">
        <v>0</v>
      </c>
      <c r="H1691" s="32">
        <v>0</v>
      </c>
      <c r="I1691">
        <v>0</v>
      </c>
      <c r="J1691" s="33">
        <v>0</v>
      </c>
      <c r="K1691" s="33">
        <v>0</v>
      </c>
      <c r="L1691" s="33">
        <v>0</v>
      </c>
      <c r="M1691">
        <v>0</v>
      </c>
      <c r="N1691">
        <v>0</v>
      </c>
      <c r="O1691">
        <v>0</v>
      </c>
      <c r="P1691" t="s">
        <v>54</v>
      </c>
      <c r="Q1691" t="s">
        <v>54</v>
      </c>
      <c r="R1691" t="s">
        <v>54</v>
      </c>
      <c r="S1691" t="s">
        <v>54</v>
      </c>
      <c r="T1691" t="s">
        <v>54</v>
      </c>
      <c r="U1691" t="s">
        <v>54</v>
      </c>
      <c r="V1691" t="s">
        <v>54</v>
      </c>
      <c r="W1691" t="s">
        <v>54</v>
      </c>
      <c r="X1691" s="23" t="s">
        <v>54</v>
      </c>
      <c r="Y1691" s="23" t="s">
        <v>54</v>
      </c>
      <c r="Z1691" s="23" t="s">
        <v>54</v>
      </c>
      <c r="AA1691" s="23" t="s">
        <v>54</v>
      </c>
      <c r="AB1691" t="s">
        <v>54</v>
      </c>
      <c r="AC1691" t="s">
        <v>54</v>
      </c>
      <c r="AD1691" t="s">
        <v>54</v>
      </c>
      <c r="AE1691" t="s">
        <v>54</v>
      </c>
      <c r="AF1691" s="23" t="s">
        <v>54</v>
      </c>
      <c r="AG1691" s="23" t="s">
        <v>54</v>
      </c>
      <c r="AH1691" s="23" t="s">
        <v>54</v>
      </c>
      <c r="AI1691" s="23" t="s">
        <v>54</v>
      </c>
      <c r="AJ1691">
        <v>1</v>
      </c>
      <c r="AK1691">
        <v>2</v>
      </c>
      <c r="AL1691">
        <v>1</v>
      </c>
      <c r="AM1691">
        <v>0</v>
      </c>
      <c r="AN1691" s="23">
        <v>0</v>
      </c>
      <c r="AO1691" s="23">
        <v>0</v>
      </c>
      <c r="AP1691" s="23">
        <v>0</v>
      </c>
      <c r="AQ1691" s="23" t="e">
        <v>#DIV/0!</v>
      </c>
      <c r="AR1691" s="35">
        <v>0</v>
      </c>
      <c r="AS1691" s="35">
        <v>0</v>
      </c>
      <c r="AT1691" s="35">
        <v>0</v>
      </c>
      <c r="AU1691" s="31" t="str">
        <f t="shared" si="29"/>
        <v>库存为0</v>
      </c>
      <c r="AV1691" s="36" t="str">
        <f>IFERROR(时间!$B$4+AU1691,"上周无销量")</f>
        <v>上周无销量</v>
      </c>
      <c r="AW1691" s="36"/>
    </row>
    <row r="1692" spans="1:49">
      <c r="A1692" s="21" t="s">
        <v>3405</v>
      </c>
      <c r="B1692" t="s">
        <v>3406</v>
      </c>
      <c r="C1692" t="s">
        <v>3394</v>
      </c>
      <c r="D1692" s="31">
        <v>0</v>
      </c>
      <c r="E1692" s="31">
        <v>0</v>
      </c>
      <c r="F1692" s="31">
        <v>0</v>
      </c>
      <c r="G1692" s="31">
        <v>0</v>
      </c>
      <c r="H1692" s="32">
        <v>0</v>
      </c>
      <c r="I1692">
        <v>0</v>
      </c>
      <c r="J1692" s="33">
        <v>0</v>
      </c>
      <c r="K1692" s="33">
        <v>0</v>
      </c>
      <c r="L1692" s="33">
        <v>0</v>
      </c>
      <c r="M1692">
        <v>0</v>
      </c>
      <c r="N1692">
        <v>0</v>
      </c>
      <c r="O1692">
        <v>0</v>
      </c>
      <c r="P1692" t="s">
        <v>54</v>
      </c>
      <c r="Q1692" t="s">
        <v>54</v>
      </c>
      <c r="R1692" t="s">
        <v>54</v>
      </c>
      <c r="S1692" t="s">
        <v>54</v>
      </c>
      <c r="T1692" t="s">
        <v>54</v>
      </c>
      <c r="U1692" t="s">
        <v>54</v>
      </c>
      <c r="V1692" t="s">
        <v>54</v>
      </c>
      <c r="W1692" t="s">
        <v>54</v>
      </c>
      <c r="X1692" s="23" t="s">
        <v>54</v>
      </c>
      <c r="Y1692" s="23" t="s">
        <v>54</v>
      </c>
      <c r="Z1692" s="23" t="s">
        <v>54</v>
      </c>
      <c r="AA1692" s="23" t="s">
        <v>54</v>
      </c>
      <c r="AB1692" t="s">
        <v>54</v>
      </c>
      <c r="AC1692" t="s">
        <v>54</v>
      </c>
      <c r="AD1692" t="s">
        <v>54</v>
      </c>
      <c r="AE1692" t="s">
        <v>54</v>
      </c>
      <c r="AF1692" s="23" t="s">
        <v>54</v>
      </c>
      <c r="AG1692" s="23" t="s">
        <v>54</v>
      </c>
      <c r="AH1692" s="23" t="s">
        <v>54</v>
      </c>
      <c r="AI1692" s="23" t="s">
        <v>54</v>
      </c>
      <c r="AJ1692">
        <v>1</v>
      </c>
      <c r="AK1692">
        <v>0</v>
      </c>
      <c r="AL1692">
        <v>0</v>
      </c>
      <c r="AM1692">
        <v>0</v>
      </c>
      <c r="AN1692" s="23">
        <v>0</v>
      </c>
      <c r="AO1692" s="23" t="e">
        <v>#DIV/0!</v>
      </c>
      <c r="AP1692" s="23" t="e">
        <v>#DIV/0!</v>
      </c>
      <c r="AQ1692" s="23" t="e">
        <v>#DIV/0!</v>
      </c>
      <c r="AR1692" s="35">
        <v>0</v>
      </c>
      <c r="AS1692" s="35">
        <v>0</v>
      </c>
      <c r="AT1692" s="35">
        <v>0</v>
      </c>
      <c r="AU1692" s="31" t="str">
        <f t="shared" si="29"/>
        <v>库存为0</v>
      </c>
      <c r="AV1692" s="36" t="str">
        <f>IFERROR(时间!$B$4+AU1692,"上周无销量")</f>
        <v>上周无销量</v>
      </c>
      <c r="AW1692" s="36"/>
    </row>
    <row r="1693" spans="1:49">
      <c r="A1693" s="21" t="s">
        <v>3407</v>
      </c>
      <c r="B1693" t="s">
        <v>3408</v>
      </c>
      <c r="C1693" t="s">
        <v>3394</v>
      </c>
      <c r="D1693" s="31">
        <v>0</v>
      </c>
      <c r="E1693" s="31">
        <v>0</v>
      </c>
      <c r="F1693" s="31">
        <v>0</v>
      </c>
      <c r="G1693" s="31">
        <v>0</v>
      </c>
      <c r="H1693" s="32">
        <v>0</v>
      </c>
      <c r="I1693">
        <v>0</v>
      </c>
      <c r="J1693" s="33">
        <v>0</v>
      </c>
      <c r="K1693" s="33">
        <v>0</v>
      </c>
      <c r="L1693" s="33">
        <v>0</v>
      </c>
      <c r="M1693">
        <v>0</v>
      </c>
      <c r="N1693">
        <v>0</v>
      </c>
      <c r="O1693">
        <v>0</v>
      </c>
      <c r="P1693" t="s">
        <v>54</v>
      </c>
      <c r="Q1693" t="s">
        <v>54</v>
      </c>
      <c r="R1693" t="s">
        <v>54</v>
      </c>
      <c r="S1693" t="s">
        <v>54</v>
      </c>
      <c r="T1693" t="s">
        <v>54</v>
      </c>
      <c r="U1693" t="s">
        <v>54</v>
      </c>
      <c r="V1693" t="s">
        <v>54</v>
      </c>
      <c r="W1693" t="s">
        <v>54</v>
      </c>
      <c r="X1693" s="23" t="s">
        <v>54</v>
      </c>
      <c r="Y1693" s="23" t="s">
        <v>54</v>
      </c>
      <c r="Z1693" s="23" t="s">
        <v>54</v>
      </c>
      <c r="AA1693" s="23" t="s">
        <v>54</v>
      </c>
      <c r="AB1693" t="s">
        <v>54</v>
      </c>
      <c r="AC1693" t="s">
        <v>54</v>
      </c>
      <c r="AD1693" t="s">
        <v>54</v>
      </c>
      <c r="AE1693" t="s">
        <v>54</v>
      </c>
      <c r="AF1693" s="23" t="s">
        <v>54</v>
      </c>
      <c r="AG1693" s="23" t="s">
        <v>54</v>
      </c>
      <c r="AH1693" s="23" t="s">
        <v>54</v>
      </c>
      <c r="AI1693" s="23" t="s">
        <v>54</v>
      </c>
      <c r="AJ1693">
        <v>0</v>
      </c>
      <c r="AK1693">
        <v>0</v>
      </c>
      <c r="AL1693">
        <v>0</v>
      </c>
      <c r="AM1693">
        <v>3</v>
      </c>
      <c r="AN1693" s="23" t="e">
        <v>#DIV/0!</v>
      </c>
      <c r="AO1693" s="23" t="e">
        <v>#DIV/0!</v>
      </c>
      <c r="AP1693" s="23" t="e">
        <v>#DIV/0!</v>
      </c>
      <c r="AQ1693" s="23">
        <v>0</v>
      </c>
      <c r="AR1693" s="35">
        <v>0</v>
      </c>
      <c r="AS1693" s="35">
        <v>0</v>
      </c>
      <c r="AT1693" s="35">
        <v>0</v>
      </c>
      <c r="AU1693" s="31" t="str">
        <f t="shared" si="29"/>
        <v>库存为0</v>
      </c>
      <c r="AV1693" s="36" t="str">
        <f>IFERROR(时间!$B$4+AU1693,"上周无销量")</f>
        <v>上周无销量</v>
      </c>
      <c r="AW1693" s="36"/>
    </row>
    <row r="1694" spans="1:49">
      <c r="A1694" s="21" t="s">
        <v>3409</v>
      </c>
      <c r="B1694" t="s">
        <v>3410</v>
      </c>
      <c r="C1694" t="s">
        <v>3394</v>
      </c>
      <c r="D1694" s="31">
        <v>0</v>
      </c>
      <c r="E1694" s="31">
        <v>0</v>
      </c>
      <c r="F1694" s="31">
        <v>0</v>
      </c>
      <c r="G1694" s="31">
        <v>0</v>
      </c>
      <c r="H1694" s="32">
        <v>0</v>
      </c>
      <c r="I1694">
        <v>0</v>
      </c>
      <c r="J1694" s="33">
        <v>0</v>
      </c>
      <c r="K1694" s="33">
        <v>0</v>
      </c>
      <c r="L1694" s="33">
        <v>0</v>
      </c>
      <c r="M1694">
        <v>0</v>
      </c>
      <c r="N1694">
        <v>0</v>
      </c>
      <c r="O1694">
        <v>0</v>
      </c>
      <c r="P1694" t="s">
        <v>54</v>
      </c>
      <c r="Q1694" t="s">
        <v>54</v>
      </c>
      <c r="R1694" t="s">
        <v>54</v>
      </c>
      <c r="S1694" t="s">
        <v>54</v>
      </c>
      <c r="T1694" t="s">
        <v>54</v>
      </c>
      <c r="U1694" t="s">
        <v>54</v>
      </c>
      <c r="V1694" t="s">
        <v>54</v>
      </c>
      <c r="W1694" t="s">
        <v>54</v>
      </c>
      <c r="X1694" s="23" t="s">
        <v>54</v>
      </c>
      <c r="Y1694" s="23" t="s">
        <v>54</v>
      </c>
      <c r="Z1694" s="23" t="s">
        <v>54</v>
      </c>
      <c r="AA1694" s="23" t="s">
        <v>54</v>
      </c>
      <c r="AB1694" t="s">
        <v>54</v>
      </c>
      <c r="AC1694" t="s">
        <v>54</v>
      </c>
      <c r="AD1694" t="s">
        <v>54</v>
      </c>
      <c r="AE1694" t="s">
        <v>54</v>
      </c>
      <c r="AF1694" s="23" t="s">
        <v>54</v>
      </c>
      <c r="AG1694" s="23" t="s">
        <v>54</v>
      </c>
      <c r="AH1694" s="23" t="s">
        <v>54</v>
      </c>
      <c r="AI1694" s="23" t="s">
        <v>54</v>
      </c>
      <c r="AJ1694">
        <v>2</v>
      </c>
      <c r="AK1694">
        <v>2</v>
      </c>
      <c r="AL1694">
        <v>2</v>
      </c>
      <c r="AM1694">
        <v>1</v>
      </c>
      <c r="AN1694" s="23">
        <v>0</v>
      </c>
      <c r="AO1694" s="23">
        <v>0</v>
      </c>
      <c r="AP1694" s="23">
        <v>0</v>
      </c>
      <c r="AQ1694" s="23">
        <v>0</v>
      </c>
      <c r="AR1694" s="35">
        <v>0</v>
      </c>
      <c r="AS1694" s="35">
        <v>0</v>
      </c>
      <c r="AT1694" s="35">
        <v>0</v>
      </c>
      <c r="AU1694" s="31" t="str">
        <f t="shared" si="29"/>
        <v>库存为0</v>
      </c>
      <c r="AV1694" s="36" t="str">
        <f>IFERROR(时间!$B$4+AU1694,"上周无销量")</f>
        <v>上周无销量</v>
      </c>
      <c r="AW1694" s="36"/>
    </row>
    <row r="1695" spans="1:49">
      <c r="A1695" s="21" t="s">
        <v>3411</v>
      </c>
      <c r="B1695" t="s">
        <v>3412</v>
      </c>
      <c r="C1695" t="s">
        <v>3394</v>
      </c>
      <c r="D1695" s="31">
        <v>0</v>
      </c>
      <c r="E1695" s="31">
        <v>0</v>
      </c>
      <c r="F1695" s="31">
        <v>0</v>
      </c>
      <c r="G1695" s="31">
        <v>0</v>
      </c>
      <c r="H1695" s="32">
        <v>0</v>
      </c>
      <c r="I1695">
        <v>0</v>
      </c>
      <c r="J1695" s="33">
        <v>0</v>
      </c>
      <c r="K1695" s="33">
        <v>0</v>
      </c>
      <c r="L1695" s="33">
        <v>0</v>
      </c>
      <c r="M1695">
        <v>0</v>
      </c>
      <c r="N1695">
        <v>0</v>
      </c>
      <c r="O1695">
        <v>0</v>
      </c>
      <c r="P1695" t="s">
        <v>54</v>
      </c>
      <c r="Q1695" t="s">
        <v>54</v>
      </c>
      <c r="R1695" t="s">
        <v>54</v>
      </c>
      <c r="S1695" t="s">
        <v>54</v>
      </c>
      <c r="T1695" t="s">
        <v>54</v>
      </c>
      <c r="U1695" t="s">
        <v>54</v>
      </c>
      <c r="V1695" t="s">
        <v>54</v>
      </c>
      <c r="W1695" t="s">
        <v>54</v>
      </c>
      <c r="X1695" s="23" t="s">
        <v>54</v>
      </c>
      <c r="Y1695" s="23" t="s">
        <v>54</v>
      </c>
      <c r="Z1695" s="23" t="s">
        <v>54</v>
      </c>
      <c r="AA1695" s="23" t="s">
        <v>54</v>
      </c>
      <c r="AB1695" t="s">
        <v>54</v>
      </c>
      <c r="AC1695" t="s">
        <v>54</v>
      </c>
      <c r="AD1695" t="s">
        <v>54</v>
      </c>
      <c r="AE1695" t="s">
        <v>54</v>
      </c>
      <c r="AF1695" s="23" t="s">
        <v>54</v>
      </c>
      <c r="AG1695" s="23" t="s">
        <v>54</v>
      </c>
      <c r="AH1695" s="23" t="s">
        <v>54</v>
      </c>
      <c r="AI1695" s="23" t="s">
        <v>54</v>
      </c>
      <c r="AJ1695">
        <v>0</v>
      </c>
      <c r="AK1695">
        <v>0</v>
      </c>
      <c r="AL1695">
        <v>0</v>
      </c>
      <c r="AM1695">
        <v>0</v>
      </c>
      <c r="AN1695" s="23" t="e">
        <v>#DIV/0!</v>
      </c>
      <c r="AO1695" s="23" t="e">
        <v>#DIV/0!</v>
      </c>
      <c r="AP1695" s="23" t="e">
        <v>#DIV/0!</v>
      </c>
      <c r="AQ1695" s="23" t="e">
        <v>#DIV/0!</v>
      </c>
      <c r="AR1695" s="35">
        <v>0</v>
      </c>
      <c r="AS1695" s="35">
        <v>0</v>
      </c>
      <c r="AT1695" s="35">
        <v>0</v>
      </c>
      <c r="AU1695" s="31" t="str">
        <f t="shared" si="29"/>
        <v>库存为0</v>
      </c>
      <c r="AV1695" s="36" t="str">
        <f>IFERROR(时间!$B$4+AU1695,"上周无销量")</f>
        <v>上周无销量</v>
      </c>
      <c r="AW1695" s="36"/>
    </row>
    <row r="1696" spans="1:49">
      <c r="A1696" s="21" t="s">
        <v>3413</v>
      </c>
      <c r="B1696" t="s">
        <v>3414</v>
      </c>
      <c r="C1696" t="s">
        <v>3394</v>
      </c>
      <c r="D1696" s="31">
        <v>0</v>
      </c>
      <c r="E1696" s="31">
        <v>0</v>
      </c>
      <c r="F1696" s="31">
        <v>0</v>
      </c>
      <c r="G1696" s="31">
        <v>0</v>
      </c>
      <c r="H1696" s="32">
        <v>0</v>
      </c>
      <c r="I1696">
        <v>0</v>
      </c>
      <c r="J1696" s="33">
        <v>0</v>
      </c>
      <c r="K1696" s="33">
        <v>0</v>
      </c>
      <c r="L1696" s="33">
        <v>0</v>
      </c>
      <c r="M1696">
        <v>0</v>
      </c>
      <c r="N1696">
        <v>0</v>
      </c>
      <c r="O1696">
        <v>0</v>
      </c>
      <c r="P1696" t="s">
        <v>54</v>
      </c>
      <c r="Q1696" t="s">
        <v>54</v>
      </c>
      <c r="R1696" t="s">
        <v>54</v>
      </c>
      <c r="S1696" t="s">
        <v>54</v>
      </c>
      <c r="T1696" t="s">
        <v>54</v>
      </c>
      <c r="U1696" t="s">
        <v>54</v>
      </c>
      <c r="V1696" t="s">
        <v>54</v>
      </c>
      <c r="W1696" t="s">
        <v>54</v>
      </c>
      <c r="X1696" s="23" t="s">
        <v>54</v>
      </c>
      <c r="Y1696" s="23" t="s">
        <v>54</v>
      </c>
      <c r="Z1696" s="23" t="s">
        <v>54</v>
      </c>
      <c r="AA1696" s="23" t="s">
        <v>54</v>
      </c>
      <c r="AB1696" t="s">
        <v>54</v>
      </c>
      <c r="AC1696" t="s">
        <v>54</v>
      </c>
      <c r="AD1696" t="s">
        <v>54</v>
      </c>
      <c r="AE1696" t="s">
        <v>54</v>
      </c>
      <c r="AF1696" s="23" t="s">
        <v>54</v>
      </c>
      <c r="AG1696" s="23" t="s">
        <v>54</v>
      </c>
      <c r="AH1696" s="23" t="s">
        <v>54</v>
      </c>
      <c r="AI1696" s="23" t="s">
        <v>54</v>
      </c>
      <c r="AJ1696">
        <v>2</v>
      </c>
      <c r="AK1696">
        <v>1</v>
      </c>
      <c r="AL1696">
        <v>0</v>
      </c>
      <c r="AM1696">
        <v>0</v>
      </c>
      <c r="AN1696" s="23">
        <v>0</v>
      </c>
      <c r="AO1696" s="23">
        <v>0</v>
      </c>
      <c r="AP1696" s="23" t="e">
        <v>#DIV/0!</v>
      </c>
      <c r="AQ1696" s="23" t="e">
        <v>#DIV/0!</v>
      </c>
      <c r="AR1696" s="35">
        <v>0</v>
      </c>
      <c r="AS1696" s="35">
        <v>0</v>
      </c>
      <c r="AT1696" s="35">
        <v>0</v>
      </c>
      <c r="AU1696" s="31" t="str">
        <f t="shared" si="29"/>
        <v>库存为0</v>
      </c>
      <c r="AV1696" s="36" t="str">
        <f>IFERROR(时间!$B$4+AU1696,"上周无销量")</f>
        <v>上周无销量</v>
      </c>
      <c r="AW1696" s="36"/>
    </row>
    <row r="1697" spans="1:49">
      <c r="A1697" s="21" t="s">
        <v>3415</v>
      </c>
      <c r="B1697" t="s">
        <v>3416</v>
      </c>
      <c r="C1697" t="s">
        <v>3394</v>
      </c>
      <c r="D1697" s="31">
        <v>0</v>
      </c>
      <c r="E1697" s="31">
        <v>0</v>
      </c>
      <c r="F1697" s="31">
        <v>0</v>
      </c>
      <c r="G1697" s="31">
        <v>0</v>
      </c>
      <c r="H1697" s="32">
        <v>0</v>
      </c>
      <c r="I1697">
        <v>0</v>
      </c>
      <c r="J1697" s="33">
        <v>0</v>
      </c>
      <c r="K1697" s="33">
        <v>0</v>
      </c>
      <c r="L1697" s="33">
        <v>0</v>
      </c>
      <c r="M1697">
        <v>0</v>
      </c>
      <c r="N1697">
        <v>0</v>
      </c>
      <c r="O1697">
        <v>0</v>
      </c>
      <c r="P1697" t="s">
        <v>54</v>
      </c>
      <c r="Q1697" t="s">
        <v>54</v>
      </c>
      <c r="R1697" t="s">
        <v>54</v>
      </c>
      <c r="S1697" t="s">
        <v>54</v>
      </c>
      <c r="T1697" t="s">
        <v>54</v>
      </c>
      <c r="U1697" t="s">
        <v>54</v>
      </c>
      <c r="V1697" t="s">
        <v>54</v>
      </c>
      <c r="W1697" t="s">
        <v>54</v>
      </c>
      <c r="X1697" s="23" t="s">
        <v>54</v>
      </c>
      <c r="Y1697" s="23" t="s">
        <v>54</v>
      </c>
      <c r="Z1697" s="23" t="s">
        <v>54</v>
      </c>
      <c r="AA1697" s="23" t="s">
        <v>54</v>
      </c>
      <c r="AB1697" t="s">
        <v>54</v>
      </c>
      <c r="AC1697" t="s">
        <v>54</v>
      </c>
      <c r="AD1697" t="s">
        <v>54</v>
      </c>
      <c r="AE1697" t="s">
        <v>54</v>
      </c>
      <c r="AF1697" s="23" t="s">
        <v>54</v>
      </c>
      <c r="AG1697" s="23" t="s">
        <v>54</v>
      </c>
      <c r="AH1697" s="23" t="s">
        <v>54</v>
      </c>
      <c r="AI1697" s="23" t="s">
        <v>54</v>
      </c>
      <c r="AJ1697">
        <v>3</v>
      </c>
      <c r="AK1697">
        <v>0</v>
      </c>
      <c r="AL1697">
        <v>0</v>
      </c>
      <c r="AM1697">
        <v>0</v>
      </c>
      <c r="AN1697" s="23">
        <v>0</v>
      </c>
      <c r="AO1697" s="23" t="e">
        <v>#DIV/0!</v>
      </c>
      <c r="AP1697" s="23" t="e">
        <v>#DIV/0!</v>
      </c>
      <c r="AQ1697" s="23" t="e">
        <v>#DIV/0!</v>
      </c>
      <c r="AR1697" s="35">
        <v>0</v>
      </c>
      <c r="AS1697" s="35">
        <v>0</v>
      </c>
      <c r="AT1697" s="35">
        <v>0</v>
      </c>
      <c r="AU1697" s="31" t="str">
        <f t="shared" si="29"/>
        <v>库存为0</v>
      </c>
      <c r="AV1697" s="36" t="str">
        <f>IFERROR(时间!$B$4+AU1697,"上周无销量")</f>
        <v>上周无销量</v>
      </c>
      <c r="AW1697" s="36"/>
    </row>
    <row r="1698" spans="1:49">
      <c r="A1698" s="21" t="s">
        <v>3417</v>
      </c>
      <c r="B1698" t="s">
        <v>3418</v>
      </c>
      <c r="C1698" t="s">
        <v>3394</v>
      </c>
      <c r="D1698" s="31">
        <v>0</v>
      </c>
      <c r="E1698" s="31">
        <v>0</v>
      </c>
      <c r="F1698" s="31">
        <v>0</v>
      </c>
      <c r="G1698" s="31">
        <v>0</v>
      </c>
      <c r="H1698" s="32">
        <v>0</v>
      </c>
      <c r="I1698">
        <v>0</v>
      </c>
      <c r="J1698" s="33">
        <v>0</v>
      </c>
      <c r="K1698" s="33">
        <v>0</v>
      </c>
      <c r="L1698" s="33">
        <v>0</v>
      </c>
      <c r="M1698">
        <v>0</v>
      </c>
      <c r="N1698">
        <v>0</v>
      </c>
      <c r="O1698">
        <v>0</v>
      </c>
      <c r="P1698" t="s">
        <v>54</v>
      </c>
      <c r="Q1698" t="s">
        <v>54</v>
      </c>
      <c r="R1698" t="s">
        <v>54</v>
      </c>
      <c r="S1698" t="s">
        <v>54</v>
      </c>
      <c r="T1698" t="s">
        <v>54</v>
      </c>
      <c r="U1698" t="s">
        <v>54</v>
      </c>
      <c r="V1698" t="s">
        <v>54</v>
      </c>
      <c r="W1698" t="s">
        <v>54</v>
      </c>
      <c r="X1698" s="23" t="s">
        <v>54</v>
      </c>
      <c r="Y1698" s="23" t="s">
        <v>54</v>
      </c>
      <c r="Z1698" s="23" t="s">
        <v>54</v>
      </c>
      <c r="AA1698" s="23" t="s">
        <v>54</v>
      </c>
      <c r="AB1698" t="s">
        <v>54</v>
      </c>
      <c r="AC1698" t="s">
        <v>54</v>
      </c>
      <c r="AD1698" t="s">
        <v>54</v>
      </c>
      <c r="AE1698" t="s">
        <v>54</v>
      </c>
      <c r="AF1698" s="23" t="s">
        <v>54</v>
      </c>
      <c r="AG1698" s="23" t="s">
        <v>54</v>
      </c>
      <c r="AH1698" s="23" t="s">
        <v>54</v>
      </c>
      <c r="AI1698" s="23" t="s">
        <v>54</v>
      </c>
      <c r="AJ1698">
        <v>4</v>
      </c>
      <c r="AK1698">
        <v>0</v>
      </c>
      <c r="AL1698">
        <v>0</v>
      </c>
      <c r="AM1698">
        <v>0</v>
      </c>
      <c r="AN1698" s="23">
        <v>0</v>
      </c>
      <c r="AO1698" s="23" t="e">
        <v>#DIV/0!</v>
      </c>
      <c r="AP1698" s="23" t="e">
        <v>#DIV/0!</v>
      </c>
      <c r="AQ1698" s="23" t="e">
        <v>#DIV/0!</v>
      </c>
      <c r="AR1698" s="35">
        <v>0</v>
      </c>
      <c r="AS1698" s="35">
        <v>0</v>
      </c>
      <c r="AT1698" s="35">
        <v>0</v>
      </c>
      <c r="AU1698" s="31" t="str">
        <f t="shared" si="29"/>
        <v>库存为0</v>
      </c>
      <c r="AV1698" s="36" t="str">
        <f>IFERROR(时间!$B$4+AU1698,"上周无销量")</f>
        <v>上周无销量</v>
      </c>
      <c r="AW1698" s="36"/>
    </row>
    <row r="1699" spans="1:49">
      <c r="A1699" s="21" t="s">
        <v>3419</v>
      </c>
      <c r="B1699" t="s">
        <v>3420</v>
      </c>
      <c r="C1699" t="s">
        <v>3394</v>
      </c>
      <c r="D1699" s="31">
        <v>0</v>
      </c>
      <c r="E1699" s="31">
        <v>0</v>
      </c>
      <c r="F1699" s="31">
        <v>0</v>
      </c>
      <c r="G1699" s="31">
        <v>0</v>
      </c>
      <c r="H1699" s="32">
        <v>0</v>
      </c>
      <c r="I1699">
        <v>0</v>
      </c>
      <c r="J1699" s="33">
        <v>0</v>
      </c>
      <c r="K1699" s="33">
        <v>0</v>
      </c>
      <c r="L1699" s="33">
        <v>0</v>
      </c>
      <c r="M1699">
        <v>0</v>
      </c>
      <c r="N1699">
        <v>0</v>
      </c>
      <c r="O1699">
        <v>0</v>
      </c>
      <c r="P1699" t="s">
        <v>54</v>
      </c>
      <c r="Q1699" t="s">
        <v>54</v>
      </c>
      <c r="R1699" t="s">
        <v>54</v>
      </c>
      <c r="S1699" t="s">
        <v>54</v>
      </c>
      <c r="T1699" t="s">
        <v>54</v>
      </c>
      <c r="U1699" t="s">
        <v>54</v>
      </c>
      <c r="V1699" t="s">
        <v>54</v>
      </c>
      <c r="W1699" t="s">
        <v>54</v>
      </c>
      <c r="X1699" s="23" t="s">
        <v>54</v>
      </c>
      <c r="Y1699" s="23" t="s">
        <v>54</v>
      </c>
      <c r="Z1699" s="23" t="s">
        <v>54</v>
      </c>
      <c r="AA1699" s="23" t="s">
        <v>54</v>
      </c>
      <c r="AB1699" t="s">
        <v>54</v>
      </c>
      <c r="AC1699" t="s">
        <v>54</v>
      </c>
      <c r="AD1699" t="s">
        <v>54</v>
      </c>
      <c r="AE1699" t="s">
        <v>54</v>
      </c>
      <c r="AF1699" s="23" t="s">
        <v>54</v>
      </c>
      <c r="AG1699" s="23" t="s">
        <v>54</v>
      </c>
      <c r="AH1699" s="23" t="s">
        <v>54</v>
      </c>
      <c r="AI1699" s="23" t="s">
        <v>54</v>
      </c>
      <c r="AJ1699">
        <v>0</v>
      </c>
      <c r="AK1699">
        <v>0</v>
      </c>
      <c r="AL1699">
        <v>0</v>
      </c>
      <c r="AM1699">
        <v>0</v>
      </c>
      <c r="AN1699" s="23" t="e">
        <v>#DIV/0!</v>
      </c>
      <c r="AO1699" s="23" t="e">
        <v>#DIV/0!</v>
      </c>
      <c r="AP1699" s="23" t="e">
        <v>#DIV/0!</v>
      </c>
      <c r="AQ1699" s="23" t="e">
        <v>#DIV/0!</v>
      </c>
      <c r="AR1699" s="35">
        <v>0</v>
      </c>
      <c r="AS1699" s="35">
        <v>0</v>
      </c>
      <c r="AT1699" s="35">
        <v>0</v>
      </c>
      <c r="AU1699" s="31" t="str">
        <f t="shared" si="29"/>
        <v>库存为0</v>
      </c>
      <c r="AV1699" s="36" t="str">
        <f>IFERROR(时间!$B$4+AU1699,"上周无销量")</f>
        <v>上周无销量</v>
      </c>
      <c r="AW1699" s="36"/>
    </row>
    <row r="1700" spans="1:49">
      <c r="A1700" s="21" t="s">
        <v>3421</v>
      </c>
      <c r="B1700" t="s">
        <v>3422</v>
      </c>
      <c r="C1700" t="s">
        <v>3394</v>
      </c>
      <c r="D1700" s="31">
        <v>0</v>
      </c>
      <c r="E1700" s="31">
        <v>0</v>
      </c>
      <c r="F1700" s="31">
        <v>0</v>
      </c>
      <c r="G1700" s="31">
        <v>0</v>
      </c>
      <c r="H1700" s="32">
        <v>0</v>
      </c>
      <c r="I1700">
        <v>0</v>
      </c>
      <c r="J1700" s="33">
        <v>0</v>
      </c>
      <c r="K1700" s="33">
        <v>0</v>
      </c>
      <c r="L1700" s="33">
        <v>0</v>
      </c>
      <c r="M1700">
        <v>0</v>
      </c>
      <c r="N1700">
        <v>0</v>
      </c>
      <c r="O1700">
        <v>0</v>
      </c>
      <c r="P1700" t="s">
        <v>54</v>
      </c>
      <c r="Q1700" t="s">
        <v>54</v>
      </c>
      <c r="R1700" t="s">
        <v>54</v>
      </c>
      <c r="S1700" t="s">
        <v>54</v>
      </c>
      <c r="T1700" t="s">
        <v>54</v>
      </c>
      <c r="U1700" t="s">
        <v>54</v>
      </c>
      <c r="V1700" t="s">
        <v>54</v>
      </c>
      <c r="W1700" t="s">
        <v>54</v>
      </c>
      <c r="X1700" s="23" t="s">
        <v>54</v>
      </c>
      <c r="Y1700" s="23" t="s">
        <v>54</v>
      </c>
      <c r="Z1700" s="23" t="s">
        <v>54</v>
      </c>
      <c r="AA1700" s="23" t="s">
        <v>54</v>
      </c>
      <c r="AB1700" t="s">
        <v>54</v>
      </c>
      <c r="AC1700" t="s">
        <v>54</v>
      </c>
      <c r="AD1700" t="s">
        <v>54</v>
      </c>
      <c r="AE1700" t="s">
        <v>54</v>
      </c>
      <c r="AF1700" s="23" t="s">
        <v>54</v>
      </c>
      <c r="AG1700" s="23" t="s">
        <v>54</v>
      </c>
      <c r="AH1700" s="23" t="s">
        <v>54</v>
      </c>
      <c r="AI1700" s="23" t="s">
        <v>54</v>
      </c>
      <c r="AJ1700">
        <v>1</v>
      </c>
      <c r="AK1700">
        <v>3</v>
      </c>
      <c r="AL1700">
        <v>2</v>
      </c>
      <c r="AM1700">
        <v>1</v>
      </c>
      <c r="AN1700" s="23">
        <v>0</v>
      </c>
      <c r="AO1700" s="23">
        <v>0</v>
      </c>
      <c r="AP1700" s="23">
        <v>0</v>
      </c>
      <c r="AQ1700" s="23">
        <v>0</v>
      </c>
      <c r="AR1700" s="35">
        <v>0</v>
      </c>
      <c r="AS1700" s="35">
        <v>0</v>
      </c>
      <c r="AT1700" s="35">
        <v>0</v>
      </c>
      <c r="AU1700" s="31" t="str">
        <f t="shared" si="29"/>
        <v>库存为0</v>
      </c>
      <c r="AV1700" s="36" t="str">
        <f>IFERROR(时间!$B$4+AU1700,"上周无销量")</f>
        <v>上周无销量</v>
      </c>
      <c r="AW1700" s="36"/>
    </row>
    <row r="1701" spans="1:49">
      <c r="A1701" s="21" t="s">
        <v>3423</v>
      </c>
      <c r="B1701" t="s">
        <v>3424</v>
      </c>
      <c r="C1701" t="s">
        <v>3394</v>
      </c>
      <c r="D1701" s="31">
        <v>0</v>
      </c>
      <c r="E1701" s="31">
        <v>0</v>
      </c>
      <c r="F1701" s="31">
        <v>0</v>
      </c>
      <c r="G1701" s="31">
        <v>0</v>
      </c>
      <c r="H1701" s="32">
        <v>0</v>
      </c>
      <c r="I1701">
        <v>0</v>
      </c>
      <c r="J1701" s="33">
        <v>0</v>
      </c>
      <c r="K1701" s="33">
        <v>0</v>
      </c>
      <c r="L1701" s="33">
        <v>0</v>
      </c>
      <c r="M1701">
        <v>0</v>
      </c>
      <c r="N1701">
        <v>0</v>
      </c>
      <c r="O1701">
        <v>0</v>
      </c>
      <c r="P1701" t="s">
        <v>54</v>
      </c>
      <c r="Q1701" t="s">
        <v>54</v>
      </c>
      <c r="R1701" t="s">
        <v>54</v>
      </c>
      <c r="S1701" t="s">
        <v>54</v>
      </c>
      <c r="T1701" t="s">
        <v>54</v>
      </c>
      <c r="U1701" t="s">
        <v>54</v>
      </c>
      <c r="V1701" t="s">
        <v>54</v>
      </c>
      <c r="W1701" t="s">
        <v>54</v>
      </c>
      <c r="X1701" s="23" t="s">
        <v>54</v>
      </c>
      <c r="Y1701" s="23" t="s">
        <v>54</v>
      </c>
      <c r="Z1701" s="23" t="s">
        <v>54</v>
      </c>
      <c r="AA1701" s="23" t="s">
        <v>54</v>
      </c>
      <c r="AB1701" t="s">
        <v>54</v>
      </c>
      <c r="AC1701" t="s">
        <v>54</v>
      </c>
      <c r="AD1701" t="s">
        <v>54</v>
      </c>
      <c r="AE1701" t="s">
        <v>54</v>
      </c>
      <c r="AF1701" s="23" t="s">
        <v>54</v>
      </c>
      <c r="AG1701" s="23" t="s">
        <v>54</v>
      </c>
      <c r="AH1701" s="23" t="s">
        <v>54</v>
      </c>
      <c r="AI1701" s="23" t="s">
        <v>54</v>
      </c>
      <c r="AJ1701">
        <v>3</v>
      </c>
      <c r="AK1701">
        <v>1</v>
      </c>
      <c r="AL1701">
        <v>1</v>
      </c>
      <c r="AM1701">
        <v>2</v>
      </c>
      <c r="AN1701" s="23">
        <v>0</v>
      </c>
      <c r="AO1701" s="23">
        <v>0</v>
      </c>
      <c r="AP1701" s="23">
        <v>0</v>
      </c>
      <c r="AQ1701" s="23">
        <v>0</v>
      </c>
      <c r="AR1701" s="35">
        <v>0</v>
      </c>
      <c r="AS1701" s="35">
        <v>0</v>
      </c>
      <c r="AT1701" s="35">
        <v>0</v>
      </c>
      <c r="AU1701" s="31" t="str">
        <f t="shared" si="29"/>
        <v>库存为0</v>
      </c>
      <c r="AV1701" s="36" t="str">
        <f>IFERROR(时间!$B$4+AU1701,"上周无销量")</f>
        <v>上周无销量</v>
      </c>
      <c r="AW1701" s="36"/>
    </row>
    <row r="1702" spans="1:49">
      <c r="A1702" s="21" t="s">
        <v>3425</v>
      </c>
      <c r="B1702" t="s">
        <v>3426</v>
      </c>
      <c r="C1702" t="s">
        <v>3394</v>
      </c>
      <c r="D1702" s="31">
        <v>0</v>
      </c>
      <c r="E1702" s="31">
        <v>0</v>
      </c>
      <c r="F1702" s="31">
        <v>0</v>
      </c>
      <c r="G1702" s="31">
        <v>0</v>
      </c>
      <c r="H1702" s="32">
        <v>0</v>
      </c>
      <c r="I1702">
        <v>0</v>
      </c>
      <c r="J1702" s="33">
        <v>0</v>
      </c>
      <c r="K1702" s="33">
        <v>0</v>
      </c>
      <c r="L1702" s="33">
        <v>0</v>
      </c>
      <c r="M1702">
        <v>0</v>
      </c>
      <c r="N1702">
        <v>0</v>
      </c>
      <c r="O1702">
        <v>0</v>
      </c>
      <c r="P1702" t="s">
        <v>54</v>
      </c>
      <c r="Q1702" t="s">
        <v>54</v>
      </c>
      <c r="R1702" t="s">
        <v>54</v>
      </c>
      <c r="S1702" t="s">
        <v>54</v>
      </c>
      <c r="T1702" t="s">
        <v>54</v>
      </c>
      <c r="U1702" t="s">
        <v>54</v>
      </c>
      <c r="V1702" t="s">
        <v>54</v>
      </c>
      <c r="W1702" t="s">
        <v>54</v>
      </c>
      <c r="X1702" s="23" t="s">
        <v>54</v>
      </c>
      <c r="Y1702" s="23" t="s">
        <v>54</v>
      </c>
      <c r="Z1702" s="23" t="s">
        <v>54</v>
      </c>
      <c r="AA1702" s="23" t="s">
        <v>54</v>
      </c>
      <c r="AB1702" t="s">
        <v>54</v>
      </c>
      <c r="AC1702" t="s">
        <v>54</v>
      </c>
      <c r="AD1702" t="s">
        <v>54</v>
      </c>
      <c r="AE1702" t="s">
        <v>54</v>
      </c>
      <c r="AF1702" s="23" t="s">
        <v>54</v>
      </c>
      <c r="AG1702" s="23" t="s">
        <v>54</v>
      </c>
      <c r="AH1702" s="23" t="s">
        <v>54</v>
      </c>
      <c r="AI1702" s="23" t="s">
        <v>54</v>
      </c>
      <c r="AJ1702">
        <v>4</v>
      </c>
      <c r="AK1702">
        <v>6</v>
      </c>
      <c r="AL1702">
        <v>0</v>
      </c>
      <c r="AM1702">
        <v>0</v>
      </c>
      <c r="AN1702" s="23">
        <v>0</v>
      </c>
      <c r="AO1702" s="23">
        <v>0</v>
      </c>
      <c r="AP1702" s="23" t="e">
        <v>#DIV/0!</v>
      </c>
      <c r="AQ1702" s="23" t="e">
        <v>#DIV/0!</v>
      </c>
      <c r="AR1702" s="35">
        <v>0</v>
      </c>
      <c r="AS1702" s="35">
        <v>0</v>
      </c>
      <c r="AT1702" s="35">
        <v>0</v>
      </c>
      <c r="AU1702" s="31" t="str">
        <f t="shared" si="29"/>
        <v>库存为0</v>
      </c>
      <c r="AV1702" s="36" t="str">
        <f>IFERROR(时间!$B$4+AU1702,"上周无销量")</f>
        <v>上周无销量</v>
      </c>
      <c r="AW1702" s="36"/>
    </row>
    <row r="1703" spans="1:49">
      <c r="A1703" s="21" t="s">
        <v>3427</v>
      </c>
      <c r="B1703" t="s">
        <v>3428</v>
      </c>
      <c r="C1703" t="s">
        <v>3394</v>
      </c>
      <c r="D1703" s="31">
        <v>0</v>
      </c>
      <c r="E1703" s="31">
        <v>0</v>
      </c>
      <c r="F1703" s="31">
        <v>0</v>
      </c>
      <c r="G1703" s="31">
        <v>0</v>
      </c>
      <c r="H1703" s="32">
        <v>0</v>
      </c>
      <c r="I1703">
        <v>0</v>
      </c>
      <c r="J1703" s="33">
        <v>0</v>
      </c>
      <c r="K1703" s="33">
        <v>0</v>
      </c>
      <c r="L1703" s="33">
        <v>0</v>
      </c>
      <c r="M1703">
        <v>0</v>
      </c>
      <c r="N1703">
        <v>0</v>
      </c>
      <c r="O1703">
        <v>0</v>
      </c>
      <c r="P1703" t="s">
        <v>54</v>
      </c>
      <c r="Q1703" t="s">
        <v>54</v>
      </c>
      <c r="R1703" t="s">
        <v>54</v>
      </c>
      <c r="S1703" t="s">
        <v>54</v>
      </c>
      <c r="T1703" t="s">
        <v>54</v>
      </c>
      <c r="U1703" t="s">
        <v>54</v>
      </c>
      <c r="V1703" t="s">
        <v>54</v>
      </c>
      <c r="W1703" t="s">
        <v>54</v>
      </c>
      <c r="X1703" s="23" t="s">
        <v>54</v>
      </c>
      <c r="Y1703" s="23" t="s">
        <v>54</v>
      </c>
      <c r="Z1703" s="23" t="s">
        <v>54</v>
      </c>
      <c r="AA1703" s="23" t="s">
        <v>54</v>
      </c>
      <c r="AB1703" t="s">
        <v>54</v>
      </c>
      <c r="AC1703" t="s">
        <v>54</v>
      </c>
      <c r="AD1703" t="s">
        <v>54</v>
      </c>
      <c r="AE1703" t="s">
        <v>54</v>
      </c>
      <c r="AF1703" s="23" t="s">
        <v>54</v>
      </c>
      <c r="AG1703" s="23" t="s">
        <v>54</v>
      </c>
      <c r="AH1703" s="23" t="s">
        <v>54</v>
      </c>
      <c r="AI1703" s="23" t="s">
        <v>54</v>
      </c>
      <c r="AJ1703">
        <v>2</v>
      </c>
      <c r="AK1703">
        <v>1</v>
      </c>
      <c r="AL1703">
        <v>2</v>
      </c>
      <c r="AM1703">
        <v>0</v>
      </c>
      <c r="AN1703" s="23">
        <v>0</v>
      </c>
      <c r="AO1703" s="23">
        <v>0</v>
      </c>
      <c r="AP1703" s="23">
        <v>0</v>
      </c>
      <c r="AQ1703" s="23" t="e">
        <v>#DIV/0!</v>
      </c>
      <c r="AR1703" s="35">
        <v>0</v>
      </c>
      <c r="AS1703" s="35">
        <v>0</v>
      </c>
      <c r="AT1703" s="35">
        <v>0</v>
      </c>
      <c r="AU1703" s="31" t="str">
        <f t="shared" si="29"/>
        <v>库存为0</v>
      </c>
      <c r="AV1703" s="36" t="str">
        <f>IFERROR(时间!$B$4+AU1703,"上周无销量")</f>
        <v>上周无销量</v>
      </c>
      <c r="AW1703" s="36"/>
    </row>
    <row r="1704" spans="1:49">
      <c r="A1704" s="21" t="s">
        <v>3429</v>
      </c>
      <c r="B1704" t="s">
        <v>3430</v>
      </c>
      <c r="C1704" t="s">
        <v>3431</v>
      </c>
      <c r="D1704" s="31">
        <v>0</v>
      </c>
      <c r="E1704" s="31">
        <v>0</v>
      </c>
      <c r="F1704" s="31">
        <v>0</v>
      </c>
      <c r="G1704" s="31">
        <v>0</v>
      </c>
      <c r="H1704" s="32">
        <v>0</v>
      </c>
      <c r="I1704">
        <v>0</v>
      </c>
      <c r="J1704" s="33">
        <v>0</v>
      </c>
      <c r="K1704" s="33">
        <v>0</v>
      </c>
      <c r="L1704" s="33">
        <v>0</v>
      </c>
      <c r="M1704">
        <v>0</v>
      </c>
      <c r="N1704">
        <v>0</v>
      </c>
      <c r="O1704">
        <v>0</v>
      </c>
      <c r="P1704" t="s">
        <v>54</v>
      </c>
      <c r="Q1704" t="s">
        <v>54</v>
      </c>
      <c r="R1704" t="s">
        <v>54</v>
      </c>
      <c r="S1704" t="s">
        <v>54</v>
      </c>
      <c r="T1704" t="s">
        <v>54</v>
      </c>
      <c r="U1704" t="s">
        <v>54</v>
      </c>
      <c r="V1704" t="s">
        <v>54</v>
      </c>
      <c r="W1704" t="s">
        <v>54</v>
      </c>
      <c r="X1704" s="23" t="s">
        <v>54</v>
      </c>
      <c r="Y1704" s="23" t="s">
        <v>54</v>
      </c>
      <c r="Z1704" s="23" t="s">
        <v>54</v>
      </c>
      <c r="AA1704" s="23" t="s">
        <v>54</v>
      </c>
      <c r="AB1704" t="s">
        <v>54</v>
      </c>
      <c r="AC1704" t="s">
        <v>54</v>
      </c>
      <c r="AD1704" t="s">
        <v>54</v>
      </c>
      <c r="AE1704" t="s">
        <v>54</v>
      </c>
      <c r="AF1704" s="23" t="s">
        <v>54</v>
      </c>
      <c r="AG1704" s="23" t="s">
        <v>54</v>
      </c>
      <c r="AH1704" s="23" t="s">
        <v>54</v>
      </c>
      <c r="AI1704" s="23" t="s">
        <v>54</v>
      </c>
      <c r="AJ1704">
        <v>0</v>
      </c>
      <c r="AK1704">
        <v>0</v>
      </c>
      <c r="AL1704">
        <v>1</v>
      </c>
      <c r="AM1704">
        <v>0</v>
      </c>
      <c r="AN1704" s="23" t="e">
        <v>#DIV/0!</v>
      </c>
      <c r="AO1704" s="23" t="e">
        <v>#DIV/0!</v>
      </c>
      <c r="AP1704" s="23">
        <v>0</v>
      </c>
      <c r="AQ1704" s="23" t="e">
        <v>#DIV/0!</v>
      </c>
      <c r="AR1704" s="35">
        <v>0</v>
      </c>
      <c r="AS1704" s="35">
        <v>0</v>
      </c>
      <c r="AT1704" s="35">
        <v>0</v>
      </c>
      <c r="AU1704" s="31" t="str">
        <f t="shared" si="29"/>
        <v>库存为0</v>
      </c>
      <c r="AV1704" s="36" t="str">
        <f>IFERROR(时间!$B$4+AU1704,"上周无销量")</f>
        <v>上周无销量</v>
      </c>
      <c r="AW1704" s="36"/>
    </row>
    <row r="1705" spans="1:49">
      <c r="A1705" s="21" t="s">
        <v>3432</v>
      </c>
      <c r="B1705" t="s">
        <v>3433</v>
      </c>
      <c r="C1705" t="s">
        <v>3431</v>
      </c>
      <c r="D1705" s="31">
        <v>0</v>
      </c>
      <c r="E1705" s="31">
        <v>0</v>
      </c>
      <c r="F1705" s="31">
        <v>0</v>
      </c>
      <c r="G1705" s="31">
        <v>0</v>
      </c>
      <c r="H1705" s="32">
        <v>0</v>
      </c>
      <c r="I1705">
        <v>0</v>
      </c>
      <c r="J1705" s="33">
        <v>0</v>
      </c>
      <c r="K1705" s="33">
        <v>0</v>
      </c>
      <c r="L1705" s="33">
        <v>0</v>
      </c>
      <c r="M1705">
        <v>0</v>
      </c>
      <c r="N1705">
        <v>0</v>
      </c>
      <c r="O1705">
        <v>0</v>
      </c>
      <c r="P1705" t="s">
        <v>54</v>
      </c>
      <c r="Q1705" t="s">
        <v>54</v>
      </c>
      <c r="R1705" t="s">
        <v>54</v>
      </c>
      <c r="S1705" t="s">
        <v>54</v>
      </c>
      <c r="T1705" t="s">
        <v>54</v>
      </c>
      <c r="U1705" t="s">
        <v>54</v>
      </c>
      <c r="V1705" t="s">
        <v>54</v>
      </c>
      <c r="W1705" t="s">
        <v>54</v>
      </c>
      <c r="X1705" s="23" t="s">
        <v>54</v>
      </c>
      <c r="Y1705" s="23" t="s">
        <v>54</v>
      </c>
      <c r="Z1705" s="23" t="s">
        <v>54</v>
      </c>
      <c r="AA1705" s="23" t="s">
        <v>54</v>
      </c>
      <c r="AB1705" t="s">
        <v>54</v>
      </c>
      <c r="AC1705" t="s">
        <v>54</v>
      </c>
      <c r="AD1705" t="s">
        <v>54</v>
      </c>
      <c r="AE1705" t="s">
        <v>54</v>
      </c>
      <c r="AF1705" s="23" t="s">
        <v>54</v>
      </c>
      <c r="AG1705" s="23" t="s">
        <v>54</v>
      </c>
      <c r="AH1705" s="23" t="s">
        <v>54</v>
      </c>
      <c r="AI1705" s="23" t="s">
        <v>54</v>
      </c>
      <c r="AJ1705">
        <v>0</v>
      </c>
      <c r="AK1705">
        <v>1</v>
      </c>
      <c r="AL1705">
        <v>0</v>
      </c>
      <c r="AM1705">
        <v>0</v>
      </c>
      <c r="AN1705" s="23" t="e">
        <v>#DIV/0!</v>
      </c>
      <c r="AO1705" s="23">
        <v>0</v>
      </c>
      <c r="AP1705" s="23" t="e">
        <v>#DIV/0!</v>
      </c>
      <c r="AQ1705" s="23" t="e">
        <v>#DIV/0!</v>
      </c>
      <c r="AR1705" s="35">
        <v>0</v>
      </c>
      <c r="AS1705" s="35">
        <v>0</v>
      </c>
      <c r="AT1705" s="35">
        <v>0</v>
      </c>
      <c r="AU1705" s="31" t="str">
        <f t="shared" si="29"/>
        <v>库存为0</v>
      </c>
      <c r="AV1705" s="36" t="str">
        <f>IFERROR(时间!$B$4+AU1705,"上周无销量")</f>
        <v>上周无销量</v>
      </c>
      <c r="AW1705" s="36"/>
    </row>
    <row r="1706" spans="1:49">
      <c r="A1706" s="21" t="s">
        <v>3434</v>
      </c>
      <c r="B1706" t="s">
        <v>3435</v>
      </c>
      <c r="C1706" t="s">
        <v>3431</v>
      </c>
      <c r="D1706" s="31">
        <v>0</v>
      </c>
      <c r="E1706" s="31">
        <v>0</v>
      </c>
      <c r="F1706" s="31">
        <v>0</v>
      </c>
      <c r="G1706" s="31">
        <v>0</v>
      </c>
      <c r="H1706" s="32">
        <v>0</v>
      </c>
      <c r="I1706">
        <v>0</v>
      </c>
      <c r="J1706" s="33">
        <v>0</v>
      </c>
      <c r="K1706" s="33">
        <v>0</v>
      </c>
      <c r="L1706" s="33">
        <v>0</v>
      </c>
      <c r="M1706">
        <v>0</v>
      </c>
      <c r="N1706">
        <v>0</v>
      </c>
      <c r="O1706">
        <v>0</v>
      </c>
      <c r="P1706" t="s">
        <v>54</v>
      </c>
      <c r="Q1706" t="s">
        <v>54</v>
      </c>
      <c r="R1706" t="s">
        <v>54</v>
      </c>
      <c r="S1706" t="s">
        <v>54</v>
      </c>
      <c r="T1706" t="s">
        <v>54</v>
      </c>
      <c r="U1706" t="s">
        <v>54</v>
      </c>
      <c r="V1706" t="s">
        <v>54</v>
      </c>
      <c r="W1706" t="s">
        <v>54</v>
      </c>
      <c r="X1706" s="23" t="s">
        <v>54</v>
      </c>
      <c r="Y1706" s="23" t="s">
        <v>54</v>
      </c>
      <c r="Z1706" s="23" t="s">
        <v>54</v>
      </c>
      <c r="AA1706" s="23" t="s">
        <v>54</v>
      </c>
      <c r="AB1706" t="s">
        <v>54</v>
      </c>
      <c r="AC1706" t="s">
        <v>54</v>
      </c>
      <c r="AD1706" t="s">
        <v>54</v>
      </c>
      <c r="AE1706" t="s">
        <v>54</v>
      </c>
      <c r="AF1706" s="23" t="s">
        <v>54</v>
      </c>
      <c r="AG1706" s="23" t="s">
        <v>54</v>
      </c>
      <c r="AH1706" s="23" t="s">
        <v>54</v>
      </c>
      <c r="AI1706" s="23" t="s">
        <v>54</v>
      </c>
      <c r="AJ1706">
        <v>0</v>
      </c>
      <c r="AK1706">
        <v>1</v>
      </c>
      <c r="AL1706">
        <v>0</v>
      </c>
      <c r="AM1706">
        <v>0</v>
      </c>
      <c r="AN1706" s="23" t="e">
        <v>#DIV/0!</v>
      </c>
      <c r="AO1706" s="23">
        <v>0</v>
      </c>
      <c r="AP1706" s="23" t="e">
        <v>#DIV/0!</v>
      </c>
      <c r="AQ1706" s="23" t="e">
        <v>#DIV/0!</v>
      </c>
      <c r="AR1706" s="35">
        <v>0</v>
      </c>
      <c r="AS1706" s="35">
        <v>0</v>
      </c>
      <c r="AT1706" s="35">
        <v>0</v>
      </c>
      <c r="AU1706" s="31" t="str">
        <f t="shared" si="29"/>
        <v>库存为0</v>
      </c>
      <c r="AV1706" s="36" t="str">
        <f>IFERROR(时间!$B$4+AU1706,"上周无销量")</f>
        <v>上周无销量</v>
      </c>
      <c r="AW1706" s="36"/>
    </row>
    <row r="1707" spans="1:49">
      <c r="A1707" s="21" t="s">
        <v>3436</v>
      </c>
      <c r="B1707" t="s">
        <v>3437</v>
      </c>
      <c r="C1707" t="s">
        <v>3431</v>
      </c>
      <c r="D1707" s="31">
        <v>0</v>
      </c>
      <c r="E1707" s="31">
        <v>0</v>
      </c>
      <c r="F1707" s="31">
        <v>0</v>
      </c>
      <c r="G1707" s="31">
        <v>0</v>
      </c>
      <c r="H1707" s="32">
        <v>0</v>
      </c>
      <c r="I1707">
        <v>0</v>
      </c>
      <c r="J1707" s="33">
        <v>0</v>
      </c>
      <c r="K1707" s="33">
        <v>0</v>
      </c>
      <c r="L1707" s="33">
        <v>0</v>
      </c>
      <c r="M1707">
        <v>0</v>
      </c>
      <c r="N1707">
        <v>0</v>
      </c>
      <c r="O1707">
        <v>0</v>
      </c>
      <c r="P1707" t="s">
        <v>54</v>
      </c>
      <c r="Q1707" t="s">
        <v>54</v>
      </c>
      <c r="R1707" t="s">
        <v>54</v>
      </c>
      <c r="S1707" t="s">
        <v>54</v>
      </c>
      <c r="T1707" t="s">
        <v>54</v>
      </c>
      <c r="U1707" t="s">
        <v>54</v>
      </c>
      <c r="V1707" t="s">
        <v>54</v>
      </c>
      <c r="W1707" t="s">
        <v>54</v>
      </c>
      <c r="X1707" s="23" t="s">
        <v>54</v>
      </c>
      <c r="Y1707" s="23" t="s">
        <v>54</v>
      </c>
      <c r="Z1707" s="23" t="s">
        <v>54</v>
      </c>
      <c r="AA1707" s="23" t="s">
        <v>54</v>
      </c>
      <c r="AB1707" t="s">
        <v>54</v>
      </c>
      <c r="AC1707" t="s">
        <v>54</v>
      </c>
      <c r="AD1707" t="s">
        <v>54</v>
      </c>
      <c r="AE1707" t="s">
        <v>54</v>
      </c>
      <c r="AF1707" s="23" t="s">
        <v>54</v>
      </c>
      <c r="AG1707" s="23" t="s">
        <v>54</v>
      </c>
      <c r="AH1707" s="23" t="s">
        <v>54</v>
      </c>
      <c r="AI1707" s="23" t="s">
        <v>54</v>
      </c>
      <c r="AJ1707">
        <v>0</v>
      </c>
      <c r="AK1707">
        <v>1</v>
      </c>
      <c r="AL1707">
        <v>1</v>
      </c>
      <c r="AM1707">
        <v>0</v>
      </c>
      <c r="AN1707" s="23" t="e">
        <v>#DIV/0!</v>
      </c>
      <c r="AO1707" s="23">
        <v>0</v>
      </c>
      <c r="AP1707" s="23">
        <v>0</v>
      </c>
      <c r="AQ1707" s="23" t="e">
        <v>#DIV/0!</v>
      </c>
      <c r="AR1707" s="35">
        <v>0</v>
      </c>
      <c r="AS1707" s="35">
        <v>0</v>
      </c>
      <c r="AT1707" s="35">
        <v>0</v>
      </c>
      <c r="AU1707" s="31" t="str">
        <f t="shared" si="29"/>
        <v>库存为0</v>
      </c>
      <c r="AV1707" s="36" t="str">
        <f>IFERROR(时间!$B$4+AU1707,"上周无销量")</f>
        <v>上周无销量</v>
      </c>
      <c r="AW1707" s="36"/>
    </row>
    <row r="1708" spans="1:49">
      <c r="A1708" s="21" t="s">
        <v>3438</v>
      </c>
      <c r="B1708" t="s">
        <v>3439</v>
      </c>
      <c r="C1708" t="s">
        <v>3431</v>
      </c>
      <c r="D1708" s="31">
        <v>0</v>
      </c>
      <c r="E1708" s="31">
        <v>0</v>
      </c>
      <c r="F1708" s="31">
        <v>0</v>
      </c>
      <c r="G1708" s="31">
        <v>0</v>
      </c>
      <c r="H1708" s="32">
        <v>0</v>
      </c>
      <c r="I1708">
        <v>0</v>
      </c>
      <c r="J1708" s="33">
        <v>0</v>
      </c>
      <c r="K1708" s="33">
        <v>0</v>
      </c>
      <c r="L1708" s="33">
        <v>0</v>
      </c>
      <c r="M1708">
        <v>0</v>
      </c>
      <c r="N1708">
        <v>0</v>
      </c>
      <c r="O1708">
        <v>0</v>
      </c>
      <c r="P1708" t="s">
        <v>54</v>
      </c>
      <c r="Q1708" t="s">
        <v>54</v>
      </c>
      <c r="R1708" t="s">
        <v>54</v>
      </c>
      <c r="S1708" t="s">
        <v>54</v>
      </c>
      <c r="T1708" t="s">
        <v>54</v>
      </c>
      <c r="U1708" t="s">
        <v>54</v>
      </c>
      <c r="V1708" t="s">
        <v>54</v>
      </c>
      <c r="W1708" t="s">
        <v>54</v>
      </c>
      <c r="X1708" s="23" t="s">
        <v>54</v>
      </c>
      <c r="Y1708" s="23" t="s">
        <v>54</v>
      </c>
      <c r="Z1708" s="23" t="s">
        <v>54</v>
      </c>
      <c r="AA1708" s="23" t="s">
        <v>54</v>
      </c>
      <c r="AB1708" t="s">
        <v>54</v>
      </c>
      <c r="AC1708" t="s">
        <v>54</v>
      </c>
      <c r="AD1708" t="s">
        <v>54</v>
      </c>
      <c r="AE1708" t="s">
        <v>54</v>
      </c>
      <c r="AF1708" s="23" t="s">
        <v>54</v>
      </c>
      <c r="AG1708" s="23" t="s">
        <v>54</v>
      </c>
      <c r="AH1708" s="23" t="s">
        <v>54</v>
      </c>
      <c r="AI1708" s="23" t="s">
        <v>54</v>
      </c>
      <c r="AJ1708">
        <v>1</v>
      </c>
      <c r="AK1708">
        <v>4</v>
      </c>
      <c r="AL1708">
        <v>1</v>
      </c>
      <c r="AM1708">
        <v>2</v>
      </c>
      <c r="AN1708" s="23">
        <v>0</v>
      </c>
      <c r="AO1708" s="23">
        <v>0</v>
      </c>
      <c r="AP1708" s="23">
        <v>0</v>
      </c>
      <c r="AQ1708" s="23">
        <v>0</v>
      </c>
      <c r="AR1708" s="35">
        <v>0</v>
      </c>
      <c r="AS1708" s="35">
        <v>0</v>
      </c>
      <c r="AT1708" s="35">
        <v>0</v>
      </c>
      <c r="AU1708" s="31" t="str">
        <f t="shared" si="29"/>
        <v>库存为0</v>
      </c>
      <c r="AV1708" s="36" t="str">
        <f>IFERROR(时间!$B$4+AU1708,"上周无销量")</f>
        <v>上周无销量</v>
      </c>
      <c r="AW1708" s="36"/>
    </row>
    <row r="1709" spans="1:49">
      <c r="A1709" s="21" t="s">
        <v>3440</v>
      </c>
      <c r="B1709" t="s">
        <v>3441</v>
      </c>
      <c r="C1709" t="s">
        <v>3431</v>
      </c>
      <c r="D1709" s="31">
        <v>0</v>
      </c>
      <c r="E1709" s="31">
        <v>0</v>
      </c>
      <c r="F1709" s="31">
        <v>0</v>
      </c>
      <c r="G1709" s="31">
        <v>0</v>
      </c>
      <c r="H1709" s="32">
        <v>0</v>
      </c>
      <c r="I1709">
        <v>0</v>
      </c>
      <c r="J1709" s="33">
        <v>0</v>
      </c>
      <c r="K1709" s="33">
        <v>0</v>
      </c>
      <c r="L1709" s="33">
        <v>0</v>
      </c>
      <c r="M1709">
        <v>0</v>
      </c>
      <c r="N1709">
        <v>0</v>
      </c>
      <c r="O1709">
        <v>0</v>
      </c>
      <c r="P1709" t="s">
        <v>54</v>
      </c>
      <c r="Q1709" t="s">
        <v>54</v>
      </c>
      <c r="R1709" t="s">
        <v>54</v>
      </c>
      <c r="S1709" t="s">
        <v>54</v>
      </c>
      <c r="T1709" t="s">
        <v>54</v>
      </c>
      <c r="U1709" t="s">
        <v>54</v>
      </c>
      <c r="V1709" t="s">
        <v>54</v>
      </c>
      <c r="W1709" t="s">
        <v>54</v>
      </c>
      <c r="X1709" s="23" t="s">
        <v>54</v>
      </c>
      <c r="Y1709" s="23" t="s">
        <v>54</v>
      </c>
      <c r="Z1709" s="23" t="s">
        <v>54</v>
      </c>
      <c r="AA1709" s="23" t="s">
        <v>54</v>
      </c>
      <c r="AB1709" t="s">
        <v>54</v>
      </c>
      <c r="AC1709" t="s">
        <v>54</v>
      </c>
      <c r="AD1709" t="s">
        <v>54</v>
      </c>
      <c r="AE1709" t="s">
        <v>54</v>
      </c>
      <c r="AF1709" s="23" t="s">
        <v>54</v>
      </c>
      <c r="AG1709" s="23" t="s">
        <v>54</v>
      </c>
      <c r="AH1709" s="23" t="s">
        <v>54</v>
      </c>
      <c r="AI1709" s="23" t="s">
        <v>54</v>
      </c>
      <c r="AJ1709">
        <v>1</v>
      </c>
      <c r="AK1709">
        <v>2</v>
      </c>
      <c r="AL1709">
        <v>1</v>
      </c>
      <c r="AM1709">
        <v>0</v>
      </c>
      <c r="AN1709" s="23">
        <v>0</v>
      </c>
      <c r="AO1709" s="23">
        <v>0</v>
      </c>
      <c r="AP1709" s="23">
        <v>0</v>
      </c>
      <c r="AQ1709" s="23" t="e">
        <v>#DIV/0!</v>
      </c>
      <c r="AR1709" s="35">
        <v>0</v>
      </c>
      <c r="AS1709" s="35">
        <v>0</v>
      </c>
      <c r="AT1709" s="35">
        <v>0</v>
      </c>
      <c r="AU1709" s="31" t="str">
        <f t="shared" si="29"/>
        <v>库存为0</v>
      </c>
      <c r="AV1709" s="36" t="str">
        <f>IFERROR(时间!$B$4+AU1709,"上周无销量")</f>
        <v>上周无销量</v>
      </c>
      <c r="AW1709" s="36"/>
    </row>
    <row r="1710" spans="1:49">
      <c r="A1710" s="21" t="s">
        <v>3442</v>
      </c>
      <c r="B1710" t="s">
        <v>3443</v>
      </c>
      <c r="C1710" t="s">
        <v>3431</v>
      </c>
      <c r="D1710" s="31">
        <v>0</v>
      </c>
      <c r="E1710" s="31">
        <v>0</v>
      </c>
      <c r="F1710" s="31">
        <v>0</v>
      </c>
      <c r="G1710" s="31">
        <v>0</v>
      </c>
      <c r="H1710" s="32">
        <v>0</v>
      </c>
      <c r="I1710">
        <v>0</v>
      </c>
      <c r="J1710" s="33">
        <v>0</v>
      </c>
      <c r="K1710" s="33">
        <v>0</v>
      </c>
      <c r="L1710" s="33">
        <v>0</v>
      </c>
      <c r="M1710">
        <v>0</v>
      </c>
      <c r="N1710">
        <v>0</v>
      </c>
      <c r="O1710">
        <v>0</v>
      </c>
      <c r="P1710" t="s">
        <v>54</v>
      </c>
      <c r="Q1710" t="s">
        <v>54</v>
      </c>
      <c r="R1710" t="s">
        <v>54</v>
      </c>
      <c r="S1710" t="s">
        <v>54</v>
      </c>
      <c r="T1710" t="s">
        <v>54</v>
      </c>
      <c r="U1710" t="s">
        <v>54</v>
      </c>
      <c r="V1710" t="s">
        <v>54</v>
      </c>
      <c r="W1710" t="s">
        <v>54</v>
      </c>
      <c r="X1710" s="23" t="s">
        <v>54</v>
      </c>
      <c r="Y1710" s="23" t="s">
        <v>54</v>
      </c>
      <c r="Z1710" s="23" t="s">
        <v>54</v>
      </c>
      <c r="AA1710" s="23" t="s">
        <v>54</v>
      </c>
      <c r="AB1710" t="s">
        <v>54</v>
      </c>
      <c r="AC1710" t="s">
        <v>54</v>
      </c>
      <c r="AD1710" t="s">
        <v>54</v>
      </c>
      <c r="AE1710" t="s">
        <v>54</v>
      </c>
      <c r="AF1710" s="23" t="s">
        <v>54</v>
      </c>
      <c r="AG1710" s="23" t="s">
        <v>54</v>
      </c>
      <c r="AH1710" s="23" t="s">
        <v>54</v>
      </c>
      <c r="AI1710" s="23" t="s">
        <v>54</v>
      </c>
      <c r="AJ1710">
        <v>0</v>
      </c>
      <c r="AK1710">
        <v>0</v>
      </c>
      <c r="AL1710">
        <v>1</v>
      </c>
      <c r="AM1710">
        <v>0</v>
      </c>
      <c r="AN1710" s="23" t="e">
        <v>#DIV/0!</v>
      </c>
      <c r="AO1710" s="23" t="e">
        <v>#DIV/0!</v>
      </c>
      <c r="AP1710" s="23">
        <v>0</v>
      </c>
      <c r="AQ1710" s="23" t="e">
        <v>#DIV/0!</v>
      </c>
      <c r="AR1710" s="35">
        <v>0</v>
      </c>
      <c r="AS1710" s="35">
        <v>0</v>
      </c>
      <c r="AT1710" s="35">
        <v>0</v>
      </c>
      <c r="AU1710" s="31" t="str">
        <f t="shared" si="29"/>
        <v>库存为0</v>
      </c>
      <c r="AV1710" s="36" t="str">
        <f>IFERROR(时间!$B$4+AU1710,"上周无销量")</f>
        <v>上周无销量</v>
      </c>
      <c r="AW1710" s="36"/>
    </row>
    <row r="1711" spans="1:49">
      <c r="A1711" s="21" t="s">
        <v>3444</v>
      </c>
      <c r="B1711" t="s">
        <v>3445</v>
      </c>
      <c r="C1711" t="s">
        <v>3431</v>
      </c>
      <c r="D1711" s="31">
        <v>0</v>
      </c>
      <c r="E1711" s="31">
        <v>0</v>
      </c>
      <c r="F1711" s="31">
        <v>0</v>
      </c>
      <c r="G1711" s="31">
        <v>0</v>
      </c>
      <c r="H1711" s="32">
        <v>0</v>
      </c>
      <c r="I1711">
        <v>0</v>
      </c>
      <c r="J1711" s="33">
        <v>0</v>
      </c>
      <c r="K1711" s="33">
        <v>0</v>
      </c>
      <c r="L1711" s="33">
        <v>0</v>
      </c>
      <c r="M1711">
        <v>0</v>
      </c>
      <c r="N1711">
        <v>0</v>
      </c>
      <c r="O1711">
        <v>0</v>
      </c>
      <c r="P1711" t="s">
        <v>54</v>
      </c>
      <c r="Q1711" t="s">
        <v>54</v>
      </c>
      <c r="R1711" t="s">
        <v>54</v>
      </c>
      <c r="S1711" t="s">
        <v>54</v>
      </c>
      <c r="T1711" t="s">
        <v>54</v>
      </c>
      <c r="U1711" t="s">
        <v>54</v>
      </c>
      <c r="V1711" t="s">
        <v>54</v>
      </c>
      <c r="W1711" t="s">
        <v>54</v>
      </c>
      <c r="X1711" s="23" t="s">
        <v>54</v>
      </c>
      <c r="Y1711" s="23" t="s">
        <v>54</v>
      </c>
      <c r="Z1711" s="23" t="s">
        <v>54</v>
      </c>
      <c r="AA1711" s="23" t="s">
        <v>54</v>
      </c>
      <c r="AB1711" t="s">
        <v>54</v>
      </c>
      <c r="AC1711" t="s">
        <v>54</v>
      </c>
      <c r="AD1711" t="s">
        <v>54</v>
      </c>
      <c r="AE1711" t="s">
        <v>54</v>
      </c>
      <c r="AF1711" s="23" t="s">
        <v>54</v>
      </c>
      <c r="AG1711" s="23" t="s">
        <v>54</v>
      </c>
      <c r="AH1711" s="23" t="s">
        <v>54</v>
      </c>
      <c r="AI1711" s="23" t="s">
        <v>54</v>
      </c>
      <c r="AJ1711">
        <v>2</v>
      </c>
      <c r="AK1711">
        <v>3</v>
      </c>
      <c r="AL1711">
        <v>0</v>
      </c>
      <c r="AM1711">
        <v>0</v>
      </c>
      <c r="AN1711" s="23">
        <v>0</v>
      </c>
      <c r="AO1711" s="23">
        <v>0</v>
      </c>
      <c r="AP1711" s="23" t="e">
        <v>#DIV/0!</v>
      </c>
      <c r="AQ1711" s="23" t="e">
        <v>#DIV/0!</v>
      </c>
      <c r="AR1711" s="35">
        <v>0</v>
      </c>
      <c r="AS1711" s="35">
        <v>0</v>
      </c>
      <c r="AT1711" s="35">
        <v>0</v>
      </c>
      <c r="AU1711" s="31" t="str">
        <f t="shared" si="29"/>
        <v>库存为0</v>
      </c>
      <c r="AV1711" s="36" t="str">
        <f>IFERROR(时间!$B$4+AU1711,"上周无销量")</f>
        <v>上周无销量</v>
      </c>
      <c r="AW1711" s="36"/>
    </row>
    <row r="1712" spans="1:49">
      <c r="A1712" s="21" t="s">
        <v>3446</v>
      </c>
      <c r="B1712" t="s">
        <v>3447</v>
      </c>
      <c r="C1712" t="s">
        <v>3431</v>
      </c>
      <c r="D1712" s="31">
        <v>0</v>
      </c>
      <c r="E1712" s="31">
        <v>0</v>
      </c>
      <c r="F1712" s="31">
        <v>0</v>
      </c>
      <c r="G1712" s="31">
        <v>0</v>
      </c>
      <c r="H1712" s="32">
        <v>0</v>
      </c>
      <c r="I1712">
        <v>0</v>
      </c>
      <c r="J1712" s="33">
        <v>0</v>
      </c>
      <c r="K1712" s="33">
        <v>0</v>
      </c>
      <c r="L1712" s="33">
        <v>0</v>
      </c>
      <c r="M1712">
        <v>0</v>
      </c>
      <c r="N1712">
        <v>0</v>
      </c>
      <c r="O1712">
        <v>0</v>
      </c>
      <c r="P1712" t="s">
        <v>54</v>
      </c>
      <c r="Q1712" t="s">
        <v>54</v>
      </c>
      <c r="R1712" t="s">
        <v>54</v>
      </c>
      <c r="S1712" t="s">
        <v>54</v>
      </c>
      <c r="T1712" t="s">
        <v>54</v>
      </c>
      <c r="U1712" t="s">
        <v>54</v>
      </c>
      <c r="V1712" t="s">
        <v>54</v>
      </c>
      <c r="W1712" t="s">
        <v>54</v>
      </c>
      <c r="X1712" s="23" t="s">
        <v>54</v>
      </c>
      <c r="Y1712" s="23" t="s">
        <v>54</v>
      </c>
      <c r="Z1712" s="23" t="s">
        <v>54</v>
      </c>
      <c r="AA1712" s="23" t="s">
        <v>54</v>
      </c>
      <c r="AB1712" t="s">
        <v>54</v>
      </c>
      <c r="AC1712" t="s">
        <v>54</v>
      </c>
      <c r="AD1712" t="s">
        <v>54</v>
      </c>
      <c r="AE1712" t="s">
        <v>54</v>
      </c>
      <c r="AF1712" s="23" t="s">
        <v>54</v>
      </c>
      <c r="AG1712" s="23" t="s">
        <v>54</v>
      </c>
      <c r="AH1712" s="23" t="s">
        <v>54</v>
      </c>
      <c r="AI1712" s="23" t="s">
        <v>54</v>
      </c>
      <c r="AJ1712">
        <v>2</v>
      </c>
      <c r="AK1712">
        <v>0</v>
      </c>
      <c r="AL1712">
        <v>0</v>
      </c>
      <c r="AM1712">
        <v>0</v>
      </c>
      <c r="AN1712" s="23">
        <v>0</v>
      </c>
      <c r="AO1712" s="23" t="e">
        <v>#DIV/0!</v>
      </c>
      <c r="AP1712" s="23" t="e">
        <v>#DIV/0!</v>
      </c>
      <c r="AQ1712" s="23" t="e">
        <v>#DIV/0!</v>
      </c>
      <c r="AR1712" s="35">
        <v>0</v>
      </c>
      <c r="AS1712" s="35">
        <v>0</v>
      </c>
      <c r="AT1712" s="35">
        <v>0</v>
      </c>
      <c r="AU1712" s="31" t="str">
        <f t="shared" si="29"/>
        <v>库存为0</v>
      </c>
      <c r="AV1712" s="36" t="str">
        <f>IFERROR(时间!$B$4+AU1712,"上周无销量")</f>
        <v>上周无销量</v>
      </c>
      <c r="AW1712" s="36"/>
    </row>
    <row r="1713" spans="1:49">
      <c r="A1713" s="21" t="s">
        <v>3448</v>
      </c>
      <c r="B1713" t="s">
        <v>3449</v>
      </c>
      <c r="C1713" t="s">
        <v>3431</v>
      </c>
      <c r="D1713" s="31">
        <v>0</v>
      </c>
      <c r="E1713" s="31">
        <v>0</v>
      </c>
      <c r="F1713" s="31">
        <v>0</v>
      </c>
      <c r="G1713" s="31">
        <v>0</v>
      </c>
      <c r="H1713" s="32">
        <v>0</v>
      </c>
      <c r="I1713">
        <v>0</v>
      </c>
      <c r="J1713" s="33">
        <v>0</v>
      </c>
      <c r="K1713" s="33">
        <v>0</v>
      </c>
      <c r="L1713" s="33">
        <v>0</v>
      </c>
      <c r="M1713">
        <v>0</v>
      </c>
      <c r="N1713">
        <v>0</v>
      </c>
      <c r="O1713">
        <v>0</v>
      </c>
      <c r="P1713" t="s">
        <v>54</v>
      </c>
      <c r="Q1713" t="s">
        <v>54</v>
      </c>
      <c r="R1713" t="s">
        <v>54</v>
      </c>
      <c r="S1713" t="s">
        <v>54</v>
      </c>
      <c r="T1713" t="s">
        <v>54</v>
      </c>
      <c r="U1713" t="s">
        <v>54</v>
      </c>
      <c r="V1713" t="s">
        <v>54</v>
      </c>
      <c r="W1713" t="s">
        <v>54</v>
      </c>
      <c r="X1713" s="23" t="s">
        <v>54</v>
      </c>
      <c r="Y1713" s="23" t="s">
        <v>54</v>
      </c>
      <c r="Z1713" s="23" t="s">
        <v>54</v>
      </c>
      <c r="AA1713" s="23" t="s">
        <v>54</v>
      </c>
      <c r="AB1713" t="s">
        <v>54</v>
      </c>
      <c r="AC1713" t="s">
        <v>54</v>
      </c>
      <c r="AD1713" t="s">
        <v>54</v>
      </c>
      <c r="AE1713" t="s">
        <v>54</v>
      </c>
      <c r="AF1713" s="23" t="s">
        <v>54</v>
      </c>
      <c r="AG1713" s="23" t="s">
        <v>54</v>
      </c>
      <c r="AH1713" s="23" t="s">
        <v>54</v>
      </c>
      <c r="AI1713" s="23" t="s">
        <v>54</v>
      </c>
      <c r="AJ1713">
        <v>2</v>
      </c>
      <c r="AK1713">
        <v>7</v>
      </c>
      <c r="AL1713">
        <v>2</v>
      </c>
      <c r="AM1713">
        <v>0</v>
      </c>
      <c r="AN1713" s="23">
        <v>0</v>
      </c>
      <c r="AO1713" s="23">
        <v>0</v>
      </c>
      <c r="AP1713" s="23">
        <v>0</v>
      </c>
      <c r="AQ1713" s="23" t="e">
        <v>#DIV/0!</v>
      </c>
      <c r="AR1713" s="35">
        <v>0</v>
      </c>
      <c r="AS1713" s="35">
        <v>0</v>
      </c>
      <c r="AT1713" s="35">
        <v>0</v>
      </c>
      <c r="AU1713" s="31" t="str">
        <f t="shared" si="29"/>
        <v>库存为0</v>
      </c>
      <c r="AV1713" s="36" t="str">
        <f>IFERROR(时间!$B$4+AU1713,"上周无销量")</f>
        <v>上周无销量</v>
      </c>
      <c r="AW1713" s="36"/>
    </row>
    <row r="1714" spans="1:49">
      <c r="A1714" s="21" t="s">
        <v>3450</v>
      </c>
      <c r="B1714" t="s">
        <v>3451</v>
      </c>
      <c r="C1714" t="s">
        <v>3431</v>
      </c>
      <c r="D1714" s="31">
        <v>0</v>
      </c>
      <c r="E1714" s="31">
        <v>0</v>
      </c>
      <c r="F1714" s="31">
        <v>0</v>
      </c>
      <c r="G1714" s="31">
        <v>0</v>
      </c>
      <c r="H1714" s="32">
        <v>0</v>
      </c>
      <c r="I1714">
        <v>0</v>
      </c>
      <c r="J1714" s="33">
        <v>0</v>
      </c>
      <c r="K1714" s="33">
        <v>0</v>
      </c>
      <c r="L1714" s="33">
        <v>0</v>
      </c>
      <c r="M1714">
        <v>0</v>
      </c>
      <c r="N1714">
        <v>0</v>
      </c>
      <c r="O1714">
        <v>0</v>
      </c>
      <c r="P1714" t="s">
        <v>54</v>
      </c>
      <c r="Q1714" t="s">
        <v>54</v>
      </c>
      <c r="R1714" t="s">
        <v>54</v>
      </c>
      <c r="S1714" t="s">
        <v>54</v>
      </c>
      <c r="T1714" t="s">
        <v>54</v>
      </c>
      <c r="U1714" t="s">
        <v>54</v>
      </c>
      <c r="V1714" t="s">
        <v>54</v>
      </c>
      <c r="W1714" t="s">
        <v>54</v>
      </c>
      <c r="X1714" s="23" t="s">
        <v>54</v>
      </c>
      <c r="Y1714" s="23" t="s">
        <v>54</v>
      </c>
      <c r="Z1714" s="23" t="s">
        <v>54</v>
      </c>
      <c r="AA1714" s="23" t="s">
        <v>54</v>
      </c>
      <c r="AB1714" t="s">
        <v>54</v>
      </c>
      <c r="AC1714" t="s">
        <v>54</v>
      </c>
      <c r="AD1714" t="s">
        <v>54</v>
      </c>
      <c r="AE1714" t="s">
        <v>54</v>
      </c>
      <c r="AF1714" s="23" t="s">
        <v>54</v>
      </c>
      <c r="AG1714" s="23" t="s">
        <v>54</v>
      </c>
      <c r="AH1714" s="23" t="s">
        <v>54</v>
      </c>
      <c r="AI1714" s="23" t="s">
        <v>54</v>
      </c>
      <c r="AJ1714">
        <v>0</v>
      </c>
      <c r="AK1714">
        <v>1</v>
      </c>
      <c r="AL1714">
        <v>0</v>
      </c>
      <c r="AM1714">
        <v>2</v>
      </c>
      <c r="AN1714" s="23" t="e">
        <v>#DIV/0!</v>
      </c>
      <c r="AO1714" s="23">
        <v>0</v>
      </c>
      <c r="AP1714" s="23" t="e">
        <v>#DIV/0!</v>
      </c>
      <c r="AQ1714" s="23">
        <v>0</v>
      </c>
      <c r="AR1714" s="35">
        <v>0</v>
      </c>
      <c r="AS1714" s="35">
        <v>0</v>
      </c>
      <c r="AT1714" s="35">
        <v>0</v>
      </c>
      <c r="AU1714" s="31" t="str">
        <f t="shared" si="29"/>
        <v>库存为0</v>
      </c>
      <c r="AV1714" s="36" t="str">
        <f>IFERROR(时间!$B$4+AU1714,"上周无销量")</f>
        <v>上周无销量</v>
      </c>
      <c r="AW1714" s="36"/>
    </row>
    <row r="1715" spans="1:49">
      <c r="A1715" s="21" t="s">
        <v>3452</v>
      </c>
      <c r="B1715" t="s">
        <v>3453</v>
      </c>
      <c r="C1715" t="s">
        <v>3431</v>
      </c>
      <c r="D1715" s="31">
        <v>0</v>
      </c>
      <c r="E1715" s="31">
        <v>0</v>
      </c>
      <c r="F1715" s="31">
        <v>0</v>
      </c>
      <c r="G1715" s="31">
        <v>0</v>
      </c>
      <c r="H1715" s="32">
        <v>0</v>
      </c>
      <c r="I1715">
        <v>0</v>
      </c>
      <c r="J1715" s="33">
        <v>0</v>
      </c>
      <c r="K1715" s="33">
        <v>0</v>
      </c>
      <c r="L1715" s="33">
        <v>0</v>
      </c>
      <c r="M1715">
        <v>0</v>
      </c>
      <c r="N1715">
        <v>0</v>
      </c>
      <c r="O1715">
        <v>0</v>
      </c>
      <c r="P1715" t="s">
        <v>54</v>
      </c>
      <c r="Q1715" t="s">
        <v>54</v>
      </c>
      <c r="R1715" t="s">
        <v>54</v>
      </c>
      <c r="S1715" t="s">
        <v>54</v>
      </c>
      <c r="T1715" t="s">
        <v>54</v>
      </c>
      <c r="U1715" t="s">
        <v>54</v>
      </c>
      <c r="V1715" t="s">
        <v>54</v>
      </c>
      <c r="W1715" t="s">
        <v>54</v>
      </c>
      <c r="X1715" s="23" t="s">
        <v>54</v>
      </c>
      <c r="Y1715" s="23" t="s">
        <v>54</v>
      </c>
      <c r="Z1715" s="23" t="s">
        <v>54</v>
      </c>
      <c r="AA1715" s="23" t="s">
        <v>54</v>
      </c>
      <c r="AB1715" t="s">
        <v>54</v>
      </c>
      <c r="AC1715" t="s">
        <v>54</v>
      </c>
      <c r="AD1715" t="s">
        <v>54</v>
      </c>
      <c r="AE1715" t="s">
        <v>54</v>
      </c>
      <c r="AF1715" s="23" t="s">
        <v>54</v>
      </c>
      <c r="AG1715" s="23" t="s">
        <v>54</v>
      </c>
      <c r="AH1715" s="23" t="s">
        <v>54</v>
      </c>
      <c r="AI1715" s="23" t="s">
        <v>54</v>
      </c>
      <c r="AJ1715">
        <v>0</v>
      </c>
      <c r="AK1715">
        <v>4</v>
      </c>
      <c r="AL1715">
        <v>3</v>
      </c>
      <c r="AM1715">
        <v>0</v>
      </c>
      <c r="AN1715" s="23" t="e">
        <v>#DIV/0!</v>
      </c>
      <c r="AO1715" s="23">
        <v>0</v>
      </c>
      <c r="AP1715" s="23">
        <v>0</v>
      </c>
      <c r="AQ1715" s="23" t="e">
        <v>#DIV/0!</v>
      </c>
      <c r="AR1715" s="35">
        <v>0</v>
      </c>
      <c r="AS1715" s="35">
        <v>0</v>
      </c>
      <c r="AT1715" s="35">
        <v>0</v>
      </c>
      <c r="AU1715" s="31" t="str">
        <f t="shared" si="29"/>
        <v>库存为0</v>
      </c>
      <c r="AV1715" s="36" t="str">
        <f>IFERROR(时间!$B$4+AU1715,"上周无销量")</f>
        <v>上周无销量</v>
      </c>
      <c r="AW1715" s="36"/>
    </row>
    <row r="1716" spans="1:49">
      <c r="A1716" s="21" t="s">
        <v>3454</v>
      </c>
      <c r="B1716" t="s">
        <v>3455</v>
      </c>
      <c r="C1716" t="s">
        <v>3431</v>
      </c>
      <c r="D1716" s="31">
        <v>0</v>
      </c>
      <c r="E1716" s="31">
        <v>0</v>
      </c>
      <c r="F1716" s="31">
        <v>0</v>
      </c>
      <c r="G1716" s="31">
        <v>0</v>
      </c>
      <c r="H1716" s="32">
        <v>0</v>
      </c>
      <c r="I1716">
        <v>0</v>
      </c>
      <c r="J1716" s="33">
        <v>0</v>
      </c>
      <c r="K1716" s="33">
        <v>0</v>
      </c>
      <c r="L1716" s="33">
        <v>0</v>
      </c>
      <c r="M1716">
        <v>0</v>
      </c>
      <c r="N1716">
        <v>0</v>
      </c>
      <c r="O1716">
        <v>0</v>
      </c>
      <c r="P1716" t="s">
        <v>54</v>
      </c>
      <c r="Q1716" t="s">
        <v>54</v>
      </c>
      <c r="R1716" t="s">
        <v>54</v>
      </c>
      <c r="S1716" t="s">
        <v>54</v>
      </c>
      <c r="T1716" t="s">
        <v>54</v>
      </c>
      <c r="U1716" t="s">
        <v>54</v>
      </c>
      <c r="V1716" t="s">
        <v>54</v>
      </c>
      <c r="W1716" t="s">
        <v>54</v>
      </c>
      <c r="X1716" s="23" t="s">
        <v>54</v>
      </c>
      <c r="Y1716" s="23" t="s">
        <v>54</v>
      </c>
      <c r="Z1716" s="23" t="s">
        <v>54</v>
      </c>
      <c r="AA1716" s="23" t="s">
        <v>54</v>
      </c>
      <c r="AB1716" t="s">
        <v>54</v>
      </c>
      <c r="AC1716" t="s">
        <v>54</v>
      </c>
      <c r="AD1716" t="s">
        <v>54</v>
      </c>
      <c r="AE1716" t="s">
        <v>54</v>
      </c>
      <c r="AF1716" s="23" t="s">
        <v>54</v>
      </c>
      <c r="AG1716" s="23" t="s">
        <v>54</v>
      </c>
      <c r="AH1716" s="23" t="s">
        <v>54</v>
      </c>
      <c r="AI1716" s="23" t="s">
        <v>54</v>
      </c>
      <c r="AJ1716">
        <v>4</v>
      </c>
      <c r="AK1716">
        <v>6</v>
      </c>
      <c r="AL1716">
        <v>0</v>
      </c>
      <c r="AM1716">
        <v>0</v>
      </c>
      <c r="AN1716" s="23">
        <v>0</v>
      </c>
      <c r="AO1716" s="23">
        <v>0</v>
      </c>
      <c r="AP1716" s="23" t="e">
        <v>#DIV/0!</v>
      </c>
      <c r="AQ1716" s="23" t="e">
        <v>#DIV/0!</v>
      </c>
      <c r="AR1716" s="35">
        <v>0</v>
      </c>
      <c r="AS1716" s="35">
        <v>0</v>
      </c>
      <c r="AT1716" s="35">
        <v>0</v>
      </c>
      <c r="AU1716" s="31" t="str">
        <f t="shared" si="29"/>
        <v>库存为0</v>
      </c>
      <c r="AV1716" s="36" t="str">
        <f>IFERROR(时间!$B$4+AU1716,"上周无销量")</f>
        <v>上周无销量</v>
      </c>
      <c r="AW1716" s="36"/>
    </row>
    <row r="1717" spans="1:49">
      <c r="A1717" s="21" t="s">
        <v>3456</v>
      </c>
      <c r="B1717" t="s">
        <v>3457</v>
      </c>
      <c r="C1717" t="s">
        <v>3431</v>
      </c>
      <c r="D1717" s="31">
        <v>0</v>
      </c>
      <c r="E1717" s="31">
        <v>0</v>
      </c>
      <c r="F1717" s="31">
        <v>0</v>
      </c>
      <c r="G1717" s="31">
        <v>0</v>
      </c>
      <c r="H1717" s="32">
        <v>0</v>
      </c>
      <c r="I1717">
        <v>0</v>
      </c>
      <c r="J1717" s="33">
        <v>0</v>
      </c>
      <c r="K1717" s="33">
        <v>0</v>
      </c>
      <c r="L1717" s="33">
        <v>0</v>
      </c>
      <c r="M1717">
        <v>0</v>
      </c>
      <c r="N1717">
        <v>0</v>
      </c>
      <c r="O1717">
        <v>0</v>
      </c>
      <c r="P1717" t="s">
        <v>54</v>
      </c>
      <c r="Q1717" t="s">
        <v>54</v>
      </c>
      <c r="R1717" t="s">
        <v>54</v>
      </c>
      <c r="S1717" t="s">
        <v>54</v>
      </c>
      <c r="T1717" t="s">
        <v>54</v>
      </c>
      <c r="U1717" t="s">
        <v>54</v>
      </c>
      <c r="V1717" t="s">
        <v>54</v>
      </c>
      <c r="W1717" t="s">
        <v>54</v>
      </c>
      <c r="X1717" s="23" t="s">
        <v>54</v>
      </c>
      <c r="Y1717" s="23" t="s">
        <v>54</v>
      </c>
      <c r="Z1717" s="23" t="s">
        <v>54</v>
      </c>
      <c r="AA1717" s="23" t="s">
        <v>54</v>
      </c>
      <c r="AB1717" t="s">
        <v>54</v>
      </c>
      <c r="AC1717" t="s">
        <v>54</v>
      </c>
      <c r="AD1717" t="s">
        <v>54</v>
      </c>
      <c r="AE1717" t="s">
        <v>54</v>
      </c>
      <c r="AF1717" s="23" t="s">
        <v>54</v>
      </c>
      <c r="AG1717" s="23" t="s">
        <v>54</v>
      </c>
      <c r="AH1717" s="23" t="s">
        <v>54</v>
      </c>
      <c r="AI1717" s="23" t="s">
        <v>54</v>
      </c>
      <c r="AJ1717">
        <v>1</v>
      </c>
      <c r="AK1717">
        <v>6</v>
      </c>
      <c r="AL1717">
        <v>1</v>
      </c>
      <c r="AM1717">
        <v>0</v>
      </c>
      <c r="AN1717" s="23">
        <v>0</v>
      </c>
      <c r="AO1717" s="23">
        <v>0</v>
      </c>
      <c r="AP1717" s="23">
        <v>0</v>
      </c>
      <c r="AQ1717" s="23" t="e">
        <v>#DIV/0!</v>
      </c>
      <c r="AR1717" s="35">
        <v>0</v>
      </c>
      <c r="AS1717" s="35">
        <v>0</v>
      </c>
      <c r="AT1717" s="35">
        <v>0</v>
      </c>
      <c r="AU1717" s="31" t="str">
        <f t="shared" si="29"/>
        <v>库存为0</v>
      </c>
      <c r="AV1717" s="36" t="str">
        <f>IFERROR(时间!$B$4+AU1717,"上周无销量")</f>
        <v>上周无销量</v>
      </c>
      <c r="AW1717" s="36"/>
    </row>
    <row r="1718" spans="1:49">
      <c r="A1718" s="21" t="s">
        <v>3458</v>
      </c>
      <c r="B1718" t="s">
        <v>3459</v>
      </c>
      <c r="C1718" t="s">
        <v>3431</v>
      </c>
      <c r="D1718" s="31">
        <v>0</v>
      </c>
      <c r="E1718" s="31">
        <v>0</v>
      </c>
      <c r="F1718" s="31">
        <v>0</v>
      </c>
      <c r="G1718" s="31">
        <v>0</v>
      </c>
      <c r="H1718" s="32">
        <v>0</v>
      </c>
      <c r="I1718">
        <v>0</v>
      </c>
      <c r="J1718" s="33">
        <v>0</v>
      </c>
      <c r="K1718" s="33">
        <v>0</v>
      </c>
      <c r="L1718" s="33">
        <v>0</v>
      </c>
      <c r="M1718">
        <v>0</v>
      </c>
      <c r="N1718">
        <v>0</v>
      </c>
      <c r="O1718">
        <v>0</v>
      </c>
      <c r="P1718" t="s">
        <v>54</v>
      </c>
      <c r="Q1718" t="s">
        <v>54</v>
      </c>
      <c r="R1718" t="s">
        <v>54</v>
      </c>
      <c r="S1718" t="s">
        <v>54</v>
      </c>
      <c r="T1718" t="s">
        <v>54</v>
      </c>
      <c r="U1718" t="s">
        <v>54</v>
      </c>
      <c r="V1718" t="s">
        <v>54</v>
      </c>
      <c r="W1718" t="s">
        <v>54</v>
      </c>
      <c r="X1718" s="23" t="s">
        <v>54</v>
      </c>
      <c r="Y1718" s="23" t="s">
        <v>54</v>
      </c>
      <c r="Z1718" s="23" t="s">
        <v>54</v>
      </c>
      <c r="AA1718" s="23" t="s">
        <v>54</v>
      </c>
      <c r="AB1718" t="s">
        <v>54</v>
      </c>
      <c r="AC1718" t="s">
        <v>54</v>
      </c>
      <c r="AD1718" t="s">
        <v>54</v>
      </c>
      <c r="AE1718" t="s">
        <v>54</v>
      </c>
      <c r="AF1718" s="23" t="s">
        <v>54</v>
      </c>
      <c r="AG1718" s="23" t="s">
        <v>54</v>
      </c>
      <c r="AH1718" s="23" t="s">
        <v>54</v>
      </c>
      <c r="AI1718" s="23" t="s">
        <v>54</v>
      </c>
      <c r="AJ1718">
        <v>1</v>
      </c>
      <c r="AK1718">
        <v>9</v>
      </c>
      <c r="AL1718">
        <v>2</v>
      </c>
      <c r="AM1718">
        <v>0</v>
      </c>
      <c r="AN1718" s="23">
        <v>0</v>
      </c>
      <c r="AO1718" s="23">
        <v>0</v>
      </c>
      <c r="AP1718" s="23">
        <v>0</v>
      </c>
      <c r="AQ1718" s="23" t="e">
        <v>#DIV/0!</v>
      </c>
      <c r="AR1718" s="35">
        <v>0</v>
      </c>
      <c r="AS1718" s="35">
        <v>0</v>
      </c>
      <c r="AT1718" s="35">
        <v>0</v>
      </c>
      <c r="AU1718" s="31" t="str">
        <f t="shared" si="29"/>
        <v>库存为0</v>
      </c>
      <c r="AV1718" s="36" t="str">
        <f>IFERROR(时间!$B$4+AU1718,"上周无销量")</f>
        <v>上周无销量</v>
      </c>
      <c r="AW1718" s="36"/>
    </row>
    <row r="1719" spans="1:49">
      <c r="A1719" s="21" t="s">
        <v>3460</v>
      </c>
      <c r="B1719" t="s">
        <v>3461</v>
      </c>
      <c r="C1719" t="s">
        <v>3431</v>
      </c>
      <c r="D1719" s="31">
        <v>0</v>
      </c>
      <c r="E1719" s="31">
        <v>0</v>
      </c>
      <c r="F1719" s="31">
        <v>0</v>
      </c>
      <c r="G1719" s="31">
        <v>0</v>
      </c>
      <c r="H1719" s="32">
        <v>0</v>
      </c>
      <c r="I1719">
        <v>0</v>
      </c>
      <c r="J1719" s="33">
        <v>0</v>
      </c>
      <c r="K1719" s="33">
        <v>0</v>
      </c>
      <c r="L1719" s="33">
        <v>0</v>
      </c>
      <c r="M1719">
        <v>0</v>
      </c>
      <c r="N1719">
        <v>0</v>
      </c>
      <c r="O1719">
        <v>0</v>
      </c>
      <c r="P1719" t="s">
        <v>54</v>
      </c>
      <c r="Q1719" t="s">
        <v>54</v>
      </c>
      <c r="R1719" t="s">
        <v>54</v>
      </c>
      <c r="S1719" t="s">
        <v>54</v>
      </c>
      <c r="T1719" t="s">
        <v>54</v>
      </c>
      <c r="U1719" t="s">
        <v>54</v>
      </c>
      <c r="V1719" t="s">
        <v>54</v>
      </c>
      <c r="W1719" t="s">
        <v>54</v>
      </c>
      <c r="X1719" s="23" t="s">
        <v>54</v>
      </c>
      <c r="Y1719" s="23" t="s">
        <v>54</v>
      </c>
      <c r="Z1719" s="23" t="s">
        <v>54</v>
      </c>
      <c r="AA1719" s="23" t="s">
        <v>54</v>
      </c>
      <c r="AB1719" t="s">
        <v>54</v>
      </c>
      <c r="AC1719" t="s">
        <v>54</v>
      </c>
      <c r="AD1719" t="s">
        <v>54</v>
      </c>
      <c r="AE1719" t="s">
        <v>54</v>
      </c>
      <c r="AF1719" s="23" t="s">
        <v>54</v>
      </c>
      <c r="AG1719" s="23" t="s">
        <v>54</v>
      </c>
      <c r="AH1719" s="23" t="s">
        <v>54</v>
      </c>
      <c r="AI1719" s="23" t="s">
        <v>54</v>
      </c>
      <c r="AJ1719">
        <v>3</v>
      </c>
      <c r="AK1719">
        <v>0</v>
      </c>
      <c r="AL1719">
        <v>0</v>
      </c>
      <c r="AM1719">
        <v>0</v>
      </c>
      <c r="AN1719" s="23">
        <v>0</v>
      </c>
      <c r="AO1719" s="23" t="e">
        <v>#DIV/0!</v>
      </c>
      <c r="AP1719" s="23" t="e">
        <v>#DIV/0!</v>
      </c>
      <c r="AQ1719" s="23" t="e">
        <v>#DIV/0!</v>
      </c>
      <c r="AR1719" s="35">
        <v>0</v>
      </c>
      <c r="AS1719" s="35">
        <v>0</v>
      </c>
      <c r="AT1719" s="35">
        <v>0</v>
      </c>
      <c r="AU1719" s="31" t="str">
        <f t="shared" si="29"/>
        <v>库存为0</v>
      </c>
      <c r="AV1719" s="36" t="str">
        <f>IFERROR(时间!$B$4+AU1719,"上周无销量")</f>
        <v>上周无销量</v>
      </c>
      <c r="AW1719" s="36"/>
    </row>
    <row r="1720" spans="1:49">
      <c r="A1720" s="21" t="s">
        <v>3462</v>
      </c>
      <c r="B1720" t="s">
        <v>3463</v>
      </c>
      <c r="C1720" t="s">
        <v>3431</v>
      </c>
      <c r="D1720" s="31">
        <v>0</v>
      </c>
      <c r="E1720" s="31">
        <v>0</v>
      </c>
      <c r="F1720" s="31">
        <v>0</v>
      </c>
      <c r="G1720" s="31">
        <v>0</v>
      </c>
      <c r="H1720" s="32">
        <v>0</v>
      </c>
      <c r="I1720">
        <v>0</v>
      </c>
      <c r="J1720" s="33">
        <v>0</v>
      </c>
      <c r="K1720" s="33">
        <v>0</v>
      </c>
      <c r="L1720" s="33">
        <v>0</v>
      </c>
      <c r="M1720">
        <v>0</v>
      </c>
      <c r="N1720">
        <v>0</v>
      </c>
      <c r="O1720">
        <v>0</v>
      </c>
      <c r="P1720" t="s">
        <v>54</v>
      </c>
      <c r="Q1720" t="s">
        <v>54</v>
      </c>
      <c r="R1720" t="s">
        <v>54</v>
      </c>
      <c r="S1720" t="s">
        <v>54</v>
      </c>
      <c r="T1720" t="s">
        <v>54</v>
      </c>
      <c r="U1720" t="s">
        <v>54</v>
      </c>
      <c r="V1720" t="s">
        <v>54</v>
      </c>
      <c r="W1720" t="s">
        <v>54</v>
      </c>
      <c r="X1720" s="23" t="s">
        <v>54</v>
      </c>
      <c r="Y1720" s="23" t="s">
        <v>54</v>
      </c>
      <c r="Z1720" s="23" t="s">
        <v>54</v>
      </c>
      <c r="AA1720" s="23" t="s">
        <v>54</v>
      </c>
      <c r="AB1720" t="s">
        <v>54</v>
      </c>
      <c r="AC1720" t="s">
        <v>54</v>
      </c>
      <c r="AD1720" t="s">
        <v>54</v>
      </c>
      <c r="AE1720" t="s">
        <v>54</v>
      </c>
      <c r="AF1720" s="23" t="s">
        <v>54</v>
      </c>
      <c r="AG1720" s="23" t="s">
        <v>54</v>
      </c>
      <c r="AH1720" s="23" t="s">
        <v>54</v>
      </c>
      <c r="AI1720" s="23" t="s">
        <v>54</v>
      </c>
      <c r="AJ1720">
        <v>5</v>
      </c>
      <c r="AK1720">
        <v>6</v>
      </c>
      <c r="AL1720">
        <v>0</v>
      </c>
      <c r="AM1720">
        <v>0</v>
      </c>
      <c r="AN1720" s="23">
        <v>0</v>
      </c>
      <c r="AO1720" s="23">
        <v>0</v>
      </c>
      <c r="AP1720" s="23" t="e">
        <v>#DIV/0!</v>
      </c>
      <c r="AQ1720" s="23" t="e">
        <v>#DIV/0!</v>
      </c>
      <c r="AR1720" s="35">
        <v>0</v>
      </c>
      <c r="AS1720" s="35">
        <v>0</v>
      </c>
      <c r="AT1720" s="35">
        <v>0</v>
      </c>
      <c r="AU1720" s="31" t="str">
        <f t="shared" si="29"/>
        <v>库存为0</v>
      </c>
      <c r="AV1720" s="36" t="str">
        <f>IFERROR(时间!$B$4+AU1720,"上周无销量")</f>
        <v>上周无销量</v>
      </c>
      <c r="AW1720" s="36"/>
    </row>
    <row r="1721" spans="1:49">
      <c r="A1721" s="21" t="s">
        <v>3464</v>
      </c>
      <c r="B1721" t="s">
        <v>3465</v>
      </c>
      <c r="C1721" t="s">
        <v>3431</v>
      </c>
      <c r="D1721" s="31">
        <v>0</v>
      </c>
      <c r="E1721" s="31">
        <v>0</v>
      </c>
      <c r="F1721" s="31">
        <v>0</v>
      </c>
      <c r="G1721" s="31">
        <v>0</v>
      </c>
      <c r="H1721" s="32">
        <v>0</v>
      </c>
      <c r="I1721">
        <v>0</v>
      </c>
      <c r="J1721" s="33">
        <v>0</v>
      </c>
      <c r="K1721" s="33">
        <v>0</v>
      </c>
      <c r="L1721" s="33">
        <v>0</v>
      </c>
      <c r="M1721">
        <v>0</v>
      </c>
      <c r="N1721">
        <v>0</v>
      </c>
      <c r="O1721">
        <v>0</v>
      </c>
      <c r="P1721" t="s">
        <v>54</v>
      </c>
      <c r="Q1721" t="s">
        <v>54</v>
      </c>
      <c r="R1721" t="s">
        <v>54</v>
      </c>
      <c r="S1721" t="s">
        <v>54</v>
      </c>
      <c r="T1721" t="s">
        <v>54</v>
      </c>
      <c r="U1721" t="s">
        <v>54</v>
      </c>
      <c r="V1721" t="s">
        <v>54</v>
      </c>
      <c r="W1721" t="s">
        <v>54</v>
      </c>
      <c r="X1721" s="23" t="s">
        <v>54</v>
      </c>
      <c r="Y1721" s="23" t="s">
        <v>54</v>
      </c>
      <c r="Z1721" s="23" t="s">
        <v>54</v>
      </c>
      <c r="AA1721" s="23" t="s">
        <v>54</v>
      </c>
      <c r="AB1721" t="s">
        <v>54</v>
      </c>
      <c r="AC1721" t="s">
        <v>54</v>
      </c>
      <c r="AD1721" t="s">
        <v>54</v>
      </c>
      <c r="AE1721" t="s">
        <v>54</v>
      </c>
      <c r="AF1721" s="23" t="s">
        <v>54</v>
      </c>
      <c r="AG1721" s="23" t="s">
        <v>54</v>
      </c>
      <c r="AH1721" s="23" t="s">
        <v>54</v>
      </c>
      <c r="AI1721" s="23" t="s">
        <v>54</v>
      </c>
      <c r="AJ1721">
        <v>5</v>
      </c>
      <c r="AK1721">
        <v>1</v>
      </c>
      <c r="AL1721">
        <v>1</v>
      </c>
      <c r="AM1721">
        <v>1</v>
      </c>
      <c r="AN1721" s="23">
        <v>0</v>
      </c>
      <c r="AO1721" s="23">
        <v>0</v>
      </c>
      <c r="AP1721" s="23">
        <v>0</v>
      </c>
      <c r="AQ1721" s="23">
        <v>0</v>
      </c>
      <c r="AR1721" s="35">
        <v>0</v>
      </c>
      <c r="AS1721" s="35">
        <v>0</v>
      </c>
      <c r="AT1721" s="35">
        <v>0</v>
      </c>
      <c r="AU1721" s="31" t="str">
        <f t="shared" si="29"/>
        <v>库存为0</v>
      </c>
      <c r="AV1721" s="36" t="str">
        <f>IFERROR(时间!$B$4+AU1721,"上周无销量")</f>
        <v>上周无销量</v>
      </c>
      <c r="AW1721" s="36"/>
    </row>
    <row r="1722" spans="1:49">
      <c r="A1722" s="21" t="s">
        <v>3466</v>
      </c>
      <c r="B1722" t="s">
        <v>3467</v>
      </c>
      <c r="C1722" t="s">
        <v>3468</v>
      </c>
      <c r="D1722" s="31">
        <v>0</v>
      </c>
      <c r="E1722" s="31">
        <v>0</v>
      </c>
      <c r="F1722" s="31">
        <v>0</v>
      </c>
      <c r="G1722" s="31">
        <v>0</v>
      </c>
      <c r="H1722" s="32">
        <v>0</v>
      </c>
      <c r="I1722">
        <v>0</v>
      </c>
      <c r="J1722" s="33">
        <v>0</v>
      </c>
      <c r="K1722" s="33">
        <v>0</v>
      </c>
      <c r="L1722" s="33">
        <v>0</v>
      </c>
      <c r="M1722">
        <v>0</v>
      </c>
      <c r="N1722">
        <v>0</v>
      </c>
      <c r="O1722">
        <v>0</v>
      </c>
      <c r="P1722" t="s">
        <v>54</v>
      </c>
      <c r="Q1722" t="s">
        <v>54</v>
      </c>
      <c r="R1722" t="s">
        <v>54</v>
      </c>
      <c r="S1722" t="s">
        <v>54</v>
      </c>
      <c r="T1722" t="s">
        <v>54</v>
      </c>
      <c r="U1722" t="s">
        <v>54</v>
      </c>
      <c r="V1722" t="s">
        <v>54</v>
      </c>
      <c r="W1722" t="s">
        <v>54</v>
      </c>
      <c r="X1722" s="23" t="s">
        <v>54</v>
      </c>
      <c r="Y1722" s="23" t="s">
        <v>54</v>
      </c>
      <c r="Z1722" s="23" t="s">
        <v>54</v>
      </c>
      <c r="AA1722" s="23" t="s">
        <v>54</v>
      </c>
      <c r="AB1722" t="s">
        <v>54</v>
      </c>
      <c r="AC1722" t="s">
        <v>54</v>
      </c>
      <c r="AD1722" t="s">
        <v>54</v>
      </c>
      <c r="AE1722" t="s">
        <v>54</v>
      </c>
      <c r="AF1722" s="23" t="s">
        <v>54</v>
      </c>
      <c r="AG1722" s="23" t="s">
        <v>54</v>
      </c>
      <c r="AH1722" s="23" t="s">
        <v>54</v>
      </c>
      <c r="AI1722" s="23" t="s">
        <v>54</v>
      </c>
      <c r="AJ1722">
        <v>0</v>
      </c>
      <c r="AK1722">
        <v>0</v>
      </c>
      <c r="AL1722">
        <v>0</v>
      </c>
      <c r="AM1722">
        <v>0</v>
      </c>
      <c r="AN1722" s="23" t="e">
        <v>#DIV/0!</v>
      </c>
      <c r="AO1722" s="23" t="e">
        <v>#DIV/0!</v>
      </c>
      <c r="AP1722" s="23" t="e">
        <v>#DIV/0!</v>
      </c>
      <c r="AQ1722" s="23" t="e">
        <v>#DIV/0!</v>
      </c>
      <c r="AR1722" s="35">
        <v>0</v>
      </c>
      <c r="AS1722" s="35">
        <v>0</v>
      </c>
      <c r="AT1722" s="35">
        <v>0</v>
      </c>
      <c r="AU1722" s="31" t="str">
        <f t="shared" si="29"/>
        <v>库存为0</v>
      </c>
      <c r="AV1722" s="36" t="str">
        <f>IFERROR(时间!$B$4+AU1722,"上周无销量")</f>
        <v>上周无销量</v>
      </c>
      <c r="AW1722" s="36"/>
    </row>
    <row r="1723" spans="1:49">
      <c r="A1723" s="21" t="s">
        <v>3469</v>
      </c>
      <c r="B1723" t="s">
        <v>3470</v>
      </c>
      <c r="C1723" t="s">
        <v>3468</v>
      </c>
      <c r="D1723" s="31">
        <v>0</v>
      </c>
      <c r="E1723" s="31">
        <v>0</v>
      </c>
      <c r="F1723" s="31">
        <v>0</v>
      </c>
      <c r="G1723" s="31">
        <v>0</v>
      </c>
      <c r="H1723" s="32">
        <v>0</v>
      </c>
      <c r="I1723">
        <v>0</v>
      </c>
      <c r="J1723" s="33">
        <v>0</v>
      </c>
      <c r="K1723" s="33">
        <v>0</v>
      </c>
      <c r="L1723" s="33">
        <v>0</v>
      </c>
      <c r="M1723">
        <v>0</v>
      </c>
      <c r="N1723">
        <v>0</v>
      </c>
      <c r="O1723">
        <v>0</v>
      </c>
      <c r="P1723" t="s">
        <v>54</v>
      </c>
      <c r="Q1723" t="s">
        <v>54</v>
      </c>
      <c r="R1723" t="s">
        <v>54</v>
      </c>
      <c r="S1723" t="s">
        <v>54</v>
      </c>
      <c r="T1723" t="s">
        <v>54</v>
      </c>
      <c r="U1723" t="s">
        <v>54</v>
      </c>
      <c r="V1723" t="s">
        <v>54</v>
      </c>
      <c r="W1723" t="s">
        <v>54</v>
      </c>
      <c r="X1723" s="23" t="s">
        <v>54</v>
      </c>
      <c r="Y1723" s="23" t="s">
        <v>54</v>
      </c>
      <c r="Z1723" s="23" t="s">
        <v>54</v>
      </c>
      <c r="AA1723" s="23" t="s">
        <v>54</v>
      </c>
      <c r="AB1723" t="s">
        <v>54</v>
      </c>
      <c r="AC1723" t="s">
        <v>54</v>
      </c>
      <c r="AD1723" t="s">
        <v>54</v>
      </c>
      <c r="AE1723" t="s">
        <v>54</v>
      </c>
      <c r="AF1723" s="23" t="s">
        <v>54</v>
      </c>
      <c r="AG1723" s="23" t="s">
        <v>54</v>
      </c>
      <c r="AH1723" s="23" t="s">
        <v>54</v>
      </c>
      <c r="AI1723" s="23" t="s">
        <v>54</v>
      </c>
      <c r="AJ1723">
        <v>0</v>
      </c>
      <c r="AK1723">
        <v>0</v>
      </c>
      <c r="AL1723">
        <v>0</v>
      </c>
      <c r="AM1723">
        <v>0</v>
      </c>
      <c r="AN1723" s="23" t="e">
        <v>#DIV/0!</v>
      </c>
      <c r="AO1723" s="23" t="e">
        <v>#DIV/0!</v>
      </c>
      <c r="AP1723" s="23" t="e">
        <v>#DIV/0!</v>
      </c>
      <c r="AQ1723" s="23" t="e">
        <v>#DIV/0!</v>
      </c>
      <c r="AR1723" s="35">
        <v>0</v>
      </c>
      <c r="AS1723" s="35">
        <v>0</v>
      </c>
      <c r="AT1723" s="35">
        <v>0</v>
      </c>
      <c r="AU1723" s="31" t="str">
        <f t="shared" si="29"/>
        <v>库存为0</v>
      </c>
      <c r="AV1723" s="36" t="str">
        <f>IFERROR(时间!$B$4+AU1723,"上周无销量")</f>
        <v>上周无销量</v>
      </c>
      <c r="AW1723" s="36"/>
    </row>
    <row r="1724" spans="1:49">
      <c r="A1724" s="21" t="s">
        <v>3471</v>
      </c>
      <c r="B1724" t="s">
        <v>3472</v>
      </c>
      <c r="C1724" t="s">
        <v>3468</v>
      </c>
      <c r="D1724" s="31">
        <v>0</v>
      </c>
      <c r="E1724" s="31">
        <v>0</v>
      </c>
      <c r="F1724" s="31">
        <v>0</v>
      </c>
      <c r="G1724" s="31">
        <v>0</v>
      </c>
      <c r="H1724" s="32">
        <v>0</v>
      </c>
      <c r="I1724">
        <v>0</v>
      </c>
      <c r="J1724" s="33">
        <v>0</v>
      </c>
      <c r="K1724" s="33">
        <v>0</v>
      </c>
      <c r="L1724" s="33">
        <v>0</v>
      </c>
      <c r="M1724">
        <v>0</v>
      </c>
      <c r="N1724">
        <v>0</v>
      </c>
      <c r="O1724">
        <v>0</v>
      </c>
      <c r="P1724" t="s">
        <v>54</v>
      </c>
      <c r="Q1724" t="s">
        <v>54</v>
      </c>
      <c r="R1724" t="s">
        <v>54</v>
      </c>
      <c r="S1724" t="s">
        <v>54</v>
      </c>
      <c r="T1724" t="s">
        <v>54</v>
      </c>
      <c r="U1724" t="s">
        <v>54</v>
      </c>
      <c r="V1724" t="s">
        <v>54</v>
      </c>
      <c r="W1724" t="s">
        <v>54</v>
      </c>
      <c r="X1724" s="23" t="s">
        <v>54</v>
      </c>
      <c r="Y1724" s="23" t="s">
        <v>54</v>
      </c>
      <c r="Z1724" s="23" t="s">
        <v>54</v>
      </c>
      <c r="AA1724" s="23" t="s">
        <v>54</v>
      </c>
      <c r="AB1724" t="s">
        <v>54</v>
      </c>
      <c r="AC1724" t="s">
        <v>54</v>
      </c>
      <c r="AD1724" t="s">
        <v>54</v>
      </c>
      <c r="AE1724" t="s">
        <v>54</v>
      </c>
      <c r="AF1724" s="23" t="s">
        <v>54</v>
      </c>
      <c r="AG1724" s="23" t="s">
        <v>54</v>
      </c>
      <c r="AH1724" s="23" t="s">
        <v>54</v>
      </c>
      <c r="AI1724" s="23" t="s">
        <v>54</v>
      </c>
      <c r="AJ1724">
        <v>0</v>
      </c>
      <c r="AK1724">
        <v>0</v>
      </c>
      <c r="AL1724">
        <v>0</v>
      </c>
      <c r="AM1724">
        <v>0</v>
      </c>
      <c r="AN1724" s="23" t="e">
        <v>#DIV/0!</v>
      </c>
      <c r="AO1724" s="23" t="e">
        <v>#DIV/0!</v>
      </c>
      <c r="AP1724" s="23" t="e">
        <v>#DIV/0!</v>
      </c>
      <c r="AQ1724" s="23" t="e">
        <v>#DIV/0!</v>
      </c>
      <c r="AR1724" s="35">
        <v>0</v>
      </c>
      <c r="AS1724" s="35">
        <v>0</v>
      </c>
      <c r="AT1724" s="35">
        <v>0</v>
      </c>
      <c r="AU1724" s="31" t="str">
        <f t="shared" si="29"/>
        <v>库存为0</v>
      </c>
      <c r="AV1724" s="36" t="str">
        <f>IFERROR(时间!$B$4+AU1724,"上周无销量")</f>
        <v>上周无销量</v>
      </c>
      <c r="AW1724" s="36"/>
    </row>
    <row r="1725" spans="1:49">
      <c r="A1725" s="21" t="s">
        <v>3473</v>
      </c>
      <c r="B1725" t="s">
        <v>3474</v>
      </c>
      <c r="C1725" t="s">
        <v>3468</v>
      </c>
      <c r="D1725" s="31">
        <v>0</v>
      </c>
      <c r="E1725" s="31">
        <v>0</v>
      </c>
      <c r="F1725" s="31">
        <v>0</v>
      </c>
      <c r="G1725" s="31">
        <v>0</v>
      </c>
      <c r="H1725" s="32">
        <v>0</v>
      </c>
      <c r="I1725">
        <v>0</v>
      </c>
      <c r="J1725" s="33">
        <v>0</v>
      </c>
      <c r="K1725" s="33">
        <v>0</v>
      </c>
      <c r="L1725" s="33">
        <v>0</v>
      </c>
      <c r="M1725">
        <v>0</v>
      </c>
      <c r="N1725">
        <v>0</v>
      </c>
      <c r="O1725">
        <v>0</v>
      </c>
      <c r="P1725" t="s">
        <v>54</v>
      </c>
      <c r="Q1725" t="s">
        <v>54</v>
      </c>
      <c r="R1725" t="s">
        <v>54</v>
      </c>
      <c r="S1725" t="s">
        <v>54</v>
      </c>
      <c r="T1725" t="s">
        <v>54</v>
      </c>
      <c r="U1725" t="s">
        <v>54</v>
      </c>
      <c r="V1725" t="s">
        <v>54</v>
      </c>
      <c r="W1725" t="s">
        <v>54</v>
      </c>
      <c r="X1725" s="23" t="s">
        <v>54</v>
      </c>
      <c r="Y1725" s="23" t="s">
        <v>54</v>
      </c>
      <c r="Z1725" s="23" t="s">
        <v>54</v>
      </c>
      <c r="AA1725" s="23" t="s">
        <v>54</v>
      </c>
      <c r="AB1725" t="s">
        <v>54</v>
      </c>
      <c r="AC1725" t="s">
        <v>54</v>
      </c>
      <c r="AD1725" t="s">
        <v>54</v>
      </c>
      <c r="AE1725" t="s">
        <v>54</v>
      </c>
      <c r="AF1725" s="23" t="s">
        <v>54</v>
      </c>
      <c r="AG1725" s="23" t="s">
        <v>54</v>
      </c>
      <c r="AH1725" s="23" t="s">
        <v>54</v>
      </c>
      <c r="AI1725" s="23" t="s">
        <v>54</v>
      </c>
      <c r="AJ1725">
        <v>0</v>
      </c>
      <c r="AK1725">
        <v>0</v>
      </c>
      <c r="AL1725">
        <v>0</v>
      </c>
      <c r="AM1725">
        <v>0</v>
      </c>
      <c r="AN1725" s="23" t="e">
        <v>#DIV/0!</v>
      </c>
      <c r="AO1725" s="23" t="e">
        <v>#DIV/0!</v>
      </c>
      <c r="AP1725" s="23" t="e">
        <v>#DIV/0!</v>
      </c>
      <c r="AQ1725" s="23" t="e">
        <v>#DIV/0!</v>
      </c>
      <c r="AR1725" s="35">
        <v>0</v>
      </c>
      <c r="AS1725" s="35">
        <v>0</v>
      </c>
      <c r="AT1725" s="35">
        <v>0</v>
      </c>
      <c r="AU1725" s="31" t="str">
        <f t="shared" si="29"/>
        <v>库存为0</v>
      </c>
      <c r="AV1725" s="36" t="str">
        <f>IFERROR(时间!$B$4+AU1725,"上周无销量")</f>
        <v>上周无销量</v>
      </c>
      <c r="AW1725" s="36"/>
    </row>
    <row r="1726" spans="1:49">
      <c r="A1726" s="21" t="s">
        <v>3475</v>
      </c>
      <c r="B1726" t="s">
        <v>3476</v>
      </c>
      <c r="C1726" t="s">
        <v>3468</v>
      </c>
      <c r="D1726" s="31">
        <v>0</v>
      </c>
      <c r="E1726" s="31">
        <v>0</v>
      </c>
      <c r="F1726" s="31">
        <v>0</v>
      </c>
      <c r="G1726" s="31">
        <v>0</v>
      </c>
      <c r="H1726" s="32">
        <v>0</v>
      </c>
      <c r="I1726">
        <v>0</v>
      </c>
      <c r="J1726" s="33">
        <v>0</v>
      </c>
      <c r="K1726" s="33">
        <v>0</v>
      </c>
      <c r="L1726" s="33">
        <v>0</v>
      </c>
      <c r="M1726">
        <v>0</v>
      </c>
      <c r="N1726">
        <v>0</v>
      </c>
      <c r="O1726">
        <v>0</v>
      </c>
      <c r="P1726" t="s">
        <v>54</v>
      </c>
      <c r="Q1726" t="s">
        <v>54</v>
      </c>
      <c r="R1726" t="s">
        <v>54</v>
      </c>
      <c r="S1726" t="s">
        <v>54</v>
      </c>
      <c r="T1726" t="s">
        <v>54</v>
      </c>
      <c r="U1726" t="s">
        <v>54</v>
      </c>
      <c r="V1726" t="s">
        <v>54</v>
      </c>
      <c r="W1726" t="s">
        <v>54</v>
      </c>
      <c r="X1726" s="23" t="s">
        <v>54</v>
      </c>
      <c r="Y1726" s="23" t="s">
        <v>54</v>
      </c>
      <c r="Z1726" s="23" t="s">
        <v>54</v>
      </c>
      <c r="AA1726" s="23" t="s">
        <v>54</v>
      </c>
      <c r="AB1726" t="s">
        <v>54</v>
      </c>
      <c r="AC1726" t="s">
        <v>54</v>
      </c>
      <c r="AD1726" t="s">
        <v>54</v>
      </c>
      <c r="AE1726" t="s">
        <v>54</v>
      </c>
      <c r="AF1726" s="23" t="s">
        <v>54</v>
      </c>
      <c r="AG1726" s="23" t="s">
        <v>54</v>
      </c>
      <c r="AH1726" s="23" t="s">
        <v>54</v>
      </c>
      <c r="AI1726" s="23" t="s">
        <v>54</v>
      </c>
      <c r="AJ1726">
        <v>0</v>
      </c>
      <c r="AK1726">
        <v>0</v>
      </c>
      <c r="AL1726">
        <v>0</v>
      </c>
      <c r="AM1726">
        <v>0</v>
      </c>
      <c r="AN1726" s="23" t="e">
        <v>#DIV/0!</v>
      </c>
      <c r="AO1726" s="23" t="e">
        <v>#DIV/0!</v>
      </c>
      <c r="AP1726" s="23" t="e">
        <v>#DIV/0!</v>
      </c>
      <c r="AQ1726" s="23" t="e">
        <v>#DIV/0!</v>
      </c>
      <c r="AR1726" s="35">
        <v>0</v>
      </c>
      <c r="AS1726" s="35">
        <v>0</v>
      </c>
      <c r="AT1726" s="35">
        <v>0</v>
      </c>
      <c r="AU1726" s="31" t="str">
        <f t="shared" si="29"/>
        <v>库存为0</v>
      </c>
      <c r="AV1726" s="36" t="str">
        <f>IFERROR(时间!$B$4+AU1726,"上周无销量")</f>
        <v>上周无销量</v>
      </c>
      <c r="AW1726" s="36"/>
    </row>
    <row r="1727" spans="1:49">
      <c r="A1727" s="21" t="s">
        <v>3477</v>
      </c>
      <c r="B1727" t="s">
        <v>3478</v>
      </c>
      <c r="C1727" t="s">
        <v>3468</v>
      </c>
      <c r="D1727" s="31">
        <v>0</v>
      </c>
      <c r="E1727" s="31">
        <v>0</v>
      </c>
      <c r="F1727" s="31">
        <v>0</v>
      </c>
      <c r="G1727" s="31">
        <v>0</v>
      </c>
      <c r="H1727" s="32">
        <v>0</v>
      </c>
      <c r="I1727">
        <v>0</v>
      </c>
      <c r="J1727" s="33">
        <v>0</v>
      </c>
      <c r="K1727" s="33">
        <v>0</v>
      </c>
      <c r="L1727" s="33">
        <v>0</v>
      </c>
      <c r="M1727">
        <v>0</v>
      </c>
      <c r="N1727">
        <v>0</v>
      </c>
      <c r="O1727">
        <v>0</v>
      </c>
      <c r="P1727" t="s">
        <v>54</v>
      </c>
      <c r="Q1727" t="s">
        <v>54</v>
      </c>
      <c r="R1727" t="s">
        <v>54</v>
      </c>
      <c r="S1727" t="s">
        <v>54</v>
      </c>
      <c r="T1727" t="s">
        <v>54</v>
      </c>
      <c r="U1727" t="s">
        <v>54</v>
      </c>
      <c r="V1727" t="s">
        <v>54</v>
      </c>
      <c r="W1727" t="s">
        <v>54</v>
      </c>
      <c r="X1727" s="23" t="s">
        <v>54</v>
      </c>
      <c r="Y1727" s="23" t="s">
        <v>54</v>
      </c>
      <c r="Z1727" s="23" t="s">
        <v>54</v>
      </c>
      <c r="AA1727" s="23" t="s">
        <v>54</v>
      </c>
      <c r="AB1727" t="s">
        <v>54</v>
      </c>
      <c r="AC1727" t="s">
        <v>54</v>
      </c>
      <c r="AD1727" t="s">
        <v>54</v>
      </c>
      <c r="AE1727" t="s">
        <v>54</v>
      </c>
      <c r="AF1727" s="23" t="s">
        <v>54</v>
      </c>
      <c r="AG1727" s="23" t="s">
        <v>54</v>
      </c>
      <c r="AH1727" s="23" t="s">
        <v>54</v>
      </c>
      <c r="AI1727" s="23" t="s">
        <v>54</v>
      </c>
      <c r="AJ1727">
        <v>0</v>
      </c>
      <c r="AK1727">
        <v>0</v>
      </c>
      <c r="AL1727">
        <v>0</v>
      </c>
      <c r="AM1727">
        <v>0</v>
      </c>
      <c r="AN1727" s="23" t="e">
        <v>#DIV/0!</v>
      </c>
      <c r="AO1727" s="23" t="e">
        <v>#DIV/0!</v>
      </c>
      <c r="AP1727" s="23" t="e">
        <v>#DIV/0!</v>
      </c>
      <c r="AQ1727" s="23" t="e">
        <v>#DIV/0!</v>
      </c>
      <c r="AR1727" s="35">
        <v>0</v>
      </c>
      <c r="AS1727" s="35">
        <v>0</v>
      </c>
      <c r="AT1727" s="35">
        <v>0</v>
      </c>
      <c r="AU1727" s="31" t="str">
        <f t="shared" si="29"/>
        <v>库存为0</v>
      </c>
      <c r="AV1727" s="36" t="str">
        <f>IFERROR(时间!$B$4+AU1727,"上周无销量")</f>
        <v>上周无销量</v>
      </c>
      <c r="AW1727" s="36"/>
    </row>
    <row r="1728" spans="1:49">
      <c r="A1728" s="21" t="s">
        <v>3479</v>
      </c>
      <c r="B1728" t="s">
        <v>3480</v>
      </c>
      <c r="C1728" t="s">
        <v>3468</v>
      </c>
      <c r="D1728" s="31">
        <v>0</v>
      </c>
      <c r="E1728" s="31">
        <v>0</v>
      </c>
      <c r="F1728" s="31">
        <v>0</v>
      </c>
      <c r="G1728" s="31">
        <v>0</v>
      </c>
      <c r="H1728" s="32">
        <v>0</v>
      </c>
      <c r="I1728">
        <v>0</v>
      </c>
      <c r="J1728" s="33">
        <v>0</v>
      </c>
      <c r="K1728" s="33">
        <v>0</v>
      </c>
      <c r="L1728" s="33">
        <v>0</v>
      </c>
      <c r="M1728">
        <v>0</v>
      </c>
      <c r="N1728">
        <v>0</v>
      </c>
      <c r="O1728">
        <v>0</v>
      </c>
      <c r="P1728" t="s">
        <v>54</v>
      </c>
      <c r="Q1728" t="s">
        <v>54</v>
      </c>
      <c r="R1728" t="s">
        <v>54</v>
      </c>
      <c r="S1728" t="s">
        <v>54</v>
      </c>
      <c r="T1728" t="s">
        <v>54</v>
      </c>
      <c r="U1728" t="s">
        <v>54</v>
      </c>
      <c r="V1728" t="s">
        <v>54</v>
      </c>
      <c r="W1728" t="s">
        <v>54</v>
      </c>
      <c r="X1728" s="23" t="s">
        <v>54</v>
      </c>
      <c r="Y1728" s="23" t="s">
        <v>54</v>
      </c>
      <c r="Z1728" s="23" t="s">
        <v>54</v>
      </c>
      <c r="AA1728" s="23" t="s">
        <v>54</v>
      </c>
      <c r="AB1728" t="s">
        <v>54</v>
      </c>
      <c r="AC1728" t="s">
        <v>54</v>
      </c>
      <c r="AD1728" t="s">
        <v>54</v>
      </c>
      <c r="AE1728" t="s">
        <v>54</v>
      </c>
      <c r="AF1728" s="23" t="s">
        <v>54</v>
      </c>
      <c r="AG1728" s="23" t="s">
        <v>54</v>
      </c>
      <c r="AH1728" s="23" t="s">
        <v>54</v>
      </c>
      <c r="AI1728" s="23" t="s">
        <v>54</v>
      </c>
      <c r="AJ1728">
        <v>0</v>
      </c>
      <c r="AK1728">
        <v>0</v>
      </c>
      <c r="AL1728">
        <v>0</v>
      </c>
      <c r="AM1728">
        <v>0</v>
      </c>
      <c r="AN1728" s="23" t="e">
        <v>#DIV/0!</v>
      </c>
      <c r="AO1728" s="23" t="e">
        <v>#DIV/0!</v>
      </c>
      <c r="AP1728" s="23" t="e">
        <v>#DIV/0!</v>
      </c>
      <c r="AQ1728" s="23" t="e">
        <v>#DIV/0!</v>
      </c>
      <c r="AR1728" s="35">
        <v>0</v>
      </c>
      <c r="AS1728" s="35">
        <v>0</v>
      </c>
      <c r="AT1728" s="35">
        <v>0</v>
      </c>
      <c r="AU1728" s="31" t="str">
        <f t="shared" si="29"/>
        <v>库存为0</v>
      </c>
      <c r="AV1728" s="36" t="str">
        <f>IFERROR(时间!$B$4+AU1728,"上周无销量")</f>
        <v>上周无销量</v>
      </c>
      <c r="AW1728" s="36"/>
    </row>
    <row r="1729" spans="1:49">
      <c r="A1729" s="21" t="s">
        <v>3481</v>
      </c>
      <c r="B1729" t="s">
        <v>3482</v>
      </c>
      <c r="C1729" t="s">
        <v>3468</v>
      </c>
      <c r="D1729" s="31">
        <v>0</v>
      </c>
      <c r="E1729" s="31">
        <v>0</v>
      </c>
      <c r="F1729" s="31">
        <v>0</v>
      </c>
      <c r="G1729" s="31">
        <v>0</v>
      </c>
      <c r="H1729" s="32">
        <v>0</v>
      </c>
      <c r="I1729">
        <v>0</v>
      </c>
      <c r="J1729" s="33">
        <v>0</v>
      </c>
      <c r="K1729" s="33">
        <v>0</v>
      </c>
      <c r="L1729" s="33">
        <v>0</v>
      </c>
      <c r="M1729">
        <v>0</v>
      </c>
      <c r="N1729">
        <v>0</v>
      </c>
      <c r="O1729">
        <v>0</v>
      </c>
      <c r="P1729" t="s">
        <v>54</v>
      </c>
      <c r="Q1729" t="s">
        <v>54</v>
      </c>
      <c r="R1729" t="s">
        <v>54</v>
      </c>
      <c r="S1729" t="s">
        <v>54</v>
      </c>
      <c r="T1729" t="s">
        <v>54</v>
      </c>
      <c r="U1729" t="s">
        <v>54</v>
      </c>
      <c r="V1729" t="s">
        <v>54</v>
      </c>
      <c r="W1729" t="s">
        <v>54</v>
      </c>
      <c r="X1729" s="23" t="s">
        <v>54</v>
      </c>
      <c r="Y1729" s="23" t="s">
        <v>54</v>
      </c>
      <c r="Z1729" s="23" t="s">
        <v>54</v>
      </c>
      <c r="AA1729" s="23" t="s">
        <v>54</v>
      </c>
      <c r="AB1729" t="s">
        <v>54</v>
      </c>
      <c r="AC1729" t="s">
        <v>54</v>
      </c>
      <c r="AD1729" t="s">
        <v>54</v>
      </c>
      <c r="AE1729" t="s">
        <v>54</v>
      </c>
      <c r="AF1729" s="23" t="s">
        <v>54</v>
      </c>
      <c r="AG1729" s="23" t="s">
        <v>54</v>
      </c>
      <c r="AH1729" s="23" t="s">
        <v>54</v>
      </c>
      <c r="AI1729" s="23" t="s">
        <v>54</v>
      </c>
      <c r="AJ1729">
        <v>0</v>
      </c>
      <c r="AK1729">
        <v>0</v>
      </c>
      <c r="AL1729">
        <v>0</v>
      </c>
      <c r="AM1729">
        <v>0</v>
      </c>
      <c r="AN1729" s="23" t="e">
        <v>#DIV/0!</v>
      </c>
      <c r="AO1729" s="23" t="e">
        <v>#DIV/0!</v>
      </c>
      <c r="AP1729" s="23" t="e">
        <v>#DIV/0!</v>
      </c>
      <c r="AQ1729" s="23" t="e">
        <v>#DIV/0!</v>
      </c>
      <c r="AR1729" s="35">
        <v>0</v>
      </c>
      <c r="AS1729" s="35">
        <v>0</v>
      </c>
      <c r="AT1729" s="35">
        <v>0</v>
      </c>
      <c r="AU1729" s="31" t="str">
        <f t="shared" si="29"/>
        <v>库存为0</v>
      </c>
      <c r="AV1729" s="36" t="str">
        <f>IFERROR(时间!$B$4+AU1729,"上周无销量")</f>
        <v>上周无销量</v>
      </c>
      <c r="AW1729" s="36"/>
    </row>
    <row r="1730" spans="1:49">
      <c r="A1730" s="21" t="s">
        <v>3483</v>
      </c>
      <c r="B1730" t="s">
        <v>3484</v>
      </c>
      <c r="C1730" t="s">
        <v>3468</v>
      </c>
      <c r="D1730" s="31">
        <v>0</v>
      </c>
      <c r="E1730" s="31">
        <v>0</v>
      </c>
      <c r="F1730" s="31">
        <v>0</v>
      </c>
      <c r="G1730" s="31">
        <v>0</v>
      </c>
      <c r="H1730" s="32">
        <v>0</v>
      </c>
      <c r="I1730">
        <v>0</v>
      </c>
      <c r="J1730" s="33">
        <v>0</v>
      </c>
      <c r="K1730" s="33">
        <v>0</v>
      </c>
      <c r="L1730" s="33">
        <v>0</v>
      </c>
      <c r="M1730">
        <v>0</v>
      </c>
      <c r="N1730">
        <v>0</v>
      </c>
      <c r="O1730">
        <v>0</v>
      </c>
      <c r="P1730" t="s">
        <v>54</v>
      </c>
      <c r="Q1730" t="s">
        <v>54</v>
      </c>
      <c r="R1730" t="s">
        <v>54</v>
      </c>
      <c r="S1730" t="s">
        <v>54</v>
      </c>
      <c r="T1730" t="s">
        <v>54</v>
      </c>
      <c r="U1730" t="s">
        <v>54</v>
      </c>
      <c r="V1730" t="s">
        <v>54</v>
      </c>
      <c r="W1730" t="s">
        <v>54</v>
      </c>
      <c r="X1730" s="23" t="s">
        <v>54</v>
      </c>
      <c r="Y1730" s="23" t="s">
        <v>54</v>
      </c>
      <c r="Z1730" s="23" t="s">
        <v>54</v>
      </c>
      <c r="AA1730" s="23" t="s">
        <v>54</v>
      </c>
      <c r="AB1730" t="s">
        <v>54</v>
      </c>
      <c r="AC1730" t="s">
        <v>54</v>
      </c>
      <c r="AD1730" t="s">
        <v>54</v>
      </c>
      <c r="AE1730" t="s">
        <v>54</v>
      </c>
      <c r="AF1730" s="23" t="s">
        <v>54</v>
      </c>
      <c r="AG1730" s="23" t="s">
        <v>54</v>
      </c>
      <c r="AH1730" s="23" t="s">
        <v>54</v>
      </c>
      <c r="AI1730" s="23" t="s">
        <v>54</v>
      </c>
      <c r="AJ1730">
        <v>0</v>
      </c>
      <c r="AK1730">
        <v>0</v>
      </c>
      <c r="AL1730">
        <v>0</v>
      </c>
      <c r="AM1730">
        <v>0</v>
      </c>
      <c r="AN1730" s="23" t="e">
        <v>#DIV/0!</v>
      </c>
      <c r="AO1730" s="23" t="e">
        <v>#DIV/0!</v>
      </c>
      <c r="AP1730" s="23" t="e">
        <v>#DIV/0!</v>
      </c>
      <c r="AQ1730" s="23" t="e">
        <v>#DIV/0!</v>
      </c>
      <c r="AR1730" s="35">
        <v>0</v>
      </c>
      <c r="AS1730" s="35">
        <v>0</v>
      </c>
      <c r="AT1730" s="35">
        <v>0</v>
      </c>
      <c r="AU1730" s="31" t="str">
        <f t="shared" si="29"/>
        <v>库存为0</v>
      </c>
      <c r="AV1730" s="36" t="str">
        <f>IFERROR(时间!$B$4+AU1730,"上周无销量")</f>
        <v>上周无销量</v>
      </c>
      <c r="AW1730" s="36"/>
    </row>
    <row r="1731" spans="1:49">
      <c r="A1731" s="21" t="s">
        <v>3485</v>
      </c>
      <c r="B1731" t="s">
        <v>3486</v>
      </c>
      <c r="C1731" t="s">
        <v>3487</v>
      </c>
      <c r="D1731" s="31">
        <v>0</v>
      </c>
      <c r="E1731" s="31">
        <v>0</v>
      </c>
      <c r="F1731" s="31">
        <v>0</v>
      </c>
      <c r="G1731" s="31">
        <v>0</v>
      </c>
      <c r="H1731" s="32">
        <v>0</v>
      </c>
      <c r="I1731">
        <v>0</v>
      </c>
      <c r="J1731" s="33">
        <v>0</v>
      </c>
      <c r="K1731" s="33">
        <v>0</v>
      </c>
      <c r="L1731" s="33">
        <v>0</v>
      </c>
      <c r="M1731">
        <v>0</v>
      </c>
      <c r="N1731">
        <v>0</v>
      </c>
      <c r="O1731">
        <v>0</v>
      </c>
      <c r="P1731" t="s">
        <v>54</v>
      </c>
      <c r="Q1731" t="s">
        <v>54</v>
      </c>
      <c r="R1731" t="s">
        <v>54</v>
      </c>
      <c r="S1731" t="s">
        <v>54</v>
      </c>
      <c r="T1731" t="s">
        <v>54</v>
      </c>
      <c r="U1731" t="s">
        <v>54</v>
      </c>
      <c r="V1731" t="s">
        <v>54</v>
      </c>
      <c r="W1731" t="s">
        <v>54</v>
      </c>
      <c r="X1731" s="23" t="s">
        <v>54</v>
      </c>
      <c r="Y1731" s="23" t="s">
        <v>54</v>
      </c>
      <c r="Z1731" s="23" t="s">
        <v>54</v>
      </c>
      <c r="AA1731" s="23" t="s">
        <v>54</v>
      </c>
      <c r="AB1731" t="s">
        <v>54</v>
      </c>
      <c r="AC1731" t="s">
        <v>54</v>
      </c>
      <c r="AD1731" t="s">
        <v>54</v>
      </c>
      <c r="AE1731" t="s">
        <v>54</v>
      </c>
      <c r="AF1731" s="23" t="s">
        <v>54</v>
      </c>
      <c r="AG1731" s="23" t="s">
        <v>54</v>
      </c>
      <c r="AH1731" s="23" t="s">
        <v>54</v>
      </c>
      <c r="AI1731" s="23" t="s">
        <v>54</v>
      </c>
      <c r="AJ1731">
        <v>0</v>
      </c>
      <c r="AK1731">
        <v>0</v>
      </c>
      <c r="AL1731">
        <v>0</v>
      </c>
      <c r="AM1731">
        <v>0</v>
      </c>
      <c r="AN1731" s="23" t="e">
        <v>#DIV/0!</v>
      </c>
      <c r="AO1731" s="23" t="e">
        <v>#DIV/0!</v>
      </c>
      <c r="AP1731" s="23" t="e">
        <v>#DIV/0!</v>
      </c>
      <c r="AQ1731" s="23" t="e">
        <v>#DIV/0!</v>
      </c>
      <c r="AR1731" s="35">
        <v>0</v>
      </c>
      <c r="AS1731" s="35">
        <v>0</v>
      </c>
      <c r="AT1731" s="35">
        <v>0</v>
      </c>
      <c r="AU1731" s="31" t="str">
        <f t="shared" si="29"/>
        <v>库存为0</v>
      </c>
      <c r="AV1731" s="36" t="str">
        <f>IFERROR(时间!$B$4+AU1731,"上周无销量")</f>
        <v>上周无销量</v>
      </c>
      <c r="AW1731" s="36"/>
    </row>
    <row r="1732" spans="1:49">
      <c r="A1732" s="21" t="s">
        <v>3488</v>
      </c>
      <c r="B1732" t="s">
        <v>3489</v>
      </c>
      <c r="C1732" t="s">
        <v>3487</v>
      </c>
      <c r="D1732" s="31">
        <v>0</v>
      </c>
      <c r="E1732" s="31">
        <v>0</v>
      </c>
      <c r="F1732" s="31">
        <v>0</v>
      </c>
      <c r="G1732" s="31">
        <v>0</v>
      </c>
      <c r="H1732" s="32">
        <v>0</v>
      </c>
      <c r="I1732">
        <v>0</v>
      </c>
      <c r="J1732" s="33">
        <v>0</v>
      </c>
      <c r="K1732" s="33">
        <v>0</v>
      </c>
      <c r="L1732" s="33">
        <v>0</v>
      </c>
      <c r="M1732">
        <v>0</v>
      </c>
      <c r="N1732">
        <v>0</v>
      </c>
      <c r="O1732">
        <v>0</v>
      </c>
      <c r="P1732" t="s">
        <v>54</v>
      </c>
      <c r="Q1732" t="s">
        <v>54</v>
      </c>
      <c r="R1732" t="s">
        <v>54</v>
      </c>
      <c r="S1732" t="s">
        <v>54</v>
      </c>
      <c r="T1732" t="s">
        <v>54</v>
      </c>
      <c r="U1732" t="s">
        <v>54</v>
      </c>
      <c r="V1732" t="s">
        <v>54</v>
      </c>
      <c r="W1732" t="s">
        <v>54</v>
      </c>
      <c r="X1732" s="23" t="s">
        <v>54</v>
      </c>
      <c r="Y1732" s="23" t="s">
        <v>54</v>
      </c>
      <c r="Z1732" s="23" t="s">
        <v>54</v>
      </c>
      <c r="AA1732" s="23" t="s">
        <v>54</v>
      </c>
      <c r="AB1732" t="s">
        <v>54</v>
      </c>
      <c r="AC1732" t="s">
        <v>54</v>
      </c>
      <c r="AD1732" t="s">
        <v>54</v>
      </c>
      <c r="AE1732" t="s">
        <v>54</v>
      </c>
      <c r="AF1732" s="23" t="s">
        <v>54</v>
      </c>
      <c r="AG1732" s="23" t="s">
        <v>54</v>
      </c>
      <c r="AH1732" s="23" t="s">
        <v>54</v>
      </c>
      <c r="AI1732" s="23" t="s">
        <v>54</v>
      </c>
      <c r="AJ1732">
        <v>0</v>
      </c>
      <c r="AK1732">
        <v>0</v>
      </c>
      <c r="AL1732">
        <v>0</v>
      </c>
      <c r="AM1732">
        <v>0</v>
      </c>
      <c r="AN1732" s="23" t="e">
        <v>#DIV/0!</v>
      </c>
      <c r="AO1732" s="23" t="e">
        <v>#DIV/0!</v>
      </c>
      <c r="AP1732" s="23" t="e">
        <v>#DIV/0!</v>
      </c>
      <c r="AQ1732" s="23" t="e">
        <v>#DIV/0!</v>
      </c>
      <c r="AR1732" s="35">
        <v>0</v>
      </c>
      <c r="AS1732" s="35">
        <v>0</v>
      </c>
      <c r="AT1732" s="35">
        <v>0</v>
      </c>
      <c r="AU1732" s="31" t="str">
        <f t="shared" si="29"/>
        <v>库存为0</v>
      </c>
      <c r="AV1732" s="36" t="str">
        <f>IFERROR(时间!$B$4+AU1732,"上周无销量")</f>
        <v>上周无销量</v>
      </c>
      <c r="AW1732" s="36"/>
    </row>
    <row r="1733" spans="1:49">
      <c r="A1733" s="21" t="s">
        <v>3490</v>
      </c>
      <c r="B1733" t="s">
        <v>3491</v>
      </c>
      <c r="C1733" t="s">
        <v>3487</v>
      </c>
      <c r="D1733" s="31">
        <v>0</v>
      </c>
      <c r="E1733" s="31">
        <v>0</v>
      </c>
      <c r="F1733" s="31">
        <v>0</v>
      </c>
      <c r="G1733" s="31">
        <v>0</v>
      </c>
      <c r="H1733" s="32">
        <v>0</v>
      </c>
      <c r="I1733">
        <v>0</v>
      </c>
      <c r="J1733" s="33">
        <v>0</v>
      </c>
      <c r="K1733" s="33">
        <v>0</v>
      </c>
      <c r="L1733" s="33">
        <v>0</v>
      </c>
      <c r="M1733">
        <v>0</v>
      </c>
      <c r="N1733">
        <v>0</v>
      </c>
      <c r="O1733">
        <v>0</v>
      </c>
      <c r="P1733" t="s">
        <v>54</v>
      </c>
      <c r="Q1733" t="s">
        <v>54</v>
      </c>
      <c r="R1733" t="s">
        <v>54</v>
      </c>
      <c r="S1733" t="s">
        <v>54</v>
      </c>
      <c r="T1733" t="s">
        <v>54</v>
      </c>
      <c r="U1733" t="s">
        <v>54</v>
      </c>
      <c r="V1733" t="s">
        <v>54</v>
      </c>
      <c r="W1733" t="s">
        <v>54</v>
      </c>
      <c r="X1733" s="23" t="s">
        <v>54</v>
      </c>
      <c r="Y1733" s="23" t="s">
        <v>54</v>
      </c>
      <c r="Z1733" s="23" t="s">
        <v>54</v>
      </c>
      <c r="AA1733" s="23" t="s">
        <v>54</v>
      </c>
      <c r="AB1733" t="s">
        <v>54</v>
      </c>
      <c r="AC1733" t="s">
        <v>54</v>
      </c>
      <c r="AD1733" t="s">
        <v>54</v>
      </c>
      <c r="AE1733" t="s">
        <v>54</v>
      </c>
      <c r="AF1733" s="23" t="s">
        <v>54</v>
      </c>
      <c r="AG1733" s="23" t="s">
        <v>54</v>
      </c>
      <c r="AH1733" s="23" t="s">
        <v>54</v>
      </c>
      <c r="AI1733" s="23" t="s">
        <v>54</v>
      </c>
      <c r="AJ1733">
        <v>0</v>
      </c>
      <c r="AK1733">
        <v>0</v>
      </c>
      <c r="AL1733">
        <v>0</v>
      </c>
      <c r="AM1733">
        <v>0</v>
      </c>
      <c r="AN1733" s="23" t="e">
        <v>#DIV/0!</v>
      </c>
      <c r="AO1733" s="23" t="e">
        <v>#DIV/0!</v>
      </c>
      <c r="AP1733" s="23" t="e">
        <v>#DIV/0!</v>
      </c>
      <c r="AQ1733" s="23" t="e">
        <v>#DIV/0!</v>
      </c>
      <c r="AR1733" s="35">
        <v>0</v>
      </c>
      <c r="AS1733" s="35">
        <v>0</v>
      </c>
      <c r="AT1733" s="35">
        <v>0</v>
      </c>
      <c r="AU1733" s="31" t="str">
        <f t="shared" ref="AU1733:AU1796" si="30">IF(AR1733="","库存为"&amp;M1733,IF(AS1733=0,"库存为"&amp;M1733,INT(M1733/AR1733)))</f>
        <v>库存为0</v>
      </c>
      <c r="AV1733" s="36" t="str">
        <f>IFERROR(时间!$B$4+AU1733,"上周无销量")</f>
        <v>上周无销量</v>
      </c>
      <c r="AW1733" s="36"/>
    </row>
    <row r="1734" spans="1:49">
      <c r="A1734" s="21" t="s">
        <v>3492</v>
      </c>
      <c r="B1734" t="s">
        <v>3493</v>
      </c>
      <c r="C1734" t="s">
        <v>3487</v>
      </c>
      <c r="D1734" s="31">
        <v>0</v>
      </c>
      <c r="E1734" s="31">
        <v>0</v>
      </c>
      <c r="F1734" s="31">
        <v>0</v>
      </c>
      <c r="G1734" s="31">
        <v>0</v>
      </c>
      <c r="H1734" s="32">
        <v>0</v>
      </c>
      <c r="I1734">
        <v>0</v>
      </c>
      <c r="J1734" s="33">
        <v>0</v>
      </c>
      <c r="K1734" s="33">
        <v>0</v>
      </c>
      <c r="L1734" s="33">
        <v>0</v>
      </c>
      <c r="M1734">
        <v>0</v>
      </c>
      <c r="N1734">
        <v>0</v>
      </c>
      <c r="O1734">
        <v>0</v>
      </c>
      <c r="P1734" t="s">
        <v>54</v>
      </c>
      <c r="Q1734" t="s">
        <v>54</v>
      </c>
      <c r="R1734" t="s">
        <v>54</v>
      </c>
      <c r="S1734" t="s">
        <v>54</v>
      </c>
      <c r="T1734" t="s">
        <v>54</v>
      </c>
      <c r="U1734" t="s">
        <v>54</v>
      </c>
      <c r="V1734" t="s">
        <v>54</v>
      </c>
      <c r="W1734" t="s">
        <v>54</v>
      </c>
      <c r="X1734" s="23" t="s">
        <v>54</v>
      </c>
      <c r="Y1734" s="23" t="s">
        <v>54</v>
      </c>
      <c r="Z1734" s="23" t="s">
        <v>54</v>
      </c>
      <c r="AA1734" s="23" t="s">
        <v>54</v>
      </c>
      <c r="AB1734" t="s">
        <v>54</v>
      </c>
      <c r="AC1734" t="s">
        <v>54</v>
      </c>
      <c r="AD1734" t="s">
        <v>54</v>
      </c>
      <c r="AE1734" t="s">
        <v>54</v>
      </c>
      <c r="AF1734" s="23" t="s">
        <v>54</v>
      </c>
      <c r="AG1734" s="23" t="s">
        <v>54</v>
      </c>
      <c r="AH1734" s="23" t="s">
        <v>54</v>
      </c>
      <c r="AI1734" s="23" t="s">
        <v>54</v>
      </c>
      <c r="AJ1734">
        <v>0</v>
      </c>
      <c r="AK1734">
        <v>0</v>
      </c>
      <c r="AL1734">
        <v>0</v>
      </c>
      <c r="AM1734">
        <v>0</v>
      </c>
      <c r="AN1734" s="23" t="e">
        <v>#DIV/0!</v>
      </c>
      <c r="AO1734" s="23" t="e">
        <v>#DIV/0!</v>
      </c>
      <c r="AP1734" s="23" t="e">
        <v>#DIV/0!</v>
      </c>
      <c r="AQ1734" s="23" t="e">
        <v>#DIV/0!</v>
      </c>
      <c r="AR1734" s="35">
        <v>0</v>
      </c>
      <c r="AS1734" s="35">
        <v>0</v>
      </c>
      <c r="AT1734" s="35">
        <v>0</v>
      </c>
      <c r="AU1734" s="31" t="str">
        <f t="shared" si="30"/>
        <v>库存为0</v>
      </c>
      <c r="AV1734" s="36" t="str">
        <f>IFERROR(时间!$B$4+AU1734,"上周无销量")</f>
        <v>上周无销量</v>
      </c>
      <c r="AW1734" s="36"/>
    </row>
    <row r="1735" spans="1:49">
      <c r="A1735" s="21" t="s">
        <v>3494</v>
      </c>
      <c r="B1735" t="s">
        <v>3495</v>
      </c>
      <c r="C1735" t="s">
        <v>3496</v>
      </c>
      <c r="D1735" s="31">
        <v>0</v>
      </c>
      <c r="E1735" s="31">
        <v>0</v>
      </c>
      <c r="F1735" s="31">
        <v>0</v>
      </c>
      <c r="G1735" s="31">
        <v>0</v>
      </c>
      <c r="H1735" s="32">
        <v>0</v>
      </c>
      <c r="I1735">
        <v>0</v>
      </c>
      <c r="J1735" s="33">
        <v>0</v>
      </c>
      <c r="K1735" s="33">
        <v>0</v>
      </c>
      <c r="L1735" s="33">
        <v>0</v>
      </c>
      <c r="M1735">
        <v>0</v>
      </c>
      <c r="N1735">
        <v>0</v>
      </c>
      <c r="O1735">
        <v>0</v>
      </c>
      <c r="P1735" t="s">
        <v>54</v>
      </c>
      <c r="Q1735" t="s">
        <v>54</v>
      </c>
      <c r="R1735" t="s">
        <v>54</v>
      </c>
      <c r="S1735" t="s">
        <v>54</v>
      </c>
      <c r="T1735" t="s">
        <v>54</v>
      </c>
      <c r="U1735" t="s">
        <v>54</v>
      </c>
      <c r="V1735" t="s">
        <v>54</v>
      </c>
      <c r="W1735" t="s">
        <v>54</v>
      </c>
      <c r="X1735" s="23" t="s">
        <v>54</v>
      </c>
      <c r="Y1735" s="23" t="s">
        <v>54</v>
      </c>
      <c r="Z1735" s="23" t="s">
        <v>54</v>
      </c>
      <c r="AA1735" s="23" t="s">
        <v>54</v>
      </c>
      <c r="AB1735" t="s">
        <v>54</v>
      </c>
      <c r="AC1735" t="s">
        <v>54</v>
      </c>
      <c r="AD1735" t="s">
        <v>54</v>
      </c>
      <c r="AE1735" t="s">
        <v>54</v>
      </c>
      <c r="AF1735" s="23" t="s">
        <v>54</v>
      </c>
      <c r="AG1735" s="23" t="s">
        <v>54</v>
      </c>
      <c r="AH1735" s="23" t="s">
        <v>54</v>
      </c>
      <c r="AI1735" s="23" t="s">
        <v>54</v>
      </c>
      <c r="AJ1735">
        <v>0</v>
      </c>
      <c r="AK1735">
        <v>0</v>
      </c>
      <c r="AL1735">
        <v>0</v>
      </c>
      <c r="AM1735">
        <v>0</v>
      </c>
      <c r="AN1735" s="23" t="e">
        <v>#DIV/0!</v>
      </c>
      <c r="AO1735" s="23" t="e">
        <v>#DIV/0!</v>
      </c>
      <c r="AP1735" s="23" t="e">
        <v>#DIV/0!</v>
      </c>
      <c r="AQ1735" s="23" t="e">
        <v>#DIV/0!</v>
      </c>
      <c r="AR1735" s="35">
        <v>0</v>
      </c>
      <c r="AS1735" s="35">
        <v>0</v>
      </c>
      <c r="AT1735" s="35">
        <v>0</v>
      </c>
      <c r="AU1735" s="31" t="str">
        <f t="shared" si="30"/>
        <v>库存为0</v>
      </c>
      <c r="AV1735" s="36" t="str">
        <f>IFERROR(时间!$B$4+AU1735,"上周无销量")</f>
        <v>上周无销量</v>
      </c>
      <c r="AW1735" s="36"/>
    </row>
    <row r="1736" spans="1:49">
      <c r="A1736" s="21" t="s">
        <v>3497</v>
      </c>
      <c r="B1736" t="s">
        <v>3498</v>
      </c>
      <c r="C1736" t="s">
        <v>3496</v>
      </c>
      <c r="D1736" s="31">
        <v>0</v>
      </c>
      <c r="E1736" s="31">
        <v>0</v>
      </c>
      <c r="F1736" s="31">
        <v>0</v>
      </c>
      <c r="G1736" s="31">
        <v>0</v>
      </c>
      <c r="H1736" s="32">
        <v>0</v>
      </c>
      <c r="I1736">
        <v>0</v>
      </c>
      <c r="J1736" s="33">
        <v>0</v>
      </c>
      <c r="K1736" s="33">
        <v>0</v>
      </c>
      <c r="L1736" s="33">
        <v>0</v>
      </c>
      <c r="M1736">
        <v>0</v>
      </c>
      <c r="N1736">
        <v>0</v>
      </c>
      <c r="O1736">
        <v>0</v>
      </c>
      <c r="P1736" t="s">
        <v>54</v>
      </c>
      <c r="Q1736" t="s">
        <v>54</v>
      </c>
      <c r="R1736" t="s">
        <v>54</v>
      </c>
      <c r="S1736" t="s">
        <v>54</v>
      </c>
      <c r="T1736" t="s">
        <v>54</v>
      </c>
      <c r="U1736" t="s">
        <v>54</v>
      </c>
      <c r="V1736" t="s">
        <v>54</v>
      </c>
      <c r="W1736" t="s">
        <v>54</v>
      </c>
      <c r="X1736" s="23" t="s">
        <v>54</v>
      </c>
      <c r="Y1736" s="23" t="s">
        <v>54</v>
      </c>
      <c r="Z1736" s="23" t="s">
        <v>54</v>
      </c>
      <c r="AA1736" s="23" t="s">
        <v>54</v>
      </c>
      <c r="AB1736" t="s">
        <v>54</v>
      </c>
      <c r="AC1736" t="s">
        <v>54</v>
      </c>
      <c r="AD1736" t="s">
        <v>54</v>
      </c>
      <c r="AE1736" t="s">
        <v>54</v>
      </c>
      <c r="AF1736" s="23" t="s">
        <v>54</v>
      </c>
      <c r="AG1736" s="23" t="s">
        <v>54</v>
      </c>
      <c r="AH1736" s="23" t="s">
        <v>54</v>
      </c>
      <c r="AI1736" s="23" t="s">
        <v>54</v>
      </c>
      <c r="AJ1736">
        <v>0</v>
      </c>
      <c r="AK1736">
        <v>0</v>
      </c>
      <c r="AL1736">
        <v>0</v>
      </c>
      <c r="AM1736">
        <v>0</v>
      </c>
      <c r="AN1736" s="23" t="e">
        <v>#DIV/0!</v>
      </c>
      <c r="AO1736" s="23" t="e">
        <v>#DIV/0!</v>
      </c>
      <c r="AP1736" s="23" t="e">
        <v>#DIV/0!</v>
      </c>
      <c r="AQ1736" s="23" t="e">
        <v>#DIV/0!</v>
      </c>
      <c r="AR1736" s="35">
        <v>0</v>
      </c>
      <c r="AS1736" s="35">
        <v>0</v>
      </c>
      <c r="AT1736" s="35">
        <v>0</v>
      </c>
      <c r="AU1736" s="31" t="str">
        <f t="shared" si="30"/>
        <v>库存为0</v>
      </c>
      <c r="AV1736" s="36" t="str">
        <f>IFERROR(时间!$B$4+AU1736,"上周无销量")</f>
        <v>上周无销量</v>
      </c>
      <c r="AW1736" s="36"/>
    </row>
    <row r="1737" spans="1:49">
      <c r="A1737" s="21" t="s">
        <v>3499</v>
      </c>
      <c r="B1737" t="s">
        <v>3500</v>
      </c>
      <c r="C1737" t="s">
        <v>3496</v>
      </c>
      <c r="D1737" s="31">
        <v>0</v>
      </c>
      <c r="E1737" s="31">
        <v>0</v>
      </c>
      <c r="F1737" s="31">
        <v>0</v>
      </c>
      <c r="G1737" s="31">
        <v>0</v>
      </c>
      <c r="H1737" s="32">
        <v>0</v>
      </c>
      <c r="I1737">
        <v>0</v>
      </c>
      <c r="J1737" s="33">
        <v>0</v>
      </c>
      <c r="K1737" s="33">
        <v>0</v>
      </c>
      <c r="L1737" s="33">
        <v>0</v>
      </c>
      <c r="M1737">
        <v>0</v>
      </c>
      <c r="N1737">
        <v>0</v>
      </c>
      <c r="O1737">
        <v>0</v>
      </c>
      <c r="P1737" t="s">
        <v>54</v>
      </c>
      <c r="Q1737" t="s">
        <v>54</v>
      </c>
      <c r="R1737" t="s">
        <v>54</v>
      </c>
      <c r="S1737" t="s">
        <v>54</v>
      </c>
      <c r="T1737" t="s">
        <v>54</v>
      </c>
      <c r="U1737" t="s">
        <v>54</v>
      </c>
      <c r="V1737" t="s">
        <v>54</v>
      </c>
      <c r="W1737" t="s">
        <v>54</v>
      </c>
      <c r="X1737" s="23" t="s">
        <v>54</v>
      </c>
      <c r="Y1737" s="23" t="s">
        <v>54</v>
      </c>
      <c r="Z1737" s="23" t="s">
        <v>54</v>
      </c>
      <c r="AA1737" s="23" t="s">
        <v>54</v>
      </c>
      <c r="AB1737" t="s">
        <v>54</v>
      </c>
      <c r="AC1737" t="s">
        <v>54</v>
      </c>
      <c r="AD1737" t="s">
        <v>54</v>
      </c>
      <c r="AE1737" t="s">
        <v>54</v>
      </c>
      <c r="AF1737" s="23" t="s">
        <v>54</v>
      </c>
      <c r="AG1737" s="23" t="s">
        <v>54</v>
      </c>
      <c r="AH1737" s="23" t="s">
        <v>54</v>
      </c>
      <c r="AI1737" s="23" t="s">
        <v>54</v>
      </c>
      <c r="AJ1737">
        <v>0</v>
      </c>
      <c r="AK1737">
        <v>0</v>
      </c>
      <c r="AL1737">
        <v>0</v>
      </c>
      <c r="AM1737">
        <v>0</v>
      </c>
      <c r="AN1737" s="23" t="e">
        <v>#DIV/0!</v>
      </c>
      <c r="AO1737" s="23" t="e">
        <v>#DIV/0!</v>
      </c>
      <c r="AP1737" s="23" t="e">
        <v>#DIV/0!</v>
      </c>
      <c r="AQ1737" s="23" t="e">
        <v>#DIV/0!</v>
      </c>
      <c r="AR1737" s="35">
        <v>0</v>
      </c>
      <c r="AS1737" s="35">
        <v>0</v>
      </c>
      <c r="AT1737" s="35">
        <v>0</v>
      </c>
      <c r="AU1737" s="31" t="str">
        <f t="shared" si="30"/>
        <v>库存为0</v>
      </c>
      <c r="AV1737" s="36" t="str">
        <f>IFERROR(时间!$B$4+AU1737,"上周无销量")</f>
        <v>上周无销量</v>
      </c>
      <c r="AW1737" s="36"/>
    </row>
    <row r="1738" spans="1:49">
      <c r="A1738" s="21" t="s">
        <v>3501</v>
      </c>
      <c r="B1738" t="s">
        <v>3502</v>
      </c>
      <c r="C1738" t="s">
        <v>3503</v>
      </c>
      <c r="D1738" s="31">
        <v>0</v>
      </c>
      <c r="E1738" s="31">
        <v>0</v>
      </c>
      <c r="F1738" s="31">
        <v>0</v>
      </c>
      <c r="G1738" s="31">
        <v>0</v>
      </c>
      <c r="H1738" s="32">
        <v>0</v>
      </c>
      <c r="I1738">
        <v>0</v>
      </c>
      <c r="J1738" s="33">
        <v>0</v>
      </c>
      <c r="K1738" s="33">
        <v>0</v>
      </c>
      <c r="L1738" s="33">
        <v>0</v>
      </c>
      <c r="M1738">
        <v>0</v>
      </c>
      <c r="N1738">
        <v>0</v>
      </c>
      <c r="O1738">
        <v>0</v>
      </c>
      <c r="P1738" t="s">
        <v>54</v>
      </c>
      <c r="Q1738" t="s">
        <v>54</v>
      </c>
      <c r="R1738" t="s">
        <v>54</v>
      </c>
      <c r="S1738" t="s">
        <v>54</v>
      </c>
      <c r="T1738" t="s">
        <v>54</v>
      </c>
      <c r="U1738" t="s">
        <v>54</v>
      </c>
      <c r="V1738" t="s">
        <v>54</v>
      </c>
      <c r="W1738" t="s">
        <v>54</v>
      </c>
      <c r="X1738" s="23" t="s">
        <v>54</v>
      </c>
      <c r="Y1738" s="23" t="s">
        <v>54</v>
      </c>
      <c r="Z1738" s="23" t="s">
        <v>54</v>
      </c>
      <c r="AA1738" s="23" t="s">
        <v>54</v>
      </c>
      <c r="AB1738" t="s">
        <v>54</v>
      </c>
      <c r="AC1738" t="s">
        <v>54</v>
      </c>
      <c r="AD1738" t="s">
        <v>54</v>
      </c>
      <c r="AE1738" t="s">
        <v>54</v>
      </c>
      <c r="AF1738" s="23" t="s">
        <v>54</v>
      </c>
      <c r="AG1738" s="23" t="s">
        <v>54</v>
      </c>
      <c r="AH1738" s="23" t="s">
        <v>54</v>
      </c>
      <c r="AI1738" s="23" t="s">
        <v>54</v>
      </c>
      <c r="AJ1738">
        <v>0</v>
      </c>
      <c r="AK1738">
        <v>0</v>
      </c>
      <c r="AL1738">
        <v>0</v>
      </c>
      <c r="AM1738">
        <v>0</v>
      </c>
      <c r="AN1738" s="23" t="e">
        <v>#DIV/0!</v>
      </c>
      <c r="AO1738" s="23" t="e">
        <v>#DIV/0!</v>
      </c>
      <c r="AP1738" s="23" t="e">
        <v>#DIV/0!</v>
      </c>
      <c r="AQ1738" s="23" t="e">
        <v>#DIV/0!</v>
      </c>
      <c r="AR1738" s="35">
        <v>0</v>
      </c>
      <c r="AS1738" s="35">
        <v>0</v>
      </c>
      <c r="AT1738" s="35">
        <v>0</v>
      </c>
      <c r="AU1738" s="31" t="str">
        <f t="shared" si="30"/>
        <v>库存为0</v>
      </c>
      <c r="AV1738" s="36" t="str">
        <f>IFERROR(时间!$B$4+AU1738,"上周无销量")</f>
        <v>上周无销量</v>
      </c>
      <c r="AW1738" s="36"/>
    </row>
    <row r="1739" spans="1:49">
      <c r="A1739" s="21" t="s">
        <v>3504</v>
      </c>
      <c r="B1739" t="s">
        <v>3505</v>
      </c>
      <c r="C1739" t="s">
        <v>3503</v>
      </c>
      <c r="D1739" s="31">
        <v>0</v>
      </c>
      <c r="E1739" s="31">
        <v>0</v>
      </c>
      <c r="F1739" s="31">
        <v>0</v>
      </c>
      <c r="G1739" s="31">
        <v>0</v>
      </c>
      <c r="H1739" s="32">
        <v>0</v>
      </c>
      <c r="I1739">
        <v>0</v>
      </c>
      <c r="J1739" s="33">
        <v>0</v>
      </c>
      <c r="K1739" s="33">
        <v>0</v>
      </c>
      <c r="L1739" s="33">
        <v>0</v>
      </c>
      <c r="M1739">
        <v>0</v>
      </c>
      <c r="N1739">
        <v>0</v>
      </c>
      <c r="O1739">
        <v>0</v>
      </c>
      <c r="P1739" t="s">
        <v>54</v>
      </c>
      <c r="Q1739" t="s">
        <v>54</v>
      </c>
      <c r="R1739" t="s">
        <v>54</v>
      </c>
      <c r="S1739" t="s">
        <v>54</v>
      </c>
      <c r="T1739" t="s">
        <v>54</v>
      </c>
      <c r="U1739" t="s">
        <v>54</v>
      </c>
      <c r="V1739" t="s">
        <v>54</v>
      </c>
      <c r="W1739" t="s">
        <v>54</v>
      </c>
      <c r="X1739" s="23" t="s">
        <v>54</v>
      </c>
      <c r="Y1739" s="23" t="s">
        <v>54</v>
      </c>
      <c r="Z1739" s="23" t="s">
        <v>54</v>
      </c>
      <c r="AA1739" s="23" t="s">
        <v>54</v>
      </c>
      <c r="AB1739" t="s">
        <v>54</v>
      </c>
      <c r="AC1739" t="s">
        <v>54</v>
      </c>
      <c r="AD1739" t="s">
        <v>54</v>
      </c>
      <c r="AE1739" t="s">
        <v>54</v>
      </c>
      <c r="AF1739" s="23" t="s">
        <v>54</v>
      </c>
      <c r="AG1739" s="23" t="s">
        <v>54</v>
      </c>
      <c r="AH1739" s="23" t="s">
        <v>54</v>
      </c>
      <c r="AI1739" s="23" t="s">
        <v>54</v>
      </c>
      <c r="AJ1739">
        <v>0</v>
      </c>
      <c r="AK1739">
        <v>0</v>
      </c>
      <c r="AL1739">
        <v>0</v>
      </c>
      <c r="AM1739">
        <v>0</v>
      </c>
      <c r="AN1739" s="23" t="e">
        <v>#DIV/0!</v>
      </c>
      <c r="AO1739" s="23" t="e">
        <v>#DIV/0!</v>
      </c>
      <c r="AP1739" s="23" t="e">
        <v>#DIV/0!</v>
      </c>
      <c r="AQ1739" s="23" t="e">
        <v>#DIV/0!</v>
      </c>
      <c r="AR1739" s="35">
        <v>0</v>
      </c>
      <c r="AS1739" s="35">
        <v>0</v>
      </c>
      <c r="AT1739" s="35">
        <v>0</v>
      </c>
      <c r="AU1739" s="31" t="str">
        <f t="shared" si="30"/>
        <v>库存为0</v>
      </c>
      <c r="AV1739" s="36" t="str">
        <f>IFERROR(时间!$B$4+AU1739,"上周无销量")</f>
        <v>上周无销量</v>
      </c>
      <c r="AW1739" s="36"/>
    </row>
    <row r="1740" spans="1:49">
      <c r="A1740" s="21" t="s">
        <v>3506</v>
      </c>
      <c r="B1740" t="s">
        <v>3507</v>
      </c>
      <c r="C1740" t="s">
        <v>3503</v>
      </c>
      <c r="D1740" s="31">
        <v>0</v>
      </c>
      <c r="E1740" s="31">
        <v>0</v>
      </c>
      <c r="F1740" s="31">
        <v>0</v>
      </c>
      <c r="G1740" s="31">
        <v>0</v>
      </c>
      <c r="H1740" s="32">
        <v>0</v>
      </c>
      <c r="I1740">
        <v>0</v>
      </c>
      <c r="J1740" s="33">
        <v>0</v>
      </c>
      <c r="K1740" s="33">
        <v>0</v>
      </c>
      <c r="L1740" s="33">
        <v>0</v>
      </c>
      <c r="M1740">
        <v>0</v>
      </c>
      <c r="N1740">
        <v>0</v>
      </c>
      <c r="O1740">
        <v>0</v>
      </c>
      <c r="P1740" t="s">
        <v>54</v>
      </c>
      <c r="Q1740" t="s">
        <v>54</v>
      </c>
      <c r="R1740" t="s">
        <v>54</v>
      </c>
      <c r="S1740" t="s">
        <v>54</v>
      </c>
      <c r="T1740" t="s">
        <v>54</v>
      </c>
      <c r="U1740" t="s">
        <v>54</v>
      </c>
      <c r="V1740" t="s">
        <v>54</v>
      </c>
      <c r="W1740" t="s">
        <v>54</v>
      </c>
      <c r="X1740" s="23" t="s">
        <v>54</v>
      </c>
      <c r="Y1740" s="23" t="s">
        <v>54</v>
      </c>
      <c r="Z1740" s="23" t="s">
        <v>54</v>
      </c>
      <c r="AA1740" s="23" t="s">
        <v>54</v>
      </c>
      <c r="AB1740" t="s">
        <v>54</v>
      </c>
      <c r="AC1740" t="s">
        <v>54</v>
      </c>
      <c r="AD1740" t="s">
        <v>54</v>
      </c>
      <c r="AE1740" t="s">
        <v>54</v>
      </c>
      <c r="AF1740" s="23" t="s">
        <v>54</v>
      </c>
      <c r="AG1740" s="23" t="s">
        <v>54</v>
      </c>
      <c r="AH1740" s="23" t="s">
        <v>54</v>
      </c>
      <c r="AI1740" s="23" t="s">
        <v>54</v>
      </c>
      <c r="AJ1740">
        <v>0</v>
      </c>
      <c r="AK1740">
        <v>0</v>
      </c>
      <c r="AL1740">
        <v>0</v>
      </c>
      <c r="AM1740">
        <v>0</v>
      </c>
      <c r="AN1740" s="23" t="e">
        <v>#DIV/0!</v>
      </c>
      <c r="AO1740" s="23" t="e">
        <v>#DIV/0!</v>
      </c>
      <c r="AP1740" s="23" t="e">
        <v>#DIV/0!</v>
      </c>
      <c r="AQ1740" s="23" t="e">
        <v>#DIV/0!</v>
      </c>
      <c r="AR1740" s="35">
        <v>0</v>
      </c>
      <c r="AS1740" s="35">
        <v>0</v>
      </c>
      <c r="AT1740" s="35">
        <v>0</v>
      </c>
      <c r="AU1740" s="31" t="str">
        <f t="shared" si="30"/>
        <v>库存为0</v>
      </c>
      <c r="AV1740" s="36" t="str">
        <f>IFERROR(时间!$B$4+AU1740,"上周无销量")</f>
        <v>上周无销量</v>
      </c>
      <c r="AW1740" s="36"/>
    </row>
    <row r="1741" spans="1:49">
      <c r="A1741" s="21" t="s">
        <v>3508</v>
      </c>
      <c r="B1741" t="s">
        <v>3509</v>
      </c>
      <c r="C1741" t="s">
        <v>3503</v>
      </c>
      <c r="D1741" s="31">
        <v>0</v>
      </c>
      <c r="E1741" s="31">
        <v>0</v>
      </c>
      <c r="F1741" s="31">
        <v>0</v>
      </c>
      <c r="G1741" s="31">
        <v>0</v>
      </c>
      <c r="H1741" s="32">
        <v>0</v>
      </c>
      <c r="I1741">
        <v>0</v>
      </c>
      <c r="J1741" s="33">
        <v>0</v>
      </c>
      <c r="K1741" s="33">
        <v>0</v>
      </c>
      <c r="L1741" s="33">
        <v>0</v>
      </c>
      <c r="M1741">
        <v>0</v>
      </c>
      <c r="N1741">
        <v>0</v>
      </c>
      <c r="O1741">
        <v>0</v>
      </c>
      <c r="P1741" t="s">
        <v>54</v>
      </c>
      <c r="Q1741" t="s">
        <v>54</v>
      </c>
      <c r="R1741" t="s">
        <v>54</v>
      </c>
      <c r="S1741" t="s">
        <v>54</v>
      </c>
      <c r="T1741" t="s">
        <v>54</v>
      </c>
      <c r="U1741" t="s">
        <v>54</v>
      </c>
      <c r="V1741" t="s">
        <v>54</v>
      </c>
      <c r="W1741" t="s">
        <v>54</v>
      </c>
      <c r="X1741" s="23" t="s">
        <v>54</v>
      </c>
      <c r="Y1741" s="23" t="s">
        <v>54</v>
      </c>
      <c r="Z1741" s="23" t="s">
        <v>54</v>
      </c>
      <c r="AA1741" s="23" t="s">
        <v>54</v>
      </c>
      <c r="AB1741" t="s">
        <v>54</v>
      </c>
      <c r="AC1741" t="s">
        <v>54</v>
      </c>
      <c r="AD1741" t="s">
        <v>54</v>
      </c>
      <c r="AE1741" t="s">
        <v>54</v>
      </c>
      <c r="AF1741" s="23" t="s">
        <v>54</v>
      </c>
      <c r="AG1741" s="23" t="s">
        <v>54</v>
      </c>
      <c r="AH1741" s="23" t="s">
        <v>54</v>
      </c>
      <c r="AI1741" s="23" t="s">
        <v>54</v>
      </c>
      <c r="AJ1741">
        <v>0</v>
      </c>
      <c r="AK1741">
        <v>0</v>
      </c>
      <c r="AL1741">
        <v>0</v>
      </c>
      <c r="AM1741">
        <v>0</v>
      </c>
      <c r="AN1741" s="23" t="e">
        <v>#DIV/0!</v>
      </c>
      <c r="AO1741" s="23" t="e">
        <v>#DIV/0!</v>
      </c>
      <c r="AP1741" s="23" t="e">
        <v>#DIV/0!</v>
      </c>
      <c r="AQ1741" s="23" t="e">
        <v>#DIV/0!</v>
      </c>
      <c r="AR1741" s="35">
        <v>0</v>
      </c>
      <c r="AS1741" s="35">
        <v>0</v>
      </c>
      <c r="AT1741" s="35">
        <v>0</v>
      </c>
      <c r="AU1741" s="31" t="str">
        <f t="shared" si="30"/>
        <v>库存为0</v>
      </c>
      <c r="AV1741" s="36" t="str">
        <f>IFERROR(时间!$B$4+AU1741,"上周无销量")</f>
        <v>上周无销量</v>
      </c>
      <c r="AW1741" s="36"/>
    </row>
    <row r="1742" spans="1:49">
      <c r="A1742" s="21" t="s">
        <v>3510</v>
      </c>
      <c r="B1742" t="s">
        <v>3511</v>
      </c>
      <c r="C1742" t="s">
        <v>3503</v>
      </c>
      <c r="D1742" s="31">
        <v>0</v>
      </c>
      <c r="E1742" s="31">
        <v>0</v>
      </c>
      <c r="F1742" s="31">
        <v>0</v>
      </c>
      <c r="G1742" s="31">
        <v>0</v>
      </c>
      <c r="H1742" s="32">
        <v>0</v>
      </c>
      <c r="I1742">
        <v>0</v>
      </c>
      <c r="J1742" s="33">
        <v>0</v>
      </c>
      <c r="K1742" s="33">
        <v>0</v>
      </c>
      <c r="L1742" s="33">
        <v>0</v>
      </c>
      <c r="M1742">
        <v>0</v>
      </c>
      <c r="N1742">
        <v>0</v>
      </c>
      <c r="O1742">
        <v>0</v>
      </c>
      <c r="P1742" t="s">
        <v>54</v>
      </c>
      <c r="Q1742" t="s">
        <v>54</v>
      </c>
      <c r="R1742" t="s">
        <v>54</v>
      </c>
      <c r="S1742" t="s">
        <v>54</v>
      </c>
      <c r="T1742" t="s">
        <v>54</v>
      </c>
      <c r="U1742" t="s">
        <v>54</v>
      </c>
      <c r="V1742" t="s">
        <v>54</v>
      </c>
      <c r="W1742" t="s">
        <v>54</v>
      </c>
      <c r="X1742" s="23" t="s">
        <v>54</v>
      </c>
      <c r="Y1742" s="23" t="s">
        <v>54</v>
      </c>
      <c r="Z1742" s="23" t="s">
        <v>54</v>
      </c>
      <c r="AA1742" s="23" t="s">
        <v>54</v>
      </c>
      <c r="AB1742" t="s">
        <v>54</v>
      </c>
      <c r="AC1742" t="s">
        <v>54</v>
      </c>
      <c r="AD1742" t="s">
        <v>54</v>
      </c>
      <c r="AE1742" t="s">
        <v>54</v>
      </c>
      <c r="AF1742" s="23" t="s">
        <v>54</v>
      </c>
      <c r="AG1742" s="23" t="s">
        <v>54</v>
      </c>
      <c r="AH1742" s="23" t="s">
        <v>54</v>
      </c>
      <c r="AI1742" s="23" t="s">
        <v>54</v>
      </c>
      <c r="AJ1742">
        <v>0</v>
      </c>
      <c r="AK1742">
        <v>0</v>
      </c>
      <c r="AL1742">
        <v>0</v>
      </c>
      <c r="AM1742">
        <v>0</v>
      </c>
      <c r="AN1742" s="23" t="e">
        <v>#DIV/0!</v>
      </c>
      <c r="AO1742" s="23" t="e">
        <v>#DIV/0!</v>
      </c>
      <c r="AP1742" s="23" t="e">
        <v>#DIV/0!</v>
      </c>
      <c r="AQ1742" s="23" t="e">
        <v>#DIV/0!</v>
      </c>
      <c r="AR1742" s="35">
        <v>0</v>
      </c>
      <c r="AS1742" s="35">
        <v>0</v>
      </c>
      <c r="AT1742" s="35">
        <v>0</v>
      </c>
      <c r="AU1742" s="31" t="str">
        <f t="shared" si="30"/>
        <v>库存为0</v>
      </c>
      <c r="AV1742" s="36" t="str">
        <f>IFERROR(时间!$B$4+AU1742,"上周无销量")</f>
        <v>上周无销量</v>
      </c>
      <c r="AW1742" s="36"/>
    </row>
    <row r="1743" spans="1:49">
      <c r="A1743" s="21" t="s">
        <v>3512</v>
      </c>
      <c r="B1743" t="s">
        <v>3513</v>
      </c>
      <c r="C1743" t="s">
        <v>3503</v>
      </c>
      <c r="D1743" s="31">
        <v>0</v>
      </c>
      <c r="E1743" s="31">
        <v>0</v>
      </c>
      <c r="F1743" s="31">
        <v>0</v>
      </c>
      <c r="G1743" s="31">
        <v>0</v>
      </c>
      <c r="H1743" s="32">
        <v>0</v>
      </c>
      <c r="I1743">
        <v>0</v>
      </c>
      <c r="J1743" s="33">
        <v>0</v>
      </c>
      <c r="K1743" s="33">
        <v>0</v>
      </c>
      <c r="L1743" s="33">
        <v>0</v>
      </c>
      <c r="M1743">
        <v>0</v>
      </c>
      <c r="N1743">
        <v>0</v>
      </c>
      <c r="O1743">
        <v>0</v>
      </c>
      <c r="P1743" t="s">
        <v>54</v>
      </c>
      <c r="Q1743" t="s">
        <v>54</v>
      </c>
      <c r="R1743" t="s">
        <v>54</v>
      </c>
      <c r="S1743" t="s">
        <v>54</v>
      </c>
      <c r="T1743" t="s">
        <v>54</v>
      </c>
      <c r="U1743" t="s">
        <v>54</v>
      </c>
      <c r="V1743" t="s">
        <v>54</v>
      </c>
      <c r="W1743" t="s">
        <v>54</v>
      </c>
      <c r="X1743" s="23" t="s">
        <v>54</v>
      </c>
      <c r="Y1743" s="23" t="s">
        <v>54</v>
      </c>
      <c r="Z1743" s="23" t="s">
        <v>54</v>
      </c>
      <c r="AA1743" s="23" t="s">
        <v>54</v>
      </c>
      <c r="AB1743" t="s">
        <v>54</v>
      </c>
      <c r="AC1743" t="s">
        <v>54</v>
      </c>
      <c r="AD1743" t="s">
        <v>54</v>
      </c>
      <c r="AE1743" t="s">
        <v>54</v>
      </c>
      <c r="AF1743" s="23" t="s">
        <v>54</v>
      </c>
      <c r="AG1743" s="23" t="s">
        <v>54</v>
      </c>
      <c r="AH1743" s="23" t="s">
        <v>54</v>
      </c>
      <c r="AI1743" s="23" t="s">
        <v>54</v>
      </c>
      <c r="AJ1743">
        <v>0</v>
      </c>
      <c r="AK1743">
        <v>0</v>
      </c>
      <c r="AL1743">
        <v>0</v>
      </c>
      <c r="AM1743">
        <v>0</v>
      </c>
      <c r="AN1743" s="23" t="e">
        <v>#DIV/0!</v>
      </c>
      <c r="AO1743" s="23" t="e">
        <v>#DIV/0!</v>
      </c>
      <c r="AP1743" s="23" t="e">
        <v>#DIV/0!</v>
      </c>
      <c r="AQ1743" s="23" t="e">
        <v>#DIV/0!</v>
      </c>
      <c r="AR1743" s="35">
        <v>0</v>
      </c>
      <c r="AS1743" s="35">
        <v>0</v>
      </c>
      <c r="AT1743" s="35">
        <v>0</v>
      </c>
      <c r="AU1743" s="31" t="str">
        <f t="shared" si="30"/>
        <v>库存为0</v>
      </c>
      <c r="AV1743" s="36" t="str">
        <f>IFERROR(时间!$B$4+AU1743,"上周无销量")</f>
        <v>上周无销量</v>
      </c>
      <c r="AW1743" s="36"/>
    </row>
    <row r="1744" spans="1:49">
      <c r="A1744" s="21" t="s">
        <v>3514</v>
      </c>
      <c r="B1744" t="s">
        <v>3515</v>
      </c>
      <c r="C1744" t="s">
        <v>3503</v>
      </c>
      <c r="D1744" s="31">
        <v>0</v>
      </c>
      <c r="E1744" s="31">
        <v>0</v>
      </c>
      <c r="F1744" s="31">
        <v>0</v>
      </c>
      <c r="G1744" s="31">
        <v>0</v>
      </c>
      <c r="H1744" s="32">
        <v>0</v>
      </c>
      <c r="I1744">
        <v>0</v>
      </c>
      <c r="J1744" s="33">
        <v>0</v>
      </c>
      <c r="K1744" s="33">
        <v>0</v>
      </c>
      <c r="L1744" s="33">
        <v>0</v>
      </c>
      <c r="M1744">
        <v>0</v>
      </c>
      <c r="N1744">
        <v>0</v>
      </c>
      <c r="O1744">
        <v>0</v>
      </c>
      <c r="P1744" t="s">
        <v>54</v>
      </c>
      <c r="Q1744" t="s">
        <v>54</v>
      </c>
      <c r="R1744" t="s">
        <v>54</v>
      </c>
      <c r="S1744" t="s">
        <v>54</v>
      </c>
      <c r="T1744" t="s">
        <v>54</v>
      </c>
      <c r="U1744" t="s">
        <v>54</v>
      </c>
      <c r="V1744" t="s">
        <v>54</v>
      </c>
      <c r="W1744" t="s">
        <v>54</v>
      </c>
      <c r="X1744" s="23" t="s">
        <v>54</v>
      </c>
      <c r="Y1744" s="23" t="s">
        <v>54</v>
      </c>
      <c r="Z1744" s="23" t="s">
        <v>54</v>
      </c>
      <c r="AA1744" s="23" t="s">
        <v>54</v>
      </c>
      <c r="AB1744" t="s">
        <v>54</v>
      </c>
      <c r="AC1744" t="s">
        <v>54</v>
      </c>
      <c r="AD1744" t="s">
        <v>54</v>
      </c>
      <c r="AE1744" t="s">
        <v>54</v>
      </c>
      <c r="AF1744" s="23" t="s">
        <v>54</v>
      </c>
      <c r="AG1744" s="23" t="s">
        <v>54</v>
      </c>
      <c r="AH1744" s="23" t="s">
        <v>54</v>
      </c>
      <c r="AI1744" s="23" t="s">
        <v>54</v>
      </c>
      <c r="AJ1744">
        <v>0</v>
      </c>
      <c r="AK1744">
        <v>0</v>
      </c>
      <c r="AL1744">
        <v>0</v>
      </c>
      <c r="AM1744">
        <v>0</v>
      </c>
      <c r="AN1744" s="23" t="e">
        <v>#DIV/0!</v>
      </c>
      <c r="AO1744" s="23" t="e">
        <v>#DIV/0!</v>
      </c>
      <c r="AP1744" s="23" t="e">
        <v>#DIV/0!</v>
      </c>
      <c r="AQ1744" s="23" t="e">
        <v>#DIV/0!</v>
      </c>
      <c r="AR1744" s="35">
        <v>0</v>
      </c>
      <c r="AS1744" s="35">
        <v>0</v>
      </c>
      <c r="AT1744" s="35">
        <v>0</v>
      </c>
      <c r="AU1744" s="31" t="str">
        <f t="shared" si="30"/>
        <v>库存为0</v>
      </c>
      <c r="AV1744" s="36" t="str">
        <f>IFERROR(时间!$B$4+AU1744,"上周无销量")</f>
        <v>上周无销量</v>
      </c>
      <c r="AW1744" s="36"/>
    </row>
    <row r="1745" spans="1:49">
      <c r="A1745" s="21" t="s">
        <v>3516</v>
      </c>
      <c r="B1745" t="s">
        <v>3517</v>
      </c>
      <c r="C1745" t="s">
        <v>3503</v>
      </c>
      <c r="D1745" s="31">
        <v>0</v>
      </c>
      <c r="E1745" s="31">
        <v>0</v>
      </c>
      <c r="F1745" s="31">
        <v>0</v>
      </c>
      <c r="G1745" s="31">
        <v>0</v>
      </c>
      <c r="H1745" s="32">
        <v>0</v>
      </c>
      <c r="I1745">
        <v>0</v>
      </c>
      <c r="J1745" s="33">
        <v>0</v>
      </c>
      <c r="K1745" s="33">
        <v>0</v>
      </c>
      <c r="L1745" s="33">
        <v>0</v>
      </c>
      <c r="M1745">
        <v>0</v>
      </c>
      <c r="N1745">
        <v>0</v>
      </c>
      <c r="O1745">
        <v>0</v>
      </c>
      <c r="P1745" t="s">
        <v>54</v>
      </c>
      <c r="Q1745" t="s">
        <v>54</v>
      </c>
      <c r="R1745" t="s">
        <v>54</v>
      </c>
      <c r="S1745" t="s">
        <v>54</v>
      </c>
      <c r="T1745" t="s">
        <v>54</v>
      </c>
      <c r="U1745" t="s">
        <v>54</v>
      </c>
      <c r="V1745" t="s">
        <v>54</v>
      </c>
      <c r="W1745" t="s">
        <v>54</v>
      </c>
      <c r="X1745" s="23" t="s">
        <v>54</v>
      </c>
      <c r="Y1745" s="23" t="s">
        <v>54</v>
      </c>
      <c r="Z1745" s="23" t="s">
        <v>54</v>
      </c>
      <c r="AA1745" s="23" t="s">
        <v>54</v>
      </c>
      <c r="AB1745" t="s">
        <v>54</v>
      </c>
      <c r="AC1745" t="s">
        <v>54</v>
      </c>
      <c r="AD1745" t="s">
        <v>54</v>
      </c>
      <c r="AE1745" t="s">
        <v>54</v>
      </c>
      <c r="AF1745" s="23" t="s">
        <v>54</v>
      </c>
      <c r="AG1745" s="23" t="s">
        <v>54</v>
      </c>
      <c r="AH1745" s="23" t="s">
        <v>54</v>
      </c>
      <c r="AI1745" s="23" t="s">
        <v>54</v>
      </c>
      <c r="AJ1745">
        <v>0</v>
      </c>
      <c r="AK1745">
        <v>0</v>
      </c>
      <c r="AL1745">
        <v>0</v>
      </c>
      <c r="AM1745">
        <v>0</v>
      </c>
      <c r="AN1745" s="23" t="e">
        <v>#DIV/0!</v>
      </c>
      <c r="AO1745" s="23" t="e">
        <v>#DIV/0!</v>
      </c>
      <c r="AP1745" s="23" t="e">
        <v>#DIV/0!</v>
      </c>
      <c r="AQ1745" s="23" t="e">
        <v>#DIV/0!</v>
      </c>
      <c r="AR1745" s="35">
        <v>0</v>
      </c>
      <c r="AS1745" s="35">
        <v>0</v>
      </c>
      <c r="AT1745" s="35">
        <v>0</v>
      </c>
      <c r="AU1745" s="31" t="str">
        <f t="shared" si="30"/>
        <v>库存为0</v>
      </c>
      <c r="AV1745" s="36" t="str">
        <f>IFERROR(时间!$B$4+AU1745,"上周无销量")</f>
        <v>上周无销量</v>
      </c>
      <c r="AW1745" s="36"/>
    </row>
    <row r="1746" spans="1:49">
      <c r="A1746" s="21" t="s">
        <v>3518</v>
      </c>
      <c r="B1746" t="s">
        <v>3519</v>
      </c>
      <c r="C1746" t="s">
        <v>3503</v>
      </c>
      <c r="D1746" s="31">
        <v>0</v>
      </c>
      <c r="E1746" s="31">
        <v>0</v>
      </c>
      <c r="F1746" s="31">
        <v>0</v>
      </c>
      <c r="G1746" s="31">
        <v>0</v>
      </c>
      <c r="H1746" s="32">
        <v>0</v>
      </c>
      <c r="I1746">
        <v>0</v>
      </c>
      <c r="J1746" s="33">
        <v>0</v>
      </c>
      <c r="K1746" s="33">
        <v>0</v>
      </c>
      <c r="L1746" s="33">
        <v>0</v>
      </c>
      <c r="M1746">
        <v>0</v>
      </c>
      <c r="N1746">
        <v>0</v>
      </c>
      <c r="O1746">
        <v>0</v>
      </c>
      <c r="P1746" t="s">
        <v>54</v>
      </c>
      <c r="Q1746" t="s">
        <v>54</v>
      </c>
      <c r="R1746" t="s">
        <v>54</v>
      </c>
      <c r="S1746" t="s">
        <v>54</v>
      </c>
      <c r="T1746" t="s">
        <v>54</v>
      </c>
      <c r="U1746" t="s">
        <v>54</v>
      </c>
      <c r="V1746" t="s">
        <v>54</v>
      </c>
      <c r="W1746" t="s">
        <v>54</v>
      </c>
      <c r="X1746" s="23" t="s">
        <v>54</v>
      </c>
      <c r="Y1746" s="23" t="s">
        <v>54</v>
      </c>
      <c r="Z1746" s="23" t="s">
        <v>54</v>
      </c>
      <c r="AA1746" s="23" t="s">
        <v>54</v>
      </c>
      <c r="AB1746" t="s">
        <v>54</v>
      </c>
      <c r="AC1746" t="s">
        <v>54</v>
      </c>
      <c r="AD1746" t="s">
        <v>54</v>
      </c>
      <c r="AE1746" t="s">
        <v>54</v>
      </c>
      <c r="AF1746" s="23" t="s">
        <v>54</v>
      </c>
      <c r="AG1746" s="23" t="s">
        <v>54</v>
      </c>
      <c r="AH1746" s="23" t="s">
        <v>54</v>
      </c>
      <c r="AI1746" s="23" t="s">
        <v>54</v>
      </c>
      <c r="AJ1746">
        <v>0</v>
      </c>
      <c r="AK1746">
        <v>0</v>
      </c>
      <c r="AL1746">
        <v>0</v>
      </c>
      <c r="AM1746">
        <v>0</v>
      </c>
      <c r="AN1746" s="23" t="e">
        <v>#DIV/0!</v>
      </c>
      <c r="AO1746" s="23" t="e">
        <v>#DIV/0!</v>
      </c>
      <c r="AP1746" s="23" t="e">
        <v>#DIV/0!</v>
      </c>
      <c r="AQ1746" s="23" t="e">
        <v>#DIV/0!</v>
      </c>
      <c r="AR1746" s="35">
        <v>0</v>
      </c>
      <c r="AS1746" s="35">
        <v>0</v>
      </c>
      <c r="AT1746" s="35">
        <v>0</v>
      </c>
      <c r="AU1746" s="31" t="str">
        <f t="shared" si="30"/>
        <v>库存为0</v>
      </c>
      <c r="AV1746" s="36" t="str">
        <f>IFERROR(时间!$B$4+AU1746,"上周无销量")</f>
        <v>上周无销量</v>
      </c>
      <c r="AW1746" s="36"/>
    </row>
    <row r="1747" spans="1:49">
      <c r="A1747" s="21" t="s">
        <v>3520</v>
      </c>
      <c r="B1747" t="s">
        <v>3521</v>
      </c>
      <c r="C1747" t="s">
        <v>3503</v>
      </c>
      <c r="D1747" s="31">
        <v>0</v>
      </c>
      <c r="E1747" s="31">
        <v>0</v>
      </c>
      <c r="F1747" s="31">
        <v>0</v>
      </c>
      <c r="G1747" s="31">
        <v>0</v>
      </c>
      <c r="H1747" s="32">
        <v>0</v>
      </c>
      <c r="I1747">
        <v>0</v>
      </c>
      <c r="J1747" s="33">
        <v>0</v>
      </c>
      <c r="K1747" s="33">
        <v>0</v>
      </c>
      <c r="L1747" s="33">
        <v>0</v>
      </c>
      <c r="M1747">
        <v>0</v>
      </c>
      <c r="N1747">
        <v>0</v>
      </c>
      <c r="O1747">
        <v>0</v>
      </c>
      <c r="P1747" t="s">
        <v>54</v>
      </c>
      <c r="Q1747" t="s">
        <v>54</v>
      </c>
      <c r="R1747" t="s">
        <v>54</v>
      </c>
      <c r="S1747" t="s">
        <v>54</v>
      </c>
      <c r="T1747" t="s">
        <v>54</v>
      </c>
      <c r="U1747" t="s">
        <v>54</v>
      </c>
      <c r="V1747" t="s">
        <v>54</v>
      </c>
      <c r="W1747" t="s">
        <v>54</v>
      </c>
      <c r="X1747" s="23" t="s">
        <v>54</v>
      </c>
      <c r="Y1747" s="23" t="s">
        <v>54</v>
      </c>
      <c r="Z1747" s="23" t="s">
        <v>54</v>
      </c>
      <c r="AA1747" s="23" t="s">
        <v>54</v>
      </c>
      <c r="AB1747" t="s">
        <v>54</v>
      </c>
      <c r="AC1747" t="s">
        <v>54</v>
      </c>
      <c r="AD1747" t="s">
        <v>54</v>
      </c>
      <c r="AE1747" t="s">
        <v>54</v>
      </c>
      <c r="AF1747" s="23" t="s">
        <v>54</v>
      </c>
      <c r="AG1747" s="23" t="s">
        <v>54</v>
      </c>
      <c r="AH1747" s="23" t="s">
        <v>54</v>
      </c>
      <c r="AI1747" s="23" t="s">
        <v>54</v>
      </c>
      <c r="AJ1747">
        <v>0</v>
      </c>
      <c r="AK1747">
        <v>0</v>
      </c>
      <c r="AL1747">
        <v>0</v>
      </c>
      <c r="AM1747">
        <v>0</v>
      </c>
      <c r="AN1747" s="23" t="e">
        <v>#DIV/0!</v>
      </c>
      <c r="AO1747" s="23" t="e">
        <v>#DIV/0!</v>
      </c>
      <c r="AP1747" s="23" t="e">
        <v>#DIV/0!</v>
      </c>
      <c r="AQ1747" s="23" t="e">
        <v>#DIV/0!</v>
      </c>
      <c r="AR1747" s="35">
        <v>0</v>
      </c>
      <c r="AS1747" s="35">
        <v>0</v>
      </c>
      <c r="AT1747" s="35">
        <v>0</v>
      </c>
      <c r="AU1747" s="31" t="str">
        <f t="shared" si="30"/>
        <v>库存为0</v>
      </c>
      <c r="AV1747" s="36" t="str">
        <f>IFERROR(时间!$B$4+AU1747,"上周无销量")</f>
        <v>上周无销量</v>
      </c>
      <c r="AW1747" s="36"/>
    </row>
    <row r="1748" spans="1:49">
      <c r="A1748" s="21" t="s">
        <v>3522</v>
      </c>
      <c r="B1748" t="s">
        <v>3523</v>
      </c>
      <c r="C1748" t="s">
        <v>3503</v>
      </c>
      <c r="D1748" s="31">
        <v>0</v>
      </c>
      <c r="E1748" s="31">
        <v>0</v>
      </c>
      <c r="F1748" s="31">
        <v>0</v>
      </c>
      <c r="G1748" s="31">
        <v>0</v>
      </c>
      <c r="H1748" s="32">
        <v>0</v>
      </c>
      <c r="I1748">
        <v>0</v>
      </c>
      <c r="J1748" s="33">
        <v>0</v>
      </c>
      <c r="K1748" s="33">
        <v>0</v>
      </c>
      <c r="L1748" s="33">
        <v>0</v>
      </c>
      <c r="M1748">
        <v>0</v>
      </c>
      <c r="N1748">
        <v>0</v>
      </c>
      <c r="O1748">
        <v>0</v>
      </c>
      <c r="P1748" t="s">
        <v>54</v>
      </c>
      <c r="Q1748" t="s">
        <v>54</v>
      </c>
      <c r="R1748" t="s">
        <v>54</v>
      </c>
      <c r="S1748" t="s">
        <v>54</v>
      </c>
      <c r="T1748" t="s">
        <v>54</v>
      </c>
      <c r="U1748" t="s">
        <v>54</v>
      </c>
      <c r="V1748" t="s">
        <v>54</v>
      </c>
      <c r="W1748" t="s">
        <v>54</v>
      </c>
      <c r="X1748" s="23" t="s">
        <v>54</v>
      </c>
      <c r="Y1748" s="23" t="s">
        <v>54</v>
      </c>
      <c r="Z1748" s="23" t="s">
        <v>54</v>
      </c>
      <c r="AA1748" s="23" t="s">
        <v>54</v>
      </c>
      <c r="AB1748" t="s">
        <v>54</v>
      </c>
      <c r="AC1748" t="s">
        <v>54</v>
      </c>
      <c r="AD1748" t="s">
        <v>54</v>
      </c>
      <c r="AE1748" t="s">
        <v>54</v>
      </c>
      <c r="AF1748" s="23" t="s">
        <v>54</v>
      </c>
      <c r="AG1748" s="23" t="s">
        <v>54</v>
      </c>
      <c r="AH1748" s="23" t="s">
        <v>54</v>
      </c>
      <c r="AI1748" s="23" t="s">
        <v>54</v>
      </c>
      <c r="AJ1748">
        <v>0</v>
      </c>
      <c r="AK1748">
        <v>0</v>
      </c>
      <c r="AL1748">
        <v>0</v>
      </c>
      <c r="AM1748">
        <v>0</v>
      </c>
      <c r="AN1748" s="23" t="e">
        <v>#DIV/0!</v>
      </c>
      <c r="AO1748" s="23" t="e">
        <v>#DIV/0!</v>
      </c>
      <c r="AP1748" s="23" t="e">
        <v>#DIV/0!</v>
      </c>
      <c r="AQ1748" s="23" t="e">
        <v>#DIV/0!</v>
      </c>
      <c r="AR1748" s="35">
        <v>0</v>
      </c>
      <c r="AS1748" s="35">
        <v>0</v>
      </c>
      <c r="AT1748" s="35">
        <v>0</v>
      </c>
      <c r="AU1748" s="31" t="str">
        <f t="shared" si="30"/>
        <v>库存为0</v>
      </c>
      <c r="AV1748" s="36" t="str">
        <f>IFERROR(时间!$B$4+AU1748,"上周无销量")</f>
        <v>上周无销量</v>
      </c>
      <c r="AW1748" s="36"/>
    </row>
    <row r="1749" spans="1:49">
      <c r="A1749" s="21" t="s">
        <v>3524</v>
      </c>
      <c r="B1749" t="s">
        <v>3525</v>
      </c>
      <c r="C1749" t="s">
        <v>3503</v>
      </c>
      <c r="D1749" s="31">
        <v>0</v>
      </c>
      <c r="E1749" s="31">
        <v>0</v>
      </c>
      <c r="F1749" s="31">
        <v>0</v>
      </c>
      <c r="G1749" s="31">
        <v>0</v>
      </c>
      <c r="H1749" s="32">
        <v>0</v>
      </c>
      <c r="I1749">
        <v>0</v>
      </c>
      <c r="J1749" s="33">
        <v>0</v>
      </c>
      <c r="K1749" s="33">
        <v>0</v>
      </c>
      <c r="L1749" s="33">
        <v>0</v>
      </c>
      <c r="M1749">
        <v>0</v>
      </c>
      <c r="N1749">
        <v>0</v>
      </c>
      <c r="O1749">
        <v>0</v>
      </c>
      <c r="P1749" t="s">
        <v>54</v>
      </c>
      <c r="Q1749" t="s">
        <v>54</v>
      </c>
      <c r="R1749" t="s">
        <v>54</v>
      </c>
      <c r="S1749" t="s">
        <v>54</v>
      </c>
      <c r="T1749" t="s">
        <v>54</v>
      </c>
      <c r="U1749" t="s">
        <v>54</v>
      </c>
      <c r="V1749" t="s">
        <v>54</v>
      </c>
      <c r="W1749" t="s">
        <v>54</v>
      </c>
      <c r="X1749" s="23" t="s">
        <v>54</v>
      </c>
      <c r="Y1749" s="23" t="s">
        <v>54</v>
      </c>
      <c r="Z1749" s="23" t="s">
        <v>54</v>
      </c>
      <c r="AA1749" s="23" t="s">
        <v>54</v>
      </c>
      <c r="AB1749" t="s">
        <v>54</v>
      </c>
      <c r="AC1749" t="s">
        <v>54</v>
      </c>
      <c r="AD1749" t="s">
        <v>54</v>
      </c>
      <c r="AE1749" t="s">
        <v>54</v>
      </c>
      <c r="AF1749" s="23" t="s">
        <v>54</v>
      </c>
      <c r="AG1749" s="23" t="s">
        <v>54</v>
      </c>
      <c r="AH1749" s="23" t="s">
        <v>54</v>
      </c>
      <c r="AI1749" s="23" t="s">
        <v>54</v>
      </c>
      <c r="AJ1749">
        <v>0</v>
      </c>
      <c r="AK1749">
        <v>0</v>
      </c>
      <c r="AL1749">
        <v>0</v>
      </c>
      <c r="AM1749">
        <v>0</v>
      </c>
      <c r="AN1749" s="23" t="e">
        <v>#DIV/0!</v>
      </c>
      <c r="AO1749" s="23" t="e">
        <v>#DIV/0!</v>
      </c>
      <c r="AP1749" s="23" t="e">
        <v>#DIV/0!</v>
      </c>
      <c r="AQ1749" s="23" t="e">
        <v>#DIV/0!</v>
      </c>
      <c r="AR1749" s="35">
        <v>0</v>
      </c>
      <c r="AS1749" s="35">
        <v>0</v>
      </c>
      <c r="AT1749" s="35">
        <v>0</v>
      </c>
      <c r="AU1749" s="31" t="str">
        <f t="shared" si="30"/>
        <v>库存为0</v>
      </c>
      <c r="AV1749" s="36" t="str">
        <f>IFERROR(时间!$B$4+AU1749,"上周无销量")</f>
        <v>上周无销量</v>
      </c>
      <c r="AW1749" s="36"/>
    </row>
    <row r="1750" spans="1:49">
      <c r="A1750" s="21" t="s">
        <v>3526</v>
      </c>
      <c r="B1750" t="s">
        <v>3527</v>
      </c>
      <c r="C1750" t="s">
        <v>3503</v>
      </c>
      <c r="D1750" s="31">
        <v>0</v>
      </c>
      <c r="E1750" s="31">
        <v>0</v>
      </c>
      <c r="F1750" s="31">
        <v>0</v>
      </c>
      <c r="G1750" s="31">
        <v>0</v>
      </c>
      <c r="H1750" s="32">
        <v>0</v>
      </c>
      <c r="I1750">
        <v>0</v>
      </c>
      <c r="J1750" s="33">
        <v>0</v>
      </c>
      <c r="K1750" s="33">
        <v>0</v>
      </c>
      <c r="L1750" s="33">
        <v>0</v>
      </c>
      <c r="M1750">
        <v>0</v>
      </c>
      <c r="N1750">
        <v>0</v>
      </c>
      <c r="O1750">
        <v>0</v>
      </c>
      <c r="P1750" t="s">
        <v>54</v>
      </c>
      <c r="Q1750" t="s">
        <v>54</v>
      </c>
      <c r="R1750" t="s">
        <v>54</v>
      </c>
      <c r="S1750" t="s">
        <v>54</v>
      </c>
      <c r="T1750" t="s">
        <v>54</v>
      </c>
      <c r="U1750" t="s">
        <v>54</v>
      </c>
      <c r="V1750" t="s">
        <v>54</v>
      </c>
      <c r="W1750" t="s">
        <v>54</v>
      </c>
      <c r="X1750" s="23" t="s">
        <v>54</v>
      </c>
      <c r="Y1750" s="23" t="s">
        <v>54</v>
      </c>
      <c r="Z1750" s="23" t="s">
        <v>54</v>
      </c>
      <c r="AA1750" s="23" t="s">
        <v>54</v>
      </c>
      <c r="AB1750" t="s">
        <v>54</v>
      </c>
      <c r="AC1750" t="s">
        <v>54</v>
      </c>
      <c r="AD1750" t="s">
        <v>54</v>
      </c>
      <c r="AE1750" t="s">
        <v>54</v>
      </c>
      <c r="AF1750" s="23" t="s">
        <v>54</v>
      </c>
      <c r="AG1750" s="23" t="s">
        <v>54</v>
      </c>
      <c r="AH1750" s="23" t="s">
        <v>54</v>
      </c>
      <c r="AI1750" s="23" t="s">
        <v>54</v>
      </c>
      <c r="AJ1750">
        <v>0</v>
      </c>
      <c r="AK1750">
        <v>0</v>
      </c>
      <c r="AL1750">
        <v>0</v>
      </c>
      <c r="AM1750">
        <v>0</v>
      </c>
      <c r="AN1750" s="23" t="e">
        <v>#DIV/0!</v>
      </c>
      <c r="AO1750" s="23" t="e">
        <v>#DIV/0!</v>
      </c>
      <c r="AP1750" s="23" t="e">
        <v>#DIV/0!</v>
      </c>
      <c r="AQ1750" s="23" t="e">
        <v>#DIV/0!</v>
      </c>
      <c r="AR1750" s="35">
        <v>0</v>
      </c>
      <c r="AS1750" s="35">
        <v>0</v>
      </c>
      <c r="AT1750" s="35">
        <v>0</v>
      </c>
      <c r="AU1750" s="31" t="str">
        <f t="shared" si="30"/>
        <v>库存为0</v>
      </c>
      <c r="AV1750" s="36" t="str">
        <f>IFERROR(时间!$B$4+AU1750,"上周无销量")</f>
        <v>上周无销量</v>
      </c>
      <c r="AW1750" s="36"/>
    </row>
    <row r="1751" spans="1:49">
      <c r="A1751" s="21" t="s">
        <v>3528</v>
      </c>
      <c r="B1751" t="s">
        <v>3529</v>
      </c>
      <c r="C1751" t="s">
        <v>3503</v>
      </c>
      <c r="D1751" s="31">
        <v>0</v>
      </c>
      <c r="E1751" s="31">
        <v>0</v>
      </c>
      <c r="F1751" s="31">
        <v>0</v>
      </c>
      <c r="G1751" s="31">
        <v>0</v>
      </c>
      <c r="H1751" s="32">
        <v>0</v>
      </c>
      <c r="I1751">
        <v>0</v>
      </c>
      <c r="J1751" s="33">
        <v>0</v>
      </c>
      <c r="K1751" s="33">
        <v>0</v>
      </c>
      <c r="L1751" s="33">
        <v>0</v>
      </c>
      <c r="M1751">
        <v>0</v>
      </c>
      <c r="N1751">
        <v>0</v>
      </c>
      <c r="O1751">
        <v>0</v>
      </c>
      <c r="P1751" t="s">
        <v>54</v>
      </c>
      <c r="Q1751" t="s">
        <v>54</v>
      </c>
      <c r="R1751" t="s">
        <v>54</v>
      </c>
      <c r="S1751" t="s">
        <v>54</v>
      </c>
      <c r="T1751" t="s">
        <v>54</v>
      </c>
      <c r="U1751" t="s">
        <v>54</v>
      </c>
      <c r="V1751" t="s">
        <v>54</v>
      </c>
      <c r="W1751" t="s">
        <v>54</v>
      </c>
      <c r="X1751" s="23" t="s">
        <v>54</v>
      </c>
      <c r="Y1751" s="23" t="s">
        <v>54</v>
      </c>
      <c r="Z1751" s="23" t="s">
        <v>54</v>
      </c>
      <c r="AA1751" s="23" t="s">
        <v>54</v>
      </c>
      <c r="AB1751" t="s">
        <v>54</v>
      </c>
      <c r="AC1751" t="s">
        <v>54</v>
      </c>
      <c r="AD1751" t="s">
        <v>54</v>
      </c>
      <c r="AE1751" t="s">
        <v>54</v>
      </c>
      <c r="AF1751" s="23" t="s">
        <v>54</v>
      </c>
      <c r="AG1751" s="23" t="s">
        <v>54</v>
      </c>
      <c r="AH1751" s="23" t="s">
        <v>54</v>
      </c>
      <c r="AI1751" s="23" t="s">
        <v>54</v>
      </c>
      <c r="AJ1751">
        <v>0</v>
      </c>
      <c r="AK1751">
        <v>0</v>
      </c>
      <c r="AL1751">
        <v>0</v>
      </c>
      <c r="AM1751">
        <v>0</v>
      </c>
      <c r="AN1751" s="23" t="e">
        <v>#DIV/0!</v>
      </c>
      <c r="AO1751" s="23" t="e">
        <v>#DIV/0!</v>
      </c>
      <c r="AP1751" s="23" t="e">
        <v>#DIV/0!</v>
      </c>
      <c r="AQ1751" s="23" t="e">
        <v>#DIV/0!</v>
      </c>
      <c r="AR1751" s="35">
        <v>0</v>
      </c>
      <c r="AS1751" s="35">
        <v>0</v>
      </c>
      <c r="AT1751" s="35">
        <v>0</v>
      </c>
      <c r="AU1751" s="31" t="str">
        <f t="shared" si="30"/>
        <v>库存为0</v>
      </c>
      <c r="AV1751" s="36" t="str">
        <f>IFERROR(时间!$B$4+AU1751,"上周无销量")</f>
        <v>上周无销量</v>
      </c>
      <c r="AW1751" s="36"/>
    </row>
    <row r="1752" spans="1:49">
      <c r="A1752" s="21" t="s">
        <v>3530</v>
      </c>
      <c r="B1752" t="s">
        <v>3531</v>
      </c>
      <c r="C1752" t="s">
        <v>3503</v>
      </c>
      <c r="D1752" s="31">
        <v>0</v>
      </c>
      <c r="E1752" s="31">
        <v>0</v>
      </c>
      <c r="F1752" s="31">
        <v>0</v>
      </c>
      <c r="G1752" s="31">
        <v>0</v>
      </c>
      <c r="H1752" s="32">
        <v>0</v>
      </c>
      <c r="I1752">
        <v>0</v>
      </c>
      <c r="J1752" s="33">
        <v>0</v>
      </c>
      <c r="K1752" s="33">
        <v>0</v>
      </c>
      <c r="L1752" s="33">
        <v>0</v>
      </c>
      <c r="M1752">
        <v>0</v>
      </c>
      <c r="N1752">
        <v>0</v>
      </c>
      <c r="O1752">
        <v>0</v>
      </c>
      <c r="P1752" t="s">
        <v>54</v>
      </c>
      <c r="Q1752" t="s">
        <v>54</v>
      </c>
      <c r="R1752" t="s">
        <v>54</v>
      </c>
      <c r="S1752" t="s">
        <v>54</v>
      </c>
      <c r="T1752" t="s">
        <v>54</v>
      </c>
      <c r="U1752" t="s">
        <v>54</v>
      </c>
      <c r="V1752" t="s">
        <v>54</v>
      </c>
      <c r="W1752" t="s">
        <v>54</v>
      </c>
      <c r="X1752" s="23" t="s">
        <v>54</v>
      </c>
      <c r="Y1752" s="23" t="s">
        <v>54</v>
      </c>
      <c r="Z1752" s="23" t="s">
        <v>54</v>
      </c>
      <c r="AA1752" s="23" t="s">
        <v>54</v>
      </c>
      <c r="AB1752" t="s">
        <v>54</v>
      </c>
      <c r="AC1752" t="s">
        <v>54</v>
      </c>
      <c r="AD1752" t="s">
        <v>54</v>
      </c>
      <c r="AE1752" t="s">
        <v>54</v>
      </c>
      <c r="AF1752" s="23" t="s">
        <v>54</v>
      </c>
      <c r="AG1752" s="23" t="s">
        <v>54</v>
      </c>
      <c r="AH1752" s="23" t="s">
        <v>54</v>
      </c>
      <c r="AI1752" s="23" t="s">
        <v>54</v>
      </c>
      <c r="AJ1752">
        <v>0</v>
      </c>
      <c r="AK1752">
        <v>0</v>
      </c>
      <c r="AL1752">
        <v>0</v>
      </c>
      <c r="AM1752">
        <v>0</v>
      </c>
      <c r="AN1752" s="23" t="e">
        <v>#DIV/0!</v>
      </c>
      <c r="AO1752" s="23" t="e">
        <v>#DIV/0!</v>
      </c>
      <c r="AP1752" s="23" t="e">
        <v>#DIV/0!</v>
      </c>
      <c r="AQ1752" s="23" t="e">
        <v>#DIV/0!</v>
      </c>
      <c r="AR1752" s="35">
        <v>0</v>
      </c>
      <c r="AS1752" s="35">
        <v>0</v>
      </c>
      <c r="AT1752" s="35">
        <v>0</v>
      </c>
      <c r="AU1752" s="31" t="str">
        <f t="shared" si="30"/>
        <v>库存为0</v>
      </c>
      <c r="AV1752" s="36" t="str">
        <f>IFERROR(时间!$B$4+AU1752,"上周无销量")</f>
        <v>上周无销量</v>
      </c>
      <c r="AW1752" s="36"/>
    </row>
    <row r="1753" spans="1:49">
      <c r="A1753" s="21" t="s">
        <v>3532</v>
      </c>
      <c r="B1753" t="s">
        <v>3533</v>
      </c>
      <c r="C1753" t="s">
        <v>3534</v>
      </c>
      <c r="D1753" s="31">
        <v>0</v>
      </c>
      <c r="E1753" s="31">
        <v>0</v>
      </c>
      <c r="F1753" s="31">
        <v>0</v>
      </c>
      <c r="G1753" s="31">
        <v>0</v>
      </c>
      <c r="H1753" s="32">
        <v>0</v>
      </c>
      <c r="I1753">
        <v>0</v>
      </c>
      <c r="J1753" s="33">
        <v>0</v>
      </c>
      <c r="K1753" s="33">
        <v>0</v>
      </c>
      <c r="L1753" s="33">
        <v>0</v>
      </c>
      <c r="M1753">
        <v>0</v>
      </c>
      <c r="N1753">
        <v>0</v>
      </c>
      <c r="O1753">
        <v>0</v>
      </c>
      <c r="P1753" t="s">
        <v>54</v>
      </c>
      <c r="Q1753" t="s">
        <v>54</v>
      </c>
      <c r="R1753" t="s">
        <v>54</v>
      </c>
      <c r="S1753" t="s">
        <v>54</v>
      </c>
      <c r="T1753" t="s">
        <v>54</v>
      </c>
      <c r="U1753" t="s">
        <v>54</v>
      </c>
      <c r="V1753" t="s">
        <v>54</v>
      </c>
      <c r="W1753" t="s">
        <v>54</v>
      </c>
      <c r="X1753" s="23" t="s">
        <v>54</v>
      </c>
      <c r="Y1753" s="23" t="s">
        <v>54</v>
      </c>
      <c r="Z1753" s="23" t="s">
        <v>54</v>
      </c>
      <c r="AA1753" s="23" t="s">
        <v>54</v>
      </c>
      <c r="AB1753" t="s">
        <v>54</v>
      </c>
      <c r="AC1753" t="s">
        <v>54</v>
      </c>
      <c r="AD1753" t="s">
        <v>54</v>
      </c>
      <c r="AE1753" t="s">
        <v>54</v>
      </c>
      <c r="AF1753" s="23" t="s">
        <v>54</v>
      </c>
      <c r="AG1753" s="23" t="s">
        <v>54</v>
      </c>
      <c r="AH1753" s="23" t="s">
        <v>54</v>
      </c>
      <c r="AI1753" s="23" t="s">
        <v>54</v>
      </c>
      <c r="AJ1753">
        <v>0</v>
      </c>
      <c r="AK1753">
        <v>0</v>
      </c>
      <c r="AL1753">
        <v>0</v>
      </c>
      <c r="AM1753">
        <v>0</v>
      </c>
      <c r="AN1753" s="23" t="e">
        <v>#DIV/0!</v>
      </c>
      <c r="AO1753" s="23" t="e">
        <v>#DIV/0!</v>
      </c>
      <c r="AP1753" s="23" t="e">
        <v>#DIV/0!</v>
      </c>
      <c r="AQ1753" s="23" t="e">
        <v>#DIV/0!</v>
      </c>
      <c r="AR1753" s="35">
        <v>0</v>
      </c>
      <c r="AS1753" s="35">
        <v>0</v>
      </c>
      <c r="AT1753" s="35">
        <v>0</v>
      </c>
      <c r="AU1753" s="31" t="str">
        <f t="shared" si="30"/>
        <v>库存为0</v>
      </c>
      <c r="AV1753" s="36" t="str">
        <f>IFERROR(时间!$B$4+AU1753,"上周无销量")</f>
        <v>上周无销量</v>
      </c>
      <c r="AW1753" s="36"/>
    </row>
    <row r="1754" spans="1:49">
      <c r="A1754" s="21" t="s">
        <v>3535</v>
      </c>
      <c r="B1754" t="s">
        <v>3536</v>
      </c>
      <c r="C1754" t="s">
        <v>3534</v>
      </c>
      <c r="D1754" s="31">
        <v>0</v>
      </c>
      <c r="E1754" s="31">
        <v>0</v>
      </c>
      <c r="F1754" s="31">
        <v>0</v>
      </c>
      <c r="G1754" s="31">
        <v>0</v>
      </c>
      <c r="H1754" s="32">
        <v>0</v>
      </c>
      <c r="I1754">
        <v>0</v>
      </c>
      <c r="J1754" s="33">
        <v>0</v>
      </c>
      <c r="K1754" s="33">
        <v>0</v>
      </c>
      <c r="L1754" s="33">
        <v>0</v>
      </c>
      <c r="M1754">
        <v>0</v>
      </c>
      <c r="N1754">
        <v>0</v>
      </c>
      <c r="O1754">
        <v>0</v>
      </c>
      <c r="P1754" t="s">
        <v>54</v>
      </c>
      <c r="Q1754" t="s">
        <v>54</v>
      </c>
      <c r="R1754" t="s">
        <v>54</v>
      </c>
      <c r="S1754" t="s">
        <v>54</v>
      </c>
      <c r="T1754" t="s">
        <v>54</v>
      </c>
      <c r="U1754" t="s">
        <v>54</v>
      </c>
      <c r="V1754" t="s">
        <v>54</v>
      </c>
      <c r="W1754" t="s">
        <v>54</v>
      </c>
      <c r="X1754" s="23" t="s">
        <v>54</v>
      </c>
      <c r="Y1754" s="23" t="s">
        <v>54</v>
      </c>
      <c r="Z1754" s="23" t="s">
        <v>54</v>
      </c>
      <c r="AA1754" s="23" t="s">
        <v>54</v>
      </c>
      <c r="AB1754" t="s">
        <v>54</v>
      </c>
      <c r="AC1754" t="s">
        <v>54</v>
      </c>
      <c r="AD1754" t="s">
        <v>54</v>
      </c>
      <c r="AE1754" t="s">
        <v>54</v>
      </c>
      <c r="AF1754" s="23" t="s">
        <v>54</v>
      </c>
      <c r="AG1754" s="23" t="s">
        <v>54</v>
      </c>
      <c r="AH1754" s="23" t="s">
        <v>54</v>
      </c>
      <c r="AI1754" s="23" t="s">
        <v>54</v>
      </c>
      <c r="AJ1754">
        <v>0</v>
      </c>
      <c r="AK1754">
        <v>0</v>
      </c>
      <c r="AL1754">
        <v>0</v>
      </c>
      <c r="AM1754">
        <v>0</v>
      </c>
      <c r="AN1754" s="23" t="e">
        <v>#DIV/0!</v>
      </c>
      <c r="AO1754" s="23" t="e">
        <v>#DIV/0!</v>
      </c>
      <c r="AP1754" s="23" t="e">
        <v>#DIV/0!</v>
      </c>
      <c r="AQ1754" s="23" t="e">
        <v>#DIV/0!</v>
      </c>
      <c r="AR1754" s="35">
        <v>0</v>
      </c>
      <c r="AS1754" s="35">
        <v>0</v>
      </c>
      <c r="AT1754" s="35">
        <v>0</v>
      </c>
      <c r="AU1754" s="31" t="str">
        <f t="shared" si="30"/>
        <v>库存为0</v>
      </c>
      <c r="AV1754" s="36" t="str">
        <f>IFERROR(时间!$B$4+AU1754,"上周无销量")</f>
        <v>上周无销量</v>
      </c>
      <c r="AW1754" s="36"/>
    </row>
    <row r="1755" spans="1:49">
      <c r="A1755" s="21" t="s">
        <v>3537</v>
      </c>
      <c r="B1755" t="s">
        <v>3538</v>
      </c>
      <c r="C1755" t="s">
        <v>3534</v>
      </c>
      <c r="D1755" s="31">
        <v>0</v>
      </c>
      <c r="E1755" s="31">
        <v>0</v>
      </c>
      <c r="F1755" s="31">
        <v>0</v>
      </c>
      <c r="G1755" s="31">
        <v>0</v>
      </c>
      <c r="H1755" s="32">
        <v>0</v>
      </c>
      <c r="I1755">
        <v>0</v>
      </c>
      <c r="J1755" s="33">
        <v>0</v>
      </c>
      <c r="K1755" s="33">
        <v>0</v>
      </c>
      <c r="L1755" s="33">
        <v>0</v>
      </c>
      <c r="M1755">
        <v>0</v>
      </c>
      <c r="N1755">
        <v>0</v>
      </c>
      <c r="O1755">
        <v>0</v>
      </c>
      <c r="P1755" t="s">
        <v>54</v>
      </c>
      <c r="Q1755" t="s">
        <v>54</v>
      </c>
      <c r="R1755" t="s">
        <v>54</v>
      </c>
      <c r="S1755" t="s">
        <v>54</v>
      </c>
      <c r="T1755" t="s">
        <v>54</v>
      </c>
      <c r="U1755" t="s">
        <v>54</v>
      </c>
      <c r="V1755" t="s">
        <v>54</v>
      </c>
      <c r="W1755" t="s">
        <v>54</v>
      </c>
      <c r="X1755" s="23" t="s">
        <v>54</v>
      </c>
      <c r="Y1755" s="23" t="s">
        <v>54</v>
      </c>
      <c r="Z1755" s="23" t="s">
        <v>54</v>
      </c>
      <c r="AA1755" s="23" t="s">
        <v>54</v>
      </c>
      <c r="AB1755" t="s">
        <v>54</v>
      </c>
      <c r="AC1755" t="s">
        <v>54</v>
      </c>
      <c r="AD1755" t="s">
        <v>54</v>
      </c>
      <c r="AE1755" t="s">
        <v>54</v>
      </c>
      <c r="AF1755" s="23" t="s">
        <v>54</v>
      </c>
      <c r="AG1755" s="23" t="s">
        <v>54</v>
      </c>
      <c r="AH1755" s="23" t="s">
        <v>54</v>
      </c>
      <c r="AI1755" s="23" t="s">
        <v>54</v>
      </c>
      <c r="AJ1755">
        <v>0</v>
      </c>
      <c r="AK1755">
        <v>0</v>
      </c>
      <c r="AL1755">
        <v>0</v>
      </c>
      <c r="AM1755">
        <v>0</v>
      </c>
      <c r="AN1755" s="23" t="e">
        <v>#DIV/0!</v>
      </c>
      <c r="AO1755" s="23" t="e">
        <v>#DIV/0!</v>
      </c>
      <c r="AP1755" s="23" t="e">
        <v>#DIV/0!</v>
      </c>
      <c r="AQ1755" s="23" t="e">
        <v>#DIV/0!</v>
      </c>
      <c r="AR1755" s="35">
        <v>0</v>
      </c>
      <c r="AS1755" s="35">
        <v>0</v>
      </c>
      <c r="AT1755" s="35">
        <v>0</v>
      </c>
      <c r="AU1755" s="31" t="str">
        <f t="shared" si="30"/>
        <v>库存为0</v>
      </c>
      <c r="AV1755" s="36" t="str">
        <f>IFERROR(时间!$B$4+AU1755,"上周无销量")</f>
        <v>上周无销量</v>
      </c>
      <c r="AW1755" s="36"/>
    </row>
    <row r="1756" spans="1:49">
      <c r="A1756" s="21" t="s">
        <v>3539</v>
      </c>
      <c r="B1756" t="s">
        <v>3540</v>
      </c>
      <c r="C1756" t="s">
        <v>3534</v>
      </c>
      <c r="D1756" s="31">
        <v>0</v>
      </c>
      <c r="E1756" s="31">
        <v>0</v>
      </c>
      <c r="F1756" s="31">
        <v>0</v>
      </c>
      <c r="G1756" s="31">
        <v>0</v>
      </c>
      <c r="H1756" s="32">
        <v>0</v>
      </c>
      <c r="I1756">
        <v>0</v>
      </c>
      <c r="J1756" s="33">
        <v>0</v>
      </c>
      <c r="K1756" s="33">
        <v>0</v>
      </c>
      <c r="L1756" s="33">
        <v>0</v>
      </c>
      <c r="M1756">
        <v>0</v>
      </c>
      <c r="N1756">
        <v>0</v>
      </c>
      <c r="O1756">
        <v>0</v>
      </c>
      <c r="P1756" t="s">
        <v>54</v>
      </c>
      <c r="Q1756" t="s">
        <v>54</v>
      </c>
      <c r="R1756" t="s">
        <v>54</v>
      </c>
      <c r="S1756" t="s">
        <v>54</v>
      </c>
      <c r="T1756" t="s">
        <v>54</v>
      </c>
      <c r="U1756" t="s">
        <v>54</v>
      </c>
      <c r="V1756" t="s">
        <v>54</v>
      </c>
      <c r="W1756" t="s">
        <v>54</v>
      </c>
      <c r="X1756" s="23" t="s">
        <v>54</v>
      </c>
      <c r="Y1756" s="23" t="s">
        <v>54</v>
      </c>
      <c r="Z1756" s="23" t="s">
        <v>54</v>
      </c>
      <c r="AA1756" s="23" t="s">
        <v>54</v>
      </c>
      <c r="AB1756" t="s">
        <v>54</v>
      </c>
      <c r="AC1756" t="s">
        <v>54</v>
      </c>
      <c r="AD1756" t="s">
        <v>54</v>
      </c>
      <c r="AE1756" t="s">
        <v>54</v>
      </c>
      <c r="AF1756" s="23" t="s">
        <v>54</v>
      </c>
      <c r="AG1756" s="23" t="s">
        <v>54</v>
      </c>
      <c r="AH1756" s="23" t="s">
        <v>54</v>
      </c>
      <c r="AI1756" s="23" t="s">
        <v>54</v>
      </c>
      <c r="AJ1756">
        <v>0</v>
      </c>
      <c r="AK1756">
        <v>0</v>
      </c>
      <c r="AL1756">
        <v>0</v>
      </c>
      <c r="AM1756">
        <v>0</v>
      </c>
      <c r="AN1756" s="23" t="e">
        <v>#DIV/0!</v>
      </c>
      <c r="AO1756" s="23" t="e">
        <v>#DIV/0!</v>
      </c>
      <c r="AP1756" s="23" t="e">
        <v>#DIV/0!</v>
      </c>
      <c r="AQ1756" s="23" t="e">
        <v>#DIV/0!</v>
      </c>
      <c r="AR1756" s="35">
        <v>0</v>
      </c>
      <c r="AS1756" s="35">
        <v>0</v>
      </c>
      <c r="AT1756" s="35">
        <v>0</v>
      </c>
      <c r="AU1756" s="31" t="str">
        <f t="shared" si="30"/>
        <v>库存为0</v>
      </c>
      <c r="AV1756" s="36" t="str">
        <f>IFERROR(时间!$B$4+AU1756,"上周无销量")</f>
        <v>上周无销量</v>
      </c>
      <c r="AW1756" s="36"/>
    </row>
    <row r="1757" spans="1:49">
      <c r="A1757" s="21" t="s">
        <v>3541</v>
      </c>
      <c r="B1757" t="s">
        <v>3542</v>
      </c>
      <c r="C1757" t="s">
        <v>3534</v>
      </c>
      <c r="D1757" s="31">
        <v>0</v>
      </c>
      <c r="E1757" s="31">
        <v>0</v>
      </c>
      <c r="F1757" s="31">
        <v>0</v>
      </c>
      <c r="G1757" s="31">
        <v>0</v>
      </c>
      <c r="H1757" s="32">
        <v>0</v>
      </c>
      <c r="I1757">
        <v>0</v>
      </c>
      <c r="J1757" s="33">
        <v>0</v>
      </c>
      <c r="K1757" s="33">
        <v>0</v>
      </c>
      <c r="L1757" s="33">
        <v>0</v>
      </c>
      <c r="M1757">
        <v>0</v>
      </c>
      <c r="N1757">
        <v>0</v>
      </c>
      <c r="O1757">
        <v>0</v>
      </c>
      <c r="P1757" t="s">
        <v>54</v>
      </c>
      <c r="Q1757" t="s">
        <v>54</v>
      </c>
      <c r="R1757" t="s">
        <v>54</v>
      </c>
      <c r="S1757" t="s">
        <v>54</v>
      </c>
      <c r="T1757" t="s">
        <v>54</v>
      </c>
      <c r="U1757" t="s">
        <v>54</v>
      </c>
      <c r="V1757" t="s">
        <v>54</v>
      </c>
      <c r="W1757" t="s">
        <v>54</v>
      </c>
      <c r="X1757" s="23" t="s">
        <v>54</v>
      </c>
      <c r="Y1757" s="23" t="s">
        <v>54</v>
      </c>
      <c r="Z1757" s="23" t="s">
        <v>54</v>
      </c>
      <c r="AA1757" s="23" t="s">
        <v>54</v>
      </c>
      <c r="AB1757" t="s">
        <v>54</v>
      </c>
      <c r="AC1757" t="s">
        <v>54</v>
      </c>
      <c r="AD1757" t="s">
        <v>54</v>
      </c>
      <c r="AE1757" t="s">
        <v>54</v>
      </c>
      <c r="AF1757" s="23" t="s">
        <v>54</v>
      </c>
      <c r="AG1757" s="23" t="s">
        <v>54</v>
      </c>
      <c r="AH1757" s="23" t="s">
        <v>54</v>
      </c>
      <c r="AI1757" s="23" t="s">
        <v>54</v>
      </c>
      <c r="AJ1757">
        <v>0</v>
      </c>
      <c r="AK1757">
        <v>0</v>
      </c>
      <c r="AL1757">
        <v>0</v>
      </c>
      <c r="AM1757">
        <v>0</v>
      </c>
      <c r="AN1757" s="23" t="e">
        <v>#DIV/0!</v>
      </c>
      <c r="AO1757" s="23" t="e">
        <v>#DIV/0!</v>
      </c>
      <c r="AP1757" s="23" t="e">
        <v>#DIV/0!</v>
      </c>
      <c r="AQ1757" s="23" t="e">
        <v>#DIV/0!</v>
      </c>
      <c r="AR1757" s="35">
        <v>0</v>
      </c>
      <c r="AS1757" s="35">
        <v>0</v>
      </c>
      <c r="AT1757" s="35">
        <v>0</v>
      </c>
      <c r="AU1757" s="31" t="str">
        <f t="shared" si="30"/>
        <v>库存为0</v>
      </c>
      <c r="AV1757" s="36" t="str">
        <f>IFERROR(时间!$B$4+AU1757,"上周无销量")</f>
        <v>上周无销量</v>
      </c>
      <c r="AW1757" s="36"/>
    </row>
    <row r="1758" spans="1:49">
      <c r="A1758" s="21" t="s">
        <v>3543</v>
      </c>
      <c r="B1758" t="s">
        <v>3544</v>
      </c>
      <c r="C1758" t="s">
        <v>3545</v>
      </c>
      <c r="D1758" s="31">
        <v>0</v>
      </c>
      <c r="E1758" s="31">
        <v>0</v>
      </c>
      <c r="F1758" s="31">
        <v>0</v>
      </c>
      <c r="G1758" s="31">
        <v>0</v>
      </c>
      <c r="H1758" s="32">
        <v>0</v>
      </c>
      <c r="I1758">
        <v>0</v>
      </c>
      <c r="J1758" s="33">
        <v>0</v>
      </c>
      <c r="K1758" s="33">
        <v>0</v>
      </c>
      <c r="L1758" s="33">
        <v>0</v>
      </c>
      <c r="M1758">
        <v>0</v>
      </c>
      <c r="N1758">
        <v>0</v>
      </c>
      <c r="O1758">
        <v>0</v>
      </c>
      <c r="P1758" t="s">
        <v>54</v>
      </c>
      <c r="Q1758" t="s">
        <v>54</v>
      </c>
      <c r="R1758" t="s">
        <v>54</v>
      </c>
      <c r="S1758" t="s">
        <v>54</v>
      </c>
      <c r="T1758" t="s">
        <v>54</v>
      </c>
      <c r="U1758" t="s">
        <v>54</v>
      </c>
      <c r="V1758" t="s">
        <v>54</v>
      </c>
      <c r="W1758" t="s">
        <v>54</v>
      </c>
      <c r="X1758" s="23" t="s">
        <v>54</v>
      </c>
      <c r="Y1758" s="23" t="s">
        <v>54</v>
      </c>
      <c r="Z1758" s="23" t="s">
        <v>54</v>
      </c>
      <c r="AA1758" s="23" t="s">
        <v>54</v>
      </c>
      <c r="AB1758" t="s">
        <v>54</v>
      </c>
      <c r="AC1758" t="s">
        <v>54</v>
      </c>
      <c r="AD1758" t="s">
        <v>54</v>
      </c>
      <c r="AE1758" t="s">
        <v>54</v>
      </c>
      <c r="AF1758" s="23" t="s">
        <v>54</v>
      </c>
      <c r="AG1758" s="23" t="s">
        <v>54</v>
      </c>
      <c r="AH1758" s="23" t="s">
        <v>54</v>
      </c>
      <c r="AI1758" s="23" t="s">
        <v>54</v>
      </c>
      <c r="AJ1758">
        <v>12</v>
      </c>
      <c r="AK1758">
        <v>6</v>
      </c>
      <c r="AL1758">
        <v>6</v>
      </c>
      <c r="AM1758">
        <v>6</v>
      </c>
      <c r="AN1758" s="23">
        <v>0</v>
      </c>
      <c r="AO1758" s="23">
        <v>0</v>
      </c>
      <c r="AP1758" s="23">
        <v>0</v>
      </c>
      <c r="AQ1758" s="23">
        <v>0</v>
      </c>
      <c r="AR1758" s="35">
        <v>0</v>
      </c>
      <c r="AS1758" s="35">
        <v>0</v>
      </c>
      <c r="AT1758" s="35">
        <v>0</v>
      </c>
      <c r="AU1758" s="31" t="str">
        <f t="shared" si="30"/>
        <v>库存为0</v>
      </c>
      <c r="AV1758" s="36" t="str">
        <f>IFERROR(时间!$B$4+AU1758,"上周无销量")</f>
        <v>上周无销量</v>
      </c>
      <c r="AW1758" s="36"/>
    </row>
    <row r="1759" spans="1:49">
      <c r="A1759" s="21" t="s">
        <v>3546</v>
      </c>
      <c r="B1759" t="s">
        <v>3547</v>
      </c>
      <c r="C1759" t="s">
        <v>3545</v>
      </c>
      <c r="D1759" s="31">
        <v>0</v>
      </c>
      <c r="E1759" s="31">
        <v>0</v>
      </c>
      <c r="F1759" s="31">
        <v>0</v>
      </c>
      <c r="G1759" s="31">
        <v>0</v>
      </c>
      <c r="H1759" s="32">
        <v>0</v>
      </c>
      <c r="I1759">
        <v>0</v>
      </c>
      <c r="J1759" s="33">
        <v>0</v>
      </c>
      <c r="K1759" s="33">
        <v>0</v>
      </c>
      <c r="L1759" s="33">
        <v>0</v>
      </c>
      <c r="M1759">
        <v>0</v>
      </c>
      <c r="N1759">
        <v>0</v>
      </c>
      <c r="O1759">
        <v>0</v>
      </c>
      <c r="P1759" t="s">
        <v>54</v>
      </c>
      <c r="Q1759" t="s">
        <v>54</v>
      </c>
      <c r="R1759" t="s">
        <v>54</v>
      </c>
      <c r="S1759" t="s">
        <v>54</v>
      </c>
      <c r="T1759" t="s">
        <v>54</v>
      </c>
      <c r="U1759" t="s">
        <v>54</v>
      </c>
      <c r="V1759" t="s">
        <v>54</v>
      </c>
      <c r="W1759" t="s">
        <v>54</v>
      </c>
      <c r="X1759" s="23" t="s">
        <v>54</v>
      </c>
      <c r="Y1759" s="23" t="s">
        <v>54</v>
      </c>
      <c r="Z1759" s="23" t="s">
        <v>54</v>
      </c>
      <c r="AA1759" s="23" t="s">
        <v>54</v>
      </c>
      <c r="AB1759" t="s">
        <v>54</v>
      </c>
      <c r="AC1759" t="s">
        <v>54</v>
      </c>
      <c r="AD1759" t="s">
        <v>54</v>
      </c>
      <c r="AE1759" t="s">
        <v>54</v>
      </c>
      <c r="AF1759" s="23" t="s">
        <v>54</v>
      </c>
      <c r="AG1759" s="23" t="s">
        <v>54</v>
      </c>
      <c r="AH1759" s="23" t="s">
        <v>54</v>
      </c>
      <c r="AI1759" s="23" t="s">
        <v>54</v>
      </c>
      <c r="AJ1759">
        <v>4</v>
      </c>
      <c r="AK1759">
        <v>3</v>
      </c>
      <c r="AL1759">
        <v>4</v>
      </c>
      <c r="AM1759">
        <v>2</v>
      </c>
      <c r="AN1759" s="23">
        <v>0</v>
      </c>
      <c r="AO1759" s="23">
        <v>0</v>
      </c>
      <c r="AP1759" s="23">
        <v>0</v>
      </c>
      <c r="AQ1759" s="23">
        <v>0</v>
      </c>
      <c r="AR1759" s="35">
        <v>0</v>
      </c>
      <c r="AS1759" s="35">
        <v>0</v>
      </c>
      <c r="AT1759" s="35">
        <v>0</v>
      </c>
      <c r="AU1759" s="31" t="str">
        <f t="shared" si="30"/>
        <v>库存为0</v>
      </c>
      <c r="AV1759" s="36" t="str">
        <f>IFERROR(时间!$B$4+AU1759,"上周无销量")</f>
        <v>上周无销量</v>
      </c>
      <c r="AW1759" s="36"/>
    </row>
    <row r="1760" spans="1:49">
      <c r="A1760" s="21" t="s">
        <v>3548</v>
      </c>
      <c r="B1760" t="s">
        <v>3549</v>
      </c>
      <c r="C1760" t="s">
        <v>3545</v>
      </c>
      <c r="D1760" s="31">
        <v>0</v>
      </c>
      <c r="E1760" s="31">
        <v>0</v>
      </c>
      <c r="F1760" s="31">
        <v>0</v>
      </c>
      <c r="G1760" s="31">
        <v>0</v>
      </c>
      <c r="H1760" s="32">
        <v>0</v>
      </c>
      <c r="I1760">
        <v>0</v>
      </c>
      <c r="J1760" s="33">
        <v>0</v>
      </c>
      <c r="K1760" s="33">
        <v>0</v>
      </c>
      <c r="L1760" s="33">
        <v>0</v>
      </c>
      <c r="M1760">
        <v>0</v>
      </c>
      <c r="N1760">
        <v>0</v>
      </c>
      <c r="O1760">
        <v>0</v>
      </c>
      <c r="P1760" t="s">
        <v>54</v>
      </c>
      <c r="Q1760" t="s">
        <v>54</v>
      </c>
      <c r="R1760" t="s">
        <v>54</v>
      </c>
      <c r="S1760" t="s">
        <v>54</v>
      </c>
      <c r="T1760" t="s">
        <v>54</v>
      </c>
      <c r="U1760" t="s">
        <v>54</v>
      </c>
      <c r="V1760" t="s">
        <v>54</v>
      </c>
      <c r="W1760" t="s">
        <v>54</v>
      </c>
      <c r="X1760" s="23" t="s">
        <v>54</v>
      </c>
      <c r="Y1760" s="23" t="s">
        <v>54</v>
      </c>
      <c r="Z1760" s="23" t="s">
        <v>54</v>
      </c>
      <c r="AA1760" s="23" t="s">
        <v>54</v>
      </c>
      <c r="AB1760" t="s">
        <v>54</v>
      </c>
      <c r="AC1760" t="s">
        <v>54</v>
      </c>
      <c r="AD1760" t="s">
        <v>54</v>
      </c>
      <c r="AE1760" t="s">
        <v>54</v>
      </c>
      <c r="AF1760" s="23" t="s">
        <v>54</v>
      </c>
      <c r="AG1760" s="23" t="s">
        <v>54</v>
      </c>
      <c r="AH1760" s="23" t="s">
        <v>54</v>
      </c>
      <c r="AI1760" s="23" t="s">
        <v>54</v>
      </c>
      <c r="AJ1760">
        <v>4</v>
      </c>
      <c r="AK1760">
        <v>10</v>
      </c>
      <c r="AL1760">
        <v>6</v>
      </c>
      <c r="AM1760">
        <v>3</v>
      </c>
      <c r="AN1760" s="23">
        <v>0</v>
      </c>
      <c r="AO1760" s="23">
        <v>0</v>
      </c>
      <c r="AP1760" s="23">
        <v>0</v>
      </c>
      <c r="AQ1760" s="23">
        <v>0</v>
      </c>
      <c r="AR1760" s="35">
        <v>0</v>
      </c>
      <c r="AS1760" s="35">
        <v>0</v>
      </c>
      <c r="AT1760" s="35">
        <v>0</v>
      </c>
      <c r="AU1760" s="31" t="str">
        <f t="shared" si="30"/>
        <v>库存为0</v>
      </c>
      <c r="AV1760" s="36" t="str">
        <f>IFERROR(时间!$B$4+AU1760,"上周无销量")</f>
        <v>上周无销量</v>
      </c>
      <c r="AW1760" s="36"/>
    </row>
    <row r="1761" spans="1:49">
      <c r="A1761" s="21" t="s">
        <v>3550</v>
      </c>
      <c r="B1761" t="s">
        <v>3551</v>
      </c>
      <c r="C1761" t="s">
        <v>3545</v>
      </c>
      <c r="D1761" s="31">
        <v>0</v>
      </c>
      <c r="E1761" s="31">
        <v>0</v>
      </c>
      <c r="F1761" s="31">
        <v>0</v>
      </c>
      <c r="G1761" s="31">
        <v>0</v>
      </c>
      <c r="H1761" s="32">
        <v>0</v>
      </c>
      <c r="I1761">
        <v>0</v>
      </c>
      <c r="J1761" s="33">
        <v>0</v>
      </c>
      <c r="K1761" s="33">
        <v>0</v>
      </c>
      <c r="L1761" s="33">
        <v>0</v>
      </c>
      <c r="M1761">
        <v>0</v>
      </c>
      <c r="N1761">
        <v>0</v>
      </c>
      <c r="O1761">
        <v>0</v>
      </c>
      <c r="P1761" t="s">
        <v>54</v>
      </c>
      <c r="Q1761" t="s">
        <v>54</v>
      </c>
      <c r="R1761" t="s">
        <v>54</v>
      </c>
      <c r="S1761" t="s">
        <v>54</v>
      </c>
      <c r="T1761" t="s">
        <v>54</v>
      </c>
      <c r="U1761" t="s">
        <v>54</v>
      </c>
      <c r="V1761" t="s">
        <v>54</v>
      </c>
      <c r="W1761" t="s">
        <v>54</v>
      </c>
      <c r="X1761" s="23" t="s">
        <v>54</v>
      </c>
      <c r="Y1761" s="23" t="s">
        <v>54</v>
      </c>
      <c r="Z1761" s="23" t="s">
        <v>54</v>
      </c>
      <c r="AA1761" s="23" t="s">
        <v>54</v>
      </c>
      <c r="AB1761" t="s">
        <v>54</v>
      </c>
      <c r="AC1761" t="s">
        <v>54</v>
      </c>
      <c r="AD1761" t="s">
        <v>54</v>
      </c>
      <c r="AE1761" t="s">
        <v>54</v>
      </c>
      <c r="AF1761" s="23" t="s">
        <v>54</v>
      </c>
      <c r="AG1761" s="23" t="s">
        <v>54</v>
      </c>
      <c r="AH1761" s="23" t="s">
        <v>54</v>
      </c>
      <c r="AI1761" s="23" t="s">
        <v>54</v>
      </c>
      <c r="AJ1761">
        <v>0</v>
      </c>
      <c r="AK1761">
        <v>0</v>
      </c>
      <c r="AL1761">
        <v>0</v>
      </c>
      <c r="AM1761">
        <v>0</v>
      </c>
      <c r="AN1761" s="23" t="e">
        <v>#DIV/0!</v>
      </c>
      <c r="AO1761" s="23" t="e">
        <v>#DIV/0!</v>
      </c>
      <c r="AP1761" s="23" t="e">
        <v>#DIV/0!</v>
      </c>
      <c r="AQ1761" s="23" t="e">
        <v>#DIV/0!</v>
      </c>
      <c r="AR1761" s="35">
        <v>0</v>
      </c>
      <c r="AS1761" s="35">
        <v>0</v>
      </c>
      <c r="AT1761" s="35">
        <v>0</v>
      </c>
      <c r="AU1761" s="31" t="str">
        <f t="shared" si="30"/>
        <v>库存为0</v>
      </c>
      <c r="AV1761" s="36" t="str">
        <f>IFERROR(时间!$B$4+AU1761,"上周无销量")</f>
        <v>上周无销量</v>
      </c>
      <c r="AW1761" s="36"/>
    </row>
    <row r="1762" spans="1:49">
      <c r="A1762" s="21" t="s">
        <v>3552</v>
      </c>
      <c r="B1762" t="s">
        <v>3553</v>
      </c>
      <c r="C1762" t="s">
        <v>3545</v>
      </c>
      <c r="D1762" s="31">
        <v>0</v>
      </c>
      <c r="E1762" s="31">
        <v>0</v>
      </c>
      <c r="F1762" s="31">
        <v>0</v>
      </c>
      <c r="G1762" s="31">
        <v>0</v>
      </c>
      <c r="H1762" s="32">
        <v>0</v>
      </c>
      <c r="I1762">
        <v>0</v>
      </c>
      <c r="J1762" s="33">
        <v>0</v>
      </c>
      <c r="K1762" s="33">
        <v>0</v>
      </c>
      <c r="L1762" s="33">
        <v>0</v>
      </c>
      <c r="M1762">
        <v>0</v>
      </c>
      <c r="N1762">
        <v>0</v>
      </c>
      <c r="O1762">
        <v>0</v>
      </c>
      <c r="P1762" t="s">
        <v>54</v>
      </c>
      <c r="Q1762" t="s">
        <v>54</v>
      </c>
      <c r="R1762" t="s">
        <v>54</v>
      </c>
      <c r="S1762" t="s">
        <v>54</v>
      </c>
      <c r="T1762" t="s">
        <v>54</v>
      </c>
      <c r="U1762" t="s">
        <v>54</v>
      </c>
      <c r="V1762" t="s">
        <v>54</v>
      </c>
      <c r="W1762" t="s">
        <v>54</v>
      </c>
      <c r="X1762" s="23" t="s">
        <v>54</v>
      </c>
      <c r="Y1762" s="23" t="s">
        <v>54</v>
      </c>
      <c r="Z1762" s="23" t="s">
        <v>54</v>
      </c>
      <c r="AA1762" s="23" t="s">
        <v>54</v>
      </c>
      <c r="AB1762" t="s">
        <v>54</v>
      </c>
      <c r="AC1762" t="s">
        <v>54</v>
      </c>
      <c r="AD1762" t="s">
        <v>54</v>
      </c>
      <c r="AE1762" t="s">
        <v>54</v>
      </c>
      <c r="AF1762" s="23" t="s">
        <v>54</v>
      </c>
      <c r="AG1762" s="23" t="s">
        <v>54</v>
      </c>
      <c r="AH1762" s="23" t="s">
        <v>54</v>
      </c>
      <c r="AI1762" s="23" t="s">
        <v>54</v>
      </c>
      <c r="AJ1762">
        <v>0</v>
      </c>
      <c r="AK1762">
        <v>0</v>
      </c>
      <c r="AL1762">
        <v>0</v>
      </c>
      <c r="AM1762">
        <v>0</v>
      </c>
      <c r="AN1762" s="23" t="e">
        <v>#DIV/0!</v>
      </c>
      <c r="AO1762" s="23" t="e">
        <v>#DIV/0!</v>
      </c>
      <c r="AP1762" s="23" t="e">
        <v>#DIV/0!</v>
      </c>
      <c r="AQ1762" s="23" t="e">
        <v>#DIV/0!</v>
      </c>
      <c r="AR1762" s="35">
        <v>0</v>
      </c>
      <c r="AS1762" s="35">
        <v>0</v>
      </c>
      <c r="AT1762" s="35">
        <v>0</v>
      </c>
      <c r="AU1762" s="31" t="str">
        <f t="shared" si="30"/>
        <v>库存为0</v>
      </c>
      <c r="AV1762" s="36" t="str">
        <f>IFERROR(时间!$B$4+AU1762,"上周无销量")</f>
        <v>上周无销量</v>
      </c>
      <c r="AW1762" s="36"/>
    </row>
    <row r="1763" spans="1:49">
      <c r="A1763" s="21" t="s">
        <v>3554</v>
      </c>
      <c r="B1763" t="s">
        <v>3555</v>
      </c>
      <c r="C1763" t="s">
        <v>3545</v>
      </c>
      <c r="D1763" s="31">
        <v>0</v>
      </c>
      <c r="E1763" s="31">
        <v>0</v>
      </c>
      <c r="F1763" s="31">
        <v>0</v>
      </c>
      <c r="G1763" s="31">
        <v>0</v>
      </c>
      <c r="H1763" s="32">
        <v>0</v>
      </c>
      <c r="I1763">
        <v>0</v>
      </c>
      <c r="J1763" s="33">
        <v>0</v>
      </c>
      <c r="K1763" s="33">
        <v>0</v>
      </c>
      <c r="L1763" s="33">
        <v>0</v>
      </c>
      <c r="M1763">
        <v>0</v>
      </c>
      <c r="N1763">
        <v>0</v>
      </c>
      <c r="O1763">
        <v>0</v>
      </c>
      <c r="P1763" t="s">
        <v>54</v>
      </c>
      <c r="Q1763" t="s">
        <v>54</v>
      </c>
      <c r="R1763" t="s">
        <v>54</v>
      </c>
      <c r="S1763" t="s">
        <v>54</v>
      </c>
      <c r="T1763" t="s">
        <v>54</v>
      </c>
      <c r="U1763" t="s">
        <v>54</v>
      </c>
      <c r="V1763" t="s">
        <v>54</v>
      </c>
      <c r="W1763" t="s">
        <v>54</v>
      </c>
      <c r="X1763" s="23" t="s">
        <v>54</v>
      </c>
      <c r="Y1763" s="23" t="s">
        <v>54</v>
      </c>
      <c r="Z1763" s="23" t="s">
        <v>54</v>
      </c>
      <c r="AA1763" s="23" t="s">
        <v>54</v>
      </c>
      <c r="AB1763" t="s">
        <v>54</v>
      </c>
      <c r="AC1763" t="s">
        <v>54</v>
      </c>
      <c r="AD1763" t="s">
        <v>54</v>
      </c>
      <c r="AE1763" t="s">
        <v>54</v>
      </c>
      <c r="AF1763" s="23" t="s">
        <v>54</v>
      </c>
      <c r="AG1763" s="23" t="s">
        <v>54</v>
      </c>
      <c r="AH1763" s="23" t="s">
        <v>54</v>
      </c>
      <c r="AI1763" s="23" t="s">
        <v>54</v>
      </c>
      <c r="AJ1763">
        <v>12</v>
      </c>
      <c r="AK1763">
        <v>8</v>
      </c>
      <c r="AL1763">
        <v>6</v>
      </c>
      <c r="AM1763">
        <v>6</v>
      </c>
      <c r="AN1763" s="23">
        <v>0</v>
      </c>
      <c r="AO1763" s="23">
        <v>0</v>
      </c>
      <c r="AP1763" s="23">
        <v>0</v>
      </c>
      <c r="AQ1763" s="23">
        <v>0</v>
      </c>
      <c r="AR1763" s="35">
        <v>0</v>
      </c>
      <c r="AS1763" s="35">
        <v>0</v>
      </c>
      <c r="AT1763" s="35">
        <v>0</v>
      </c>
      <c r="AU1763" s="31" t="str">
        <f t="shared" si="30"/>
        <v>库存为0</v>
      </c>
      <c r="AV1763" s="36" t="str">
        <f>IFERROR(时间!$B$4+AU1763,"上周无销量")</f>
        <v>上周无销量</v>
      </c>
      <c r="AW1763" s="36"/>
    </row>
    <row r="1764" spans="1:49">
      <c r="A1764" s="21" t="s">
        <v>3556</v>
      </c>
      <c r="B1764" t="s">
        <v>3557</v>
      </c>
      <c r="C1764" t="s">
        <v>3545</v>
      </c>
      <c r="D1764" s="31">
        <v>0</v>
      </c>
      <c r="E1764" s="31">
        <v>0</v>
      </c>
      <c r="F1764" s="31">
        <v>0</v>
      </c>
      <c r="G1764" s="31">
        <v>0</v>
      </c>
      <c r="H1764" s="32">
        <v>0</v>
      </c>
      <c r="I1764">
        <v>0</v>
      </c>
      <c r="J1764" s="33">
        <v>0</v>
      </c>
      <c r="K1764" s="33">
        <v>0</v>
      </c>
      <c r="L1764" s="33">
        <v>0</v>
      </c>
      <c r="M1764">
        <v>0</v>
      </c>
      <c r="N1764">
        <v>0</v>
      </c>
      <c r="O1764">
        <v>0</v>
      </c>
      <c r="P1764" t="s">
        <v>54</v>
      </c>
      <c r="Q1764" t="s">
        <v>54</v>
      </c>
      <c r="R1764" t="s">
        <v>54</v>
      </c>
      <c r="S1764" t="s">
        <v>54</v>
      </c>
      <c r="T1764" t="s">
        <v>54</v>
      </c>
      <c r="U1764" t="s">
        <v>54</v>
      </c>
      <c r="V1764" t="s">
        <v>54</v>
      </c>
      <c r="W1764" t="s">
        <v>54</v>
      </c>
      <c r="X1764" s="23" t="s">
        <v>54</v>
      </c>
      <c r="Y1764" s="23" t="s">
        <v>54</v>
      </c>
      <c r="Z1764" s="23" t="s">
        <v>54</v>
      </c>
      <c r="AA1764" s="23" t="s">
        <v>54</v>
      </c>
      <c r="AB1764" t="s">
        <v>54</v>
      </c>
      <c r="AC1764" t="s">
        <v>54</v>
      </c>
      <c r="AD1764" t="s">
        <v>54</v>
      </c>
      <c r="AE1764" t="s">
        <v>54</v>
      </c>
      <c r="AF1764" s="23" t="s">
        <v>54</v>
      </c>
      <c r="AG1764" s="23" t="s">
        <v>54</v>
      </c>
      <c r="AH1764" s="23" t="s">
        <v>54</v>
      </c>
      <c r="AI1764" s="23" t="s">
        <v>54</v>
      </c>
      <c r="AJ1764">
        <v>4</v>
      </c>
      <c r="AK1764">
        <v>0</v>
      </c>
      <c r="AL1764">
        <v>2</v>
      </c>
      <c r="AM1764">
        <v>0</v>
      </c>
      <c r="AN1764" s="23">
        <v>0</v>
      </c>
      <c r="AO1764" s="23" t="e">
        <v>#DIV/0!</v>
      </c>
      <c r="AP1764" s="23">
        <v>0</v>
      </c>
      <c r="AQ1764" s="23" t="e">
        <v>#DIV/0!</v>
      </c>
      <c r="AR1764" s="35">
        <v>0</v>
      </c>
      <c r="AS1764" s="35">
        <v>0</v>
      </c>
      <c r="AT1764" s="35">
        <v>0</v>
      </c>
      <c r="AU1764" s="31" t="str">
        <f t="shared" si="30"/>
        <v>库存为0</v>
      </c>
      <c r="AV1764" s="36" t="str">
        <f>IFERROR(时间!$B$4+AU1764,"上周无销量")</f>
        <v>上周无销量</v>
      </c>
      <c r="AW1764" s="36"/>
    </row>
    <row r="1765" spans="1:49">
      <c r="A1765" s="21" t="s">
        <v>3558</v>
      </c>
      <c r="B1765" t="s">
        <v>3559</v>
      </c>
      <c r="C1765" t="s">
        <v>3545</v>
      </c>
      <c r="D1765" s="31">
        <v>0</v>
      </c>
      <c r="E1765" s="31">
        <v>0</v>
      </c>
      <c r="F1765" s="31">
        <v>0</v>
      </c>
      <c r="G1765" s="31">
        <v>0</v>
      </c>
      <c r="H1765" s="32">
        <v>0</v>
      </c>
      <c r="I1765">
        <v>0</v>
      </c>
      <c r="J1765" s="33">
        <v>0</v>
      </c>
      <c r="K1765" s="33">
        <v>0</v>
      </c>
      <c r="L1765" s="33">
        <v>0</v>
      </c>
      <c r="M1765">
        <v>0</v>
      </c>
      <c r="N1765">
        <v>0</v>
      </c>
      <c r="O1765">
        <v>0</v>
      </c>
      <c r="P1765" t="s">
        <v>54</v>
      </c>
      <c r="Q1765" t="s">
        <v>54</v>
      </c>
      <c r="R1765" t="s">
        <v>54</v>
      </c>
      <c r="S1765" t="s">
        <v>54</v>
      </c>
      <c r="T1765" t="s">
        <v>54</v>
      </c>
      <c r="U1765" t="s">
        <v>54</v>
      </c>
      <c r="V1765" t="s">
        <v>54</v>
      </c>
      <c r="W1765" t="s">
        <v>54</v>
      </c>
      <c r="X1765" s="23" t="s">
        <v>54</v>
      </c>
      <c r="Y1765" s="23" t="s">
        <v>54</v>
      </c>
      <c r="Z1765" s="23" t="s">
        <v>54</v>
      </c>
      <c r="AA1765" s="23" t="s">
        <v>54</v>
      </c>
      <c r="AB1765" t="s">
        <v>54</v>
      </c>
      <c r="AC1765" t="s">
        <v>54</v>
      </c>
      <c r="AD1765" t="s">
        <v>54</v>
      </c>
      <c r="AE1765" t="s">
        <v>54</v>
      </c>
      <c r="AF1765" s="23" t="s">
        <v>54</v>
      </c>
      <c r="AG1765" s="23" t="s">
        <v>54</v>
      </c>
      <c r="AH1765" s="23" t="s">
        <v>54</v>
      </c>
      <c r="AI1765" s="23" t="s">
        <v>54</v>
      </c>
      <c r="AJ1765">
        <v>0</v>
      </c>
      <c r="AK1765">
        <v>0</v>
      </c>
      <c r="AL1765">
        <v>0</v>
      </c>
      <c r="AM1765">
        <v>0</v>
      </c>
      <c r="AN1765" s="23" t="e">
        <v>#DIV/0!</v>
      </c>
      <c r="AO1765" s="23" t="e">
        <v>#DIV/0!</v>
      </c>
      <c r="AP1765" s="23" t="e">
        <v>#DIV/0!</v>
      </c>
      <c r="AQ1765" s="23" t="e">
        <v>#DIV/0!</v>
      </c>
      <c r="AR1765" s="35">
        <v>0</v>
      </c>
      <c r="AS1765" s="35">
        <v>0</v>
      </c>
      <c r="AT1765" s="35">
        <v>0</v>
      </c>
      <c r="AU1765" s="31" t="str">
        <f t="shared" si="30"/>
        <v>库存为0</v>
      </c>
      <c r="AV1765" s="36" t="str">
        <f>IFERROR(时间!$B$4+AU1765,"上周无销量")</f>
        <v>上周无销量</v>
      </c>
      <c r="AW1765" s="36"/>
    </row>
    <row r="1766" spans="1:49">
      <c r="A1766" s="21" t="s">
        <v>3560</v>
      </c>
      <c r="B1766" t="s">
        <v>3561</v>
      </c>
      <c r="C1766" t="s">
        <v>3545</v>
      </c>
      <c r="D1766" s="31">
        <v>0</v>
      </c>
      <c r="E1766" s="31">
        <v>0</v>
      </c>
      <c r="F1766" s="31">
        <v>0</v>
      </c>
      <c r="G1766" s="31">
        <v>0</v>
      </c>
      <c r="H1766" s="32">
        <v>0</v>
      </c>
      <c r="I1766">
        <v>0</v>
      </c>
      <c r="J1766" s="33">
        <v>0</v>
      </c>
      <c r="K1766" s="33">
        <v>0</v>
      </c>
      <c r="L1766" s="33">
        <v>0</v>
      </c>
      <c r="M1766">
        <v>0</v>
      </c>
      <c r="N1766">
        <v>0</v>
      </c>
      <c r="O1766">
        <v>0</v>
      </c>
      <c r="P1766" t="s">
        <v>54</v>
      </c>
      <c r="Q1766" t="s">
        <v>54</v>
      </c>
      <c r="R1766" t="s">
        <v>54</v>
      </c>
      <c r="S1766" t="s">
        <v>54</v>
      </c>
      <c r="T1766" t="s">
        <v>54</v>
      </c>
      <c r="U1766" t="s">
        <v>54</v>
      </c>
      <c r="V1766" t="s">
        <v>54</v>
      </c>
      <c r="W1766" t="s">
        <v>54</v>
      </c>
      <c r="X1766" s="23" t="s">
        <v>54</v>
      </c>
      <c r="Y1766" s="23" t="s">
        <v>54</v>
      </c>
      <c r="Z1766" s="23" t="s">
        <v>54</v>
      </c>
      <c r="AA1766" s="23" t="s">
        <v>54</v>
      </c>
      <c r="AB1766" t="s">
        <v>54</v>
      </c>
      <c r="AC1766" t="s">
        <v>54</v>
      </c>
      <c r="AD1766" t="s">
        <v>54</v>
      </c>
      <c r="AE1766" t="s">
        <v>54</v>
      </c>
      <c r="AF1766" s="23" t="s">
        <v>54</v>
      </c>
      <c r="AG1766" s="23" t="s">
        <v>54</v>
      </c>
      <c r="AH1766" s="23" t="s">
        <v>54</v>
      </c>
      <c r="AI1766" s="23" t="s">
        <v>54</v>
      </c>
      <c r="AJ1766">
        <v>0</v>
      </c>
      <c r="AK1766">
        <v>0</v>
      </c>
      <c r="AL1766">
        <v>0</v>
      </c>
      <c r="AM1766">
        <v>0</v>
      </c>
      <c r="AN1766" s="23" t="e">
        <v>#DIV/0!</v>
      </c>
      <c r="AO1766" s="23" t="e">
        <v>#DIV/0!</v>
      </c>
      <c r="AP1766" s="23" t="e">
        <v>#DIV/0!</v>
      </c>
      <c r="AQ1766" s="23" t="e">
        <v>#DIV/0!</v>
      </c>
      <c r="AR1766" s="35">
        <v>0</v>
      </c>
      <c r="AS1766" s="35">
        <v>0</v>
      </c>
      <c r="AT1766" s="35">
        <v>0</v>
      </c>
      <c r="AU1766" s="31" t="str">
        <f t="shared" si="30"/>
        <v>库存为0</v>
      </c>
      <c r="AV1766" s="36" t="str">
        <f>IFERROR(时间!$B$4+AU1766,"上周无销量")</f>
        <v>上周无销量</v>
      </c>
      <c r="AW1766" s="36"/>
    </row>
    <row r="1767" spans="1:49">
      <c r="A1767" s="21" t="s">
        <v>3562</v>
      </c>
      <c r="B1767" t="s">
        <v>3563</v>
      </c>
      <c r="C1767" t="s">
        <v>3564</v>
      </c>
      <c r="D1767" s="31">
        <v>0</v>
      </c>
      <c r="E1767" s="31">
        <v>0</v>
      </c>
      <c r="F1767" s="31">
        <v>0</v>
      </c>
      <c r="G1767" s="31">
        <v>0</v>
      </c>
      <c r="H1767" s="32">
        <v>0</v>
      </c>
      <c r="I1767">
        <v>0</v>
      </c>
      <c r="J1767" s="33">
        <v>0</v>
      </c>
      <c r="K1767" s="33">
        <v>0</v>
      </c>
      <c r="L1767" s="33">
        <v>0</v>
      </c>
      <c r="M1767">
        <v>0</v>
      </c>
      <c r="N1767">
        <v>0</v>
      </c>
      <c r="O1767">
        <v>0</v>
      </c>
      <c r="P1767" t="s">
        <v>54</v>
      </c>
      <c r="Q1767" t="s">
        <v>54</v>
      </c>
      <c r="R1767" t="s">
        <v>54</v>
      </c>
      <c r="S1767" t="s">
        <v>54</v>
      </c>
      <c r="T1767" t="s">
        <v>54</v>
      </c>
      <c r="U1767" t="s">
        <v>54</v>
      </c>
      <c r="V1767" t="s">
        <v>54</v>
      </c>
      <c r="W1767" t="s">
        <v>54</v>
      </c>
      <c r="X1767" s="23" t="s">
        <v>54</v>
      </c>
      <c r="Y1767" s="23" t="s">
        <v>54</v>
      </c>
      <c r="Z1767" s="23" t="s">
        <v>54</v>
      </c>
      <c r="AA1767" s="23" t="s">
        <v>54</v>
      </c>
      <c r="AB1767" t="s">
        <v>54</v>
      </c>
      <c r="AC1767" t="s">
        <v>54</v>
      </c>
      <c r="AD1767" t="s">
        <v>54</v>
      </c>
      <c r="AE1767" t="s">
        <v>54</v>
      </c>
      <c r="AF1767" s="23" t="s">
        <v>54</v>
      </c>
      <c r="AG1767" s="23" t="s">
        <v>54</v>
      </c>
      <c r="AH1767" s="23" t="s">
        <v>54</v>
      </c>
      <c r="AI1767" s="23" t="s">
        <v>54</v>
      </c>
      <c r="AJ1767">
        <v>1</v>
      </c>
      <c r="AK1767">
        <v>17</v>
      </c>
      <c r="AL1767">
        <v>60</v>
      </c>
      <c r="AM1767">
        <v>2</v>
      </c>
      <c r="AN1767" s="23">
        <v>0</v>
      </c>
      <c r="AO1767" s="23">
        <v>0</v>
      </c>
      <c r="AP1767" s="23">
        <v>0</v>
      </c>
      <c r="AQ1767" s="23">
        <v>0</v>
      </c>
      <c r="AR1767" s="35">
        <v>0</v>
      </c>
      <c r="AS1767" s="35">
        <v>0</v>
      </c>
      <c r="AT1767" s="35">
        <v>0</v>
      </c>
      <c r="AU1767" s="31" t="str">
        <f t="shared" si="30"/>
        <v>库存为0</v>
      </c>
      <c r="AV1767" s="36" t="str">
        <f>IFERROR(时间!$B$4+AU1767,"上周无销量")</f>
        <v>上周无销量</v>
      </c>
      <c r="AW1767" s="36"/>
    </row>
    <row r="1768" spans="1:49">
      <c r="A1768" s="21" t="s">
        <v>3565</v>
      </c>
      <c r="B1768" t="s">
        <v>3566</v>
      </c>
      <c r="C1768" t="s">
        <v>3564</v>
      </c>
      <c r="D1768" s="31">
        <v>0</v>
      </c>
      <c r="E1768" s="31">
        <v>0</v>
      </c>
      <c r="F1768" s="31">
        <v>0</v>
      </c>
      <c r="G1768" s="31">
        <v>0</v>
      </c>
      <c r="H1768" s="32">
        <v>0</v>
      </c>
      <c r="I1768">
        <v>0</v>
      </c>
      <c r="J1768" s="33">
        <v>0</v>
      </c>
      <c r="K1768" s="33">
        <v>0</v>
      </c>
      <c r="L1768" s="33">
        <v>0</v>
      </c>
      <c r="M1768">
        <v>0</v>
      </c>
      <c r="N1768">
        <v>0</v>
      </c>
      <c r="O1768">
        <v>0</v>
      </c>
      <c r="P1768" t="s">
        <v>54</v>
      </c>
      <c r="Q1768" t="s">
        <v>54</v>
      </c>
      <c r="R1768" t="s">
        <v>54</v>
      </c>
      <c r="S1768" t="s">
        <v>54</v>
      </c>
      <c r="T1768" t="s">
        <v>54</v>
      </c>
      <c r="U1768" t="s">
        <v>54</v>
      </c>
      <c r="V1768" t="s">
        <v>54</v>
      </c>
      <c r="W1768" t="s">
        <v>54</v>
      </c>
      <c r="X1768" s="23" t="s">
        <v>54</v>
      </c>
      <c r="Y1768" s="23" t="s">
        <v>54</v>
      </c>
      <c r="Z1768" s="23" t="s">
        <v>54</v>
      </c>
      <c r="AA1768" s="23" t="s">
        <v>54</v>
      </c>
      <c r="AB1768" t="s">
        <v>54</v>
      </c>
      <c r="AC1768" t="s">
        <v>54</v>
      </c>
      <c r="AD1768" t="s">
        <v>54</v>
      </c>
      <c r="AE1768" t="s">
        <v>54</v>
      </c>
      <c r="AF1768" s="23" t="s">
        <v>54</v>
      </c>
      <c r="AG1768" s="23" t="s">
        <v>54</v>
      </c>
      <c r="AH1768" s="23" t="s">
        <v>54</v>
      </c>
      <c r="AI1768" s="23" t="s">
        <v>54</v>
      </c>
      <c r="AJ1768">
        <v>0</v>
      </c>
      <c r="AK1768">
        <v>0</v>
      </c>
      <c r="AL1768">
        <v>0</v>
      </c>
      <c r="AM1768">
        <v>0</v>
      </c>
      <c r="AN1768" s="23" t="e">
        <v>#DIV/0!</v>
      </c>
      <c r="AO1768" s="23" t="e">
        <v>#DIV/0!</v>
      </c>
      <c r="AP1768" s="23" t="e">
        <v>#DIV/0!</v>
      </c>
      <c r="AQ1768" s="23" t="e">
        <v>#DIV/0!</v>
      </c>
      <c r="AR1768" s="35">
        <v>0</v>
      </c>
      <c r="AS1768" s="35">
        <v>0</v>
      </c>
      <c r="AT1768" s="35">
        <v>0</v>
      </c>
      <c r="AU1768" s="31" t="str">
        <f t="shared" si="30"/>
        <v>库存为0</v>
      </c>
      <c r="AV1768" s="36" t="str">
        <f>IFERROR(时间!$B$4+AU1768,"上周无销量")</f>
        <v>上周无销量</v>
      </c>
      <c r="AW1768" s="36"/>
    </row>
    <row r="1769" spans="1:49">
      <c r="A1769" s="21" t="s">
        <v>3567</v>
      </c>
      <c r="B1769" t="s">
        <v>3568</v>
      </c>
      <c r="C1769" t="s">
        <v>3564</v>
      </c>
      <c r="D1769" s="31">
        <v>0</v>
      </c>
      <c r="E1769" s="31">
        <v>0</v>
      </c>
      <c r="F1769" s="31">
        <v>0</v>
      </c>
      <c r="G1769" s="31">
        <v>0</v>
      </c>
      <c r="H1769" s="32">
        <v>0</v>
      </c>
      <c r="I1769">
        <v>0</v>
      </c>
      <c r="J1769" s="33">
        <v>0</v>
      </c>
      <c r="K1769" s="33">
        <v>0</v>
      </c>
      <c r="L1769" s="33">
        <v>0</v>
      </c>
      <c r="M1769">
        <v>0</v>
      </c>
      <c r="N1769">
        <v>0</v>
      </c>
      <c r="O1769">
        <v>0</v>
      </c>
      <c r="P1769" t="s">
        <v>54</v>
      </c>
      <c r="Q1769" t="s">
        <v>54</v>
      </c>
      <c r="R1769" t="s">
        <v>54</v>
      </c>
      <c r="S1769" t="s">
        <v>54</v>
      </c>
      <c r="T1769" t="s">
        <v>54</v>
      </c>
      <c r="U1769" t="s">
        <v>54</v>
      </c>
      <c r="V1769" t="s">
        <v>54</v>
      </c>
      <c r="W1769" t="s">
        <v>54</v>
      </c>
      <c r="X1769" s="23" t="s">
        <v>54</v>
      </c>
      <c r="Y1769" s="23" t="s">
        <v>54</v>
      </c>
      <c r="Z1769" s="23" t="s">
        <v>54</v>
      </c>
      <c r="AA1769" s="23" t="s">
        <v>54</v>
      </c>
      <c r="AB1769" t="s">
        <v>54</v>
      </c>
      <c r="AC1769" t="s">
        <v>54</v>
      </c>
      <c r="AD1769" t="s">
        <v>54</v>
      </c>
      <c r="AE1769" t="s">
        <v>54</v>
      </c>
      <c r="AF1769" s="23" t="s">
        <v>54</v>
      </c>
      <c r="AG1769" s="23" t="s">
        <v>54</v>
      </c>
      <c r="AH1769" s="23" t="s">
        <v>54</v>
      </c>
      <c r="AI1769" s="23" t="s">
        <v>54</v>
      </c>
      <c r="AJ1769">
        <v>0</v>
      </c>
      <c r="AK1769">
        <v>8</v>
      </c>
      <c r="AL1769">
        <v>13</v>
      </c>
      <c r="AM1769">
        <v>1</v>
      </c>
      <c r="AN1769" s="23" t="e">
        <v>#DIV/0!</v>
      </c>
      <c r="AO1769" s="23">
        <v>0</v>
      </c>
      <c r="AP1769" s="23">
        <v>0</v>
      </c>
      <c r="AQ1769" s="23">
        <v>0</v>
      </c>
      <c r="AR1769" s="35">
        <v>0</v>
      </c>
      <c r="AS1769" s="35">
        <v>0</v>
      </c>
      <c r="AT1769" s="35">
        <v>0</v>
      </c>
      <c r="AU1769" s="31" t="str">
        <f t="shared" si="30"/>
        <v>库存为0</v>
      </c>
      <c r="AV1769" s="36" t="str">
        <f>IFERROR(时间!$B$4+AU1769,"上周无销量")</f>
        <v>上周无销量</v>
      </c>
      <c r="AW1769" s="36"/>
    </row>
    <row r="1770" spans="1:49">
      <c r="A1770" s="21" t="s">
        <v>3569</v>
      </c>
      <c r="B1770" t="s">
        <v>3570</v>
      </c>
      <c r="C1770" t="s">
        <v>3564</v>
      </c>
      <c r="D1770" s="31">
        <v>0</v>
      </c>
      <c r="E1770" s="31">
        <v>0</v>
      </c>
      <c r="F1770" s="31">
        <v>0</v>
      </c>
      <c r="G1770" s="31">
        <v>0</v>
      </c>
      <c r="H1770" s="32">
        <v>0</v>
      </c>
      <c r="I1770">
        <v>0</v>
      </c>
      <c r="J1770" s="33">
        <v>0</v>
      </c>
      <c r="K1770" s="33">
        <v>0</v>
      </c>
      <c r="L1770" s="33">
        <v>0</v>
      </c>
      <c r="M1770">
        <v>0</v>
      </c>
      <c r="N1770">
        <v>0</v>
      </c>
      <c r="O1770">
        <v>0</v>
      </c>
      <c r="P1770" t="s">
        <v>54</v>
      </c>
      <c r="Q1770" t="s">
        <v>54</v>
      </c>
      <c r="R1770" t="s">
        <v>54</v>
      </c>
      <c r="S1770" t="s">
        <v>54</v>
      </c>
      <c r="T1770" t="s">
        <v>54</v>
      </c>
      <c r="U1770" t="s">
        <v>54</v>
      </c>
      <c r="V1770" t="s">
        <v>54</v>
      </c>
      <c r="W1770" t="s">
        <v>54</v>
      </c>
      <c r="X1770" s="23" t="s">
        <v>54</v>
      </c>
      <c r="Y1770" s="23" t="s">
        <v>54</v>
      </c>
      <c r="Z1770" s="23" t="s">
        <v>54</v>
      </c>
      <c r="AA1770" s="23" t="s">
        <v>54</v>
      </c>
      <c r="AB1770" t="s">
        <v>54</v>
      </c>
      <c r="AC1770" t="s">
        <v>54</v>
      </c>
      <c r="AD1770" t="s">
        <v>54</v>
      </c>
      <c r="AE1770" t="s">
        <v>54</v>
      </c>
      <c r="AF1770" s="23" t="s">
        <v>54</v>
      </c>
      <c r="AG1770" s="23" t="s">
        <v>54</v>
      </c>
      <c r="AH1770" s="23" t="s">
        <v>54</v>
      </c>
      <c r="AI1770" s="23" t="s">
        <v>54</v>
      </c>
      <c r="AJ1770">
        <v>0</v>
      </c>
      <c r="AK1770">
        <v>10</v>
      </c>
      <c r="AL1770">
        <v>5</v>
      </c>
      <c r="AM1770">
        <v>0</v>
      </c>
      <c r="AN1770" s="23" t="e">
        <v>#DIV/0!</v>
      </c>
      <c r="AO1770" s="23">
        <v>0</v>
      </c>
      <c r="AP1770" s="23">
        <v>0</v>
      </c>
      <c r="AQ1770" s="23" t="e">
        <v>#DIV/0!</v>
      </c>
      <c r="AR1770" s="35">
        <v>0</v>
      </c>
      <c r="AS1770" s="35">
        <v>0</v>
      </c>
      <c r="AT1770" s="35">
        <v>0</v>
      </c>
      <c r="AU1770" s="31" t="str">
        <f t="shared" si="30"/>
        <v>库存为0</v>
      </c>
      <c r="AV1770" s="36" t="str">
        <f>IFERROR(时间!$B$4+AU1770,"上周无销量")</f>
        <v>上周无销量</v>
      </c>
      <c r="AW1770" s="36"/>
    </row>
    <row r="1771" spans="1:49">
      <c r="A1771" s="21" t="s">
        <v>3571</v>
      </c>
      <c r="B1771" t="s">
        <v>3572</v>
      </c>
      <c r="C1771" t="s">
        <v>3564</v>
      </c>
      <c r="D1771" s="31">
        <v>0</v>
      </c>
      <c r="E1771" s="31">
        <v>0</v>
      </c>
      <c r="F1771" s="31">
        <v>0</v>
      </c>
      <c r="G1771" s="31">
        <v>0</v>
      </c>
      <c r="H1771" s="32">
        <v>0</v>
      </c>
      <c r="I1771">
        <v>0</v>
      </c>
      <c r="J1771" s="33">
        <v>0</v>
      </c>
      <c r="K1771" s="33">
        <v>0</v>
      </c>
      <c r="L1771" s="33">
        <v>0</v>
      </c>
      <c r="M1771">
        <v>0</v>
      </c>
      <c r="N1771">
        <v>0</v>
      </c>
      <c r="O1771">
        <v>0</v>
      </c>
      <c r="P1771" t="s">
        <v>54</v>
      </c>
      <c r="Q1771" t="s">
        <v>54</v>
      </c>
      <c r="R1771" t="s">
        <v>54</v>
      </c>
      <c r="S1771" t="s">
        <v>54</v>
      </c>
      <c r="T1771" t="s">
        <v>54</v>
      </c>
      <c r="U1771" t="s">
        <v>54</v>
      </c>
      <c r="V1771" t="s">
        <v>54</v>
      </c>
      <c r="W1771" t="s">
        <v>54</v>
      </c>
      <c r="X1771" s="23" t="s">
        <v>54</v>
      </c>
      <c r="Y1771" s="23" t="s">
        <v>54</v>
      </c>
      <c r="Z1771" s="23" t="s">
        <v>54</v>
      </c>
      <c r="AA1771" s="23" t="s">
        <v>54</v>
      </c>
      <c r="AB1771" t="s">
        <v>54</v>
      </c>
      <c r="AC1771" t="s">
        <v>54</v>
      </c>
      <c r="AD1771" t="s">
        <v>54</v>
      </c>
      <c r="AE1771" t="s">
        <v>54</v>
      </c>
      <c r="AF1771" s="23" t="s">
        <v>54</v>
      </c>
      <c r="AG1771" s="23" t="s">
        <v>54</v>
      </c>
      <c r="AH1771" s="23" t="s">
        <v>54</v>
      </c>
      <c r="AI1771" s="23" t="s">
        <v>54</v>
      </c>
      <c r="AJ1771">
        <v>10</v>
      </c>
      <c r="AK1771">
        <v>14</v>
      </c>
      <c r="AL1771">
        <v>3</v>
      </c>
      <c r="AM1771">
        <v>6</v>
      </c>
      <c r="AN1771" s="23">
        <v>0</v>
      </c>
      <c r="AO1771" s="23">
        <v>0</v>
      </c>
      <c r="AP1771" s="23">
        <v>0</v>
      </c>
      <c r="AQ1771" s="23">
        <v>0</v>
      </c>
      <c r="AR1771" s="35">
        <v>0</v>
      </c>
      <c r="AS1771" s="35">
        <v>0</v>
      </c>
      <c r="AT1771" s="35">
        <v>0</v>
      </c>
      <c r="AU1771" s="31" t="str">
        <f t="shared" si="30"/>
        <v>库存为0</v>
      </c>
      <c r="AV1771" s="36" t="str">
        <f>IFERROR(时间!$B$4+AU1771,"上周无销量")</f>
        <v>上周无销量</v>
      </c>
      <c r="AW1771" s="36"/>
    </row>
    <row r="1772" spans="1:49">
      <c r="A1772" s="21" t="s">
        <v>3573</v>
      </c>
      <c r="B1772" t="s">
        <v>3574</v>
      </c>
      <c r="C1772" t="s">
        <v>3564</v>
      </c>
      <c r="D1772" s="31">
        <v>0</v>
      </c>
      <c r="E1772" s="31">
        <v>0</v>
      </c>
      <c r="F1772" s="31">
        <v>0</v>
      </c>
      <c r="G1772" s="31">
        <v>0</v>
      </c>
      <c r="H1772" s="32">
        <v>0</v>
      </c>
      <c r="I1772">
        <v>0</v>
      </c>
      <c r="J1772" s="33">
        <v>0</v>
      </c>
      <c r="K1772" s="33">
        <v>0</v>
      </c>
      <c r="L1772" s="33">
        <v>0</v>
      </c>
      <c r="M1772">
        <v>0</v>
      </c>
      <c r="N1772">
        <v>0</v>
      </c>
      <c r="O1772">
        <v>0</v>
      </c>
      <c r="P1772" t="s">
        <v>54</v>
      </c>
      <c r="Q1772" t="s">
        <v>54</v>
      </c>
      <c r="R1772" t="s">
        <v>54</v>
      </c>
      <c r="S1772" t="s">
        <v>54</v>
      </c>
      <c r="T1772" t="s">
        <v>54</v>
      </c>
      <c r="U1772" t="s">
        <v>54</v>
      </c>
      <c r="V1772" t="s">
        <v>54</v>
      </c>
      <c r="W1772" t="s">
        <v>54</v>
      </c>
      <c r="X1772" s="23" t="s">
        <v>54</v>
      </c>
      <c r="Y1772" s="23" t="s">
        <v>54</v>
      </c>
      <c r="Z1772" s="23" t="s">
        <v>54</v>
      </c>
      <c r="AA1772" s="23" t="s">
        <v>54</v>
      </c>
      <c r="AB1772" t="s">
        <v>54</v>
      </c>
      <c r="AC1772" t="s">
        <v>54</v>
      </c>
      <c r="AD1772" t="s">
        <v>54</v>
      </c>
      <c r="AE1772" t="s">
        <v>54</v>
      </c>
      <c r="AF1772" s="23" t="s">
        <v>54</v>
      </c>
      <c r="AG1772" s="23" t="s">
        <v>54</v>
      </c>
      <c r="AH1772" s="23" t="s">
        <v>54</v>
      </c>
      <c r="AI1772" s="23" t="s">
        <v>54</v>
      </c>
      <c r="AJ1772">
        <v>0</v>
      </c>
      <c r="AK1772">
        <v>14</v>
      </c>
      <c r="AL1772">
        <v>28</v>
      </c>
      <c r="AM1772">
        <v>4</v>
      </c>
      <c r="AN1772" s="23" t="e">
        <v>#DIV/0!</v>
      </c>
      <c r="AO1772" s="23">
        <v>0</v>
      </c>
      <c r="AP1772" s="23">
        <v>0</v>
      </c>
      <c r="AQ1772" s="23">
        <v>0</v>
      </c>
      <c r="AR1772" s="35">
        <v>0</v>
      </c>
      <c r="AS1772" s="35">
        <v>0</v>
      </c>
      <c r="AT1772" s="35">
        <v>0</v>
      </c>
      <c r="AU1772" s="31" t="str">
        <f t="shared" si="30"/>
        <v>库存为0</v>
      </c>
      <c r="AV1772" s="36" t="str">
        <f>IFERROR(时间!$B$4+AU1772,"上周无销量")</f>
        <v>上周无销量</v>
      </c>
      <c r="AW1772" s="36"/>
    </row>
    <row r="1773" spans="1:49">
      <c r="A1773" s="21" t="s">
        <v>3575</v>
      </c>
      <c r="B1773" t="s">
        <v>3576</v>
      </c>
      <c r="C1773" t="s">
        <v>3564</v>
      </c>
      <c r="D1773" s="31">
        <v>0</v>
      </c>
      <c r="E1773" s="31">
        <v>0</v>
      </c>
      <c r="F1773" s="31">
        <v>0</v>
      </c>
      <c r="G1773" s="31">
        <v>0</v>
      </c>
      <c r="H1773" s="32">
        <v>0</v>
      </c>
      <c r="I1773">
        <v>0</v>
      </c>
      <c r="J1773" s="33">
        <v>0</v>
      </c>
      <c r="K1773" s="33">
        <v>0</v>
      </c>
      <c r="L1773" s="33">
        <v>0</v>
      </c>
      <c r="M1773">
        <v>0</v>
      </c>
      <c r="N1773">
        <v>0</v>
      </c>
      <c r="O1773">
        <v>0</v>
      </c>
      <c r="P1773" t="s">
        <v>54</v>
      </c>
      <c r="Q1773" t="s">
        <v>54</v>
      </c>
      <c r="R1773" t="s">
        <v>54</v>
      </c>
      <c r="S1773" t="s">
        <v>54</v>
      </c>
      <c r="T1773" t="s">
        <v>54</v>
      </c>
      <c r="U1773" t="s">
        <v>54</v>
      </c>
      <c r="V1773" t="s">
        <v>54</v>
      </c>
      <c r="W1773" t="s">
        <v>54</v>
      </c>
      <c r="X1773" s="23" t="s">
        <v>54</v>
      </c>
      <c r="Y1773" s="23" t="s">
        <v>54</v>
      </c>
      <c r="Z1773" s="23" t="s">
        <v>54</v>
      </c>
      <c r="AA1773" s="23" t="s">
        <v>54</v>
      </c>
      <c r="AB1773" t="s">
        <v>54</v>
      </c>
      <c r="AC1773" t="s">
        <v>54</v>
      </c>
      <c r="AD1773" t="s">
        <v>54</v>
      </c>
      <c r="AE1773" t="s">
        <v>54</v>
      </c>
      <c r="AF1773" s="23" t="s">
        <v>54</v>
      </c>
      <c r="AG1773" s="23" t="s">
        <v>54</v>
      </c>
      <c r="AH1773" s="23" t="s">
        <v>54</v>
      </c>
      <c r="AI1773" s="23" t="s">
        <v>54</v>
      </c>
      <c r="AJ1773">
        <v>2</v>
      </c>
      <c r="AK1773">
        <v>0</v>
      </c>
      <c r="AL1773">
        <v>7</v>
      </c>
      <c r="AM1773">
        <v>2</v>
      </c>
      <c r="AN1773" s="23">
        <v>0</v>
      </c>
      <c r="AO1773" s="23" t="e">
        <v>#DIV/0!</v>
      </c>
      <c r="AP1773" s="23">
        <v>0</v>
      </c>
      <c r="AQ1773" s="23">
        <v>0</v>
      </c>
      <c r="AR1773" s="35">
        <v>0</v>
      </c>
      <c r="AS1773" s="35">
        <v>0</v>
      </c>
      <c r="AT1773" s="35">
        <v>0</v>
      </c>
      <c r="AU1773" s="31" t="str">
        <f t="shared" si="30"/>
        <v>库存为0</v>
      </c>
      <c r="AV1773" s="36" t="str">
        <f>IFERROR(时间!$B$4+AU1773,"上周无销量")</f>
        <v>上周无销量</v>
      </c>
      <c r="AW1773" s="36"/>
    </row>
    <row r="1774" spans="1:49">
      <c r="A1774" s="21" t="s">
        <v>3577</v>
      </c>
      <c r="B1774" t="s">
        <v>3578</v>
      </c>
      <c r="C1774" t="s">
        <v>3564</v>
      </c>
      <c r="D1774" s="31">
        <v>0</v>
      </c>
      <c r="E1774" s="31">
        <v>0</v>
      </c>
      <c r="F1774" s="31">
        <v>0</v>
      </c>
      <c r="G1774" s="31">
        <v>0</v>
      </c>
      <c r="H1774" s="32">
        <v>0</v>
      </c>
      <c r="I1774">
        <v>0</v>
      </c>
      <c r="J1774" s="33">
        <v>0</v>
      </c>
      <c r="K1774" s="33">
        <v>0</v>
      </c>
      <c r="L1774" s="33">
        <v>0</v>
      </c>
      <c r="M1774">
        <v>0</v>
      </c>
      <c r="N1774">
        <v>0</v>
      </c>
      <c r="O1774">
        <v>0</v>
      </c>
      <c r="P1774" t="s">
        <v>54</v>
      </c>
      <c r="Q1774" t="s">
        <v>54</v>
      </c>
      <c r="R1774" t="s">
        <v>54</v>
      </c>
      <c r="S1774" t="s">
        <v>54</v>
      </c>
      <c r="T1774" t="s">
        <v>54</v>
      </c>
      <c r="U1774" t="s">
        <v>54</v>
      </c>
      <c r="V1774" t="s">
        <v>54</v>
      </c>
      <c r="W1774" t="s">
        <v>54</v>
      </c>
      <c r="X1774" s="23" t="s">
        <v>54</v>
      </c>
      <c r="Y1774" s="23" t="s">
        <v>54</v>
      </c>
      <c r="Z1774" s="23" t="s">
        <v>54</v>
      </c>
      <c r="AA1774" s="23" t="s">
        <v>54</v>
      </c>
      <c r="AB1774" t="s">
        <v>54</v>
      </c>
      <c r="AC1774" t="s">
        <v>54</v>
      </c>
      <c r="AD1774" t="s">
        <v>54</v>
      </c>
      <c r="AE1774" t="s">
        <v>54</v>
      </c>
      <c r="AF1774" s="23" t="s">
        <v>54</v>
      </c>
      <c r="AG1774" s="23" t="s">
        <v>54</v>
      </c>
      <c r="AH1774" s="23" t="s">
        <v>54</v>
      </c>
      <c r="AI1774" s="23" t="s">
        <v>54</v>
      </c>
      <c r="AJ1774">
        <v>0</v>
      </c>
      <c r="AK1774">
        <v>13</v>
      </c>
      <c r="AL1774">
        <v>23</v>
      </c>
      <c r="AM1774">
        <v>0</v>
      </c>
      <c r="AN1774" s="23" t="e">
        <v>#DIV/0!</v>
      </c>
      <c r="AO1774" s="23">
        <v>0</v>
      </c>
      <c r="AP1774" s="23">
        <v>0</v>
      </c>
      <c r="AQ1774" s="23" t="e">
        <v>#DIV/0!</v>
      </c>
      <c r="AR1774" s="35">
        <v>0</v>
      </c>
      <c r="AS1774" s="35">
        <v>0</v>
      </c>
      <c r="AT1774" s="35">
        <v>0</v>
      </c>
      <c r="AU1774" s="31" t="str">
        <f t="shared" si="30"/>
        <v>库存为0</v>
      </c>
      <c r="AV1774" s="36" t="str">
        <f>IFERROR(时间!$B$4+AU1774,"上周无销量")</f>
        <v>上周无销量</v>
      </c>
      <c r="AW1774" s="36"/>
    </row>
    <row r="1775" spans="1:49">
      <c r="A1775" s="21" t="s">
        <v>3579</v>
      </c>
      <c r="B1775" t="s">
        <v>3580</v>
      </c>
      <c r="C1775" t="s">
        <v>3564</v>
      </c>
      <c r="D1775" s="31">
        <v>0</v>
      </c>
      <c r="E1775" s="31">
        <v>0</v>
      </c>
      <c r="F1775" s="31">
        <v>0</v>
      </c>
      <c r="G1775" s="31">
        <v>0</v>
      </c>
      <c r="H1775" s="32">
        <v>0</v>
      </c>
      <c r="I1775">
        <v>0</v>
      </c>
      <c r="J1775" s="33">
        <v>0</v>
      </c>
      <c r="K1775" s="33">
        <v>0</v>
      </c>
      <c r="L1775" s="33">
        <v>0</v>
      </c>
      <c r="M1775">
        <v>0</v>
      </c>
      <c r="N1775">
        <v>0</v>
      </c>
      <c r="O1775">
        <v>0</v>
      </c>
      <c r="P1775" t="s">
        <v>54</v>
      </c>
      <c r="Q1775" t="s">
        <v>54</v>
      </c>
      <c r="R1775" t="s">
        <v>54</v>
      </c>
      <c r="S1775" t="s">
        <v>54</v>
      </c>
      <c r="T1775" t="s">
        <v>54</v>
      </c>
      <c r="U1775" t="s">
        <v>54</v>
      </c>
      <c r="V1775" t="s">
        <v>54</v>
      </c>
      <c r="W1775" t="s">
        <v>54</v>
      </c>
      <c r="X1775" s="23" t="s">
        <v>54</v>
      </c>
      <c r="Y1775" s="23" t="s">
        <v>54</v>
      </c>
      <c r="Z1775" s="23" t="s">
        <v>54</v>
      </c>
      <c r="AA1775" s="23" t="s">
        <v>54</v>
      </c>
      <c r="AB1775" t="s">
        <v>54</v>
      </c>
      <c r="AC1775" t="s">
        <v>54</v>
      </c>
      <c r="AD1775" t="s">
        <v>54</v>
      </c>
      <c r="AE1775" t="s">
        <v>54</v>
      </c>
      <c r="AF1775" s="23" t="s">
        <v>54</v>
      </c>
      <c r="AG1775" s="23" t="s">
        <v>54</v>
      </c>
      <c r="AH1775" s="23" t="s">
        <v>54</v>
      </c>
      <c r="AI1775" s="23" t="s">
        <v>54</v>
      </c>
      <c r="AJ1775">
        <v>0</v>
      </c>
      <c r="AK1775">
        <v>0</v>
      </c>
      <c r="AL1775">
        <v>0</v>
      </c>
      <c r="AM1775">
        <v>0</v>
      </c>
      <c r="AN1775" s="23" t="e">
        <v>#DIV/0!</v>
      </c>
      <c r="AO1775" s="23" t="e">
        <v>#DIV/0!</v>
      </c>
      <c r="AP1775" s="23" t="e">
        <v>#DIV/0!</v>
      </c>
      <c r="AQ1775" s="23" t="e">
        <v>#DIV/0!</v>
      </c>
      <c r="AR1775" s="35">
        <v>0</v>
      </c>
      <c r="AS1775" s="35">
        <v>0</v>
      </c>
      <c r="AT1775" s="35">
        <v>0</v>
      </c>
      <c r="AU1775" s="31" t="str">
        <f t="shared" si="30"/>
        <v>库存为0</v>
      </c>
      <c r="AV1775" s="36" t="str">
        <f>IFERROR(时间!$B$4+AU1775,"上周无销量")</f>
        <v>上周无销量</v>
      </c>
      <c r="AW1775" s="36"/>
    </row>
    <row r="1776" spans="1:49">
      <c r="A1776" s="21" t="s">
        <v>3581</v>
      </c>
      <c r="B1776" t="s">
        <v>3582</v>
      </c>
      <c r="C1776" t="s">
        <v>3564</v>
      </c>
      <c r="D1776" s="31">
        <v>0</v>
      </c>
      <c r="E1776" s="31">
        <v>0</v>
      </c>
      <c r="F1776" s="31">
        <v>0</v>
      </c>
      <c r="G1776" s="31">
        <v>0</v>
      </c>
      <c r="H1776" s="32">
        <v>0</v>
      </c>
      <c r="I1776">
        <v>0</v>
      </c>
      <c r="J1776" s="33">
        <v>0</v>
      </c>
      <c r="K1776" s="33">
        <v>0</v>
      </c>
      <c r="L1776" s="33">
        <v>0</v>
      </c>
      <c r="M1776">
        <v>0</v>
      </c>
      <c r="N1776">
        <v>0</v>
      </c>
      <c r="O1776">
        <v>0</v>
      </c>
      <c r="P1776" t="s">
        <v>54</v>
      </c>
      <c r="Q1776" t="s">
        <v>54</v>
      </c>
      <c r="R1776" t="s">
        <v>54</v>
      </c>
      <c r="S1776" t="s">
        <v>54</v>
      </c>
      <c r="T1776" t="s">
        <v>54</v>
      </c>
      <c r="U1776" t="s">
        <v>54</v>
      </c>
      <c r="V1776" t="s">
        <v>54</v>
      </c>
      <c r="W1776" t="s">
        <v>54</v>
      </c>
      <c r="X1776" s="23" t="s">
        <v>54</v>
      </c>
      <c r="Y1776" s="23" t="s">
        <v>54</v>
      </c>
      <c r="Z1776" s="23" t="s">
        <v>54</v>
      </c>
      <c r="AA1776" s="23" t="s">
        <v>54</v>
      </c>
      <c r="AB1776" t="s">
        <v>54</v>
      </c>
      <c r="AC1776" t="s">
        <v>54</v>
      </c>
      <c r="AD1776" t="s">
        <v>54</v>
      </c>
      <c r="AE1776" t="s">
        <v>54</v>
      </c>
      <c r="AF1776" s="23" t="s">
        <v>54</v>
      </c>
      <c r="AG1776" s="23" t="s">
        <v>54</v>
      </c>
      <c r="AH1776" s="23" t="s">
        <v>54</v>
      </c>
      <c r="AI1776" s="23" t="s">
        <v>54</v>
      </c>
      <c r="AJ1776">
        <v>5</v>
      </c>
      <c r="AK1776">
        <v>11</v>
      </c>
      <c r="AL1776">
        <v>4</v>
      </c>
      <c r="AM1776">
        <v>10</v>
      </c>
      <c r="AN1776" s="23">
        <v>0</v>
      </c>
      <c r="AO1776" s="23">
        <v>0</v>
      </c>
      <c r="AP1776" s="23">
        <v>0</v>
      </c>
      <c r="AQ1776" s="23">
        <v>0</v>
      </c>
      <c r="AR1776" s="35">
        <v>0</v>
      </c>
      <c r="AS1776" s="35">
        <v>0</v>
      </c>
      <c r="AT1776" s="35">
        <v>0</v>
      </c>
      <c r="AU1776" s="31" t="str">
        <f t="shared" si="30"/>
        <v>库存为0</v>
      </c>
      <c r="AV1776" s="36" t="str">
        <f>IFERROR(时间!$B$4+AU1776,"上周无销量")</f>
        <v>上周无销量</v>
      </c>
      <c r="AW1776" s="36"/>
    </row>
    <row r="1777" spans="1:49">
      <c r="A1777" s="21" t="s">
        <v>3583</v>
      </c>
      <c r="B1777" t="s">
        <v>3584</v>
      </c>
      <c r="C1777" t="s">
        <v>3564</v>
      </c>
      <c r="D1777" s="31">
        <v>0</v>
      </c>
      <c r="E1777" s="31">
        <v>0</v>
      </c>
      <c r="F1777" s="31">
        <v>0</v>
      </c>
      <c r="G1777" s="31">
        <v>0</v>
      </c>
      <c r="H1777" s="32">
        <v>0</v>
      </c>
      <c r="I1777">
        <v>0</v>
      </c>
      <c r="J1777" s="33">
        <v>0</v>
      </c>
      <c r="K1777" s="33">
        <v>0</v>
      </c>
      <c r="L1777" s="33">
        <v>0</v>
      </c>
      <c r="M1777">
        <v>0</v>
      </c>
      <c r="N1777">
        <v>0</v>
      </c>
      <c r="O1777">
        <v>0</v>
      </c>
      <c r="P1777" t="s">
        <v>54</v>
      </c>
      <c r="Q1777" t="s">
        <v>54</v>
      </c>
      <c r="R1777" t="s">
        <v>54</v>
      </c>
      <c r="S1777" t="s">
        <v>54</v>
      </c>
      <c r="T1777" t="s">
        <v>54</v>
      </c>
      <c r="U1777" t="s">
        <v>54</v>
      </c>
      <c r="V1777" t="s">
        <v>54</v>
      </c>
      <c r="W1777" t="s">
        <v>54</v>
      </c>
      <c r="X1777" s="23" t="s">
        <v>54</v>
      </c>
      <c r="Y1777" s="23" t="s">
        <v>54</v>
      </c>
      <c r="Z1777" s="23" t="s">
        <v>54</v>
      </c>
      <c r="AA1777" s="23" t="s">
        <v>54</v>
      </c>
      <c r="AB1777" t="s">
        <v>54</v>
      </c>
      <c r="AC1777" t="s">
        <v>54</v>
      </c>
      <c r="AD1777" t="s">
        <v>54</v>
      </c>
      <c r="AE1777" t="s">
        <v>54</v>
      </c>
      <c r="AF1777" s="23" t="s">
        <v>54</v>
      </c>
      <c r="AG1777" s="23" t="s">
        <v>54</v>
      </c>
      <c r="AH1777" s="23" t="s">
        <v>54</v>
      </c>
      <c r="AI1777" s="23" t="s">
        <v>54</v>
      </c>
      <c r="AJ1777">
        <v>1</v>
      </c>
      <c r="AK1777">
        <v>13</v>
      </c>
      <c r="AL1777">
        <v>33</v>
      </c>
      <c r="AM1777">
        <v>2</v>
      </c>
      <c r="AN1777" s="23">
        <v>0</v>
      </c>
      <c r="AO1777" s="23">
        <v>0</v>
      </c>
      <c r="AP1777" s="23">
        <v>0</v>
      </c>
      <c r="AQ1777" s="23">
        <v>0</v>
      </c>
      <c r="AR1777" s="35">
        <v>0</v>
      </c>
      <c r="AS1777" s="35">
        <v>0</v>
      </c>
      <c r="AT1777" s="35">
        <v>0</v>
      </c>
      <c r="AU1777" s="31" t="str">
        <f t="shared" si="30"/>
        <v>库存为0</v>
      </c>
      <c r="AV1777" s="36" t="str">
        <f>IFERROR(时间!$B$4+AU1777,"上周无销量")</f>
        <v>上周无销量</v>
      </c>
      <c r="AW1777" s="36"/>
    </row>
    <row r="1778" spans="1:49">
      <c r="A1778" s="21" t="s">
        <v>3585</v>
      </c>
      <c r="B1778" t="s">
        <v>3586</v>
      </c>
      <c r="C1778" t="s">
        <v>3564</v>
      </c>
      <c r="D1778" s="31">
        <v>0</v>
      </c>
      <c r="E1778" s="31">
        <v>0</v>
      </c>
      <c r="F1778" s="31">
        <v>0</v>
      </c>
      <c r="G1778" s="31">
        <v>0</v>
      </c>
      <c r="H1778" s="32">
        <v>0</v>
      </c>
      <c r="I1778">
        <v>0</v>
      </c>
      <c r="J1778" s="33">
        <v>0</v>
      </c>
      <c r="K1778" s="33">
        <v>0</v>
      </c>
      <c r="L1778" s="33">
        <v>0</v>
      </c>
      <c r="M1778">
        <v>0</v>
      </c>
      <c r="N1778">
        <v>0</v>
      </c>
      <c r="O1778">
        <v>0</v>
      </c>
      <c r="P1778" t="s">
        <v>54</v>
      </c>
      <c r="Q1778" t="s">
        <v>54</v>
      </c>
      <c r="R1778" t="s">
        <v>54</v>
      </c>
      <c r="S1778" t="s">
        <v>54</v>
      </c>
      <c r="T1778" t="s">
        <v>54</v>
      </c>
      <c r="U1778" t="s">
        <v>54</v>
      </c>
      <c r="V1778" t="s">
        <v>54</v>
      </c>
      <c r="W1778" t="s">
        <v>54</v>
      </c>
      <c r="X1778" s="23" t="s">
        <v>54</v>
      </c>
      <c r="Y1778" s="23" t="s">
        <v>54</v>
      </c>
      <c r="Z1778" s="23" t="s">
        <v>54</v>
      </c>
      <c r="AA1778" s="23" t="s">
        <v>54</v>
      </c>
      <c r="AB1778" t="s">
        <v>54</v>
      </c>
      <c r="AC1778" t="s">
        <v>54</v>
      </c>
      <c r="AD1778" t="s">
        <v>54</v>
      </c>
      <c r="AE1778" t="s">
        <v>54</v>
      </c>
      <c r="AF1778" s="23" t="s">
        <v>54</v>
      </c>
      <c r="AG1778" s="23" t="s">
        <v>54</v>
      </c>
      <c r="AH1778" s="23" t="s">
        <v>54</v>
      </c>
      <c r="AI1778" s="23" t="s">
        <v>54</v>
      </c>
      <c r="AJ1778">
        <v>0</v>
      </c>
      <c r="AK1778">
        <v>0</v>
      </c>
      <c r="AL1778">
        <v>0</v>
      </c>
      <c r="AM1778">
        <v>0</v>
      </c>
      <c r="AN1778" s="23" t="e">
        <v>#DIV/0!</v>
      </c>
      <c r="AO1778" s="23" t="e">
        <v>#DIV/0!</v>
      </c>
      <c r="AP1778" s="23" t="e">
        <v>#DIV/0!</v>
      </c>
      <c r="AQ1778" s="23" t="e">
        <v>#DIV/0!</v>
      </c>
      <c r="AR1778" s="35">
        <v>0</v>
      </c>
      <c r="AS1778" s="35">
        <v>0</v>
      </c>
      <c r="AT1778" s="35">
        <v>0</v>
      </c>
      <c r="AU1778" s="31" t="str">
        <f t="shared" si="30"/>
        <v>库存为0</v>
      </c>
      <c r="AV1778" s="36" t="str">
        <f>IFERROR(时间!$B$4+AU1778,"上周无销量")</f>
        <v>上周无销量</v>
      </c>
      <c r="AW1778" s="36"/>
    </row>
    <row r="1779" spans="1:49">
      <c r="A1779" s="21" t="s">
        <v>3587</v>
      </c>
      <c r="B1779" t="s">
        <v>3588</v>
      </c>
      <c r="C1779" t="s">
        <v>3564</v>
      </c>
      <c r="D1779" s="31">
        <v>0</v>
      </c>
      <c r="E1779" s="31">
        <v>0</v>
      </c>
      <c r="F1779" s="31">
        <v>0</v>
      </c>
      <c r="G1779" s="31">
        <v>0</v>
      </c>
      <c r="H1779" s="32">
        <v>0</v>
      </c>
      <c r="I1779">
        <v>0</v>
      </c>
      <c r="J1779" s="33">
        <v>0</v>
      </c>
      <c r="K1779" s="33">
        <v>0</v>
      </c>
      <c r="L1779" s="33">
        <v>0</v>
      </c>
      <c r="M1779">
        <v>0</v>
      </c>
      <c r="N1779">
        <v>0</v>
      </c>
      <c r="O1779">
        <v>0</v>
      </c>
      <c r="P1779" t="s">
        <v>54</v>
      </c>
      <c r="Q1779" t="s">
        <v>54</v>
      </c>
      <c r="R1779" t="s">
        <v>54</v>
      </c>
      <c r="S1779" t="s">
        <v>54</v>
      </c>
      <c r="T1779" t="s">
        <v>54</v>
      </c>
      <c r="U1779" t="s">
        <v>54</v>
      </c>
      <c r="V1779" t="s">
        <v>54</v>
      </c>
      <c r="W1779" t="s">
        <v>54</v>
      </c>
      <c r="X1779" s="23" t="s">
        <v>54</v>
      </c>
      <c r="Y1779" s="23" t="s">
        <v>54</v>
      </c>
      <c r="Z1779" s="23" t="s">
        <v>54</v>
      </c>
      <c r="AA1779" s="23" t="s">
        <v>54</v>
      </c>
      <c r="AB1779" t="s">
        <v>54</v>
      </c>
      <c r="AC1779" t="s">
        <v>54</v>
      </c>
      <c r="AD1779" t="s">
        <v>54</v>
      </c>
      <c r="AE1779" t="s">
        <v>54</v>
      </c>
      <c r="AF1779" s="23" t="s">
        <v>54</v>
      </c>
      <c r="AG1779" s="23" t="s">
        <v>54</v>
      </c>
      <c r="AH1779" s="23" t="s">
        <v>54</v>
      </c>
      <c r="AI1779" s="23" t="s">
        <v>54</v>
      </c>
      <c r="AJ1779">
        <v>0</v>
      </c>
      <c r="AK1779">
        <v>0</v>
      </c>
      <c r="AL1779">
        <v>0</v>
      </c>
      <c r="AM1779">
        <v>0</v>
      </c>
      <c r="AN1779" s="23" t="e">
        <v>#DIV/0!</v>
      </c>
      <c r="AO1779" s="23" t="e">
        <v>#DIV/0!</v>
      </c>
      <c r="AP1779" s="23" t="e">
        <v>#DIV/0!</v>
      </c>
      <c r="AQ1779" s="23" t="e">
        <v>#DIV/0!</v>
      </c>
      <c r="AR1779" s="35">
        <v>0</v>
      </c>
      <c r="AS1779" s="35">
        <v>0</v>
      </c>
      <c r="AT1779" s="35">
        <v>0</v>
      </c>
      <c r="AU1779" s="31" t="str">
        <f t="shared" si="30"/>
        <v>库存为0</v>
      </c>
      <c r="AV1779" s="36" t="str">
        <f>IFERROR(时间!$B$4+AU1779,"上周无销量")</f>
        <v>上周无销量</v>
      </c>
      <c r="AW1779" s="36"/>
    </row>
    <row r="1780" spans="1:49">
      <c r="A1780" s="21" t="s">
        <v>3589</v>
      </c>
      <c r="B1780" t="s">
        <v>3590</v>
      </c>
      <c r="C1780" t="s">
        <v>3564</v>
      </c>
      <c r="D1780" s="31">
        <v>0</v>
      </c>
      <c r="E1780" s="31">
        <v>0</v>
      </c>
      <c r="F1780" s="31">
        <v>0</v>
      </c>
      <c r="G1780" s="31">
        <v>0</v>
      </c>
      <c r="H1780" s="32">
        <v>0</v>
      </c>
      <c r="I1780">
        <v>0</v>
      </c>
      <c r="J1780" s="33">
        <v>0</v>
      </c>
      <c r="K1780" s="33">
        <v>0</v>
      </c>
      <c r="L1780" s="33">
        <v>0</v>
      </c>
      <c r="M1780">
        <v>0</v>
      </c>
      <c r="N1780">
        <v>0</v>
      </c>
      <c r="O1780">
        <v>0</v>
      </c>
      <c r="P1780" t="s">
        <v>54</v>
      </c>
      <c r="Q1780" t="s">
        <v>54</v>
      </c>
      <c r="R1780" t="s">
        <v>54</v>
      </c>
      <c r="S1780" t="s">
        <v>54</v>
      </c>
      <c r="T1780" t="s">
        <v>54</v>
      </c>
      <c r="U1780" t="s">
        <v>54</v>
      </c>
      <c r="V1780" t="s">
        <v>54</v>
      </c>
      <c r="W1780" t="s">
        <v>54</v>
      </c>
      <c r="X1780" s="23" t="s">
        <v>54</v>
      </c>
      <c r="Y1780" s="23" t="s">
        <v>54</v>
      </c>
      <c r="Z1780" s="23" t="s">
        <v>54</v>
      </c>
      <c r="AA1780" s="23" t="s">
        <v>54</v>
      </c>
      <c r="AB1780" t="s">
        <v>54</v>
      </c>
      <c r="AC1780" t="s">
        <v>54</v>
      </c>
      <c r="AD1780" t="s">
        <v>54</v>
      </c>
      <c r="AE1780" t="s">
        <v>54</v>
      </c>
      <c r="AF1780" s="23" t="s">
        <v>54</v>
      </c>
      <c r="AG1780" s="23" t="s">
        <v>54</v>
      </c>
      <c r="AH1780" s="23" t="s">
        <v>54</v>
      </c>
      <c r="AI1780" s="23" t="s">
        <v>54</v>
      </c>
      <c r="AJ1780">
        <v>3</v>
      </c>
      <c r="AK1780">
        <v>8</v>
      </c>
      <c r="AL1780">
        <v>17</v>
      </c>
      <c r="AM1780">
        <v>13</v>
      </c>
      <c r="AN1780" s="23">
        <v>0</v>
      </c>
      <c r="AO1780" s="23">
        <v>0</v>
      </c>
      <c r="AP1780" s="23">
        <v>0</v>
      </c>
      <c r="AQ1780" s="23">
        <v>0</v>
      </c>
      <c r="AR1780" s="35">
        <v>0</v>
      </c>
      <c r="AS1780" s="35">
        <v>0</v>
      </c>
      <c r="AT1780" s="35">
        <v>0</v>
      </c>
      <c r="AU1780" s="31" t="str">
        <f t="shared" si="30"/>
        <v>库存为0</v>
      </c>
      <c r="AV1780" s="36" t="str">
        <f>IFERROR(时间!$B$4+AU1780,"上周无销量")</f>
        <v>上周无销量</v>
      </c>
      <c r="AW1780" s="36"/>
    </row>
    <row r="1781" spans="1:49">
      <c r="A1781" s="21" t="s">
        <v>3591</v>
      </c>
      <c r="B1781" t="s">
        <v>3592</v>
      </c>
      <c r="C1781" t="s">
        <v>3564</v>
      </c>
      <c r="D1781" s="31">
        <v>0</v>
      </c>
      <c r="E1781" s="31">
        <v>0</v>
      </c>
      <c r="F1781" s="31">
        <v>0</v>
      </c>
      <c r="G1781" s="31">
        <v>0</v>
      </c>
      <c r="H1781" s="32">
        <v>0</v>
      </c>
      <c r="I1781">
        <v>0</v>
      </c>
      <c r="J1781" s="33">
        <v>0</v>
      </c>
      <c r="K1781" s="33">
        <v>0</v>
      </c>
      <c r="L1781" s="33">
        <v>0</v>
      </c>
      <c r="M1781">
        <v>0</v>
      </c>
      <c r="N1781">
        <v>0</v>
      </c>
      <c r="O1781">
        <v>0</v>
      </c>
      <c r="P1781" t="s">
        <v>54</v>
      </c>
      <c r="Q1781" t="s">
        <v>54</v>
      </c>
      <c r="R1781" t="s">
        <v>54</v>
      </c>
      <c r="S1781" t="s">
        <v>54</v>
      </c>
      <c r="T1781" t="s">
        <v>54</v>
      </c>
      <c r="U1781" t="s">
        <v>54</v>
      </c>
      <c r="V1781" t="s">
        <v>54</v>
      </c>
      <c r="W1781" t="s">
        <v>54</v>
      </c>
      <c r="X1781" s="23" t="s">
        <v>54</v>
      </c>
      <c r="Y1781" s="23" t="s">
        <v>54</v>
      </c>
      <c r="Z1781" s="23" t="s">
        <v>54</v>
      </c>
      <c r="AA1781" s="23" t="s">
        <v>54</v>
      </c>
      <c r="AB1781" t="s">
        <v>54</v>
      </c>
      <c r="AC1781" t="s">
        <v>54</v>
      </c>
      <c r="AD1781" t="s">
        <v>54</v>
      </c>
      <c r="AE1781" t="s">
        <v>54</v>
      </c>
      <c r="AF1781" s="23" t="s">
        <v>54</v>
      </c>
      <c r="AG1781" s="23" t="s">
        <v>54</v>
      </c>
      <c r="AH1781" s="23" t="s">
        <v>54</v>
      </c>
      <c r="AI1781" s="23" t="s">
        <v>54</v>
      </c>
      <c r="AJ1781">
        <v>0</v>
      </c>
      <c r="AK1781">
        <v>0</v>
      </c>
      <c r="AL1781">
        <v>6</v>
      </c>
      <c r="AM1781">
        <v>9</v>
      </c>
      <c r="AN1781" s="23" t="e">
        <v>#DIV/0!</v>
      </c>
      <c r="AO1781" s="23" t="e">
        <v>#DIV/0!</v>
      </c>
      <c r="AP1781" s="23">
        <v>0</v>
      </c>
      <c r="AQ1781" s="23">
        <v>0</v>
      </c>
      <c r="AR1781" s="35">
        <v>0</v>
      </c>
      <c r="AS1781" s="35">
        <v>0</v>
      </c>
      <c r="AT1781" s="35">
        <v>0</v>
      </c>
      <c r="AU1781" s="31" t="str">
        <f t="shared" si="30"/>
        <v>库存为0</v>
      </c>
      <c r="AV1781" s="36" t="str">
        <f>IFERROR(时间!$B$4+AU1781,"上周无销量")</f>
        <v>上周无销量</v>
      </c>
      <c r="AW1781" s="36"/>
    </row>
    <row r="1782" spans="1:49">
      <c r="A1782" s="21" t="s">
        <v>3593</v>
      </c>
      <c r="B1782" t="s">
        <v>3594</v>
      </c>
      <c r="C1782" t="s">
        <v>3564</v>
      </c>
      <c r="D1782" s="31">
        <v>0</v>
      </c>
      <c r="E1782" s="31">
        <v>0</v>
      </c>
      <c r="F1782" s="31">
        <v>0</v>
      </c>
      <c r="G1782" s="31">
        <v>0</v>
      </c>
      <c r="H1782" s="32">
        <v>0</v>
      </c>
      <c r="I1782">
        <v>0</v>
      </c>
      <c r="J1782" s="33">
        <v>0</v>
      </c>
      <c r="K1782" s="33">
        <v>0</v>
      </c>
      <c r="L1782" s="33">
        <v>0</v>
      </c>
      <c r="M1782">
        <v>0</v>
      </c>
      <c r="N1782">
        <v>0</v>
      </c>
      <c r="O1782">
        <v>0</v>
      </c>
      <c r="P1782" t="s">
        <v>54</v>
      </c>
      <c r="Q1782" t="s">
        <v>54</v>
      </c>
      <c r="R1782" t="s">
        <v>54</v>
      </c>
      <c r="S1782" t="s">
        <v>54</v>
      </c>
      <c r="T1782" t="s">
        <v>54</v>
      </c>
      <c r="U1782" t="s">
        <v>54</v>
      </c>
      <c r="V1782" t="s">
        <v>54</v>
      </c>
      <c r="W1782" t="s">
        <v>54</v>
      </c>
      <c r="X1782" s="23" t="s">
        <v>54</v>
      </c>
      <c r="Y1782" s="23" t="s">
        <v>54</v>
      </c>
      <c r="Z1782" s="23" t="s">
        <v>54</v>
      </c>
      <c r="AA1782" s="23" t="s">
        <v>54</v>
      </c>
      <c r="AB1782" t="s">
        <v>54</v>
      </c>
      <c r="AC1782" t="s">
        <v>54</v>
      </c>
      <c r="AD1782" t="s">
        <v>54</v>
      </c>
      <c r="AE1782" t="s">
        <v>54</v>
      </c>
      <c r="AF1782" s="23" t="s">
        <v>54</v>
      </c>
      <c r="AG1782" s="23" t="s">
        <v>54</v>
      </c>
      <c r="AH1782" s="23" t="s">
        <v>54</v>
      </c>
      <c r="AI1782" s="23" t="s">
        <v>54</v>
      </c>
      <c r="AJ1782">
        <v>0</v>
      </c>
      <c r="AK1782">
        <v>0</v>
      </c>
      <c r="AL1782">
        <v>0</v>
      </c>
      <c r="AM1782">
        <v>5</v>
      </c>
      <c r="AN1782" s="23" t="e">
        <v>#DIV/0!</v>
      </c>
      <c r="AO1782" s="23" t="e">
        <v>#DIV/0!</v>
      </c>
      <c r="AP1782" s="23" t="e">
        <v>#DIV/0!</v>
      </c>
      <c r="AQ1782" s="23">
        <v>0</v>
      </c>
      <c r="AR1782" s="35">
        <v>0</v>
      </c>
      <c r="AS1782" s="35">
        <v>0</v>
      </c>
      <c r="AT1782" s="35">
        <v>0</v>
      </c>
      <c r="AU1782" s="31" t="str">
        <f t="shared" si="30"/>
        <v>库存为0</v>
      </c>
      <c r="AV1782" s="36" t="str">
        <f>IFERROR(时间!$B$4+AU1782,"上周无销量")</f>
        <v>上周无销量</v>
      </c>
      <c r="AW1782" s="36"/>
    </row>
    <row r="1783" spans="1:49">
      <c r="A1783" s="21" t="s">
        <v>3595</v>
      </c>
      <c r="B1783" t="s">
        <v>3596</v>
      </c>
      <c r="C1783" t="s">
        <v>3564</v>
      </c>
      <c r="D1783" s="31">
        <v>0</v>
      </c>
      <c r="E1783" s="31">
        <v>0</v>
      </c>
      <c r="F1783" s="31">
        <v>0</v>
      </c>
      <c r="G1783" s="31">
        <v>0</v>
      </c>
      <c r="H1783" s="32">
        <v>0</v>
      </c>
      <c r="I1783">
        <v>0</v>
      </c>
      <c r="J1783" s="33">
        <v>0</v>
      </c>
      <c r="K1783" s="33">
        <v>0</v>
      </c>
      <c r="L1783" s="33">
        <v>0</v>
      </c>
      <c r="M1783">
        <v>0</v>
      </c>
      <c r="N1783">
        <v>0</v>
      </c>
      <c r="O1783">
        <v>0</v>
      </c>
      <c r="P1783" t="s">
        <v>54</v>
      </c>
      <c r="Q1783" t="s">
        <v>54</v>
      </c>
      <c r="R1783" t="s">
        <v>54</v>
      </c>
      <c r="S1783" t="s">
        <v>54</v>
      </c>
      <c r="T1783" t="s">
        <v>54</v>
      </c>
      <c r="U1783" t="s">
        <v>54</v>
      </c>
      <c r="V1783" t="s">
        <v>54</v>
      </c>
      <c r="W1783" t="s">
        <v>54</v>
      </c>
      <c r="X1783" s="23" t="s">
        <v>54</v>
      </c>
      <c r="Y1783" s="23" t="s">
        <v>54</v>
      </c>
      <c r="Z1783" s="23" t="s">
        <v>54</v>
      </c>
      <c r="AA1783" s="23" t="s">
        <v>54</v>
      </c>
      <c r="AB1783" t="s">
        <v>54</v>
      </c>
      <c r="AC1783" t="s">
        <v>54</v>
      </c>
      <c r="AD1783" t="s">
        <v>54</v>
      </c>
      <c r="AE1783" t="s">
        <v>54</v>
      </c>
      <c r="AF1783" s="23" t="s">
        <v>54</v>
      </c>
      <c r="AG1783" s="23" t="s">
        <v>54</v>
      </c>
      <c r="AH1783" s="23" t="s">
        <v>54</v>
      </c>
      <c r="AI1783" s="23" t="s">
        <v>54</v>
      </c>
      <c r="AJ1783">
        <v>0</v>
      </c>
      <c r="AK1783">
        <v>11</v>
      </c>
      <c r="AL1783">
        <v>3</v>
      </c>
      <c r="AM1783">
        <v>5</v>
      </c>
      <c r="AN1783" s="23" t="e">
        <v>#DIV/0!</v>
      </c>
      <c r="AO1783" s="23">
        <v>0</v>
      </c>
      <c r="AP1783" s="23">
        <v>0</v>
      </c>
      <c r="AQ1783" s="23">
        <v>0</v>
      </c>
      <c r="AR1783" s="35">
        <v>0</v>
      </c>
      <c r="AS1783" s="35">
        <v>0</v>
      </c>
      <c r="AT1783" s="35">
        <v>0</v>
      </c>
      <c r="AU1783" s="31" t="str">
        <f t="shared" si="30"/>
        <v>库存为0</v>
      </c>
      <c r="AV1783" s="36" t="str">
        <f>IFERROR(时间!$B$4+AU1783,"上周无销量")</f>
        <v>上周无销量</v>
      </c>
      <c r="AW1783" s="36"/>
    </row>
    <row r="1784" spans="1:49">
      <c r="A1784" s="21" t="s">
        <v>3597</v>
      </c>
      <c r="B1784" t="s">
        <v>3598</v>
      </c>
      <c r="C1784" t="s">
        <v>3564</v>
      </c>
      <c r="D1784" s="31">
        <v>0</v>
      </c>
      <c r="E1784" s="31">
        <v>0</v>
      </c>
      <c r="F1784" s="31">
        <v>0</v>
      </c>
      <c r="G1784" s="31">
        <v>0</v>
      </c>
      <c r="H1784" s="32">
        <v>0</v>
      </c>
      <c r="I1784">
        <v>0</v>
      </c>
      <c r="J1784" s="33">
        <v>0</v>
      </c>
      <c r="K1784" s="33">
        <v>0</v>
      </c>
      <c r="L1784" s="33">
        <v>0</v>
      </c>
      <c r="M1784">
        <v>0</v>
      </c>
      <c r="N1784">
        <v>0</v>
      </c>
      <c r="O1784">
        <v>0</v>
      </c>
      <c r="P1784" t="s">
        <v>54</v>
      </c>
      <c r="Q1784" t="s">
        <v>54</v>
      </c>
      <c r="R1784" t="s">
        <v>54</v>
      </c>
      <c r="S1784" t="s">
        <v>54</v>
      </c>
      <c r="T1784" t="s">
        <v>54</v>
      </c>
      <c r="U1784" t="s">
        <v>54</v>
      </c>
      <c r="V1784" t="s">
        <v>54</v>
      </c>
      <c r="W1784" t="s">
        <v>54</v>
      </c>
      <c r="X1784" s="23" t="s">
        <v>54</v>
      </c>
      <c r="Y1784" s="23" t="s">
        <v>54</v>
      </c>
      <c r="Z1784" s="23" t="s">
        <v>54</v>
      </c>
      <c r="AA1784" s="23" t="s">
        <v>54</v>
      </c>
      <c r="AB1784" t="s">
        <v>54</v>
      </c>
      <c r="AC1784" t="s">
        <v>54</v>
      </c>
      <c r="AD1784" t="s">
        <v>54</v>
      </c>
      <c r="AE1784" t="s">
        <v>54</v>
      </c>
      <c r="AF1784" s="23" t="s">
        <v>54</v>
      </c>
      <c r="AG1784" s="23" t="s">
        <v>54</v>
      </c>
      <c r="AH1784" s="23" t="s">
        <v>54</v>
      </c>
      <c r="AI1784" s="23" t="s">
        <v>54</v>
      </c>
      <c r="AJ1784">
        <v>3</v>
      </c>
      <c r="AK1784">
        <v>7</v>
      </c>
      <c r="AL1784">
        <v>11</v>
      </c>
      <c r="AM1784">
        <v>1</v>
      </c>
      <c r="AN1784" s="23">
        <v>0</v>
      </c>
      <c r="AO1784" s="23">
        <v>0</v>
      </c>
      <c r="AP1784" s="23">
        <v>0</v>
      </c>
      <c r="AQ1784" s="23">
        <v>0</v>
      </c>
      <c r="AR1784" s="35">
        <v>0</v>
      </c>
      <c r="AS1784" s="35">
        <v>0</v>
      </c>
      <c r="AT1784" s="35">
        <v>0</v>
      </c>
      <c r="AU1784" s="31" t="str">
        <f t="shared" si="30"/>
        <v>库存为0</v>
      </c>
      <c r="AV1784" s="36" t="str">
        <f>IFERROR(时间!$B$4+AU1784,"上周无销量")</f>
        <v>上周无销量</v>
      </c>
      <c r="AW1784" s="36"/>
    </row>
    <row r="1785" spans="1:49">
      <c r="A1785" s="21" t="s">
        <v>3599</v>
      </c>
      <c r="B1785" t="s">
        <v>3600</v>
      </c>
      <c r="C1785" t="s">
        <v>3564</v>
      </c>
      <c r="D1785" s="31">
        <v>0</v>
      </c>
      <c r="E1785" s="31">
        <v>0</v>
      </c>
      <c r="F1785" s="31">
        <v>0</v>
      </c>
      <c r="G1785" s="31">
        <v>0</v>
      </c>
      <c r="H1785" s="32">
        <v>0</v>
      </c>
      <c r="I1785">
        <v>0</v>
      </c>
      <c r="J1785" s="33">
        <v>0</v>
      </c>
      <c r="K1785" s="33">
        <v>0</v>
      </c>
      <c r="L1785" s="33">
        <v>0</v>
      </c>
      <c r="M1785">
        <v>0</v>
      </c>
      <c r="N1785">
        <v>0</v>
      </c>
      <c r="O1785">
        <v>0</v>
      </c>
      <c r="P1785" t="s">
        <v>54</v>
      </c>
      <c r="Q1785" t="s">
        <v>54</v>
      </c>
      <c r="R1785" t="s">
        <v>54</v>
      </c>
      <c r="S1785" t="s">
        <v>54</v>
      </c>
      <c r="T1785" t="s">
        <v>54</v>
      </c>
      <c r="U1785" t="s">
        <v>54</v>
      </c>
      <c r="V1785" t="s">
        <v>54</v>
      </c>
      <c r="W1785" t="s">
        <v>54</v>
      </c>
      <c r="X1785" s="23" t="s">
        <v>54</v>
      </c>
      <c r="Y1785" s="23" t="s">
        <v>54</v>
      </c>
      <c r="Z1785" s="23" t="s">
        <v>54</v>
      </c>
      <c r="AA1785" s="23" t="s">
        <v>54</v>
      </c>
      <c r="AB1785" t="s">
        <v>54</v>
      </c>
      <c r="AC1785" t="s">
        <v>54</v>
      </c>
      <c r="AD1785" t="s">
        <v>54</v>
      </c>
      <c r="AE1785" t="s">
        <v>54</v>
      </c>
      <c r="AF1785" s="23" t="s">
        <v>54</v>
      </c>
      <c r="AG1785" s="23" t="s">
        <v>54</v>
      </c>
      <c r="AH1785" s="23" t="s">
        <v>54</v>
      </c>
      <c r="AI1785" s="23" t="s">
        <v>54</v>
      </c>
      <c r="AJ1785">
        <v>0</v>
      </c>
      <c r="AK1785">
        <v>1</v>
      </c>
      <c r="AL1785">
        <v>15</v>
      </c>
      <c r="AM1785">
        <v>3</v>
      </c>
      <c r="AN1785" s="23" t="e">
        <v>#DIV/0!</v>
      </c>
      <c r="AO1785" s="23">
        <v>0</v>
      </c>
      <c r="AP1785" s="23">
        <v>0</v>
      </c>
      <c r="AQ1785" s="23">
        <v>0</v>
      </c>
      <c r="AR1785" s="35">
        <v>0</v>
      </c>
      <c r="AS1785" s="35">
        <v>0</v>
      </c>
      <c r="AT1785" s="35">
        <v>0</v>
      </c>
      <c r="AU1785" s="31" t="str">
        <f t="shared" si="30"/>
        <v>库存为0</v>
      </c>
      <c r="AV1785" s="36" t="str">
        <f>IFERROR(时间!$B$4+AU1785,"上周无销量")</f>
        <v>上周无销量</v>
      </c>
      <c r="AW1785" s="36"/>
    </row>
    <row r="1786" spans="1:49">
      <c r="A1786" s="21" t="s">
        <v>3601</v>
      </c>
      <c r="B1786" t="s">
        <v>3602</v>
      </c>
      <c r="C1786" t="s">
        <v>3564</v>
      </c>
      <c r="D1786" s="31">
        <v>0</v>
      </c>
      <c r="E1786" s="31">
        <v>0</v>
      </c>
      <c r="F1786" s="31">
        <v>0</v>
      </c>
      <c r="G1786" s="31">
        <v>0</v>
      </c>
      <c r="H1786" s="32">
        <v>0</v>
      </c>
      <c r="I1786">
        <v>0</v>
      </c>
      <c r="J1786" s="33">
        <v>0</v>
      </c>
      <c r="K1786" s="33">
        <v>0</v>
      </c>
      <c r="L1786" s="33">
        <v>0</v>
      </c>
      <c r="M1786">
        <v>0</v>
      </c>
      <c r="N1786">
        <v>0</v>
      </c>
      <c r="O1786">
        <v>0</v>
      </c>
      <c r="P1786" t="s">
        <v>54</v>
      </c>
      <c r="Q1786" t="s">
        <v>54</v>
      </c>
      <c r="R1786" t="s">
        <v>54</v>
      </c>
      <c r="S1786" t="s">
        <v>54</v>
      </c>
      <c r="T1786" t="s">
        <v>54</v>
      </c>
      <c r="U1786" t="s">
        <v>54</v>
      </c>
      <c r="V1786" t="s">
        <v>54</v>
      </c>
      <c r="W1786" t="s">
        <v>54</v>
      </c>
      <c r="X1786" s="23" t="s">
        <v>54</v>
      </c>
      <c r="Y1786" s="23" t="s">
        <v>54</v>
      </c>
      <c r="Z1786" s="23" t="s">
        <v>54</v>
      </c>
      <c r="AA1786" s="23" t="s">
        <v>54</v>
      </c>
      <c r="AB1786" t="s">
        <v>54</v>
      </c>
      <c r="AC1786" t="s">
        <v>54</v>
      </c>
      <c r="AD1786" t="s">
        <v>54</v>
      </c>
      <c r="AE1786" t="s">
        <v>54</v>
      </c>
      <c r="AF1786" s="23" t="s">
        <v>54</v>
      </c>
      <c r="AG1786" s="23" t="s">
        <v>54</v>
      </c>
      <c r="AH1786" s="23" t="s">
        <v>54</v>
      </c>
      <c r="AI1786" s="23" t="s">
        <v>54</v>
      </c>
      <c r="AJ1786">
        <v>2</v>
      </c>
      <c r="AK1786">
        <v>5</v>
      </c>
      <c r="AL1786">
        <v>7</v>
      </c>
      <c r="AM1786">
        <v>9</v>
      </c>
      <c r="AN1786" s="23">
        <v>0</v>
      </c>
      <c r="AO1786" s="23">
        <v>0</v>
      </c>
      <c r="AP1786" s="23">
        <v>0</v>
      </c>
      <c r="AQ1786" s="23">
        <v>0</v>
      </c>
      <c r="AR1786" s="35">
        <v>0</v>
      </c>
      <c r="AS1786" s="35">
        <v>0</v>
      </c>
      <c r="AT1786" s="35">
        <v>0</v>
      </c>
      <c r="AU1786" s="31" t="str">
        <f t="shared" si="30"/>
        <v>库存为0</v>
      </c>
      <c r="AV1786" s="36" t="str">
        <f>IFERROR(时间!$B$4+AU1786,"上周无销量")</f>
        <v>上周无销量</v>
      </c>
      <c r="AW1786" s="36"/>
    </row>
    <row r="1787" spans="1:49">
      <c r="A1787" s="21" t="s">
        <v>3603</v>
      </c>
      <c r="B1787" t="s">
        <v>3604</v>
      </c>
      <c r="C1787" t="s">
        <v>3564</v>
      </c>
      <c r="D1787" s="31">
        <v>0</v>
      </c>
      <c r="E1787" s="31">
        <v>0</v>
      </c>
      <c r="F1787" s="31">
        <v>0</v>
      </c>
      <c r="G1787" s="31">
        <v>0</v>
      </c>
      <c r="H1787" s="32">
        <v>0</v>
      </c>
      <c r="I1787">
        <v>0</v>
      </c>
      <c r="J1787" s="33">
        <v>0</v>
      </c>
      <c r="K1787" s="33">
        <v>0</v>
      </c>
      <c r="L1787" s="33">
        <v>0</v>
      </c>
      <c r="M1787">
        <v>0</v>
      </c>
      <c r="N1787">
        <v>0</v>
      </c>
      <c r="O1787">
        <v>0</v>
      </c>
      <c r="P1787" t="s">
        <v>54</v>
      </c>
      <c r="Q1787" t="s">
        <v>54</v>
      </c>
      <c r="R1787" t="s">
        <v>54</v>
      </c>
      <c r="S1787" t="s">
        <v>54</v>
      </c>
      <c r="T1787" t="s">
        <v>54</v>
      </c>
      <c r="U1787" t="s">
        <v>54</v>
      </c>
      <c r="V1787" t="s">
        <v>54</v>
      </c>
      <c r="W1787" t="s">
        <v>54</v>
      </c>
      <c r="X1787" s="23" t="s">
        <v>54</v>
      </c>
      <c r="Y1787" s="23" t="s">
        <v>54</v>
      </c>
      <c r="Z1787" s="23" t="s">
        <v>54</v>
      </c>
      <c r="AA1787" s="23" t="s">
        <v>54</v>
      </c>
      <c r="AB1787" t="s">
        <v>54</v>
      </c>
      <c r="AC1787" t="s">
        <v>54</v>
      </c>
      <c r="AD1787" t="s">
        <v>54</v>
      </c>
      <c r="AE1787" t="s">
        <v>54</v>
      </c>
      <c r="AF1787" s="23" t="s">
        <v>54</v>
      </c>
      <c r="AG1787" s="23" t="s">
        <v>54</v>
      </c>
      <c r="AH1787" s="23" t="s">
        <v>54</v>
      </c>
      <c r="AI1787" s="23" t="s">
        <v>54</v>
      </c>
      <c r="AJ1787">
        <v>0</v>
      </c>
      <c r="AK1787">
        <v>1</v>
      </c>
      <c r="AL1787">
        <v>0</v>
      </c>
      <c r="AM1787">
        <v>0</v>
      </c>
      <c r="AN1787" s="23" t="e">
        <v>#DIV/0!</v>
      </c>
      <c r="AO1787" s="23">
        <v>0</v>
      </c>
      <c r="AP1787" s="23" t="e">
        <v>#DIV/0!</v>
      </c>
      <c r="AQ1787" s="23" t="e">
        <v>#DIV/0!</v>
      </c>
      <c r="AR1787" s="35">
        <v>0</v>
      </c>
      <c r="AS1787" s="35">
        <v>0</v>
      </c>
      <c r="AT1787" s="35">
        <v>0</v>
      </c>
      <c r="AU1787" s="31" t="str">
        <f t="shared" si="30"/>
        <v>库存为0</v>
      </c>
      <c r="AV1787" s="36" t="str">
        <f>IFERROR(时间!$B$4+AU1787,"上周无销量")</f>
        <v>上周无销量</v>
      </c>
      <c r="AW1787" s="36"/>
    </row>
    <row r="1788" spans="1:49">
      <c r="A1788" s="21" t="s">
        <v>3605</v>
      </c>
      <c r="B1788" t="s">
        <v>3606</v>
      </c>
      <c r="C1788" t="s">
        <v>3564</v>
      </c>
      <c r="D1788" s="31">
        <v>0</v>
      </c>
      <c r="E1788" s="31">
        <v>0</v>
      </c>
      <c r="F1788" s="31">
        <v>0</v>
      </c>
      <c r="G1788" s="31">
        <v>0</v>
      </c>
      <c r="H1788" s="32">
        <v>0</v>
      </c>
      <c r="I1788">
        <v>0</v>
      </c>
      <c r="J1788" s="33">
        <v>0</v>
      </c>
      <c r="K1788" s="33">
        <v>0</v>
      </c>
      <c r="L1788" s="33">
        <v>0</v>
      </c>
      <c r="M1788">
        <v>0</v>
      </c>
      <c r="N1788">
        <v>0</v>
      </c>
      <c r="O1788">
        <v>0</v>
      </c>
      <c r="P1788" t="s">
        <v>54</v>
      </c>
      <c r="Q1788" t="s">
        <v>54</v>
      </c>
      <c r="R1788" t="s">
        <v>54</v>
      </c>
      <c r="S1788" t="s">
        <v>54</v>
      </c>
      <c r="T1788" t="s">
        <v>54</v>
      </c>
      <c r="U1788" t="s">
        <v>54</v>
      </c>
      <c r="V1788" t="s">
        <v>54</v>
      </c>
      <c r="W1788" t="s">
        <v>54</v>
      </c>
      <c r="X1788" s="23" t="s">
        <v>54</v>
      </c>
      <c r="Y1788" s="23" t="s">
        <v>54</v>
      </c>
      <c r="Z1788" s="23" t="s">
        <v>54</v>
      </c>
      <c r="AA1788" s="23" t="s">
        <v>54</v>
      </c>
      <c r="AB1788" t="s">
        <v>54</v>
      </c>
      <c r="AC1788" t="s">
        <v>54</v>
      </c>
      <c r="AD1788" t="s">
        <v>54</v>
      </c>
      <c r="AE1788" t="s">
        <v>54</v>
      </c>
      <c r="AF1788" s="23" t="s">
        <v>54</v>
      </c>
      <c r="AG1788" s="23" t="s">
        <v>54</v>
      </c>
      <c r="AH1788" s="23" t="s">
        <v>54</v>
      </c>
      <c r="AI1788" s="23" t="s">
        <v>54</v>
      </c>
      <c r="AJ1788">
        <v>0</v>
      </c>
      <c r="AK1788">
        <v>0</v>
      </c>
      <c r="AL1788">
        <v>0</v>
      </c>
      <c r="AM1788">
        <v>0</v>
      </c>
      <c r="AN1788" s="23" t="e">
        <v>#DIV/0!</v>
      </c>
      <c r="AO1788" s="23" t="e">
        <v>#DIV/0!</v>
      </c>
      <c r="AP1788" s="23" t="e">
        <v>#DIV/0!</v>
      </c>
      <c r="AQ1788" s="23" t="e">
        <v>#DIV/0!</v>
      </c>
      <c r="AR1788" s="35">
        <v>0</v>
      </c>
      <c r="AS1788" s="35">
        <v>0</v>
      </c>
      <c r="AT1788" s="35">
        <v>0</v>
      </c>
      <c r="AU1788" s="31" t="str">
        <f t="shared" si="30"/>
        <v>库存为0</v>
      </c>
      <c r="AV1788" s="36" t="str">
        <f>IFERROR(时间!$B$4+AU1788,"上周无销量")</f>
        <v>上周无销量</v>
      </c>
      <c r="AW1788" s="36"/>
    </row>
    <row r="1789" spans="1:49">
      <c r="A1789" s="21" t="s">
        <v>3607</v>
      </c>
      <c r="B1789" t="s">
        <v>3608</v>
      </c>
      <c r="C1789" t="s">
        <v>3564</v>
      </c>
      <c r="D1789" s="31">
        <v>0</v>
      </c>
      <c r="E1789" s="31">
        <v>0</v>
      </c>
      <c r="F1789" s="31">
        <v>0</v>
      </c>
      <c r="G1789" s="31">
        <v>0</v>
      </c>
      <c r="H1789" s="32">
        <v>0</v>
      </c>
      <c r="I1789">
        <v>0</v>
      </c>
      <c r="J1789" s="33">
        <v>0</v>
      </c>
      <c r="K1789" s="33">
        <v>0</v>
      </c>
      <c r="L1789" s="33">
        <v>0</v>
      </c>
      <c r="M1789">
        <v>0</v>
      </c>
      <c r="N1789">
        <v>0</v>
      </c>
      <c r="O1789">
        <v>0</v>
      </c>
      <c r="P1789" t="s">
        <v>54</v>
      </c>
      <c r="Q1789" t="s">
        <v>54</v>
      </c>
      <c r="R1789" t="s">
        <v>54</v>
      </c>
      <c r="S1789" t="s">
        <v>54</v>
      </c>
      <c r="T1789" t="s">
        <v>54</v>
      </c>
      <c r="U1789" t="s">
        <v>54</v>
      </c>
      <c r="V1789" t="s">
        <v>54</v>
      </c>
      <c r="W1789" t="s">
        <v>54</v>
      </c>
      <c r="X1789" s="23" t="s">
        <v>54</v>
      </c>
      <c r="Y1789" s="23" t="s">
        <v>54</v>
      </c>
      <c r="Z1789" s="23" t="s">
        <v>54</v>
      </c>
      <c r="AA1789" s="23" t="s">
        <v>54</v>
      </c>
      <c r="AB1789" t="s">
        <v>54</v>
      </c>
      <c r="AC1789" t="s">
        <v>54</v>
      </c>
      <c r="AD1789" t="s">
        <v>54</v>
      </c>
      <c r="AE1789" t="s">
        <v>54</v>
      </c>
      <c r="AF1789" s="23" t="s">
        <v>54</v>
      </c>
      <c r="AG1789" s="23" t="s">
        <v>54</v>
      </c>
      <c r="AH1789" s="23" t="s">
        <v>54</v>
      </c>
      <c r="AI1789" s="23" t="s">
        <v>54</v>
      </c>
      <c r="AJ1789">
        <v>5</v>
      </c>
      <c r="AK1789">
        <v>10</v>
      </c>
      <c r="AL1789">
        <v>11</v>
      </c>
      <c r="AM1789">
        <v>0</v>
      </c>
      <c r="AN1789" s="23">
        <v>0</v>
      </c>
      <c r="AO1789" s="23">
        <v>0</v>
      </c>
      <c r="AP1789" s="23">
        <v>0</v>
      </c>
      <c r="AQ1789" s="23" t="e">
        <v>#DIV/0!</v>
      </c>
      <c r="AR1789" s="35">
        <v>0</v>
      </c>
      <c r="AS1789" s="35">
        <v>0</v>
      </c>
      <c r="AT1789" s="35">
        <v>0</v>
      </c>
      <c r="AU1789" s="31" t="str">
        <f t="shared" si="30"/>
        <v>库存为0</v>
      </c>
      <c r="AV1789" s="36" t="str">
        <f>IFERROR(时间!$B$4+AU1789,"上周无销量")</f>
        <v>上周无销量</v>
      </c>
      <c r="AW1789" s="36"/>
    </row>
    <row r="1790" spans="1:49">
      <c r="A1790" s="21" t="s">
        <v>3609</v>
      </c>
      <c r="B1790" t="s">
        <v>3610</v>
      </c>
      <c r="C1790" t="s">
        <v>3564</v>
      </c>
      <c r="D1790" s="31">
        <v>0</v>
      </c>
      <c r="E1790" s="31">
        <v>0</v>
      </c>
      <c r="F1790" s="31">
        <v>0</v>
      </c>
      <c r="G1790" s="31">
        <v>0</v>
      </c>
      <c r="H1790" s="32">
        <v>0</v>
      </c>
      <c r="I1790">
        <v>0</v>
      </c>
      <c r="J1790" s="33">
        <v>0</v>
      </c>
      <c r="K1790" s="33">
        <v>0</v>
      </c>
      <c r="L1790" s="33">
        <v>0</v>
      </c>
      <c r="M1790">
        <v>0</v>
      </c>
      <c r="N1790">
        <v>0</v>
      </c>
      <c r="O1790">
        <v>0</v>
      </c>
      <c r="P1790" t="s">
        <v>54</v>
      </c>
      <c r="Q1790" t="s">
        <v>54</v>
      </c>
      <c r="R1790" t="s">
        <v>54</v>
      </c>
      <c r="S1790" t="s">
        <v>54</v>
      </c>
      <c r="T1790" t="s">
        <v>54</v>
      </c>
      <c r="U1790" t="s">
        <v>54</v>
      </c>
      <c r="V1790" t="s">
        <v>54</v>
      </c>
      <c r="W1790" t="s">
        <v>54</v>
      </c>
      <c r="X1790" s="23" t="s">
        <v>54</v>
      </c>
      <c r="Y1790" s="23" t="s">
        <v>54</v>
      </c>
      <c r="Z1790" s="23" t="s">
        <v>54</v>
      </c>
      <c r="AA1790" s="23" t="s">
        <v>54</v>
      </c>
      <c r="AB1790" t="s">
        <v>54</v>
      </c>
      <c r="AC1790" t="s">
        <v>54</v>
      </c>
      <c r="AD1790" t="s">
        <v>54</v>
      </c>
      <c r="AE1790" t="s">
        <v>54</v>
      </c>
      <c r="AF1790" s="23" t="s">
        <v>54</v>
      </c>
      <c r="AG1790" s="23" t="s">
        <v>54</v>
      </c>
      <c r="AH1790" s="23" t="s">
        <v>54</v>
      </c>
      <c r="AI1790" s="23" t="s">
        <v>54</v>
      </c>
      <c r="AJ1790">
        <v>0</v>
      </c>
      <c r="AK1790">
        <v>0</v>
      </c>
      <c r="AL1790">
        <v>15</v>
      </c>
      <c r="AM1790">
        <v>0</v>
      </c>
      <c r="AN1790" s="23" t="e">
        <v>#DIV/0!</v>
      </c>
      <c r="AO1790" s="23" t="e">
        <v>#DIV/0!</v>
      </c>
      <c r="AP1790" s="23">
        <v>0</v>
      </c>
      <c r="AQ1790" s="23" t="e">
        <v>#DIV/0!</v>
      </c>
      <c r="AR1790" s="35">
        <v>0</v>
      </c>
      <c r="AS1790" s="35">
        <v>0</v>
      </c>
      <c r="AT1790" s="35">
        <v>0</v>
      </c>
      <c r="AU1790" s="31" t="str">
        <f t="shared" si="30"/>
        <v>库存为0</v>
      </c>
      <c r="AV1790" s="36" t="str">
        <f>IFERROR(时间!$B$4+AU1790,"上周无销量")</f>
        <v>上周无销量</v>
      </c>
      <c r="AW1790" s="36"/>
    </row>
    <row r="1791" spans="1:49">
      <c r="A1791" s="21" t="s">
        <v>3611</v>
      </c>
      <c r="B1791" t="s">
        <v>3612</v>
      </c>
      <c r="C1791" t="s">
        <v>3564</v>
      </c>
      <c r="D1791" s="31">
        <v>0</v>
      </c>
      <c r="E1791" s="31">
        <v>0</v>
      </c>
      <c r="F1791" s="31">
        <v>0</v>
      </c>
      <c r="G1791" s="31">
        <v>0</v>
      </c>
      <c r="H1791" s="32">
        <v>0</v>
      </c>
      <c r="I1791">
        <v>0</v>
      </c>
      <c r="J1791" s="33">
        <v>0</v>
      </c>
      <c r="K1791" s="33">
        <v>0</v>
      </c>
      <c r="L1791" s="33">
        <v>0</v>
      </c>
      <c r="M1791">
        <v>0</v>
      </c>
      <c r="N1791">
        <v>0</v>
      </c>
      <c r="O1791">
        <v>0</v>
      </c>
      <c r="P1791" t="s">
        <v>54</v>
      </c>
      <c r="Q1791" t="s">
        <v>54</v>
      </c>
      <c r="R1791" t="s">
        <v>54</v>
      </c>
      <c r="S1791" t="s">
        <v>54</v>
      </c>
      <c r="T1791" t="s">
        <v>54</v>
      </c>
      <c r="U1791" t="s">
        <v>54</v>
      </c>
      <c r="V1791" t="s">
        <v>54</v>
      </c>
      <c r="W1791" t="s">
        <v>54</v>
      </c>
      <c r="X1791" s="23" t="s">
        <v>54</v>
      </c>
      <c r="Y1791" s="23" t="s">
        <v>54</v>
      </c>
      <c r="Z1791" s="23" t="s">
        <v>54</v>
      </c>
      <c r="AA1791" s="23" t="s">
        <v>54</v>
      </c>
      <c r="AB1791" t="s">
        <v>54</v>
      </c>
      <c r="AC1791" t="s">
        <v>54</v>
      </c>
      <c r="AD1791" t="s">
        <v>54</v>
      </c>
      <c r="AE1791" t="s">
        <v>54</v>
      </c>
      <c r="AF1791" s="23" t="s">
        <v>54</v>
      </c>
      <c r="AG1791" s="23" t="s">
        <v>54</v>
      </c>
      <c r="AH1791" s="23" t="s">
        <v>54</v>
      </c>
      <c r="AI1791" s="23" t="s">
        <v>54</v>
      </c>
      <c r="AJ1791">
        <v>4</v>
      </c>
      <c r="AK1791">
        <v>11</v>
      </c>
      <c r="AL1791">
        <v>9</v>
      </c>
      <c r="AM1791">
        <v>6</v>
      </c>
      <c r="AN1791" s="23">
        <v>0</v>
      </c>
      <c r="AO1791" s="23">
        <v>0</v>
      </c>
      <c r="AP1791" s="23">
        <v>0</v>
      </c>
      <c r="AQ1791" s="23">
        <v>0</v>
      </c>
      <c r="AR1791" s="35">
        <v>0</v>
      </c>
      <c r="AS1791" s="35">
        <v>0</v>
      </c>
      <c r="AT1791" s="35">
        <v>0</v>
      </c>
      <c r="AU1791" s="31" t="str">
        <f t="shared" si="30"/>
        <v>库存为0</v>
      </c>
      <c r="AV1791" s="36" t="str">
        <f>IFERROR(时间!$B$4+AU1791,"上周无销量")</f>
        <v>上周无销量</v>
      </c>
      <c r="AW1791" s="36"/>
    </row>
    <row r="1792" spans="1:49">
      <c r="A1792" s="21" t="s">
        <v>3613</v>
      </c>
      <c r="B1792" t="s">
        <v>3614</v>
      </c>
      <c r="C1792" t="s">
        <v>3615</v>
      </c>
      <c r="D1792" s="31">
        <v>0</v>
      </c>
      <c r="E1792" s="31">
        <v>0</v>
      </c>
      <c r="F1792" s="31">
        <v>0</v>
      </c>
      <c r="G1792" s="31">
        <v>0</v>
      </c>
      <c r="H1792" s="32">
        <v>0</v>
      </c>
      <c r="I1792">
        <v>0</v>
      </c>
      <c r="J1792" s="33">
        <v>0</v>
      </c>
      <c r="K1792" s="33">
        <v>0</v>
      </c>
      <c r="L1792" s="33">
        <v>0</v>
      </c>
      <c r="M1792">
        <v>0</v>
      </c>
      <c r="N1792">
        <v>0</v>
      </c>
      <c r="O1792">
        <v>0</v>
      </c>
      <c r="P1792" t="s">
        <v>54</v>
      </c>
      <c r="Q1792" t="s">
        <v>54</v>
      </c>
      <c r="R1792" t="s">
        <v>54</v>
      </c>
      <c r="S1792" t="s">
        <v>54</v>
      </c>
      <c r="T1792" t="s">
        <v>54</v>
      </c>
      <c r="U1792" t="s">
        <v>54</v>
      </c>
      <c r="V1792" t="s">
        <v>54</v>
      </c>
      <c r="W1792" t="s">
        <v>54</v>
      </c>
      <c r="X1792" s="23" t="s">
        <v>54</v>
      </c>
      <c r="Y1792" s="23" t="s">
        <v>54</v>
      </c>
      <c r="Z1792" s="23" t="s">
        <v>54</v>
      </c>
      <c r="AA1792" s="23" t="s">
        <v>54</v>
      </c>
      <c r="AB1792" t="s">
        <v>54</v>
      </c>
      <c r="AC1792" t="s">
        <v>54</v>
      </c>
      <c r="AD1792" t="s">
        <v>54</v>
      </c>
      <c r="AE1792" t="s">
        <v>54</v>
      </c>
      <c r="AF1792" s="23" t="s">
        <v>54</v>
      </c>
      <c r="AG1792" s="23" t="s">
        <v>54</v>
      </c>
      <c r="AH1792" s="23" t="s">
        <v>54</v>
      </c>
      <c r="AI1792" s="23" t="s">
        <v>54</v>
      </c>
      <c r="AJ1792">
        <v>0</v>
      </c>
      <c r="AK1792">
        <v>0</v>
      </c>
      <c r="AL1792">
        <v>0</v>
      </c>
      <c r="AM1792">
        <v>0</v>
      </c>
      <c r="AN1792" s="23" t="e">
        <v>#DIV/0!</v>
      </c>
      <c r="AO1792" s="23" t="e">
        <v>#DIV/0!</v>
      </c>
      <c r="AP1792" s="23" t="e">
        <v>#DIV/0!</v>
      </c>
      <c r="AQ1792" s="23" t="e">
        <v>#DIV/0!</v>
      </c>
      <c r="AR1792" s="35">
        <v>0</v>
      </c>
      <c r="AS1792" s="35">
        <v>0</v>
      </c>
      <c r="AT1792" s="35">
        <v>0</v>
      </c>
      <c r="AU1792" s="31" t="str">
        <f t="shared" si="30"/>
        <v>库存为0</v>
      </c>
      <c r="AV1792" s="36" t="str">
        <f>IFERROR(时间!$B$4+AU1792,"上周无销量")</f>
        <v>上周无销量</v>
      </c>
      <c r="AW1792" s="36"/>
    </row>
    <row r="1793" spans="1:49">
      <c r="A1793" s="21" t="s">
        <v>3616</v>
      </c>
      <c r="B1793" t="s">
        <v>3617</v>
      </c>
      <c r="C1793" t="s">
        <v>3615</v>
      </c>
      <c r="D1793" s="31">
        <v>0</v>
      </c>
      <c r="E1793" s="31">
        <v>0</v>
      </c>
      <c r="F1793" s="31">
        <v>0</v>
      </c>
      <c r="G1793" s="31">
        <v>0</v>
      </c>
      <c r="H1793" s="32">
        <v>0</v>
      </c>
      <c r="I1793">
        <v>0</v>
      </c>
      <c r="J1793" s="33">
        <v>0</v>
      </c>
      <c r="K1793" s="33">
        <v>0</v>
      </c>
      <c r="L1793" s="33">
        <v>0</v>
      </c>
      <c r="M1793">
        <v>0</v>
      </c>
      <c r="N1793">
        <v>0</v>
      </c>
      <c r="O1793">
        <v>0</v>
      </c>
      <c r="P1793" t="s">
        <v>54</v>
      </c>
      <c r="Q1793" t="s">
        <v>54</v>
      </c>
      <c r="R1793" t="s">
        <v>54</v>
      </c>
      <c r="S1793" t="s">
        <v>54</v>
      </c>
      <c r="T1793" t="s">
        <v>54</v>
      </c>
      <c r="U1793" t="s">
        <v>54</v>
      </c>
      <c r="V1793" t="s">
        <v>54</v>
      </c>
      <c r="W1793" t="s">
        <v>54</v>
      </c>
      <c r="X1793" s="23" t="s">
        <v>54</v>
      </c>
      <c r="Y1793" s="23" t="s">
        <v>54</v>
      </c>
      <c r="Z1793" s="23" t="s">
        <v>54</v>
      </c>
      <c r="AA1793" s="23" t="s">
        <v>54</v>
      </c>
      <c r="AB1793" t="s">
        <v>54</v>
      </c>
      <c r="AC1793" t="s">
        <v>54</v>
      </c>
      <c r="AD1793" t="s">
        <v>54</v>
      </c>
      <c r="AE1793" t="s">
        <v>54</v>
      </c>
      <c r="AF1793" s="23" t="s">
        <v>54</v>
      </c>
      <c r="AG1793" s="23" t="s">
        <v>54</v>
      </c>
      <c r="AH1793" s="23" t="s">
        <v>54</v>
      </c>
      <c r="AI1793" s="23" t="s">
        <v>54</v>
      </c>
      <c r="AJ1793">
        <v>0</v>
      </c>
      <c r="AK1793">
        <v>0</v>
      </c>
      <c r="AL1793">
        <v>0</v>
      </c>
      <c r="AM1793">
        <v>0</v>
      </c>
      <c r="AN1793" s="23" t="e">
        <v>#DIV/0!</v>
      </c>
      <c r="AO1793" s="23" t="e">
        <v>#DIV/0!</v>
      </c>
      <c r="AP1793" s="23" t="e">
        <v>#DIV/0!</v>
      </c>
      <c r="AQ1793" s="23" t="e">
        <v>#DIV/0!</v>
      </c>
      <c r="AR1793" s="35">
        <v>0</v>
      </c>
      <c r="AS1793" s="35">
        <v>0</v>
      </c>
      <c r="AT1793" s="35">
        <v>0</v>
      </c>
      <c r="AU1793" s="31" t="str">
        <f t="shared" si="30"/>
        <v>库存为0</v>
      </c>
      <c r="AV1793" s="36" t="str">
        <f>IFERROR(时间!$B$4+AU1793,"上周无销量")</f>
        <v>上周无销量</v>
      </c>
      <c r="AW1793" s="36"/>
    </row>
    <row r="1794" spans="1:49">
      <c r="A1794" s="21" t="s">
        <v>3618</v>
      </c>
      <c r="B1794" t="s">
        <v>3619</v>
      </c>
      <c r="C1794" t="s">
        <v>3615</v>
      </c>
      <c r="D1794" s="31">
        <v>0</v>
      </c>
      <c r="E1794" s="31">
        <v>0</v>
      </c>
      <c r="F1794" s="31">
        <v>0</v>
      </c>
      <c r="G1794" s="31">
        <v>0</v>
      </c>
      <c r="H1794" s="32">
        <v>0</v>
      </c>
      <c r="I1794">
        <v>0</v>
      </c>
      <c r="J1794" s="33">
        <v>0</v>
      </c>
      <c r="K1794" s="33">
        <v>0</v>
      </c>
      <c r="L1794" s="33">
        <v>0</v>
      </c>
      <c r="M1794">
        <v>0</v>
      </c>
      <c r="N1794">
        <v>0</v>
      </c>
      <c r="O1794">
        <v>0</v>
      </c>
      <c r="P1794" t="s">
        <v>54</v>
      </c>
      <c r="Q1794" t="s">
        <v>54</v>
      </c>
      <c r="R1794" t="s">
        <v>54</v>
      </c>
      <c r="S1794" t="s">
        <v>54</v>
      </c>
      <c r="T1794" t="s">
        <v>54</v>
      </c>
      <c r="U1794" t="s">
        <v>54</v>
      </c>
      <c r="V1794" t="s">
        <v>54</v>
      </c>
      <c r="W1794" t="s">
        <v>54</v>
      </c>
      <c r="X1794" s="23" t="s">
        <v>54</v>
      </c>
      <c r="Y1794" s="23" t="s">
        <v>54</v>
      </c>
      <c r="Z1794" s="23" t="s">
        <v>54</v>
      </c>
      <c r="AA1794" s="23" t="s">
        <v>54</v>
      </c>
      <c r="AB1794" t="s">
        <v>54</v>
      </c>
      <c r="AC1794" t="s">
        <v>54</v>
      </c>
      <c r="AD1794" t="s">
        <v>54</v>
      </c>
      <c r="AE1794" t="s">
        <v>54</v>
      </c>
      <c r="AF1794" s="23" t="s">
        <v>54</v>
      </c>
      <c r="AG1794" s="23" t="s">
        <v>54</v>
      </c>
      <c r="AH1794" s="23" t="s">
        <v>54</v>
      </c>
      <c r="AI1794" s="23" t="s">
        <v>54</v>
      </c>
      <c r="AJ1794">
        <v>0</v>
      </c>
      <c r="AK1794">
        <v>0</v>
      </c>
      <c r="AL1794">
        <v>0</v>
      </c>
      <c r="AM1794">
        <v>0</v>
      </c>
      <c r="AN1794" s="23" t="e">
        <v>#DIV/0!</v>
      </c>
      <c r="AO1794" s="23" t="e">
        <v>#DIV/0!</v>
      </c>
      <c r="AP1794" s="23" t="e">
        <v>#DIV/0!</v>
      </c>
      <c r="AQ1794" s="23" t="e">
        <v>#DIV/0!</v>
      </c>
      <c r="AR1794" s="35">
        <v>0</v>
      </c>
      <c r="AS1794" s="35">
        <v>0</v>
      </c>
      <c r="AT1794" s="35">
        <v>0</v>
      </c>
      <c r="AU1794" s="31" t="str">
        <f t="shared" si="30"/>
        <v>库存为0</v>
      </c>
      <c r="AV1794" s="36" t="str">
        <f>IFERROR(时间!$B$4+AU1794,"上周无销量")</f>
        <v>上周无销量</v>
      </c>
      <c r="AW1794" s="36"/>
    </row>
    <row r="1795" spans="1:49">
      <c r="A1795" s="21" t="s">
        <v>3620</v>
      </c>
      <c r="B1795" t="s">
        <v>3621</v>
      </c>
      <c r="C1795" t="s">
        <v>3615</v>
      </c>
      <c r="D1795" s="31">
        <v>0</v>
      </c>
      <c r="E1795" s="31">
        <v>0</v>
      </c>
      <c r="F1795" s="31">
        <v>0</v>
      </c>
      <c r="G1795" s="31">
        <v>0</v>
      </c>
      <c r="H1795" s="32">
        <v>0</v>
      </c>
      <c r="I1795">
        <v>0</v>
      </c>
      <c r="J1795" s="33">
        <v>0</v>
      </c>
      <c r="K1795" s="33">
        <v>0</v>
      </c>
      <c r="L1795" s="33">
        <v>0</v>
      </c>
      <c r="M1795">
        <v>0</v>
      </c>
      <c r="N1795">
        <v>0</v>
      </c>
      <c r="O1795">
        <v>0</v>
      </c>
      <c r="P1795" t="s">
        <v>54</v>
      </c>
      <c r="Q1795" t="s">
        <v>54</v>
      </c>
      <c r="R1795" t="s">
        <v>54</v>
      </c>
      <c r="S1795" t="s">
        <v>54</v>
      </c>
      <c r="T1795" t="s">
        <v>54</v>
      </c>
      <c r="U1795" t="s">
        <v>54</v>
      </c>
      <c r="V1795" t="s">
        <v>54</v>
      </c>
      <c r="W1795" t="s">
        <v>54</v>
      </c>
      <c r="X1795" s="23" t="s">
        <v>54</v>
      </c>
      <c r="Y1795" s="23" t="s">
        <v>54</v>
      </c>
      <c r="Z1795" s="23" t="s">
        <v>54</v>
      </c>
      <c r="AA1795" s="23" t="s">
        <v>54</v>
      </c>
      <c r="AB1795" t="s">
        <v>54</v>
      </c>
      <c r="AC1795" t="s">
        <v>54</v>
      </c>
      <c r="AD1795" t="s">
        <v>54</v>
      </c>
      <c r="AE1795" t="s">
        <v>54</v>
      </c>
      <c r="AF1795" s="23" t="s">
        <v>54</v>
      </c>
      <c r="AG1795" s="23" t="s">
        <v>54</v>
      </c>
      <c r="AH1795" s="23" t="s">
        <v>54</v>
      </c>
      <c r="AI1795" s="23" t="s">
        <v>54</v>
      </c>
      <c r="AJ1795">
        <v>0</v>
      </c>
      <c r="AK1795">
        <v>0</v>
      </c>
      <c r="AL1795">
        <v>0</v>
      </c>
      <c r="AM1795">
        <v>0</v>
      </c>
      <c r="AN1795" s="23" t="e">
        <v>#DIV/0!</v>
      </c>
      <c r="AO1795" s="23" t="e">
        <v>#DIV/0!</v>
      </c>
      <c r="AP1795" s="23" t="e">
        <v>#DIV/0!</v>
      </c>
      <c r="AQ1795" s="23" t="e">
        <v>#DIV/0!</v>
      </c>
      <c r="AR1795" s="35">
        <v>0</v>
      </c>
      <c r="AS1795" s="35">
        <v>0</v>
      </c>
      <c r="AT1795" s="35">
        <v>0</v>
      </c>
      <c r="AU1795" s="31" t="str">
        <f t="shared" si="30"/>
        <v>库存为0</v>
      </c>
      <c r="AV1795" s="36" t="str">
        <f>IFERROR(时间!$B$4+AU1795,"上周无销量")</f>
        <v>上周无销量</v>
      </c>
      <c r="AW1795" s="36"/>
    </row>
    <row r="1796" spans="1:49">
      <c r="A1796" s="21" t="s">
        <v>3622</v>
      </c>
      <c r="B1796" t="s">
        <v>3623</v>
      </c>
      <c r="C1796" t="s">
        <v>3615</v>
      </c>
      <c r="D1796" s="31">
        <v>0</v>
      </c>
      <c r="E1796" s="31">
        <v>0</v>
      </c>
      <c r="F1796" s="31">
        <v>0</v>
      </c>
      <c r="G1796" s="31">
        <v>0</v>
      </c>
      <c r="H1796" s="32">
        <v>0</v>
      </c>
      <c r="I1796">
        <v>0</v>
      </c>
      <c r="J1796" s="33">
        <v>0</v>
      </c>
      <c r="K1796" s="33">
        <v>0</v>
      </c>
      <c r="L1796" s="33">
        <v>0</v>
      </c>
      <c r="M1796">
        <v>0</v>
      </c>
      <c r="N1796">
        <v>0</v>
      </c>
      <c r="O1796">
        <v>0</v>
      </c>
      <c r="P1796" t="s">
        <v>54</v>
      </c>
      <c r="Q1796" t="s">
        <v>54</v>
      </c>
      <c r="R1796" t="s">
        <v>54</v>
      </c>
      <c r="S1796" t="s">
        <v>54</v>
      </c>
      <c r="T1796" t="s">
        <v>54</v>
      </c>
      <c r="U1796" t="s">
        <v>54</v>
      </c>
      <c r="V1796" t="s">
        <v>54</v>
      </c>
      <c r="W1796" t="s">
        <v>54</v>
      </c>
      <c r="X1796" s="23" t="s">
        <v>54</v>
      </c>
      <c r="Y1796" s="23" t="s">
        <v>54</v>
      </c>
      <c r="Z1796" s="23" t="s">
        <v>54</v>
      </c>
      <c r="AA1796" s="23" t="s">
        <v>54</v>
      </c>
      <c r="AB1796" t="s">
        <v>54</v>
      </c>
      <c r="AC1796" t="s">
        <v>54</v>
      </c>
      <c r="AD1796" t="s">
        <v>54</v>
      </c>
      <c r="AE1796" t="s">
        <v>54</v>
      </c>
      <c r="AF1796" s="23" t="s">
        <v>54</v>
      </c>
      <c r="AG1796" s="23" t="s">
        <v>54</v>
      </c>
      <c r="AH1796" s="23" t="s">
        <v>54</v>
      </c>
      <c r="AI1796" s="23" t="s">
        <v>54</v>
      </c>
      <c r="AJ1796">
        <v>0</v>
      </c>
      <c r="AK1796">
        <v>0</v>
      </c>
      <c r="AL1796">
        <v>0</v>
      </c>
      <c r="AM1796">
        <v>0</v>
      </c>
      <c r="AN1796" s="23" t="e">
        <v>#DIV/0!</v>
      </c>
      <c r="AO1796" s="23" t="e">
        <v>#DIV/0!</v>
      </c>
      <c r="AP1796" s="23" t="e">
        <v>#DIV/0!</v>
      </c>
      <c r="AQ1796" s="23" t="e">
        <v>#DIV/0!</v>
      </c>
      <c r="AR1796" s="35">
        <v>0</v>
      </c>
      <c r="AS1796" s="35">
        <v>0</v>
      </c>
      <c r="AT1796" s="35">
        <v>0</v>
      </c>
      <c r="AU1796" s="31" t="str">
        <f t="shared" si="30"/>
        <v>库存为0</v>
      </c>
      <c r="AV1796" s="36" t="str">
        <f>IFERROR(时间!$B$4+AU1796,"上周无销量")</f>
        <v>上周无销量</v>
      </c>
      <c r="AW1796" s="36"/>
    </row>
    <row r="1797" spans="1:49">
      <c r="A1797" s="21" t="s">
        <v>3624</v>
      </c>
      <c r="B1797" t="s">
        <v>3625</v>
      </c>
      <c r="C1797" t="s">
        <v>3615</v>
      </c>
      <c r="D1797" s="31">
        <v>0</v>
      </c>
      <c r="E1797" s="31">
        <v>0</v>
      </c>
      <c r="F1797" s="31">
        <v>0</v>
      </c>
      <c r="G1797" s="31">
        <v>0</v>
      </c>
      <c r="H1797" s="32">
        <v>0</v>
      </c>
      <c r="I1797">
        <v>0</v>
      </c>
      <c r="J1797" s="33">
        <v>0</v>
      </c>
      <c r="K1797" s="33">
        <v>0</v>
      </c>
      <c r="L1797" s="33">
        <v>0</v>
      </c>
      <c r="M1797">
        <v>0</v>
      </c>
      <c r="N1797">
        <v>0</v>
      </c>
      <c r="O1797">
        <v>0</v>
      </c>
      <c r="P1797" t="s">
        <v>54</v>
      </c>
      <c r="Q1797" t="s">
        <v>54</v>
      </c>
      <c r="R1797" t="s">
        <v>54</v>
      </c>
      <c r="S1797" t="s">
        <v>54</v>
      </c>
      <c r="T1797" t="s">
        <v>54</v>
      </c>
      <c r="U1797" t="s">
        <v>54</v>
      </c>
      <c r="V1797" t="s">
        <v>54</v>
      </c>
      <c r="W1797" t="s">
        <v>54</v>
      </c>
      <c r="X1797" s="23" t="s">
        <v>54</v>
      </c>
      <c r="Y1797" s="23" t="s">
        <v>54</v>
      </c>
      <c r="Z1797" s="23" t="s">
        <v>54</v>
      </c>
      <c r="AA1797" s="23" t="s">
        <v>54</v>
      </c>
      <c r="AB1797" t="s">
        <v>54</v>
      </c>
      <c r="AC1797" t="s">
        <v>54</v>
      </c>
      <c r="AD1797" t="s">
        <v>54</v>
      </c>
      <c r="AE1797" t="s">
        <v>54</v>
      </c>
      <c r="AF1797" s="23" t="s">
        <v>54</v>
      </c>
      <c r="AG1797" s="23" t="s">
        <v>54</v>
      </c>
      <c r="AH1797" s="23" t="s">
        <v>54</v>
      </c>
      <c r="AI1797" s="23" t="s">
        <v>54</v>
      </c>
      <c r="AJ1797">
        <v>0</v>
      </c>
      <c r="AK1797">
        <v>0</v>
      </c>
      <c r="AL1797">
        <v>0</v>
      </c>
      <c r="AM1797">
        <v>0</v>
      </c>
      <c r="AN1797" s="23" t="e">
        <v>#DIV/0!</v>
      </c>
      <c r="AO1797" s="23" t="e">
        <v>#DIV/0!</v>
      </c>
      <c r="AP1797" s="23" t="e">
        <v>#DIV/0!</v>
      </c>
      <c r="AQ1797" s="23" t="e">
        <v>#DIV/0!</v>
      </c>
      <c r="AR1797" s="35">
        <v>0</v>
      </c>
      <c r="AS1797" s="35">
        <v>0</v>
      </c>
      <c r="AT1797" s="35">
        <v>0</v>
      </c>
      <c r="AU1797" s="31" t="str">
        <f t="shared" ref="AU1797:AU1860" si="31">IF(AR1797="","库存为"&amp;M1797,IF(AS1797=0,"库存为"&amp;M1797,INT(M1797/AR1797)))</f>
        <v>库存为0</v>
      </c>
      <c r="AV1797" s="36" t="str">
        <f>IFERROR(时间!$B$4+AU1797,"上周无销量")</f>
        <v>上周无销量</v>
      </c>
      <c r="AW1797" s="36"/>
    </row>
    <row r="1798" spans="1:49">
      <c r="A1798" s="21" t="s">
        <v>3626</v>
      </c>
      <c r="B1798" t="s">
        <v>3627</v>
      </c>
      <c r="C1798" t="s">
        <v>3615</v>
      </c>
      <c r="D1798" s="31">
        <v>0</v>
      </c>
      <c r="E1798" s="31">
        <v>0</v>
      </c>
      <c r="F1798" s="31">
        <v>0</v>
      </c>
      <c r="G1798" s="31">
        <v>0</v>
      </c>
      <c r="H1798" s="32">
        <v>0</v>
      </c>
      <c r="I1798">
        <v>0</v>
      </c>
      <c r="J1798" s="33">
        <v>0</v>
      </c>
      <c r="K1798" s="33">
        <v>0</v>
      </c>
      <c r="L1798" s="33">
        <v>0</v>
      </c>
      <c r="M1798">
        <v>0</v>
      </c>
      <c r="N1798">
        <v>0</v>
      </c>
      <c r="O1798">
        <v>0</v>
      </c>
      <c r="P1798" t="s">
        <v>54</v>
      </c>
      <c r="Q1798" t="s">
        <v>54</v>
      </c>
      <c r="R1798" t="s">
        <v>54</v>
      </c>
      <c r="S1798" t="s">
        <v>54</v>
      </c>
      <c r="T1798" t="s">
        <v>54</v>
      </c>
      <c r="U1798" t="s">
        <v>54</v>
      </c>
      <c r="V1798" t="s">
        <v>54</v>
      </c>
      <c r="W1798" t="s">
        <v>54</v>
      </c>
      <c r="X1798" s="23" t="s">
        <v>54</v>
      </c>
      <c r="Y1798" s="23" t="s">
        <v>54</v>
      </c>
      <c r="Z1798" s="23" t="s">
        <v>54</v>
      </c>
      <c r="AA1798" s="23" t="s">
        <v>54</v>
      </c>
      <c r="AB1798" t="s">
        <v>54</v>
      </c>
      <c r="AC1798" t="s">
        <v>54</v>
      </c>
      <c r="AD1798" t="s">
        <v>54</v>
      </c>
      <c r="AE1798" t="s">
        <v>54</v>
      </c>
      <c r="AF1798" s="23" t="s">
        <v>54</v>
      </c>
      <c r="AG1798" s="23" t="s">
        <v>54</v>
      </c>
      <c r="AH1798" s="23" t="s">
        <v>54</v>
      </c>
      <c r="AI1798" s="23" t="s">
        <v>54</v>
      </c>
      <c r="AJ1798">
        <v>0</v>
      </c>
      <c r="AK1798">
        <v>0</v>
      </c>
      <c r="AL1798">
        <v>0</v>
      </c>
      <c r="AM1798">
        <v>0</v>
      </c>
      <c r="AN1798" s="23" t="e">
        <v>#DIV/0!</v>
      </c>
      <c r="AO1798" s="23" t="e">
        <v>#DIV/0!</v>
      </c>
      <c r="AP1798" s="23" t="e">
        <v>#DIV/0!</v>
      </c>
      <c r="AQ1798" s="23" t="e">
        <v>#DIV/0!</v>
      </c>
      <c r="AR1798" s="35">
        <v>0</v>
      </c>
      <c r="AS1798" s="35">
        <v>0</v>
      </c>
      <c r="AT1798" s="35">
        <v>0</v>
      </c>
      <c r="AU1798" s="31" t="str">
        <f t="shared" si="31"/>
        <v>库存为0</v>
      </c>
      <c r="AV1798" s="36" t="str">
        <f>IFERROR(时间!$B$4+AU1798,"上周无销量")</f>
        <v>上周无销量</v>
      </c>
      <c r="AW1798" s="36"/>
    </row>
    <row r="1799" spans="1:49">
      <c r="A1799" s="21" t="s">
        <v>3628</v>
      </c>
      <c r="B1799" t="s">
        <v>3629</v>
      </c>
      <c r="C1799" t="s">
        <v>3615</v>
      </c>
      <c r="D1799" s="31">
        <v>0</v>
      </c>
      <c r="E1799" s="31">
        <v>0</v>
      </c>
      <c r="F1799" s="31">
        <v>0</v>
      </c>
      <c r="G1799" s="31">
        <v>0</v>
      </c>
      <c r="H1799" s="32">
        <v>0</v>
      </c>
      <c r="I1799">
        <v>0</v>
      </c>
      <c r="J1799" s="33">
        <v>0</v>
      </c>
      <c r="K1799" s="33">
        <v>0</v>
      </c>
      <c r="L1799" s="33">
        <v>0</v>
      </c>
      <c r="M1799">
        <v>0</v>
      </c>
      <c r="N1799">
        <v>0</v>
      </c>
      <c r="O1799">
        <v>0</v>
      </c>
      <c r="P1799" t="s">
        <v>54</v>
      </c>
      <c r="Q1799" t="s">
        <v>54</v>
      </c>
      <c r="R1799" t="s">
        <v>54</v>
      </c>
      <c r="S1799" t="s">
        <v>54</v>
      </c>
      <c r="T1799" t="s">
        <v>54</v>
      </c>
      <c r="U1799" t="s">
        <v>54</v>
      </c>
      <c r="V1799" t="s">
        <v>54</v>
      </c>
      <c r="W1799" t="s">
        <v>54</v>
      </c>
      <c r="X1799" s="23" t="s">
        <v>54</v>
      </c>
      <c r="Y1799" s="23" t="s">
        <v>54</v>
      </c>
      <c r="Z1799" s="23" t="s">
        <v>54</v>
      </c>
      <c r="AA1799" s="23" t="s">
        <v>54</v>
      </c>
      <c r="AB1799" t="s">
        <v>54</v>
      </c>
      <c r="AC1799" t="s">
        <v>54</v>
      </c>
      <c r="AD1799" t="s">
        <v>54</v>
      </c>
      <c r="AE1799" t="s">
        <v>54</v>
      </c>
      <c r="AF1799" s="23" t="s">
        <v>54</v>
      </c>
      <c r="AG1799" s="23" t="s">
        <v>54</v>
      </c>
      <c r="AH1799" s="23" t="s">
        <v>54</v>
      </c>
      <c r="AI1799" s="23" t="s">
        <v>54</v>
      </c>
      <c r="AJ1799">
        <v>0</v>
      </c>
      <c r="AK1799">
        <v>0</v>
      </c>
      <c r="AL1799">
        <v>0</v>
      </c>
      <c r="AM1799">
        <v>0</v>
      </c>
      <c r="AN1799" s="23" t="e">
        <v>#DIV/0!</v>
      </c>
      <c r="AO1799" s="23" t="e">
        <v>#DIV/0!</v>
      </c>
      <c r="AP1799" s="23" t="e">
        <v>#DIV/0!</v>
      </c>
      <c r="AQ1799" s="23" t="e">
        <v>#DIV/0!</v>
      </c>
      <c r="AR1799" s="35">
        <v>0</v>
      </c>
      <c r="AS1799" s="35">
        <v>0</v>
      </c>
      <c r="AT1799" s="35">
        <v>0</v>
      </c>
      <c r="AU1799" s="31" t="str">
        <f t="shared" si="31"/>
        <v>库存为0</v>
      </c>
      <c r="AV1799" s="36" t="str">
        <f>IFERROR(时间!$B$4+AU1799,"上周无销量")</f>
        <v>上周无销量</v>
      </c>
      <c r="AW1799" s="36"/>
    </row>
    <row r="1800" spans="1:49">
      <c r="A1800" s="21" t="s">
        <v>3630</v>
      </c>
      <c r="B1800" t="s">
        <v>3631</v>
      </c>
      <c r="C1800" t="s">
        <v>3632</v>
      </c>
      <c r="D1800" s="31">
        <v>0</v>
      </c>
      <c r="E1800" s="31">
        <v>0</v>
      </c>
      <c r="F1800" s="31">
        <v>0</v>
      </c>
      <c r="G1800" s="31">
        <v>0</v>
      </c>
      <c r="H1800" s="32">
        <v>0</v>
      </c>
      <c r="I1800">
        <v>0</v>
      </c>
      <c r="J1800" s="33">
        <v>0</v>
      </c>
      <c r="K1800" s="33">
        <v>0</v>
      </c>
      <c r="L1800" s="33">
        <v>0</v>
      </c>
      <c r="M1800">
        <v>0</v>
      </c>
      <c r="N1800">
        <v>0</v>
      </c>
      <c r="O1800">
        <v>0</v>
      </c>
      <c r="P1800" t="s">
        <v>54</v>
      </c>
      <c r="Q1800" t="s">
        <v>54</v>
      </c>
      <c r="R1800" t="s">
        <v>54</v>
      </c>
      <c r="S1800" t="s">
        <v>54</v>
      </c>
      <c r="T1800" t="s">
        <v>54</v>
      </c>
      <c r="U1800" t="s">
        <v>54</v>
      </c>
      <c r="V1800" t="s">
        <v>54</v>
      </c>
      <c r="W1800" t="s">
        <v>54</v>
      </c>
      <c r="X1800" s="23" t="s">
        <v>54</v>
      </c>
      <c r="Y1800" s="23" t="s">
        <v>54</v>
      </c>
      <c r="Z1800" s="23" t="s">
        <v>54</v>
      </c>
      <c r="AA1800" s="23" t="s">
        <v>54</v>
      </c>
      <c r="AB1800" t="s">
        <v>54</v>
      </c>
      <c r="AC1800" t="s">
        <v>54</v>
      </c>
      <c r="AD1800" t="s">
        <v>54</v>
      </c>
      <c r="AE1800" t="s">
        <v>54</v>
      </c>
      <c r="AF1800" s="23" t="s">
        <v>54</v>
      </c>
      <c r="AG1800" s="23" t="s">
        <v>54</v>
      </c>
      <c r="AH1800" s="23" t="s">
        <v>54</v>
      </c>
      <c r="AI1800" s="23" t="s">
        <v>54</v>
      </c>
      <c r="AJ1800">
        <v>0</v>
      </c>
      <c r="AK1800">
        <v>0</v>
      </c>
      <c r="AL1800">
        <v>0</v>
      </c>
      <c r="AM1800">
        <v>0</v>
      </c>
      <c r="AN1800" s="23" t="e">
        <v>#DIV/0!</v>
      </c>
      <c r="AO1800" s="23" t="e">
        <v>#DIV/0!</v>
      </c>
      <c r="AP1800" s="23" t="e">
        <v>#DIV/0!</v>
      </c>
      <c r="AQ1800" s="23" t="e">
        <v>#DIV/0!</v>
      </c>
      <c r="AR1800" s="35">
        <v>0</v>
      </c>
      <c r="AS1800" s="35">
        <v>0</v>
      </c>
      <c r="AT1800" s="35">
        <v>0</v>
      </c>
      <c r="AU1800" s="31" t="str">
        <f t="shared" si="31"/>
        <v>库存为0</v>
      </c>
      <c r="AV1800" s="36" t="str">
        <f>IFERROR(时间!$B$4+AU1800,"上周无销量")</f>
        <v>上周无销量</v>
      </c>
      <c r="AW1800" s="36"/>
    </row>
    <row r="1801" spans="1:49">
      <c r="A1801" s="21" t="s">
        <v>3633</v>
      </c>
      <c r="B1801" t="s">
        <v>3634</v>
      </c>
      <c r="C1801" t="s">
        <v>3632</v>
      </c>
      <c r="D1801" s="31">
        <v>0</v>
      </c>
      <c r="E1801" s="31">
        <v>0</v>
      </c>
      <c r="F1801" s="31">
        <v>0</v>
      </c>
      <c r="G1801" s="31">
        <v>0</v>
      </c>
      <c r="H1801" s="32">
        <v>0</v>
      </c>
      <c r="I1801">
        <v>0</v>
      </c>
      <c r="J1801" s="33">
        <v>0</v>
      </c>
      <c r="K1801" s="33">
        <v>0</v>
      </c>
      <c r="L1801" s="33">
        <v>0</v>
      </c>
      <c r="M1801">
        <v>0</v>
      </c>
      <c r="N1801">
        <v>0</v>
      </c>
      <c r="O1801">
        <v>0</v>
      </c>
      <c r="P1801" t="s">
        <v>54</v>
      </c>
      <c r="Q1801" t="s">
        <v>54</v>
      </c>
      <c r="R1801" t="s">
        <v>54</v>
      </c>
      <c r="S1801" t="s">
        <v>54</v>
      </c>
      <c r="T1801" t="s">
        <v>54</v>
      </c>
      <c r="U1801" t="s">
        <v>54</v>
      </c>
      <c r="V1801" t="s">
        <v>54</v>
      </c>
      <c r="W1801" t="s">
        <v>54</v>
      </c>
      <c r="X1801" s="23" t="s">
        <v>54</v>
      </c>
      <c r="Y1801" s="23" t="s">
        <v>54</v>
      </c>
      <c r="Z1801" s="23" t="s">
        <v>54</v>
      </c>
      <c r="AA1801" s="23" t="s">
        <v>54</v>
      </c>
      <c r="AB1801" t="s">
        <v>54</v>
      </c>
      <c r="AC1801" t="s">
        <v>54</v>
      </c>
      <c r="AD1801" t="s">
        <v>54</v>
      </c>
      <c r="AE1801" t="s">
        <v>54</v>
      </c>
      <c r="AF1801" s="23" t="s">
        <v>54</v>
      </c>
      <c r="AG1801" s="23" t="s">
        <v>54</v>
      </c>
      <c r="AH1801" s="23" t="s">
        <v>54</v>
      </c>
      <c r="AI1801" s="23" t="s">
        <v>54</v>
      </c>
      <c r="AJ1801">
        <v>0</v>
      </c>
      <c r="AK1801">
        <v>0</v>
      </c>
      <c r="AL1801">
        <v>0</v>
      </c>
      <c r="AM1801">
        <v>0</v>
      </c>
      <c r="AN1801" s="23" t="e">
        <v>#DIV/0!</v>
      </c>
      <c r="AO1801" s="23" t="e">
        <v>#DIV/0!</v>
      </c>
      <c r="AP1801" s="23" t="e">
        <v>#DIV/0!</v>
      </c>
      <c r="AQ1801" s="23" t="e">
        <v>#DIV/0!</v>
      </c>
      <c r="AR1801" s="35">
        <v>0</v>
      </c>
      <c r="AS1801" s="35">
        <v>0</v>
      </c>
      <c r="AT1801" s="35">
        <v>0</v>
      </c>
      <c r="AU1801" s="31" t="str">
        <f t="shared" si="31"/>
        <v>库存为0</v>
      </c>
      <c r="AV1801" s="36" t="str">
        <f>IFERROR(时间!$B$4+AU1801,"上周无销量")</f>
        <v>上周无销量</v>
      </c>
      <c r="AW1801" s="36"/>
    </row>
    <row r="1802" spans="1:49">
      <c r="A1802" s="21" t="s">
        <v>3635</v>
      </c>
      <c r="B1802" t="s">
        <v>3636</v>
      </c>
      <c r="C1802" t="s">
        <v>3632</v>
      </c>
      <c r="D1802" s="31">
        <v>0</v>
      </c>
      <c r="E1802" s="31">
        <v>0</v>
      </c>
      <c r="F1802" s="31">
        <v>0</v>
      </c>
      <c r="G1802" s="31">
        <v>0</v>
      </c>
      <c r="H1802" s="32">
        <v>0</v>
      </c>
      <c r="I1802">
        <v>0</v>
      </c>
      <c r="J1802" s="33">
        <v>0</v>
      </c>
      <c r="K1802" s="33">
        <v>0</v>
      </c>
      <c r="L1802" s="33">
        <v>0</v>
      </c>
      <c r="M1802">
        <v>0</v>
      </c>
      <c r="N1802">
        <v>0</v>
      </c>
      <c r="O1802">
        <v>0</v>
      </c>
      <c r="P1802" t="s">
        <v>54</v>
      </c>
      <c r="Q1802" t="s">
        <v>54</v>
      </c>
      <c r="R1802" t="s">
        <v>54</v>
      </c>
      <c r="S1802" t="s">
        <v>54</v>
      </c>
      <c r="T1802" t="s">
        <v>54</v>
      </c>
      <c r="U1802" t="s">
        <v>54</v>
      </c>
      <c r="V1802" t="s">
        <v>54</v>
      </c>
      <c r="W1802" t="s">
        <v>54</v>
      </c>
      <c r="X1802" s="23" t="s">
        <v>54</v>
      </c>
      <c r="Y1802" s="23" t="s">
        <v>54</v>
      </c>
      <c r="Z1802" s="23" t="s">
        <v>54</v>
      </c>
      <c r="AA1802" s="23" t="s">
        <v>54</v>
      </c>
      <c r="AB1802" t="s">
        <v>54</v>
      </c>
      <c r="AC1802" t="s">
        <v>54</v>
      </c>
      <c r="AD1802" t="s">
        <v>54</v>
      </c>
      <c r="AE1802" t="s">
        <v>54</v>
      </c>
      <c r="AF1802" s="23" t="s">
        <v>54</v>
      </c>
      <c r="AG1802" s="23" t="s">
        <v>54</v>
      </c>
      <c r="AH1802" s="23" t="s">
        <v>54</v>
      </c>
      <c r="AI1802" s="23" t="s">
        <v>54</v>
      </c>
      <c r="AJ1802">
        <v>0</v>
      </c>
      <c r="AK1802">
        <v>0</v>
      </c>
      <c r="AL1802">
        <v>0</v>
      </c>
      <c r="AM1802">
        <v>0</v>
      </c>
      <c r="AN1802" s="23" t="e">
        <v>#DIV/0!</v>
      </c>
      <c r="AO1802" s="23" t="e">
        <v>#DIV/0!</v>
      </c>
      <c r="AP1802" s="23" t="e">
        <v>#DIV/0!</v>
      </c>
      <c r="AQ1802" s="23" t="e">
        <v>#DIV/0!</v>
      </c>
      <c r="AR1802" s="35">
        <v>0</v>
      </c>
      <c r="AS1802" s="35">
        <v>0</v>
      </c>
      <c r="AT1802" s="35">
        <v>0</v>
      </c>
      <c r="AU1802" s="31" t="str">
        <f t="shared" si="31"/>
        <v>库存为0</v>
      </c>
      <c r="AV1802" s="36" t="str">
        <f>IFERROR(时间!$B$4+AU1802,"上周无销量")</f>
        <v>上周无销量</v>
      </c>
      <c r="AW1802" s="36"/>
    </row>
    <row r="1803" spans="1:49">
      <c r="A1803" s="21" t="s">
        <v>3637</v>
      </c>
      <c r="B1803" t="s">
        <v>3638</v>
      </c>
      <c r="C1803" t="s">
        <v>3632</v>
      </c>
      <c r="D1803" s="31">
        <v>0</v>
      </c>
      <c r="E1803" s="31">
        <v>0</v>
      </c>
      <c r="F1803" s="31">
        <v>0</v>
      </c>
      <c r="G1803" s="31">
        <v>0</v>
      </c>
      <c r="H1803" s="32">
        <v>0</v>
      </c>
      <c r="I1803">
        <v>0</v>
      </c>
      <c r="J1803" s="33">
        <v>0</v>
      </c>
      <c r="K1803" s="33">
        <v>0</v>
      </c>
      <c r="L1803" s="33">
        <v>0</v>
      </c>
      <c r="M1803">
        <v>0</v>
      </c>
      <c r="N1803">
        <v>0</v>
      </c>
      <c r="O1803">
        <v>0</v>
      </c>
      <c r="P1803" t="s">
        <v>54</v>
      </c>
      <c r="Q1803" t="s">
        <v>54</v>
      </c>
      <c r="R1803" t="s">
        <v>54</v>
      </c>
      <c r="S1803" t="s">
        <v>54</v>
      </c>
      <c r="T1803" t="s">
        <v>54</v>
      </c>
      <c r="U1803" t="s">
        <v>54</v>
      </c>
      <c r="V1803" t="s">
        <v>54</v>
      </c>
      <c r="W1803" t="s">
        <v>54</v>
      </c>
      <c r="X1803" s="23" t="s">
        <v>54</v>
      </c>
      <c r="Y1803" s="23" t="s">
        <v>54</v>
      </c>
      <c r="Z1803" s="23" t="s">
        <v>54</v>
      </c>
      <c r="AA1803" s="23" t="s">
        <v>54</v>
      </c>
      <c r="AB1803" t="s">
        <v>54</v>
      </c>
      <c r="AC1803" t="s">
        <v>54</v>
      </c>
      <c r="AD1803" t="s">
        <v>54</v>
      </c>
      <c r="AE1803" t="s">
        <v>54</v>
      </c>
      <c r="AF1803" s="23" t="s">
        <v>54</v>
      </c>
      <c r="AG1803" s="23" t="s">
        <v>54</v>
      </c>
      <c r="AH1803" s="23" t="s">
        <v>54</v>
      </c>
      <c r="AI1803" s="23" t="s">
        <v>54</v>
      </c>
      <c r="AJ1803">
        <v>0</v>
      </c>
      <c r="AK1803">
        <v>0</v>
      </c>
      <c r="AL1803">
        <v>0</v>
      </c>
      <c r="AM1803">
        <v>0</v>
      </c>
      <c r="AN1803" s="23" t="e">
        <v>#DIV/0!</v>
      </c>
      <c r="AO1803" s="23" t="e">
        <v>#DIV/0!</v>
      </c>
      <c r="AP1803" s="23" t="e">
        <v>#DIV/0!</v>
      </c>
      <c r="AQ1803" s="23" t="e">
        <v>#DIV/0!</v>
      </c>
      <c r="AR1803" s="35">
        <v>0</v>
      </c>
      <c r="AS1803" s="35">
        <v>0</v>
      </c>
      <c r="AT1803" s="35">
        <v>0</v>
      </c>
      <c r="AU1803" s="31" t="str">
        <f t="shared" si="31"/>
        <v>库存为0</v>
      </c>
      <c r="AV1803" s="36" t="str">
        <f>IFERROR(时间!$B$4+AU1803,"上周无销量")</f>
        <v>上周无销量</v>
      </c>
      <c r="AW1803" s="36"/>
    </row>
    <row r="1804" spans="1:49">
      <c r="A1804" s="21" t="s">
        <v>3639</v>
      </c>
      <c r="B1804" t="s">
        <v>3640</v>
      </c>
      <c r="C1804" t="s">
        <v>3632</v>
      </c>
      <c r="D1804" s="31">
        <v>0</v>
      </c>
      <c r="E1804" s="31">
        <v>0</v>
      </c>
      <c r="F1804" s="31">
        <v>0</v>
      </c>
      <c r="G1804" s="31">
        <v>0</v>
      </c>
      <c r="H1804" s="32">
        <v>0</v>
      </c>
      <c r="I1804">
        <v>0</v>
      </c>
      <c r="J1804" s="33">
        <v>0</v>
      </c>
      <c r="K1804" s="33">
        <v>0</v>
      </c>
      <c r="L1804" s="33">
        <v>0</v>
      </c>
      <c r="M1804">
        <v>0</v>
      </c>
      <c r="N1804">
        <v>0</v>
      </c>
      <c r="O1804">
        <v>0</v>
      </c>
      <c r="P1804" t="s">
        <v>54</v>
      </c>
      <c r="Q1804" t="s">
        <v>54</v>
      </c>
      <c r="R1804" t="s">
        <v>54</v>
      </c>
      <c r="S1804" t="s">
        <v>54</v>
      </c>
      <c r="T1804" t="s">
        <v>54</v>
      </c>
      <c r="U1804" t="s">
        <v>54</v>
      </c>
      <c r="V1804" t="s">
        <v>54</v>
      </c>
      <c r="W1804" t="s">
        <v>54</v>
      </c>
      <c r="X1804" s="23" t="s">
        <v>54</v>
      </c>
      <c r="Y1804" s="23" t="s">
        <v>54</v>
      </c>
      <c r="Z1804" s="23" t="s">
        <v>54</v>
      </c>
      <c r="AA1804" s="23" t="s">
        <v>54</v>
      </c>
      <c r="AB1804" t="s">
        <v>54</v>
      </c>
      <c r="AC1804" t="s">
        <v>54</v>
      </c>
      <c r="AD1804" t="s">
        <v>54</v>
      </c>
      <c r="AE1804" t="s">
        <v>54</v>
      </c>
      <c r="AF1804" s="23" t="s">
        <v>54</v>
      </c>
      <c r="AG1804" s="23" t="s">
        <v>54</v>
      </c>
      <c r="AH1804" s="23" t="s">
        <v>54</v>
      </c>
      <c r="AI1804" s="23" t="s">
        <v>54</v>
      </c>
      <c r="AJ1804">
        <v>0</v>
      </c>
      <c r="AK1804">
        <v>0</v>
      </c>
      <c r="AL1804">
        <v>0</v>
      </c>
      <c r="AM1804">
        <v>0</v>
      </c>
      <c r="AN1804" s="23" t="e">
        <v>#DIV/0!</v>
      </c>
      <c r="AO1804" s="23" t="e">
        <v>#DIV/0!</v>
      </c>
      <c r="AP1804" s="23" t="e">
        <v>#DIV/0!</v>
      </c>
      <c r="AQ1804" s="23" t="e">
        <v>#DIV/0!</v>
      </c>
      <c r="AR1804" s="35">
        <v>0</v>
      </c>
      <c r="AS1804" s="35">
        <v>0</v>
      </c>
      <c r="AT1804" s="35">
        <v>0</v>
      </c>
      <c r="AU1804" s="31" t="str">
        <f t="shared" si="31"/>
        <v>库存为0</v>
      </c>
      <c r="AV1804" s="36" t="str">
        <f>IFERROR(时间!$B$4+AU1804,"上周无销量")</f>
        <v>上周无销量</v>
      </c>
      <c r="AW1804" s="36"/>
    </row>
    <row r="1805" spans="1:49">
      <c r="A1805" s="21" t="s">
        <v>3641</v>
      </c>
      <c r="B1805" t="s">
        <v>3642</v>
      </c>
      <c r="C1805" t="s">
        <v>3632</v>
      </c>
      <c r="D1805" s="31">
        <v>0</v>
      </c>
      <c r="E1805" s="31">
        <v>0</v>
      </c>
      <c r="F1805" s="31">
        <v>0</v>
      </c>
      <c r="G1805" s="31">
        <v>0</v>
      </c>
      <c r="H1805" s="32">
        <v>0</v>
      </c>
      <c r="I1805">
        <v>0</v>
      </c>
      <c r="J1805" s="33">
        <v>0</v>
      </c>
      <c r="K1805" s="33">
        <v>0</v>
      </c>
      <c r="L1805" s="33">
        <v>0</v>
      </c>
      <c r="M1805">
        <v>0</v>
      </c>
      <c r="N1805">
        <v>0</v>
      </c>
      <c r="O1805">
        <v>0</v>
      </c>
      <c r="P1805" t="s">
        <v>54</v>
      </c>
      <c r="Q1805" t="s">
        <v>54</v>
      </c>
      <c r="R1805" t="s">
        <v>54</v>
      </c>
      <c r="S1805" t="s">
        <v>54</v>
      </c>
      <c r="T1805" t="s">
        <v>54</v>
      </c>
      <c r="U1805" t="s">
        <v>54</v>
      </c>
      <c r="V1805" t="s">
        <v>54</v>
      </c>
      <c r="W1805" t="s">
        <v>54</v>
      </c>
      <c r="X1805" s="23" t="s">
        <v>54</v>
      </c>
      <c r="Y1805" s="23" t="s">
        <v>54</v>
      </c>
      <c r="Z1805" s="23" t="s">
        <v>54</v>
      </c>
      <c r="AA1805" s="23" t="s">
        <v>54</v>
      </c>
      <c r="AB1805" t="s">
        <v>54</v>
      </c>
      <c r="AC1805" t="s">
        <v>54</v>
      </c>
      <c r="AD1805" t="s">
        <v>54</v>
      </c>
      <c r="AE1805" t="s">
        <v>54</v>
      </c>
      <c r="AF1805" s="23" t="s">
        <v>54</v>
      </c>
      <c r="AG1805" s="23" t="s">
        <v>54</v>
      </c>
      <c r="AH1805" s="23" t="s">
        <v>54</v>
      </c>
      <c r="AI1805" s="23" t="s">
        <v>54</v>
      </c>
      <c r="AJ1805">
        <v>1</v>
      </c>
      <c r="AK1805">
        <v>0</v>
      </c>
      <c r="AL1805">
        <v>0</v>
      </c>
      <c r="AM1805">
        <v>0</v>
      </c>
      <c r="AN1805" s="23">
        <v>0</v>
      </c>
      <c r="AO1805" s="23" t="e">
        <v>#DIV/0!</v>
      </c>
      <c r="AP1805" s="23" t="e">
        <v>#DIV/0!</v>
      </c>
      <c r="AQ1805" s="23" t="e">
        <v>#DIV/0!</v>
      </c>
      <c r="AR1805" s="35">
        <v>0</v>
      </c>
      <c r="AS1805" s="35">
        <v>0</v>
      </c>
      <c r="AT1805" s="35">
        <v>0</v>
      </c>
      <c r="AU1805" s="31" t="str">
        <f t="shared" si="31"/>
        <v>库存为0</v>
      </c>
      <c r="AV1805" s="36" t="str">
        <f>IFERROR(时间!$B$4+AU1805,"上周无销量")</f>
        <v>上周无销量</v>
      </c>
      <c r="AW1805" s="36"/>
    </row>
    <row r="1806" spans="1:49">
      <c r="A1806" s="21" t="s">
        <v>3643</v>
      </c>
      <c r="B1806" t="s">
        <v>3644</v>
      </c>
      <c r="C1806" t="s">
        <v>3632</v>
      </c>
      <c r="D1806" s="31">
        <v>0</v>
      </c>
      <c r="E1806" s="31">
        <v>0</v>
      </c>
      <c r="F1806" s="31">
        <v>0</v>
      </c>
      <c r="G1806" s="31">
        <v>0</v>
      </c>
      <c r="H1806" s="32">
        <v>0</v>
      </c>
      <c r="I1806">
        <v>0</v>
      </c>
      <c r="J1806" s="33">
        <v>0</v>
      </c>
      <c r="K1806" s="33">
        <v>0</v>
      </c>
      <c r="L1806" s="33">
        <v>0</v>
      </c>
      <c r="M1806">
        <v>0</v>
      </c>
      <c r="N1806">
        <v>0</v>
      </c>
      <c r="O1806">
        <v>0</v>
      </c>
      <c r="P1806" t="s">
        <v>54</v>
      </c>
      <c r="Q1806" t="s">
        <v>54</v>
      </c>
      <c r="R1806" t="s">
        <v>54</v>
      </c>
      <c r="S1806" t="s">
        <v>54</v>
      </c>
      <c r="T1806" t="s">
        <v>54</v>
      </c>
      <c r="U1806" t="s">
        <v>54</v>
      </c>
      <c r="V1806" t="s">
        <v>54</v>
      </c>
      <c r="W1806" t="s">
        <v>54</v>
      </c>
      <c r="X1806" s="23" t="s">
        <v>54</v>
      </c>
      <c r="Y1806" s="23" t="s">
        <v>54</v>
      </c>
      <c r="Z1806" s="23" t="s">
        <v>54</v>
      </c>
      <c r="AA1806" s="23" t="s">
        <v>54</v>
      </c>
      <c r="AB1806" t="s">
        <v>54</v>
      </c>
      <c r="AC1806" t="s">
        <v>54</v>
      </c>
      <c r="AD1806" t="s">
        <v>54</v>
      </c>
      <c r="AE1806" t="s">
        <v>54</v>
      </c>
      <c r="AF1806" s="23" t="s">
        <v>54</v>
      </c>
      <c r="AG1806" s="23" t="s">
        <v>54</v>
      </c>
      <c r="AH1806" s="23" t="s">
        <v>54</v>
      </c>
      <c r="AI1806" s="23" t="s">
        <v>54</v>
      </c>
      <c r="AJ1806">
        <v>1</v>
      </c>
      <c r="AK1806">
        <v>0</v>
      </c>
      <c r="AL1806">
        <v>0</v>
      </c>
      <c r="AM1806">
        <v>0</v>
      </c>
      <c r="AN1806" s="23">
        <v>0</v>
      </c>
      <c r="AO1806" s="23" t="e">
        <v>#DIV/0!</v>
      </c>
      <c r="AP1806" s="23" t="e">
        <v>#DIV/0!</v>
      </c>
      <c r="AQ1806" s="23" t="e">
        <v>#DIV/0!</v>
      </c>
      <c r="AR1806" s="35">
        <v>0</v>
      </c>
      <c r="AS1806" s="35">
        <v>0</v>
      </c>
      <c r="AT1806" s="35">
        <v>0</v>
      </c>
      <c r="AU1806" s="31" t="str">
        <f t="shared" si="31"/>
        <v>库存为0</v>
      </c>
      <c r="AV1806" s="36" t="str">
        <f>IFERROR(时间!$B$4+AU1806,"上周无销量")</f>
        <v>上周无销量</v>
      </c>
      <c r="AW1806" s="36"/>
    </row>
    <row r="1807" spans="1:49">
      <c r="A1807" s="21" t="s">
        <v>3645</v>
      </c>
      <c r="B1807" t="s">
        <v>3646</v>
      </c>
      <c r="C1807" t="s">
        <v>3632</v>
      </c>
      <c r="D1807" s="31">
        <v>0</v>
      </c>
      <c r="E1807" s="31">
        <v>0</v>
      </c>
      <c r="F1807" s="31">
        <v>0</v>
      </c>
      <c r="G1807" s="31">
        <v>0</v>
      </c>
      <c r="H1807" s="32">
        <v>0</v>
      </c>
      <c r="I1807">
        <v>0</v>
      </c>
      <c r="J1807" s="33">
        <v>0</v>
      </c>
      <c r="K1807" s="33">
        <v>0</v>
      </c>
      <c r="L1807" s="33">
        <v>0</v>
      </c>
      <c r="M1807">
        <v>0</v>
      </c>
      <c r="N1807">
        <v>0</v>
      </c>
      <c r="O1807">
        <v>0</v>
      </c>
      <c r="P1807" t="s">
        <v>54</v>
      </c>
      <c r="Q1807" t="s">
        <v>54</v>
      </c>
      <c r="R1807" t="s">
        <v>54</v>
      </c>
      <c r="S1807" t="s">
        <v>54</v>
      </c>
      <c r="T1807" t="s">
        <v>54</v>
      </c>
      <c r="U1807" t="s">
        <v>54</v>
      </c>
      <c r="V1807" t="s">
        <v>54</v>
      </c>
      <c r="W1807" t="s">
        <v>54</v>
      </c>
      <c r="X1807" s="23" t="s">
        <v>54</v>
      </c>
      <c r="Y1807" s="23" t="s">
        <v>54</v>
      </c>
      <c r="Z1807" s="23" t="s">
        <v>54</v>
      </c>
      <c r="AA1807" s="23" t="s">
        <v>54</v>
      </c>
      <c r="AB1807" t="s">
        <v>54</v>
      </c>
      <c r="AC1807" t="s">
        <v>54</v>
      </c>
      <c r="AD1807" t="s">
        <v>54</v>
      </c>
      <c r="AE1807" t="s">
        <v>54</v>
      </c>
      <c r="AF1807" s="23" t="s">
        <v>54</v>
      </c>
      <c r="AG1807" s="23" t="s">
        <v>54</v>
      </c>
      <c r="AH1807" s="23" t="s">
        <v>54</v>
      </c>
      <c r="AI1807" s="23" t="s">
        <v>54</v>
      </c>
      <c r="AJ1807">
        <v>0</v>
      </c>
      <c r="AK1807">
        <v>0</v>
      </c>
      <c r="AL1807">
        <v>0</v>
      </c>
      <c r="AM1807">
        <v>0</v>
      </c>
      <c r="AN1807" s="23" t="e">
        <v>#DIV/0!</v>
      </c>
      <c r="AO1807" s="23" t="e">
        <v>#DIV/0!</v>
      </c>
      <c r="AP1807" s="23" t="e">
        <v>#DIV/0!</v>
      </c>
      <c r="AQ1807" s="23" t="e">
        <v>#DIV/0!</v>
      </c>
      <c r="AR1807" s="35">
        <v>0</v>
      </c>
      <c r="AS1807" s="35">
        <v>0</v>
      </c>
      <c r="AT1807" s="35">
        <v>0</v>
      </c>
      <c r="AU1807" s="31" t="str">
        <f t="shared" si="31"/>
        <v>库存为0</v>
      </c>
      <c r="AV1807" s="36" t="str">
        <f>IFERROR(时间!$B$4+AU1807,"上周无销量")</f>
        <v>上周无销量</v>
      </c>
      <c r="AW1807" s="36"/>
    </row>
    <row r="1808" spans="1:49">
      <c r="A1808" s="21" t="s">
        <v>3647</v>
      </c>
      <c r="B1808" t="s">
        <v>3648</v>
      </c>
      <c r="C1808" t="s">
        <v>3632</v>
      </c>
      <c r="D1808" s="31">
        <v>0</v>
      </c>
      <c r="E1808" s="31">
        <v>0</v>
      </c>
      <c r="F1808" s="31">
        <v>0</v>
      </c>
      <c r="G1808" s="31">
        <v>0</v>
      </c>
      <c r="H1808" s="32">
        <v>0</v>
      </c>
      <c r="I1808">
        <v>0</v>
      </c>
      <c r="J1808" s="33">
        <v>0</v>
      </c>
      <c r="K1808" s="33">
        <v>0</v>
      </c>
      <c r="L1808" s="33">
        <v>0</v>
      </c>
      <c r="M1808">
        <v>0</v>
      </c>
      <c r="N1808">
        <v>0</v>
      </c>
      <c r="O1808">
        <v>0</v>
      </c>
      <c r="P1808" t="s">
        <v>54</v>
      </c>
      <c r="Q1808" t="s">
        <v>54</v>
      </c>
      <c r="R1808" t="s">
        <v>54</v>
      </c>
      <c r="S1808" t="s">
        <v>54</v>
      </c>
      <c r="T1808" t="s">
        <v>54</v>
      </c>
      <c r="U1808" t="s">
        <v>54</v>
      </c>
      <c r="V1808" t="s">
        <v>54</v>
      </c>
      <c r="W1808" t="s">
        <v>54</v>
      </c>
      <c r="X1808" s="23" t="s">
        <v>54</v>
      </c>
      <c r="Y1808" s="23" t="s">
        <v>54</v>
      </c>
      <c r="Z1808" s="23" t="s">
        <v>54</v>
      </c>
      <c r="AA1808" s="23" t="s">
        <v>54</v>
      </c>
      <c r="AB1808" t="s">
        <v>54</v>
      </c>
      <c r="AC1808" t="s">
        <v>54</v>
      </c>
      <c r="AD1808" t="s">
        <v>54</v>
      </c>
      <c r="AE1808" t="s">
        <v>54</v>
      </c>
      <c r="AF1808" s="23" t="s">
        <v>54</v>
      </c>
      <c r="AG1808" s="23" t="s">
        <v>54</v>
      </c>
      <c r="AH1808" s="23" t="s">
        <v>54</v>
      </c>
      <c r="AI1808" s="23" t="s">
        <v>54</v>
      </c>
      <c r="AJ1808">
        <v>0</v>
      </c>
      <c r="AK1808">
        <v>0</v>
      </c>
      <c r="AL1808">
        <v>0</v>
      </c>
      <c r="AM1808">
        <v>0</v>
      </c>
      <c r="AN1808" s="23" t="e">
        <v>#DIV/0!</v>
      </c>
      <c r="AO1808" s="23" t="e">
        <v>#DIV/0!</v>
      </c>
      <c r="AP1808" s="23" t="e">
        <v>#DIV/0!</v>
      </c>
      <c r="AQ1808" s="23" t="e">
        <v>#DIV/0!</v>
      </c>
      <c r="AR1808" s="35">
        <v>0</v>
      </c>
      <c r="AS1808" s="35">
        <v>0</v>
      </c>
      <c r="AT1808" s="35">
        <v>0</v>
      </c>
      <c r="AU1808" s="31" t="str">
        <f t="shared" si="31"/>
        <v>库存为0</v>
      </c>
      <c r="AV1808" s="36" t="str">
        <f>IFERROR(时间!$B$4+AU1808,"上周无销量")</f>
        <v>上周无销量</v>
      </c>
      <c r="AW1808" s="36"/>
    </row>
    <row r="1809" spans="1:49">
      <c r="A1809" s="21" t="s">
        <v>3649</v>
      </c>
      <c r="B1809" t="s">
        <v>3650</v>
      </c>
      <c r="C1809" t="s">
        <v>3632</v>
      </c>
      <c r="D1809" s="31">
        <v>0</v>
      </c>
      <c r="E1809" s="31">
        <v>0</v>
      </c>
      <c r="F1809" s="31">
        <v>0</v>
      </c>
      <c r="G1809" s="31">
        <v>0</v>
      </c>
      <c r="H1809" s="32">
        <v>0</v>
      </c>
      <c r="I1809">
        <v>0</v>
      </c>
      <c r="J1809" s="33">
        <v>0</v>
      </c>
      <c r="K1809" s="33">
        <v>0</v>
      </c>
      <c r="L1809" s="33">
        <v>0</v>
      </c>
      <c r="M1809">
        <v>0</v>
      </c>
      <c r="N1809">
        <v>0</v>
      </c>
      <c r="O1809">
        <v>0</v>
      </c>
      <c r="P1809" t="s">
        <v>54</v>
      </c>
      <c r="Q1809" t="s">
        <v>54</v>
      </c>
      <c r="R1809" t="s">
        <v>54</v>
      </c>
      <c r="S1809" t="s">
        <v>54</v>
      </c>
      <c r="T1809" t="s">
        <v>54</v>
      </c>
      <c r="U1809" t="s">
        <v>54</v>
      </c>
      <c r="V1809" t="s">
        <v>54</v>
      </c>
      <c r="W1809" t="s">
        <v>54</v>
      </c>
      <c r="X1809" s="23" t="s">
        <v>54</v>
      </c>
      <c r="Y1809" s="23" t="s">
        <v>54</v>
      </c>
      <c r="Z1809" s="23" t="s">
        <v>54</v>
      </c>
      <c r="AA1809" s="23" t="s">
        <v>54</v>
      </c>
      <c r="AB1809" t="s">
        <v>54</v>
      </c>
      <c r="AC1809" t="s">
        <v>54</v>
      </c>
      <c r="AD1809" t="s">
        <v>54</v>
      </c>
      <c r="AE1809" t="s">
        <v>54</v>
      </c>
      <c r="AF1809" s="23" t="s">
        <v>54</v>
      </c>
      <c r="AG1809" s="23" t="s">
        <v>54</v>
      </c>
      <c r="AH1809" s="23" t="s">
        <v>54</v>
      </c>
      <c r="AI1809" s="23" t="s">
        <v>54</v>
      </c>
      <c r="AJ1809">
        <v>3</v>
      </c>
      <c r="AK1809">
        <v>0</v>
      </c>
      <c r="AL1809">
        <v>0</v>
      </c>
      <c r="AM1809">
        <v>0</v>
      </c>
      <c r="AN1809" s="23">
        <v>0</v>
      </c>
      <c r="AO1809" s="23" t="e">
        <v>#DIV/0!</v>
      </c>
      <c r="AP1809" s="23" t="e">
        <v>#DIV/0!</v>
      </c>
      <c r="AQ1809" s="23" t="e">
        <v>#DIV/0!</v>
      </c>
      <c r="AR1809" s="35">
        <v>0</v>
      </c>
      <c r="AS1809" s="35">
        <v>0</v>
      </c>
      <c r="AT1809" s="35">
        <v>0</v>
      </c>
      <c r="AU1809" s="31" t="str">
        <f t="shared" si="31"/>
        <v>库存为0</v>
      </c>
      <c r="AV1809" s="36" t="str">
        <f>IFERROR(时间!$B$4+AU1809,"上周无销量")</f>
        <v>上周无销量</v>
      </c>
      <c r="AW1809" s="36"/>
    </row>
    <row r="1810" spans="1:49">
      <c r="A1810" s="21" t="s">
        <v>3651</v>
      </c>
      <c r="B1810" t="s">
        <v>3652</v>
      </c>
      <c r="C1810" t="s">
        <v>3632</v>
      </c>
      <c r="D1810" s="31">
        <v>0</v>
      </c>
      <c r="E1810" s="31">
        <v>0</v>
      </c>
      <c r="F1810" s="31">
        <v>0</v>
      </c>
      <c r="G1810" s="31">
        <v>0</v>
      </c>
      <c r="H1810" s="32">
        <v>0</v>
      </c>
      <c r="I1810">
        <v>0</v>
      </c>
      <c r="J1810" s="33">
        <v>0</v>
      </c>
      <c r="K1810" s="33">
        <v>0</v>
      </c>
      <c r="L1810" s="33">
        <v>0</v>
      </c>
      <c r="M1810">
        <v>0</v>
      </c>
      <c r="N1810">
        <v>0</v>
      </c>
      <c r="O1810">
        <v>0</v>
      </c>
      <c r="P1810" t="s">
        <v>54</v>
      </c>
      <c r="Q1810" t="s">
        <v>54</v>
      </c>
      <c r="R1810" t="s">
        <v>54</v>
      </c>
      <c r="S1810" t="s">
        <v>54</v>
      </c>
      <c r="T1810" t="s">
        <v>54</v>
      </c>
      <c r="U1810" t="s">
        <v>54</v>
      </c>
      <c r="V1810" t="s">
        <v>54</v>
      </c>
      <c r="W1810" t="s">
        <v>54</v>
      </c>
      <c r="X1810" s="23" t="s">
        <v>54</v>
      </c>
      <c r="Y1810" s="23" t="s">
        <v>54</v>
      </c>
      <c r="Z1810" s="23" t="s">
        <v>54</v>
      </c>
      <c r="AA1810" s="23" t="s">
        <v>54</v>
      </c>
      <c r="AB1810" t="s">
        <v>54</v>
      </c>
      <c r="AC1810" t="s">
        <v>54</v>
      </c>
      <c r="AD1810" t="s">
        <v>54</v>
      </c>
      <c r="AE1810" t="s">
        <v>54</v>
      </c>
      <c r="AF1810" s="23" t="s">
        <v>54</v>
      </c>
      <c r="AG1810" s="23" t="s">
        <v>54</v>
      </c>
      <c r="AH1810" s="23" t="s">
        <v>54</v>
      </c>
      <c r="AI1810" s="23" t="s">
        <v>54</v>
      </c>
      <c r="AJ1810">
        <v>0</v>
      </c>
      <c r="AK1810">
        <v>0</v>
      </c>
      <c r="AL1810">
        <v>0</v>
      </c>
      <c r="AM1810">
        <v>0</v>
      </c>
      <c r="AN1810" s="23" t="e">
        <v>#DIV/0!</v>
      </c>
      <c r="AO1810" s="23" t="e">
        <v>#DIV/0!</v>
      </c>
      <c r="AP1810" s="23" t="e">
        <v>#DIV/0!</v>
      </c>
      <c r="AQ1810" s="23" t="e">
        <v>#DIV/0!</v>
      </c>
      <c r="AR1810" s="35">
        <v>0</v>
      </c>
      <c r="AS1810" s="35">
        <v>0</v>
      </c>
      <c r="AT1810" s="35">
        <v>0</v>
      </c>
      <c r="AU1810" s="31" t="str">
        <f t="shared" si="31"/>
        <v>库存为0</v>
      </c>
      <c r="AV1810" s="36" t="str">
        <f>IFERROR(时间!$B$4+AU1810,"上周无销量")</f>
        <v>上周无销量</v>
      </c>
      <c r="AW1810" s="36"/>
    </row>
    <row r="1811" spans="1:49">
      <c r="A1811" s="21" t="s">
        <v>3653</v>
      </c>
      <c r="B1811" t="s">
        <v>3654</v>
      </c>
      <c r="C1811" t="s">
        <v>3632</v>
      </c>
      <c r="D1811" s="31">
        <v>0</v>
      </c>
      <c r="E1811" s="31">
        <v>0</v>
      </c>
      <c r="F1811" s="31">
        <v>0</v>
      </c>
      <c r="G1811" s="31">
        <v>0</v>
      </c>
      <c r="H1811" s="32">
        <v>0</v>
      </c>
      <c r="I1811">
        <v>0</v>
      </c>
      <c r="J1811" s="33">
        <v>0</v>
      </c>
      <c r="K1811" s="33">
        <v>0</v>
      </c>
      <c r="L1811" s="33">
        <v>0</v>
      </c>
      <c r="M1811">
        <v>0</v>
      </c>
      <c r="N1811">
        <v>0</v>
      </c>
      <c r="O1811">
        <v>0</v>
      </c>
      <c r="P1811" t="s">
        <v>54</v>
      </c>
      <c r="Q1811" t="s">
        <v>54</v>
      </c>
      <c r="R1811" t="s">
        <v>54</v>
      </c>
      <c r="S1811" t="s">
        <v>54</v>
      </c>
      <c r="T1811" t="s">
        <v>54</v>
      </c>
      <c r="U1811" t="s">
        <v>54</v>
      </c>
      <c r="V1811" t="s">
        <v>54</v>
      </c>
      <c r="W1811" t="s">
        <v>54</v>
      </c>
      <c r="X1811" s="23" t="s">
        <v>54</v>
      </c>
      <c r="Y1811" s="23" t="s">
        <v>54</v>
      </c>
      <c r="Z1811" s="23" t="s">
        <v>54</v>
      </c>
      <c r="AA1811" s="23" t="s">
        <v>54</v>
      </c>
      <c r="AB1811" t="s">
        <v>54</v>
      </c>
      <c r="AC1811" t="s">
        <v>54</v>
      </c>
      <c r="AD1811" t="s">
        <v>54</v>
      </c>
      <c r="AE1811" t="s">
        <v>54</v>
      </c>
      <c r="AF1811" s="23" t="s">
        <v>54</v>
      </c>
      <c r="AG1811" s="23" t="s">
        <v>54</v>
      </c>
      <c r="AH1811" s="23" t="s">
        <v>54</v>
      </c>
      <c r="AI1811" s="23" t="s">
        <v>54</v>
      </c>
      <c r="AJ1811">
        <v>0</v>
      </c>
      <c r="AK1811">
        <v>0</v>
      </c>
      <c r="AL1811">
        <v>0</v>
      </c>
      <c r="AM1811">
        <v>0</v>
      </c>
      <c r="AN1811" s="23" t="e">
        <v>#DIV/0!</v>
      </c>
      <c r="AO1811" s="23" t="e">
        <v>#DIV/0!</v>
      </c>
      <c r="AP1811" s="23" t="e">
        <v>#DIV/0!</v>
      </c>
      <c r="AQ1811" s="23" t="e">
        <v>#DIV/0!</v>
      </c>
      <c r="AR1811" s="35">
        <v>0</v>
      </c>
      <c r="AS1811" s="35">
        <v>0</v>
      </c>
      <c r="AT1811" s="35">
        <v>0</v>
      </c>
      <c r="AU1811" s="31" t="str">
        <f t="shared" si="31"/>
        <v>库存为0</v>
      </c>
      <c r="AV1811" s="36" t="str">
        <f>IFERROR(时间!$B$4+AU1811,"上周无销量")</f>
        <v>上周无销量</v>
      </c>
      <c r="AW1811" s="36"/>
    </row>
    <row r="1812" spans="1:49">
      <c r="A1812" s="21" t="s">
        <v>3655</v>
      </c>
      <c r="B1812" t="s">
        <v>3656</v>
      </c>
      <c r="C1812" t="s">
        <v>3632</v>
      </c>
      <c r="D1812" s="31">
        <v>0</v>
      </c>
      <c r="E1812" s="31">
        <v>0</v>
      </c>
      <c r="F1812" s="31">
        <v>0</v>
      </c>
      <c r="G1812" s="31">
        <v>0</v>
      </c>
      <c r="H1812" s="32">
        <v>0</v>
      </c>
      <c r="I1812">
        <v>0</v>
      </c>
      <c r="J1812" s="33">
        <v>0</v>
      </c>
      <c r="K1812" s="33">
        <v>0</v>
      </c>
      <c r="L1812" s="33">
        <v>0</v>
      </c>
      <c r="M1812">
        <v>0</v>
      </c>
      <c r="N1812">
        <v>0</v>
      </c>
      <c r="O1812">
        <v>0</v>
      </c>
      <c r="P1812" t="s">
        <v>54</v>
      </c>
      <c r="Q1812" t="s">
        <v>54</v>
      </c>
      <c r="R1812" t="s">
        <v>54</v>
      </c>
      <c r="S1812" t="s">
        <v>54</v>
      </c>
      <c r="T1812" t="s">
        <v>54</v>
      </c>
      <c r="U1812" t="s">
        <v>54</v>
      </c>
      <c r="V1812" t="s">
        <v>54</v>
      </c>
      <c r="W1812" t="s">
        <v>54</v>
      </c>
      <c r="X1812" s="23" t="s">
        <v>54</v>
      </c>
      <c r="Y1812" s="23" t="s">
        <v>54</v>
      </c>
      <c r="Z1812" s="23" t="s">
        <v>54</v>
      </c>
      <c r="AA1812" s="23" t="s">
        <v>54</v>
      </c>
      <c r="AB1812" t="s">
        <v>54</v>
      </c>
      <c r="AC1812" t="s">
        <v>54</v>
      </c>
      <c r="AD1812" t="s">
        <v>54</v>
      </c>
      <c r="AE1812" t="s">
        <v>54</v>
      </c>
      <c r="AF1812" s="23" t="s">
        <v>54</v>
      </c>
      <c r="AG1812" s="23" t="s">
        <v>54</v>
      </c>
      <c r="AH1812" s="23" t="s">
        <v>54</v>
      </c>
      <c r="AI1812" s="23" t="s">
        <v>54</v>
      </c>
      <c r="AJ1812">
        <v>0</v>
      </c>
      <c r="AK1812">
        <v>0</v>
      </c>
      <c r="AL1812">
        <v>0</v>
      </c>
      <c r="AM1812">
        <v>0</v>
      </c>
      <c r="AN1812" s="23" t="e">
        <v>#DIV/0!</v>
      </c>
      <c r="AO1812" s="23" t="e">
        <v>#DIV/0!</v>
      </c>
      <c r="AP1812" s="23" t="e">
        <v>#DIV/0!</v>
      </c>
      <c r="AQ1812" s="23" t="e">
        <v>#DIV/0!</v>
      </c>
      <c r="AR1812" s="35">
        <v>0</v>
      </c>
      <c r="AS1812" s="35">
        <v>0</v>
      </c>
      <c r="AT1812" s="35">
        <v>0</v>
      </c>
      <c r="AU1812" s="31" t="str">
        <f t="shared" si="31"/>
        <v>库存为0</v>
      </c>
      <c r="AV1812" s="36" t="str">
        <f>IFERROR(时间!$B$4+AU1812,"上周无销量")</f>
        <v>上周无销量</v>
      </c>
      <c r="AW1812" s="36"/>
    </row>
    <row r="1813" spans="1:49">
      <c r="A1813" s="21" t="s">
        <v>3657</v>
      </c>
      <c r="B1813" t="s">
        <v>3658</v>
      </c>
      <c r="C1813" t="s">
        <v>3632</v>
      </c>
      <c r="D1813" s="31">
        <v>0</v>
      </c>
      <c r="E1813" s="31">
        <v>0</v>
      </c>
      <c r="F1813" s="31">
        <v>0</v>
      </c>
      <c r="G1813" s="31">
        <v>0</v>
      </c>
      <c r="H1813" s="32">
        <v>0</v>
      </c>
      <c r="I1813">
        <v>0</v>
      </c>
      <c r="J1813" s="33">
        <v>0</v>
      </c>
      <c r="K1813" s="33">
        <v>0</v>
      </c>
      <c r="L1813" s="33">
        <v>0</v>
      </c>
      <c r="M1813">
        <v>0</v>
      </c>
      <c r="N1813">
        <v>0</v>
      </c>
      <c r="O1813">
        <v>0</v>
      </c>
      <c r="P1813" t="s">
        <v>54</v>
      </c>
      <c r="Q1813" t="s">
        <v>54</v>
      </c>
      <c r="R1813" t="s">
        <v>54</v>
      </c>
      <c r="S1813" t="s">
        <v>54</v>
      </c>
      <c r="T1813" t="s">
        <v>54</v>
      </c>
      <c r="U1813" t="s">
        <v>54</v>
      </c>
      <c r="V1813" t="s">
        <v>54</v>
      </c>
      <c r="W1813" t="s">
        <v>54</v>
      </c>
      <c r="X1813" s="23" t="s">
        <v>54</v>
      </c>
      <c r="Y1813" s="23" t="s">
        <v>54</v>
      </c>
      <c r="Z1813" s="23" t="s">
        <v>54</v>
      </c>
      <c r="AA1813" s="23" t="s">
        <v>54</v>
      </c>
      <c r="AB1813" t="s">
        <v>54</v>
      </c>
      <c r="AC1813" t="s">
        <v>54</v>
      </c>
      <c r="AD1813" t="s">
        <v>54</v>
      </c>
      <c r="AE1813" t="s">
        <v>54</v>
      </c>
      <c r="AF1813" s="23" t="s">
        <v>54</v>
      </c>
      <c r="AG1813" s="23" t="s">
        <v>54</v>
      </c>
      <c r="AH1813" s="23" t="s">
        <v>54</v>
      </c>
      <c r="AI1813" s="23" t="s">
        <v>54</v>
      </c>
      <c r="AJ1813">
        <v>2</v>
      </c>
      <c r="AK1813">
        <v>0</v>
      </c>
      <c r="AL1813">
        <v>0</v>
      </c>
      <c r="AM1813">
        <v>0</v>
      </c>
      <c r="AN1813" s="23">
        <v>0</v>
      </c>
      <c r="AO1813" s="23" t="e">
        <v>#DIV/0!</v>
      </c>
      <c r="AP1813" s="23" t="e">
        <v>#DIV/0!</v>
      </c>
      <c r="AQ1813" s="23" t="e">
        <v>#DIV/0!</v>
      </c>
      <c r="AR1813" s="35">
        <v>0</v>
      </c>
      <c r="AS1813" s="35">
        <v>0</v>
      </c>
      <c r="AT1813" s="35">
        <v>0</v>
      </c>
      <c r="AU1813" s="31" t="str">
        <f t="shared" si="31"/>
        <v>库存为0</v>
      </c>
      <c r="AV1813" s="36" t="str">
        <f>IFERROR(时间!$B$4+AU1813,"上周无销量")</f>
        <v>上周无销量</v>
      </c>
      <c r="AW1813" s="36"/>
    </row>
    <row r="1814" spans="1:49">
      <c r="A1814" s="21" t="s">
        <v>3659</v>
      </c>
      <c r="B1814" t="s">
        <v>3660</v>
      </c>
      <c r="C1814" t="s">
        <v>3632</v>
      </c>
      <c r="D1814" s="31">
        <v>0</v>
      </c>
      <c r="E1814" s="31">
        <v>0</v>
      </c>
      <c r="F1814" s="31">
        <v>0</v>
      </c>
      <c r="G1814" s="31">
        <v>0</v>
      </c>
      <c r="H1814" s="32">
        <v>0</v>
      </c>
      <c r="I1814">
        <v>0</v>
      </c>
      <c r="J1814" s="33">
        <v>0</v>
      </c>
      <c r="K1814" s="33">
        <v>0</v>
      </c>
      <c r="L1814" s="33">
        <v>0</v>
      </c>
      <c r="M1814">
        <v>0</v>
      </c>
      <c r="N1814">
        <v>0</v>
      </c>
      <c r="O1814">
        <v>0</v>
      </c>
      <c r="P1814" t="s">
        <v>54</v>
      </c>
      <c r="Q1814" t="s">
        <v>54</v>
      </c>
      <c r="R1814" t="s">
        <v>54</v>
      </c>
      <c r="S1814" t="s">
        <v>54</v>
      </c>
      <c r="T1814" t="s">
        <v>54</v>
      </c>
      <c r="U1814" t="s">
        <v>54</v>
      </c>
      <c r="V1814" t="s">
        <v>54</v>
      </c>
      <c r="W1814" t="s">
        <v>54</v>
      </c>
      <c r="X1814" s="23" t="s">
        <v>54</v>
      </c>
      <c r="Y1814" s="23" t="s">
        <v>54</v>
      </c>
      <c r="Z1814" s="23" t="s">
        <v>54</v>
      </c>
      <c r="AA1814" s="23" t="s">
        <v>54</v>
      </c>
      <c r="AB1814" t="s">
        <v>54</v>
      </c>
      <c r="AC1814" t="s">
        <v>54</v>
      </c>
      <c r="AD1814" t="s">
        <v>54</v>
      </c>
      <c r="AE1814" t="s">
        <v>54</v>
      </c>
      <c r="AF1814" s="23" t="s">
        <v>54</v>
      </c>
      <c r="AG1814" s="23" t="s">
        <v>54</v>
      </c>
      <c r="AH1814" s="23" t="s">
        <v>54</v>
      </c>
      <c r="AI1814" s="23" t="s">
        <v>54</v>
      </c>
      <c r="AJ1814">
        <v>0</v>
      </c>
      <c r="AK1814">
        <v>0</v>
      </c>
      <c r="AL1814">
        <v>0</v>
      </c>
      <c r="AM1814">
        <v>0</v>
      </c>
      <c r="AN1814" s="23" t="e">
        <v>#DIV/0!</v>
      </c>
      <c r="AO1814" s="23" t="e">
        <v>#DIV/0!</v>
      </c>
      <c r="AP1814" s="23" t="e">
        <v>#DIV/0!</v>
      </c>
      <c r="AQ1814" s="23" t="e">
        <v>#DIV/0!</v>
      </c>
      <c r="AR1814" s="35">
        <v>0</v>
      </c>
      <c r="AS1814" s="35">
        <v>0</v>
      </c>
      <c r="AT1814" s="35">
        <v>0</v>
      </c>
      <c r="AU1814" s="31" t="str">
        <f t="shared" si="31"/>
        <v>库存为0</v>
      </c>
      <c r="AV1814" s="36" t="str">
        <f>IFERROR(时间!$B$4+AU1814,"上周无销量")</f>
        <v>上周无销量</v>
      </c>
      <c r="AW1814" s="36"/>
    </row>
    <row r="1815" spans="1:49">
      <c r="A1815" s="21" t="s">
        <v>3661</v>
      </c>
      <c r="B1815" t="s">
        <v>3662</v>
      </c>
      <c r="C1815" t="s">
        <v>3632</v>
      </c>
      <c r="D1815" s="31">
        <v>0</v>
      </c>
      <c r="E1815" s="31">
        <v>0</v>
      </c>
      <c r="F1815" s="31">
        <v>0</v>
      </c>
      <c r="G1815" s="31">
        <v>0</v>
      </c>
      <c r="H1815" s="32">
        <v>0</v>
      </c>
      <c r="I1815">
        <v>0</v>
      </c>
      <c r="J1815" s="33">
        <v>0</v>
      </c>
      <c r="K1815" s="33">
        <v>0</v>
      </c>
      <c r="L1815" s="33">
        <v>0</v>
      </c>
      <c r="M1815">
        <v>0</v>
      </c>
      <c r="N1815">
        <v>0</v>
      </c>
      <c r="O1815">
        <v>0</v>
      </c>
      <c r="P1815" t="s">
        <v>54</v>
      </c>
      <c r="Q1815" t="s">
        <v>54</v>
      </c>
      <c r="R1815" t="s">
        <v>54</v>
      </c>
      <c r="S1815" t="s">
        <v>54</v>
      </c>
      <c r="T1815" t="s">
        <v>54</v>
      </c>
      <c r="U1815" t="s">
        <v>54</v>
      </c>
      <c r="V1815" t="s">
        <v>54</v>
      </c>
      <c r="W1815" t="s">
        <v>54</v>
      </c>
      <c r="X1815" s="23" t="s">
        <v>54</v>
      </c>
      <c r="Y1815" s="23" t="s">
        <v>54</v>
      </c>
      <c r="Z1815" s="23" t="s">
        <v>54</v>
      </c>
      <c r="AA1815" s="23" t="s">
        <v>54</v>
      </c>
      <c r="AB1815" t="s">
        <v>54</v>
      </c>
      <c r="AC1815" t="s">
        <v>54</v>
      </c>
      <c r="AD1815" t="s">
        <v>54</v>
      </c>
      <c r="AE1815" t="s">
        <v>54</v>
      </c>
      <c r="AF1815" s="23" t="s">
        <v>54</v>
      </c>
      <c r="AG1815" s="23" t="s">
        <v>54</v>
      </c>
      <c r="AH1815" s="23" t="s">
        <v>54</v>
      </c>
      <c r="AI1815" s="23" t="s">
        <v>54</v>
      </c>
      <c r="AJ1815">
        <v>0</v>
      </c>
      <c r="AK1815">
        <v>0</v>
      </c>
      <c r="AL1815">
        <v>0</v>
      </c>
      <c r="AM1815">
        <v>0</v>
      </c>
      <c r="AN1815" s="23" t="e">
        <v>#DIV/0!</v>
      </c>
      <c r="AO1815" s="23" t="e">
        <v>#DIV/0!</v>
      </c>
      <c r="AP1815" s="23" t="e">
        <v>#DIV/0!</v>
      </c>
      <c r="AQ1815" s="23" t="e">
        <v>#DIV/0!</v>
      </c>
      <c r="AR1815" s="35">
        <v>0</v>
      </c>
      <c r="AS1815" s="35">
        <v>0</v>
      </c>
      <c r="AT1815" s="35">
        <v>0</v>
      </c>
      <c r="AU1815" s="31" t="str">
        <f t="shared" si="31"/>
        <v>库存为0</v>
      </c>
      <c r="AV1815" s="36" t="str">
        <f>IFERROR(时间!$B$4+AU1815,"上周无销量")</f>
        <v>上周无销量</v>
      </c>
      <c r="AW1815" s="36"/>
    </row>
    <row r="1816" spans="1:49">
      <c r="A1816" s="21" t="s">
        <v>3663</v>
      </c>
      <c r="B1816" t="s">
        <v>3664</v>
      </c>
      <c r="C1816" t="s">
        <v>3632</v>
      </c>
      <c r="D1816" s="31">
        <v>0</v>
      </c>
      <c r="E1816" s="31">
        <v>0</v>
      </c>
      <c r="F1816" s="31">
        <v>0</v>
      </c>
      <c r="G1816" s="31">
        <v>0</v>
      </c>
      <c r="H1816" s="32">
        <v>0</v>
      </c>
      <c r="I1816">
        <v>0</v>
      </c>
      <c r="J1816" s="33">
        <v>0</v>
      </c>
      <c r="K1816" s="33">
        <v>0</v>
      </c>
      <c r="L1816" s="33">
        <v>0</v>
      </c>
      <c r="M1816">
        <v>0</v>
      </c>
      <c r="N1816">
        <v>0</v>
      </c>
      <c r="O1816">
        <v>0</v>
      </c>
      <c r="P1816" t="s">
        <v>54</v>
      </c>
      <c r="Q1816" t="s">
        <v>54</v>
      </c>
      <c r="R1816" t="s">
        <v>54</v>
      </c>
      <c r="S1816" t="s">
        <v>54</v>
      </c>
      <c r="T1816" t="s">
        <v>54</v>
      </c>
      <c r="U1816" t="s">
        <v>54</v>
      </c>
      <c r="V1816" t="s">
        <v>54</v>
      </c>
      <c r="W1816" t="s">
        <v>54</v>
      </c>
      <c r="X1816" s="23" t="s">
        <v>54</v>
      </c>
      <c r="Y1816" s="23" t="s">
        <v>54</v>
      </c>
      <c r="Z1816" s="23" t="s">
        <v>54</v>
      </c>
      <c r="AA1816" s="23" t="s">
        <v>54</v>
      </c>
      <c r="AB1816" t="s">
        <v>54</v>
      </c>
      <c r="AC1816" t="s">
        <v>54</v>
      </c>
      <c r="AD1816" t="s">
        <v>54</v>
      </c>
      <c r="AE1816" t="s">
        <v>54</v>
      </c>
      <c r="AF1816" s="23" t="s">
        <v>54</v>
      </c>
      <c r="AG1816" s="23" t="s">
        <v>54</v>
      </c>
      <c r="AH1816" s="23" t="s">
        <v>54</v>
      </c>
      <c r="AI1816" s="23" t="s">
        <v>54</v>
      </c>
      <c r="AJ1816">
        <v>0</v>
      </c>
      <c r="AK1816">
        <v>0</v>
      </c>
      <c r="AL1816">
        <v>0</v>
      </c>
      <c r="AM1816">
        <v>0</v>
      </c>
      <c r="AN1816" s="23" t="e">
        <v>#DIV/0!</v>
      </c>
      <c r="AO1816" s="23" t="e">
        <v>#DIV/0!</v>
      </c>
      <c r="AP1816" s="23" t="e">
        <v>#DIV/0!</v>
      </c>
      <c r="AQ1816" s="23" t="e">
        <v>#DIV/0!</v>
      </c>
      <c r="AR1816" s="35">
        <v>0</v>
      </c>
      <c r="AS1816" s="35">
        <v>0</v>
      </c>
      <c r="AT1816" s="35">
        <v>0</v>
      </c>
      <c r="AU1816" s="31" t="str">
        <f t="shared" si="31"/>
        <v>库存为0</v>
      </c>
      <c r="AV1816" s="36" t="str">
        <f>IFERROR(时间!$B$4+AU1816,"上周无销量")</f>
        <v>上周无销量</v>
      </c>
      <c r="AW1816" s="36"/>
    </row>
    <row r="1817" spans="1:49">
      <c r="A1817" s="21" t="s">
        <v>3665</v>
      </c>
      <c r="B1817" t="s">
        <v>3666</v>
      </c>
      <c r="C1817" t="s">
        <v>3632</v>
      </c>
      <c r="D1817" s="31">
        <v>0</v>
      </c>
      <c r="E1817" s="31">
        <v>0</v>
      </c>
      <c r="F1817" s="31">
        <v>0</v>
      </c>
      <c r="G1817" s="31">
        <v>0</v>
      </c>
      <c r="H1817" s="32">
        <v>0</v>
      </c>
      <c r="I1817">
        <v>0</v>
      </c>
      <c r="J1817" s="33">
        <v>0</v>
      </c>
      <c r="K1817" s="33">
        <v>0</v>
      </c>
      <c r="L1817" s="33">
        <v>0</v>
      </c>
      <c r="M1817">
        <v>0</v>
      </c>
      <c r="N1817">
        <v>0</v>
      </c>
      <c r="O1817">
        <v>0</v>
      </c>
      <c r="P1817" t="s">
        <v>54</v>
      </c>
      <c r="Q1817" t="s">
        <v>54</v>
      </c>
      <c r="R1817" t="s">
        <v>54</v>
      </c>
      <c r="S1817" t="s">
        <v>54</v>
      </c>
      <c r="T1817" t="s">
        <v>54</v>
      </c>
      <c r="U1817" t="s">
        <v>54</v>
      </c>
      <c r="V1817" t="s">
        <v>54</v>
      </c>
      <c r="W1817" t="s">
        <v>54</v>
      </c>
      <c r="X1817" s="23" t="s">
        <v>54</v>
      </c>
      <c r="Y1817" s="23" t="s">
        <v>54</v>
      </c>
      <c r="Z1817" s="23" t="s">
        <v>54</v>
      </c>
      <c r="AA1817" s="23" t="s">
        <v>54</v>
      </c>
      <c r="AB1817" t="s">
        <v>54</v>
      </c>
      <c r="AC1817" t="s">
        <v>54</v>
      </c>
      <c r="AD1817" t="s">
        <v>54</v>
      </c>
      <c r="AE1817" t="s">
        <v>54</v>
      </c>
      <c r="AF1817" s="23" t="s">
        <v>54</v>
      </c>
      <c r="AG1817" s="23" t="s">
        <v>54</v>
      </c>
      <c r="AH1817" s="23" t="s">
        <v>54</v>
      </c>
      <c r="AI1817" s="23" t="s">
        <v>54</v>
      </c>
      <c r="AJ1817">
        <v>0</v>
      </c>
      <c r="AK1817">
        <v>0</v>
      </c>
      <c r="AL1817">
        <v>0</v>
      </c>
      <c r="AM1817">
        <v>0</v>
      </c>
      <c r="AN1817" s="23" t="e">
        <v>#DIV/0!</v>
      </c>
      <c r="AO1817" s="23" t="e">
        <v>#DIV/0!</v>
      </c>
      <c r="AP1817" s="23" t="e">
        <v>#DIV/0!</v>
      </c>
      <c r="AQ1817" s="23" t="e">
        <v>#DIV/0!</v>
      </c>
      <c r="AR1817" s="35">
        <v>0</v>
      </c>
      <c r="AS1817" s="35">
        <v>0</v>
      </c>
      <c r="AT1817" s="35">
        <v>0</v>
      </c>
      <c r="AU1817" s="31" t="str">
        <f t="shared" si="31"/>
        <v>库存为0</v>
      </c>
      <c r="AV1817" s="36" t="str">
        <f>IFERROR(时间!$B$4+AU1817,"上周无销量")</f>
        <v>上周无销量</v>
      </c>
      <c r="AW1817" s="36"/>
    </row>
    <row r="1818" spans="1:49">
      <c r="A1818" s="21" t="s">
        <v>3667</v>
      </c>
      <c r="B1818" t="s">
        <v>3668</v>
      </c>
      <c r="C1818" t="s">
        <v>3632</v>
      </c>
      <c r="D1818" s="31">
        <v>0</v>
      </c>
      <c r="E1818" s="31">
        <v>0</v>
      </c>
      <c r="F1818" s="31">
        <v>0</v>
      </c>
      <c r="G1818" s="31">
        <v>0</v>
      </c>
      <c r="H1818" s="32">
        <v>0</v>
      </c>
      <c r="I1818">
        <v>0</v>
      </c>
      <c r="J1818" s="33">
        <v>0</v>
      </c>
      <c r="K1818" s="33">
        <v>0</v>
      </c>
      <c r="L1818" s="33">
        <v>0</v>
      </c>
      <c r="M1818">
        <v>0</v>
      </c>
      <c r="N1818">
        <v>0</v>
      </c>
      <c r="O1818">
        <v>0</v>
      </c>
      <c r="P1818" t="s">
        <v>54</v>
      </c>
      <c r="Q1818" t="s">
        <v>54</v>
      </c>
      <c r="R1818" t="s">
        <v>54</v>
      </c>
      <c r="S1818" t="s">
        <v>54</v>
      </c>
      <c r="T1818" t="s">
        <v>54</v>
      </c>
      <c r="U1818" t="s">
        <v>54</v>
      </c>
      <c r="V1818" t="s">
        <v>54</v>
      </c>
      <c r="W1818" t="s">
        <v>54</v>
      </c>
      <c r="X1818" s="23" t="s">
        <v>54</v>
      </c>
      <c r="Y1818" s="23" t="s">
        <v>54</v>
      </c>
      <c r="Z1818" s="23" t="s">
        <v>54</v>
      </c>
      <c r="AA1818" s="23" t="s">
        <v>54</v>
      </c>
      <c r="AB1818" t="s">
        <v>54</v>
      </c>
      <c r="AC1818" t="s">
        <v>54</v>
      </c>
      <c r="AD1818" t="s">
        <v>54</v>
      </c>
      <c r="AE1818" t="s">
        <v>54</v>
      </c>
      <c r="AF1818" s="23" t="s">
        <v>54</v>
      </c>
      <c r="AG1818" s="23" t="s">
        <v>54</v>
      </c>
      <c r="AH1818" s="23" t="s">
        <v>54</v>
      </c>
      <c r="AI1818" s="23" t="s">
        <v>54</v>
      </c>
      <c r="AJ1818">
        <v>0</v>
      </c>
      <c r="AK1818">
        <v>0</v>
      </c>
      <c r="AL1818">
        <v>0</v>
      </c>
      <c r="AM1818">
        <v>0</v>
      </c>
      <c r="AN1818" s="23" t="e">
        <v>#DIV/0!</v>
      </c>
      <c r="AO1818" s="23" t="e">
        <v>#DIV/0!</v>
      </c>
      <c r="AP1818" s="23" t="e">
        <v>#DIV/0!</v>
      </c>
      <c r="AQ1818" s="23" t="e">
        <v>#DIV/0!</v>
      </c>
      <c r="AR1818" s="35">
        <v>0</v>
      </c>
      <c r="AS1818" s="35">
        <v>0</v>
      </c>
      <c r="AT1818" s="35">
        <v>0</v>
      </c>
      <c r="AU1818" s="31" t="str">
        <f t="shared" si="31"/>
        <v>库存为0</v>
      </c>
      <c r="AV1818" s="36" t="str">
        <f>IFERROR(时间!$B$4+AU1818,"上周无销量")</f>
        <v>上周无销量</v>
      </c>
      <c r="AW1818" s="36"/>
    </row>
    <row r="1819" spans="1:49">
      <c r="A1819" s="21" t="s">
        <v>3669</v>
      </c>
      <c r="B1819" t="s">
        <v>3670</v>
      </c>
      <c r="C1819" t="s">
        <v>3632</v>
      </c>
      <c r="D1819" s="31">
        <v>0</v>
      </c>
      <c r="E1819" s="31">
        <v>0</v>
      </c>
      <c r="F1819" s="31">
        <v>0</v>
      </c>
      <c r="G1819" s="31">
        <v>0</v>
      </c>
      <c r="H1819" s="32">
        <v>0</v>
      </c>
      <c r="I1819">
        <v>0</v>
      </c>
      <c r="J1819" s="33">
        <v>0</v>
      </c>
      <c r="K1819" s="33">
        <v>0</v>
      </c>
      <c r="L1819" s="33">
        <v>0</v>
      </c>
      <c r="M1819">
        <v>0</v>
      </c>
      <c r="N1819">
        <v>0</v>
      </c>
      <c r="O1819">
        <v>0</v>
      </c>
      <c r="P1819" t="s">
        <v>54</v>
      </c>
      <c r="Q1819" t="s">
        <v>54</v>
      </c>
      <c r="R1819" t="s">
        <v>54</v>
      </c>
      <c r="S1819" t="s">
        <v>54</v>
      </c>
      <c r="T1819" t="s">
        <v>54</v>
      </c>
      <c r="U1819" t="s">
        <v>54</v>
      </c>
      <c r="V1819" t="s">
        <v>54</v>
      </c>
      <c r="W1819" t="s">
        <v>54</v>
      </c>
      <c r="X1819" s="23" t="s">
        <v>54</v>
      </c>
      <c r="Y1819" s="23" t="s">
        <v>54</v>
      </c>
      <c r="Z1819" s="23" t="s">
        <v>54</v>
      </c>
      <c r="AA1819" s="23" t="s">
        <v>54</v>
      </c>
      <c r="AB1819" t="s">
        <v>54</v>
      </c>
      <c r="AC1819" t="s">
        <v>54</v>
      </c>
      <c r="AD1819" t="s">
        <v>54</v>
      </c>
      <c r="AE1819" t="s">
        <v>54</v>
      </c>
      <c r="AF1819" s="23" t="s">
        <v>54</v>
      </c>
      <c r="AG1819" s="23" t="s">
        <v>54</v>
      </c>
      <c r="AH1819" s="23" t="s">
        <v>54</v>
      </c>
      <c r="AI1819" s="23" t="s">
        <v>54</v>
      </c>
      <c r="AJ1819">
        <v>0</v>
      </c>
      <c r="AK1819">
        <v>0</v>
      </c>
      <c r="AL1819">
        <v>0</v>
      </c>
      <c r="AM1819">
        <v>0</v>
      </c>
      <c r="AN1819" s="23" t="e">
        <v>#DIV/0!</v>
      </c>
      <c r="AO1819" s="23" t="e">
        <v>#DIV/0!</v>
      </c>
      <c r="AP1819" s="23" t="e">
        <v>#DIV/0!</v>
      </c>
      <c r="AQ1819" s="23" t="e">
        <v>#DIV/0!</v>
      </c>
      <c r="AR1819" s="35">
        <v>0</v>
      </c>
      <c r="AS1819" s="35">
        <v>0</v>
      </c>
      <c r="AT1819" s="35">
        <v>0</v>
      </c>
      <c r="AU1819" s="31" t="str">
        <f t="shared" si="31"/>
        <v>库存为0</v>
      </c>
      <c r="AV1819" s="36" t="str">
        <f>IFERROR(时间!$B$4+AU1819,"上周无销量")</f>
        <v>上周无销量</v>
      </c>
      <c r="AW1819" s="36"/>
    </row>
    <row r="1820" spans="1:49">
      <c r="A1820" s="21" t="s">
        <v>3671</v>
      </c>
      <c r="B1820" t="s">
        <v>3672</v>
      </c>
      <c r="C1820" t="s">
        <v>3632</v>
      </c>
      <c r="D1820" s="31">
        <v>0</v>
      </c>
      <c r="E1820" s="31">
        <v>0</v>
      </c>
      <c r="F1820" s="31">
        <v>0</v>
      </c>
      <c r="G1820" s="31">
        <v>0</v>
      </c>
      <c r="H1820" s="32">
        <v>0</v>
      </c>
      <c r="I1820">
        <v>0</v>
      </c>
      <c r="J1820" s="33">
        <v>0</v>
      </c>
      <c r="K1820" s="33">
        <v>0</v>
      </c>
      <c r="L1820" s="33">
        <v>0</v>
      </c>
      <c r="M1820">
        <v>0</v>
      </c>
      <c r="N1820">
        <v>0</v>
      </c>
      <c r="O1820">
        <v>0</v>
      </c>
      <c r="P1820" t="s">
        <v>54</v>
      </c>
      <c r="Q1820" t="s">
        <v>54</v>
      </c>
      <c r="R1820" t="s">
        <v>54</v>
      </c>
      <c r="S1820" t="s">
        <v>54</v>
      </c>
      <c r="T1820" t="s">
        <v>54</v>
      </c>
      <c r="U1820" t="s">
        <v>54</v>
      </c>
      <c r="V1820" t="s">
        <v>54</v>
      </c>
      <c r="W1820" t="s">
        <v>54</v>
      </c>
      <c r="X1820" s="23" t="s">
        <v>54</v>
      </c>
      <c r="Y1820" s="23" t="s">
        <v>54</v>
      </c>
      <c r="Z1820" s="23" t="s">
        <v>54</v>
      </c>
      <c r="AA1820" s="23" t="s">
        <v>54</v>
      </c>
      <c r="AB1820" t="s">
        <v>54</v>
      </c>
      <c r="AC1820" t="s">
        <v>54</v>
      </c>
      <c r="AD1820" t="s">
        <v>54</v>
      </c>
      <c r="AE1820" t="s">
        <v>54</v>
      </c>
      <c r="AF1820" s="23" t="s">
        <v>54</v>
      </c>
      <c r="AG1820" s="23" t="s">
        <v>54</v>
      </c>
      <c r="AH1820" s="23" t="s">
        <v>54</v>
      </c>
      <c r="AI1820" s="23" t="s">
        <v>54</v>
      </c>
      <c r="AJ1820">
        <v>0</v>
      </c>
      <c r="AK1820">
        <v>0</v>
      </c>
      <c r="AL1820">
        <v>0</v>
      </c>
      <c r="AM1820">
        <v>0</v>
      </c>
      <c r="AN1820" s="23" t="e">
        <v>#DIV/0!</v>
      </c>
      <c r="AO1820" s="23" t="e">
        <v>#DIV/0!</v>
      </c>
      <c r="AP1820" s="23" t="e">
        <v>#DIV/0!</v>
      </c>
      <c r="AQ1820" s="23" t="e">
        <v>#DIV/0!</v>
      </c>
      <c r="AR1820" s="35">
        <v>0</v>
      </c>
      <c r="AS1820" s="35">
        <v>0</v>
      </c>
      <c r="AT1820" s="35">
        <v>0</v>
      </c>
      <c r="AU1820" s="31" t="str">
        <f t="shared" si="31"/>
        <v>库存为0</v>
      </c>
      <c r="AV1820" s="36" t="str">
        <f>IFERROR(时间!$B$4+AU1820,"上周无销量")</f>
        <v>上周无销量</v>
      </c>
      <c r="AW1820" s="36"/>
    </row>
    <row r="1821" spans="1:49">
      <c r="A1821" s="21" t="s">
        <v>3673</v>
      </c>
      <c r="B1821" t="s">
        <v>3674</v>
      </c>
      <c r="C1821" t="s">
        <v>3632</v>
      </c>
      <c r="D1821" s="31">
        <v>0</v>
      </c>
      <c r="E1821" s="31">
        <v>0</v>
      </c>
      <c r="F1821" s="31">
        <v>0</v>
      </c>
      <c r="G1821" s="31">
        <v>0</v>
      </c>
      <c r="H1821" s="32">
        <v>0</v>
      </c>
      <c r="I1821">
        <v>0</v>
      </c>
      <c r="J1821" s="33">
        <v>0</v>
      </c>
      <c r="K1821" s="33">
        <v>0</v>
      </c>
      <c r="L1821" s="33">
        <v>0</v>
      </c>
      <c r="M1821">
        <v>0</v>
      </c>
      <c r="N1821">
        <v>0</v>
      </c>
      <c r="O1821">
        <v>0</v>
      </c>
      <c r="P1821" t="s">
        <v>54</v>
      </c>
      <c r="Q1821" t="s">
        <v>54</v>
      </c>
      <c r="R1821" t="s">
        <v>54</v>
      </c>
      <c r="S1821" t="s">
        <v>54</v>
      </c>
      <c r="T1821" t="s">
        <v>54</v>
      </c>
      <c r="U1821" t="s">
        <v>54</v>
      </c>
      <c r="V1821" t="s">
        <v>54</v>
      </c>
      <c r="W1821" t="s">
        <v>54</v>
      </c>
      <c r="X1821" s="23" t="s">
        <v>54</v>
      </c>
      <c r="Y1821" s="23" t="s">
        <v>54</v>
      </c>
      <c r="Z1821" s="23" t="s">
        <v>54</v>
      </c>
      <c r="AA1821" s="23" t="s">
        <v>54</v>
      </c>
      <c r="AB1821" t="s">
        <v>54</v>
      </c>
      <c r="AC1821" t="s">
        <v>54</v>
      </c>
      <c r="AD1821" t="s">
        <v>54</v>
      </c>
      <c r="AE1821" t="s">
        <v>54</v>
      </c>
      <c r="AF1821" s="23" t="s">
        <v>54</v>
      </c>
      <c r="AG1821" s="23" t="s">
        <v>54</v>
      </c>
      <c r="AH1821" s="23" t="s">
        <v>54</v>
      </c>
      <c r="AI1821" s="23" t="s">
        <v>54</v>
      </c>
      <c r="AJ1821">
        <v>0</v>
      </c>
      <c r="AK1821">
        <v>0</v>
      </c>
      <c r="AL1821">
        <v>0</v>
      </c>
      <c r="AM1821">
        <v>0</v>
      </c>
      <c r="AN1821" s="23" t="e">
        <v>#DIV/0!</v>
      </c>
      <c r="AO1821" s="23" t="e">
        <v>#DIV/0!</v>
      </c>
      <c r="AP1821" s="23" t="e">
        <v>#DIV/0!</v>
      </c>
      <c r="AQ1821" s="23" t="e">
        <v>#DIV/0!</v>
      </c>
      <c r="AR1821" s="35">
        <v>0</v>
      </c>
      <c r="AS1821" s="35">
        <v>0</v>
      </c>
      <c r="AT1821" s="35">
        <v>0</v>
      </c>
      <c r="AU1821" s="31" t="str">
        <f t="shared" si="31"/>
        <v>库存为0</v>
      </c>
      <c r="AV1821" s="36" t="str">
        <f>IFERROR(时间!$B$4+AU1821,"上周无销量")</f>
        <v>上周无销量</v>
      </c>
      <c r="AW1821" s="36"/>
    </row>
    <row r="1822" spans="1:49">
      <c r="A1822" s="21" t="s">
        <v>3675</v>
      </c>
      <c r="B1822" t="s">
        <v>3676</v>
      </c>
      <c r="C1822" t="s">
        <v>3632</v>
      </c>
      <c r="D1822" s="31">
        <v>0</v>
      </c>
      <c r="E1822" s="31">
        <v>0</v>
      </c>
      <c r="F1822" s="31">
        <v>0</v>
      </c>
      <c r="G1822" s="31">
        <v>0</v>
      </c>
      <c r="H1822" s="32">
        <v>0</v>
      </c>
      <c r="I1822">
        <v>1</v>
      </c>
      <c r="J1822" s="33">
        <v>0</v>
      </c>
      <c r="K1822" s="33">
        <v>0</v>
      </c>
      <c r="L1822" s="33">
        <v>0</v>
      </c>
      <c r="M1822">
        <v>1</v>
      </c>
      <c r="N1822">
        <v>0</v>
      </c>
      <c r="O1822">
        <v>0</v>
      </c>
      <c r="P1822" t="s">
        <v>54</v>
      </c>
      <c r="Q1822" t="s">
        <v>54</v>
      </c>
      <c r="R1822" t="s">
        <v>54</v>
      </c>
      <c r="S1822" t="s">
        <v>54</v>
      </c>
      <c r="T1822" t="s">
        <v>54</v>
      </c>
      <c r="U1822" t="s">
        <v>54</v>
      </c>
      <c r="V1822" t="s">
        <v>54</v>
      </c>
      <c r="W1822" t="s">
        <v>54</v>
      </c>
      <c r="X1822" s="23" t="s">
        <v>54</v>
      </c>
      <c r="Y1822" s="23" t="s">
        <v>54</v>
      </c>
      <c r="Z1822" s="23" t="s">
        <v>54</v>
      </c>
      <c r="AA1822" s="23" t="s">
        <v>54</v>
      </c>
      <c r="AB1822" t="s">
        <v>54</v>
      </c>
      <c r="AC1822" t="s">
        <v>54</v>
      </c>
      <c r="AD1822" t="s">
        <v>54</v>
      </c>
      <c r="AE1822" t="s">
        <v>54</v>
      </c>
      <c r="AF1822" s="23" t="s">
        <v>54</v>
      </c>
      <c r="AG1822" s="23" t="s">
        <v>54</v>
      </c>
      <c r="AH1822" s="23" t="s">
        <v>54</v>
      </c>
      <c r="AI1822" s="23" t="s">
        <v>54</v>
      </c>
      <c r="AJ1822">
        <v>0</v>
      </c>
      <c r="AK1822">
        <v>0</v>
      </c>
      <c r="AL1822">
        <v>0</v>
      </c>
      <c r="AM1822">
        <v>0</v>
      </c>
      <c r="AN1822" s="23" t="e">
        <v>#DIV/0!</v>
      </c>
      <c r="AO1822" s="23" t="e">
        <v>#DIV/0!</v>
      </c>
      <c r="AP1822" s="23" t="e">
        <v>#DIV/0!</v>
      </c>
      <c r="AQ1822" s="23" t="e">
        <v>#DIV/0!</v>
      </c>
      <c r="AR1822" s="35">
        <v>0</v>
      </c>
      <c r="AS1822" s="35">
        <v>0</v>
      </c>
      <c r="AT1822" s="35">
        <v>1</v>
      </c>
      <c r="AU1822" s="31" t="str">
        <f t="shared" si="31"/>
        <v>库存为1</v>
      </c>
      <c r="AV1822" s="36" t="str">
        <f>IFERROR(时间!$B$4+AU1822,"上周无销量")</f>
        <v>上周无销量</v>
      </c>
      <c r="AW1822" s="36"/>
    </row>
    <row r="1823" spans="1:49">
      <c r="A1823" s="21" t="s">
        <v>3677</v>
      </c>
      <c r="B1823" t="s">
        <v>3678</v>
      </c>
      <c r="C1823" t="s">
        <v>3632</v>
      </c>
      <c r="D1823" s="31">
        <v>0</v>
      </c>
      <c r="E1823" s="31">
        <v>0</v>
      </c>
      <c r="F1823" s="31">
        <v>0</v>
      </c>
      <c r="G1823" s="31">
        <v>0</v>
      </c>
      <c r="H1823" s="32">
        <v>0</v>
      </c>
      <c r="I1823">
        <v>0</v>
      </c>
      <c r="J1823" s="33">
        <v>0</v>
      </c>
      <c r="K1823" s="33">
        <v>0</v>
      </c>
      <c r="L1823" s="33">
        <v>0</v>
      </c>
      <c r="M1823">
        <v>0</v>
      </c>
      <c r="N1823">
        <v>0</v>
      </c>
      <c r="O1823">
        <v>0</v>
      </c>
      <c r="P1823" t="s">
        <v>54</v>
      </c>
      <c r="Q1823" t="s">
        <v>54</v>
      </c>
      <c r="R1823" t="s">
        <v>54</v>
      </c>
      <c r="S1823" t="s">
        <v>54</v>
      </c>
      <c r="T1823" t="s">
        <v>54</v>
      </c>
      <c r="U1823" t="s">
        <v>54</v>
      </c>
      <c r="V1823" t="s">
        <v>54</v>
      </c>
      <c r="W1823" t="s">
        <v>54</v>
      </c>
      <c r="X1823" s="23" t="s">
        <v>54</v>
      </c>
      <c r="Y1823" s="23" t="s">
        <v>54</v>
      </c>
      <c r="Z1823" s="23" t="s">
        <v>54</v>
      </c>
      <c r="AA1823" s="23" t="s">
        <v>54</v>
      </c>
      <c r="AB1823" t="s">
        <v>54</v>
      </c>
      <c r="AC1823" t="s">
        <v>54</v>
      </c>
      <c r="AD1823" t="s">
        <v>54</v>
      </c>
      <c r="AE1823" t="s">
        <v>54</v>
      </c>
      <c r="AF1823" s="23" t="s">
        <v>54</v>
      </c>
      <c r="AG1823" s="23" t="s">
        <v>54</v>
      </c>
      <c r="AH1823" s="23" t="s">
        <v>54</v>
      </c>
      <c r="AI1823" s="23" t="s">
        <v>54</v>
      </c>
      <c r="AJ1823">
        <v>0</v>
      </c>
      <c r="AK1823">
        <v>0</v>
      </c>
      <c r="AL1823">
        <v>0</v>
      </c>
      <c r="AM1823">
        <v>0</v>
      </c>
      <c r="AN1823" s="23" t="e">
        <v>#DIV/0!</v>
      </c>
      <c r="AO1823" s="23" t="e">
        <v>#DIV/0!</v>
      </c>
      <c r="AP1823" s="23" t="e">
        <v>#DIV/0!</v>
      </c>
      <c r="AQ1823" s="23" t="e">
        <v>#DIV/0!</v>
      </c>
      <c r="AR1823" s="35">
        <v>0</v>
      </c>
      <c r="AS1823" s="35">
        <v>0</v>
      </c>
      <c r="AT1823" s="35">
        <v>0</v>
      </c>
      <c r="AU1823" s="31" t="str">
        <f t="shared" si="31"/>
        <v>库存为0</v>
      </c>
      <c r="AV1823" s="36" t="str">
        <f>IFERROR(时间!$B$4+AU1823,"上周无销量")</f>
        <v>上周无销量</v>
      </c>
      <c r="AW1823" s="36"/>
    </row>
    <row r="1824" spans="1:49">
      <c r="A1824" s="21" t="s">
        <v>3679</v>
      </c>
      <c r="B1824" t="s">
        <v>3680</v>
      </c>
      <c r="C1824" t="s">
        <v>3632</v>
      </c>
      <c r="D1824" s="31">
        <v>0</v>
      </c>
      <c r="E1824" s="31">
        <v>0</v>
      </c>
      <c r="F1824" s="31">
        <v>0</v>
      </c>
      <c r="G1824" s="31">
        <v>0</v>
      </c>
      <c r="H1824" s="32">
        <v>0</v>
      </c>
      <c r="I1824">
        <v>0</v>
      </c>
      <c r="J1824" s="33">
        <v>0</v>
      </c>
      <c r="K1824" s="33">
        <v>0</v>
      </c>
      <c r="L1824" s="33">
        <v>0</v>
      </c>
      <c r="M1824">
        <v>0</v>
      </c>
      <c r="N1824">
        <v>0</v>
      </c>
      <c r="O1824">
        <v>0</v>
      </c>
      <c r="P1824" t="s">
        <v>54</v>
      </c>
      <c r="Q1824" t="s">
        <v>54</v>
      </c>
      <c r="R1824" t="s">
        <v>54</v>
      </c>
      <c r="S1824" t="s">
        <v>54</v>
      </c>
      <c r="T1824" t="s">
        <v>54</v>
      </c>
      <c r="U1824" t="s">
        <v>54</v>
      </c>
      <c r="V1824" t="s">
        <v>54</v>
      </c>
      <c r="W1824" t="s">
        <v>54</v>
      </c>
      <c r="X1824" s="23" t="s">
        <v>54</v>
      </c>
      <c r="Y1824" s="23" t="s">
        <v>54</v>
      </c>
      <c r="Z1824" s="23" t="s">
        <v>54</v>
      </c>
      <c r="AA1824" s="23" t="s">
        <v>54</v>
      </c>
      <c r="AB1824" t="s">
        <v>54</v>
      </c>
      <c r="AC1824" t="s">
        <v>54</v>
      </c>
      <c r="AD1824" t="s">
        <v>54</v>
      </c>
      <c r="AE1824" t="s">
        <v>54</v>
      </c>
      <c r="AF1824" s="23" t="s">
        <v>54</v>
      </c>
      <c r="AG1824" s="23" t="s">
        <v>54</v>
      </c>
      <c r="AH1824" s="23" t="s">
        <v>54</v>
      </c>
      <c r="AI1824" s="23" t="s">
        <v>54</v>
      </c>
      <c r="AJ1824">
        <v>0</v>
      </c>
      <c r="AK1824">
        <v>0</v>
      </c>
      <c r="AL1824">
        <v>0</v>
      </c>
      <c r="AM1824">
        <v>0</v>
      </c>
      <c r="AN1824" s="23" t="e">
        <v>#DIV/0!</v>
      </c>
      <c r="AO1824" s="23" t="e">
        <v>#DIV/0!</v>
      </c>
      <c r="AP1824" s="23" t="e">
        <v>#DIV/0!</v>
      </c>
      <c r="AQ1824" s="23" t="e">
        <v>#DIV/0!</v>
      </c>
      <c r="AR1824" s="35">
        <v>0</v>
      </c>
      <c r="AS1824" s="35">
        <v>0</v>
      </c>
      <c r="AT1824" s="35">
        <v>0</v>
      </c>
      <c r="AU1824" s="31" t="str">
        <f t="shared" si="31"/>
        <v>库存为0</v>
      </c>
      <c r="AV1824" s="36" t="str">
        <f>IFERROR(时间!$B$4+AU1824,"上周无销量")</f>
        <v>上周无销量</v>
      </c>
      <c r="AW1824" s="36"/>
    </row>
    <row r="1825" spans="1:49">
      <c r="A1825" s="21" t="s">
        <v>3681</v>
      </c>
      <c r="B1825" t="s">
        <v>3682</v>
      </c>
      <c r="C1825" t="s">
        <v>3683</v>
      </c>
      <c r="D1825" s="31">
        <v>0</v>
      </c>
      <c r="E1825" s="31">
        <v>0</v>
      </c>
      <c r="F1825" s="31">
        <v>0</v>
      </c>
      <c r="G1825" s="31">
        <v>0</v>
      </c>
      <c r="H1825" s="32">
        <v>0</v>
      </c>
      <c r="I1825">
        <v>0</v>
      </c>
      <c r="J1825" s="33">
        <v>0</v>
      </c>
      <c r="K1825" s="33">
        <v>0</v>
      </c>
      <c r="L1825" s="33">
        <v>0</v>
      </c>
      <c r="M1825">
        <v>0</v>
      </c>
      <c r="N1825">
        <v>0</v>
      </c>
      <c r="O1825">
        <v>0</v>
      </c>
      <c r="P1825" t="s">
        <v>54</v>
      </c>
      <c r="Q1825" t="s">
        <v>54</v>
      </c>
      <c r="R1825" t="s">
        <v>54</v>
      </c>
      <c r="S1825" t="s">
        <v>54</v>
      </c>
      <c r="T1825" t="s">
        <v>54</v>
      </c>
      <c r="U1825" t="s">
        <v>54</v>
      </c>
      <c r="V1825" t="s">
        <v>54</v>
      </c>
      <c r="W1825" t="s">
        <v>54</v>
      </c>
      <c r="X1825" s="23" t="s">
        <v>54</v>
      </c>
      <c r="Y1825" s="23" t="s">
        <v>54</v>
      </c>
      <c r="Z1825" s="23" t="s">
        <v>54</v>
      </c>
      <c r="AA1825" s="23" t="s">
        <v>54</v>
      </c>
      <c r="AB1825" t="s">
        <v>54</v>
      </c>
      <c r="AC1825" t="s">
        <v>54</v>
      </c>
      <c r="AD1825" t="s">
        <v>54</v>
      </c>
      <c r="AE1825" t="s">
        <v>54</v>
      </c>
      <c r="AF1825" s="23" t="s">
        <v>54</v>
      </c>
      <c r="AG1825" s="23" t="s">
        <v>54</v>
      </c>
      <c r="AH1825" s="23" t="s">
        <v>54</v>
      </c>
      <c r="AI1825" s="23" t="s">
        <v>54</v>
      </c>
      <c r="AJ1825">
        <v>0</v>
      </c>
      <c r="AK1825">
        <v>0</v>
      </c>
      <c r="AL1825">
        <v>0</v>
      </c>
      <c r="AM1825">
        <v>0</v>
      </c>
      <c r="AN1825" s="23" t="e">
        <v>#DIV/0!</v>
      </c>
      <c r="AO1825" s="23" t="e">
        <v>#DIV/0!</v>
      </c>
      <c r="AP1825" s="23" t="e">
        <v>#DIV/0!</v>
      </c>
      <c r="AQ1825" s="23" t="e">
        <v>#DIV/0!</v>
      </c>
      <c r="AR1825" s="35">
        <v>0</v>
      </c>
      <c r="AS1825" s="35">
        <v>0</v>
      </c>
      <c r="AT1825" s="35">
        <v>0</v>
      </c>
      <c r="AU1825" s="31" t="str">
        <f t="shared" si="31"/>
        <v>库存为0</v>
      </c>
      <c r="AV1825" s="36" t="str">
        <f>IFERROR(时间!$B$4+AU1825,"上周无销量")</f>
        <v>上周无销量</v>
      </c>
      <c r="AW1825" s="36"/>
    </row>
    <row r="1826" spans="1:49">
      <c r="A1826" s="21" t="s">
        <v>3684</v>
      </c>
      <c r="B1826" t="s">
        <v>3685</v>
      </c>
      <c r="C1826" t="s">
        <v>3683</v>
      </c>
      <c r="D1826" s="31">
        <v>0</v>
      </c>
      <c r="E1826" s="31">
        <v>0</v>
      </c>
      <c r="F1826" s="31">
        <v>0</v>
      </c>
      <c r="G1826" s="31">
        <v>0</v>
      </c>
      <c r="H1826" s="32">
        <v>0</v>
      </c>
      <c r="I1826">
        <v>0</v>
      </c>
      <c r="J1826" s="33">
        <v>0</v>
      </c>
      <c r="K1826" s="33">
        <v>0</v>
      </c>
      <c r="L1826" s="33">
        <v>0</v>
      </c>
      <c r="M1826">
        <v>0</v>
      </c>
      <c r="N1826">
        <v>0</v>
      </c>
      <c r="O1826">
        <v>0</v>
      </c>
      <c r="P1826" t="s">
        <v>54</v>
      </c>
      <c r="Q1826" t="s">
        <v>54</v>
      </c>
      <c r="R1826" t="s">
        <v>54</v>
      </c>
      <c r="S1826" t="s">
        <v>54</v>
      </c>
      <c r="T1826" t="s">
        <v>54</v>
      </c>
      <c r="U1826" t="s">
        <v>54</v>
      </c>
      <c r="V1826" t="s">
        <v>54</v>
      </c>
      <c r="W1826" t="s">
        <v>54</v>
      </c>
      <c r="X1826" s="23" t="s">
        <v>54</v>
      </c>
      <c r="Y1826" s="23" t="s">
        <v>54</v>
      </c>
      <c r="Z1826" s="23" t="s">
        <v>54</v>
      </c>
      <c r="AA1826" s="23" t="s">
        <v>54</v>
      </c>
      <c r="AB1826" t="s">
        <v>54</v>
      </c>
      <c r="AC1826" t="s">
        <v>54</v>
      </c>
      <c r="AD1826" t="s">
        <v>54</v>
      </c>
      <c r="AE1826" t="s">
        <v>54</v>
      </c>
      <c r="AF1826" s="23" t="s">
        <v>54</v>
      </c>
      <c r="AG1826" s="23" t="s">
        <v>54</v>
      </c>
      <c r="AH1826" s="23" t="s">
        <v>54</v>
      </c>
      <c r="AI1826" s="23" t="s">
        <v>54</v>
      </c>
      <c r="AJ1826">
        <v>0</v>
      </c>
      <c r="AK1826">
        <v>0</v>
      </c>
      <c r="AL1826">
        <v>0</v>
      </c>
      <c r="AM1826">
        <v>0</v>
      </c>
      <c r="AN1826" s="23" t="e">
        <v>#DIV/0!</v>
      </c>
      <c r="AO1826" s="23" t="e">
        <v>#DIV/0!</v>
      </c>
      <c r="AP1826" s="23" t="e">
        <v>#DIV/0!</v>
      </c>
      <c r="AQ1826" s="23" t="e">
        <v>#DIV/0!</v>
      </c>
      <c r="AR1826" s="35">
        <v>0</v>
      </c>
      <c r="AS1826" s="35">
        <v>0</v>
      </c>
      <c r="AT1826" s="35">
        <v>0</v>
      </c>
      <c r="AU1826" s="31" t="str">
        <f t="shared" si="31"/>
        <v>库存为0</v>
      </c>
      <c r="AV1826" s="36" t="str">
        <f>IFERROR(时间!$B$4+AU1826,"上周无销量")</f>
        <v>上周无销量</v>
      </c>
      <c r="AW1826" s="36"/>
    </row>
    <row r="1827" spans="1:49">
      <c r="A1827" s="21" t="s">
        <v>3686</v>
      </c>
      <c r="B1827" t="s">
        <v>3687</v>
      </c>
      <c r="C1827" t="s">
        <v>3683</v>
      </c>
      <c r="D1827" s="31">
        <v>0</v>
      </c>
      <c r="E1827" s="31">
        <v>0</v>
      </c>
      <c r="F1827" s="31">
        <v>0</v>
      </c>
      <c r="G1827" s="31">
        <v>0</v>
      </c>
      <c r="H1827" s="32">
        <v>0</v>
      </c>
      <c r="I1827">
        <v>0</v>
      </c>
      <c r="J1827" s="33">
        <v>0</v>
      </c>
      <c r="K1827" s="33">
        <v>0</v>
      </c>
      <c r="L1827" s="33">
        <v>0</v>
      </c>
      <c r="M1827">
        <v>0</v>
      </c>
      <c r="N1827">
        <v>0</v>
      </c>
      <c r="O1827">
        <v>0</v>
      </c>
      <c r="P1827" t="s">
        <v>54</v>
      </c>
      <c r="Q1827" t="s">
        <v>54</v>
      </c>
      <c r="R1827" t="s">
        <v>54</v>
      </c>
      <c r="S1827" t="s">
        <v>54</v>
      </c>
      <c r="T1827" t="s">
        <v>54</v>
      </c>
      <c r="U1827" t="s">
        <v>54</v>
      </c>
      <c r="V1827" t="s">
        <v>54</v>
      </c>
      <c r="W1827" t="s">
        <v>54</v>
      </c>
      <c r="X1827" s="23" t="s">
        <v>54</v>
      </c>
      <c r="Y1827" s="23" t="s">
        <v>54</v>
      </c>
      <c r="Z1827" s="23" t="s">
        <v>54</v>
      </c>
      <c r="AA1827" s="23" t="s">
        <v>54</v>
      </c>
      <c r="AB1827" t="s">
        <v>54</v>
      </c>
      <c r="AC1827" t="s">
        <v>54</v>
      </c>
      <c r="AD1827" t="s">
        <v>54</v>
      </c>
      <c r="AE1827" t="s">
        <v>54</v>
      </c>
      <c r="AF1827" s="23" t="s">
        <v>54</v>
      </c>
      <c r="AG1827" s="23" t="s">
        <v>54</v>
      </c>
      <c r="AH1827" s="23" t="s">
        <v>54</v>
      </c>
      <c r="AI1827" s="23" t="s">
        <v>54</v>
      </c>
      <c r="AJ1827">
        <v>0</v>
      </c>
      <c r="AK1827">
        <v>0</v>
      </c>
      <c r="AL1827">
        <v>0</v>
      </c>
      <c r="AM1827">
        <v>0</v>
      </c>
      <c r="AN1827" s="23" t="e">
        <v>#DIV/0!</v>
      </c>
      <c r="AO1827" s="23" t="e">
        <v>#DIV/0!</v>
      </c>
      <c r="AP1827" s="23" t="e">
        <v>#DIV/0!</v>
      </c>
      <c r="AQ1827" s="23" t="e">
        <v>#DIV/0!</v>
      </c>
      <c r="AR1827" s="35">
        <v>0</v>
      </c>
      <c r="AS1827" s="35">
        <v>0</v>
      </c>
      <c r="AT1827" s="35">
        <v>0</v>
      </c>
      <c r="AU1827" s="31" t="str">
        <f t="shared" si="31"/>
        <v>库存为0</v>
      </c>
      <c r="AV1827" s="36" t="str">
        <f>IFERROR(时间!$B$4+AU1827,"上周无销量")</f>
        <v>上周无销量</v>
      </c>
      <c r="AW1827" s="36"/>
    </row>
    <row r="1828" spans="1:49">
      <c r="A1828" s="21" t="s">
        <v>3688</v>
      </c>
      <c r="B1828" t="s">
        <v>3689</v>
      </c>
      <c r="C1828" t="s">
        <v>3683</v>
      </c>
      <c r="D1828" s="31">
        <v>0</v>
      </c>
      <c r="E1828" s="31">
        <v>0</v>
      </c>
      <c r="F1828" s="31">
        <v>0</v>
      </c>
      <c r="G1828" s="31">
        <v>0</v>
      </c>
      <c r="H1828" s="32">
        <v>0</v>
      </c>
      <c r="I1828">
        <v>0</v>
      </c>
      <c r="J1828" s="33">
        <v>0</v>
      </c>
      <c r="K1828" s="33">
        <v>0</v>
      </c>
      <c r="L1828" s="33">
        <v>0</v>
      </c>
      <c r="M1828">
        <v>0</v>
      </c>
      <c r="N1828">
        <v>0</v>
      </c>
      <c r="O1828">
        <v>0</v>
      </c>
      <c r="P1828" t="s">
        <v>54</v>
      </c>
      <c r="Q1828" t="s">
        <v>54</v>
      </c>
      <c r="R1828" t="s">
        <v>54</v>
      </c>
      <c r="S1828" t="s">
        <v>54</v>
      </c>
      <c r="T1828" t="s">
        <v>54</v>
      </c>
      <c r="U1828" t="s">
        <v>54</v>
      </c>
      <c r="V1828" t="s">
        <v>54</v>
      </c>
      <c r="W1828" t="s">
        <v>54</v>
      </c>
      <c r="X1828" s="23" t="s">
        <v>54</v>
      </c>
      <c r="Y1828" s="23" t="s">
        <v>54</v>
      </c>
      <c r="Z1828" s="23" t="s">
        <v>54</v>
      </c>
      <c r="AA1828" s="23" t="s">
        <v>54</v>
      </c>
      <c r="AB1828" t="s">
        <v>54</v>
      </c>
      <c r="AC1828" t="s">
        <v>54</v>
      </c>
      <c r="AD1828" t="s">
        <v>54</v>
      </c>
      <c r="AE1828" t="s">
        <v>54</v>
      </c>
      <c r="AF1828" s="23" t="s">
        <v>54</v>
      </c>
      <c r="AG1828" s="23" t="s">
        <v>54</v>
      </c>
      <c r="AH1828" s="23" t="s">
        <v>54</v>
      </c>
      <c r="AI1828" s="23" t="s">
        <v>54</v>
      </c>
      <c r="AJ1828">
        <v>0</v>
      </c>
      <c r="AK1828">
        <v>0</v>
      </c>
      <c r="AL1828">
        <v>0</v>
      </c>
      <c r="AM1828">
        <v>0</v>
      </c>
      <c r="AN1828" s="23" t="e">
        <v>#DIV/0!</v>
      </c>
      <c r="AO1828" s="23" t="e">
        <v>#DIV/0!</v>
      </c>
      <c r="AP1828" s="23" t="e">
        <v>#DIV/0!</v>
      </c>
      <c r="AQ1828" s="23" t="e">
        <v>#DIV/0!</v>
      </c>
      <c r="AR1828" s="35">
        <v>0</v>
      </c>
      <c r="AS1828" s="35">
        <v>0</v>
      </c>
      <c r="AT1828" s="35">
        <v>0</v>
      </c>
      <c r="AU1828" s="31" t="str">
        <f t="shared" si="31"/>
        <v>库存为0</v>
      </c>
      <c r="AV1828" s="36" t="str">
        <f>IFERROR(时间!$B$4+AU1828,"上周无销量")</f>
        <v>上周无销量</v>
      </c>
      <c r="AW1828" s="36"/>
    </row>
    <row r="1829" spans="1:49">
      <c r="A1829" s="21" t="s">
        <v>3690</v>
      </c>
      <c r="B1829" t="s">
        <v>3691</v>
      </c>
      <c r="C1829" t="s">
        <v>3692</v>
      </c>
      <c r="D1829" s="31">
        <v>0</v>
      </c>
      <c r="E1829" s="31">
        <v>0</v>
      </c>
      <c r="F1829" s="31">
        <v>0</v>
      </c>
      <c r="G1829" s="31">
        <v>0</v>
      </c>
      <c r="H1829" s="32">
        <v>0</v>
      </c>
      <c r="I1829">
        <v>0</v>
      </c>
      <c r="J1829" s="33">
        <v>0</v>
      </c>
      <c r="K1829" s="33">
        <v>0</v>
      </c>
      <c r="L1829" s="33">
        <v>0</v>
      </c>
      <c r="M1829">
        <v>0</v>
      </c>
      <c r="N1829">
        <v>0</v>
      </c>
      <c r="O1829">
        <v>0</v>
      </c>
      <c r="P1829" t="s">
        <v>54</v>
      </c>
      <c r="Q1829" t="s">
        <v>54</v>
      </c>
      <c r="R1829" t="s">
        <v>54</v>
      </c>
      <c r="S1829" t="s">
        <v>54</v>
      </c>
      <c r="T1829" t="s">
        <v>54</v>
      </c>
      <c r="U1829" t="s">
        <v>54</v>
      </c>
      <c r="V1829" t="s">
        <v>54</v>
      </c>
      <c r="W1829" t="s">
        <v>54</v>
      </c>
      <c r="X1829" s="23" t="s">
        <v>54</v>
      </c>
      <c r="Y1829" s="23" t="s">
        <v>54</v>
      </c>
      <c r="Z1829" s="23" t="s">
        <v>54</v>
      </c>
      <c r="AA1829" s="23" t="s">
        <v>54</v>
      </c>
      <c r="AB1829" t="s">
        <v>54</v>
      </c>
      <c r="AC1829" t="s">
        <v>54</v>
      </c>
      <c r="AD1829" t="s">
        <v>54</v>
      </c>
      <c r="AE1829" t="s">
        <v>54</v>
      </c>
      <c r="AF1829" s="23" t="s">
        <v>54</v>
      </c>
      <c r="AG1829" s="23" t="s">
        <v>54</v>
      </c>
      <c r="AH1829" s="23" t="s">
        <v>54</v>
      </c>
      <c r="AI1829" s="23" t="s">
        <v>54</v>
      </c>
      <c r="AJ1829">
        <v>32</v>
      </c>
      <c r="AK1829">
        <v>0</v>
      </c>
      <c r="AL1829">
        <v>0</v>
      </c>
      <c r="AM1829">
        <v>0</v>
      </c>
      <c r="AN1829" s="23">
        <v>0</v>
      </c>
      <c r="AO1829" s="23" t="e">
        <v>#DIV/0!</v>
      </c>
      <c r="AP1829" s="23" t="e">
        <v>#DIV/0!</v>
      </c>
      <c r="AQ1829" s="23" t="e">
        <v>#DIV/0!</v>
      </c>
      <c r="AR1829" s="35">
        <v>0</v>
      </c>
      <c r="AS1829" s="35">
        <v>0</v>
      </c>
      <c r="AT1829" s="35">
        <v>0</v>
      </c>
      <c r="AU1829" s="31" t="str">
        <f t="shared" si="31"/>
        <v>库存为0</v>
      </c>
      <c r="AV1829" s="36" t="str">
        <f>IFERROR(时间!$B$4+AU1829,"上周无销量")</f>
        <v>上周无销量</v>
      </c>
      <c r="AW1829" s="36"/>
    </row>
    <row r="1830" spans="1:49">
      <c r="A1830" s="21" t="s">
        <v>3693</v>
      </c>
      <c r="B1830" t="s">
        <v>3694</v>
      </c>
      <c r="C1830" t="s">
        <v>3692</v>
      </c>
      <c r="D1830" s="31">
        <v>0</v>
      </c>
      <c r="E1830" s="31">
        <v>0</v>
      </c>
      <c r="F1830" s="31">
        <v>0</v>
      </c>
      <c r="G1830" s="31">
        <v>0</v>
      </c>
      <c r="H1830" s="32">
        <v>0</v>
      </c>
      <c r="I1830">
        <v>0</v>
      </c>
      <c r="J1830" s="33">
        <v>0</v>
      </c>
      <c r="K1830" s="33">
        <v>0</v>
      </c>
      <c r="L1830" s="33">
        <v>0</v>
      </c>
      <c r="M1830">
        <v>0</v>
      </c>
      <c r="N1830">
        <v>0</v>
      </c>
      <c r="O1830">
        <v>0</v>
      </c>
      <c r="P1830" t="s">
        <v>54</v>
      </c>
      <c r="Q1830" t="s">
        <v>54</v>
      </c>
      <c r="R1830" t="s">
        <v>54</v>
      </c>
      <c r="S1830" t="s">
        <v>54</v>
      </c>
      <c r="T1830" t="s">
        <v>54</v>
      </c>
      <c r="U1830" t="s">
        <v>54</v>
      </c>
      <c r="V1830" t="s">
        <v>54</v>
      </c>
      <c r="W1830" t="s">
        <v>54</v>
      </c>
      <c r="X1830" s="23" t="s">
        <v>54</v>
      </c>
      <c r="Y1830" s="23" t="s">
        <v>54</v>
      </c>
      <c r="Z1830" s="23" t="s">
        <v>54</v>
      </c>
      <c r="AA1830" s="23" t="s">
        <v>54</v>
      </c>
      <c r="AB1830" t="s">
        <v>54</v>
      </c>
      <c r="AC1830" t="s">
        <v>54</v>
      </c>
      <c r="AD1830" t="s">
        <v>54</v>
      </c>
      <c r="AE1830" t="s">
        <v>54</v>
      </c>
      <c r="AF1830" s="23" t="s">
        <v>54</v>
      </c>
      <c r="AG1830" s="23" t="s">
        <v>54</v>
      </c>
      <c r="AH1830" s="23" t="s">
        <v>54</v>
      </c>
      <c r="AI1830" s="23" t="s">
        <v>54</v>
      </c>
      <c r="AJ1830">
        <v>39</v>
      </c>
      <c r="AK1830">
        <v>0</v>
      </c>
      <c r="AL1830">
        <v>0</v>
      </c>
      <c r="AM1830">
        <v>0</v>
      </c>
      <c r="AN1830" s="23">
        <v>0</v>
      </c>
      <c r="AO1830" s="23" t="e">
        <v>#DIV/0!</v>
      </c>
      <c r="AP1830" s="23" t="e">
        <v>#DIV/0!</v>
      </c>
      <c r="AQ1830" s="23" t="e">
        <v>#DIV/0!</v>
      </c>
      <c r="AR1830" s="35">
        <v>0</v>
      </c>
      <c r="AS1830" s="35">
        <v>0</v>
      </c>
      <c r="AT1830" s="35">
        <v>0</v>
      </c>
      <c r="AU1830" s="31" t="str">
        <f t="shared" si="31"/>
        <v>库存为0</v>
      </c>
      <c r="AV1830" s="36" t="str">
        <f>IFERROR(时间!$B$4+AU1830,"上周无销量")</f>
        <v>上周无销量</v>
      </c>
      <c r="AW1830" s="36"/>
    </row>
    <row r="1831" spans="1:49">
      <c r="A1831" s="21" t="s">
        <v>3695</v>
      </c>
      <c r="B1831" t="s">
        <v>3696</v>
      </c>
      <c r="C1831" t="s">
        <v>3697</v>
      </c>
      <c r="D1831" s="31">
        <v>0</v>
      </c>
      <c r="E1831" s="31">
        <v>0</v>
      </c>
      <c r="F1831" s="31">
        <v>0</v>
      </c>
      <c r="G1831" s="31">
        <v>0</v>
      </c>
      <c r="H1831" s="32">
        <v>0</v>
      </c>
      <c r="I1831">
        <v>1</v>
      </c>
      <c r="J1831" s="33">
        <v>0</v>
      </c>
      <c r="K1831" s="33">
        <v>0</v>
      </c>
      <c r="L1831" s="33">
        <v>0</v>
      </c>
      <c r="M1831">
        <v>1</v>
      </c>
      <c r="N1831">
        <v>0</v>
      </c>
      <c r="O1831">
        <v>0</v>
      </c>
      <c r="P1831" t="s">
        <v>54</v>
      </c>
      <c r="Q1831" t="s">
        <v>54</v>
      </c>
      <c r="R1831" t="s">
        <v>54</v>
      </c>
      <c r="S1831" t="s">
        <v>54</v>
      </c>
      <c r="T1831" t="s">
        <v>54</v>
      </c>
      <c r="U1831" t="s">
        <v>54</v>
      </c>
      <c r="V1831" t="s">
        <v>54</v>
      </c>
      <c r="W1831" t="s">
        <v>54</v>
      </c>
      <c r="X1831" s="23" t="s">
        <v>54</v>
      </c>
      <c r="Y1831" s="23" t="s">
        <v>54</v>
      </c>
      <c r="Z1831" s="23" t="s">
        <v>54</v>
      </c>
      <c r="AA1831" s="23" t="s">
        <v>54</v>
      </c>
      <c r="AB1831" t="s">
        <v>54</v>
      </c>
      <c r="AC1831" t="s">
        <v>54</v>
      </c>
      <c r="AD1831" t="s">
        <v>54</v>
      </c>
      <c r="AE1831" t="s">
        <v>54</v>
      </c>
      <c r="AF1831" s="23" t="s">
        <v>54</v>
      </c>
      <c r="AG1831" s="23" t="s">
        <v>54</v>
      </c>
      <c r="AH1831" s="23" t="s">
        <v>54</v>
      </c>
      <c r="AI1831" s="23" t="s">
        <v>54</v>
      </c>
      <c r="AJ1831">
        <v>0</v>
      </c>
      <c r="AK1831">
        <v>0</v>
      </c>
      <c r="AL1831">
        <v>0</v>
      </c>
      <c r="AM1831">
        <v>0</v>
      </c>
      <c r="AN1831" s="23" t="e">
        <v>#DIV/0!</v>
      </c>
      <c r="AO1831" s="23" t="e">
        <v>#DIV/0!</v>
      </c>
      <c r="AP1831" s="23" t="e">
        <v>#DIV/0!</v>
      </c>
      <c r="AQ1831" s="23" t="e">
        <v>#DIV/0!</v>
      </c>
      <c r="AR1831" s="35">
        <v>0</v>
      </c>
      <c r="AS1831" s="35">
        <v>0</v>
      </c>
      <c r="AT1831" s="35">
        <v>1</v>
      </c>
      <c r="AU1831" s="31" t="str">
        <f t="shared" si="31"/>
        <v>库存为1</v>
      </c>
      <c r="AV1831" s="36" t="str">
        <f>IFERROR(时间!$B$4+AU1831,"上周无销量")</f>
        <v>上周无销量</v>
      </c>
      <c r="AW1831" s="36"/>
    </row>
    <row r="1832" spans="1:49">
      <c r="A1832" s="21" t="s">
        <v>3698</v>
      </c>
      <c r="B1832" t="s">
        <v>3699</v>
      </c>
      <c r="C1832" t="s">
        <v>3697</v>
      </c>
      <c r="D1832" s="31">
        <v>0</v>
      </c>
      <c r="E1832" s="31">
        <v>0</v>
      </c>
      <c r="F1832" s="31">
        <v>0</v>
      </c>
      <c r="G1832" s="31">
        <v>0</v>
      </c>
      <c r="H1832" s="32">
        <v>0</v>
      </c>
      <c r="I1832">
        <v>0</v>
      </c>
      <c r="J1832" s="33">
        <v>0</v>
      </c>
      <c r="K1832" s="33">
        <v>0</v>
      </c>
      <c r="L1832" s="33">
        <v>0</v>
      </c>
      <c r="M1832">
        <v>0</v>
      </c>
      <c r="N1832">
        <v>0</v>
      </c>
      <c r="O1832">
        <v>0</v>
      </c>
      <c r="P1832" t="s">
        <v>54</v>
      </c>
      <c r="Q1832" t="s">
        <v>54</v>
      </c>
      <c r="R1832" t="s">
        <v>54</v>
      </c>
      <c r="S1832" t="s">
        <v>54</v>
      </c>
      <c r="T1832" t="s">
        <v>54</v>
      </c>
      <c r="U1832" t="s">
        <v>54</v>
      </c>
      <c r="V1832" t="s">
        <v>54</v>
      </c>
      <c r="W1832" t="s">
        <v>54</v>
      </c>
      <c r="X1832" s="23" t="s">
        <v>54</v>
      </c>
      <c r="Y1832" s="23" t="s">
        <v>54</v>
      </c>
      <c r="Z1832" s="23" t="s">
        <v>54</v>
      </c>
      <c r="AA1832" s="23" t="s">
        <v>54</v>
      </c>
      <c r="AB1832" t="s">
        <v>54</v>
      </c>
      <c r="AC1832" t="s">
        <v>54</v>
      </c>
      <c r="AD1832" t="s">
        <v>54</v>
      </c>
      <c r="AE1832" t="s">
        <v>54</v>
      </c>
      <c r="AF1832" s="23" t="s">
        <v>54</v>
      </c>
      <c r="AG1832" s="23" t="s">
        <v>54</v>
      </c>
      <c r="AH1832" s="23" t="s">
        <v>54</v>
      </c>
      <c r="AI1832" s="23" t="s">
        <v>54</v>
      </c>
      <c r="AJ1832">
        <v>0</v>
      </c>
      <c r="AK1832">
        <v>0</v>
      </c>
      <c r="AL1832">
        <v>0</v>
      </c>
      <c r="AM1832">
        <v>0</v>
      </c>
      <c r="AN1832" s="23" t="e">
        <v>#DIV/0!</v>
      </c>
      <c r="AO1832" s="23" t="e">
        <v>#DIV/0!</v>
      </c>
      <c r="AP1832" s="23" t="e">
        <v>#DIV/0!</v>
      </c>
      <c r="AQ1832" s="23" t="e">
        <v>#DIV/0!</v>
      </c>
      <c r="AR1832" s="35">
        <v>0</v>
      </c>
      <c r="AS1832" s="35">
        <v>0</v>
      </c>
      <c r="AT1832" s="35">
        <v>0</v>
      </c>
      <c r="AU1832" s="31" t="str">
        <f t="shared" si="31"/>
        <v>库存为0</v>
      </c>
      <c r="AV1832" s="36" t="str">
        <f>IFERROR(时间!$B$4+AU1832,"上周无销量")</f>
        <v>上周无销量</v>
      </c>
      <c r="AW1832" s="36"/>
    </row>
    <row r="1833" spans="1:49">
      <c r="A1833" s="21" t="s">
        <v>3700</v>
      </c>
      <c r="B1833" t="s">
        <v>3701</v>
      </c>
      <c r="C1833" t="s">
        <v>3697</v>
      </c>
      <c r="D1833" s="31">
        <v>0</v>
      </c>
      <c r="E1833" s="31">
        <v>0</v>
      </c>
      <c r="F1833" s="31">
        <v>0</v>
      </c>
      <c r="G1833" s="31">
        <v>0</v>
      </c>
      <c r="H1833" s="32">
        <v>0</v>
      </c>
      <c r="I1833">
        <v>0</v>
      </c>
      <c r="J1833" s="33">
        <v>0</v>
      </c>
      <c r="K1833" s="33">
        <v>0</v>
      </c>
      <c r="L1833" s="33">
        <v>0</v>
      </c>
      <c r="M1833">
        <v>0</v>
      </c>
      <c r="N1833">
        <v>0</v>
      </c>
      <c r="O1833">
        <v>0</v>
      </c>
      <c r="P1833" t="s">
        <v>54</v>
      </c>
      <c r="Q1833" t="s">
        <v>54</v>
      </c>
      <c r="R1833" t="s">
        <v>54</v>
      </c>
      <c r="S1833" t="s">
        <v>54</v>
      </c>
      <c r="T1833" t="s">
        <v>54</v>
      </c>
      <c r="U1833" t="s">
        <v>54</v>
      </c>
      <c r="V1833" t="s">
        <v>54</v>
      </c>
      <c r="W1833" t="s">
        <v>54</v>
      </c>
      <c r="X1833" s="23" t="s">
        <v>54</v>
      </c>
      <c r="Y1833" s="23" t="s">
        <v>54</v>
      </c>
      <c r="Z1833" s="23" t="s">
        <v>54</v>
      </c>
      <c r="AA1833" s="23" t="s">
        <v>54</v>
      </c>
      <c r="AB1833" t="s">
        <v>54</v>
      </c>
      <c r="AC1833" t="s">
        <v>54</v>
      </c>
      <c r="AD1833" t="s">
        <v>54</v>
      </c>
      <c r="AE1833" t="s">
        <v>54</v>
      </c>
      <c r="AF1833" s="23" t="s">
        <v>54</v>
      </c>
      <c r="AG1833" s="23" t="s">
        <v>54</v>
      </c>
      <c r="AH1833" s="23" t="s">
        <v>54</v>
      </c>
      <c r="AI1833" s="23" t="s">
        <v>54</v>
      </c>
      <c r="AJ1833">
        <v>0</v>
      </c>
      <c r="AK1833">
        <v>0</v>
      </c>
      <c r="AL1833">
        <v>0</v>
      </c>
      <c r="AM1833">
        <v>0</v>
      </c>
      <c r="AN1833" s="23" t="e">
        <v>#DIV/0!</v>
      </c>
      <c r="AO1833" s="23" t="e">
        <v>#DIV/0!</v>
      </c>
      <c r="AP1833" s="23" t="e">
        <v>#DIV/0!</v>
      </c>
      <c r="AQ1833" s="23" t="e">
        <v>#DIV/0!</v>
      </c>
      <c r="AR1833" s="35">
        <v>0</v>
      </c>
      <c r="AS1833" s="35">
        <v>0</v>
      </c>
      <c r="AT1833" s="35">
        <v>0</v>
      </c>
      <c r="AU1833" s="31" t="str">
        <f t="shared" si="31"/>
        <v>库存为0</v>
      </c>
      <c r="AV1833" s="36" t="str">
        <f>IFERROR(时间!$B$4+AU1833,"上周无销量")</f>
        <v>上周无销量</v>
      </c>
      <c r="AW1833" s="36"/>
    </row>
    <row r="1834" spans="1:49">
      <c r="A1834" s="21" t="s">
        <v>3702</v>
      </c>
      <c r="B1834" t="s">
        <v>3703</v>
      </c>
      <c r="C1834" t="s">
        <v>3697</v>
      </c>
      <c r="D1834" s="31">
        <v>0</v>
      </c>
      <c r="E1834" s="31">
        <v>0</v>
      </c>
      <c r="F1834" s="31">
        <v>0</v>
      </c>
      <c r="G1834" s="31">
        <v>0</v>
      </c>
      <c r="H1834" s="32">
        <v>0</v>
      </c>
      <c r="I1834">
        <v>2</v>
      </c>
      <c r="J1834" s="33">
        <v>0</v>
      </c>
      <c r="K1834" s="33">
        <v>0</v>
      </c>
      <c r="L1834" s="33">
        <v>0</v>
      </c>
      <c r="M1834">
        <v>2</v>
      </c>
      <c r="N1834">
        <v>0</v>
      </c>
      <c r="O1834">
        <v>0</v>
      </c>
      <c r="P1834" t="s">
        <v>54</v>
      </c>
      <c r="Q1834" t="s">
        <v>54</v>
      </c>
      <c r="R1834" t="s">
        <v>54</v>
      </c>
      <c r="S1834" t="s">
        <v>54</v>
      </c>
      <c r="T1834" t="s">
        <v>54</v>
      </c>
      <c r="U1834" t="s">
        <v>54</v>
      </c>
      <c r="V1834" t="s">
        <v>54</v>
      </c>
      <c r="W1834" t="s">
        <v>54</v>
      </c>
      <c r="X1834" s="23" t="s">
        <v>54</v>
      </c>
      <c r="Y1834" s="23" t="s">
        <v>54</v>
      </c>
      <c r="Z1834" s="23" t="s">
        <v>54</v>
      </c>
      <c r="AA1834" s="23" t="s">
        <v>54</v>
      </c>
      <c r="AB1834" t="s">
        <v>54</v>
      </c>
      <c r="AC1834" t="s">
        <v>54</v>
      </c>
      <c r="AD1834" t="s">
        <v>54</v>
      </c>
      <c r="AE1834" t="s">
        <v>54</v>
      </c>
      <c r="AF1834" s="23" t="s">
        <v>54</v>
      </c>
      <c r="AG1834" s="23" t="s">
        <v>54</v>
      </c>
      <c r="AH1834" s="23" t="s">
        <v>54</v>
      </c>
      <c r="AI1834" s="23" t="s">
        <v>54</v>
      </c>
      <c r="AJ1834">
        <v>0</v>
      </c>
      <c r="AK1834">
        <v>0</v>
      </c>
      <c r="AL1834">
        <v>0</v>
      </c>
      <c r="AM1834">
        <v>0</v>
      </c>
      <c r="AN1834" s="23" t="e">
        <v>#DIV/0!</v>
      </c>
      <c r="AO1834" s="23" t="e">
        <v>#DIV/0!</v>
      </c>
      <c r="AP1834" s="23" t="e">
        <v>#DIV/0!</v>
      </c>
      <c r="AQ1834" s="23" t="e">
        <v>#DIV/0!</v>
      </c>
      <c r="AR1834" s="35">
        <v>0</v>
      </c>
      <c r="AS1834" s="35">
        <v>0</v>
      </c>
      <c r="AT1834" s="35">
        <v>2</v>
      </c>
      <c r="AU1834" s="31" t="str">
        <f t="shared" si="31"/>
        <v>库存为2</v>
      </c>
      <c r="AV1834" s="36" t="str">
        <f>IFERROR(时间!$B$4+AU1834,"上周无销量")</f>
        <v>上周无销量</v>
      </c>
      <c r="AW1834" s="36"/>
    </row>
    <row r="1835" spans="1:49">
      <c r="A1835" s="21" t="s">
        <v>3704</v>
      </c>
      <c r="B1835" t="s">
        <v>3705</v>
      </c>
      <c r="C1835" t="s">
        <v>3697</v>
      </c>
      <c r="D1835" s="31">
        <v>0</v>
      </c>
      <c r="E1835" s="31">
        <v>0</v>
      </c>
      <c r="F1835" s="31">
        <v>0</v>
      </c>
      <c r="G1835" s="31">
        <v>0</v>
      </c>
      <c r="H1835" s="32">
        <v>0</v>
      </c>
      <c r="I1835">
        <v>0</v>
      </c>
      <c r="J1835" s="33">
        <v>0</v>
      </c>
      <c r="K1835" s="33">
        <v>0</v>
      </c>
      <c r="L1835" s="33">
        <v>0</v>
      </c>
      <c r="M1835">
        <v>0</v>
      </c>
      <c r="N1835">
        <v>0</v>
      </c>
      <c r="O1835">
        <v>0</v>
      </c>
      <c r="P1835" t="s">
        <v>54</v>
      </c>
      <c r="Q1835" t="s">
        <v>54</v>
      </c>
      <c r="R1835" t="s">
        <v>54</v>
      </c>
      <c r="S1835" t="s">
        <v>54</v>
      </c>
      <c r="T1835" t="s">
        <v>54</v>
      </c>
      <c r="U1835" t="s">
        <v>54</v>
      </c>
      <c r="V1835" t="s">
        <v>54</v>
      </c>
      <c r="W1835" t="s">
        <v>54</v>
      </c>
      <c r="X1835" s="23" t="s">
        <v>54</v>
      </c>
      <c r="Y1835" s="23" t="s">
        <v>54</v>
      </c>
      <c r="Z1835" s="23" t="s">
        <v>54</v>
      </c>
      <c r="AA1835" s="23" t="s">
        <v>54</v>
      </c>
      <c r="AB1835" t="s">
        <v>54</v>
      </c>
      <c r="AC1835" t="s">
        <v>54</v>
      </c>
      <c r="AD1835" t="s">
        <v>54</v>
      </c>
      <c r="AE1835" t="s">
        <v>54</v>
      </c>
      <c r="AF1835" s="23" t="s">
        <v>54</v>
      </c>
      <c r="AG1835" s="23" t="s">
        <v>54</v>
      </c>
      <c r="AH1835" s="23" t="s">
        <v>54</v>
      </c>
      <c r="AI1835" s="23" t="s">
        <v>54</v>
      </c>
      <c r="AJ1835">
        <v>0</v>
      </c>
      <c r="AK1835">
        <v>0</v>
      </c>
      <c r="AL1835">
        <v>0</v>
      </c>
      <c r="AM1835">
        <v>0</v>
      </c>
      <c r="AN1835" s="23" t="e">
        <v>#DIV/0!</v>
      </c>
      <c r="AO1835" s="23" t="e">
        <v>#DIV/0!</v>
      </c>
      <c r="AP1835" s="23" t="e">
        <v>#DIV/0!</v>
      </c>
      <c r="AQ1835" s="23" t="e">
        <v>#DIV/0!</v>
      </c>
      <c r="AR1835" s="35">
        <v>0</v>
      </c>
      <c r="AS1835" s="35">
        <v>0</v>
      </c>
      <c r="AT1835" s="35">
        <v>0</v>
      </c>
      <c r="AU1835" s="31" t="str">
        <f t="shared" si="31"/>
        <v>库存为0</v>
      </c>
      <c r="AV1835" s="36" t="str">
        <f>IFERROR(时间!$B$4+AU1835,"上周无销量")</f>
        <v>上周无销量</v>
      </c>
      <c r="AW1835" s="36"/>
    </row>
    <row r="1836" spans="1:49">
      <c r="A1836" s="21" t="s">
        <v>3706</v>
      </c>
      <c r="B1836" t="s">
        <v>3707</v>
      </c>
      <c r="C1836" t="s">
        <v>3697</v>
      </c>
      <c r="D1836" s="31">
        <v>0</v>
      </c>
      <c r="E1836" s="31">
        <v>0</v>
      </c>
      <c r="F1836" s="31">
        <v>0</v>
      </c>
      <c r="G1836" s="31">
        <v>0</v>
      </c>
      <c r="H1836" s="32">
        <v>0</v>
      </c>
      <c r="I1836">
        <v>0</v>
      </c>
      <c r="J1836" s="33">
        <v>0</v>
      </c>
      <c r="K1836" s="33">
        <v>0</v>
      </c>
      <c r="L1836" s="33">
        <v>0</v>
      </c>
      <c r="M1836">
        <v>0</v>
      </c>
      <c r="N1836">
        <v>0</v>
      </c>
      <c r="O1836">
        <v>0</v>
      </c>
      <c r="P1836" t="s">
        <v>54</v>
      </c>
      <c r="Q1836" t="s">
        <v>54</v>
      </c>
      <c r="R1836" t="s">
        <v>54</v>
      </c>
      <c r="S1836" t="s">
        <v>54</v>
      </c>
      <c r="T1836" t="s">
        <v>54</v>
      </c>
      <c r="U1836" t="s">
        <v>54</v>
      </c>
      <c r="V1836" t="s">
        <v>54</v>
      </c>
      <c r="W1836" t="s">
        <v>54</v>
      </c>
      <c r="X1836" s="23" t="s">
        <v>54</v>
      </c>
      <c r="Y1836" s="23" t="s">
        <v>54</v>
      </c>
      <c r="Z1836" s="23" t="s">
        <v>54</v>
      </c>
      <c r="AA1836" s="23" t="s">
        <v>54</v>
      </c>
      <c r="AB1836" t="s">
        <v>54</v>
      </c>
      <c r="AC1836" t="s">
        <v>54</v>
      </c>
      <c r="AD1836" t="s">
        <v>54</v>
      </c>
      <c r="AE1836" t="s">
        <v>54</v>
      </c>
      <c r="AF1836" s="23" t="s">
        <v>54</v>
      </c>
      <c r="AG1836" s="23" t="s">
        <v>54</v>
      </c>
      <c r="AH1836" s="23" t="s">
        <v>54</v>
      </c>
      <c r="AI1836" s="23" t="s">
        <v>54</v>
      </c>
      <c r="AJ1836">
        <v>0</v>
      </c>
      <c r="AK1836">
        <v>0</v>
      </c>
      <c r="AL1836">
        <v>0</v>
      </c>
      <c r="AM1836">
        <v>0</v>
      </c>
      <c r="AN1836" s="23" t="e">
        <v>#DIV/0!</v>
      </c>
      <c r="AO1836" s="23" t="e">
        <v>#DIV/0!</v>
      </c>
      <c r="AP1836" s="23" t="e">
        <v>#DIV/0!</v>
      </c>
      <c r="AQ1836" s="23" t="e">
        <v>#DIV/0!</v>
      </c>
      <c r="AR1836" s="35">
        <v>0</v>
      </c>
      <c r="AS1836" s="35">
        <v>0</v>
      </c>
      <c r="AT1836" s="35">
        <v>0</v>
      </c>
      <c r="AU1836" s="31" t="str">
        <f t="shared" si="31"/>
        <v>库存为0</v>
      </c>
      <c r="AV1836" s="36" t="str">
        <f>IFERROR(时间!$B$4+AU1836,"上周无销量")</f>
        <v>上周无销量</v>
      </c>
      <c r="AW1836" s="36"/>
    </row>
    <row r="1837" spans="1:49">
      <c r="A1837" s="21" t="s">
        <v>3708</v>
      </c>
      <c r="B1837" t="s">
        <v>3709</v>
      </c>
      <c r="C1837" t="s">
        <v>3710</v>
      </c>
      <c r="D1837" s="31">
        <v>0</v>
      </c>
      <c r="E1837" s="31">
        <v>0</v>
      </c>
      <c r="F1837" s="31">
        <v>0</v>
      </c>
      <c r="G1837" s="31">
        <v>0</v>
      </c>
      <c r="H1837" s="32">
        <v>0</v>
      </c>
      <c r="I1837">
        <v>2</v>
      </c>
      <c r="J1837" s="33">
        <v>0</v>
      </c>
      <c r="K1837" s="33">
        <v>0</v>
      </c>
      <c r="L1837" s="33">
        <v>0</v>
      </c>
      <c r="M1837">
        <v>2</v>
      </c>
      <c r="N1837">
        <v>0</v>
      </c>
      <c r="O1837">
        <v>0</v>
      </c>
      <c r="P1837" t="s">
        <v>54</v>
      </c>
      <c r="Q1837" t="s">
        <v>54</v>
      </c>
      <c r="R1837" t="s">
        <v>54</v>
      </c>
      <c r="S1837" t="s">
        <v>54</v>
      </c>
      <c r="T1837" t="s">
        <v>54</v>
      </c>
      <c r="U1837" t="s">
        <v>54</v>
      </c>
      <c r="V1837" t="s">
        <v>54</v>
      </c>
      <c r="W1837" t="s">
        <v>54</v>
      </c>
      <c r="X1837" s="23" t="s">
        <v>54</v>
      </c>
      <c r="Y1837" s="23" t="s">
        <v>54</v>
      </c>
      <c r="Z1837" s="23" t="s">
        <v>54</v>
      </c>
      <c r="AA1837" s="23" t="s">
        <v>54</v>
      </c>
      <c r="AB1837" t="s">
        <v>54</v>
      </c>
      <c r="AC1837" t="s">
        <v>54</v>
      </c>
      <c r="AD1837" t="s">
        <v>54</v>
      </c>
      <c r="AE1837" t="s">
        <v>54</v>
      </c>
      <c r="AF1837" s="23" t="s">
        <v>54</v>
      </c>
      <c r="AG1837" s="23" t="s">
        <v>54</v>
      </c>
      <c r="AH1837" s="23" t="s">
        <v>54</v>
      </c>
      <c r="AI1837" s="23" t="s">
        <v>54</v>
      </c>
      <c r="AJ1837">
        <v>2</v>
      </c>
      <c r="AK1837">
        <v>2</v>
      </c>
      <c r="AL1837">
        <v>1</v>
      </c>
      <c r="AM1837">
        <v>0</v>
      </c>
      <c r="AN1837" s="23">
        <v>0</v>
      </c>
      <c r="AO1837" s="23">
        <v>0</v>
      </c>
      <c r="AP1837" s="23">
        <v>0</v>
      </c>
      <c r="AQ1837" s="23" t="e">
        <v>#DIV/0!</v>
      </c>
      <c r="AR1837" s="35">
        <v>0</v>
      </c>
      <c r="AS1837" s="35">
        <v>0</v>
      </c>
      <c r="AT1837" s="35">
        <v>2</v>
      </c>
      <c r="AU1837" s="31" t="str">
        <f t="shared" si="31"/>
        <v>库存为2</v>
      </c>
      <c r="AV1837" s="36" t="str">
        <f>IFERROR(时间!$B$4+AU1837,"上周无销量")</f>
        <v>上周无销量</v>
      </c>
      <c r="AW1837" s="36"/>
    </row>
    <row r="1838" spans="1:49">
      <c r="A1838" s="21" t="s">
        <v>3711</v>
      </c>
      <c r="B1838" t="s">
        <v>3712</v>
      </c>
      <c r="C1838" t="s">
        <v>3710</v>
      </c>
      <c r="D1838" s="31">
        <v>0</v>
      </c>
      <c r="E1838" s="31">
        <v>0</v>
      </c>
      <c r="F1838" s="31">
        <v>0</v>
      </c>
      <c r="G1838" s="31">
        <v>0</v>
      </c>
      <c r="H1838" s="32">
        <v>0</v>
      </c>
      <c r="I1838">
        <v>2</v>
      </c>
      <c r="J1838" s="33">
        <v>0</v>
      </c>
      <c r="K1838" s="33">
        <v>0</v>
      </c>
      <c r="L1838" s="33">
        <v>0</v>
      </c>
      <c r="M1838">
        <v>2</v>
      </c>
      <c r="N1838">
        <v>0</v>
      </c>
      <c r="O1838">
        <v>0</v>
      </c>
      <c r="P1838">
        <v>5</v>
      </c>
      <c r="Q1838">
        <v>5</v>
      </c>
      <c r="R1838">
        <v>0</v>
      </c>
      <c r="S1838">
        <v>11</v>
      </c>
      <c r="T1838">
        <v>0</v>
      </c>
      <c r="U1838">
        <v>0</v>
      </c>
      <c r="V1838">
        <v>0</v>
      </c>
      <c r="W1838">
        <v>0</v>
      </c>
      <c r="X1838" s="23">
        <v>0</v>
      </c>
      <c r="Y1838" s="23">
        <v>0</v>
      </c>
      <c r="Z1838" s="23" t="e">
        <v>#DIV/0!</v>
      </c>
      <c r="AA1838" s="23">
        <v>0</v>
      </c>
      <c r="AB1838">
        <v>0</v>
      </c>
      <c r="AC1838">
        <v>0</v>
      </c>
      <c r="AD1838">
        <v>0</v>
      </c>
      <c r="AE1838">
        <v>0</v>
      </c>
      <c r="AF1838" s="23" t="s">
        <v>54</v>
      </c>
      <c r="AG1838" s="23" t="s">
        <v>54</v>
      </c>
      <c r="AH1838" s="23" t="s">
        <v>54</v>
      </c>
      <c r="AI1838" s="23" t="s">
        <v>54</v>
      </c>
      <c r="AJ1838">
        <v>5</v>
      </c>
      <c r="AK1838">
        <v>3</v>
      </c>
      <c r="AL1838">
        <v>3</v>
      </c>
      <c r="AM1838">
        <v>2</v>
      </c>
      <c r="AN1838" s="23">
        <v>0</v>
      </c>
      <c r="AO1838" s="23">
        <v>0</v>
      </c>
      <c r="AP1838" s="23">
        <v>0</v>
      </c>
      <c r="AQ1838" s="23">
        <v>0</v>
      </c>
      <c r="AR1838" s="35">
        <v>0</v>
      </c>
      <c r="AS1838" s="35">
        <v>0</v>
      </c>
      <c r="AT1838" s="35">
        <v>2</v>
      </c>
      <c r="AU1838" s="31" t="str">
        <f t="shared" si="31"/>
        <v>库存为2</v>
      </c>
      <c r="AV1838" s="36" t="str">
        <f>IFERROR(时间!$B$4+AU1838,"上周无销量")</f>
        <v>上周无销量</v>
      </c>
      <c r="AW1838" s="36"/>
    </row>
    <row r="1839" spans="1:49">
      <c r="A1839" s="21" t="s">
        <v>3713</v>
      </c>
      <c r="B1839" t="s">
        <v>3714</v>
      </c>
      <c r="C1839" t="s">
        <v>3710</v>
      </c>
      <c r="D1839" s="31">
        <v>0</v>
      </c>
      <c r="E1839" s="31">
        <v>2</v>
      </c>
      <c r="F1839" s="31">
        <v>0</v>
      </c>
      <c r="G1839" s="31">
        <v>1</v>
      </c>
      <c r="H1839" s="32">
        <v>11.9933333333333</v>
      </c>
      <c r="I1839">
        <v>1</v>
      </c>
      <c r="J1839" s="33">
        <v>0</v>
      </c>
      <c r="K1839" s="33">
        <v>0</v>
      </c>
      <c r="L1839" s="33">
        <v>0</v>
      </c>
      <c r="M1839">
        <v>1</v>
      </c>
      <c r="N1839">
        <v>0</v>
      </c>
      <c r="O1839">
        <v>0</v>
      </c>
      <c r="P1839">
        <v>0</v>
      </c>
      <c r="Q1839">
        <v>0</v>
      </c>
      <c r="R1839">
        <v>0</v>
      </c>
      <c r="S1839">
        <v>42</v>
      </c>
      <c r="T1839">
        <v>0</v>
      </c>
      <c r="U1839">
        <v>0</v>
      </c>
      <c r="V1839">
        <v>0</v>
      </c>
      <c r="W1839">
        <v>0</v>
      </c>
      <c r="X1839" s="23" t="e">
        <v>#DIV/0!</v>
      </c>
      <c r="Y1839" s="23" t="e">
        <v>#DIV/0!</v>
      </c>
      <c r="Z1839" s="23" t="e">
        <v>#DIV/0!</v>
      </c>
      <c r="AA1839" s="23">
        <v>0</v>
      </c>
      <c r="AB1839">
        <v>0</v>
      </c>
      <c r="AC1839">
        <v>0</v>
      </c>
      <c r="AD1839">
        <v>0</v>
      </c>
      <c r="AE1839">
        <v>0</v>
      </c>
      <c r="AF1839" s="23" t="s">
        <v>54</v>
      </c>
      <c r="AG1839" s="23" t="s">
        <v>54</v>
      </c>
      <c r="AH1839" s="23" t="s">
        <v>54</v>
      </c>
      <c r="AI1839" s="23" t="s">
        <v>54</v>
      </c>
      <c r="AJ1839">
        <v>4</v>
      </c>
      <c r="AK1839">
        <v>5</v>
      </c>
      <c r="AL1839">
        <v>4</v>
      </c>
      <c r="AM1839">
        <v>2</v>
      </c>
      <c r="AN1839" s="23">
        <v>0</v>
      </c>
      <c r="AO1839" s="23">
        <v>0.4</v>
      </c>
      <c r="AP1839" s="23">
        <v>0</v>
      </c>
      <c r="AQ1839" s="23">
        <v>0.5</v>
      </c>
      <c r="AR1839" s="35">
        <v>0</v>
      </c>
      <c r="AS1839" s="35">
        <v>0</v>
      </c>
      <c r="AT1839" s="35">
        <v>1</v>
      </c>
      <c r="AU1839" s="31" t="str">
        <f t="shared" si="31"/>
        <v>库存为1</v>
      </c>
      <c r="AV1839" s="36" t="str">
        <f>IFERROR(时间!$B$4+AU1839,"上周无销量")</f>
        <v>上周无销量</v>
      </c>
      <c r="AW1839" s="36"/>
    </row>
    <row r="1840" spans="1:49">
      <c r="A1840" s="21" t="s">
        <v>3715</v>
      </c>
      <c r="B1840" t="s">
        <v>3716</v>
      </c>
      <c r="C1840" t="s">
        <v>3710</v>
      </c>
      <c r="D1840" s="31">
        <v>0</v>
      </c>
      <c r="E1840" s="31">
        <v>2</v>
      </c>
      <c r="F1840" s="31">
        <v>0</v>
      </c>
      <c r="G1840" s="31">
        <v>2</v>
      </c>
      <c r="H1840" s="32">
        <v>8.995</v>
      </c>
      <c r="I1840">
        <v>0</v>
      </c>
      <c r="J1840" s="33">
        <v>0</v>
      </c>
      <c r="K1840" s="33">
        <v>0</v>
      </c>
      <c r="L1840" s="33">
        <v>0</v>
      </c>
      <c r="M1840">
        <v>0</v>
      </c>
      <c r="N1840">
        <v>0</v>
      </c>
      <c r="O1840">
        <v>0</v>
      </c>
      <c r="P1840">
        <v>0</v>
      </c>
      <c r="Q1840">
        <v>0</v>
      </c>
      <c r="R1840">
        <v>0</v>
      </c>
      <c r="S1840">
        <v>4</v>
      </c>
      <c r="T1840">
        <v>0</v>
      </c>
      <c r="U1840">
        <v>0</v>
      </c>
      <c r="V1840">
        <v>0</v>
      </c>
      <c r="W1840">
        <v>0</v>
      </c>
      <c r="X1840" s="23" t="e">
        <v>#DIV/0!</v>
      </c>
      <c r="Y1840" s="23" t="e">
        <v>#DIV/0!</v>
      </c>
      <c r="Z1840" s="23" t="e">
        <v>#DIV/0!</v>
      </c>
      <c r="AA1840" s="23">
        <v>0</v>
      </c>
      <c r="AB1840">
        <v>0</v>
      </c>
      <c r="AC1840">
        <v>0</v>
      </c>
      <c r="AD1840">
        <v>0</v>
      </c>
      <c r="AE1840">
        <v>0</v>
      </c>
      <c r="AF1840" s="23" t="s">
        <v>54</v>
      </c>
      <c r="AG1840" s="23" t="s">
        <v>54</v>
      </c>
      <c r="AH1840" s="23" t="s">
        <v>54</v>
      </c>
      <c r="AI1840" s="23" t="s">
        <v>54</v>
      </c>
      <c r="AJ1840">
        <v>0</v>
      </c>
      <c r="AK1840">
        <v>8</v>
      </c>
      <c r="AL1840">
        <v>0</v>
      </c>
      <c r="AM1840">
        <v>9</v>
      </c>
      <c r="AN1840" s="23" t="e">
        <v>#DIV/0!</v>
      </c>
      <c r="AO1840" s="23">
        <v>0.25</v>
      </c>
      <c r="AP1840" s="23" t="e">
        <v>#DIV/0!</v>
      </c>
      <c r="AQ1840" s="23">
        <v>0.222222222222222</v>
      </c>
      <c r="AR1840" s="35">
        <v>0</v>
      </c>
      <c r="AS1840" s="35">
        <v>0</v>
      </c>
      <c r="AT1840" s="35">
        <v>0</v>
      </c>
      <c r="AU1840" s="31" t="str">
        <f t="shared" si="31"/>
        <v>库存为0</v>
      </c>
      <c r="AV1840" s="36" t="str">
        <f>IFERROR(时间!$B$4+AU1840,"上周无销量")</f>
        <v>上周无销量</v>
      </c>
      <c r="AW1840" s="36"/>
    </row>
    <row r="1841" spans="1:49">
      <c r="A1841" s="21" t="s">
        <v>3717</v>
      </c>
      <c r="B1841" t="s">
        <v>3718</v>
      </c>
      <c r="C1841" t="s">
        <v>3710</v>
      </c>
      <c r="D1841" s="31">
        <v>0</v>
      </c>
      <c r="E1841" s="31">
        <v>0</v>
      </c>
      <c r="F1841" s="31">
        <v>1</v>
      </c>
      <c r="G1841" s="31">
        <v>1</v>
      </c>
      <c r="H1841" s="32">
        <v>8.995</v>
      </c>
      <c r="I1841">
        <v>1</v>
      </c>
      <c r="J1841" s="33">
        <v>0</v>
      </c>
      <c r="K1841" s="33">
        <v>0</v>
      </c>
      <c r="L1841" s="33">
        <v>0</v>
      </c>
      <c r="M1841">
        <v>1</v>
      </c>
      <c r="N1841">
        <v>0</v>
      </c>
      <c r="O1841">
        <v>0</v>
      </c>
      <c r="P1841">
        <v>1</v>
      </c>
      <c r="Q1841">
        <v>1</v>
      </c>
      <c r="R1841">
        <v>0</v>
      </c>
      <c r="S1841">
        <v>1</v>
      </c>
      <c r="T1841">
        <v>0</v>
      </c>
      <c r="U1841">
        <v>0</v>
      </c>
      <c r="V1841">
        <v>0</v>
      </c>
      <c r="W1841">
        <v>0</v>
      </c>
      <c r="X1841" s="23">
        <v>0</v>
      </c>
      <c r="Y1841" s="23">
        <v>0</v>
      </c>
      <c r="Z1841" s="23" t="e">
        <v>#DIV/0!</v>
      </c>
      <c r="AA1841" s="23">
        <v>0</v>
      </c>
      <c r="AB1841">
        <v>0</v>
      </c>
      <c r="AC1841">
        <v>0</v>
      </c>
      <c r="AD1841">
        <v>0</v>
      </c>
      <c r="AE1841">
        <v>0</v>
      </c>
      <c r="AF1841" s="23" t="s">
        <v>54</v>
      </c>
      <c r="AG1841" s="23" t="s">
        <v>54</v>
      </c>
      <c r="AH1841" s="23" t="s">
        <v>54</v>
      </c>
      <c r="AI1841" s="23" t="s">
        <v>54</v>
      </c>
      <c r="AJ1841">
        <v>0</v>
      </c>
      <c r="AK1841">
        <v>0</v>
      </c>
      <c r="AL1841">
        <v>1</v>
      </c>
      <c r="AM1841">
        <v>1</v>
      </c>
      <c r="AN1841" s="23" t="e">
        <v>#DIV/0!</v>
      </c>
      <c r="AO1841" s="23" t="e">
        <v>#DIV/0!</v>
      </c>
      <c r="AP1841" s="23">
        <v>1</v>
      </c>
      <c r="AQ1841" s="23">
        <v>1</v>
      </c>
      <c r="AR1841" s="35">
        <v>0</v>
      </c>
      <c r="AS1841" s="35">
        <v>0</v>
      </c>
      <c r="AT1841" s="35">
        <v>1</v>
      </c>
      <c r="AU1841" s="31" t="str">
        <f t="shared" si="31"/>
        <v>库存为1</v>
      </c>
      <c r="AV1841" s="36" t="str">
        <f>IFERROR(时间!$B$4+AU1841,"上周无销量")</f>
        <v>上周无销量</v>
      </c>
      <c r="AW1841" s="36"/>
    </row>
    <row r="1842" spans="1:49">
      <c r="A1842" s="21" t="s">
        <v>3719</v>
      </c>
      <c r="B1842" t="s">
        <v>3720</v>
      </c>
      <c r="C1842" t="s">
        <v>3710</v>
      </c>
      <c r="D1842" s="31">
        <v>0</v>
      </c>
      <c r="E1842" s="31">
        <v>0</v>
      </c>
      <c r="F1842" s="31">
        <v>0</v>
      </c>
      <c r="G1842" s="31">
        <v>0</v>
      </c>
      <c r="H1842" s="32">
        <v>0</v>
      </c>
      <c r="I1842">
        <v>2</v>
      </c>
      <c r="J1842" s="33">
        <v>0</v>
      </c>
      <c r="K1842" s="33">
        <v>0</v>
      </c>
      <c r="L1842" s="33">
        <v>0</v>
      </c>
      <c r="M1842">
        <v>2</v>
      </c>
      <c r="N1842">
        <v>0</v>
      </c>
      <c r="O1842">
        <v>0</v>
      </c>
      <c r="P1842">
        <v>0</v>
      </c>
      <c r="Q1842">
        <v>2</v>
      </c>
      <c r="R1842">
        <v>51</v>
      </c>
      <c r="S1842">
        <v>173</v>
      </c>
      <c r="T1842">
        <v>0</v>
      </c>
      <c r="U1842">
        <v>0</v>
      </c>
      <c r="V1842">
        <v>1</v>
      </c>
      <c r="W1842">
        <v>0</v>
      </c>
      <c r="X1842" s="23" t="e">
        <v>#DIV/0!</v>
      </c>
      <c r="Y1842" s="23">
        <v>0</v>
      </c>
      <c r="Z1842" s="23">
        <v>0.0196078431372549</v>
      </c>
      <c r="AA1842" s="23">
        <v>0</v>
      </c>
      <c r="AB1842">
        <v>0</v>
      </c>
      <c r="AC1842">
        <v>0</v>
      </c>
      <c r="AD1842">
        <v>0.02</v>
      </c>
      <c r="AE1842">
        <v>0</v>
      </c>
      <c r="AF1842" s="23" t="s">
        <v>54</v>
      </c>
      <c r="AG1842" s="23" t="s">
        <v>54</v>
      </c>
      <c r="AH1842" s="23" t="s">
        <v>103</v>
      </c>
      <c r="AI1842" s="23" t="s">
        <v>54</v>
      </c>
      <c r="AJ1842">
        <v>1</v>
      </c>
      <c r="AK1842">
        <v>1</v>
      </c>
      <c r="AL1842">
        <v>1</v>
      </c>
      <c r="AM1842">
        <v>0</v>
      </c>
      <c r="AN1842" s="23">
        <v>0</v>
      </c>
      <c r="AO1842" s="23">
        <v>0</v>
      </c>
      <c r="AP1842" s="23">
        <v>0</v>
      </c>
      <c r="AQ1842" s="23" t="e">
        <v>#DIV/0!</v>
      </c>
      <c r="AR1842" s="35">
        <v>0</v>
      </c>
      <c r="AS1842" s="35">
        <v>0</v>
      </c>
      <c r="AT1842" s="35">
        <v>2</v>
      </c>
      <c r="AU1842" s="31" t="str">
        <f t="shared" si="31"/>
        <v>库存为2</v>
      </c>
      <c r="AV1842" s="36" t="str">
        <f>IFERROR(时间!$B$4+AU1842,"上周无销量")</f>
        <v>上周无销量</v>
      </c>
      <c r="AW1842" s="36"/>
    </row>
    <row r="1843" spans="1:49">
      <c r="A1843" s="21" t="s">
        <v>3721</v>
      </c>
      <c r="B1843" t="s">
        <v>3722</v>
      </c>
      <c r="C1843" t="s">
        <v>3710</v>
      </c>
      <c r="D1843" s="31">
        <v>1</v>
      </c>
      <c r="E1843" s="31">
        <v>0</v>
      </c>
      <c r="F1843" s="31">
        <v>0</v>
      </c>
      <c r="G1843" s="31">
        <v>0</v>
      </c>
      <c r="H1843" s="32">
        <v>17.99</v>
      </c>
      <c r="I1843">
        <v>0</v>
      </c>
      <c r="J1843" s="33">
        <v>0</v>
      </c>
      <c r="K1843" s="33">
        <v>0</v>
      </c>
      <c r="L1843" s="33">
        <v>0</v>
      </c>
      <c r="M1843">
        <v>0</v>
      </c>
      <c r="N1843">
        <v>0</v>
      </c>
      <c r="O1843">
        <v>0</v>
      </c>
      <c r="P1843">
        <v>0</v>
      </c>
      <c r="Q1843">
        <v>0</v>
      </c>
      <c r="R1843">
        <v>0</v>
      </c>
      <c r="S1843">
        <v>10</v>
      </c>
      <c r="T1843">
        <v>0</v>
      </c>
      <c r="U1843">
        <v>0</v>
      </c>
      <c r="V1843">
        <v>0</v>
      </c>
      <c r="W1843">
        <v>0</v>
      </c>
      <c r="X1843" s="23" t="e">
        <v>#DIV/0!</v>
      </c>
      <c r="Y1843" s="23" t="e">
        <v>#DIV/0!</v>
      </c>
      <c r="Z1843" s="23" t="e">
        <v>#DIV/0!</v>
      </c>
      <c r="AA1843" s="23">
        <v>0</v>
      </c>
      <c r="AB1843">
        <v>0</v>
      </c>
      <c r="AC1843">
        <v>0</v>
      </c>
      <c r="AD1843">
        <v>0</v>
      </c>
      <c r="AE1843">
        <v>0</v>
      </c>
      <c r="AF1843" s="23" t="s">
        <v>54</v>
      </c>
      <c r="AG1843" s="23" t="s">
        <v>54</v>
      </c>
      <c r="AH1843" s="23" t="s">
        <v>54</v>
      </c>
      <c r="AI1843" s="23" t="s">
        <v>54</v>
      </c>
      <c r="AJ1843">
        <v>1</v>
      </c>
      <c r="AK1843">
        <v>2</v>
      </c>
      <c r="AL1843">
        <v>2</v>
      </c>
      <c r="AM1843">
        <v>3</v>
      </c>
      <c r="AN1843" s="23">
        <v>1</v>
      </c>
      <c r="AO1843" s="23">
        <v>0</v>
      </c>
      <c r="AP1843" s="23">
        <v>0</v>
      </c>
      <c r="AQ1843" s="23">
        <v>0</v>
      </c>
      <c r="AR1843" s="35">
        <v>0.142857142857143</v>
      </c>
      <c r="AS1843" s="35">
        <v>8.57142857142857</v>
      </c>
      <c r="AT1843" s="35">
        <v>-8.57142857142857</v>
      </c>
      <c r="AU1843" s="31">
        <f t="shared" si="31"/>
        <v>0</v>
      </c>
      <c r="AV1843" s="36">
        <f>IFERROR(时间!$B$4+AU1843,"上周无销量")</f>
        <v>43297</v>
      </c>
      <c r="AW1843" s="36"/>
    </row>
    <row r="1844" spans="1:49">
      <c r="A1844" s="21" t="s">
        <v>3723</v>
      </c>
      <c r="B1844" t="s">
        <v>3724</v>
      </c>
      <c r="C1844" t="s">
        <v>3710</v>
      </c>
      <c r="D1844" s="31">
        <v>1</v>
      </c>
      <c r="E1844" s="31">
        <v>0</v>
      </c>
      <c r="F1844" s="31">
        <v>0</v>
      </c>
      <c r="G1844" s="31">
        <v>0</v>
      </c>
      <c r="H1844" s="32">
        <v>17.99</v>
      </c>
      <c r="I1844">
        <v>1</v>
      </c>
      <c r="J1844" s="33">
        <v>0</v>
      </c>
      <c r="K1844" s="33">
        <v>0</v>
      </c>
      <c r="L1844" s="33">
        <v>0</v>
      </c>
      <c r="M1844">
        <v>1</v>
      </c>
      <c r="N1844">
        <v>1</v>
      </c>
      <c r="O1844">
        <v>0</v>
      </c>
      <c r="P1844">
        <v>1</v>
      </c>
      <c r="Q1844">
        <v>17</v>
      </c>
      <c r="R1844">
        <v>3</v>
      </c>
      <c r="S1844">
        <v>0</v>
      </c>
      <c r="T1844">
        <v>0</v>
      </c>
      <c r="U1844">
        <v>0</v>
      </c>
      <c r="V1844">
        <v>0</v>
      </c>
      <c r="W1844">
        <v>0</v>
      </c>
      <c r="X1844" s="23">
        <v>0</v>
      </c>
      <c r="Y1844" s="23">
        <v>0</v>
      </c>
      <c r="Z1844" s="23">
        <v>0</v>
      </c>
      <c r="AA1844" s="23" t="e">
        <v>#DIV/0!</v>
      </c>
      <c r="AB1844">
        <v>0</v>
      </c>
      <c r="AC1844">
        <v>0</v>
      </c>
      <c r="AD1844">
        <v>0</v>
      </c>
      <c r="AE1844">
        <v>0</v>
      </c>
      <c r="AF1844" s="23" t="s">
        <v>54</v>
      </c>
      <c r="AG1844" s="23" t="s">
        <v>54</v>
      </c>
      <c r="AH1844" s="23" t="s">
        <v>54</v>
      </c>
      <c r="AI1844" s="23" t="s">
        <v>54</v>
      </c>
      <c r="AJ1844">
        <v>16</v>
      </c>
      <c r="AK1844">
        <v>14</v>
      </c>
      <c r="AL1844">
        <v>4</v>
      </c>
      <c r="AM1844">
        <v>0</v>
      </c>
      <c r="AN1844" s="23">
        <v>0.0625</v>
      </c>
      <c r="AO1844" s="23">
        <v>0</v>
      </c>
      <c r="AP1844" s="23">
        <v>0</v>
      </c>
      <c r="AQ1844" s="23" t="e">
        <v>#DIV/0!</v>
      </c>
      <c r="AR1844" s="35">
        <v>0.142857142857143</v>
      </c>
      <c r="AS1844" s="35">
        <v>8.57142857142857</v>
      </c>
      <c r="AT1844" s="35">
        <v>-7.57142857142857</v>
      </c>
      <c r="AU1844" s="31">
        <f t="shared" si="31"/>
        <v>7</v>
      </c>
      <c r="AV1844" s="36">
        <f>IFERROR(时间!$B$4+AU1844,"上周无销量")</f>
        <v>43304</v>
      </c>
      <c r="AW1844" s="36"/>
    </row>
    <row r="1845" spans="1:49">
      <c r="A1845" s="21" t="s">
        <v>3725</v>
      </c>
      <c r="B1845" t="s">
        <v>3726</v>
      </c>
      <c r="C1845" t="s">
        <v>3710</v>
      </c>
      <c r="D1845" s="31">
        <v>0</v>
      </c>
      <c r="E1845" s="31">
        <v>2</v>
      </c>
      <c r="F1845" s="31">
        <v>0</v>
      </c>
      <c r="G1845" s="31">
        <v>0</v>
      </c>
      <c r="H1845" s="32">
        <v>17.99</v>
      </c>
      <c r="I1845">
        <v>0</v>
      </c>
      <c r="J1845" s="33">
        <v>0</v>
      </c>
      <c r="K1845" s="33">
        <v>0</v>
      </c>
      <c r="L1845" s="33">
        <v>0</v>
      </c>
      <c r="M1845">
        <v>0</v>
      </c>
      <c r="N1845">
        <v>0</v>
      </c>
      <c r="O1845">
        <v>0</v>
      </c>
      <c r="P1845">
        <v>0</v>
      </c>
      <c r="Q1845">
        <v>2</v>
      </c>
      <c r="R1845">
        <v>0</v>
      </c>
      <c r="S1845">
        <v>0</v>
      </c>
      <c r="T1845">
        <v>0</v>
      </c>
      <c r="U1845">
        <v>0</v>
      </c>
      <c r="V1845">
        <v>0</v>
      </c>
      <c r="W1845">
        <v>0</v>
      </c>
      <c r="X1845" s="23" t="e">
        <v>#DIV/0!</v>
      </c>
      <c r="Y1845" s="23">
        <v>0</v>
      </c>
      <c r="Z1845" s="23" t="e">
        <v>#DIV/0!</v>
      </c>
      <c r="AA1845" s="23" t="e">
        <v>#DIV/0!</v>
      </c>
      <c r="AB1845">
        <v>0</v>
      </c>
      <c r="AC1845">
        <v>0</v>
      </c>
      <c r="AD1845">
        <v>0</v>
      </c>
      <c r="AE1845">
        <v>0</v>
      </c>
      <c r="AF1845" s="23" t="s">
        <v>54</v>
      </c>
      <c r="AG1845" s="23" t="s">
        <v>54</v>
      </c>
      <c r="AH1845" s="23" t="s">
        <v>54</v>
      </c>
      <c r="AI1845" s="23" t="s">
        <v>54</v>
      </c>
      <c r="AJ1845">
        <v>0</v>
      </c>
      <c r="AK1845">
        <v>13</v>
      </c>
      <c r="AL1845">
        <v>2</v>
      </c>
      <c r="AM1845">
        <v>0</v>
      </c>
      <c r="AN1845" s="23" t="e">
        <v>#DIV/0!</v>
      </c>
      <c r="AO1845" s="23">
        <v>0.153846153846154</v>
      </c>
      <c r="AP1845" s="23">
        <v>0</v>
      </c>
      <c r="AQ1845" s="23" t="e">
        <v>#DIV/0!</v>
      </c>
      <c r="AR1845" s="35">
        <v>0</v>
      </c>
      <c r="AS1845" s="35">
        <v>0</v>
      </c>
      <c r="AT1845" s="35">
        <v>0</v>
      </c>
      <c r="AU1845" s="31" t="str">
        <f t="shared" si="31"/>
        <v>库存为0</v>
      </c>
      <c r="AV1845" s="36" t="str">
        <f>IFERROR(时间!$B$4+AU1845,"上周无销量")</f>
        <v>上周无销量</v>
      </c>
      <c r="AW1845" s="36"/>
    </row>
    <row r="1846" spans="1:49">
      <c r="A1846" s="21" t="s">
        <v>3727</v>
      </c>
      <c r="B1846" t="s">
        <v>3728</v>
      </c>
      <c r="C1846" t="s">
        <v>3710</v>
      </c>
      <c r="D1846" s="31">
        <v>0</v>
      </c>
      <c r="E1846" s="31">
        <v>0</v>
      </c>
      <c r="F1846" s="31">
        <v>0</v>
      </c>
      <c r="G1846" s="31">
        <v>0</v>
      </c>
      <c r="H1846" s="32">
        <v>0</v>
      </c>
      <c r="I1846">
        <v>2</v>
      </c>
      <c r="J1846" s="33">
        <v>0</v>
      </c>
      <c r="K1846" s="33">
        <v>0</v>
      </c>
      <c r="L1846" s="33">
        <v>0</v>
      </c>
      <c r="M1846">
        <v>2</v>
      </c>
      <c r="N1846">
        <v>0</v>
      </c>
      <c r="O1846">
        <v>0</v>
      </c>
      <c r="P1846">
        <v>0</v>
      </c>
      <c r="Q1846">
        <v>0</v>
      </c>
      <c r="R1846">
        <v>1</v>
      </c>
      <c r="S1846">
        <v>3</v>
      </c>
      <c r="T1846">
        <v>0</v>
      </c>
      <c r="U1846">
        <v>0</v>
      </c>
      <c r="V1846">
        <v>0</v>
      </c>
      <c r="W1846">
        <v>0</v>
      </c>
      <c r="X1846" s="23" t="e">
        <v>#DIV/0!</v>
      </c>
      <c r="Y1846" s="23" t="e">
        <v>#DIV/0!</v>
      </c>
      <c r="Z1846" s="23">
        <v>0</v>
      </c>
      <c r="AA1846" s="23">
        <v>0</v>
      </c>
      <c r="AB1846">
        <v>0</v>
      </c>
      <c r="AC1846">
        <v>0</v>
      </c>
      <c r="AD1846">
        <v>0</v>
      </c>
      <c r="AE1846">
        <v>0</v>
      </c>
      <c r="AF1846" s="23" t="s">
        <v>54</v>
      </c>
      <c r="AG1846" s="23" t="s">
        <v>54</v>
      </c>
      <c r="AH1846" s="23" t="s">
        <v>54</v>
      </c>
      <c r="AI1846" s="23" t="s">
        <v>54</v>
      </c>
      <c r="AJ1846">
        <v>0</v>
      </c>
      <c r="AK1846">
        <v>0</v>
      </c>
      <c r="AL1846">
        <v>3</v>
      </c>
      <c r="AM1846">
        <v>1</v>
      </c>
      <c r="AN1846" s="23" t="e">
        <v>#DIV/0!</v>
      </c>
      <c r="AO1846" s="23" t="e">
        <v>#DIV/0!</v>
      </c>
      <c r="AP1846" s="23">
        <v>0</v>
      </c>
      <c r="AQ1846" s="23">
        <v>0</v>
      </c>
      <c r="AR1846" s="35">
        <v>0</v>
      </c>
      <c r="AS1846" s="35">
        <v>0</v>
      </c>
      <c r="AT1846" s="35">
        <v>2</v>
      </c>
      <c r="AU1846" s="31" t="str">
        <f t="shared" si="31"/>
        <v>库存为2</v>
      </c>
      <c r="AV1846" s="36" t="str">
        <f>IFERROR(时间!$B$4+AU1846,"上周无销量")</f>
        <v>上周无销量</v>
      </c>
      <c r="AW1846" s="36"/>
    </row>
    <row r="1847" spans="1:49">
      <c r="A1847" s="21" t="s">
        <v>3729</v>
      </c>
      <c r="B1847" t="s">
        <v>3730</v>
      </c>
      <c r="C1847" t="s">
        <v>3710</v>
      </c>
      <c r="D1847" s="31">
        <v>0</v>
      </c>
      <c r="E1847" s="31">
        <v>1</v>
      </c>
      <c r="F1847" s="31">
        <v>0</v>
      </c>
      <c r="G1847" s="31">
        <v>0</v>
      </c>
      <c r="H1847" s="32">
        <v>17.99</v>
      </c>
      <c r="I1847">
        <v>1</v>
      </c>
      <c r="J1847" s="33">
        <v>0</v>
      </c>
      <c r="K1847" s="33">
        <v>0</v>
      </c>
      <c r="L1847" s="33">
        <v>0</v>
      </c>
      <c r="M1847">
        <v>1</v>
      </c>
      <c r="N1847">
        <v>0</v>
      </c>
      <c r="O1847">
        <v>0</v>
      </c>
      <c r="P1847">
        <v>0</v>
      </c>
      <c r="Q1847">
        <v>11</v>
      </c>
      <c r="R1847">
        <v>2</v>
      </c>
      <c r="S1847">
        <v>0</v>
      </c>
      <c r="T1847">
        <v>0</v>
      </c>
      <c r="U1847">
        <v>0</v>
      </c>
      <c r="V1847">
        <v>0</v>
      </c>
      <c r="W1847">
        <v>0</v>
      </c>
      <c r="X1847" s="23" t="e">
        <v>#DIV/0!</v>
      </c>
      <c r="Y1847" s="23">
        <v>0</v>
      </c>
      <c r="Z1847" s="23">
        <v>0</v>
      </c>
      <c r="AA1847" s="23" t="e">
        <v>#DIV/0!</v>
      </c>
      <c r="AB1847">
        <v>0</v>
      </c>
      <c r="AC1847">
        <v>0</v>
      </c>
      <c r="AD1847">
        <v>0</v>
      </c>
      <c r="AE1847">
        <v>0</v>
      </c>
      <c r="AF1847" s="23" t="s">
        <v>54</v>
      </c>
      <c r="AG1847" s="23" t="s">
        <v>54</v>
      </c>
      <c r="AH1847" s="23" t="s">
        <v>54</v>
      </c>
      <c r="AI1847" s="23" t="s">
        <v>54</v>
      </c>
      <c r="AJ1847">
        <v>2</v>
      </c>
      <c r="AK1847">
        <v>1</v>
      </c>
      <c r="AL1847">
        <v>0</v>
      </c>
      <c r="AM1847">
        <v>0</v>
      </c>
      <c r="AN1847" s="23">
        <v>0</v>
      </c>
      <c r="AO1847" s="23">
        <v>1</v>
      </c>
      <c r="AP1847" s="23" t="e">
        <v>#DIV/0!</v>
      </c>
      <c r="AQ1847" s="23" t="e">
        <v>#DIV/0!</v>
      </c>
      <c r="AR1847" s="35">
        <v>0</v>
      </c>
      <c r="AS1847" s="35">
        <v>0</v>
      </c>
      <c r="AT1847" s="35">
        <v>1</v>
      </c>
      <c r="AU1847" s="31" t="str">
        <f t="shared" si="31"/>
        <v>库存为1</v>
      </c>
      <c r="AV1847" s="36" t="str">
        <f>IFERROR(时间!$B$4+AU1847,"上周无销量")</f>
        <v>上周无销量</v>
      </c>
      <c r="AW1847" s="36"/>
    </row>
    <row r="1848" spans="1:49">
      <c r="A1848" s="21" t="s">
        <v>3731</v>
      </c>
      <c r="B1848" t="s">
        <v>3732</v>
      </c>
      <c r="C1848" t="s">
        <v>3710</v>
      </c>
      <c r="D1848" s="31">
        <v>0</v>
      </c>
      <c r="E1848" s="31">
        <v>1</v>
      </c>
      <c r="F1848" s="31">
        <v>0</v>
      </c>
      <c r="G1848" s="31">
        <v>0</v>
      </c>
      <c r="H1848" s="32">
        <v>17.99</v>
      </c>
      <c r="I1848">
        <v>1</v>
      </c>
      <c r="J1848" s="33">
        <v>0</v>
      </c>
      <c r="K1848" s="33">
        <v>0</v>
      </c>
      <c r="L1848" s="33">
        <v>0</v>
      </c>
      <c r="M1848">
        <v>1</v>
      </c>
      <c r="N1848">
        <v>0</v>
      </c>
      <c r="O1848">
        <v>0</v>
      </c>
      <c r="P1848">
        <v>29</v>
      </c>
      <c r="Q1848">
        <v>28</v>
      </c>
      <c r="R1848">
        <v>175</v>
      </c>
      <c r="S1848">
        <v>947</v>
      </c>
      <c r="T1848">
        <v>0</v>
      </c>
      <c r="U1848">
        <v>0</v>
      </c>
      <c r="V1848">
        <v>1</v>
      </c>
      <c r="W1848">
        <v>7</v>
      </c>
      <c r="X1848" s="23">
        <v>0</v>
      </c>
      <c r="Y1848" s="23">
        <v>0</v>
      </c>
      <c r="Z1848" s="23">
        <v>0.00571428571428571</v>
      </c>
      <c r="AA1848" s="23">
        <v>0.00739176346356917</v>
      </c>
      <c r="AB1848">
        <v>0</v>
      </c>
      <c r="AC1848">
        <v>0</v>
      </c>
      <c r="AD1848">
        <v>0.02</v>
      </c>
      <c r="AE1848">
        <v>9.45</v>
      </c>
      <c r="AF1848" s="23" t="s">
        <v>54</v>
      </c>
      <c r="AG1848" s="23" t="s">
        <v>54</v>
      </c>
      <c r="AH1848" s="23" t="s">
        <v>103</v>
      </c>
      <c r="AI1848" s="23" t="s">
        <v>103</v>
      </c>
      <c r="AJ1848">
        <v>9</v>
      </c>
      <c r="AK1848">
        <v>4</v>
      </c>
      <c r="AL1848">
        <v>6</v>
      </c>
      <c r="AM1848">
        <v>9</v>
      </c>
      <c r="AN1848" s="23">
        <v>0</v>
      </c>
      <c r="AO1848" s="23">
        <v>0.25</v>
      </c>
      <c r="AP1848" s="23">
        <v>0</v>
      </c>
      <c r="AQ1848" s="23">
        <v>0</v>
      </c>
      <c r="AR1848" s="35">
        <v>0</v>
      </c>
      <c r="AS1848" s="35">
        <v>0</v>
      </c>
      <c r="AT1848" s="35">
        <v>1</v>
      </c>
      <c r="AU1848" s="31" t="str">
        <f t="shared" si="31"/>
        <v>库存为1</v>
      </c>
      <c r="AV1848" s="36" t="str">
        <f>IFERROR(时间!$B$4+AU1848,"上周无销量")</f>
        <v>上周无销量</v>
      </c>
      <c r="AW1848" s="36"/>
    </row>
    <row r="1849" spans="1:49">
      <c r="A1849" s="21" t="s">
        <v>3733</v>
      </c>
      <c r="B1849" t="s">
        <v>3734</v>
      </c>
      <c r="C1849" t="s">
        <v>3710</v>
      </c>
      <c r="D1849" s="31">
        <v>0</v>
      </c>
      <c r="E1849" s="31">
        <v>1</v>
      </c>
      <c r="F1849" s="31">
        <v>3</v>
      </c>
      <c r="G1849" s="31">
        <v>0</v>
      </c>
      <c r="H1849" s="32">
        <v>17.99</v>
      </c>
      <c r="I1849">
        <v>0</v>
      </c>
      <c r="J1849" s="33">
        <v>0</v>
      </c>
      <c r="K1849" s="33">
        <v>0</v>
      </c>
      <c r="L1849" s="33">
        <v>0</v>
      </c>
      <c r="M1849">
        <v>0</v>
      </c>
      <c r="N1849">
        <v>0</v>
      </c>
      <c r="O1849">
        <v>0</v>
      </c>
      <c r="P1849">
        <v>0</v>
      </c>
      <c r="Q1849">
        <v>0</v>
      </c>
      <c r="R1849">
        <v>32</v>
      </c>
      <c r="S1849">
        <v>6</v>
      </c>
      <c r="T1849">
        <v>0</v>
      </c>
      <c r="U1849">
        <v>0</v>
      </c>
      <c r="V1849">
        <v>0</v>
      </c>
      <c r="W1849">
        <v>0</v>
      </c>
      <c r="X1849" s="23" t="e">
        <v>#DIV/0!</v>
      </c>
      <c r="Y1849" s="23" t="e">
        <v>#DIV/0!</v>
      </c>
      <c r="Z1849" s="23">
        <v>0</v>
      </c>
      <c r="AA1849" s="23">
        <v>0</v>
      </c>
      <c r="AB1849">
        <v>0</v>
      </c>
      <c r="AC1849">
        <v>0</v>
      </c>
      <c r="AD1849">
        <v>0</v>
      </c>
      <c r="AE1849">
        <v>0</v>
      </c>
      <c r="AF1849" s="23" t="s">
        <v>54</v>
      </c>
      <c r="AG1849" s="23" t="s">
        <v>54</v>
      </c>
      <c r="AH1849" s="23" t="s">
        <v>54</v>
      </c>
      <c r="AI1849" s="23" t="s">
        <v>54</v>
      </c>
      <c r="AJ1849">
        <v>0</v>
      </c>
      <c r="AK1849">
        <v>2</v>
      </c>
      <c r="AL1849">
        <v>16</v>
      </c>
      <c r="AM1849">
        <v>13</v>
      </c>
      <c r="AN1849" s="23" t="e">
        <v>#DIV/0!</v>
      </c>
      <c r="AO1849" s="23">
        <v>0.5</v>
      </c>
      <c r="AP1849" s="23">
        <v>0.1875</v>
      </c>
      <c r="AQ1849" s="23">
        <v>0</v>
      </c>
      <c r="AR1849" s="35">
        <v>0</v>
      </c>
      <c r="AS1849" s="35">
        <v>0</v>
      </c>
      <c r="AT1849" s="35">
        <v>0</v>
      </c>
      <c r="AU1849" s="31" t="str">
        <f t="shared" si="31"/>
        <v>库存为0</v>
      </c>
      <c r="AV1849" s="36" t="str">
        <f>IFERROR(时间!$B$4+AU1849,"上周无销量")</f>
        <v>上周无销量</v>
      </c>
      <c r="AW1849" s="36"/>
    </row>
    <row r="1850" spans="1:49">
      <c r="A1850" s="21" t="s">
        <v>3735</v>
      </c>
      <c r="B1850" t="s">
        <v>3736</v>
      </c>
      <c r="C1850" t="s">
        <v>3710</v>
      </c>
      <c r="D1850" s="31">
        <v>0</v>
      </c>
      <c r="E1850" s="31">
        <v>2</v>
      </c>
      <c r="F1850" s="31">
        <v>1</v>
      </c>
      <c r="G1850" s="31">
        <v>0</v>
      </c>
      <c r="H1850" s="32">
        <v>17.99</v>
      </c>
      <c r="I1850">
        <v>5</v>
      </c>
      <c r="J1850" s="33">
        <v>0</v>
      </c>
      <c r="K1850" s="33">
        <v>0</v>
      </c>
      <c r="L1850" s="33">
        <v>0</v>
      </c>
      <c r="M1850">
        <v>5</v>
      </c>
      <c r="N1850">
        <v>0</v>
      </c>
      <c r="O1850">
        <v>0</v>
      </c>
      <c r="P1850" t="s">
        <v>54</v>
      </c>
      <c r="Q1850" t="s">
        <v>54</v>
      </c>
      <c r="R1850" t="s">
        <v>54</v>
      </c>
      <c r="S1850" t="s">
        <v>54</v>
      </c>
      <c r="T1850" t="s">
        <v>54</v>
      </c>
      <c r="U1850" t="s">
        <v>54</v>
      </c>
      <c r="V1850" t="s">
        <v>54</v>
      </c>
      <c r="W1850" t="s">
        <v>54</v>
      </c>
      <c r="X1850" s="23" t="s">
        <v>54</v>
      </c>
      <c r="Y1850" s="23" t="s">
        <v>54</v>
      </c>
      <c r="Z1850" s="23" t="s">
        <v>54</v>
      </c>
      <c r="AA1850" s="23" t="s">
        <v>54</v>
      </c>
      <c r="AB1850" t="s">
        <v>54</v>
      </c>
      <c r="AC1850" t="s">
        <v>54</v>
      </c>
      <c r="AD1850" t="s">
        <v>54</v>
      </c>
      <c r="AE1850" t="s">
        <v>54</v>
      </c>
      <c r="AF1850" s="23" t="s">
        <v>54</v>
      </c>
      <c r="AG1850" s="23" t="s">
        <v>54</v>
      </c>
      <c r="AH1850" s="23" t="s">
        <v>54</v>
      </c>
      <c r="AI1850" s="23" t="s">
        <v>54</v>
      </c>
      <c r="AJ1850">
        <v>7</v>
      </c>
      <c r="AK1850">
        <v>6</v>
      </c>
      <c r="AL1850">
        <v>6</v>
      </c>
      <c r="AM1850">
        <v>0</v>
      </c>
      <c r="AN1850" s="23">
        <v>0</v>
      </c>
      <c r="AO1850" s="23">
        <v>0.333333333333333</v>
      </c>
      <c r="AP1850" s="23">
        <v>0.166666666666667</v>
      </c>
      <c r="AQ1850" s="23" t="e">
        <v>#DIV/0!</v>
      </c>
      <c r="AR1850" s="35">
        <v>0</v>
      </c>
      <c r="AS1850" s="35">
        <v>0</v>
      </c>
      <c r="AT1850" s="35">
        <v>5</v>
      </c>
      <c r="AU1850" s="31" t="str">
        <f t="shared" si="31"/>
        <v>库存为5</v>
      </c>
      <c r="AV1850" s="36" t="str">
        <f>IFERROR(时间!$B$4+AU1850,"上周无销量")</f>
        <v>上周无销量</v>
      </c>
      <c r="AW1850" s="36"/>
    </row>
    <row r="1851" spans="1:49">
      <c r="A1851" s="21" t="s">
        <v>3737</v>
      </c>
      <c r="B1851" t="s">
        <v>3738</v>
      </c>
      <c r="C1851" t="s">
        <v>3710</v>
      </c>
      <c r="D1851" s="31">
        <v>1</v>
      </c>
      <c r="E1851" s="31">
        <v>0</v>
      </c>
      <c r="F1851" s="31">
        <v>1</v>
      </c>
      <c r="G1851" s="31">
        <v>0</v>
      </c>
      <c r="H1851" s="32">
        <v>17.99</v>
      </c>
      <c r="I1851">
        <v>2</v>
      </c>
      <c r="J1851" s="33">
        <v>0</v>
      </c>
      <c r="K1851" s="33">
        <v>0</v>
      </c>
      <c r="L1851" s="33">
        <v>0</v>
      </c>
      <c r="M1851">
        <v>2</v>
      </c>
      <c r="N1851">
        <v>0</v>
      </c>
      <c r="O1851">
        <v>0</v>
      </c>
      <c r="P1851">
        <v>6</v>
      </c>
      <c r="Q1851">
        <v>1</v>
      </c>
      <c r="R1851">
        <v>0</v>
      </c>
      <c r="S1851">
        <v>2</v>
      </c>
      <c r="T1851">
        <v>0</v>
      </c>
      <c r="U1851">
        <v>0</v>
      </c>
      <c r="V1851">
        <v>0</v>
      </c>
      <c r="W1851">
        <v>0</v>
      </c>
      <c r="X1851" s="23">
        <v>0</v>
      </c>
      <c r="Y1851" s="23">
        <v>0</v>
      </c>
      <c r="Z1851" s="23" t="e">
        <v>#DIV/0!</v>
      </c>
      <c r="AA1851" s="23">
        <v>0</v>
      </c>
      <c r="AB1851">
        <v>0</v>
      </c>
      <c r="AC1851">
        <v>0</v>
      </c>
      <c r="AD1851">
        <v>0</v>
      </c>
      <c r="AE1851">
        <v>0</v>
      </c>
      <c r="AF1851" s="23" t="s">
        <v>54</v>
      </c>
      <c r="AG1851" s="23" t="s">
        <v>54</v>
      </c>
      <c r="AH1851" s="23" t="s">
        <v>54</v>
      </c>
      <c r="AI1851" s="23" t="s">
        <v>54</v>
      </c>
      <c r="AJ1851">
        <v>1</v>
      </c>
      <c r="AK1851">
        <v>0</v>
      </c>
      <c r="AL1851">
        <v>0</v>
      </c>
      <c r="AM1851">
        <v>1</v>
      </c>
      <c r="AN1851" s="23">
        <v>1</v>
      </c>
      <c r="AO1851" s="23" t="e">
        <v>#DIV/0!</v>
      </c>
      <c r="AP1851" s="23" t="e">
        <v>#DIV/0!</v>
      </c>
      <c r="AQ1851" s="23">
        <v>0</v>
      </c>
      <c r="AR1851" s="35">
        <v>0.142857142857143</v>
      </c>
      <c r="AS1851" s="35">
        <v>8.57142857142857</v>
      </c>
      <c r="AT1851" s="35">
        <v>-6.57142857142857</v>
      </c>
      <c r="AU1851" s="31">
        <f t="shared" si="31"/>
        <v>14</v>
      </c>
      <c r="AV1851" s="36">
        <f>IFERROR(时间!$B$4+AU1851,"上周无销量")</f>
        <v>43311</v>
      </c>
      <c r="AW1851" s="36"/>
    </row>
    <row r="1852" spans="1:49">
      <c r="A1852" s="21" t="s">
        <v>3739</v>
      </c>
      <c r="B1852" t="s">
        <v>3740</v>
      </c>
      <c r="C1852" t="s">
        <v>3710</v>
      </c>
      <c r="D1852" s="31">
        <v>0</v>
      </c>
      <c r="E1852" s="31">
        <v>0</v>
      </c>
      <c r="F1852" s="31">
        <v>0</v>
      </c>
      <c r="G1852" s="31">
        <v>0</v>
      </c>
      <c r="H1852" s="32">
        <v>0</v>
      </c>
      <c r="I1852">
        <v>2</v>
      </c>
      <c r="J1852" s="33">
        <v>0</v>
      </c>
      <c r="K1852" s="33">
        <v>0</v>
      </c>
      <c r="L1852" s="33">
        <v>0</v>
      </c>
      <c r="M1852">
        <v>2</v>
      </c>
      <c r="N1852">
        <v>0</v>
      </c>
      <c r="O1852">
        <v>0</v>
      </c>
      <c r="P1852">
        <v>4</v>
      </c>
      <c r="Q1852">
        <v>0</v>
      </c>
      <c r="R1852">
        <v>51</v>
      </c>
      <c r="S1852">
        <v>675</v>
      </c>
      <c r="T1852">
        <v>0</v>
      </c>
      <c r="U1852">
        <v>0</v>
      </c>
      <c r="V1852">
        <v>0</v>
      </c>
      <c r="W1852">
        <v>2</v>
      </c>
      <c r="X1852" s="23">
        <v>0</v>
      </c>
      <c r="Y1852" s="23" t="e">
        <v>#DIV/0!</v>
      </c>
      <c r="Z1852" s="23">
        <v>0</v>
      </c>
      <c r="AA1852" s="23">
        <v>0.00296296296296296</v>
      </c>
      <c r="AB1852">
        <v>0</v>
      </c>
      <c r="AC1852">
        <v>0</v>
      </c>
      <c r="AD1852">
        <v>0</v>
      </c>
      <c r="AE1852">
        <v>2.65</v>
      </c>
      <c r="AF1852" s="23" t="s">
        <v>54</v>
      </c>
      <c r="AG1852" s="23" t="s">
        <v>54</v>
      </c>
      <c r="AH1852" s="23" t="s">
        <v>54</v>
      </c>
      <c r="AI1852" s="23" t="s">
        <v>103</v>
      </c>
      <c r="AJ1852">
        <v>1</v>
      </c>
      <c r="AK1852">
        <v>0</v>
      </c>
      <c r="AL1852">
        <v>0</v>
      </c>
      <c r="AM1852">
        <v>1</v>
      </c>
      <c r="AN1852" s="23">
        <v>0</v>
      </c>
      <c r="AO1852" s="23" t="e">
        <v>#DIV/0!</v>
      </c>
      <c r="AP1852" s="23" t="e">
        <v>#DIV/0!</v>
      </c>
      <c r="AQ1852" s="23">
        <v>0</v>
      </c>
      <c r="AR1852" s="35">
        <v>0</v>
      </c>
      <c r="AS1852" s="35">
        <v>0</v>
      </c>
      <c r="AT1852" s="35">
        <v>2</v>
      </c>
      <c r="AU1852" s="31" t="str">
        <f t="shared" si="31"/>
        <v>库存为2</v>
      </c>
      <c r="AV1852" s="36" t="str">
        <f>IFERROR(时间!$B$4+AU1852,"上周无销量")</f>
        <v>上周无销量</v>
      </c>
      <c r="AW1852" s="36"/>
    </row>
    <row r="1853" spans="1:49">
      <c r="A1853" s="21" t="s">
        <v>3741</v>
      </c>
      <c r="B1853" t="s">
        <v>3742</v>
      </c>
      <c r="C1853" t="s">
        <v>3710</v>
      </c>
      <c r="D1853" s="31">
        <v>0</v>
      </c>
      <c r="E1853" s="31">
        <v>0</v>
      </c>
      <c r="F1853" s="31">
        <v>0</v>
      </c>
      <c r="G1853" s="31">
        <v>0</v>
      </c>
      <c r="H1853" s="32">
        <v>0</v>
      </c>
      <c r="I1853">
        <v>2</v>
      </c>
      <c r="J1853" s="33">
        <v>0</v>
      </c>
      <c r="K1853" s="33">
        <v>0</v>
      </c>
      <c r="L1853" s="33">
        <v>0</v>
      </c>
      <c r="M1853">
        <v>2</v>
      </c>
      <c r="N1853">
        <v>0</v>
      </c>
      <c r="O1853">
        <v>0</v>
      </c>
      <c r="P1853">
        <v>15</v>
      </c>
      <c r="Q1853">
        <v>81</v>
      </c>
      <c r="R1853">
        <v>12</v>
      </c>
      <c r="S1853">
        <v>16</v>
      </c>
      <c r="T1853">
        <v>0</v>
      </c>
      <c r="U1853">
        <v>1</v>
      </c>
      <c r="V1853">
        <v>0</v>
      </c>
      <c r="W1853">
        <v>0</v>
      </c>
      <c r="X1853" s="23">
        <v>0</v>
      </c>
      <c r="Y1853" s="23">
        <v>0.0123456790123457</v>
      </c>
      <c r="Z1853" s="23">
        <v>0</v>
      </c>
      <c r="AA1853" s="23">
        <v>0</v>
      </c>
      <c r="AB1853">
        <v>0</v>
      </c>
      <c r="AC1853">
        <v>0.02</v>
      </c>
      <c r="AD1853">
        <v>0</v>
      </c>
      <c r="AE1853">
        <v>0</v>
      </c>
      <c r="AF1853" s="23" t="s">
        <v>54</v>
      </c>
      <c r="AG1853" s="23" t="s">
        <v>103</v>
      </c>
      <c r="AH1853" s="23" t="s">
        <v>54</v>
      </c>
      <c r="AI1853" s="23" t="s">
        <v>54</v>
      </c>
      <c r="AJ1853">
        <v>8</v>
      </c>
      <c r="AK1853">
        <v>4</v>
      </c>
      <c r="AL1853">
        <v>9</v>
      </c>
      <c r="AM1853">
        <v>1</v>
      </c>
      <c r="AN1853" s="23">
        <v>0</v>
      </c>
      <c r="AO1853" s="23">
        <v>0</v>
      </c>
      <c r="AP1853" s="23">
        <v>0</v>
      </c>
      <c r="AQ1853" s="23">
        <v>0</v>
      </c>
      <c r="AR1853" s="35">
        <v>0</v>
      </c>
      <c r="AS1853" s="35">
        <v>0</v>
      </c>
      <c r="AT1853" s="35">
        <v>2</v>
      </c>
      <c r="AU1853" s="31" t="str">
        <f t="shared" si="31"/>
        <v>库存为2</v>
      </c>
      <c r="AV1853" s="36" t="str">
        <f>IFERROR(时间!$B$4+AU1853,"上周无销量")</f>
        <v>上周无销量</v>
      </c>
      <c r="AW1853" s="36"/>
    </row>
    <row r="1854" spans="1:49">
      <c r="A1854" s="21" t="s">
        <v>3743</v>
      </c>
      <c r="B1854" t="s">
        <v>3744</v>
      </c>
      <c r="C1854" t="s">
        <v>3710</v>
      </c>
      <c r="D1854" s="31">
        <v>0</v>
      </c>
      <c r="E1854" s="31">
        <v>0</v>
      </c>
      <c r="F1854" s="31">
        <v>0</v>
      </c>
      <c r="G1854" s="31">
        <v>2</v>
      </c>
      <c r="H1854" s="32">
        <v>0</v>
      </c>
      <c r="I1854">
        <v>0</v>
      </c>
      <c r="J1854" s="33">
        <v>0</v>
      </c>
      <c r="K1854" s="33">
        <v>0</v>
      </c>
      <c r="L1854" s="33">
        <v>0</v>
      </c>
      <c r="M1854">
        <v>0</v>
      </c>
      <c r="N1854">
        <v>0</v>
      </c>
      <c r="O1854">
        <v>0</v>
      </c>
      <c r="P1854" t="s">
        <v>54</v>
      </c>
      <c r="Q1854" t="s">
        <v>54</v>
      </c>
      <c r="R1854" t="s">
        <v>54</v>
      </c>
      <c r="S1854" t="s">
        <v>54</v>
      </c>
      <c r="T1854" t="s">
        <v>54</v>
      </c>
      <c r="U1854" t="s">
        <v>54</v>
      </c>
      <c r="V1854" t="s">
        <v>54</v>
      </c>
      <c r="W1854" t="s">
        <v>54</v>
      </c>
      <c r="X1854" s="23" t="s">
        <v>54</v>
      </c>
      <c r="Y1854" s="23" t="s">
        <v>54</v>
      </c>
      <c r="Z1854" s="23" t="s">
        <v>54</v>
      </c>
      <c r="AA1854" s="23" t="s">
        <v>54</v>
      </c>
      <c r="AB1854" t="s">
        <v>54</v>
      </c>
      <c r="AC1854" t="s">
        <v>54</v>
      </c>
      <c r="AD1854" t="s">
        <v>54</v>
      </c>
      <c r="AE1854" t="s">
        <v>54</v>
      </c>
      <c r="AF1854" s="23" t="s">
        <v>54</v>
      </c>
      <c r="AG1854" s="23" t="s">
        <v>54</v>
      </c>
      <c r="AH1854" s="23" t="s">
        <v>54</v>
      </c>
      <c r="AI1854" s="23" t="s">
        <v>54</v>
      </c>
      <c r="AJ1854">
        <v>0</v>
      </c>
      <c r="AK1854">
        <v>0</v>
      </c>
      <c r="AL1854">
        <v>0</v>
      </c>
      <c r="AM1854">
        <v>2</v>
      </c>
      <c r="AN1854" s="23" t="e">
        <v>#DIV/0!</v>
      </c>
      <c r="AO1854" s="23" t="e">
        <v>#DIV/0!</v>
      </c>
      <c r="AP1854" s="23" t="e">
        <v>#DIV/0!</v>
      </c>
      <c r="AQ1854" s="23">
        <v>1</v>
      </c>
      <c r="AR1854" s="35">
        <v>0</v>
      </c>
      <c r="AS1854" s="35">
        <v>0</v>
      </c>
      <c r="AT1854" s="35">
        <v>0</v>
      </c>
      <c r="AU1854" s="31" t="str">
        <f t="shared" si="31"/>
        <v>库存为0</v>
      </c>
      <c r="AV1854" s="36" t="str">
        <f>IFERROR(时间!$B$4+AU1854,"上周无销量")</f>
        <v>上周无销量</v>
      </c>
      <c r="AW1854" s="36"/>
    </row>
    <row r="1855" spans="1:49">
      <c r="A1855" s="21" t="s">
        <v>3745</v>
      </c>
      <c r="B1855" t="s">
        <v>3746</v>
      </c>
      <c r="C1855" t="s">
        <v>3710</v>
      </c>
      <c r="D1855" s="31">
        <v>0</v>
      </c>
      <c r="E1855" s="31">
        <v>0</v>
      </c>
      <c r="F1855" s="31">
        <v>0</v>
      </c>
      <c r="G1855" s="31">
        <v>0</v>
      </c>
      <c r="H1855" s="32">
        <v>0</v>
      </c>
      <c r="I1855">
        <v>0</v>
      </c>
      <c r="J1855" s="33">
        <v>0</v>
      </c>
      <c r="K1855" s="33">
        <v>0</v>
      </c>
      <c r="L1855" s="33">
        <v>0</v>
      </c>
      <c r="M1855">
        <v>0</v>
      </c>
      <c r="N1855">
        <v>1</v>
      </c>
      <c r="O1855">
        <v>0</v>
      </c>
      <c r="P1855" t="s">
        <v>54</v>
      </c>
      <c r="Q1855" t="s">
        <v>54</v>
      </c>
      <c r="R1855" t="s">
        <v>54</v>
      </c>
      <c r="S1855" t="s">
        <v>54</v>
      </c>
      <c r="T1855" t="s">
        <v>54</v>
      </c>
      <c r="U1855" t="s">
        <v>54</v>
      </c>
      <c r="V1855" t="s">
        <v>54</v>
      </c>
      <c r="W1855" t="s">
        <v>54</v>
      </c>
      <c r="X1855" s="23" t="s">
        <v>54</v>
      </c>
      <c r="Y1855" s="23" t="s">
        <v>54</v>
      </c>
      <c r="Z1855" s="23" t="s">
        <v>54</v>
      </c>
      <c r="AA1855" s="23" t="s">
        <v>54</v>
      </c>
      <c r="AB1855" t="s">
        <v>54</v>
      </c>
      <c r="AC1855" t="s">
        <v>54</v>
      </c>
      <c r="AD1855" t="s">
        <v>54</v>
      </c>
      <c r="AE1855" t="s">
        <v>54</v>
      </c>
      <c r="AF1855" s="23" t="s">
        <v>54</v>
      </c>
      <c r="AG1855" s="23" t="s">
        <v>54</v>
      </c>
      <c r="AH1855" s="23" t="s">
        <v>54</v>
      </c>
      <c r="AI1855" s="23" t="s">
        <v>54</v>
      </c>
      <c r="AJ1855">
        <v>0</v>
      </c>
      <c r="AK1855">
        <v>0</v>
      </c>
      <c r="AL1855">
        <v>0</v>
      </c>
      <c r="AM1855">
        <v>0</v>
      </c>
      <c r="AN1855" s="23" t="e">
        <v>#DIV/0!</v>
      </c>
      <c r="AO1855" s="23" t="e">
        <v>#DIV/0!</v>
      </c>
      <c r="AP1855" s="23" t="e">
        <v>#DIV/0!</v>
      </c>
      <c r="AQ1855" s="23" t="e">
        <v>#DIV/0!</v>
      </c>
      <c r="AR1855" s="35">
        <v>0</v>
      </c>
      <c r="AS1855" s="35">
        <v>0</v>
      </c>
      <c r="AT1855" s="35">
        <v>0</v>
      </c>
      <c r="AU1855" s="31" t="str">
        <f t="shared" si="31"/>
        <v>库存为0</v>
      </c>
      <c r="AV1855" s="36" t="str">
        <f>IFERROR(时间!$B$4+AU1855,"上周无销量")</f>
        <v>上周无销量</v>
      </c>
      <c r="AW1855" s="36"/>
    </row>
    <row r="1856" spans="1:49">
      <c r="A1856" s="21" t="s">
        <v>3747</v>
      </c>
      <c r="B1856" t="s">
        <v>3748</v>
      </c>
      <c r="C1856" t="s">
        <v>3710</v>
      </c>
      <c r="D1856" s="31">
        <v>0</v>
      </c>
      <c r="E1856" s="31">
        <v>0</v>
      </c>
      <c r="F1856" s="31">
        <v>0</v>
      </c>
      <c r="G1856" s="31">
        <v>0</v>
      </c>
      <c r="H1856" s="32">
        <v>0</v>
      </c>
      <c r="I1856">
        <v>1</v>
      </c>
      <c r="J1856" s="33">
        <v>0</v>
      </c>
      <c r="K1856" s="33">
        <v>0</v>
      </c>
      <c r="L1856" s="33">
        <v>0</v>
      </c>
      <c r="M1856">
        <v>1</v>
      </c>
      <c r="N1856">
        <v>1</v>
      </c>
      <c r="O1856">
        <v>0</v>
      </c>
      <c r="P1856">
        <v>6</v>
      </c>
      <c r="Q1856">
        <v>0</v>
      </c>
      <c r="R1856">
        <v>3</v>
      </c>
      <c r="S1856">
        <v>912</v>
      </c>
      <c r="T1856">
        <v>0</v>
      </c>
      <c r="U1856">
        <v>0</v>
      </c>
      <c r="V1856">
        <v>0</v>
      </c>
      <c r="W1856">
        <v>4</v>
      </c>
      <c r="X1856" s="23">
        <v>0</v>
      </c>
      <c r="Y1856" s="23" t="e">
        <v>#DIV/0!</v>
      </c>
      <c r="Z1856" s="23">
        <v>0</v>
      </c>
      <c r="AA1856" s="23">
        <v>0.0043859649122807</v>
      </c>
      <c r="AB1856">
        <v>0</v>
      </c>
      <c r="AC1856">
        <v>0</v>
      </c>
      <c r="AD1856">
        <v>0</v>
      </c>
      <c r="AE1856">
        <v>3.64</v>
      </c>
      <c r="AF1856" s="23" t="s">
        <v>54</v>
      </c>
      <c r="AG1856" s="23" t="s">
        <v>54</v>
      </c>
      <c r="AH1856" s="23" t="s">
        <v>54</v>
      </c>
      <c r="AI1856" s="23" t="s">
        <v>103</v>
      </c>
      <c r="AJ1856">
        <v>0</v>
      </c>
      <c r="AK1856">
        <v>1</v>
      </c>
      <c r="AL1856">
        <v>1</v>
      </c>
      <c r="AM1856">
        <v>3</v>
      </c>
      <c r="AN1856" s="23" t="e">
        <v>#DIV/0!</v>
      </c>
      <c r="AO1856" s="23">
        <v>0</v>
      </c>
      <c r="AP1856" s="23">
        <v>0</v>
      </c>
      <c r="AQ1856" s="23">
        <v>0</v>
      </c>
      <c r="AR1856" s="35">
        <v>0</v>
      </c>
      <c r="AS1856" s="35">
        <v>0</v>
      </c>
      <c r="AT1856" s="35">
        <v>1</v>
      </c>
      <c r="AU1856" s="31" t="str">
        <f t="shared" si="31"/>
        <v>库存为1</v>
      </c>
      <c r="AV1856" s="36" t="str">
        <f>IFERROR(时间!$B$4+AU1856,"上周无销量")</f>
        <v>上周无销量</v>
      </c>
      <c r="AW1856" s="36"/>
    </row>
    <row r="1857" spans="1:49">
      <c r="A1857" s="21" t="s">
        <v>3749</v>
      </c>
      <c r="B1857" t="s">
        <v>3750</v>
      </c>
      <c r="C1857" t="s">
        <v>3710</v>
      </c>
      <c r="D1857" s="31">
        <v>0</v>
      </c>
      <c r="E1857" s="31">
        <v>0</v>
      </c>
      <c r="F1857" s="31">
        <v>0</v>
      </c>
      <c r="G1857" s="31">
        <v>0</v>
      </c>
      <c r="H1857" s="32">
        <v>0</v>
      </c>
      <c r="I1857">
        <v>2</v>
      </c>
      <c r="J1857" s="33">
        <v>0</v>
      </c>
      <c r="K1857" s="33">
        <v>0</v>
      </c>
      <c r="L1857" s="33">
        <v>0</v>
      </c>
      <c r="M1857">
        <v>2</v>
      </c>
      <c r="N1857">
        <v>0</v>
      </c>
      <c r="O1857">
        <v>0</v>
      </c>
      <c r="P1857">
        <v>0</v>
      </c>
      <c r="Q1857">
        <v>0</v>
      </c>
      <c r="R1857">
        <v>1</v>
      </c>
      <c r="S1857">
        <v>2</v>
      </c>
      <c r="T1857">
        <v>0</v>
      </c>
      <c r="U1857">
        <v>0</v>
      </c>
      <c r="V1857">
        <v>0</v>
      </c>
      <c r="W1857">
        <v>0</v>
      </c>
      <c r="X1857" s="23" t="e">
        <v>#DIV/0!</v>
      </c>
      <c r="Y1857" s="23" t="e">
        <v>#DIV/0!</v>
      </c>
      <c r="Z1857" s="23">
        <v>0</v>
      </c>
      <c r="AA1857" s="23">
        <v>0</v>
      </c>
      <c r="AB1857">
        <v>0</v>
      </c>
      <c r="AC1857">
        <v>0</v>
      </c>
      <c r="AD1857">
        <v>0</v>
      </c>
      <c r="AE1857">
        <v>0</v>
      </c>
      <c r="AF1857" s="23" t="s">
        <v>54</v>
      </c>
      <c r="AG1857" s="23" t="s">
        <v>54</v>
      </c>
      <c r="AH1857" s="23" t="s">
        <v>54</v>
      </c>
      <c r="AI1857" s="23" t="s">
        <v>54</v>
      </c>
      <c r="AJ1857">
        <v>4</v>
      </c>
      <c r="AK1857">
        <v>3</v>
      </c>
      <c r="AL1857">
        <v>0</v>
      </c>
      <c r="AM1857">
        <v>0</v>
      </c>
      <c r="AN1857" s="23">
        <v>0</v>
      </c>
      <c r="AO1857" s="23">
        <v>0</v>
      </c>
      <c r="AP1857" s="23" t="e">
        <v>#DIV/0!</v>
      </c>
      <c r="AQ1857" s="23" t="e">
        <v>#DIV/0!</v>
      </c>
      <c r="AR1857" s="35">
        <v>0</v>
      </c>
      <c r="AS1857" s="35">
        <v>0</v>
      </c>
      <c r="AT1857" s="35">
        <v>2</v>
      </c>
      <c r="AU1857" s="31" t="str">
        <f t="shared" si="31"/>
        <v>库存为2</v>
      </c>
      <c r="AV1857" s="36" t="str">
        <f>IFERROR(时间!$B$4+AU1857,"上周无销量")</f>
        <v>上周无销量</v>
      </c>
      <c r="AW1857" s="36"/>
    </row>
    <row r="1858" spans="1:49">
      <c r="A1858" s="21" t="s">
        <v>3751</v>
      </c>
      <c r="B1858" t="s">
        <v>3752</v>
      </c>
      <c r="C1858" t="s">
        <v>3710</v>
      </c>
      <c r="D1858" s="31">
        <v>0</v>
      </c>
      <c r="E1858" s="31">
        <v>0</v>
      </c>
      <c r="F1858" s="31">
        <v>1</v>
      </c>
      <c r="G1858" s="31">
        <v>0</v>
      </c>
      <c r="H1858" s="32">
        <v>17.99</v>
      </c>
      <c r="I1858">
        <v>0</v>
      </c>
      <c r="J1858" s="33">
        <v>0</v>
      </c>
      <c r="K1858" s="33">
        <v>0</v>
      </c>
      <c r="L1858" s="33">
        <v>0</v>
      </c>
      <c r="M1858">
        <v>0</v>
      </c>
      <c r="N1858">
        <v>0</v>
      </c>
      <c r="O1858">
        <v>0</v>
      </c>
      <c r="P1858">
        <v>0</v>
      </c>
      <c r="Q1858">
        <v>0</v>
      </c>
      <c r="R1858">
        <v>0</v>
      </c>
      <c r="S1858">
        <v>8</v>
      </c>
      <c r="T1858">
        <v>0</v>
      </c>
      <c r="U1858">
        <v>0</v>
      </c>
      <c r="V1858">
        <v>0</v>
      </c>
      <c r="W1858">
        <v>0</v>
      </c>
      <c r="X1858" s="23" t="e">
        <v>#DIV/0!</v>
      </c>
      <c r="Y1858" s="23" t="e">
        <v>#DIV/0!</v>
      </c>
      <c r="Z1858" s="23" t="e">
        <v>#DIV/0!</v>
      </c>
      <c r="AA1858" s="23">
        <v>0</v>
      </c>
      <c r="AB1858">
        <v>0</v>
      </c>
      <c r="AC1858">
        <v>0</v>
      </c>
      <c r="AD1858">
        <v>0</v>
      </c>
      <c r="AE1858">
        <v>0</v>
      </c>
      <c r="AF1858" s="23" t="s">
        <v>54</v>
      </c>
      <c r="AG1858" s="23" t="s">
        <v>54</v>
      </c>
      <c r="AH1858" s="23" t="s">
        <v>54</v>
      </c>
      <c r="AI1858" s="23" t="s">
        <v>54</v>
      </c>
      <c r="AJ1858">
        <v>0</v>
      </c>
      <c r="AK1858">
        <v>0</v>
      </c>
      <c r="AL1858">
        <v>0</v>
      </c>
      <c r="AM1858">
        <v>4</v>
      </c>
      <c r="AN1858" s="23" t="e">
        <v>#DIV/0!</v>
      </c>
      <c r="AO1858" s="23" t="e">
        <v>#DIV/0!</v>
      </c>
      <c r="AP1858" s="23" t="e">
        <v>#DIV/0!</v>
      </c>
      <c r="AQ1858" s="23">
        <v>0</v>
      </c>
      <c r="AR1858" s="35">
        <v>0</v>
      </c>
      <c r="AS1858" s="35">
        <v>0</v>
      </c>
      <c r="AT1858" s="35">
        <v>0</v>
      </c>
      <c r="AU1858" s="31" t="str">
        <f t="shared" si="31"/>
        <v>库存为0</v>
      </c>
      <c r="AV1858" s="36" t="str">
        <f>IFERROR(时间!$B$4+AU1858,"上周无销量")</f>
        <v>上周无销量</v>
      </c>
      <c r="AW1858" s="36"/>
    </row>
    <row r="1859" spans="1:49">
      <c r="A1859" s="21" t="s">
        <v>3753</v>
      </c>
      <c r="B1859" t="s">
        <v>3754</v>
      </c>
      <c r="C1859" t="s">
        <v>3710</v>
      </c>
      <c r="D1859" s="31">
        <v>1</v>
      </c>
      <c r="E1859" s="31">
        <v>0</v>
      </c>
      <c r="F1859" s="31">
        <v>0</v>
      </c>
      <c r="G1859" s="31">
        <v>0</v>
      </c>
      <c r="H1859" s="32">
        <v>17.99</v>
      </c>
      <c r="I1859">
        <v>0</v>
      </c>
      <c r="J1859" s="33">
        <v>0</v>
      </c>
      <c r="K1859" s="33">
        <v>0</v>
      </c>
      <c r="L1859" s="33">
        <v>0</v>
      </c>
      <c r="M1859">
        <v>0</v>
      </c>
      <c r="N1859">
        <v>0</v>
      </c>
      <c r="O1859">
        <v>0</v>
      </c>
      <c r="P1859">
        <v>0</v>
      </c>
      <c r="Q1859">
        <v>0</v>
      </c>
      <c r="R1859">
        <v>0</v>
      </c>
      <c r="S1859">
        <v>0</v>
      </c>
      <c r="T1859">
        <v>0</v>
      </c>
      <c r="U1859">
        <v>0</v>
      </c>
      <c r="V1859">
        <v>0</v>
      </c>
      <c r="W1859">
        <v>0</v>
      </c>
      <c r="X1859" s="23" t="e">
        <v>#DIV/0!</v>
      </c>
      <c r="Y1859" s="23" t="e">
        <v>#DIV/0!</v>
      </c>
      <c r="Z1859" s="23" t="e">
        <v>#DIV/0!</v>
      </c>
      <c r="AA1859" s="23" t="e">
        <v>#DIV/0!</v>
      </c>
      <c r="AB1859">
        <v>0</v>
      </c>
      <c r="AC1859">
        <v>0</v>
      </c>
      <c r="AD1859">
        <v>0</v>
      </c>
      <c r="AE1859">
        <v>0</v>
      </c>
      <c r="AF1859" s="23" t="s">
        <v>54</v>
      </c>
      <c r="AG1859" s="23" t="s">
        <v>54</v>
      </c>
      <c r="AH1859" s="23" t="s">
        <v>54</v>
      </c>
      <c r="AI1859" s="23" t="s">
        <v>54</v>
      </c>
      <c r="AJ1859">
        <v>3</v>
      </c>
      <c r="AK1859">
        <v>0</v>
      </c>
      <c r="AL1859">
        <v>0</v>
      </c>
      <c r="AM1859">
        <v>0</v>
      </c>
      <c r="AN1859" s="23">
        <v>0.333333333333333</v>
      </c>
      <c r="AO1859" s="23" t="e">
        <v>#DIV/0!</v>
      </c>
      <c r="AP1859" s="23" t="e">
        <v>#DIV/0!</v>
      </c>
      <c r="AQ1859" s="23" t="e">
        <v>#DIV/0!</v>
      </c>
      <c r="AR1859" s="35">
        <v>0.142857142857143</v>
      </c>
      <c r="AS1859" s="35">
        <v>8.57142857142857</v>
      </c>
      <c r="AT1859" s="35">
        <v>-8.57142857142857</v>
      </c>
      <c r="AU1859" s="31">
        <f t="shared" si="31"/>
        <v>0</v>
      </c>
      <c r="AV1859" s="36">
        <f>IFERROR(时间!$B$4+AU1859,"上周无销量")</f>
        <v>43297</v>
      </c>
      <c r="AW1859" s="36"/>
    </row>
    <row r="1860" spans="1:49">
      <c r="A1860" s="21" t="s">
        <v>3755</v>
      </c>
      <c r="B1860" t="s">
        <v>3756</v>
      </c>
      <c r="C1860" t="s">
        <v>3710</v>
      </c>
      <c r="D1860" s="31">
        <v>0</v>
      </c>
      <c r="E1860" s="31">
        <v>0</v>
      </c>
      <c r="F1860" s="31">
        <v>0</v>
      </c>
      <c r="G1860" s="31">
        <v>0</v>
      </c>
      <c r="H1860" s="32">
        <v>0</v>
      </c>
      <c r="I1860">
        <v>3</v>
      </c>
      <c r="J1860" s="33">
        <v>0</v>
      </c>
      <c r="K1860" s="33">
        <v>0</v>
      </c>
      <c r="L1860" s="33">
        <v>0</v>
      </c>
      <c r="M1860">
        <v>3</v>
      </c>
      <c r="N1860">
        <v>0</v>
      </c>
      <c r="O1860">
        <v>0</v>
      </c>
      <c r="P1860" t="s">
        <v>54</v>
      </c>
      <c r="Q1860" t="s">
        <v>54</v>
      </c>
      <c r="R1860" t="s">
        <v>54</v>
      </c>
      <c r="S1860" t="s">
        <v>54</v>
      </c>
      <c r="T1860" t="s">
        <v>54</v>
      </c>
      <c r="U1860" t="s">
        <v>54</v>
      </c>
      <c r="V1860" t="s">
        <v>54</v>
      </c>
      <c r="W1860" t="s">
        <v>54</v>
      </c>
      <c r="X1860" s="23" t="s">
        <v>54</v>
      </c>
      <c r="Y1860" s="23" t="s">
        <v>54</v>
      </c>
      <c r="Z1860" s="23" t="s">
        <v>54</v>
      </c>
      <c r="AA1860" s="23" t="s">
        <v>54</v>
      </c>
      <c r="AB1860" t="s">
        <v>54</v>
      </c>
      <c r="AC1860" t="s">
        <v>54</v>
      </c>
      <c r="AD1860" t="s">
        <v>54</v>
      </c>
      <c r="AE1860" t="s">
        <v>54</v>
      </c>
      <c r="AF1860" s="23" t="s">
        <v>54</v>
      </c>
      <c r="AG1860" s="23" t="s">
        <v>54</v>
      </c>
      <c r="AH1860" s="23" t="s">
        <v>54</v>
      </c>
      <c r="AI1860" s="23" t="s">
        <v>54</v>
      </c>
      <c r="AJ1860">
        <v>0</v>
      </c>
      <c r="AK1860">
        <v>0</v>
      </c>
      <c r="AL1860">
        <v>0</v>
      </c>
      <c r="AM1860">
        <v>0</v>
      </c>
      <c r="AN1860" s="23" t="e">
        <v>#DIV/0!</v>
      </c>
      <c r="AO1860" s="23" t="e">
        <v>#DIV/0!</v>
      </c>
      <c r="AP1860" s="23" t="e">
        <v>#DIV/0!</v>
      </c>
      <c r="AQ1860" s="23" t="e">
        <v>#DIV/0!</v>
      </c>
      <c r="AR1860" s="35">
        <v>0</v>
      </c>
      <c r="AS1860" s="35">
        <v>0</v>
      </c>
      <c r="AT1860" s="35">
        <v>3</v>
      </c>
      <c r="AU1860" s="31" t="str">
        <f t="shared" si="31"/>
        <v>库存为3</v>
      </c>
      <c r="AV1860" s="36" t="str">
        <f>IFERROR(时间!$B$4+AU1860,"上周无销量")</f>
        <v>上周无销量</v>
      </c>
      <c r="AW1860" s="36"/>
    </row>
    <row r="1861" spans="1:49">
      <c r="A1861" s="21" t="s">
        <v>3757</v>
      </c>
      <c r="B1861" t="s">
        <v>3758</v>
      </c>
      <c r="C1861" t="s">
        <v>3710</v>
      </c>
      <c r="D1861" s="31">
        <v>0</v>
      </c>
      <c r="E1861" s="31">
        <v>1</v>
      </c>
      <c r="F1861" s="31">
        <v>0</v>
      </c>
      <c r="G1861" s="31">
        <v>0</v>
      </c>
      <c r="H1861" s="32">
        <v>17.99</v>
      </c>
      <c r="I1861">
        <v>1</v>
      </c>
      <c r="J1861" s="33">
        <v>0</v>
      </c>
      <c r="K1861" s="33">
        <v>0</v>
      </c>
      <c r="L1861" s="33">
        <v>0</v>
      </c>
      <c r="M1861">
        <v>1</v>
      </c>
      <c r="N1861">
        <v>0</v>
      </c>
      <c r="O1861">
        <v>0</v>
      </c>
      <c r="P1861">
        <v>0</v>
      </c>
      <c r="Q1861">
        <v>0</v>
      </c>
      <c r="R1861">
        <v>29</v>
      </c>
      <c r="S1861">
        <v>286</v>
      </c>
      <c r="T1861">
        <v>0</v>
      </c>
      <c r="U1861">
        <v>0</v>
      </c>
      <c r="V1861">
        <v>0</v>
      </c>
      <c r="W1861">
        <v>3</v>
      </c>
      <c r="X1861" s="23" t="e">
        <v>#DIV/0!</v>
      </c>
      <c r="Y1861" s="23" t="e">
        <v>#DIV/0!</v>
      </c>
      <c r="Z1861" s="23">
        <v>0</v>
      </c>
      <c r="AA1861" s="23">
        <v>0.0104895104895105</v>
      </c>
      <c r="AB1861">
        <v>0</v>
      </c>
      <c r="AC1861">
        <v>0</v>
      </c>
      <c r="AD1861">
        <v>0</v>
      </c>
      <c r="AE1861">
        <v>1.54</v>
      </c>
      <c r="AF1861" s="23" t="s">
        <v>54</v>
      </c>
      <c r="AG1861" s="23" t="s">
        <v>54</v>
      </c>
      <c r="AH1861" s="23" t="s">
        <v>54</v>
      </c>
      <c r="AI1861" s="23" t="s">
        <v>103</v>
      </c>
      <c r="AJ1861">
        <v>11</v>
      </c>
      <c r="AK1861">
        <v>6</v>
      </c>
      <c r="AL1861">
        <v>6</v>
      </c>
      <c r="AM1861">
        <v>2</v>
      </c>
      <c r="AN1861" s="23">
        <v>0</v>
      </c>
      <c r="AO1861" s="23">
        <v>0.166666666666667</v>
      </c>
      <c r="AP1861" s="23">
        <v>0</v>
      </c>
      <c r="AQ1861" s="23">
        <v>0</v>
      </c>
      <c r="AR1861" s="35">
        <v>0</v>
      </c>
      <c r="AS1861" s="35">
        <v>0</v>
      </c>
      <c r="AT1861" s="35">
        <v>1</v>
      </c>
      <c r="AU1861" s="31" t="str">
        <f t="shared" ref="AU1861:AU1924" si="32">IF(AR1861="","库存为"&amp;M1861,IF(AS1861=0,"库存为"&amp;M1861,INT(M1861/AR1861)))</f>
        <v>库存为1</v>
      </c>
      <c r="AV1861" s="36" t="str">
        <f>IFERROR(时间!$B$4+AU1861,"上周无销量")</f>
        <v>上周无销量</v>
      </c>
      <c r="AW1861" s="36"/>
    </row>
    <row r="1862" spans="1:49">
      <c r="A1862" s="21" t="s">
        <v>3759</v>
      </c>
      <c r="B1862" t="s">
        <v>3760</v>
      </c>
      <c r="C1862" t="s">
        <v>3761</v>
      </c>
      <c r="D1862" s="31">
        <v>1</v>
      </c>
      <c r="E1862" s="31">
        <v>0</v>
      </c>
      <c r="F1862" s="31">
        <v>0</v>
      </c>
      <c r="G1862" s="31">
        <v>0</v>
      </c>
      <c r="H1862" s="32">
        <v>20.99</v>
      </c>
      <c r="I1862">
        <v>1</v>
      </c>
      <c r="J1862" s="33">
        <v>0</v>
      </c>
      <c r="K1862" s="33">
        <v>0</v>
      </c>
      <c r="L1862" s="33">
        <v>0</v>
      </c>
      <c r="M1862">
        <v>1</v>
      </c>
      <c r="N1862">
        <v>0</v>
      </c>
      <c r="O1862">
        <v>0</v>
      </c>
      <c r="P1862">
        <v>1435</v>
      </c>
      <c r="Q1862">
        <v>1224</v>
      </c>
      <c r="R1862">
        <v>976</v>
      </c>
      <c r="S1862">
        <v>257</v>
      </c>
      <c r="T1862">
        <v>6</v>
      </c>
      <c r="U1862">
        <v>7</v>
      </c>
      <c r="V1862">
        <v>3</v>
      </c>
      <c r="W1862">
        <v>3</v>
      </c>
      <c r="X1862" s="23">
        <v>0.00418118466898955</v>
      </c>
      <c r="Y1862" s="23">
        <v>0.00571895424836601</v>
      </c>
      <c r="Z1862" s="23">
        <v>0.00307377049180328</v>
      </c>
      <c r="AA1862" s="23">
        <v>0.0116731517509728</v>
      </c>
      <c r="AB1862">
        <v>1.52</v>
      </c>
      <c r="AC1862">
        <v>1.72</v>
      </c>
      <c r="AD1862">
        <v>0.76</v>
      </c>
      <c r="AE1862">
        <v>0.67</v>
      </c>
      <c r="AF1862" s="23">
        <v>0.0724154359218676</v>
      </c>
      <c r="AG1862" s="23" t="s">
        <v>103</v>
      </c>
      <c r="AH1862" s="23" t="s">
        <v>103</v>
      </c>
      <c r="AI1862" s="23" t="s">
        <v>103</v>
      </c>
      <c r="AJ1862">
        <v>13</v>
      </c>
      <c r="AK1862">
        <v>12</v>
      </c>
      <c r="AL1862">
        <v>1</v>
      </c>
      <c r="AM1862">
        <v>3</v>
      </c>
      <c r="AN1862" s="23">
        <v>0.0769230769230769</v>
      </c>
      <c r="AO1862" s="23">
        <v>0</v>
      </c>
      <c r="AP1862" s="23">
        <v>0</v>
      </c>
      <c r="AQ1862" s="23">
        <v>0</v>
      </c>
      <c r="AR1862" s="35">
        <v>0.142857142857143</v>
      </c>
      <c r="AS1862" s="35">
        <v>8.57142857142857</v>
      </c>
      <c r="AT1862" s="35">
        <v>-7.57142857142857</v>
      </c>
      <c r="AU1862" s="31">
        <f t="shared" si="32"/>
        <v>7</v>
      </c>
      <c r="AV1862" s="36">
        <f>IFERROR(时间!$B$4+AU1862,"上周无销量")</f>
        <v>43304</v>
      </c>
      <c r="AW1862" s="36"/>
    </row>
    <row r="1863" spans="1:49">
      <c r="A1863" s="21" t="s">
        <v>3762</v>
      </c>
      <c r="B1863" t="s">
        <v>3763</v>
      </c>
      <c r="C1863" t="s">
        <v>3761</v>
      </c>
      <c r="D1863" s="31">
        <v>0</v>
      </c>
      <c r="E1863" s="31">
        <v>1</v>
      </c>
      <c r="F1863" s="31">
        <v>1</v>
      </c>
      <c r="G1863" s="31">
        <v>0</v>
      </c>
      <c r="H1863" s="32">
        <v>20.99</v>
      </c>
      <c r="I1863">
        <v>0</v>
      </c>
      <c r="J1863" s="33">
        <v>0</v>
      </c>
      <c r="K1863" s="33">
        <v>0</v>
      </c>
      <c r="L1863" s="33">
        <v>0</v>
      </c>
      <c r="M1863">
        <v>0</v>
      </c>
      <c r="N1863">
        <v>0</v>
      </c>
      <c r="O1863">
        <v>0</v>
      </c>
      <c r="P1863">
        <v>0</v>
      </c>
      <c r="Q1863">
        <v>1334</v>
      </c>
      <c r="R1863">
        <v>2614</v>
      </c>
      <c r="S1863">
        <v>277</v>
      </c>
      <c r="T1863">
        <v>0</v>
      </c>
      <c r="U1863">
        <v>13</v>
      </c>
      <c r="V1863">
        <v>29</v>
      </c>
      <c r="W1863">
        <v>3</v>
      </c>
      <c r="X1863" s="23" t="e">
        <v>#DIV/0!</v>
      </c>
      <c r="Y1863" s="23">
        <v>0.00974512743628186</v>
      </c>
      <c r="Z1863" s="23">
        <v>0.0110941086457536</v>
      </c>
      <c r="AA1863" s="23">
        <v>0.0108303249097473</v>
      </c>
      <c r="AB1863">
        <v>0</v>
      </c>
      <c r="AC1863">
        <v>3.45</v>
      </c>
      <c r="AD1863">
        <v>8.3</v>
      </c>
      <c r="AE1863">
        <v>0.92</v>
      </c>
      <c r="AF1863" s="23" t="s">
        <v>54</v>
      </c>
      <c r="AG1863" s="23">
        <v>0.164363982848976</v>
      </c>
      <c r="AH1863" s="23">
        <v>0.395426393520724</v>
      </c>
      <c r="AI1863" s="23" t="s">
        <v>103</v>
      </c>
      <c r="AJ1863">
        <v>0</v>
      </c>
      <c r="AK1863">
        <v>24</v>
      </c>
      <c r="AL1863">
        <v>22</v>
      </c>
      <c r="AM1863">
        <v>3</v>
      </c>
      <c r="AN1863" s="23" t="e">
        <v>#DIV/0!</v>
      </c>
      <c r="AO1863" s="23">
        <v>0.0416666666666667</v>
      </c>
      <c r="AP1863" s="23">
        <v>0.0454545454545455</v>
      </c>
      <c r="AQ1863" s="23">
        <v>0</v>
      </c>
      <c r="AR1863" s="35">
        <v>0</v>
      </c>
      <c r="AS1863" s="35">
        <v>0</v>
      </c>
      <c r="AT1863" s="35">
        <v>0</v>
      </c>
      <c r="AU1863" s="31" t="str">
        <f t="shared" si="32"/>
        <v>库存为0</v>
      </c>
      <c r="AV1863" s="36" t="str">
        <f>IFERROR(时间!$B$4+AU1863,"上周无销量")</f>
        <v>上周无销量</v>
      </c>
      <c r="AW1863" s="36"/>
    </row>
    <row r="1864" spans="1:49">
      <c r="A1864" s="21" t="s">
        <v>3764</v>
      </c>
      <c r="B1864" t="s">
        <v>3765</v>
      </c>
      <c r="C1864" t="s">
        <v>3761</v>
      </c>
      <c r="D1864" s="31">
        <v>0</v>
      </c>
      <c r="E1864" s="31">
        <v>5</v>
      </c>
      <c r="F1864" s="31">
        <v>0</v>
      </c>
      <c r="G1864" s="31">
        <v>0</v>
      </c>
      <c r="H1864" s="32">
        <v>20.99</v>
      </c>
      <c r="I1864">
        <v>0</v>
      </c>
      <c r="J1864" s="33">
        <v>0</v>
      </c>
      <c r="K1864" s="33">
        <v>8</v>
      </c>
      <c r="L1864" s="33">
        <v>0</v>
      </c>
      <c r="M1864">
        <v>8</v>
      </c>
      <c r="N1864">
        <v>1</v>
      </c>
      <c r="O1864">
        <v>0</v>
      </c>
      <c r="P1864">
        <v>0</v>
      </c>
      <c r="Q1864">
        <v>3337</v>
      </c>
      <c r="R1864">
        <v>3682</v>
      </c>
      <c r="S1864">
        <v>81</v>
      </c>
      <c r="T1864">
        <v>0</v>
      </c>
      <c r="U1864">
        <v>13</v>
      </c>
      <c r="V1864">
        <v>22</v>
      </c>
      <c r="W1864">
        <v>2</v>
      </c>
      <c r="X1864" s="23" t="e">
        <v>#DIV/0!</v>
      </c>
      <c r="Y1864" s="23">
        <v>0.0038957147138148</v>
      </c>
      <c r="Z1864" s="23">
        <v>0.00597501357957632</v>
      </c>
      <c r="AA1864" s="23">
        <v>0.0246913580246914</v>
      </c>
      <c r="AB1864">
        <v>0</v>
      </c>
      <c r="AC1864">
        <v>3.76</v>
      </c>
      <c r="AD1864">
        <v>6.23</v>
      </c>
      <c r="AE1864">
        <v>0.39</v>
      </c>
      <c r="AF1864" s="23" t="s">
        <v>54</v>
      </c>
      <c r="AG1864" s="23">
        <v>0.0358265840876608</v>
      </c>
      <c r="AH1864" s="23" t="s">
        <v>103</v>
      </c>
      <c r="AI1864" s="23" t="s">
        <v>103</v>
      </c>
      <c r="AJ1864">
        <v>0</v>
      </c>
      <c r="AK1864">
        <v>70</v>
      </c>
      <c r="AL1864">
        <v>33</v>
      </c>
      <c r="AM1864">
        <v>10</v>
      </c>
      <c r="AN1864" s="23" t="e">
        <v>#DIV/0!</v>
      </c>
      <c r="AO1864" s="23">
        <v>0.0714285714285714</v>
      </c>
      <c r="AP1864" s="23">
        <v>0</v>
      </c>
      <c r="AQ1864" s="23">
        <v>0</v>
      </c>
      <c r="AR1864" s="35">
        <v>0</v>
      </c>
      <c r="AS1864" s="35">
        <v>0</v>
      </c>
      <c r="AT1864" s="35">
        <v>8</v>
      </c>
      <c r="AU1864" s="31" t="str">
        <f t="shared" si="32"/>
        <v>库存为8</v>
      </c>
      <c r="AV1864" s="36" t="str">
        <f>IFERROR(时间!$B$4+AU1864,"上周无销量")</f>
        <v>上周无销量</v>
      </c>
      <c r="AW1864" s="36"/>
    </row>
    <row r="1865" spans="1:49">
      <c r="A1865" s="21" t="s">
        <v>3766</v>
      </c>
      <c r="B1865" t="s">
        <v>3767</v>
      </c>
      <c r="C1865" t="s">
        <v>3761</v>
      </c>
      <c r="D1865" s="31">
        <v>2</v>
      </c>
      <c r="E1865" s="31">
        <v>0</v>
      </c>
      <c r="F1865" s="31">
        <v>1</v>
      </c>
      <c r="G1865" s="31">
        <v>1</v>
      </c>
      <c r="H1865" s="32">
        <v>15.7425</v>
      </c>
      <c r="I1865">
        <v>6</v>
      </c>
      <c r="J1865" s="33">
        <v>0</v>
      </c>
      <c r="K1865" s="33">
        <v>0</v>
      </c>
      <c r="L1865" s="33">
        <v>0</v>
      </c>
      <c r="M1865">
        <v>6</v>
      </c>
      <c r="N1865">
        <v>0</v>
      </c>
      <c r="O1865">
        <v>0</v>
      </c>
      <c r="P1865">
        <v>3731</v>
      </c>
      <c r="Q1865">
        <v>0</v>
      </c>
      <c r="R1865">
        <v>36</v>
      </c>
      <c r="S1865">
        <v>307</v>
      </c>
      <c r="T1865">
        <v>25</v>
      </c>
      <c r="U1865">
        <v>0</v>
      </c>
      <c r="V1865">
        <v>0</v>
      </c>
      <c r="W1865">
        <v>4</v>
      </c>
      <c r="X1865" s="23">
        <v>0.00670061645671402</v>
      </c>
      <c r="Y1865" s="23" t="e">
        <v>#DIV/0!</v>
      </c>
      <c r="Z1865" s="23">
        <v>0</v>
      </c>
      <c r="AA1865" s="23">
        <v>0.0130293159609121</v>
      </c>
      <c r="AB1865">
        <v>7.64</v>
      </c>
      <c r="AC1865">
        <v>0</v>
      </c>
      <c r="AD1865">
        <v>0</v>
      </c>
      <c r="AE1865">
        <v>0.99</v>
      </c>
      <c r="AF1865" s="23">
        <v>0.242655232650468</v>
      </c>
      <c r="AG1865" s="23" t="s">
        <v>54</v>
      </c>
      <c r="AH1865" s="23" t="s">
        <v>54</v>
      </c>
      <c r="AI1865" s="23">
        <v>0.0628870890900429</v>
      </c>
      <c r="AJ1865">
        <v>85</v>
      </c>
      <c r="AK1865">
        <v>0</v>
      </c>
      <c r="AL1865">
        <v>13</v>
      </c>
      <c r="AM1865">
        <v>30</v>
      </c>
      <c r="AN1865" s="23">
        <v>0.0235294117647059</v>
      </c>
      <c r="AO1865" s="23" t="e">
        <v>#DIV/0!</v>
      </c>
      <c r="AP1865" s="23">
        <v>0.0769230769230769</v>
      </c>
      <c r="AQ1865" s="23">
        <v>0.0333333333333333</v>
      </c>
      <c r="AR1865" s="35">
        <v>0.285714285714286</v>
      </c>
      <c r="AS1865" s="35">
        <v>17.1428571428571</v>
      </c>
      <c r="AT1865" s="35">
        <v>-11.1428571428571</v>
      </c>
      <c r="AU1865" s="31">
        <f t="shared" si="32"/>
        <v>21</v>
      </c>
      <c r="AV1865" s="36">
        <f>IFERROR(时间!$B$4+AU1865,"上周无销量")</f>
        <v>43318</v>
      </c>
      <c r="AW1865" s="36"/>
    </row>
    <row r="1866" spans="1:49">
      <c r="A1866" s="21" t="s">
        <v>3768</v>
      </c>
      <c r="B1866" t="s">
        <v>3769</v>
      </c>
      <c r="C1866" t="s">
        <v>3761</v>
      </c>
      <c r="D1866" s="31">
        <v>0</v>
      </c>
      <c r="E1866" s="31">
        <v>0</v>
      </c>
      <c r="F1866" s="31">
        <v>1</v>
      </c>
      <c r="G1866" s="31">
        <v>0</v>
      </c>
      <c r="H1866" s="32">
        <v>20.99</v>
      </c>
      <c r="I1866">
        <v>1</v>
      </c>
      <c r="J1866" s="33">
        <v>2</v>
      </c>
      <c r="K1866" s="33">
        <v>0</v>
      </c>
      <c r="L1866" s="33">
        <v>0</v>
      </c>
      <c r="M1866">
        <v>3</v>
      </c>
      <c r="N1866">
        <v>0</v>
      </c>
      <c r="O1866">
        <v>0</v>
      </c>
      <c r="P1866">
        <v>1372</v>
      </c>
      <c r="Q1866">
        <v>684</v>
      </c>
      <c r="R1866">
        <v>330</v>
      </c>
      <c r="S1866">
        <v>335</v>
      </c>
      <c r="T1866">
        <v>34</v>
      </c>
      <c r="U1866">
        <v>18</v>
      </c>
      <c r="V1866">
        <v>4</v>
      </c>
      <c r="W1866">
        <v>5</v>
      </c>
      <c r="X1866" s="23">
        <v>0.0247813411078717</v>
      </c>
      <c r="Y1866" s="23">
        <v>0.0263157894736842</v>
      </c>
      <c r="Z1866" s="23">
        <v>0.0121212121212121</v>
      </c>
      <c r="AA1866" s="23">
        <v>0.0149253731343284</v>
      </c>
      <c r="AB1866">
        <v>10.54</v>
      </c>
      <c r="AC1866">
        <v>5.63</v>
      </c>
      <c r="AD1866">
        <v>0.77</v>
      </c>
      <c r="AE1866">
        <v>1.36</v>
      </c>
      <c r="AF1866" s="23" t="s">
        <v>103</v>
      </c>
      <c r="AG1866" s="23" t="s">
        <v>103</v>
      </c>
      <c r="AH1866" s="23">
        <v>0.036684135302525</v>
      </c>
      <c r="AI1866" s="23" t="s">
        <v>103</v>
      </c>
      <c r="AJ1866">
        <v>36</v>
      </c>
      <c r="AK1866">
        <v>34</v>
      </c>
      <c r="AL1866">
        <v>11</v>
      </c>
      <c r="AM1866">
        <v>3</v>
      </c>
      <c r="AN1866" s="23">
        <v>0</v>
      </c>
      <c r="AO1866" s="23">
        <v>0</v>
      </c>
      <c r="AP1866" s="23">
        <v>0.0909090909090909</v>
      </c>
      <c r="AQ1866" s="23">
        <v>0</v>
      </c>
      <c r="AR1866" s="35">
        <v>0</v>
      </c>
      <c r="AS1866" s="35">
        <v>0</v>
      </c>
      <c r="AT1866" s="35">
        <v>3</v>
      </c>
      <c r="AU1866" s="31" t="str">
        <f t="shared" si="32"/>
        <v>库存为3</v>
      </c>
      <c r="AV1866" s="36" t="str">
        <f>IFERROR(时间!$B$4+AU1866,"上周无销量")</f>
        <v>上周无销量</v>
      </c>
      <c r="AW1866" s="36"/>
    </row>
    <row r="1867" spans="1:49">
      <c r="A1867" s="21" t="s">
        <v>3770</v>
      </c>
      <c r="B1867" t="s">
        <v>3771</v>
      </c>
      <c r="C1867" t="s">
        <v>3761</v>
      </c>
      <c r="D1867" s="31">
        <v>0</v>
      </c>
      <c r="E1867" s="31">
        <v>1</v>
      </c>
      <c r="F1867" s="31">
        <v>0</v>
      </c>
      <c r="G1867" s="31">
        <v>0</v>
      </c>
      <c r="H1867" s="32">
        <v>20.99</v>
      </c>
      <c r="I1867">
        <v>2</v>
      </c>
      <c r="J1867" s="33">
        <v>0</v>
      </c>
      <c r="K1867" s="33">
        <v>0</v>
      </c>
      <c r="L1867" s="33">
        <v>0</v>
      </c>
      <c r="M1867">
        <v>2</v>
      </c>
      <c r="N1867">
        <v>0</v>
      </c>
      <c r="O1867">
        <v>0</v>
      </c>
      <c r="P1867">
        <v>543</v>
      </c>
      <c r="Q1867">
        <v>525</v>
      </c>
      <c r="R1867">
        <v>578</v>
      </c>
      <c r="S1867">
        <v>164</v>
      </c>
      <c r="T1867">
        <v>7</v>
      </c>
      <c r="U1867">
        <v>4</v>
      </c>
      <c r="V1867">
        <v>2</v>
      </c>
      <c r="W1867">
        <v>1</v>
      </c>
      <c r="X1867" s="23">
        <v>0.0128913443830571</v>
      </c>
      <c r="Y1867" s="23">
        <v>0.00761904761904762</v>
      </c>
      <c r="Z1867" s="23">
        <v>0.00346020761245675</v>
      </c>
      <c r="AA1867" s="23">
        <v>0.00609756097560976</v>
      </c>
      <c r="AB1867">
        <v>1.65</v>
      </c>
      <c r="AC1867">
        <v>0.98</v>
      </c>
      <c r="AD1867">
        <v>0.69</v>
      </c>
      <c r="AE1867">
        <v>0.23</v>
      </c>
      <c r="AF1867" s="23" t="s">
        <v>103</v>
      </c>
      <c r="AG1867" s="23">
        <v>0.0466888994759409</v>
      </c>
      <c r="AH1867" s="23" t="s">
        <v>103</v>
      </c>
      <c r="AI1867" s="23" t="s">
        <v>103</v>
      </c>
      <c r="AJ1867">
        <v>1</v>
      </c>
      <c r="AK1867">
        <v>7</v>
      </c>
      <c r="AL1867">
        <v>5</v>
      </c>
      <c r="AM1867">
        <v>5</v>
      </c>
      <c r="AN1867" s="23">
        <v>0</v>
      </c>
      <c r="AO1867" s="23">
        <v>0.142857142857143</v>
      </c>
      <c r="AP1867" s="23">
        <v>0</v>
      </c>
      <c r="AQ1867" s="23">
        <v>0</v>
      </c>
      <c r="AR1867" s="35">
        <v>0</v>
      </c>
      <c r="AS1867" s="35">
        <v>0</v>
      </c>
      <c r="AT1867" s="35">
        <v>2</v>
      </c>
      <c r="AU1867" s="31" t="str">
        <f t="shared" si="32"/>
        <v>库存为2</v>
      </c>
      <c r="AV1867" s="36" t="str">
        <f>IFERROR(时间!$B$4+AU1867,"上周无销量")</f>
        <v>上周无销量</v>
      </c>
      <c r="AW1867" s="36"/>
    </row>
    <row r="1868" spans="1:49">
      <c r="A1868" s="21" t="s">
        <v>3772</v>
      </c>
      <c r="B1868" t="s">
        <v>3773</v>
      </c>
      <c r="C1868" t="s">
        <v>3761</v>
      </c>
      <c r="D1868" s="31">
        <v>3</v>
      </c>
      <c r="E1868" s="31">
        <v>2</v>
      </c>
      <c r="F1868" s="31">
        <v>3</v>
      </c>
      <c r="G1868" s="31">
        <v>0</v>
      </c>
      <c r="H1868" s="32">
        <v>20.99</v>
      </c>
      <c r="I1868">
        <v>3</v>
      </c>
      <c r="J1868" s="33">
        <v>0</v>
      </c>
      <c r="K1868" s="33">
        <v>0</v>
      </c>
      <c r="L1868" s="33">
        <v>0</v>
      </c>
      <c r="M1868">
        <v>3</v>
      </c>
      <c r="N1868">
        <v>0</v>
      </c>
      <c r="O1868">
        <v>0</v>
      </c>
      <c r="P1868">
        <v>2446</v>
      </c>
      <c r="Q1868">
        <v>402</v>
      </c>
      <c r="R1868">
        <v>677</v>
      </c>
      <c r="S1868">
        <v>40</v>
      </c>
      <c r="T1868">
        <v>18</v>
      </c>
      <c r="U1868">
        <v>1</v>
      </c>
      <c r="V1868">
        <v>1</v>
      </c>
      <c r="W1868">
        <v>1</v>
      </c>
      <c r="X1868" s="23">
        <v>0.00735895339329518</v>
      </c>
      <c r="Y1868" s="23">
        <v>0.00248756218905473</v>
      </c>
      <c r="Z1868" s="23">
        <v>0.00147710487444609</v>
      </c>
      <c r="AA1868" s="23">
        <v>0.025</v>
      </c>
      <c r="AB1868">
        <v>5.19</v>
      </c>
      <c r="AC1868">
        <v>0.32</v>
      </c>
      <c r="AD1868">
        <v>0.29</v>
      </c>
      <c r="AE1868">
        <v>0.21</v>
      </c>
      <c r="AF1868" s="23">
        <v>0.0824202000952835</v>
      </c>
      <c r="AG1868" s="23">
        <v>0.00762267746545974</v>
      </c>
      <c r="AH1868" s="23">
        <v>0.00460536763538193</v>
      </c>
      <c r="AI1868" s="23" t="s">
        <v>103</v>
      </c>
      <c r="AJ1868">
        <v>49</v>
      </c>
      <c r="AK1868">
        <v>6</v>
      </c>
      <c r="AL1868">
        <v>5</v>
      </c>
      <c r="AM1868">
        <v>1</v>
      </c>
      <c r="AN1868" s="23">
        <v>0.0612244897959184</v>
      </c>
      <c r="AO1868" s="23">
        <v>0.333333333333333</v>
      </c>
      <c r="AP1868" s="23">
        <v>0.6</v>
      </c>
      <c r="AQ1868" s="23">
        <v>0</v>
      </c>
      <c r="AR1868" s="35">
        <v>0.428571428571429</v>
      </c>
      <c r="AS1868" s="35">
        <v>25.7142857142857</v>
      </c>
      <c r="AT1868" s="35">
        <v>-22.7142857142857</v>
      </c>
      <c r="AU1868" s="31">
        <f t="shared" si="32"/>
        <v>7</v>
      </c>
      <c r="AV1868" s="36">
        <f>IFERROR(时间!$B$4+AU1868,"上周无销量")</f>
        <v>43304</v>
      </c>
      <c r="AW1868" s="36"/>
    </row>
    <row r="1869" spans="1:49">
      <c r="A1869" s="21" t="s">
        <v>3774</v>
      </c>
      <c r="B1869" t="s">
        <v>3775</v>
      </c>
      <c r="C1869" t="s">
        <v>3761</v>
      </c>
      <c r="D1869" s="31">
        <v>4</v>
      </c>
      <c r="E1869" s="31">
        <v>0</v>
      </c>
      <c r="F1869" s="31">
        <v>4</v>
      </c>
      <c r="G1869" s="31">
        <v>1</v>
      </c>
      <c r="H1869" s="32">
        <v>18.6577777777778</v>
      </c>
      <c r="I1869">
        <v>0</v>
      </c>
      <c r="J1869" s="33">
        <v>0</v>
      </c>
      <c r="K1869" s="33">
        <v>0</v>
      </c>
      <c r="L1869" s="33">
        <v>0</v>
      </c>
      <c r="M1869">
        <v>0</v>
      </c>
      <c r="N1869">
        <v>0</v>
      </c>
      <c r="O1869">
        <v>0</v>
      </c>
      <c r="P1869">
        <v>610</v>
      </c>
      <c r="Q1869">
        <v>0</v>
      </c>
      <c r="R1869">
        <v>63</v>
      </c>
      <c r="S1869">
        <v>35</v>
      </c>
      <c r="T1869">
        <v>13</v>
      </c>
      <c r="U1869">
        <v>0</v>
      </c>
      <c r="V1869">
        <v>1</v>
      </c>
      <c r="W1869">
        <v>0</v>
      </c>
      <c r="X1869" s="23">
        <v>0.0213114754098361</v>
      </c>
      <c r="Y1869" s="23" t="e">
        <v>#DIV/0!</v>
      </c>
      <c r="Z1869" s="23">
        <v>0.0158730158730159</v>
      </c>
      <c r="AA1869" s="23">
        <v>0</v>
      </c>
      <c r="AB1869">
        <v>3.13</v>
      </c>
      <c r="AC1869">
        <v>0</v>
      </c>
      <c r="AD1869">
        <v>0.15</v>
      </c>
      <c r="AE1869">
        <v>0</v>
      </c>
      <c r="AF1869" s="23">
        <v>0.0419396141019533</v>
      </c>
      <c r="AG1869" s="23" t="s">
        <v>54</v>
      </c>
      <c r="AH1869" s="23">
        <v>0.00200988565983802</v>
      </c>
      <c r="AI1869" s="23" t="s">
        <v>54</v>
      </c>
      <c r="AJ1869">
        <v>17</v>
      </c>
      <c r="AK1869">
        <v>0</v>
      </c>
      <c r="AL1869">
        <v>14</v>
      </c>
      <c r="AM1869">
        <v>9</v>
      </c>
      <c r="AN1869" s="23">
        <v>0.235294117647059</v>
      </c>
      <c r="AO1869" s="23" t="e">
        <v>#DIV/0!</v>
      </c>
      <c r="AP1869" s="23">
        <v>0.285714285714286</v>
      </c>
      <c r="AQ1869" s="23">
        <v>0.111111111111111</v>
      </c>
      <c r="AR1869" s="35">
        <v>0.571428571428571</v>
      </c>
      <c r="AS1869" s="35">
        <v>34.2857142857143</v>
      </c>
      <c r="AT1869" s="35">
        <v>-34.2857142857143</v>
      </c>
      <c r="AU1869" s="31">
        <f t="shared" si="32"/>
        <v>0</v>
      </c>
      <c r="AV1869" s="36">
        <f>IFERROR(时间!$B$4+AU1869,"上周无销量")</f>
        <v>43297</v>
      </c>
      <c r="AW1869" s="36"/>
    </row>
    <row r="1870" spans="1:49">
      <c r="A1870" s="21" t="s">
        <v>3776</v>
      </c>
      <c r="B1870" t="s">
        <v>3777</v>
      </c>
      <c r="C1870" t="s">
        <v>3761</v>
      </c>
      <c r="D1870" s="31">
        <v>0</v>
      </c>
      <c r="E1870" s="31">
        <v>1</v>
      </c>
      <c r="F1870" s="31">
        <v>1</v>
      </c>
      <c r="G1870" s="31">
        <v>0</v>
      </c>
      <c r="H1870" s="32">
        <v>20.99</v>
      </c>
      <c r="I1870">
        <v>0</v>
      </c>
      <c r="J1870" s="33">
        <v>0</v>
      </c>
      <c r="K1870" s="33">
        <v>0</v>
      </c>
      <c r="L1870" s="33">
        <v>0</v>
      </c>
      <c r="M1870">
        <v>0</v>
      </c>
      <c r="N1870">
        <v>0</v>
      </c>
      <c r="O1870">
        <v>0</v>
      </c>
      <c r="P1870">
        <v>0</v>
      </c>
      <c r="Q1870">
        <v>277</v>
      </c>
      <c r="R1870">
        <v>622</v>
      </c>
      <c r="S1870">
        <v>0</v>
      </c>
      <c r="T1870">
        <v>0</v>
      </c>
      <c r="U1870">
        <v>3</v>
      </c>
      <c r="V1870">
        <v>11</v>
      </c>
      <c r="W1870">
        <v>0</v>
      </c>
      <c r="X1870" s="23" t="e">
        <v>#DIV/0!</v>
      </c>
      <c r="Y1870" s="23">
        <v>0.0108303249097473</v>
      </c>
      <c r="Z1870" s="23">
        <v>0.0176848874598071</v>
      </c>
      <c r="AA1870" s="23" t="e">
        <v>#DIV/0!</v>
      </c>
      <c r="AB1870">
        <v>0</v>
      </c>
      <c r="AC1870">
        <v>0.83</v>
      </c>
      <c r="AD1870">
        <v>3.34</v>
      </c>
      <c r="AE1870">
        <v>0</v>
      </c>
      <c r="AF1870" s="23" t="s">
        <v>54</v>
      </c>
      <c r="AG1870" s="23">
        <v>0.0395426393520724</v>
      </c>
      <c r="AH1870" s="23">
        <v>0.159123392091472</v>
      </c>
      <c r="AI1870" s="23" t="s">
        <v>54</v>
      </c>
      <c r="AJ1870">
        <v>0</v>
      </c>
      <c r="AK1870">
        <v>6</v>
      </c>
      <c r="AL1870">
        <v>25</v>
      </c>
      <c r="AM1870">
        <v>0</v>
      </c>
      <c r="AN1870" s="23" t="e">
        <v>#DIV/0!</v>
      </c>
      <c r="AO1870" s="23">
        <v>0.166666666666667</v>
      </c>
      <c r="AP1870" s="23">
        <v>0.04</v>
      </c>
      <c r="AQ1870" s="23" t="e">
        <v>#DIV/0!</v>
      </c>
      <c r="AR1870" s="35">
        <v>0</v>
      </c>
      <c r="AS1870" s="35">
        <v>0</v>
      </c>
      <c r="AT1870" s="35">
        <v>0</v>
      </c>
      <c r="AU1870" s="31" t="str">
        <f t="shared" si="32"/>
        <v>库存为0</v>
      </c>
      <c r="AV1870" s="36" t="str">
        <f>IFERROR(时间!$B$4+AU1870,"上周无销量")</f>
        <v>上周无销量</v>
      </c>
      <c r="AW1870" s="36"/>
    </row>
    <row r="1871" spans="1:49">
      <c r="A1871" s="21" t="s">
        <v>3778</v>
      </c>
      <c r="B1871" t="s">
        <v>3779</v>
      </c>
      <c r="C1871" t="s">
        <v>3761</v>
      </c>
      <c r="D1871" s="31">
        <v>0</v>
      </c>
      <c r="E1871" s="31">
        <v>1</v>
      </c>
      <c r="F1871" s="31">
        <v>1</v>
      </c>
      <c r="G1871" s="31">
        <v>0</v>
      </c>
      <c r="H1871" s="32">
        <v>20.99</v>
      </c>
      <c r="I1871">
        <v>1</v>
      </c>
      <c r="J1871" s="33">
        <v>0</v>
      </c>
      <c r="K1871" s="33">
        <v>0</v>
      </c>
      <c r="L1871" s="33">
        <v>0</v>
      </c>
      <c r="M1871">
        <v>1</v>
      </c>
      <c r="N1871">
        <v>0</v>
      </c>
      <c r="O1871">
        <v>0</v>
      </c>
      <c r="P1871">
        <v>287</v>
      </c>
      <c r="Q1871">
        <v>2072</v>
      </c>
      <c r="R1871">
        <v>929</v>
      </c>
      <c r="S1871">
        <v>179</v>
      </c>
      <c r="T1871">
        <v>2</v>
      </c>
      <c r="U1871">
        <v>10</v>
      </c>
      <c r="V1871">
        <v>5</v>
      </c>
      <c r="W1871">
        <v>1</v>
      </c>
      <c r="X1871" s="23">
        <v>0.00696864111498258</v>
      </c>
      <c r="Y1871" s="23">
        <v>0.00482625482625483</v>
      </c>
      <c r="Z1871" s="23">
        <v>0.00538213132400431</v>
      </c>
      <c r="AA1871" s="23">
        <v>0.00558659217877095</v>
      </c>
      <c r="AB1871">
        <v>0.71</v>
      </c>
      <c r="AC1871">
        <v>2.12</v>
      </c>
      <c r="AD1871">
        <v>1.15</v>
      </c>
      <c r="AE1871">
        <v>0.32</v>
      </c>
      <c r="AF1871" s="23" t="s">
        <v>103</v>
      </c>
      <c r="AG1871" s="23">
        <v>0.101000476417342</v>
      </c>
      <c r="AH1871" s="23">
        <v>0.0547879942829919</v>
      </c>
      <c r="AI1871" s="23" t="s">
        <v>103</v>
      </c>
      <c r="AJ1871">
        <v>2</v>
      </c>
      <c r="AK1871">
        <v>31</v>
      </c>
      <c r="AL1871">
        <v>11</v>
      </c>
      <c r="AM1871">
        <v>4</v>
      </c>
      <c r="AN1871" s="23">
        <v>0</v>
      </c>
      <c r="AO1871" s="23">
        <v>0.032258064516129</v>
      </c>
      <c r="AP1871" s="23">
        <v>0.0909090909090909</v>
      </c>
      <c r="AQ1871" s="23">
        <v>0</v>
      </c>
      <c r="AR1871" s="35">
        <v>0</v>
      </c>
      <c r="AS1871" s="35">
        <v>0</v>
      </c>
      <c r="AT1871" s="35">
        <v>1</v>
      </c>
      <c r="AU1871" s="31" t="str">
        <f t="shared" si="32"/>
        <v>库存为1</v>
      </c>
      <c r="AV1871" s="36" t="str">
        <f>IFERROR(时间!$B$4+AU1871,"上周无销量")</f>
        <v>上周无销量</v>
      </c>
      <c r="AW1871" s="36"/>
    </row>
    <row r="1872" spans="1:49">
      <c r="A1872" s="21" t="s">
        <v>3780</v>
      </c>
      <c r="B1872" t="s">
        <v>3781</v>
      </c>
      <c r="C1872" t="s">
        <v>3761</v>
      </c>
      <c r="D1872" s="31">
        <v>0</v>
      </c>
      <c r="E1872" s="31">
        <v>2</v>
      </c>
      <c r="F1872" s="31">
        <v>0</v>
      </c>
      <c r="G1872" s="31">
        <v>0</v>
      </c>
      <c r="H1872" s="32">
        <v>20.99</v>
      </c>
      <c r="I1872">
        <v>0</v>
      </c>
      <c r="J1872" s="33">
        <v>0</v>
      </c>
      <c r="K1872" s="33">
        <v>5</v>
      </c>
      <c r="L1872" s="33">
        <v>0</v>
      </c>
      <c r="M1872">
        <v>5</v>
      </c>
      <c r="N1872">
        <v>0</v>
      </c>
      <c r="O1872">
        <v>0</v>
      </c>
      <c r="P1872">
        <v>0</v>
      </c>
      <c r="Q1872">
        <v>3112</v>
      </c>
      <c r="R1872">
        <v>964</v>
      </c>
      <c r="S1872">
        <v>186</v>
      </c>
      <c r="T1872">
        <v>0</v>
      </c>
      <c r="U1872">
        <v>22</v>
      </c>
      <c r="V1872">
        <v>8</v>
      </c>
      <c r="W1872">
        <v>6</v>
      </c>
      <c r="X1872" s="23" t="e">
        <v>#DIV/0!</v>
      </c>
      <c r="Y1872" s="23">
        <v>0.0070694087403599</v>
      </c>
      <c r="Z1872" s="23">
        <v>0.00829875518672199</v>
      </c>
      <c r="AA1872" s="23">
        <v>0.032258064516129</v>
      </c>
      <c r="AB1872">
        <v>0</v>
      </c>
      <c r="AC1872">
        <v>6.7</v>
      </c>
      <c r="AD1872">
        <v>2.23</v>
      </c>
      <c r="AE1872">
        <v>1.54</v>
      </c>
      <c r="AF1872" s="23" t="s">
        <v>54</v>
      </c>
      <c r="AG1872" s="23">
        <v>0.159599809433063</v>
      </c>
      <c r="AH1872" s="23" t="s">
        <v>103</v>
      </c>
      <c r="AI1872" s="23" t="s">
        <v>103</v>
      </c>
      <c r="AJ1872">
        <v>0</v>
      </c>
      <c r="AK1872">
        <v>32</v>
      </c>
      <c r="AL1872">
        <v>5</v>
      </c>
      <c r="AM1872">
        <v>4</v>
      </c>
      <c r="AN1872" s="23" t="e">
        <v>#DIV/0!</v>
      </c>
      <c r="AO1872" s="23">
        <v>0.0625</v>
      </c>
      <c r="AP1872" s="23">
        <v>0</v>
      </c>
      <c r="AQ1872" s="23">
        <v>0</v>
      </c>
      <c r="AR1872" s="35">
        <v>0</v>
      </c>
      <c r="AS1872" s="35">
        <v>0</v>
      </c>
      <c r="AT1872" s="35">
        <v>5</v>
      </c>
      <c r="AU1872" s="31" t="str">
        <f t="shared" si="32"/>
        <v>库存为5</v>
      </c>
      <c r="AV1872" s="36" t="str">
        <f>IFERROR(时间!$B$4+AU1872,"上周无销量")</f>
        <v>上周无销量</v>
      </c>
      <c r="AW1872" s="36"/>
    </row>
    <row r="1873" spans="1:49">
      <c r="A1873" s="21" t="s">
        <v>3782</v>
      </c>
      <c r="B1873" t="s">
        <v>3783</v>
      </c>
      <c r="C1873" t="s">
        <v>3761</v>
      </c>
      <c r="D1873" s="31">
        <v>0</v>
      </c>
      <c r="E1873" s="31">
        <v>2</v>
      </c>
      <c r="F1873" s="31">
        <v>0</v>
      </c>
      <c r="G1873" s="31">
        <v>0</v>
      </c>
      <c r="H1873" s="32">
        <v>20.99</v>
      </c>
      <c r="I1873">
        <v>4</v>
      </c>
      <c r="J1873" s="33">
        <v>0</v>
      </c>
      <c r="K1873" s="33">
        <v>0</v>
      </c>
      <c r="L1873" s="33">
        <v>0</v>
      </c>
      <c r="M1873">
        <v>4</v>
      </c>
      <c r="N1873">
        <v>0</v>
      </c>
      <c r="O1873">
        <v>0</v>
      </c>
      <c r="P1873">
        <v>0</v>
      </c>
      <c r="Q1873">
        <v>163</v>
      </c>
      <c r="R1873">
        <v>181</v>
      </c>
      <c r="S1873">
        <v>171</v>
      </c>
      <c r="T1873">
        <v>0</v>
      </c>
      <c r="U1873">
        <v>3</v>
      </c>
      <c r="V1873">
        <v>2</v>
      </c>
      <c r="W1873">
        <v>3</v>
      </c>
      <c r="X1873" s="23" t="e">
        <v>#DIV/0!</v>
      </c>
      <c r="Y1873" s="23">
        <v>0.0184049079754601</v>
      </c>
      <c r="Z1873" s="23">
        <v>0.0110497237569061</v>
      </c>
      <c r="AA1873" s="23">
        <v>0.0175438596491228</v>
      </c>
      <c r="AB1873">
        <v>0</v>
      </c>
      <c r="AC1873">
        <v>0.77</v>
      </c>
      <c r="AD1873">
        <v>0.45</v>
      </c>
      <c r="AE1873">
        <v>0.98</v>
      </c>
      <c r="AF1873" s="23" t="s">
        <v>54</v>
      </c>
      <c r="AG1873" s="23">
        <v>0.0183420676512625</v>
      </c>
      <c r="AH1873" s="23" t="s">
        <v>103</v>
      </c>
      <c r="AI1873" s="23" t="s">
        <v>103</v>
      </c>
      <c r="AJ1873">
        <v>0</v>
      </c>
      <c r="AK1873">
        <v>15</v>
      </c>
      <c r="AL1873">
        <v>8</v>
      </c>
      <c r="AM1873">
        <v>5</v>
      </c>
      <c r="AN1873" s="23" t="e">
        <v>#DIV/0!</v>
      </c>
      <c r="AO1873" s="23">
        <v>0.133333333333333</v>
      </c>
      <c r="AP1873" s="23">
        <v>0</v>
      </c>
      <c r="AQ1873" s="23">
        <v>0</v>
      </c>
      <c r="AR1873" s="35">
        <v>0</v>
      </c>
      <c r="AS1873" s="35">
        <v>0</v>
      </c>
      <c r="AT1873" s="35">
        <v>4</v>
      </c>
      <c r="AU1873" s="31" t="str">
        <f t="shared" si="32"/>
        <v>库存为4</v>
      </c>
      <c r="AV1873" s="36" t="str">
        <f>IFERROR(时间!$B$4+AU1873,"上周无销量")</f>
        <v>上周无销量</v>
      </c>
      <c r="AW1873" s="36"/>
    </row>
    <row r="1874" spans="1:49">
      <c r="A1874" s="21" t="s">
        <v>3784</v>
      </c>
      <c r="B1874" t="s">
        <v>3785</v>
      </c>
      <c r="C1874" t="s">
        <v>3761</v>
      </c>
      <c r="D1874" s="31">
        <v>0</v>
      </c>
      <c r="E1874" s="31">
        <v>0</v>
      </c>
      <c r="F1874" s="31">
        <v>5</v>
      </c>
      <c r="G1874" s="31">
        <v>0</v>
      </c>
      <c r="H1874" s="32">
        <v>20.99</v>
      </c>
      <c r="I1874">
        <v>0</v>
      </c>
      <c r="J1874" s="33">
        <v>0</v>
      </c>
      <c r="K1874" s="33">
        <v>5</v>
      </c>
      <c r="L1874" s="33">
        <v>0</v>
      </c>
      <c r="M1874">
        <v>5</v>
      </c>
      <c r="N1874">
        <v>0</v>
      </c>
      <c r="O1874">
        <v>0</v>
      </c>
      <c r="P1874">
        <v>0</v>
      </c>
      <c r="Q1874">
        <v>0</v>
      </c>
      <c r="R1874">
        <v>780</v>
      </c>
      <c r="S1874">
        <v>42</v>
      </c>
      <c r="T1874">
        <v>0</v>
      </c>
      <c r="U1874">
        <v>0</v>
      </c>
      <c r="V1874">
        <v>3</v>
      </c>
      <c r="W1874">
        <v>0</v>
      </c>
      <c r="X1874" s="23" t="e">
        <v>#DIV/0!</v>
      </c>
      <c r="Y1874" s="23" t="e">
        <v>#DIV/0!</v>
      </c>
      <c r="Z1874" s="23">
        <v>0.00384615384615385</v>
      </c>
      <c r="AA1874" s="23">
        <v>0</v>
      </c>
      <c r="AB1874">
        <v>0</v>
      </c>
      <c r="AC1874">
        <v>0</v>
      </c>
      <c r="AD1874">
        <v>0.94</v>
      </c>
      <c r="AE1874">
        <v>0</v>
      </c>
      <c r="AF1874" s="23" t="s">
        <v>54</v>
      </c>
      <c r="AG1874" s="23" t="s">
        <v>54</v>
      </c>
      <c r="AH1874" s="23">
        <v>0.0089566460219152</v>
      </c>
      <c r="AI1874" s="23" t="s">
        <v>54</v>
      </c>
      <c r="AJ1874">
        <v>0</v>
      </c>
      <c r="AK1874">
        <v>0</v>
      </c>
      <c r="AL1874">
        <v>22</v>
      </c>
      <c r="AM1874">
        <v>6</v>
      </c>
      <c r="AN1874" s="23" t="e">
        <v>#DIV/0!</v>
      </c>
      <c r="AO1874" s="23" t="e">
        <v>#DIV/0!</v>
      </c>
      <c r="AP1874" s="23">
        <v>0.227272727272727</v>
      </c>
      <c r="AQ1874" s="23">
        <v>0</v>
      </c>
      <c r="AR1874" s="35">
        <v>0</v>
      </c>
      <c r="AS1874" s="35">
        <v>0</v>
      </c>
      <c r="AT1874" s="35">
        <v>5</v>
      </c>
      <c r="AU1874" s="31" t="str">
        <f t="shared" si="32"/>
        <v>库存为5</v>
      </c>
      <c r="AV1874" s="36" t="str">
        <f>IFERROR(时间!$B$4+AU1874,"上周无销量")</f>
        <v>上周无销量</v>
      </c>
      <c r="AW1874" s="36"/>
    </row>
    <row r="1875" spans="1:49">
      <c r="A1875" s="21" t="s">
        <v>3786</v>
      </c>
      <c r="B1875" t="s">
        <v>3787</v>
      </c>
      <c r="C1875" t="s">
        <v>3761</v>
      </c>
      <c r="D1875" s="31">
        <v>1</v>
      </c>
      <c r="E1875" s="31">
        <v>1</v>
      </c>
      <c r="F1875" s="31">
        <v>2</v>
      </c>
      <c r="G1875" s="31">
        <v>0</v>
      </c>
      <c r="H1875" s="32">
        <v>20.99</v>
      </c>
      <c r="I1875">
        <v>1</v>
      </c>
      <c r="J1875" s="33">
        <v>0</v>
      </c>
      <c r="K1875" s="33">
        <v>0</v>
      </c>
      <c r="L1875" s="33">
        <v>0</v>
      </c>
      <c r="M1875">
        <v>1</v>
      </c>
      <c r="N1875">
        <v>0</v>
      </c>
      <c r="O1875">
        <v>0</v>
      </c>
      <c r="P1875">
        <v>513</v>
      </c>
      <c r="Q1875">
        <v>243</v>
      </c>
      <c r="R1875">
        <v>483</v>
      </c>
      <c r="S1875">
        <v>43</v>
      </c>
      <c r="T1875">
        <v>5</v>
      </c>
      <c r="U1875">
        <v>2</v>
      </c>
      <c r="V1875">
        <v>2</v>
      </c>
      <c r="W1875">
        <v>1</v>
      </c>
      <c r="X1875" s="23">
        <v>0.00974658869395711</v>
      </c>
      <c r="Y1875" s="23">
        <v>0.00823045267489712</v>
      </c>
      <c r="Z1875" s="23">
        <v>0.0041407867494824</v>
      </c>
      <c r="AA1875" s="23">
        <v>0.0232558139534884</v>
      </c>
      <c r="AB1875">
        <v>1.1</v>
      </c>
      <c r="AC1875">
        <v>0.56</v>
      </c>
      <c r="AD1875">
        <v>0.62</v>
      </c>
      <c r="AE1875">
        <v>0.32</v>
      </c>
      <c r="AF1875" s="23">
        <v>0.0524059075750357</v>
      </c>
      <c r="AG1875" s="23">
        <v>0.0266793711291091</v>
      </c>
      <c r="AH1875" s="23">
        <v>0.0147689375893283</v>
      </c>
      <c r="AI1875" s="23" t="s">
        <v>103</v>
      </c>
      <c r="AJ1875">
        <v>36</v>
      </c>
      <c r="AK1875">
        <v>7</v>
      </c>
      <c r="AL1875">
        <v>43</v>
      </c>
      <c r="AM1875">
        <v>12</v>
      </c>
      <c r="AN1875" s="23">
        <v>0.0277777777777778</v>
      </c>
      <c r="AO1875" s="23">
        <v>0.142857142857143</v>
      </c>
      <c r="AP1875" s="23">
        <v>0.0465116279069767</v>
      </c>
      <c r="AQ1875" s="23">
        <v>0</v>
      </c>
      <c r="AR1875" s="35">
        <v>0.142857142857143</v>
      </c>
      <c r="AS1875" s="35">
        <v>8.57142857142857</v>
      </c>
      <c r="AT1875" s="35">
        <v>-7.57142857142857</v>
      </c>
      <c r="AU1875" s="31">
        <f t="shared" si="32"/>
        <v>7</v>
      </c>
      <c r="AV1875" s="36">
        <f>IFERROR(时间!$B$4+AU1875,"上周无销量")</f>
        <v>43304</v>
      </c>
      <c r="AW1875" s="36"/>
    </row>
    <row r="1876" spans="1:49">
      <c r="A1876" s="21" t="s">
        <v>3788</v>
      </c>
      <c r="B1876" t="s">
        <v>3789</v>
      </c>
      <c r="C1876" t="s">
        <v>3761</v>
      </c>
      <c r="D1876" s="31">
        <v>1</v>
      </c>
      <c r="E1876" s="31">
        <v>0</v>
      </c>
      <c r="F1876" s="31">
        <v>0</v>
      </c>
      <c r="G1876" s="31">
        <v>2</v>
      </c>
      <c r="H1876" s="32">
        <v>6.99666666666667</v>
      </c>
      <c r="I1876">
        <v>4</v>
      </c>
      <c r="J1876" s="33">
        <v>0</v>
      </c>
      <c r="K1876" s="33">
        <v>0</v>
      </c>
      <c r="L1876" s="33">
        <v>0</v>
      </c>
      <c r="M1876">
        <v>4</v>
      </c>
      <c r="N1876">
        <v>0</v>
      </c>
      <c r="O1876">
        <v>0</v>
      </c>
      <c r="P1876">
        <v>473</v>
      </c>
      <c r="Q1876">
        <v>0</v>
      </c>
      <c r="R1876">
        <v>0</v>
      </c>
      <c r="S1876">
        <v>131</v>
      </c>
      <c r="T1876">
        <v>6</v>
      </c>
      <c r="U1876">
        <v>0</v>
      </c>
      <c r="V1876">
        <v>0</v>
      </c>
      <c r="W1876">
        <v>2</v>
      </c>
      <c r="X1876" s="23">
        <v>0.0126849894291755</v>
      </c>
      <c r="Y1876" s="23" t="e">
        <v>#DIV/0!</v>
      </c>
      <c r="Z1876" s="23" t="e">
        <v>#DIV/0!</v>
      </c>
      <c r="AA1876" s="23">
        <v>0.0152671755725191</v>
      </c>
      <c r="AB1876">
        <v>1.51</v>
      </c>
      <c r="AC1876">
        <v>0</v>
      </c>
      <c r="AD1876">
        <v>0</v>
      </c>
      <c r="AE1876">
        <v>0.34</v>
      </c>
      <c r="AF1876" s="23">
        <v>0.215817055740829</v>
      </c>
      <c r="AG1876" s="23" t="s">
        <v>54</v>
      </c>
      <c r="AH1876" s="23" t="s">
        <v>54</v>
      </c>
      <c r="AI1876" s="23">
        <v>0.0242972844211529</v>
      </c>
      <c r="AJ1876">
        <v>34</v>
      </c>
      <c r="AK1876">
        <v>0</v>
      </c>
      <c r="AL1876">
        <v>0</v>
      </c>
      <c r="AM1876">
        <v>3</v>
      </c>
      <c r="AN1876" s="23">
        <v>0.0294117647058824</v>
      </c>
      <c r="AO1876" s="23" t="e">
        <v>#DIV/0!</v>
      </c>
      <c r="AP1876" s="23" t="e">
        <v>#DIV/0!</v>
      </c>
      <c r="AQ1876" s="23">
        <v>0.666666666666667</v>
      </c>
      <c r="AR1876" s="35">
        <v>0.142857142857143</v>
      </c>
      <c r="AS1876" s="35">
        <v>8.57142857142857</v>
      </c>
      <c r="AT1876" s="35">
        <v>-4.57142857142857</v>
      </c>
      <c r="AU1876" s="31">
        <f t="shared" si="32"/>
        <v>28</v>
      </c>
      <c r="AV1876" s="36">
        <f>IFERROR(时间!$B$4+AU1876,"上周无销量")</f>
        <v>43325</v>
      </c>
      <c r="AW1876" s="36"/>
    </row>
    <row r="1877" spans="1:49">
      <c r="A1877" s="21" t="s">
        <v>3790</v>
      </c>
      <c r="B1877" t="s">
        <v>3791</v>
      </c>
      <c r="C1877" t="s">
        <v>3761</v>
      </c>
      <c r="D1877" s="31">
        <v>0</v>
      </c>
      <c r="E1877" s="31">
        <v>0</v>
      </c>
      <c r="F1877" s="31">
        <v>0</v>
      </c>
      <c r="G1877" s="31">
        <v>0</v>
      </c>
      <c r="H1877" s="32">
        <v>0</v>
      </c>
      <c r="I1877">
        <v>1</v>
      </c>
      <c r="J1877" s="33">
        <v>0</v>
      </c>
      <c r="K1877" s="33">
        <v>0</v>
      </c>
      <c r="L1877" s="33">
        <v>0</v>
      </c>
      <c r="M1877">
        <v>1</v>
      </c>
      <c r="N1877">
        <v>0</v>
      </c>
      <c r="O1877">
        <v>0</v>
      </c>
      <c r="P1877">
        <v>10027</v>
      </c>
      <c r="Q1877">
        <v>12212</v>
      </c>
      <c r="R1877">
        <v>551</v>
      </c>
      <c r="S1877">
        <v>212</v>
      </c>
      <c r="T1877">
        <v>85</v>
      </c>
      <c r="U1877">
        <v>112</v>
      </c>
      <c r="V1877">
        <v>11</v>
      </c>
      <c r="W1877">
        <v>3</v>
      </c>
      <c r="X1877" s="23">
        <v>0.00847711179814501</v>
      </c>
      <c r="Y1877" s="23">
        <v>0.00917130691123485</v>
      </c>
      <c r="Z1877" s="23">
        <v>0.0199637023593466</v>
      </c>
      <c r="AA1877" s="23">
        <v>0.0141509433962264</v>
      </c>
      <c r="AB1877">
        <v>20.92</v>
      </c>
      <c r="AC1877">
        <v>32.38</v>
      </c>
      <c r="AD1877">
        <v>2.99</v>
      </c>
      <c r="AE1877">
        <v>0.81</v>
      </c>
      <c r="AF1877" s="23" t="s">
        <v>103</v>
      </c>
      <c r="AG1877" s="23" t="s">
        <v>103</v>
      </c>
      <c r="AH1877" s="23" t="s">
        <v>103</v>
      </c>
      <c r="AI1877" s="23" t="s">
        <v>103</v>
      </c>
      <c r="AJ1877">
        <v>38</v>
      </c>
      <c r="AK1877">
        <v>69</v>
      </c>
      <c r="AL1877">
        <v>3</v>
      </c>
      <c r="AM1877">
        <v>1</v>
      </c>
      <c r="AN1877" s="23">
        <v>0</v>
      </c>
      <c r="AO1877" s="23">
        <v>0</v>
      </c>
      <c r="AP1877" s="23">
        <v>0</v>
      </c>
      <c r="AQ1877" s="23">
        <v>0</v>
      </c>
      <c r="AR1877" s="35">
        <v>0</v>
      </c>
      <c r="AS1877" s="35">
        <v>0</v>
      </c>
      <c r="AT1877" s="35">
        <v>1</v>
      </c>
      <c r="AU1877" s="31" t="str">
        <f t="shared" si="32"/>
        <v>库存为1</v>
      </c>
      <c r="AV1877" s="36" t="str">
        <f>IFERROR(时间!$B$4+AU1877,"上周无销量")</f>
        <v>上周无销量</v>
      </c>
      <c r="AW1877" s="36"/>
    </row>
    <row r="1878" spans="1:49">
      <c r="A1878" s="21" t="s">
        <v>3792</v>
      </c>
      <c r="B1878" t="s">
        <v>3793</v>
      </c>
      <c r="C1878" t="s">
        <v>3761</v>
      </c>
      <c r="D1878" s="31">
        <v>4</v>
      </c>
      <c r="E1878" s="31">
        <v>0</v>
      </c>
      <c r="F1878" s="31">
        <v>2</v>
      </c>
      <c r="G1878" s="31">
        <v>1</v>
      </c>
      <c r="H1878" s="32">
        <v>17.9914285714286</v>
      </c>
      <c r="I1878">
        <v>1</v>
      </c>
      <c r="J1878" s="33">
        <v>0</v>
      </c>
      <c r="K1878" s="33">
        <v>0</v>
      </c>
      <c r="L1878" s="33">
        <v>0</v>
      </c>
      <c r="M1878">
        <v>1</v>
      </c>
      <c r="N1878">
        <v>0</v>
      </c>
      <c r="O1878">
        <v>0</v>
      </c>
      <c r="P1878">
        <v>1501</v>
      </c>
      <c r="Q1878">
        <v>1191</v>
      </c>
      <c r="R1878">
        <v>230</v>
      </c>
      <c r="S1878">
        <v>65</v>
      </c>
      <c r="T1878">
        <v>23</v>
      </c>
      <c r="U1878">
        <v>18</v>
      </c>
      <c r="V1878">
        <v>3</v>
      </c>
      <c r="W1878">
        <v>2</v>
      </c>
      <c r="X1878" s="23">
        <v>0.0153231179213857</v>
      </c>
      <c r="Y1878" s="23">
        <v>0.0151133501259446</v>
      </c>
      <c r="Z1878" s="23">
        <v>0.0130434782608696</v>
      </c>
      <c r="AA1878" s="23">
        <v>0.0307692307692308</v>
      </c>
      <c r="AB1878">
        <v>6.64</v>
      </c>
      <c r="AC1878">
        <v>4.92</v>
      </c>
      <c r="AD1878">
        <v>0.79</v>
      </c>
      <c r="AE1878">
        <v>0.52</v>
      </c>
      <c r="AF1878" s="23">
        <v>0.0922661584881688</v>
      </c>
      <c r="AG1878" s="23" t="s">
        <v>103</v>
      </c>
      <c r="AH1878" s="23">
        <v>0.0219548991583293</v>
      </c>
      <c r="AI1878" s="23">
        <v>0.0289026520565348</v>
      </c>
      <c r="AJ1878">
        <v>71</v>
      </c>
      <c r="AK1878">
        <v>63</v>
      </c>
      <c r="AL1878">
        <v>14</v>
      </c>
      <c r="AM1878">
        <v>2</v>
      </c>
      <c r="AN1878" s="23">
        <v>0.0563380281690141</v>
      </c>
      <c r="AO1878" s="23">
        <v>0</v>
      </c>
      <c r="AP1878" s="23">
        <v>0.142857142857143</v>
      </c>
      <c r="AQ1878" s="23">
        <v>0.5</v>
      </c>
      <c r="AR1878" s="35">
        <v>0.571428571428571</v>
      </c>
      <c r="AS1878" s="35">
        <v>34.2857142857143</v>
      </c>
      <c r="AT1878" s="35">
        <v>-33.2857142857143</v>
      </c>
      <c r="AU1878" s="31">
        <f t="shared" si="32"/>
        <v>1</v>
      </c>
      <c r="AV1878" s="36">
        <f>IFERROR(时间!$B$4+AU1878,"上周无销量")</f>
        <v>43298</v>
      </c>
      <c r="AW1878" s="36"/>
    </row>
    <row r="1879" spans="1:49">
      <c r="A1879" s="21" t="s">
        <v>3794</v>
      </c>
      <c r="B1879" t="s">
        <v>3795</v>
      </c>
      <c r="C1879" t="s">
        <v>3761</v>
      </c>
      <c r="D1879" s="31">
        <v>4</v>
      </c>
      <c r="E1879" s="31">
        <v>0</v>
      </c>
      <c r="F1879" s="31">
        <v>3</v>
      </c>
      <c r="G1879" s="31">
        <v>4</v>
      </c>
      <c r="H1879" s="32">
        <v>13.3572727272727</v>
      </c>
      <c r="I1879">
        <v>0</v>
      </c>
      <c r="J1879" s="33">
        <v>0</v>
      </c>
      <c r="K1879" s="33">
        <v>0</v>
      </c>
      <c r="L1879" s="33">
        <v>0</v>
      </c>
      <c r="M1879">
        <v>0</v>
      </c>
      <c r="N1879">
        <v>1</v>
      </c>
      <c r="O1879">
        <v>0</v>
      </c>
      <c r="P1879">
        <v>126</v>
      </c>
      <c r="Q1879">
        <v>0</v>
      </c>
      <c r="R1879">
        <v>53</v>
      </c>
      <c r="S1879">
        <v>112</v>
      </c>
      <c r="T1879">
        <v>1</v>
      </c>
      <c r="U1879">
        <v>0</v>
      </c>
      <c r="V1879">
        <v>2</v>
      </c>
      <c r="W1879">
        <v>1</v>
      </c>
      <c r="X1879" s="23">
        <v>0.00793650793650794</v>
      </c>
      <c r="Y1879" s="23" t="e">
        <v>#DIV/0!</v>
      </c>
      <c r="Z1879" s="23">
        <v>0.0377358490566038</v>
      </c>
      <c r="AA1879" s="23">
        <v>0.00892857142857143</v>
      </c>
      <c r="AB1879">
        <v>0.21</v>
      </c>
      <c r="AC1879">
        <v>0</v>
      </c>
      <c r="AD1879">
        <v>0.38</v>
      </c>
      <c r="AE1879">
        <v>0.39</v>
      </c>
      <c r="AF1879" s="23">
        <v>0.00393044306812769</v>
      </c>
      <c r="AG1879" s="23" t="s">
        <v>54</v>
      </c>
      <c r="AH1879" s="23">
        <v>0.00948297375167315</v>
      </c>
      <c r="AI1879" s="23">
        <v>0.00729939426937999</v>
      </c>
      <c r="AJ1879">
        <v>28</v>
      </c>
      <c r="AK1879">
        <v>0</v>
      </c>
      <c r="AL1879">
        <v>12</v>
      </c>
      <c r="AM1879">
        <v>8</v>
      </c>
      <c r="AN1879" s="23">
        <v>0.142857142857143</v>
      </c>
      <c r="AO1879" s="23" t="e">
        <v>#DIV/0!</v>
      </c>
      <c r="AP1879" s="23">
        <v>0.25</v>
      </c>
      <c r="AQ1879" s="23">
        <v>0.5</v>
      </c>
      <c r="AR1879" s="35">
        <v>0.571428571428571</v>
      </c>
      <c r="AS1879" s="35">
        <v>34.2857142857143</v>
      </c>
      <c r="AT1879" s="35">
        <v>-34.2857142857143</v>
      </c>
      <c r="AU1879" s="31">
        <f t="shared" si="32"/>
        <v>0</v>
      </c>
      <c r="AV1879" s="36">
        <f>IFERROR(时间!$B$4+AU1879,"上周无销量")</f>
        <v>43297</v>
      </c>
      <c r="AW1879" s="36"/>
    </row>
    <row r="1880" spans="1:49">
      <c r="A1880" s="21" t="s">
        <v>3796</v>
      </c>
      <c r="B1880" t="s">
        <v>3797</v>
      </c>
      <c r="C1880" t="s">
        <v>3761</v>
      </c>
      <c r="D1880" s="31">
        <v>7</v>
      </c>
      <c r="E1880" s="31">
        <v>0</v>
      </c>
      <c r="F1880" s="31">
        <v>1</v>
      </c>
      <c r="G1880" s="31">
        <v>2</v>
      </c>
      <c r="H1880" s="32">
        <v>16.792</v>
      </c>
      <c r="I1880">
        <v>0</v>
      </c>
      <c r="J1880" s="33">
        <v>0</v>
      </c>
      <c r="K1880" s="33">
        <v>0</v>
      </c>
      <c r="L1880" s="33">
        <v>0</v>
      </c>
      <c r="M1880">
        <v>0</v>
      </c>
      <c r="N1880">
        <v>0</v>
      </c>
      <c r="O1880">
        <v>0</v>
      </c>
      <c r="P1880">
        <v>2414</v>
      </c>
      <c r="Q1880">
        <v>0</v>
      </c>
      <c r="R1880">
        <v>5</v>
      </c>
      <c r="S1880">
        <v>230</v>
      </c>
      <c r="T1880">
        <v>41</v>
      </c>
      <c r="U1880">
        <v>0</v>
      </c>
      <c r="V1880">
        <v>0</v>
      </c>
      <c r="W1880">
        <v>3</v>
      </c>
      <c r="X1880" s="23">
        <v>0.0169842584921292</v>
      </c>
      <c r="Y1880" s="23" t="e">
        <v>#DIV/0!</v>
      </c>
      <c r="Z1880" s="23">
        <v>0</v>
      </c>
      <c r="AA1880" s="23">
        <v>0.0130434782608696</v>
      </c>
      <c r="AB1880">
        <v>12.2</v>
      </c>
      <c r="AC1880">
        <v>0</v>
      </c>
      <c r="AD1880">
        <v>0</v>
      </c>
      <c r="AE1880">
        <v>0.96</v>
      </c>
      <c r="AF1880" s="23">
        <v>0.103790920846662</v>
      </c>
      <c r="AG1880" s="23" t="s">
        <v>54</v>
      </c>
      <c r="AH1880" s="23" t="s">
        <v>54</v>
      </c>
      <c r="AI1880" s="23">
        <v>0.028585040495474</v>
      </c>
      <c r="AJ1880">
        <v>87</v>
      </c>
      <c r="AK1880">
        <v>0</v>
      </c>
      <c r="AL1880">
        <v>1</v>
      </c>
      <c r="AM1880">
        <v>36</v>
      </c>
      <c r="AN1880" s="23">
        <v>0.0804597701149425</v>
      </c>
      <c r="AO1880" s="23" t="e">
        <v>#DIV/0!</v>
      </c>
      <c r="AP1880" s="23">
        <v>1</v>
      </c>
      <c r="AQ1880" s="23">
        <v>0.0555555555555556</v>
      </c>
      <c r="AR1880" s="35">
        <v>1</v>
      </c>
      <c r="AS1880" s="35">
        <v>60</v>
      </c>
      <c r="AT1880" s="35">
        <v>-60</v>
      </c>
      <c r="AU1880" s="31">
        <f t="shared" si="32"/>
        <v>0</v>
      </c>
      <c r="AV1880" s="36">
        <f>IFERROR(时间!$B$4+AU1880,"上周无销量")</f>
        <v>43297</v>
      </c>
      <c r="AW1880" s="36"/>
    </row>
    <row r="1881" spans="1:49">
      <c r="A1881" s="21" t="s">
        <v>3798</v>
      </c>
      <c r="B1881" t="s">
        <v>3799</v>
      </c>
      <c r="C1881" t="s">
        <v>3761</v>
      </c>
      <c r="D1881" s="31">
        <v>0</v>
      </c>
      <c r="E1881" s="31">
        <v>1</v>
      </c>
      <c r="F1881" s="31">
        <v>0</v>
      </c>
      <c r="G1881" s="31">
        <v>0</v>
      </c>
      <c r="H1881" s="32">
        <v>20.99</v>
      </c>
      <c r="I1881">
        <v>2</v>
      </c>
      <c r="J1881" s="33">
        <v>0</v>
      </c>
      <c r="K1881" s="33">
        <v>0</v>
      </c>
      <c r="L1881" s="33">
        <v>0</v>
      </c>
      <c r="M1881">
        <v>2</v>
      </c>
      <c r="N1881">
        <v>0</v>
      </c>
      <c r="O1881">
        <v>0</v>
      </c>
      <c r="P1881">
        <v>1369</v>
      </c>
      <c r="Q1881">
        <v>1151</v>
      </c>
      <c r="R1881">
        <v>3790</v>
      </c>
      <c r="S1881">
        <v>243</v>
      </c>
      <c r="T1881">
        <v>14</v>
      </c>
      <c r="U1881">
        <v>25</v>
      </c>
      <c r="V1881">
        <v>46</v>
      </c>
      <c r="W1881">
        <v>3</v>
      </c>
      <c r="X1881" s="23">
        <v>0.0102264426588751</v>
      </c>
      <c r="Y1881" s="23">
        <v>0.0217202432667246</v>
      </c>
      <c r="Z1881" s="23">
        <v>0.0121372031662269</v>
      </c>
      <c r="AA1881" s="23">
        <v>0.0123456790123457</v>
      </c>
      <c r="AB1881">
        <v>3.77</v>
      </c>
      <c r="AC1881">
        <v>6.73</v>
      </c>
      <c r="AD1881">
        <v>11.5</v>
      </c>
      <c r="AE1881">
        <v>1.03</v>
      </c>
      <c r="AF1881" s="23" t="s">
        <v>103</v>
      </c>
      <c r="AG1881" s="23">
        <v>0.3206288708909</v>
      </c>
      <c r="AH1881" s="23" t="s">
        <v>103</v>
      </c>
      <c r="AI1881" s="23" t="s">
        <v>103</v>
      </c>
      <c r="AJ1881">
        <v>12</v>
      </c>
      <c r="AK1881">
        <v>13</v>
      </c>
      <c r="AL1881">
        <v>25</v>
      </c>
      <c r="AM1881">
        <v>1</v>
      </c>
      <c r="AN1881" s="23">
        <v>0</v>
      </c>
      <c r="AO1881" s="23">
        <v>0.0769230769230769</v>
      </c>
      <c r="AP1881" s="23">
        <v>0</v>
      </c>
      <c r="AQ1881" s="23">
        <v>0</v>
      </c>
      <c r="AR1881" s="35">
        <v>0</v>
      </c>
      <c r="AS1881" s="35">
        <v>0</v>
      </c>
      <c r="AT1881" s="35">
        <v>2</v>
      </c>
      <c r="AU1881" s="31" t="str">
        <f t="shared" si="32"/>
        <v>库存为2</v>
      </c>
      <c r="AV1881" s="36" t="str">
        <f>IFERROR(时间!$B$4+AU1881,"上周无销量")</f>
        <v>上周无销量</v>
      </c>
      <c r="AW1881" s="36"/>
    </row>
    <row r="1882" spans="1:49">
      <c r="A1882" s="21" t="s">
        <v>3800</v>
      </c>
      <c r="B1882" t="s">
        <v>3801</v>
      </c>
      <c r="C1882" t="s">
        <v>3761</v>
      </c>
      <c r="D1882" s="31">
        <v>1</v>
      </c>
      <c r="E1882" s="31">
        <v>1</v>
      </c>
      <c r="F1882" s="31">
        <v>0</v>
      </c>
      <c r="G1882" s="31">
        <v>0</v>
      </c>
      <c r="H1882" s="32">
        <v>20.99</v>
      </c>
      <c r="I1882">
        <v>0</v>
      </c>
      <c r="J1882" s="33">
        <v>0</v>
      </c>
      <c r="K1882" s="33">
        <v>0</v>
      </c>
      <c r="L1882" s="33">
        <v>0</v>
      </c>
      <c r="M1882">
        <v>0</v>
      </c>
      <c r="N1882">
        <v>0</v>
      </c>
      <c r="O1882">
        <v>0</v>
      </c>
      <c r="P1882">
        <v>5396</v>
      </c>
      <c r="Q1882">
        <v>3435</v>
      </c>
      <c r="R1882">
        <v>872</v>
      </c>
      <c r="S1882">
        <v>207</v>
      </c>
      <c r="T1882">
        <v>44</v>
      </c>
      <c r="U1882">
        <v>36</v>
      </c>
      <c r="V1882">
        <v>8</v>
      </c>
      <c r="W1882">
        <v>2</v>
      </c>
      <c r="X1882" s="23">
        <v>0.00815418828762046</v>
      </c>
      <c r="Y1882" s="23">
        <v>0.0104803493449782</v>
      </c>
      <c r="Z1882" s="23">
        <v>0.00917431192660551</v>
      </c>
      <c r="AA1882" s="23">
        <v>0.00966183574879227</v>
      </c>
      <c r="AB1882">
        <v>11.29</v>
      </c>
      <c r="AC1882">
        <v>9.32</v>
      </c>
      <c r="AD1882">
        <v>1.97</v>
      </c>
      <c r="AE1882">
        <v>0.73</v>
      </c>
      <c r="AF1882" s="23">
        <v>0.537875178656503</v>
      </c>
      <c r="AG1882" s="23">
        <v>0.44402096236303</v>
      </c>
      <c r="AH1882" s="23" t="s">
        <v>103</v>
      </c>
      <c r="AI1882" s="23" t="s">
        <v>103</v>
      </c>
      <c r="AJ1882">
        <v>32</v>
      </c>
      <c r="AK1882">
        <v>29</v>
      </c>
      <c r="AL1882">
        <v>4</v>
      </c>
      <c r="AM1882">
        <v>0</v>
      </c>
      <c r="AN1882" s="23">
        <v>0.03125</v>
      </c>
      <c r="AO1882" s="23">
        <v>0.0344827586206897</v>
      </c>
      <c r="AP1882" s="23">
        <v>0</v>
      </c>
      <c r="AQ1882" s="23" t="e">
        <v>#DIV/0!</v>
      </c>
      <c r="AR1882" s="35">
        <v>0.142857142857143</v>
      </c>
      <c r="AS1882" s="35">
        <v>8.57142857142857</v>
      </c>
      <c r="AT1882" s="35">
        <v>-8.57142857142857</v>
      </c>
      <c r="AU1882" s="31">
        <f t="shared" si="32"/>
        <v>0</v>
      </c>
      <c r="AV1882" s="36">
        <f>IFERROR(时间!$B$4+AU1882,"上周无销量")</f>
        <v>43297</v>
      </c>
      <c r="AW1882" s="36"/>
    </row>
    <row r="1883" spans="1:49">
      <c r="A1883" s="21" t="s">
        <v>3802</v>
      </c>
      <c r="B1883" t="s">
        <v>3803</v>
      </c>
      <c r="C1883" t="s">
        <v>3761</v>
      </c>
      <c r="D1883" s="31">
        <v>1</v>
      </c>
      <c r="E1883" s="31">
        <v>0</v>
      </c>
      <c r="F1883" s="31">
        <v>2</v>
      </c>
      <c r="G1883" s="31">
        <v>0</v>
      </c>
      <c r="H1883" s="32">
        <v>20.99</v>
      </c>
      <c r="I1883">
        <v>1</v>
      </c>
      <c r="J1883" s="33">
        <v>0</v>
      </c>
      <c r="K1883" s="33">
        <v>0</v>
      </c>
      <c r="L1883" s="33">
        <v>0</v>
      </c>
      <c r="M1883">
        <v>1</v>
      </c>
      <c r="N1883">
        <v>0</v>
      </c>
      <c r="O1883">
        <v>0</v>
      </c>
      <c r="P1883">
        <v>439</v>
      </c>
      <c r="Q1883">
        <v>0</v>
      </c>
      <c r="R1883">
        <v>70</v>
      </c>
      <c r="S1883">
        <v>199</v>
      </c>
      <c r="T1883">
        <v>6</v>
      </c>
      <c r="U1883">
        <v>0</v>
      </c>
      <c r="V1883">
        <v>2</v>
      </c>
      <c r="W1883">
        <v>2</v>
      </c>
      <c r="X1883" s="23">
        <v>0.0136674259681093</v>
      </c>
      <c r="Y1883" s="23" t="e">
        <v>#DIV/0!</v>
      </c>
      <c r="Z1883" s="23">
        <v>0.0285714285714286</v>
      </c>
      <c r="AA1883" s="23">
        <v>0.0100502512562814</v>
      </c>
      <c r="AB1883">
        <v>0.97</v>
      </c>
      <c r="AC1883">
        <v>0</v>
      </c>
      <c r="AD1883">
        <v>0.48</v>
      </c>
      <c r="AE1883">
        <v>0.53</v>
      </c>
      <c r="AF1883" s="23">
        <v>0.0462124821343497</v>
      </c>
      <c r="AG1883" s="23" t="s">
        <v>54</v>
      </c>
      <c r="AH1883" s="23">
        <v>0.0114340161981896</v>
      </c>
      <c r="AI1883" s="23" t="s">
        <v>103</v>
      </c>
      <c r="AJ1883">
        <v>45</v>
      </c>
      <c r="AK1883">
        <v>0</v>
      </c>
      <c r="AL1883">
        <v>3</v>
      </c>
      <c r="AM1883">
        <v>4</v>
      </c>
      <c r="AN1883" s="23">
        <v>0.0222222222222222</v>
      </c>
      <c r="AO1883" s="23" t="e">
        <v>#DIV/0!</v>
      </c>
      <c r="AP1883" s="23">
        <v>0.666666666666667</v>
      </c>
      <c r="AQ1883" s="23">
        <v>0</v>
      </c>
      <c r="AR1883" s="35">
        <v>0.142857142857143</v>
      </c>
      <c r="AS1883" s="35">
        <v>8.57142857142857</v>
      </c>
      <c r="AT1883" s="35">
        <v>-7.57142857142857</v>
      </c>
      <c r="AU1883" s="31">
        <f t="shared" si="32"/>
        <v>7</v>
      </c>
      <c r="AV1883" s="36">
        <f>IFERROR(时间!$B$4+AU1883,"上周无销量")</f>
        <v>43304</v>
      </c>
      <c r="AW1883" s="36"/>
    </row>
    <row r="1884" spans="1:49">
      <c r="A1884" s="21" t="s">
        <v>3804</v>
      </c>
      <c r="B1884" t="s">
        <v>3805</v>
      </c>
      <c r="C1884" t="s">
        <v>3761</v>
      </c>
      <c r="D1884" s="31">
        <v>3</v>
      </c>
      <c r="E1884" s="31">
        <v>0</v>
      </c>
      <c r="F1884" s="31">
        <v>0</v>
      </c>
      <c r="G1884" s="31">
        <v>2</v>
      </c>
      <c r="H1884" s="32">
        <v>12.594</v>
      </c>
      <c r="I1884">
        <v>0</v>
      </c>
      <c r="J1884" s="33">
        <v>0</v>
      </c>
      <c r="K1884" s="33">
        <v>0</v>
      </c>
      <c r="L1884" s="33">
        <v>0</v>
      </c>
      <c r="M1884">
        <v>0</v>
      </c>
      <c r="N1884">
        <v>1</v>
      </c>
      <c r="O1884">
        <v>0</v>
      </c>
      <c r="P1884">
        <v>577</v>
      </c>
      <c r="Q1884">
        <v>0</v>
      </c>
      <c r="R1884">
        <v>0</v>
      </c>
      <c r="S1884">
        <v>187</v>
      </c>
      <c r="T1884">
        <v>7</v>
      </c>
      <c r="U1884">
        <v>0</v>
      </c>
      <c r="V1884">
        <v>0</v>
      </c>
      <c r="W1884">
        <v>4</v>
      </c>
      <c r="X1884" s="23">
        <v>0.0121317157712305</v>
      </c>
      <c r="Y1884" s="23" t="e">
        <v>#DIV/0!</v>
      </c>
      <c r="Z1884" s="23" t="e">
        <v>#DIV/0!</v>
      </c>
      <c r="AA1884" s="23">
        <v>0.0213903743315508</v>
      </c>
      <c r="AB1884">
        <v>1.95</v>
      </c>
      <c r="AC1884">
        <v>0</v>
      </c>
      <c r="AD1884">
        <v>0</v>
      </c>
      <c r="AE1884">
        <v>1.3</v>
      </c>
      <c r="AF1884" s="23">
        <v>0.0516118786723837</v>
      </c>
      <c r="AG1884" s="23" t="s">
        <v>54</v>
      </c>
      <c r="AH1884" s="23" t="s">
        <v>54</v>
      </c>
      <c r="AI1884" s="23">
        <v>0.0516118786723837</v>
      </c>
      <c r="AJ1884">
        <v>33</v>
      </c>
      <c r="AK1884">
        <v>0</v>
      </c>
      <c r="AL1884">
        <v>0</v>
      </c>
      <c r="AM1884">
        <v>22</v>
      </c>
      <c r="AN1884" s="23">
        <v>0.0909090909090909</v>
      </c>
      <c r="AO1884" s="23" t="e">
        <v>#DIV/0!</v>
      </c>
      <c r="AP1884" s="23" t="e">
        <v>#DIV/0!</v>
      </c>
      <c r="AQ1884" s="23">
        <v>0.0909090909090909</v>
      </c>
      <c r="AR1884" s="35">
        <v>0.428571428571429</v>
      </c>
      <c r="AS1884" s="35">
        <v>25.7142857142857</v>
      </c>
      <c r="AT1884" s="35">
        <v>-25.7142857142857</v>
      </c>
      <c r="AU1884" s="31">
        <f t="shared" si="32"/>
        <v>0</v>
      </c>
      <c r="AV1884" s="36">
        <f>IFERROR(时间!$B$4+AU1884,"上周无销量")</f>
        <v>43297</v>
      </c>
      <c r="AW1884" s="36"/>
    </row>
    <row r="1885" spans="1:49">
      <c r="A1885" s="21" t="s">
        <v>3806</v>
      </c>
      <c r="B1885" t="s">
        <v>3807</v>
      </c>
      <c r="C1885" t="s">
        <v>3761</v>
      </c>
      <c r="D1885" s="31">
        <v>6</v>
      </c>
      <c r="E1885" s="31">
        <v>0</v>
      </c>
      <c r="F1885" s="31">
        <v>3</v>
      </c>
      <c r="G1885" s="31">
        <v>2</v>
      </c>
      <c r="H1885" s="32">
        <v>17.1736363636364</v>
      </c>
      <c r="I1885">
        <v>0</v>
      </c>
      <c r="J1885" s="33">
        <v>0</v>
      </c>
      <c r="K1885" s="33">
        <v>0</v>
      </c>
      <c r="L1885" s="33">
        <v>0</v>
      </c>
      <c r="M1885">
        <v>0</v>
      </c>
      <c r="N1885">
        <v>0</v>
      </c>
      <c r="O1885">
        <v>0</v>
      </c>
      <c r="P1885">
        <v>291</v>
      </c>
      <c r="Q1885">
        <v>0</v>
      </c>
      <c r="R1885">
        <v>40</v>
      </c>
      <c r="S1885">
        <v>46</v>
      </c>
      <c r="T1885">
        <v>0</v>
      </c>
      <c r="U1885">
        <v>0</v>
      </c>
      <c r="V1885">
        <v>0</v>
      </c>
      <c r="W1885">
        <v>1</v>
      </c>
      <c r="X1885" s="23">
        <v>0</v>
      </c>
      <c r="Y1885" s="23" t="e">
        <v>#DIV/0!</v>
      </c>
      <c r="Z1885" s="23">
        <v>0</v>
      </c>
      <c r="AA1885" s="23">
        <v>0.0217391304347826</v>
      </c>
      <c r="AB1885">
        <v>0</v>
      </c>
      <c r="AC1885">
        <v>0</v>
      </c>
      <c r="AD1885">
        <v>0</v>
      </c>
      <c r="AE1885">
        <v>0.3</v>
      </c>
      <c r="AF1885" s="23" t="s">
        <v>54</v>
      </c>
      <c r="AG1885" s="23" t="s">
        <v>54</v>
      </c>
      <c r="AH1885" s="23" t="s">
        <v>54</v>
      </c>
      <c r="AI1885" s="23">
        <v>0.0087343179291726</v>
      </c>
      <c r="AJ1885">
        <v>40</v>
      </c>
      <c r="AK1885">
        <v>0</v>
      </c>
      <c r="AL1885">
        <v>5</v>
      </c>
      <c r="AM1885">
        <v>15</v>
      </c>
      <c r="AN1885" s="23">
        <v>0.15</v>
      </c>
      <c r="AO1885" s="23" t="e">
        <v>#DIV/0!</v>
      </c>
      <c r="AP1885" s="23">
        <v>0.6</v>
      </c>
      <c r="AQ1885" s="23">
        <v>0.133333333333333</v>
      </c>
      <c r="AR1885" s="35">
        <v>0.857142857142857</v>
      </c>
      <c r="AS1885" s="35">
        <v>51.4285714285714</v>
      </c>
      <c r="AT1885" s="35">
        <v>-51.4285714285714</v>
      </c>
      <c r="AU1885" s="31">
        <f t="shared" si="32"/>
        <v>0</v>
      </c>
      <c r="AV1885" s="36">
        <f>IFERROR(时间!$B$4+AU1885,"上周无销量")</f>
        <v>43297</v>
      </c>
      <c r="AW1885" s="36"/>
    </row>
    <row r="1886" spans="1:49">
      <c r="A1886" s="21" t="s">
        <v>3808</v>
      </c>
      <c r="B1886" t="s">
        <v>3809</v>
      </c>
      <c r="C1886" t="s">
        <v>3761</v>
      </c>
      <c r="D1886" s="31">
        <v>1</v>
      </c>
      <c r="E1886" s="31">
        <v>1</v>
      </c>
      <c r="F1886" s="31">
        <v>0</v>
      </c>
      <c r="G1886" s="31">
        <v>0</v>
      </c>
      <c r="H1886" s="32">
        <v>20.99</v>
      </c>
      <c r="I1886">
        <v>0</v>
      </c>
      <c r="J1886" s="33">
        <v>0</v>
      </c>
      <c r="K1886" s="33">
        <v>0</v>
      </c>
      <c r="L1886" s="33">
        <v>0</v>
      </c>
      <c r="M1886">
        <v>0</v>
      </c>
      <c r="N1886">
        <v>0</v>
      </c>
      <c r="O1886">
        <v>0</v>
      </c>
      <c r="P1886">
        <v>0</v>
      </c>
      <c r="Q1886">
        <v>5188</v>
      </c>
      <c r="R1886">
        <v>3680</v>
      </c>
      <c r="S1886">
        <v>204</v>
      </c>
      <c r="T1886">
        <v>0</v>
      </c>
      <c r="U1886">
        <v>36</v>
      </c>
      <c r="V1886">
        <v>32</v>
      </c>
      <c r="W1886">
        <v>4</v>
      </c>
      <c r="X1886" s="23" t="e">
        <v>#DIV/0!</v>
      </c>
      <c r="Y1886" s="23">
        <v>0.00693909020817271</v>
      </c>
      <c r="Z1886" s="23">
        <v>0.00869565217391304</v>
      </c>
      <c r="AA1886" s="23">
        <v>0.0196078431372549</v>
      </c>
      <c r="AB1886">
        <v>0</v>
      </c>
      <c r="AC1886">
        <v>9.46</v>
      </c>
      <c r="AD1886">
        <v>8.7</v>
      </c>
      <c r="AE1886">
        <v>1.26</v>
      </c>
      <c r="AF1886" s="23" t="s">
        <v>54</v>
      </c>
      <c r="AG1886" s="23">
        <v>0.450690805145307</v>
      </c>
      <c r="AH1886" s="23" t="s">
        <v>103</v>
      </c>
      <c r="AI1886" s="23" t="s">
        <v>103</v>
      </c>
      <c r="AJ1886">
        <v>0</v>
      </c>
      <c r="AK1886">
        <v>48</v>
      </c>
      <c r="AL1886">
        <v>23</v>
      </c>
      <c r="AM1886">
        <v>1</v>
      </c>
      <c r="AN1886" s="23" t="e">
        <v>#DIV/0!</v>
      </c>
      <c r="AO1886" s="23">
        <v>0.0208333333333333</v>
      </c>
      <c r="AP1886" s="23">
        <v>0</v>
      </c>
      <c r="AQ1886" s="23">
        <v>0</v>
      </c>
      <c r="AR1886" s="35">
        <v>0.142857142857143</v>
      </c>
      <c r="AS1886" s="35">
        <v>8.57142857142857</v>
      </c>
      <c r="AT1886" s="35">
        <v>-8.57142857142857</v>
      </c>
      <c r="AU1886" s="31">
        <f t="shared" si="32"/>
        <v>0</v>
      </c>
      <c r="AV1886" s="36">
        <f>IFERROR(时间!$B$4+AU1886,"上周无销量")</f>
        <v>43297</v>
      </c>
      <c r="AW1886" s="36"/>
    </row>
    <row r="1887" spans="1:49">
      <c r="A1887" s="21" t="s">
        <v>3810</v>
      </c>
      <c r="B1887" t="s">
        <v>3811</v>
      </c>
      <c r="C1887" t="s">
        <v>3812</v>
      </c>
      <c r="D1887" s="31">
        <v>0</v>
      </c>
      <c r="E1887" s="31">
        <v>0</v>
      </c>
      <c r="F1887" s="31">
        <v>0</v>
      </c>
      <c r="G1887" s="31">
        <v>0</v>
      </c>
      <c r="H1887" s="32">
        <v>0</v>
      </c>
      <c r="I1887">
        <v>2</v>
      </c>
      <c r="J1887" s="33">
        <v>0</v>
      </c>
      <c r="K1887" s="33">
        <v>0</v>
      </c>
      <c r="L1887" s="33">
        <v>0</v>
      </c>
      <c r="M1887">
        <v>2</v>
      </c>
      <c r="N1887">
        <v>0</v>
      </c>
      <c r="O1887">
        <v>0</v>
      </c>
      <c r="P1887">
        <v>3515</v>
      </c>
      <c r="Q1887">
        <v>0</v>
      </c>
      <c r="R1887">
        <v>0</v>
      </c>
      <c r="S1887">
        <v>0</v>
      </c>
      <c r="T1887">
        <v>10</v>
      </c>
      <c r="U1887">
        <v>0</v>
      </c>
      <c r="V1887">
        <v>0</v>
      </c>
      <c r="W1887">
        <v>0</v>
      </c>
      <c r="X1887" s="23">
        <v>0.00284495021337127</v>
      </c>
      <c r="Y1887" s="23" t="e">
        <v>#DIV/0!</v>
      </c>
      <c r="Z1887" s="23" t="e">
        <v>#DIV/0!</v>
      </c>
      <c r="AA1887" s="23" t="e">
        <v>#DIV/0!</v>
      </c>
      <c r="AB1887">
        <v>3.36</v>
      </c>
      <c r="AC1887">
        <v>0</v>
      </c>
      <c r="AD1887">
        <v>0</v>
      </c>
      <c r="AE1887">
        <v>0</v>
      </c>
      <c r="AF1887" s="23" t="s">
        <v>103</v>
      </c>
      <c r="AG1887" s="23" t="s">
        <v>54</v>
      </c>
      <c r="AH1887" s="23" t="s">
        <v>54</v>
      </c>
      <c r="AI1887" s="23" t="s">
        <v>54</v>
      </c>
      <c r="AJ1887">
        <v>7</v>
      </c>
      <c r="AK1887">
        <v>0</v>
      </c>
      <c r="AL1887">
        <v>0</v>
      </c>
      <c r="AM1887">
        <v>0</v>
      </c>
      <c r="AN1887" s="23">
        <v>0</v>
      </c>
      <c r="AO1887" s="23" t="e">
        <v>#DIV/0!</v>
      </c>
      <c r="AP1887" s="23" t="e">
        <v>#DIV/0!</v>
      </c>
      <c r="AQ1887" s="23" t="e">
        <v>#DIV/0!</v>
      </c>
      <c r="AR1887" s="35">
        <v>0</v>
      </c>
      <c r="AS1887" s="35">
        <v>0</v>
      </c>
      <c r="AT1887" s="35">
        <v>2</v>
      </c>
      <c r="AU1887" s="31" t="str">
        <f t="shared" si="32"/>
        <v>库存为2</v>
      </c>
      <c r="AV1887" s="36" t="str">
        <f>IFERROR(时间!$B$4+AU1887,"上周无销量")</f>
        <v>上周无销量</v>
      </c>
      <c r="AW1887" s="36"/>
    </row>
    <row r="1888" spans="1:49">
      <c r="A1888" s="21" t="s">
        <v>3813</v>
      </c>
      <c r="B1888" t="s">
        <v>3814</v>
      </c>
      <c r="C1888" t="s">
        <v>3812</v>
      </c>
      <c r="D1888" s="31">
        <v>0</v>
      </c>
      <c r="E1888" s="31">
        <v>0</v>
      </c>
      <c r="F1888" s="31">
        <v>0</v>
      </c>
      <c r="G1888" s="31">
        <v>0</v>
      </c>
      <c r="H1888" s="32">
        <v>0</v>
      </c>
      <c r="I1888">
        <v>2</v>
      </c>
      <c r="J1888" s="33">
        <v>0</v>
      </c>
      <c r="K1888" s="33">
        <v>0</v>
      </c>
      <c r="L1888" s="33">
        <v>0</v>
      </c>
      <c r="M1888">
        <v>2</v>
      </c>
      <c r="N1888">
        <v>0</v>
      </c>
      <c r="O1888">
        <v>0</v>
      </c>
      <c r="P1888">
        <v>3279</v>
      </c>
      <c r="Q1888">
        <v>0</v>
      </c>
      <c r="R1888">
        <v>0</v>
      </c>
      <c r="S1888">
        <v>0</v>
      </c>
      <c r="T1888">
        <v>11</v>
      </c>
      <c r="U1888">
        <v>0</v>
      </c>
      <c r="V1888">
        <v>0</v>
      </c>
      <c r="W1888">
        <v>0</v>
      </c>
      <c r="X1888" s="23">
        <v>0.003354681305276</v>
      </c>
      <c r="Y1888" s="23" t="e">
        <v>#DIV/0!</v>
      </c>
      <c r="Z1888" s="23" t="e">
        <v>#DIV/0!</v>
      </c>
      <c r="AA1888" s="23" t="e">
        <v>#DIV/0!</v>
      </c>
      <c r="AB1888">
        <v>4.58</v>
      </c>
      <c r="AC1888">
        <v>0</v>
      </c>
      <c r="AD1888">
        <v>0</v>
      </c>
      <c r="AE1888">
        <v>0</v>
      </c>
      <c r="AF1888" s="23" t="s">
        <v>103</v>
      </c>
      <c r="AG1888" s="23" t="s">
        <v>54</v>
      </c>
      <c r="AH1888" s="23" t="s">
        <v>54</v>
      </c>
      <c r="AI1888" s="23" t="s">
        <v>54</v>
      </c>
      <c r="AJ1888">
        <v>9</v>
      </c>
      <c r="AK1888">
        <v>0</v>
      </c>
      <c r="AL1888">
        <v>0</v>
      </c>
      <c r="AM1888">
        <v>0</v>
      </c>
      <c r="AN1888" s="23">
        <v>0</v>
      </c>
      <c r="AO1888" s="23" t="e">
        <v>#DIV/0!</v>
      </c>
      <c r="AP1888" s="23" t="e">
        <v>#DIV/0!</v>
      </c>
      <c r="AQ1888" s="23" t="e">
        <v>#DIV/0!</v>
      </c>
      <c r="AR1888" s="35">
        <v>0</v>
      </c>
      <c r="AS1888" s="35">
        <v>0</v>
      </c>
      <c r="AT1888" s="35">
        <v>2</v>
      </c>
      <c r="AU1888" s="31" t="str">
        <f t="shared" si="32"/>
        <v>库存为2</v>
      </c>
      <c r="AV1888" s="36" t="str">
        <f>IFERROR(时间!$B$4+AU1888,"上周无销量")</f>
        <v>上周无销量</v>
      </c>
      <c r="AW1888" s="36"/>
    </row>
    <row r="1889" spans="1:49">
      <c r="A1889" s="21" t="s">
        <v>3815</v>
      </c>
      <c r="B1889" t="s">
        <v>3816</v>
      </c>
      <c r="C1889" t="s">
        <v>3812</v>
      </c>
      <c r="D1889" s="31">
        <v>0</v>
      </c>
      <c r="E1889" s="31">
        <v>0</v>
      </c>
      <c r="F1889" s="31">
        <v>0</v>
      </c>
      <c r="G1889" s="31">
        <v>0</v>
      </c>
      <c r="H1889" s="32">
        <v>0</v>
      </c>
      <c r="I1889">
        <v>2</v>
      </c>
      <c r="J1889" s="33">
        <v>0</v>
      </c>
      <c r="K1889" s="33">
        <v>0</v>
      </c>
      <c r="L1889" s="33">
        <v>0</v>
      </c>
      <c r="M1889">
        <v>2</v>
      </c>
      <c r="N1889">
        <v>0</v>
      </c>
      <c r="O1889">
        <v>0</v>
      </c>
      <c r="P1889">
        <v>3354</v>
      </c>
      <c r="Q1889">
        <v>0</v>
      </c>
      <c r="R1889">
        <v>0</v>
      </c>
      <c r="S1889">
        <v>0</v>
      </c>
      <c r="T1889">
        <v>12</v>
      </c>
      <c r="U1889">
        <v>0</v>
      </c>
      <c r="V1889">
        <v>0</v>
      </c>
      <c r="W1889">
        <v>0</v>
      </c>
      <c r="X1889" s="23">
        <v>0.0035778175313059</v>
      </c>
      <c r="Y1889" s="23" t="e">
        <v>#DIV/0!</v>
      </c>
      <c r="Z1889" s="23" t="e">
        <v>#DIV/0!</v>
      </c>
      <c r="AA1889" s="23" t="e">
        <v>#DIV/0!</v>
      </c>
      <c r="AB1889">
        <v>5.21</v>
      </c>
      <c r="AC1889">
        <v>0</v>
      </c>
      <c r="AD1889">
        <v>0</v>
      </c>
      <c r="AE1889">
        <v>0</v>
      </c>
      <c r="AF1889" s="23" t="s">
        <v>103</v>
      </c>
      <c r="AG1889" s="23" t="s">
        <v>54</v>
      </c>
      <c r="AH1889" s="23" t="s">
        <v>54</v>
      </c>
      <c r="AI1889" s="23" t="s">
        <v>54</v>
      </c>
      <c r="AJ1889">
        <v>9</v>
      </c>
      <c r="AK1889">
        <v>0</v>
      </c>
      <c r="AL1889">
        <v>0</v>
      </c>
      <c r="AM1889">
        <v>0</v>
      </c>
      <c r="AN1889" s="23">
        <v>0</v>
      </c>
      <c r="AO1889" s="23" t="e">
        <v>#DIV/0!</v>
      </c>
      <c r="AP1889" s="23" t="e">
        <v>#DIV/0!</v>
      </c>
      <c r="AQ1889" s="23" t="e">
        <v>#DIV/0!</v>
      </c>
      <c r="AR1889" s="35">
        <v>0</v>
      </c>
      <c r="AS1889" s="35">
        <v>0</v>
      </c>
      <c r="AT1889" s="35">
        <v>2</v>
      </c>
      <c r="AU1889" s="31" t="str">
        <f t="shared" si="32"/>
        <v>库存为2</v>
      </c>
      <c r="AV1889" s="36" t="str">
        <f>IFERROR(时间!$B$4+AU1889,"上周无销量")</f>
        <v>上周无销量</v>
      </c>
      <c r="AW1889" s="36"/>
    </row>
    <row r="1890" spans="1:49">
      <c r="A1890" s="21" t="s">
        <v>3817</v>
      </c>
      <c r="B1890" t="s">
        <v>3818</v>
      </c>
      <c r="C1890" t="s">
        <v>3812</v>
      </c>
      <c r="D1890" s="31">
        <v>0</v>
      </c>
      <c r="E1890" s="31">
        <v>0</v>
      </c>
      <c r="F1890" s="31">
        <v>0</v>
      </c>
      <c r="G1890" s="31">
        <v>0</v>
      </c>
      <c r="H1890" s="32">
        <v>0</v>
      </c>
      <c r="I1890">
        <v>2</v>
      </c>
      <c r="J1890" s="33">
        <v>0</v>
      </c>
      <c r="K1890" s="33">
        <v>0</v>
      </c>
      <c r="L1890" s="33">
        <v>0</v>
      </c>
      <c r="M1890">
        <v>2</v>
      </c>
      <c r="N1890">
        <v>0</v>
      </c>
      <c r="O1890">
        <v>0</v>
      </c>
      <c r="P1890">
        <v>3661</v>
      </c>
      <c r="Q1890">
        <v>0</v>
      </c>
      <c r="R1890">
        <v>0</v>
      </c>
      <c r="S1890">
        <v>0</v>
      </c>
      <c r="T1890">
        <v>9</v>
      </c>
      <c r="U1890">
        <v>0</v>
      </c>
      <c r="V1890">
        <v>0</v>
      </c>
      <c r="W1890">
        <v>0</v>
      </c>
      <c r="X1890" s="23">
        <v>0.00245834471455886</v>
      </c>
      <c r="Y1890" s="23" t="e">
        <v>#DIV/0!</v>
      </c>
      <c r="Z1890" s="23" t="e">
        <v>#DIV/0!</v>
      </c>
      <c r="AA1890" s="23" t="e">
        <v>#DIV/0!</v>
      </c>
      <c r="AB1890">
        <v>3.18</v>
      </c>
      <c r="AC1890">
        <v>0</v>
      </c>
      <c r="AD1890">
        <v>0</v>
      </c>
      <c r="AE1890">
        <v>0</v>
      </c>
      <c r="AF1890" s="23" t="s">
        <v>103</v>
      </c>
      <c r="AG1890" s="23" t="s">
        <v>54</v>
      </c>
      <c r="AH1890" s="23" t="s">
        <v>54</v>
      </c>
      <c r="AI1890" s="23" t="s">
        <v>54</v>
      </c>
      <c r="AJ1890">
        <v>10</v>
      </c>
      <c r="AK1890">
        <v>0</v>
      </c>
      <c r="AL1890">
        <v>0</v>
      </c>
      <c r="AM1890">
        <v>0</v>
      </c>
      <c r="AN1890" s="23">
        <v>0</v>
      </c>
      <c r="AO1890" s="23" t="e">
        <v>#DIV/0!</v>
      </c>
      <c r="AP1890" s="23" t="e">
        <v>#DIV/0!</v>
      </c>
      <c r="AQ1890" s="23" t="e">
        <v>#DIV/0!</v>
      </c>
      <c r="AR1890" s="35">
        <v>0</v>
      </c>
      <c r="AS1890" s="35">
        <v>0</v>
      </c>
      <c r="AT1890" s="35">
        <v>2</v>
      </c>
      <c r="AU1890" s="31" t="str">
        <f t="shared" si="32"/>
        <v>库存为2</v>
      </c>
      <c r="AV1890" s="36" t="str">
        <f>IFERROR(时间!$B$4+AU1890,"上周无销量")</f>
        <v>上周无销量</v>
      </c>
      <c r="AW1890" s="36"/>
    </row>
    <row r="1891" spans="1:49">
      <c r="A1891" s="21" t="s">
        <v>3819</v>
      </c>
      <c r="B1891" t="s">
        <v>3820</v>
      </c>
      <c r="C1891" t="s">
        <v>3812</v>
      </c>
      <c r="D1891" s="31">
        <v>0</v>
      </c>
      <c r="E1891" s="31">
        <v>0</v>
      </c>
      <c r="F1891" s="31">
        <v>0</v>
      </c>
      <c r="G1891" s="31">
        <v>0</v>
      </c>
      <c r="H1891" s="32">
        <v>0</v>
      </c>
      <c r="I1891">
        <v>0</v>
      </c>
      <c r="J1891" s="33">
        <v>0</v>
      </c>
      <c r="K1891" s="33">
        <v>2</v>
      </c>
      <c r="L1891" s="33">
        <v>0</v>
      </c>
      <c r="M1891">
        <v>2</v>
      </c>
      <c r="N1891">
        <v>0</v>
      </c>
      <c r="O1891">
        <v>0</v>
      </c>
      <c r="P1891" t="s">
        <v>54</v>
      </c>
      <c r="Q1891" t="s">
        <v>54</v>
      </c>
      <c r="R1891" t="s">
        <v>54</v>
      </c>
      <c r="S1891" t="s">
        <v>54</v>
      </c>
      <c r="T1891" t="s">
        <v>54</v>
      </c>
      <c r="U1891" t="s">
        <v>54</v>
      </c>
      <c r="V1891" t="s">
        <v>54</v>
      </c>
      <c r="W1891" t="s">
        <v>54</v>
      </c>
      <c r="X1891" s="23" t="s">
        <v>54</v>
      </c>
      <c r="Y1891" s="23" t="s">
        <v>54</v>
      </c>
      <c r="Z1891" s="23" t="s">
        <v>54</v>
      </c>
      <c r="AA1891" s="23" t="s">
        <v>54</v>
      </c>
      <c r="AB1891" t="s">
        <v>54</v>
      </c>
      <c r="AC1891" t="s">
        <v>54</v>
      </c>
      <c r="AD1891" t="s">
        <v>54</v>
      </c>
      <c r="AE1891" t="s">
        <v>54</v>
      </c>
      <c r="AF1891" s="23" t="s">
        <v>54</v>
      </c>
      <c r="AG1891" s="23" t="s">
        <v>54</v>
      </c>
      <c r="AH1891" s="23" t="s">
        <v>54</v>
      </c>
      <c r="AI1891" s="23" t="s">
        <v>54</v>
      </c>
      <c r="AJ1891">
        <v>0</v>
      </c>
      <c r="AK1891">
        <v>0</v>
      </c>
      <c r="AL1891">
        <v>0</v>
      </c>
      <c r="AM1891">
        <v>0</v>
      </c>
      <c r="AN1891" s="23" t="e">
        <v>#DIV/0!</v>
      </c>
      <c r="AO1891" s="23" t="e">
        <v>#DIV/0!</v>
      </c>
      <c r="AP1891" s="23" t="e">
        <v>#DIV/0!</v>
      </c>
      <c r="AQ1891" s="23" t="e">
        <v>#DIV/0!</v>
      </c>
      <c r="AR1891" s="35">
        <v>0</v>
      </c>
      <c r="AS1891" s="35">
        <v>0</v>
      </c>
      <c r="AT1891" s="35">
        <v>2</v>
      </c>
      <c r="AU1891" s="31" t="str">
        <f t="shared" si="32"/>
        <v>库存为2</v>
      </c>
      <c r="AV1891" s="36" t="str">
        <f>IFERROR(时间!$B$4+AU1891,"上周无销量")</f>
        <v>上周无销量</v>
      </c>
      <c r="AW1891" s="36"/>
    </row>
    <row r="1892" spans="1:49">
      <c r="A1892" s="21" t="s">
        <v>3821</v>
      </c>
      <c r="B1892" t="s">
        <v>3822</v>
      </c>
      <c r="C1892" t="s">
        <v>3812</v>
      </c>
      <c r="D1892" s="31">
        <v>0</v>
      </c>
      <c r="E1892" s="31">
        <v>0</v>
      </c>
      <c r="F1892" s="31">
        <v>0</v>
      </c>
      <c r="G1892" s="31">
        <v>0</v>
      </c>
      <c r="H1892" s="32">
        <v>0</v>
      </c>
      <c r="I1892">
        <v>0</v>
      </c>
      <c r="J1892" s="33">
        <v>0</v>
      </c>
      <c r="K1892" s="33">
        <v>2</v>
      </c>
      <c r="L1892" s="33">
        <v>0</v>
      </c>
      <c r="M1892">
        <v>2</v>
      </c>
      <c r="N1892">
        <v>0</v>
      </c>
      <c r="O1892">
        <v>0</v>
      </c>
      <c r="P1892" t="s">
        <v>54</v>
      </c>
      <c r="Q1892" t="s">
        <v>54</v>
      </c>
      <c r="R1892" t="s">
        <v>54</v>
      </c>
      <c r="S1892" t="s">
        <v>54</v>
      </c>
      <c r="T1892" t="s">
        <v>54</v>
      </c>
      <c r="U1892" t="s">
        <v>54</v>
      </c>
      <c r="V1892" t="s">
        <v>54</v>
      </c>
      <c r="W1892" t="s">
        <v>54</v>
      </c>
      <c r="X1892" s="23" t="s">
        <v>54</v>
      </c>
      <c r="Y1892" s="23" t="s">
        <v>54</v>
      </c>
      <c r="Z1892" s="23" t="s">
        <v>54</v>
      </c>
      <c r="AA1892" s="23" t="s">
        <v>54</v>
      </c>
      <c r="AB1892" t="s">
        <v>54</v>
      </c>
      <c r="AC1892" t="s">
        <v>54</v>
      </c>
      <c r="AD1892" t="s">
        <v>54</v>
      </c>
      <c r="AE1892" t="s">
        <v>54</v>
      </c>
      <c r="AF1892" s="23" t="s">
        <v>54</v>
      </c>
      <c r="AG1892" s="23" t="s">
        <v>54</v>
      </c>
      <c r="AH1892" s="23" t="s">
        <v>54</v>
      </c>
      <c r="AI1892" s="23" t="s">
        <v>54</v>
      </c>
      <c r="AJ1892">
        <v>0</v>
      </c>
      <c r="AK1892">
        <v>0</v>
      </c>
      <c r="AL1892">
        <v>0</v>
      </c>
      <c r="AM1892">
        <v>0</v>
      </c>
      <c r="AN1892" s="23" t="e">
        <v>#DIV/0!</v>
      </c>
      <c r="AO1892" s="23" t="e">
        <v>#DIV/0!</v>
      </c>
      <c r="AP1892" s="23" t="e">
        <v>#DIV/0!</v>
      </c>
      <c r="AQ1892" s="23" t="e">
        <v>#DIV/0!</v>
      </c>
      <c r="AR1892" s="35">
        <v>0</v>
      </c>
      <c r="AS1892" s="35">
        <v>0</v>
      </c>
      <c r="AT1892" s="35">
        <v>2</v>
      </c>
      <c r="AU1892" s="31" t="str">
        <f t="shared" si="32"/>
        <v>库存为2</v>
      </c>
      <c r="AV1892" s="36" t="str">
        <f>IFERROR(时间!$B$4+AU1892,"上周无销量")</f>
        <v>上周无销量</v>
      </c>
      <c r="AW1892" s="36"/>
    </row>
    <row r="1893" spans="1:49">
      <c r="A1893" s="21" t="s">
        <v>3823</v>
      </c>
      <c r="B1893" t="s">
        <v>3824</v>
      </c>
      <c r="C1893" t="s">
        <v>3812</v>
      </c>
      <c r="D1893" s="31">
        <v>0</v>
      </c>
      <c r="E1893" s="31">
        <v>0</v>
      </c>
      <c r="F1893" s="31">
        <v>0</v>
      </c>
      <c r="G1893" s="31">
        <v>0</v>
      </c>
      <c r="H1893" s="32">
        <v>0</v>
      </c>
      <c r="I1893">
        <v>0</v>
      </c>
      <c r="J1893" s="33">
        <v>0</v>
      </c>
      <c r="K1893" s="33">
        <v>0</v>
      </c>
      <c r="L1893" s="33">
        <v>0</v>
      </c>
      <c r="M1893">
        <v>0</v>
      </c>
      <c r="N1893">
        <v>0</v>
      </c>
      <c r="O1893">
        <v>0</v>
      </c>
      <c r="P1893" t="s">
        <v>54</v>
      </c>
      <c r="Q1893" t="s">
        <v>54</v>
      </c>
      <c r="R1893" t="s">
        <v>54</v>
      </c>
      <c r="S1893" t="s">
        <v>54</v>
      </c>
      <c r="T1893" t="s">
        <v>54</v>
      </c>
      <c r="U1893" t="s">
        <v>54</v>
      </c>
      <c r="V1893" t="s">
        <v>54</v>
      </c>
      <c r="W1893" t="s">
        <v>54</v>
      </c>
      <c r="X1893" s="23" t="s">
        <v>54</v>
      </c>
      <c r="Y1893" s="23" t="s">
        <v>54</v>
      </c>
      <c r="Z1893" s="23" t="s">
        <v>54</v>
      </c>
      <c r="AA1893" s="23" t="s">
        <v>54</v>
      </c>
      <c r="AB1893" t="s">
        <v>54</v>
      </c>
      <c r="AC1893" t="s">
        <v>54</v>
      </c>
      <c r="AD1893" t="s">
        <v>54</v>
      </c>
      <c r="AE1893" t="s">
        <v>54</v>
      </c>
      <c r="AF1893" s="23" t="s">
        <v>54</v>
      </c>
      <c r="AG1893" s="23" t="s">
        <v>54</v>
      </c>
      <c r="AH1893" s="23" t="s">
        <v>54</v>
      </c>
      <c r="AI1893" s="23" t="s">
        <v>54</v>
      </c>
      <c r="AJ1893">
        <v>0</v>
      </c>
      <c r="AK1893">
        <v>0</v>
      </c>
      <c r="AL1893">
        <v>0</v>
      </c>
      <c r="AM1893">
        <v>0</v>
      </c>
      <c r="AN1893" s="23" t="e">
        <v>#DIV/0!</v>
      </c>
      <c r="AO1893" s="23" t="e">
        <v>#DIV/0!</v>
      </c>
      <c r="AP1893" s="23" t="e">
        <v>#DIV/0!</v>
      </c>
      <c r="AQ1893" s="23" t="e">
        <v>#DIV/0!</v>
      </c>
      <c r="AR1893" s="35">
        <v>0</v>
      </c>
      <c r="AS1893" s="35">
        <v>0</v>
      </c>
      <c r="AT1893" s="35">
        <v>0</v>
      </c>
      <c r="AU1893" s="31" t="str">
        <f t="shared" si="32"/>
        <v>库存为0</v>
      </c>
      <c r="AV1893" s="36" t="str">
        <f>IFERROR(时间!$B$4+AU1893,"上周无销量")</f>
        <v>上周无销量</v>
      </c>
      <c r="AW1893" s="36"/>
    </row>
    <row r="1894" spans="1:49">
      <c r="A1894" s="21" t="s">
        <v>3825</v>
      </c>
      <c r="B1894" t="s">
        <v>3826</v>
      </c>
      <c r="C1894" t="s">
        <v>3812</v>
      </c>
      <c r="D1894" s="31">
        <v>0</v>
      </c>
      <c r="E1894" s="31">
        <v>0</v>
      </c>
      <c r="F1894" s="31">
        <v>0</v>
      </c>
      <c r="G1894" s="31">
        <v>0</v>
      </c>
      <c r="H1894" s="32">
        <v>0</v>
      </c>
      <c r="I1894">
        <v>0</v>
      </c>
      <c r="J1894" s="33">
        <v>0</v>
      </c>
      <c r="K1894" s="33">
        <v>0</v>
      </c>
      <c r="L1894" s="33">
        <v>0</v>
      </c>
      <c r="M1894">
        <v>0</v>
      </c>
      <c r="N1894">
        <v>0</v>
      </c>
      <c r="O1894">
        <v>0</v>
      </c>
      <c r="P1894" t="s">
        <v>54</v>
      </c>
      <c r="Q1894" t="s">
        <v>54</v>
      </c>
      <c r="R1894" t="s">
        <v>54</v>
      </c>
      <c r="S1894" t="s">
        <v>54</v>
      </c>
      <c r="T1894" t="s">
        <v>54</v>
      </c>
      <c r="U1894" t="s">
        <v>54</v>
      </c>
      <c r="V1894" t="s">
        <v>54</v>
      </c>
      <c r="W1894" t="s">
        <v>54</v>
      </c>
      <c r="X1894" s="23" t="s">
        <v>54</v>
      </c>
      <c r="Y1894" s="23" t="s">
        <v>54</v>
      </c>
      <c r="Z1894" s="23" t="s">
        <v>54</v>
      </c>
      <c r="AA1894" s="23" t="s">
        <v>54</v>
      </c>
      <c r="AB1894" t="s">
        <v>54</v>
      </c>
      <c r="AC1894" t="s">
        <v>54</v>
      </c>
      <c r="AD1894" t="s">
        <v>54</v>
      </c>
      <c r="AE1894" t="s">
        <v>54</v>
      </c>
      <c r="AF1894" s="23" t="s">
        <v>54</v>
      </c>
      <c r="AG1894" s="23" t="s">
        <v>54</v>
      </c>
      <c r="AH1894" s="23" t="s">
        <v>54</v>
      </c>
      <c r="AI1894" s="23" t="s">
        <v>54</v>
      </c>
      <c r="AJ1894">
        <v>0</v>
      </c>
      <c r="AK1894">
        <v>0</v>
      </c>
      <c r="AL1894">
        <v>0</v>
      </c>
      <c r="AM1894">
        <v>0</v>
      </c>
      <c r="AN1894" s="23" t="e">
        <v>#DIV/0!</v>
      </c>
      <c r="AO1894" s="23" t="e">
        <v>#DIV/0!</v>
      </c>
      <c r="AP1894" s="23" t="e">
        <v>#DIV/0!</v>
      </c>
      <c r="AQ1894" s="23" t="e">
        <v>#DIV/0!</v>
      </c>
      <c r="AR1894" s="35">
        <v>0</v>
      </c>
      <c r="AS1894" s="35">
        <v>0</v>
      </c>
      <c r="AT1894" s="35">
        <v>0</v>
      </c>
      <c r="AU1894" s="31" t="str">
        <f t="shared" si="32"/>
        <v>库存为0</v>
      </c>
      <c r="AV1894" s="36" t="str">
        <f>IFERROR(时间!$B$4+AU1894,"上周无销量")</f>
        <v>上周无销量</v>
      </c>
      <c r="AW1894" s="36"/>
    </row>
    <row r="1895" spans="1:49">
      <c r="A1895" s="21" t="s">
        <v>3827</v>
      </c>
      <c r="B1895" t="s">
        <v>3828</v>
      </c>
      <c r="C1895" t="s">
        <v>3812</v>
      </c>
      <c r="D1895" s="31">
        <v>0</v>
      </c>
      <c r="E1895" s="31">
        <v>0</v>
      </c>
      <c r="F1895" s="31">
        <v>0</v>
      </c>
      <c r="G1895" s="31">
        <v>0</v>
      </c>
      <c r="H1895" s="32">
        <v>0</v>
      </c>
      <c r="I1895">
        <v>0</v>
      </c>
      <c r="J1895" s="33">
        <v>0</v>
      </c>
      <c r="K1895" s="33">
        <v>0</v>
      </c>
      <c r="L1895" s="33">
        <v>0</v>
      </c>
      <c r="M1895">
        <v>0</v>
      </c>
      <c r="N1895">
        <v>0</v>
      </c>
      <c r="O1895">
        <v>0</v>
      </c>
      <c r="P1895" t="s">
        <v>54</v>
      </c>
      <c r="Q1895" t="s">
        <v>54</v>
      </c>
      <c r="R1895" t="s">
        <v>54</v>
      </c>
      <c r="S1895" t="s">
        <v>54</v>
      </c>
      <c r="T1895" t="s">
        <v>54</v>
      </c>
      <c r="U1895" t="s">
        <v>54</v>
      </c>
      <c r="V1895" t="s">
        <v>54</v>
      </c>
      <c r="W1895" t="s">
        <v>54</v>
      </c>
      <c r="X1895" s="23" t="s">
        <v>54</v>
      </c>
      <c r="Y1895" s="23" t="s">
        <v>54</v>
      </c>
      <c r="Z1895" s="23" t="s">
        <v>54</v>
      </c>
      <c r="AA1895" s="23" t="s">
        <v>54</v>
      </c>
      <c r="AB1895" t="s">
        <v>54</v>
      </c>
      <c r="AC1895" t="s">
        <v>54</v>
      </c>
      <c r="AD1895" t="s">
        <v>54</v>
      </c>
      <c r="AE1895" t="s">
        <v>54</v>
      </c>
      <c r="AF1895" s="23" t="s">
        <v>54</v>
      </c>
      <c r="AG1895" s="23" t="s">
        <v>54</v>
      </c>
      <c r="AH1895" s="23" t="s">
        <v>54</v>
      </c>
      <c r="AI1895" s="23" t="s">
        <v>54</v>
      </c>
      <c r="AJ1895">
        <v>0</v>
      </c>
      <c r="AK1895">
        <v>0</v>
      </c>
      <c r="AL1895">
        <v>0</v>
      </c>
      <c r="AM1895">
        <v>0</v>
      </c>
      <c r="AN1895" s="23" t="e">
        <v>#DIV/0!</v>
      </c>
      <c r="AO1895" s="23" t="e">
        <v>#DIV/0!</v>
      </c>
      <c r="AP1895" s="23" t="e">
        <v>#DIV/0!</v>
      </c>
      <c r="AQ1895" s="23" t="e">
        <v>#DIV/0!</v>
      </c>
      <c r="AR1895" s="35">
        <v>0</v>
      </c>
      <c r="AS1895" s="35">
        <v>0</v>
      </c>
      <c r="AT1895" s="35">
        <v>0</v>
      </c>
      <c r="AU1895" s="31" t="str">
        <f t="shared" si="32"/>
        <v>库存为0</v>
      </c>
      <c r="AV1895" s="36" t="str">
        <f>IFERROR(时间!$B$4+AU1895,"上周无销量")</f>
        <v>上周无销量</v>
      </c>
      <c r="AW1895" s="36"/>
    </row>
    <row r="1896" spans="1:49">
      <c r="A1896" s="21" t="s">
        <v>3829</v>
      </c>
      <c r="B1896" t="s">
        <v>3830</v>
      </c>
      <c r="C1896" t="s">
        <v>3812</v>
      </c>
      <c r="D1896" s="31">
        <v>0</v>
      </c>
      <c r="E1896" s="31">
        <v>0</v>
      </c>
      <c r="F1896" s="31">
        <v>0</v>
      </c>
      <c r="G1896" s="31">
        <v>0</v>
      </c>
      <c r="H1896" s="32">
        <v>0</v>
      </c>
      <c r="I1896">
        <v>0</v>
      </c>
      <c r="J1896" s="33">
        <v>0</v>
      </c>
      <c r="K1896" s="33">
        <v>0</v>
      </c>
      <c r="L1896" s="33">
        <v>0</v>
      </c>
      <c r="M1896">
        <v>0</v>
      </c>
      <c r="N1896">
        <v>0</v>
      </c>
      <c r="O1896">
        <v>0</v>
      </c>
      <c r="P1896" t="s">
        <v>54</v>
      </c>
      <c r="Q1896" t="s">
        <v>54</v>
      </c>
      <c r="R1896" t="s">
        <v>54</v>
      </c>
      <c r="S1896" t="s">
        <v>54</v>
      </c>
      <c r="T1896" t="s">
        <v>54</v>
      </c>
      <c r="U1896" t="s">
        <v>54</v>
      </c>
      <c r="V1896" t="s">
        <v>54</v>
      </c>
      <c r="W1896" t="s">
        <v>54</v>
      </c>
      <c r="X1896" s="23" t="s">
        <v>54</v>
      </c>
      <c r="Y1896" s="23" t="s">
        <v>54</v>
      </c>
      <c r="Z1896" s="23" t="s">
        <v>54</v>
      </c>
      <c r="AA1896" s="23" t="s">
        <v>54</v>
      </c>
      <c r="AB1896" t="s">
        <v>54</v>
      </c>
      <c r="AC1896" t="s">
        <v>54</v>
      </c>
      <c r="AD1896" t="s">
        <v>54</v>
      </c>
      <c r="AE1896" t="s">
        <v>54</v>
      </c>
      <c r="AF1896" s="23" t="s">
        <v>54</v>
      </c>
      <c r="AG1896" s="23" t="s">
        <v>54</v>
      </c>
      <c r="AH1896" s="23" t="s">
        <v>54</v>
      </c>
      <c r="AI1896" s="23" t="s">
        <v>54</v>
      </c>
      <c r="AJ1896">
        <v>0</v>
      </c>
      <c r="AK1896">
        <v>0</v>
      </c>
      <c r="AL1896">
        <v>0</v>
      </c>
      <c r="AM1896">
        <v>0</v>
      </c>
      <c r="AN1896" s="23" t="e">
        <v>#DIV/0!</v>
      </c>
      <c r="AO1896" s="23" t="e">
        <v>#DIV/0!</v>
      </c>
      <c r="AP1896" s="23" t="e">
        <v>#DIV/0!</v>
      </c>
      <c r="AQ1896" s="23" t="e">
        <v>#DIV/0!</v>
      </c>
      <c r="AR1896" s="35">
        <v>0</v>
      </c>
      <c r="AS1896" s="35">
        <v>0</v>
      </c>
      <c r="AT1896" s="35">
        <v>0</v>
      </c>
      <c r="AU1896" s="31" t="str">
        <f t="shared" si="32"/>
        <v>库存为0</v>
      </c>
      <c r="AV1896" s="36" t="str">
        <f>IFERROR(时间!$B$4+AU1896,"上周无销量")</f>
        <v>上周无销量</v>
      </c>
      <c r="AW1896" s="36"/>
    </row>
    <row r="1897" spans="1:49">
      <c r="A1897" s="21" t="s">
        <v>3831</v>
      </c>
      <c r="B1897" t="s">
        <v>3832</v>
      </c>
      <c r="C1897" t="s">
        <v>3812</v>
      </c>
      <c r="D1897" s="31">
        <v>0</v>
      </c>
      <c r="E1897" s="31">
        <v>0</v>
      </c>
      <c r="F1897" s="31">
        <v>0</v>
      </c>
      <c r="G1897" s="31">
        <v>0</v>
      </c>
      <c r="H1897" s="32">
        <v>0</v>
      </c>
      <c r="I1897">
        <v>0</v>
      </c>
      <c r="J1897" s="33">
        <v>0</v>
      </c>
      <c r="K1897" s="33">
        <v>0</v>
      </c>
      <c r="L1897" s="33">
        <v>0</v>
      </c>
      <c r="M1897">
        <v>0</v>
      </c>
      <c r="N1897">
        <v>0</v>
      </c>
      <c r="O1897">
        <v>0</v>
      </c>
      <c r="P1897" t="s">
        <v>54</v>
      </c>
      <c r="Q1897" t="s">
        <v>54</v>
      </c>
      <c r="R1897" t="s">
        <v>54</v>
      </c>
      <c r="S1897" t="s">
        <v>54</v>
      </c>
      <c r="T1897" t="s">
        <v>54</v>
      </c>
      <c r="U1897" t="s">
        <v>54</v>
      </c>
      <c r="V1897" t="s">
        <v>54</v>
      </c>
      <c r="W1897" t="s">
        <v>54</v>
      </c>
      <c r="X1897" s="23" t="s">
        <v>54</v>
      </c>
      <c r="Y1897" s="23" t="s">
        <v>54</v>
      </c>
      <c r="Z1897" s="23" t="s">
        <v>54</v>
      </c>
      <c r="AA1897" s="23" t="s">
        <v>54</v>
      </c>
      <c r="AB1897" t="s">
        <v>54</v>
      </c>
      <c r="AC1897" t="s">
        <v>54</v>
      </c>
      <c r="AD1897" t="s">
        <v>54</v>
      </c>
      <c r="AE1897" t="s">
        <v>54</v>
      </c>
      <c r="AF1897" s="23" t="s">
        <v>54</v>
      </c>
      <c r="AG1897" s="23" t="s">
        <v>54</v>
      </c>
      <c r="AH1897" s="23" t="s">
        <v>54</v>
      </c>
      <c r="AI1897" s="23" t="s">
        <v>54</v>
      </c>
      <c r="AJ1897">
        <v>0</v>
      </c>
      <c r="AK1897">
        <v>0</v>
      </c>
      <c r="AL1897">
        <v>0</v>
      </c>
      <c r="AM1897">
        <v>0</v>
      </c>
      <c r="AN1897" s="23" t="e">
        <v>#DIV/0!</v>
      </c>
      <c r="AO1897" s="23" t="e">
        <v>#DIV/0!</v>
      </c>
      <c r="AP1897" s="23" t="e">
        <v>#DIV/0!</v>
      </c>
      <c r="AQ1897" s="23" t="e">
        <v>#DIV/0!</v>
      </c>
      <c r="AR1897" s="35">
        <v>0</v>
      </c>
      <c r="AS1897" s="35">
        <v>0</v>
      </c>
      <c r="AT1897" s="35">
        <v>0</v>
      </c>
      <c r="AU1897" s="31" t="str">
        <f t="shared" si="32"/>
        <v>库存为0</v>
      </c>
      <c r="AV1897" s="36" t="str">
        <f>IFERROR(时间!$B$4+AU1897,"上周无销量")</f>
        <v>上周无销量</v>
      </c>
      <c r="AW1897" s="36"/>
    </row>
    <row r="1898" spans="1:49">
      <c r="A1898" s="21" t="s">
        <v>3833</v>
      </c>
      <c r="B1898" t="s">
        <v>3834</v>
      </c>
      <c r="C1898" t="s">
        <v>3812</v>
      </c>
      <c r="D1898" s="31">
        <v>0</v>
      </c>
      <c r="E1898" s="31">
        <v>0</v>
      </c>
      <c r="F1898" s="31">
        <v>0</v>
      </c>
      <c r="G1898" s="31">
        <v>0</v>
      </c>
      <c r="H1898" s="32">
        <v>0</v>
      </c>
      <c r="I1898">
        <v>0</v>
      </c>
      <c r="J1898" s="33">
        <v>0</v>
      </c>
      <c r="K1898" s="33">
        <v>2</v>
      </c>
      <c r="L1898" s="33">
        <v>0</v>
      </c>
      <c r="M1898">
        <v>2</v>
      </c>
      <c r="N1898">
        <v>0</v>
      </c>
      <c r="O1898">
        <v>0</v>
      </c>
      <c r="P1898" t="s">
        <v>54</v>
      </c>
      <c r="Q1898" t="s">
        <v>54</v>
      </c>
      <c r="R1898" t="s">
        <v>54</v>
      </c>
      <c r="S1898" t="s">
        <v>54</v>
      </c>
      <c r="T1898" t="s">
        <v>54</v>
      </c>
      <c r="U1898" t="s">
        <v>54</v>
      </c>
      <c r="V1898" t="s">
        <v>54</v>
      </c>
      <c r="W1898" t="s">
        <v>54</v>
      </c>
      <c r="X1898" s="23" t="s">
        <v>54</v>
      </c>
      <c r="Y1898" s="23" t="s">
        <v>54</v>
      </c>
      <c r="Z1898" s="23" t="s">
        <v>54</v>
      </c>
      <c r="AA1898" s="23" t="s">
        <v>54</v>
      </c>
      <c r="AB1898" t="s">
        <v>54</v>
      </c>
      <c r="AC1898" t="s">
        <v>54</v>
      </c>
      <c r="AD1898" t="s">
        <v>54</v>
      </c>
      <c r="AE1898" t="s">
        <v>54</v>
      </c>
      <c r="AF1898" s="23" t="s">
        <v>54</v>
      </c>
      <c r="AG1898" s="23" t="s">
        <v>54</v>
      </c>
      <c r="AH1898" s="23" t="s">
        <v>54</v>
      </c>
      <c r="AI1898" s="23" t="s">
        <v>54</v>
      </c>
      <c r="AJ1898">
        <v>0</v>
      </c>
      <c r="AK1898">
        <v>0</v>
      </c>
      <c r="AL1898">
        <v>0</v>
      </c>
      <c r="AM1898">
        <v>0</v>
      </c>
      <c r="AN1898" s="23" t="e">
        <v>#DIV/0!</v>
      </c>
      <c r="AO1898" s="23" t="e">
        <v>#DIV/0!</v>
      </c>
      <c r="AP1898" s="23" t="e">
        <v>#DIV/0!</v>
      </c>
      <c r="AQ1898" s="23" t="e">
        <v>#DIV/0!</v>
      </c>
      <c r="AR1898" s="35">
        <v>0</v>
      </c>
      <c r="AS1898" s="35">
        <v>0</v>
      </c>
      <c r="AT1898" s="35">
        <v>2</v>
      </c>
      <c r="AU1898" s="31" t="str">
        <f t="shared" si="32"/>
        <v>库存为2</v>
      </c>
      <c r="AV1898" s="36" t="str">
        <f>IFERROR(时间!$B$4+AU1898,"上周无销量")</f>
        <v>上周无销量</v>
      </c>
      <c r="AW1898" s="36"/>
    </row>
    <row r="1899" spans="1:49">
      <c r="A1899" s="21" t="s">
        <v>3835</v>
      </c>
      <c r="B1899" t="s">
        <v>3642</v>
      </c>
      <c r="C1899" t="s">
        <v>3836</v>
      </c>
      <c r="D1899" s="31">
        <v>0</v>
      </c>
      <c r="E1899" s="31">
        <v>0</v>
      </c>
      <c r="F1899" s="31">
        <v>0</v>
      </c>
      <c r="G1899" s="31">
        <v>0</v>
      </c>
      <c r="H1899" s="32">
        <v>0</v>
      </c>
      <c r="I1899">
        <v>2</v>
      </c>
      <c r="J1899" s="33">
        <v>0</v>
      </c>
      <c r="K1899" s="33">
        <v>0</v>
      </c>
      <c r="L1899" s="33">
        <v>0</v>
      </c>
      <c r="M1899">
        <v>2</v>
      </c>
      <c r="N1899">
        <v>0</v>
      </c>
      <c r="O1899">
        <v>0</v>
      </c>
      <c r="P1899" t="s">
        <v>54</v>
      </c>
      <c r="Q1899" t="s">
        <v>54</v>
      </c>
      <c r="R1899" t="s">
        <v>54</v>
      </c>
      <c r="S1899" t="s">
        <v>54</v>
      </c>
      <c r="T1899" t="s">
        <v>54</v>
      </c>
      <c r="U1899" t="s">
        <v>54</v>
      </c>
      <c r="V1899" t="s">
        <v>54</v>
      </c>
      <c r="W1899" t="s">
        <v>54</v>
      </c>
      <c r="X1899" s="23" t="s">
        <v>54</v>
      </c>
      <c r="Y1899" s="23" t="s">
        <v>54</v>
      </c>
      <c r="Z1899" s="23" t="s">
        <v>54</v>
      </c>
      <c r="AA1899" s="23" t="s">
        <v>54</v>
      </c>
      <c r="AB1899" t="s">
        <v>54</v>
      </c>
      <c r="AC1899" t="s">
        <v>54</v>
      </c>
      <c r="AD1899" t="s">
        <v>54</v>
      </c>
      <c r="AE1899" t="s">
        <v>54</v>
      </c>
      <c r="AF1899" s="23" t="s">
        <v>54</v>
      </c>
      <c r="AG1899" s="23" t="s">
        <v>54</v>
      </c>
      <c r="AH1899" s="23" t="s">
        <v>54</v>
      </c>
      <c r="AI1899" s="23" t="s">
        <v>54</v>
      </c>
      <c r="AJ1899">
        <v>1</v>
      </c>
      <c r="AK1899">
        <v>0</v>
      </c>
      <c r="AL1899">
        <v>0</v>
      </c>
      <c r="AM1899">
        <v>0</v>
      </c>
      <c r="AN1899" s="23">
        <v>0</v>
      </c>
      <c r="AO1899" s="23" t="e">
        <v>#DIV/0!</v>
      </c>
      <c r="AP1899" s="23" t="e">
        <v>#DIV/0!</v>
      </c>
      <c r="AQ1899" s="23" t="e">
        <v>#DIV/0!</v>
      </c>
      <c r="AR1899" s="35">
        <v>0</v>
      </c>
      <c r="AS1899" s="35">
        <v>0</v>
      </c>
      <c r="AT1899" s="35">
        <v>2</v>
      </c>
      <c r="AU1899" s="31" t="str">
        <f t="shared" si="32"/>
        <v>库存为2</v>
      </c>
      <c r="AV1899" s="36" t="str">
        <f>IFERROR(时间!$B$4+AU1899,"上周无销量")</f>
        <v>上周无销量</v>
      </c>
      <c r="AW1899" s="36"/>
    </row>
    <row r="1900" spans="1:49">
      <c r="A1900" s="21" t="s">
        <v>3837</v>
      </c>
      <c r="B1900" t="s">
        <v>3644</v>
      </c>
      <c r="C1900" t="s">
        <v>3836</v>
      </c>
      <c r="D1900" s="31">
        <v>0</v>
      </c>
      <c r="E1900" s="31">
        <v>0</v>
      </c>
      <c r="F1900" s="31">
        <v>0</v>
      </c>
      <c r="G1900" s="31">
        <v>0</v>
      </c>
      <c r="H1900" s="32">
        <v>0</v>
      </c>
      <c r="I1900">
        <v>2</v>
      </c>
      <c r="J1900" s="33">
        <v>0</v>
      </c>
      <c r="K1900" s="33">
        <v>0</v>
      </c>
      <c r="L1900" s="33">
        <v>0</v>
      </c>
      <c r="M1900">
        <v>2</v>
      </c>
      <c r="N1900">
        <v>0</v>
      </c>
      <c r="O1900">
        <v>0</v>
      </c>
      <c r="P1900" t="s">
        <v>54</v>
      </c>
      <c r="Q1900" t="s">
        <v>54</v>
      </c>
      <c r="R1900" t="s">
        <v>54</v>
      </c>
      <c r="S1900" t="s">
        <v>54</v>
      </c>
      <c r="T1900" t="s">
        <v>54</v>
      </c>
      <c r="U1900" t="s">
        <v>54</v>
      </c>
      <c r="V1900" t="s">
        <v>54</v>
      </c>
      <c r="W1900" t="s">
        <v>54</v>
      </c>
      <c r="X1900" s="23" t="s">
        <v>54</v>
      </c>
      <c r="Y1900" s="23" t="s">
        <v>54</v>
      </c>
      <c r="Z1900" s="23" t="s">
        <v>54</v>
      </c>
      <c r="AA1900" s="23" t="s">
        <v>54</v>
      </c>
      <c r="AB1900" t="s">
        <v>54</v>
      </c>
      <c r="AC1900" t="s">
        <v>54</v>
      </c>
      <c r="AD1900" t="s">
        <v>54</v>
      </c>
      <c r="AE1900" t="s">
        <v>54</v>
      </c>
      <c r="AF1900" s="23" t="s">
        <v>54</v>
      </c>
      <c r="AG1900" s="23" t="s">
        <v>54</v>
      </c>
      <c r="AH1900" s="23" t="s">
        <v>54</v>
      </c>
      <c r="AI1900" s="23" t="s">
        <v>54</v>
      </c>
      <c r="AJ1900">
        <v>1</v>
      </c>
      <c r="AK1900">
        <v>0</v>
      </c>
      <c r="AL1900">
        <v>0</v>
      </c>
      <c r="AM1900">
        <v>0</v>
      </c>
      <c r="AN1900" s="23">
        <v>0</v>
      </c>
      <c r="AO1900" s="23" t="e">
        <v>#DIV/0!</v>
      </c>
      <c r="AP1900" s="23" t="e">
        <v>#DIV/0!</v>
      </c>
      <c r="AQ1900" s="23" t="e">
        <v>#DIV/0!</v>
      </c>
      <c r="AR1900" s="35">
        <v>0</v>
      </c>
      <c r="AS1900" s="35">
        <v>0</v>
      </c>
      <c r="AT1900" s="35">
        <v>2</v>
      </c>
      <c r="AU1900" s="31" t="str">
        <f t="shared" si="32"/>
        <v>库存为2</v>
      </c>
      <c r="AV1900" s="36" t="str">
        <f>IFERROR(时间!$B$4+AU1900,"上周无销量")</f>
        <v>上周无销量</v>
      </c>
      <c r="AW1900" s="36"/>
    </row>
    <row r="1901" spans="1:49">
      <c r="A1901" s="21" t="s">
        <v>3838</v>
      </c>
      <c r="B1901" t="s">
        <v>3646</v>
      </c>
      <c r="C1901" t="s">
        <v>3836</v>
      </c>
      <c r="D1901" s="31">
        <v>0</v>
      </c>
      <c r="E1901" s="31">
        <v>0</v>
      </c>
      <c r="F1901" s="31">
        <v>0</v>
      </c>
      <c r="G1901" s="31">
        <v>0</v>
      </c>
      <c r="H1901" s="32">
        <v>0</v>
      </c>
      <c r="I1901">
        <v>0</v>
      </c>
      <c r="J1901" s="33">
        <v>0</v>
      </c>
      <c r="K1901" s="33">
        <v>0</v>
      </c>
      <c r="L1901" s="33">
        <v>0</v>
      </c>
      <c r="M1901">
        <v>0</v>
      </c>
      <c r="N1901">
        <v>0</v>
      </c>
      <c r="O1901">
        <v>0</v>
      </c>
      <c r="P1901" t="s">
        <v>54</v>
      </c>
      <c r="Q1901" t="s">
        <v>54</v>
      </c>
      <c r="R1901" t="s">
        <v>54</v>
      </c>
      <c r="S1901" t="s">
        <v>54</v>
      </c>
      <c r="T1901" t="s">
        <v>54</v>
      </c>
      <c r="U1901" t="s">
        <v>54</v>
      </c>
      <c r="V1901" t="s">
        <v>54</v>
      </c>
      <c r="W1901" t="s">
        <v>54</v>
      </c>
      <c r="X1901" s="23" t="s">
        <v>54</v>
      </c>
      <c r="Y1901" s="23" t="s">
        <v>54</v>
      </c>
      <c r="Z1901" s="23" t="s">
        <v>54</v>
      </c>
      <c r="AA1901" s="23" t="s">
        <v>54</v>
      </c>
      <c r="AB1901" t="s">
        <v>54</v>
      </c>
      <c r="AC1901" t="s">
        <v>54</v>
      </c>
      <c r="AD1901" t="s">
        <v>54</v>
      </c>
      <c r="AE1901" t="s">
        <v>54</v>
      </c>
      <c r="AF1901" s="23" t="s">
        <v>54</v>
      </c>
      <c r="AG1901" s="23" t="s">
        <v>54</v>
      </c>
      <c r="AH1901" s="23" t="s">
        <v>54</v>
      </c>
      <c r="AI1901" s="23" t="s">
        <v>54</v>
      </c>
      <c r="AJ1901">
        <v>0</v>
      </c>
      <c r="AK1901">
        <v>0</v>
      </c>
      <c r="AL1901">
        <v>0</v>
      </c>
      <c r="AM1901">
        <v>0</v>
      </c>
      <c r="AN1901" s="23" t="e">
        <v>#DIV/0!</v>
      </c>
      <c r="AO1901" s="23" t="e">
        <v>#DIV/0!</v>
      </c>
      <c r="AP1901" s="23" t="e">
        <v>#DIV/0!</v>
      </c>
      <c r="AQ1901" s="23" t="e">
        <v>#DIV/0!</v>
      </c>
      <c r="AR1901" s="35">
        <v>0</v>
      </c>
      <c r="AS1901" s="35">
        <v>0</v>
      </c>
      <c r="AT1901" s="35">
        <v>0</v>
      </c>
      <c r="AU1901" s="31" t="str">
        <f t="shared" si="32"/>
        <v>库存为0</v>
      </c>
      <c r="AV1901" s="36" t="str">
        <f>IFERROR(时间!$B$4+AU1901,"上周无销量")</f>
        <v>上周无销量</v>
      </c>
      <c r="AW1901" s="36"/>
    </row>
    <row r="1902" spans="1:49">
      <c r="A1902" s="21" t="s">
        <v>3839</v>
      </c>
      <c r="B1902" t="s">
        <v>3648</v>
      </c>
      <c r="C1902" t="s">
        <v>3836</v>
      </c>
      <c r="D1902" s="31">
        <v>0</v>
      </c>
      <c r="E1902" s="31">
        <v>0</v>
      </c>
      <c r="F1902" s="31">
        <v>0</v>
      </c>
      <c r="G1902" s="31">
        <v>0</v>
      </c>
      <c r="H1902" s="32">
        <v>0</v>
      </c>
      <c r="I1902">
        <v>2</v>
      </c>
      <c r="J1902" s="33">
        <v>0</v>
      </c>
      <c r="K1902" s="33">
        <v>0</v>
      </c>
      <c r="L1902" s="33">
        <v>0</v>
      </c>
      <c r="M1902">
        <v>2</v>
      </c>
      <c r="N1902">
        <v>0</v>
      </c>
      <c r="O1902">
        <v>0</v>
      </c>
      <c r="P1902" t="s">
        <v>54</v>
      </c>
      <c r="Q1902" t="s">
        <v>54</v>
      </c>
      <c r="R1902" t="s">
        <v>54</v>
      </c>
      <c r="S1902" t="s">
        <v>54</v>
      </c>
      <c r="T1902" t="s">
        <v>54</v>
      </c>
      <c r="U1902" t="s">
        <v>54</v>
      </c>
      <c r="V1902" t="s">
        <v>54</v>
      </c>
      <c r="W1902" t="s">
        <v>54</v>
      </c>
      <c r="X1902" s="23" t="s">
        <v>54</v>
      </c>
      <c r="Y1902" s="23" t="s">
        <v>54</v>
      </c>
      <c r="Z1902" s="23" t="s">
        <v>54</v>
      </c>
      <c r="AA1902" s="23" t="s">
        <v>54</v>
      </c>
      <c r="AB1902" t="s">
        <v>54</v>
      </c>
      <c r="AC1902" t="s">
        <v>54</v>
      </c>
      <c r="AD1902" t="s">
        <v>54</v>
      </c>
      <c r="AE1902" t="s">
        <v>54</v>
      </c>
      <c r="AF1902" s="23" t="s">
        <v>54</v>
      </c>
      <c r="AG1902" s="23" t="s">
        <v>54</v>
      </c>
      <c r="AH1902" s="23" t="s">
        <v>54</v>
      </c>
      <c r="AI1902" s="23" t="s">
        <v>54</v>
      </c>
      <c r="AJ1902">
        <v>0</v>
      </c>
      <c r="AK1902">
        <v>0</v>
      </c>
      <c r="AL1902">
        <v>0</v>
      </c>
      <c r="AM1902">
        <v>0</v>
      </c>
      <c r="AN1902" s="23" t="e">
        <v>#DIV/0!</v>
      </c>
      <c r="AO1902" s="23" t="e">
        <v>#DIV/0!</v>
      </c>
      <c r="AP1902" s="23" t="e">
        <v>#DIV/0!</v>
      </c>
      <c r="AQ1902" s="23" t="e">
        <v>#DIV/0!</v>
      </c>
      <c r="AR1902" s="35">
        <v>0</v>
      </c>
      <c r="AS1902" s="35">
        <v>0</v>
      </c>
      <c r="AT1902" s="35">
        <v>2</v>
      </c>
      <c r="AU1902" s="31" t="str">
        <f t="shared" si="32"/>
        <v>库存为2</v>
      </c>
      <c r="AV1902" s="36" t="str">
        <f>IFERROR(时间!$B$4+AU1902,"上周无销量")</f>
        <v>上周无销量</v>
      </c>
      <c r="AW1902" s="36"/>
    </row>
    <row r="1903" spans="1:49">
      <c r="A1903" s="21" t="s">
        <v>3840</v>
      </c>
      <c r="B1903" t="s">
        <v>3650</v>
      </c>
      <c r="C1903" t="s">
        <v>3836</v>
      </c>
      <c r="D1903" s="31">
        <v>0</v>
      </c>
      <c r="E1903" s="31">
        <v>0</v>
      </c>
      <c r="F1903" s="31">
        <v>0</v>
      </c>
      <c r="G1903" s="31">
        <v>0</v>
      </c>
      <c r="H1903" s="32">
        <v>0</v>
      </c>
      <c r="I1903">
        <v>2</v>
      </c>
      <c r="J1903" s="33">
        <v>0</v>
      </c>
      <c r="K1903" s="33">
        <v>0</v>
      </c>
      <c r="L1903" s="33">
        <v>0</v>
      </c>
      <c r="M1903">
        <v>2</v>
      </c>
      <c r="N1903">
        <v>0</v>
      </c>
      <c r="O1903">
        <v>0</v>
      </c>
      <c r="P1903" t="s">
        <v>54</v>
      </c>
      <c r="Q1903" t="s">
        <v>54</v>
      </c>
      <c r="R1903" t="s">
        <v>54</v>
      </c>
      <c r="S1903" t="s">
        <v>54</v>
      </c>
      <c r="T1903" t="s">
        <v>54</v>
      </c>
      <c r="U1903" t="s">
        <v>54</v>
      </c>
      <c r="V1903" t="s">
        <v>54</v>
      </c>
      <c r="W1903" t="s">
        <v>54</v>
      </c>
      <c r="X1903" s="23" t="s">
        <v>54</v>
      </c>
      <c r="Y1903" s="23" t="s">
        <v>54</v>
      </c>
      <c r="Z1903" s="23" t="s">
        <v>54</v>
      </c>
      <c r="AA1903" s="23" t="s">
        <v>54</v>
      </c>
      <c r="AB1903" t="s">
        <v>54</v>
      </c>
      <c r="AC1903" t="s">
        <v>54</v>
      </c>
      <c r="AD1903" t="s">
        <v>54</v>
      </c>
      <c r="AE1903" t="s">
        <v>54</v>
      </c>
      <c r="AF1903" s="23" t="s">
        <v>54</v>
      </c>
      <c r="AG1903" s="23" t="s">
        <v>54</v>
      </c>
      <c r="AH1903" s="23" t="s">
        <v>54</v>
      </c>
      <c r="AI1903" s="23" t="s">
        <v>54</v>
      </c>
      <c r="AJ1903">
        <v>3</v>
      </c>
      <c r="AK1903">
        <v>0</v>
      </c>
      <c r="AL1903">
        <v>0</v>
      </c>
      <c r="AM1903">
        <v>0</v>
      </c>
      <c r="AN1903" s="23">
        <v>0</v>
      </c>
      <c r="AO1903" s="23" t="e">
        <v>#DIV/0!</v>
      </c>
      <c r="AP1903" s="23" t="e">
        <v>#DIV/0!</v>
      </c>
      <c r="AQ1903" s="23" t="e">
        <v>#DIV/0!</v>
      </c>
      <c r="AR1903" s="35">
        <v>0</v>
      </c>
      <c r="AS1903" s="35">
        <v>0</v>
      </c>
      <c r="AT1903" s="35">
        <v>2</v>
      </c>
      <c r="AU1903" s="31" t="str">
        <f t="shared" si="32"/>
        <v>库存为2</v>
      </c>
      <c r="AV1903" s="36" t="str">
        <f>IFERROR(时间!$B$4+AU1903,"上周无销量")</f>
        <v>上周无销量</v>
      </c>
      <c r="AW1903" s="36"/>
    </row>
    <row r="1904" spans="1:49">
      <c r="A1904" s="21" t="s">
        <v>3841</v>
      </c>
      <c r="B1904" t="s">
        <v>3660</v>
      </c>
      <c r="C1904" t="s">
        <v>3836</v>
      </c>
      <c r="D1904" s="31">
        <v>0</v>
      </c>
      <c r="E1904" s="31">
        <v>0</v>
      </c>
      <c r="F1904" s="31">
        <v>0</v>
      </c>
      <c r="G1904" s="31">
        <v>0</v>
      </c>
      <c r="H1904" s="32">
        <v>0</v>
      </c>
      <c r="I1904">
        <v>2</v>
      </c>
      <c r="J1904" s="33">
        <v>0</v>
      </c>
      <c r="K1904" s="33">
        <v>0</v>
      </c>
      <c r="L1904" s="33">
        <v>0</v>
      </c>
      <c r="M1904">
        <v>2</v>
      </c>
      <c r="N1904">
        <v>0</v>
      </c>
      <c r="O1904">
        <v>0</v>
      </c>
      <c r="P1904" t="s">
        <v>54</v>
      </c>
      <c r="Q1904" t="s">
        <v>54</v>
      </c>
      <c r="R1904" t="s">
        <v>54</v>
      </c>
      <c r="S1904" t="s">
        <v>54</v>
      </c>
      <c r="T1904" t="s">
        <v>54</v>
      </c>
      <c r="U1904" t="s">
        <v>54</v>
      </c>
      <c r="V1904" t="s">
        <v>54</v>
      </c>
      <c r="W1904" t="s">
        <v>54</v>
      </c>
      <c r="X1904" s="23" t="s">
        <v>54</v>
      </c>
      <c r="Y1904" s="23" t="s">
        <v>54</v>
      </c>
      <c r="Z1904" s="23" t="s">
        <v>54</v>
      </c>
      <c r="AA1904" s="23" t="s">
        <v>54</v>
      </c>
      <c r="AB1904" t="s">
        <v>54</v>
      </c>
      <c r="AC1904" t="s">
        <v>54</v>
      </c>
      <c r="AD1904" t="s">
        <v>54</v>
      </c>
      <c r="AE1904" t="s">
        <v>54</v>
      </c>
      <c r="AF1904" s="23" t="s">
        <v>54</v>
      </c>
      <c r="AG1904" s="23" t="s">
        <v>54</v>
      </c>
      <c r="AH1904" s="23" t="s">
        <v>54</v>
      </c>
      <c r="AI1904" s="23" t="s">
        <v>54</v>
      </c>
      <c r="AJ1904">
        <v>0</v>
      </c>
      <c r="AK1904">
        <v>0</v>
      </c>
      <c r="AL1904">
        <v>0</v>
      </c>
      <c r="AM1904">
        <v>0</v>
      </c>
      <c r="AN1904" s="23" t="e">
        <v>#DIV/0!</v>
      </c>
      <c r="AO1904" s="23" t="e">
        <v>#DIV/0!</v>
      </c>
      <c r="AP1904" s="23" t="e">
        <v>#DIV/0!</v>
      </c>
      <c r="AQ1904" s="23" t="e">
        <v>#DIV/0!</v>
      </c>
      <c r="AR1904" s="35">
        <v>0</v>
      </c>
      <c r="AS1904" s="35">
        <v>0</v>
      </c>
      <c r="AT1904" s="35">
        <v>2</v>
      </c>
      <c r="AU1904" s="31" t="str">
        <f t="shared" si="32"/>
        <v>库存为2</v>
      </c>
      <c r="AV1904" s="36" t="str">
        <f>IFERROR(时间!$B$4+AU1904,"上周无销量")</f>
        <v>上周无销量</v>
      </c>
      <c r="AW1904" s="36"/>
    </row>
    <row r="1905" spans="1:49">
      <c r="A1905" s="21" t="s">
        <v>3842</v>
      </c>
      <c r="B1905" t="s">
        <v>3656</v>
      </c>
      <c r="C1905" t="s">
        <v>3836</v>
      </c>
      <c r="D1905" s="31">
        <v>0</v>
      </c>
      <c r="E1905" s="31">
        <v>0</v>
      </c>
      <c r="F1905" s="31">
        <v>0</v>
      </c>
      <c r="G1905" s="31">
        <v>0</v>
      </c>
      <c r="H1905" s="32">
        <v>0</v>
      </c>
      <c r="I1905">
        <v>2</v>
      </c>
      <c r="J1905" s="33">
        <v>0</v>
      </c>
      <c r="K1905" s="33">
        <v>0</v>
      </c>
      <c r="L1905" s="33">
        <v>0</v>
      </c>
      <c r="M1905">
        <v>2</v>
      </c>
      <c r="N1905">
        <v>0</v>
      </c>
      <c r="O1905">
        <v>0</v>
      </c>
      <c r="P1905" t="s">
        <v>54</v>
      </c>
      <c r="Q1905" t="s">
        <v>54</v>
      </c>
      <c r="R1905" t="s">
        <v>54</v>
      </c>
      <c r="S1905" t="s">
        <v>54</v>
      </c>
      <c r="T1905" t="s">
        <v>54</v>
      </c>
      <c r="U1905" t="s">
        <v>54</v>
      </c>
      <c r="V1905" t="s">
        <v>54</v>
      </c>
      <c r="W1905" t="s">
        <v>54</v>
      </c>
      <c r="X1905" s="23" t="s">
        <v>54</v>
      </c>
      <c r="Y1905" s="23" t="s">
        <v>54</v>
      </c>
      <c r="Z1905" s="23" t="s">
        <v>54</v>
      </c>
      <c r="AA1905" s="23" t="s">
        <v>54</v>
      </c>
      <c r="AB1905" t="s">
        <v>54</v>
      </c>
      <c r="AC1905" t="s">
        <v>54</v>
      </c>
      <c r="AD1905" t="s">
        <v>54</v>
      </c>
      <c r="AE1905" t="s">
        <v>54</v>
      </c>
      <c r="AF1905" s="23" t="s">
        <v>54</v>
      </c>
      <c r="AG1905" s="23" t="s">
        <v>54</v>
      </c>
      <c r="AH1905" s="23" t="s">
        <v>54</v>
      </c>
      <c r="AI1905" s="23" t="s">
        <v>54</v>
      </c>
      <c r="AJ1905">
        <v>0</v>
      </c>
      <c r="AK1905">
        <v>0</v>
      </c>
      <c r="AL1905">
        <v>0</v>
      </c>
      <c r="AM1905">
        <v>0</v>
      </c>
      <c r="AN1905" s="23" t="e">
        <v>#DIV/0!</v>
      </c>
      <c r="AO1905" s="23" t="e">
        <v>#DIV/0!</v>
      </c>
      <c r="AP1905" s="23" t="e">
        <v>#DIV/0!</v>
      </c>
      <c r="AQ1905" s="23" t="e">
        <v>#DIV/0!</v>
      </c>
      <c r="AR1905" s="35">
        <v>0</v>
      </c>
      <c r="AS1905" s="35">
        <v>0</v>
      </c>
      <c r="AT1905" s="35">
        <v>2</v>
      </c>
      <c r="AU1905" s="31" t="str">
        <f t="shared" si="32"/>
        <v>库存为2</v>
      </c>
      <c r="AV1905" s="36" t="str">
        <f>IFERROR(时间!$B$4+AU1905,"上周无销量")</f>
        <v>上周无销量</v>
      </c>
      <c r="AW1905" s="36"/>
    </row>
    <row r="1906" spans="1:49">
      <c r="A1906" s="21" t="s">
        <v>3843</v>
      </c>
      <c r="B1906" t="s">
        <v>3654</v>
      </c>
      <c r="C1906" t="s">
        <v>3836</v>
      </c>
      <c r="D1906" s="31">
        <v>0</v>
      </c>
      <c r="E1906" s="31">
        <v>0</v>
      </c>
      <c r="F1906" s="31">
        <v>0</v>
      </c>
      <c r="G1906" s="31">
        <v>0</v>
      </c>
      <c r="H1906" s="32">
        <v>0</v>
      </c>
      <c r="I1906">
        <v>0</v>
      </c>
      <c r="J1906" s="33">
        <v>0</v>
      </c>
      <c r="K1906" s="33">
        <v>0</v>
      </c>
      <c r="L1906" s="33">
        <v>0</v>
      </c>
      <c r="M1906">
        <v>0</v>
      </c>
      <c r="N1906">
        <v>0</v>
      </c>
      <c r="O1906">
        <v>0</v>
      </c>
      <c r="P1906" t="s">
        <v>54</v>
      </c>
      <c r="Q1906" t="s">
        <v>54</v>
      </c>
      <c r="R1906" t="s">
        <v>54</v>
      </c>
      <c r="S1906" t="s">
        <v>54</v>
      </c>
      <c r="T1906" t="s">
        <v>54</v>
      </c>
      <c r="U1906" t="s">
        <v>54</v>
      </c>
      <c r="V1906" t="s">
        <v>54</v>
      </c>
      <c r="W1906" t="s">
        <v>54</v>
      </c>
      <c r="X1906" s="23" t="s">
        <v>54</v>
      </c>
      <c r="Y1906" s="23" t="s">
        <v>54</v>
      </c>
      <c r="Z1906" s="23" t="s">
        <v>54</v>
      </c>
      <c r="AA1906" s="23" t="s">
        <v>54</v>
      </c>
      <c r="AB1906" t="s">
        <v>54</v>
      </c>
      <c r="AC1906" t="s">
        <v>54</v>
      </c>
      <c r="AD1906" t="s">
        <v>54</v>
      </c>
      <c r="AE1906" t="s">
        <v>54</v>
      </c>
      <c r="AF1906" s="23" t="s">
        <v>54</v>
      </c>
      <c r="AG1906" s="23" t="s">
        <v>54</v>
      </c>
      <c r="AH1906" s="23" t="s">
        <v>54</v>
      </c>
      <c r="AI1906" s="23" t="s">
        <v>54</v>
      </c>
      <c r="AJ1906">
        <v>0</v>
      </c>
      <c r="AK1906">
        <v>0</v>
      </c>
      <c r="AL1906">
        <v>0</v>
      </c>
      <c r="AM1906">
        <v>0</v>
      </c>
      <c r="AN1906" s="23" t="e">
        <v>#DIV/0!</v>
      </c>
      <c r="AO1906" s="23" t="e">
        <v>#DIV/0!</v>
      </c>
      <c r="AP1906" s="23" t="e">
        <v>#DIV/0!</v>
      </c>
      <c r="AQ1906" s="23" t="e">
        <v>#DIV/0!</v>
      </c>
      <c r="AR1906" s="35">
        <v>0</v>
      </c>
      <c r="AS1906" s="35">
        <v>0</v>
      </c>
      <c r="AT1906" s="35">
        <v>0</v>
      </c>
      <c r="AU1906" s="31" t="str">
        <f t="shared" si="32"/>
        <v>库存为0</v>
      </c>
      <c r="AV1906" s="36" t="str">
        <f>IFERROR(时间!$B$4+AU1906,"上周无销量")</f>
        <v>上周无销量</v>
      </c>
      <c r="AW1906" s="36"/>
    </row>
    <row r="1907" spans="1:49">
      <c r="A1907" s="21" t="s">
        <v>3844</v>
      </c>
      <c r="B1907" t="s">
        <v>3652</v>
      </c>
      <c r="C1907" t="s">
        <v>3836</v>
      </c>
      <c r="D1907" s="31">
        <v>0</v>
      </c>
      <c r="E1907" s="31">
        <v>0</v>
      </c>
      <c r="F1907" s="31">
        <v>0</v>
      </c>
      <c r="G1907" s="31">
        <v>0</v>
      </c>
      <c r="H1907" s="32">
        <v>0</v>
      </c>
      <c r="I1907">
        <v>0</v>
      </c>
      <c r="J1907" s="33">
        <v>0</v>
      </c>
      <c r="K1907" s="33">
        <v>0</v>
      </c>
      <c r="L1907" s="33">
        <v>0</v>
      </c>
      <c r="M1907">
        <v>0</v>
      </c>
      <c r="N1907">
        <v>0</v>
      </c>
      <c r="O1907">
        <v>0</v>
      </c>
      <c r="P1907" t="s">
        <v>54</v>
      </c>
      <c r="Q1907" t="s">
        <v>54</v>
      </c>
      <c r="R1907" t="s">
        <v>54</v>
      </c>
      <c r="S1907" t="s">
        <v>54</v>
      </c>
      <c r="T1907" t="s">
        <v>54</v>
      </c>
      <c r="U1907" t="s">
        <v>54</v>
      </c>
      <c r="V1907" t="s">
        <v>54</v>
      </c>
      <c r="W1907" t="s">
        <v>54</v>
      </c>
      <c r="X1907" s="23" t="s">
        <v>54</v>
      </c>
      <c r="Y1907" s="23" t="s">
        <v>54</v>
      </c>
      <c r="Z1907" s="23" t="s">
        <v>54</v>
      </c>
      <c r="AA1907" s="23" t="s">
        <v>54</v>
      </c>
      <c r="AB1907" t="s">
        <v>54</v>
      </c>
      <c r="AC1907" t="s">
        <v>54</v>
      </c>
      <c r="AD1907" t="s">
        <v>54</v>
      </c>
      <c r="AE1907" t="s">
        <v>54</v>
      </c>
      <c r="AF1907" s="23" t="s">
        <v>54</v>
      </c>
      <c r="AG1907" s="23" t="s">
        <v>54</v>
      </c>
      <c r="AH1907" s="23" t="s">
        <v>54</v>
      </c>
      <c r="AI1907" s="23" t="s">
        <v>54</v>
      </c>
      <c r="AJ1907">
        <v>0</v>
      </c>
      <c r="AK1907">
        <v>0</v>
      </c>
      <c r="AL1907">
        <v>0</v>
      </c>
      <c r="AM1907">
        <v>0</v>
      </c>
      <c r="AN1907" s="23" t="e">
        <v>#DIV/0!</v>
      </c>
      <c r="AO1907" s="23" t="e">
        <v>#DIV/0!</v>
      </c>
      <c r="AP1907" s="23" t="e">
        <v>#DIV/0!</v>
      </c>
      <c r="AQ1907" s="23" t="e">
        <v>#DIV/0!</v>
      </c>
      <c r="AR1907" s="35">
        <v>0</v>
      </c>
      <c r="AS1907" s="35">
        <v>0</v>
      </c>
      <c r="AT1907" s="35">
        <v>0</v>
      </c>
      <c r="AU1907" s="31" t="str">
        <f t="shared" si="32"/>
        <v>库存为0</v>
      </c>
      <c r="AV1907" s="36" t="str">
        <f>IFERROR(时间!$B$4+AU1907,"上周无销量")</f>
        <v>上周无销量</v>
      </c>
      <c r="AW1907" s="36"/>
    </row>
    <row r="1908" spans="1:49">
      <c r="A1908" s="21" t="s">
        <v>3845</v>
      </c>
      <c r="B1908" t="s">
        <v>3658</v>
      </c>
      <c r="C1908" t="s">
        <v>3836</v>
      </c>
      <c r="D1908" s="31">
        <v>0</v>
      </c>
      <c r="E1908" s="31">
        <v>0</v>
      </c>
      <c r="F1908" s="31">
        <v>0</v>
      </c>
      <c r="G1908" s="31">
        <v>0</v>
      </c>
      <c r="H1908" s="32">
        <v>0</v>
      </c>
      <c r="I1908">
        <v>2</v>
      </c>
      <c r="J1908" s="33">
        <v>0</v>
      </c>
      <c r="K1908" s="33">
        <v>0</v>
      </c>
      <c r="L1908" s="33">
        <v>0</v>
      </c>
      <c r="M1908">
        <v>2</v>
      </c>
      <c r="N1908">
        <v>0</v>
      </c>
      <c r="O1908">
        <v>0</v>
      </c>
      <c r="P1908" t="s">
        <v>54</v>
      </c>
      <c r="Q1908" t="s">
        <v>54</v>
      </c>
      <c r="R1908" t="s">
        <v>54</v>
      </c>
      <c r="S1908" t="s">
        <v>54</v>
      </c>
      <c r="T1908" t="s">
        <v>54</v>
      </c>
      <c r="U1908" t="s">
        <v>54</v>
      </c>
      <c r="V1908" t="s">
        <v>54</v>
      </c>
      <c r="W1908" t="s">
        <v>54</v>
      </c>
      <c r="X1908" s="23" t="s">
        <v>54</v>
      </c>
      <c r="Y1908" s="23" t="s">
        <v>54</v>
      </c>
      <c r="Z1908" s="23" t="s">
        <v>54</v>
      </c>
      <c r="AA1908" s="23" t="s">
        <v>54</v>
      </c>
      <c r="AB1908" t="s">
        <v>54</v>
      </c>
      <c r="AC1908" t="s">
        <v>54</v>
      </c>
      <c r="AD1908" t="s">
        <v>54</v>
      </c>
      <c r="AE1908" t="s">
        <v>54</v>
      </c>
      <c r="AF1908" s="23" t="s">
        <v>54</v>
      </c>
      <c r="AG1908" s="23" t="s">
        <v>54</v>
      </c>
      <c r="AH1908" s="23" t="s">
        <v>54</v>
      </c>
      <c r="AI1908" s="23" t="s">
        <v>54</v>
      </c>
      <c r="AJ1908">
        <v>2</v>
      </c>
      <c r="AK1908">
        <v>0</v>
      </c>
      <c r="AL1908">
        <v>0</v>
      </c>
      <c r="AM1908">
        <v>0</v>
      </c>
      <c r="AN1908" s="23">
        <v>0</v>
      </c>
      <c r="AO1908" s="23" t="e">
        <v>#DIV/0!</v>
      </c>
      <c r="AP1908" s="23" t="e">
        <v>#DIV/0!</v>
      </c>
      <c r="AQ1908" s="23" t="e">
        <v>#DIV/0!</v>
      </c>
      <c r="AR1908" s="35">
        <v>0</v>
      </c>
      <c r="AS1908" s="35">
        <v>0</v>
      </c>
      <c r="AT1908" s="35">
        <v>2</v>
      </c>
      <c r="AU1908" s="31" t="str">
        <f t="shared" si="32"/>
        <v>库存为2</v>
      </c>
      <c r="AV1908" s="36" t="str">
        <f>IFERROR(时间!$B$4+AU1908,"上周无销量")</f>
        <v>上周无销量</v>
      </c>
      <c r="AW1908" s="36"/>
    </row>
    <row r="1909" spans="1:49">
      <c r="A1909" s="21" t="s">
        <v>3846</v>
      </c>
      <c r="B1909" t="s">
        <v>3670</v>
      </c>
      <c r="C1909" t="s">
        <v>3836</v>
      </c>
      <c r="D1909" s="31">
        <v>0</v>
      </c>
      <c r="E1909" s="31">
        <v>0</v>
      </c>
      <c r="F1909" s="31">
        <v>0</v>
      </c>
      <c r="G1909" s="31">
        <v>0</v>
      </c>
      <c r="H1909" s="32">
        <v>0</v>
      </c>
      <c r="I1909">
        <v>0</v>
      </c>
      <c r="J1909" s="33">
        <v>0</v>
      </c>
      <c r="K1909" s="33">
        <v>0</v>
      </c>
      <c r="L1909" s="33">
        <v>0</v>
      </c>
      <c r="M1909">
        <v>0</v>
      </c>
      <c r="N1909">
        <v>0</v>
      </c>
      <c r="O1909">
        <v>0</v>
      </c>
      <c r="P1909" t="s">
        <v>54</v>
      </c>
      <c r="Q1909" t="s">
        <v>54</v>
      </c>
      <c r="R1909" t="s">
        <v>54</v>
      </c>
      <c r="S1909" t="s">
        <v>54</v>
      </c>
      <c r="T1909" t="s">
        <v>54</v>
      </c>
      <c r="U1909" t="s">
        <v>54</v>
      </c>
      <c r="V1909" t="s">
        <v>54</v>
      </c>
      <c r="W1909" t="s">
        <v>54</v>
      </c>
      <c r="X1909" s="23" t="s">
        <v>54</v>
      </c>
      <c r="Y1909" s="23" t="s">
        <v>54</v>
      </c>
      <c r="Z1909" s="23" t="s">
        <v>54</v>
      </c>
      <c r="AA1909" s="23" t="s">
        <v>54</v>
      </c>
      <c r="AB1909" t="s">
        <v>54</v>
      </c>
      <c r="AC1909" t="s">
        <v>54</v>
      </c>
      <c r="AD1909" t="s">
        <v>54</v>
      </c>
      <c r="AE1909" t="s">
        <v>54</v>
      </c>
      <c r="AF1909" s="23" t="s">
        <v>54</v>
      </c>
      <c r="AG1909" s="23" t="s">
        <v>54</v>
      </c>
      <c r="AH1909" s="23" t="s">
        <v>54</v>
      </c>
      <c r="AI1909" s="23" t="s">
        <v>54</v>
      </c>
      <c r="AJ1909">
        <v>0</v>
      </c>
      <c r="AK1909">
        <v>0</v>
      </c>
      <c r="AL1909">
        <v>0</v>
      </c>
      <c r="AM1909">
        <v>0</v>
      </c>
      <c r="AN1909" s="23" t="e">
        <v>#DIV/0!</v>
      </c>
      <c r="AO1909" s="23" t="e">
        <v>#DIV/0!</v>
      </c>
      <c r="AP1909" s="23" t="e">
        <v>#DIV/0!</v>
      </c>
      <c r="AQ1909" s="23" t="e">
        <v>#DIV/0!</v>
      </c>
      <c r="AR1909" s="35">
        <v>0</v>
      </c>
      <c r="AS1909" s="35">
        <v>0</v>
      </c>
      <c r="AT1909" s="35">
        <v>0</v>
      </c>
      <c r="AU1909" s="31" t="str">
        <f t="shared" si="32"/>
        <v>库存为0</v>
      </c>
      <c r="AV1909" s="36" t="str">
        <f>IFERROR(时间!$B$4+AU1909,"上周无销量")</f>
        <v>上周无销量</v>
      </c>
      <c r="AW1909" s="36"/>
    </row>
    <row r="1910" spans="1:49">
      <c r="A1910" s="21" t="s">
        <v>3847</v>
      </c>
      <c r="B1910" t="s">
        <v>3666</v>
      </c>
      <c r="C1910" t="s">
        <v>3836</v>
      </c>
      <c r="D1910" s="31">
        <v>0</v>
      </c>
      <c r="E1910" s="31">
        <v>0</v>
      </c>
      <c r="F1910" s="31">
        <v>0</v>
      </c>
      <c r="G1910" s="31">
        <v>0</v>
      </c>
      <c r="H1910" s="32">
        <v>0</v>
      </c>
      <c r="I1910">
        <v>0</v>
      </c>
      <c r="J1910" s="33">
        <v>0</v>
      </c>
      <c r="K1910" s="33">
        <v>0</v>
      </c>
      <c r="L1910" s="33">
        <v>0</v>
      </c>
      <c r="M1910">
        <v>0</v>
      </c>
      <c r="N1910">
        <v>0</v>
      </c>
      <c r="O1910">
        <v>0</v>
      </c>
      <c r="P1910" t="s">
        <v>54</v>
      </c>
      <c r="Q1910" t="s">
        <v>54</v>
      </c>
      <c r="R1910" t="s">
        <v>54</v>
      </c>
      <c r="S1910" t="s">
        <v>54</v>
      </c>
      <c r="T1910" t="s">
        <v>54</v>
      </c>
      <c r="U1910" t="s">
        <v>54</v>
      </c>
      <c r="V1910" t="s">
        <v>54</v>
      </c>
      <c r="W1910" t="s">
        <v>54</v>
      </c>
      <c r="X1910" s="23" t="s">
        <v>54</v>
      </c>
      <c r="Y1910" s="23" t="s">
        <v>54</v>
      </c>
      <c r="Z1910" s="23" t="s">
        <v>54</v>
      </c>
      <c r="AA1910" s="23" t="s">
        <v>54</v>
      </c>
      <c r="AB1910" t="s">
        <v>54</v>
      </c>
      <c r="AC1910" t="s">
        <v>54</v>
      </c>
      <c r="AD1910" t="s">
        <v>54</v>
      </c>
      <c r="AE1910" t="s">
        <v>54</v>
      </c>
      <c r="AF1910" s="23" t="s">
        <v>54</v>
      </c>
      <c r="AG1910" s="23" t="s">
        <v>54</v>
      </c>
      <c r="AH1910" s="23" t="s">
        <v>54</v>
      </c>
      <c r="AI1910" s="23" t="s">
        <v>54</v>
      </c>
      <c r="AJ1910">
        <v>0</v>
      </c>
      <c r="AK1910">
        <v>0</v>
      </c>
      <c r="AL1910">
        <v>0</v>
      </c>
      <c r="AM1910">
        <v>0</v>
      </c>
      <c r="AN1910" s="23" t="e">
        <v>#DIV/0!</v>
      </c>
      <c r="AO1910" s="23" t="e">
        <v>#DIV/0!</v>
      </c>
      <c r="AP1910" s="23" t="e">
        <v>#DIV/0!</v>
      </c>
      <c r="AQ1910" s="23" t="e">
        <v>#DIV/0!</v>
      </c>
      <c r="AR1910" s="35">
        <v>0</v>
      </c>
      <c r="AS1910" s="35">
        <v>0</v>
      </c>
      <c r="AT1910" s="35">
        <v>0</v>
      </c>
      <c r="AU1910" s="31" t="str">
        <f t="shared" si="32"/>
        <v>库存为0</v>
      </c>
      <c r="AV1910" s="36" t="str">
        <f>IFERROR(时间!$B$4+AU1910,"上周无销量")</f>
        <v>上周无销量</v>
      </c>
      <c r="AW1910" s="36"/>
    </row>
    <row r="1911" spans="1:49">
      <c r="A1911" s="21" t="s">
        <v>3848</v>
      </c>
      <c r="B1911" t="s">
        <v>3664</v>
      </c>
      <c r="C1911" t="s">
        <v>3836</v>
      </c>
      <c r="D1911" s="31">
        <v>0</v>
      </c>
      <c r="E1911" s="31">
        <v>0</v>
      </c>
      <c r="F1911" s="31">
        <v>0</v>
      </c>
      <c r="G1911" s="31">
        <v>0</v>
      </c>
      <c r="H1911" s="32">
        <v>0</v>
      </c>
      <c r="I1911">
        <v>0</v>
      </c>
      <c r="J1911" s="33">
        <v>0</v>
      </c>
      <c r="K1911" s="33">
        <v>0</v>
      </c>
      <c r="L1911" s="33">
        <v>0</v>
      </c>
      <c r="M1911">
        <v>0</v>
      </c>
      <c r="N1911">
        <v>0</v>
      </c>
      <c r="O1911">
        <v>0</v>
      </c>
      <c r="P1911" t="s">
        <v>54</v>
      </c>
      <c r="Q1911" t="s">
        <v>54</v>
      </c>
      <c r="R1911" t="s">
        <v>54</v>
      </c>
      <c r="S1911" t="s">
        <v>54</v>
      </c>
      <c r="T1911" t="s">
        <v>54</v>
      </c>
      <c r="U1911" t="s">
        <v>54</v>
      </c>
      <c r="V1911" t="s">
        <v>54</v>
      </c>
      <c r="W1911" t="s">
        <v>54</v>
      </c>
      <c r="X1911" s="23" t="s">
        <v>54</v>
      </c>
      <c r="Y1911" s="23" t="s">
        <v>54</v>
      </c>
      <c r="Z1911" s="23" t="s">
        <v>54</v>
      </c>
      <c r="AA1911" s="23" t="s">
        <v>54</v>
      </c>
      <c r="AB1911" t="s">
        <v>54</v>
      </c>
      <c r="AC1911" t="s">
        <v>54</v>
      </c>
      <c r="AD1911" t="s">
        <v>54</v>
      </c>
      <c r="AE1911" t="s">
        <v>54</v>
      </c>
      <c r="AF1911" s="23" t="s">
        <v>54</v>
      </c>
      <c r="AG1911" s="23" t="s">
        <v>54</v>
      </c>
      <c r="AH1911" s="23" t="s">
        <v>54</v>
      </c>
      <c r="AI1911" s="23" t="s">
        <v>54</v>
      </c>
      <c r="AJ1911">
        <v>0</v>
      </c>
      <c r="AK1911">
        <v>0</v>
      </c>
      <c r="AL1911">
        <v>0</v>
      </c>
      <c r="AM1911">
        <v>0</v>
      </c>
      <c r="AN1911" s="23" t="e">
        <v>#DIV/0!</v>
      </c>
      <c r="AO1911" s="23" t="e">
        <v>#DIV/0!</v>
      </c>
      <c r="AP1911" s="23" t="e">
        <v>#DIV/0!</v>
      </c>
      <c r="AQ1911" s="23" t="e">
        <v>#DIV/0!</v>
      </c>
      <c r="AR1911" s="35">
        <v>0</v>
      </c>
      <c r="AS1911" s="35">
        <v>0</v>
      </c>
      <c r="AT1911" s="35">
        <v>0</v>
      </c>
      <c r="AU1911" s="31" t="str">
        <f t="shared" si="32"/>
        <v>库存为0</v>
      </c>
      <c r="AV1911" s="36" t="str">
        <f>IFERROR(时间!$B$4+AU1911,"上周无销量")</f>
        <v>上周无销量</v>
      </c>
      <c r="AW1911" s="36"/>
    </row>
    <row r="1912" spans="1:49">
      <c r="A1912" s="21" t="s">
        <v>3849</v>
      </c>
      <c r="B1912" t="s">
        <v>3662</v>
      </c>
      <c r="C1912" t="s">
        <v>3836</v>
      </c>
      <c r="D1912" s="31">
        <v>0</v>
      </c>
      <c r="E1912" s="31">
        <v>0</v>
      </c>
      <c r="F1912" s="31">
        <v>0</v>
      </c>
      <c r="G1912" s="31">
        <v>0</v>
      </c>
      <c r="H1912" s="32">
        <v>0</v>
      </c>
      <c r="I1912">
        <v>0</v>
      </c>
      <c r="J1912" s="33">
        <v>0</v>
      </c>
      <c r="K1912" s="33">
        <v>0</v>
      </c>
      <c r="L1912" s="33">
        <v>0</v>
      </c>
      <c r="M1912">
        <v>0</v>
      </c>
      <c r="N1912">
        <v>0</v>
      </c>
      <c r="O1912">
        <v>0</v>
      </c>
      <c r="P1912" t="s">
        <v>54</v>
      </c>
      <c r="Q1912" t="s">
        <v>54</v>
      </c>
      <c r="R1912" t="s">
        <v>54</v>
      </c>
      <c r="S1912" t="s">
        <v>54</v>
      </c>
      <c r="T1912" t="s">
        <v>54</v>
      </c>
      <c r="U1912" t="s">
        <v>54</v>
      </c>
      <c r="V1912" t="s">
        <v>54</v>
      </c>
      <c r="W1912" t="s">
        <v>54</v>
      </c>
      <c r="X1912" s="23" t="s">
        <v>54</v>
      </c>
      <c r="Y1912" s="23" t="s">
        <v>54</v>
      </c>
      <c r="Z1912" s="23" t="s">
        <v>54</v>
      </c>
      <c r="AA1912" s="23" t="s">
        <v>54</v>
      </c>
      <c r="AB1912" t="s">
        <v>54</v>
      </c>
      <c r="AC1912" t="s">
        <v>54</v>
      </c>
      <c r="AD1912" t="s">
        <v>54</v>
      </c>
      <c r="AE1912" t="s">
        <v>54</v>
      </c>
      <c r="AF1912" s="23" t="s">
        <v>54</v>
      </c>
      <c r="AG1912" s="23" t="s">
        <v>54</v>
      </c>
      <c r="AH1912" s="23" t="s">
        <v>54</v>
      </c>
      <c r="AI1912" s="23" t="s">
        <v>54</v>
      </c>
      <c r="AJ1912">
        <v>0</v>
      </c>
      <c r="AK1912">
        <v>0</v>
      </c>
      <c r="AL1912">
        <v>0</v>
      </c>
      <c r="AM1912">
        <v>0</v>
      </c>
      <c r="AN1912" s="23" t="e">
        <v>#DIV/0!</v>
      </c>
      <c r="AO1912" s="23" t="e">
        <v>#DIV/0!</v>
      </c>
      <c r="AP1912" s="23" t="e">
        <v>#DIV/0!</v>
      </c>
      <c r="AQ1912" s="23" t="e">
        <v>#DIV/0!</v>
      </c>
      <c r="AR1912" s="35">
        <v>0</v>
      </c>
      <c r="AS1912" s="35">
        <v>0</v>
      </c>
      <c r="AT1912" s="35">
        <v>0</v>
      </c>
      <c r="AU1912" s="31" t="str">
        <f t="shared" si="32"/>
        <v>库存为0</v>
      </c>
      <c r="AV1912" s="36" t="str">
        <f>IFERROR(时间!$B$4+AU1912,"上周无销量")</f>
        <v>上周无销量</v>
      </c>
      <c r="AW1912" s="36"/>
    </row>
    <row r="1913" spans="1:49">
      <c r="A1913" s="21" t="s">
        <v>3850</v>
      </c>
      <c r="B1913" t="s">
        <v>3668</v>
      </c>
      <c r="C1913" t="s">
        <v>3836</v>
      </c>
      <c r="D1913" s="31">
        <v>0</v>
      </c>
      <c r="E1913" s="31">
        <v>0</v>
      </c>
      <c r="F1913" s="31">
        <v>0</v>
      </c>
      <c r="G1913" s="31">
        <v>0</v>
      </c>
      <c r="H1913" s="32">
        <v>0</v>
      </c>
      <c r="I1913">
        <v>0</v>
      </c>
      <c r="J1913" s="33">
        <v>0</v>
      </c>
      <c r="K1913" s="33">
        <v>0</v>
      </c>
      <c r="L1913" s="33">
        <v>0</v>
      </c>
      <c r="M1913">
        <v>0</v>
      </c>
      <c r="N1913">
        <v>0</v>
      </c>
      <c r="O1913">
        <v>0</v>
      </c>
      <c r="P1913" t="s">
        <v>54</v>
      </c>
      <c r="Q1913" t="s">
        <v>54</v>
      </c>
      <c r="R1913" t="s">
        <v>54</v>
      </c>
      <c r="S1913" t="s">
        <v>54</v>
      </c>
      <c r="T1913" t="s">
        <v>54</v>
      </c>
      <c r="U1913" t="s">
        <v>54</v>
      </c>
      <c r="V1913" t="s">
        <v>54</v>
      </c>
      <c r="W1913" t="s">
        <v>54</v>
      </c>
      <c r="X1913" s="23" t="s">
        <v>54</v>
      </c>
      <c r="Y1913" s="23" t="s">
        <v>54</v>
      </c>
      <c r="Z1913" s="23" t="s">
        <v>54</v>
      </c>
      <c r="AA1913" s="23" t="s">
        <v>54</v>
      </c>
      <c r="AB1913" t="s">
        <v>54</v>
      </c>
      <c r="AC1913" t="s">
        <v>54</v>
      </c>
      <c r="AD1913" t="s">
        <v>54</v>
      </c>
      <c r="AE1913" t="s">
        <v>54</v>
      </c>
      <c r="AF1913" s="23" t="s">
        <v>54</v>
      </c>
      <c r="AG1913" s="23" t="s">
        <v>54</v>
      </c>
      <c r="AH1913" s="23" t="s">
        <v>54</v>
      </c>
      <c r="AI1913" s="23" t="s">
        <v>54</v>
      </c>
      <c r="AJ1913">
        <v>0</v>
      </c>
      <c r="AK1913">
        <v>0</v>
      </c>
      <c r="AL1913">
        <v>0</v>
      </c>
      <c r="AM1913">
        <v>0</v>
      </c>
      <c r="AN1913" s="23" t="e">
        <v>#DIV/0!</v>
      </c>
      <c r="AO1913" s="23" t="e">
        <v>#DIV/0!</v>
      </c>
      <c r="AP1913" s="23" t="e">
        <v>#DIV/0!</v>
      </c>
      <c r="AQ1913" s="23" t="e">
        <v>#DIV/0!</v>
      </c>
      <c r="AR1913" s="35">
        <v>0</v>
      </c>
      <c r="AS1913" s="35">
        <v>0</v>
      </c>
      <c r="AT1913" s="35">
        <v>0</v>
      </c>
      <c r="AU1913" s="31" t="str">
        <f t="shared" si="32"/>
        <v>库存为0</v>
      </c>
      <c r="AV1913" s="36" t="str">
        <f>IFERROR(时间!$B$4+AU1913,"上周无销量")</f>
        <v>上周无销量</v>
      </c>
      <c r="AW1913" s="36"/>
    </row>
    <row r="1914" spans="1:49">
      <c r="A1914" s="21" t="s">
        <v>3851</v>
      </c>
      <c r="B1914" t="s">
        <v>3680</v>
      </c>
      <c r="C1914" t="s">
        <v>3836</v>
      </c>
      <c r="D1914" s="31">
        <v>0</v>
      </c>
      <c r="E1914" s="31">
        <v>0</v>
      </c>
      <c r="F1914" s="31">
        <v>0</v>
      </c>
      <c r="G1914" s="31">
        <v>0</v>
      </c>
      <c r="H1914" s="32">
        <v>0</v>
      </c>
      <c r="I1914">
        <v>0</v>
      </c>
      <c r="J1914" s="33">
        <v>0</v>
      </c>
      <c r="K1914" s="33">
        <v>0</v>
      </c>
      <c r="L1914" s="33">
        <v>0</v>
      </c>
      <c r="M1914">
        <v>0</v>
      </c>
      <c r="N1914">
        <v>0</v>
      </c>
      <c r="O1914">
        <v>0</v>
      </c>
      <c r="P1914" t="s">
        <v>54</v>
      </c>
      <c r="Q1914" t="s">
        <v>54</v>
      </c>
      <c r="R1914" t="s">
        <v>54</v>
      </c>
      <c r="S1914" t="s">
        <v>54</v>
      </c>
      <c r="T1914" t="s">
        <v>54</v>
      </c>
      <c r="U1914" t="s">
        <v>54</v>
      </c>
      <c r="V1914" t="s">
        <v>54</v>
      </c>
      <c r="W1914" t="s">
        <v>54</v>
      </c>
      <c r="X1914" s="23" t="s">
        <v>54</v>
      </c>
      <c r="Y1914" s="23" t="s">
        <v>54</v>
      </c>
      <c r="Z1914" s="23" t="s">
        <v>54</v>
      </c>
      <c r="AA1914" s="23" t="s">
        <v>54</v>
      </c>
      <c r="AB1914" t="s">
        <v>54</v>
      </c>
      <c r="AC1914" t="s">
        <v>54</v>
      </c>
      <c r="AD1914" t="s">
        <v>54</v>
      </c>
      <c r="AE1914" t="s">
        <v>54</v>
      </c>
      <c r="AF1914" s="23" t="s">
        <v>54</v>
      </c>
      <c r="AG1914" s="23" t="s">
        <v>54</v>
      </c>
      <c r="AH1914" s="23" t="s">
        <v>54</v>
      </c>
      <c r="AI1914" s="23" t="s">
        <v>54</v>
      </c>
      <c r="AJ1914">
        <v>0</v>
      </c>
      <c r="AK1914">
        <v>0</v>
      </c>
      <c r="AL1914">
        <v>0</v>
      </c>
      <c r="AM1914">
        <v>0</v>
      </c>
      <c r="AN1914" s="23" t="e">
        <v>#DIV/0!</v>
      </c>
      <c r="AO1914" s="23" t="e">
        <v>#DIV/0!</v>
      </c>
      <c r="AP1914" s="23" t="e">
        <v>#DIV/0!</v>
      </c>
      <c r="AQ1914" s="23" t="e">
        <v>#DIV/0!</v>
      </c>
      <c r="AR1914" s="35">
        <v>0</v>
      </c>
      <c r="AS1914" s="35">
        <v>0</v>
      </c>
      <c r="AT1914" s="35">
        <v>0</v>
      </c>
      <c r="AU1914" s="31" t="str">
        <f t="shared" si="32"/>
        <v>库存为0</v>
      </c>
      <c r="AV1914" s="36" t="str">
        <f>IFERROR(时间!$B$4+AU1914,"上周无销量")</f>
        <v>上周无销量</v>
      </c>
      <c r="AW1914" s="36"/>
    </row>
    <row r="1915" spans="1:49">
      <c r="A1915" s="21" t="s">
        <v>3852</v>
      </c>
      <c r="B1915" t="s">
        <v>3676</v>
      </c>
      <c r="C1915" t="s">
        <v>3836</v>
      </c>
      <c r="D1915" s="31">
        <v>0</v>
      </c>
      <c r="E1915" s="31">
        <v>0</v>
      </c>
      <c r="F1915" s="31">
        <v>0</v>
      </c>
      <c r="G1915" s="31">
        <v>0</v>
      </c>
      <c r="H1915" s="32">
        <v>0</v>
      </c>
      <c r="I1915">
        <v>0</v>
      </c>
      <c r="J1915" s="33">
        <v>0</v>
      </c>
      <c r="K1915" s="33">
        <v>0</v>
      </c>
      <c r="L1915" s="33">
        <v>0</v>
      </c>
      <c r="M1915">
        <v>0</v>
      </c>
      <c r="N1915">
        <v>0</v>
      </c>
      <c r="O1915">
        <v>0</v>
      </c>
      <c r="P1915" t="s">
        <v>54</v>
      </c>
      <c r="Q1915" t="s">
        <v>54</v>
      </c>
      <c r="R1915" t="s">
        <v>54</v>
      </c>
      <c r="S1915" t="s">
        <v>54</v>
      </c>
      <c r="T1915" t="s">
        <v>54</v>
      </c>
      <c r="U1915" t="s">
        <v>54</v>
      </c>
      <c r="V1915" t="s">
        <v>54</v>
      </c>
      <c r="W1915" t="s">
        <v>54</v>
      </c>
      <c r="X1915" s="23" t="s">
        <v>54</v>
      </c>
      <c r="Y1915" s="23" t="s">
        <v>54</v>
      </c>
      <c r="Z1915" s="23" t="s">
        <v>54</v>
      </c>
      <c r="AA1915" s="23" t="s">
        <v>54</v>
      </c>
      <c r="AB1915" t="s">
        <v>54</v>
      </c>
      <c r="AC1915" t="s">
        <v>54</v>
      </c>
      <c r="AD1915" t="s">
        <v>54</v>
      </c>
      <c r="AE1915" t="s">
        <v>54</v>
      </c>
      <c r="AF1915" s="23" t="s">
        <v>54</v>
      </c>
      <c r="AG1915" s="23" t="s">
        <v>54</v>
      </c>
      <c r="AH1915" s="23" t="s">
        <v>54</v>
      </c>
      <c r="AI1915" s="23" t="s">
        <v>54</v>
      </c>
      <c r="AJ1915">
        <v>0</v>
      </c>
      <c r="AK1915">
        <v>0</v>
      </c>
      <c r="AL1915">
        <v>0</v>
      </c>
      <c r="AM1915">
        <v>0</v>
      </c>
      <c r="AN1915" s="23" t="e">
        <v>#DIV/0!</v>
      </c>
      <c r="AO1915" s="23" t="e">
        <v>#DIV/0!</v>
      </c>
      <c r="AP1915" s="23" t="e">
        <v>#DIV/0!</v>
      </c>
      <c r="AQ1915" s="23" t="e">
        <v>#DIV/0!</v>
      </c>
      <c r="AR1915" s="35">
        <v>0</v>
      </c>
      <c r="AS1915" s="35">
        <v>0</v>
      </c>
      <c r="AT1915" s="35">
        <v>0</v>
      </c>
      <c r="AU1915" s="31" t="str">
        <f t="shared" si="32"/>
        <v>库存为0</v>
      </c>
      <c r="AV1915" s="36" t="str">
        <f>IFERROR(时间!$B$4+AU1915,"上周无销量")</f>
        <v>上周无销量</v>
      </c>
      <c r="AW1915" s="36"/>
    </row>
    <row r="1916" spans="1:49">
      <c r="A1916" s="21" t="s">
        <v>3853</v>
      </c>
      <c r="B1916" t="s">
        <v>3674</v>
      </c>
      <c r="C1916" t="s">
        <v>3836</v>
      </c>
      <c r="D1916" s="31">
        <v>0</v>
      </c>
      <c r="E1916" s="31">
        <v>0</v>
      </c>
      <c r="F1916" s="31">
        <v>0</v>
      </c>
      <c r="G1916" s="31">
        <v>0</v>
      </c>
      <c r="H1916" s="32">
        <v>0</v>
      </c>
      <c r="I1916">
        <v>0</v>
      </c>
      <c r="J1916" s="33">
        <v>0</v>
      </c>
      <c r="K1916" s="33">
        <v>0</v>
      </c>
      <c r="L1916" s="33">
        <v>0</v>
      </c>
      <c r="M1916">
        <v>0</v>
      </c>
      <c r="N1916">
        <v>0</v>
      </c>
      <c r="O1916">
        <v>0</v>
      </c>
      <c r="P1916" t="s">
        <v>54</v>
      </c>
      <c r="Q1916" t="s">
        <v>54</v>
      </c>
      <c r="R1916" t="s">
        <v>54</v>
      </c>
      <c r="S1916" t="s">
        <v>54</v>
      </c>
      <c r="T1916" t="s">
        <v>54</v>
      </c>
      <c r="U1916" t="s">
        <v>54</v>
      </c>
      <c r="V1916" t="s">
        <v>54</v>
      </c>
      <c r="W1916" t="s">
        <v>54</v>
      </c>
      <c r="X1916" s="23" t="s">
        <v>54</v>
      </c>
      <c r="Y1916" s="23" t="s">
        <v>54</v>
      </c>
      <c r="Z1916" s="23" t="s">
        <v>54</v>
      </c>
      <c r="AA1916" s="23" t="s">
        <v>54</v>
      </c>
      <c r="AB1916" t="s">
        <v>54</v>
      </c>
      <c r="AC1916" t="s">
        <v>54</v>
      </c>
      <c r="AD1916" t="s">
        <v>54</v>
      </c>
      <c r="AE1916" t="s">
        <v>54</v>
      </c>
      <c r="AF1916" s="23" t="s">
        <v>54</v>
      </c>
      <c r="AG1916" s="23" t="s">
        <v>54</v>
      </c>
      <c r="AH1916" s="23" t="s">
        <v>54</v>
      </c>
      <c r="AI1916" s="23" t="s">
        <v>54</v>
      </c>
      <c r="AJ1916">
        <v>0</v>
      </c>
      <c r="AK1916">
        <v>0</v>
      </c>
      <c r="AL1916">
        <v>0</v>
      </c>
      <c r="AM1916">
        <v>0</v>
      </c>
      <c r="AN1916" s="23" t="e">
        <v>#DIV/0!</v>
      </c>
      <c r="AO1916" s="23" t="e">
        <v>#DIV/0!</v>
      </c>
      <c r="AP1916" s="23" t="e">
        <v>#DIV/0!</v>
      </c>
      <c r="AQ1916" s="23" t="e">
        <v>#DIV/0!</v>
      </c>
      <c r="AR1916" s="35">
        <v>0</v>
      </c>
      <c r="AS1916" s="35">
        <v>0</v>
      </c>
      <c r="AT1916" s="35">
        <v>0</v>
      </c>
      <c r="AU1916" s="31" t="str">
        <f t="shared" si="32"/>
        <v>库存为0</v>
      </c>
      <c r="AV1916" s="36" t="str">
        <f>IFERROR(时间!$B$4+AU1916,"上周无销量")</f>
        <v>上周无销量</v>
      </c>
      <c r="AW1916" s="36"/>
    </row>
    <row r="1917" spans="1:49">
      <c r="A1917" s="21" t="s">
        <v>3854</v>
      </c>
      <c r="B1917" t="s">
        <v>3672</v>
      </c>
      <c r="C1917" t="s">
        <v>3836</v>
      </c>
      <c r="D1917" s="31">
        <v>0</v>
      </c>
      <c r="E1917" s="31">
        <v>0</v>
      </c>
      <c r="F1917" s="31">
        <v>0</v>
      </c>
      <c r="G1917" s="31">
        <v>0</v>
      </c>
      <c r="H1917" s="32">
        <v>0</v>
      </c>
      <c r="I1917">
        <v>0</v>
      </c>
      <c r="J1917" s="33">
        <v>0</v>
      </c>
      <c r="K1917" s="33">
        <v>0</v>
      </c>
      <c r="L1917" s="33">
        <v>0</v>
      </c>
      <c r="M1917">
        <v>0</v>
      </c>
      <c r="N1917">
        <v>0</v>
      </c>
      <c r="O1917">
        <v>0</v>
      </c>
      <c r="P1917" t="s">
        <v>54</v>
      </c>
      <c r="Q1917" t="s">
        <v>54</v>
      </c>
      <c r="R1917" t="s">
        <v>54</v>
      </c>
      <c r="S1917" t="s">
        <v>54</v>
      </c>
      <c r="T1917" t="s">
        <v>54</v>
      </c>
      <c r="U1917" t="s">
        <v>54</v>
      </c>
      <c r="V1917" t="s">
        <v>54</v>
      </c>
      <c r="W1917" t="s">
        <v>54</v>
      </c>
      <c r="X1917" s="23" t="s">
        <v>54</v>
      </c>
      <c r="Y1917" s="23" t="s">
        <v>54</v>
      </c>
      <c r="Z1917" s="23" t="s">
        <v>54</v>
      </c>
      <c r="AA1917" s="23" t="s">
        <v>54</v>
      </c>
      <c r="AB1917" t="s">
        <v>54</v>
      </c>
      <c r="AC1917" t="s">
        <v>54</v>
      </c>
      <c r="AD1917" t="s">
        <v>54</v>
      </c>
      <c r="AE1917" t="s">
        <v>54</v>
      </c>
      <c r="AF1917" s="23" t="s">
        <v>54</v>
      </c>
      <c r="AG1917" s="23" t="s">
        <v>54</v>
      </c>
      <c r="AH1917" s="23" t="s">
        <v>54</v>
      </c>
      <c r="AI1917" s="23" t="s">
        <v>54</v>
      </c>
      <c r="AJ1917">
        <v>0</v>
      </c>
      <c r="AK1917">
        <v>0</v>
      </c>
      <c r="AL1917">
        <v>0</v>
      </c>
      <c r="AM1917">
        <v>0</v>
      </c>
      <c r="AN1917" s="23" t="e">
        <v>#DIV/0!</v>
      </c>
      <c r="AO1917" s="23" t="e">
        <v>#DIV/0!</v>
      </c>
      <c r="AP1917" s="23" t="e">
        <v>#DIV/0!</v>
      </c>
      <c r="AQ1917" s="23" t="e">
        <v>#DIV/0!</v>
      </c>
      <c r="AR1917" s="35">
        <v>0</v>
      </c>
      <c r="AS1917" s="35">
        <v>0</v>
      </c>
      <c r="AT1917" s="35">
        <v>0</v>
      </c>
      <c r="AU1917" s="31" t="str">
        <f t="shared" si="32"/>
        <v>库存为0</v>
      </c>
      <c r="AV1917" s="36" t="str">
        <f>IFERROR(时间!$B$4+AU1917,"上周无销量")</f>
        <v>上周无销量</v>
      </c>
      <c r="AW1917" s="36"/>
    </row>
    <row r="1918" spans="1:49">
      <c r="A1918" s="21" t="s">
        <v>3855</v>
      </c>
      <c r="B1918" t="s">
        <v>3678</v>
      </c>
      <c r="C1918" t="s">
        <v>3836</v>
      </c>
      <c r="D1918" s="31">
        <v>0</v>
      </c>
      <c r="E1918" s="31">
        <v>0</v>
      </c>
      <c r="F1918" s="31">
        <v>0</v>
      </c>
      <c r="G1918" s="31">
        <v>0</v>
      </c>
      <c r="H1918" s="32">
        <v>0</v>
      </c>
      <c r="I1918">
        <v>0</v>
      </c>
      <c r="J1918" s="33">
        <v>0</v>
      </c>
      <c r="K1918" s="33">
        <v>0</v>
      </c>
      <c r="L1918" s="33">
        <v>0</v>
      </c>
      <c r="M1918">
        <v>0</v>
      </c>
      <c r="N1918">
        <v>0</v>
      </c>
      <c r="O1918">
        <v>0</v>
      </c>
      <c r="P1918" t="s">
        <v>54</v>
      </c>
      <c r="Q1918" t="s">
        <v>54</v>
      </c>
      <c r="R1918" t="s">
        <v>54</v>
      </c>
      <c r="S1918" t="s">
        <v>54</v>
      </c>
      <c r="T1918" t="s">
        <v>54</v>
      </c>
      <c r="U1918" t="s">
        <v>54</v>
      </c>
      <c r="V1918" t="s">
        <v>54</v>
      </c>
      <c r="W1918" t="s">
        <v>54</v>
      </c>
      <c r="X1918" s="23" t="s">
        <v>54</v>
      </c>
      <c r="Y1918" s="23" t="s">
        <v>54</v>
      </c>
      <c r="Z1918" s="23" t="s">
        <v>54</v>
      </c>
      <c r="AA1918" s="23" t="s">
        <v>54</v>
      </c>
      <c r="AB1918" t="s">
        <v>54</v>
      </c>
      <c r="AC1918" t="s">
        <v>54</v>
      </c>
      <c r="AD1918" t="s">
        <v>54</v>
      </c>
      <c r="AE1918" t="s">
        <v>54</v>
      </c>
      <c r="AF1918" s="23" t="s">
        <v>54</v>
      </c>
      <c r="AG1918" s="23" t="s">
        <v>54</v>
      </c>
      <c r="AH1918" s="23" t="s">
        <v>54</v>
      </c>
      <c r="AI1918" s="23" t="s">
        <v>54</v>
      </c>
      <c r="AJ1918">
        <v>0</v>
      </c>
      <c r="AK1918">
        <v>0</v>
      </c>
      <c r="AL1918">
        <v>0</v>
      </c>
      <c r="AM1918">
        <v>0</v>
      </c>
      <c r="AN1918" s="23" t="e">
        <v>#DIV/0!</v>
      </c>
      <c r="AO1918" s="23" t="e">
        <v>#DIV/0!</v>
      </c>
      <c r="AP1918" s="23" t="e">
        <v>#DIV/0!</v>
      </c>
      <c r="AQ1918" s="23" t="e">
        <v>#DIV/0!</v>
      </c>
      <c r="AR1918" s="35">
        <v>0</v>
      </c>
      <c r="AS1918" s="35">
        <v>0</v>
      </c>
      <c r="AT1918" s="35">
        <v>0</v>
      </c>
      <c r="AU1918" s="31" t="str">
        <f t="shared" si="32"/>
        <v>库存为0</v>
      </c>
      <c r="AV1918" s="36" t="str">
        <f>IFERROR(时间!$B$4+AU1918,"上周无销量")</f>
        <v>上周无销量</v>
      </c>
      <c r="AW1918" s="36"/>
    </row>
    <row r="1919" spans="1:49">
      <c r="A1919" s="21" t="s">
        <v>3856</v>
      </c>
      <c r="B1919" t="s">
        <v>3857</v>
      </c>
      <c r="C1919" t="s">
        <v>3858</v>
      </c>
      <c r="D1919" s="31">
        <v>0</v>
      </c>
      <c r="E1919" s="31">
        <v>3</v>
      </c>
      <c r="F1919" s="31">
        <v>2</v>
      </c>
      <c r="G1919" s="31">
        <v>1</v>
      </c>
      <c r="H1919" s="32">
        <v>29.9916666666667</v>
      </c>
      <c r="I1919">
        <v>0</v>
      </c>
      <c r="J1919" s="33">
        <v>2</v>
      </c>
      <c r="K1919" s="33">
        <v>0</v>
      </c>
      <c r="L1919" s="33">
        <v>0</v>
      </c>
      <c r="M1919">
        <v>2</v>
      </c>
      <c r="N1919">
        <v>3</v>
      </c>
      <c r="O1919">
        <v>0</v>
      </c>
      <c r="P1919" t="s">
        <v>54</v>
      </c>
      <c r="Q1919" t="s">
        <v>54</v>
      </c>
      <c r="R1919" t="s">
        <v>54</v>
      </c>
      <c r="S1919" t="s">
        <v>54</v>
      </c>
      <c r="T1919" t="s">
        <v>54</v>
      </c>
      <c r="U1919" t="s">
        <v>54</v>
      </c>
      <c r="V1919" t="s">
        <v>54</v>
      </c>
      <c r="W1919" t="s">
        <v>54</v>
      </c>
      <c r="X1919" s="23" t="s">
        <v>54</v>
      </c>
      <c r="Y1919" s="23" t="s">
        <v>54</v>
      </c>
      <c r="Z1919" s="23" t="s">
        <v>54</v>
      </c>
      <c r="AA1919" s="23" t="s">
        <v>54</v>
      </c>
      <c r="AB1919" t="s">
        <v>54</v>
      </c>
      <c r="AC1919" t="s">
        <v>54</v>
      </c>
      <c r="AD1919" t="s">
        <v>54</v>
      </c>
      <c r="AE1919" t="s">
        <v>54</v>
      </c>
      <c r="AF1919" s="23" t="s">
        <v>54</v>
      </c>
      <c r="AG1919" s="23" t="s">
        <v>54</v>
      </c>
      <c r="AH1919" s="23" t="s">
        <v>54</v>
      </c>
      <c r="AI1919" s="23" t="s">
        <v>54</v>
      </c>
      <c r="AJ1919">
        <v>0</v>
      </c>
      <c r="AK1919">
        <v>23</v>
      </c>
      <c r="AL1919">
        <v>16</v>
      </c>
      <c r="AM1919">
        <v>12</v>
      </c>
      <c r="AN1919" s="23" t="e">
        <v>#DIV/0!</v>
      </c>
      <c r="AO1919" s="23">
        <v>0.130434782608696</v>
      </c>
      <c r="AP1919" s="23">
        <v>0.125</v>
      </c>
      <c r="AQ1919" s="23">
        <v>0.0833333333333333</v>
      </c>
      <c r="AR1919" s="35">
        <v>0</v>
      </c>
      <c r="AS1919" s="35">
        <v>0</v>
      </c>
      <c r="AT1919" s="35">
        <v>2</v>
      </c>
      <c r="AU1919" s="31" t="str">
        <f t="shared" si="32"/>
        <v>库存为2</v>
      </c>
      <c r="AV1919" s="36" t="str">
        <f>IFERROR(时间!$B$4+AU1919,"上周无销量")</f>
        <v>上周无销量</v>
      </c>
      <c r="AW1919" s="36"/>
    </row>
    <row r="1920" spans="1:49">
      <c r="A1920" s="21" t="s">
        <v>3859</v>
      </c>
      <c r="B1920" t="s">
        <v>3860</v>
      </c>
      <c r="C1920" t="s">
        <v>3858</v>
      </c>
      <c r="D1920" s="31">
        <v>4</v>
      </c>
      <c r="E1920" s="31">
        <v>0</v>
      </c>
      <c r="F1920" s="31">
        <v>3</v>
      </c>
      <c r="G1920" s="31">
        <v>6</v>
      </c>
      <c r="H1920" s="32">
        <v>19.3792307692308</v>
      </c>
      <c r="I1920">
        <v>0</v>
      </c>
      <c r="J1920" s="33">
        <v>0</v>
      </c>
      <c r="K1920" s="33">
        <v>5</v>
      </c>
      <c r="L1920" s="33">
        <v>2</v>
      </c>
      <c r="M1920">
        <v>7</v>
      </c>
      <c r="N1920">
        <v>0</v>
      </c>
      <c r="O1920">
        <v>0</v>
      </c>
      <c r="P1920" t="s">
        <v>54</v>
      </c>
      <c r="Q1920" t="s">
        <v>54</v>
      </c>
      <c r="R1920" t="s">
        <v>54</v>
      </c>
      <c r="S1920" t="s">
        <v>54</v>
      </c>
      <c r="T1920" t="s">
        <v>54</v>
      </c>
      <c r="U1920" t="s">
        <v>54</v>
      </c>
      <c r="V1920" t="s">
        <v>54</v>
      </c>
      <c r="W1920" t="s">
        <v>54</v>
      </c>
      <c r="X1920" s="23" t="s">
        <v>54</v>
      </c>
      <c r="Y1920" s="23" t="s">
        <v>54</v>
      </c>
      <c r="Z1920" s="23" t="s">
        <v>54</v>
      </c>
      <c r="AA1920" s="23" t="s">
        <v>54</v>
      </c>
      <c r="AB1920" t="s">
        <v>54</v>
      </c>
      <c r="AC1920" t="s">
        <v>54</v>
      </c>
      <c r="AD1920" t="s">
        <v>54</v>
      </c>
      <c r="AE1920" t="s">
        <v>54</v>
      </c>
      <c r="AF1920" s="23" t="s">
        <v>54</v>
      </c>
      <c r="AG1920" s="23" t="s">
        <v>54</v>
      </c>
      <c r="AH1920" s="23" t="s">
        <v>54</v>
      </c>
      <c r="AI1920" s="23" t="s">
        <v>54</v>
      </c>
      <c r="AJ1920">
        <v>24</v>
      </c>
      <c r="AK1920">
        <v>0</v>
      </c>
      <c r="AL1920">
        <v>2</v>
      </c>
      <c r="AM1920">
        <v>25</v>
      </c>
      <c r="AN1920" s="23">
        <v>0.166666666666667</v>
      </c>
      <c r="AO1920" s="23" t="e">
        <v>#DIV/0!</v>
      </c>
      <c r="AP1920" s="23">
        <v>1.5</v>
      </c>
      <c r="AQ1920" s="23">
        <v>0.24</v>
      </c>
      <c r="AR1920" s="35">
        <v>0.571428571428571</v>
      </c>
      <c r="AS1920" s="35">
        <v>34.2857142857143</v>
      </c>
      <c r="AT1920" s="35">
        <v>-27.2857142857143</v>
      </c>
      <c r="AU1920" s="31">
        <f t="shared" si="32"/>
        <v>12</v>
      </c>
      <c r="AV1920" s="36">
        <f>IFERROR(时间!$B$4+AU1920,"上周无销量")</f>
        <v>43309</v>
      </c>
      <c r="AW1920" s="36"/>
    </row>
    <row r="1921" spans="1:49">
      <c r="A1921" s="21" t="s">
        <v>3861</v>
      </c>
      <c r="B1921" t="s">
        <v>3862</v>
      </c>
      <c r="C1921" t="s">
        <v>3858</v>
      </c>
      <c r="D1921" s="31">
        <v>0</v>
      </c>
      <c r="E1921" s="31">
        <v>0</v>
      </c>
      <c r="F1921" s="31">
        <v>2</v>
      </c>
      <c r="G1921" s="31">
        <v>1</v>
      </c>
      <c r="H1921" s="32">
        <v>23.9933333333333</v>
      </c>
      <c r="I1921">
        <v>0</v>
      </c>
      <c r="J1921" s="33">
        <v>5</v>
      </c>
      <c r="K1921" s="33">
        <v>0</v>
      </c>
      <c r="L1921" s="33">
        <v>0</v>
      </c>
      <c r="M1921">
        <v>5</v>
      </c>
      <c r="N1921">
        <v>0</v>
      </c>
      <c r="O1921">
        <v>0</v>
      </c>
      <c r="P1921" t="s">
        <v>54</v>
      </c>
      <c r="Q1921" t="s">
        <v>54</v>
      </c>
      <c r="R1921" t="s">
        <v>54</v>
      </c>
      <c r="S1921" t="s">
        <v>54</v>
      </c>
      <c r="T1921" t="s">
        <v>54</v>
      </c>
      <c r="U1921" t="s">
        <v>54</v>
      </c>
      <c r="V1921" t="s">
        <v>54</v>
      </c>
      <c r="W1921" t="s">
        <v>54</v>
      </c>
      <c r="X1921" s="23" t="s">
        <v>54</v>
      </c>
      <c r="Y1921" s="23" t="s">
        <v>54</v>
      </c>
      <c r="Z1921" s="23" t="s">
        <v>54</v>
      </c>
      <c r="AA1921" s="23" t="s">
        <v>54</v>
      </c>
      <c r="AB1921" t="s">
        <v>54</v>
      </c>
      <c r="AC1921" t="s">
        <v>54</v>
      </c>
      <c r="AD1921" t="s">
        <v>54</v>
      </c>
      <c r="AE1921" t="s">
        <v>54</v>
      </c>
      <c r="AF1921" s="23" t="s">
        <v>54</v>
      </c>
      <c r="AG1921" s="23" t="s">
        <v>54</v>
      </c>
      <c r="AH1921" s="23" t="s">
        <v>54</v>
      </c>
      <c r="AI1921" s="23" t="s">
        <v>54</v>
      </c>
      <c r="AJ1921">
        <v>0</v>
      </c>
      <c r="AK1921">
        <v>0</v>
      </c>
      <c r="AL1921">
        <v>4</v>
      </c>
      <c r="AM1921">
        <v>12</v>
      </c>
      <c r="AN1921" s="23" t="e">
        <v>#DIV/0!</v>
      </c>
      <c r="AO1921" s="23" t="e">
        <v>#DIV/0!</v>
      </c>
      <c r="AP1921" s="23">
        <v>0.5</v>
      </c>
      <c r="AQ1921" s="23">
        <v>0.0833333333333333</v>
      </c>
      <c r="AR1921" s="35">
        <v>0</v>
      </c>
      <c r="AS1921" s="35">
        <v>0</v>
      </c>
      <c r="AT1921" s="35">
        <v>5</v>
      </c>
      <c r="AU1921" s="31" t="str">
        <f t="shared" si="32"/>
        <v>库存为5</v>
      </c>
      <c r="AV1921" s="36" t="str">
        <f>IFERROR(时间!$B$4+AU1921,"上周无销量")</f>
        <v>上周无销量</v>
      </c>
      <c r="AW1921" s="36"/>
    </row>
    <row r="1922" spans="1:49">
      <c r="A1922" s="21" t="s">
        <v>3863</v>
      </c>
      <c r="B1922" t="s">
        <v>3864</v>
      </c>
      <c r="C1922" t="s">
        <v>3858</v>
      </c>
      <c r="D1922" s="31">
        <v>2</v>
      </c>
      <c r="E1922" s="31">
        <v>0</v>
      </c>
      <c r="F1922" s="31">
        <v>1</v>
      </c>
      <c r="G1922" s="31">
        <v>0</v>
      </c>
      <c r="H1922" s="32">
        <v>35.99</v>
      </c>
      <c r="I1922">
        <v>1</v>
      </c>
      <c r="J1922" s="33">
        <v>2</v>
      </c>
      <c r="K1922" s="33">
        <v>0</v>
      </c>
      <c r="L1922" s="33">
        <v>0</v>
      </c>
      <c r="M1922">
        <v>3</v>
      </c>
      <c r="N1922">
        <v>0</v>
      </c>
      <c r="O1922">
        <v>0</v>
      </c>
      <c r="P1922" t="s">
        <v>54</v>
      </c>
      <c r="Q1922" t="s">
        <v>54</v>
      </c>
      <c r="R1922" t="s">
        <v>54</v>
      </c>
      <c r="S1922" t="s">
        <v>54</v>
      </c>
      <c r="T1922" t="s">
        <v>54</v>
      </c>
      <c r="U1922" t="s">
        <v>54</v>
      </c>
      <c r="V1922" t="s">
        <v>54</v>
      </c>
      <c r="W1922" t="s">
        <v>54</v>
      </c>
      <c r="X1922" s="23" t="s">
        <v>54</v>
      </c>
      <c r="Y1922" s="23" t="s">
        <v>54</v>
      </c>
      <c r="Z1922" s="23" t="s">
        <v>54</v>
      </c>
      <c r="AA1922" s="23" t="s">
        <v>54</v>
      </c>
      <c r="AB1922" t="s">
        <v>54</v>
      </c>
      <c r="AC1922" t="s">
        <v>54</v>
      </c>
      <c r="AD1922" t="s">
        <v>54</v>
      </c>
      <c r="AE1922" t="s">
        <v>54</v>
      </c>
      <c r="AF1922" s="23" t="s">
        <v>54</v>
      </c>
      <c r="AG1922" s="23" t="s">
        <v>54</v>
      </c>
      <c r="AH1922" s="23" t="s">
        <v>54</v>
      </c>
      <c r="AI1922" s="23" t="s">
        <v>54</v>
      </c>
      <c r="AJ1922">
        <v>29</v>
      </c>
      <c r="AK1922">
        <v>23</v>
      </c>
      <c r="AL1922">
        <v>24</v>
      </c>
      <c r="AM1922">
        <v>20</v>
      </c>
      <c r="AN1922" s="23">
        <v>0.0689655172413793</v>
      </c>
      <c r="AO1922" s="23">
        <v>0</v>
      </c>
      <c r="AP1922" s="23">
        <v>0.0416666666666667</v>
      </c>
      <c r="AQ1922" s="23">
        <v>0</v>
      </c>
      <c r="AR1922" s="35">
        <v>0.285714285714286</v>
      </c>
      <c r="AS1922" s="35">
        <v>17.1428571428571</v>
      </c>
      <c r="AT1922" s="35">
        <v>-14.1428571428571</v>
      </c>
      <c r="AU1922" s="31">
        <f t="shared" si="32"/>
        <v>10</v>
      </c>
      <c r="AV1922" s="36">
        <f>IFERROR(时间!$B$4+AU1922,"上周无销量")</f>
        <v>43307</v>
      </c>
      <c r="AW1922" s="36"/>
    </row>
    <row r="1923" spans="1:49">
      <c r="A1923" s="21" t="s">
        <v>3865</v>
      </c>
      <c r="B1923" t="s">
        <v>3866</v>
      </c>
      <c r="C1923" t="s">
        <v>3858</v>
      </c>
      <c r="D1923" s="31">
        <v>0</v>
      </c>
      <c r="E1923" s="31">
        <v>0</v>
      </c>
      <c r="F1923" s="31">
        <v>3</v>
      </c>
      <c r="G1923" s="31">
        <v>1</v>
      </c>
      <c r="H1923" s="32">
        <v>26.9925</v>
      </c>
      <c r="I1923">
        <v>0</v>
      </c>
      <c r="J1923" s="33">
        <v>0</v>
      </c>
      <c r="K1923" s="33">
        <v>0</v>
      </c>
      <c r="L1923" s="33">
        <v>0</v>
      </c>
      <c r="M1923">
        <v>0</v>
      </c>
      <c r="N1923">
        <v>0</v>
      </c>
      <c r="O1923">
        <v>0</v>
      </c>
      <c r="P1923" t="s">
        <v>54</v>
      </c>
      <c r="Q1923" t="s">
        <v>54</v>
      </c>
      <c r="R1923" t="s">
        <v>54</v>
      </c>
      <c r="S1923" t="s">
        <v>54</v>
      </c>
      <c r="T1923" t="s">
        <v>54</v>
      </c>
      <c r="U1923" t="s">
        <v>54</v>
      </c>
      <c r="V1923" t="s">
        <v>54</v>
      </c>
      <c r="W1923" t="s">
        <v>54</v>
      </c>
      <c r="X1923" s="23" t="s">
        <v>54</v>
      </c>
      <c r="Y1923" s="23" t="s">
        <v>54</v>
      </c>
      <c r="Z1923" s="23" t="s">
        <v>54</v>
      </c>
      <c r="AA1923" s="23" t="s">
        <v>54</v>
      </c>
      <c r="AB1923" t="s">
        <v>54</v>
      </c>
      <c r="AC1923" t="s">
        <v>54</v>
      </c>
      <c r="AD1923" t="s">
        <v>54</v>
      </c>
      <c r="AE1923" t="s">
        <v>54</v>
      </c>
      <c r="AF1923" s="23" t="s">
        <v>54</v>
      </c>
      <c r="AG1923" s="23" t="s">
        <v>54</v>
      </c>
      <c r="AH1923" s="23" t="s">
        <v>54</v>
      </c>
      <c r="AI1923" s="23" t="s">
        <v>54</v>
      </c>
      <c r="AJ1923">
        <v>0</v>
      </c>
      <c r="AK1923">
        <v>0</v>
      </c>
      <c r="AL1923">
        <v>10</v>
      </c>
      <c r="AM1923">
        <v>16</v>
      </c>
      <c r="AN1923" s="23" t="e">
        <v>#DIV/0!</v>
      </c>
      <c r="AO1923" s="23" t="e">
        <v>#DIV/0!</v>
      </c>
      <c r="AP1923" s="23">
        <v>0.3</v>
      </c>
      <c r="AQ1923" s="23">
        <v>0.0625</v>
      </c>
      <c r="AR1923" s="35">
        <v>0</v>
      </c>
      <c r="AS1923" s="35">
        <v>0</v>
      </c>
      <c r="AT1923" s="35">
        <v>0</v>
      </c>
      <c r="AU1923" s="31" t="str">
        <f t="shared" si="32"/>
        <v>库存为0</v>
      </c>
      <c r="AV1923" s="36" t="str">
        <f>IFERROR(时间!$B$4+AU1923,"上周无销量")</f>
        <v>上周无销量</v>
      </c>
      <c r="AW1923" s="36"/>
    </row>
    <row r="1924" spans="1:49">
      <c r="A1924" s="21" t="s">
        <v>3867</v>
      </c>
      <c r="B1924" t="s">
        <v>3868</v>
      </c>
      <c r="C1924" t="s">
        <v>3858</v>
      </c>
      <c r="D1924" s="31">
        <v>1</v>
      </c>
      <c r="E1924" s="31">
        <v>1</v>
      </c>
      <c r="F1924" s="31">
        <v>6</v>
      </c>
      <c r="G1924" s="31">
        <v>0</v>
      </c>
      <c r="H1924" s="32">
        <v>35.99</v>
      </c>
      <c r="I1924">
        <v>0</v>
      </c>
      <c r="J1924" s="33">
        <v>9</v>
      </c>
      <c r="K1924" s="33">
        <v>0</v>
      </c>
      <c r="L1924" s="33">
        <v>0</v>
      </c>
      <c r="M1924">
        <v>9</v>
      </c>
      <c r="N1924">
        <v>0</v>
      </c>
      <c r="O1924">
        <v>0</v>
      </c>
      <c r="P1924" t="s">
        <v>54</v>
      </c>
      <c r="Q1924" t="s">
        <v>54</v>
      </c>
      <c r="R1924" t="s">
        <v>54</v>
      </c>
      <c r="S1924" t="s">
        <v>54</v>
      </c>
      <c r="T1924" t="s">
        <v>54</v>
      </c>
      <c r="U1924" t="s">
        <v>54</v>
      </c>
      <c r="V1924" t="s">
        <v>54</v>
      </c>
      <c r="W1924" t="s">
        <v>54</v>
      </c>
      <c r="X1924" s="23" t="s">
        <v>54</v>
      </c>
      <c r="Y1924" s="23" t="s">
        <v>54</v>
      </c>
      <c r="Z1924" s="23" t="s">
        <v>54</v>
      </c>
      <c r="AA1924" s="23" t="s">
        <v>54</v>
      </c>
      <c r="AB1924" t="s">
        <v>54</v>
      </c>
      <c r="AC1924" t="s">
        <v>54</v>
      </c>
      <c r="AD1924" t="s">
        <v>54</v>
      </c>
      <c r="AE1924" t="s">
        <v>54</v>
      </c>
      <c r="AF1924" s="23" t="s">
        <v>54</v>
      </c>
      <c r="AG1924" s="23" t="s">
        <v>54</v>
      </c>
      <c r="AH1924" s="23" t="s">
        <v>54</v>
      </c>
      <c r="AI1924" s="23" t="s">
        <v>54</v>
      </c>
      <c r="AJ1924">
        <v>7</v>
      </c>
      <c r="AK1924">
        <v>24</v>
      </c>
      <c r="AL1924">
        <v>25</v>
      </c>
      <c r="AM1924">
        <v>7</v>
      </c>
      <c r="AN1924" s="23">
        <v>0.142857142857143</v>
      </c>
      <c r="AO1924" s="23">
        <v>0.0416666666666667</v>
      </c>
      <c r="AP1924" s="23">
        <v>0.24</v>
      </c>
      <c r="AQ1924" s="23">
        <v>0</v>
      </c>
      <c r="AR1924" s="35">
        <v>0.142857142857143</v>
      </c>
      <c r="AS1924" s="35">
        <v>8.57142857142857</v>
      </c>
      <c r="AT1924" s="35">
        <v>0.428571428571429</v>
      </c>
      <c r="AU1924" s="31">
        <f t="shared" si="32"/>
        <v>63</v>
      </c>
      <c r="AV1924" s="36">
        <f>IFERROR(时间!$B$4+AU1924,"上周无销量")</f>
        <v>43360</v>
      </c>
      <c r="AW1924" s="36"/>
    </row>
    <row r="1925" spans="1:49">
      <c r="A1925" s="21" t="s">
        <v>3869</v>
      </c>
      <c r="B1925" t="s">
        <v>3870</v>
      </c>
      <c r="C1925" t="s">
        <v>3858</v>
      </c>
      <c r="D1925" s="31">
        <v>0</v>
      </c>
      <c r="E1925" s="31">
        <v>0</v>
      </c>
      <c r="F1925" s="31">
        <v>2</v>
      </c>
      <c r="G1925" s="31">
        <v>1</v>
      </c>
      <c r="H1925" s="32">
        <v>23.9933333333333</v>
      </c>
      <c r="I1925">
        <v>0</v>
      </c>
      <c r="J1925" s="33">
        <v>0</v>
      </c>
      <c r="K1925" s="33">
        <v>0</v>
      </c>
      <c r="L1925" s="33">
        <v>0</v>
      </c>
      <c r="M1925">
        <v>0</v>
      </c>
      <c r="N1925">
        <v>0</v>
      </c>
      <c r="O1925">
        <v>0</v>
      </c>
      <c r="P1925" t="s">
        <v>54</v>
      </c>
      <c r="Q1925" t="s">
        <v>54</v>
      </c>
      <c r="R1925" t="s">
        <v>54</v>
      </c>
      <c r="S1925" t="s">
        <v>54</v>
      </c>
      <c r="T1925" t="s">
        <v>54</v>
      </c>
      <c r="U1925" t="s">
        <v>54</v>
      </c>
      <c r="V1925" t="s">
        <v>54</v>
      </c>
      <c r="W1925" t="s">
        <v>54</v>
      </c>
      <c r="X1925" s="23" t="s">
        <v>54</v>
      </c>
      <c r="Y1925" s="23" t="s">
        <v>54</v>
      </c>
      <c r="Z1925" s="23" t="s">
        <v>54</v>
      </c>
      <c r="AA1925" s="23" t="s">
        <v>54</v>
      </c>
      <c r="AB1925" t="s">
        <v>54</v>
      </c>
      <c r="AC1925" t="s">
        <v>54</v>
      </c>
      <c r="AD1925" t="s">
        <v>54</v>
      </c>
      <c r="AE1925" t="s">
        <v>54</v>
      </c>
      <c r="AF1925" s="23" t="s">
        <v>54</v>
      </c>
      <c r="AG1925" s="23" t="s">
        <v>54</v>
      </c>
      <c r="AH1925" s="23" t="s">
        <v>54</v>
      </c>
      <c r="AI1925" s="23" t="s">
        <v>54</v>
      </c>
      <c r="AJ1925">
        <v>0</v>
      </c>
      <c r="AK1925">
        <v>0</v>
      </c>
      <c r="AL1925">
        <v>11</v>
      </c>
      <c r="AM1925">
        <v>6</v>
      </c>
      <c r="AN1925" s="23" t="e">
        <v>#DIV/0!</v>
      </c>
      <c r="AO1925" s="23" t="e">
        <v>#DIV/0!</v>
      </c>
      <c r="AP1925" s="23">
        <v>0.181818181818182</v>
      </c>
      <c r="AQ1925" s="23">
        <v>0.166666666666667</v>
      </c>
      <c r="AR1925" s="35">
        <v>0</v>
      </c>
      <c r="AS1925" s="35">
        <v>0</v>
      </c>
      <c r="AT1925" s="35">
        <v>0</v>
      </c>
      <c r="AU1925" s="31" t="str">
        <f t="shared" ref="AU1925:AU1988" si="33">IF(AR1925="","库存为"&amp;M1925,IF(AS1925=0,"库存为"&amp;M1925,INT(M1925/AR1925)))</f>
        <v>库存为0</v>
      </c>
      <c r="AV1925" s="36" t="str">
        <f>IFERROR(时间!$B$4+AU1925,"上周无销量")</f>
        <v>上周无销量</v>
      </c>
      <c r="AW1925" s="36"/>
    </row>
    <row r="1926" spans="1:49">
      <c r="A1926" s="21" t="s">
        <v>3871</v>
      </c>
      <c r="B1926" t="s">
        <v>3872</v>
      </c>
      <c r="C1926" t="s">
        <v>3858</v>
      </c>
      <c r="D1926" s="31">
        <v>0</v>
      </c>
      <c r="E1926" s="31">
        <v>4</v>
      </c>
      <c r="F1926" s="31">
        <v>3</v>
      </c>
      <c r="G1926" s="31">
        <v>2</v>
      </c>
      <c r="H1926" s="32">
        <v>27.9922222222222</v>
      </c>
      <c r="I1926">
        <v>0</v>
      </c>
      <c r="J1926" s="33">
        <v>5</v>
      </c>
      <c r="K1926" s="33">
        <v>0</v>
      </c>
      <c r="L1926" s="33">
        <v>0</v>
      </c>
      <c r="M1926">
        <v>5</v>
      </c>
      <c r="N1926">
        <v>2</v>
      </c>
      <c r="O1926">
        <v>0</v>
      </c>
      <c r="P1926" t="s">
        <v>54</v>
      </c>
      <c r="Q1926" t="s">
        <v>54</v>
      </c>
      <c r="R1926" t="s">
        <v>54</v>
      </c>
      <c r="S1926" t="s">
        <v>54</v>
      </c>
      <c r="T1926" t="s">
        <v>54</v>
      </c>
      <c r="U1926" t="s">
        <v>54</v>
      </c>
      <c r="V1926" t="s">
        <v>54</v>
      </c>
      <c r="W1926" t="s">
        <v>54</v>
      </c>
      <c r="X1926" s="23" t="s">
        <v>54</v>
      </c>
      <c r="Y1926" s="23" t="s">
        <v>54</v>
      </c>
      <c r="Z1926" s="23" t="s">
        <v>54</v>
      </c>
      <c r="AA1926" s="23" t="s">
        <v>54</v>
      </c>
      <c r="AB1926" t="s">
        <v>54</v>
      </c>
      <c r="AC1926" t="s">
        <v>54</v>
      </c>
      <c r="AD1926" t="s">
        <v>54</v>
      </c>
      <c r="AE1926" t="s">
        <v>54</v>
      </c>
      <c r="AF1926" s="23" t="s">
        <v>54</v>
      </c>
      <c r="AG1926" s="23" t="s">
        <v>54</v>
      </c>
      <c r="AH1926" s="23" t="s">
        <v>54</v>
      </c>
      <c r="AI1926" s="23" t="s">
        <v>54</v>
      </c>
      <c r="AJ1926">
        <v>0</v>
      </c>
      <c r="AK1926">
        <v>32</v>
      </c>
      <c r="AL1926">
        <v>30</v>
      </c>
      <c r="AM1926">
        <v>22</v>
      </c>
      <c r="AN1926" s="23" t="e">
        <v>#DIV/0!</v>
      </c>
      <c r="AO1926" s="23">
        <v>0.125</v>
      </c>
      <c r="AP1926" s="23">
        <v>0.1</v>
      </c>
      <c r="AQ1926" s="23">
        <v>0.0909090909090909</v>
      </c>
      <c r="AR1926" s="35">
        <v>0</v>
      </c>
      <c r="AS1926" s="35">
        <v>0</v>
      </c>
      <c r="AT1926" s="35">
        <v>5</v>
      </c>
      <c r="AU1926" s="31" t="str">
        <f t="shared" si="33"/>
        <v>库存为5</v>
      </c>
      <c r="AV1926" s="36" t="str">
        <f>IFERROR(时间!$B$4+AU1926,"上周无销量")</f>
        <v>上周无销量</v>
      </c>
      <c r="AW1926" s="36"/>
    </row>
    <row r="1927" spans="1:49">
      <c r="A1927" s="21" t="s">
        <v>3873</v>
      </c>
      <c r="B1927" t="s">
        <v>3874</v>
      </c>
      <c r="C1927" t="s">
        <v>3858</v>
      </c>
      <c r="D1927" s="31">
        <v>3</v>
      </c>
      <c r="E1927" s="31">
        <v>0</v>
      </c>
      <c r="F1927" s="31">
        <v>1</v>
      </c>
      <c r="G1927" s="31">
        <v>0</v>
      </c>
      <c r="H1927" s="32">
        <v>35.99</v>
      </c>
      <c r="I1927">
        <v>4</v>
      </c>
      <c r="J1927" s="33">
        <v>0</v>
      </c>
      <c r="K1927" s="33">
        <v>0</v>
      </c>
      <c r="L1927" s="33">
        <v>0</v>
      </c>
      <c r="M1927">
        <v>4</v>
      </c>
      <c r="N1927">
        <v>1</v>
      </c>
      <c r="O1927">
        <v>0</v>
      </c>
      <c r="P1927" t="s">
        <v>54</v>
      </c>
      <c r="Q1927" t="s">
        <v>54</v>
      </c>
      <c r="R1927" t="s">
        <v>54</v>
      </c>
      <c r="S1927" t="s">
        <v>54</v>
      </c>
      <c r="T1927" t="s">
        <v>54</v>
      </c>
      <c r="U1927" t="s">
        <v>54</v>
      </c>
      <c r="V1927" t="s">
        <v>54</v>
      </c>
      <c r="W1927" t="s">
        <v>54</v>
      </c>
      <c r="X1927" s="23" t="s">
        <v>54</v>
      </c>
      <c r="Y1927" s="23" t="s">
        <v>54</v>
      </c>
      <c r="Z1927" s="23" t="s">
        <v>54</v>
      </c>
      <c r="AA1927" s="23" t="s">
        <v>54</v>
      </c>
      <c r="AB1927" t="s">
        <v>54</v>
      </c>
      <c r="AC1927" t="s">
        <v>54</v>
      </c>
      <c r="AD1927" t="s">
        <v>54</v>
      </c>
      <c r="AE1927" t="s">
        <v>54</v>
      </c>
      <c r="AF1927" s="23" t="s">
        <v>54</v>
      </c>
      <c r="AG1927" s="23" t="s">
        <v>54</v>
      </c>
      <c r="AH1927" s="23" t="s">
        <v>54</v>
      </c>
      <c r="AI1927" s="23" t="s">
        <v>54</v>
      </c>
      <c r="AJ1927">
        <v>31</v>
      </c>
      <c r="AK1927">
        <v>28</v>
      </c>
      <c r="AL1927">
        <v>18</v>
      </c>
      <c r="AM1927">
        <v>22</v>
      </c>
      <c r="AN1927" s="23">
        <v>0.0967741935483871</v>
      </c>
      <c r="AO1927" s="23">
        <v>0</v>
      </c>
      <c r="AP1927" s="23">
        <v>0.0555555555555556</v>
      </c>
      <c r="AQ1927" s="23">
        <v>0</v>
      </c>
      <c r="AR1927" s="35">
        <v>0.428571428571429</v>
      </c>
      <c r="AS1927" s="35">
        <v>25.7142857142857</v>
      </c>
      <c r="AT1927" s="35">
        <v>-21.7142857142857</v>
      </c>
      <c r="AU1927" s="31">
        <f t="shared" si="33"/>
        <v>9</v>
      </c>
      <c r="AV1927" s="36">
        <f>IFERROR(时间!$B$4+AU1927,"上周无销量")</f>
        <v>43306</v>
      </c>
      <c r="AW1927" s="36"/>
    </row>
    <row r="1928" spans="1:49">
      <c r="A1928" s="21" t="s">
        <v>3875</v>
      </c>
      <c r="B1928" t="s">
        <v>3876</v>
      </c>
      <c r="C1928" t="s">
        <v>3858</v>
      </c>
      <c r="D1928" s="31">
        <v>0</v>
      </c>
      <c r="E1928" s="31">
        <v>0</v>
      </c>
      <c r="F1928" s="31">
        <v>2</v>
      </c>
      <c r="G1928" s="31">
        <v>3</v>
      </c>
      <c r="H1928" s="32">
        <v>14.396</v>
      </c>
      <c r="I1928">
        <v>0</v>
      </c>
      <c r="J1928" s="33">
        <v>2</v>
      </c>
      <c r="K1928" s="33">
        <v>0</v>
      </c>
      <c r="L1928" s="33">
        <v>0</v>
      </c>
      <c r="M1928">
        <v>2</v>
      </c>
      <c r="N1928">
        <v>1</v>
      </c>
      <c r="O1928">
        <v>0</v>
      </c>
      <c r="P1928" t="s">
        <v>54</v>
      </c>
      <c r="Q1928" t="s">
        <v>54</v>
      </c>
      <c r="R1928" t="s">
        <v>54</v>
      </c>
      <c r="S1928" t="s">
        <v>54</v>
      </c>
      <c r="T1928" t="s">
        <v>54</v>
      </c>
      <c r="U1928" t="s">
        <v>54</v>
      </c>
      <c r="V1928" t="s">
        <v>54</v>
      </c>
      <c r="W1928" t="s">
        <v>54</v>
      </c>
      <c r="X1928" s="23" t="s">
        <v>54</v>
      </c>
      <c r="Y1928" s="23" t="s">
        <v>54</v>
      </c>
      <c r="Z1928" s="23" t="s">
        <v>54</v>
      </c>
      <c r="AA1928" s="23" t="s">
        <v>54</v>
      </c>
      <c r="AB1928" t="s">
        <v>54</v>
      </c>
      <c r="AC1928" t="s">
        <v>54</v>
      </c>
      <c r="AD1928" t="s">
        <v>54</v>
      </c>
      <c r="AE1928" t="s">
        <v>54</v>
      </c>
      <c r="AF1928" s="23" t="s">
        <v>54</v>
      </c>
      <c r="AG1928" s="23" t="s">
        <v>54</v>
      </c>
      <c r="AH1928" s="23" t="s">
        <v>54</v>
      </c>
      <c r="AI1928" s="23" t="s">
        <v>54</v>
      </c>
      <c r="AJ1928">
        <v>0</v>
      </c>
      <c r="AK1928">
        <v>0</v>
      </c>
      <c r="AL1928">
        <v>10</v>
      </c>
      <c r="AM1928">
        <v>30</v>
      </c>
      <c r="AN1928" s="23" t="e">
        <v>#DIV/0!</v>
      </c>
      <c r="AO1928" s="23" t="e">
        <v>#DIV/0!</v>
      </c>
      <c r="AP1928" s="23">
        <v>0.2</v>
      </c>
      <c r="AQ1928" s="23">
        <v>0.1</v>
      </c>
      <c r="AR1928" s="35">
        <v>0</v>
      </c>
      <c r="AS1928" s="35">
        <v>0</v>
      </c>
      <c r="AT1928" s="35">
        <v>2</v>
      </c>
      <c r="AU1928" s="31" t="str">
        <f t="shared" si="33"/>
        <v>库存为2</v>
      </c>
      <c r="AV1928" s="36" t="str">
        <f>IFERROR(时间!$B$4+AU1928,"上周无销量")</f>
        <v>上周无销量</v>
      </c>
      <c r="AW1928" s="36"/>
    </row>
    <row r="1929" spans="1:49">
      <c r="A1929" s="21" t="s">
        <v>3877</v>
      </c>
      <c r="B1929" t="s">
        <v>3878</v>
      </c>
      <c r="C1929" t="s">
        <v>3858</v>
      </c>
      <c r="D1929" s="31">
        <v>1</v>
      </c>
      <c r="E1929" s="31">
        <v>2</v>
      </c>
      <c r="F1929" s="31">
        <v>0</v>
      </c>
      <c r="G1929" s="31">
        <v>3</v>
      </c>
      <c r="H1929" s="32">
        <v>17.995</v>
      </c>
      <c r="I1929">
        <v>0</v>
      </c>
      <c r="J1929" s="33">
        <v>0</v>
      </c>
      <c r="K1929" s="33">
        <v>0</v>
      </c>
      <c r="L1929" s="33">
        <v>0</v>
      </c>
      <c r="M1929">
        <v>0</v>
      </c>
      <c r="N1929">
        <v>0</v>
      </c>
      <c r="O1929">
        <v>0</v>
      </c>
      <c r="P1929" t="s">
        <v>54</v>
      </c>
      <c r="Q1929" t="s">
        <v>54</v>
      </c>
      <c r="R1929" t="s">
        <v>54</v>
      </c>
      <c r="S1929" t="s">
        <v>54</v>
      </c>
      <c r="T1929" t="s">
        <v>54</v>
      </c>
      <c r="U1929" t="s">
        <v>54</v>
      </c>
      <c r="V1929" t="s">
        <v>54</v>
      </c>
      <c r="W1929" t="s">
        <v>54</v>
      </c>
      <c r="X1929" s="23" t="s">
        <v>54</v>
      </c>
      <c r="Y1929" s="23" t="s">
        <v>54</v>
      </c>
      <c r="Z1929" s="23" t="s">
        <v>54</v>
      </c>
      <c r="AA1929" s="23" t="s">
        <v>54</v>
      </c>
      <c r="AB1929" t="s">
        <v>54</v>
      </c>
      <c r="AC1929" t="s">
        <v>54</v>
      </c>
      <c r="AD1929" t="s">
        <v>54</v>
      </c>
      <c r="AE1929" t="s">
        <v>54</v>
      </c>
      <c r="AF1929" s="23" t="s">
        <v>54</v>
      </c>
      <c r="AG1929" s="23" t="s">
        <v>54</v>
      </c>
      <c r="AH1929" s="23" t="s">
        <v>54</v>
      </c>
      <c r="AI1929" s="23" t="s">
        <v>54</v>
      </c>
      <c r="AJ1929">
        <v>16</v>
      </c>
      <c r="AK1929">
        <v>28</v>
      </c>
      <c r="AL1929">
        <v>21</v>
      </c>
      <c r="AM1929">
        <v>25</v>
      </c>
      <c r="AN1929" s="23">
        <v>0.0625</v>
      </c>
      <c r="AO1929" s="23">
        <v>0.0714285714285714</v>
      </c>
      <c r="AP1929" s="23">
        <v>0</v>
      </c>
      <c r="AQ1929" s="23">
        <v>0.12</v>
      </c>
      <c r="AR1929" s="35">
        <v>0.142857142857143</v>
      </c>
      <c r="AS1929" s="35">
        <v>8.57142857142857</v>
      </c>
      <c r="AT1929" s="35">
        <v>-8.57142857142857</v>
      </c>
      <c r="AU1929" s="31">
        <f t="shared" si="33"/>
        <v>0</v>
      </c>
      <c r="AV1929" s="36">
        <f>IFERROR(时间!$B$4+AU1929,"上周无销量")</f>
        <v>43297</v>
      </c>
      <c r="AW1929" s="36"/>
    </row>
    <row r="1930" spans="1:49">
      <c r="A1930" s="21" t="s">
        <v>3879</v>
      </c>
      <c r="B1930" t="s">
        <v>3880</v>
      </c>
      <c r="C1930" t="s">
        <v>3858</v>
      </c>
      <c r="D1930" s="31">
        <v>0</v>
      </c>
      <c r="E1930" s="31">
        <v>2</v>
      </c>
      <c r="F1930" s="31">
        <v>2</v>
      </c>
      <c r="G1930" s="31">
        <v>0</v>
      </c>
      <c r="H1930" s="32">
        <v>35.99</v>
      </c>
      <c r="I1930">
        <v>0</v>
      </c>
      <c r="J1930" s="33">
        <v>0</v>
      </c>
      <c r="K1930" s="33">
        <v>0</v>
      </c>
      <c r="L1930" s="33">
        <v>0</v>
      </c>
      <c r="M1930">
        <v>0</v>
      </c>
      <c r="N1930">
        <v>0</v>
      </c>
      <c r="O1930">
        <v>0</v>
      </c>
      <c r="P1930" t="s">
        <v>54</v>
      </c>
      <c r="Q1930" t="s">
        <v>54</v>
      </c>
      <c r="R1930" t="s">
        <v>54</v>
      </c>
      <c r="S1930" t="s">
        <v>54</v>
      </c>
      <c r="T1930" t="s">
        <v>54</v>
      </c>
      <c r="U1930" t="s">
        <v>54</v>
      </c>
      <c r="V1930" t="s">
        <v>54</v>
      </c>
      <c r="W1930" t="s">
        <v>54</v>
      </c>
      <c r="X1930" s="23" t="s">
        <v>54</v>
      </c>
      <c r="Y1930" s="23" t="s">
        <v>54</v>
      </c>
      <c r="Z1930" s="23" t="s">
        <v>54</v>
      </c>
      <c r="AA1930" s="23" t="s">
        <v>54</v>
      </c>
      <c r="AB1930" t="s">
        <v>54</v>
      </c>
      <c r="AC1930" t="s">
        <v>54</v>
      </c>
      <c r="AD1930" t="s">
        <v>54</v>
      </c>
      <c r="AE1930" t="s">
        <v>54</v>
      </c>
      <c r="AF1930" s="23" t="s">
        <v>54</v>
      </c>
      <c r="AG1930" s="23" t="s">
        <v>54</v>
      </c>
      <c r="AH1930" s="23" t="s">
        <v>54</v>
      </c>
      <c r="AI1930" s="23" t="s">
        <v>54</v>
      </c>
      <c r="AJ1930">
        <v>0</v>
      </c>
      <c r="AK1930">
        <v>9</v>
      </c>
      <c r="AL1930">
        <v>7</v>
      </c>
      <c r="AM1930">
        <v>12</v>
      </c>
      <c r="AN1930" s="23" t="e">
        <v>#DIV/0!</v>
      </c>
      <c r="AO1930" s="23">
        <v>0.222222222222222</v>
      </c>
      <c r="AP1930" s="23">
        <v>0.285714285714286</v>
      </c>
      <c r="AQ1930" s="23">
        <v>0</v>
      </c>
      <c r="AR1930" s="35">
        <v>0</v>
      </c>
      <c r="AS1930" s="35">
        <v>0</v>
      </c>
      <c r="AT1930" s="35">
        <v>0</v>
      </c>
      <c r="AU1930" s="31" t="str">
        <f t="shared" si="33"/>
        <v>库存为0</v>
      </c>
      <c r="AV1930" s="36" t="str">
        <f>IFERROR(时间!$B$4+AU1930,"上周无销量")</f>
        <v>上周无销量</v>
      </c>
      <c r="AW1930" s="36"/>
    </row>
    <row r="1931" spans="1:49">
      <c r="A1931" s="21" t="s">
        <v>3881</v>
      </c>
      <c r="B1931" t="s">
        <v>3882</v>
      </c>
      <c r="C1931" t="s">
        <v>3858</v>
      </c>
      <c r="D1931" s="31">
        <v>0</v>
      </c>
      <c r="E1931" s="31">
        <v>1</v>
      </c>
      <c r="F1931" s="31">
        <v>0</v>
      </c>
      <c r="G1931" s="31">
        <v>3</v>
      </c>
      <c r="H1931" s="32">
        <v>8.9975</v>
      </c>
      <c r="I1931">
        <v>0</v>
      </c>
      <c r="J1931" s="33">
        <v>3</v>
      </c>
      <c r="K1931" s="33">
        <v>0</v>
      </c>
      <c r="L1931" s="33">
        <v>0</v>
      </c>
      <c r="M1931">
        <v>3</v>
      </c>
      <c r="N1931">
        <v>0</v>
      </c>
      <c r="O1931">
        <v>0</v>
      </c>
      <c r="P1931" t="s">
        <v>54</v>
      </c>
      <c r="Q1931" t="s">
        <v>54</v>
      </c>
      <c r="R1931" t="s">
        <v>54</v>
      </c>
      <c r="S1931" t="s">
        <v>54</v>
      </c>
      <c r="T1931" t="s">
        <v>54</v>
      </c>
      <c r="U1931" t="s">
        <v>54</v>
      </c>
      <c r="V1931" t="s">
        <v>54</v>
      </c>
      <c r="W1931" t="s">
        <v>54</v>
      </c>
      <c r="X1931" s="23" t="s">
        <v>54</v>
      </c>
      <c r="Y1931" s="23" t="s">
        <v>54</v>
      </c>
      <c r="Z1931" s="23" t="s">
        <v>54</v>
      </c>
      <c r="AA1931" s="23" t="s">
        <v>54</v>
      </c>
      <c r="AB1931" t="s">
        <v>54</v>
      </c>
      <c r="AC1931" t="s">
        <v>54</v>
      </c>
      <c r="AD1931" t="s">
        <v>54</v>
      </c>
      <c r="AE1931" t="s">
        <v>54</v>
      </c>
      <c r="AF1931" s="23" t="s">
        <v>54</v>
      </c>
      <c r="AG1931" s="23" t="s">
        <v>54</v>
      </c>
      <c r="AH1931" s="23" t="s">
        <v>54</v>
      </c>
      <c r="AI1931" s="23" t="s">
        <v>54</v>
      </c>
      <c r="AJ1931">
        <v>12</v>
      </c>
      <c r="AK1931">
        <v>11</v>
      </c>
      <c r="AL1931">
        <v>16</v>
      </c>
      <c r="AM1931">
        <v>13</v>
      </c>
      <c r="AN1931" s="23">
        <v>0</v>
      </c>
      <c r="AO1931" s="23">
        <v>0.0909090909090909</v>
      </c>
      <c r="AP1931" s="23">
        <v>0</v>
      </c>
      <c r="AQ1931" s="23">
        <v>0.230769230769231</v>
      </c>
      <c r="AR1931" s="35">
        <v>0</v>
      </c>
      <c r="AS1931" s="35">
        <v>0</v>
      </c>
      <c r="AT1931" s="35">
        <v>3</v>
      </c>
      <c r="AU1931" s="31" t="str">
        <f t="shared" si="33"/>
        <v>库存为3</v>
      </c>
      <c r="AV1931" s="36" t="str">
        <f>IFERROR(时间!$B$4+AU1931,"上周无销量")</f>
        <v>上周无销量</v>
      </c>
      <c r="AW1931" s="36"/>
    </row>
    <row r="1932" spans="1:49">
      <c r="A1932" s="21" t="s">
        <v>3883</v>
      </c>
      <c r="B1932" t="s">
        <v>3884</v>
      </c>
      <c r="C1932" t="s">
        <v>3858</v>
      </c>
      <c r="D1932" s="31">
        <v>1</v>
      </c>
      <c r="E1932" s="31">
        <v>0</v>
      </c>
      <c r="F1932" s="31">
        <v>1</v>
      </c>
      <c r="G1932" s="31">
        <v>0</v>
      </c>
      <c r="H1932" s="32">
        <v>35.99</v>
      </c>
      <c r="I1932">
        <v>7</v>
      </c>
      <c r="J1932" s="33">
        <v>0</v>
      </c>
      <c r="K1932" s="33">
        <v>0</v>
      </c>
      <c r="L1932" s="33">
        <v>0</v>
      </c>
      <c r="M1932">
        <v>7</v>
      </c>
      <c r="N1932">
        <v>0</v>
      </c>
      <c r="O1932">
        <v>0</v>
      </c>
      <c r="P1932" t="s">
        <v>54</v>
      </c>
      <c r="Q1932" t="s">
        <v>54</v>
      </c>
      <c r="R1932" t="s">
        <v>54</v>
      </c>
      <c r="S1932" t="s">
        <v>54</v>
      </c>
      <c r="T1932" t="s">
        <v>54</v>
      </c>
      <c r="U1932" t="s">
        <v>54</v>
      </c>
      <c r="V1932" t="s">
        <v>54</v>
      </c>
      <c r="W1932" t="s">
        <v>54</v>
      </c>
      <c r="X1932" s="23" t="s">
        <v>54</v>
      </c>
      <c r="Y1932" s="23" t="s">
        <v>54</v>
      </c>
      <c r="Z1932" s="23" t="s">
        <v>54</v>
      </c>
      <c r="AA1932" s="23" t="s">
        <v>54</v>
      </c>
      <c r="AB1932" t="s">
        <v>54</v>
      </c>
      <c r="AC1932" t="s">
        <v>54</v>
      </c>
      <c r="AD1932" t="s">
        <v>54</v>
      </c>
      <c r="AE1932" t="s">
        <v>54</v>
      </c>
      <c r="AF1932" s="23" t="s">
        <v>54</v>
      </c>
      <c r="AG1932" s="23" t="s">
        <v>54</v>
      </c>
      <c r="AH1932" s="23" t="s">
        <v>54</v>
      </c>
      <c r="AI1932" s="23" t="s">
        <v>54</v>
      </c>
      <c r="AJ1932">
        <v>22</v>
      </c>
      <c r="AK1932">
        <v>28</v>
      </c>
      <c r="AL1932">
        <v>9</v>
      </c>
      <c r="AM1932">
        <v>14</v>
      </c>
      <c r="AN1932" s="23">
        <v>0.0454545454545455</v>
      </c>
      <c r="AO1932" s="23">
        <v>0</v>
      </c>
      <c r="AP1932" s="23">
        <v>0.111111111111111</v>
      </c>
      <c r="AQ1932" s="23">
        <v>0</v>
      </c>
      <c r="AR1932" s="35">
        <v>0.142857142857143</v>
      </c>
      <c r="AS1932" s="35">
        <v>8.57142857142857</v>
      </c>
      <c r="AT1932" s="35">
        <v>-1.57142857142857</v>
      </c>
      <c r="AU1932" s="31">
        <f t="shared" si="33"/>
        <v>49</v>
      </c>
      <c r="AV1932" s="36">
        <f>IFERROR(时间!$B$4+AU1932,"上周无销量")</f>
        <v>43346</v>
      </c>
      <c r="AW1932" s="36"/>
    </row>
    <row r="1933" spans="1:49">
      <c r="A1933" s="21" t="s">
        <v>3885</v>
      </c>
      <c r="B1933" t="s">
        <v>3886</v>
      </c>
      <c r="C1933" t="s">
        <v>3858</v>
      </c>
      <c r="D1933" s="31">
        <v>0</v>
      </c>
      <c r="E1933" s="31">
        <v>1</v>
      </c>
      <c r="F1933" s="31">
        <v>2</v>
      </c>
      <c r="G1933" s="31">
        <v>0</v>
      </c>
      <c r="H1933" s="32">
        <v>35.99</v>
      </c>
      <c r="I1933">
        <v>0</v>
      </c>
      <c r="J1933" s="33">
        <v>3</v>
      </c>
      <c r="K1933" s="33">
        <v>0</v>
      </c>
      <c r="L1933" s="33">
        <v>0</v>
      </c>
      <c r="M1933">
        <v>3</v>
      </c>
      <c r="N1933">
        <v>1</v>
      </c>
      <c r="O1933">
        <v>0</v>
      </c>
      <c r="P1933" t="s">
        <v>54</v>
      </c>
      <c r="Q1933" t="s">
        <v>54</v>
      </c>
      <c r="R1933" t="s">
        <v>54</v>
      </c>
      <c r="S1933" t="s">
        <v>54</v>
      </c>
      <c r="T1933" t="s">
        <v>54</v>
      </c>
      <c r="U1933" t="s">
        <v>54</v>
      </c>
      <c r="V1933" t="s">
        <v>54</v>
      </c>
      <c r="W1933" t="s">
        <v>54</v>
      </c>
      <c r="X1933" s="23" t="s">
        <v>54</v>
      </c>
      <c r="Y1933" s="23" t="s">
        <v>54</v>
      </c>
      <c r="Z1933" s="23" t="s">
        <v>54</v>
      </c>
      <c r="AA1933" s="23" t="s">
        <v>54</v>
      </c>
      <c r="AB1933" t="s">
        <v>54</v>
      </c>
      <c r="AC1933" t="s">
        <v>54</v>
      </c>
      <c r="AD1933" t="s">
        <v>54</v>
      </c>
      <c r="AE1933" t="s">
        <v>54</v>
      </c>
      <c r="AF1933" s="23" t="s">
        <v>54</v>
      </c>
      <c r="AG1933" s="23" t="s">
        <v>54</v>
      </c>
      <c r="AH1933" s="23" t="s">
        <v>54</v>
      </c>
      <c r="AI1933" s="23" t="s">
        <v>54</v>
      </c>
      <c r="AJ1933">
        <v>0</v>
      </c>
      <c r="AK1933">
        <v>2</v>
      </c>
      <c r="AL1933">
        <v>14</v>
      </c>
      <c r="AM1933">
        <v>13</v>
      </c>
      <c r="AN1933" s="23" t="e">
        <v>#DIV/0!</v>
      </c>
      <c r="AO1933" s="23">
        <v>0.5</v>
      </c>
      <c r="AP1933" s="23">
        <v>0.142857142857143</v>
      </c>
      <c r="AQ1933" s="23">
        <v>0</v>
      </c>
      <c r="AR1933" s="35">
        <v>0</v>
      </c>
      <c r="AS1933" s="35">
        <v>0</v>
      </c>
      <c r="AT1933" s="35">
        <v>3</v>
      </c>
      <c r="AU1933" s="31" t="str">
        <f t="shared" si="33"/>
        <v>库存为3</v>
      </c>
      <c r="AV1933" s="36" t="str">
        <f>IFERROR(时间!$B$4+AU1933,"上周无销量")</f>
        <v>上周无销量</v>
      </c>
      <c r="AW1933" s="36"/>
    </row>
    <row r="1934" spans="1:49">
      <c r="A1934" s="21" t="s">
        <v>3887</v>
      </c>
      <c r="B1934" t="s">
        <v>3888</v>
      </c>
      <c r="C1934" t="s">
        <v>3858</v>
      </c>
      <c r="D1934" s="31">
        <v>0</v>
      </c>
      <c r="E1934" s="31">
        <v>0</v>
      </c>
      <c r="F1934" s="31">
        <v>0</v>
      </c>
      <c r="G1934" s="31">
        <v>1</v>
      </c>
      <c r="H1934" s="32">
        <v>0</v>
      </c>
      <c r="I1934">
        <v>0</v>
      </c>
      <c r="J1934" s="33">
        <v>0</v>
      </c>
      <c r="K1934" s="33">
        <v>0</v>
      </c>
      <c r="L1934" s="33">
        <v>0</v>
      </c>
      <c r="M1934">
        <v>0</v>
      </c>
      <c r="N1934">
        <v>0</v>
      </c>
      <c r="O1934">
        <v>0</v>
      </c>
      <c r="P1934" t="s">
        <v>54</v>
      </c>
      <c r="Q1934" t="s">
        <v>54</v>
      </c>
      <c r="R1934" t="s">
        <v>54</v>
      </c>
      <c r="S1934" t="s">
        <v>54</v>
      </c>
      <c r="T1934" t="s">
        <v>54</v>
      </c>
      <c r="U1934" t="s">
        <v>54</v>
      </c>
      <c r="V1934" t="s">
        <v>54</v>
      </c>
      <c r="W1934" t="s">
        <v>54</v>
      </c>
      <c r="X1934" s="23" t="s">
        <v>54</v>
      </c>
      <c r="Y1934" s="23" t="s">
        <v>54</v>
      </c>
      <c r="Z1934" s="23" t="s">
        <v>54</v>
      </c>
      <c r="AA1934" s="23" t="s">
        <v>54</v>
      </c>
      <c r="AB1934" t="s">
        <v>54</v>
      </c>
      <c r="AC1934" t="s">
        <v>54</v>
      </c>
      <c r="AD1934" t="s">
        <v>54</v>
      </c>
      <c r="AE1934" t="s">
        <v>54</v>
      </c>
      <c r="AF1934" s="23" t="s">
        <v>54</v>
      </c>
      <c r="AG1934" s="23" t="s">
        <v>54</v>
      </c>
      <c r="AH1934" s="23" t="s">
        <v>54</v>
      </c>
      <c r="AI1934" s="23" t="s">
        <v>54</v>
      </c>
      <c r="AJ1934">
        <v>0</v>
      </c>
      <c r="AK1934">
        <v>0</v>
      </c>
      <c r="AL1934">
        <v>0</v>
      </c>
      <c r="AM1934">
        <v>15</v>
      </c>
      <c r="AN1934" s="23" t="e">
        <v>#DIV/0!</v>
      </c>
      <c r="AO1934" s="23" t="e">
        <v>#DIV/0!</v>
      </c>
      <c r="AP1934" s="23" t="e">
        <v>#DIV/0!</v>
      </c>
      <c r="AQ1934" s="23">
        <v>0.0666666666666667</v>
      </c>
      <c r="AR1934" s="35">
        <v>0</v>
      </c>
      <c r="AS1934" s="35">
        <v>0</v>
      </c>
      <c r="AT1934" s="35">
        <v>0</v>
      </c>
      <c r="AU1934" s="31" t="str">
        <f t="shared" si="33"/>
        <v>库存为0</v>
      </c>
      <c r="AV1934" s="36" t="str">
        <f>IFERROR(时间!$B$4+AU1934,"上周无销量")</f>
        <v>上周无销量</v>
      </c>
      <c r="AW1934" s="36"/>
    </row>
    <row r="1935" spans="1:49">
      <c r="A1935" s="21" t="s">
        <v>3889</v>
      </c>
      <c r="B1935" t="s">
        <v>3890</v>
      </c>
      <c r="C1935" t="s">
        <v>3858</v>
      </c>
      <c r="D1935" s="31">
        <v>0</v>
      </c>
      <c r="E1935" s="31">
        <v>0</v>
      </c>
      <c r="F1935" s="31">
        <v>0</v>
      </c>
      <c r="G1935" s="31">
        <v>1</v>
      </c>
      <c r="H1935" s="32">
        <v>0</v>
      </c>
      <c r="I1935">
        <v>0</v>
      </c>
      <c r="J1935" s="33">
        <v>5</v>
      </c>
      <c r="K1935" s="33">
        <v>0</v>
      </c>
      <c r="L1935" s="33">
        <v>0</v>
      </c>
      <c r="M1935">
        <v>5</v>
      </c>
      <c r="N1935">
        <v>0</v>
      </c>
      <c r="O1935">
        <v>0</v>
      </c>
      <c r="P1935" t="s">
        <v>54</v>
      </c>
      <c r="Q1935" t="s">
        <v>54</v>
      </c>
      <c r="R1935" t="s">
        <v>54</v>
      </c>
      <c r="S1935" t="s">
        <v>54</v>
      </c>
      <c r="T1935" t="s">
        <v>54</v>
      </c>
      <c r="U1935" t="s">
        <v>54</v>
      </c>
      <c r="V1935" t="s">
        <v>54</v>
      </c>
      <c r="W1935" t="s">
        <v>54</v>
      </c>
      <c r="X1935" s="23" t="s">
        <v>54</v>
      </c>
      <c r="Y1935" s="23" t="s">
        <v>54</v>
      </c>
      <c r="Z1935" s="23" t="s">
        <v>54</v>
      </c>
      <c r="AA1935" s="23" t="s">
        <v>54</v>
      </c>
      <c r="AB1935" t="s">
        <v>54</v>
      </c>
      <c r="AC1935" t="s">
        <v>54</v>
      </c>
      <c r="AD1935" t="s">
        <v>54</v>
      </c>
      <c r="AE1935" t="s">
        <v>54</v>
      </c>
      <c r="AF1935" s="23" t="s">
        <v>54</v>
      </c>
      <c r="AG1935" s="23" t="s">
        <v>54</v>
      </c>
      <c r="AH1935" s="23" t="s">
        <v>54</v>
      </c>
      <c r="AI1935" s="23" t="s">
        <v>54</v>
      </c>
      <c r="AJ1935">
        <v>0</v>
      </c>
      <c r="AK1935">
        <v>0</v>
      </c>
      <c r="AL1935">
        <v>0</v>
      </c>
      <c r="AM1935">
        <v>0</v>
      </c>
      <c r="AN1935" s="23" t="e">
        <v>#DIV/0!</v>
      </c>
      <c r="AO1935" s="23" t="e">
        <v>#DIV/0!</v>
      </c>
      <c r="AP1935" s="23" t="e">
        <v>#DIV/0!</v>
      </c>
      <c r="AQ1935" s="23" t="e">
        <v>#DIV/0!</v>
      </c>
      <c r="AR1935" s="35">
        <v>0</v>
      </c>
      <c r="AS1935" s="35">
        <v>0</v>
      </c>
      <c r="AT1935" s="35">
        <v>5</v>
      </c>
      <c r="AU1935" s="31" t="str">
        <f t="shared" si="33"/>
        <v>库存为5</v>
      </c>
      <c r="AV1935" s="36" t="str">
        <f>IFERROR(时间!$B$4+AU1935,"上周无销量")</f>
        <v>上周无销量</v>
      </c>
      <c r="AW1935" s="36"/>
    </row>
    <row r="1936" spans="1:49">
      <c r="A1936" s="21" t="s">
        <v>3891</v>
      </c>
      <c r="B1936" t="s">
        <v>3892</v>
      </c>
      <c r="C1936" t="s">
        <v>3858</v>
      </c>
      <c r="D1936" s="31">
        <v>0</v>
      </c>
      <c r="E1936" s="31">
        <v>2</v>
      </c>
      <c r="F1936" s="31">
        <v>0</v>
      </c>
      <c r="G1936" s="31">
        <v>0</v>
      </c>
      <c r="H1936" s="32">
        <v>35.99</v>
      </c>
      <c r="I1936">
        <v>0</v>
      </c>
      <c r="J1936" s="33">
        <v>3</v>
      </c>
      <c r="K1936" s="33">
        <v>0</v>
      </c>
      <c r="L1936" s="33">
        <v>0</v>
      </c>
      <c r="M1936">
        <v>3</v>
      </c>
      <c r="N1936">
        <v>0</v>
      </c>
      <c r="O1936">
        <v>0</v>
      </c>
      <c r="P1936" t="s">
        <v>54</v>
      </c>
      <c r="Q1936" t="s">
        <v>54</v>
      </c>
      <c r="R1936" t="s">
        <v>54</v>
      </c>
      <c r="S1936" t="s">
        <v>54</v>
      </c>
      <c r="T1936" t="s">
        <v>54</v>
      </c>
      <c r="U1936" t="s">
        <v>54</v>
      </c>
      <c r="V1936" t="s">
        <v>54</v>
      </c>
      <c r="W1936" t="s">
        <v>54</v>
      </c>
      <c r="X1936" s="23" t="s">
        <v>54</v>
      </c>
      <c r="Y1936" s="23" t="s">
        <v>54</v>
      </c>
      <c r="Z1936" s="23" t="s">
        <v>54</v>
      </c>
      <c r="AA1936" s="23" t="s">
        <v>54</v>
      </c>
      <c r="AB1936" t="s">
        <v>54</v>
      </c>
      <c r="AC1936" t="s">
        <v>54</v>
      </c>
      <c r="AD1936" t="s">
        <v>54</v>
      </c>
      <c r="AE1936" t="s">
        <v>54</v>
      </c>
      <c r="AF1936" s="23" t="s">
        <v>54</v>
      </c>
      <c r="AG1936" s="23" t="s">
        <v>54</v>
      </c>
      <c r="AH1936" s="23" t="s">
        <v>54</v>
      </c>
      <c r="AI1936" s="23" t="s">
        <v>54</v>
      </c>
      <c r="AJ1936">
        <v>0</v>
      </c>
      <c r="AK1936">
        <v>19</v>
      </c>
      <c r="AL1936">
        <v>17</v>
      </c>
      <c r="AM1936">
        <v>13</v>
      </c>
      <c r="AN1936" s="23" t="e">
        <v>#DIV/0!</v>
      </c>
      <c r="AO1936" s="23">
        <v>0.105263157894737</v>
      </c>
      <c r="AP1936" s="23">
        <v>0</v>
      </c>
      <c r="AQ1936" s="23">
        <v>0</v>
      </c>
      <c r="AR1936" s="35">
        <v>0</v>
      </c>
      <c r="AS1936" s="35">
        <v>0</v>
      </c>
      <c r="AT1936" s="35">
        <v>3</v>
      </c>
      <c r="AU1936" s="31" t="str">
        <f t="shared" si="33"/>
        <v>库存为3</v>
      </c>
      <c r="AV1936" s="36" t="str">
        <f>IFERROR(时间!$B$4+AU1936,"上周无销量")</f>
        <v>上周无销量</v>
      </c>
      <c r="AW1936" s="36"/>
    </row>
    <row r="1937" spans="1:49">
      <c r="A1937" s="21" t="s">
        <v>3893</v>
      </c>
      <c r="B1937" t="s">
        <v>3894</v>
      </c>
      <c r="C1937" t="s">
        <v>3858</v>
      </c>
      <c r="D1937" s="31">
        <v>1</v>
      </c>
      <c r="E1937" s="31">
        <v>0</v>
      </c>
      <c r="F1937" s="31">
        <v>0</v>
      </c>
      <c r="G1937" s="31">
        <v>0</v>
      </c>
      <c r="H1937" s="32">
        <v>35.99</v>
      </c>
      <c r="I1937">
        <v>2</v>
      </c>
      <c r="J1937" s="33">
        <v>0</v>
      </c>
      <c r="K1937" s="33">
        <v>4</v>
      </c>
      <c r="L1937" s="33">
        <v>0</v>
      </c>
      <c r="M1937">
        <v>6</v>
      </c>
      <c r="N1937">
        <v>0</v>
      </c>
      <c r="O1937">
        <v>0</v>
      </c>
      <c r="P1937" t="s">
        <v>54</v>
      </c>
      <c r="Q1937" t="s">
        <v>54</v>
      </c>
      <c r="R1937" t="s">
        <v>54</v>
      </c>
      <c r="S1937" t="s">
        <v>54</v>
      </c>
      <c r="T1937" t="s">
        <v>54</v>
      </c>
      <c r="U1937" t="s">
        <v>54</v>
      </c>
      <c r="V1937" t="s">
        <v>54</v>
      </c>
      <c r="W1937" t="s">
        <v>54</v>
      </c>
      <c r="X1937" s="23" t="s">
        <v>54</v>
      </c>
      <c r="Y1937" s="23" t="s">
        <v>54</v>
      </c>
      <c r="Z1937" s="23" t="s">
        <v>54</v>
      </c>
      <c r="AA1937" s="23" t="s">
        <v>54</v>
      </c>
      <c r="AB1937" t="s">
        <v>54</v>
      </c>
      <c r="AC1937" t="s">
        <v>54</v>
      </c>
      <c r="AD1937" t="s">
        <v>54</v>
      </c>
      <c r="AE1937" t="s">
        <v>54</v>
      </c>
      <c r="AF1937" s="23" t="s">
        <v>54</v>
      </c>
      <c r="AG1937" s="23" t="s">
        <v>54</v>
      </c>
      <c r="AH1937" s="23" t="s">
        <v>54</v>
      </c>
      <c r="AI1937" s="23" t="s">
        <v>54</v>
      </c>
      <c r="AJ1937">
        <v>34</v>
      </c>
      <c r="AK1937">
        <v>28</v>
      </c>
      <c r="AL1937">
        <v>16</v>
      </c>
      <c r="AM1937">
        <v>19</v>
      </c>
      <c r="AN1937" s="23">
        <v>0.0294117647058824</v>
      </c>
      <c r="AO1937" s="23">
        <v>0</v>
      </c>
      <c r="AP1937" s="23">
        <v>0</v>
      </c>
      <c r="AQ1937" s="23">
        <v>0</v>
      </c>
      <c r="AR1937" s="35">
        <v>0.142857142857143</v>
      </c>
      <c r="AS1937" s="35">
        <v>8.57142857142857</v>
      </c>
      <c r="AT1937" s="35">
        <v>-2.57142857142857</v>
      </c>
      <c r="AU1937" s="31">
        <f t="shared" si="33"/>
        <v>42</v>
      </c>
      <c r="AV1937" s="36">
        <f>IFERROR(时间!$B$4+AU1937,"上周无销量")</f>
        <v>43339</v>
      </c>
      <c r="AW1937" s="36"/>
    </row>
    <row r="1938" spans="1:49">
      <c r="A1938" s="21" t="s">
        <v>3895</v>
      </c>
      <c r="B1938" t="s">
        <v>3896</v>
      </c>
      <c r="C1938" t="s">
        <v>3858</v>
      </c>
      <c r="D1938" s="31">
        <v>0</v>
      </c>
      <c r="E1938" s="31">
        <v>0</v>
      </c>
      <c r="F1938" s="31">
        <v>2</v>
      </c>
      <c r="G1938" s="31">
        <v>0</v>
      </c>
      <c r="H1938" s="32">
        <v>35.99</v>
      </c>
      <c r="I1938">
        <v>0</v>
      </c>
      <c r="J1938" s="33">
        <v>3</v>
      </c>
      <c r="K1938" s="33">
        <v>0</v>
      </c>
      <c r="L1938" s="33">
        <v>0</v>
      </c>
      <c r="M1938">
        <v>3</v>
      </c>
      <c r="N1938">
        <v>0</v>
      </c>
      <c r="O1938">
        <v>0</v>
      </c>
      <c r="P1938" t="s">
        <v>54</v>
      </c>
      <c r="Q1938" t="s">
        <v>54</v>
      </c>
      <c r="R1938" t="s">
        <v>54</v>
      </c>
      <c r="S1938" t="s">
        <v>54</v>
      </c>
      <c r="T1938" t="s">
        <v>54</v>
      </c>
      <c r="U1938" t="s">
        <v>54</v>
      </c>
      <c r="V1938" t="s">
        <v>54</v>
      </c>
      <c r="W1938" t="s">
        <v>54</v>
      </c>
      <c r="X1938" s="23" t="s">
        <v>54</v>
      </c>
      <c r="Y1938" s="23" t="s">
        <v>54</v>
      </c>
      <c r="Z1938" s="23" t="s">
        <v>54</v>
      </c>
      <c r="AA1938" s="23" t="s">
        <v>54</v>
      </c>
      <c r="AB1938" t="s">
        <v>54</v>
      </c>
      <c r="AC1938" t="s">
        <v>54</v>
      </c>
      <c r="AD1938" t="s">
        <v>54</v>
      </c>
      <c r="AE1938" t="s">
        <v>54</v>
      </c>
      <c r="AF1938" s="23" t="s">
        <v>54</v>
      </c>
      <c r="AG1938" s="23" t="s">
        <v>54</v>
      </c>
      <c r="AH1938" s="23" t="s">
        <v>54</v>
      </c>
      <c r="AI1938" s="23" t="s">
        <v>54</v>
      </c>
      <c r="AJ1938">
        <v>0</v>
      </c>
      <c r="AK1938">
        <v>0</v>
      </c>
      <c r="AL1938">
        <v>19</v>
      </c>
      <c r="AM1938">
        <v>15</v>
      </c>
      <c r="AN1938" s="23" t="e">
        <v>#DIV/0!</v>
      </c>
      <c r="AO1938" s="23" t="e">
        <v>#DIV/0!</v>
      </c>
      <c r="AP1938" s="23">
        <v>0.105263157894737</v>
      </c>
      <c r="AQ1938" s="23">
        <v>0</v>
      </c>
      <c r="AR1938" s="35">
        <v>0</v>
      </c>
      <c r="AS1938" s="35">
        <v>0</v>
      </c>
      <c r="AT1938" s="35">
        <v>3</v>
      </c>
      <c r="AU1938" s="31" t="str">
        <f t="shared" si="33"/>
        <v>库存为3</v>
      </c>
      <c r="AV1938" s="36" t="str">
        <f>IFERROR(时间!$B$4+AU1938,"上周无销量")</f>
        <v>上周无销量</v>
      </c>
      <c r="AW1938" s="36"/>
    </row>
    <row r="1939" spans="1:49">
      <c r="A1939" s="21" t="s">
        <v>3897</v>
      </c>
      <c r="B1939" t="s">
        <v>3898</v>
      </c>
      <c r="C1939" t="s">
        <v>3858</v>
      </c>
      <c r="D1939" s="31">
        <v>1</v>
      </c>
      <c r="E1939" s="31">
        <v>0</v>
      </c>
      <c r="F1939" s="31">
        <v>0</v>
      </c>
      <c r="G1939" s="31">
        <v>0</v>
      </c>
      <c r="H1939" s="32">
        <v>35.99</v>
      </c>
      <c r="I1939">
        <v>0</v>
      </c>
      <c r="J1939" s="33">
        <v>1</v>
      </c>
      <c r="K1939" s="33">
        <v>0</v>
      </c>
      <c r="L1939" s="33">
        <v>0</v>
      </c>
      <c r="M1939">
        <v>1</v>
      </c>
      <c r="N1939">
        <v>0</v>
      </c>
      <c r="O1939">
        <v>0</v>
      </c>
      <c r="P1939" t="s">
        <v>54</v>
      </c>
      <c r="Q1939" t="s">
        <v>54</v>
      </c>
      <c r="R1939" t="s">
        <v>54</v>
      </c>
      <c r="S1939" t="s">
        <v>54</v>
      </c>
      <c r="T1939" t="s">
        <v>54</v>
      </c>
      <c r="U1939" t="s">
        <v>54</v>
      </c>
      <c r="V1939" t="s">
        <v>54</v>
      </c>
      <c r="W1939" t="s">
        <v>54</v>
      </c>
      <c r="X1939" s="23" t="s">
        <v>54</v>
      </c>
      <c r="Y1939" s="23" t="s">
        <v>54</v>
      </c>
      <c r="Z1939" s="23" t="s">
        <v>54</v>
      </c>
      <c r="AA1939" s="23" t="s">
        <v>54</v>
      </c>
      <c r="AB1939" t="s">
        <v>54</v>
      </c>
      <c r="AC1939" t="s">
        <v>54</v>
      </c>
      <c r="AD1939" t="s">
        <v>54</v>
      </c>
      <c r="AE1939" t="s">
        <v>54</v>
      </c>
      <c r="AF1939" s="23" t="s">
        <v>54</v>
      </c>
      <c r="AG1939" s="23" t="s">
        <v>54</v>
      </c>
      <c r="AH1939" s="23" t="s">
        <v>54</v>
      </c>
      <c r="AI1939" s="23" t="s">
        <v>54</v>
      </c>
      <c r="AJ1939">
        <v>5</v>
      </c>
      <c r="AK1939">
        <v>0</v>
      </c>
      <c r="AL1939">
        <v>0</v>
      </c>
      <c r="AM1939">
        <v>0</v>
      </c>
      <c r="AN1939" s="23">
        <v>0.2</v>
      </c>
      <c r="AO1939" s="23" t="e">
        <v>#DIV/0!</v>
      </c>
      <c r="AP1939" s="23" t="e">
        <v>#DIV/0!</v>
      </c>
      <c r="AQ1939" s="23" t="e">
        <v>#DIV/0!</v>
      </c>
      <c r="AR1939" s="35">
        <v>0.142857142857143</v>
      </c>
      <c r="AS1939" s="35">
        <v>8.57142857142857</v>
      </c>
      <c r="AT1939" s="35">
        <v>-7.57142857142857</v>
      </c>
      <c r="AU1939" s="31">
        <f t="shared" si="33"/>
        <v>7</v>
      </c>
      <c r="AV1939" s="36">
        <f>IFERROR(时间!$B$4+AU1939,"上周无销量")</f>
        <v>43304</v>
      </c>
      <c r="AW1939" s="36"/>
    </row>
    <row r="1940" spans="1:49">
      <c r="A1940" s="21" t="s">
        <v>3899</v>
      </c>
      <c r="B1940" t="s">
        <v>3900</v>
      </c>
      <c r="C1940" t="s">
        <v>3858</v>
      </c>
      <c r="D1940" s="31">
        <v>0</v>
      </c>
      <c r="E1940" s="31">
        <v>0</v>
      </c>
      <c r="F1940" s="31">
        <v>1</v>
      </c>
      <c r="G1940" s="31">
        <v>0</v>
      </c>
      <c r="H1940" s="32">
        <v>35.99</v>
      </c>
      <c r="I1940">
        <v>3</v>
      </c>
      <c r="J1940" s="33">
        <v>0</v>
      </c>
      <c r="K1940" s="33">
        <v>0</v>
      </c>
      <c r="L1940" s="33">
        <v>0</v>
      </c>
      <c r="M1940">
        <v>3</v>
      </c>
      <c r="N1940">
        <v>0</v>
      </c>
      <c r="O1940">
        <v>0</v>
      </c>
      <c r="P1940" t="s">
        <v>54</v>
      </c>
      <c r="Q1940" t="s">
        <v>54</v>
      </c>
      <c r="R1940" t="s">
        <v>54</v>
      </c>
      <c r="S1940" t="s">
        <v>54</v>
      </c>
      <c r="T1940" t="s">
        <v>54</v>
      </c>
      <c r="U1940" t="s">
        <v>54</v>
      </c>
      <c r="V1940" t="s">
        <v>54</v>
      </c>
      <c r="W1940" t="s">
        <v>54</v>
      </c>
      <c r="X1940" s="23" t="s">
        <v>54</v>
      </c>
      <c r="Y1940" s="23" t="s">
        <v>54</v>
      </c>
      <c r="Z1940" s="23" t="s">
        <v>54</v>
      </c>
      <c r="AA1940" s="23" t="s">
        <v>54</v>
      </c>
      <c r="AB1940" t="s">
        <v>54</v>
      </c>
      <c r="AC1940" t="s">
        <v>54</v>
      </c>
      <c r="AD1940" t="s">
        <v>54</v>
      </c>
      <c r="AE1940" t="s">
        <v>54</v>
      </c>
      <c r="AF1940" s="23" t="s">
        <v>54</v>
      </c>
      <c r="AG1940" s="23" t="s">
        <v>54</v>
      </c>
      <c r="AH1940" s="23" t="s">
        <v>54</v>
      </c>
      <c r="AI1940" s="23" t="s">
        <v>54</v>
      </c>
      <c r="AJ1940">
        <v>36</v>
      </c>
      <c r="AK1940">
        <v>37</v>
      </c>
      <c r="AL1940">
        <v>28</v>
      </c>
      <c r="AM1940">
        <v>13</v>
      </c>
      <c r="AN1940" s="23">
        <v>0</v>
      </c>
      <c r="AO1940" s="23">
        <v>0</v>
      </c>
      <c r="AP1940" s="23">
        <v>0.0357142857142857</v>
      </c>
      <c r="AQ1940" s="23">
        <v>0</v>
      </c>
      <c r="AR1940" s="35">
        <v>0</v>
      </c>
      <c r="AS1940" s="35">
        <v>0</v>
      </c>
      <c r="AT1940" s="35">
        <v>3</v>
      </c>
      <c r="AU1940" s="31" t="str">
        <f t="shared" si="33"/>
        <v>库存为3</v>
      </c>
      <c r="AV1940" s="36" t="str">
        <f>IFERROR(时间!$B$4+AU1940,"上周无销量")</f>
        <v>上周无销量</v>
      </c>
      <c r="AW1940" s="36"/>
    </row>
    <row r="1941" spans="1:49">
      <c r="A1941" s="21" t="s">
        <v>3901</v>
      </c>
      <c r="B1941" t="s">
        <v>3902</v>
      </c>
      <c r="C1941" t="s">
        <v>3858</v>
      </c>
      <c r="D1941" s="31">
        <v>2</v>
      </c>
      <c r="E1941" s="31">
        <v>0</v>
      </c>
      <c r="F1941" s="31">
        <v>2</v>
      </c>
      <c r="G1941" s="31">
        <v>3</v>
      </c>
      <c r="H1941" s="32">
        <v>20.5657142857143</v>
      </c>
      <c r="I1941">
        <v>0</v>
      </c>
      <c r="J1941" s="33">
        <v>0</v>
      </c>
      <c r="K1941" s="33">
        <v>0</v>
      </c>
      <c r="L1941" s="33">
        <v>0</v>
      </c>
      <c r="M1941">
        <v>0</v>
      </c>
      <c r="N1941">
        <v>1</v>
      </c>
      <c r="O1941">
        <v>0</v>
      </c>
      <c r="P1941" t="s">
        <v>54</v>
      </c>
      <c r="Q1941" t="s">
        <v>54</v>
      </c>
      <c r="R1941" t="s">
        <v>54</v>
      </c>
      <c r="S1941" t="s">
        <v>54</v>
      </c>
      <c r="T1941" t="s">
        <v>54</v>
      </c>
      <c r="U1941" t="s">
        <v>54</v>
      </c>
      <c r="V1941" t="s">
        <v>54</v>
      </c>
      <c r="W1941" t="s">
        <v>54</v>
      </c>
      <c r="X1941" s="23" t="s">
        <v>54</v>
      </c>
      <c r="Y1941" s="23" t="s">
        <v>54</v>
      </c>
      <c r="Z1941" s="23" t="s">
        <v>54</v>
      </c>
      <c r="AA1941" s="23" t="s">
        <v>54</v>
      </c>
      <c r="AB1941" t="s">
        <v>54</v>
      </c>
      <c r="AC1941" t="s">
        <v>54</v>
      </c>
      <c r="AD1941" t="s">
        <v>54</v>
      </c>
      <c r="AE1941" t="s">
        <v>54</v>
      </c>
      <c r="AF1941" s="23" t="s">
        <v>54</v>
      </c>
      <c r="AG1941" s="23" t="s">
        <v>54</v>
      </c>
      <c r="AH1941" s="23" t="s">
        <v>54</v>
      </c>
      <c r="AI1941" s="23" t="s">
        <v>54</v>
      </c>
      <c r="AJ1941">
        <v>21</v>
      </c>
      <c r="AK1941">
        <v>0</v>
      </c>
      <c r="AL1941">
        <v>22</v>
      </c>
      <c r="AM1941">
        <v>22</v>
      </c>
      <c r="AN1941" s="23">
        <v>0.0952380952380952</v>
      </c>
      <c r="AO1941" s="23" t="e">
        <v>#DIV/0!</v>
      </c>
      <c r="AP1941" s="23">
        <v>0.0909090909090909</v>
      </c>
      <c r="AQ1941" s="23">
        <v>0.136363636363636</v>
      </c>
      <c r="AR1941" s="35">
        <v>0.285714285714286</v>
      </c>
      <c r="AS1941" s="35">
        <v>17.1428571428571</v>
      </c>
      <c r="AT1941" s="35">
        <v>-17.1428571428571</v>
      </c>
      <c r="AU1941" s="31">
        <f t="shared" si="33"/>
        <v>0</v>
      </c>
      <c r="AV1941" s="36">
        <f>IFERROR(时间!$B$4+AU1941,"上周无销量")</f>
        <v>43297</v>
      </c>
      <c r="AW1941" s="36"/>
    </row>
    <row r="1942" spans="1:49">
      <c r="A1942" s="21" t="s">
        <v>3903</v>
      </c>
      <c r="B1942" t="s">
        <v>3904</v>
      </c>
      <c r="C1942" t="s">
        <v>3858</v>
      </c>
      <c r="D1942" s="31">
        <v>1</v>
      </c>
      <c r="E1942" s="31">
        <v>1</v>
      </c>
      <c r="F1942" s="31">
        <v>0</v>
      </c>
      <c r="G1942" s="31">
        <v>2</v>
      </c>
      <c r="H1942" s="32">
        <v>17.995</v>
      </c>
      <c r="I1942">
        <v>2</v>
      </c>
      <c r="J1942" s="33">
        <v>0</v>
      </c>
      <c r="K1942" s="33">
        <v>0</v>
      </c>
      <c r="L1942" s="33">
        <v>0</v>
      </c>
      <c r="M1942">
        <v>2</v>
      </c>
      <c r="N1942">
        <v>0</v>
      </c>
      <c r="O1942">
        <v>0</v>
      </c>
      <c r="P1942" t="s">
        <v>54</v>
      </c>
      <c r="Q1942" t="s">
        <v>54</v>
      </c>
      <c r="R1942" t="s">
        <v>54</v>
      </c>
      <c r="S1942" t="s">
        <v>54</v>
      </c>
      <c r="T1942" t="s">
        <v>54</v>
      </c>
      <c r="U1942" t="s">
        <v>54</v>
      </c>
      <c r="V1942" t="s">
        <v>54</v>
      </c>
      <c r="W1942" t="s">
        <v>54</v>
      </c>
      <c r="X1942" s="23" t="s">
        <v>54</v>
      </c>
      <c r="Y1942" s="23" t="s">
        <v>54</v>
      </c>
      <c r="Z1942" s="23" t="s">
        <v>54</v>
      </c>
      <c r="AA1942" s="23" t="s">
        <v>54</v>
      </c>
      <c r="AB1942" t="s">
        <v>54</v>
      </c>
      <c r="AC1942" t="s">
        <v>54</v>
      </c>
      <c r="AD1942" t="s">
        <v>54</v>
      </c>
      <c r="AE1942" t="s">
        <v>54</v>
      </c>
      <c r="AF1942" s="23" t="s">
        <v>54</v>
      </c>
      <c r="AG1942" s="23" t="s">
        <v>54</v>
      </c>
      <c r="AH1942" s="23" t="s">
        <v>54</v>
      </c>
      <c r="AI1942" s="23" t="s">
        <v>54</v>
      </c>
      <c r="AJ1942">
        <v>28</v>
      </c>
      <c r="AK1942">
        <v>36</v>
      </c>
      <c r="AL1942">
        <v>6</v>
      </c>
      <c r="AM1942">
        <v>23</v>
      </c>
      <c r="AN1942" s="23">
        <v>0.0357142857142857</v>
      </c>
      <c r="AO1942" s="23">
        <v>0.0277777777777778</v>
      </c>
      <c r="AP1942" s="23">
        <v>0</v>
      </c>
      <c r="AQ1942" s="23">
        <v>0.0869565217391304</v>
      </c>
      <c r="AR1942" s="35">
        <v>0.142857142857143</v>
      </c>
      <c r="AS1942" s="35">
        <v>8.57142857142857</v>
      </c>
      <c r="AT1942" s="35">
        <v>-6.57142857142857</v>
      </c>
      <c r="AU1942" s="31">
        <f t="shared" si="33"/>
        <v>14</v>
      </c>
      <c r="AV1942" s="36">
        <f>IFERROR(时间!$B$4+AU1942,"上周无销量")</f>
        <v>43311</v>
      </c>
      <c r="AW1942" s="36"/>
    </row>
    <row r="1943" spans="1:49">
      <c r="A1943" s="21" t="s">
        <v>3905</v>
      </c>
      <c r="B1943" t="s">
        <v>3906</v>
      </c>
      <c r="C1943" t="s">
        <v>3907</v>
      </c>
      <c r="D1943" s="31">
        <v>2</v>
      </c>
      <c r="E1943" s="31">
        <v>1</v>
      </c>
      <c r="F1943" s="31">
        <v>0</v>
      </c>
      <c r="G1943" s="31">
        <v>2</v>
      </c>
      <c r="H1943" s="32">
        <v>18.594</v>
      </c>
      <c r="I1943">
        <v>3</v>
      </c>
      <c r="J1943" s="33">
        <v>0</v>
      </c>
      <c r="K1943" s="33">
        <v>0</v>
      </c>
      <c r="L1943" s="33">
        <v>0</v>
      </c>
      <c r="M1943">
        <v>3</v>
      </c>
      <c r="N1943">
        <v>0</v>
      </c>
      <c r="O1943">
        <v>0</v>
      </c>
      <c r="P1943">
        <v>1857</v>
      </c>
      <c r="Q1943">
        <v>1656</v>
      </c>
      <c r="R1943">
        <v>0</v>
      </c>
      <c r="S1943">
        <v>572</v>
      </c>
      <c r="T1943">
        <v>15</v>
      </c>
      <c r="U1943">
        <v>19</v>
      </c>
      <c r="V1943">
        <v>0</v>
      </c>
      <c r="W1943">
        <v>11</v>
      </c>
      <c r="X1943" s="23">
        <v>0.00807754442649435</v>
      </c>
      <c r="Y1943" s="23">
        <v>0.0114734299516908</v>
      </c>
      <c r="Z1943" s="23" t="e">
        <v>#DIV/0!</v>
      </c>
      <c r="AA1943" s="23">
        <v>0.0192307692307692</v>
      </c>
      <c r="AB1943">
        <v>5.3</v>
      </c>
      <c r="AC1943">
        <v>5.2</v>
      </c>
      <c r="AD1943">
        <v>0</v>
      </c>
      <c r="AE1943">
        <v>4.52</v>
      </c>
      <c r="AF1943" s="23">
        <v>0.142519092180273</v>
      </c>
      <c r="AG1943" s="23">
        <v>0.279660105410347</v>
      </c>
      <c r="AH1943" s="23" t="s">
        <v>54</v>
      </c>
      <c r="AI1943" s="23">
        <v>0.121544584274497</v>
      </c>
      <c r="AJ1943">
        <v>26</v>
      </c>
      <c r="AK1943">
        <v>31</v>
      </c>
      <c r="AL1943">
        <v>0</v>
      </c>
      <c r="AM1943">
        <v>10</v>
      </c>
      <c r="AN1943" s="23">
        <v>0.0769230769230769</v>
      </c>
      <c r="AO1943" s="23">
        <v>0.032258064516129</v>
      </c>
      <c r="AP1943" s="23" t="e">
        <v>#DIV/0!</v>
      </c>
      <c r="AQ1943" s="23">
        <v>0.2</v>
      </c>
      <c r="AR1943" s="35">
        <v>0.285714285714286</v>
      </c>
      <c r="AS1943" s="35">
        <v>17.1428571428571</v>
      </c>
      <c r="AT1943" s="35">
        <v>-14.1428571428571</v>
      </c>
      <c r="AU1943" s="31">
        <f t="shared" si="33"/>
        <v>10</v>
      </c>
      <c r="AV1943" s="36">
        <f>IFERROR(时间!$B$4+AU1943,"上周无销量")</f>
        <v>43307</v>
      </c>
      <c r="AW1943" s="36"/>
    </row>
    <row r="1944" spans="1:49">
      <c r="A1944" s="21" t="s">
        <v>3908</v>
      </c>
      <c r="B1944" t="s">
        <v>3909</v>
      </c>
      <c r="C1944" t="s">
        <v>3907</v>
      </c>
      <c r="D1944" s="31">
        <v>1</v>
      </c>
      <c r="E1944" s="31">
        <v>2</v>
      </c>
      <c r="F1944" s="31">
        <v>2</v>
      </c>
      <c r="G1944" s="31">
        <v>0</v>
      </c>
      <c r="H1944" s="32">
        <v>30.99</v>
      </c>
      <c r="I1944">
        <v>5</v>
      </c>
      <c r="J1944" s="33">
        <v>0</v>
      </c>
      <c r="K1944" s="33">
        <v>0</v>
      </c>
      <c r="L1944" s="33">
        <v>0</v>
      </c>
      <c r="M1944">
        <v>5</v>
      </c>
      <c r="N1944">
        <v>0</v>
      </c>
      <c r="O1944">
        <v>0</v>
      </c>
      <c r="P1944">
        <v>317</v>
      </c>
      <c r="Q1944">
        <v>528</v>
      </c>
      <c r="R1944">
        <v>612</v>
      </c>
      <c r="S1944">
        <v>1120</v>
      </c>
      <c r="T1944">
        <v>3</v>
      </c>
      <c r="U1944">
        <v>4</v>
      </c>
      <c r="V1944">
        <v>9</v>
      </c>
      <c r="W1944">
        <v>17</v>
      </c>
      <c r="X1944" s="23">
        <v>0.00946372239747634</v>
      </c>
      <c r="Y1944" s="23">
        <v>0.00757575757575758</v>
      </c>
      <c r="Z1944" s="23">
        <v>0.0147058823529412</v>
      </c>
      <c r="AA1944" s="23">
        <v>0.0151785714285714</v>
      </c>
      <c r="AB1944">
        <v>0.96</v>
      </c>
      <c r="AC1944">
        <v>1.55</v>
      </c>
      <c r="AD1944">
        <v>2.83</v>
      </c>
      <c r="AE1944">
        <v>6.61</v>
      </c>
      <c r="AF1944" s="23">
        <v>0.0309777347531462</v>
      </c>
      <c r="AG1944" s="23">
        <v>0.0250080671184253</v>
      </c>
      <c r="AH1944" s="23">
        <v>0.0456598902871894</v>
      </c>
      <c r="AI1944" s="23" t="s">
        <v>103</v>
      </c>
      <c r="AJ1944">
        <v>14</v>
      </c>
      <c r="AK1944">
        <v>26</v>
      </c>
      <c r="AL1944">
        <v>10</v>
      </c>
      <c r="AM1944">
        <v>11</v>
      </c>
      <c r="AN1944" s="23">
        <v>0.0714285714285714</v>
      </c>
      <c r="AO1944" s="23">
        <v>0.0769230769230769</v>
      </c>
      <c r="AP1944" s="23">
        <v>0.2</v>
      </c>
      <c r="AQ1944" s="23">
        <v>0</v>
      </c>
      <c r="AR1944" s="35">
        <v>0.142857142857143</v>
      </c>
      <c r="AS1944" s="35">
        <v>8.57142857142857</v>
      </c>
      <c r="AT1944" s="35">
        <v>-3.57142857142857</v>
      </c>
      <c r="AU1944" s="31">
        <f t="shared" si="33"/>
        <v>35</v>
      </c>
      <c r="AV1944" s="36">
        <f>IFERROR(时间!$B$4+AU1944,"上周无销量")</f>
        <v>43332</v>
      </c>
      <c r="AW1944" s="36"/>
    </row>
    <row r="1945" spans="1:49">
      <c r="A1945" s="21" t="s">
        <v>3910</v>
      </c>
      <c r="B1945" t="s">
        <v>3911</v>
      </c>
      <c r="C1945" t="s">
        <v>3907</v>
      </c>
      <c r="D1945" s="31">
        <v>2</v>
      </c>
      <c r="E1945" s="31">
        <v>2</v>
      </c>
      <c r="F1945" s="31">
        <v>0</v>
      </c>
      <c r="G1945" s="31">
        <v>0</v>
      </c>
      <c r="H1945" s="32">
        <v>30.99</v>
      </c>
      <c r="I1945">
        <v>3</v>
      </c>
      <c r="J1945" s="33">
        <v>0</v>
      </c>
      <c r="K1945" s="33">
        <v>0</v>
      </c>
      <c r="L1945" s="33">
        <v>0</v>
      </c>
      <c r="M1945">
        <v>3</v>
      </c>
      <c r="N1945">
        <v>0</v>
      </c>
      <c r="O1945">
        <v>0</v>
      </c>
      <c r="P1945">
        <v>362</v>
      </c>
      <c r="Q1945">
        <v>1363</v>
      </c>
      <c r="R1945">
        <v>2310</v>
      </c>
      <c r="S1945">
        <v>906</v>
      </c>
      <c r="T1945">
        <v>1</v>
      </c>
      <c r="U1945">
        <v>5</v>
      </c>
      <c r="V1945">
        <v>28</v>
      </c>
      <c r="W1945">
        <v>5</v>
      </c>
      <c r="X1945" s="23">
        <v>0.00276243093922652</v>
      </c>
      <c r="Y1945" s="23">
        <v>0.00366837857666911</v>
      </c>
      <c r="Z1945" s="23">
        <v>0.0121212121212121</v>
      </c>
      <c r="AA1945" s="23">
        <v>0.00551876379690949</v>
      </c>
      <c r="AB1945">
        <v>0.35</v>
      </c>
      <c r="AC1945">
        <v>1.63</v>
      </c>
      <c r="AD1945">
        <v>9.09</v>
      </c>
      <c r="AE1945">
        <v>1.99</v>
      </c>
      <c r="AF1945" s="23">
        <v>0.00564698289770894</v>
      </c>
      <c r="AG1945" s="23">
        <v>0.0262988060664731</v>
      </c>
      <c r="AH1945" s="23" t="s">
        <v>103</v>
      </c>
      <c r="AI1945" s="23" t="s">
        <v>103</v>
      </c>
      <c r="AJ1945">
        <v>19</v>
      </c>
      <c r="AK1945">
        <v>9</v>
      </c>
      <c r="AL1945">
        <v>28</v>
      </c>
      <c r="AM1945">
        <v>12</v>
      </c>
      <c r="AN1945" s="23">
        <v>0.105263157894737</v>
      </c>
      <c r="AO1945" s="23">
        <v>0.222222222222222</v>
      </c>
      <c r="AP1945" s="23">
        <v>0</v>
      </c>
      <c r="AQ1945" s="23">
        <v>0</v>
      </c>
      <c r="AR1945" s="35">
        <v>0.285714285714286</v>
      </c>
      <c r="AS1945" s="35">
        <v>17.1428571428571</v>
      </c>
      <c r="AT1945" s="35">
        <v>-14.1428571428571</v>
      </c>
      <c r="AU1945" s="31">
        <f t="shared" si="33"/>
        <v>10</v>
      </c>
      <c r="AV1945" s="36">
        <f>IFERROR(时间!$B$4+AU1945,"上周无销量")</f>
        <v>43307</v>
      </c>
      <c r="AW1945" s="36"/>
    </row>
    <row r="1946" spans="1:49">
      <c r="A1946" s="21" t="s">
        <v>3912</v>
      </c>
      <c r="B1946" t="s">
        <v>3913</v>
      </c>
      <c r="C1946" t="s">
        <v>3907</v>
      </c>
      <c r="D1946" s="31">
        <v>0</v>
      </c>
      <c r="E1946" s="31">
        <v>0</v>
      </c>
      <c r="F1946" s="31">
        <v>1</v>
      </c>
      <c r="G1946" s="31">
        <v>1</v>
      </c>
      <c r="H1946" s="32">
        <v>15.495</v>
      </c>
      <c r="I1946">
        <v>8</v>
      </c>
      <c r="J1946" s="33">
        <v>0</v>
      </c>
      <c r="K1946" s="33">
        <v>0</v>
      </c>
      <c r="L1946" s="33">
        <v>0</v>
      </c>
      <c r="M1946">
        <v>8</v>
      </c>
      <c r="N1946">
        <v>0</v>
      </c>
      <c r="O1946">
        <v>0</v>
      </c>
      <c r="P1946">
        <v>764</v>
      </c>
      <c r="Q1946">
        <v>608</v>
      </c>
      <c r="R1946">
        <v>356</v>
      </c>
      <c r="S1946">
        <v>1211</v>
      </c>
      <c r="T1946">
        <v>5</v>
      </c>
      <c r="U1946">
        <v>5</v>
      </c>
      <c r="V1946">
        <v>7</v>
      </c>
      <c r="W1946">
        <v>22</v>
      </c>
      <c r="X1946" s="23">
        <v>0.00654450261780105</v>
      </c>
      <c r="Y1946" s="23">
        <v>0.00822368421052632</v>
      </c>
      <c r="Z1946" s="23">
        <v>0.0196629213483146</v>
      </c>
      <c r="AA1946" s="23">
        <v>0.0181668042939719</v>
      </c>
      <c r="AB1946">
        <v>1.48</v>
      </c>
      <c r="AC1946">
        <v>1.34</v>
      </c>
      <c r="AD1946">
        <v>2.36</v>
      </c>
      <c r="AE1946">
        <v>7.62</v>
      </c>
      <c r="AF1946" s="23" t="s">
        <v>103</v>
      </c>
      <c r="AG1946" s="23" t="s">
        <v>103</v>
      </c>
      <c r="AH1946" s="23">
        <v>0.152307195869635</v>
      </c>
      <c r="AI1946" s="23">
        <v>0.491771539206196</v>
      </c>
      <c r="AJ1946">
        <v>14</v>
      </c>
      <c r="AK1946">
        <v>18</v>
      </c>
      <c r="AL1946">
        <v>2</v>
      </c>
      <c r="AM1946">
        <v>16</v>
      </c>
      <c r="AN1946" s="23">
        <v>0</v>
      </c>
      <c r="AO1946" s="23">
        <v>0</v>
      </c>
      <c r="AP1946" s="23">
        <v>0.5</v>
      </c>
      <c r="AQ1946" s="23">
        <v>0.0625</v>
      </c>
      <c r="AR1946" s="35">
        <v>0</v>
      </c>
      <c r="AS1946" s="35">
        <v>0</v>
      </c>
      <c r="AT1946" s="35">
        <v>8</v>
      </c>
      <c r="AU1946" s="31" t="str">
        <f t="shared" si="33"/>
        <v>库存为8</v>
      </c>
      <c r="AV1946" s="36" t="str">
        <f>IFERROR(时间!$B$4+AU1946,"上周无销量")</f>
        <v>上周无销量</v>
      </c>
      <c r="AW1946" s="36"/>
    </row>
    <row r="1947" spans="1:49">
      <c r="A1947" s="21" t="s">
        <v>3914</v>
      </c>
      <c r="B1947" t="s">
        <v>3915</v>
      </c>
      <c r="C1947" t="s">
        <v>3907</v>
      </c>
      <c r="D1947" s="31">
        <v>3</v>
      </c>
      <c r="E1947" s="31">
        <v>2</v>
      </c>
      <c r="F1947" s="31">
        <v>2</v>
      </c>
      <c r="G1947" s="31">
        <v>0</v>
      </c>
      <c r="H1947" s="32">
        <v>30.99</v>
      </c>
      <c r="I1947">
        <v>5</v>
      </c>
      <c r="J1947" s="33">
        <v>0</v>
      </c>
      <c r="K1947" s="33">
        <v>0</v>
      </c>
      <c r="L1947" s="33">
        <v>0</v>
      </c>
      <c r="M1947">
        <v>5</v>
      </c>
      <c r="N1947">
        <v>0</v>
      </c>
      <c r="O1947">
        <v>0</v>
      </c>
      <c r="P1947">
        <v>450</v>
      </c>
      <c r="Q1947">
        <v>2070</v>
      </c>
      <c r="R1947">
        <v>117</v>
      </c>
      <c r="S1947">
        <v>1001</v>
      </c>
      <c r="T1947">
        <v>3</v>
      </c>
      <c r="U1947">
        <v>12</v>
      </c>
      <c r="V1947">
        <v>1</v>
      </c>
      <c r="W1947">
        <v>17</v>
      </c>
      <c r="X1947" s="23">
        <v>0.00666666666666667</v>
      </c>
      <c r="Y1947" s="23">
        <v>0.00579710144927536</v>
      </c>
      <c r="Z1947" s="23">
        <v>0.00854700854700855</v>
      </c>
      <c r="AA1947" s="23">
        <v>0.016983016983017</v>
      </c>
      <c r="AB1947">
        <v>1.17</v>
      </c>
      <c r="AC1947">
        <v>3.23</v>
      </c>
      <c r="AD1947">
        <v>0.33</v>
      </c>
      <c r="AE1947">
        <v>6.27</v>
      </c>
      <c r="AF1947" s="23">
        <v>0.0125847047434656</v>
      </c>
      <c r="AG1947" s="23">
        <v>0.0521135850274282</v>
      </c>
      <c r="AH1947" s="23">
        <v>0.005324298160697</v>
      </c>
      <c r="AI1947" s="23" t="s">
        <v>103</v>
      </c>
      <c r="AJ1947">
        <v>7</v>
      </c>
      <c r="AK1947">
        <v>22</v>
      </c>
      <c r="AL1947">
        <v>1</v>
      </c>
      <c r="AM1947">
        <v>16</v>
      </c>
      <c r="AN1947" s="23">
        <v>0.428571428571429</v>
      </c>
      <c r="AO1947" s="23">
        <v>0.0909090909090909</v>
      </c>
      <c r="AP1947" s="23">
        <v>2</v>
      </c>
      <c r="AQ1947" s="23">
        <v>0</v>
      </c>
      <c r="AR1947" s="35">
        <v>0.428571428571429</v>
      </c>
      <c r="AS1947" s="35">
        <v>25.7142857142857</v>
      </c>
      <c r="AT1947" s="35">
        <v>-20.7142857142857</v>
      </c>
      <c r="AU1947" s="31">
        <f t="shared" si="33"/>
        <v>11</v>
      </c>
      <c r="AV1947" s="36">
        <f>IFERROR(时间!$B$4+AU1947,"上周无销量")</f>
        <v>43308</v>
      </c>
      <c r="AW1947" s="36"/>
    </row>
    <row r="1948" spans="1:49">
      <c r="A1948" s="21" t="s">
        <v>3916</v>
      </c>
      <c r="B1948" t="s">
        <v>3917</v>
      </c>
      <c r="C1948" t="s">
        <v>3907</v>
      </c>
      <c r="D1948" s="31">
        <v>3</v>
      </c>
      <c r="E1948" s="31">
        <v>1</v>
      </c>
      <c r="F1948" s="31">
        <v>0</v>
      </c>
      <c r="G1948" s="31">
        <v>2</v>
      </c>
      <c r="H1948" s="32">
        <v>20.66</v>
      </c>
      <c r="I1948">
        <v>1</v>
      </c>
      <c r="J1948" s="33">
        <v>0</v>
      </c>
      <c r="K1948" s="33">
        <v>0</v>
      </c>
      <c r="L1948" s="33">
        <v>0</v>
      </c>
      <c r="M1948">
        <v>1</v>
      </c>
      <c r="N1948">
        <v>0</v>
      </c>
      <c r="O1948">
        <v>0</v>
      </c>
      <c r="P1948">
        <v>2289</v>
      </c>
      <c r="Q1948">
        <v>1746</v>
      </c>
      <c r="R1948">
        <v>0</v>
      </c>
      <c r="S1948">
        <v>845</v>
      </c>
      <c r="T1948">
        <v>14</v>
      </c>
      <c r="U1948">
        <v>15</v>
      </c>
      <c r="V1948">
        <v>0</v>
      </c>
      <c r="W1948">
        <v>9</v>
      </c>
      <c r="X1948" s="23">
        <v>0.00611620795107034</v>
      </c>
      <c r="Y1948" s="23">
        <v>0.00859106529209622</v>
      </c>
      <c r="Z1948" s="23" t="e">
        <v>#DIV/0!</v>
      </c>
      <c r="AA1948" s="23">
        <v>0.0106508875739645</v>
      </c>
      <c r="AB1948">
        <v>5.14</v>
      </c>
      <c r="AC1948">
        <v>4.53</v>
      </c>
      <c r="AD1948">
        <v>0</v>
      </c>
      <c r="AE1948">
        <v>3.46</v>
      </c>
      <c r="AF1948" s="23">
        <v>0.0829299774120684</v>
      </c>
      <c r="AG1948" s="23">
        <v>0.219264278799613</v>
      </c>
      <c r="AH1948" s="23" t="s">
        <v>54</v>
      </c>
      <c r="AI1948" s="23">
        <v>0.0837366892545983</v>
      </c>
      <c r="AJ1948">
        <v>23</v>
      </c>
      <c r="AK1948">
        <v>18</v>
      </c>
      <c r="AL1948">
        <v>0</v>
      </c>
      <c r="AM1948">
        <v>19</v>
      </c>
      <c r="AN1948" s="23">
        <v>0.130434782608696</v>
      </c>
      <c r="AO1948" s="23">
        <v>0.0555555555555556</v>
      </c>
      <c r="AP1948" s="23" t="e">
        <v>#DIV/0!</v>
      </c>
      <c r="AQ1948" s="23">
        <v>0.105263157894737</v>
      </c>
      <c r="AR1948" s="35">
        <v>0.428571428571429</v>
      </c>
      <c r="AS1948" s="35">
        <v>25.7142857142857</v>
      </c>
      <c r="AT1948" s="35">
        <v>-24.7142857142857</v>
      </c>
      <c r="AU1948" s="31">
        <f t="shared" si="33"/>
        <v>2</v>
      </c>
      <c r="AV1948" s="36">
        <f>IFERROR(时间!$B$4+AU1948,"上周无销量")</f>
        <v>43299</v>
      </c>
      <c r="AW1948" s="36"/>
    </row>
    <row r="1949" spans="1:49">
      <c r="A1949" s="21" t="s">
        <v>3918</v>
      </c>
      <c r="B1949" t="s">
        <v>3919</v>
      </c>
      <c r="C1949" t="s">
        <v>3907</v>
      </c>
      <c r="D1949" s="31">
        <v>0</v>
      </c>
      <c r="E1949" s="31">
        <v>2</v>
      </c>
      <c r="F1949" s="31">
        <v>0</v>
      </c>
      <c r="G1949" s="31">
        <v>2</v>
      </c>
      <c r="H1949" s="32">
        <v>15.495</v>
      </c>
      <c r="I1949">
        <v>7</v>
      </c>
      <c r="J1949" s="33">
        <v>0</v>
      </c>
      <c r="K1949" s="33">
        <v>0</v>
      </c>
      <c r="L1949" s="33">
        <v>0</v>
      </c>
      <c r="M1949">
        <v>7</v>
      </c>
      <c r="N1949">
        <v>0</v>
      </c>
      <c r="O1949">
        <v>0</v>
      </c>
      <c r="P1949">
        <v>1115</v>
      </c>
      <c r="Q1949">
        <v>2610</v>
      </c>
      <c r="R1949">
        <v>0</v>
      </c>
      <c r="S1949">
        <v>499</v>
      </c>
      <c r="T1949">
        <v>5</v>
      </c>
      <c r="U1949">
        <v>14</v>
      </c>
      <c r="V1949">
        <v>0</v>
      </c>
      <c r="W1949">
        <v>3</v>
      </c>
      <c r="X1949" s="23">
        <v>0.00448430493273543</v>
      </c>
      <c r="Y1949" s="23">
        <v>0.0053639846743295</v>
      </c>
      <c r="Z1949" s="23" t="e">
        <v>#DIV/0!</v>
      </c>
      <c r="AA1949" s="23">
        <v>0.00601202404809619</v>
      </c>
      <c r="AB1949">
        <v>1.61</v>
      </c>
      <c r="AC1949">
        <v>3.98</v>
      </c>
      <c r="AD1949">
        <v>0</v>
      </c>
      <c r="AE1949">
        <v>1.24</v>
      </c>
      <c r="AF1949" s="23" t="s">
        <v>103</v>
      </c>
      <c r="AG1949" s="23">
        <v>0.128428525330752</v>
      </c>
      <c r="AH1949" s="23" t="s">
        <v>54</v>
      </c>
      <c r="AI1949" s="23">
        <v>0.0400129073894805</v>
      </c>
      <c r="AJ1949">
        <v>8</v>
      </c>
      <c r="AK1949">
        <v>22</v>
      </c>
      <c r="AL1949">
        <v>0</v>
      </c>
      <c r="AM1949">
        <v>4</v>
      </c>
      <c r="AN1949" s="23">
        <v>0</v>
      </c>
      <c r="AO1949" s="23">
        <v>0.0909090909090909</v>
      </c>
      <c r="AP1949" s="23" t="e">
        <v>#DIV/0!</v>
      </c>
      <c r="AQ1949" s="23">
        <v>0.5</v>
      </c>
      <c r="AR1949" s="35">
        <v>0</v>
      </c>
      <c r="AS1949" s="35">
        <v>0</v>
      </c>
      <c r="AT1949" s="35">
        <v>7</v>
      </c>
      <c r="AU1949" s="31" t="str">
        <f t="shared" si="33"/>
        <v>库存为7</v>
      </c>
      <c r="AV1949" s="36" t="str">
        <f>IFERROR(时间!$B$4+AU1949,"上周无销量")</f>
        <v>上周无销量</v>
      </c>
      <c r="AW1949" s="36"/>
    </row>
    <row r="1950" spans="1:49">
      <c r="A1950" s="21" t="s">
        <v>3920</v>
      </c>
      <c r="B1950" t="s">
        <v>3921</v>
      </c>
      <c r="C1950" t="s">
        <v>3907</v>
      </c>
      <c r="D1950" s="31">
        <v>0</v>
      </c>
      <c r="E1950" s="31">
        <v>0</v>
      </c>
      <c r="F1950" s="31">
        <v>0</v>
      </c>
      <c r="G1950" s="31">
        <v>0</v>
      </c>
      <c r="H1950" s="32">
        <v>0</v>
      </c>
      <c r="I1950">
        <v>5</v>
      </c>
      <c r="J1950" s="33">
        <v>0</v>
      </c>
      <c r="K1950" s="33">
        <v>0</v>
      </c>
      <c r="L1950" s="33">
        <v>0</v>
      </c>
      <c r="M1950">
        <v>5</v>
      </c>
      <c r="N1950">
        <v>0</v>
      </c>
      <c r="O1950">
        <v>0</v>
      </c>
      <c r="P1950">
        <v>2547</v>
      </c>
      <c r="Q1950">
        <v>2449</v>
      </c>
      <c r="R1950">
        <v>1582</v>
      </c>
      <c r="S1950">
        <v>892</v>
      </c>
      <c r="T1950">
        <v>21</v>
      </c>
      <c r="U1950">
        <v>17</v>
      </c>
      <c r="V1950">
        <v>11</v>
      </c>
      <c r="W1950">
        <v>8</v>
      </c>
      <c r="X1950" s="23">
        <v>0.00824499411071849</v>
      </c>
      <c r="Y1950" s="23">
        <v>0.0069416088199265</v>
      </c>
      <c r="Z1950" s="23">
        <v>0.00695322376738306</v>
      </c>
      <c r="AA1950" s="23">
        <v>0.00896860986547085</v>
      </c>
      <c r="AB1950">
        <v>7.62</v>
      </c>
      <c r="AC1950">
        <v>5.09</v>
      </c>
      <c r="AD1950">
        <v>3.49</v>
      </c>
      <c r="AE1950">
        <v>2.84</v>
      </c>
      <c r="AF1950" s="23" t="s">
        <v>103</v>
      </c>
      <c r="AG1950" s="23" t="s">
        <v>103</v>
      </c>
      <c r="AH1950" s="23" t="s">
        <v>103</v>
      </c>
      <c r="AI1950" s="23" t="s">
        <v>103</v>
      </c>
      <c r="AJ1950">
        <v>11</v>
      </c>
      <c r="AK1950">
        <v>22</v>
      </c>
      <c r="AL1950">
        <v>11</v>
      </c>
      <c r="AM1950">
        <v>8</v>
      </c>
      <c r="AN1950" s="23">
        <v>0</v>
      </c>
      <c r="AO1950" s="23">
        <v>0</v>
      </c>
      <c r="AP1950" s="23">
        <v>0</v>
      </c>
      <c r="AQ1950" s="23">
        <v>0</v>
      </c>
      <c r="AR1950" s="35">
        <v>0</v>
      </c>
      <c r="AS1950" s="35">
        <v>0</v>
      </c>
      <c r="AT1950" s="35">
        <v>5</v>
      </c>
      <c r="AU1950" s="31" t="str">
        <f t="shared" si="33"/>
        <v>库存为5</v>
      </c>
      <c r="AV1950" s="36" t="str">
        <f>IFERROR(时间!$B$4+AU1950,"上周无销量")</f>
        <v>上周无销量</v>
      </c>
      <c r="AW1950" s="36"/>
    </row>
    <row r="1951" spans="1:49">
      <c r="A1951" s="21" t="s">
        <v>3922</v>
      </c>
      <c r="B1951" t="s">
        <v>3923</v>
      </c>
      <c r="C1951" t="s">
        <v>3907</v>
      </c>
      <c r="D1951" s="31">
        <v>0</v>
      </c>
      <c r="E1951" s="31">
        <v>0</v>
      </c>
      <c r="F1951" s="31">
        <v>0</v>
      </c>
      <c r="G1951" s="31">
        <v>0</v>
      </c>
      <c r="H1951" s="32">
        <v>0</v>
      </c>
      <c r="I1951">
        <v>5</v>
      </c>
      <c r="J1951" s="33">
        <v>0</v>
      </c>
      <c r="K1951" s="33">
        <v>0</v>
      </c>
      <c r="L1951" s="33">
        <v>0</v>
      </c>
      <c r="M1951">
        <v>5</v>
      </c>
      <c r="N1951">
        <v>0</v>
      </c>
      <c r="O1951">
        <v>0</v>
      </c>
      <c r="P1951">
        <v>563</v>
      </c>
      <c r="Q1951">
        <v>1803</v>
      </c>
      <c r="R1951">
        <v>1819</v>
      </c>
      <c r="S1951">
        <v>1106</v>
      </c>
      <c r="T1951">
        <v>3</v>
      </c>
      <c r="U1951">
        <v>13</v>
      </c>
      <c r="V1951">
        <v>21</v>
      </c>
      <c r="W1951">
        <v>14</v>
      </c>
      <c r="X1951" s="23">
        <v>0.00532859680284192</v>
      </c>
      <c r="Y1951" s="23">
        <v>0.007210205213533</v>
      </c>
      <c r="Z1951" s="23">
        <v>0.011544804837823</v>
      </c>
      <c r="AA1951" s="23">
        <v>0.0126582278481013</v>
      </c>
      <c r="AB1951">
        <v>1.29</v>
      </c>
      <c r="AC1951">
        <v>4.16</v>
      </c>
      <c r="AD1951">
        <v>7.69</v>
      </c>
      <c r="AE1951">
        <v>5.85</v>
      </c>
      <c r="AF1951" s="23" t="s">
        <v>103</v>
      </c>
      <c r="AG1951" s="23" t="s">
        <v>103</v>
      </c>
      <c r="AH1951" s="23" t="s">
        <v>103</v>
      </c>
      <c r="AI1951" s="23" t="s">
        <v>103</v>
      </c>
      <c r="AJ1951">
        <v>12</v>
      </c>
      <c r="AK1951">
        <v>34</v>
      </c>
      <c r="AL1951">
        <v>19</v>
      </c>
      <c r="AM1951">
        <v>11</v>
      </c>
      <c r="AN1951" s="23">
        <v>0</v>
      </c>
      <c r="AO1951" s="23">
        <v>0</v>
      </c>
      <c r="AP1951" s="23">
        <v>0</v>
      </c>
      <c r="AQ1951" s="23">
        <v>0</v>
      </c>
      <c r="AR1951" s="35">
        <v>0</v>
      </c>
      <c r="AS1951" s="35">
        <v>0</v>
      </c>
      <c r="AT1951" s="35">
        <v>5</v>
      </c>
      <c r="AU1951" s="31" t="str">
        <f t="shared" si="33"/>
        <v>库存为5</v>
      </c>
      <c r="AV1951" s="36" t="str">
        <f>IFERROR(时间!$B$4+AU1951,"上周无销量")</f>
        <v>上周无销量</v>
      </c>
      <c r="AW1951" s="36"/>
    </row>
    <row r="1952" spans="1:49">
      <c r="A1952" s="21" t="s">
        <v>3924</v>
      </c>
      <c r="B1952" t="s">
        <v>3925</v>
      </c>
      <c r="C1952" t="s">
        <v>3907</v>
      </c>
      <c r="D1952" s="31">
        <v>1</v>
      </c>
      <c r="E1952" s="31">
        <v>2</v>
      </c>
      <c r="F1952" s="31">
        <v>0</v>
      </c>
      <c r="G1952" s="31">
        <v>0</v>
      </c>
      <c r="H1952" s="32">
        <v>30.99</v>
      </c>
      <c r="I1952">
        <v>5</v>
      </c>
      <c r="J1952" s="33">
        <v>0</v>
      </c>
      <c r="K1952" s="33">
        <v>3</v>
      </c>
      <c r="L1952" s="33">
        <v>0</v>
      </c>
      <c r="M1952">
        <v>8</v>
      </c>
      <c r="N1952">
        <v>0</v>
      </c>
      <c r="O1952">
        <v>0</v>
      </c>
      <c r="P1952">
        <v>145</v>
      </c>
      <c r="Q1952">
        <v>2074</v>
      </c>
      <c r="R1952">
        <v>1623</v>
      </c>
      <c r="S1952">
        <v>835</v>
      </c>
      <c r="T1952">
        <v>0</v>
      </c>
      <c r="U1952">
        <v>9</v>
      </c>
      <c r="V1952">
        <v>11</v>
      </c>
      <c r="W1952">
        <v>5</v>
      </c>
      <c r="X1952" s="23">
        <v>0</v>
      </c>
      <c r="Y1952" s="23">
        <v>0.00433944069431051</v>
      </c>
      <c r="Z1952" s="23">
        <v>0.00677757239679606</v>
      </c>
      <c r="AA1952" s="23">
        <v>0.00598802395209581</v>
      </c>
      <c r="AB1952">
        <v>0</v>
      </c>
      <c r="AC1952">
        <v>2.91</v>
      </c>
      <c r="AD1952">
        <v>3.61</v>
      </c>
      <c r="AE1952">
        <v>1.55</v>
      </c>
      <c r="AF1952" s="23" t="s">
        <v>54</v>
      </c>
      <c r="AG1952" s="23">
        <v>0.0469506292352372</v>
      </c>
      <c r="AH1952" s="23" t="s">
        <v>103</v>
      </c>
      <c r="AI1952" s="23" t="s">
        <v>103</v>
      </c>
      <c r="AJ1952">
        <v>3</v>
      </c>
      <c r="AK1952">
        <v>24</v>
      </c>
      <c r="AL1952">
        <v>9</v>
      </c>
      <c r="AM1952">
        <v>11</v>
      </c>
      <c r="AN1952" s="23">
        <v>0.333333333333333</v>
      </c>
      <c r="AO1952" s="23">
        <v>0.0833333333333333</v>
      </c>
      <c r="AP1952" s="23">
        <v>0</v>
      </c>
      <c r="AQ1952" s="23">
        <v>0</v>
      </c>
      <c r="AR1952" s="35">
        <v>0.142857142857143</v>
      </c>
      <c r="AS1952" s="35">
        <v>8.57142857142857</v>
      </c>
      <c r="AT1952" s="35">
        <v>-0.571428571428571</v>
      </c>
      <c r="AU1952" s="31">
        <f t="shared" si="33"/>
        <v>56</v>
      </c>
      <c r="AV1952" s="36">
        <f>IFERROR(时间!$B$4+AU1952,"上周无销量")</f>
        <v>43353</v>
      </c>
      <c r="AW1952" s="36"/>
    </row>
    <row r="1953" spans="1:49">
      <c r="A1953" s="21" t="s">
        <v>3926</v>
      </c>
      <c r="B1953" t="s">
        <v>3927</v>
      </c>
      <c r="C1953" t="s">
        <v>3907</v>
      </c>
      <c r="D1953" s="31">
        <v>2</v>
      </c>
      <c r="E1953" s="31">
        <v>1</v>
      </c>
      <c r="F1953" s="31">
        <v>2</v>
      </c>
      <c r="G1953" s="31">
        <v>2</v>
      </c>
      <c r="H1953" s="32">
        <v>22.1357142857143</v>
      </c>
      <c r="I1953">
        <v>3</v>
      </c>
      <c r="J1953" s="33">
        <v>0</v>
      </c>
      <c r="K1953" s="33">
        <v>0</v>
      </c>
      <c r="L1953" s="33">
        <v>0</v>
      </c>
      <c r="M1953">
        <v>3</v>
      </c>
      <c r="N1953">
        <v>0</v>
      </c>
      <c r="O1953">
        <v>0</v>
      </c>
      <c r="P1953">
        <v>1089</v>
      </c>
      <c r="Q1953">
        <v>799</v>
      </c>
      <c r="R1953">
        <v>402</v>
      </c>
      <c r="S1953">
        <v>752</v>
      </c>
      <c r="T1953">
        <v>11</v>
      </c>
      <c r="U1953">
        <v>7</v>
      </c>
      <c r="V1953">
        <v>4</v>
      </c>
      <c r="W1953">
        <v>12</v>
      </c>
      <c r="X1953" s="23">
        <v>0.0101010101010101</v>
      </c>
      <c r="Y1953" s="23">
        <v>0.00876095118898623</v>
      </c>
      <c r="Z1953" s="23">
        <v>0.00995024875621891</v>
      </c>
      <c r="AA1953" s="23">
        <v>0.0159574468085106</v>
      </c>
      <c r="AB1953">
        <v>3.58</v>
      </c>
      <c r="AC1953">
        <v>2.61</v>
      </c>
      <c r="AD1953">
        <v>1.3</v>
      </c>
      <c r="AE1953">
        <v>4.94</v>
      </c>
      <c r="AF1953" s="23">
        <v>0.0808647950951919</v>
      </c>
      <c r="AG1953" s="23">
        <v>0.117909002904163</v>
      </c>
      <c r="AH1953" s="23">
        <v>0.0293643110680865</v>
      </c>
      <c r="AI1953" s="23">
        <v>0.111584382058729</v>
      </c>
      <c r="AJ1953">
        <v>33</v>
      </c>
      <c r="AK1953">
        <v>24</v>
      </c>
      <c r="AL1953">
        <v>5</v>
      </c>
      <c r="AM1953">
        <v>12</v>
      </c>
      <c r="AN1953" s="23">
        <v>0.0606060606060606</v>
      </c>
      <c r="AO1953" s="23">
        <v>0.0416666666666667</v>
      </c>
      <c r="AP1953" s="23">
        <v>0.4</v>
      </c>
      <c r="AQ1953" s="23">
        <v>0.166666666666667</v>
      </c>
      <c r="AR1953" s="35">
        <v>0.285714285714286</v>
      </c>
      <c r="AS1953" s="35">
        <v>17.1428571428571</v>
      </c>
      <c r="AT1953" s="35">
        <v>-14.1428571428571</v>
      </c>
      <c r="AU1953" s="31">
        <f t="shared" si="33"/>
        <v>10</v>
      </c>
      <c r="AV1953" s="36">
        <f>IFERROR(时间!$B$4+AU1953,"上周无销量")</f>
        <v>43307</v>
      </c>
      <c r="AW1953" s="36"/>
    </row>
    <row r="1954" spans="1:49">
      <c r="A1954" s="21" t="s">
        <v>3928</v>
      </c>
      <c r="B1954" t="s">
        <v>3929</v>
      </c>
      <c r="C1954" t="s">
        <v>3907</v>
      </c>
      <c r="D1954" s="31">
        <v>2</v>
      </c>
      <c r="E1954" s="31">
        <v>2</v>
      </c>
      <c r="F1954" s="31">
        <v>4</v>
      </c>
      <c r="G1954" s="31">
        <v>2</v>
      </c>
      <c r="H1954" s="32">
        <v>24.792</v>
      </c>
      <c r="I1954">
        <v>0</v>
      </c>
      <c r="J1954" s="33">
        <v>0</v>
      </c>
      <c r="K1954" s="33">
        <v>0</v>
      </c>
      <c r="L1954" s="33">
        <v>0</v>
      </c>
      <c r="M1954">
        <v>0</v>
      </c>
      <c r="N1954">
        <v>0</v>
      </c>
      <c r="O1954">
        <v>0</v>
      </c>
      <c r="P1954">
        <v>1982</v>
      </c>
      <c r="Q1954">
        <v>5855</v>
      </c>
      <c r="R1954">
        <v>545</v>
      </c>
      <c r="S1954">
        <v>136</v>
      </c>
      <c r="T1954">
        <v>16</v>
      </c>
      <c r="U1954">
        <v>47</v>
      </c>
      <c r="V1954">
        <v>10</v>
      </c>
      <c r="W1954">
        <v>3</v>
      </c>
      <c r="X1954" s="23">
        <v>0.00807265388496468</v>
      </c>
      <c r="Y1954" s="23">
        <v>0.00802732707087959</v>
      </c>
      <c r="Z1954" s="23">
        <v>0.018348623853211</v>
      </c>
      <c r="AA1954" s="23">
        <v>0.0220588235294118</v>
      </c>
      <c r="AB1954">
        <v>5.08</v>
      </c>
      <c r="AC1954">
        <v>12.63</v>
      </c>
      <c r="AD1954">
        <v>3.62</v>
      </c>
      <c r="AE1954">
        <v>1.36</v>
      </c>
      <c r="AF1954" s="23">
        <v>0.102452404001291</v>
      </c>
      <c r="AG1954" s="23">
        <v>0.2547192642788</v>
      </c>
      <c r="AH1954" s="23">
        <v>0.0365037108744756</v>
      </c>
      <c r="AI1954" s="23">
        <v>0.0274282026460148</v>
      </c>
      <c r="AJ1954">
        <v>21</v>
      </c>
      <c r="AK1954">
        <v>52</v>
      </c>
      <c r="AL1954">
        <v>16</v>
      </c>
      <c r="AM1954">
        <v>4</v>
      </c>
      <c r="AN1954" s="23">
        <v>0.0952380952380952</v>
      </c>
      <c r="AO1954" s="23">
        <v>0.0384615384615385</v>
      </c>
      <c r="AP1954" s="23">
        <v>0.25</v>
      </c>
      <c r="AQ1954" s="23">
        <v>0.5</v>
      </c>
      <c r="AR1954" s="35">
        <v>0.285714285714286</v>
      </c>
      <c r="AS1954" s="35">
        <v>17.1428571428571</v>
      </c>
      <c r="AT1954" s="35">
        <v>-17.1428571428571</v>
      </c>
      <c r="AU1954" s="31">
        <f t="shared" si="33"/>
        <v>0</v>
      </c>
      <c r="AV1954" s="36">
        <f>IFERROR(时间!$B$4+AU1954,"上周无销量")</f>
        <v>43297</v>
      </c>
      <c r="AW1954" s="36"/>
    </row>
    <row r="1955" spans="1:49">
      <c r="A1955" s="21" t="s">
        <v>3930</v>
      </c>
      <c r="B1955" t="s">
        <v>3931</v>
      </c>
      <c r="C1955" t="s">
        <v>3907</v>
      </c>
      <c r="D1955" s="31">
        <v>0</v>
      </c>
      <c r="E1955" s="31">
        <v>2</v>
      </c>
      <c r="F1955" s="31">
        <v>2</v>
      </c>
      <c r="G1955" s="31">
        <v>0</v>
      </c>
      <c r="H1955" s="32">
        <v>30.99</v>
      </c>
      <c r="I1955">
        <v>6</v>
      </c>
      <c r="J1955" s="33">
        <v>0</v>
      </c>
      <c r="K1955" s="33">
        <v>0</v>
      </c>
      <c r="L1955" s="33">
        <v>0</v>
      </c>
      <c r="M1955">
        <v>6</v>
      </c>
      <c r="N1955">
        <v>0</v>
      </c>
      <c r="O1955">
        <v>0</v>
      </c>
      <c r="P1955">
        <v>2296</v>
      </c>
      <c r="Q1955">
        <v>1374</v>
      </c>
      <c r="R1955">
        <v>1766</v>
      </c>
      <c r="S1955">
        <v>1092</v>
      </c>
      <c r="T1955">
        <v>9</v>
      </c>
      <c r="U1955">
        <v>10</v>
      </c>
      <c r="V1955">
        <v>15</v>
      </c>
      <c r="W1955">
        <v>11</v>
      </c>
      <c r="X1955" s="23">
        <v>0.0039198606271777</v>
      </c>
      <c r="Y1955" s="23">
        <v>0.00727802037845706</v>
      </c>
      <c r="Z1955" s="23">
        <v>0.00849377123442809</v>
      </c>
      <c r="AA1955" s="23">
        <v>0.0100732600732601</v>
      </c>
      <c r="AB1955">
        <v>2.55</v>
      </c>
      <c r="AC1955">
        <v>3.23</v>
      </c>
      <c r="AD1955">
        <v>4.43</v>
      </c>
      <c r="AE1955">
        <v>3.2</v>
      </c>
      <c r="AF1955" s="23" t="s">
        <v>103</v>
      </c>
      <c r="AG1955" s="23">
        <v>0.0521135850274282</v>
      </c>
      <c r="AH1955" s="23">
        <v>0.0714746692481446</v>
      </c>
      <c r="AI1955" s="23" t="s">
        <v>103</v>
      </c>
      <c r="AJ1955">
        <v>22</v>
      </c>
      <c r="AK1955">
        <v>16</v>
      </c>
      <c r="AL1955">
        <v>12</v>
      </c>
      <c r="AM1955">
        <v>6</v>
      </c>
      <c r="AN1955" s="23">
        <v>0</v>
      </c>
      <c r="AO1955" s="23">
        <v>0.125</v>
      </c>
      <c r="AP1955" s="23">
        <v>0.166666666666667</v>
      </c>
      <c r="AQ1955" s="23">
        <v>0</v>
      </c>
      <c r="AR1955" s="35">
        <v>0</v>
      </c>
      <c r="AS1955" s="35">
        <v>0</v>
      </c>
      <c r="AT1955" s="35">
        <v>6</v>
      </c>
      <c r="AU1955" s="31" t="str">
        <f t="shared" si="33"/>
        <v>库存为6</v>
      </c>
      <c r="AV1955" s="36" t="str">
        <f>IFERROR(时间!$B$4+AU1955,"上周无销量")</f>
        <v>上周无销量</v>
      </c>
      <c r="AW1955" s="36"/>
    </row>
    <row r="1956" spans="1:49">
      <c r="A1956" s="21" t="s">
        <v>3932</v>
      </c>
      <c r="B1956" t="s">
        <v>3933</v>
      </c>
      <c r="C1956" t="s">
        <v>3907</v>
      </c>
      <c r="D1956" s="31">
        <v>0</v>
      </c>
      <c r="E1956" s="31">
        <v>0</v>
      </c>
      <c r="F1956" s="31">
        <v>0</v>
      </c>
      <c r="G1956" s="31">
        <v>2</v>
      </c>
      <c r="H1956" s="32">
        <v>0</v>
      </c>
      <c r="I1956">
        <v>6</v>
      </c>
      <c r="J1956" s="33">
        <v>0</v>
      </c>
      <c r="K1956" s="33">
        <v>0</v>
      </c>
      <c r="L1956" s="33">
        <v>0</v>
      </c>
      <c r="M1956">
        <v>6</v>
      </c>
      <c r="N1956">
        <v>0</v>
      </c>
      <c r="O1956">
        <v>0</v>
      </c>
      <c r="P1956">
        <v>345</v>
      </c>
      <c r="Q1956">
        <v>5209</v>
      </c>
      <c r="R1956">
        <v>5293</v>
      </c>
      <c r="S1956">
        <v>686</v>
      </c>
      <c r="T1956">
        <v>4</v>
      </c>
      <c r="U1956">
        <v>32</v>
      </c>
      <c r="V1956">
        <v>52</v>
      </c>
      <c r="W1956">
        <v>12</v>
      </c>
      <c r="X1956" s="23">
        <v>0.0115942028985507</v>
      </c>
      <c r="Y1956" s="23">
        <v>0.00614321366865041</v>
      </c>
      <c r="Z1956" s="23">
        <v>0.0098242962403174</v>
      </c>
      <c r="AA1956" s="23">
        <v>0.0174927113702624</v>
      </c>
      <c r="AB1956">
        <v>1.6</v>
      </c>
      <c r="AC1956">
        <v>9.22</v>
      </c>
      <c r="AD1956">
        <v>15.36</v>
      </c>
      <c r="AE1956">
        <v>4.04</v>
      </c>
      <c r="AF1956" s="23" t="s">
        <v>103</v>
      </c>
      <c r="AG1956" s="23" t="s">
        <v>103</v>
      </c>
      <c r="AH1956" s="23" t="s">
        <v>103</v>
      </c>
      <c r="AI1956" s="23" t="s">
        <v>103</v>
      </c>
      <c r="AJ1956">
        <v>21</v>
      </c>
      <c r="AK1956">
        <v>50</v>
      </c>
      <c r="AL1956">
        <v>34</v>
      </c>
      <c r="AM1956">
        <v>9</v>
      </c>
      <c r="AN1956" s="23">
        <v>0</v>
      </c>
      <c r="AO1956" s="23">
        <v>0</v>
      </c>
      <c r="AP1956" s="23">
        <v>0</v>
      </c>
      <c r="AQ1956" s="23">
        <v>0.222222222222222</v>
      </c>
      <c r="AR1956" s="35">
        <v>0</v>
      </c>
      <c r="AS1956" s="35">
        <v>0</v>
      </c>
      <c r="AT1956" s="35">
        <v>6</v>
      </c>
      <c r="AU1956" s="31" t="str">
        <f t="shared" si="33"/>
        <v>库存为6</v>
      </c>
      <c r="AV1956" s="36" t="str">
        <f>IFERROR(时间!$B$4+AU1956,"上周无销量")</f>
        <v>上周无销量</v>
      </c>
      <c r="AW1956" s="36"/>
    </row>
    <row r="1957" spans="1:49">
      <c r="A1957" s="21" t="s">
        <v>3934</v>
      </c>
      <c r="B1957" t="s">
        <v>3935</v>
      </c>
      <c r="C1957" t="s">
        <v>3907</v>
      </c>
      <c r="D1957" s="31">
        <v>0</v>
      </c>
      <c r="E1957" s="31">
        <v>2</v>
      </c>
      <c r="F1957" s="31">
        <v>0</v>
      </c>
      <c r="G1957" s="31">
        <v>0</v>
      </c>
      <c r="H1957" s="32">
        <v>30.99</v>
      </c>
      <c r="I1957">
        <v>0</v>
      </c>
      <c r="J1957" s="33">
        <v>0</v>
      </c>
      <c r="K1957" s="33">
        <v>0</v>
      </c>
      <c r="L1957" s="33">
        <v>0</v>
      </c>
      <c r="M1957">
        <v>0</v>
      </c>
      <c r="N1957">
        <v>0</v>
      </c>
      <c r="O1957">
        <v>0</v>
      </c>
      <c r="P1957">
        <v>0</v>
      </c>
      <c r="Q1957">
        <v>818</v>
      </c>
      <c r="R1957">
        <v>1850</v>
      </c>
      <c r="S1957">
        <v>1109</v>
      </c>
      <c r="T1957">
        <v>0</v>
      </c>
      <c r="U1957">
        <v>18</v>
      </c>
      <c r="V1957">
        <v>19</v>
      </c>
      <c r="W1957">
        <v>9</v>
      </c>
      <c r="X1957" s="23" t="e">
        <v>#DIV/0!</v>
      </c>
      <c r="Y1957" s="23">
        <v>0.0220048899755501</v>
      </c>
      <c r="Z1957" s="23">
        <v>0.0102702702702703</v>
      </c>
      <c r="AA1957" s="23">
        <v>0.00811541929666366</v>
      </c>
      <c r="AB1957">
        <v>0</v>
      </c>
      <c r="AC1957">
        <v>6.08</v>
      </c>
      <c r="AD1957">
        <v>6.42</v>
      </c>
      <c r="AE1957">
        <v>3.61</v>
      </c>
      <c r="AF1957" s="23" t="s">
        <v>54</v>
      </c>
      <c r="AG1957" s="23">
        <v>0.0980961600516296</v>
      </c>
      <c r="AH1957" s="23" t="s">
        <v>103</v>
      </c>
      <c r="AI1957" s="23" t="s">
        <v>103</v>
      </c>
      <c r="AJ1957">
        <v>0</v>
      </c>
      <c r="AK1957">
        <v>18</v>
      </c>
      <c r="AL1957">
        <v>14</v>
      </c>
      <c r="AM1957">
        <v>9</v>
      </c>
      <c r="AN1957" s="23" t="e">
        <v>#DIV/0!</v>
      </c>
      <c r="AO1957" s="23">
        <v>0.111111111111111</v>
      </c>
      <c r="AP1957" s="23">
        <v>0</v>
      </c>
      <c r="AQ1957" s="23">
        <v>0</v>
      </c>
      <c r="AR1957" s="35">
        <v>0</v>
      </c>
      <c r="AS1957" s="35">
        <v>0</v>
      </c>
      <c r="AT1957" s="35">
        <v>0</v>
      </c>
      <c r="AU1957" s="31" t="str">
        <f t="shared" si="33"/>
        <v>库存为0</v>
      </c>
      <c r="AV1957" s="36" t="str">
        <f>IFERROR(时间!$B$4+AU1957,"上周无销量")</f>
        <v>上周无销量</v>
      </c>
      <c r="AW1957" s="36"/>
    </row>
    <row r="1958" spans="1:49">
      <c r="A1958" s="21" t="s">
        <v>3936</v>
      </c>
      <c r="B1958" t="s">
        <v>3937</v>
      </c>
      <c r="C1958" t="s">
        <v>3907</v>
      </c>
      <c r="D1958" s="31">
        <v>0</v>
      </c>
      <c r="E1958" s="31">
        <v>0</v>
      </c>
      <c r="F1958" s="31">
        <v>1</v>
      </c>
      <c r="G1958" s="31">
        <v>1</v>
      </c>
      <c r="H1958" s="32">
        <v>15.495</v>
      </c>
      <c r="I1958">
        <v>6</v>
      </c>
      <c r="J1958" s="33">
        <v>0</v>
      </c>
      <c r="K1958" s="33">
        <v>0</v>
      </c>
      <c r="L1958" s="33">
        <v>0</v>
      </c>
      <c r="M1958">
        <v>6</v>
      </c>
      <c r="N1958">
        <v>0</v>
      </c>
      <c r="O1958">
        <v>0</v>
      </c>
      <c r="P1958">
        <v>902</v>
      </c>
      <c r="Q1958">
        <v>0</v>
      </c>
      <c r="R1958">
        <v>595</v>
      </c>
      <c r="S1958">
        <v>938</v>
      </c>
      <c r="T1958">
        <v>7</v>
      </c>
      <c r="U1958">
        <v>0</v>
      </c>
      <c r="V1958">
        <v>2</v>
      </c>
      <c r="W1958">
        <v>5</v>
      </c>
      <c r="X1958" s="23">
        <v>0.00776053215077605</v>
      </c>
      <c r="Y1958" s="23" t="e">
        <v>#DIV/0!</v>
      </c>
      <c r="Z1958" s="23">
        <v>0.00336134453781513</v>
      </c>
      <c r="AA1958" s="23">
        <v>0.00533049040511727</v>
      </c>
      <c r="AB1958">
        <v>2.13</v>
      </c>
      <c r="AC1958">
        <v>0</v>
      </c>
      <c r="AD1958">
        <v>0.79</v>
      </c>
      <c r="AE1958">
        <v>1.84</v>
      </c>
      <c r="AF1958" s="23" t="s">
        <v>103</v>
      </c>
      <c r="AG1958" s="23" t="s">
        <v>54</v>
      </c>
      <c r="AH1958" s="23">
        <v>0.0509841884478864</v>
      </c>
      <c r="AI1958" s="23">
        <v>0.118747983220394</v>
      </c>
      <c r="AJ1958">
        <v>23</v>
      </c>
      <c r="AK1958">
        <v>0</v>
      </c>
      <c r="AL1958">
        <v>21</v>
      </c>
      <c r="AM1958">
        <v>8</v>
      </c>
      <c r="AN1958" s="23">
        <v>0</v>
      </c>
      <c r="AO1958" s="23" t="e">
        <v>#DIV/0!</v>
      </c>
      <c r="AP1958" s="23">
        <v>0.0476190476190476</v>
      </c>
      <c r="AQ1958" s="23">
        <v>0.125</v>
      </c>
      <c r="AR1958" s="35">
        <v>0</v>
      </c>
      <c r="AS1958" s="35">
        <v>0</v>
      </c>
      <c r="AT1958" s="35">
        <v>6</v>
      </c>
      <c r="AU1958" s="31" t="str">
        <f t="shared" si="33"/>
        <v>库存为6</v>
      </c>
      <c r="AV1958" s="36" t="str">
        <f>IFERROR(时间!$B$4+AU1958,"上周无销量")</f>
        <v>上周无销量</v>
      </c>
      <c r="AW1958" s="36"/>
    </row>
    <row r="1959" spans="1:49">
      <c r="A1959" s="21" t="s">
        <v>3938</v>
      </c>
      <c r="B1959" t="s">
        <v>3939</v>
      </c>
      <c r="C1959" t="s">
        <v>3907</v>
      </c>
      <c r="D1959" s="31">
        <v>0</v>
      </c>
      <c r="E1959" s="31">
        <v>0</v>
      </c>
      <c r="F1959" s="31">
        <v>2</v>
      </c>
      <c r="G1959" s="31">
        <v>0</v>
      </c>
      <c r="H1959" s="32">
        <v>30.99</v>
      </c>
      <c r="I1959">
        <v>8</v>
      </c>
      <c r="J1959" s="33">
        <v>0</v>
      </c>
      <c r="K1959" s="33">
        <v>0</v>
      </c>
      <c r="L1959" s="33">
        <v>0</v>
      </c>
      <c r="M1959">
        <v>8</v>
      </c>
      <c r="N1959">
        <v>0</v>
      </c>
      <c r="O1959">
        <v>0</v>
      </c>
      <c r="P1959">
        <v>1069</v>
      </c>
      <c r="Q1959">
        <v>1110</v>
      </c>
      <c r="R1959">
        <v>611</v>
      </c>
      <c r="S1959">
        <v>1017</v>
      </c>
      <c r="T1959">
        <v>9</v>
      </c>
      <c r="U1959">
        <v>1</v>
      </c>
      <c r="V1959">
        <v>5</v>
      </c>
      <c r="W1959">
        <v>3</v>
      </c>
      <c r="X1959" s="23">
        <v>0.00841908325537886</v>
      </c>
      <c r="Y1959" s="23">
        <v>0.000900900900900901</v>
      </c>
      <c r="Z1959" s="23">
        <v>0.00818330605564648</v>
      </c>
      <c r="AA1959" s="23">
        <v>0.00294985250737463</v>
      </c>
      <c r="AB1959">
        <v>2.89</v>
      </c>
      <c r="AC1959">
        <v>0.49</v>
      </c>
      <c r="AD1959">
        <v>1.85</v>
      </c>
      <c r="AE1959">
        <v>1.06</v>
      </c>
      <c r="AF1959" s="23" t="s">
        <v>103</v>
      </c>
      <c r="AG1959" s="23" t="s">
        <v>103</v>
      </c>
      <c r="AH1959" s="23">
        <v>0.0298483381736044</v>
      </c>
      <c r="AI1959" s="23" t="s">
        <v>103</v>
      </c>
      <c r="AJ1959">
        <v>11</v>
      </c>
      <c r="AK1959">
        <v>7</v>
      </c>
      <c r="AL1959">
        <v>8</v>
      </c>
      <c r="AM1959">
        <v>10</v>
      </c>
      <c r="AN1959" s="23">
        <v>0</v>
      </c>
      <c r="AO1959" s="23">
        <v>0</v>
      </c>
      <c r="AP1959" s="23">
        <v>0.25</v>
      </c>
      <c r="AQ1959" s="23">
        <v>0</v>
      </c>
      <c r="AR1959" s="35">
        <v>0</v>
      </c>
      <c r="AS1959" s="35">
        <v>0</v>
      </c>
      <c r="AT1959" s="35">
        <v>8</v>
      </c>
      <c r="AU1959" s="31" t="str">
        <f t="shared" si="33"/>
        <v>库存为8</v>
      </c>
      <c r="AV1959" s="36" t="str">
        <f>IFERROR(时间!$B$4+AU1959,"上周无销量")</f>
        <v>上周无销量</v>
      </c>
      <c r="AW1959" s="36"/>
    </row>
    <row r="1960" spans="1:49">
      <c r="A1960" s="21" t="s">
        <v>3940</v>
      </c>
      <c r="B1960" t="s">
        <v>3941</v>
      </c>
      <c r="C1960" t="s">
        <v>3907</v>
      </c>
      <c r="D1960" s="31">
        <v>1</v>
      </c>
      <c r="E1960" s="31">
        <v>1</v>
      </c>
      <c r="F1960" s="31">
        <v>1</v>
      </c>
      <c r="G1960" s="31">
        <v>0</v>
      </c>
      <c r="H1960" s="32">
        <v>30.99</v>
      </c>
      <c r="I1960">
        <v>5</v>
      </c>
      <c r="J1960" s="33">
        <v>0</v>
      </c>
      <c r="K1960" s="33">
        <v>0</v>
      </c>
      <c r="L1960" s="33">
        <v>0</v>
      </c>
      <c r="M1960">
        <v>5</v>
      </c>
      <c r="N1960">
        <v>0</v>
      </c>
      <c r="O1960">
        <v>0</v>
      </c>
      <c r="P1960">
        <v>737</v>
      </c>
      <c r="Q1960">
        <v>1484</v>
      </c>
      <c r="R1960">
        <v>1463</v>
      </c>
      <c r="S1960">
        <v>1103</v>
      </c>
      <c r="T1960">
        <v>3</v>
      </c>
      <c r="U1960">
        <v>11</v>
      </c>
      <c r="V1960">
        <v>9</v>
      </c>
      <c r="W1960">
        <v>6</v>
      </c>
      <c r="X1960" s="23">
        <v>0.00407055630936228</v>
      </c>
      <c r="Y1960" s="23">
        <v>0.00741239892183288</v>
      </c>
      <c r="Z1960" s="23">
        <v>0.00615174299384826</v>
      </c>
      <c r="AA1960" s="23">
        <v>0.00543970988213962</v>
      </c>
      <c r="AB1960">
        <v>1.05</v>
      </c>
      <c r="AC1960">
        <v>3.65</v>
      </c>
      <c r="AD1960">
        <v>3.1</v>
      </c>
      <c r="AE1960">
        <v>2.33</v>
      </c>
      <c r="AF1960" s="23">
        <v>0.0338818973862536</v>
      </c>
      <c r="AG1960" s="23">
        <v>0.117779929009358</v>
      </c>
      <c r="AH1960" s="23">
        <v>0.100032268473701</v>
      </c>
      <c r="AI1960" s="23" t="s">
        <v>103</v>
      </c>
      <c r="AJ1960">
        <v>18</v>
      </c>
      <c r="AK1960">
        <v>15</v>
      </c>
      <c r="AL1960">
        <v>11</v>
      </c>
      <c r="AM1960">
        <v>1</v>
      </c>
      <c r="AN1960" s="23">
        <v>0.0555555555555556</v>
      </c>
      <c r="AO1960" s="23">
        <v>0.0666666666666667</v>
      </c>
      <c r="AP1960" s="23">
        <v>0.0909090909090909</v>
      </c>
      <c r="AQ1960" s="23">
        <v>0</v>
      </c>
      <c r="AR1960" s="35">
        <v>0.142857142857143</v>
      </c>
      <c r="AS1960" s="35">
        <v>8.57142857142857</v>
      </c>
      <c r="AT1960" s="35">
        <v>-3.57142857142857</v>
      </c>
      <c r="AU1960" s="31">
        <f t="shared" si="33"/>
        <v>35</v>
      </c>
      <c r="AV1960" s="36">
        <f>IFERROR(时间!$B$4+AU1960,"上周无销量")</f>
        <v>43332</v>
      </c>
      <c r="AW1960" s="36"/>
    </row>
    <row r="1961" spans="1:49">
      <c r="A1961" s="21" t="s">
        <v>3942</v>
      </c>
      <c r="B1961" t="s">
        <v>3943</v>
      </c>
      <c r="C1961" t="s">
        <v>3907</v>
      </c>
      <c r="D1961" s="31">
        <v>1</v>
      </c>
      <c r="E1961" s="31">
        <v>0</v>
      </c>
      <c r="F1961" s="31">
        <v>2</v>
      </c>
      <c r="G1961" s="31">
        <v>0</v>
      </c>
      <c r="H1961" s="32">
        <v>30.99</v>
      </c>
      <c r="I1961">
        <v>4</v>
      </c>
      <c r="J1961" s="33">
        <v>0</v>
      </c>
      <c r="K1961" s="33">
        <v>0</v>
      </c>
      <c r="L1961" s="33">
        <v>0</v>
      </c>
      <c r="M1961">
        <v>4</v>
      </c>
      <c r="N1961">
        <v>0</v>
      </c>
      <c r="O1961">
        <v>0</v>
      </c>
      <c r="P1961">
        <v>4980</v>
      </c>
      <c r="Q1961">
        <v>2057</v>
      </c>
      <c r="R1961">
        <v>1258</v>
      </c>
      <c r="S1961">
        <v>1081</v>
      </c>
      <c r="T1961">
        <v>22</v>
      </c>
      <c r="U1961">
        <v>11</v>
      </c>
      <c r="V1961">
        <v>23</v>
      </c>
      <c r="W1961">
        <v>17</v>
      </c>
      <c r="X1961" s="23">
        <v>0.00441767068273092</v>
      </c>
      <c r="Y1961" s="23">
        <v>0.0053475935828877</v>
      </c>
      <c r="Z1961" s="23">
        <v>0.0182829888712242</v>
      </c>
      <c r="AA1961" s="23">
        <v>0.0157261794634598</v>
      </c>
      <c r="AB1961">
        <v>6.06</v>
      </c>
      <c r="AC1961">
        <v>2.76</v>
      </c>
      <c r="AD1961">
        <v>7.74</v>
      </c>
      <c r="AE1961">
        <v>6.74</v>
      </c>
      <c r="AF1961" s="23">
        <v>0.195546950629235</v>
      </c>
      <c r="AG1961" s="23" t="s">
        <v>103</v>
      </c>
      <c r="AH1961" s="23">
        <v>0.124878993223621</v>
      </c>
      <c r="AI1961" s="23" t="s">
        <v>103</v>
      </c>
      <c r="AJ1961">
        <v>38</v>
      </c>
      <c r="AK1961">
        <v>9</v>
      </c>
      <c r="AL1961">
        <v>23</v>
      </c>
      <c r="AM1961">
        <v>13</v>
      </c>
      <c r="AN1961" s="23">
        <v>0.0263157894736842</v>
      </c>
      <c r="AO1961" s="23">
        <v>0</v>
      </c>
      <c r="AP1961" s="23">
        <v>0.0869565217391304</v>
      </c>
      <c r="AQ1961" s="23">
        <v>0</v>
      </c>
      <c r="AR1961" s="35">
        <v>0.142857142857143</v>
      </c>
      <c r="AS1961" s="35">
        <v>8.57142857142857</v>
      </c>
      <c r="AT1961" s="35">
        <v>-4.57142857142857</v>
      </c>
      <c r="AU1961" s="31">
        <f t="shared" si="33"/>
        <v>28</v>
      </c>
      <c r="AV1961" s="36">
        <f>IFERROR(时间!$B$4+AU1961,"上周无销量")</f>
        <v>43325</v>
      </c>
      <c r="AW1961" s="36"/>
    </row>
    <row r="1962" spans="1:49">
      <c r="A1962" s="21" t="s">
        <v>3944</v>
      </c>
      <c r="B1962" t="s">
        <v>3945</v>
      </c>
      <c r="C1962" t="s">
        <v>3907</v>
      </c>
      <c r="D1962" s="31">
        <v>2</v>
      </c>
      <c r="E1962" s="31">
        <v>0</v>
      </c>
      <c r="F1962" s="31">
        <v>1</v>
      </c>
      <c r="G1962" s="31">
        <v>0</v>
      </c>
      <c r="H1962" s="32">
        <v>30.99</v>
      </c>
      <c r="I1962">
        <v>3</v>
      </c>
      <c r="J1962" s="33">
        <v>0</v>
      </c>
      <c r="K1962" s="33">
        <v>0</v>
      </c>
      <c r="L1962" s="33">
        <v>0</v>
      </c>
      <c r="M1962">
        <v>3</v>
      </c>
      <c r="N1962">
        <v>0</v>
      </c>
      <c r="O1962">
        <v>0</v>
      </c>
      <c r="P1962">
        <v>1971</v>
      </c>
      <c r="Q1962">
        <v>5339</v>
      </c>
      <c r="R1962">
        <v>1797</v>
      </c>
      <c r="S1962">
        <v>959</v>
      </c>
      <c r="T1962">
        <v>19</v>
      </c>
      <c r="U1962">
        <v>55</v>
      </c>
      <c r="V1962">
        <v>18</v>
      </c>
      <c r="W1962">
        <v>5</v>
      </c>
      <c r="X1962" s="23">
        <v>0.00963977676306443</v>
      </c>
      <c r="Y1962" s="23">
        <v>0.0103015545982394</v>
      </c>
      <c r="Z1962" s="23">
        <v>0.010016694490818</v>
      </c>
      <c r="AA1962" s="23">
        <v>0.00521376433785193</v>
      </c>
      <c r="AB1962">
        <v>6.74</v>
      </c>
      <c r="AC1962">
        <v>15.89</v>
      </c>
      <c r="AD1962">
        <v>6.08</v>
      </c>
      <c r="AE1962">
        <v>1.87</v>
      </c>
      <c r="AF1962" s="23">
        <v>0.108744756373024</v>
      </c>
      <c r="AG1962" s="23" t="s">
        <v>103</v>
      </c>
      <c r="AH1962" s="23">
        <v>0.196192320103259</v>
      </c>
      <c r="AI1962" s="23" t="s">
        <v>103</v>
      </c>
      <c r="AJ1962">
        <v>29</v>
      </c>
      <c r="AK1962">
        <v>54</v>
      </c>
      <c r="AL1962">
        <v>22</v>
      </c>
      <c r="AM1962">
        <v>8</v>
      </c>
      <c r="AN1962" s="23">
        <v>0.0689655172413793</v>
      </c>
      <c r="AO1962" s="23">
        <v>0</v>
      </c>
      <c r="AP1962" s="23">
        <v>0.0454545454545455</v>
      </c>
      <c r="AQ1962" s="23">
        <v>0</v>
      </c>
      <c r="AR1962" s="35">
        <v>0.285714285714286</v>
      </c>
      <c r="AS1962" s="35">
        <v>17.1428571428571</v>
      </c>
      <c r="AT1962" s="35">
        <v>-14.1428571428571</v>
      </c>
      <c r="AU1962" s="31">
        <f t="shared" si="33"/>
        <v>10</v>
      </c>
      <c r="AV1962" s="36">
        <f>IFERROR(时间!$B$4+AU1962,"上周无销量")</f>
        <v>43307</v>
      </c>
      <c r="AW1962" s="36"/>
    </row>
    <row r="1963" spans="1:49">
      <c r="A1963" s="21" t="s">
        <v>3946</v>
      </c>
      <c r="B1963" t="s">
        <v>3947</v>
      </c>
      <c r="C1963" t="s">
        <v>3907</v>
      </c>
      <c r="D1963" s="31">
        <v>0</v>
      </c>
      <c r="E1963" s="31">
        <v>3</v>
      </c>
      <c r="F1963" s="31">
        <v>1</v>
      </c>
      <c r="G1963" s="31">
        <v>0</v>
      </c>
      <c r="H1963" s="32">
        <v>30.99</v>
      </c>
      <c r="I1963">
        <v>6</v>
      </c>
      <c r="J1963" s="33">
        <v>0</v>
      </c>
      <c r="K1963" s="33">
        <v>0</v>
      </c>
      <c r="L1963" s="33">
        <v>0</v>
      </c>
      <c r="M1963">
        <v>6</v>
      </c>
      <c r="N1963">
        <v>0</v>
      </c>
      <c r="O1963">
        <v>0</v>
      </c>
      <c r="P1963">
        <v>353</v>
      </c>
      <c r="Q1963">
        <v>354</v>
      </c>
      <c r="R1963">
        <v>1483</v>
      </c>
      <c r="S1963">
        <v>818</v>
      </c>
      <c r="T1963">
        <v>3</v>
      </c>
      <c r="U1963">
        <v>3</v>
      </c>
      <c r="V1963">
        <v>8</v>
      </c>
      <c r="W1963">
        <v>6</v>
      </c>
      <c r="X1963" s="23">
        <v>0.0084985835694051</v>
      </c>
      <c r="Y1963" s="23">
        <v>0.00847457627118644</v>
      </c>
      <c r="Z1963" s="23">
        <v>0.00539447066756575</v>
      </c>
      <c r="AA1963" s="23">
        <v>0.00733496332518337</v>
      </c>
      <c r="AB1963">
        <v>0.79</v>
      </c>
      <c r="AC1963">
        <v>0.83</v>
      </c>
      <c r="AD1963">
        <v>2.73</v>
      </c>
      <c r="AE1963">
        <v>2.01</v>
      </c>
      <c r="AF1963" s="23" t="s">
        <v>103</v>
      </c>
      <c r="AG1963" s="23">
        <v>0.00892761105733032</v>
      </c>
      <c r="AH1963" s="23">
        <v>0.0880929332042594</v>
      </c>
      <c r="AI1963" s="23" t="s">
        <v>103</v>
      </c>
      <c r="AJ1963">
        <v>13</v>
      </c>
      <c r="AK1963">
        <v>20</v>
      </c>
      <c r="AL1963">
        <v>22</v>
      </c>
      <c r="AM1963">
        <v>14</v>
      </c>
      <c r="AN1963" s="23">
        <v>0</v>
      </c>
      <c r="AO1963" s="23">
        <v>0.15</v>
      </c>
      <c r="AP1963" s="23">
        <v>0.0454545454545455</v>
      </c>
      <c r="AQ1963" s="23">
        <v>0</v>
      </c>
      <c r="AR1963" s="35">
        <v>0</v>
      </c>
      <c r="AS1963" s="35">
        <v>0</v>
      </c>
      <c r="AT1963" s="35">
        <v>6</v>
      </c>
      <c r="AU1963" s="31" t="str">
        <f t="shared" si="33"/>
        <v>库存为6</v>
      </c>
      <c r="AV1963" s="36" t="str">
        <f>IFERROR(时间!$B$4+AU1963,"上周无销量")</f>
        <v>上周无销量</v>
      </c>
      <c r="AW1963" s="36"/>
    </row>
    <row r="1964" spans="1:49">
      <c r="A1964" s="21" t="s">
        <v>3948</v>
      </c>
      <c r="B1964" t="s">
        <v>3949</v>
      </c>
      <c r="C1964" t="s">
        <v>3907</v>
      </c>
      <c r="D1964" s="31">
        <v>0</v>
      </c>
      <c r="E1964" s="31">
        <v>2</v>
      </c>
      <c r="F1964" s="31">
        <v>2</v>
      </c>
      <c r="G1964" s="31">
        <v>1</v>
      </c>
      <c r="H1964" s="32">
        <v>24.792</v>
      </c>
      <c r="I1964">
        <v>7</v>
      </c>
      <c r="J1964" s="33">
        <v>0</v>
      </c>
      <c r="K1964" s="33">
        <v>0</v>
      </c>
      <c r="L1964" s="33">
        <v>0</v>
      </c>
      <c r="M1964">
        <v>7</v>
      </c>
      <c r="N1964">
        <v>0</v>
      </c>
      <c r="O1964">
        <v>0</v>
      </c>
      <c r="P1964">
        <v>541</v>
      </c>
      <c r="Q1964">
        <v>320</v>
      </c>
      <c r="R1964">
        <v>119</v>
      </c>
      <c r="S1964">
        <v>911</v>
      </c>
      <c r="T1964">
        <v>6</v>
      </c>
      <c r="U1964">
        <v>0</v>
      </c>
      <c r="V1964">
        <v>1</v>
      </c>
      <c r="W1964">
        <v>8</v>
      </c>
      <c r="X1964" s="23">
        <v>0.011090573012939</v>
      </c>
      <c r="Y1964" s="23">
        <v>0</v>
      </c>
      <c r="Z1964" s="23">
        <v>0.00840336134453781</v>
      </c>
      <c r="AA1964" s="23">
        <v>0.00878155872667398</v>
      </c>
      <c r="AB1964">
        <v>1.83</v>
      </c>
      <c r="AC1964">
        <v>0</v>
      </c>
      <c r="AD1964">
        <v>0.33</v>
      </c>
      <c r="AE1964">
        <v>2.32</v>
      </c>
      <c r="AF1964" s="23" t="s">
        <v>103</v>
      </c>
      <c r="AG1964" s="23" t="s">
        <v>54</v>
      </c>
      <c r="AH1964" s="23">
        <v>0.00665537270087125</v>
      </c>
      <c r="AI1964" s="23">
        <v>0.0935785737334624</v>
      </c>
      <c r="AJ1964">
        <v>7</v>
      </c>
      <c r="AK1964">
        <v>12</v>
      </c>
      <c r="AL1964">
        <v>1</v>
      </c>
      <c r="AM1964">
        <v>13</v>
      </c>
      <c r="AN1964" s="23">
        <v>0</v>
      </c>
      <c r="AO1964" s="23">
        <v>0.166666666666667</v>
      </c>
      <c r="AP1964" s="23">
        <v>2</v>
      </c>
      <c r="AQ1964" s="23">
        <v>0.0769230769230769</v>
      </c>
      <c r="AR1964" s="35">
        <v>0</v>
      </c>
      <c r="AS1964" s="35">
        <v>0</v>
      </c>
      <c r="AT1964" s="35">
        <v>7</v>
      </c>
      <c r="AU1964" s="31" t="str">
        <f t="shared" si="33"/>
        <v>库存为7</v>
      </c>
      <c r="AV1964" s="36" t="str">
        <f>IFERROR(时间!$B$4+AU1964,"上周无销量")</f>
        <v>上周无销量</v>
      </c>
      <c r="AW1964" s="36"/>
    </row>
    <row r="1965" spans="1:49">
      <c r="A1965" s="21" t="s">
        <v>3950</v>
      </c>
      <c r="B1965" t="s">
        <v>3951</v>
      </c>
      <c r="C1965" t="s">
        <v>3907</v>
      </c>
      <c r="D1965" s="31">
        <v>0</v>
      </c>
      <c r="E1965" s="31">
        <v>0</v>
      </c>
      <c r="F1965" s="31">
        <v>1</v>
      </c>
      <c r="G1965" s="31">
        <v>1</v>
      </c>
      <c r="H1965" s="32">
        <v>15.495</v>
      </c>
      <c r="I1965">
        <v>4</v>
      </c>
      <c r="J1965" s="33">
        <v>0</v>
      </c>
      <c r="K1965" s="33">
        <v>0</v>
      </c>
      <c r="L1965" s="33">
        <v>0</v>
      </c>
      <c r="M1965">
        <v>4</v>
      </c>
      <c r="N1965">
        <v>0</v>
      </c>
      <c r="O1965">
        <v>0</v>
      </c>
      <c r="P1965">
        <v>927</v>
      </c>
      <c r="Q1965">
        <v>3507</v>
      </c>
      <c r="R1965">
        <v>243</v>
      </c>
      <c r="S1965">
        <v>791</v>
      </c>
      <c r="T1965">
        <v>2</v>
      </c>
      <c r="U1965">
        <v>25</v>
      </c>
      <c r="V1965">
        <v>1</v>
      </c>
      <c r="W1965">
        <v>6</v>
      </c>
      <c r="X1965" s="23">
        <v>0.00215749730312837</v>
      </c>
      <c r="Y1965" s="23">
        <v>0.0071285999429712</v>
      </c>
      <c r="Z1965" s="23">
        <v>0.00411522633744856</v>
      </c>
      <c r="AA1965" s="23">
        <v>0.00758533501896334</v>
      </c>
      <c r="AB1965">
        <v>0.6</v>
      </c>
      <c r="AC1965">
        <v>6.93</v>
      </c>
      <c r="AD1965">
        <v>0.23</v>
      </c>
      <c r="AE1965">
        <v>1.85</v>
      </c>
      <c r="AF1965" s="23" t="s">
        <v>103</v>
      </c>
      <c r="AG1965" s="23" t="s">
        <v>103</v>
      </c>
      <c r="AH1965" s="23">
        <v>0.0148434979025492</v>
      </c>
      <c r="AI1965" s="23">
        <v>0.119393352694418</v>
      </c>
      <c r="AJ1965">
        <v>7</v>
      </c>
      <c r="AK1965">
        <v>24</v>
      </c>
      <c r="AL1965">
        <v>1</v>
      </c>
      <c r="AM1965">
        <v>10</v>
      </c>
      <c r="AN1965" s="23">
        <v>0</v>
      </c>
      <c r="AO1965" s="23">
        <v>0</v>
      </c>
      <c r="AP1965" s="23">
        <v>1</v>
      </c>
      <c r="AQ1965" s="23">
        <v>0.1</v>
      </c>
      <c r="AR1965" s="35">
        <v>0</v>
      </c>
      <c r="AS1965" s="35">
        <v>0</v>
      </c>
      <c r="AT1965" s="35">
        <v>4</v>
      </c>
      <c r="AU1965" s="31" t="str">
        <f t="shared" si="33"/>
        <v>库存为4</v>
      </c>
      <c r="AV1965" s="36" t="str">
        <f>IFERROR(时间!$B$4+AU1965,"上周无销量")</f>
        <v>上周无销量</v>
      </c>
      <c r="AW1965" s="36"/>
    </row>
    <row r="1966" spans="1:49">
      <c r="A1966" s="21" t="s">
        <v>3952</v>
      </c>
      <c r="B1966" t="s">
        <v>3953</v>
      </c>
      <c r="C1966" t="s">
        <v>3907</v>
      </c>
      <c r="D1966" s="31">
        <v>0</v>
      </c>
      <c r="E1966" s="31">
        <v>0</v>
      </c>
      <c r="F1966" s="31">
        <v>1</v>
      </c>
      <c r="G1966" s="31">
        <v>0</v>
      </c>
      <c r="H1966" s="32">
        <v>30.99</v>
      </c>
      <c r="I1966">
        <v>7</v>
      </c>
      <c r="J1966" s="33">
        <v>0</v>
      </c>
      <c r="K1966" s="33">
        <v>0</v>
      </c>
      <c r="L1966" s="33">
        <v>0</v>
      </c>
      <c r="M1966">
        <v>7</v>
      </c>
      <c r="N1966">
        <v>0</v>
      </c>
      <c r="O1966">
        <v>0</v>
      </c>
      <c r="P1966">
        <v>277</v>
      </c>
      <c r="Q1966">
        <v>906</v>
      </c>
      <c r="R1966">
        <v>1650</v>
      </c>
      <c r="S1966">
        <v>1013</v>
      </c>
      <c r="T1966">
        <v>1</v>
      </c>
      <c r="U1966">
        <v>6</v>
      </c>
      <c r="V1966">
        <v>13</v>
      </c>
      <c r="W1966">
        <v>11</v>
      </c>
      <c r="X1966" s="23">
        <v>0.0036101083032491</v>
      </c>
      <c r="Y1966" s="23">
        <v>0.00662251655629139</v>
      </c>
      <c r="Z1966" s="23">
        <v>0.00787878787878788</v>
      </c>
      <c r="AA1966" s="23">
        <v>0.0108588351431392</v>
      </c>
      <c r="AB1966">
        <v>0.49</v>
      </c>
      <c r="AC1966">
        <v>1.61</v>
      </c>
      <c r="AD1966">
        <v>4.4</v>
      </c>
      <c r="AE1966">
        <v>3.89</v>
      </c>
      <c r="AF1966" s="23" t="s">
        <v>103</v>
      </c>
      <c r="AG1966" s="23" t="s">
        <v>103</v>
      </c>
      <c r="AH1966" s="23">
        <v>0.141981284285253</v>
      </c>
      <c r="AI1966" s="23" t="s">
        <v>103</v>
      </c>
      <c r="AJ1966">
        <v>11</v>
      </c>
      <c r="AK1966">
        <v>22</v>
      </c>
      <c r="AL1966">
        <v>12</v>
      </c>
      <c r="AM1966">
        <v>12</v>
      </c>
      <c r="AN1966" s="23">
        <v>0</v>
      </c>
      <c r="AO1966" s="23">
        <v>0</v>
      </c>
      <c r="AP1966" s="23">
        <v>0.0833333333333333</v>
      </c>
      <c r="AQ1966" s="23">
        <v>0</v>
      </c>
      <c r="AR1966" s="35">
        <v>0</v>
      </c>
      <c r="AS1966" s="35">
        <v>0</v>
      </c>
      <c r="AT1966" s="35">
        <v>7</v>
      </c>
      <c r="AU1966" s="31" t="str">
        <f t="shared" si="33"/>
        <v>库存为7</v>
      </c>
      <c r="AV1966" s="36" t="str">
        <f>IFERROR(时间!$B$4+AU1966,"上周无销量")</f>
        <v>上周无销量</v>
      </c>
      <c r="AW1966" s="36"/>
    </row>
    <row r="1967" spans="1:49">
      <c r="A1967" s="21" t="s">
        <v>3954</v>
      </c>
      <c r="B1967" t="s">
        <v>3955</v>
      </c>
      <c r="C1967" t="s">
        <v>3907</v>
      </c>
      <c r="D1967" s="31">
        <v>1</v>
      </c>
      <c r="E1967" s="31">
        <v>2</v>
      </c>
      <c r="F1967" s="31">
        <v>1</v>
      </c>
      <c r="G1967" s="31">
        <v>1</v>
      </c>
      <c r="H1967" s="32">
        <v>24.792</v>
      </c>
      <c r="I1967">
        <v>3</v>
      </c>
      <c r="J1967" s="33">
        <v>0</v>
      </c>
      <c r="K1967" s="33">
        <v>0</v>
      </c>
      <c r="L1967" s="33">
        <v>0</v>
      </c>
      <c r="M1967">
        <v>3</v>
      </c>
      <c r="N1967">
        <v>0</v>
      </c>
      <c r="O1967">
        <v>0</v>
      </c>
      <c r="P1967">
        <v>828</v>
      </c>
      <c r="Q1967">
        <v>648</v>
      </c>
      <c r="R1967">
        <v>557</v>
      </c>
      <c r="S1967">
        <v>713</v>
      </c>
      <c r="T1967">
        <v>6</v>
      </c>
      <c r="U1967">
        <v>1</v>
      </c>
      <c r="V1967">
        <v>2</v>
      </c>
      <c r="W1967">
        <v>5</v>
      </c>
      <c r="X1967" s="23">
        <v>0.0072463768115942</v>
      </c>
      <c r="Y1967" s="23">
        <v>0.00154320987654321</v>
      </c>
      <c r="Z1967" s="23">
        <v>0.00359066427289048</v>
      </c>
      <c r="AA1967" s="23">
        <v>0.00701262272089762</v>
      </c>
      <c r="AB1967">
        <v>1.46</v>
      </c>
      <c r="AC1967">
        <v>0.28</v>
      </c>
      <c r="AD1967">
        <v>0.53</v>
      </c>
      <c r="AE1967">
        <v>1.8</v>
      </c>
      <c r="AF1967" s="23">
        <v>0.0588899645046789</v>
      </c>
      <c r="AG1967" s="23">
        <v>0.00564698289770894</v>
      </c>
      <c r="AH1967" s="23">
        <v>0.021377863827041</v>
      </c>
      <c r="AI1967" s="23">
        <v>0.0726040658276863</v>
      </c>
      <c r="AJ1967">
        <v>15</v>
      </c>
      <c r="AK1967">
        <v>5</v>
      </c>
      <c r="AL1967">
        <v>5</v>
      </c>
      <c r="AM1967">
        <v>10</v>
      </c>
      <c r="AN1967" s="23">
        <v>0.0666666666666667</v>
      </c>
      <c r="AO1967" s="23">
        <v>0.4</v>
      </c>
      <c r="AP1967" s="23">
        <v>0.2</v>
      </c>
      <c r="AQ1967" s="23">
        <v>0.1</v>
      </c>
      <c r="AR1967" s="35">
        <v>0.142857142857143</v>
      </c>
      <c r="AS1967" s="35">
        <v>8.57142857142857</v>
      </c>
      <c r="AT1967" s="35">
        <v>-5.57142857142857</v>
      </c>
      <c r="AU1967" s="31">
        <f t="shared" si="33"/>
        <v>21</v>
      </c>
      <c r="AV1967" s="36">
        <f>IFERROR(时间!$B$4+AU1967,"上周无销量")</f>
        <v>43318</v>
      </c>
      <c r="AW1967" s="36"/>
    </row>
    <row r="1968" spans="1:49">
      <c r="A1968" s="21" t="s">
        <v>3956</v>
      </c>
      <c r="B1968" t="s">
        <v>52</v>
      </c>
      <c r="C1968" t="s">
        <v>3957</v>
      </c>
      <c r="D1968" s="31">
        <v>0</v>
      </c>
      <c r="E1968" s="31">
        <v>1</v>
      </c>
      <c r="F1968" s="31">
        <v>0</v>
      </c>
      <c r="G1968" s="31">
        <v>0</v>
      </c>
      <c r="H1968" s="32">
        <v>18.99</v>
      </c>
      <c r="I1968">
        <v>4</v>
      </c>
      <c r="J1968" s="33">
        <v>0</v>
      </c>
      <c r="K1968" s="33">
        <v>0</v>
      </c>
      <c r="L1968" s="33">
        <v>0</v>
      </c>
      <c r="M1968">
        <v>4</v>
      </c>
      <c r="N1968">
        <v>0</v>
      </c>
      <c r="O1968">
        <v>0</v>
      </c>
      <c r="P1968" t="s">
        <v>54</v>
      </c>
      <c r="Q1968" t="s">
        <v>54</v>
      </c>
      <c r="R1968" t="s">
        <v>54</v>
      </c>
      <c r="S1968" t="s">
        <v>54</v>
      </c>
      <c r="T1968" t="s">
        <v>54</v>
      </c>
      <c r="U1968" t="s">
        <v>54</v>
      </c>
      <c r="V1968" t="s">
        <v>54</v>
      </c>
      <c r="W1968" t="s">
        <v>54</v>
      </c>
      <c r="X1968" s="23" t="s">
        <v>54</v>
      </c>
      <c r="Y1968" s="23" t="s">
        <v>54</v>
      </c>
      <c r="Z1968" s="23" t="s">
        <v>54</v>
      </c>
      <c r="AA1968" s="23" t="s">
        <v>54</v>
      </c>
      <c r="AB1968" t="s">
        <v>54</v>
      </c>
      <c r="AC1968" t="s">
        <v>54</v>
      </c>
      <c r="AD1968" t="s">
        <v>54</v>
      </c>
      <c r="AE1968" t="s">
        <v>54</v>
      </c>
      <c r="AF1968" s="23" t="s">
        <v>54</v>
      </c>
      <c r="AG1968" s="23" t="s">
        <v>54</v>
      </c>
      <c r="AH1968" s="23" t="s">
        <v>54</v>
      </c>
      <c r="AI1968" s="23" t="s">
        <v>54</v>
      </c>
      <c r="AJ1968">
        <v>0</v>
      </c>
      <c r="AK1968">
        <v>1</v>
      </c>
      <c r="AL1968">
        <v>0</v>
      </c>
      <c r="AM1968">
        <v>0</v>
      </c>
      <c r="AN1968" s="23" t="e">
        <v>#DIV/0!</v>
      </c>
      <c r="AO1968" s="23">
        <v>1</v>
      </c>
      <c r="AP1968" s="23" t="e">
        <v>#DIV/0!</v>
      </c>
      <c r="AQ1968" s="23" t="e">
        <v>#DIV/0!</v>
      </c>
      <c r="AR1968" s="35">
        <v>0</v>
      </c>
      <c r="AS1968" s="35">
        <v>0</v>
      </c>
      <c r="AT1968" s="35">
        <v>4</v>
      </c>
      <c r="AU1968" s="31" t="str">
        <f t="shared" si="33"/>
        <v>库存为4</v>
      </c>
      <c r="AV1968" s="36" t="str">
        <f>IFERROR(时间!$B$4+AU1968,"上周无销量")</f>
        <v>上周无销量</v>
      </c>
      <c r="AW1968" s="36"/>
    </row>
    <row r="1969" spans="1:49">
      <c r="A1969" s="21" t="s">
        <v>3958</v>
      </c>
      <c r="B1969" t="s">
        <v>3959</v>
      </c>
      <c r="C1969" t="s">
        <v>3957</v>
      </c>
      <c r="D1969" s="31">
        <v>0</v>
      </c>
      <c r="E1969" s="31">
        <v>0</v>
      </c>
      <c r="F1969" s="31">
        <v>0</v>
      </c>
      <c r="G1969" s="31">
        <v>0</v>
      </c>
      <c r="H1969" s="32">
        <v>0</v>
      </c>
      <c r="I1969">
        <v>2</v>
      </c>
      <c r="J1969" s="33">
        <v>0</v>
      </c>
      <c r="K1969" s="33">
        <v>0</v>
      </c>
      <c r="L1969" s="33">
        <v>0</v>
      </c>
      <c r="M1969">
        <v>2</v>
      </c>
      <c r="N1969">
        <v>0</v>
      </c>
      <c r="O1969">
        <v>0</v>
      </c>
      <c r="P1969" t="s">
        <v>54</v>
      </c>
      <c r="Q1969" t="s">
        <v>54</v>
      </c>
      <c r="R1969" t="s">
        <v>54</v>
      </c>
      <c r="S1969" t="s">
        <v>54</v>
      </c>
      <c r="T1969" t="s">
        <v>54</v>
      </c>
      <c r="U1969" t="s">
        <v>54</v>
      </c>
      <c r="V1969" t="s">
        <v>54</v>
      </c>
      <c r="W1969" t="s">
        <v>54</v>
      </c>
      <c r="X1969" s="23" t="s">
        <v>54</v>
      </c>
      <c r="Y1969" s="23" t="s">
        <v>54</v>
      </c>
      <c r="Z1969" s="23" t="s">
        <v>54</v>
      </c>
      <c r="AA1969" s="23" t="s">
        <v>54</v>
      </c>
      <c r="AB1969" t="s">
        <v>54</v>
      </c>
      <c r="AC1969" t="s">
        <v>54</v>
      </c>
      <c r="AD1969" t="s">
        <v>54</v>
      </c>
      <c r="AE1969" t="s">
        <v>54</v>
      </c>
      <c r="AF1969" s="23" t="s">
        <v>54</v>
      </c>
      <c r="AG1969" s="23" t="s">
        <v>54</v>
      </c>
      <c r="AH1969" s="23" t="s">
        <v>54</v>
      </c>
      <c r="AI1969" s="23" t="s">
        <v>54</v>
      </c>
      <c r="AJ1969">
        <v>2</v>
      </c>
      <c r="AK1969">
        <v>4</v>
      </c>
      <c r="AL1969">
        <v>1</v>
      </c>
      <c r="AM1969">
        <v>4</v>
      </c>
      <c r="AN1969" s="23">
        <v>0</v>
      </c>
      <c r="AO1969" s="23">
        <v>0</v>
      </c>
      <c r="AP1969" s="23">
        <v>0</v>
      </c>
      <c r="AQ1969" s="23">
        <v>0</v>
      </c>
      <c r="AR1969" s="35">
        <v>0</v>
      </c>
      <c r="AS1969" s="35">
        <v>0</v>
      </c>
      <c r="AT1969" s="35">
        <v>2</v>
      </c>
      <c r="AU1969" s="31" t="str">
        <f t="shared" si="33"/>
        <v>库存为2</v>
      </c>
      <c r="AV1969" s="36" t="str">
        <f>IFERROR(时间!$B$4+AU1969,"上周无销量")</f>
        <v>上周无销量</v>
      </c>
      <c r="AW1969" s="36"/>
    </row>
    <row r="1970" spans="1:49">
      <c r="A1970" s="21" t="s">
        <v>3960</v>
      </c>
      <c r="B1970" t="s">
        <v>3961</v>
      </c>
      <c r="C1970" t="s">
        <v>3957</v>
      </c>
      <c r="D1970" s="31">
        <v>0</v>
      </c>
      <c r="E1970" s="31">
        <v>0</v>
      </c>
      <c r="F1970" s="31">
        <v>1</v>
      </c>
      <c r="G1970" s="31">
        <v>1</v>
      </c>
      <c r="H1970" s="32">
        <v>9.495</v>
      </c>
      <c r="I1970">
        <v>1</v>
      </c>
      <c r="J1970" s="33">
        <v>0</v>
      </c>
      <c r="K1970" s="33">
        <v>0</v>
      </c>
      <c r="L1970" s="33">
        <v>0</v>
      </c>
      <c r="M1970">
        <v>1</v>
      </c>
      <c r="N1970">
        <v>0</v>
      </c>
      <c r="O1970">
        <v>0</v>
      </c>
      <c r="P1970" t="s">
        <v>54</v>
      </c>
      <c r="Q1970" t="s">
        <v>54</v>
      </c>
      <c r="R1970" t="s">
        <v>54</v>
      </c>
      <c r="S1970" t="s">
        <v>54</v>
      </c>
      <c r="T1970" t="s">
        <v>54</v>
      </c>
      <c r="U1970" t="s">
        <v>54</v>
      </c>
      <c r="V1970" t="s">
        <v>54</v>
      </c>
      <c r="W1970" t="s">
        <v>54</v>
      </c>
      <c r="X1970" s="23" t="s">
        <v>54</v>
      </c>
      <c r="Y1970" s="23" t="s">
        <v>54</v>
      </c>
      <c r="Z1970" s="23" t="s">
        <v>54</v>
      </c>
      <c r="AA1970" s="23" t="s">
        <v>54</v>
      </c>
      <c r="AB1970" t="s">
        <v>54</v>
      </c>
      <c r="AC1970" t="s">
        <v>54</v>
      </c>
      <c r="AD1970" t="s">
        <v>54</v>
      </c>
      <c r="AE1970" t="s">
        <v>54</v>
      </c>
      <c r="AF1970" s="23" t="s">
        <v>54</v>
      </c>
      <c r="AG1970" s="23" t="s">
        <v>54</v>
      </c>
      <c r="AH1970" s="23" t="s">
        <v>54</v>
      </c>
      <c r="AI1970" s="23" t="s">
        <v>54</v>
      </c>
      <c r="AJ1970">
        <v>0</v>
      </c>
      <c r="AK1970">
        <v>2</v>
      </c>
      <c r="AL1970">
        <v>3</v>
      </c>
      <c r="AM1970">
        <v>0</v>
      </c>
      <c r="AN1970" s="23" t="e">
        <v>#DIV/0!</v>
      </c>
      <c r="AO1970" s="23">
        <v>0</v>
      </c>
      <c r="AP1970" s="23">
        <v>0.333333333333333</v>
      </c>
      <c r="AQ1970" s="23" t="e">
        <v>#DIV/0!</v>
      </c>
      <c r="AR1970" s="35">
        <v>0</v>
      </c>
      <c r="AS1970" s="35">
        <v>0</v>
      </c>
      <c r="AT1970" s="35">
        <v>1</v>
      </c>
      <c r="AU1970" s="31" t="str">
        <f t="shared" si="33"/>
        <v>库存为1</v>
      </c>
      <c r="AV1970" s="36" t="str">
        <f>IFERROR(时间!$B$4+AU1970,"上周无销量")</f>
        <v>上周无销量</v>
      </c>
      <c r="AW1970" s="36"/>
    </row>
    <row r="1971" spans="1:49">
      <c r="A1971" s="21" t="s">
        <v>3962</v>
      </c>
      <c r="B1971" t="s">
        <v>3963</v>
      </c>
      <c r="C1971" t="s">
        <v>3957</v>
      </c>
      <c r="D1971" s="31">
        <v>0</v>
      </c>
      <c r="E1971" s="31">
        <v>0</v>
      </c>
      <c r="F1971" s="31">
        <v>0</v>
      </c>
      <c r="G1971" s="31">
        <v>0</v>
      </c>
      <c r="H1971" s="32">
        <v>0</v>
      </c>
      <c r="I1971">
        <v>3</v>
      </c>
      <c r="J1971" s="33">
        <v>0</v>
      </c>
      <c r="K1971" s="33">
        <v>0</v>
      </c>
      <c r="L1971" s="33">
        <v>0</v>
      </c>
      <c r="M1971">
        <v>3</v>
      </c>
      <c r="N1971">
        <v>0</v>
      </c>
      <c r="O1971">
        <v>0</v>
      </c>
      <c r="P1971" t="s">
        <v>54</v>
      </c>
      <c r="Q1971" t="s">
        <v>54</v>
      </c>
      <c r="R1971" t="s">
        <v>54</v>
      </c>
      <c r="S1971" t="s">
        <v>54</v>
      </c>
      <c r="T1971" t="s">
        <v>54</v>
      </c>
      <c r="U1971" t="s">
        <v>54</v>
      </c>
      <c r="V1971" t="s">
        <v>54</v>
      </c>
      <c r="W1971" t="s">
        <v>54</v>
      </c>
      <c r="X1971" s="23" t="s">
        <v>54</v>
      </c>
      <c r="Y1971" s="23" t="s">
        <v>54</v>
      </c>
      <c r="Z1971" s="23" t="s">
        <v>54</v>
      </c>
      <c r="AA1971" s="23" t="s">
        <v>54</v>
      </c>
      <c r="AB1971" t="s">
        <v>54</v>
      </c>
      <c r="AC1971" t="s">
        <v>54</v>
      </c>
      <c r="AD1971" t="s">
        <v>54</v>
      </c>
      <c r="AE1971" t="s">
        <v>54</v>
      </c>
      <c r="AF1971" s="23" t="s">
        <v>54</v>
      </c>
      <c r="AG1971" s="23" t="s">
        <v>54</v>
      </c>
      <c r="AH1971" s="23" t="s">
        <v>54</v>
      </c>
      <c r="AI1971" s="23" t="s">
        <v>54</v>
      </c>
      <c r="AJ1971">
        <v>2</v>
      </c>
      <c r="AK1971">
        <v>0</v>
      </c>
      <c r="AL1971">
        <v>1</v>
      </c>
      <c r="AM1971">
        <v>0</v>
      </c>
      <c r="AN1971" s="23">
        <v>0</v>
      </c>
      <c r="AO1971" s="23" t="e">
        <v>#DIV/0!</v>
      </c>
      <c r="AP1971" s="23">
        <v>0</v>
      </c>
      <c r="AQ1971" s="23" t="e">
        <v>#DIV/0!</v>
      </c>
      <c r="AR1971" s="35">
        <v>0</v>
      </c>
      <c r="AS1971" s="35">
        <v>0</v>
      </c>
      <c r="AT1971" s="35">
        <v>3</v>
      </c>
      <c r="AU1971" s="31" t="str">
        <f t="shared" si="33"/>
        <v>库存为3</v>
      </c>
      <c r="AV1971" s="36" t="str">
        <f>IFERROR(时间!$B$4+AU1971,"上周无销量")</f>
        <v>上周无销量</v>
      </c>
      <c r="AW1971" s="36"/>
    </row>
    <row r="1972" spans="1:49">
      <c r="A1972" s="21" t="s">
        <v>3964</v>
      </c>
      <c r="B1972" t="s">
        <v>3965</v>
      </c>
      <c r="C1972" t="s">
        <v>3957</v>
      </c>
      <c r="D1972" s="31">
        <v>0</v>
      </c>
      <c r="E1972" s="31">
        <v>0</v>
      </c>
      <c r="F1972" s="31">
        <v>0</v>
      </c>
      <c r="G1972" s="31">
        <v>0</v>
      </c>
      <c r="H1972" s="32">
        <v>0</v>
      </c>
      <c r="I1972">
        <v>0</v>
      </c>
      <c r="J1972" s="33">
        <v>0</v>
      </c>
      <c r="K1972" s="33">
        <v>0</v>
      </c>
      <c r="L1972" s="33">
        <v>0</v>
      </c>
      <c r="M1972">
        <v>0</v>
      </c>
      <c r="N1972">
        <v>0</v>
      </c>
      <c r="O1972">
        <v>0</v>
      </c>
      <c r="P1972" t="s">
        <v>54</v>
      </c>
      <c r="Q1972" t="s">
        <v>54</v>
      </c>
      <c r="R1972" t="s">
        <v>54</v>
      </c>
      <c r="S1972" t="s">
        <v>54</v>
      </c>
      <c r="T1972" t="s">
        <v>54</v>
      </c>
      <c r="U1972" t="s">
        <v>54</v>
      </c>
      <c r="V1972" t="s">
        <v>54</v>
      </c>
      <c r="W1972" t="s">
        <v>54</v>
      </c>
      <c r="X1972" s="23" t="s">
        <v>54</v>
      </c>
      <c r="Y1972" s="23" t="s">
        <v>54</v>
      </c>
      <c r="Z1972" s="23" t="s">
        <v>54</v>
      </c>
      <c r="AA1972" s="23" t="s">
        <v>54</v>
      </c>
      <c r="AB1972" t="s">
        <v>54</v>
      </c>
      <c r="AC1972" t="s">
        <v>54</v>
      </c>
      <c r="AD1972" t="s">
        <v>54</v>
      </c>
      <c r="AE1972" t="s">
        <v>54</v>
      </c>
      <c r="AF1972" s="23" t="s">
        <v>54</v>
      </c>
      <c r="AG1972" s="23" t="s">
        <v>54</v>
      </c>
      <c r="AH1972" s="23" t="s">
        <v>54</v>
      </c>
      <c r="AI1972" s="23" t="s">
        <v>54</v>
      </c>
      <c r="AJ1972">
        <v>0</v>
      </c>
      <c r="AK1972">
        <v>0</v>
      </c>
      <c r="AL1972">
        <v>0</v>
      </c>
      <c r="AM1972">
        <v>0</v>
      </c>
      <c r="AN1972" s="23" t="e">
        <v>#DIV/0!</v>
      </c>
      <c r="AO1972" s="23" t="e">
        <v>#DIV/0!</v>
      </c>
      <c r="AP1972" s="23" t="e">
        <v>#DIV/0!</v>
      </c>
      <c r="AQ1972" s="23" t="e">
        <v>#DIV/0!</v>
      </c>
      <c r="AR1972" s="35">
        <v>0</v>
      </c>
      <c r="AS1972" s="35">
        <v>0</v>
      </c>
      <c r="AT1972" s="35">
        <v>0</v>
      </c>
      <c r="AU1972" s="31" t="str">
        <f t="shared" si="33"/>
        <v>库存为0</v>
      </c>
      <c r="AV1972" s="36" t="str">
        <f>IFERROR(时间!$B$4+AU1972,"上周无销量")</f>
        <v>上周无销量</v>
      </c>
      <c r="AW1972" s="36"/>
    </row>
    <row r="1973" spans="1:49">
      <c r="A1973" s="21" t="s">
        <v>3966</v>
      </c>
      <c r="B1973" t="s">
        <v>56</v>
      </c>
      <c r="C1973" t="s">
        <v>3957</v>
      </c>
      <c r="D1973" s="31">
        <v>0</v>
      </c>
      <c r="E1973" s="31">
        <v>0</v>
      </c>
      <c r="F1973" s="31">
        <v>0</v>
      </c>
      <c r="G1973" s="31">
        <v>0</v>
      </c>
      <c r="H1973" s="32">
        <v>0</v>
      </c>
      <c r="I1973">
        <v>2</v>
      </c>
      <c r="J1973" s="33">
        <v>0</v>
      </c>
      <c r="K1973" s="33">
        <v>0</v>
      </c>
      <c r="L1973" s="33">
        <v>0</v>
      </c>
      <c r="M1973">
        <v>2</v>
      </c>
      <c r="N1973">
        <v>0</v>
      </c>
      <c r="O1973">
        <v>2</v>
      </c>
      <c r="P1973" t="s">
        <v>54</v>
      </c>
      <c r="Q1973" t="s">
        <v>54</v>
      </c>
      <c r="R1973" t="s">
        <v>54</v>
      </c>
      <c r="S1973" t="s">
        <v>54</v>
      </c>
      <c r="T1973" t="s">
        <v>54</v>
      </c>
      <c r="U1973" t="s">
        <v>54</v>
      </c>
      <c r="V1973" t="s">
        <v>54</v>
      </c>
      <c r="W1973" t="s">
        <v>54</v>
      </c>
      <c r="X1973" s="23" t="s">
        <v>54</v>
      </c>
      <c r="Y1973" s="23" t="s">
        <v>54</v>
      </c>
      <c r="Z1973" s="23" t="s">
        <v>54</v>
      </c>
      <c r="AA1973" s="23" t="s">
        <v>54</v>
      </c>
      <c r="AB1973" t="s">
        <v>54</v>
      </c>
      <c r="AC1973" t="s">
        <v>54</v>
      </c>
      <c r="AD1973" t="s">
        <v>54</v>
      </c>
      <c r="AE1973" t="s">
        <v>54</v>
      </c>
      <c r="AF1973" s="23" t="s">
        <v>54</v>
      </c>
      <c r="AG1973" s="23" t="s">
        <v>54</v>
      </c>
      <c r="AH1973" s="23" t="s">
        <v>54</v>
      </c>
      <c r="AI1973" s="23" t="s">
        <v>54</v>
      </c>
      <c r="AJ1973">
        <v>1</v>
      </c>
      <c r="AK1973">
        <v>0</v>
      </c>
      <c r="AL1973">
        <v>0</v>
      </c>
      <c r="AM1973">
        <v>0</v>
      </c>
      <c r="AN1973" s="23">
        <v>0</v>
      </c>
      <c r="AO1973" s="23" t="e">
        <v>#DIV/0!</v>
      </c>
      <c r="AP1973" s="23" t="e">
        <v>#DIV/0!</v>
      </c>
      <c r="AQ1973" s="23" t="e">
        <v>#DIV/0!</v>
      </c>
      <c r="AR1973" s="35">
        <v>0</v>
      </c>
      <c r="AS1973" s="35">
        <v>0</v>
      </c>
      <c r="AT1973" s="35">
        <v>2</v>
      </c>
      <c r="AU1973" s="31" t="str">
        <f t="shared" si="33"/>
        <v>库存为2</v>
      </c>
      <c r="AV1973" s="36" t="str">
        <f>IFERROR(时间!$B$4+AU1973,"上周无销量")</f>
        <v>上周无销量</v>
      </c>
      <c r="AW1973" s="36"/>
    </row>
    <row r="1974" spans="1:49">
      <c r="A1974" s="21" t="s">
        <v>3967</v>
      </c>
      <c r="B1974" t="s">
        <v>3968</v>
      </c>
      <c r="C1974" t="s">
        <v>3957</v>
      </c>
      <c r="D1974" s="31">
        <v>0</v>
      </c>
      <c r="E1974" s="31">
        <v>0</v>
      </c>
      <c r="F1974" s="31">
        <v>0</v>
      </c>
      <c r="G1974" s="31">
        <v>0</v>
      </c>
      <c r="H1974" s="32">
        <v>0</v>
      </c>
      <c r="I1974">
        <v>1</v>
      </c>
      <c r="J1974" s="33">
        <v>0</v>
      </c>
      <c r="K1974" s="33">
        <v>0</v>
      </c>
      <c r="L1974" s="33">
        <v>0</v>
      </c>
      <c r="M1974">
        <v>1</v>
      </c>
      <c r="N1974">
        <v>0</v>
      </c>
      <c r="O1974">
        <v>1</v>
      </c>
      <c r="P1974" t="s">
        <v>54</v>
      </c>
      <c r="Q1974" t="s">
        <v>54</v>
      </c>
      <c r="R1974" t="s">
        <v>54</v>
      </c>
      <c r="S1974" t="s">
        <v>54</v>
      </c>
      <c r="T1974" t="s">
        <v>54</v>
      </c>
      <c r="U1974" t="s">
        <v>54</v>
      </c>
      <c r="V1974" t="s">
        <v>54</v>
      </c>
      <c r="W1974" t="s">
        <v>54</v>
      </c>
      <c r="X1974" s="23" t="s">
        <v>54</v>
      </c>
      <c r="Y1974" s="23" t="s">
        <v>54</v>
      </c>
      <c r="Z1974" s="23" t="s">
        <v>54</v>
      </c>
      <c r="AA1974" s="23" t="s">
        <v>54</v>
      </c>
      <c r="AB1974" t="s">
        <v>54</v>
      </c>
      <c r="AC1974" t="s">
        <v>54</v>
      </c>
      <c r="AD1974" t="s">
        <v>54</v>
      </c>
      <c r="AE1974" t="s">
        <v>54</v>
      </c>
      <c r="AF1974" s="23" t="s">
        <v>54</v>
      </c>
      <c r="AG1974" s="23" t="s">
        <v>54</v>
      </c>
      <c r="AH1974" s="23" t="s">
        <v>54</v>
      </c>
      <c r="AI1974" s="23" t="s">
        <v>54</v>
      </c>
      <c r="AJ1974">
        <v>2</v>
      </c>
      <c r="AK1974">
        <v>0</v>
      </c>
      <c r="AL1974">
        <v>0</v>
      </c>
      <c r="AM1974">
        <v>0</v>
      </c>
      <c r="AN1974" s="23">
        <v>0</v>
      </c>
      <c r="AO1974" s="23" t="e">
        <v>#DIV/0!</v>
      </c>
      <c r="AP1974" s="23" t="e">
        <v>#DIV/0!</v>
      </c>
      <c r="AQ1974" s="23" t="e">
        <v>#DIV/0!</v>
      </c>
      <c r="AR1974" s="35">
        <v>0</v>
      </c>
      <c r="AS1974" s="35">
        <v>0</v>
      </c>
      <c r="AT1974" s="35">
        <v>1</v>
      </c>
      <c r="AU1974" s="31" t="str">
        <f t="shared" si="33"/>
        <v>库存为1</v>
      </c>
      <c r="AV1974" s="36" t="str">
        <f>IFERROR(时间!$B$4+AU1974,"上周无销量")</f>
        <v>上周无销量</v>
      </c>
      <c r="AW1974" s="36"/>
    </row>
    <row r="1975" spans="1:49">
      <c r="A1975" s="21" t="s">
        <v>3969</v>
      </c>
      <c r="B1975" t="s">
        <v>58</v>
      </c>
      <c r="C1975" t="s">
        <v>3957</v>
      </c>
      <c r="D1975" s="31">
        <v>0</v>
      </c>
      <c r="E1975" s="31">
        <v>0</v>
      </c>
      <c r="F1975" s="31">
        <v>0</v>
      </c>
      <c r="G1975" s="31">
        <v>0</v>
      </c>
      <c r="H1975" s="32">
        <v>0</v>
      </c>
      <c r="I1975">
        <v>1</v>
      </c>
      <c r="J1975" s="33">
        <v>0</v>
      </c>
      <c r="K1975" s="33">
        <v>0</v>
      </c>
      <c r="L1975" s="33">
        <v>0</v>
      </c>
      <c r="M1975">
        <v>1</v>
      </c>
      <c r="N1975">
        <v>0</v>
      </c>
      <c r="O1975">
        <v>1</v>
      </c>
      <c r="P1975" t="s">
        <v>54</v>
      </c>
      <c r="Q1975" t="s">
        <v>54</v>
      </c>
      <c r="R1975" t="s">
        <v>54</v>
      </c>
      <c r="S1975" t="s">
        <v>54</v>
      </c>
      <c r="T1975" t="s">
        <v>54</v>
      </c>
      <c r="U1975" t="s">
        <v>54</v>
      </c>
      <c r="V1975" t="s">
        <v>54</v>
      </c>
      <c r="W1975" t="s">
        <v>54</v>
      </c>
      <c r="X1975" s="23" t="s">
        <v>54</v>
      </c>
      <c r="Y1975" s="23" t="s">
        <v>54</v>
      </c>
      <c r="Z1975" s="23" t="s">
        <v>54</v>
      </c>
      <c r="AA1975" s="23" t="s">
        <v>54</v>
      </c>
      <c r="AB1975" t="s">
        <v>54</v>
      </c>
      <c r="AC1975" t="s">
        <v>54</v>
      </c>
      <c r="AD1975" t="s">
        <v>54</v>
      </c>
      <c r="AE1975" t="s">
        <v>54</v>
      </c>
      <c r="AF1975" s="23" t="s">
        <v>54</v>
      </c>
      <c r="AG1975" s="23" t="s">
        <v>54</v>
      </c>
      <c r="AH1975" s="23" t="s">
        <v>54</v>
      </c>
      <c r="AI1975" s="23" t="s">
        <v>54</v>
      </c>
      <c r="AJ1975">
        <v>0</v>
      </c>
      <c r="AK1975">
        <v>2</v>
      </c>
      <c r="AL1975">
        <v>0</v>
      </c>
      <c r="AM1975">
        <v>1</v>
      </c>
      <c r="AN1975" s="23" t="e">
        <v>#DIV/0!</v>
      </c>
      <c r="AO1975" s="23">
        <v>0</v>
      </c>
      <c r="AP1975" s="23" t="e">
        <v>#DIV/0!</v>
      </c>
      <c r="AQ1975" s="23">
        <v>0</v>
      </c>
      <c r="AR1975" s="35">
        <v>0</v>
      </c>
      <c r="AS1975" s="35">
        <v>0</v>
      </c>
      <c r="AT1975" s="35">
        <v>1</v>
      </c>
      <c r="AU1975" s="31" t="str">
        <f t="shared" si="33"/>
        <v>库存为1</v>
      </c>
      <c r="AV1975" s="36" t="str">
        <f>IFERROR(时间!$B$4+AU1975,"上周无销量")</f>
        <v>上周无销量</v>
      </c>
      <c r="AW1975" s="36"/>
    </row>
    <row r="1976" spans="1:49">
      <c r="A1976" s="21" t="s">
        <v>3970</v>
      </c>
      <c r="B1976" t="s">
        <v>3971</v>
      </c>
      <c r="C1976" t="s">
        <v>3957</v>
      </c>
      <c r="D1976" s="31">
        <v>1</v>
      </c>
      <c r="E1976" s="31">
        <v>0</v>
      </c>
      <c r="F1976" s="31">
        <v>0</v>
      </c>
      <c r="G1976" s="31">
        <v>0</v>
      </c>
      <c r="H1976" s="32">
        <v>18.99</v>
      </c>
      <c r="I1976">
        <v>1</v>
      </c>
      <c r="J1976" s="33">
        <v>0</v>
      </c>
      <c r="K1976" s="33">
        <v>0</v>
      </c>
      <c r="L1976" s="33">
        <v>0</v>
      </c>
      <c r="M1976">
        <v>1</v>
      </c>
      <c r="N1976">
        <v>0</v>
      </c>
      <c r="O1976">
        <v>1</v>
      </c>
      <c r="P1976" t="s">
        <v>54</v>
      </c>
      <c r="Q1976" t="s">
        <v>54</v>
      </c>
      <c r="R1976" t="s">
        <v>54</v>
      </c>
      <c r="S1976" t="s">
        <v>54</v>
      </c>
      <c r="T1976" t="s">
        <v>54</v>
      </c>
      <c r="U1976" t="s">
        <v>54</v>
      </c>
      <c r="V1976" t="s">
        <v>54</v>
      </c>
      <c r="W1976" t="s">
        <v>54</v>
      </c>
      <c r="X1976" s="23" t="s">
        <v>54</v>
      </c>
      <c r="Y1976" s="23" t="s">
        <v>54</v>
      </c>
      <c r="Z1976" s="23" t="s">
        <v>54</v>
      </c>
      <c r="AA1976" s="23" t="s">
        <v>54</v>
      </c>
      <c r="AB1976" t="s">
        <v>54</v>
      </c>
      <c r="AC1976" t="s">
        <v>54</v>
      </c>
      <c r="AD1976" t="s">
        <v>54</v>
      </c>
      <c r="AE1976" t="s">
        <v>54</v>
      </c>
      <c r="AF1976" s="23" t="s">
        <v>54</v>
      </c>
      <c r="AG1976" s="23" t="s">
        <v>54</v>
      </c>
      <c r="AH1976" s="23" t="s">
        <v>54</v>
      </c>
      <c r="AI1976" s="23" t="s">
        <v>54</v>
      </c>
      <c r="AJ1976">
        <v>2</v>
      </c>
      <c r="AK1976">
        <v>0</v>
      </c>
      <c r="AL1976">
        <v>0</v>
      </c>
      <c r="AM1976">
        <v>0</v>
      </c>
      <c r="AN1976" s="23">
        <v>0.5</v>
      </c>
      <c r="AO1976" s="23" t="e">
        <v>#DIV/0!</v>
      </c>
      <c r="AP1976" s="23" t="e">
        <v>#DIV/0!</v>
      </c>
      <c r="AQ1976" s="23" t="e">
        <v>#DIV/0!</v>
      </c>
      <c r="AR1976" s="35">
        <v>0.142857142857143</v>
      </c>
      <c r="AS1976" s="35">
        <v>8.57142857142857</v>
      </c>
      <c r="AT1976" s="35">
        <v>-7.57142857142857</v>
      </c>
      <c r="AU1976" s="31">
        <f t="shared" si="33"/>
        <v>7</v>
      </c>
      <c r="AV1976" s="36">
        <f>IFERROR(时间!$B$4+AU1976,"上周无销量")</f>
        <v>43304</v>
      </c>
      <c r="AW1976" s="36"/>
    </row>
    <row r="1977" spans="1:49">
      <c r="A1977" s="21" t="s">
        <v>3972</v>
      </c>
      <c r="B1977" t="s">
        <v>3973</v>
      </c>
      <c r="C1977" t="s">
        <v>3957</v>
      </c>
      <c r="D1977" s="31">
        <v>0</v>
      </c>
      <c r="E1977" s="31">
        <v>0</v>
      </c>
      <c r="F1977" s="31">
        <v>0</v>
      </c>
      <c r="G1977" s="31">
        <v>0</v>
      </c>
      <c r="H1977" s="32">
        <v>0</v>
      </c>
      <c r="I1977">
        <v>2</v>
      </c>
      <c r="J1977" s="33">
        <v>0</v>
      </c>
      <c r="K1977" s="33">
        <v>0</v>
      </c>
      <c r="L1977" s="33">
        <v>0</v>
      </c>
      <c r="M1977">
        <v>2</v>
      </c>
      <c r="N1977">
        <v>0</v>
      </c>
      <c r="O1977">
        <v>2</v>
      </c>
      <c r="P1977" t="s">
        <v>54</v>
      </c>
      <c r="Q1977" t="s">
        <v>54</v>
      </c>
      <c r="R1977" t="s">
        <v>54</v>
      </c>
      <c r="S1977" t="s">
        <v>54</v>
      </c>
      <c r="T1977" t="s">
        <v>54</v>
      </c>
      <c r="U1977" t="s">
        <v>54</v>
      </c>
      <c r="V1977" t="s">
        <v>54</v>
      </c>
      <c r="W1977" t="s">
        <v>54</v>
      </c>
      <c r="X1977" s="23" t="s">
        <v>54</v>
      </c>
      <c r="Y1977" s="23" t="s">
        <v>54</v>
      </c>
      <c r="Z1977" s="23" t="s">
        <v>54</v>
      </c>
      <c r="AA1977" s="23" t="s">
        <v>54</v>
      </c>
      <c r="AB1977" t="s">
        <v>54</v>
      </c>
      <c r="AC1977" t="s">
        <v>54</v>
      </c>
      <c r="AD1977" t="s">
        <v>54</v>
      </c>
      <c r="AE1977" t="s">
        <v>54</v>
      </c>
      <c r="AF1977" s="23" t="s">
        <v>54</v>
      </c>
      <c r="AG1977" s="23" t="s">
        <v>54</v>
      </c>
      <c r="AH1977" s="23" t="s">
        <v>54</v>
      </c>
      <c r="AI1977" s="23" t="s">
        <v>54</v>
      </c>
      <c r="AJ1977">
        <v>1</v>
      </c>
      <c r="AK1977">
        <v>0</v>
      </c>
      <c r="AL1977">
        <v>1</v>
      </c>
      <c r="AM1977">
        <v>0</v>
      </c>
      <c r="AN1977" s="23">
        <v>0</v>
      </c>
      <c r="AO1977" s="23" t="e">
        <v>#DIV/0!</v>
      </c>
      <c r="AP1977" s="23">
        <v>0</v>
      </c>
      <c r="AQ1977" s="23" t="e">
        <v>#DIV/0!</v>
      </c>
      <c r="AR1977" s="35">
        <v>0</v>
      </c>
      <c r="AS1977" s="35">
        <v>0</v>
      </c>
      <c r="AT1977" s="35">
        <v>2</v>
      </c>
      <c r="AU1977" s="31" t="str">
        <f t="shared" si="33"/>
        <v>库存为2</v>
      </c>
      <c r="AV1977" s="36" t="str">
        <f>IFERROR(时间!$B$4+AU1977,"上周无销量")</f>
        <v>上周无销量</v>
      </c>
      <c r="AW1977" s="36"/>
    </row>
    <row r="1978" spans="1:49">
      <c r="A1978" s="21" t="s">
        <v>3974</v>
      </c>
      <c r="B1978" t="s">
        <v>60</v>
      </c>
      <c r="C1978" t="s">
        <v>3957</v>
      </c>
      <c r="D1978" s="31">
        <v>0</v>
      </c>
      <c r="E1978" s="31">
        <v>0</v>
      </c>
      <c r="F1978" s="31">
        <v>0</v>
      </c>
      <c r="G1978" s="31">
        <v>0</v>
      </c>
      <c r="H1978" s="32">
        <v>0</v>
      </c>
      <c r="I1978">
        <v>0</v>
      </c>
      <c r="J1978" s="33">
        <v>0</v>
      </c>
      <c r="K1978" s="33">
        <v>0</v>
      </c>
      <c r="L1978" s="33">
        <v>0</v>
      </c>
      <c r="M1978">
        <v>0</v>
      </c>
      <c r="N1978">
        <v>0</v>
      </c>
      <c r="O1978">
        <v>0</v>
      </c>
      <c r="P1978" t="s">
        <v>54</v>
      </c>
      <c r="Q1978" t="s">
        <v>54</v>
      </c>
      <c r="R1978" t="s">
        <v>54</v>
      </c>
      <c r="S1978" t="s">
        <v>54</v>
      </c>
      <c r="T1978" t="s">
        <v>54</v>
      </c>
      <c r="U1978" t="s">
        <v>54</v>
      </c>
      <c r="V1978" t="s">
        <v>54</v>
      </c>
      <c r="W1978" t="s">
        <v>54</v>
      </c>
      <c r="X1978" s="23" t="s">
        <v>54</v>
      </c>
      <c r="Y1978" s="23" t="s">
        <v>54</v>
      </c>
      <c r="Z1978" s="23" t="s">
        <v>54</v>
      </c>
      <c r="AA1978" s="23" t="s">
        <v>54</v>
      </c>
      <c r="AB1978" t="s">
        <v>54</v>
      </c>
      <c r="AC1978" t="s">
        <v>54</v>
      </c>
      <c r="AD1978" t="s">
        <v>54</v>
      </c>
      <c r="AE1978" t="s">
        <v>54</v>
      </c>
      <c r="AF1978" s="23" t="s">
        <v>54</v>
      </c>
      <c r="AG1978" s="23" t="s">
        <v>54</v>
      </c>
      <c r="AH1978" s="23" t="s">
        <v>54</v>
      </c>
      <c r="AI1978" s="23" t="s">
        <v>54</v>
      </c>
      <c r="AJ1978">
        <v>0</v>
      </c>
      <c r="AK1978">
        <v>0</v>
      </c>
      <c r="AL1978">
        <v>0</v>
      </c>
      <c r="AM1978">
        <v>0</v>
      </c>
      <c r="AN1978" s="23" t="e">
        <v>#DIV/0!</v>
      </c>
      <c r="AO1978" s="23" t="e">
        <v>#DIV/0!</v>
      </c>
      <c r="AP1978" s="23" t="e">
        <v>#DIV/0!</v>
      </c>
      <c r="AQ1978" s="23" t="e">
        <v>#DIV/0!</v>
      </c>
      <c r="AR1978" s="35">
        <v>0</v>
      </c>
      <c r="AS1978" s="35">
        <v>0</v>
      </c>
      <c r="AT1978" s="35">
        <v>0</v>
      </c>
      <c r="AU1978" s="31" t="str">
        <f t="shared" si="33"/>
        <v>库存为0</v>
      </c>
      <c r="AV1978" s="36" t="str">
        <f>IFERROR(时间!$B$4+AU1978,"上周无销量")</f>
        <v>上周无销量</v>
      </c>
      <c r="AW1978" s="36"/>
    </row>
    <row r="1979" spans="1:49">
      <c r="A1979" s="21" t="s">
        <v>3975</v>
      </c>
      <c r="B1979" t="s">
        <v>3976</v>
      </c>
      <c r="C1979" t="s">
        <v>3957</v>
      </c>
      <c r="D1979" s="31">
        <v>0</v>
      </c>
      <c r="E1979" s="31">
        <v>0</v>
      </c>
      <c r="F1979" s="31">
        <v>0</v>
      </c>
      <c r="G1979" s="31">
        <v>0</v>
      </c>
      <c r="H1979" s="32">
        <v>0</v>
      </c>
      <c r="I1979">
        <v>0</v>
      </c>
      <c r="J1979" s="33">
        <v>0</v>
      </c>
      <c r="K1979" s="33">
        <v>0</v>
      </c>
      <c r="L1979" s="33">
        <v>0</v>
      </c>
      <c r="M1979">
        <v>0</v>
      </c>
      <c r="N1979">
        <v>0</v>
      </c>
      <c r="O1979">
        <v>0</v>
      </c>
      <c r="P1979" t="s">
        <v>54</v>
      </c>
      <c r="Q1979" t="s">
        <v>54</v>
      </c>
      <c r="R1979" t="s">
        <v>54</v>
      </c>
      <c r="S1979" t="s">
        <v>54</v>
      </c>
      <c r="T1979" t="s">
        <v>54</v>
      </c>
      <c r="U1979" t="s">
        <v>54</v>
      </c>
      <c r="V1979" t="s">
        <v>54</v>
      </c>
      <c r="W1979" t="s">
        <v>54</v>
      </c>
      <c r="X1979" s="23" t="s">
        <v>54</v>
      </c>
      <c r="Y1979" s="23" t="s">
        <v>54</v>
      </c>
      <c r="Z1979" s="23" t="s">
        <v>54</v>
      </c>
      <c r="AA1979" s="23" t="s">
        <v>54</v>
      </c>
      <c r="AB1979" t="s">
        <v>54</v>
      </c>
      <c r="AC1979" t="s">
        <v>54</v>
      </c>
      <c r="AD1979" t="s">
        <v>54</v>
      </c>
      <c r="AE1979" t="s">
        <v>54</v>
      </c>
      <c r="AF1979" s="23" t="s">
        <v>54</v>
      </c>
      <c r="AG1979" s="23" t="s">
        <v>54</v>
      </c>
      <c r="AH1979" s="23" t="s">
        <v>54</v>
      </c>
      <c r="AI1979" s="23" t="s">
        <v>54</v>
      </c>
      <c r="AJ1979">
        <v>0</v>
      </c>
      <c r="AK1979">
        <v>0</v>
      </c>
      <c r="AL1979">
        <v>0</v>
      </c>
      <c r="AM1979">
        <v>0</v>
      </c>
      <c r="AN1979" s="23" t="e">
        <v>#DIV/0!</v>
      </c>
      <c r="AO1979" s="23" t="e">
        <v>#DIV/0!</v>
      </c>
      <c r="AP1979" s="23" t="e">
        <v>#DIV/0!</v>
      </c>
      <c r="AQ1979" s="23" t="e">
        <v>#DIV/0!</v>
      </c>
      <c r="AR1979" s="35">
        <v>0</v>
      </c>
      <c r="AS1979" s="35">
        <v>0</v>
      </c>
      <c r="AT1979" s="35">
        <v>0</v>
      </c>
      <c r="AU1979" s="31" t="str">
        <f t="shared" si="33"/>
        <v>库存为0</v>
      </c>
      <c r="AV1979" s="36" t="str">
        <f>IFERROR(时间!$B$4+AU1979,"上周无销量")</f>
        <v>上周无销量</v>
      </c>
      <c r="AW1979" s="36"/>
    </row>
    <row r="1980" spans="1:49">
      <c r="A1980" s="21" t="s">
        <v>3977</v>
      </c>
      <c r="B1980" t="s">
        <v>3978</v>
      </c>
      <c r="C1980" t="s">
        <v>3957</v>
      </c>
      <c r="D1980" s="31">
        <v>0</v>
      </c>
      <c r="E1980" s="31">
        <v>0</v>
      </c>
      <c r="F1980" s="31">
        <v>0</v>
      </c>
      <c r="G1980" s="31">
        <v>0</v>
      </c>
      <c r="H1980" s="32">
        <v>0</v>
      </c>
      <c r="I1980">
        <v>2</v>
      </c>
      <c r="J1980" s="33">
        <v>0</v>
      </c>
      <c r="K1980" s="33">
        <v>0</v>
      </c>
      <c r="L1980" s="33">
        <v>0</v>
      </c>
      <c r="M1980">
        <v>2</v>
      </c>
      <c r="N1980">
        <v>0</v>
      </c>
      <c r="O1980">
        <v>0</v>
      </c>
      <c r="P1980" t="s">
        <v>54</v>
      </c>
      <c r="Q1980" t="s">
        <v>54</v>
      </c>
      <c r="R1980" t="s">
        <v>54</v>
      </c>
      <c r="S1980" t="s">
        <v>54</v>
      </c>
      <c r="T1980" t="s">
        <v>54</v>
      </c>
      <c r="U1980" t="s">
        <v>54</v>
      </c>
      <c r="V1980" t="s">
        <v>54</v>
      </c>
      <c r="W1980" t="s">
        <v>54</v>
      </c>
      <c r="X1980" s="23" t="s">
        <v>54</v>
      </c>
      <c r="Y1980" s="23" t="s">
        <v>54</v>
      </c>
      <c r="Z1980" s="23" t="s">
        <v>54</v>
      </c>
      <c r="AA1980" s="23" t="s">
        <v>54</v>
      </c>
      <c r="AB1980" t="s">
        <v>54</v>
      </c>
      <c r="AC1980" t="s">
        <v>54</v>
      </c>
      <c r="AD1980" t="s">
        <v>54</v>
      </c>
      <c r="AE1980" t="s">
        <v>54</v>
      </c>
      <c r="AF1980" s="23" t="s">
        <v>54</v>
      </c>
      <c r="AG1980" s="23" t="s">
        <v>54</v>
      </c>
      <c r="AH1980" s="23" t="s">
        <v>54</v>
      </c>
      <c r="AI1980" s="23" t="s">
        <v>54</v>
      </c>
      <c r="AJ1980">
        <v>0</v>
      </c>
      <c r="AK1980">
        <v>0</v>
      </c>
      <c r="AL1980">
        <v>1</v>
      </c>
      <c r="AM1980">
        <v>0</v>
      </c>
      <c r="AN1980" s="23" t="e">
        <v>#DIV/0!</v>
      </c>
      <c r="AO1980" s="23" t="e">
        <v>#DIV/0!</v>
      </c>
      <c r="AP1980" s="23">
        <v>0</v>
      </c>
      <c r="AQ1980" s="23" t="e">
        <v>#DIV/0!</v>
      </c>
      <c r="AR1980" s="35">
        <v>0</v>
      </c>
      <c r="AS1980" s="35">
        <v>0</v>
      </c>
      <c r="AT1980" s="35">
        <v>2</v>
      </c>
      <c r="AU1980" s="31" t="str">
        <f t="shared" si="33"/>
        <v>库存为2</v>
      </c>
      <c r="AV1980" s="36" t="str">
        <f>IFERROR(时间!$B$4+AU1980,"上周无销量")</f>
        <v>上周无销量</v>
      </c>
      <c r="AW1980" s="36"/>
    </row>
    <row r="1981" spans="1:49">
      <c r="A1981" s="21" t="s">
        <v>3979</v>
      </c>
      <c r="B1981" t="s">
        <v>3980</v>
      </c>
      <c r="C1981" t="s">
        <v>3957</v>
      </c>
      <c r="D1981" s="31">
        <v>0</v>
      </c>
      <c r="E1981" s="31">
        <v>0</v>
      </c>
      <c r="F1981" s="31">
        <v>0</v>
      </c>
      <c r="G1981" s="31">
        <v>0</v>
      </c>
      <c r="H1981" s="32">
        <v>0</v>
      </c>
      <c r="I1981">
        <v>0</v>
      </c>
      <c r="J1981" s="33">
        <v>0</v>
      </c>
      <c r="K1981" s="33">
        <v>0</v>
      </c>
      <c r="L1981" s="33">
        <v>0</v>
      </c>
      <c r="M1981">
        <v>0</v>
      </c>
      <c r="N1981">
        <v>0</v>
      </c>
      <c r="O1981">
        <v>0</v>
      </c>
      <c r="P1981" t="s">
        <v>54</v>
      </c>
      <c r="Q1981" t="s">
        <v>54</v>
      </c>
      <c r="R1981" t="s">
        <v>54</v>
      </c>
      <c r="S1981" t="s">
        <v>54</v>
      </c>
      <c r="T1981" t="s">
        <v>54</v>
      </c>
      <c r="U1981" t="s">
        <v>54</v>
      </c>
      <c r="V1981" t="s">
        <v>54</v>
      </c>
      <c r="W1981" t="s">
        <v>54</v>
      </c>
      <c r="X1981" s="23" t="s">
        <v>54</v>
      </c>
      <c r="Y1981" s="23" t="s">
        <v>54</v>
      </c>
      <c r="Z1981" s="23" t="s">
        <v>54</v>
      </c>
      <c r="AA1981" s="23" t="s">
        <v>54</v>
      </c>
      <c r="AB1981" t="s">
        <v>54</v>
      </c>
      <c r="AC1981" t="s">
        <v>54</v>
      </c>
      <c r="AD1981" t="s">
        <v>54</v>
      </c>
      <c r="AE1981" t="s">
        <v>54</v>
      </c>
      <c r="AF1981" s="23" t="s">
        <v>54</v>
      </c>
      <c r="AG1981" s="23" t="s">
        <v>54</v>
      </c>
      <c r="AH1981" s="23" t="s">
        <v>54</v>
      </c>
      <c r="AI1981" s="23" t="s">
        <v>54</v>
      </c>
      <c r="AJ1981">
        <v>0</v>
      </c>
      <c r="AK1981">
        <v>0</v>
      </c>
      <c r="AL1981">
        <v>0</v>
      </c>
      <c r="AM1981">
        <v>0</v>
      </c>
      <c r="AN1981" s="23" t="e">
        <v>#DIV/0!</v>
      </c>
      <c r="AO1981" s="23" t="e">
        <v>#DIV/0!</v>
      </c>
      <c r="AP1981" s="23" t="e">
        <v>#DIV/0!</v>
      </c>
      <c r="AQ1981" s="23" t="e">
        <v>#DIV/0!</v>
      </c>
      <c r="AR1981" s="35">
        <v>0</v>
      </c>
      <c r="AS1981" s="35">
        <v>0</v>
      </c>
      <c r="AT1981" s="35">
        <v>0</v>
      </c>
      <c r="AU1981" s="31" t="str">
        <f t="shared" si="33"/>
        <v>库存为0</v>
      </c>
      <c r="AV1981" s="36" t="str">
        <f>IFERROR(时间!$B$4+AU1981,"上周无销量")</f>
        <v>上周无销量</v>
      </c>
      <c r="AW1981" s="36"/>
    </row>
    <row r="1982" spans="1:49">
      <c r="A1982" s="21" t="s">
        <v>3981</v>
      </c>
      <c r="B1982" t="s">
        <v>3982</v>
      </c>
      <c r="C1982" t="s">
        <v>3983</v>
      </c>
      <c r="D1982" s="31">
        <v>0</v>
      </c>
      <c r="E1982" s="31">
        <v>1</v>
      </c>
      <c r="F1982" s="31">
        <v>0</v>
      </c>
      <c r="G1982" s="31">
        <v>0</v>
      </c>
      <c r="H1982" s="32">
        <v>29.99</v>
      </c>
      <c r="I1982">
        <v>0</v>
      </c>
      <c r="J1982" s="33">
        <v>0</v>
      </c>
      <c r="K1982" s="33">
        <v>0</v>
      </c>
      <c r="L1982" s="33">
        <v>0</v>
      </c>
      <c r="M1982">
        <v>0</v>
      </c>
      <c r="N1982">
        <v>0</v>
      </c>
      <c r="O1982">
        <v>0</v>
      </c>
      <c r="P1982" t="s">
        <v>54</v>
      </c>
      <c r="Q1982" t="s">
        <v>54</v>
      </c>
      <c r="R1982" t="s">
        <v>54</v>
      </c>
      <c r="S1982" t="s">
        <v>54</v>
      </c>
      <c r="T1982" t="s">
        <v>54</v>
      </c>
      <c r="U1982" t="s">
        <v>54</v>
      </c>
      <c r="V1982" t="s">
        <v>54</v>
      </c>
      <c r="W1982" t="s">
        <v>54</v>
      </c>
      <c r="X1982" s="23" t="s">
        <v>54</v>
      </c>
      <c r="Y1982" s="23" t="s">
        <v>54</v>
      </c>
      <c r="Z1982" s="23" t="s">
        <v>54</v>
      </c>
      <c r="AA1982" s="23" t="s">
        <v>54</v>
      </c>
      <c r="AB1982" t="s">
        <v>54</v>
      </c>
      <c r="AC1982" t="s">
        <v>54</v>
      </c>
      <c r="AD1982" t="s">
        <v>54</v>
      </c>
      <c r="AE1982" t="s">
        <v>54</v>
      </c>
      <c r="AF1982" s="23" t="s">
        <v>54</v>
      </c>
      <c r="AG1982" s="23" t="s">
        <v>54</v>
      </c>
      <c r="AH1982" s="23" t="s">
        <v>54</v>
      </c>
      <c r="AI1982" s="23" t="s">
        <v>54</v>
      </c>
      <c r="AJ1982">
        <v>0</v>
      </c>
      <c r="AK1982">
        <v>3</v>
      </c>
      <c r="AL1982">
        <v>0</v>
      </c>
      <c r="AM1982">
        <v>2</v>
      </c>
      <c r="AN1982" s="23" t="e">
        <v>#DIV/0!</v>
      </c>
      <c r="AO1982" s="23">
        <v>0.333333333333333</v>
      </c>
      <c r="AP1982" s="23" t="e">
        <v>#DIV/0!</v>
      </c>
      <c r="AQ1982" s="23">
        <v>0</v>
      </c>
      <c r="AR1982" s="35">
        <v>0</v>
      </c>
      <c r="AS1982" s="35">
        <v>0</v>
      </c>
      <c r="AT1982" s="35">
        <v>0</v>
      </c>
      <c r="AU1982" s="31" t="str">
        <f t="shared" si="33"/>
        <v>库存为0</v>
      </c>
      <c r="AV1982" s="36" t="str">
        <f>IFERROR(时间!$B$4+AU1982,"上周无销量")</f>
        <v>上周无销量</v>
      </c>
      <c r="AW1982" s="36"/>
    </row>
    <row r="1983" spans="1:49">
      <c r="A1983" s="21" t="s">
        <v>3984</v>
      </c>
      <c r="B1983" t="s">
        <v>3985</v>
      </c>
      <c r="C1983" t="s">
        <v>3983</v>
      </c>
      <c r="D1983" s="31">
        <v>0</v>
      </c>
      <c r="E1983" s="31">
        <v>0</v>
      </c>
      <c r="F1983" s="31">
        <v>0</v>
      </c>
      <c r="G1983" s="31">
        <v>0</v>
      </c>
      <c r="H1983" s="32">
        <v>0</v>
      </c>
      <c r="I1983">
        <v>2</v>
      </c>
      <c r="J1983" s="33">
        <v>0</v>
      </c>
      <c r="K1983" s="33">
        <v>0</v>
      </c>
      <c r="L1983" s="33">
        <v>0</v>
      </c>
      <c r="M1983">
        <v>2</v>
      </c>
      <c r="N1983">
        <v>0</v>
      </c>
      <c r="O1983">
        <v>0</v>
      </c>
      <c r="P1983" t="s">
        <v>54</v>
      </c>
      <c r="Q1983" t="s">
        <v>54</v>
      </c>
      <c r="R1983" t="s">
        <v>54</v>
      </c>
      <c r="S1983" t="s">
        <v>54</v>
      </c>
      <c r="T1983" t="s">
        <v>54</v>
      </c>
      <c r="U1983" t="s">
        <v>54</v>
      </c>
      <c r="V1983" t="s">
        <v>54</v>
      </c>
      <c r="W1983" t="s">
        <v>54</v>
      </c>
      <c r="X1983" s="23" t="s">
        <v>54</v>
      </c>
      <c r="Y1983" s="23" t="s">
        <v>54</v>
      </c>
      <c r="Z1983" s="23" t="s">
        <v>54</v>
      </c>
      <c r="AA1983" s="23" t="s">
        <v>54</v>
      </c>
      <c r="AB1983" t="s">
        <v>54</v>
      </c>
      <c r="AC1983" t="s">
        <v>54</v>
      </c>
      <c r="AD1983" t="s">
        <v>54</v>
      </c>
      <c r="AE1983" t="s">
        <v>54</v>
      </c>
      <c r="AF1983" s="23" t="s">
        <v>54</v>
      </c>
      <c r="AG1983" s="23" t="s">
        <v>54</v>
      </c>
      <c r="AH1983" s="23" t="s">
        <v>54</v>
      </c>
      <c r="AI1983" s="23" t="s">
        <v>54</v>
      </c>
      <c r="AJ1983">
        <v>5</v>
      </c>
      <c r="AK1983">
        <v>43</v>
      </c>
      <c r="AL1983">
        <v>1</v>
      </c>
      <c r="AM1983">
        <v>3</v>
      </c>
      <c r="AN1983" s="23">
        <v>0</v>
      </c>
      <c r="AO1983" s="23">
        <v>0</v>
      </c>
      <c r="AP1983" s="23">
        <v>0</v>
      </c>
      <c r="AQ1983" s="23">
        <v>0</v>
      </c>
      <c r="AR1983" s="35">
        <v>0</v>
      </c>
      <c r="AS1983" s="35">
        <v>0</v>
      </c>
      <c r="AT1983" s="35">
        <v>2</v>
      </c>
      <c r="AU1983" s="31" t="str">
        <f t="shared" si="33"/>
        <v>库存为2</v>
      </c>
      <c r="AV1983" s="36" t="str">
        <f>IFERROR(时间!$B$4+AU1983,"上周无销量")</f>
        <v>上周无销量</v>
      </c>
      <c r="AW1983" s="36"/>
    </row>
    <row r="1984" spans="1:49">
      <c r="A1984" s="21" t="s">
        <v>3986</v>
      </c>
      <c r="B1984" t="s">
        <v>3987</v>
      </c>
      <c r="C1984" t="s">
        <v>3988</v>
      </c>
      <c r="D1984" s="31">
        <v>1</v>
      </c>
      <c r="E1984" s="31">
        <v>0</v>
      </c>
      <c r="F1984" s="31">
        <v>0</v>
      </c>
      <c r="G1984" s="31">
        <v>0</v>
      </c>
      <c r="H1984" s="32">
        <v>29.99</v>
      </c>
      <c r="I1984">
        <v>0</v>
      </c>
      <c r="J1984" s="33">
        <v>0</v>
      </c>
      <c r="K1984" s="33">
        <v>2</v>
      </c>
      <c r="L1984" s="33">
        <v>0</v>
      </c>
      <c r="M1984">
        <v>2</v>
      </c>
      <c r="N1984">
        <v>0</v>
      </c>
      <c r="O1984">
        <v>0</v>
      </c>
      <c r="P1984" t="s">
        <v>54</v>
      </c>
      <c r="Q1984" t="s">
        <v>54</v>
      </c>
      <c r="R1984" t="s">
        <v>54</v>
      </c>
      <c r="S1984" t="s">
        <v>54</v>
      </c>
      <c r="T1984" t="s">
        <v>54</v>
      </c>
      <c r="U1984" t="s">
        <v>54</v>
      </c>
      <c r="V1984" t="s">
        <v>54</v>
      </c>
      <c r="W1984" t="s">
        <v>54</v>
      </c>
      <c r="X1984" s="23" t="s">
        <v>54</v>
      </c>
      <c r="Y1984" s="23" t="s">
        <v>54</v>
      </c>
      <c r="Z1984" s="23" t="s">
        <v>54</v>
      </c>
      <c r="AA1984" s="23" t="s">
        <v>54</v>
      </c>
      <c r="AB1984" t="s">
        <v>54</v>
      </c>
      <c r="AC1984" t="s">
        <v>54</v>
      </c>
      <c r="AD1984" t="s">
        <v>54</v>
      </c>
      <c r="AE1984" t="s">
        <v>54</v>
      </c>
      <c r="AF1984" s="23" t="s">
        <v>54</v>
      </c>
      <c r="AG1984" s="23" t="s">
        <v>54</v>
      </c>
      <c r="AH1984" s="23" t="s">
        <v>54</v>
      </c>
      <c r="AI1984" s="23" t="s">
        <v>54</v>
      </c>
      <c r="AJ1984">
        <v>5</v>
      </c>
      <c r="AK1984">
        <v>0</v>
      </c>
      <c r="AL1984">
        <v>0</v>
      </c>
      <c r="AM1984">
        <v>0</v>
      </c>
      <c r="AN1984" s="23">
        <v>0.2</v>
      </c>
      <c r="AO1984" s="23" t="e">
        <v>#DIV/0!</v>
      </c>
      <c r="AP1984" s="23" t="e">
        <v>#DIV/0!</v>
      </c>
      <c r="AQ1984" s="23" t="e">
        <v>#DIV/0!</v>
      </c>
      <c r="AR1984" s="35">
        <v>0.142857142857143</v>
      </c>
      <c r="AS1984" s="35">
        <v>8.57142857142857</v>
      </c>
      <c r="AT1984" s="35">
        <v>-6.57142857142857</v>
      </c>
      <c r="AU1984" s="31">
        <f t="shared" si="33"/>
        <v>14</v>
      </c>
      <c r="AV1984" s="36">
        <f>IFERROR(时间!$B$4+AU1984,"上周无销量")</f>
        <v>43311</v>
      </c>
      <c r="AW1984" s="36"/>
    </row>
    <row r="1985" spans="1:49">
      <c r="A1985" s="21" t="s">
        <v>3989</v>
      </c>
      <c r="B1985" t="s">
        <v>3990</v>
      </c>
      <c r="C1985" t="s">
        <v>3988</v>
      </c>
      <c r="D1985" s="31">
        <v>1</v>
      </c>
      <c r="E1985" s="31">
        <v>0</v>
      </c>
      <c r="F1985" s="31">
        <v>0</v>
      </c>
      <c r="G1985" s="31">
        <v>0</v>
      </c>
      <c r="H1985" s="32">
        <v>29.99</v>
      </c>
      <c r="I1985">
        <v>0</v>
      </c>
      <c r="J1985" s="33">
        <v>0</v>
      </c>
      <c r="K1985" s="33">
        <v>0</v>
      </c>
      <c r="L1985" s="33">
        <v>0</v>
      </c>
      <c r="M1985">
        <v>0</v>
      </c>
      <c r="N1985">
        <v>0</v>
      </c>
      <c r="O1985">
        <v>0</v>
      </c>
      <c r="P1985" t="s">
        <v>54</v>
      </c>
      <c r="Q1985" t="s">
        <v>54</v>
      </c>
      <c r="R1985" t="s">
        <v>54</v>
      </c>
      <c r="S1985" t="s">
        <v>54</v>
      </c>
      <c r="T1985" t="s">
        <v>54</v>
      </c>
      <c r="U1985" t="s">
        <v>54</v>
      </c>
      <c r="V1985" t="s">
        <v>54</v>
      </c>
      <c r="W1985" t="s">
        <v>54</v>
      </c>
      <c r="X1985" s="23" t="s">
        <v>54</v>
      </c>
      <c r="Y1985" s="23" t="s">
        <v>54</v>
      </c>
      <c r="Z1985" s="23" t="s">
        <v>54</v>
      </c>
      <c r="AA1985" s="23" t="s">
        <v>54</v>
      </c>
      <c r="AB1985" t="s">
        <v>54</v>
      </c>
      <c r="AC1985" t="s">
        <v>54</v>
      </c>
      <c r="AD1985" t="s">
        <v>54</v>
      </c>
      <c r="AE1985" t="s">
        <v>54</v>
      </c>
      <c r="AF1985" s="23" t="s">
        <v>54</v>
      </c>
      <c r="AG1985" s="23" t="s">
        <v>54</v>
      </c>
      <c r="AH1985" s="23" t="s">
        <v>54</v>
      </c>
      <c r="AI1985" s="23" t="s">
        <v>54</v>
      </c>
      <c r="AJ1985">
        <v>10</v>
      </c>
      <c r="AK1985">
        <v>0</v>
      </c>
      <c r="AL1985">
        <v>0</v>
      </c>
      <c r="AM1985">
        <v>0</v>
      </c>
      <c r="AN1985" s="23">
        <v>0.1</v>
      </c>
      <c r="AO1985" s="23" t="e">
        <v>#DIV/0!</v>
      </c>
      <c r="AP1985" s="23" t="e">
        <v>#DIV/0!</v>
      </c>
      <c r="AQ1985" s="23" t="e">
        <v>#DIV/0!</v>
      </c>
      <c r="AR1985" s="35">
        <v>0.142857142857143</v>
      </c>
      <c r="AS1985" s="35">
        <v>8.57142857142857</v>
      </c>
      <c r="AT1985" s="35">
        <v>-8.57142857142857</v>
      </c>
      <c r="AU1985" s="31">
        <f t="shared" si="33"/>
        <v>0</v>
      </c>
      <c r="AV1985" s="36">
        <f>IFERROR(时间!$B$4+AU1985,"上周无销量")</f>
        <v>43297</v>
      </c>
      <c r="AW1985" s="36"/>
    </row>
    <row r="1986" spans="1:49">
      <c r="A1986" s="21" t="s">
        <v>3991</v>
      </c>
      <c r="B1986" t="s">
        <v>3992</v>
      </c>
      <c r="C1986" t="s">
        <v>3988</v>
      </c>
      <c r="D1986" s="31">
        <v>1</v>
      </c>
      <c r="E1986" s="31">
        <v>0</v>
      </c>
      <c r="F1986" s="31">
        <v>0</v>
      </c>
      <c r="G1986" s="31">
        <v>0</v>
      </c>
      <c r="H1986" s="32">
        <v>29.99</v>
      </c>
      <c r="I1986">
        <v>0</v>
      </c>
      <c r="J1986" s="33">
        <v>0</v>
      </c>
      <c r="K1986" s="33">
        <v>0</v>
      </c>
      <c r="L1986" s="33">
        <v>0</v>
      </c>
      <c r="M1986">
        <v>0</v>
      </c>
      <c r="N1986">
        <v>0</v>
      </c>
      <c r="O1986">
        <v>0</v>
      </c>
      <c r="P1986" t="s">
        <v>54</v>
      </c>
      <c r="Q1986" t="s">
        <v>54</v>
      </c>
      <c r="R1986" t="s">
        <v>54</v>
      </c>
      <c r="S1986" t="s">
        <v>54</v>
      </c>
      <c r="T1986" t="s">
        <v>54</v>
      </c>
      <c r="U1986" t="s">
        <v>54</v>
      </c>
      <c r="V1986" t="s">
        <v>54</v>
      </c>
      <c r="W1986" t="s">
        <v>54</v>
      </c>
      <c r="X1986" s="23" t="s">
        <v>54</v>
      </c>
      <c r="Y1986" s="23" t="s">
        <v>54</v>
      </c>
      <c r="Z1986" s="23" t="s">
        <v>54</v>
      </c>
      <c r="AA1986" s="23" t="s">
        <v>54</v>
      </c>
      <c r="AB1986" t="s">
        <v>54</v>
      </c>
      <c r="AC1986" t="s">
        <v>54</v>
      </c>
      <c r="AD1986" t="s">
        <v>54</v>
      </c>
      <c r="AE1986" t="s">
        <v>54</v>
      </c>
      <c r="AF1986" s="23" t="s">
        <v>54</v>
      </c>
      <c r="AG1986" s="23" t="s">
        <v>54</v>
      </c>
      <c r="AH1986" s="23" t="s">
        <v>54</v>
      </c>
      <c r="AI1986" s="23" t="s">
        <v>54</v>
      </c>
      <c r="AJ1986">
        <v>12</v>
      </c>
      <c r="AK1986">
        <v>5</v>
      </c>
      <c r="AL1986">
        <v>0</v>
      </c>
      <c r="AM1986">
        <v>0</v>
      </c>
      <c r="AN1986" s="23">
        <v>0.0833333333333333</v>
      </c>
      <c r="AO1986" s="23">
        <v>0</v>
      </c>
      <c r="AP1986" s="23" t="e">
        <v>#DIV/0!</v>
      </c>
      <c r="AQ1986" s="23" t="e">
        <v>#DIV/0!</v>
      </c>
      <c r="AR1986" s="35">
        <v>0.142857142857143</v>
      </c>
      <c r="AS1986" s="35">
        <v>8.57142857142857</v>
      </c>
      <c r="AT1986" s="35">
        <v>-8.57142857142857</v>
      </c>
      <c r="AU1986" s="31">
        <f t="shared" si="33"/>
        <v>0</v>
      </c>
      <c r="AV1986" s="36">
        <f>IFERROR(时间!$B$4+AU1986,"上周无销量")</f>
        <v>43297</v>
      </c>
      <c r="AW1986" s="36"/>
    </row>
    <row r="1987" spans="1:49">
      <c r="A1987" s="21" t="s">
        <v>3993</v>
      </c>
      <c r="B1987" t="s">
        <v>3994</v>
      </c>
      <c r="C1987" t="s">
        <v>3988</v>
      </c>
      <c r="D1987" s="31">
        <v>2</v>
      </c>
      <c r="E1987" s="31">
        <v>0</v>
      </c>
      <c r="F1987" s="31">
        <v>0</v>
      </c>
      <c r="G1987" s="31">
        <v>0</v>
      </c>
      <c r="H1987" s="32">
        <v>29.99</v>
      </c>
      <c r="I1987">
        <v>0</v>
      </c>
      <c r="J1987" s="33">
        <v>0</v>
      </c>
      <c r="K1987" s="33">
        <v>0</v>
      </c>
      <c r="L1987" s="33">
        <v>0</v>
      </c>
      <c r="M1987">
        <v>0</v>
      </c>
      <c r="N1987">
        <v>0</v>
      </c>
      <c r="O1987">
        <v>0</v>
      </c>
      <c r="P1987" t="s">
        <v>54</v>
      </c>
      <c r="Q1987" t="s">
        <v>54</v>
      </c>
      <c r="R1987" t="s">
        <v>54</v>
      </c>
      <c r="S1987" t="s">
        <v>54</v>
      </c>
      <c r="T1987" t="s">
        <v>54</v>
      </c>
      <c r="U1987" t="s">
        <v>54</v>
      </c>
      <c r="V1987" t="s">
        <v>54</v>
      </c>
      <c r="W1987" t="s">
        <v>54</v>
      </c>
      <c r="X1987" s="23" t="s">
        <v>54</v>
      </c>
      <c r="Y1987" s="23" t="s">
        <v>54</v>
      </c>
      <c r="Z1987" s="23" t="s">
        <v>54</v>
      </c>
      <c r="AA1987" s="23" t="s">
        <v>54</v>
      </c>
      <c r="AB1987" t="s">
        <v>54</v>
      </c>
      <c r="AC1987" t="s">
        <v>54</v>
      </c>
      <c r="AD1987" t="s">
        <v>54</v>
      </c>
      <c r="AE1987" t="s">
        <v>54</v>
      </c>
      <c r="AF1987" s="23" t="s">
        <v>54</v>
      </c>
      <c r="AG1987" s="23" t="s">
        <v>54</v>
      </c>
      <c r="AH1987" s="23" t="s">
        <v>54</v>
      </c>
      <c r="AI1987" s="23" t="s">
        <v>54</v>
      </c>
      <c r="AJ1987">
        <v>12</v>
      </c>
      <c r="AK1987">
        <v>3</v>
      </c>
      <c r="AL1987">
        <v>0</v>
      </c>
      <c r="AM1987">
        <v>0</v>
      </c>
      <c r="AN1987" s="23">
        <v>0.166666666666667</v>
      </c>
      <c r="AO1987" s="23">
        <v>0</v>
      </c>
      <c r="AP1987" s="23" t="e">
        <v>#DIV/0!</v>
      </c>
      <c r="AQ1987" s="23" t="e">
        <v>#DIV/0!</v>
      </c>
      <c r="AR1987" s="35">
        <v>0.285714285714286</v>
      </c>
      <c r="AS1987" s="35">
        <v>17.1428571428571</v>
      </c>
      <c r="AT1987" s="35">
        <v>-17.1428571428571</v>
      </c>
      <c r="AU1987" s="31">
        <f t="shared" si="33"/>
        <v>0</v>
      </c>
      <c r="AV1987" s="36">
        <f>IFERROR(时间!$B$4+AU1987,"上周无销量")</f>
        <v>43297</v>
      </c>
      <c r="AW1987" s="36"/>
    </row>
    <row r="1988" spans="1:49">
      <c r="A1988" s="21" t="s">
        <v>3995</v>
      </c>
      <c r="B1988" t="s">
        <v>3996</v>
      </c>
      <c r="C1988" t="s">
        <v>3988</v>
      </c>
      <c r="D1988" s="31">
        <v>0</v>
      </c>
      <c r="E1988" s="31">
        <v>1</v>
      </c>
      <c r="F1988" s="31">
        <v>0</v>
      </c>
      <c r="G1988" s="31">
        <v>0</v>
      </c>
      <c r="H1988" s="32">
        <v>29.99</v>
      </c>
      <c r="I1988">
        <v>1</v>
      </c>
      <c r="J1988" s="33">
        <v>0</v>
      </c>
      <c r="K1988" s="33">
        <v>0</v>
      </c>
      <c r="L1988" s="33">
        <v>0</v>
      </c>
      <c r="M1988">
        <v>1</v>
      </c>
      <c r="N1988">
        <v>1</v>
      </c>
      <c r="O1988">
        <v>0</v>
      </c>
      <c r="P1988" t="s">
        <v>54</v>
      </c>
      <c r="Q1988" t="s">
        <v>54</v>
      </c>
      <c r="R1988" t="s">
        <v>54</v>
      </c>
      <c r="S1988" t="s">
        <v>54</v>
      </c>
      <c r="T1988" t="s">
        <v>54</v>
      </c>
      <c r="U1988" t="s">
        <v>54</v>
      </c>
      <c r="V1988" t="s">
        <v>54</v>
      </c>
      <c r="W1988" t="s">
        <v>54</v>
      </c>
      <c r="X1988" s="23" t="s">
        <v>54</v>
      </c>
      <c r="Y1988" s="23" t="s">
        <v>54</v>
      </c>
      <c r="Z1988" s="23" t="s">
        <v>54</v>
      </c>
      <c r="AA1988" s="23" t="s">
        <v>54</v>
      </c>
      <c r="AB1988" t="s">
        <v>54</v>
      </c>
      <c r="AC1988" t="s">
        <v>54</v>
      </c>
      <c r="AD1988" t="s">
        <v>54</v>
      </c>
      <c r="AE1988" t="s">
        <v>54</v>
      </c>
      <c r="AF1988" s="23" t="s">
        <v>54</v>
      </c>
      <c r="AG1988" s="23" t="s">
        <v>54</v>
      </c>
      <c r="AH1988" s="23" t="s">
        <v>54</v>
      </c>
      <c r="AI1988" s="23" t="s">
        <v>54</v>
      </c>
      <c r="AJ1988">
        <v>2</v>
      </c>
      <c r="AK1988">
        <v>0</v>
      </c>
      <c r="AL1988">
        <v>0</v>
      </c>
      <c r="AM1988">
        <v>0</v>
      </c>
      <c r="AN1988" s="23">
        <v>0</v>
      </c>
      <c r="AO1988" s="23" t="e">
        <v>#DIV/0!</v>
      </c>
      <c r="AP1988" s="23" t="e">
        <v>#DIV/0!</v>
      </c>
      <c r="AQ1988" s="23" t="e">
        <v>#DIV/0!</v>
      </c>
      <c r="AR1988" s="35">
        <v>0</v>
      </c>
      <c r="AS1988" s="35">
        <v>0</v>
      </c>
      <c r="AT1988" s="35">
        <v>1</v>
      </c>
      <c r="AU1988" s="31" t="str">
        <f t="shared" si="33"/>
        <v>库存为1</v>
      </c>
      <c r="AV1988" s="36" t="str">
        <f>IFERROR(时间!$B$4+AU1988,"上周无销量")</f>
        <v>上周无销量</v>
      </c>
      <c r="AW1988" s="36"/>
    </row>
    <row r="1989" spans="1:49">
      <c r="A1989" s="21" t="s">
        <v>3997</v>
      </c>
      <c r="B1989" t="s">
        <v>3998</v>
      </c>
      <c r="C1989" t="s">
        <v>3988</v>
      </c>
      <c r="D1989" s="31">
        <v>0</v>
      </c>
      <c r="E1989" s="31">
        <v>0</v>
      </c>
      <c r="F1989" s="31">
        <v>0</v>
      </c>
      <c r="G1989" s="31">
        <v>0</v>
      </c>
      <c r="H1989" s="32">
        <v>0</v>
      </c>
      <c r="I1989">
        <v>0</v>
      </c>
      <c r="J1989" s="33">
        <v>0</v>
      </c>
      <c r="K1989" s="33">
        <v>0</v>
      </c>
      <c r="L1989" s="33">
        <v>0</v>
      </c>
      <c r="M1989">
        <v>0</v>
      </c>
      <c r="N1989">
        <v>0</v>
      </c>
      <c r="O1989">
        <v>0</v>
      </c>
      <c r="P1989" t="s">
        <v>54</v>
      </c>
      <c r="Q1989" t="s">
        <v>54</v>
      </c>
      <c r="R1989" t="s">
        <v>54</v>
      </c>
      <c r="S1989" t="s">
        <v>54</v>
      </c>
      <c r="T1989" t="s">
        <v>54</v>
      </c>
      <c r="U1989" t="s">
        <v>54</v>
      </c>
      <c r="V1989" t="s">
        <v>54</v>
      </c>
      <c r="W1989" t="s">
        <v>54</v>
      </c>
      <c r="X1989" s="23" t="s">
        <v>54</v>
      </c>
      <c r="Y1989" s="23" t="s">
        <v>54</v>
      </c>
      <c r="Z1989" s="23" t="s">
        <v>54</v>
      </c>
      <c r="AA1989" s="23" t="s">
        <v>54</v>
      </c>
      <c r="AB1989" t="s">
        <v>54</v>
      </c>
      <c r="AC1989" t="s">
        <v>54</v>
      </c>
      <c r="AD1989" t="s">
        <v>54</v>
      </c>
      <c r="AE1989" t="s">
        <v>54</v>
      </c>
      <c r="AF1989" s="23" t="s">
        <v>54</v>
      </c>
      <c r="AG1989" s="23" t="s">
        <v>54</v>
      </c>
      <c r="AH1989" s="23" t="s">
        <v>54</v>
      </c>
      <c r="AI1989" s="23" t="s">
        <v>54</v>
      </c>
      <c r="AJ1989">
        <v>0</v>
      </c>
      <c r="AK1989">
        <v>0</v>
      </c>
      <c r="AL1989">
        <v>0</v>
      </c>
      <c r="AM1989">
        <v>0</v>
      </c>
      <c r="AN1989" s="23" t="e">
        <v>#DIV/0!</v>
      </c>
      <c r="AO1989" s="23" t="e">
        <v>#DIV/0!</v>
      </c>
      <c r="AP1989" s="23" t="e">
        <v>#DIV/0!</v>
      </c>
      <c r="AQ1989" s="23" t="e">
        <v>#DIV/0!</v>
      </c>
      <c r="AR1989" s="35">
        <v>0</v>
      </c>
      <c r="AS1989" s="35">
        <v>0</v>
      </c>
      <c r="AT1989" s="35">
        <v>0</v>
      </c>
      <c r="AU1989" s="31" t="str">
        <f t="shared" ref="AU1989:AU2052" si="34">IF(AR1989="","库存为"&amp;M1989,IF(AS1989=0,"库存为"&amp;M1989,INT(M1989/AR1989)))</f>
        <v>库存为0</v>
      </c>
      <c r="AV1989" s="36" t="str">
        <f>IFERROR(时间!$B$4+AU1989,"上周无销量")</f>
        <v>上周无销量</v>
      </c>
      <c r="AW1989" s="36"/>
    </row>
    <row r="1990" spans="1:49">
      <c r="A1990" s="21" t="s">
        <v>3999</v>
      </c>
      <c r="B1990" t="s">
        <v>4000</v>
      </c>
      <c r="C1990" t="s">
        <v>3988</v>
      </c>
      <c r="D1990" s="31">
        <v>2</v>
      </c>
      <c r="E1990" s="31">
        <v>0</v>
      </c>
      <c r="F1990" s="31">
        <v>0</v>
      </c>
      <c r="G1990" s="31">
        <v>0</v>
      </c>
      <c r="H1990" s="32">
        <v>29.99</v>
      </c>
      <c r="I1990">
        <v>0</v>
      </c>
      <c r="J1990" s="33">
        <v>0</v>
      </c>
      <c r="K1990" s="33">
        <v>0</v>
      </c>
      <c r="L1990" s="33">
        <v>0</v>
      </c>
      <c r="M1990">
        <v>0</v>
      </c>
      <c r="N1990">
        <v>0</v>
      </c>
      <c r="O1990">
        <v>0</v>
      </c>
      <c r="P1990" t="s">
        <v>54</v>
      </c>
      <c r="Q1990" t="s">
        <v>54</v>
      </c>
      <c r="R1990" t="s">
        <v>54</v>
      </c>
      <c r="S1990" t="s">
        <v>54</v>
      </c>
      <c r="T1990" t="s">
        <v>54</v>
      </c>
      <c r="U1990" t="s">
        <v>54</v>
      </c>
      <c r="V1990" t="s">
        <v>54</v>
      </c>
      <c r="W1990" t="s">
        <v>54</v>
      </c>
      <c r="X1990" s="23" t="s">
        <v>54</v>
      </c>
      <c r="Y1990" s="23" t="s">
        <v>54</v>
      </c>
      <c r="Z1990" s="23" t="s">
        <v>54</v>
      </c>
      <c r="AA1990" s="23" t="s">
        <v>54</v>
      </c>
      <c r="AB1990" t="s">
        <v>54</v>
      </c>
      <c r="AC1990" t="s">
        <v>54</v>
      </c>
      <c r="AD1990" t="s">
        <v>54</v>
      </c>
      <c r="AE1990" t="s">
        <v>54</v>
      </c>
      <c r="AF1990" s="23" t="s">
        <v>54</v>
      </c>
      <c r="AG1990" s="23" t="s">
        <v>54</v>
      </c>
      <c r="AH1990" s="23" t="s">
        <v>54</v>
      </c>
      <c r="AI1990" s="23" t="s">
        <v>54</v>
      </c>
      <c r="AJ1990">
        <v>3</v>
      </c>
      <c r="AK1990">
        <v>0</v>
      </c>
      <c r="AL1990">
        <v>0</v>
      </c>
      <c r="AM1990">
        <v>0</v>
      </c>
      <c r="AN1990" s="23">
        <v>0.666666666666667</v>
      </c>
      <c r="AO1990" s="23" t="e">
        <v>#DIV/0!</v>
      </c>
      <c r="AP1990" s="23" t="e">
        <v>#DIV/0!</v>
      </c>
      <c r="AQ1990" s="23" t="e">
        <v>#DIV/0!</v>
      </c>
      <c r="AR1990" s="35">
        <v>0.285714285714286</v>
      </c>
      <c r="AS1990" s="35">
        <v>17.1428571428571</v>
      </c>
      <c r="AT1990" s="35">
        <v>-17.1428571428571</v>
      </c>
      <c r="AU1990" s="31">
        <f t="shared" si="34"/>
        <v>0</v>
      </c>
      <c r="AV1990" s="36">
        <f>IFERROR(时间!$B$4+AU1990,"上周无销量")</f>
        <v>43297</v>
      </c>
      <c r="AW1990" s="36"/>
    </row>
    <row r="1991" spans="1:49">
      <c r="A1991" s="21" t="s">
        <v>4001</v>
      </c>
      <c r="B1991" t="s">
        <v>4002</v>
      </c>
      <c r="C1991" t="s">
        <v>3988</v>
      </c>
      <c r="D1991" s="31">
        <v>1</v>
      </c>
      <c r="E1991" s="31">
        <v>0</v>
      </c>
      <c r="F1991" s="31">
        <v>0</v>
      </c>
      <c r="G1991" s="31">
        <v>0</v>
      </c>
      <c r="H1991" s="32">
        <v>29.99</v>
      </c>
      <c r="I1991">
        <v>1</v>
      </c>
      <c r="J1991" s="33">
        <v>0</v>
      </c>
      <c r="K1991" s="33">
        <v>0</v>
      </c>
      <c r="L1991" s="33">
        <v>0</v>
      </c>
      <c r="M1991">
        <v>1</v>
      </c>
      <c r="N1991">
        <v>0</v>
      </c>
      <c r="O1991">
        <v>0</v>
      </c>
      <c r="P1991" t="s">
        <v>54</v>
      </c>
      <c r="Q1991" t="s">
        <v>54</v>
      </c>
      <c r="R1991" t="s">
        <v>54</v>
      </c>
      <c r="S1991" t="s">
        <v>54</v>
      </c>
      <c r="T1991" t="s">
        <v>54</v>
      </c>
      <c r="U1991" t="s">
        <v>54</v>
      </c>
      <c r="V1991" t="s">
        <v>54</v>
      </c>
      <c r="W1991" t="s">
        <v>54</v>
      </c>
      <c r="X1991" s="23" t="s">
        <v>54</v>
      </c>
      <c r="Y1991" s="23" t="s">
        <v>54</v>
      </c>
      <c r="Z1991" s="23" t="s">
        <v>54</v>
      </c>
      <c r="AA1991" s="23" t="s">
        <v>54</v>
      </c>
      <c r="AB1991" t="s">
        <v>54</v>
      </c>
      <c r="AC1991" t="s">
        <v>54</v>
      </c>
      <c r="AD1991" t="s">
        <v>54</v>
      </c>
      <c r="AE1991" t="s">
        <v>54</v>
      </c>
      <c r="AF1991" s="23" t="s">
        <v>54</v>
      </c>
      <c r="AG1991" s="23" t="s">
        <v>54</v>
      </c>
      <c r="AH1991" s="23" t="s">
        <v>54</v>
      </c>
      <c r="AI1991" s="23" t="s">
        <v>54</v>
      </c>
      <c r="AJ1991">
        <v>23</v>
      </c>
      <c r="AK1991">
        <v>0</v>
      </c>
      <c r="AL1991">
        <v>0</v>
      </c>
      <c r="AM1991">
        <v>0</v>
      </c>
      <c r="AN1991" s="23">
        <v>0.0434782608695652</v>
      </c>
      <c r="AO1991" s="23" t="e">
        <v>#DIV/0!</v>
      </c>
      <c r="AP1991" s="23" t="e">
        <v>#DIV/0!</v>
      </c>
      <c r="AQ1991" s="23" t="e">
        <v>#DIV/0!</v>
      </c>
      <c r="AR1991" s="35">
        <v>0.142857142857143</v>
      </c>
      <c r="AS1991" s="35">
        <v>8.57142857142857</v>
      </c>
      <c r="AT1991" s="35">
        <v>-7.57142857142857</v>
      </c>
      <c r="AU1991" s="31">
        <f t="shared" si="34"/>
        <v>7</v>
      </c>
      <c r="AV1991" s="36">
        <f>IFERROR(时间!$B$4+AU1991,"上周无销量")</f>
        <v>43304</v>
      </c>
      <c r="AW1991" s="36"/>
    </row>
    <row r="1992" spans="1:49">
      <c r="A1992" s="21" t="s">
        <v>4003</v>
      </c>
      <c r="B1992" t="s">
        <v>4004</v>
      </c>
      <c r="C1992" t="s">
        <v>3988</v>
      </c>
      <c r="D1992" s="31">
        <v>0</v>
      </c>
      <c r="E1992" s="31">
        <v>0</v>
      </c>
      <c r="F1992" s="31">
        <v>0</v>
      </c>
      <c r="G1992" s="31">
        <v>0</v>
      </c>
      <c r="H1992" s="32">
        <v>0</v>
      </c>
      <c r="I1992">
        <v>0</v>
      </c>
      <c r="J1992" s="33">
        <v>0</v>
      </c>
      <c r="K1992" s="33">
        <v>0</v>
      </c>
      <c r="L1992" s="33">
        <v>0</v>
      </c>
      <c r="M1992">
        <v>0</v>
      </c>
      <c r="N1992">
        <v>0</v>
      </c>
      <c r="O1992">
        <v>0</v>
      </c>
      <c r="P1992" t="s">
        <v>54</v>
      </c>
      <c r="Q1992" t="s">
        <v>54</v>
      </c>
      <c r="R1992" t="s">
        <v>54</v>
      </c>
      <c r="S1992" t="s">
        <v>54</v>
      </c>
      <c r="T1992" t="s">
        <v>54</v>
      </c>
      <c r="U1992" t="s">
        <v>54</v>
      </c>
      <c r="V1992" t="s">
        <v>54</v>
      </c>
      <c r="W1992" t="s">
        <v>54</v>
      </c>
      <c r="X1992" s="23" t="s">
        <v>54</v>
      </c>
      <c r="Y1992" s="23" t="s">
        <v>54</v>
      </c>
      <c r="Z1992" s="23" t="s">
        <v>54</v>
      </c>
      <c r="AA1992" s="23" t="s">
        <v>54</v>
      </c>
      <c r="AB1992" t="s">
        <v>54</v>
      </c>
      <c r="AC1992" t="s">
        <v>54</v>
      </c>
      <c r="AD1992" t="s">
        <v>54</v>
      </c>
      <c r="AE1992" t="s">
        <v>54</v>
      </c>
      <c r="AF1992" s="23" t="s">
        <v>54</v>
      </c>
      <c r="AG1992" s="23" t="s">
        <v>54</v>
      </c>
      <c r="AH1992" s="23" t="s">
        <v>54</v>
      </c>
      <c r="AI1992" s="23" t="s">
        <v>54</v>
      </c>
      <c r="AJ1992">
        <v>0</v>
      </c>
      <c r="AK1992">
        <v>0</v>
      </c>
      <c r="AL1992">
        <v>0</v>
      </c>
      <c r="AM1992">
        <v>0</v>
      </c>
      <c r="AN1992" s="23" t="e">
        <v>#DIV/0!</v>
      </c>
      <c r="AO1992" s="23" t="e">
        <v>#DIV/0!</v>
      </c>
      <c r="AP1992" s="23" t="e">
        <v>#DIV/0!</v>
      </c>
      <c r="AQ1992" s="23" t="e">
        <v>#DIV/0!</v>
      </c>
      <c r="AR1992" s="35">
        <v>0</v>
      </c>
      <c r="AS1992" s="35">
        <v>0</v>
      </c>
      <c r="AT1992" s="35">
        <v>0</v>
      </c>
      <c r="AU1992" s="31" t="str">
        <f t="shared" si="34"/>
        <v>库存为0</v>
      </c>
      <c r="AV1992" s="36" t="str">
        <f>IFERROR(时间!$B$4+AU1992,"上周无销量")</f>
        <v>上周无销量</v>
      </c>
      <c r="AW1992" s="36"/>
    </row>
    <row r="1993" spans="1:49">
      <c r="A1993" s="21" t="s">
        <v>4005</v>
      </c>
      <c r="B1993" t="s">
        <v>4006</v>
      </c>
      <c r="C1993" t="s">
        <v>3988</v>
      </c>
      <c r="D1993" s="31">
        <v>0</v>
      </c>
      <c r="E1993" s="31">
        <v>0</v>
      </c>
      <c r="F1993" s="31">
        <v>0</v>
      </c>
      <c r="G1993" s="31">
        <v>0</v>
      </c>
      <c r="H1993" s="32">
        <v>0</v>
      </c>
      <c r="I1993">
        <v>0</v>
      </c>
      <c r="J1993" s="33">
        <v>0</v>
      </c>
      <c r="K1993" s="33">
        <v>0</v>
      </c>
      <c r="L1993" s="33">
        <v>0</v>
      </c>
      <c r="M1993">
        <v>0</v>
      </c>
      <c r="N1993">
        <v>0</v>
      </c>
      <c r="O1993">
        <v>0</v>
      </c>
      <c r="P1993" t="s">
        <v>54</v>
      </c>
      <c r="Q1993" t="s">
        <v>54</v>
      </c>
      <c r="R1993" t="s">
        <v>54</v>
      </c>
      <c r="S1993" t="s">
        <v>54</v>
      </c>
      <c r="T1993" t="s">
        <v>54</v>
      </c>
      <c r="U1993" t="s">
        <v>54</v>
      </c>
      <c r="V1993" t="s">
        <v>54</v>
      </c>
      <c r="W1993" t="s">
        <v>54</v>
      </c>
      <c r="X1993" s="23" t="s">
        <v>54</v>
      </c>
      <c r="Y1993" s="23" t="s">
        <v>54</v>
      </c>
      <c r="Z1993" s="23" t="s">
        <v>54</v>
      </c>
      <c r="AA1993" s="23" t="s">
        <v>54</v>
      </c>
      <c r="AB1993" t="s">
        <v>54</v>
      </c>
      <c r="AC1993" t="s">
        <v>54</v>
      </c>
      <c r="AD1993" t="s">
        <v>54</v>
      </c>
      <c r="AE1993" t="s">
        <v>54</v>
      </c>
      <c r="AF1993" s="23" t="s">
        <v>54</v>
      </c>
      <c r="AG1993" s="23" t="s">
        <v>54</v>
      </c>
      <c r="AH1993" s="23" t="s">
        <v>54</v>
      </c>
      <c r="AI1993" s="23" t="s">
        <v>54</v>
      </c>
      <c r="AJ1993">
        <v>0</v>
      </c>
      <c r="AK1993">
        <v>0</v>
      </c>
      <c r="AL1993">
        <v>0</v>
      </c>
      <c r="AM1993">
        <v>0</v>
      </c>
      <c r="AN1993" s="23" t="e">
        <v>#DIV/0!</v>
      </c>
      <c r="AO1993" s="23" t="e">
        <v>#DIV/0!</v>
      </c>
      <c r="AP1993" s="23" t="e">
        <v>#DIV/0!</v>
      </c>
      <c r="AQ1993" s="23" t="e">
        <v>#DIV/0!</v>
      </c>
      <c r="AR1993" s="35">
        <v>0</v>
      </c>
      <c r="AS1993" s="35">
        <v>0</v>
      </c>
      <c r="AT1993" s="35">
        <v>0</v>
      </c>
      <c r="AU1993" s="31" t="str">
        <f t="shared" si="34"/>
        <v>库存为0</v>
      </c>
      <c r="AV1993" s="36" t="str">
        <f>IFERROR(时间!$B$4+AU1993,"上周无销量")</f>
        <v>上周无销量</v>
      </c>
      <c r="AW1993" s="36"/>
    </row>
    <row r="1994" spans="1:49">
      <c r="A1994" s="21" t="s">
        <v>4007</v>
      </c>
      <c r="B1994" t="s">
        <v>4008</v>
      </c>
      <c r="C1994" t="s">
        <v>3988</v>
      </c>
      <c r="D1994" s="31">
        <v>0</v>
      </c>
      <c r="E1994" s="31">
        <v>0</v>
      </c>
      <c r="F1994" s="31">
        <v>0</v>
      </c>
      <c r="G1994" s="31">
        <v>0</v>
      </c>
      <c r="H1994" s="32">
        <v>0</v>
      </c>
      <c r="I1994">
        <v>0</v>
      </c>
      <c r="J1994" s="33">
        <v>0</v>
      </c>
      <c r="K1994" s="33">
        <v>0</v>
      </c>
      <c r="L1994" s="33">
        <v>0</v>
      </c>
      <c r="M1994">
        <v>0</v>
      </c>
      <c r="N1994">
        <v>0</v>
      </c>
      <c r="O1994">
        <v>0</v>
      </c>
      <c r="P1994" t="s">
        <v>54</v>
      </c>
      <c r="Q1994" t="s">
        <v>54</v>
      </c>
      <c r="R1994" t="s">
        <v>54</v>
      </c>
      <c r="S1994" t="s">
        <v>54</v>
      </c>
      <c r="T1994" t="s">
        <v>54</v>
      </c>
      <c r="U1994" t="s">
        <v>54</v>
      </c>
      <c r="V1994" t="s">
        <v>54</v>
      </c>
      <c r="W1994" t="s">
        <v>54</v>
      </c>
      <c r="X1994" s="23" t="s">
        <v>54</v>
      </c>
      <c r="Y1994" s="23" t="s">
        <v>54</v>
      </c>
      <c r="Z1994" s="23" t="s">
        <v>54</v>
      </c>
      <c r="AA1994" s="23" t="s">
        <v>54</v>
      </c>
      <c r="AB1994" t="s">
        <v>54</v>
      </c>
      <c r="AC1994" t="s">
        <v>54</v>
      </c>
      <c r="AD1994" t="s">
        <v>54</v>
      </c>
      <c r="AE1994" t="s">
        <v>54</v>
      </c>
      <c r="AF1994" s="23" t="s">
        <v>54</v>
      </c>
      <c r="AG1994" s="23" t="s">
        <v>54</v>
      </c>
      <c r="AH1994" s="23" t="s">
        <v>54</v>
      </c>
      <c r="AI1994" s="23" t="s">
        <v>54</v>
      </c>
      <c r="AJ1994">
        <v>0</v>
      </c>
      <c r="AK1994">
        <v>0</v>
      </c>
      <c r="AL1994">
        <v>0</v>
      </c>
      <c r="AM1994">
        <v>0</v>
      </c>
      <c r="AN1994" s="23" t="e">
        <v>#DIV/0!</v>
      </c>
      <c r="AO1994" s="23" t="e">
        <v>#DIV/0!</v>
      </c>
      <c r="AP1994" s="23" t="e">
        <v>#DIV/0!</v>
      </c>
      <c r="AQ1994" s="23" t="e">
        <v>#DIV/0!</v>
      </c>
      <c r="AR1994" s="35">
        <v>0</v>
      </c>
      <c r="AS1994" s="35">
        <v>0</v>
      </c>
      <c r="AT1994" s="35">
        <v>0</v>
      </c>
      <c r="AU1994" s="31" t="str">
        <f t="shared" si="34"/>
        <v>库存为0</v>
      </c>
      <c r="AV1994" s="36" t="str">
        <f>IFERROR(时间!$B$4+AU1994,"上周无销量")</f>
        <v>上周无销量</v>
      </c>
      <c r="AW1994" s="36"/>
    </row>
    <row r="1995" spans="1:49">
      <c r="A1995" s="21" t="s">
        <v>4009</v>
      </c>
      <c r="B1995" t="s">
        <v>4010</v>
      </c>
      <c r="C1995" t="s">
        <v>3988</v>
      </c>
      <c r="D1995" s="31">
        <v>0</v>
      </c>
      <c r="E1995" s="31">
        <v>0</v>
      </c>
      <c r="F1995" s="31">
        <v>0</v>
      </c>
      <c r="G1995" s="31">
        <v>0</v>
      </c>
      <c r="H1995" s="32">
        <v>0</v>
      </c>
      <c r="I1995">
        <v>0</v>
      </c>
      <c r="J1995" s="33">
        <v>0</v>
      </c>
      <c r="K1995" s="33">
        <v>0</v>
      </c>
      <c r="L1995" s="33">
        <v>0</v>
      </c>
      <c r="M1995">
        <v>0</v>
      </c>
      <c r="N1995">
        <v>0</v>
      </c>
      <c r="O1995">
        <v>0</v>
      </c>
      <c r="P1995" t="s">
        <v>54</v>
      </c>
      <c r="Q1995" t="s">
        <v>54</v>
      </c>
      <c r="R1995" t="s">
        <v>54</v>
      </c>
      <c r="S1995" t="s">
        <v>54</v>
      </c>
      <c r="T1995" t="s">
        <v>54</v>
      </c>
      <c r="U1995" t="s">
        <v>54</v>
      </c>
      <c r="V1995" t="s">
        <v>54</v>
      </c>
      <c r="W1995" t="s">
        <v>54</v>
      </c>
      <c r="X1995" s="23" t="s">
        <v>54</v>
      </c>
      <c r="Y1995" s="23" t="s">
        <v>54</v>
      </c>
      <c r="Z1995" s="23" t="s">
        <v>54</v>
      </c>
      <c r="AA1995" s="23" t="s">
        <v>54</v>
      </c>
      <c r="AB1995" t="s">
        <v>54</v>
      </c>
      <c r="AC1995" t="s">
        <v>54</v>
      </c>
      <c r="AD1995" t="s">
        <v>54</v>
      </c>
      <c r="AE1995" t="s">
        <v>54</v>
      </c>
      <c r="AF1995" s="23" t="s">
        <v>54</v>
      </c>
      <c r="AG1995" s="23" t="s">
        <v>54</v>
      </c>
      <c r="AH1995" s="23" t="s">
        <v>54</v>
      </c>
      <c r="AI1995" s="23" t="s">
        <v>54</v>
      </c>
      <c r="AJ1995">
        <v>0</v>
      </c>
      <c r="AK1995">
        <v>0</v>
      </c>
      <c r="AL1995">
        <v>0</v>
      </c>
      <c r="AM1995">
        <v>0</v>
      </c>
      <c r="AN1995" s="23" t="e">
        <v>#DIV/0!</v>
      </c>
      <c r="AO1995" s="23" t="e">
        <v>#DIV/0!</v>
      </c>
      <c r="AP1995" s="23" t="e">
        <v>#DIV/0!</v>
      </c>
      <c r="AQ1995" s="23" t="e">
        <v>#DIV/0!</v>
      </c>
      <c r="AR1995" s="35">
        <v>0</v>
      </c>
      <c r="AS1995" s="35">
        <v>0</v>
      </c>
      <c r="AT1995" s="35">
        <v>0</v>
      </c>
      <c r="AU1995" s="31" t="str">
        <f t="shared" si="34"/>
        <v>库存为0</v>
      </c>
      <c r="AV1995" s="36" t="str">
        <f>IFERROR(时间!$B$4+AU1995,"上周无销量")</f>
        <v>上周无销量</v>
      </c>
      <c r="AW1995" s="36"/>
    </row>
    <row r="1996" spans="1:49">
      <c r="A1996" s="21" t="s">
        <v>4011</v>
      </c>
      <c r="B1996" t="s">
        <v>4012</v>
      </c>
      <c r="C1996" t="s">
        <v>3988</v>
      </c>
      <c r="D1996" s="31">
        <v>2</v>
      </c>
      <c r="E1996" s="31">
        <v>0</v>
      </c>
      <c r="F1996" s="31">
        <v>0</v>
      </c>
      <c r="G1996" s="31">
        <v>0</v>
      </c>
      <c r="H1996" s="32">
        <v>29.99</v>
      </c>
      <c r="I1996">
        <v>0</v>
      </c>
      <c r="J1996" s="33">
        <v>0</v>
      </c>
      <c r="K1996" s="33">
        <v>0</v>
      </c>
      <c r="L1996" s="33">
        <v>0</v>
      </c>
      <c r="M1996">
        <v>0</v>
      </c>
      <c r="N1996">
        <v>0</v>
      </c>
      <c r="O1996">
        <v>0</v>
      </c>
      <c r="P1996" t="s">
        <v>54</v>
      </c>
      <c r="Q1996" t="s">
        <v>54</v>
      </c>
      <c r="R1996" t="s">
        <v>54</v>
      </c>
      <c r="S1996" t="s">
        <v>54</v>
      </c>
      <c r="T1996" t="s">
        <v>54</v>
      </c>
      <c r="U1996" t="s">
        <v>54</v>
      </c>
      <c r="V1996" t="s">
        <v>54</v>
      </c>
      <c r="W1996" t="s">
        <v>54</v>
      </c>
      <c r="X1996" s="23" t="s">
        <v>54</v>
      </c>
      <c r="Y1996" s="23" t="s">
        <v>54</v>
      </c>
      <c r="Z1996" s="23" t="s">
        <v>54</v>
      </c>
      <c r="AA1996" s="23" t="s">
        <v>54</v>
      </c>
      <c r="AB1996" t="s">
        <v>54</v>
      </c>
      <c r="AC1996" t="s">
        <v>54</v>
      </c>
      <c r="AD1996" t="s">
        <v>54</v>
      </c>
      <c r="AE1996" t="s">
        <v>54</v>
      </c>
      <c r="AF1996" s="23" t="s">
        <v>54</v>
      </c>
      <c r="AG1996" s="23" t="s">
        <v>54</v>
      </c>
      <c r="AH1996" s="23" t="s">
        <v>54</v>
      </c>
      <c r="AI1996" s="23" t="s">
        <v>54</v>
      </c>
      <c r="AJ1996">
        <v>3</v>
      </c>
      <c r="AK1996">
        <v>0</v>
      </c>
      <c r="AL1996">
        <v>0</v>
      </c>
      <c r="AM1996">
        <v>0</v>
      </c>
      <c r="AN1996" s="23">
        <v>0.666666666666667</v>
      </c>
      <c r="AO1996" s="23" t="e">
        <v>#DIV/0!</v>
      </c>
      <c r="AP1996" s="23" t="e">
        <v>#DIV/0!</v>
      </c>
      <c r="AQ1996" s="23" t="e">
        <v>#DIV/0!</v>
      </c>
      <c r="AR1996" s="35">
        <v>0.285714285714286</v>
      </c>
      <c r="AS1996" s="35">
        <v>17.1428571428571</v>
      </c>
      <c r="AT1996" s="35">
        <v>-17.1428571428571</v>
      </c>
      <c r="AU1996" s="31">
        <f t="shared" si="34"/>
        <v>0</v>
      </c>
      <c r="AV1996" s="36">
        <f>IFERROR(时间!$B$4+AU1996,"上周无销量")</f>
        <v>43297</v>
      </c>
      <c r="AW1996" s="36"/>
    </row>
    <row r="1997" spans="1:49">
      <c r="A1997" s="21" t="s">
        <v>4013</v>
      </c>
      <c r="B1997" t="s">
        <v>4014</v>
      </c>
      <c r="C1997" t="s">
        <v>3988</v>
      </c>
      <c r="D1997" s="31">
        <v>2</v>
      </c>
      <c r="E1997" s="31">
        <v>0</v>
      </c>
      <c r="F1997" s="31">
        <v>0</v>
      </c>
      <c r="G1997" s="31">
        <v>0</v>
      </c>
      <c r="H1997" s="32">
        <v>29.99</v>
      </c>
      <c r="I1997">
        <v>0</v>
      </c>
      <c r="J1997" s="33">
        <v>0</v>
      </c>
      <c r="K1997" s="33">
        <v>0</v>
      </c>
      <c r="L1997" s="33">
        <v>0</v>
      </c>
      <c r="M1997">
        <v>0</v>
      </c>
      <c r="N1997">
        <v>0</v>
      </c>
      <c r="O1997">
        <v>0</v>
      </c>
      <c r="P1997" t="s">
        <v>54</v>
      </c>
      <c r="Q1997" t="s">
        <v>54</v>
      </c>
      <c r="R1997" t="s">
        <v>54</v>
      </c>
      <c r="S1997" t="s">
        <v>54</v>
      </c>
      <c r="T1997" t="s">
        <v>54</v>
      </c>
      <c r="U1997" t="s">
        <v>54</v>
      </c>
      <c r="V1997" t="s">
        <v>54</v>
      </c>
      <c r="W1997" t="s">
        <v>54</v>
      </c>
      <c r="X1997" s="23" t="s">
        <v>54</v>
      </c>
      <c r="Y1997" s="23" t="s">
        <v>54</v>
      </c>
      <c r="Z1997" s="23" t="s">
        <v>54</v>
      </c>
      <c r="AA1997" s="23" t="s">
        <v>54</v>
      </c>
      <c r="AB1997" t="s">
        <v>54</v>
      </c>
      <c r="AC1997" t="s">
        <v>54</v>
      </c>
      <c r="AD1997" t="s">
        <v>54</v>
      </c>
      <c r="AE1997" t="s">
        <v>54</v>
      </c>
      <c r="AF1997" s="23" t="s">
        <v>54</v>
      </c>
      <c r="AG1997" s="23" t="s">
        <v>54</v>
      </c>
      <c r="AH1997" s="23" t="s">
        <v>54</v>
      </c>
      <c r="AI1997" s="23" t="s">
        <v>54</v>
      </c>
      <c r="AJ1997">
        <v>17</v>
      </c>
      <c r="AK1997">
        <v>0</v>
      </c>
      <c r="AL1997">
        <v>0</v>
      </c>
      <c r="AM1997">
        <v>0</v>
      </c>
      <c r="AN1997" s="23">
        <v>0.117647058823529</v>
      </c>
      <c r="AO1997" s="23" t="e">
        <v>#DIV/0!</v>
      </c>
      <c r="AP1997" s="23" t="e">
        <v>#DIV/0!</v>
      </c>
      <c r="AQ1997" s="23" t="e">
        <v>#DIV/0!</v>
      </c>
      <c r="AR1997" s="35">
        <v>0.285714285714286</v>
      </c>
      <c r="AS1997" s="35">
        <v>17.1428571428571</v>
      </c>
      <c r="AT1997" s="35">
        <v>-17.1428571428571</v>
      </c>
      <c r="AU1997" s="31">
        <f t="shared" si="34"/>
        <v>0</v>
      </c>
      <c r="AV1997" s="36">
        <f>IFERROR(时间!$B$4+AU1997,"上周无销量")</f>
        <v>43297</v>
      </c>
      <c r="AW1997" s="36"/>
    </row>
    <row r="1998" spans="1:49">
      <c r="A1998" s="21" t="s">
        <v>4015</v>
      </c>
      <c r="B1998" t="s">
        <v>4016</v>
      </c>
      <c r="C1998" t="s">
        <v>3988</v>
      </c>
      <c r="D1998" s="31">
        <v>0</v>
      </c>
      <c r="E1998" s="31">
        <v>0</v>
      </c>
      <c r="F1998" s="31">
        <v>0</v>
      </c>
      <c r="G1998" s="31">
        <v>0</v>
      </c>
      <c r="H1998" s="32">
        <v>0</v>
      </c>
      <c r="I1998">
        <v>2</v>
      </c>
      <c r="J1998" s="33">
        <v>0</v>
      </c>
      <c r="K1998" s="33">
        <v>0</v>
      </c>
      <c r="L1998" s="33">
        <v>0</v>
      </c>
      <c r="M1998">
        <v>2</v>
      </c>
      <c r="N1998">
        <v>0</v>
      </c>
      <c r="O1998">
        <v>0</v>
      </c>
      <c r="P1998" t="s">
        <v>54</v>
      </c>
      <c r="Q1998" t="s">
        <v>54</v>
      </c>
      <c r="R1998" t="s">
        <v>54</v>
      </c>
      <c r="S1998" t="s">
        <v>54</v>
      </c>
      <c r="T1998" t="s">
        <v>54</v>
      </c>
      <c r="U1998" t="s">
        <v>54</v>
      </c>
      <c r="V1998" t="s">
        <v>54</v>
      </c>
      <c r="W1998" t="s">
        <v>54</v>
      </c>
      <c r="X1998" s="23" t="s">
        <v>54</v>
      </c>
      <c r="Y1998" s="23" t="s">
        <v>54</v>
      </c>
      <c r="Z1998" s="23" t="s">
        <v>54</v>
      </c>
      <c r="AA1998" s="23" t="s">
        <v>54</v>
      </c>
      <c r="AB1998" t="s">
        <v>54</v>
      </c>
      <c r="AC1998" t="s">
        <v>54</v>
      </c>
      <c r="AD1998" t="s">
        <v>54</v>
      </c>
      <c r="AE1998" t="s">
        <v>54</v>
      </c>
      <c r="AF1998" s="23" t="s">
        <v>54</v>
      </c>
      <c r="AG1998" s="23" t="s">
        <v>54</v>
      </c>
      <c r="AH1998" s="23" t="s">
        <v>54</v>
      </c>
      <c r="AI1998" s="23" t="s">
        <v>54</v>
      </c>
      <c r="AJ1998">
        <v>11</v>
      </c>
      <c r="AK1998">
        <v>2</v>
      </c>
      <c r="AL1998">
        <v>0</v>
      </c>
      <c r="AM1998">
        <v>0</v>
      </c>
      <c r="AN1998" s="23">
        <v>0</v>
      </c>
      <c r="AO1998" s="23">
        <v>0</v>
      </c>
      <c r="AP1998" s="23" t="e">
        <v>#DIV/0!</v>
      </c>
      <c r="AQ1998" s="23" t="e">
        <v>#DIV/0!</v>
      </c>
      <c r="AR1998" s="35">
        <v>0</v>
      </c>
      <c r="AS1998" s="35">
        <v>0</v>
      </c>
      <c r="AT1998" s="35">
        <v>2</v>
      </c>
      <c r="AU1998" s="31" t="str">
        <f t="shared" si="34"/>
        <v>库存为2</v>
      </c>
      <c r="AV1998" s="36" t="str">
        <f>IFERROR(时间!$B$4+AU1998,"上周无销量")</f>
        <v>上周无销量</v>
      </c>
      <c r="AW1998" s="36"/>
    </row>
    <row r="1999" spans="1:49">
      <c r="A1999" s="21" t="s">
        <v>4017</v>
      </c>
      <c r="B1999" t="s">
        <v>4018</v>
      </c>
      <c r="C1999" t="s">
        <v>3988</v>
      </c>
      <c r="D1999" s="31">
        <v>3</v>
      </c>
      <c r="E1999" s="31">
        <v>1</v>
      </c>
      <c r="F1999" s="31">
        <v>0</v>
      </c>
      <c r="G1999" s="31">
        <v>1</v>
      </c>
      <c r="H1999" s="32">
        <v>23.992</v>
      </c>
      <c r="I1999">
        <v>0</v>
      </c>
      <c r="J1999" s="33">
        <v>2</v>
      </c>
      <c r="K1999" s="33">
        <v>0</v>
      </c>
      <c r="L1999" s="33">
        <v>0</v>
      </c>
      <c r="M1999">
        <v>2</v>
      </c>
      <c r="N1999">
        <v>1</v>
      </c>
      <c r="O1999">
        <v>0</v>
      </c>
      <c r="P1999" t="s">
        <v>54</v>
      </c>
      <c r="Q1999" t="s">
        <v>54</v>
      </c>
      <c r="R1999" t="s">
        <v>54</v>
      </c>
      <c r="S1999" t="s">
        <v>54</v>
      </c>
      <c r="T1999" t="s">
        <v>54</v>
      </c>
      <c r="U1999" t="s">
        <v>54</v>
      </c>
      <c r="V1999" t="s">
        <v>54</v>
      </c>
      <c r="W1999" t="s">
        <v>54</v>
      </c>
      <c r="X1999" s="23" t="s">
        <v>54</v>
      </c>
      <c r="Y1999" s="23" t="s">
        <v>54</v>
      </c>
      <c r="Z1999" s="23" t="s">
        <v>54</v>
      </c>
      <c r="AA1999" s="23" t="s">
        <v>54</v>
      </c>
      <c r="AB1999" t="s">
        <v>54</v>
      </c>
      <c r="AC1999" t="s">
        <v>54</v>
      </c>
      <c r="AD1999" t="s">
        <v>54</v>
      </c>
      <c r="AE1999" t="s">
        <v>54</v>
      </c>
      <c r="AF1999" s="23" t="s">
        <v>54</v>
      </c>
      <c r="AG1999" s="23" t="s">
        <v>54</v>
      </c>
      <c r="AH1999" s="23" t="s">
        <v>54</v>
      </c>
      <c r="AI1999" s="23" t="s">
        <v>54</v>
      </c>
      <c r="AJ1999">
        <v>8</v>
      </c>
      <c r="AK1999">
        <v>4</v>
      </c>
      <c r="AL1999">
        <v>0</v>
      </c>
      <c r="AM1999">
        <v>4</v>
      </c>
      <c r="AN1999" s="23">
        <v>0.375</v>
      </c>
      <c r="AO1999" s="23">
        <v>0.25</v>
      </c>
      <c r="AP1999" s="23" t="e">
        <v>#DIV/0!</v>
      </c>
      <c r="AQ1999" s="23">
        <v>0.25</v>
      </c>
      <c r="AR1999" s="35">
        <v>0.428571428571429</v>
      </c>
      <c r="AS1999" s="35">
        <v>25.7142857142857</v>
      </c>
      <c r="AT1999" s="35">
        <v>-23.7142857142857</v>
      </c>
      <c r="AU1999" s="31">
        <f t="shared" si="34"/>
        <v>4</v>
      </c>
      <c r="AV1999" s="36">
        <f>IFERROR(时间!$B$4+AU1999,"上周无销量")</f>
        <v>43301</v>
      </c>
      <c r="AW1999" s="36"/>
    </row>
    <row r="2000" spans="1:49">
      <c r="A2000" s="21" t="s">
        <v>4019</v>
      </c>
      <c r="B2000" t="s">
        <v>4020</v>
      </c>
      <c r="C2000" t="s">
        <v>3988</v>
      </c>
      <c r="D2000" s="31">
        <v>0</v>
      </c>
      <c r="E2000" s="31">
        <v>2</v>
      </c>
      <c r="F2000" s="31">
        <v>0</v>
      </c>
      <c r="G2000" s="31">
        <v>0</v>
      </c>
      <c r="H2000" s="32">
        <v>29.99</v>
      </c>
      <c r="I2000">
        <v>0</v>
      </c>
      <c r="J2000" s="33">
        <v>2</v>
      </c>
      <c r="K2000" s="33">
        <v>5</v>
      </c>
      <c r="L2000" s="33">
        <v>0</v>
      </c>
      <c r="M2000">
        <v>7</v>
      </c>
      <c r="N2000">
        <v>0</v>
      </c>
      <c r="O2000">
        <v>0</v>
      </c>
      <c r="P2000" t="s">
        <v>54</v>
      </c>
      <c r="Q2000" t="s">
        <v>54</v>
      </c>
      <c r="R2000" t="s">
        <v>54</v>
      </c>
      <c r="S2000" t="s">
        <v>54</v>
      </c>
      <c r="T2000" t="s">
        <v>54</v>
      </c>
      <c r="U2000" t="s">
        <v>54</v>
      </c>
      <c r="V2000" t="s">
        <v>54</v>
      </c>
      <c r="W2000" t="s">
        <v>54</v>
      </c>
      <c r="X2000" s="23" t="s">
        <v>54</v>
      </c>
      <c r="Y2000" s="23" t="s">
        <v>54</v>
      </c>
      <c r="Z2000" s="23" t="s">
        <v>54</v>
      </c>
      <c r="AA2000" s="23" t="s">
        <v>54</v>
      </c>
      <c r="AB2000" t="s">
        <v>54</v>
      </c>
      <c r="AC2000" t="s">
        <v>54</v>
      </c>
      <c r="AD2000" t="s">
        <v>54</v>
      </c>
      <c r="AE2000" t="s">
        <v>54</v>
      </c>
      <c r="AF2000" s="23" t="s">
        <v>54</v>
      </c>
      <c r="AG2000" s="23" t="s">
        <v>54</v>
      </c>
      <c r="AH2000" s="23" t="s">
        <v>54</v>
      </c>
      <c r="AI2000" s="23" t="s">
        <v>54</v>
      </c>
      <c r="AJ2000">
        <v>0</v>
      </c>
      <c r="AK2000">
        <v>5</v>
      </c>
      <c r="AL2000">
        <v>13</v>
      </c>
      <c r="AM2000">
        <v>1</v>
      </c>
      <c r="AN2000" s="23" t="e">
        <v>#DIV/0!</v>
      </c>
      <c r="AO2000" s="23">
        <v>0.4</v>
      </c>
      <c r="AP2000" s="23">
        <v>0</v>
      </c>
      <c r="AQ2000" s="23">
        <v>0</v>
      </c>
      <c r="AR2000" s="35">
        <v>0</v>
      </c>
      <c r="AS2000" s="35">
        <v>0</v>
      </c>
      <c r="AT2000" s="35">
        <v>7</v>
      </c>
      <c r="AU2000" s="31" t="str">
        <f t="shared" si="34"/>
        <v>库存为7</v>
      </c>
      <c r="AV2000" s="36" t="str">
        <f>IFERROR(时间!$B$4+AU2000,"上周无销量")</f>
        <v>上周无销量</v>
      </c>
      <c r="AW2000" s="36"/>
    </row>
    <row r="2001" spans="1:49">
      <c r="A2001" s="21" t="s">
        <v>4021</v>
      </c>
      <c r="B2001" t="s">
        <v>4022</v>
      </c>
      <c r="C2001" t="s">
        <v>3988</v>
      </c>
      <c r="D2001" s="31">
        <v>1</v>
      </c>
      <c r="E2001" s="31">
        <v>2</v>
      </c>
      <c r="F2001" s="31">
        <v>2</v>
      </c>
      <c r="G2001" s="31">
        <v>0</v>
      </c>
      <c r="H2001" s="32">
        <v>29.99</v>
      </c>
      <c r="I2001">
        <v>4</v>
      </c>
      <c r="J2001" s="33">
        <v>2</v>
      </c>
      <c r="K2001" s="33">
        <v>0</v>
      </c>
      <c r="L2001" s="33">
        <v>0</v>
      </c>
      <c r="M2001">
        <v>6</v>
      </c>
      <c r="N2001">
        <v>0</v>
      </c>
      <c r="O2001">
        <v>0</v>
      </c>
      <c r="P2001" t="s">
        <v>54</v>
      </c>
      <c r="Q2001" t="s">
        <v>54</v>
      </c>
      <c r="R2001" t="s">
        <v>54</v>
      </c>
      <c r="S2001" t="s">
        <v>54</v>
      </c>
      <c r="T2001" t="s">
        <v>54</v>
      </c>
      <c r="U2001" t="s">
        <v>54</v>
      </c>
      <c r="V2001" t="s">
        <v>54</v>
      </c>
      <c r="W2001" t="s">
        <v>54</v>
      </c>
      <c r="X2001" s="23" t="s">
        <v>54</v>
      </c>
      <c r="Y2001" s="23" t="s">
        <v>54</v>
      </c>
      <c r="Z2001" s="23" t="s">
        <v>54</v>
      </c>
      <c r="AA2001" s="23" t="s">
        <v>54</v>
      </c>
      <c r="AB2001" t="s">
        <v>54</v>
      </c>
      <c r="AC2001" t="s">
        <v>54</v>
      </c>
      <c r="AD2001" t="s">
        <v>54</v>
      </c>
      <c r="AE2001" t="s">
        <v>54</v>
      </c>
      <c r="AF2001" s="23" t="s">
        <v>54</v>
      </c>
      <c r="AG2001" s="23" t="s">
        <v>54</v>
      </c>
      <c r="AH2001" s="23" t="s">
        <v>54</v>
      </c>
      <c r="AI2001" s="23" t="s">
        <v>54</v>
      </c>
      <c r="AJ2001">
        <v>2</v>
      </c>
      <c r="AK2001">
        <v>13</v>
      </c>
      <c r="AL2001">
        <v>11</v>
      </c>
      <c r="AM2001">
        <v>1</v>
      </c>
      <c r="AN2001" s="23">
        <v>0.5</v>
      </c>
      <c r="AO2001" s="23">
        <v>0.153846153846154</v>
      </c>
      <c r="AP2001" s="23">
        <v>0.181818181818182</v>
      </c>
      <c r="AQ2001" s="23">
        <v>0</v>
      </c>
      <c r="AR2001" s="35">
        <v>0.142857142857143</v>
      </c>
      <c r="AS2001" s="35">
        <v>8.57142857142857</v>
      </c>
      <c r="AT2001" s="35">
        <v>-2.57142857142857</v>
      </c>
      <c r="AU2001" s="31">
        <f t="shared" si="34"/>
        <v>42</v>
      </c>
      <c r="AV2001" s="36">
        <f>IFERROR(时间!$B$4+AU2001,"上周无销量")</f>
        <v>43339</v>
      </c>
      <c r="AW2001" s="36"/>
    </row>
    <row r="2002" spans="1:49">
      <c r="A2002" s="21" t="s">
        <v>4023</v>
      </c>
      <c r="B2002" t="s">
        <v>4024</v>
      </c>
      <c r="C2002" t="s">
        <v>3988</v>
      </c>
      <c r="D2002" s="31">
        <v>4</v>
      </c>
      <c r="E2002" s="31">
        <v>2</v>
      </c>
      <c r="F2002" s="31">
        <v>2</v>
      </c>
      <c r="G2002" s="31">
        <v>0</v>
      </c>
      <c r="H2002" s="32">
        <v>29.99</v>
      </c>
      <c r="I2002">
        <v>0</v>
      </c>
      <c r="J2002" s="33">
        <v>2</v>
      </c>
      <c r="K2002" s="33">
        <v>0</v>
      </c>
      <c r="L2002" s="33">
        <v>0</v>
      </c>
      <c r="M2002">
        <v>2</v>
      </c>
      <c r="N2002">
        <v>0</v>
      </c>
      <c r="O2002">
        <v>0</v>
      </c>
      <c r="P2002" t="s">
        <v>54</v>
      </c>
      <c r="Q2002" t="s">
        <v>54</v>
      </c>
      <c r="R2002" t="s">
        <v>54</v>
      </c>
      <c r="S2002" t="s">
        <v>54</v>
      </c>
      <c r="T2002" t="s">
        <v>54</v>
      </c>
      <c r="U2002" t="s">
        <v>54</v>
      </c>
      <c r="V2002" t="s">
        <v>54</v>
      </c>
      <c r="W2002" t="s">
        <v>54</v>
      </c>
      <c r="X2002" s="23" t="s">
        <v>54</v>
      </c>
      <c r="Y2002" s="23" t="s">
        <v>54</v>
      </c>
      <c r="Z2002" s="23" t="s">
        <v>54</v>
      </c>
      <c r="AA2002" s="23" t="s">
        <v>54</v>
      </c>
      <c r="AB2002" t="s">
        <v>54</v>
      </c>
      <c r="AC2002" t="s">
        <v>54</v>
      </c>
      <c r="AD2002" t="s">
        <v>54</v>
      </c>
      <c r="AE2002" t="s">
        <v>54</v>
      </c>
      <c r="AF2002" s="23" t="s">
        <v>54</v>
      </c>
      <c r="AG2002" s="23" t="s">
        <v>54</v>
      </c>
      <c r="AH2002" s="23" t="s">
        <v>54</v>
      </c>
      <c r="AI2002" s="23" t="s">
        <v>54</v>
      </c>
      <c r="AJ2002">
        <v>33</v>
      </c>
      <c r="AK2002">
        <v>20</v>
      </c>
      <c r="AL2002">
        <v>4</v>
      </c>
      <c r="AM2002">
        <v>3</v>
      </c>
      <c r="AN2002" s="23">
        <v>0.121212121212121</v>
      </c>
      <c r="AO2002" s="23">
        <v>0.1</v>
      </c>
      <c r="AP2002" s="23">
        <v>0.5</v>
      </c>
      <c r="AQ2002" s="23">
        <v>0</v>
      </c>
      <c r="AR2002" s="35">
        <v>0.571428571428571</v>
      </c>
      <c r="AS2002" s="35">
        <v>34.2857142857143</v>
      </c>
      <c r="AT2002" s="35">
        <v>-32.2857142857143</v>
      </c>
      <c r="AU2002" s="31">
        <f t="shared" si="34"/>
        <v>3</v>
      </c>
      <c r="AV2002" s="36">
        <f>IFERROR(时间!$B$4+AU2002,"上周无销量")</f>
        <v>43300</v>
      </c>
      <c r="AW2002" s="36"/>
    </row>
    <row r="2003" spans="1:49">
      <c r="A2003" s="21" t="s">
        <v>4025</v>
      </c>
      <c r="B2003" t="s">
        <v>4026</v>
      </c>
      <c r="C2003" t="s">
        <v>3988</v>
      </c>
      <c r="D2003" s="31">
        <v>1</v>
      </c>
      <c r="E2003" s="31">
        <v>2</v>
      </c>
      <c r="F2003" s="31">
        <v>0</v>
      </c>
      <c r="G2003" s="31">
        <v>0</v>
      </c>
      <c r="H2003" s="32">
        <v>29.99</v>
      </c>
      <c r="I2003">
        <v>1</v>
      </c>
      <c r="J2003" s="33">
        <v>0</v>
      </c>
      <c r="K2003" s="33">
        <v>0</v>
      </c>
      <c r="L2003" s="33">
        <v>0</v>
      </c>
      <c r="M2003">
        <v>1</v>
      </c>
      <c r="N2003">
        <v>0</v>
      </c>
      <c r="O2003">
        <v>0</v>
      </c>
      <c r="P2003" t="s">
        <v>54</v>
      </c>
      <c r="Q2003" t="s">
        <v>54</v>
      </c>
      <c r="R2003" t="s">
        <v>54</v>
      </c>
      <c r="S2003" t="s">
        <v>54</v>
      </c>
      <c r="T2003" t="s">
        <v>54</v>
      </c>
      <c r="U2003" t="s">
        <v>54</v>
      </c>
      <c r="V2003" t="s">
        <v>54</v>
      </c>
      <c r="W2003" t="s">
        <v>54</v>
      </c>
      <c r="X2003" s="23" t="s">
        <v>54</v>
      </c>
      <c r="Y2003" s="23" t="s">
        <v>54</v>
      </c>
      <c r="Z2003" s="23" t="s">
        <v>54</v>
      </c>
      <c r="AA2003" s="23" t="s">
        <v>54</v>
      </c>
      <c r="AB2003" t="s">
        <v>54</v>
      </c>
      <c r="AC2003" t="s">
        <v>54</v>
      </c>
      <c r="AD2003" t="s">
        <v>54</v>
      </c>
      <c r="AE2003" t="s">
        <v>54</v>
      </c>
      <c r="AF2003" s="23" t="s">
        <v>54</v>
      </c>
      <c r="AG2003" s="23" t="s">
        <v>54</v>
      </c>
      <c r="AH2003" s="23" t="s">
        <v>54</v>
      </c>
      <c r="AI2003" s="23" t="s">
        <v>54</v>
      </c>
      <c r="AJ2003">
        <v>6</v>
      </c>
      <c r="AK2003">
        <v>0</v>
      </c>
      <c r="AL2003">
        <v>4</v>
      </c>
      <c r="AM2003">
        <v>1</v>
      </c>
      <c r="AN2003" s="23">
        <v>0.166666666666667</v>
      </c>
      <c r="AO2003" s="23" t="e">
        <v>#DIV/0!</v>
      </c>
      <c r="AP2003" s="23">
        <v>0</v>
      </c>
      <c r="AQ2003" s="23">
        <v>0</v>
      </c>
      <c r="AR2003" s="35">
        <v>0.142857142857143</v>
      </c>
      <c r="AS2003" s="35">
        <v>8.57142857142857</v>
      </c>
      <c r="AT2003" s="35">
        <v>-7.57142857142857</v>
      </c>
      <c r="AU2003" s="31">
        <f t="shared" si="34"/>
        <v>7</v>
      </c>
      <c r="AV2003" s="36">
        <f>IFERROR(时间!$B$4+AU2003,"上周无销量")</f>
        <v>43304</v>
      </c>
      <c r="AW2003" s="36"/>
    </row>
    <row r="2004" spans="1:49">
      <c r="A2004" s="21" t="s">
        <v>4027</v>
      </c>
      <c r="B2004" t="s">
        <v>4028</v>
      </c>
      <c r="C2004" t="s">
        <v>3988</v>
      </c>
      <c r="D2004" s="31">
        <v>0</v>
      </c>
      <c r="E2004" s="31">
        <v>0</v>
      </c>
      <c r="F2004" s="31">
        <v>0</v>
      </c>
      <c r="G2004" s="31">
        <v>0</v>
      </c>
      <c r="H2004" s="32">
        <v>0</v>
      </c>
      <c r="I2004">
        <v>0</v>
      </c>
      <c r="J2004" s="33">
        <v>0</v>
      </c>
      <c r="K2004" s="33">
        <v>0</v>
      </c>
      <c r="L2004" s="33">
        <v>0</v>
      </c>
      <c r="M2004">
        <v>0</v>
      </c>
      <c r="N2004">
        <v>0</v>
      </c>
      <c r="O2004">
        <v>0</v>
      </c>
      <c r="P2004" t="s">
        <v>54</v>
      </c>
      <c r="Q2004" t="s">
        <v>54</v>
      </c>
      <c r="R2004" t="s">
        <v>54</v>
      </c>
      <c r="S2004" t="s">
        <v>54</v>
      </c>
      <c r="T2004" t="s">
        <v>54</v>
      </c>
      <c r="U2004" t="s">
        <v>54</v>
      </c>
      <c r="V2004" t="s">
        <v>54</v>
      </c>
      <c r="W2004" t="s">
        <v>54</v>
      </c>
      <c r="X2004" s="23" t="s">
        <v>54</v>
      </c>
      <c r="Y2004" s="23" t="s">
        <v>54</v>
      </c>
      <c r="Z2004" s="23" t="s">
        <v>54</v>
      </c>
      <c r="AA2004" s="23" t="s">
        <v>54</v>
      </c>
      <c r="AB2004" t="s">
        <v>54</v>
      </c>
      <c r="AC2004" t="s">
        <v>54</v>
      </c>
      <c r="AD2004" t="s">
        <v>54</v>
      </c>
      <c r="AE2004" t="s">
        <v>54</v>
      </c>
      <c r="AF2004" s="23" t="s">
        <v>54</v>
      </c>
      <c r="AG2004" s="23" t="s">
        <v>54</v>
      </c>
      <c r="AH2004" s="23" t="s">
        <v>54</v>
      </c>
      <c r="AI2004" s="23" t="s">
        <v>54</v>
      </c>
      <c r="AJ2004">
        <v>0</v>
      </c>
      <c r="AK2004">
        <v>0</v>
      </c>
      <c r="AL2004">
        <v>0</v>
      </c>
      <c r="AM2004">
        <v>0</v>
      </c>
      <c r="AN2004" s="23" t="e">
        <v>#DIV/0!</v>
      </c>
      <c r="AO2004" s="23" t="e">
        <v>#DIV/0!</v>
      </c>
      <c r="AP2004" s="23" t="e">
        <v>#DIV/0!</v>
      </c>
      <c r="AQ2004" s="23" t="e">
        <v>#DIV/0!</v>
      </c>
      <c r="AR2004" s="35">
        <v>0</v>
      </c>
      <c r="AS2004" s="35">
        <v>0</v>
      </c>
      <c r="AT2004" s="35">
        <v>0</v>
      </c>
      <c r="AU2004" s="31" t="str">
        <f t="shared" si="34"/>
        <v>库存为0</v>
      </c>
      <c r="AV2004" s="36" t="str">
        <f>IFERROR(时间!$B$4+AU2004,"上周无销量")</f>
        <v>上周无销量</v>
      </c>
      <c r="AW2004" s="36"/>
    </row>
    <row r="2005" spans="1:49">
      <c r="A2005" s="21" t="s">
        <v>4029</v>
      </c>
      <c r="B2005" t="s">
        <v>4030</v>
      </c>
      <c r="C2005" t="s">
        <v>3988</v>
      </c>
      <c r="D2005" s="31">
        <v>1</v>
      </c>
      <c r="E2005" s="31">
        <v>0</v>
      </c>
      <c r="F2005" s="31">
        <v>0</v>
      </c>
      <c r="G2005" s="31">
        <v>0</v>
      </c>
      <c r="H2005" s="32">
        <v>29.99</v>
      </c>
      <c r="I2005">
        <v>0</v>
      </c>
      <c r="J2005" s="33">
        <v>0</v>
      </c>
      <c r="K2005" s="33">
        <v>0</v>
      </c>
      <c r="L2005" s="33">
        <v>0</v>
      </c>
      <c r="M2005">
        <v>0</v>
      </c>
      <c r="N2005">
        <v>0</v>
      </c>
      <c r="O2005">
        <v>0</v>
      </c>
      <c r="P2005" t="s">
        <v>54</v>
      </c>
      <c r="Q2005" t="s">
        <v>54</v>
      </c>
      <c r="R2005" t="s">
        <v>54</v>
      </c>
      <c r="S2005" t="s">
        <v>54</v>
      </c>
      <c r="T2005" t="s">
        <v>54</v>
      </c>
      <c r="U2005" t="s">
        <v>54</v>
      </c>
      <c r="V2005" t="s">
        <v>54</v>
      </c>
      <c r="W2005" t="s">
        <v>54</v>
      </c>
      <c r="X2005" s="23" t="s">
        <v>54</v>
      </c>
      <c r="Y2005" s="23" t="s">
        <v>54</v>
      </c>
      <c r="Z2005" s="23" t="s">
        <v>54</v>
      </c>
      <c r="AA2005" s="23" t="s">
        <v>54</v>
      </c>
      <c r="AB2005" t="s">
        <v>54</v>
      </c>
      <c r="AC2005" t="s">
        <v>54</v>
      </c>
      <c r="AD2005" t="s">
        <v>54</v>
      </c>
      <c r="AE2005" t="s">
        <v>54</v>
      </c>
      <c r="AF2005" s="23" t="s">
        <v>54</v>
      </c>
      <c r="AG2005" s="23" t="s">
        <v>54</v>
      </c>
      <c r="AH2005" s="23" t="s">
        <v>54</v>
      </c>
      <c r="AI2005" s="23" t="s">
        <v>54</v>
      </c>
      <c r="AJ2005">
        <v>4</v>
      </c>
      <c r="AK2005">
        <v>1</v>
      </c>
      <c r="AL2005">
        <v>0</v>
      </c>
      <c r="AM2005">
        <v>0</v>
      </c>
      <c r="AN2005" s="23">
        <v>0.25</v>
      </c>
      <c r="AO2005" s="23">
        <v>0</v>
      </c>
      <c r="AP2005" s="23" t="e">
        <v>#DIV/0!</v>
      </c>
      <c r="AQ2005" s="23" t="e">
        <v>#DIV/0!</v>
      </c>
      <c r="AR2005" s="35">
        <v>0.142857142857143</v>
      </c>
      <c r="AS2005" s="35">
        <v>8.57142857142857</v>
      </c>
      <c r="AT2005" s="35">
        <v>-8.57142857142857</v>
      </c>
      <c r="AU2005" s="31">
        <f t="shared" si="34"/>
        <v>0</v>
      </c>
      <c r="AV2005" s="36">
        <f>IFERROR(时间!$B$4+AU2005,"上周无销量")</f>
        <v>43297</v>
      </c>
      <c r="AW2005" s="36"/>
    </row>
    <row r="2006" spans="1:49">
      <c r="A2006" s="21" t="s">
        <v>4031</v>
      </c>
      <c r="B2006" t="s">
        <v>4032</v>
      </c>
      <c r="C2006" t="s">
        <v>3988</v>
      </c>
      <c r="D2006" s="31">
        <v>0</v>
      </c>
      <c r="E2006" s="31">
        <v>1</v>
      </c>
      <c r="F2006" s="31">
        <v>0</v>
      </c>
      <c r="G2006" s="31">
        <v>0</v>
      </c>
      <c r="H2006" s="32">
        <v>29.99</v>
      </c>
      <c r="I2006">
        <v>0</v>
      </c>
      <c r="J2006" s="33">
        <v>0</v>
      </c>
      <c r="K2006" s="33">
        <v>0</v>
      </c>
      <c r="L2006" s="33">
        <v>0</v>
      </c>
      <c r="M2006">
        <v>0</v>
      </c>
      <c r="N2006">
        <v>0</v>
      </c>
      <c r="O2006">
        <v>0</v>
      </c>
      <c r="P2006" t="s">
        <v>54</v>
      </c>
      <c r="Q2006" t="s">
        <v>54</v>
      </c>
      <c r="R2006" t="s">
        <v>54</v>
      </c>
      <c r="S2006" t="s">
        <v>54</v>
      </c>
      <c r="T2006" t="s">
        <v>54</v>
      </c>
      <c r="U2006" t="s">
        <v>54</v>
      </c>
      <c r="V2006" t="s">
        <v>54</v>
      </c>
      <c r="W2006" t="s">
        <v>54</v>
      </c>
      <c r="X2006" s="23" t="s">
        <v>54</v>
      </c>
      <c r="Y2006" s="23" t="s">
        <v>54</v>
      </c>
      <c r="Z2006" s="23" t="s">
        <v>54</v>
      </c>
      <c r="AA2006" s="23" t="s">
        <v>54</v>
      </c>
      <c r="AB2006" t="s">
        <v>54</v>
      </c>
      <c r="AC2006" t="s">
        <v>54</v>
      </c>
      <c r="AD2006" t="s">
        <v>54</v>
      </c>
      <c r="AE2006" t="s">
        <v>54</v>
      </c>
      <c r="AF2006" s="23" t="s">
        <v>54</v>
      </c>
      <c r="AG2006" s="23" t="s">
        <v>54</v>
      </c>
      <c r="AH2006" s="23" t="s">
        <v>54</v>
      </c>
      <c r="AI2006" s="23" t="s">
        <v>54</v>
      </c>
      <c r="AJ2006">
        <v>0</v>
      </c>
      <c r="AK2006">
        <v>5</v>
      </c>
      <c r="AL2006">
        <v>0</v>
      </c>
      <c r="AM2006">
        <v>0</v>
      </c>
      <c r="AN2006" s="23" t="e">
        <v>#DIV/0!</v>
      </c>
      <c r="AO2006" s="23">
        <v>0.2</v>
      </c>
      <c r="AP2006" s="23" t="e">
        <v>#DIV/0!</v>
      </c>
      <c r="AQ2006" s="23" t="e">
        <v>#DIV/0!</v>
      </c>
      <c r="AR2006" s="35">
        <v>0</v>
      </c>
      <c r="AS2006" s="35">
        <v>0</v>
      </c>
      <c r="AT2006" s="35">
        <v>0</v>
      </c>
      <c r="AU2006" s="31" t="str">
        <f t="shared" si="34"/>
        <v>库存为0</v>
      </c>
      <c r="AV2006" s="36" t="str">
        <f>IFERROR(时间!$B$4+AU2006,"上周无销量")</f>
        <v>上周无销量</v>
      </c>
      <c r="AW2006" s="36"/>
    </row>
    <row r="2007" spans="1:49">
      <c r="A2007" s="21" t="s">
        <v>4033</v>
      </c>
      <c r="B2007" t="s">
        <v>4034</v>
      </c>
      <c r="C2007" t="s">
        <v>3988</v>
      </c>
      <c r="D2007" s="31">
        <v>0</v>
      </c>
      <c r="E2007" s="31">
        <v>1</v>
      </c>
      <c r="F2007" s="31">
        <v>0</v>
      </c>
      <c r="G2007" s="31">
        <v>0</v>
      </c>
      <c r="H2007" s="32">
        <v>29.99</v>
      </c>
      <c r="I2007">
        <v>2</v>
      </c>
      <c r="J2007" s="33">
        <v>0</v>
      </c>
      <c r="K2007" s="33">
        <v>0</v>
      </c>
      <c r="L2007" s="33">
        <v>0</v>
      </c>
      <c r="M2007">
        <v>2</v>
      </c>
      <c r="N2007">
        <v>0</v>
      </c>
      <c r="O2007">
        <v>0</v>
      </c>
      <c r="P2007" t="s">
        <v>54</v>
      </c>
      <c r="Q2007" t="s">
        <v>54</v>
      </c>
      <c r="R2007" t="s">
        <v>54</v>
      </c>
      <c r="S2007" t="s">
        <v>54</v>
      </c>
      <c r="T2007" t="s">
        <v>54</v>
      </c>
      <c r="U2007" t="s">
        <v>54</v>
      </c>
      <c r="V2007" t="s">
        <v>54</v>
      </c>
      <c r="W2007" t="s">
        <v>54</v>
      </c>
      <c r="X2007" s="23" t="s">
        <v>54</v>
      </c>
      <c r="Y2007" s="23" t="s">
        <v>54</v>
      </c>
      <c r="Z2007" s="23" t="s">
        <v>54</v>
      </c>
      <c r="AA2007" s="23" t="s">
        <v>54</v>
      </c>
      <c r="AB2007" t="s">
        <v>54</v>
      </c>
      <c r="AC2007" t="s">
        <v>54</v>
      </c>
      <c r="AD2007" t="s">
        <v>54</v>
      </c>
      <c r="AE2007" t="s">
        <v>54</v>
      </c>
      <c r="AF2007" s="23" t="s">
        <v>54</v>
      </c>
      <c r="AG2007" s="23" t="s">
        <v>54</v>
      </c>
      <c r="AH2007" s="23" t="s">
        <v>54</v>
      </c>
      <c r="AI2007" s="23" t="s">
        <v>54</v>
      </c>
      <c r="AJ2007">
        <v>18</v>
      </c>
      <c r="AK2007">
        <v>1</v>
      </c>
      <c r="AL2007">
        <v>0</v>
      </c>
      <c r="AM2007">
        <v>0</v>
      </c>
      <c r="AN2007" s="23">
        <v>0</v>
      </c>
      <c r="AO2007" s="23">
        <v>1</v>
      </c>
      <c r="AP2007" s="23" t="e">
        <v>#DIV/0!</v>
      </c>
      <c r="AQ2007" s="23" t="e">
        <v>#DIV/0!</v>
      </c>
      <c r="AR2007" s="35">
        <v>0</v>
      </c>
      <c r="AS2007" s="35">
        <v>0</v>
      </c>
      <c r="AT2007" s="35">
        <v>2</v>
      </c>
      <c r="AU2007" s="31" t="str">
        <f t="shared" si="34"/>
        <v>库存为2</v>
      </c>
      <c r="AV2007" s="36" t="str">
        <f>IFERROR(时间!$B$4+AU2007,"上周无销量")</f>
        <v>上周无销量</v>
      </c>
      <c r="AW2007" s="36"/>
    </row>
    <row r="2008" spans="1:49">
      <c r="A2008" s="21" t="s">
        <v>4035</v>
      </c>
      <c r="B2008" t="s">
        <v>4036</v>
      </c>
      <c r="C2008" t="s">
        <v>3988</v>
      </c>
      <c r="D2008" s="31">
        <v>2</v>
      </c>
      <c r="E2008" s="31">
        <v>0</v>
      </c>
      <c r="F2008" s="31">
        <v>0</v>
      </c>
      <c r="G2008" s="31">
        <v>0</v>
      </c>
      <c r="H2008" s="32">
        <v>29.99</v>
      </c>
      <c r="I2008">
        <v>0</v>
      </c>
      <c r="J2008" s="33">
        <v>0</v>
      </c>
      <c r="K2008" s="33">
        <v>0</v>
      </c>
      <c r="L2008" s="33">
        <v>0</v>
      </c>
      <c r="M2008">
        <v>0</v>
      </c>
      <c r="N2008">
        <v>0</v>
      </c>
      <c r="O2008">
        <v>0</v>
      </c>
      <c r="P2008" t="s">
        <v>54</v>
      </c>
      <c r="Q2008" t="s">
        <v>54</v>
      </c>
      <c r="R2008" t="s">
        <v>54</v>
      </c>
      <c r="S2008" t="s">
        <v>54</v>
      </c>
      <c r="T2008" t="s">
        <v>54</v>
      </c>
      <c r="U2008" t="s">
        <v>54</v>
      </c>
      <c r="V2008" t="s">
        <v>54</v>
      </c>
      <c r="W2008" t="s">
        <v>54</v>
      </c>
      <c r="X2008" s="23" t="s">
        <v>54</v>
      </c>
      <c r="Y2008" s="23" t="s">
        <v>54</v>
      </c>
      <c r="Z2008" s="23" t="s">
        <v>54</v>
      </c>
      <c r="AA2008" s="23" t="s">
        <v>54</v>
      </c>
      <c r="AB2008" t="s">
        <v>54</v>
      </c>
      <c r="AC2008" t="s">
        <v>54</v>
      </c>
      <c r="AD2008" t="s">
        <v>54</v>
      </c>
      <c r="AE2008" t="s">
        <v>54</v>
      </c>
      <c r="AF2008" s="23" t="s">
        <v>54</v>
      </c>
      <c r="AG2008" s="23" t="s">
        <v>54</v>
      </c>
      <c r="AH2008" s="23" t="s">
        <v>54</v>
      </c>
      <c r="AI2008" s="23" t="s">
        <v>54</v>
      </c>
      <c r="AJ2008">
        <v>1</v>
      </c>
      <c r="AK2008">
        <v>0</v>
      </c>
      <c r="AL2008">
        <v>0</v>
      </c>
      <c r="AM2008">
        <v>0</v>
      </c>
      <c r="AN2008" s="23">
        <v>2</v>
      </c>
      <c r="AO2008" s="23" t="e">
        <v>#DIV/0!</v>
      </c>
      <c r="AP2008" s="23" t="e">
        <v>#DIV/0!</v>
      </c>
      <c r="AQ2008" s="23" t="e">
        <v>#DIV/0!</v>
      </c>
      <c r="AR2008" s="35">
        <v>0.285714285714286</v>
      </c>
      <c r="AS2008" s="35">
        <v>17.1428571428571</v>
      </c>
      <c r="AT2008" s="35">
        <v>-17.1428571428571</v>
      </c>
      <c r="AU2008" s="31">
        <f t="shared" si="34"/>
        <v>0</v>
      </c>
      <c r="AV2008" s="36">
        <f>IFERROR(时间!$B$4+AU2008,"上周无销量")</f>
        <v>43297</v>
      </c>
      <c r="AW2008" s="36"/>
    </row>
    <row r="2009" spans="1:49">
      <c r="A2009" s="21" t="s">
        <v>4037</v>
      </c>
      <c r="B2009" t="s">
        <v>4038</v>
      </c>
      <c r="C2009" t="s">
        <v>3988</v>
      </c>
      <c r="D2009" s="31">
        <v>0</v>
      </c>
      <c r="E2009" s="31">
        <v>0</v>
      </c>
      <c r="F2009" s="31">
        <v>0</v>
      </c>
      <c r="G2009" s="31">
        <v>0</v>
      </c>
      <c r="H2009" s="32">
        <v>0</v>
      </c>
      <c r="I2009">
        <v>0</v>
      </c>
      <c r="J2009" s="33">
        <v>0</v>
      </c>
      <c r="K2009" s="33">
        <v>0</v>
      </c>
      <c r="L2009" s="33">
        <v>0</v>
      </c>
      <c r="M2009">
        <v>0</v>
      </c>
      <c r="N2009">
        <v>0</v>
      </c>
      <c r="O2009">
        <v>0</v>
      </c>
      <c r="P2009" t="s">
        <v>54</v>
      </c>
      <c r="Q2009" t="s">
        <v>54</v>
      </c>
      <c r="R2009" t="s">
        <v>54</v>
      </c>
      <c r="S2009" t="s">
        <v>54</v>
      </c>
      <c r="T2009" t="s">
        <v>54</v>
      </c>
      <c r="U2009" t="s">
        <v>54</v>
      </c>
      <c r="V2009" t="s">
        <v>54</v>
      </c>
      <c r="W2009" t="s">
        <v>54</v>
      </c>
      <c r="X2009" s="23" t="s">
        <v>54</v>
      </c>
      <c r="Y2009" s="23" t="s">
        <v>54</v>
      </c>
      <c r="Z2009" s="23" t="s">
        <v>54</v>
      </c>
      <c r="AA2009" s="23" t="s">
        <v>54</v>
      </c>
      <c r="AB2009" t="s">
        <v>54</v>
      </c>
      <c r="AC2009" t="s">
        <v>54</v>
      </c>
      <c r="AD2009" t="s">
        <v>54</v>
      </c>
      <c r="AE2009" t="s">
        <v>54</v>
      </c>
      <c r="AF2009" s="23" t="s">
        <v>54</v>
      </c>
      <c r="AG2009" s="23" t="s">
        <v>54</v>
      </c>
      <c r="AH2009" s="23" t="s">
        <v>54</v>
      </c>
      <c r="AI2009" s="23" t="s">
        <v>54</v>
      </c>
      <c r="AJ2009">
        <v>0</v>
      </c>
      <c r="AK2009">
        <v>0</v>
      </c>
      <c r="AL2009">
        <v>0</v>
      </c>
      <c r="AM2009">
        <v>0</v>
      </c>
      <c r="AN2009" s="23" t="e">
        <v>#DIV/0!</v>
      </c>
      <c r="AO2009" s="23" t="e">
        <v>#DIV/0!</v>
      </c>
      <c r="AP2009" s="23" t="e">
        <v>#DIV/0!</v>
      </c>
      <c r="AQ2009" s="23" t="e">
        <v>#DIV/0!</v>
      </c>
      <c r="AR2009" s="35">
        <v>0</v>
      </c>
      <c r="AS2009" s="35">
        <v>0</v>
      </c>
      <c r="AT2009" s="35">
        <v>0</v>
      </c>
      <c r="AU2009" s="31" t="str">
        <f t="shared" si="34"/>
        <v>库存为0</v>
      </c>
      <c r="AV2009" s="36" t="str">
        <f>IFERROR(时间!$B$4+AU2009,"上周无销量")</f>
        <v>上周无销量</v>
      </c>
      <c r="AW2009" s="36"/>
    </row>
    <row r="2010" spans="1:49">
      <c r="A2010" s="21" t="s">
        <v>4039</v>
      </c>
      <c r="B2010" t="s">
        <v>4040</v>
      </c>
      <c r="C2010" t="s">
        <v>3988</v>
      </c>
      <c r="D2010" s="31">
        <v>0</v>
      </c>
      <c r="E2010" s="31">
        <v>0</v>
      </c>
      <c r="F2010" s="31">
        <v>0</v>
      </c>
      <c r="G2010" s="31">
        <v>0</v>
      </c>
      <c r="H2010" s="32">
        <v>0</v>
      </c>
      <c r="I2010">
        <v>0</v>
      </c>
      <c r="J2010" s="33">
        <v>0</v>
      </c>
      <c r="K2010" s="33">
        <v>2</v>
      </c>
      <c r="L2010" s="33">
        <v>0</v>
      </c>
      <c r="M2010">
        <v>2</v>
      </c>
      <c r="N2010">
        <v>0</v>
      </c>
      <c r="O2010">
        <v>0</v>
      </c>
      <c r="P2010" t="s">
        <v>54</v>
      </c>
      <c r="Q2010" t="s">
        <v>54</v>
      </c>
      <c r="R2010" t="s">
        <v>54</v>
      </c>
      <c r="S2010" t="s">
        <v>54</v>
      </c>
      <c r="T2010" t="s">
        <v>54</v>
      </c>
      <c r="U2010" t="s">
        <v>54</v>
      </c>
      <c r="V2010" t="s">
        <v>54</v>
      </c>
      <c r="W2010" t="s">
        <v>54</v>
      </c>
      <c r="X2010" s="23" t="s">
        <v>54</v>
      </c>
      <c r="Y2010" s="23" t="s">
        <v>54</v>
      </c>
      <c r="Z2010" s="23" t="s">
        <v>54</v>
      </c>
      <c r="AA2010" s="23" t="s">
        <v>54</v>
      </c>
      <c r="AB2010" t="s">
        <v>54</v>
      </c>
      <c r="AC2010" t="s">
        <v>54</v>
      </c>
      <c r="AD2010" t="s">
        <v>54</v>
      </c>
      <c r="AE2010" t="s">
        <v>54</v>
      </c>
      <c r="AF2010" s="23" t="s">
        <v>54</v>
      </c>
      <c r="AG2010" s="23" t="s">
        <v>54</v>
      </c>
      <c r="AH2010" s="23" t="s">
        <v>54</v>
      </c>
      <c r="AI2010" s="23" t="s">
        <v>54</v>
      </c>
      <c r="AJ2010">
        <v>0</v>
      </c>
      <c r="AK2010">
        <v>0</v>
      </c>
      <c r="AL2010">
        <v>0</v>
      </c>
      <c r="AM2010">
        <v>0</v>
      </c>
      <c r="AN2010" s="23" t="e">
        <v>#DIV/0!</v>
      </c>
      <c r="AO2010" s="23" t="e">
        <v>#DIV/0!</v>
      </c>
      <c r="AP2010" s="23" t="e">
        <v>#DIV/0!</v>
      </c>
      <c r="AQ2010" s="23" t="e">
        <v>#DIV/0!</v>
      </c>
      <c r="AR2010" s="35">
        <v>0</v>
      </c>
      <c r="AS2010" s="35">
        <v>0</v>
      </c>
      <c r="AT2010" s="35">
        <v>2</v>
      </c>
      <c r="AU2010" s="31" t="str">
        <f t="shared" si="34"/>
        <v>库存为2</v>
      </c>
      <c r="AV2010" s="36" t="str">
        <f>IFERROR(时间!$B$4+AU2010,"上周无销量")</f>
        <v>上周无销量</v>
      </c>
      <c r="AW2010" s="36"/>
    </row>
    <row r="2011" spans="1:49">
      <c r="A2011" s="21" t="s">
        <v>4041</v>
      </c>
      <c r="B2011" t="s">
        <v>4042</v>
      </c>
      <c r="C2011" t="s">
        <v>3988</v>
      </c>
      <c r="D2011" s="31">
        <v>1</v>
      </c>
      <c r="E2011" s="31">
        <v>0</v>
      </c>
      <c r="F2011" s="31">
        <v>0</v>
      </c>
      <c r="G2011" s="31">
        <v>0</v>
      </c>
      <c r="H2011" s="32">
        <v>29.99</v>
      </c>
      <c r="I2011">
        <v>1</v>
      </c>
      <c r="J2011" s="33">
        <v>0</v>
      </c>
      <c r="K2011" s="33">
        <v>0</v>
      </c>
      <c r="L2011" s="33">
        <v>0</v>
      </c>
      <c r="M2011">
        <v>1</v>
      </c>
      <c r="N2011">
        <v>0</v>
      </c>
      <c r="O2011">
        <v>0</v>
      </c>
      <c r="P2011" t="s">
        <v>54</v>
      </c>
      <c r="Q2011" t="s">
        <v>54</v>
      </c>
      <c r="R2011" t="s">
        <v>54</v>
      </c>
      <c r="S2011" t="s">
        <v>54</v>
      </c>
      <c r="T2011" t="s">
        <v>54</v>
      </c>
      <c r="U2011" t="s">
        <v>54</v>
      </c>
      <c r="V2011" t="s">
        <v>54</v>
      </c>
      <c r="W2011" t="s">
        <v>54</v>
      </c>
      <c r="X2011" s="23" t="s">
        <v>54</v>
      </c>
      <c r="Y2011" s="23" t="s">
        <v>54</v>
      </c>
      <c r="Z2011" s="23" t="s">
        <v>54</v>
      </c>
      <c r="AA2011" s="23" t="s">
        <v>54</v>
      </c>
      <c r="AB2011" t="s">
        <v>54</v>
      </c>
      <c r="AC2011" t="s">
        <v>54</v>
      </c>
      <c r="AD2011" t="s">
        <v>54</v>
      </c>
      <c r="AE2011" t="s">
        <v>54</v>
      </c>
      <c r="AF2011" s="23" t="s">
        <v>54</v>
      </c>
      <c r="AG2011" s="23" t="s">
        <v>54</v>
      </c>
      <c r="AH2011" s="23" t="s">
        <v>54</v>
      </c>
      <c r="AI2011" s="23" t="s">
        <v>54</v>
      </c>
      <c r="AJ2011">
        <v>3</v>
      </c>
      <c r="AK2011">
        <v>0</v>
      </c>
      <c r="AL2011">
        <v>0</v>
      </c>
      <c r="AM2011">
        <v>0</v>
      </c>
      <c r="AN2011" s="23">
        <v>0.333333333333333</v>
      </c>
      <c r="AO2011" s="23" t="e">
        <v>#DIV/0!</v>
      </c>
      <c r="AP2011" s="23" t="e">
        <v>#DIV/0!</v>
      </c>
      <c r="AQ2011" s="23" t="e">
        <v>#DIV/0!</v>
      </c>
      <c r="AR2011" s="35">
        <v>0.142857142857143</v>
      </c>
      <c r="AS2011" s="35">
        <v>8.57142857142857</v>
      </c>
      <c r="AT2011" s="35">
        <v>-7.57142857142857</v>
      </c>
      <c r="AU2011" s="31">
        <f t="shared" si="34"/>
        <v>7</v>
      </c>
      <c r="AV2011" s="36">
        <f>IFERROR(时间!$B$4+AU2011,"上周无销量")</f>
        <v>43304</v>
      </c>
      <c r="AW2011" s="36"/>
    </row>
    <row r="2012" spans="1:49">
      <c r="A2012" s="21" t="s">
        <v>4043</v>
      </c>
      <c r="B2012" t="s">
        <v>4044</v>
      </c>
      <c r="C2012" t="s">
        <v>3988</v>
      </c>
      <c r="D2012" s="31">
        <v>0</v>
      </c>
      <c r="E2012" s="31">
        <v>0</v>
      </c>
      <c r="F2012" s="31">
        <v>0</v>
      </c>
      <c r="G2012" s="31">
        <v>0</v>
      </c>
      <c r="H2012" s="32">
        <v>0</v>
      </c>
      <c r="I2012">
        <v>1</v>
      </c>
      <c r="J2012" s="33">
        <v>0</v>
      </c>
      <c r="K2012" s="33">
        <v>0</v>
      </c>
      <c r="L2012" s="33">
        <v>0</v>
      </c>
      <c r="M2012">
        <v>1</v>
      </c>
      <c r="N2012">
        <v>0</v>
      </c>
      <c r="O2012">
        <v>0</v>
      </c>
      <c r="P2012" t="s">
        <v>54</v>
      </c>
      <c r="Q2012" t="s">
        <v>54</v>
      </c>
      <c r="R2012" t="s">
        <v>54</v>
      </c>
      <c r="S2012" t="s">
        <v>54</v>
      </c>
      <c r="T2012" t="s">
        <v>54</v>
      </c>
      <c r="U2012" t="s">
        <v>54</v>
      </c>
      <c r="V2012" t="s">
        <v>54</v>
      </c>
      <c r="W2012" t="s">
        <v>54</v>
      </c>
      <c r="X2012" s="23" t="s">
        <v>54</v>
      </c>
      <c r="Y2012" s="23" t="s">
        <v>54</v>
      </c>
      <c r="Z2012" s="23" t="s">
        <v>54</v>
      </c>
      <c r="AA2012" s="23" t="s">
        <v>54</v>
      </c>
      <c r="AB2012" t="s">
        <v>54</v>
      </c>
      <c r="AC2012" t="s">
        <v>54</v>
      </c>
      <c r="AD2012" t="s">
        <v>54</v>
      </c>
      <c r="AE2012" t="s">
        <v>54</v>
      </c>
      <c r="AF2012" s="23" t="s">
        <v>54</v>
      </c>
      <c r="AG2012" s="23" t="s">
        <v>54</v>
      </c>
      <c r="AH2012" s="23" t="s">
        <v>54</v>
      </c>
      <c r="AI2012" s="23" t="s">
        <v>54</v>
      </c>
      <c r="AJ2012">
        <v>6</v>
      </c>
      <c r="AK2012">
        <v>3</v>
      </c>
      <c r="AL2012">
        <v>0</v>
      </c>
      <c r="AM2012">
        <v>0</v>
      </c>
      <c r="AN2012" s="23">
        <v>0</v>
      </c>
      <c r="AO2012" s="23">
        <v>0</v>
      </c>
      <c r="AP2012" s="23" t="e">
        <v>#DIV/0!</v>
      </c>
      <c r="AQ2012" s="23" t="e">
        <v>#DIV/0!</v>
      </c>
      <c r="AR2012" s="35">
        <v>0</v>
      </c>
      <c r="AS2012" s="35">
        <v>0</v>
      </c>
      <c r="AT2012" s="35">
        <v>1</v>
      </c>
      <c r="AU2012" s="31" t="str">
        <f t="shared" si="34"/>
        <v>库存为1</v>
      </c>
      <c r="AV2012" s="36" t="str">
        <f>IFERROR(时间!$B$4+AU2012,"上周无销量")</f>
        <v>上周无销量</v>
      </c>
      <c r="AW2012" s="36"/>
    </row>
    <row r="2013" spans="1:49">
      <c r="A2013" s="21" t="s">
        <v>4045</v>
      </c>
      <c r="B2013" t="s">
        <v>4046</v>
      </c>
      <c r="C2013" t="s">
        <v>3988</v>
      </c>
      <c r="D2013" s="31">
        <v>0</v>
      </c>
      <c r="E2013" s="31">
        <v>0</v>
      </c>
      <c r="F2013" s="31">
        <v>0</v>
      </c>
      <c r="G2013" s="31">
        <v>0</v>
      </c>
      <c r="H2013" s="32">
        <v>0</v>
      </c>
      <c r="I2013">
        <v>2</v>
      </c>
      <c r="J2013" s="33">
        <v>0</v>
      </c>
      <c r="K2013" s="33">
        <v>0</v>
      </c>
      <c r="L2013" s="33">
        <v>0</v>
      </c>
      <c r="M2013">
        <v>2</v>
      </c>
      <c r="N2013">
        <v>0</v>
      </c>
      <c r="O2013">
        <v>0</v>
      </c>
      <c r="P2013" t="s">
        <v>54</v>
      </c>
      <c r="Q2013" t="s">
        <v>54</v>
      </c>
      <c r="R2013" t="s">
        <v>54</v>
      </c>
      <c r="S2013" t="s">
        <v>54</v>
      </c>
      <c r="T2013" t="s">
        <v>54</v>
      </c>
      <c r="U2013" t="s">
        <v>54</v>
      </c>
      <c r="V2013" t="s">
        <v>54</v>
      </c>
      <c r="W2013" t="s">
        <v>54</v>
      </c>
      <c r="X2013" s="23" t="s">
        <v>54</v>
      </c>
      <c r="Y2013" s="23" t="s">
        <v>54</v>
      </c>
      <c r="Z2013" s="23" t="s">
        <v>54</v>
      </c>
      <c r="AA2013" s="23" t="s">
        <v>54</v>
      </c>
      <c r="AB2013" t="s">
        <v>54</v>
      </c>
      <c r="AC2013" t="s">
        <v>54</v>
      </c>
      <c r="AD2013" t="s">
        <v>54</v>
      </c>
      <c r="AE2013" t="s">
        <v>54</v>
      </c>
      <c r="AF2013" s="23" t="s">
        <v>54</v>
      </c>
      <c r="AG2013" s="23" t="s">
        <v>54</v>
      </c>
      <c r="AH2013" s="23" t="s">
        <v>54</v>
      </c>
      <c r="AI2013" s="23" t="s">
        <v>54</v>
      </c>
      <c r="AJ2013">
        <v>5</v>
      </c>
      <c r="AK2013">
        <v>0</v>
      </c>
      <c r="AL2013">
        <v>0</v>
      </c>
      <c r="AM2013">
        <v>0</v>
      </c>
      <c r="AN2013" s="23">
        <v>0</v>
      </c>
      <c r="AO2013" s="23" t="e">
        <v>#DIV/0!</v>
      </c>
      <c r="AP2013" s="23" t="e">
        <v>#DIV/0!</v>
      </c>
      <c r="AQ2013" s="23" t="e">
        <v>#DIV/0!</v>
      </c>
      <c r="AR2013" s="35">
        <v>0</v>
      </c>
      <c r="AS2013" s="35">
        <v>0</v>
      </c>
      <c r="AT2013" s="35">
        <v>2</v>
      </c>
      <c r="AU2013" s="31" t="str">
        <f t="shared" si="34"/>
        <v>库存为2</v>
      </c>
      <c r="AV2013" s="36" t="str">
        <f>IFERROR(时间!$B$4+AU2013,"上周无销量")</f>
        <v>上周无销量</v>
      </c>
      <c r="AW2013" s="36"/>
    </row>
    <row r="2014" spans="1:49">
      <c r="A2014" s="21" t="s">
        <v>4047</v>
      </c>
      <c r="B2014" t="s">
        <v>4048</v>
      </c>
      <c r="C2014" t="s">
        <v>3988</v>
      </c>
      <c r="D2014" s="31">
        <v>0</v>
      </c>
      <c r="E2014" s="31">
        <v>0</v>
      </c>
      <c r="F2014" s="31">
        <v>0</v>
      </c>
      <c r="G2014" s="31">
        <v>0</v>
      </c>
      <c r="H2014" s="32">
        <v>0</v>
      </c>
      <c r="I2014">
        <v>2</v>
      </c>
      <c r="J2014" s="33">
        <v>0</v>
      </c>
      <c r="K2014" s="33">
        <v>0</v>
      </c>
      <c r="L2014" s="33">
        <v>0</v>
      </c>
      <c r="M2014">
        <v>2</v>
      </c>
      <c r="N2014">
        <v>0</v>
      </c>
      <c r="O2014">
        <v>0</v>
      </c>
      <c r="P2014" t="s">
        <v>54</v>
      </c>
      <c r="Q2014" t="s">
        <v>54</v>
      </c>
      <c r="R2014" t="s">
        <v>54</v>
      </c>
      <c r="S2014" t="s">
        <v>54</v>
      </c>
      <c r="T2014" t="s">
        <v>54</v>
      </c>
      <c r="U2014" t="s">
        <v>54</v>
      </c>
      <c r="V2014" t="s">
        <v>54</v>
      </c>
      <c r="W2014" t="s">
        <v>54</v>
      </c>
      <c r="X2014" s="23" t="s">
        <v>54</v>
      </c>
      <c r="Y2014" s="23" t="s">
        <v>54</v>
      </c>
      <c r="Z2014" s="23" t="s">
        <v>54</v>
      </c>
      <c r="AA2014" s="23" t="s">
        <v>54</v>
      </c>
      <c r="AB2014" t="s">
        <v>54</v>
      </c>
      <c r="AC2014" t="s">
        <v>54</v>
      </c>
      <c r="AD2014" t="s">
        <v>54</v>
      </c>
      <c r="AE2014" t="s">
        <v>54</v>
      </c>
      <c r="AF2014" s="23" t="s">
        <v>54</v>
      </c>
      <c r="AG2014" s="23" t="s">
        <v>54</v>
      </c>
      <c r="AH2014" s="23" t="s">
        <v>54</v>
      </c>
      <c r="AI2014" s="23" t="s">
        <v>54</v>
      </c>
      <c r="AJ2014">
        <v>8</v>
      </c>
      <c r="AK2014">
        <v>0</v>
      </c>
      <c r="AL2014">
        <v>0</v>
      </c>
      <c r="AM2014">
        <v>0</v>
      </c>
      <c r="AN2014" s="23">
        <v>0</v>
      </c>
      <c r="AO2014" s="23" t="e">
        <v>#DIV/0!</v>
      </c>
      <c r="AP2014" s="23" t="e">
        <v>#DIV/0!</v>
      </c>
      <c r="AQ2014" s="23" t="e">
        <v>#DIV/0!</v>
      </c>
      <c r="AR2014" s="35">
        <v>0</v>
      </c>
      <c r="AS2014" s="35">
        <v>0</v>
      </c>
      <c r="AT2014" s="35">
        <v>2</v>
      </c>
      <c r="AU2014" s="31" t="str">
        <f t="shared" si="34"/>
        <v>库存为2</v>
      </c>
      <c r="AV2014" s="36" t="str">
        <f>IFERROR(时间!$B$4+AU2014,"上周无销量")</f>
        <v>上周无销量</v>
      </c>
      <c r="AW2014" s="36"/>
    </row>
    <row r="2015" spans="1:49">
      <c r="A2015" s="21" t="s">
        <v>4049</v>
      </c>
      <c r="B2015" t="s">
        <v>4050</v>
      </c>
      <c r="C2015" t="s">
        <v>3988</v>
      </c>
      <c r="D2015" s="31">
        <v>1</v>
      </c>
      <c r="E2015" s="31">
        <v>0</v>
      </c>
      <c r="F2015" s="31">
        <v>1</v>
      </c>
      <c r="G2015" s="31">
        <v>0</v>
      </c>
      <c r="H2015" s="32">
        <v>29.99</v>
      </c>
      <c r="I2015">
        <v>0</v>
      </c>
      <c r="J2015" s="33">
        <v>0</v>
      </c>
      <c r="K2015" s="33">
        <v>0</v>
      </c>
      <c r="L2015" s="33">
        <v>0</v>
      </c>
      <c r="M2015">
        <v>0</v>
      </c>
      <c r="N2015">
        <v>0</v>
      </c>
      <c r="O2015">
        <v>0</v>
      </c>
      <c r="P2015" t="s">
        <v>54</v>
      </c>
      <c r="Q2015" t="s">
        <v>54</v>
      </c>
      <c r="R2015" t="s">
        <v>54</v>
      </c>
      <c r="S2015" t="s">
        <v>54</v>
      </c>
      <c r="T2015" t="s">
        <v>54</v>
      </c>
      <c r="U2015" t="s">
        <v>54</v>
      </c>
      <c r="V2015" t="s">
        <v>54</v>
      </c>
      <c r="W2015" t="s">
        <v>54</v>
      </c>
      <c r="X2015" s="23" t="s">
        <v>54</v>
      </c>
      <c r="Y2015" s="23" t="s">
        <v>54</v>
      </c>
      <c r="Z2015" s="23" t="s">
        <v>54</v>
      </c>
      <c r="AA2015" s="23" t="s">
        <v>54</v>
      </c>
      <c r="AB2015" t="s">
        <v>54</v>
      </c>
      <c r="AC2015" t="s">
        <v>54</v>
      </c>
      <c r="AD2015" t="s">
        <v>54</v>
      </c>
      <c r="AE2015" t="s">
        <v>54</v>
      </c>
      <c r="AF2015" s="23" t="s">
        <v>54</v>
      </c>
      <c r="AG2015" s="23" t="s">
        <v>54</v>
      </c>
      <c r="AH2015" s="23" t="s">
        <v>54</v>
      </c>
      <c r="AI2015" s="23" t="s">
        <v>54</v>
      </c>
      <c r="AJ2015">
        <v>2</v>
      </c>
      <c r="AK2015">
        <v>3</v>
      </c>
      <c r="AL2015">
        <v>4</v>
      </c>
      <c r="AM2015">
        <v>0</v>
      </c>
      <c r="AN2015" s="23">
        <v>0.5</v>
      </c>
      <c r="AO2015" s="23">
        <v>0</v>
      </c>
      <c r="AP2015" s="23">
        <v>0.25</v>
      </c>
      <c r="AQ2015" s="23" t="e">
        <v>#DIV/0!</v>
      </c>
      <c r="AR2015" s="35">
        <v>0.142857142857143</v>
      </c>
      <c r="AS2015" s="35">
        <v>8.57142857142857</v>
      </c>
      <c r="AT2015" s="35">
        <v>-8.57142857142857</v>
      </c>
      <c r="AU2015" s="31">
        <f t="shared" si="34"/>
        <v>0</v>
      </c>
      <c r="AV2015" s="36">
        <f>IFERROR(时间!$B$4+AU2015,"上周无销量")</f>
        <v>43297</v>
      </c>
      <c r="AW2015" s="36"/>
    </row>
    <row r="2016" spans="1:49">
      <c r="A2016" s="21" t="s">
        <v>4051</v>
      </c>
      <c r="B2016" t="s">
        <v>4052</v>
      </c>
      <c r="C2016" t="s">
        <v>3988</v>
      </c>
      <c r="D2016" s="31">
        <v>0</v>
      </c>
      <c r="E2016" s="31">
        <v>0</v>
      </c>
      <c r="F2016" s="31">
        <v>0</v>
      </c>
      <c r="G2016" s="31">
        <v>0</v>
      </c>
      <c r="H2016" s="32">
        <v>0</v>
      </c>
      <c r="I2016">
        <v>1</v>
      </c>
      <c r="J2016" s="33">
        <v>0</v>
      </c>
      <c r="K2016" s="33">
        <v>0</v>
      </c>
      <c r="L2016" s="33">
        <v>0</v>
      </c>
      <c r="M2016">
        <v>1</v>
      </c>
      <c r="N2016">
        <v>0</v>
      </c>
      <c r="O2016">
        <v>0</v>
      </c>
      <c r="P2016" t="s">
        <v>54</v>
      </c>
      <c r="Q2016" t="s">
        <v>54</v>
      </c>
      <c r="R2016" t="s">
        <v>54</v>
      </c>
      <c r="S2016" t="s">
        <v>54</v>
      </c>
      <c r="T2016" t="s">
        <v>54</v>
      </c>
      <c r="U2016" t="s">
        <v>54</v>
      </c>
      <c r="V2016" t="s">
        <v>54</v>
      </c>
      <c r="W2016" t="s">
        <v>54</v>
      </c>
      <c r="X2016" s="23" t="s">
        <v>54</v>
      </c>
      <c r="Y2016" s="23" t="s">
        <v>54</v>
      </c>
      <c r="Z2016" s="23" t="s">
        <v>54</v>
      </c>
      <c r="AA2016" s="23" t="s">
        <v>54</v>
      </c>
      <c r="AB2016" t="s">
        <v>54</v>
      </c>
      <c r="AC2016" t="s">
        <v>54</v>
      </c>
      <c r="AD2016" t="s">
        <v>54</v>
      </c>
      <c r="AE2016" t="s">
        <v>54</v>
      </c>
      <c r="AF2016" s="23" t="s">
        <v>54</v>
      </c>
      <c r="AG2016" s="23" t="s">
        <v>54</v>
      </c>
      <c r="AH2016" s="23" t="s">
        <v>54</v>
      </c>
      <c r="AI2016" s="23" t="s">
        <v>54</v>
      </c>
      <c r="AJ2016">
        <v>14</v>
      </c>
      <c r="AK2016">
        <v>0</v>
      </c>
      <c r="AL2016">
        <v>0</v>
      </c>
      <c r="AM2016">
        <v>0</v>
      </c>
      <c r="AN2016" s="23">
        <v>0</v>
      </c>
      <c r="AO2016" s="23" t="e">
        <v>#DIV/0!</v>
      </c>
      <c r="AP2016" s="23" t="e">
        <v>#DIV/0!</v>
      </c>
      <c r="AQ2016" s="23" t="e">
        <v>#DIV/0!</v>
      </c>
      <c r="AR2016" s="35">
        <v>0</v>
      </c>
      <c r="AS2016" s="35">
        <v>0</v>
      </c>
      <c r="AT2016" s="35">
        <v>1</v>
      </c>
      <c r="AU2016" s="31" t="str">
        <f t="shared" si="34"/>
        <v>库存为1</v>
      </c>
      <c r="AV2016" s="36" t="str">
        <f>IFERROR(时间!$B$4+AU2016,"上周无销量")</f>
        <v>上周无销量</v>
      </c>
      <c r="AW2016" s="36"/>
    </row>
    <row r="2017" spans="1:49">
      <c r="A2017" s="21" t="s">
        <v>4053</v>
      </c>
      <c r="B2017" t="s">
        <v>4054</v>
      </c>
      <c r="C2017" t="s">
        <v>3988</v>
      </c>
      <c r="D2017" s="31">
        <v>0</v>
      </c>
      <c r="E2017" s="31">
        <v>1</v>
      </c>
      <c r="F2017" s="31">
        <v>1</v>
      </c>
      <c r="G2017" s="31">
        <v>0</v>
      </c>
      <c r="H2017" s="32">
        <v>29.99</v>
      </c>
      <c r="I2017">
        <v>0</v>
      </c>
      <c r="J2017" s="33">
        <v>0</v>
      </c>
      <c r="K2017" s="33">
        <v>0</v>
      </c>
      <c r="L2017" s="33">
        <v>0</v>
      </c>
      <c r="M2017">
        <v>0</v>
      </c>
      <c r="N2017">
        <v>0</v>
      </c>
      <c r="O2017">
        <v>0</v>
      </c>
      <c r="P2017" t="s">
        <v>54</v>
      </c>
      <c r="Q2017" t="s">
        <v>54</v>
      </c>
      <c r="R2017" t="s">
        <v>54</v>
      </c>
      <c r="S2017" t="s">
        <v>54</v>
      </c>
      <c r="T2017" t="s">
        <v>54</v>
      </c>
      <c r="U2017" t="s">
        <v>54</v>
      </c>
      <c r="V2017" t="s">
        <v>54</v>
      </c>
      <c r="W2017" t="s">
        <v>54</v>
      </c>
      <c r="X2017" s="23" t="s">
        <v>54</v>
      </c>
      <c r="Y2017" s="23" t="s">
        <v>54</v>
      </c>
      <c r="Z2017" s="23" t="s">
        <v>54</v>
      </c>
      <c r="AA2017" s="23" t="s">
        <v>54</v>
      </c>
      <c r="AB2017" t="s">
        <v>54</v>
      </c>
      <c r="AC2017" t="s">
        <v>54</v>
      </c>
      <c r="AD2017" t="s">
        <v>54</v>
      </c>
      <c r="AE2017" t="s">
        <v>54</v>
      </c>
      <c r="AF2017" s="23" t="s">
        <v>54</v>
      </c>
      <c r="AG2017" s="23" t="s">
        <v>54</v>
      </c>
      <c r="AH2017" s="23" t="s">
        <v>54</v>
      </c>
      <c r="AI2017" s="23" t="s">
        <v>54</v>
      </c>
      <c r="AJ2017">
        <v>7</v>
      </c>
      <c r="AK2017">
        <v>11</v>
      </c>
      <c r="AL2017">
        <v>2</v>
      </c>
      <c r="AM2017">
        <v>0</v>
      </c>
      <c r="AN2017" s="23">
        <v>0</v>
      </c>
      <c r="AO2017" s="23">
        <v>0.0909090909090909</v>
      </c>
      <c r="AP2017" s="23">
        <v>0.5</v>
      </c>
      <c r="AQ2017" s="23" t="e">
        <v>#DIV/0!</v>
      </c>
      <c r="AR2017" s="35">
        <v>0</v>
      </c>
      <c r="AS2017" s="35">
        <v>0</v>
      </c>
      <c r="AT2017" s="35">
        <v>0</v>
      </c>
      <c r="AU2017" s="31" t="str">
        <f t="shared" si="34"/>
        <v>库存为0</v>
      </c>
      <c r="AV2017" s="36" t="str">
        <f>IFERROR(时间!$B$4+AU2017,"上周无销量")</f>
        <v>上周无销量</v>
      </c>
      <c r="AW2017" s="36"/>
    </row>
    <row r="2018" spans="1:49">
      <c r="A2018" s="21" t="s">
        <v>4055</v>
      </c>
      <c r="B2018" t="s">
        <v>4056</v>
      </c>
      <c r="C2018" t="s">
        <v>3988</v>
      </c>
      <c r="D2018" s="31">
        <v>0</v>
      </c>
      <c r="E2018" s="31">
        <v>1</v>
      </c>
      <c r="F2018" s="31">
        <v>0</v>
      </c>
      <c r="G2018" s="31">
        <v>0</v>
      </c>
      <c r="H2018" s="32">
        <v>29.99</v>
      </c>
      <c r="I2018">
        <v>1</v>
      </c>
      <c r="J2018" s="33">
        <v>0</v>
      </c>
      <c r="K2018" s="33">
        <v>0</v>
      </c>
      <c r="L2018" s="33">
        <v>0</v>
      </c>
      <c r="M2018">
        <v>1</v>
      </c>
      <c r="N2018">
        <v>0</v>
      </c>
      <c r="O2018">
        <v>0</v>
      </c>
      <c r="P2018" t="s">
        <v>54</v>
      </c>
      <c r="Q2018" t="s">
        <v>54</v>
      </c>
      <c r="R2018" t="s">
        <v>54</v>
      </c>
      <c r="S2018" t="s">
        <v>54</v>
      </c>
      <c r="T2018" t="s">
        <v>54</v>
      </c>
      <c r="U2018" t="s">
        <v>54</v>
      </c>
      <c r="V2018" t="s">
        <v>54</v>
      </c>
      <c r="W2018" t="s">
        <v>54</v>
      </c>
      <c r="X2018" s="23" t="s">
        <v>54</v>
      </c>
      <c r="Y2018" s="23" t="s">
        <v>54</v>
      </c>
      <c r="Z2018" s="23" t="s">
        <v>54</v>
      </c>
      <c r="AA2018" s="23" t="s">
        <v>54</v>
      </c>
      <c r="AB2018" t="s">
        <v>54</v>
      </c>
      <c r="AC2018" t="s">
        <v>54</v>
      </c>
      <c r="AD2018" t="s">
        <v>54</v>
      </c>
      <c r="AE2018" t="s">
        <v>54</v>
      </c>
      <c r="AF2018" s="23" t="s">
        <v>54</v>
      </c>
      <c r="AG2018" s="23" t="s">
        <v>54</v>
      </c>
      <c r="AH2018" s="23" t="s">
        <v>54</v>
      </c>
      <c r="AI2018" s="23" t="s">
        <v>54</v>
      </c>
      <c r="AJ2018">
        <v>1</v>
      </c>
      <c r="AK2018">
        <v>3</v>
      </c>
      <c r="AL2018">
        <v>3</v>
      </c>
      <c r="AM2018">
        <v>0</v>
      </c>
      <c r="AN2018" s="23">
        <v>0</v>
      </c>
      <c r="AO2018" s="23">
        <v>0.333333333333333</v>
      </c>
      <c r="AP2018" s="23">
        <v>0</v>
      </c>
      <c r="AQ2018" s="23" t="e">
        <v>#DIV/0!</v>
      </c>
      <c r="AR2018" s="35">
        <v>0</v>
      </c>
      <c r="AS2018" s="35">
        <v>0</v>
      </c>
      <c r="AT2018" s="35">
        <v>1</v>
      </c>
      <c r="AU2018" s="31" t="str">
        <f t="shared" si="34"/>
        <v>库存为1</v>
      </c>
      <c r="AV2018" s="36" t="str">
        <f>IFERROR(时间!$B$4+AU2018,"上周无销量")</f>
        <v>上周无销量</v>
      </c>
      <c r="AW2018" s="36"/>
    </row>
    <row r="2019" spans="1:48">
      <c r="A2019" s="21" t="s">
        <v>4057</v>
      </c>
      <c r="B2019" t="s">
        <v>4058</v>
      </c>
      <c r="C2019" t="s">
        <v>3988</v>
      </c>
      <c r="D2019" s="31">
        <v>0</v>
      </c>
      <c r="E2019" s="31">
        <v>0</v>
      </c>
      <c r="F2019" s="31">
        <v>0</v>
      </c>
      <c r="G2019" s="31">
        <v>0</v>
      </c>
      <c r="H2019" s="32">
        <v>0</v>
      </c>
      <c r="I2019">
        <v>0</v>
      </c>
      <c r="J2019" s="33">
        <v>0</v>
      </c>
      <c r="K2019" s="33">
        <v>0</v>
      </c>
      <c r="L2019" s="33">
        <v>0</v>
      </c>
      <c r="M2019">
        <v>0</v>
      </c>
      <c r="N2019">
        <v>0</v>
      </c>
      <c r="O2019">
        <v>0</v>
      </c>
      <c r="P2019" t="s">
        <v>54</v>
      </c>
      <c r="Q2019" t="s">
        <v>54</v>
      </c>
      <c r="R2019" t="s">
        <v>54</v>
      </c>
      <c r="S2019" t="s">
        <v>54</v>
      </c>
      <c r="T2019" t="s">
        <v>54</v>
      </c>
      <c r="U2019" t="s">
        <v>54</v>
      </c>
      <c r="V2019" t="s">
        <v>54</v>
      </c>
      <c r="W2019" t="s">
        <v>54</v>
      </c>
      <c r="X2019" s="23" t="s">
        <v>54</v>
      </c>
      <c r="Y2019" s="23" t="s">
        <v>54</v>
      </c>
      <c r="Z2019" s="23" t="s">
        <v>54</v>
      </c>
      <c r="AA2019" s="23" t="s">
        <v>54</v>
      </c>
      <c r="AB2019" t="s">
        <v>54</v>
      </c>
      <c r="AC2019" t="s">
        <v>54</v>
      </c>
      <c r="AD2019" t="s">
        <v>54</v>
      </c>
      <c r="AE2019" t="s">
        <v>54</v>
      </c>
      <c r="AF2019" s="23" t="s">
        <v>54</v>
      </c>
      <c r="AG2019" s="23" t="s">
        <v>54</v>
      </c>
      <c r="AH2019" s="23" t="s">
        <v>54</v>
      </c>
      <c r="AI2019" s="23" t="s">
        <v>54</v>
      </c>
      <c r="AJ2019">
        <v>0</v>
      </c>
      <c r="AK2019">
        <v>0</v>
      </c>
      <c r="AL2019">
        <v>0</v>
      </c>
      <c r="AM2019">
        <v>0</v>
      </c>
      <c r="AN2019" s="23" t="e">
        <v>#DIV/0!</v>
      </c>
      <c r="AO2019" s="23" t="e">
        <v>#DIV/0!</v>
      </c>
      <c r="AP2019" s="23" t="e">
        <v>#DIV/0!</v>
      </c>
      <c r="AQ2019" s="23" t="e">
        <v>#DIV/0!</v>
      </c>
      <c r="AR2019" s="35">
        <v>0</v>
      </c>
      <c r="AS2019" s="35">
        <v>0</v>
      </c>
      <c r="AT2019" s="35">
        <v>0</v>
      </c>
      <c r="AU2019" s="31" t="str">
        <f t="shared" si="34"/>
        <v>库存为0</v>
      </c>
      <c r="AV2019" s="36" t="str">
        <f>IFERROR(时间!$B$4+AU2019,"上周无销量")</f>
        <v>上周无销量</v>
      </c>
    </row>
    <row r="2020" spans="1:48">
      <c r="A2020" s="21" t="s">
        <v>4059</v>
      </c>
      <c r="B2020" t="s">
        <v>4060</v>
      </c>
      <c r="C2020" t="s">
        <v>3988</v>
      </c>
      <c r="D2020" s="31">
        <v>0</v>
      </c>
      <c r="E2020" s="31">
        <v>0</v>
      </c>
      <c r="F2020" s="31">
        <v>0</v>
      </c>
      <c r="G2020" s="31">
        <v>0</v>
      </c>
      <c r="H2020" s="32">
        <v>0</v>
      </c>
      <c r="I2020">
        <v>1</v>
      </c>
      <c r="J2020" s="33">
        <v>0</v>
      </c>
      <c r="K2020" s="33">
        <v>0</v>
      </c>
      <c r="L2020" s="33">
        <v>0</v>
      </c>
      <c r="M2020">
        <v>1</v>
      </c>
      <c r="N2020">
        <v>0</v>
      </c>
      <c r="O2020">
        <v>0</v>
      </c>
      <c r="P2020" t="s">
        <v>54</v>
      </c>
      <c r="Q2020" t="s">
        <v>54</v>
      </c>
      <c r="R2020" t="s">
        <v>54</v>
      </c>
      <c r="S2020" t="s">
        <v>54</v>
      </c>
      <c r="T2020" t="s">
        <v>54</v>
      </c>
      <c r="U2020" t="s">
        <v>54</v>
      </c>
      <c r="V2020" t="s">
        <v>54</v>
      </c>
      <c r="W2020" t="s">
        <v>54</v>
      </c>
      <c r="X2020" s="23" t="s">
        <v>54</v>
      </c>
      <c r="Y2020" s="23" t="s">
        <v>54</v>
      </c>
      <c r="Z2020" s="23" t="s">
        <v>54</v>
      </c>
      <c r="AA2020" s="23" t="s">
        <v>54</v>
      </c>
      <c r="AB2020" t="s">
        <v>54</v>
      </c>
      <c r="AC2020" t="s">
        <v>54</v>
      </c>
      <c r="AD2020" t="s">
        <v>54</v>
      </c>
      <c r="AE2020" t="s">
        <v>54</v>
      </c>
      <c r="AF2020" s="23" t="s">
        <v>54</v>
      </c>
      <c r="AG2020" s="23" t="s">
        <v>54</v>
      </c>
      <c r="AH2020" s="23" t="s">
        <v>54</v>
      </c>
      <c r="AI2020" s="23" t="s">
        <v>54</v>
      </c>
      <c r="AJ2020">
        <v>12</v>
      </c>
      <c r="AK2020">
        <v>0</v>
      </c>
      <c r="AL2020">
        <v>0</v>
      </c>
      <c r="AM2020">
        <v>0</v>
      </c>
      <c r="AN2020" s="23">
        <v>0</v>
      </c>
      <c r="AO2020" s="23" t="e">
        <v>#DIV/0!</v>
      </c>
      <c r="AP2020" s="23" t="e">
        <v>#DIV/0!</v>
      </c>
      <c r="AQ2020" s="23" t="e">
        <v>#DIV/0!</v>
      </c>
      <c r="AR2020" s="35">
        <v>0</v>
      </c>
      <c r="AS2020" s="35">
        <v>0</v>
      </c>
      <c r="AT2020" s="35">
        <v>1</v>
      </c>
      <c r="AU2020" s="31" t="str">
        <f t="shared" si="34"/>
        <v>库存为1</v>
      </c>
      <c r="AV2020" s="36" t="str">
        <f>IFERROR(时间!$B$4+AU2020,"上周无销量")</f>
        <v>上周无销量</v>
      </c>
    </row>
    <row r="2021" spans="1:48">
      <c r="A2021" s="21" t="s">
        <v>4061</v>
      </c>
      <c r="B2021" t="s">
        <v>4062</v>
      </c>
      <c r="C2021" t="s">
        <v>3988</v>
      </c>
      <c r="D2021" s="31">
        <v>0</v>
      </c>
      <c r="E2021" s="31">
        <v>0</v>
      </c>
      <c r="F2021" s="31">
        <v>0</v>
      </c>
      <c r="G2021" s="31">
        <v>0</v>
      </c>
      <c r="H2021" s="32">
        <v>0</v>
      </c>
      <c r="I2021">
        <v>1</v>
      </c>
      <c r="J2021" s="33">
        <v>0</v>
      </c>
      <c r="K2021" s="33">
        <v>0</v>
      </c>
      <c r="L2021" s="33">
        <v>0</v>
      </c>
      <c r="M2021">
        <v>1</v>
      </c>
      <c r="N2021">
        <v>0</v>
      </c>
      <c r="O2021">
        <v>0</v>
      </c>
      <c r="P2021" t="s">
        <v>54</v>
      </c>
      <c r="Q2021" t="s">
        <v>54</v>
      </c>
      <c r="R2021" t="s">
        <v>54</v>
      </c>
      <c r="S2021" t="s">
        <v>54</v>
      </c>
      <c r="T2021" t="s">
        <v>54</v>
      </c>
      <c r="U2021" t="s">
        <v>54</v>
      </c>
      <c r="V2021" t="s">
        <v>54</v>
      </c>
      <c r="W2021" t="s">
        <v>54</v>
      </c>
      <c r="X2021" s="23" t="s">
        <v>54</v>
      </c>
      <c r="Y2021" s="23" t="s">
        <v>54</v>
      </c>
      <c r="Z2021" s="23" t="s">
        <v>54</v>
      </c>
      <c r="AA2021" s="23" t="s">
        <v>54</v>
      </c>
      <c r="AB2021" t="s">
        <v>54</v>
      </c>
      <c r="AC2021" t="s">
        <v>54</v>
      </c>
      <c r="AD2021" t="s">
        <v>54</v>
      </c>
      <c r="AE2021" t="s">
        <v>54</v>
      </c>
      <c r="AF2021" s="23" t="s">
        <v>54</v>
      </c>
      <c r="AG2021" s="23" t="s">
        <v>54</v>
      </c>
      <c r="AH2021" s="23" t="s">
        <v>54</v>
      </c>
      <c r="AI2021" s="23" t="s">
        <v>54</v>
      </c>
      <c r="AJ2021">
        <v>11</v>
      </c>
      <c r="AK2021">
        <v>0</v>
      </c>
      <c r="AL2021">
        <v>0</v>
      </c>
      <c r="AM2021">
        <v>0</v>
      </c>
      <c r="AN2021" s="23">
        <v>0</v>
      </c>
      <c r="AO2021" s="23" t="e">
        <v>#DIV/0!</v>
      </c>
      <c r="AP2021" s="23" t="e">
        <v>#DIV/0!</v>
      </c>
      <c r="AQ2021" s="23" t="e">
        <v>#DIV/0!</v>
      </c>
      <c r="AR2021" s="35">
        <v>0</v>
      </c>
      <c r="AS2021" s="35">
        <v>0</v>
      </c>
      <c r="AT2021" s="35">
        <v>1</v>
      </c>
      <c r="AU2021" s="31" t="str">
        <f t="shared" si="34"/>
        <v>库存为1</v>
      </c>
      <c r="AV2021" s="36" t="str">
        <f>IFERROR(时间!$B$4+AU2021,"上周无销量")</f>
        <v>上周无销量</v>
      </c>
    </row>
    <row r="2022" spans="1:48">
      <c r="A2022" s="21" t="s">
        <v>4063</v>
      </c>
      <c r="B2022" t="s">
        <v>4064</v>
      </c>
      <c r="C2022" t="s">
        <v>3988</v>
      </c>
      <c r="D2022" s="31">
        <v>1</v>
      </c>
      <c r="E2022" s="31">
        <v>0</v>
      </c>
      <c r="F2022" s="31">
        <v>0</v>
      </c>
      <c r="G2022" s="31">
        <v>0</v>
      </c>
      <c r="H2022" s="32">
        <v>29.99</v>
      </c>
      <c r="I2022">
        <v>1</v>
      </c>
      <c r="J2022" s="33">
        <v>0</v>
      </c>
      <c r="K2022" s="33">
        <v>0</v>
      </c>
      <c r="L2022" s="33">
        <v>0</v>
      </c>
      <c r="M2022">
        <v>1</v>
      </c>
      <c r="N2022">
        <v>0</v>
      </c>
      <c r="O2022">
        <v>0</v>
      </c>
      <c r="P2022" t="s">
        <v>54</v>
      </c>
      <c r="Q2022" t="s">
        <v>54</v>
      </c>
      <c r="R2022" t="s">
        <v>54</v>
      </c>
      <c r="S2022" t="s">
        <v>54</v>
      </c>
      <c r="T2022" t="s">
        <v>54</v>
      </c>
      <c r="U2022" t="s">
        <v>54</v>
      </c>
      <c r="V2022" t="s">
        <v>54</v>
      </c>
      <c r="W2022" t="s">
        <v>54</v>
      </c>
      <c r="X2022" s="23" t="s">
        <v>54</v>
      </c>
      <c r="Y2022" s="23" t="s">
        <v>54</v>
      </c>
      <c r="Z2022" s="23" t="s">
        <v>54</v>
      </c>
      <c r="AA2022" s="23" t="s">
        <v>54</v>
      </c>
      <c r="AB2022" t="s">
        <v>54</v>
      </c>
      <c r="AC2022" t="s">
        <v>54</v>
      </c>
      <c r="AD2022" t="s">
        <v>54</v>
      </c>
      <c r="AE2022" t="s">
        <v>54</v>
      </c>
      <c r="AF2022" s="23" t="s">
        <v>54</v>
      </c>
      <c r="AG2022" s="23" t="s">
        <v>54</v>
      </c>
      <c r="AH2022" s="23" t="s">
        <v>54</v>
      </c>
      <c r="AI2022" s="23" t="s">
        <v>54</v>
      </c>
      <c r="AJ2022">
        <v>15</v>
      </c>
      <c r="AK2022">
        <v>0</v>
      </c>
      <c r="AL2022">
        <v>0</v>
      </c>
      <c r="AM2022">
        <v>0</v>
      </c>
      <c r="AN2022" s="23">
        <v>0.0666666666666667</v>
      </c>
      <c r="AO2022" s="23" t="e">
        <v>#DIV/0!</v>
      </c>
      <c r="AP2022" s="23" t="e">
        <v>#DIV/0!</v>
      </c>
      <c r="AQ2022" s="23" t="e">
        <v>#DIV/0!</v>
      </c>
      <c r="AR2022" s="35">
        <v>0.142857142857143</v>
      </c>
      <c r="AS2022" s="35">
        <v>8.57142857142857</v>
      </c>
      <c r="AT2022" s="35">
        <v>-7.57142857142857</v>
      </c>
      <c r="AU2022" s="31">
        <f t="shared" si="34"/>
        <v>7</v>
      </c>
      <c r="AV2022" s="36">
        <f>IFERROR(时间!$B$4+AU2022,"上周无销量")</f>
        <v>43304</v>
      </c>
    </row>
    <row r="2023" spans="1:48">
      <c r="A2023" s="21" t="s">
        <v>4065</v>
      </c>
      <c r="B2023" t="s">
        <v>4066</v>
      </c>
      <c r="C2023" t="s">
        <v>3988</v>
      </c>
      <c r="D2023" s="31">
        <v>0</v>
      </c>
      <c r="E2023" s="31">
        <v>0</v>
      </c>
      <c r="F2023" s="31">
        <v>0</v>
      </c>
      <c r="G2023" s="31">
        <v>0</v>
      </c>
      <c r="H2023" s="32">
        <v>0</v>
      </c>
      <c r="I2023">
        <v>0</v>
      </c>
      <c r="J2023" s="33">
        <v>0</v>
      </c>
      <c r="K2023" s="33">
        <v>0</v>
      </c>
      <c r="L2023" s="33">
        <v>0</v>
      </c>
      <c r="M2023">
        <v>0</v>
      </c>
      <c r="N2023">
        <v>0</v>
      </c>
      <c r="O2023">
        <v>0</v>
      </c>
      <c r="P2023" t="s">
        <v>54</v>
      </c>
      <c r="Q2023" t="s">
        <v>54</v>
      </c>
      <c r="R2023" t="s">
        <v>54</v>
      </c>
      <c r="S2023" t="s">
        <v>54</v>
      </c>
      <c r="T2023" t="s">
        <v>54</v>
      </c>
      <c r="U2023" t="s">
        <v>54</v>
      </c>
      <c r="V2023" t="s">
        <v>54</v>
      </c>
      <c r="W2023" t="s">
        <v>54</v>
      </c>
      <c r="X2023" s="23" t="s">
        <v>54</v>
      </c>
      <c r="Y2023" s="23" t="s">
        <v>54</v>
      </c>
      <c r="Z2023" s="23" t="s">
        <v>54</v>
      </c>
      <c r="AA2023" s="23" t="s">
        <v>54</v>
      </c>
      <c r="AB2023" t="s">
        <v>54</v>
      </c>
      <c r="AC2023" t="s">
        <v>54</v>
      </c>
      <c r="AD2023" t="s">
        <v>54</v>
      </c>
      <c r="AE2023" t="s">
        <v>54</v>
      </c>
      <c r="AF2023" s="23" t="s">
        <v>54</v>
      </c>
      <c r="AG2023" s="23" t="s">
        <v>54</v>
      </c>
      <c r="AH2023" s="23" t="s">
        <v>54</v>
      </c>
      <c r="AI2023" s="23" t="s">
        <v>54</v>
      </c>
      <c r="AJ2023">
        <v>0</v>
      </c>
      <c r="AK2023">
        <v>0</v>
      </c>
      <c r="AL2023">
        <v>0</v>
      </c>
      <c r="AM2023">
        <v>0</v>
      </c>
      <c r="AN2023" s="23" t="e">
        <v>#DIV/0!</v>
      </c>
      <c r="AO2023" s="23" t="e">
        <v>#DIV/0!</v>
      </c>
      <c r="AP2023" s="23" t="e">
        <v>#DIV/0!</v>
      </c>
      <c r="AQ2023" s="23" t="e">
        <v>#DIV/0!</v>
      </c>
      <c r="AR2023" s="35">
        <v>0</v>
      </c>
      <c r="AS2023" s="35">
        <v>0</v>
      </c>
      <c r="AT2023" s="35">
        <v>0</v>
      </c>
      <c r="AU2023" s="31" t="str">
        <f t="shared" si="34"/>
        <v>库存为0</v>
      </c>
      <c r="AV2023" s="36" t="str">
        <f>IFERROR(时间!$B$4+AU2023,"上周无销量")</f>
        <v>上周无销量</v>
      </c>
    </row>
    <row r="2024" spans="1:48">
      <c r="A2024" s="21" t="s">
        <v>4067</v>
      </c>
      <c r="B2024" t="s">
        <v>4068</v>
      </c>
      <c r="C2024" t="s">
        <v>4069</v>
      </c>
      <c r="D2024" s="31">
        <v>0</v>
      </c>
      <c r="E2024" s="31">
        <v>0</v>
      </c>
      <c r="F2024" s="31">
        <v>0</v>
      </c>
      <c r="G2024" s="31">
        <v>0</v>
      </c>
      <c r="H2024" s="32">
        <v>0</v>
      </c>
      <c r="I2024">
        <v>1</v>
      </c>
      <c r="J2024" s="33">
        <v>0</v>
      </c>
      <c r="K2024" s="33">
        <v>0</v>
      </c>
      <c r="L2024" s="33">
        <v>0</v>
      </c>
      <c r="M2024">
        <v>1</v>
      </c>
      <c r="N2024">
        <v>0</v>
      </c>
      <c r="O2024">
        <v>2</v>
      </c>
      <c r="P2024">
        <v>46</v>
      </c>
      <c r="Q2024">
        <v>4</v>
      </c>
      <c r="R2024">
        <v>4</v>
      </c>
      <c r="S2024">
        <v>4</v>
      </c>
      <c r="T2024">
        <v>0</v>
      </c>
      <c r="U2024">
        <v>0</v>
      </c>
      <c r="V2024">
        <v>0</v>
      </c>
      <c r="W2024">
        <v>0</v>
      </c>
      <c r="X2024" s="23">
        <v>0</v>
      </c>
      <c r="Y2024" s="23">
        <v>0</v>
      </c>
      <c r="Z2024" s="23">
        <v>0</v>
      </c>
      <c r="AA2024" s="23">
        <v>0</v>
      </c>
      <c r="AB2024">
        <v>0</v>
      </c>
      <c r="AC2024">
        <v>0</v>
      </c>
      <c r="AD2024">
        <v>0</v>
      </c>
      <c r="AE2024">
        <v>0</v>
      </c>
      <c r="AF2024" s="23" t="s">
        <v>54</v>
      </c>
      <c r="AG2024" s="23" t="s">
        <v>54</v>
      </c>
      <c r="AH2024" s="23" t="s">
        <v>54</v>
      </c>
      <c r="AI2024" s="23" t="s">
        <v>54</v>
      </c>
      <c r="AJ2024">
        <v>4</v>
      </c>
      <c r="AK2024">
        <v>0</v>
      </c>
      <c r="AL2024">
        <v>2</v>
      </c>
      <c r="AM2024">
        <v>0</v>
      </c>
      <c r="AN2024" s="23">
        <v>0</v>
      </c>
      <c r="AO2024" s="23" t="e">
        <v>#DIV/0!</v>
      </c>
      <c r="AP2024" s="23">
        <v>0</v>
      </c>
      <c r="AQ2024" s="23" t="e">
        <v>#DIV/0!</v>
      </c>
      <c r="AR2024" s="35">
        <v>0</v>
      </c>
      <c r="AS2024" s="35">
        <v>0</v>
      </c>
      <c r="AT2024" s="35">
        <v>1</v>
      </c>
      <c r="AU2024" s="31" t="str">
        <f t="shared" si="34"/>
        <v>库存为1</v>
      </c>
      <c r="AV2024" s="36" t="str">
        <f>IFERROR(时间!$B$4+AU2024,"上周无销量")</f>
        <v>上周无销量</v>
      </c>
    </row>
    <row r="2025" spans="1:48">
      <c r="A2025" s="21" t="s">
        <v>4070</v>
      </c>
      <c r="B2025" t="s">
        <v>4071</v>
      </c>
      <c r="C2025" t="s">
        <v>4069</v>
      </c>
      <c r="D2025" s="31">
        <v>0</v>
      </c>
      <c r="E2025" s="31">
        <v>0</v>
      </c>
      <c r="F2025" s="31">
        <v>0</v>
      </c>
      <c r="G2025" s="31">
        <v>0</v>
      </c>
      <c r="H2025" s="32">
        <v>0</v>
      </c>
      <c r="I2025">
        <v>2</v>
      </c>
      <c r="J2025" s="33">
        <v>0</v>
      </c>
      <c r="K2025" s="33">
        <v>0</v>
      </c>
      <c r="L2025" s="33">
        <v>0</v>
      </c>
      <c r="M2025">
        <v>2</v>
      </c>
      <c r="N2025">
        <v>0</v>
      </c>
      <c r="O2025">
        <v>2</v>
      </c>
      <c r="P2025">
        <v>1439</v>
      </c>
      <c r="Q2025">
        <v>2241</v>
      </c>
      <c r="R2025">
        <v>2373</v>
      </c>
      <c r="S2025">
        <v>2220</v>
      </c>
      <c r="T2025">
        <v>11</v>
      </c>
      <c r="U2025">
        <v>11</v>
      </c>
      <c r="V2025">
        <v>22</v>
      </c>
      <c r="W2025">
        <v>12</v>
      </c>
      <c r="X2025" s="23">
        <v>0.00764419735927728</v>
      </c>
      <c r="Y2025" s="23">
        <v>0.00490852298081214</v>
      </c>
      <c r="Z2025" s="23">
        <v>0.00927096502317741</v>
      </c>
      <c r="AA2025" s="23">
        <v>0.00540540540540541</v>
      </c>
      <c r="AB2025">
        <v>2.22</v>
      </c>
      <c r="AC2025">
        <v>2.5</v>
      </c>
      <c r="AD2025">
        <v>4.48</v>
      </c>
      <c r="AE2025">
        <v>2.36</v>
      </c>
      <c r="AF2025" s="23" t="s">
        <v>103</v>
      </c>
      <c r="AG2025" s="23" t="s">
        <v>103</v>
      </c>
      <c r="AH2025" s="23" t="s">
        <v>103</v>
      </c>
      <c r="AI2025" s="23" t="s">
        <v>103</v>
      </c>
      <c r="AJ2025">
        <v>6</v>
      </c>
      <c r="AK2025">
        <v>5</v>
      </c>
      <c r="AL2025">
        <v>15</v>
      </c>
      <c r="AM2025">
        <v>3</v>
      </c>
      <c r="AN2025" s="23">
        <v>0</v>
      </c>
      <c r="AO2025" s="23">
        <v>0</v>
      </c>
      <c r="AP2025" s="23">
        <v>0</v>
      </c>
      <c r="AQ2025" s="23">
        <v>0</v>
      </c>
      <c r="AR2025" s="35">
        <v>0</v>
      </c>
      <c r="AS2025" s="35">
        <v>0</v>
      </c>
      <c r="AT2025" s="35">
        <v>2</v>
      </c>
      <c r="AU2025" s="31" t="str">
        <f t="shared" si="34"/>
        <v>库存为2</v>
      </c>
      <c r="AV2025" s="36" t="str">
        <f>IFERROR(时间!$B$4+AU2025,"上周无销量")</f>
        <v>上周无销量</v>
      </c>
    </row>
    <row r="2026" spans="1:48">
      <c r="A2026" s="21" t="s">
        <v>4072</v>
      </c>
      <c r="B2026" t="s">
        <v>4073</v>
      </c>
      <c r="C2026" t="s">
        <v>4069</v>
      </c>
      <c r="D2026" s="31">
        <v>0</v>
      </c>
      <c r="E2026" s="31">
        <v>0</v>
      </c>
      <c r="F2026" s="31">
        <v>0</v>
      </c>
      <c r="G2026" s="31">
        <v>0</v>
      </c>
      <c r="H2026" s="32">
        <v>0</v>
      </c>
      <c r="I2026">
        <v>2</v>
      </c>
      <c r="J2026" s="33">
        <v>0</v>
      </c>
      <c r="K2026" s="33">
        <v>0</v>
      </c>
      <c r="L2026" s="33">
        <v>0</v>
      </c>
      <c r="M2026">
        <v>2</v>
      </c>
      <c r="N2026">
        <v>0</v>
      </c>
      <c r="O2026">
        <v>2</v>
      </c>
      <c r="P2026">
        <v>782</v>
      </c>
      <c r="Q2026">
        <v>716</v>
      </c>
      <c r="R2026">
        <v>376</v>
      </c>
      <c r="S2026">
        <v>176</v>
      </c>
      <c r="T2026">
        <v>2</v>
      </c>
      <c r="U2026">
        <v>1</v>
      </c>
      <c r="V2026">
        <v>0</v>
      </c>
      <c r="W2026">
        <v>2</v>
      </c>
      <c r="X2026" s="23">
        <v>0.00255754475703325</v>
      </c>
      <c r="Y2026" s="23">
        <v>0.00139664804469274</v>
      </c>
      <c r="Z2026" s="23">
        <v>0</v>
      </c>
      <c r="AA2026" s="23">
        <v>0.0113636363636364</v>
      </c>
      <c r="AB2026">
        <v>0.44</v>
      </c>
      <c r="AC2026">
        <v>0.19</v>
      </c>
      <c r="AD2026">
        <v>0</v>
      </c>
      <c r="AE2026">
        <v>0.48</v>
      </c>
      <c r="AF2026" s="23" t="s">
        <v>103</v>
      </c>
      <c r="AG2026" s="23" t="s">
        <v>103</v>
      </c>
      <c r="AH2026" s="23" t="s">
        <v>54</v>
      </c>
      <c r="AI2026" s="23" t="s">
        <v>103</v>
      </c>
      <c r="AJ2026">
        <v>2</v>
      </c>
      <c r="AK2026">
        <v>0</v>
      </c>
      <c r="AL2026">
        <v>0</v>
      </c>
      <c r="AM2026">
        <v>0</v>
      </c>
      <c r="AN2026" s="23">
        <v>0</v>
      </c>
      <c r="AO2026" s="23" t="e">
        <v>#DIV/0!</v>
      </c>
      <c r="AP2026" s="23" t="e">
        <v>#DIV/0!</v>
      </c>
      <c r="AQ2026" s="23" t="e">
        <v>#DIV/0!</v>
      </c>
      <c r="AR2026" s="35">
        <v>0</v>
      </c>
      <c r="AS2026" s="35">
        <v>0</v>
      </c>
      <c r="AT2026" s="35">
        <v>2</v>
      </c>
      <c r="AU2026" s="31" t="str">
        <f t="shared" si="34"/>
        <v>库存为2</v>
      </c>
      <c r="AV2026" s="36" t="str">
        <f>IFERROR(时间!$B$4+AU2026,"上周无销量")</f>
        <v>上周无销量</v>
      </c>
    </row>
    <row r="2027" spans="1:48">
      <c r="A2027" s="21" t="s">
        <v>4074</v>
      </c>
      <c r="B2027" t="s">
        <v>4075</v>
      </c>
      <c r="C2027" t="s">
        <v>4069</v>
      </c>
      <c r="D2027" s="31">
        <v>0</v>
      </c>
      <c r="E2027" s="31">
        <v>0</v>
      </c>
      <c r="F2027" s="31">
        <v>0</v>
      </c>
      <c r="G2027" s="31">
        <v>0</v>
      </c>
      <c r="H2027" s="32">
        <v>0</v>
      </c>
      <c r="I2027">
        <v>2</v>
      </c>
      <c r="J2027" s="33">
        <v>0</v>
      </c>
      <c r="K2027" s="33">
        <v>0</v>
      </c>
      <c r="L2027" s="33">
        <v>0</v>
      </c>
      <c r="M2027">
        <v>2</v>
      </c>
      <c r="N2027">
        <v>0</v>
      </c>
      <c r="O2027">
        <v>2</v>
      </c>
      <c r="P2027">
        <v>3</v>
      </c>
      <c r="Q2027">
        <v>10</v>
      </c>
      <c r="R2027">
        <v>26</v>
      </c>
      <c r="S2027">
        <v>18</v>
      </c>
      <c r="T2027">
        <v>0</v>
      </c>
      <c r="U2027">
        <v>0</v>
      </c>
      <c r="V2027">
        <v>0</v>
      </c>
      <c r="W2027">
        <v>0</v>
      </c>
      <c r="X2027" s="23">
        <v>0</v>
      </c>
      <c r="Y2027" s="23">
        <v>0</v>
      </c>
      <c r="Z2027" s="23">
        <v>0</v>
      </c>
      <c r="AA2027" s="23">
        <v>0</v>
      </c>
      <c r="AB2027">
        <v>0</v>
      </c>
      <c r="AC2027">
        <v>0</v>
      </c>
      <c r="AD2027">
        <v>0</v>
      </c>
      <c r="AE2027">
        <v>0</v>
      </c>
      <c r="AF2027" s="23" t="s">
        <v>54</v>
      </c>
      <c r="AG2027" s="23" t="s">
        <v>54</v>
      </c>
      <c r="AH2027" s="23" t="s">
        <v>54</v>
      </c>
      <c r="AI2027" s="23" t="s">
        <v>54</v>
      </c>
      <c r="AJ2027">
        <v>1</v>
      </c>
      <c r="AK2027">
        <v>0</v>
      </c>
      <c r="AL2027">
        <v>1</v>
      </c>
      <c r="AM2027">
        <v>0</v>
      </c>
      <c r="AN2027" s="23">
        <v>0</v>
      </c>
      <c r="AO2027" s="23" t="e">
        <v>#DIV/0!</v>
      </c>
      <c r="AP2027" s="23">
        <v>0</v>
      </c>
      <c r="AQ2027" s="23" t="e">
        <v>#DIV/0!</v>
      </c>
      <c r="AR2027" s="35">
        <v>0</v>
      </c>
      <c r="AS2027" s="35">
        <v>0</v>
      </c>
      <c r="AT2027" s="35">
        <v>2</v>
      </c>
      <c r="AU2027" s="31" t="str">
        <f t="shared" si="34"/>
        <v>库存为2</v>
      </c>
      <c r="AV2027" s="36" t="str">
        <f>IFERROR(时间!$B$4+AU2027,"上周无销量")</f>
        <v>上周无销量</v>
      </c>
    </row>
    <row r="2028" spans="1:48">
      <c r="A2028" s="21" t="s">
        <v>4076</v>
      </c>
      <c r="B2028" t="s">
        <v>4077</v>
      </c>
      <c r="C2028" t="s">
        <v>4069</v>
      </c>
      <c r="D2028" s="31">
        <v>0</v>
      </c>
      <c r="E2028" s="31">
        <v>0</v>
      </c>
      <c r="F2028" s="31">
        <v>0</v>
      </c>
      <c r="G2028" s="31">
        <v>0</v>
      </c>
      <c r="H2028" s="32">
        <v>0</v>
      </c>
      <c r="I2028">
        <v>2</v>
      </c>
      <c r="J2028" s="33">
        <v>0</v>
      </c>
      <c r="K2028" s="33">
        <v>0</v>
      </c>
      <c r="L2028" s="33">
        <v>0</v>
      </c>
      <c r="M2028">
        <v>2</v>
      </c>
      <c r="N2028">
        <v>0</v>
      </c>
      <c r="O2028">
        <v>2</v>
      </c>
      <c r="P2028">
        <v>103</v>
      </c>
      <c r="Q2028">
        <v>144</v>
      </c>
      <c r="R2028">
        <v>50</v>
      </c>
      <c r="S2028">
        <v>82</v>
      </c>
      <c r="T2028">
        <v>1</v>
      </c>
      <c r="U2028">
        <v>0</v>
      </c>
      <c r="V2028">
        <v>0</v>
      </c>
      <c r="W2028">
        <v>0</v>
      </c>
      <c r="X2028" s="23">
        <v>0.00970873786407767</v>
      </c>
      <c r="Y2028" s="23">
        <v>0</v>
      </c>
      <c r="Z2028" s="23">
        <v>0</v>
      </c>
      <c r="AA2028" s="23">
        <v>0</v>
      </c>
      <c r="AB2028">
        <v>0.17</v>
      </c>
      <c r="AC2028">
        <v>0</v>
      </c>
      <c r="AD2028">
        <v>0</v>
      </c>
      <c r="AE2028">
        <v>0</v>
      </c>
      <c r="AF2028" s="23" t="s">
        <v>103</v>
      </c>
      <c r="AG2028" s="23" t="s">
        <v>54</v>
      </c>
      <c r="AH2028" s="23" t="s">
        <v>54</v>
      </c>
      <c r="AI2028" s="23" t="s">
        <v>54</v>
      </c>
      <c r="AJ2028">
        <v>3</v>
      </c>
      <c r="AK2028">
        <v>0</v>
      </c>
      <c r="AL2028">
        <v>0</v>
      </c>
      <c r="AM2028">
        <v>0</v>
      </c>
      <c r="AN2028" s="23">
        <v>0</v>
      </c>
      <c r="AO2028" s="23" t="e">
        <v>#DIV/0!</v>
      </c>
      <c r="AP2028" s="23" t="e">
        <v>#DIV/0!</v>
      </c>
      <c r="AQ2028" s="23" t="e">
        <v>#DIV/0!</v>
      </c>
      <c r="AR2028" s="35">
        <v>0</v>
      </c>
      <c r="AS2028" s="35">
        <v>0</v>
      </c>
      <c r="AT2028" s="35">
        <v>2</v>
      </c>
      <c r="AU2028" s="31" t="str">
        <f t="shared" si="34"/>
        <v>库存为2</v>
      </c>
      <c r="AV2028" s="36" t="str">
        <f>IFERROR(时间!$B$4+AU2028,"上周无销量")</f>
        <v>上周无销量</v>
      </c>
    </row>
    <row r="2029" spans="1:48">
      <c r="A2029" s="21" t="s">
        <v>4078</v>
      </c>
      <c r="B2029" t="s">
        <v>4079</v>
      </c>
      <c r="C2029" t="s">
        <v>4080</v>
      </c>
      <c r="D2029" s="31">
        <v>0</v>
      </c>
      <c r="E2029" s="31">
        <v>0</v>
      </c>
      <c r="F2029" s="31">
        <v>0</v>
      </c>
      <c r="G2029" s="31">
        <v>0</v>
      </c>
      <c r="H2029" s="32">
        <v>0</v>
      </c>
      <c r="I2029">
        <v>1</v>
      </c>
      <c r="J2029" s="33">
        <v>0</v>
      </c>
      <c r="K2029" s="33">
        <v>0</v>
      </c>
      <c r="L2029" s="33">
        <v>0</v>
      </c>
      <c r="M2029">
        <v>1</v>
      </c>
      <c r="N2029">
        <v>0</v>
      </c>
      <c r="O2029">
        <v>0</v>
      </c>
      <c r="P2029" t="s">
        <v>54</v>
      </c>
      <c r="Q2029" t="s">
        <v>54</v>
      </c>
      <c r="R2029" t="s">
        <v>54</v>
      </c>
      <c r="S2029" t="s">
        <v>54</v>
      </c>
      <c r="T2029" t="s">
        <v>54</v>
      </c>
      <c r="U2029" t="s">
        <v>54</v>
      </c>
      <c r="V2029" t="s">
        <v>54</v>
      </c>
      <c r="W2029" t="s">
        <v>54</v>
      </c>
      <c r="X2029" s="23" t="s">
        <v>54</v>
      </c>
      <c r="Y2029" s="23" t="s">
        <v>54</v>
      </c>
      <c r="Z2029" s="23" t="s">
        <v>54</v>
      </c>
      <c r="AA2029" s="23" t="s">
        <v>54</v>
      </c>
      <c r="AB2029" t="s">
        <v>54</v>
      </c>
      <c r="AC2029" t="s">
        <v>54</v>
      </c>
      <c r="AD2029" t="s">
        <v>54</v>
      </c>
      <c r="AE2029" t="s">
        <v>54</v>
      </c>
      <c r="AF2029" s="23" t="s">
        <v>54</v>
      </c>
      <c r="AG2029" s="23" t="s">
        <v>54</v>
      </c>
      <c r="AH2029" s="23" t="s">
        <v>54</v>
      </c>
      <c r="AI2029" s="23" t="s">
        <v>54</v>
      </c>
      <c r="AJ2029">
        <v>0</v>
      </c>
      <c r="AK2029">
        <v>0</v>
      </c>
      <c r="AL2029">
        <v>0</v>
      </c>
      <c r="AM2029">
        <v>0</v>
      </c>
      <c r="AN2029" s="23" t="e">
        <v>#DIV/0!</v>
      </c>
      <c r="AO2029" s="23" t="e">
        <v>#DIV/0!</v>
      </c>
      <c r="AP2029" s="23" t="e">
        <v>#DIV/0!</v>
      </c>
      <c r="AQ2029" s="23" t="e">
        <v>#DIV/0!</v>
      </c>
      <c r="AR2029" s="35">
        <v>0</v>
      </c>
      <c r="AS2029" s="35">
        <v>0</v>
      </c>
      <c r="AT2029" s="35">
        <v>1</v>
      </c>
      <c r="AU2029" s="31" t="str">
        <f t="shared" si="34"/>
        <v>库存为1</v>
      </c>
      <c r="AV2029" s="36" t="str">
        <f>IFERROR(时间!$B$4+AU2029,"上周无销量")</f>
        <v>上周无销量</v>
      </c>
    </row>
    <row r="2030" spans="1:48">
      <c r="A2030" s="21" t="s">
        <v>4081</v>
      </c>
      <c r="B2030" t="s">
        <v>4082</v>
      </c>
      <c r="C2030" t="s">
        <v>4080</v>
      </c>
      <c r="D2030" s="31">
        <v>0</v>
      </c>
      <c r="E2030" s="31">
        <v>0</v>
      </c>
      <c r="F2030" s="31">
        <v>0</v>
      </c>
      <c r="G2030" s="31">
        <v>0</v>
      </c>
      <c r="H2030" s="32">
        <v>0</v>
      </c>
      <c r="I2030">
        <v>3</v>
      </c>
      <c r="J2030" s="33">
        <v>0</v>
      </c>
      <c r="K2030" s="33">
        <v>0</v>
      </c>
      <c r="L2030" s="33">
        <v>0</v>
      </c>
      <c r="M2030">
        <v>3</v>
      </c>
      <c r="N2030">
        <v>0</v>
      </c>
      <c r="O2030">
        <v>0</v>
      </c>
      <c r="P2030">
        <v>321</v>
      </c>
      <c r="Q2030">
        <v>0</v>
      </c>
      <c r="R2030">
        <v>0</v>
      </c>
      <c r="S2030">
        <v>0</v>
      </c>
      <c r="T2030">
        <v>2</v>
      </c>
      <c r="U2030">
        <v>0</v>
      </c>
      <c r="V2030">
        <v>0</v>
      </c>
      <c r="W2030">
        <v>0</v>
      </c>
      <c r="X2030" s="23">
        <v>0.00623052959501558</v>
      </c>
      <c r="Y2030" s="23" t="e">
        <v>#DIV/0!</v>
      </c>
      <c r="Z2030" s="23" t="e">
        <v>#DIV/0!</v>
      </c>
      <c r="AA2030" s="23" t="e">
        <v>#DIV/0!</v>
      </c>
      <c r="AB2030">
        <v>0.59</v>
      </c>
      <c r="AC2030">
        <v>0</v>
      </c>
      <c r="AD2030">
        <v>0</v>
      </c>
      <c r="AE2030">
        <v>0</v>
      </c>
      <c r="AF2030" s="23" t="s">
        <v>103</v>
      </c>
      <c r="AG2030" s="23" t="s">
        <v>54</v>
      </c>
      <c r="AH2030" s="23" t="s">
        <v>54</v>
      </c>
      <c r="AI2030" s="23" t="s">
        <v>54</v>
      </c>
      <c r="AJ2030">
        <v>1</v>
      </c>
      <c r="AK2030">
        <v>0</v>
      </c>
      <c r="AL2030">
        <v>0</v>
      </c>
      <c r="AM2030">
        <v>0</v>
      </c>
      <c r="AN2030" s="23">
        <v>0</v>
      </c>
      <c r="AO2030" s="23" t="e">
        <v>#DIV/0!</v>
      </c>
      <c r="AP2030" s="23" t="e">
        <v>#DIV/0!</v>
      </c>
      <c r="AQ2030" s="23" t="e">
        <v>#DIV/0!</v>
      </c>
      <c r="AR2030" s="35">
        <v>0</v>
      </c>
      <c r="AS2030" s="35">
        <v>0</v>
      </c>
      <c r="AT2030" s="35">
        <v>3</v>
      </c>
      <c r="AU2030" s="31" t="str">
        <f t="shared" si="34"/>
        <v>库存为3</v>
      </c>
      <c r="AV2030" s="36" t="str">
        <f>IFERROR(时间!$B$4+AU2030,"上周无销量")</f>
        <v>上周无销量</v>
      </c>
    </row>
    <row r="2031" spans="1:48">
      <c r="A2031" s="21" t="s">
        <v>4083</v>
      </c>
      <c r="B2031" t="s">
        <v>4084</v>
      </c>
      <c r="C2031" t="s">
        <v>4080</v>
      </c>
      <c r="D2031" s="31">
        <v>0</v>
      </c>
      <c r="E2031" s="31">
        <v>0</v>
      </c>
      <c r="F2031" s="31">
        <v>0</v>
      </c>
      <c r="G2031" s="31">
        <v>0</v>
      </c>
      <c r="H2031" s="32">
        <v>0</v>
      </c>
      <c r="I2031">
        <v>3</v>
      </c>
      <c r="J2031" s="33">
        <v>0</v>
      </c>
      <c r="K2031" s="33">
        <v>0</v>
      </c>
      <c r="L2031" s="33">
        <v>0</v>
      </c>
      <c r="M2031">
        <v>3</v>
      </c>
      <c r="N2031">
        <v>0</v>
      </c>
      <c r="O2031">
        <v>0</v>
      </c>
      <c r="P2031">
        <v>465</v>
      </c>
      <c r="Q2031">
        <v>0</v>
      </c>
      <c r="R2031">
        <v>0</v>
      </c>
      <c r="S2031">
        <v>0</v>
      </c>
      <c r="T2031">
        <v>1</v>
      </c>
      <c r="U2031">
        <v>0</v>
      </c>
      <c r="V2031">
        <v>0</v>
      </c>
      <c r="W2031">
        <v>0</v>
      </c>
      <c r="X2031" s="23">
        <v>0.0021505376344086</v>
      </c>
      <c r="Y2031" s="23" t="e">
        <v>#DIV/0!</v>
      </c>
      <c r="Z2031" s="23" t="e">
        <v>#DIV/0!</v>
      </c>
      <c r="AA2031" s="23" t="e">
        <v>#DIV/0!</v>
      </c>
      <c r="AB2031">
        <v>0.49</v>
      </c>
      <c r="AC2031">
        <v>0</v>
      </c>
      <c r="AD2031">
        <v>0</v>
      </c>
      <c r="AE2031">
        <v>0</v>
      </c>
      <c r="AF2031" s="23" t="s">
        <v>103</v>
      </c>
      <c r="AG2031" s="23" t="s">
        <v>54</v>
      </c>
      <c r="AH2031" s="23" t="s">
        <v>54</v>
      </c>
      <c r="AI2031" s="23" t="s">
        <v>54</v>
      </c>
      <c r="AJ2031">
        <v>1</v>
      </c>
      <c r="AK2031">
        <v>0</v>
      </c>
      <c r="AL2031">
        <v>0</v>
      </c>
      <c r="AM2031">
        <v>0</v>
      </c>
      <c r="AN2031" s="23">
        <v>0</v>
      </c>
      <c r="AO2031" s="23" t="e">
        <v>#DIV/0!</v>
      </c>
      <c r="AP2031" s="23" t="e">
        <v>#DIV/0!</v>
      </c>
      <c r="AQ2031" s="23" t="e">
        <v>#DIV/0!</v>
      </c>
      <c r="AR2031" s="35">
        <v>0</v>
      </c>
      <c r="AS2031" s="35">
        <v>0</v>
      </c>
      <c r="AT2031" s="35">
        <v>3</v>
      </c>
      <c r="AU2031" s="31" t="str">
        <f t="shared" si="34"/>
        <v>库存为3</v>
      </c>
      <c r="AV2031" s="36" t="str">
        <f>IFERROR(时间!$B$4+AU2031,"上周无销量")</f>
        <v>上周无销量</v>
      </c>
    </row>
    <row r="2032" spans="1:48">
      <c r="A2032" s="21" t="s">
        <v>4085</v>
      </c>
      <c r="B2032" t="s">
        <v>4086</v>
      </c>
      <c r="C2032" t="s">
        <v>4080</v>
      </c>
      <c r="D2032" s="31">
        <v>0</v>
      </c>
      <c r="E2032" s="31">
        <v>0</v>
      </c>
      <c r="F2032" s="31">
        <v>0</v>
      </c>
      <c r="G2032" s="31">
        <v>0</v>
      </c>
      <c r="H2032" s="32">
        <v>0</v>
      </c>
      <c r="I2032">
        <v>3</v>
      </c>
      <c r="J2032" s="33">
        <v>0</v>
      </c>
      <c r="K2032" s="33">
        <v>0</v>
      </c>
      <c r="L2032" s="33">
        <v>0</v>
      </c>
      <c r="M2032">
        <v>3</v>
      </c>
      <c r="N2032">
        <v>0</v>
      </c>
      <c r="O2032">
        <v>0</v>
      </c>
      <c r="P2032">
        <v>439</v>
      </c>
      <c r="Q2032">
        <v>0</v>
      </c>
      <c r="R2032">
        <v>0</v>
      </c>
      <c r="S2032">
        <v>0</v>
      </c>
      <c r="T2032">
        <v>0</v>
      </c>
      <c r="U2032">
        <v>0</v>
      </c>
      <c r="V2032">
        <v>0</v>
      </c>
      <c r="W2032">
        <v>0</v>
      </c>
      <c r="X2032" s="23">
        <v>0</v>
      </c>
      <c r="Y2032" s="23" t="e">
        <v>#DIV/0!</v>
      </c>
      <c r="Z2032" s="23" t="e">
        <v>#DIV/0!</v>
      </c>
      <c r="AA2032" s="23" t="e">
        <v>#DIV/0!</v>
      </c>
      <c r="AB2032">
        <v>0</v>
      </c>
      <c r="AC2032">
        <v>0</v>
      </c>
      <c r="AD2032">
        <v>0</v>
      </c>
      <c r="AE2032">
        <v>0</v>
      </c>
      <c r="AF2032" s="23" t="s">
        <v>54</v>
      </c>
      <c r="AG2032" s="23" t="s">
        <v>54</v>
      </c>
      <c r="AH2032" s="23" t="s">
        <v>54</v>
      </c>
      <c r="AI2032" s="23" t="s">
        <v>54</v>
      </c>
      <c r="AJ2032">
        <v>0</v>
      </c>
      <c r="AK2032">
        <v>0</v>
      </c>
      <c r="AL2032">
        <v>0</v>
      </c>
      <c r="AM2032">
        <v>0</v>
      </c>
      <c r="AN2032" s="23" t="e">
        <v>#DIV/0!</v>
      </c>
      <c r="AO2032" s="23" t="e">
        <v>#DIV/0!</v>
      </c>
      <c r="AP2032" s="23" t="e">
        <v>#DIV/0!</v>
      </c>
      <c r="AQ2032" s="23" t="e">
        <v>#DIV/0!</v>
      </c>
      <c r="AR2032" s="35">
        <v>0</v>
      </c>
      <c r="AS2032" s="35">
        <v>0</v>
      </c>
      <c r="AT2032" s="35">
        <v>3</v>
      </c>
      <c r="AU2032" s="31" t="str">
        <f t="shared" si="34"/>
        <v>库存为3</v>
      </c>
      <c r="AV2032" s="36" t="str">
        <f>IFERROR(时间!$B$4+AU2032,"上周无销量")</f>
        <v>上周无销量</v>
      </c>
    </row>
    <row r="2033" spans="1:48">
      <c r="A2033" s="21" t="s">
        <v>4087</v>
      </c>
      <c r="B2033" t="s">
        <v>4088</v>
      </c>
      <c r="C2033" t="s">
        <v>4080</v>
      </c>
      <c r="D2033" s="31">
        <v>0</v>
      </c>
      <c r="E2033" s="31">
        <v>0</v>
      </c>
      <c r="F2033" s="31">
        <v>0</v>
      </c>
      <c r="G2033" s="31">
        <v>0</v>
      </c>
      <c r="H2033" s="32">
        <v>0</v>
      </c>
      <c r="I2033">
        <v>3</v>
      </c>
      <c r="J2033" s="33">
        <v>0</v>
      </c>
      <c r="K2033" s="33">
        <v>0</v>
      </c>
      <c r="L2033" s="33">
        <v>0</v>
      </c>
      <c r="M2033">
        <v>3</v>
      </c>
      <c r="N2033">
        <v>0</v>
      </c>
      <c r="O2033">
        <v>0</v>
      </c>
      <c r="P2033" t="s">
        <v>54</v>
      </c>
      <c r="Q2033" t="s">
        <v>54</v>
      </c>
      <c r="R2033" t="s">
        <v>54</v>
      </c>
      <c r="S2033" t="s">
        <v>54</v>
      </c>
      <c r="T2033" t="s">
        <v>54</v>
      </c>
      <c r="U2033" t="s">
        <v>54</v>
      </c>
      <c r="V2033" t="s">
        <v>54</v>
      </c>
      <c r="W2033" t="s">
        <v>54</v>
      </c>
      <c r="X2033" s="23" t="s">
        <v>54</v>
      </c>
      <c r="Y2033" s="23" t="s">
        <v>54</v>
      </c>
      <c r="Z2033" s="23" t="s">
        <v>54</v>
      </c>
      <c r="AA2033" s="23" t="s">
        <v>54</v>
      </c>
      <c r="AB2033" t="s">
        <v>54</v>
      </c>
      <c r="AC2033" t="s">
        <v>54</v>
      </c>
      <c r="AD2033" t="s">
        <v>54</v>
      </c>
      <c r="AE2033" t="s">
        <v>54</v>
      </c>
      <c r="AF2033" s="23" t="s">
        <v>54</v>
      </c>
      <c r="AG2033" s="23" t="s">
        <v>54</v>
      </c>
      <c r="AH2033" s="23" t="s">
        <v>54</v>
      </c>
      <c r="AI2033" s="23" t="s">
        <v>54</v>
      </c>
      <c r="AJ2033">
        <v>0</v>
      </c>
      <c r="AK2033">
        <v>0</v>
      </c>
      <c r="AL2033">
        <v>0</v>
      </c>
      <c r="AM2033">
        <v>0</v>
      </c>
      <c r="AN2033" s="23" t="e">
        <v>#DIV/0!</v>
      </c>
      <c r="AO2033" s="23" t="e">
        <v>#DIV/0!</v>
      </c>
      <c r="AP2033" s="23" t="e">
        <v>#DIV/0!</v>
      </c>
      <c r="AQ2033" s="23" t="e">
        <v>#DIV/0!</v>
      </c>
      <c r="AR2033" s="35">
        <v>0</v>
      </c>
      <c r="AS2033" s="35">
        <v>0</v>
      </c>
      <c r="AT2033" s="35">
        <v>3</v>
      </c>
      <c r="AU2033" s="31" t="str">
        <f t="shared" si="34"/>
        <v>库存为3</v>
      </c>
      <c r="AV2033" s="36" t="str">
        <f>IFERROR(时间!$B$4+AU2033,"上周无销量")</f>
        <v>上周无销量</v>
      </c>
    </row>
    <row r="2034" spans="1:48">
      <c r="A2034" s="21" t="s">
        <v>4089</v>
      </c>
      <c r="B2034" t="s">
        <v>4090</v>
      </c>
      <c r="C2034" t="s">
        <v>4091</v>
      </c>
      <c r="D2034" s="31">
        <v>14</v>
      </c>
      <c r="E2034" s="31">
        <v>9</v>
      </c>
      <c r="F2034" s="31">
        <v>3</v>
      </c>
      <c r="G2034" s="31">
        <v>7</v>
      </c>
      <c r="H2034" s="32">
        <v>20.4769696969697</v>
      </c>
      <c r="I2034">
        <v>0</v>
      </c>
      <c r="J2034" s="33">
        <v>27</v>
      </c>
      <c r="K2034" s="33">
        <v>0</v>
      </c>
      <c r="L2034" s="33">
        <v>0</v>
      </c>
      <c r="M2034">
        <v>27</v>
      </c>
      <c r="N2034">
        <v>0</v>
      </c>
      <c r="O2034">
        <v>0</v>
      </c>
      <c r="P2034">
        <v>2156</v>
      </c>
      <c r="Q2034">
        <v>4446</v>
      </c>
      <c r="R2034">
        <v>2</v>
      </c>
      <c r="S2034">
        <v>4844</v>
      </c>
      <c r="T2034">
        <v>16</v>
      </c>
      <c r="U2034">
        <v>23</v>
      </c>
      <c r="V2034">
        <v>0</v>
      </c>
      <c r="W2034">
        <v>19</v>
      </c>
      <c r="X2034" s="23">
        <v>0.00742115027829314</v>
      </c>
      <c r="Y2034" s="23">
        <v>0.0051731893837157</v>
      </c>
      <c r="Z2034" s="23">
        <v>0</v>
      </c>
      <c r="AA2034" s="23">
        <v>0.00392237819983485</v>
      </c>
      <c r="AB2034">
        <v>4.85</v>
      </c>
      <c r="AC2034">
        <v>8.08</v>
      </c>
      <c r="AD2034">
        <v>0</v>
      </c>
      <c r="AE2034">
        <v>7.03</v>
      </c>
      <c r="AF2034" s="23">
        <v>0.0169179608386996</v>
      </c>
      <c r="AG2034" s="23">
        <v>0.0438432927851935</v>
      </c>
      <c r="AH2034" s="23" t="s">
        <v>54</v>
      </c>
      <c r="AI2034" s="23">
        <v>0.0490446452354879</v>
      </c>
      <c r="AJ2034">
        <v>89</v>
      </c>
      <c r="AK2034">
        <v>55</v>
      </c>
      <c r="AL2034">
        <v>11</v>
      </c>
      <c r="AM2034">
        <v>52</v>
      </c>
      <c r="AN2034" s="23">
        <v>0.157303370786517</v>
      </c>
      <c r="AO2034" s="23">
        <v>0.163636363636364</v>
      </c>
      <c r="AP2034" s="23">
        <v>0.272727272727273</v>
      </c>
      <c r="AQ2034" s="23">
        <v>0.134615384615385</v>
      </c>
      <c r="AR2034" s="35">
        <v>2</v>
      </c>
      <c r="AS2034" s="35">
        <v>120</v>
      </c>
      <c r="AT2034" s="35">
        <v>-93</v>
      </c>
      <c r="AU2034" s="31">
        <f t="shared" si="34"/>
        <v>13</v>
      </c>
      <c r="AV2034" s="36">
        <f>IFERROR(时间!$B$4+AU2034,"上周无销量")</f>
        <v>43310</v>
      </c>
    </row>
    <row r="2035" spans="1:48">
      <c r="A2035" s="21" t="s">
        <v>4092</v>
      </c>
      <c r="B2035" t="s">
        <v>4093</v>
      </c>
      <c r="C2035" t="s">
        <v>4091</v>
      </c>
      <c r="D2035" s="31">
        <v>4</v>
      </c>
      <c r="E2035" s="31">
        <v>4</v>
      </c>
      <c r="F2035" s="31">
        <v>3</v>
      </c>
      <c r="G2035" s="31">
        <v>3</v>
      </c>
      <c r="H2035" s="32">
        <v>20.4207142857143</v>
      </c>
      <c r="I2035">
        <v>19</v>
      </c>
      <c r="J2035" s="33">
        <v>0</v>
      </c>
      <c r="K2035" s="33">
        <v>0</v>
      </c>
      <c r="L2035" s="33">
        <v>0</v>
      </c>
      <c r="M2035">
        <v>19</v>
      </c>
      <c r="N2035">
        <v>0</v>
      </c>
      <c r="O2035">
        <v>0</v>
      </c>
      <c r="P2035">
        <v>12426</v>
      </c>
      <c r="Q2035">
        <v>19007</v>
      </c>
      <c r="R2035">
        <v>11289</v>
      </c>
      <c r="S2035">
        <v>48398</v>
      </c>
      <c r="T2035">
        <v>49</v>
      </c>
      <c r="U2035">
        <v>103</v>
      </c>
      <c r="V2035">
        <v>82</v>
      </c>
      <c r="W2035">
        <v>389</v>
      </c>
      <c r="X2035" s="23">
        <v>0.00394334460003219</v>
      </c>
      <c r="Y2035" s="23">
        <v>0.00541905613721261</v>
      </c>
      <c r="Z2035" s="23">
        <v>0.00726370803436974</v>
      </c>
      <c r="AA2035" s="23">
        <v>0.00803752221166164</v>
      </c>
      <c r="AB2035">
        <v>14.97</v>
      </c>
      <c r="AC2035">
        <v>32.4</v>
      </c>
      <c r="AD2035">
        <v>28.58</v>
      </c>
      <c r="AE2035">
        <v>132</v>
      </c>
      <c r="AF2035" s="23">
        <v>0.183269789079716</v>
      </c>
      <c r="AG2035" s="23">
        <v>0.396656056525237</v>
      </c>
      <c r="AH2035" s="23">
        <v>0.466519757016101</v>
      </c>
      <c r="AI2035" s="23">
        <v>2.1546748749519</v>
      </c>
      <c r="AJ2035">
        <v>79</v>
      </c>
      <c r="AK2035">
        <v>89</v>
      </c>
      <c r="AL2035">
        <v>53</v>
      </c>
      <c r="AM2035">
        <v>192</v>
      </c>
      <c r="AN2035" s="23">
        <v>0.0506329113924051</v>
      </c>
      <c r="AO2035" s="23">
        <v>0.0449438202247191</v>
      </c>
      <c r="AP2035" s="23">
        <v>0.0566037735849057</v>
      </c>
      <c r="AQ2035" s="23">
        <v>0.015625</v>
      </c>
      <c r="AR2035" s="35">
        <v>0.571428571428571</v>
      </c>
      <c r="AS2035" s="35">
        <v>34.2857142857143</v>
      </c>
      <c r="AT2035" s="35">
        <v>-15.2857142857143</v>
      </c>
      <c r="AU2035" s="31">
        <f t="shared" si="34"/>
        <v>33</v>
      </c>
      <c r="AV2035" s="36">
        <f>IFERROR(时间!$B$4+AU2035,"上周无销量")</f>
        <v>43330</v>
      </c>
    </row>
    <row r="2036" spans="1:48">
      <c r="A2036" s="21" t="s">
        <v>4094</v>
      </c>
      <c r="B2036" t="s">
        <v>4095</v>
      </c>
      <c r="C2036" t="s">
        <v>4091</v>
      </c>
      <c r="D2036" s="31">
        <v>2</v>
      </c>
      <c r="E2036" s="31">
        <v>0</v>
      </c>
      <c r="F2036" s="31">
        <v>0</v>
      </c>
      <c r="G2036" s="31">
        <v>3</v>
      </c>
      <c r="H2036" s="32">
        <v>10.396</v>
      </c>
      <c r="I2036">
        <v>16</v>
      </c>
      <c r="J2036" s="33">
        <v>0</v>
      </c>
      <c r="K2036" s="33">
        <v>0</v>
      </c>
      <c r="L2036" s="33">
        <v>0</v>
      </c>
      <c r="M2036">
        <v>16</v>
      </c>
      <c r="N2036">
        <v>0</v>
      </c>
      <c r="O2036">
        <v>0</v>
      </c>
      <c r="P2036">
        <v>7120</v>
      </c>
      <c r="Q2036">
        <v>23134</v>
      </c>
      <c r="R2036">
        <v>8367</v>
      </c>
      <c r="S2036">
        <v>862</v>
      </c>
      <c r="T2036">
        <v>55</v>
      </c>
      <c r="U2036">
        <v>123</v>
      </c>
      <c r="V2036">
        <v>64</v>
      </c>
      <c r="W2036">
        <v>8</v>
      </c>
      <c r="X2036" s="23">
        <v>0.0077247191011236</v>
      </c>
      <c r="Y2036" s="23">
        <v>0.00531684965851128</v>
      </c>
      <c r="Z2036" s="23">
        <v>0.00764909764551213</v>
      </c>
      <c r="AA2036" s="23">
        <v>0.00928074245939675</v>
      </c>
      <c r="AB2036">
        <v>16.24</v>
      </c>
      <c r="AC2036">
        <v>39.71</v>
      </c>
      <c r="AD2036">
        <v>20.6</v>
      </c>
      <c r="AE2036">
        <v>3.27</v>
      </c>
      <c r="AF2036" s="23">
        <v>0.781069642170065</v>
      </c>
      <c r="AG2036" s="23" t="s">
        <v>103</v>
      </c>
      <c r="AH2036" s="23" t="s">
        <v>103</v>
      </c>
      <c r="AI2036" s="23">
        <v>0.104848018468642</v>
      </c>
      <c r="AJ2036">
        <v>88</v>
      </c>
      <c r="AK2036">
        <v>123</v>
      </c>
      <c r="AL2036">
        <v>65</v>
      </c>
      <c r="AM2036">
        <v>15</v>
      </c>
      <c r="AN2036" s="23">
        <v>0.0227272727272727</v>
      </c>
      <c r="AO2036" s="23">
        <v>0</v>
      </c>
      <c r="AP2036" s="23">
        <v>0</v>
      </c>
      <c r="AQ2036" s="23">
        <v>0.2</v>
      </c>
      <c r="AR2036" s="35">
        <v>0.285714285714286</v>
      </c>
      <c r="AS2036" s="35">
        <v>17.1428571428571</v>
      </c>
      <c r="AT2036" s="35">
        <v>-1.14285714285714</v>
      </c>
      <c r="AU2036" s="31">
        <f t="shared" si="34"/>
        <v>56</v>
      </c>
      <c r="AV2036" s="36">
        <f>IFERROR(时间!$B$4+AU2036,"上周无销量")</f>
        <v>43353</v>
      </c>
    </row>
    <row r="2037" spans="1:48">
      <c r="A2037" s="21" t="s">
        <v>4096</v>
      </c>
      <c r="B2037" t="s">
        <v>4097</v>
      </c>
      <c r="C2037" t="s">
        <v>4091</v>
      </c>
      <c r="D2037" s="31">
        <v>9</v>
      </c>
      <c r="E2037" s="31">
        <v>1</v>
      </c>
      <c r="F2037" s="31">
        <v>4</v>
      </c>
      <c r="G2037" s="31">
        <v>0</v>
      </c>
      <c r="H2037" s="32">
        <v>25.99</v>
      </c>
      <c r="I2037">
        <v>3</v>
      </c>
      <c r="J2037" s="33">
        <v>2</v>
      </c>
      <c r="K2037" s="33">
        <v>0</v>
      </c>
      <c r="L2037" s="33">
        <v>0</v>
      </c>
      <c r="M2037">
        <v>5</v>
      </c>
      <c r="N2037">
        <v>1</v>
      </c>
      <c r="O2037">
        <v>0</v>
      </c>
      <c r="P2037">
        <v>6625</v>
      </c>
      <c r="Q2037">
        <v>895</v>
      </c>
      <c r="R2037">
        <v>1629</v>
      </c>
      <c r="S2037">
        <v>0</v>
      </c>
      <c r="T2037">
        <v>55</v>
      </c>
      <c r="U2037">
        <v>6</v>
      </c>
      <c r="V2037">
        <v>14</v>
      </c>
      <c r="W2037">
        <v>0</v>
      </c>
      <c r="X2037" s="23">
        <v>0.00830188679245283</v>
      </c>
      <c r="Y2037" s="23">
        <v>0.00670391061452514</v>
      </c>
      <c r="Z2037" s="23">
        <v>0.00859422958870473</v>
      </c>
      <c r="AA2037" s="23" t="e">
        <v>#DIV/0!</v>
      </c>
      <c r="AB2037">
        <v>16.93</v>
      </c>
      <c r="AC2037">
        <v>2.03</v>
      </c>
      <c r="AD2037">
        <v>4.51</v>
      </c>
      <c r="AE2037">
        <v>0</v>
      </c>
      <c r="AF2037" s="23">
        <v>0.0723782651447138</v>
      </c>
      <c r="AG2037" s="23">
        <v>0.0781069642170065</v>
      </c>
      <c r="AH2037" s="23">
        <v>0.0433820700269334</v>
      </c>
      <c r="AI2037" s="23" t="s">
        <v>54</v>
      </c>
      <c r="AJ2037">
        <v>104</v>
      </c>
      <c r="AK2037">
        <v>39</v>
      </c>
      <c r="AL2037">
        <v>41</v>
      </c>
      <c r="AM2037">
        <v>0</v>
      </c>
      <c r="AN2037" s="23">
        <v>0.0865384615384615</v>
      </c>
      <c r="AO2037" s="23">
        <v>0.0256410256410256</v>
      </c>
      <c r="AP2037" s="23">
        <v>0.0975609756097561</v>
      </c>
      <c r="AQ2037" s="23" t="e">
        <v>#DIV/0!</v>
      </c>
      <c r="AR2037" s="35">
        <v>1.28571428571429</v>
      </c>
      <c r="AS2037" s="35">
        <v>77.1428571428572</v>
      </c>
      <c r="AT2037" s="35">
        <v>-72.1428571428572</v>
      </c>
      <c r="AU2037" s="31">
        <f t="shared" si="34"/>
        <v>3</v>
      </c>
      <c r="AV2037" s="36">
        <f>IFERROR(时间!$B$4+AU2037,"上周无销量")</f>
        <v>43300</v>
      </c>
    </row>
    <row r="2038" spans="1:48">
      <c r="A2038" s="21" t="s">
        <v>4098</v>
      </c>
      <c r="B2038" t="s">
        <v>4099</v>
      </c>
      <c r="C2038" t="s">
        <v>4091</v>
      </c>
      <c r="D2038" s="31">
        <v>9</v>
      </c>
      <c r="E2038" s="31">
        <v>0</v>
      </c>
      <c r="F2038" s="31">
        <v>5</v>
      </c>
      <c r="G2038" s="31">
        <v>0</v>
      </c>
      <c r="H2038" s="32">
        <v>25.99</v>
      </c>
      <c r="I2038">
        <v>3</v>
      </c>
      <c r="J2038" s="33">
        <v>0</v>
      </c>
      <c r="K2038" s="33">
        <v>0</v>
      </c>
      <c r="L2038" s="33">
        <v>0</v>
      </c>
      <c r="M2038">
        <v>3</v>
      </c>
      <c r="N2038">
        <v>0</v>
      </c>
      <c r="O2038">
        <v>0</v>
      </c>
      <c r="P2038">
        <v>17970</v>
      </c>
      <c r="Q2038">
        <v>0</v>
      </c>
      <c r="R2038">
        <v>603</v>
      </c>
      <c r="S2038">
        <v>0</v>
      </c>
      <c r="T2038">
        <v>85</v>
      </c>
      <c r="U2038">
        <v>0</v>
      </c>
      <c r="V2038">
        <v>9</v>
      </c>
      <c r="W2038">
        <v>0</v>
      </c>
      <c r="X2038" s="23">
        <v>0.00473010573177518</v>
      </c>
      <c r="Y2038" s="23" t="e">
        <v>#DIV/0!</v>
      </c>
      <c r="Z2038" s="23">
        <v>0.0149253731343284</v>
      </c>
      <c r="AA2038" s="23" t="e">
        <v>#DIV/0!</v>
      </c>
      <c r="AB2038">
        <v>26.56</v>
      </c>
      <c r="AC2038">
        <v>0</v>
      </c>
      <c r="AD2038">
        <v>3.13</v>
      </c>
      <c r="AE2038">
        <v>0</v>
      </c>
      <c r="AF2038" s="23">
        <v>0.113547945791116</v>
      </c>
      <c r="AG2038" s="23" t="s">
        <v>54</v>
      </c>
      <c r="AH2038" s="23">
        <v>0.0240861869949981</v>
      </c>
      <c r="AI2038" s="23" t="s">
        <v>54</v>
      </c>
      <c r="AJ2038">
        <v>116</v>
      </c>
      <c r="AK2038">
        <v>0</v>
      </c>
      <c r="AL2038">
        <v>11</v>
      </c>
      <c r="AM2038">
        <v>0</v>
      </c>
      <c r="AN2038" s="23">
        <v>0.0775862068965517</v>
      </c>
      <c r="AO2038" s="23" t="e">
        <v>#DIV/0!</v>
      </c>
      <c r="AP2038" s="23">
        <v>0.454545454545455</v>
      </c>
      <c r="AQ2038" s="23" t="e">
        <v>#DIV/0!</v>
      </c>
      <c r="AR2038" s="35">
        <v>1.28571428571429</v>
      </c>
      <c r="AS2038" s="35">
        <v>77.1428571428572</v>
      </c>
      <c r="AT2038" s="35">
        <v>-74.1428571428572</v>
      </c>
      <c r="AU2038" s="31">
        <f t="shared" si="34"/>
        <v>2</v>
      </c>
      <c r="AV2038" s="36">
        <f>IFERROR(时间!$B$4+AU2038,"上周无销量")</f>
        <v>43299</v>
      </c>
    </row>
    <row r="2039" spans="1:48">
      <c r="A2039" s="21" t="s">
        <v>4100</v>
      </c>
      <c r="B2039" t="s">
        <v>4101</v>
      </c>
      <c r="C2039" t="s">
        <v>4091</v>
      </c>
      <c r="D2039" s="31">
        <v>7</v>
      </c>
      <c r="E2039" s="31">
        <v>13</v>
      </c>
      <c r="F2039" s="31">
        <v>4</v>
      </c>
      <c r="G2039" s="31">
        <v>2</v>
      </c>
      <c r="H2039" s="32">
        <v>23.9907692307692</v>
      </c>
      <c r="I2039">
        <v>0</v>
      </c>
      <c r="J2039" s="33">
        <v>23</v>
      </c>
      <c r="K2039" s="33">
        <v>30</v>
      </c>
      <c r="L2039" s="33">
        <v>0</v>
      </c>
      <c r="M2039">
        <v>53</v>
      </c>
      <c r="N2039">
        <v>0</v>
      </c>
      <c r="O2039">
        <v>0</v>
      </c>
      <c r="P2039">
        <v>5393</v>
      </c>
      <c r="Q2039">
        <v>13486</v>
      </c>
      <c r="R2039">
        <v>158</v>
      </c>
      <c r="S2039">
        <v>30157</v>
      </c>
      <c r="T2039">
        <v>23</v>
      </c>
      <c r="U2039">
        <v>60</v>
      </c>
      <c r="V2039">
        <v>0</v>
      </c>
      <c r="W2039">
        <v>98</v>
      </c>
      <c r="X2039" s="23">
        <v>0.00426478768774337</v>
      </c>
      <c r="Y2039" s="23">
        <v>0.0044490582826635</v>
      </c>
      <c r="Z2039" s="23">
        <v>0</v>
      </c>
      <c r="AA2039" s="23">
        <v>0.00324966011208011</v>
      </c>
      <c r="AB2039">
        <v>6.98</v>
      </c>
      <c r="AC2039">
        <v>18.75</v>
      </c>
      <c r="AD2039">
        <v>0</v>
      </c>
      <c r="AE2039">
        <v>31.32</v>
      </c>
      <c r="AF2039" s="23">
        <v>0.0415636050495612</v>
      </c>
      <c r="AG2039" s="23">
        <v>0.0601192766448635</v>
      </c>
      <c r="AH2039" s="23" t="s">
        <v>54</v>
      </c>
      <c r="AI2039" s="23">
        <v>0.65275105809927</v>
      </c>
      <c r="AJ2039">
        <v>40</v>
      </c>
      <c r="AK2039">
        <v>103</v>
      </c>
      <c r="AL2039">
        <v>5</v>
      </c>
      <c r="AM2039">
        <v>67</v>
      </c>
      <c r="AN2039" s="23">
        <v>0.175</v>
      </c>
      <c r="AO2039" s="23">
        <v>0.12621359223301</v>
      </c>
      <c r="AP2039" s="23">
        <v>0.8</v>
      </c>
      <c r="AQ2039" s="23">
        <v>0.0298507462686567</v>
      </c>
      <c r="AR2039" s="35">
        <v>1</v>
      </c>
      <c r="AS2039" s="35">
        <v>60</v>
      </c>
      <c r="AT2039" s="35">
        <v>-7</v>
      </c>
      <c r="AU2039" s="31">
        <f t="shared" si="34"/>
        <v>53</v>
      </c>
      <c r="AV2039" s="36">
        <f>IFERROR(时间!$B$4+AU2039,"上周无销量")</f>
        <v>43350</v>
      </c>
    </row>
    <row r="2040" spans="1:48">
      <c r="A2040" s="21" t="s">
        <v>4102</v>
      </c>
      <c r="B2040" t="s">
        <v>4103</v>
      </c>
      <c r="C2040" t="s">
        <v>4091</v>
      </c>
      <c r="D2040" s="31">
        <v>4</v>
      </c>
      <c r="E2040" s="31">
        <v>0</v>
      </c>
      <c r="F2040" s="31">
        <v>2</v>
      </c>
      <c r="G2040" s="31">
        <v>1</v>
      </c>
      <c r="H2040" s="32">
        <v>22.2771428571429</v>
      </c>
      <c r="I2040">
        <v>1</v>
      </c>
      <c r="J2040" s="33">
        <v>0</v>
      </c>
      <c r="K2040" s="33">
        <v>1</v>
      </c>
      <c r="L2040" s="33">
        <v>0</v>
      </c>
      <c r="M2040">
        <v>2</v>
      </c>
      <c r="N2040">
        <v>1</v>
      </c>
      <c r="O2040">
        <v>0</v>
      </c>
      <c r="P2040">
        <v>7150</v>
      </c>
      <c r="Q2040">
        <v>0</v>
      </c>
      <c r="R2040">
        <v>33592</v>
      </c>
      <c r="S2040">
        <v>529</v>
      </c>
      <c r="T2040">
        <v>20</v>
      </c>
      <c r="U2040">
        <v>0</v>
      </c>
      <c r="V2040">
        <v>80</v>
      </c>
      <c r="W2040">
        <v>6</v>
      </c>
      <c r="X2040" s="23">
        <v>0.0027972027972028</v>
      </c>
      <c r="Y2040" s="23" t="e">
        <v>#DIV/0!</v>
      </c>
      <c r="Z2040" s="23">
        <v>0.00238151940938319</v>
      </c>
      <c r="AA2040" s="23">
        <v>0.0113421550094518</v>
      </c>
      <c r="AB2040">
        <v>6.53</v>
      </c>
      <c r="AC2040">
        <v>0</v>
      </c>
      <c r="AD2040">
        <v>27.1</v>
      </c>
      <c r="AE2040">
        <v>1.98</v>
      </c>
      <c r="AF2040" s="23">
        <v>0.073281390278312</v>
      </c>
      <c r="AG2040" s="23" t="s">
        <v>54</v>
      </c>
      <c r="AH2040" s="23">
        <v>0.608246761574964</v>
      </c>
      <c r="AI2040" s="23">
        <v>0.0888803385917659</v>
      </c>
      <c r="AJ2040">
        <v>63</v>
      </c>
      <c r="AK2040">
        <v>0</v>
      </c>
      <c r="AL2040">
        <v>58</v>
      </c>
      <c r="AM2040">
        <v>17</v>
      </c>
      <c r="AN2040" s="23">
        <v>0.0634920634920635</v>
      </c>
      <c r="AO2040" s="23" t="e">
        <v>#DIV/0!</v>
      </c>
      <c r="AP2040" s="23">
        <v>0.0344827586206897</v>
      </c>
      <c r="AQ2040" s="23">
        <v>0.0588235294117647</v>
      </c>
      <c r="AR2040" s="35">
        <v>0.571428571428571</v>
      </c>
      <c r="AS2040" s="35">
        <v>34.2857142857143</v>
      </c>
      <c r="AT2040" s="35">
        <v>-32.2857142857143</v>
      </c>
      <c r="AU2040" s="31">
        <f t="shared" si="34"/>
        <v>3</v>
      </c>
      <c r="AV2040" s="36">
        <f>IFERROR(时间!$B$4+AU2040,"上周无销量")</f>
        <v>43300</v>
      </c>
    </row>
    <row r="2041" spans="1:48">
      <c r="A2041" s="21" t="s">
        <v>4104</v>
      </c>
      <c r="B2041" t="s">
        <v>4105</v>
      </c>
      <c r="C2041" t="s">
        <v>4091</v>
      </c>
      <c r="D2041" s="31">
        <v>0</v>
      </c>
      <c r="E2041" s="31">
        <v>2</v>
      </c>
      <c r="F2041" s="31">
        <v>1</v>
      </c>
      <c r="G2041" s="31">
        <v>0</v>
      </c>
      <c r="H2041" s="32">
        <v>25.99</v>
      </c>
      <c r="I2041">
        <v>4</v>
      </c>
      <c r="J2041" s="33">
        <v>0</v>
      </c>
      <c r="K2041" s="33">
        <v>0</v>
      </c>
      <c r="L2041" s="33">
        <v>0</v>
      </c>
      <c r="M2041">
        <v>4</v>
      </c>
      <c r="N2041">
        <v>0</v>
      </c>
      <c r="O2041">
        <v>0</v>
      </c>
      <c r="P2041">
        <v>0</v>
      </c>
      <c r="Q2041">
        <v>5393</v>
      </c>
      <c r="R2041">
        <v>4302</v>
      </c>
      <c r="S2041">
        <v>0</v>
      </c>
      <c r="T2041">
        <v>0</v>
      </c>
      <c r="U2041">
        <v>38</v>
      </c>
      <c r="V2041">
        <v>27</v>
      </c>
      <c r="W2041">
        <v>0</v>
      </c>
      <c r="X2041" s="23" t="e">
        <v>#DIV/0!</v>
      </c>
      <c r="Y2041" s="23">
        <v>0.00704617096235861</v>
      </c>
      <c r="Z2041" s="23">
        <v>0.00627615062761506</v>
      </c>
      <c r="AA2041" s="23" t="e">
        <v>#DIV/0!</v>
      </c>
      <c r="AB2041">
        <v>0</v>
      </c>
      <c r="AC2041">
        <v>11.78</v>
      </c>
      <c r="AD2041">
        <v>7.43</v>
      </c>
      <c r="AE2041">
        <v>0</v>
      </c>
      <c r="AF2041" s="23" t="s">
        <v>54</v>
      </c>
      <c r="AG2041" s="23">
        <v>0.226625625240477</v>
      </c>
      <c r="AH2041" s="23">
        <v>0.285879184301654</v>
      </c>
      <c r="AI2041" s="23" t="s">
        <v>54</v>
      </c>
      <c r="AJ2041">
        <v>0</v>
      </c>
      <c r="AK2041">
        <v>75</v>
      </c>
      <c r="AL2041">
        <v>39</v>
      </c>
      <c r="AM2041">
        <v>0</v>
      </c>
      <c r="AN2041" s="23" t="e">
        <v>#DIV/0!</v>
      </c>
      <c r="AO2041" s="23">
        <v>0.0266666666666667</v>
      </c>
      <c r="AP2041" s="23">
        <v>0.0256410256410256</v>
      </c>
      <c r="AQ2041" s="23" t="e">
        <v>#DIV/0!</v>
      </c>
      <c r="AR2041" s="35">
        <v>0</v>
      </c>
      <c r="AS2041" s="35">
        <v>0</v>
      </c>
      <c r="AT2041" s="35">
        <v>4</v>
      </c>
      <c r="AU2041" s="31" t="str">
        <f t="shared" si="34"/>
        <v>库存为4</v>
      </c>
      <c r="AV2041" s="36" t="str">
        <f>IFERROR(时间!$B$4+AU2041,"上周无销量")</f>
        <v>上周无销量</v>
      </c>
    </row>
    <row r="2042" spans="1:48">
      <c r="A2042" s="21" t="s">
        <v>4106</v>
      </c>
      <c r="B2042" t="s">
        <v>4107</v>
      </c>
      <c r="C2042" t="s">
        <v>4091</v>
      </c>
      <c r="D2042" s="31">
        <v>5</v>
      </c>
      <c r="E2042" s="31">
        <v>1</v>
      </c>
      <c r="F2042" s="31">
        <v>9</v>
      </c>
      <c r="G2042" s="31">
        <v>0</v>
      </c>
      <c r="H2042" s="32">
        <v>25.99</v>
      </c>
      <c r="I2042">
        <v>5</v>
      </c>
      <c r="J2042" s="33">
        <v>0</v>
      </c>
      <c r="K2042" s="33">
        <v>0</v>
      </c>
      <c r="L2042" s="33">
        <v>1</v>
      </c>
      <c r="M2042">
        <v>6</v>
      </c>
      <c r="N2042">
        <v>0</v>
      </c>
      <c r="O2042">
        <v>0</v>
      </c>
      <c r="P2042">
        <v>1974</v>
      </c>
      <c r="Q2042">
        <v>1440</v>
      </c>
      <c r="R2042">
        <v>25929</v>
      </c>
      <c r="S2042">
        <v>0</v>
      </c>
      <c r="T2042">
        <v>21</v>
      </c>
      <c r="U2042">
        <v>15</v>
      </c>
      <c r="V2042">
        <v>199</v>
      </c>
      <c r="W2042">
        <v>0</v>
      </c>
      <c r="X2042" s="23">
        <v>0.0106382978723404</v>
      </c>
      <c r="Y2042" s="23">
        <v>0.0104166666666667</v>
      </c>
      <c r="Z2042" s="23">
        <v>0.00767480427320761</v>
      </c>
      <c r="AA2042" s="23" t="e">
        <v>#DIV/0!</v>
      </c>
      <c r="AB2042">
        <v>5.81</v>
      </c>
      <c r="AC2042">
        <v>5.44</v>
      </c>
      <c r="AD2042">
        <v>69.35</v>
      </c>
      <c r="AE2042">
        <v>0</v>
      </c>
      <c r="AF2042" s="23">
        <v>0.044709503655252</v>
      </c>
      <c r="AG2042" s="23">
        <v>0.209311273566756</v>
      </c>
      <c r="AH2042" s="23">
        <v>0.296481552733957</v>
      </c>
      <c r="AI2042" s="23" t="s">
        <v>54</v>
      </c>
      <c r="AJ2042">
        <v>29</v>
      </c>
      <c r="AK2042">
        <v>9</v>
      </c>
      <c r="AL2042">
        <v>97</v>
      </c>
      <c r="AM2042">
        <v>0</v>
      </c>
      <c r="AN2042" s="23">
        <v>0.172413793103448</v>
      </c>
      <c r="AO2042" s="23">
        <v>0.111111111111111</v>
      </c>
      <c r="AP2042" s="23">
        <v>0.0927835051546392</v>
      </c>
      <c r="AQ2042" s="23" t="e">
        <v>#DIV/0!</v>
      </c>
      <c r="AR2042" s="35">
        <v>0.714285714285714</v>
      </c>
      <c r="AS2042" s="35">
        <v>42.8571428571429</v>
      </c>
      <c r="AT2042" s="35">
        <v>-36.8571428571429</v>
      </c>
      <c r="AU2042" s="31">
        <f t="shared" si="34"/>
        <v>8</v>
      </c>
      <c r="AV2042" s="36">
        <f>IFERROR(时间!$B$4+AU2042,"上周无销量")</f>
        <v>43305</v>
      </c>
    </row>
    <row r="2043" spans="1:48">
      <c r="A2043" s="21" t="s">
        <v>4108</v>
      </c>
      <c r="B2043" t="s">
        <v>4109</v>
      </c>
      <c r="C2043" t="s">
        <v>4091</v>
      </c>
      <c r="D2043" s="31">
        <v>10</v>
      </c>
      <c r="E2043" s="31">
        <v>10</v>
      </c>
      <c r="F2043" s="31">
        <v>3</v>
      </c>
      <c r="G2043" s="31">
        <v>0</v>
      </c>
      <c r="H2043" s="32">
        <v>25.99</v>
      </c>
      <c r="I2043">
        <v>0</v>
      </c>
      <c r="J2043" s="33">
        <v>17</v>
      </c>
      <c r="K2043" s="33">
        <v>0</v>
      </c>
      <c r="L2043" s="33">
        <v>0</v>
      </c>
      <c r="M2043">
        <v>17</v>
      </c>
      <c r="N2043">
        <v>1</v>
      </c>
      <c r="O2043">
        <v>0</v>
      </c>
      <c r="P2043">
        <v>3598</v>
      </c>
      <c r="Q2043">
        <v>3506</v>
      </c>
      <c r="R2043">
        <v>2500</v>
      </c>
      <c r="S2043">
        <v>0</v>
      </c>
      <c r="T2043">
        <v>13</v>
      </c>
      <c r="U2043">
        <v>25</v>
      </c>
      <c r="V2043">
        <v>17</v>
      </c>
      <c r="W2043">
        <v>0</v>
      </c>
      <c r="X2043" s="23">
        <v>0.00361311839911062</v>
      </c>
      <c r="Y2043" s="23">
        <v>0.00713063320022818</v>
      </c>
      <c r="Z2043" s="23">
        <v>0.0068</v>
      </c>
      <c r="AA2043" s="23" t="e">
        <v>#DIV/0!</v>
      </c>
      <c r="AB2043">
        <v>4.75</v>
      </c>
      <c r="AC2043">
        <v>8.85</v>
      </c>
      <c r="AD2043">
        <v>5.93</v>
      </c>
      <c r="AE2043">
        <v>0</v>
      </c>
      <c r="AF2043" s="23">
        <v>0.0182762601000385</v>
      </c>
      <c r="AG2043" s="23">
        <v>0.0340515582916506</v>
      </c>
      <c r="AH2043" s="23">
        <v>0.0760548929075285</v>
      </c>
      <c r="AI2043" s="23" t="s">
        <v>54</v>
      </c>
      <c r="AJ2043">
        <v>75</v>
      </c>
      <c r="AK2043">
        <v>46</v>
      </c>
      <c r="AL2043">
        <v>40</v>
      </c>
      <c r="AM2043">
        <v>0</v>
      </c>
      <c r="AN2043" s="23">
        <v>0.133333333333333</v>
      </c>
      <c r="AO2043" s="23">
        <v>0.217391304347826</v>
      </c>
      <c r="AP2043" s="23">
        <v>0.075</v>
      </c>
      <c r="AQ2043" s="23" t="e">
        <v>#DIV/0!</v>
      </c>
      <c r="AR2043" s="35">
        <v>1.42857142857143</v>
      </c>
      <c r="AS2043" s="35">
        <v>85.7142857142857</v>
      </c>
      <c r="AT2043" s="35">
        <v>-68.7142857142857</v>
      </c>
      <c r="AU2043" s="31">
        <f t="shared" si="34"/>
        <v>11</v>
      </c>
      <c r="AV2043" s="36">
        <f>IFERROR(时间!$B$4+AU2043,"上周无销量")</f>
        <v>43308</v>
      </c>
    </row>
    <row r="2044" spans="1:48">
      <c r="A2044" s="21" t="s">
        <v>4110</v>
      </c>
      <c r="B2044" t="s">
        <v>4111</v>
      </c>
      <c r="C2044" t="s">
        <v>4091</v>
      </c>
      <c r="D2044" s="31">
        <v>5</v>
      </c>
      <c r="E2044" s="31">
        <v>0</v>
      </c>
      <c r="F2044" s="31">
        <v>3</v>
      </c>
      <c r="G2044" s="31">
        <v>0</v>
      </c>
      <c r="H2044" s="32">
        <v>25.99</v>
      </c>
      <c r="I2044">
        <v>0</v>
      </c>
      <c r="J2044" s="33">
        <v>0</v>
      </c>
      <c r="K2044" s="33">
        <v>0</v>
      </c>
      <c r="L2044" s="33">
        <v>1</v>
      </c>
      <c r="M2044">
        <v>1</v>
      </c>
      <c r="N2044">
        <v>0</v>
      </c>
      <c r="O2044">
        <v>0</v>
      </c>
      <c r="P2044">
        <v>6195</v>
      </c>
      <c r="Q2044">
        <v>0</v>
      </c>
      <c r="R2044">
        <v>1089</v>
      </c>
      <c r="S2044">
        <v>0</v>
      </c>
      <c r="T2044">
        <v>23</v>
      </c>
      <c r="U2044">
        <v>0</v>
      </c>
      <c r="V2044">
        <v>2</v>
      </c>
      <c r="W2044">
        <v>0</v>
      </c>
      <c r="X2044" s="23">
        <v>0.00371267150928168</v>
      </c>
      <c r="Y2044" s="23" t="e">
        <v>#DIV/0!</v>
      </c>
      <c r="Z2044" s="23">
        <v>0.00183654729109275</v>
      </c>
      <c r="AA2044" s="23" t="e">
        <v>#DIV/0!</v>
      </c>
      <c r="AB2044">
        <v>8.82</v>
      </c>
      <c r="AC2044">
        <v>0</v>
      </c>
      <c r="AD2044">
        <v>0.92</v>
      </c>
      <c r="AE2044">
        <v>0</v>
      </c>
      <c r="AF2044" s="23">
        <v>0.067872258560985</v>
      </c>
      <c r="AG2044" s="23" t="s">
        <v>54</v>
      </c>
      <c r="AH2044" s="23">
        <v>0.0117994100294985</v>
      </c>
      <c r="AI2044" s="23" t="s">
        <v>54</v>
      </c>
      <c r="AJ2044">
        <v>55</v>
      </c>
      <c r="AK2044">
        <v>0</v>
      </c>
      <c r="AL2044">
        <v>13</v>
      </c>
      <c r="AM2044">
        <v>0</v>
      </c>
      <c r="AN2044" s="23">
        <v>0.0909090909090909</v>
      </c>
      <c r="AO2044" s="23" t="e">
        <v>#DIV/0!</v>
      </c>
      <c r="AP2044" s="23">
        <v>0.230769230769231</v>
      </c>
      <c r="AQ2044" s="23" t="e">
        <v>#DIV/0!</v>
      </c>
      <c r="AR2044" s="35">
        <v>0.714285714285714</v>
      </c>
      <c r="AS2044" s="35">
        <v>42.8571428571429</v>
      </c>
      <c r="AT2044" s="35">
        <v>-41.8571428571429</v>
      </c>
      <c r="AU2044" s="31">
        <f t="shared" si="34"/>
        <v>1</v>
      </c>
      <c r="AV2044" s="36">
        <f>IFERROR(时间!$B$4+AU2044,"上周无销量")</f>
        <v>43298</v>
      </c>
    </row>
    <row r="2045" spans="1:48">
      <c r="A2045" s="21" t="s">
        <v>4112</v>
      </c>
      <c r="B2045" t="s">
        <v>4113</v>
      </c>
      <c r="C2045" t="s">
        <v>4091</v>
      </c>
      <c r="D2045" s="31">
        <v>3</v>
      </c>
      <c r="E2045" s="31">
        <v>3</v>
      </c>
      <c r="F2045" s="31">
        <v>0</v>
      </c>
      <c r="G2045" s="31">
        <v>0</v>
      </c>
      <c r="H2045" s="32">
        <v>25.99</v>
      </c>
      <c r="I2045">
        <v>2</v>
      </c>
      <c r="J2045" s="33">
        <v>0</v>
      </c>
      <c r="K2045" s="33">
        <v>0</v>
      </c>
      <c r="L2045" s="33">
        <v>0</v>
      </c>
      <c r="M2045">
        <v>2</v>
      </c>
      <c r="N2045">
        <v>2</v>
      </c>
      <c r="O2045">
        <v>0</v>
      </c>
      <c r="P2045">
        <v>5548</v>
      </c>
      <c r="Q2045">
        <v>4766</v>
      </c>
      <c r="R2045">
        <v>3250</v>
      </c>
      <c r="S2045">
        <v>34</v>
      </c>
      <c r="T2045">
        <v>77</v>
      </c>
      <c r="U2045">
        <v>53</v>
      </c>
      <c r="V2045">
        <v>32</v>
      </c>
      <c r="W2045">
        <v>0</v>
      </c>
      <c r="X2045" s="23">
        <v>0.0138788752703677</v>
      </c>
      <c r="Y2045" s="23">
        <v>0.0111204364246748</v>
      </c>
      <c r="Z2045" s="23">
        <v>0.00984615384615385</v>
      </c>
      <c r="AA2045" s="23">
        <v>0</v>
      </c>
      <c r="AB2045">
        <v>26.45</v>
      </c>
      <c r="AC2045">
        <v>17.69</v>
      </c>
      <c r="AD2045">
        <v>9.35</v>
      </c>
      <c r="AE2045">
        <v>0</v>
      </c>
      <c r="AF2045" s="23">
        <v>0.339233038348083</v>
      </c>
      <c r="AG2045" s="23">
        <v>0.226882134154162</v>
      </c>
      <c r="AH2045" s="23" t="s">
        <v>103</v>
      </c>
      <c r="AI2045" s="23" t="s">
        <v>54</v>
      </c>
      <c r="AJ2045">
        <v>43</v>
      </c>
      <c r="AK2045">
        <v>34</v>
      </c>
      <c r="AL2045">
        <v>34</v>
      </c>
      <c r="AM2045">
        <v>22</v>
      </c>
      <c r="AN2045" s="23">
        <v>0.0697674418604651</v>
      </c>
      <c r="AO2045" s="23">
        <v>0.0882352941176471</v>
      </c>
      <c r="AP2045" s="23">
        <v>0</v>
      </c>
      <c r="AQ2045" s="23">
        <v>0</v>
      </c>
      <c r="AR2045" s="35">
        <v>0.428571428571429</v>
      </c>
      <c r="AS2045" s="35">
        <v>25.7142857142857</v>
      </c>
      <c r="AT2045" s="35">
        <v>-23.7142857142857</v>
      </c>
      <c r="AU2045" s="31">
        <f t="shared" si="34"/>
        <v>4</v>
      </c>
      <c r="AV2045" s="36">
        <f>IFERROR(时间!$B$4+AU2045,"上周无销量")</f>
        <v>43301</v>
      </c>
    </row>
    <row r="2046" spans="1:48">
      <c r="A2046" s="21" t="s">
        <v>4114</v>
      </c>
      <c r="B2046" t="s">
        <v>4115</v>
      </c>
      <c r="C2046" t="s">
        <v>4091</v>
      </c>
      <c r="D2046" s="31">
        <v>0</v>
      </c>
      <c r="E2046" s="31">
        <v>1</v>
      </c>
      <c r="F2046" s="31">
        <v>1</v>
      </c>
      <c r="G2046" s="31">
        <v>2</v>
      </c>
      <c r="H2046" s="32">
        <v>12.995</v>
      </c>
      <c r="I2046">
        <v>4</v>
      </c>
      <c r="J2046" s="33">
        <v>0</v>
      </c>
      <c r="K2046" s="33">
        <v>0</v>
      </c>
      <c r="L2046" s="33">
        <v>0</v>
      </c>
      <c r="M2046">
        <v>4</v>
      </c>
      <c r="N2046">
        <v>0</v>
      </c>
      <c r="O2046">
        <v>0</v>
      </c>
      <c r="P2046">
        <v>13346</v>
      </c>
      <c r="Q2046">
        <v>23476</v>
      </c>
      <c r="R2046">
        <v>18755</v>
      </c>
      <c r="S2046">
        <v>247</v>
      </c>
      <c r="T2046">
        <v>53</v>
      </c>
      <c r="U2046">
        <v>96</v>
      </c>
      <c r="V2046">
        <v>61</v>
      </c>
      <c r="W2046">
        <v>1</v>
      </c>
      <c r="X2046" s="23">
        <v>0.00397122733403267</v>
      </c>
      <c r="Y2046" s="23">
        <v>0.00408928267166468</v>
      </c>
      <c r="Z2046" s="23">
        <v>0.00325246600906425</v>
      </c>
      <c r="AA2046" s="23">
        <v>0.00404858299595142</v>
      </c>
      <c r="AB2046">
        <v>14.49</v>
      </c>
      <c r="AC2046">
        <v>31.58</v>
      </c>
      <c r="AD2046">
        <v>19.89</v>
      </c>
      <c r="AE2046">
        <v>0.48</v>
      </c>
      <c r="AF2046" s="23" t="s">
        <v>103</v>
      </c>
      <c r="AG2046" s="23">
        <v>2.43016544824933</v>
      </c>
      <c r="AH2046" s="23">
        <v>1.53058868795691</v>
      </c>
      <c r="AI2046" s="23">
        <v>0.018468641785302</v>
      </c>
      <c r="AJ2046">
        <v>81</v>
      </c>
      <c r="AK2046">
        <v>93</v>
      </c>
      <c r="AL2046">
        <v>44</v>
      </c>
      <c r="AM2046">
        <v>27</v>
      </c>
      <c r="AN2046" s="23">
        <v>0</v>
      </c>
      <c r="AO2046" s="23">
        <v>0.010752688172043</v>
      </c>
      <c r="AP2046" s="23">
        <v>0.0227272727272727</v>
      </c>
      <c r="AQ2046" s="23">
        <v>0.0740740740740741</v>
      </c>
      <c r="AR2046" s="35">
        <v>0</v>
      </c>
      <c r="AS2046" s="35">
        <v>0</v>
      </c>
      <c r="AT2046" s="35">
        <v>4</v>
      </c>
      <c r="AU2046" s="31" t="str">
        <f t="shared" si="34"/>
        <v>库存为4</v>
      </c>
      <c r="AV2046" s="36" t="str">
        <f>IFERROR(时间!$B$4+AU2046,"上周无销量")</f>
        <v>上周无销量</v>
      </c>
    </row>
    <row r="2047" spans="1:48">
      <c r="A2047" s="21" t="s">
        <v>4116</v>
      </c>
      <c r="B2047" t="s">
        <v>4117</v>
      </c>
      <c r="C2047" t="s">
        <v>4091</v>
      </c>
      <c r="D2047" s="31">
        <v>4</v>
      </c>
      <c r="E2047" s="31">
        <v>1</v>
      </c>
      <c r="F2047" s="31">
        <v>2</v>
      </c>
      <c r="G2047" s="31">
        <v>1</v>
      </c>
      <c r="H2047" s="32">
        <v>22.74125</v>
      </c>
      <c r="I2047">
        <v>0</v>
      </c>
      <c r="J2047" s="33">
        <v>8</v>
      </c>
      <c r="K2047" s="33">
        <v>0</v>
      </c>
      <c r="L2047" s="33">
        <v>0</v>
      </c>
      <c r="M2047">
        <v>8</v>
      </c>
      <c r="N2047">
        <v>0</v>
      </c>
      <c r="O2047">
        <v>0</v>
      </c>
      <c r="P2047">
        <v>5160</v>
      </c>
      <c r="Q2047">
        <v>522</v>
      </c>
      <c r="R2047">
        <v>7143</v>
      </c>
      <c r="S2047">
        <v>57</v>
      </c>
      <c r="T2047">
        <v>32</v>
      </c>
      <c r="U2047">
        <v>2</v>
      </c>
      <c r="V2047">
        <v>22</v>
      </c>
      <c r="W2047">
        <v>0</v>
      </c>
      <c r="X2047" s="23">
        <v>0.0062015503875969</v>
      </c>
      <c r="Y2047" s="23">
        <v>0.00383141762452107</v>
      </c>
      <c r="Z2047" s="23">
        <v>0.00307993840123198</v>
      </c>
      <c r="AA2047" s="23">
        <v>0</v>
      </c>
      <c r="AB2047">
        <v>11.74</v>
      </c>
      <c r="AC2047">
        <v>0.73</v>
      </c>
      <c r="AD2047">
        <v>8.1</v>
      </c>
      <c r="AE2047">
        <v>0</v>
      </c>
      <c r="AF2047" s="23">
        <v>0.129060627713956</v>
      </c>
      <c r="AG2047" s="23">
        <v>0.0321002583411202</v>
      </c>
      <c r="AH2047" s="23">
        <v>0.17809047435827</v>
      </c>
      <c r="AI2047" s="23" t="s">
        <v>54</v>
      </c>
      <c r="AJ2047">
        <v>40</v>
      </c>
      <c r="AK2047">
        <v>7</v>
      </c>
      <c r="AL2047">
        <v>43</v>
      </c>
      <c r="AM2047">
        <v>0</v>
      </c>
      <c r="AN2047" s="23">
        <v>0.1</v>
      </c>
      <c r="AO2047" s="23">
        <v>0.142857142857143</v>
      </c>
      <c r="AP2047" s="23">
        <v>0.0465116279069767</v>
      </c>
      <c r="AQ2047" s="23" t="e">
        <v>#DIV/0!</v>
      </c>
      <c r="AR2047" s="35">
        <v>0.571428571428571</v>
      </c>
      <c r="AS2047" s="35">
        <v>34.2857142857143</v>
      </c>
      <c r="AT2047" s="35">
        <v>-26.2857142857143</v>
      </c>
      <c r="AU2047" s="31">
        <f t="shared" si="34"/>
        <v>14</v>
      </c>
      <c r="AV2047" s="36">
        <f>IFERROR(时间!$B$4+AU2047,"上周无销量")</f>
        <v>43311</v>
      </c>
    </row>
    <row r="2048" spans="1:48">
      <c r="A2048" s="21" t="s">
        <v>4118</v>
      </c>
      <c r="B2048" t="s">
        <v>4119</v>
      </c>
      <c r="C2048" t="s">
        <v>4091</v>
      </c>
      <c r="D2048" s="31">
        <v>0</v>
      </c>
      <c r="E2048" s="31">
        <v>0</v>
      </c>
      <c r="F2048" s="31">
        <v>0</v>
      </c>
      <c r="G2048" s="31">
        <v>3</v>
      </c>
      <c r="H2048" s="32">
        <v>0</v>
      </c>
      <c r="I2048">
        <v>0</v>
      </c>
      <c r="J2048" s="33">
        <v>5</v>
      </c>
      <c r="K2048" s="33">
        <v>0</v>
      </c>
      <c r="L2048" s="33">
        <v>0</v>
      </c>
      <c r="M2048">
        <v>5</v>
      </c>
      <c r="N2048">
        <v>1</v>
      </c>
      <c r="O2048">
        <v>0</v>
      </c>
      <c r="P2048">
        <v>0</v>
      </c>
      <c r="Q2048">
        <v>0</v>
      </c>
      <c r="R2048">
        <v>0</v>
      </c>
      <c r="S2048">
        <v>8087</v>
      </c>
      <c r="T2048">
        <v>0</v>
      </c>
      <c r="U2048">
        <v>0</v>
      </c>
      <c r="V2048">
        <v>0</v>
      </c>
      <c r="W2048">
        <v>40</v>
      </c>
      <c r="X2048" s="23" t="e">
        <v>#DIV/0!</v>
      </c>
      <c r="Y2048" s="23" t="e">
        <v>#DIV/0!</v>
      </c>
      <c r="Z2048" s="23" t="e">
        <v>#DIV/0!</v>
      </c>
      <c r="AA2048" s="23">
        <v>0.00494620996661308</v>
      </c>
      <c r="AB2048">
        <v>0</v>
      </c>
      <c r="AC2048">
        <v>0</v>
      </c>
      <c r="AD2048">
        <v>0</v>
      </c>
      <c r="AE2048">
        <v>13.96</v>
      </c>
      <c r="AF2048" s="23" t="s">
        <v>54</v>
      </c>
      <c r="AG2048" s="23" t="s">
        <v>54</v>
      </c>
      <c r="AH2048" s="23" t="s">
        <v>54</v>
      </c>
      <c r="AI2048" s="23" t="s">
        <v>103</v>
      </c>
      <c r="AJ2048">
        <v>0</v>
      </c>
      <c r="AK2048">
        <v>0</v>
      </c>
      <c r="AL2048">
        <v>0</v>
      </c>
      <c r="AM2048">
        <v>27</v>
      </c>
      <c r="AN2048" s="23" t="e">
        <v>#DIV/0!</v>
      </c>
      <c r="AO2048" s="23" t="e">
        <v>#DIV/0!</v>
      </c>
      <c r="AP2048" s="23" t="e">
        <v>#DIV/0!</v>
      </c>
      <c r="AQ2048" s="23">
        <v>0.111111111111111</v>
      </c>
      <c r="AR2048" s="35">
        <v>0</v>
      </c>
      <c r="AS2048" s="35">
        <v>0</v>
      </c>
      <c r="AT2048" s="35">
        <v>5</v>
      </c>
      <c r="AU2048" s="31" t="str">
        <f t="shared" si="34"/>
        <v>库存为5</v>
      </c>
      <c r="AV2048" s="36" t="str">
        <f>IFERROR(时间!$B$4+AU2048,"上周无销量")</f>
        <v>上周无销量</v>
      </c>
    </row>
    <row r="2049" spans="1:48">
      <c r="A2049" s="21" t="s">
        <v>4120</v>
      </c>
      <c r="B2049" t="s">
        <v>4121</v>
      </c>
      <c r="C2049" t="s">
        <v>4122</v>
      </c>
      <c r="D2049" s="31">
        <v>0</v>
      </c>
      <c r="E2049" s="31">
        <v>0</v>
      </c>
      <c r="F2049" s="31">
        <v>0</v>
      </c>
      <c r="G2049" s="31">
        <v>0</v>
      </c>
      <c r="H2049" s="32">
        <v>0</v>
      </c>
      <c r="I2049">
        <v>0</v>
      </c>
      <c r="J2049" s="33">
        <v>0</v>
      </c>
      <c r="K2049" s="33">
        <v>0</v>
      </c>
      <c r="L2049" s="33">
        <v>0</v>
      </c>
      <c r="M2049">
        <v>0</v>
      </c>
      <c r="N2049">
        <v>2</v>
      </c>
      <c r="O2049">
        <v>0</v>
      </c>
      <c r="P2049" t="s">
        <v>54</v>
      </c>
      <c r="Q2049" t="s">
        <v>54</v>
      </c>
      <c r="R2049" t="s">
        <v>54</v>
      </c>
      <c r="S2049" t="s">
        <v>54</v>
      </c>
      <c r="T2049" t="s">
        <v>54</v>
      </c>
      <c r="U2049" t="s">
        <v>54</v>
      </c>
      <c r="V2049" t="s">
        <v>54</v>
      </c>
      <c r="W2049" t="s">
        <v>54</v>
      </c>
      <c r="X2049" s="23" t="s">
        <v>54</v>
      </c>
      <c r="Y2049" s="23" t="s">
        <v>54</v>
      </c>
      <c r="Z2049" s="23" t="s">
        <v>54</v>
      </c>
      <c r="AA2049" s="23" t="s">
        <v>54</v>
      </c>
      <c r="AB2049" t="s">
        <v>54</v>
      </c>
      <c r="AC2049" t="s">
        <v>54</v>
      </c>
      <c r="AD2049" t="s">
        <v>54</v>
      </c>
      <c r="AE2049" t="s">
        <v>54</v>
      </c>
      <c r="AF2049" s="23" t="s">
        <v>54</v>
      </c>
      <c r="AG2049" s="23" t="s">
        <v>54</v>
      </c>
      <c r="AH2049" s="23" t="s">
        <v>54</v>
      </c>
      <c r="AI2049" s="23" t="s">
        <v>54</v>
      </c>
      <c r="AJ2049">
        <v>0</v>
      </c>
      <c r="AK2049">
        <v>0</v>
      </c>
      <c r="AL2049">
        <v>0</v>
      </c>
      <c r="AM2049">
        <v>0</v>
      </c>
      <c r="AN2049" s="23" t="e">
        <v>#DIV/0!</v>
      </c>
      <c r="AO2049" s="23" t="e">
        <v>#DIV/0!</v>
      </c>
      <c r="AP2049" s="23" t="e">
        <v>#DIV/0!</v>
      </c>
      <c r="AQ2049" s="23" t="e">
        <v>#DIV/0!</v>
      </c>
      <c r="AR2049" s="35">
        <v>0</v>
      </c>
      <c r="AS2049" s="35">
        <v>0</v>
      </c>
      <c r="AT2049" s="35">
        <v>0</v>
      </c>
      <c r="AU2049" s="31" t="str">
        <f t="shared" si="34"/>
        <v>库存为0</v>
      </c>
      <c r="AV2049" s="36" t="str">
        <f>IFERROR(时间!$B$4+AU2049,"上周无销量")</f>
        <v>上周无销量</v>
      </c>
    </row>
    <row r="2050" spans="1:48">
      <c r="A2050" s="21" t="s">
        <v>4123</v>
      </c>
      <c r="B2050" t="s">
        <v>4124</v>
      </c>
      <c r="C2050" t="s">
        <v>4122</v>
      </c>
      <c r="D2050" s="31">
        <v>0</v>
      </c>
      <c r="E2050" s="31">
        <v>1</v>
      </c>
      <c r="F2050" s="31">
        <v>2</v>
      </c>
      <c r="G2050" s="31">
        <v>1</v>
      </c>
      <c r="H2050" s="32">
        <v>19.4925</v>
      </c>
      <c r="I2050">
        <v>0</v>
      </c>
      <c r="J2050" s="33">
        <v>0</v>
      </c>
      <c r="K2050" s="33">
        <v>0</v>
      </c>
      <c r="L2050" s="33">
        <v>0</v>
      </c>
      <c r="M2050">
        <v>0</v>
      </c>
      <c r="N2050">
        <v>0</v>
      </c>
      <c r="O2050">
        <v>0</v>
      </c>
      <c r="P2050" t="s">
        <v>54</v>
      </c>
      <c r="Q2050" t="s">
        <v>54</v>
      </c>
      <c r="R2050" t="s">
        <v>54</v>
      </c>
      <c r="S2050" t="s">
        <v>54</v>
      </c>
      <c r="T2050" t="s">
        <v>54</v>
      </c>
      <c r="U2050" t="s">
        <v>54</v>
      </c>
      <c r="V2050" t="s">
        <v>54</v>
      </c>
      <c r="W2050" t="s">
        <v>54</v>
      </c>
      <c r="X2050" s="23" t="s">
        <v>54</v>
      </c>
      <c r="Y2050" s="23" t="s">
        <v>54</v>
      </c>
      <c r="Z2050" s="23" t="s">
        <v>54</v>
      </c>
      <c r="AA2050" s="23" t="s">
        <v>54</v>
      </c>
      <c r="AB2050" t="s">
        <v>54</v>
      </c>
      <c r="AC2050" t="s">
        <v>54</v>
      </c>
      <c r="AD2050" t="s">
        <v>54</v>
      </c>
      <c r="AE2050" t="s">
        <v>54</v>
      </c>
      <c r="AF2050" s="23" t="s">
        <v>54</v>
      </c>
      <c r="AG2050" s="23" t="s">
        <v>54</v>
      </c>
      <c r="AH2050" s="23" t="s">
        <v>54</v>
      </c>
      <c r="AI2050" s="23" t="s">
        <v>54</v>
      </c>
      <c r="AJ2050">
        <v>0</v>
      </c>
      <c r="AK2050">
        <v>3</v>
      </c>
      <c r="AL2050">
        <v>2</v>
      </c>
      <c r="AM2050">
        <v>6</v>
      </c>
      <c r="AN2050" s="23" t="e">
        <v>#DIV/0!</v>
      </c>
      <c r="AO2050" s="23">
        <v>0.333333333333333</v>
      </c>
      <c r="AP2050" s="23">
        <v>1</v>
      </c>
      <c r="AQ2050" s="23">
        <v>0.166666666666667</v>
      </c>
      <c r="AR2050" s="35">
        <v>0</v>
      </c>
      <c r="AS2050" s="35">
        <v>0</v>
      </c>
      <c r="AT2050" s="35">
        <v>0</v>
      </c>
      <c r="AU2050" s="31" t="str">
        <f t="shared" si="34"/>
        <v>库存为0</v>
      </c>
      <c r="AV2050" s="36" t="str">
        <f>IFERROR(时间!$B$4+AU2050,"上周无销量")</f>
        <v>上周无销量</v>
      </c>
    </row>
    <row r="2051" spans="1:48">
      <c r="A2051" s="21" t="s">
        <v>4125</v>
      </c>
      <c r="B2051" t="s">
        <v>4126</v>
      </c>
      <c r="C2051" t="s">
        <v>4122</v>
      </c>
      <c r="D2051" s="31">
        <v>1</v>
      </c>
      <c r="E2051" s="31">
        <v>1</v>
      </c>
      <c r="F2051" s="31">
        <v>1</v>
      </c>
      <c r="G2051" s="31">
        <v>0</v>
      </c>
      <c r="H2051" s="32">
        <v>25.99</v>
      </c>
      <c r="I2051">
        <v>2</v>
      </c>
      <c r="J2051" s="33">
        <v>0</v>
      </c>
      <c r="K2051" s="33">
        <v>0</v>
      </c>
      <c r="L2051" s="33">
        <v>0</v>
      </c>
      <c r="M2051">
        <v>2</v>
      </c>
      <c r="N2051">
        <v>0</v>
      </c>
      <c r="O2051">
        <v>0</v>
      </c>
      <c r="P2051" t="s">
        <v>54</v>
      </c>
      <c r="Q2051" t="s">
        <v>54</v>
      </c>
      <c r="R2051" t="s">
        <v>54</v>
      </c>
      <c r="S2051" t="s">
        <v>54</v>
      </c>
      <c r="T2051" t="s">
        <v>54</v>
      </c>
      <c r="U2051" t="s">
        <v>54</v>
      </c>
      <c r="V2051" t="s">
        <v>54</v>
      </c>
      <c r="W2051" t="s">
        <v>54</v>
      </c>
      <c r="X2051" s="23" t="s">
        <v>54</v>
      </c>
      <c r="Y2051" s="23" t="s">
        <v>54</v>
      </c>
      <c r="Z2051" s="23" t="s">
        <v>54</v>
      </c>
      <c r="AA2051" s="23" t="s">
        <v>54</v>
      </c>
      <c r="AB2051" t="s">
        <v>54</v>
      </c>
      <c r="AC2051" t="s">
        <v>54</v>
      </c>
      <c r="AD2051" t="s">
        <v>54</v>
      </c>
      <c r="AE2051" t="s">
        <v>54</v>
      </c>
      <c r="AF2051" s="23" t="s">
        <v>54</v>
      </c>
      <c r="AG2051" s="23" t="s">
        <v>54</v>
      </c>
      <c r="AH2051" s="23" t="s">
        <v>54</v>
      </c>
      <c r="AI2051" s="23" t="s">
        <v>54</v>
      </c>
      <c r="AJ2051">
        <v>24</v>
      </c>
      <c r="AK2051">
        <v>49</v>
      </c>
      <c r="AL2051">
        <v>8</v>
      </c>
      <c r="AM2051">
        <v>12</v>
      </c>
      <c r="AN2051" s="23">
        <v>0.0416666666666667</v>
      </c>
      <c r="AO2051" s="23">
        <v>0.0204081632653061</v>
      </c>
      <c r="AP2051" s="23">
        <v>0.125</v>
      </c>
      <c r="AQ2051" s="23">
        <v>0</v>
      </c>
      <c r="AR2051" s="35">
        <v>0.142857142857143</v>
      </c>
      <c r="AS2051" s="35">
        <v>8.57142857142857</v>
      </c>
      <c r="AT2051" s="35">
        <v>-6.57142857142857</v>
      </c>
      <c r="AU2051" s="31">
        <f t="shared" si="34"/>
        <v>14</v>
      </c>
      <c r="AV2051" s="36">
        <f>IFERROR(时间!$B$4+AU2051,"上周无销量")</f>
        <v>43311</v>
      </c>
    </row>
    <row r="2052" spans="1:48">
      <c r="A2052" s="21" t="s">
        <v>4127</v>
      </c>
      <c r="B2052" t="s">
        <v>4128</v>
      </c>
      <c r="C2052" t="s">
        <v>4129</v>
      </c>
      <c r="D2052" s="31">
        <v>1</v>
      </c>
      <c r="E2052" s="31">
        <v>0</v>
      </c>
      <c r="F2052" s="31">
        <v>0</v>
      </c>
      <c r="G2052" s="31">
        <v>0</v>
      </c>
      <c r="H2052" s="32">
        <v>19.99</v>
      </c>
      <c r="I2052">
        <v>1</v>
      </c>
      <c r="J2052" s="33">
        <v>0</v>
      </c>
      <c r="K2052" s="33">
        <v>0</v>
      </c>
      <c r="L2052" s="33">
        <v>0</v>
      </c>
      <c r="M2052">
        <v>1</v>
      </c>
      <c r="N2052">
        <v>0</v>
      </c>
      <c r="O2052">
        <v>0</v>
      </c>
      <c r="P2052">
        <v>11242</v>
      </c>
      <c r="Q2052">
        <v>0</v>
      </c>
      <c r="R2052">
        <v>0</v>
      </c>
      <c r="S2052">
        <v>0</v>
      </c>
      <c r="T2052">
        <v>37</v>
      </c>
      <c r="U2052">
        <v>0</v>
      </c>
      <c r="V2052">
        <v>0</v>
      </c>
      <c r="W2052">
        <v>0</v>
      </c>
      <c r="X2052" s="23">
        <v>0.00329122931862658</v>
      </c>
      <c r="Y2052" s="23" t="e">
        <v>#DIV/0!</v>
      </c>
      <c r="Z2052" s="23" t="e">
        <v>#DIV/0!</v>
      </c>
      <c r="AA2052" s="23" t="e">
        <v>#DIV/0!</v>
      </c>
      <c r="AB2052">
        <v>12.36</v>
      </c>
      <c r="AC2052">
        <v>0</v>
      </c>
      <c r="AD2052">
        <v>0</v>
      </c>
      <c r="AE2052">
        <v>0</v>
      </c>
      <c r="AF2052" s="23">
        <v>0.618309154577289</v>
      </c>
      <c r="AG2052" s="23" t="s">
        <v>54</v>
      </c>
      <c r="AH2052" s="23" t="s">
        <v>54</v>
      </c>
      <c r="AI2052" s="23" t="s">
        <v>54</v>
      </c>
      <c r="AJ2052">
        <v>38</v>
      </c>
      <c r="AK2052">
        <v>0</v>
      </c>
      <c r="AL2052">
        <v>0</v>
      </c>
      <c r="AM2052">
        <v>0</v>
      </c>
      <c r="AN2052" s="23">
        <v>0.0263157894736842</v>
      </c>
      <c r="AO2052" s="23" t="e">
        <v>#DIV/0!</v>
      </c>
      <c r="AP2052" s="23" t="e">
        <v>#DIV/0!</v>
      </c>
      <c r="AQ2052" s="23" t="e">
        <v>#DIV/0!</v>
      </c>
      <c r="AR2052" s="35">
        <v>0.142857142857143</v>
      </c>
      <c r="AS2052" s="35">
        <v>8.57142857142857</v>
      </c>
      <c r="AT2052" s="35">
        <v>-7.57142857142857</v>
      </c>
      <c r="AU2052" s="31">
        <f t="shared" si="34"/>
        <v>7</v>
      </c>
      <c r="AV2052" s="36">
        <f>IFERROR(时间!$B$4+AU2052,"上周无销量")</f>
        <v>43304</v>
      </c>
    </row>
    <row r="2053" spans="1:48">
      <c r="A2053" s="21" t="s">
        <v>4130</v>
      </c>
      <c r="B2053" t="s">
        <v>4131</v>
      </c>
      <c r="C2053" t="s">
        <v>4129</v>
      </c>
      <c r="D2053" s="31">
        <v>2</v>
      </c>
      <c r="E2053" s="31">
        <v>0</v>
      </c>
      <c r="F2053" s="31">
        <v>0</v>
      </c>
      <c r="G2053" s="31">
        <v>0</v>
      </c>
      <c r="H2053" s="32">
        <v>19.99</v>
      </c>
      <c r="I2053">
        <v>0</v>
      </c>
      <c r="J2053" s="33">
        <v>0</v>
      </c>
      <c r="K2053" s="33">
        <v>0</v>
      </c>
      <c r="L2053" s="33">
        <v>0</v>
      </c>
      <c r="M2053">
        <v>0</v>
      </c>
      <c r="N2053">
        <v>0</v>
      </c>
      <c r="O2053">
        <v>0</v>
      </c>
      <c r="P2053">
        <v>9919</v>
      </c>
      <c r="Q2053">
        <v>0</v>
      </c>
      <c r="R2053">
        <v>0</v>
      </c>
      <c r="S2053">
        <v>0</v>
      </c>
      <c r="T2053">
        <v>41</v>
      </c>
      <c r="U2053">
        <v>0</v>
      </c>
      <c r="V2053">
        <v>0</v>
      </c>
      <c r="W2053">
        <v>0</v>
      </c>
      <c r="X2053" s="23">
        <v>0.00413348119770138</v>
      </c>
      <c r="Y2053" s="23" t="e">
        <v>#DIV/0!</v>
      </c>
      <c r="Z2053" s="23" t="e">
        <v>#DIV/0!</v>
      </c>
      <c r="AA2053" s="23" t="e">
        <v>#DIV/0!</v>
      </c>
      <c r="AB2053">
        <v>14.8</v>
      </c>
      <c r="AC2053">
        <v>0</v>
      </c>
      <c r="AD2053">
        <v>0</v>
      </c>
      <c r="AE2053">
        <v>0</v>
      </c>
      <c r="AF2053" s="23">
        <v>0.370185092546273</v>
      </c>
      <c r="AG2053" s="23" t="s">
        <v>54</v>
      </c>
      <c r="AH2053" s="23" t="s">
        <v>54</v>
      </c>
      <c r="AI2053" s="23" t="s">
        <v>54</v>
      </c>
      <c r="AJ2053">
        <v>31</v>
      </c>
      <c r="AK2053">
        <v>0</v>
      </c>
      <c r="AL2053">
        <v>0</v>
      </c>
      <c r="AM2053">
        <v>0</v>
      </c>
      <c r="AN2053" s="23">
        <v>0.0645161290322581</v>
      </c>
      <c r="AO2053" s="23" t="e">
        <v>#DIV/0!</v>
      </c>
      <c r="AP2053" s="23" t="e">
        <v>#DIV/0!</v>
      </c>
      <c r="AQ2053" s="23" t="e">
        <v>#DIV/0!</v>
      </c>
      <c r="AR2053" s="35">
        <v>0.285714285714286</v>
      </c>
      <c r="AS2053" s="35">
        <v>17.1428571428571</v>
      </c>
      <c r="AT2053" s="35">
        <v>-17.1428571428571</v>
      </c>
      <c r="AU2053" s="31">
        <f t="shared" ref="AU2053:AU2116" si="35">IF(AR2053="","库存为"&amp;M2053,IF(AS2053=0,"库存为"&amp;M2053,INT(M2053/AR2053)))</f>
        <v>0</v>
      </c>
      <c r="AV2053" s="36">
        <f>IFERROR(时间!$B$4+AU2053,"上周无销量")</f>
        <v>43297</v>
      </c>
    </row>
    <row r="2054" spans="1:48">
      <c r="A2054" s="21" t="s">
        <v>4132</v>
      </c>
      <c r="B2054" t="s">
        <v>4133</v>
      </c>
      <c r="C2054" t="s">
        <v>4129</v>
      </c>
      <c r="D2054" s="31">
        <v>2</v>
      </c>
      <c r="E2054" s="31">
        <v>0</v>
      </c>
      <c r="F2054" s="31">
        <v>0</v>
      </c>
      <c r="G2054" s="31">
        <v>0</v>
      </c>
      <c r="H2054" s="32">
        <v>19.99</v>
      </c>
      <c r="I2054">
        <v>0</v>
      </c>
      <c r="J2054" s="33">
        <v>0</v>
      </c>
      <c r="K2054" s="33">
        <v>0</v>
      </c>
      <c r="L2054" s="33">
        <v>0</v>
      </c>
      <c r="M2054">
        <v>0</v>
      </c>
      <c r="N2054">
        <v>0</v>
      </c>
      <c r="O2054">
        <v>0</v>
      </c>
      <c r="P2054">
        <v>8747</v>
      </c>
      <c r="Q2054">
        <v>0</v>
      </c>
      <c r="R2054">
        <v>0</v>
      </c>
      <c r="S2054">
        <v>0</v>
      </c>
      <c r="T2054">
        <v>22</v>
      </c>
      <c r="U2054">
        <v>0</v>
      </c>
      <c r="V2054">
        <v>0</v>
      </c>
      <c r="W2054">
        <v>0</v>
      </c>
      <c r="X2054" s="23">
        <v>0.00251514805076026</v>
      </c>
      <c r="Y2054" s="23" t="e">
        <v>#DIV/0!</v>
      </c>
      <c r="Z2054" s="23" t="e">
        <v>#DIV/0!</v>
      </c>
      <c r="AA2054" s="23" t="e">
        <v>#DIV/0!</v>
      </c>
      <c r="AB2054">
        <v>7.98</v>
      </c>
      <c r="AC2054">
        <v>0</v>
      </c>
      <c r="AD2054">
        <v>0</v>
      </c>
      <c r="AE2054">
        <v>0</v>
      </c>
      <c r="AF2054" s="23">
        <v>0.19959979989995</v>
      </c>
      <c r="AG2054" s="23" t="s">
        <v>54</v>
      </c>
      <c r="AH2054" s="23" t="s">
        <v>54</v>
      </c>
      <c r="AI2054" s="23" t="s">
        <v>54</v>
      </c>
      <c r="AJ2054">
        <v>26</v>
      </c>
      <c r="AK2054">
        <v>0</v>
      </c>
      <c r="AL2054">
        <v>0</v>
      </c>
      <c r="AM2054">
        <v>0</v>
      </c>
      <c r="AN2054" s="23">
        <v>0.0769230769230769</v>
      </c>
      <c r="AO2054" s="23" t="e">
        <v>#DIV/0!</v>
      </c>
      <c r="AP2054" s="23" t="e">
        <v>#DIV/0!</v>
      </c>
      <c r="AQ2054" s="23" t="e">
        <v>#DIV/0!</v>
      </c>
      <c r="AR2054" s="35">
        <v>0.285714285714286</v>
      </c>
      <c r="AS2054" s="35">
        <v>17.1428571428571</v>
      </c>
      <c r="AT2054" s="35">
        <v>-17.1428571428571</v>
      </c>
      <c r="AU2054" s="31">
        <f t="shared" si="35"/>
        <v>0</v>
      </c>
      <c r="AV2054" s="36">
        <f>IFERROR(时间!$B$4+AU2054,"上周无销量")</f>
        <v>43297</v>
      </c>
    </row>
    <row r="2055" spans="1:48">
      <c r="A2055" s="21" t="s">
        <v>4134</v>
      </c>
      <c r="B2055" t="s">
        <v>4135</v>
      </c>
      <c r="C2055" t="s">
        <v>4129</v>
      </c>
      <c r="D2055" s="31">
        <v>1</v>
      </c>
      <c r="E2055" s="31">
        <v>0</v>
      </c>
      <c r="F2055" s="31">
        <v>0</v>
      </c>
      <c r="G2055" s="31">
        <v>0</v>
      </c>
      <c r="H2055" s="32">
        <v>17.99</v>
      </c>
      <c r="I2055">
        <v>1</v>
      </c>
      <c r="J2055" s="33">
        <v>0</v>
      </c>
      <c r="K2055" s="33">
        <v>0</v>
      </c>
      <c r="L2055" s="33">
        <v>0</v>
      </c>
      <c r="M2055">
        <v>1</v>
      </c>
      <c r="N2055">
        <v>0</v>
      </c>
      <c r="O2055">
        <v>0</v>
      </c>
      <c r="P2055">
        <v>12279</v>
      </c>
      <c r="Q2055">
        <v>0</v>
      </c>
      <c r="R2055">
        <v>0</v>
      </c>
      <c r="S2055">
        <v>0</v>
      </c>
      <c r="T2055">
        <v>66</v>
      </c>
      <c r="U2055">
        <v>0</v>
      </c>
      <c r="V2055">
        <v>0</v>
      </c>
      <c r="W2055">
        <v>0</v>
      </c>
      <c r="X2055" s="23">
        <v>0.00537503053994625</v>
      </c>
      <c r="Y2055" s="23" t="e">
        <v>#DIV/0!</v>
      </c>
      <c r="Z2055" s="23" t="e">
        <v>#DIV/0!</v>
      </c>
      <c r="AA2055" s="23" t="e">
        <v>#DIV/0!</v>
      </c>
      <c r="AB2055">
        <v>24.89</v>
      </c>
      <c r="AC2055">
        <v>0</v>
      </c>
      <c r="AD2055">
        <v>0</v>
      </c>
      <c r="AE2055">
        <v>0</v>
      </c>
      <c r="AF2055" s="23">
        <v>1.38354641467482</v>
      </c>
      <c r="AG2055" s="23" t="s">
        <v>54</v>
      </c>
      <c r="AH2055" s="23" t="s">
        <v>54</v>
      </c>
      <c r="AI2055" s="23" t="s">
        <v>54</v>
      </c>
      <c r="AJ2055">
        <v>53</v>
      </c>
      <c r="AK2055">
        <v>0</v>
      </c>
      <c r="AL2055">
        <v>0</v>
      </c>
      <c r="AM2055">
        <v>0</v>
      </c>
      <c r="AN2055" s="23">
        <v>0.0188679245283019</v>
      </c>
      <c r="AO2055" s="23" t="e">
        <v>#DIV/0!</v>
      </c>
      <c r="AP2055" s="23" t="e">
        <v>#DIV/0!</v>
      </c>
      <c r="AQ2055" s="23" t="e">
        <v>#DIV/0!</v>
      </c>
      <c r="AR2055" s="35">
        <v>0.142857142857143</v>
      </c>
      <c r="AS2055" s="35">
        <v>8.57142857142857</v>
      </c>
      <c r="AT2055" s="35">
        <v>-7.57142857142857</v>
      </c>
      <c r="AU2055" s="31">
        <f t="shared" si="35"/>
        <v>7</v>
      </c>
      <c r="AV2055" s="36">
        <f>IFERROR(时间!$B$4+AU2055,"上周无销量")</f>
        <v>43304</v>
      </c>
    </row>
    <row r="2056" spans="1:48">
      <c r="A2056" s="21" t="s">
        <v>4136</v>
      </c>
      <c r="B2056" t="s">
        <v>4137</v>
      </c>
      <c r="C2056" t="s">
        <v>4129</v>
      </c>
      <c r="D2056" s="31">
        <v>2</v>
      </c>
      <c r="E2056" s="31">
        <v>0</v>
      </c>
      <c r="F2056" s="31">
        <v>0</v>
      </c>
      <c r="G2056" s="31">
        <v>0</v>
      </c>
      <c r="H2056" s="32">
        <v>19.99</v>
      </c>
      <c r="I2056">
        <v>0</v>
      </c>
      <c r="J2056" s="33">
        <v>0</v>
      </c>
      <c r="K2056" s="33">
        <v>0</v>
      </c>
      <c r="L2056" s="33">
        <v>0</v>
      </c>
      <c r="M2056">
        <v>0</v>
      </c>
      <c r="N2056">
        <v>0</v>
      </c>
      <c r="O2056">
        <v>0</v>
      </c>
      <c r="P2056">
        <v>1884</v>
      </c>
      <c r="Q2056">
        <v>0</v>
      </c>
      <c r="R2056">
        <v>0</v>
      </c>
      <c r="S2056">
        <v>0</v>
      </c>
      <c r="T2056">
        <v>7</v>
      </c>
      <c r="U2056">
        <v>0</v>
      </c>
      <c r="V2056">
        <v>0</v>
      </c>
      <c r="W2056">
        <v>0</v>
      </c>
      <c r="X2056" s="23">
        <v>0.00371549893842887</v>
      </c>
      <c r="Y2056" s="23" t="e">
        <v>#DIV/0!</v>
      </c>
      <c r="Z2056" s="23" t="e">
        <v>#DIV/0!</v>
      </c>
      <c r="AA2056" s="23" t="e">
        <v>#DIV/0!</v>
      </c>
      <c r="AB2056">
        <v>2.99</v>
      </c>
      <c r="AC2056">
        <v>0</v>
      </c>
      <c r="AD2056">
        <v>0</v>
      </c>
      <c r="AE2056">
        <v>0</v>
      </c>
      <c r="AF2056" s="23">
        <v>0.0747873936968484</v>
      </c>
      <c r="AG2056" s="23" t="s">
        <v>54</v>
      </c>
      <c r="AH2056" s="23" t="s">
        <v>54</v>
      </c>
      <c r="AI2056" s="23" t="s">
        <v>54</v>
      </c>
      <c r="AJ2056">
        <v>3</v>
      </c>
      <c r="AK2056">
        <v>0</v>
      </c>
      <c r="AL2056">
        <v>0</v>
      </c>
      <c r="AM2056">
        <v>0</v>
      </c>
      <c r="AN2056" s="23">
        <v>0.666666666666667</v>
      </c>
      <c r="AO2056" s="23" t="e">
        <v>#DIV/0!</v>
      </c>
      <c r="AP2056" s="23" t="e">
        <v>#DIV/0!</v>
      </c>
      <c r="AQ2056" s="23" t="e">
        <v>#DIV/0!</v>
      </c>
      <c r="AR2056" s="35">
        <v>0.285714285714286</v>
      </c>
      <c r="AS2056" s="35">
        <v>17.1428571428571</v>
      </c>
      <c r="AT2056" s="35">
        <v>-17.1428571428571</v>
      </c>
      <c r="AU2056" s="31">
        <f t="shared" si="35"/>
        <v>0</v>
      </c>
      <c r="AV2056" s="36">
        <f>IFERROR(时间!$B$4+AU2056,"上周无销量")</f>
        <v>43297</v>
      </c>
    </row>
    <row r="2057" spans="1:48">
      <c r="A2057" s="21" t="s">
        <v>4138</v>
      </c>
      <c r="B2057" t="s">
        <v>4139</v>
      </c>
      <c r="C2057" t="s">
        <v>4129</v>
      </c>
      <c r="D2057" s="31">
        <v>0</v>
      </c>
      <c r="E2057" s="31">
        <v>0</v>
      </c>
      <c r="F2057" s="31">
        <v>0</v>
      </c>
      <c r="G2057" s="31">
        <v>0</v>
      </c>
      <c r="H2057" s="32">
        <v>0</v>
      </c>
      <c r="I2057">
        <v>1</v>
      </c>
      <c r="J2057" s="33">
        <v>0</v>
      </c>
      <c r="K2057" s="33">
        <v>0</v>
      </c>
      <c r="L2057" s="33">
        <v>0</v>
      </c>
      <c r="M2057">
        <v>1</v>
      </c>
      <c r="N2057">
        <v>0</v>
      </c>
      <c r="O2057">
        <v>0</v>
      </c>
      <c r="P2057">
        <v>11747</v>
      </c>
      <c r="Q2057">
        <v>2</v>
      </c>
      <c r="R2057">
        <v>0</v>
      </c>
      <c r="S2057">
        <v>0</v>
      </c>
      <c r="T2057">
        <v>32</v>
      </c>
      <c r="U2057">
        <v>0</v>
      </c>
      <c r="V2057">
        <v>0</v>
      </c>
      <c r="W2057">
        <v>0</v>
      </c>
      <c r="X2057" s="23">
        <v>0.00272409977015408</v>
      </c>
      <c r="Y2057" s="23">
        <v>0</v>
      </c>
      <c r="Z2057" s="23" t="e">
        <v>#DIV/0!</v>
      </c>
      <c r="AA2057" s="23" t="e">
        <v>#DIV/0!</v>
      </c>
      <c r="AB2057">
        <v>11.7</v>
      </c>
      <c r="AC2057">
        <v>0</v>
      </c>
      <c r="AD2057">
        <v>0</v>
      </c>
      <c r="AE2057">
        <v>0</v>
      </c>
      <c r="AF2057" s="23" t="s">
        <v>103</v>
      </c>
      <c r="AG2057" s="23" t="s">
        <v>54</v>
      </c>
      <c r="AH2057" s="23" t="s">
        <v>54</v>
      </c>
      <c r="AI2057" s="23" t="s">
        <v>54</v>
      </c>
      <c r="AJ2057">
        <v>37</v>
      </c>
      <c r="AK2057">
        <v>0</v>
      </c>
      <c r="AL2057">
        <v>0</v>
      </c>
      <c r="AM2057">
        <v>0</v>
      </c>
      <c r="AN2057" s="23">
        <v>0</v>
      </c>
      <c r="AO2057" s="23" t="e">
        <v>#DIV/0!</v>
      </c>
      <c r="AP2057" s="23" t="e">
        <v>#DIV/0!</v>
      </c>
      <c r="AQ2057" s="23" t="e">
        <v>#DIV/0!</v>
      </c>
      <c r="AR2057" s="35">
        <v>0</v>
      </c>
      <c r="AS2057" s="35">
        <v>0</v>
      </c>
      <c r="AT2057" s="35">
        <v>1</v>
      </c>
      <c r="AU2057" s="31" t="str">
        <f t="shared" si="35"/>
        <v>库存为1</v>
      </c>
      <c r="AV2057" s="36" t="str">
        <f>IFERROR(时间!$B$4+AU2057,"上周无销量")</f>
        <v>上周无销量</v>
      </c>
    </row>
    <row r="2058" spans="1:48">
      <c r="A2058" s="21" t="s">
        <v>4140</v>
      </c>
      <c r="B2058" t="s">
        <v>4141</v>
      </c>
      <c r="C2058" t="s">
        <v>4129</v>
      </c>
      <c r="D2058" s="31">
        <v>2</v>
      </c>
      <c r="E2058" s="31">
        <v>0</v>
      </c>
      <c r="F2058" s="31">
        <v>0</v>
      </c>
      <c r="G2058" s="31">
        <v>0</v>
      </c>
      <c r="H2058" s="32">
        <v>19.99</v>
      </c>
      <c r="I2058">
        <v>0</v>
      </c>
      <c r="J2058" s="33">
        <v>0</v>
      </c>
      <c r="K2058" s="33">
        <v>0</v>
      </c>
      <c r="L2058" s="33">
        <v>0</v>
      </c>
      <c r="M2058">
        <v>0</v>
      </c>
      <c r="N2058">
        <v>0</v>
      </c>
      <c r="O2058">
        <v>0</v>
      </c>
      <c r="P2058">
        <v>4648</v>
      </c>
      <c r="Q2058">
        <v>0</v>
      </c>
      <c r="R2058">
        <v>0</v>
      </c>
      <c r="S2058">
        <v>0</v>
      </c>
      <c r="T2058">
        <v>24</v>
      </c>
      <c r="U2058">
        <v>0</v>
      </c>
      <c r="V2058">
        <v>0</v>
      </c>
      <c r="W2058">
        <v>0</v>
      </c>
      <c r="X2058" s="23">
        <v>0.00516351118760757</v>
      </c>
      <c r="Y2058" s="23" t="e">
        <v>#DIV/0!</v>
      </c>
      <c r="Z2058" s="23" t="e">
        <v>#DIV/0!</v>
      </c>
      <c r="AA2058" s="23" t="e">
        <v>#DIV/0!</v>
      </c>
      <c r="AB2058">
        <v>9.78</v>
      </c>
      <c r="AC2058">
        <v>0</v>
      </c>
      <c r="AD2058">
        <v>0</v>
      </c>
      <c r="AE2058">
        <v>0</v>
      </c>
      <c r="AF2058" s="23">
        <v>0.244622311155578</v>
      </c>
      <c r="AG2058" s="23" t="s">
        <v>54</v>
      </c>
      <c r="AH2058" s="23" t="s">
        <v>54</v>
      </c>
      <c r="AI2058" s="23" t="s">
        <v>54</v>
      </c>
      <c r="AJ2058">
        <v>16</v>
      </c>
      <c r="AK2058">
        <v>0</v>
      </c>
      <c r="AL2058">
        <v>0</v>
      </c>
      <c r="AM2058">
        <v>0</v>
      </c>
      <c r="AN2058" s="23">
        <v>0.125</v>
      </c>
      <c r="AO2058" s="23" t="e">
        <v>#DIV/0!</v>
      </c>
      <c r="AP2058" s="23" t="e">
        <v>#DIV/0!</v>
      </c>
      <c r="AQ2058" s="23" t="e">
        <v>#DIV/0!</v>
      </c>
      <c r="AR2058" s="35">
        <v>0.285714285714286</v>
      </c>
      <c r="AS2058" s="35">
        <v>17.1428571428571</v>
      </c>
      <c r="AT2058" s="35">
        <v>-17.1428571428571</v>
      </c>
      <c r="AU2058" s="31">
        <f t="shared" si="35"/>
        <v>0</v>
      </c>
      <c r="AV2058" s="36">
        <f>IFERROR(时间!$B$4+AU2058,"上周无销量")</f>
        <v>43297</v>
      </c>
    </row>
    <row r="2059" spans="1:48">
      <c r="A2059" s="21" t="s">
        <v>4142</v>
      </c>
      <c r="B2059" t="s">
        <v>4143</v>
      </c>
      <c r="C2059" t="s">
        <v>4129</v>
      </c>
      <c r="D2059" s="31">
        <v>1</v>
      </c>
      <c r="E2059" s="31">
        <v>0</v>
      </c>
      <c r="F2059" s="31">
        <v>0</v>
      </c>
      <c r="G2059" s="31">
        <v>0</v>
      </c>
      <c r="H2059" s="32">
        <v>19.99</v>
      </c>
      <c r="I2059">
        <v>0</v>
      </c>
      <c r="J2059" s="33">
        <v>0</v>
      </c>
      <c r="K2059" s="33">
        <v>0</v>
      </c>
      <c r="L2059" s="33">
        <v>0</v>
      </c>
      <c r="M2059">
        <v>0</v>
      </c>
      <c r="N2059">
        <v>0</v>
      </c>
      <c r="O2059">
        <v>0</v>
      </c>
      <c r="P2059">
        <v>10574</v>
      </c>
      <c r="Q2059">
        <v>0</v>
      </c>
      <c r="R2059">
        <v>0</v>
      </c>
      <c r="S2059">
        <v>0</v>
      </c>
      <c r="T2059">
        <v>41</v>
      </c>
      <c r="U2059">
        <v>0</v>
      </c>
      <c r="V2059">
        <v>0</v>
      </c>
      <c r="W2059">
        <v>0</v>
      </c>
      <c r="X2059" s="23">
        <v>0.00387743521846037</v>
      </c>
      <c r="Y2059" s="23" t="e">
        <v>#DIV/0!</v>
      </c>
      <c r="Z2059" s="23" t="e">
        <v>#DIV/0!</v>
      </c>
      <c r="AA2059" s="23" t="e">
        <v>#DIV/0!</v>
      </c>
      <c r="AB2059">
        <v>14.05</v>
      </c>
      <c r="AC2059">
        <v>0</v>
      </c>
      <c r="AD2059">
        <v>0</v>
      </c>
      <c r="AE2059">
        <v>0</v>
      </c>
      <c r="AF2059" s="23">
        <v>0.702851425712857</v>
      </c>
      <c r="AG2059" s="23" t="s">
        <v>54</v>
      </c>
      <c r="AH2059" s="23" t="s">
        <v>54</v>
      </c>
      <c r="AI2059" s="23" t="s">
        <v>54</v>
      </c>
      <c r="AJ2059">
        <v>25</v>
      </c>
      <c r="AK2059">
        <v>0</v>
      </c>
      <c r="AL2059">
        <v>0</v>
      </c>
      <c r="AM2059">
        <v>0</v>
      </c>
      <c r="AN2059" s="23">
        <v>0.04</v>
      </c>
      <c r="AO2059" s="23" t="e">
        <v>#DIV/0!</v>
      </c>
      <c r="AP2059" s="23" t="e">
        <v>#DIV/0!</v>
      </c>
      <c r="AQ2059" s="23" t="e">
        <v>#DIV/0!</v>
      </c>
      <c r="AR2059" s="35">
        <v>0.142857142857143</v>
      </c>
      <c r="AS2059" s="35">
        <v>8.57142857142857</v>
      </c>
      <c r="AT2059" s="35">
        <v>-8.57142857142857</v>
      </c>
      <c r="AU2059" s="31">
        <f t="shared" si="35"/>
        <v>0</v>
      </c>
      <c r="AV2059" s="36">
        <f>IFERROR(时间!$B$4+AU2059,"上周无销量")</f>
        <v>43297</v>
      </c>
    </row>
    <row r="2060" spans="1:48">
      <c r="A2060" s="21" t="s">
        <v>4144</v>
      </c>
      <c r="B2060" t="s">
        <v>4145</v>
      </c>
      <c r="C2060" t="s">
        <v>4129</v>
      </c>
      <c r="D2060" s="31">
        <v>0</v>
      </c>
      <c r="E2060" s="31">
        <v>0</v>
      </c>
      <c r="F2060" s="31">
        <v>0</v>
      </c>
      <c r="G2060" s="31">
        <v>0</v>
      </c>
      <c r="H2060" s="32">
        <v>0</v>
      </c>
      <c r="I2060">
        <v>1</v>
      </c>
      <c r="J2060" s="33">
        <v>0</v>
      </c>
      <c r="K2060" s="33">
        <v>0</v>
      </c>
      <c r="L2060" s="33">
        <v>0</v>
      </c>
      <c r="M2060">
        <v>1</v>
      </c>
      <c r="N2060">
        <v>0</v>
      </c>
      <c r="O2060">
        <v>0</v>
      </c>
      <c r="P2060">
        <v>10936</v>
      </c>
      <c r="Q2060">
        <v>0</v>
      </c>
      <c r="R2060">
        <v>0</v>
      </c>
      <c r="S2060">
        <v>0</v>
      </c>
      <c r="T2060">
        <v>36</v>
      </c>
      <c r="U2060">
        <v>0</v>
      </c>
      <c r="V2060">
        <v>0</v>
      </c>
      <c r="W2060">
        <v>0</v>
      </c>
      <c r="X2060" s="23">
        <v>0.00329188002926116</v>
      </c>
      <c r="Y2060" s="23" t="e">
        <v>#DIV/0!</v>
      </c>
      <c r="Z2060" s="23" t="e">
        <v>#DIV/0!</v>
      </c>
      <c r="AA2060" s="23" t="e">
        <v>#DIV/0!</v>
      </c>
      <c r="AB2060">
        <v>13.7</v>
      </c>
      <c r="AC2060">
        <v>0</v>
      </c>
      <c r="AD2060">
        <v>0</v>
      </c>
      <c r="AE2060">
        <v>0</v>
      </c>
      <c r="AF2060" s="23" t="s">
        <v>103</v>
      </c>
      <c r="AG2060" s="23" t="s">
        <v>54</v>
      </c>
      <c r="AH2060" s="23" t="s">
        <v>54</v>
      </c>
      <c r="AI2060" s="23" t="s">
        <v>54</v>
      </c>
      <c r="AJ2060">
        <v>33</v>
      </c>
      <c r="AK2060">
        <v>0</v>
      </c>
      <c r="AL2060">
        <v>0</v>
      </c>
      <c r="AM2060">
        <v>0</v>
      </c>
      <c r="AN2060" s="23">
        <v>0</v>
      </c>
      <c r="AO2060" s="23" t="e">
        <v>#DIV/0!</v>
      </c>
      <c r="AP2060" s="23" t="e">
        <v>#DIV/0!</v>
      </c>
      <c r="AQ2060" s="23" t="e">
        <v>#DIV/0!</v>
      </c>
      <c r="AR2060" s="35">
        <v>0</v>
      </c>
      <c r="AS2060" s="35">
        <v>0</v>
      </c>
      <c r="AT2060" s="35">
        <v>1</v>
      </c>
      <c r="AU2060" s="31" t="str">
        <f t="shared" si="35"/>
        <v>库存为1</v>
      </c>
      <c r="AV2060" s="36" t="str">
        <f>IFERROR(时间!$B$4+AU2060,"上周无销量")</f>
        <v>上周无销量</v>
      </c>
    </row>
    <row r="2061" spans="1:48">
      <c r="A2061" s="21" t="s">
        <v>4146</v>
      </c>
      <c r="B2061" t="s">
        <v>4147</v>
      </c>
      <c r="C2061" t="s">
        <v>4129</v>
      </c>
      <c r="D2061" s="31">
        <v>2</v>
      </c>
      <c r="E2061" s="31">
        <v>0</v>
      </c>
      <c r="F2061" s="31">
        <v>0</v>
      </c>
      <c r="G2061" s="31">
        <v>0</v>
      </c>
      <c r="H2061" s="32">
        <v>19.99</v>
      </c>
      <c r="I2061">
        <v>0</v>
      </c>
      <c r="J2061" s="33">
        <v>0</v>
      </c>
      <c r="K2061" s="33">
        <v>0</v>
      </c>
      <c r="L2061" s="33">
        <v>0</v>
      </c>
      <c r="M2061">
        <v>0</v>
      </c>
      <c r="N2061">
        <v>0</v>
      </c>
      <c r="O2061">
        <v>0</v>
      </c>
      <c r="P2061">
        <v>1908</v>
      </c>
      <c r="Q2061">
        <v>0</v>
      </c>
      <c r="R2061">
        <v>0</v>
      </c>
      <c r="S2061">
        <v>0</v>
      </c>
      <c r="T2061">
        <v>5</v>
      </c>
      <c r="U2061">
        <v>0</v>
      </c>
      <c r="V2061">
        <v>0</v>
      </c>
      <c r="W2061">
        <v>0</v>
      </c>
      <c r="X2061" s="23">
        <v>0.00262054507337526</v>
      </c>
      <c r="Y2061" s="23" t="e">
        <v>#DIV/0!</v>
      </c>
      <c r="Z2061" s="23" t="e">
        <v>#DIV/0!</v>
      </c>
      <c r="AA2061" s="23" t="e">
        <v>#DIV/0!</v>
      </c>
      <c r="AB2061">
        <v>1.97</v>
      </c>
      <c r="AC2061">
        <v>0</v>
      </c>
      <c r="AD2061">
        <v>0</v>
      </c>
      <c r="AE2061">
        <v>0</v>
      </c>
      <c r="AF2061" s="23">
        <v>0.0492746373186593</v>
      </c>
      <c r="AG2061" s="23" t="s">
        <v>54</v>
      </c>
      <c r="AH2061" s="23" t="s">
        <v>54</v>
      </c>
      <c r="AI2061" s="23" t="s">
        <v>54</v>
      </c>
      <c r="AJ2061">
        <v>3</v>
      </c>
      <c r="AK2061">
        <v>0</v>
      </c>
      <c r="AL2061">
        <v>0</v>
      </c>
      <c r="AM2061">
        <v>0</v>
      </c>
      <c r="AN2061" s="23">
        <v>0.666666666666667</v>
      </c>
      <c r="AO2061" s="23" t="e">
        <v>#DIV/0!</v>
      </c>
      <c r="AP2061" s="23" t="e">
        <v>#DIV/0!</v>
      </c>
      <c r="AQ2061" s="23" t="e">
        <v>#DIV/0!</v>
      </c>
      <c r="AR2061" s="35">
        <v>0.285714285714286</v>
      </c>
      <c r="AS2061" s="35">
        <v>17.1428571428571</v>
      </c>
      <c r="AT2061" s="35">
        <v>-17.1428571428571</v>
      </c>
      <c r="AU2061" s="31">
        <f t="shared" si="35"/>
        <v>0</v>
      </c>
      <c r="AV2061" s="36">
        <f>IFERROR(时间!$B$4+AU2061,"上周无销量")</f>
        <v>43297</v>
      </c>
    </row>
    <row r="2062" spans="1:48">
      <c r="A2062" s="21" t="s">
        <v>4148</v>
      </c>
      <c r="B2062" t="s">
        <v>4149</v>
      </c>
      <c r="C2062" t="s">
        <v>4150</v>
      </c>
      <c r="D2062" s="31">
        <v>0</v>
      </c>
      <c r="E2062" s="31">
        <v>0</v>
      </c>
      <c r="F2062" s="31">
        <v>1</v>
      </c>
      <c r="G2062" s="31">
        <v>2</v>
      </c>
      <c r="H2062" s="32">
        <v>7.33</v>
      </c>
      <c r="I2062">
        <v>0</v>
      </c>
      <c r="J2062" s="33">
        <v>0</v>
      </c>
      <c r="K2062" s="33">
        <v>0</v>
      </c>
      <c r="L2062" s="33">
        <v>0</v>
      </c>
      <c r="M2062">
        <v>0</v>
      </c>
      <c r="N2062">
        <v>0</v>
      </c>
      <c r="O2062">
        <v>0</v>
      </c>
      <c r="P2062">
        <v>0</v>
      </c>
      <c r="Q2062">
        <v>0</v>
      </c>
      <c r="R2062">
        <v>0</v>
      </c>
      <c r="S2062">
        <v>709</v>
      </c>
      <c r="T2062">
        <v>0</v>
      </c>
      <c r="U2062">
        <v>0</v>
      </c>
      <c r="V2062">
        <v>0</v>
      </c>
      <c r="W2062">
        <v>13</v>
      </c>
      <c r="X2062" s="23" t="e">
        <v>#DIV/0!</v>
      </c>
      <c r="Y2062" s="23" t="e">
        <v>#DIV/0!</v>
      </c>
      <c r="Z2062" s="23" t="e">
        <v>#DIV/0!</v>
      </c>
      <c r="AA2062" s="23">
        <v>0.0183356840620592</v>
      </c>
      <c r="AB2062">
        <v>0</v>
      </c>
      <c r="AC2062">
        <v>0</v>
      </c>
      <c r="AD2062">
        <v>0</v>
      </c>
      <c r="AE2062">
        <v>3.19</v>
      </c>
      <c r="AF2062" s="23" t="s">
        <v>54</v>
      </c>
      <c r="AG2062" s="23" t="s">
        <v>54</v>
      </c>
      <c r="AH2062" s="23" t="s">
        <v>54</v>
      </c>
      <c r="AI2062" s="23">
        <v>0.217598908594816</v>
      </c>
      <c r="AJ2062">
        <v>0</v>
      </c>
      <c r="AK2062">
        <v>0</v>
      </c>
      <c r="AL2062">
        <v>0</v>
      </c>
      <c r="AM2062">
        <v>12</v>
      </c>
      <c r="AN2062" s="23" t="e">
        <v>#DIV/0!</v>
      </c>
      <c r="AO2062" s="23" t="e">
        <v>#DIV/0!</v>
      </c>
      <c r="AP2062" s="23" t="e">
        <v>#DIV/0!</v>
      </c>
      <c r="AQ2062" s="23">
        <v>0.166666666666667</v>
      </c>
      <c r="AR2062" s="35">
        <v>0</v>
      </c>
      <c r="AS2062" s="35">
        <v>0</v>
      </c>
      <c r="AT2062" s="35">
        <v>0</v>
      </c>
      <c r="AU2062" s="31" t="str">
        <f t="shared" si="35"/>
        <v>库存为0</v>
      </c>
      <c r="AV2062" s="36" t="str">
        <f>IFERROR(时间!$B$4+AU2062,"上周无销量")</f>
        <v>上周无销量</v>
      </c>
    </row>
    <row r="2063" spans="1:48">
      <c r="A2063" s="21" t="s">
        <v>4151</v>
      </c>
      <c r="B2063" t="s">
        <v>4152</v>
      </c>
      <c r="C2063" t="s">
        <v>4150</v>
      </c>
      <c r="D2063" s="31">
        <v>3</v>
      </c>
      <c r="E2063" s="31">
        <v>5</v>
      </c>
      <c r="F2063" s="31">
        <v>2</v>
      </c>
      <c r="G2063" s="31">
        <v>0</v>
      </c>
      <c r="H2063" s="32">
        <v>21.99</v>
      </c>
      <c r="I2063">
        <v>0</v>
      </c>
      <c r="J2063" s="33">
        <v>0</v>
      </c>
      <c r="K2063" s="33">
        <v>0</v>
      </c>
      <c r="L2063" s="33">
        <v>0</v>
      </c>
      <c r="M2063">
        <v>0</v>
      </c>
      <c r="N2063">
        <v>1</v>
      </c>
      <c r="O2063">
        <v>0</v>
      </c>
      <c r="P2063">
        <v>1398</v>
      </c>
      <c r="Q2063">
        <v>3208</v>
      </c>
      <c r="R2063">
        <v>498</v>
      </c>
      <c r="S2063">
        <v>0</v>
      </c>
      <c r="T2063">
        <v>11</v>
      </c>
      <c r="U2063">
        <v>32</v>
      </c>
      <c r="V2063">
        <v>5</v>
      </c>
      <c r="W2063">
        <v>0</v>
      </c>
      <c r="X2063" s="23">
        <v>0.00786838340486409</v>
      </c>
      <c r="Y2063" s="23">
        <v>0.00997506234413965</v>
      </c>
      <c r="Z2063" s="23">
        <v>0.0100401606425703</v>
      </c>
      <c r="AA2063" s="23" t="e">
        <v>#DIV/0!</v>
      </c>
      <c r="AB2063">
        <v>2.04</v>
      </c>
      <c r="AC2063">
        <v>7.15</v>
      </c>
      <c r="AD2063">
        <v>1.33</v>
      </c>
      <c r="AE2063">
        <v>0</v>
      </c>
      <c r="AF2063" s="23">
        <v>0.0309231468849477</v>
      </c>
      <c r="AG2063" s="23">
        <v>0.0650295588904047</v>
      </c>
      <c r="AH2063" s="23">
        <v>0.0302410186448386</v>
      </c>
      <c r="AI2063" s="23" t="s">
        <v>54</v>
      </c>
      <c r="AJ2063">
        <v>14</v>
      </c>
      <c r="AK2063">
        <v>30</v>
      </c>
      <c r="AL2063">
        <v>20</v>
      </c>
      <c r="AM2063">
        <v>0</v>
      </c>
      <c r="AN2063" s="23">
        <v>0.214285714285714</v>
      </c>
      <c r="AO2063" s="23">
        <v>0.166666666666667</v>
      </c>
      <c r="AP2063" s="23">
        <v>0.1</v>
      </c>
      <c r="AQ2063" s="23" t="e">
        <v>#DIV/0!</v>
      </c>
      <c r="AR2063" s="35">
        <v>0.428571428571429</v>
      </c>
      <c r="AS2063" s="35">
        <v>25.7142857142857</v>
      </c>
      <c r="AT2063" s="35">
        <v>-25.7142857142857</v>
      </c>
      <c r="AU2063" s="31">
        <f t="shared" si="35"/>
        <v>0</v>
      </c>
      <c r="AV2063" s="36">
        <f>IFERROR(时间!$B$4+AU2063,"上周无销量")</f>
        <v>43297</v>
      </c>
    </row>
    <row r="2064" spans="1:48">
      <c r="A2064" s="21" t="s">
        <v>4153</v>
      </c>
      <c r="B2064" t="s">
        <v>4154</v>
      </c>
      <c r="C2064" t="s">
        <v>4150</v>
      </c>
      <c r="D2064" s="31">
        <v>1</v>
      </c>
      <c r="E2064" s="31">
        <v>1</v>
      </c>
      <c r="F2064" s="31">
        <v>2</v>
      </c>
      <c r="G2064" s="31">
        <v>1</v>
      </c>
      <c r="H2064" s="32">
        <v>17.592</v>
      </c>
      <c r="I2064">
        <v>10</v>
      </c>
      <c r="J2064" s="33">
        <v>0</v>
      </c>
      <c r="K2064" s="33">
        <v>0</v>
      </c>
      <c r="L2064" s="33">
        <v>0</v>
      </c>
      <c r="M2064">
        <v>10</v>
      </c>
      <c r="N2064">
        <v>0</v>
      </c>
      <c r="O2064">
        <v>0</v>
      </c>
      <c r="P2064">
        <v>3764</v>
      </c>
      <c r="Q2064">
        <v>2526</v>
      </c>
      <c r="R2064">
        <v>1309</v>
      </c>
      <c r="S2064">
        <v>842</v>
      </c>
      <c r="T2064">
        <v>26</v>
      </c>
      <c r="U2064">
        <v>17</v>
      </c>
      <c r="V2064">
        <v>6</v>
      </c>
      <c r="W2064">
        <v>17</v>
      </c>
      <c r="X2064" s="23">
        <v>0.00690754516471838</v>
      </c>
      <c r="Y2064" s="23">
        <v>0.00673000791765637</v>
      </c>
      <c r="Z2064" s="23">
        <v>0.00458365164247517</v>
      </c>
      <c r="AA2064" s="23">
        <v>0.0201900237529691</v>
      </c>
      <c r="AB2064">
        <v>4.93</v>
      </c>
      <c r="AC2064">
        <v>3.8</v>
      </c>
      <c r="AD2064">
        <v>0.92</v>
      </c>
      <c r="AE2064">
        <v>2.58</v>
      </c>
      <c r="AF2064" s="23">
        <v>0.280241018644839</v>
      </c>
      <c r="AG2064" s="23">
        <v>0.216007276034561</v>
      </c>
      <c r="AH2064" s="23">
        <v>0.0261482492041837</v>
      </c>
      <c r="AI2064" s="23">
        <v>0.146657571623465</v>
      </c>
      <c r="AJ2064">
        <v>57</v>
      </c>
      <c r="AK2064">
        <v>26</v>
      </c>
      <c r="AL2064">
        <v>19</v>
      </c>
      <c r="AM2064">
        <v>18</v>
      </c>
      <c r="AN2064" s="23">
        <v>0.0175438596491228</v>
      </c>
      <c r="AO2064" s="23">
        <v>0.0384615384615385</v>
      </c>
      <c r="AP2064" s="23">
        <v>0.105263157894737</v>
      </c>
      <c r="AQ2064" s="23">
        <v>0.0555555555555556</v>
      </c>
      <c r="AR2064" s="35">
        <v>0.142857142857143</v>
      </c>
      <c r="AS2064" s="35">
        <v>8.57142857142857</v>
      </c>
      <c r="AT2064" s="35">
        <v>1.42857142857143</v>
      </c>
      <c r="AU2064" s="31">
        <f t="shared" si="35"/>
        <v>70</v>
      </c>
      <c r="AV2064" s="36">
        <f>IFERROR(时间!$B$4+AU2064,"上周无销量")</f>
        <v>43367</v>
      </c>
    </row>
    <row r="2065" spans="1:48">
      <c r="A2065" s="21" t="s">
        <v>4155</v>
      </c>
      <c r="B2065" t="s">
        <v>4156</v>
      </c>
      <c r="C2065" t="s">
        <v>4150</v>
      </c>
      <c r="D2065" s="31">
        <v>0</v>
      </c>
      <c r="E2065" s="31">
        <v>4</v>
      </c>
      <c r="F2065" s="31">
        <v>1</v>
      </c>
      <c r="G2065" s="31">
        <v>0</v>
      </c>
      <c r="H2065" s="32">
        <v>21.99</v>
      </c>
      <c r="I2065">
        <v>0</v>
      </c>
      <c r="J2065" s="33">
        <v>0</v>
      </c>
      <c r="K2065" s="33">
        <v>0</v>
      </c>
      <c r="L2065" s="33">
        <v>0</v>
      </c>
      <c r="M2065">
        <v>0</v>
      </c>
      <c r="N2065">
        <v>1</v>
      </c>
      <c r="O2065">
        <v>0</v>
      </c>
      <c r="P2065">
        <v>0</v>
      </c>
      <c r="Q2065">
        <v>3609</v>
      </c>
      <c r="R2065">
        <v>9481</v>
      </c>
      <c r="S2065">
        <v>0</v>
      </c>
      <c r="T2065">
        <v>0</v>
      </c>
      <c r="U2065">
        <v>19</v>
      </c>
      <c r="V2065">
        <v>49</v>
      </c>
      <c r="W2065">
        <v>0</v>
      </c>
      <c r="X2065" s="23" t="e">
        <v>#DIV/0!</v>
      </c>
      <c r="Y2065" s="23">
        <v>0.00526461623718482</v>
      </c>
      <c r="Z2065" s="23">
        <v>0.00516823119924059</v>
      </c>
      <c r="AA2065" s="23" t="e">
        <v>#DIV/0!</v>
      </c>
      <c r="AB2065">
        <v>0</v>
      </c>
      <c r="AC2065">
        <v>4.25</v>
      </c>
      <c r="AD2065">
        <v>10.93</v>
      </c>
      <c r="AE2065">
        <v>0</v>
      </c>
      <c r="AF2065" s="23" t="s">
        <v>54</v>
      </c>
      <c r="AG2065" s="23">
        <v>0.0483174170077308</v>
      </c>
      <c r="AH2065" s="23">
        <v>0.497044110959527</v>
      </c>
      <c r="AI2065" s="23" t="s">
        <v>54</v>
      </c>
      <c r="AJ2065">
        <v>0</v>
      </c>
      <c r="AK2065">
        <v>22</v>
      </c>
      <c r="AL2065">
        <v>37</v>
      </c>
      <c r="AM2065">
        <v>0</v>
      </c>
      <c r="AN2065" s="23" t="e">
        <v>#DIV/0!</v>
      </c>
      <c r="AO2065" s="23">
        <v>0.181818181818182</v>
      </c>
      <c r="AP2065" s="23">
        <v>0.027027027027027</v>
      </c>
      <c r="AQ2065" s="23" t="e">
        <v>#DIV/0!</v>
      </c>
      <c r="AR2065" s="35">
        <v>0</v>
      </c>
      <c r="AS2065" s="35">
        <v>0</v>
      </c>
      <c r="AT2065" s="35">
        <v>0</v>
      </c>
      <c r="AU2065" s="31" t="str">
        <f t="shared" si="35"/>
        <v>库存为0</v>
      </c>
      <c r="AV2065" s="36" t="str">
        <f>IFERROR(时间!$B$4+AU2065,"上周无销量")</f>
        <v>上周无销量</v>
      </c>
    </row>
    <row r="2066" spans="1:48">
      <c r="A2066" s="21" t="s">
        <v>4157</v>
      </c>
      <c r="B2066" t="s">
        <v>4158</v>
      </c>
      <c r="C2066" t="s">
        <v>4159</v>
      </c>
      <c r="D2066" s="31">
        <v>0</v>
      </c>
      <c r="E2066" s="31">
        <v>2</v>
      </c>
      <c r="F2066" s="31">
        <v>2</v>
      </c>
      <c r="G2066" s="31">
        <v>1</v>
      </c>
      <c r="H2066" s="32">
        <v>15.992</v>
      </c>
      <c r="I2066">
        <v>5</v>
      </c>
      <c r="J2066" s="33">
        <v>0</v>
      </c>
      <c r="K2066" s="33">
        <v>0</v>
      </c>
      <c r="L2066" s="33">
        <v>0</v>
      </c>
      <c r="M2066">
        <v>5</v>
      </c>
      <c r="N2066">
        <v>0</v>
      </c>
      <c r="O2066">
        <v>0</v>
      </c>
      <c r="P2066">
        <v>312</v>
      </c>
      <c r="Q2066">
        <v>279</v>
      </c>
      <c r="R2066">
        <v>187</v>
      </c>
      <c r="S2066">
        <v>79</v>
      </c>
      <c r="T2066">
        <v>3</v>
      </c>
      <c r="U2066">
        <v>3</v>
      </c>
      <c r="V2066">
        <v>0</v>
      </c>
      <c r="W2066">
        <v>0</v>
      </c>
      <c r="X2066" s="23">
        <v>0.00961538461538462</v>
      </c>
      <c r="Y2066" s="23">
        <v>0.010752688172043</v>
      </c>
      <c r="Z2066" s="23">
        <v>0</v>
      </c>
      <c r="AA2066" s="23">
        <v>0</v>
      </c>
      <c r="AB2066">
        <v>0.44</v>
      </c>
      <c r="AC2066">
        <v>0.34</v>
      </c>
      <c r="AD2066">
        <v>0</v>
      </c>
      <c r="AE2066">
        <v>0</v>
      </c>
      <c r="AF2066" s="23" t="s">
        <v>103</v>
      </c>
      <c r="AG2066" s="23">
        <v>0.0106303151575788</v>
      </c>
      <c r="AH2066" s="23" t="s">
        <v>54</v>
      </c>
      <c r="AI2066" s="23" t="s">
        <v>54</v>
      </c>
      <c r="AJ2066">
        <v>11</v>
      </c>
      <c r="AK2066">
        <v>6</v>
      </c>
      <c r="AL2066">
        <v>27</v>
      </c>
      <c r="AM2066">
        <v>11</v>
      </c>
      <c r="AN2066" s="23">
        <v>0</v>
      </c>
      <c r="AO2066" s="23">
        <v>0.333333333333333</v>
      </c>
      <c r="AP2066" s="23">
        <v>0.0740740740740741</v>
      </c>
      <c r="AQ2066" s="23">
        <v>0.0909090909090909</v>
      </c>
      <c r="AR2066" s="35">
        <v>0</v>
      </c>
      <c r="AS2066" s="35">
        <v>0</v>
      </c>
      <c r="AT2066" s="35">
        <v>5</v>
      </c>
      <c r="AU2066" s="31" t="str">
        <f t="shared" si="35"/>
        <v>库存为5</v>
      </c>
      <c r="AV2066" s="36" t="str">
        <f>IFERROR(时间!$B$4+AU2066,"上周无销量")</f>
        <v>上周无销量</v>
      </c>
    </row>
    <row r="2067" spans="1:48">
      <c r="A2067" s="21" t="s">
        <v>4160</v>
      </c>
      <c r="B2067" t="s">
        <v>4161</v>
      </c>
      <c r="C2067" t="s">
        <v>4159</v>
      </c>
      <c r="D2067" s="31">
        <v>0</v>
      </c>
      <c r="E2067" s="31">
        <v>0</v>
      </c>
      <c r="F2067" s="31">
        <v>0</v>
      </c>
      <c r="G2067" s="31">
        <v>6</v>
      </c>
      <c r="H2067" s="32">
        <v>0</v>
      </c>
      <c r="I2067">
        <v>0</v>
      </c>
      <c r="J2067" s="33">
        <v>0</v>
      </c>
      <c r="K2067" s="33">
        <v>0</v>
      </c>
      <c r="L2067" s="33">
        <v>0</v>
      </c>
      <c r="M2067">
        <v>0</v>
      </c>
      <c r="N2067">
        <v>1</v>
      </c>
      <c r="O2067">
        <v>0</v>
      </c>
      <c r="P2067">
        <v>0</v>
      </c>
      <c r="Q2067">
        <v>0</v>
      </c>
      <c r="R2067">
        <v>0</v>
      </c>
      <c r="S2067">
        <v>282</v>
      </c>
      <c r="T2067">
        <v>0</v>
      </c>
      <c r="U2067">
        <v>0</v>
      </c>
      <c r="V2067">
        <v>0</v>
      </c>
      <c r="W2067">
        <v>3</v>
      </c>
      <c r="X2067" s="23" t="e">
        <v>#DIV/0!</v>
      </c>
      <c r="Y2067" s="23" t="e">
        <v>#DIV/0!</v>
      </c>
      <c r="Z2067" s="23" t="e">
        <v>#DIV/0!</v>
      </c>
      <c r="AA2067" s="23">
        <v>0.0106382978723404</v>
      </c>
      <c r="AB2067">
        <v>0</v>
      </c>
      <c r="AC2067">
        <v>0</v>
      </c>
      <c r="AD2067">
        <v>0</v>
      </c>
      <c r="AE2067">
        <v>0.46</v>
      </c>
      <c r="AF2067" s="23" t="s">
        <v>54</v>
      </c>
      <c r="AG2067" s="23" t="s">
        <v>54</v>
      </c>
      <c r="AH2067" s="23" t="s">
        <v>54</v>
      </c>
      <c r="AI2067" s="23" t="s">
        <v>103</v>
      </c>
      <c r="AJ2067">
        <v>0</v>
      </c>
      <c r="AK2067">
        <v>0</v>
      </c>
      <c r="AL2067">
        <v>0</v>
      </c>
      <c r="AM2067">
        <v>40</v>
      </c>
      <c r="AN2067" s="23" t="e">
        <v>#DIV/0!</v>
      </c>
      <c r="AO2067" s="23" t="e">
        <v>#DIV/0!</v>
      </c>
      <c r="AP2067" s="23" t="e">
        <v>#DIV/0!</v>
      </c>
      <c r="AQ2067" s="23">
        <v>0.15</v>
      </c>
      <c r="AR2067" s="35">
        <v>0</v>
      </c>
      <c r="AS2067" s="35">
        <v>0</v>
      </c>
      <c r="AT2067" s="35">
        <v>0</v>
      </c>
      <c r="AU2067" s="31" t="str">
        <f t="shared" si="35"/>
        <v>库存为0</v>
      </c>
      <c r="AV2067" s="36" t="str">
        <f>IFERROR(时间!$B$4+AU2067,"上周无销量")</f>
        <v>上周无销量</v>
      </c>
    </row>
    <row r="2068" spans="1:48">
      <c r="A2068" s="21" t="s">
        <v>4162</v>
      </c>
      <c r="B2068" t="s">
        <v>4163</v>
      </c>
      <c r="C2068" t="s">
        <v>4159</v>
      </c>
      <c r="D2068" s="31">
        <v>0</v>
      </c>
      <c r="E2068" s="31">
        <v>1</v>
      </c>
      <c r="F2068" s="31">
        <v>0</v>
      </c>
      <c r="G2068" s="31">
        <v>0</v>
      </c>
      <c r="H2068" s="32">
        <v>19.99</v>
      </c>
      <c r="I2068">
        <v>0</v>
      </c>
      <c r="J2068" s="33">
        <v>0</v>
      </c>
      <c r="K2068" s="33">
        <v>0</v>
      </c>
      <c r="L2068" s="33">
        <v>0</v>
      </c>
      <c r="M2068">
        <v>0</v>
      </c>
      <c r="N2068">
        <v>1</v>
      </c>
      <c r="O2068">
        <v>0</v>
      </c>
      <c r="P2068">
        <v>0</v>
      </c>
      <c r="Q2068">
        <v>231</v>
      </c>
      <c r="R2068">
        <v>76</v>
      </c>
      <c r="S2068">
        <v>0</v>
      </c>
      <c r="T2068">
        <v>0</v>
      </c>
      <c r="U2068">
        <v>1</v>
      </c>
      <c r="V2068">
        <v>1</v>
      </c>
      <c r="W2068">
        <v>0</v>
      </c>
      <c r="X2068" s="23" t="e">
        <v>#DIV/0!</v>
      </c>
      <c r="Y2068" s="23">
        <v>0.00432900432900433</v>
      </c>
      <c r="Z2068" s="23">
        <v>0.0131578947368421</v>
      </c>
      <c r="AA2068" s="23" t="e">
        <v>#DIV/0!</v>
      </c>
      <c r="AB2068">
        <v>0</v>
      </c>
      <c r="AC2068">
        <v>0.14</v>
      </c>
      <c r="AD2068">
        <v>0.14</v>
      </c>
      <c r="AE2068">
        <v>0</v>
      </c>
      <c r="AF2068" s="23" t="s">
        <v>54</v>
      </c>
      <c r="AG2068" s="23">
        <v>0.00700350175087544</v>
      </c>
      <c r="AH2068" s="23" t="s">
        <v>103</v>
      </c>
      <c r="AI2068" s="23" t="s">
        <v>54</v>
      </c>
      <c r="AJ2068">
        <v>0</v>
      </c>
      <c r="AK2068">
        <v>23</v>
      </c>
      <c r="AL2068">
        <v>3</v>
      </c>
      <c r="AM2068">
        <v>0</v>
      </c>
      <c r="AN2068" s="23" t="e">
        <v>#DIV/0!</v>
      </c>
      <c r="AO2068" s="23">
        <v>0.0434782608695652</v>
      </c>
      <c r="AP2068" s="23">
        <v>0</v>
      </c>
      <c r="AQ2068" s="23" t="e">
        <v>#DIV/0!</v>
      </c>
      <c r="AR2068" s="35">
        <v>0</v>
      </c>
      <c r="AS2068" s="35">
        <v>0</v>
      </c>
      <c r="AT2068" s="35">
        <v>0</v>
      </c>
      <c r="AU2068" s="31" t="str">
        <f t="shared" si="35"/>
        <v>库存为0</v>
      </c>
      <c r="AV2068" s="36" t="str">
        <f>IFERROR(时间!$B$4+AU2068,"上周无销量")</f>
        <v>上周无销量</v>
      </c>
    </row>
    <row r="2069" spans="1:48">
      <c r="A2069" s="21" t="s">
        <v>4164</v>
      </c>
      <c r="B2069" t="s">
        <v>4165</v>
      </c>
      <c r="C2069" t="s">
        <v>4159</v>
      </c>
      <c r="D2069" s="31">
        <v>0</v>
      </c>
      <c r="E2069" s="31">
        <v>0</v>
      </c>
      <c r="F2069" s="31">
        <v>0</v>
      </c>
      <c r="G2069" s="31">
        <v>1</v>
      </c>
      <c r="H2069" s="32">
        <v>0</v>
      </c>
      <c r="I2069">
        <v>11</v>
      </c>
      <c r="J2069" s="33">
        <v>0</v>
      </c>
      <c r="K2069" s="33">
        <v>0</v>
      </c>
      <c r="L2069" s="33">
        <v>0</v>
      </c>
      <c r="M2069">
        <v>11</v>
      </c>
      <c r="N2069">
        <v>0</v>
      </c>
      <c r="O2069">
        <v>0</v>
      </c>
      <c r="P2069">
        <v>1655</v>
      </c>
      <c r="Q2069">
        <v>813</v>
      </c>
      <c r="R2069">
        <v>328</v>
      </c>
      <c r="S2069">
        <v>237</v>
      </c>
      <c r="T2069">
        <v>6</v>
      </c>
      <c r="U2069">
        <v>5</v>
      </c>
      <c r="V2069">
        <v>1</v>
      </c>
      <c r="W2069">
        <v>1</v>
      </c>
      <c r="X2069" s="23">
        <v>0.00362537764350453</v>
      </c>
      <c r="Y2069" s="23">
        <v>0.00615006150061501</v>
      </c>
      <c r="Z2069" s="23">
        <v>0.00304878048780488</v>
      </c>
      <c r="AA2069" s="23">
        <v>0.00421940928270042</v>
      </c>
      <c r="AB2069">
        <v>1.13</v>
      </c>
      <c r="AC2069">
        <v>0.61</v>
      </c>
      <c r="AD2069">
        <v>0.21</v>
      </c>
      <c r="AE2069">
        <v>0.14</v>
      </c>
      <c r="AF2069" s="23" t="s">
        <v>103</v>
      </c>
      <c r="AG2069" s="23" t="s">
        <v>103</v>
      </c>
      <c r="AH2069" s="23" t="s">
        <v>103</v>
      </c>
      <c r="AI2069" s="23" t="s">
        <v>103</v>
      </c>
      <c r="AJ2069">
        <v>12</v>
      </c>
      <c r="AK2069">
        <v>14</v>
      </c>
      <c r="AL2069">
        <v>3</v>
      </c>
      <c r="AM2069">
        <v>2</v>
      </c>
      <c r="AN2069" s="23">
        <v>0</v>
      </c>
      <c r="AO2069" s="23">
        <v>0</v>
      </c>
      <c r="AP2069" s="23">
        <v>0</v>
      </c>
      <c r="AQ2069" s="23">
        <v>0.5</v>
      </c>
      <c r="AR2069" s="35">
        <v>0</v>
      </c>
      <c r="AS2069" s="35">
        <v>0</v>
      </c>
      <c r="AT2069" s="35">
        <v>11</v>
      </c>
      <c r="AU2069" s="31" t="str">
        <f t="shared" si="35"/>
        <v>库存为11</v>
      </c>
      <c r="AV2069" s="36" t="str">
        <f>IFERROR(时间!$B$4+AU2069,"上周无销量")</f>
        <v>上周无销量</v>
      </c>
    </row>
    <row r="2070" spans="1:48">
      <c r="A2070" s="21" t="s">
        <v>4166</v>
      </c>
      <c r="B2070" t="s">
        <v>4167</v>
      </c>
      <c r="C2070" t="s">
        <v>4159</v>
      </c>
      <c r="D2070" s="31">
        <v>0</v>
      </c>
      <c r="E2070" s="31">
        <v>0</v>
      </c>
      <c r="F2070" s="31">
        <v>0</v>
      </c>
      <c r="G2070" s="31">
        <v>0</v>
      </c>
      <c r="H2070" s="32">
        <v>0</v>
      </c>
      <c r="I2070">
        <v>0</v>
      </c>
      <c r="J2070" s="33">
        <v>0</v>
      </c>
      <c r="K2070" s="33">
        <v>0</v>
      </c>
      <c r="L2070" s="33">
        <v>0</v>
      </c>
      <c r="M2070">
        <v>0</v>
      </c>
      <c r="N2070">
        <v>0</v>
      </c>
      <c r="O2070">
        <v>0</v>
      </c>
      <c r="P2070" t="s">
        <v>54</v>
      </c>
      <c r="Q2070" t="s">
        <v>54</v>
      </c>
      <c r="R2070" t="s">
        <v>54</v>
      </c>
      <c r="S2070" t="s">
        <v>54</v>
      </c>
      <c r="T2070" t="s">
        <v>54</v>
      </c>
      <c r="U2070" t="s">
        <v>54</v>
      </c>
      <c r="V2070" t="s">
        <v>54</v>
      </c>
      <c r="W2070" t="s">
        <v>54</v>
      </c>
      <c r="X2070" s="23" t="s">
        <v>54</v>
      </c>
      <c r="Y2070" s="23" t="s">
        <v>54</v>
      </c>
      <c r="Z2070" s="23" t="s">
        <v>54</v>
      </c>
      <c r="AA2070" s="23" t="s">
        <v>54</v>
      </c>
      <c r="AB2070" t="s">
        <v>54</v>
      </c>
      <c r="AC2070" t="s">
        <v>54</v>
      </c>
      <c r="AD2070" t="s">
        <v>54</v>
      </c>
      <c r="AE2070" t="s">
        <v>54</v>
      </c>
      <c r="AF2070" s="23" t="s">
        <v>54</v>
      </c>
      <c r="AG2070" s="23" t="s">
        <v>54</v>
      </c>
      <c r="AH2070" s="23" t="s">
        <v>54</v>
      </c>
      <c r="AI2070" s="23" t="s">
        <v>54</v>
      </c>
      <c r="AJ2070">
        <v>0</v>
      </c>
      <c r="AK2070">
        <v>0</v>
      </c>
      <c r="AL2070">
        <v>0</v>
      </c>
      <c r="AM2070">
        <v>0</v>
      </c>
      <c r="AN2070" s="23" t="e">
        <v>#DIV/0!</v>
      </c>
      <c r="AO2070" s="23" t="e">
        <v>#DIV/0!</v>
      </c>
      <c r="AP2070" s="23" t="e">
        <v>#DIV/0!</v>
      </c>
      <c r="AQ2070" s="23" t="e">
        <v>#DIV/0!</v>
      </c>
      <c r="AR2070" s="35">
        <v>0</v>
      </c>
      <c r="AS2070" s="35">
        <v>0</v>
      </c>
      <c r="AT2070" s="35">
        <v>0</v>
      </c>
      <c r="AU2070" s="31" t="str">
        <f t="shared" si="35"/>
        <v>库存为0</v>
      </c>
      <c r="AV2070" s="36" t="str">
        <f>IFERROR(时间!$B$4+AU2070,"上周无销量")</f>
        <v>上周无销量</v>
      </c>
    </row>
    <row r="2071" spans="1:48">
      <c r="A2071" s="21" t="s">
        <v>4168</v>
      </c>
      <c r="B2071" t="s">
        <v>4169</v>
      </c>
      <c r="C2071" t="s">
        <v>4159</v>
      </c>
      <c r="D2071" s="31">
        <v>0</v>
      </c>
      <c r="E2071" s="31">
        <v>0</v>
      </c>
      <c r="F2071" s="31">
        <v>0</v>
      </c>
      <c r="G2071" s="31">
        <v>0</v>
      </c>
      <c r="H2071" s="32">
        <v>0</v>
      </c>
      <c r="I2071">
        <v>0</v>
      </c>
      <c r="J2071" s="33">
        <v>0</v>
      </c>
      <c r="K2071" s="33">
        <v>0</v>
      </c>
      <c r="L2071" s="33">
        <v>0</v>
      </c>
      <c r="M2071">
        <v>0</v>
      </c>
      <c r="N2071">
        <v>0</v>
      </c>
      <c r="O2071">
        <v>0</v>
      </c>
      <c r="P2071" t="s">
        <v>54</v>
      </c>
      <c r="Q2071" t="s">
        <v>54</v>
      </c>
      <c r="R2071" t="s">
        <v>54</v>
      </c>
      <c r="S2071" t="s">
        <v>54</v>
      </c>
      <c r="T2071" t="s">
        <v>54</v>
      </c>
      <c r="U2071" t="s">
        <v>54</v>
      </c>
      <c r="V2071" t="s">
        <v>54</v>
      </c>
      <c r="W2071" t="s">
        <v>54</v>
      </c>
      <c r="X2071" s="23" t="s">
        <v>54</v>
      </c>
      <c r="Y2071" s="23" t="s">
        <v>54</v>
      </c>
      <c r="Z2071" s="23" t="s">
        <v>54</v>
      </c>
      <c r="AA2071" s="23" t="s">
        <v>54</v>
      </c>
      <c r="AB2071" t="s">
        <v>54</v>
      </c>
      <c r="AC2071" t="s">
        <v>54</v>
      </c>
      <c r="AD2071" t="s">
        <v>54</v>
      </c>
      <c r="AE2071" t="s">
        <v>54</v>
      </c>
      <c r="AF2071" s="23" t="s">
        <v>54</v>
      </c>
      <c r="AG2071" s="23" t="s">
        <v>54</v>
      </c>
      <c r="AH2071" s="23" t="s">
        <v>54</v>
      </c>
      <c r="AI2071" s="23" t="s">
        <v>54</v>
      </c>
      <c r="AJ2071">
        <v>0</v>
      </c>
      <c r="AK2071">
        <v>0</v>
      </c>
      <c r="AL2071">
        <v>0</v>
      </c>
      <c r="AM2071">
        <v>0</v>
      </c>
      <c r="AN2071" s="23" t="e">
        <v>#DIV/0!</v>
      </c>
      <c r="AO2071" s="23" t="e">
        <v>#DIV/0!</v>
      </c>
      <c r="AP2071" s="23" t="e">
        <v>#DIV/0!</v>
      </c>
      <c r="AQ2071" s="23" t="e">
        <v>#DIV/0!</v>
      </c>
      <c r="AR2071" s="35">
        <v>0</v>
      </c>
      <c r="AS2071" s="35">
        <v>0</v>
      </c>
      <c r="AT2071" s="35">
        <v>0</v>
      </c>
      <c r="AU2071" s="31" t="str">
        <f t="shared" si="35"/>
        <v>库存为0</v>
      </c>
      <c r="AV2071" s="36" t="str">
        <f>IFERROR(时间!$B$4+AU2071,"上周无销量")</f>
        <v>上周无销量</v>
      </c>
    </row>
    <row r="2072" spans="1:48">
      <c r="A2072" s="21" t="s">
        <v>4170</v>
      </c>
      <c r="B2072" t="s">
        <v>4171</v>
      </c>
      <c r="C2072" t="s">
        <v>4159</v>
      </c>
      <c r="D2072" s="31">
        <v>0</v>
      </c>
      <c r="E2072" s="31">
        <v>0</v>
      </c>
      <c r="F2072" s="31">
        <v>0</v>
      </c>
      <c r="G2072" s="31">
        <v>0</v>
      </c>
      <c r="H2072" s="32">
        <v>0</v>
      </c>
      <c r="I2072">
        <v>0</v>
      </c>
      <c r="J2072" s="33">
        <v>0</v>
      </c>
      <c r="K2072" s="33">
        <v>0</v>
      </c>
      <c r="L2072" s="33">
        <v>0</v>
      </c>
      <c r="M2072">
        <v>0</v>
      </c>
      <c r="N2072">
        <v>0</v>
      </c>
      <c r="O2072">
        <v>0</v>
      </c>
      <c r="P2072" t="s">
        <v>54</v>
      </c>
      <c r="Q2072" t="s">
        <v>54</v>
      </c>
      <c r="R2072" t="s">
        <v>54</v>
      </c>
      <c r="S2072" t="s">
        <v>54</v>
      </c>
      <c r="T2072" t="s">
        <v>54</v>
      </c>
      <c r="U2072" t="s">
        <v>54</v>
      </c>
      <c r="V2072" t="s">
        <v>54</v>
      </c>
      <c r="W2072" t="s">
        <v>54</v>
      </c>
      <c r="X2072" s="23" t="s">
        <v>54</v>
      </c>
      <c r="Y2072" s="23" t="s">
        <v>54</v>
      </c>
      <c r="Z2072" s="23" t="s">
        <v>54</v>
      </c>
      <c r="AA2072" s="23" t="s">
        <v>54</v>
      </c>
      <c r="AB2072" t="s">
        <v>54</v>
      </c>
      <c r="AC2072" t="s">
        <v>54</v>
      </c>
      <c r="AD2072" t="s">
        <v>54</v>
      </c>
      <c r="AE2072" t="s">
        <v>54</v>
      </c>
      <c r="AF2072" s="23" t="s">
        <v>54</v>
      </c>
      <c r="AG2072" s="23" t="s">
        <v>54</v>
      </c>
      <c r="AH2072" s="23" t="s">
        <v>54</v>
      </c>
      <c r="AI2072" s="23" t="s">
        <v>54</v>
      </c>
      <c r="AJ2072">
        <v>0</v>
      </c>
      <c r="AK2072">
        <v>0</v>
      </c>
      <c r="AL2072">
        <v>0</v>
      </c>
      <c r="AM2072">
        <v>0</v>
      </c>
      <c r="AN2072" s="23" t="e">
        <v>#DIV/0!</v>
      </c>
      <c r="AO2072" s="23" t="e">
        <v>#DIV/0!</v>
      </c>
      <c r="AP2072" s="23" t="e">
        <v>#DIV/0!</v>
      </c>
      <c r="AQ2072" s="23" t="e">
        <v>#DIV/0!</v>
      </c>
      <c r="AR2072" s="35">
        <v>0</v>
      </c>
      <c r="AS2072" s="35">
        <v>0</v>
      </c>
      <c r="AT2072" s="35">
        <v>0</v>
      </c>
      <c r="AU2072" s="31" t="str">
        <f t="shared" si="35"/>
        <v>库存为0</v>
      </c>
      <c r="AV2072" s="36" t="str">
        <f>IFERROR(时间!$B$4+AU2072,"上周无销量")</f>
        <v>上周无销量</v>
      </c>
    </row>
    <row r="2073" spans="1:48">
      <c r="A2073" s="21" t="s">
        <v>4172</v>
      </c>
      <c r="B2073" t="s">
        <v>4173</v>
      </c>
      <c r="C2073" t="s">
        <v>4159</v>
      </c>
      <c r="D2073" s="31">
        <v>0</v>
      </c>
      <c r="E2073" s="31">
        <v>0</v>
      </c>
      <c r="F2073" s="31">
        <v>0</v>
      </c>
      <c r="G2073" s="31">
        <v>1</v>
      </c>
      <c r="H2073" s="32">
        <v>0</v>
      </c>
      <c r="I2073">
        <v>0</v>
      </c>
      <c r="J2073" s="33">
        <v>0</v>
      </c>
      <c r="K2073" s="33">
        <v>0</v>
      </c>
      <c r="L2073" s="33">
        <v>0</v>
      </c>
      <c r="M2073">
        <v>0</v>
      </c>
      <c r="N2073">
        <v>0</v>
      </c>
      <c r="O2073">
        <v>0</v>
      </c>
      <c r="P2073">
        <v>0</v>
      </c>
      <c r="Q2073">
        <v>0</v>
      </c>
      <c r="R2073">
        <v>0</v>
      </c>
      <c r="S2073">
        <v>34</v>
      </c>
      <c r="T2073">
        <v>0</v>
      </c>
      <c r="U2073">
        <v>0</v>
      </c>
      <c r="V2073">
        <v>0</v>
      </c>
      <c r="W2073">
        <v>0</v>
      </c>
      <c r="X2073" s="23" t="e">
        <v>#DIV/0!</v>
      </c>
      <c r="Y2073" s="23" t="e">
        <v>#DIV/0!</v>
      </c>
      <c r="Z2073" s="23" t="e">
        <v>#DIV/0!</v>
      </c>
      <c r="AA2073" s="23">
        <v>0</v>
      </c>
      <c r="AB2073">
        <v>0</v>
      </c>
      <c r="AC2073">
        <v>0</v>
      </c>
      <c r="AD2073">
        <v>0</v>
      </c>
      <c r="AE2073">
        <v>0</v>
      </c>
      <c r="AF2073" s="23" t="s">
        <v>54</v>
      </c>
      <c r="AG2073" s="23" t="s">
        <v>54</v>
      </c>
      <c r="AH2073" s="23" t="s">
        <v>54</v>
      </c>
      <c r="AI2073" s="23" t="s">
        <v>54</v>
      </c>
      <c r="AJ2073">
        <v>0</v>
      </c>
      <c r="AK2073">
        <v>0</v>
      </c>
      <c r="AL2073">
        <v>0</v>
      </c>
      <c r="AM2073">
        <v>6</v>
      </c>
      <c r="AN2073" s="23" t="e">
        <v>#DIV/0!</v>
      </c>
      <c r="AO2073" s="23" t="e">
        <v>#DIV/0!</v>
      </c>
      <c r="AP2073" s="23" t="e">
        <v>#DIV/0!</v>
      </c>
      <c r="AQ2073" s="23">
        <v>0.166666666666667</v>
      </c>
      <c r="AR2073" s="35">
        <v>0</v>
      </c>
      <c r="AS2073" s="35">
        <v>0</v>
      </c>
      <c r="AT2073" s="35">
        <v>0</v>
      </c>
      <c r="AU2073" s="31" t="str">
        <f t="shared" si="35"/>
        <v>库存为0</v>
      </c>
      <c r="AV2073" s="36" t="str">
        <f>IFERROR(时间!$B$4+AU2073,"上周无销量")</f>
        <v>上周无销量</v>
      </c>
    </row>
    <row r="2074" spans="1:48">
      <c r="A2074" s="21" t="s">
        <v>4174</v>
      </c>
      <c r="B2074" t="s">
        <v>4175</v>
      </c>
      <c r="C2074" t="s">
        <v>4159</v>
      </c>
      <c r="D2074" s="31">
        <v>1</v>
      </c>
      <c r="E2074" s="31">
        <v>1</v>
      </c>
      <c r="F2074" s="31">
        <v>0</v>
      </c>
      <c r="G2074" s="31">
        <v>2</v>
      </c>
      <c r="H2074" s="32">
        <v>9.995</v>
      </c>
      <c r="I2074">
        <v>0</v>
      </c>
      <c r="J2074" s="33">
        <v>0</v>
      </c>
      <c r="K2074" s="33">
        <v>0</v>
      </c>
      <c r="L2074" s="33">
        <v>0</v>
      </c>
      <c r="M2074">
        <v>0</v>
      </c>
      <c r="N2074">
        <v>0</v>
      </c>
      <c r="O2074">
        <v>0</v>
      </c>
      <c r="P2074">
        <v>26</v>
      </c>
      <c r="Q2074">
        <v>1404</v>
      </c>
      <c r="R2074">
        <v>272</v>
      </c>
      <c r="S2074">
        <v>77</v>
      </c>
      <c r="T2074">
        <v>0</v>
      </c>
      <c r="U2074">
        <v>11</v>
      </c>
      <c r="V2074">
        <v>3</v>
      </c>
      <c r="W2074">
        <v>1</v>
      </c>
      <c r="X2074" s="23">
        <v>0</v>
      </c>
      <c r="Y2074" s="23">
        <v>0.00783475783475784</v>
      </c>
      <c r="Z2074" s="23">
        <v>0.0110294117647059</v>
      </c>
      <c r="AA2074" s="23">
        <v>0.012987012987013</v>
      </c>
      <c r="AB2074">
        <v>0</v>
      </c>
      <c r="AC2074">
        <v>1.93</v>
      </c>
      <c r="AD2074">
        <v>0.48</v>
      </c>
      <c r="AE2074">
        <v>0.14</v>
      </c>
      <c r="AF2074" s="23" t="s">
        <v>54</v>
      </c>
      <c r="AG2074" s="23">
        <v>0.193096548274137</v>
      </c>
      <c r="AH2074" s="23" t="s">
        <v>103</v>
      </c>
      <c r="AI2074" s="23">
        <v>0.00700350175087544</v>
      </c>
      <c r="AJ2074">
        <v>0</v>
      </c>
      <c r="AK2074">
        <v>24</v>
      </c>
      <c r="AL2074">
        <v>24</v>
      </c>
      <c r="AM2074">
        <v>12</v>
      </c>
      <c r="AN2074" s="23" t="e">
        <v>#DIV/0!</v>
      </c>
      <c r="AO2074" s="23">
        <v>0.0416666666666667</v>
      </c>
      <c r="AP2074" s="23">
        <v>0</v>
      </c>
      <c r="AQ2074" s="23">
        <v>0.166666666666667</v>
      </c>
      <c r="AR2074" s="35">
        <v>0.142857142857143</v>
      </c>
      <c r="AS2074" s="35">
        <v>8.57142857142857</v>
      </c>
      <c r="AT2074" s="35">
        <v>-8.57142857142857</v>
      </c>
      <c r="AU2074" s="31">
        <f t="shared" si="35"/>
        <v>0</v>
      </c>
      <c r="AV2074" s="36">
        <f>IFERROR(时间!$B$4+AU2074,"上周无销量")</f>
        <v>43297</v>
      </c>
    </row>
    <row r="2075" spans="1:48">
      <c r="A2075" s="21" t="s">
        <v>4176</v>
      </c>
      <c r="B2075" t="s">
        <v>4177</v>
      </c>
      <c r="C2075" t="s">
        <v>4159</v>
      </c>
      <c r="D2075" s="31">
        <v>0</v>
      </c>
      <c r="E2075" s="31">
        <v>0</v>
      </c>
      <c r="F2075" s="31">
        <v>5</v>
      </c>
      <c r="G2075" s="31">
        <v>1</v>
      </c>
      <c r="H2075" s="32">
        <v>16.6583333333333</v>
      </c>
      <c r="I2075">
        <v>6</v>
      </c>
      <c r="J2075" s="33">
        <v>0</v>
      </c>
      <c r="K2075" s="33">
        <v>0</v>
      </c>
      <c r="L2075" s="33">
        <v>0</v>
      </c>
      <c r="M2075">
        <v>6</v>
      </c>
      <c r="N2075">
        <v>1</v>
      </c>
      <c r="O2075">
        <v>0</v>
      </c>
      <c r="P2075">
        <v>284</v>
      </c>
      <c r="Q2075">
        <v>136</v>
      </c>
      <c r="R2075">
        <v>67</v>
      </c>
      <c r="S2075">
        <v>279</v>
      </c>
      <c r="T2075">
        <v>0</v>
      </c>
      <c r="U2075">
        <v>0</v>
      </c>
      <c r="V2075">
        <v>0</v>
      </c>
      <c r="W2075">
        <v>0</v>
      </c>
      <c r="X2075" s="23">
        <v>0</v>
      </c>
      <c r="Y2075" s="23">
        <v>0</v>
      </c>
      <c r="Z2075" s="23">
        <v>0</v>
      </c>
      <c r="AA2075" s="23">
        <v>0</v>
      </c>
      <c r="AB2075">
        <v>0</v>
      </c>
      <c r="AC2075">
        <v>0</v>
      </c>
      <c r="AD2075">
        <v>0</v>
      </c>
      <c r="AE2075">
        <v>0</v>
      </c>
      <c r="AF2075" s="23" t="s">
        <v>54</v>
      </c>
      <c r="AG2075" s="23" t="s">
        <v>54</v>
      </c>
      <c r="AH2075" s="23" t="s">
        <v>54</v>
      </c>
      <c r="AI2075" s="23" t="s">
        <v>54</v>
      </c>
      <c r="AJ2075">
        <v>19</v>
      </c>
      <c r="AK2075">
        <v>6</v>
      </c>
      <c r="AL2075">
        <v>22</v>
      </c>
      <c r="AM2075">
        <v>37</v>
      </c>
      <c r="AN2075" s="23">
        <v>0</v>
      </c>
      <c r="AO2075" s="23">
        <v>0</v>
      </c>
      <c r="AP2075" s="23">
        <v>0.227272727272727</v>
      </c>
      <c r="AQ2075" s="23">
        <v>0.027027027027027</v>
      </c>
      <c r="AR2075" s="35">
        <v>0</v>
      </c>
      <c r="AS2075" s="35">
        <v>0</v>
      </c>
      <c r="AT2075" s="35">
        <v>6</v>
      </c>
      <c r="AU2075" s="31" t="str">
        <f t="shared" si="35"/>
        <v>库存为6</v>
      </c>
      <c r="AV2075" s="36" t="str">
        <f>IFERROR(时间!$B$4+AU2075,"上周无销量")</f>
        <v>上周无销量</v>
      </c>
    </row>
    <row r="2076" spans="1:48">
      <c r="A2076" s="21" t="s">
        <v>4178</v>
      </c>
      <c r="B2076" t="s">
        <v>4179</v>
      </c>
      <c r="C2076" t="s">
        <v>4159</v>
      </c>
      <c r="D2076" s="31">
        <v>0</v>
      </c>
      <c r="E2076" s="31">
        <v>0</v>
      </c>
      <c r="F2076" s="31">
        <v>0</v>
      </c>
      <c r="G2076" s="31">
        <v>0</v>
      </c>
      <c r="H2076" s="32">
        <v>0</v>
      </c>
      <c r="I2076">
        <v>0</v>
      </c>
      <c r="J2076" s="33">
        <v>0</v>
      </c>
      <c r="K2076" s="33">
        <v>0</v>
      </c>
      <c r="L2076" s="33">
        <v>0</v>
      </c>
      <c r="M2076">
        <v>0</v>
      </c>
      <c r="N2076">
        <v>0</v>
      </c>
      <c r="O2076">
        <v>0</v>
      </c>
      <c r="P2076" t="s">
        <v>54</v>
      </c>
      <c r="Q2076" t="s">
        <v>54</v>
      </c>
      <c r="R2076" t="s">
        <v>54</v>
      </c>
      <c r="S2076" t="s">
        <v>54</v>
      </c>
      <c r="T2076" t="s">
        <v>54</v>
      </c>
      <c r="U2076" t="s">
        <v>54</v>
      </c>
      <c r="V2076" t="s">
        <v>54</v>
      </c>
      <c r="W2076" t="s">
        <v>54</v>
      </c>
      <c r="X2076" s="23" t="s">
        <v>54</v>
      </c>
      <c r="Y2076" s="23" t="s">
        <v>54</v>
      </c>
      <c r="Z2076" s="23" t="s">
        <v>54</v>
      </c>
      <c r="AA2076" s="23" t="s">
        <v>54</v>
      </c>
      <c r="AB2076" t="s">
        <v>54</v>
      </c>
      <c r="AC2076" t="s">
        <v>54</v>
      </c>
      <c r="AD2076" t="s">
        <v>54</v>
      </c>
      <c r="AE2076" t="s">
        <v>54</v>
      </c>
      <c r="AF2076" s="23" t="s">
        <v>54</v>
      </c>
      <c r="AG2076" s="23" t="s">
        <v>54</v>
      </c>
      <c r="AH2076" s="23" t="s">
        <v>54</v>
      </c>
      <c r="AI2076" s="23" t="s">
        <v>54</v>
      </c>
      <c r="AJ2076">
        <v>0</v>
      </c>
      <c r="AK2076">
        <v>0</v>
      </c>
      <c r="AL2076">
        <v>0</v>
      </c>
      <c r="AM2076">
        <v>0</v>
      </c>
      <c r="AN2076" s="23" t="e">
        <v>#DIV/0!</v>
      </c>
      <c r="AO2076" s="23" t="e">
        <v>#DIV/0!</v>
      </c>
      <c r="AP2076" s="23" t="e">
        <v>#DIV/0!</v>
      </c>
      <c r="AQ2076" s="23" t="e">
        <v>#DIV/0!</v>
      </c>
      <c r="AR2076" s="35">
        <v>0</v>
      </c>
      <c r="AS2076" s="35">
        <v>0</v>
      </c>
      <c r="AT2076" s="35">
        <v>0</v>
      </c>
      <c r="AU2076" s="31" t="str">
        <f t="shared" si="35"/>
        <v>库存为0</v>
      </c>
      <c r="AV2076" s="36" t="str">
        <f>IFERROR(时间!$B$4+AU2076,"上周无销量")</f>
        <v>上周无销量</v>
      </c>
    </row>
    <row r="2077" spans="1:48">
      <c r="A2077" s="21" t="s">
        <v>4180</v>
      </c>
      <c r="B2077" t="s">
        <v>4181</v>
      </c>
      <c r="C2077" t="s">
        <v>4159</v>
      </c>
      <c r="D2077" s="31">
        <v>0</v>
      </c>
      <c r="E2077" s="31">
        <v>0</v>
      </c>
      <c r="F2077" s="31">
        <v>0</v>
      </c>
      <c r="G2077" s="31">
        <v>0</v>
      </c>
      <c r="H2077" s="32">
        <v>0</v>
      </c>
      <c r="I2077">
        <v>0</v>
      </c>
      <c r="J2077" s="33">
        <v>0</v>
      </c>
      <c r="K2077" s="33">
        <v>0</v>
      </c>
      <c r="L2077" s="33">
        <v>0</v>
      </c>
      <c r="M2077">
        <v>0</v>
      </c>
      <c r="N2077">
        <v>0</v>
      </c>
      <c r="O2077">
        <v>0</v>
      </c>
      <c r="P2077" t="s">
        <v>54</v>
      </c>
      <c r="Q2077" t="s">
        <v>54</v>
      </c>
      <c r="R2077" t="s">
        <v>54</v>
      </c>
      <c r="S2077" t="s">
        <v>54</v>
      </c>
      <c r="T2077" t="s">
        <v>54</v>
      </c>
      <c r="U2077" t="s">
        <v>54</v>
      </c>
      <c r="V2077" t="s">
        <v>54</v>
      </c>
      <c r="W2077" t="s">
        <v>54</v>
      </c>
      <c r="X2077" s="23" t="s">
        <v>54</v>
      </c>
      <c r="Y2077" s="23" t="s">
        <v>54</v>
      </c>
      <c r="Z2077" s="23" t="s">
        <v>54</v>
      </c>
      <c r="AA2077" s="23" t="s">
        <v>54</v>
      </c>
      <c r="AB2077" t="s">
        <v>54</v>
      </c>
      <c r="AC2077" t="s">
        <v>54</v>
      </c>
      <c r="AD2077" t="s">
        <v>54</v>
      </c>
      <c r="AE2077" t="s">
        <v>54</v>
      </c>
      <c r="AF2077" s="23" t="s">
        <v>54</v>
      </c>
      <c r="AG2077" s="23" t="s">
        <v>54</v>
      </c>
      <c r="AH2077" s="23" t="s">
        <v>54</v>
      </c>
      <c r="AI2077" s="23" t="s">
        <v>54</v>
      </c>
      <c r="AJ2077">
        <v>0</v>
      </c>
      <c r="AK2077">
        <v>0</v>
      </c>
      <c r="AL2077">
        <v>0</v>
      </c>
      <c r="AM2077">
        <v>0</v>
      </c>
      <c r="AN2077" s="23" t="e">
        <v>#DIV/0!</v>
      </c>
      <c r="AO2077" s="23" t="e">
        <v>#DIV/0!</v>
      </c>
      <c r="AP2077" s="23" t="e">
        <v>#DIV/0!</v>
      </c>
      <c r="AQ2077" s="23" t="e">
        <v>#DIV/0!</v>
      </c>
      <c r="AR2077" s="35">
        <v>0</v>
      </c>
      <c r="AS2077" s="35">
        <v>0</v>
      </c>
      <c r="AT2077" s="35">
        <v>0</v>
      </c>
      <c r="AU2077" s="31" t="str">
        <f t="shared" si="35"/>
        <v>库存为0</v>
      </c>
      <c r="AV2077" s="36" t="str">
        <f>IFERROR(时间!$B$4+AU2077,"上周无销量")</f>
        <v>上周无销量</v>
      </c>
    </row>
    <row r="2078" spans="1:48">
      <c r="A2078" s="21" t="s">
        <v>4182</v>
      </c>
      <c r="B2078" t="s">
        <v>4183</v>
      </c>
      <c r="C2078" t="s">
        <v>4159</v>
      </c>
      <c r="D2078" s="31">
        <v>1</v>
      </c>
      <c r="E2078" s="31">
        <v>0</v>
      </c>
      <c r="F2078" s="31">
        <v>0</v>
      </c>
      <c r="G2078" s="31">
        <v>2</v>
      </c>
      <c r="H2078" s="32">
        <v>6.66333333333333</v>
      </c>
      <c r="I2078">
        <v>5</v>
      </c>
      <c r="J2078" s="33">
        <v>0</v>
      </c>
      <c r="K2078" s="33">
        <v>0</v>
      </c>
      <c r="L2078" s="33">
        <v>0</v>
      </c>
      <c r="M2078">
        <v>5</v>
      </c>
      <c r="N2078">
        <v>0</v>
      </c>
      <c r="O2078">
        <v>0</v>
      </c>
      <c r="P2078">
        <v>677</v>
      </c>
      <c r="Q2078">
        <v>1670</v>
      </c>
      <c r="R2078">
        <v>281</v>
      </c>
      <c r="S2078">
        <v>106</v>
      </c>
      <c r="T2078">
        <v>5</v>
      </c>
      <c r="U2078">
        <v>8</v>
      </c>
      <c r="V2078">
        <v>1</v>
      </c>
      <c r="W2078">
        <v>0</v>
      </c>
      <c r="X2078" s="23">
        <v>0.00738552437223043</v>
      </c>
      <c r="Y2078" s="23">
        <v>0.00479041916167665</v>
      </c>
      <c r="Z2078" s="23">
        <v>0.00355871886120996</v>
      </c>
      <c r="AA2078" s="23">
        <v>0</v>
      </c>
      <c r="AB2078">
        <v>0.91</v>
      </c>
      <c r="AC2078">
        <v>1.57</v>
      </c>
      <c r="AD2078">
        <v>0.25</v>
      </c>
      <c r="AE2078">
        <v>0</v>
      </c>
      <c r="AF2078" s="23">
        <v>0.136568284142071</v>
      </c>
      <c r="AG2078" s="23" t="s">
        <v>103</v>
      </c>
      <c r="AH2078" s="23" t="s">
        <v>103</v>
      </c>
      <c r="AI2078" s="23" t="s">
        <v>54</v>
      </c>
      <c r="AJ2078">
        <v>3</v>
      </c>
      <c r="AK2078">
        <v>34</v>
      </c>
      <c r="AL2078">
        <v>12</v>
      </c>
      <c r="AM2078">
        <v>3</v>
      </c>
      <c r="AN2078" s="23">
        <v>0.333333333333333</v>
      </c>
      <c r="AO2078" s="23">
        <v>0</v>
      </c>
      <c r="AP2078" s="23">
        <v>0</v>
      </c>
      <c r="AQ2078" s="23">
        <v>0.666666666666667</v>
      </c>
      <c r="AR2078" s="35">
        <v>0.142857142857143</v>
      </c>
      <c r="AS2078" s="35">
        <v>8.57142857142857</v>
      </c>
      <c r="AT2078" s="35">
        <v>-3.57142857142857</v>
      </c>
      <c r="AU2078" s="31">
        <f t="shared" si="35"/>
        <v>35</v>
      </c>
      <c r="AV2078" s="36">
        <f>IFERROR(时间!$B$4+AU2078,"上周无销量")</f>
        <v>43332</v>
      </c>
    </row>
    <row r="2079" spans="1:48">
      <c r="A2079" s="21" t="s">
        <v>4184</v>
      </c>
      <c r="B2079" t="s">
        <v>4185</v>
      </c>
      <c r="C2079" t="s">
        <v>4186</v>
      </c>
      <c r="D2079" s="31">
        <v>0</v>
      </c>
      <c r="E2079" s="31">
        <v>0</v>
      </c>
      <c r="F2079" s="31">
        <v>1</v>
      </c>
      <c r="G2079" s="31">
        <v>0</v>
      </c>
      <c r="H2079" s="32">
        <v>19.99</v>
      </c>
      <c r="I2079">
        <v>2</v>
      </c>
      <c r="J2079" s="33">
        <v>0</v>
      </c>
      <c r="K2079" s="33">
        <v>0</v>
      </c>
      <c r="L2079" s="33">
        <v>0</v>
      </c>
      <c r="M2079">
        <v>2</v>
      </c>
      <c r="N2079">
        <v>0</v>
      </c>
      <c r="O2079">
        <v>0</v>
      </c>
      <c r="P2079" t="s">
        <v>54</v>
      </c>
      <c r="Q2079" t="s">
        <v>54</v>
      </c>
      <c r="R2079" t="s">
        <v>54</v>
      </c>
      <c r="S2079" t="s">
        <v>54</v>
      </c>
      <c r="T2079" t="s">
        <v>54</v>
      </c>
      <c r="U2079" t="s">
        <v>54</v>
      </c>
      <c r="V2079" t="s">
        <v>54</v>
      </c>
      <c r="W2079" t="s">
        <v>54</v>
      </c>
      <c r="X2079" s="23" t="s">
        <v>54</v>
      </c>
      <c r="Y2079" s="23" t="s">
        <v>54</v>
      </c>
      <c r="Z2079" s="23" t="s">
        <v>54</v>
      </c>
      <c r="AA2079" s="23" t="s">
        <v>54</v>
      </c>
      <c r="AB2079" t="s">
        <v>54</v>
      </c>
      <c r="AC2079" t="s">
        <v>54</v>
      </c>
      <c r="AD2079" t="s">
        <v>54</v>
      </c>
      <c r="AE2079" t="s">
        <v>54</v>
      </c>
      <c r="AF2079" s="23" t="s">
        <v>54</v>
      </c>
      <c r="AG2079" s="23" t="s">
        <v>54</v>
      </c>
      <c r="AH2079" s="23" t="s">
        <v>54</v>
      </c>
      <c r="AI2079" s="23" t="s">
        <v>54</v>
      </c>
      <c r="AJ2079">
        <v>0</v>
      </c>
      <c r="AK2079">
        <v>0</v>
      </c>
      <c r="AL2079">
        <v>0</v>
      </c>
      <c r="AM2079">
        <v>0</v>
      </c>
      <c r="AN2079" s="23" t="e">
        <v>#DIV/0!</v>
      </c>
      <c r="AO2079" s="23" t="e">
        <v>#DIV/0!</v>
      </c>
      <c r="AP2079" s="23" t="e">
        <v>#DIV/0!</v>
      </c>
      <c r="AQ2079" s="23" t="e">
        <v>#DIV/0!</v>
      </c>
      <c r="AR2079" s="35">
        <v>0</v>
      </c>
      <c r="AS2079" s="35">
        <v>0</v>
      </c>
      <c r="AT2079" s="35">
        <v>2</v>
      </c>
      <c r="AU2079" s="31" t="str">
        <f t="shared" si="35"/>
        <v>库存为2</v>
      </c>
      <c r="AV2079" s="36" t="str">
        <f>IFERROR(时间!$B$4+AU2079,"上周无销量")</f>
        <v>上周无销量</v>
      </c>
    </row>
    <row r="2080" spans="1:48">
      <c r="A2080" s="21" t="s">
        <v>4187</v>
      </c>
      <c r="B2080" t="s">
        <v>4188</v>
      </c>
      <c r="C2080" t="s">
        <v>4186</v>
      </c>
      <c r="D2080" s="31">
        <v>1</v>
      </c>
      <c r="E2080" s="31">
        <v>1</v>
      </c>
      <c r="F2080" s="31">
        <v>1</v>
      </c>
      <c r="G2080" s="31">
        <v>0</v>
      </c>
      <c r="H2080" s="32">
        <v>19.99</v>
      </c>
      <c r="I2080">
        <v>3</v>
      </c>
      <c r="J2080" s="33">
        <v>0</v>
      </c>
      <c r="K2080" s="33">
        <v>0</v>
      </c>
      <c r="L2080" s="33">
        <v>0</v>
      </c>
      <c r="M2080">
        <v>3</v>
      </c>
      <c r="N2080">
        <v>0</v>
      </c>
      <c r="O2080">
        <v>0</v>
      </c>
      <c r="P2080" t="s">
        <v>54</v>
      </c>
      <c r="Q2080" t="s">
        <v>54</v>
      </c>
      <c r="R2080" t="s">
        <v>54</v>
      </c>
      <c r="S2080" t="s">
        <v>54</v>
      </c>
      <c r="T2080" t="s">
        <v>54</v>
      </c>
      <c r="U2080" t="s">
        <v>54</v>
      </c>
      <c r="V2080" t="s">
        <v>54</v>
      </c>
      <c r="W2080" t="s">
        <v>54</v>
      </c>
      <c r="X2080" s="23" t="s">
        <v>54</v>
      </c>
      <c r="Y2080" s="23" t="s">
        <v>54</v>
      </c>
      <c r="Z2080" s="23" t="s">
        <v>54</v>
      </c>
      <c r="AA2080" s="23" t="s">
        <v>54</v>
      </c>
      <c r="AB2080" t="s">
        <v>54</v>
      </c>
      <c r="AC2080" t="s">
        <v>54</v>
      </c>
      <c r="AD2080" t="s">
        <v>54</v>
      </c>
      <c r="AE2080" t="s">
        <v>54</v>
      </c>
      <c r="AF2080" s="23" t="s">
        <v>54</v>
      </c>
      <c r="AG2080" s="23" t="s">
        <v>54</v>
      </c>
      <c r="AH2080" s="23" t="s">
        <v>54</v>
      </c>
      <c r="AI2080" s="23" t="s">
        <v>54</v>
      </c>
      <c r="AJ2080">
        <v>21</v>
      </c>
      <c r="AK2080">
        <v>27</v>
      </c>
      <c r="AL2080">
        <v>32</v>
      </c>
      <c r="AM2080">
        <v>13</v>
      </c>
      <c r="AN2080" s="23">
        <v>0.0476190476190476</v>
      </c>
      <c r="AO2080" s="23">
        <v>0.037037037037037</v>
      </c>
      <c r="AP2080" s="23">
        <v>0.03125</v>
      </c>
      <c r="AQ2080" s="23">
        <v>0</v>
      </c>
      <c r="AR2080" s="35">
        <v>0.142857142857143</v>
      </c>
      <c r="AS2080" s="35">
        <v>8.57142857142857</v>
      </c>
      <c r="AT2080" s="35">
        <v>-5.57142857142857</v>
      </c>
      <c r="AU2080" s="31">
        <f t="shared" si="35"/>
        <v>21</v>
      </c>
      <c r="AV2080" s="36">
        <f>IFERROR(时间!$B$4+AU2080,"上周无销量")</f>
        <v>43318</v>
      </c>
    </row>
    <row r="2081" spans="1:48">
      <c r="A2081" s="21" t="s">
        <v>4189</v>
      </c>
      <c r="B2081" t="s">
        <v>4190</v>
      </c>
      <c r="C2081" t="s">
        <v>4186</v>
      </c>
      <c r="D2081" s="31">
        <v>0</v>
      </c>
      <c r="E2081" s="31">
        <v>0</v>
      </c>
      <c r="F2081" s="31">
        <v>0</v>
      </c>
      <c r="G2081" s="31">
        <v>1</v>
      </c>
      <c r="H2081" s="32">
        <v>0</v>
      </c>
      <c r="I2081">
        <v>0</v>
      </c>
      <c r="J2081" s="33">
        <v>0</v>
      </c>
      <c r="K2081" s="33">
        <v>2</v>
      </c>
      <c r="L2081" s="33">
        <v>0</v>
      </c>
      <c r="M2081">
        <v>2</v>
      </c>
      <c r="N2081">
        <v>0</v>
      </c>
      <c r="O2081">
        <v>0</v>
      </c>
      <c r="P2081" t="s">
        <v>54</v>
      </c>
      <c r="Q2081" t="s">
        <v>54</v>
      </c>
      <c r="R2081" t="s">
        <v>54</v>
      </c>
      <c r="S2081" t="s">
        <v>54</v>
      </c>
      <c r="T2081" t="s">
        <v>54</v>
      </c>
      <c r="U2081" t="s">
        <v>54</v>
      </c>
      <c r="V2081" t="s">
        <v>54</v>
      </c>
      <c r="W2081" t="s">
        <v>54</v>
      </c>
      <c r="X2081" s="23" t="s">
        <v>54</v>
      </c>
      <c r="Y2081" s="23" t="s">
        <v>54</v>
      </c>
      <c r="Z2081" s="23" t="s">
        <v>54</v>
      </c>
      <c r="AA2081" s="23" t="s">
        <v>54</v>
      </c>
      <c r="AB2081" t="s">
        <v>54</v>
      </c>
      <c r="AC2081" t="s">
        <v>54</v>
      </c>
      <c r="AD2081" t="s">
        <v>54</v>
      </c>
      <c r="AE2081" t="s">
        <v>54</v>
      </c>
      <c r="AF2081" s="23" t="s">
        <v>54</v>
      </c>
      <c r="AG2081" s="23" t="s">
        <v>54</v>
      </c>
      <c r="AH2081" s="23" t="s">
        <v>54</v>
      </c>
      <c r="AI2081" s="23" t="s">
        <v>54</v>
      </c>
      <c r="AJ2081">
        <v>0</v>
      </c>
      <c r="AK2081">
        <v>0</v>
      </c>
      <c r="AL2081">
        <v>0</v>
      </c>
      <c r="AM2081">
        <v>7</v>
      </c>
      <c r="AN2081" s="23" t="e">
        <v>#DIV/0!</v>
      </c>
      <c r="AO2081" s="23" t="e">
        <v>#DIV/0!</v>
      </c>
      <c r="AP2081" s="23" t="e">
        <v>#DIV/0!</v>
      </c>
      <c r="AQ2081" s="23">
        <v>0.142857142857143</v>
      </c>
      <c r="AR2081" s="35">
        <v>0</v>
      </c>
      <c r="AS2081" s="35">
        <v>0</v>
      </c>
      <c r="AT2081" s="35">
        <v>2</v>
      </c>
      <c r="AU2081" s="31" t="str">
        <f t="shared" si="35"/>
        <v>库存为2</v>
      </c>
      <c r="AV2081" s="36" t="str">
        <f>IFERROR(时间!$B$4+AU2081,"上周无销量")</f>
        <v>上周无销量</v>
      </c>
    </row>
    <row r="2082" spans="1:48">
      <c r="A2082" s="21" t="s">
        <v>4191</v>
      </c>
      <c r="B2082" t="s">
        <v>4192</v>
      </c>
      <c r="C2082" t="s">
        <v>4186</v>
      </c>
      <c r="D2082" s="31">
        <v>0</v>
      </c>
      <c r="E2082" s="31">
        <v>0</v>
      </c>
      <c r="F2082" s="31">
        <v>0</v>
      </c>
      <c r="G2082" s="31">
        <v>1</v>
      </c>
      <c r="H2082" s="32">
        <v>0</v>
      </c>
      <c r="I2082">
        <v>1</v>
      </c>
      <c r="J2082" s="33">
        <v>0</v>
      </c>
      <c r="K2082" s="33">
        <v>0</v>
      </c>
      <c r="L2082" s="33">
        <v>0</v>
      </c>
      <c r="M2082">
        <v>1</v>
      </c>
      <c r="N2082">
        <v>0</v>
      </c>
      <c r="O2082">
        <v>0</v>
      </c>
      <c r="P2082" t="s">
        <v>54</v>
      </c>
      <c r="Q2082" t="s">
        <v>54</v>
      </c>
      <c r="R2082" t="s">
        <v>54</v>
      </c>
      <c r="S2082" t="s">
        <v>54</v>
      </c>
      <c r="T2082" t="s">
        <v>54</v>
      </c>
      <c r="U2082" t="s">
        <v>54</v>
      </c>
      <c r="V2082" t="s">
        <v>54</v>
      </c>
      <c r="W2082" t="s">
        <v>54</v>
      </c>
      <c r="X2082" s="23" t="s">
        <v>54</v>
      </c>
      <c r="Y2082" s="23" t="s">
        <v>54</v>
      </c>
      <c r="Z2082" s="23" t="s">
        <v>54</v>
      </c>
      <c r="AA2082" s="23" t="s">
        <v>54</v>
      </c>
      <c r="AB2082" t="s">
        <v>54</v>
      </c>
      <c r="AC2082" t="s">
        <v>54</v>
      </c>
      <c r="AD2082" t="s">
        <v>54</v>
      </c>
      <c r="AE2082" t="s">
        <v>54</v>
      </c>
      <c r="AF2082" s="23" t="s">
        <v>54</v>
      </c>
      <c r="AG2082" s="23" t="s">
        <v>54</v>
      </c>
      <c r="AH2082" s="23" t="s">
        <v>54</v>
      </c>
      <c r="AI2082" s="23" t="s">
        <v>54</v>
      </c>
      <c r="AJ2082">
        <v>4</v>
      </c>
      <c r="AK2082">
        <v>0</v>
      </c>
      <c r="AL2082">
        <v>0</v>
      </c>
      <c r="AM2082">
        <v>2</v>
      </c>
      <c r="AN2082" s="23">
        <v>0</v>
      </c>
      <c r="AO2082" s="23" t="e">
        <v>#DIV/0!</v>
      </c>
      <c r="AP2082" s="23" t="e">
        <v>#DIV/0!</v>
      </c>
      <c r="AQ2082" s="23">
        <v>0.5</v>
      </c>
      <c r="AR2082" s="35">
        <v>0</v>
      </c>
      <c r="AS2082" s="35">
        <v>0</v>
      </c>
      <c r="AT2082" s="35">
        <v>1</v>
      </c>
      <c r="AU2082" s="31" t="str">
        <f t="shared" si="35"/>
        <v>库存为1</v>
      </c>
      <c r="AV2082" s="36" t="str">
        <f>IFERROR(时间!$B$4+AU2082,"上周无销量")</f>
        <v>上周无销量</v>
      </c>
    </row>
    <row r="2083" spans="1:48">
      <c r="A2083" s="21" t="s">
        <v>4193</v>
      </c>
      <c r="B2083" t="s">
        <v>4194</v>
      </c>
      <c r="C2083" t="s">
        <v>4186</v>
      </c>
      <c r="D2083" s="31">
        <v>2</v>
      </c>
      <c r="E2083" s="31">
        <v>0</v>
      </c>
      <c r="F2083" s="31">
        <v>1</v>
      </c>
      <c r="G2083" s="31">
        <v>1</v>
      </c>
      <c r="H2083" s="32">
        <v>14.9925</v>
      </c>
      <c r="I2083">
        <v>1</v>
      </c>
      <c r="J2083" s="33">
        <v>0</v>
      </c>
      <c r="K2083" s="33">
        <v>0</v>
      </c>
      <c r="L2083" s="33">
        <v>0</v>
      </c>
      <c r="M2083">
        <v>1</v>
      </c>
      <c r="N2083">
        <v>0</v>
      </c>
      <c r="O2083">
        <v>0</v>
      </c>
      <c r="P2083" t="s">
        <v>54</v>
      </c>
      <c r="Q2083" t="s">
        <v>54</v>
      </c>
      <c r="R2083" t="s">
        <v>54</v>
      </c>
      <c r="S2083" t="s">
        <v>54</v>
      </c>
      <c r="T2083" t="s">
        <v>54</v>
      </c>
      <c r="U2083" t="s">
        <v>54</v>
      </c>
      <c r="V2083" t="s">
        <v>54</v>
      </c>
      <c r="W2083" t="s">
        <v>54</v>
      </c>
      <c r="X2083" s="23" t="s">
        <v>54</v>
      </c>
      <c r="Y2083" s="23" t="s">
        <v>54</v>
      </c>
      <c r="Z2083" s="23" t="s">
        <v>54</v>
      </c>
      <c r="AA2083" s="23" t="s">
        <v>54</v>
      </c>
      <c r="AB2083" t="s">
        <v>54</v>
      </c>
      <c r="AC2083" t="s">
        <v>54</v>
      </c>
      <c r="AD2083" t="s">
        <v>54</v>
      </c>
      <c r="AE2083" t="s">
        <v>54</v>
      </c>
      <c r="AF2083" s="23" t="s">
        <v>54</v>
      </c>
      <c r="AG2083" s="23" t="s">
        <v>54</v>
      </c>
      <c r="AH2083" s="23" t="s">
        <v>54</v>
      </c>
      <c r="AI2083" s="23" t="s">
        <v>54</v>
      </c>
      <c r="AJ2083">
        <v>22</v>
      </c>
      <c r="AK2083">
        <v>6</v>
      </c>
      <c r="AL2083">
        <v>3</v>
      </c>
      <c r="AM2083">
        <v>13</v>
      </c>
      <c r="AN2083" s="23">
        <v>0.0909090909090909</v>
      </c>
      <c r="AO2083" s="23">
        <v>0</v>
      </c>
      <c r="AP2083" s="23">
        <v>0.333333333333333</v>
      </c>
      <c r="AQ2083" s="23">
        <v>0.0769230769230769</v>
      </c>
      <c r="AR2083" s="35">
        <v>0.285714285714286</v>
      </c>
      <c r="AS2083" s="35">
        <v>17.1428571428571</v>
      </c>
      <c r="AT2083" s="35">
        <v>-16.1428571428571</v>
      </c>
      <c r="AU2083" s="31">
        <f t="shared" si="35"/>
        <v>3</v>
      </c>
      <c r="AV2083" s="36">
        <f>IFERROR(时间!$B$4+AU2083,"上周无销量")</f>
        <v>43300</v>
      </c>
    </row>
    <row r="2084" spans="1:48">
      <c r="A2084" s="21" t="s">
        <v>4195</v>
      </c>
      <c r="B2084" t="s">
        <v>4196</v>
      </c>
      <c r="C2084" t="s">
        <v>4186</v>
      </c>
      <c r="D2084" s="31">
        <v>0</v>
      </c>
      <c r="E2084" s="31">
        <v>1</v>
      </c>
      <c r="F2084" s="31">
        <v>0</v>
      </c>
      <c r="G2084" s="31">
        <v>0</v>
      </c>
      <c r="H2084" s="32">
        <v>19.99</v>
      </c>
      <c r="I2084">
        <v>3</v>
      </c>
      <c r="J2084" s="33">
        <v>0</v>
      </c>
      <c r="K2084" s="33">
        <v>0</v>
      </c>
      <c r="L2084" s="33">
        <v>0</v>
      </c>
      <c r="M2084">
        <v>3</v>
      </c>
      <c r="N2084">
        <v>0</v>
      </c>
      <c r="O2084">
        <v>0</v>
      </c>
      <c r="P2084" t="s">
        <v>54</v>
      </c>
      <c r="Q2084" t="s">
        <v>54</v>
      </c>
      <c r="R2084" t="s">
        <v>54</v>
      </c>
      <c r="S2084" t="s">
        <v>54</v>
      </c>
      <c r="T2084" t="s">
        <v>54</v>
      </c>
      <c r="U2084" t="s">
        <v>54</v>
      </c>
      <c r="V2084" t="s">
        <v>54</v>
      </c>
      <c r="W2084" t="s">
        <v>54</v>
      </c>
      <c r="X2084" s="23" t="s">
        <v>54</v>
      </c>
      <c r="Y2084" s="23" t="s">
        <v>54</v>
      </c>
      <c r="Z2084" s="23" t="s">
        <v>54</v>
      </c>
      <c r="AA2084" s="23" t="s">
        <v>54</v>
      </c>
      <c r="AB2084" t="s">
        <v>54</v>
      </c>
      <c r="AC2084" t="s">
        <v>54</v>
      </c>
      <c r="AD2084" t="s">
        <v>54</v>
      </c>
      <c r="AE2084" t="s">
        <v>54</v>
      </c>
      <c r="AF2084" s="23" t="s">
        <v>54</v>
      </c>
      <c r="AG2084" s="23" t="s">
        <v>54</v>
      </c>
      <c r="AH2084" s="23" t="s">
        <v>54</v>
      </c>
      <c r="AI2084" s="23" t="s">
        <v>54</v>
      </c>
      <c r="AJ2084">
        <v>1</v>
      </c>
      <c r="AK2084">
        <v>10</v>
      </c>
      <c r="AL2084">
        <v>9</v>
      </c>
      <c r="AM2084">
        <v>0</v>
      </c>
      <c r="AN2084" s="23">
        <v>0</v>
      </c>
      <c r="AO2084" s="23">
        <v>0.1</v>
      </c>
      <c r="AP2084" s="23">
        <v>0</v>
      </c>
      <c r="AQ2084" s="23" t="e">
        <v>#DIV/0!</v>
      </c>
      <c r="AR2084" s="35">
        <v>0</v>
      </c>
      <c r="AS2084" s="35">
        <v>0</v>
      </c>
      <c r="AT2084" s="35">
        <v>3</v>
      </c>
      <c r="AU2084" s="31" t="str">
        <f t="shared" si="35"/>
        <v>库存为3</v>
      </c>
      <c r="AV2084" s="36" t="str">
        <f>IFERROR(时间!$B$4+AU2084,"上周无销量")</f>
        <v>上周无销量</v>
      </c>
    </row>
    <row r="2085" spans="1:48">
      <c r="A2085" s="21" t="s">
        <v>4197</v>
      </c>
      <c r="B2085" t="s">
        <v>4198</v>
      </c>
      <c r="C2085" t="s">
        <v>4186</v>
      </c>
      <c r="D2085" s="31">
        <v>0</v>
      </c>
      <c r="E2085" s="31">
        <v>0</v>
      </c>
      <c r="F2085" s="31">
        <v>0</v>
      </c>
      <c r="G2085" s="31">
        <v>0</v>
      </c>
      <c r="H2085" s="32">
        <v>0</v>
      </c>
      <c r="I2085">
        <v>2</v>
      </c>
      <c r="J2085" s="33">
        <v>0</v>
      </c>
      <c r="K2085" s="33">
        <v>0</v>
      </c>
      <c r="L2085" s="33">
        <v>0</v>
      </c>
      <c r="M2085">
        <v>2</v>
      </c>
      <c r="N2085">
        <v>0</v>
      </c>
      <c r="O2085">
        <v>0</v>
      </c>
      <c r="P2085" t="s">
        <v>54</v>
      </c>
      <c r="Q2085" t="s">
        <v>54</v>
      </c>
      <c r="R2085" t="s">
        <v>54</v>
      </c>
      <c r="S2085" t="s">
        <v>54</v>
      </c>
      <c r="T2085" t="s">
        <v>54</v>
      </c>
      <c r="U2085" t="s">
        <v>54</v>
      </c>
      <c r="V2085" t="s">
        <v>54</v>
      </c>
      <c r="W2085" t="s">
        <v>54</v>
      </c>
      <c r="X2085" s="23" t="s">
        <v>54</v>
      </c>
      <c r="Y2085" s="23" t="s">
        <v>54</v>
      </c>
      <c r="Z2085" s="23" t="s">
        <v>54</v>
      </c>
      <c r="AA2085" s="23" t="s">
        <v>54</v>
      </c>
      <c r="AB2085" t="s">
        <v>54</v>
      </c>
      <c r="AC2085" t="s">
        <v>54</v>
      </c>
      <c r="AD2085" t="s">
        <v>54</v>
      </c>
      <c r="AE2085" t="s">
        <v>54</v>
      </c>
      <c r="AF2085" s="23" t="s">
        <v>54</v>
      </c>
      <c r="AG2085" s="23" t="s">
        <v>54</v>
      </c>
      <c r="AH2085" s="23" t="s">
        <v>54</v>
      </c>
      <c r="AI2085" s="23" t="s">
        <v>54</v>
      </c>
      <c r="AJ2085">
        <v>5</v>
      </c>
      <c r="AK2085">
        <v>8</v>
      </c>
      <c r="AL2085">
        <v>11</v>
      </c>
      <c r="AM2085">
        <v>0</v>
      </c>
      <c r="AN2085" s="23">
        <v>0</v>
      </c>
      <c r="AO2085" s="23">
        <v>0</v>
      </c>
      <c r="AP2085" s="23">
        <v>0</v>
      </c>
      <c r="AQ2085" s="23" t="e">
        <v>#DIV/0!</v>
      </c>
      <c r="AR2085" s="35">
        <v>0</v>
      </c>
      <c r="AS2085" s="35">
        <v>0</v>
      </c>
      <c r="AT2085" s="35">
        <v>2</v>
      </c>
      <c r="AU2085" s="31" t="str">
        <f t="shared" si="35"/>
        <v>库存为2</v>
      </c>
      <c r="AV2085" s="36" t="str">
        <f>IFERROR(时间!$B$4+AU2085,"上周无销量")</f>
        <v>上周无销量</v>
      </c>
    </row>
    <row r="2086" spans="1:48">
      <c r="A2086" s="21" t="s">
        <v>4199</v>
      </c>
      <c r="B2086" t="s">
        <v>4200</v>
      </c>
      <c r="C2086" t="s">
        <v>4186</v>
      </c>
      <c r="D2086" s="31">
        <v>0</v>
      </c>
      <c r="E2086" s="31">
        <v>0</v>
      </c>
      <c r="F2086" s="31">
        <v>1</v>
      </c>
      <c r="G2086" s="31">
        <v>0</v>
      </c>
      <c r="H2086" s="32">
        <v>19.99</v>
      </c>
      <c r="I2086">
        <v>0</v>
      </c>
      <c r="J2086" s="33">
        <v>0</v>
      </c>
      <c r="K2086" s="33">
        <v>0</v>
      </c>
      <c r="L2086" s="33">
        <v>0</v>
      </c>
      <c r="M2086">
        <v>0</v>
      </c>
      <c r="N2086">
        <v>1</v>
      </c>
      <c r="O2086">
        <v>0</v>
      </c>
      <c r="P2086" t="s">
        <v>54</v>
      </c>
      <c r="Q2086" t="s">
        <v>54</v>
      </c>
      <c r="R2086" t="s">
        <v>54</v>
      </c>
      <c r="S2086" t="s">
        <v>54</v>
      </c>
      <c r="T2086" t="s">
        <v>54</v>
      </c>
      <c r="U2086" t="s">
        <v>54</v>
      </c>
      <c r="V2086" t="s">
        <v>54</v>
      </c>
      <c r="W2086" t="s">
        <v>54</v>
      </c>
      <c r="X2086" s="23" t="s">
        <v>54</v>
      </c>
      <c r="Y2086" s="23" t="s">
        <v>54</v>
      </c>
      <c r="Z2086" s="23" t="s">
        <v>54</v>
      </c>
      <c r="AA2086" s="23" t="s">
        <v>54</v>
      </c>
      <c r="AB2086" t="s">
        <v>54</v>
      </c>
      <c r="AC2086" t="s">
        <v>54</v>
      </c>
      <c r="AD2086" t="s">
        <v>54</v>
      </c>
      <c r="AE2086" t="s">
        <v>54</v>
      </c>
      <c r="AF2086" s="23" t="s">
        <v>54</v>
      </c>
      <c r="AG2086" s="23" t="s">
        <v>54</v>
      </c>
      <c r="AH2086" s="23" t="s">
        <v>54</v>
      </c>
      <c r="AI2086" s="23" t="s">
        <v>54</v>
      </c>
      <c r="AJ2086">
        <v>0</v>
      </c>
      <c r="AK2086">
        <v>0</v>
      </c>
      <c r="AL2086">
        <v>0</v>
      </c>
      <c r="AM2086">
        <v>0</v>
      </c>
      <c r="AN2086" s="23" t="e">
        <v>#DIV/0!</v>
      </c>
      <c r="AO2086" s="23" t="e">
        <v>#DIV/0!</v>
      </c>
      <c r="AP2086" s="23" t="e">
        <v>#DIV/0!</v>
      </c>
      <c r="AQ2086" s="23" t="e">
        <v>#DIV/0!</v>
      </c>
      <c r="AR2086" s="35">
        <v>0</v>
      </c>
      <c r="AS2086" s="35">
        <v>0</v>
      </c>
      <c r="AT2086" s="35">
        <v>0</v>
      </c>
      <c r="AU2086" s="31" t="str">
        <f t="shared" si="35"/>
        <v>库存为0</v>
      </c>
      <c r="AV2086" s="36" t="str">
        <f>IFERROR(时间!$B$4+AU2086,"上周无销量")</f>
        <v>上周无销量</v>
      </c>
    </row>
    <row r="2087" spans="1:48">
      <c r="A2087" s="21" t="s">
        <v>4201</v>
      </c>
      <c r="B2087" t="s">
        <v>4202</v>
      </c>
      <c r="C2087" t="s">
        <v>4186</v>
      </c>
      <c r="D2087" s="31">
        <v>0</v>
      </c>
      <c r="E2087" s="31">
        <v>1</v>
      </c>
      <c r="F2087" s="31">
        <v>0</v>
      </c>
      <c r="G2087" s="31">
        <v>0</v>
      </c>
      <c r="H2087" s="32">
        <v>19.99</v>
      </c>
      <c r="I2087">
        <v>0</v>
      </c>
      <c r="J2087" s="33">
        <v>0</v>
      </c>
      <c r="K2087" s="33">
        <v>0</v>
      </c>
      <c r="L2087" s="33">
        <v>0</v>
      </c>
      <c r="M2087">
        <v>0</v>
      </c>
      <c r="N2087">
        <v>0</v>
      </c>
      <c r="O2087">
        <v>0</v>
      </c>
      <c r="P2087" t="s">
        <v>54</v>
      </c>
      <c r="Q2087" t="s">
        <v>54</v>
      </c>
      <c r="R2087" t="s">
        <v>54</v>
      </c>
      <c r="S2087" t="s">
        <v>54</v>
      </c>
      <c r="T2087" t="s">
        <v>54</v>
      </c>
      <c r="U2087" t="s">
        <v>54</v>
      </c>
      <c r="V2087" t="s">
        <v>54</v>
      </c>
      <c r="W2087" t="s">
        <v>54</v>
      </c>
      <c r="X2087" s="23" t="s">
        <v>54</v>
      </c>
      <c r="Y2087" s="23" t="s">
        <v>54</v>
      </c>
      <c r="Z2087" s="23" t="s">
        <v>54</v>
      </c>
      <c r="AA2087" s="23" t="s">
        <v>54</v>
      </c>
      <c r="AB2087" t="s">
        <v>54</v>
      </c>
      <c r="AC2087" t="s">
        <v>54</v>
      </c>
      <c r="AD2087" t="s">
        <v>54</v>
      </c>
      <c r="AE2087" t="s">
        <v>54</v>
      </c>
      <c r="AF2087" s="23" t="s">
        <v>54</v>
      </c>
      <c r="AG2087" s="23" t="s">
        <v>54</v>
      </c>
      <c r="AH2087" s="23" t="s">
        <v>54</v>
      </c>
      <c r="AI2087" s="23" t="s">
        <v>54</v>
      </c>
      <c r="AJ2087">
        <v>0</v>
      </c>
      <c r="AK2087">
        <v>3</v>
      </c>
      <c r="AL2087">
        <v>19</v>
      </c>
      <c r="AM2087">
        <v>0</v>
      </c>
      <c r="AN2087" s="23" t="e">
        <v>#DIV/0!</v>
      </c>
      <c r="AO2087" s="23">
        <v>0.333333333333333</v>
      </c>
      <c r="AP2087" s="23">
        <v>0</v>
      </c>
      <c r="AQ2087" s="23" t="e">
        <v>#DIV/0!</v>
      </c>
      <c r="AR2087" s="35">
        <v>0</v>
      </c>
      <c r="AS2087" s="35">
        <v>0</v>
      </c>
      <c r="AT2087" s="35">
        <v>0</v>
      </c>
      <c r="AU2087" s="31" t="str">
        <f t="shared" si="35"/>
        <v>库存为0</v>
      </c>
      <c r="AV2087" s="36" t="str">
        <f>IFERROR(时间!$B$4+AU2087,"上周无销量")</f>
        <v>上周无销量</v>
      </c>
    </row>
    <row r="2088" spans="1:48">
      <c r="A2088" s="21" t="s">
        <v>4203</v>
      </c>
      <c r="B2088" t="s">
        <v>4204</v>
      </c>
      <c r="C2088" t="s">
        <v>4186</v>
      </c>
      <c r="D2088" s="31">
        <v>0</v>
      </c>
      <c r="E2088" s="31">
        <v>0</v>
      </c>
      <c r="F2088" s="31">
        <v>1</v>
      </c>
      <c r="G2088" s="31">
        <v>0</v>
      </c>
      <c r="H2088" s="32">
        <v>19.99</v>
      </c>
      <c r="I2088">
        <v>2</v>
      </c>
      <c r="J2088" s="33">
        <v>0</v>
      </c>
      <c r="K2088" s="33">
        <v>0</v>
      </c>
      <c r="L2088" s="33">
        <v>0</v>
      </c>
      <c r="M2088">
        <v>2</v>
      </c>
      <c r="N2088">
        <v>1</v>
      </c>
      <c r="O2088">
        <v>0</v>
      </c>
      <c r="P2088" t="s">
        <v>54</v>
      </c>
      <c r="Q2088" t="s">
        <v>54</v>
      </c>
      <c r="R2088" t="s">
        <v>54</v>
      </c>
      <c r="S2088" t="s">
        <v>54</v>
      </c>
      <c r="T2088" t="s">
        <v>54</v>
      </c>
      <c r="U2088" t="s">
        <v>54</v>
      </c>
      <c r="V2088" t="s">
        <v>54</v>
      </c>
      <c r="W2088" t="s">
        <v>54</v>
      </c>
      <c r="X2088" s="23" t="s">
        <v>54</v>
      </c>
      <c r="Y2088" s="23" t="s">
        <v>54</v>
      </c>
      <c r="Z2088" s="23" t="s">
        <v>54</v>
      </c>
      <c r="AA2088" s="23" t="s">
        <v>54</v>
      </c>
      <c r="AB2088" t="s">
        <v>54</v>
      </c>
      <c r="AC2088" t="s">
        <v>54</v>
      </c>
      <c r="AD2088" t="s">
        <v>54</v>
      </c>
      <c r="AE2088" t="s">
        <v>54</v>
      </c>
      <c r="AF2088" s="23" t="s">
        <v>54</v>
      </c>
      <c r="AG2088" s="23" t="s">
        <v>54</v>
      </c>
      <c r="AH2088" s="23" t="s">
        <v>54</v>
      </c>
      <c r="AI2088" s="23" t="s">
        <v>54</v>
      </c>
      <c r="AJ2088">
        <v>7</v>
      </c>
      <c r="AK2088">
        <v>2</v>
      </c>
      <c r="AL2088">
        <v>0</v>
      </c>
      <c r="AM2088">
        <v>0</v>
      </c>
      <c r="AN2088" s="23">
        <v>0</v>
      </c>
      <c r="AO2088" s="23">
        <v>0</v>
      </c>
      <c r="AP2088" s="23" t="e">
        <v>#DIV/0!</v>
      </c>
      <c r="AQ2088" s="23" t="e">
        <v>#DIV/0!</v>
      </c>
      <c r="AR2088" s="35">
        <v>0</v>
      </c>
      <c r="AS2088" s="35">
        <v>0</v>
      </c>
      <c r="AT2088" s="35">
        <v>2</v>
      </c>
      <c r="AU2088" s="31" t="str">
        <f t="shared" si="35"/>
        <v>库存为2</v>
      </c>
      <c r="AV2088" s="36" t="str">
        <f>IFERROR(时间!$B$4+AU2088,"上周无销量")</f>
        <v>上周无销量</v>
      </c>
    </row>
    <row r="2089" spans="1:48">
      <c r="A2089" s="21" t="s">
        <v>4205</v>
      </c>
      <c r="B2089" t="s">
        <v>4206</v>
      </c>
      <c r="C2089" t="s">
        <v>4186</v>
      </c>
      <c r="D2089" s="31">
        <v>0</v>
      </c>
      <c r="E2089" s="31">
        <v>1</v>
      </c>
      <c r="F2089" s="31">
        <v>0</v>
      </c>
      <c r="G2089" s="31">
        <v>2</v>
      </c>
      <c r="H2089" s="32">
        <v>6.66333333333333</v>
      </c>
      <c r="I2089">
        <v>7</v>
      </c>
      <c r="J2089" s="33">
        <v>0</v>
      </c>
      <c r="K2089" s="33">
        <v>0</v>
      </c>
      <c r="L2089" s="33">
        <v>0</v>
      </c>
      <c r="M2089">
        <v>7</v>
      </c>
      <c r="N2089">
        <v>0</v>
      </c>
      <c r="O2089">
        <v>0</v>
      </c>
      <c r="P2089" t="s">
        <v>54</v>
      </c>
      <c r="Q2089" t="s">
        <v>54</v>
      </c>
      <c r="R2089" t="s">
        <v>54</v>
      </c>
      <c r="S2089" t="s">
        <v>54</v>
      </c>
      <c r="T2089" t="s">
        <v>54</v>
      </c>
      <c r="U2089" t="s">
        <v>54</v>
      </c>
      <c r="V2089" t="s">
        <v>54</v>
      </c>
      <c r="W2089" t="s">
        <v>54</v>
      </c>
      <c r="X2089" s="23" t="s">
        <v>54</v>
      </c>
      <c r="Y2089" s="23" t="s">
        <v>54</v>
      </c>
      <c r="Z2089" s="23" t="s">
        <v>54</v>
      </c>
      <c r="AA2089" s="23" t="s">
        <v>54</v>
      </c>
      <c r="AB2089" t="s">
        <v>54</v>
      </c>
      <c r="AC2089" t="s">
        <v>54</v>
      </c>
      <c r="AD2089" t="s">
        <v>54</v>
      </c>
      <c r="AE2089" t="s">
        <v>54</v>
      </c>
      <c r="AF2089" s="23" t="s">
        <v>54</v>
      </c>
      <c r="AG2089" s="23" t="s">
        <v>54</v>
      </c>
      <c r="AH2089" s="23" t="s">
        <v>54</v>
      </c>
      <c r="AI2089" s="23" t="s">
        <v>54</v>
      </c>
      <c r="AJ2089">
        <v>9</v>
      </c>
      <c r="AK2089">
        <v>4</v>
      </c>
      <c r="AL2089">
        <v>0</v>
      </c>
      <c r="AM2089">
        <v>14</v>
      </c>
      <c r="AN2089" s="23">
        <v>0</v>
      </c>
      <c r="AO2089" s="23">
        <v>0.25</v>
      </c>
      <c r="AP2089" s="23" t="e">
        <v>#DIV/0!</v>
      </c>
      <c r="AQ2089" s="23">
        <v>0.142857142857143</v>
      </c>
      <c r="AR2089" s="35">
        <v>0</v>
      </c>
      <c r="AS2089" s="35">
        <v>0</v>
      </c>
      <c r="AT2089" s="35">
        <v>7</v>
      </c>
      <c r="AU2089" s="31" t="str">
        <f t="shared" si="35"/>
        <v>库存为7</v>
      </c>
      <c r="AV2089" s="36" t="str">
        <f>IFERROR(时间!$B$4+AU2089,"上周无销量")</f>
        <v>上周无销量</v>
      </c>
    </row>
    <row r="2090" spans="1:48">
      <c r="A2090" s="21" t="s">
        <v>4207</v>
      </c>
      <c r="B2090" t="s">
        <v>4208</v>
      </c>
      <c r="C2090" t="s">
        <v>4186</v>
      </c>
      <c r="D2090" s="31">
        <v>0</v>
      </c>
      <c r="E2090" s="31">
        <v>0</v>
      </c>
      <c r="F2090" s="31">
        <v>0</v>
      </c>
      <c r="G2090" s="31">
        <v>1</v>
      </c>
      <c r="H2090" s="32">
        <v>0</v>
      </c>
      <c r="I2090">
        <v>1</v>
      </c>
      <c r="J2090" s="33">
        <v>0</v>
      </c>
      <c r="K2090" s="33">
        <v>0</v>
      </c>
      <c r="L2090" s="33">
        <v>0</v>
      </c>
      <c r="M2090">
        <v>1</v>
      </c>
      <c r="N2090">
        <v>0</v>
      </c>
      <c r="O2090">
        <v>0</v>
      </c>
      <c r="P2090" t="s">
        <v>54</v>
      </c>
      <c r="Q2090" t="s">
        <v>54</v>
      </c>
      <c r="R2090" t="s">
        <v>54</v>
      </c>
      <c r="S2090" t="s">
        <v>54</v>
      </c>
      <c r="T2090" t="s">
        <v>54</v>
      </c>
      <c r="U2090" t="s">
        <v>54</v>
      </c>
      <c r="V2090" t="s">
        <v>54</v>
      </c>
      <c r="W2090" t="s">
        <v>54</v>
      </c>
      <c r="X2090" s="23" t="s">
        <v>54</v>
      </c>
      <c r="Y2090" s="23" t="s">
        <v>54</v>
      </c>
      <c r="Z2090" s="23" t="s">
        <v>54</v>
      </c>
      <c r="AA2090" s="23" t="s">
        <v>54</v>
      </c>
      <c r="AB2090" t="s">
        <v>54</v>
      </c>
      <c r="AC2090" t="s">
        <v>54</v>
      </c>
      <c r="AD2090" t="s">
        <v>54</v>
      </c>
      <c r="AE2090" t="s">
        <v>54</v>
      </c>
      <c r="AF2090" s="23" t="s">
        <v>54</v>
      </c>
      <c r="AG2090" s="23" t="s">
        <v>54</v>
      </c>
      <c r="AH2090" s="23" t="s">
        <v>54</v>
      </c>
      <c r="AI2090" s="23" t="s">
        <v>54</v>
      </c>
      <c r="AJ2090">
        <v>7</v>
      </c>
      <c r="AK2090">
        <v>3</v>
      </c>
      <c r="AL2090">
        <v>6</v>
      </c>
      <c r="AM2090">
        <v>8</v>
      </c>
      <c r="AN2090" s="23">
        <v>0</v>
      </c>
      <c r="AO2090" s="23">
        <v>0</v>
      </c>
      <c r="AP2090" s="23">
        <v>0</v>
      </c>
      <c r="AQ2090" s="23">
        <v>0.125</v>
      </c>
      <c r="AR2090" s="35">
        <v>0</v>
      </c>
      <c r="AS2090" s="35">
        <v>0</v>
      </c>
      <c r="AT2090" s="35">
        <v>1</v>
      </c>
      <c r="AU2090" s="31" t="str">
        <f t="shared" si="35"/>
        <v>库存为1</v>
      </c>
      <c r="AV2090" s="36" t="str">
        <f>IFERROR(时间!$B$4+AU2090,"上周无销量")</f>
        <v>上周无销量</v>
      </c>
    </row>
    <row r="2091" spans="1:48">
      <c r="A2091" s="21" t="s">
        <v>4209</v>
      </c>
      <c r="B2091" t="s">
        <v>4210</v>
      </c>
      <c r="C2091" t="s">
        <v>4186</v>
      </c>
      <c r="D2091" s="31">
        <v>1</v>
      </c>
      <c r="E2091" s="31">
        <v>0</v>
      </c>
      <c r="F2091" s="31">
        <v>0</v>
      </c>
      <c r="G2091" s="31">
        <v>1</v>
      </c>
      <c r="H2091" s="32">
        <v>9.995</v>
      </c>
      <c r="I2091">
        <v>3</v>
      </c>
      <c r="J2091" s="33">
        <v>0</v>
      </c>
      <c r="K2091" s="33">
        <v>0</v>
      </c>
      <c r="L2091" s="33">
        <v>0</v>
      </c>
      <c r="M2091">
        <v>3</v>
      </c>
      <c r="N2091">
        <v>0</v>
      </c>
      <c r="O2091">
        <v>0</v>
      </c>
      <c r="P2091" t="s">
        <v>54</v>
      </c>
      <c r="Q2091" t="s">
        <v>54</v>
      </c>
      <c r="R2091" t="s">
        <v>54</v>
      </c>
      <c r="S2091" t="s">
        <v>54</v>
      </c>
      <c r="T2091" t="s">
        <v>54</v>
      </c>
      <c r="U2091" t="s">
        <v>54</v>
      </c>
      <c r="V2091" t="s">
        <v>54</v>
      </c>
      <c r="W2091" t="s">
        <v>54</v>
      </c>
      <c r="X2091" s="23" t="s">
        <v>54</v>
      </c>
      <c r="Y2091" s="23" t="s">
        <v>54</v>
      </c>
      <c r="Z2091" s="23" t="s">
        <v>54</v>
      </c>
      <c r="AA2091" s="23" t="s">
        <v>54</v>
      </c>
      <c r="AB2091" t="s">
        <v>54</v>
      </c>
      <c r="AC2091" t="s">
        <v>54</v>
      </c>
      <c r="AD2091" t="s">
        <v>54</v>
      </c>
      <c r="AE2091" t="s">
        <v>54</v>
      </c>
      <c r="AF2091" s="23" t="s">
        <v>54</v>
      </c>
      <c r="AG2091" s="23" t="s">
        <v>54</v>
      </c>
      <c r="AH2091" s="23" t="s">
        <v>54</v>
      </c>
      <c r="AI2091" s="23" t="s">
        <v>54</v>
      </c>
      <c r="AJ2091">
        <v>7</v>
      </c>
      <c r="AK2091">
        <v>0</v>
      </c>
      <c r="AL2091">
        <v>0</v>
      </c>
      <c r="AM2091">
        <v>0</v>
      </c>
      <c r="AN2091" s="23">
        <v>0.142857142857143</v>
      </c>
      <c r="AO2091" s="23" t="e">
        <v>#DIV/0!</v>
      </c>
      <c r="AP2091" s="23" t="e">
        <v>#DIV/0!</v>
      </c>
      <c r="AQ2091" s="23" t="e">
        <v>#DIV/0!</v>
      </c>
      <c r="AR2091" s="35">
        <v>0.142857142857143</v>
      </c>
      <c r="AS2091" s="35">
        <v>8.57142857142857</v>
      </c>
      <c r="AT2091" s="35">
        <v>-5.57142857142857</v>
      </c>
      <c r="AU2091" s="31">
        <f t="shared" si="35"/>
        <v>21</v>
      </c>
      <c r="AV2091" s="36">
        <f>IFERROR(时间!$B$4+AU2091,"上周无销量")</f>
        <v>43318</v>
      </c>
    </row>
    <row r="2092" spans="1:48">
      <c r="A2092" s="21" t="s">
        <v>4211</v>
      </c>
      <c r="B2092" t="s">
        <v>4212</v>
      </c>
      <c r="C2092" t="s">
        <v>4186</v>
      </c>
      <c r="D2092" s="31">
        <v>0</v>
      </c>
      <c r="E2092" s="31">
        <v>0</v>
      </c>
      <c r="F2092" s="31">
        <v>1</v>
      </c>
      <c r="G2092" s="31">
        <v>0</v>
      </c>
      <c r="H2092" s="32">
        <v>19.99</v>
      </c>
      <c r="I2092">
        <v>0</v>
      </c>
      <c r="J2092" s="33">
        <v>0</v>
      </c>
      <c r="K2092" s="33">
        <v>0</v>
      </c>
      <c r="L2092" s="33">
        <v>0</v>
      </c>
      <c r="M2092">
        <v>0</v>
      </c>
      <c r="N2092">
        <v>0</v>
      </c>
      <c r="O2092">
        <v>0</v>
      </c>
      <c r="P2092" t="s">
        <v>54</v>
      </c>
      <c r="Q2092" t="s">
        <v>54</v>
      </c>
      <c r="R2092" t="s">
        <v>54</v>
      </c>
      <c r="S2092" t="s">
        <v>54</v>
      </c>
      <c r="T2092" t="s">
        <v>54</v>
      </c>
      <c r="U2092" t="s">
        <v>54</v>
      </c>
      <c r="V2092" t="s">
        <v>54</v>
      </c>
      <c r="W2092" t="s">
        <v>54</v>
      </c>
      <c r="X2092" s="23" t="s">
        <v>54</v>
      </c>
      <c r="Y2092" s="23" t="s">
        <v>54</v>
      </c>
      <c r="Z2092" s="23" t="s">
        <v>54</v>
      </c>
      <c r="AA2092" s="23" t="s">
        <v>54</v>
      </c>
      <c r="AB2092" t="s">
        <v>54</v>
      </c>
      <c r="AC2092" t="s">
        <v>54</v>
      </c>
      <c r="AD2092" t="s">
        <v>54</v>
      </c>
      <c r="AE2092" t="s">
        <v>54</v>
      </c>
      <c r="AF2092" s="23" t="s">
        <v>54</v>
      </c>
      <c r="AG2092" s="23" t="s">
        <v>54</v>
      </c>
      <c r="AH2092" s="23" t="s">
        <v>54</v>
      </c>
      <c r="AI2092" s="23" t="s">
        <v>54</v>
      </c>
      <c r="AJ2092">
        <v>0</v>
      </c>
      <c r="AK2092">
        <v>0</v>
      </c>
      <c r="AL2092">
        <v>4</v>
      </c>
      <c r="AM2092">
        <v>0</v>
      </c>
      <c r="AN2092" s="23" t="e">
        <v>#DIV/0!</v>
      </c>
      <c r="AO2092" s="23" t="e">
        <v>#DIV/0!</v>
      </c>
      <c r="AP2092" s="23">
        <v>0.25</v>
      </c>
      <c r="AQ2092" s="23" t="e">
        <v>#DIV/0!</v>
      </c>
      <c r="AR2092" s="35">
        <v>0</v>
      </c>
      <c r="AS2092" s="35">
        <v>0</v>
      </c>
      <c r="AT2092" s="35">
        <v>0</v>
      </c>
      <c r="AU2092" s="31" t="str">
        <f t="shared" si="35"/>
        <v>库存为0</v>
      </c>
      <c r="AV2092" s="36" t="str">
        <f>IFERROR(时间!$B$4+AU2092,"上周无销量")</f>
        <v>上周无销量</v>
      </c>
    </row>
    <row r="2093" spans="1:48">
      <c r="A2093" s="21" t="s">
        <v>4213</v>
      </c>
      <c r="B2093" t="s">
        <v>4214</v>
      </c>
      <c r="C2093" t="s">
        <v>4186</v>
      </c>
      <c r="D2093" s="31">
        <v>0</v>
      </c>
      <c r="E2093" s="31">
        <v>1</v>
      </c>
      <c r="F2093" s="31">
        <v>0</v>
      </c>
      <c r="G2093" s="31">
        <v>0</v>
      </c>
      <c r="H2093" s="32">
        <v>19.99</v>
      </c>
      <c r="I2093">
        <v>1</v>
      </c>
      <c r="J2093" s="33">
        <v>0</v>
      </c>
      <c r="K2093" s="33">
        <v>0</v>
      </c>
      <c r="L2093" s="33">
        <v>0</v>
      </c>
      <c r="M2093">
        <v>1</v>
      </c>
      <c r="N2093">
        <v>0</v>
      </c>
      <c r="O2093">
        <v>0</v>
      </c>
      <c r="P2093" t="s">
        <v>54</v>
      </c>
      <c r="Q2093" t="s">
        <v>54</v>
      </c>
      <c r="R2093" t="s">
        <v>54</v>
      </c>
      <c r="S2093" t="s">
        <v>54</v>
      </c>
      <c r="T2093" t="s">
        <v>54</v>
      </c>
      <c r="U2093" t="s">
        <v>54</v>
      </c>
      <c r="V2093" t="s">
        <v>54</v>
      </c>
      <c r="W2093" t="s">
        <v>54</v>
      </c>
      <c r="X2093" s="23" t="s">
        <v>54</v>
      </c>
      <c r="Y2093" s="23" t="s">
        <v>54</v>
      </c>
      <c r="Z2093" s="23" t="s">
        <v>54</v>
      </c>
      <c r="AA2093" s="23" t="s">
        <v>54</v>
      </c>
      <c r="AB2093" t="s">
        <v>54</v>
      </c>
      <c r="AC2093" t="s">
        <v>54</v>
      </c>
      <c r="AD2093" t="s">
        <v>54</v>
      </c>
      <c r="AE2093" t="s">
        <v>54</v>
      </c>
      <c r="AF2093" s="23" t="s">
        <v>54</v>
      </c>
      <c r="AG2093" s="23" t="s">
        <v>54</v>
      </c>
      <c r="AH2093" s="23" t="s">
        <v>54</v>
      </c>
      <c r="AI2093" s="23" t="s">
        <v>54</v>
      </c>
      <c r="AJ2093">
        <v>23</v>
      </c>
      <c r="AK2093">
        <v>21</v>
      </c>
      <c r="AL2093">
        <v>22</v>
      </c>
      <c r="AM2093">
        <v>15</v>
      </c>
      <c r="AN2093" s="23">
        <v>0</v>
      </c>
      <c r="AO2093" s="23">
        <v>0.0476190476190476</v>
      </c>
      <c r="AP2093" s="23">
        <v>0</v>
      </c>
      <c r="AQ2093" s="23">
        <v>0</v>
      </c>
      <c r="AR2093" s="35">
        <v>0</v>
      </c>
      <c r="AS2093" s="35">
        <v>0</v>
      </c>
      <c r="AT2093" s="35">
        <v>1</v>
      </c>
      <c r="AU2093" s="31" t="str">
        <f t="shared" si="35"/>
        <v>库存为1</v>
      </c>
      <c r="AV2093" s="36" t="str">
        <f>IFERROR(时间!$B$4+AU2093,"上周无销量")</f>
        <v>上周无销量</v>
      </c>
    </row>
    <row r="2094" spans="1:48">
      <c r="A2094" s="21" t="s">
        <v>4215</v>
      </c>
      <c r="B2094" t="s">
        <v>4216</v>
      </c>
      <c r="C2094" t="s">
        <v>4186</v>
      </c>
      <c r="D2094" s="31">
        <v>1</v>
      </c>
      <c r="E2094" s="31">
        <v>0</v>
      </c>
      <c r="F2094" s="31">
        <v>0</v>
      </c>
      <c r="G2094" s="31">
        <v>0</v>
      </c>
      <c r="H2094" s="32">
        <v>19.99</v>
      </c>
      <c r="I2094">
        <v>1</v>
      </c>
      <c r="J2094" s="33">
        <v>0</v>
      </c>
      <c r="K2094" s="33">
        <v>0</v>
      </c>
      <c r="L2094" s="33">
        <v>0</v>
      </c>
      <c r="M2094">
        <v>1</v>
      </c>
      <c r="N2094">
        <v>0</v>
      </c>
      <c r="O2094">
        <v>0</v>
      </c>
      <c r="P2094" t="s">
        <v>54</v>
      </c>
      <c r="Q2094" t="s">
        <v>54</v>
      </c>
      <c r="R2094" t="s">
        <v>54</v>
      </c>
      <c r="S2094" t="s">
        <v>54</v>
      </c>
      <c r="T2094" t="s">
        <v>54</v>
      </c>
      <c r="U2094" t="s">
        <v>54</v>
      </c>
      <c r="V2094" t="s">
        <v>54</v>
      </c>
      <c r="W2094" t="s">
        <v>54</v>
      </c>
      <c r="X2094" s="23" t="s">
        <v>54</v>
      </c>
      <c r="Y2094" s="23" t="s">
        <v>54</v>
      </c>
      <c r="Z2094" s="23" t="s">
        <v>54</v>
      </c>
      <c r="AA2094" s="23" t="s">
        <v>54</v>
      </c>
      <c r="AB2094" t="s">
        <v>54</v>
      </c>
      <c r="AC2094" t="s">
        <v>54</v>
      </c>
      <c r="AD2094" t="s">
        <v>54</v>
      </c>
      <c r="AE2094" t="s">
        <v>54</v>
      </c>
      <c r="AF2094" s="23" t="s">
        <v>54</v>
      </c>
      <c r="AG2094" s="23" t="s">
        <v>54</v>
      </c>
      <c r="AH2094" s="23" t="s">
        <v>54</v>
      </c>
      <c r="AI2094" s="23" t="s">
        <v>54</v>
      </c>
      <c r="AJ2094">
        <v>3</v>
      </c>
      <c r="AK2094">
        <v>3</v>
      </c>
      <c r="AL2094">
        <v>3</v>
      </c>
      <c r="AM2094">
        <v>5</v>
      </c>
      <c r="AN2094" s="23">
        <v>0.333333333333333</v>
      </c>
      <c r="AO2094" s="23">
        <v>0</v>
      </c>
      <c r="AP2094" s="23">
        <v>0</v>
      </c>
      <c r="AQ2094" s="23">
        <v>0</v>
      </c>
      <c r="AR2094" s="35">
        <v>0.142857142857143</v>
      </c>
      <c r="AS2094" s="35">
        <v>8.57142857142857</v>
      </c>
      <c r="AT2094" s="35">
        <v>-7.57142857142857</v>
      </c>
      <c r="AU2094" s="31">
        <f t="shared" si="35"/>
        <v>7</v>
      </c>
      <c r="AV2094" s="36">
        <f>IFERROR(时间!$B$4+AU2094,"上周无销量")</f>
        <v>43304</v>
      </c>
    </row>
    <row r="2095" spans="1:48">
      <c r="A2095" s="21" t="s">
        <v>4217</v>
      </c>
      <c r="B2095" t="s">
        <v>4218</v>
      </c>
      <c r="C2095" t="s">
        <v>4186</v>
      </c>
      <c r="D2095" s="31">
        <v>1</v>
      </c>
      <c r="E2095" s="31">
        <v>0</v>
      </c>
      <c r="F2095" s="31">
        <v>0</v>
      </c>
      <c r="G2095" s="31">
        <v>0</v>
      </c>
      <c r="H2095" s="32">
        <v>19.99</v>
      </c>
      <c r="I2095">
        <v>3</v>
      </c>
      <c r="J2095" s="33">
        <v>0</v>
      </c>
      <c r="K2095" s="33">
        <v>0</v>
      </c>
      <c r="L2095" s="33">
        <v>0</v>
      </c>
      <c r="M2095">
        <v>3</v>
      </c>
      <c r="N2095">
        <v>0</v>
      </c>
      <c r="O2095">
        <v>0</v>
      </c>
      <c r="P2095" t="s">
        <v>54</v>
      </c>
      <c r="Q2095" t="s">
        <v>54</v>
      </c>
      <c r="R2095" t="s">
        <v>54</v>
      </c>
      <c r="S2095" t="s">
        <v>54</v>
      </c>
      <c r="T2095" t="s">
        <v>54</v>
      </c>
      <c r="U2095" t="s">
        <v>54</v>
      </c>
      <c r="V2095" t="s">
        <v>54</v>
      </c>
      <c r="W2095" t="s">
        <v>54</v>
      </c>
      <c r="X2095" s="23" t="s">
        <v>54</v>
      </c>
      <c r="Y2095" s="23" t="s">
        <v>54</v>
      </c>
      <c r="Z2095" s="23" t="s">
        <v>54</v>
      </c>
      <c r="AA2095" s="23" t="s">
        <v>54</v>
      </c>
      <c r="AB2095" t="s">
        <v>54</v>
      </c>
      <c r="AC2095" t="s">
        <v>54</v>
      </c>
      <c r="AD2095" t="s">
        <v>54</v>
      </c>
      <c r="AE2095" t="s">
        <v>54</v>
      </c>
      <c r="AF2095" s="23" t="s">
        <v>54</v>
      </c>
      <c r="AG2095" s="23" t="s">
        <v>54</v>
      </c>
      <c r="AH2095" s="23" t="s">
        <v>54</v>
      </c>
      <c r="AI2095" s="23" t="s">
        <v>54</v>
      </c>
      <c r="AJ2095">
        <v>9</v>
      </c>
      <c r="AK2095">
        <v>20</v>
      </c>
      <c r="AL2095">
        <v>10</v>
      </c>
      <c r="AM2095">
        <v>6</v>
      </c>
      <c r="AN2095" s="23">
        <v>0.111111111111111</v>
      </c>
      <c r="AO2095" s="23">
        <v>0</v>
      </c>
      <c r="AP2095" s="23">
        <v>0</v>
      </c>
      <c r="AQ2095" s="23">
        <v>0</v>
      </c>
      <c r="AR2095" s="35">
        <v>0.142857142857143</v>
      </c>
      <c r="AS2095" s="35">
        <v>8.57142857142857</v>
      </c>
      <c r="AT2095" s="35">
        <v>-5.57142857142857</v>
      </c>
      <c r="AU2095" s="31">
        <f t="shared" si="35"/>
        <v>21</v>
      </c>
      <c r="AV2095" s="36">
        <f>IFERROR(时间!$B$4+AU2095,"上周无销量")</f>
        <v>43318</v>
      </c>
    </row>
    <row r="2096" spans="1:48">
      <c r="A2096" s="21" t="s">
        <v>4219</v>
      </c>
      <c r="B2096" t="s">
        <v>4220</v>
      </c>
      <c r="C2096" t="s">
        <v>4186</v>
      </c>
      <c r="D2096" s="31">
        <v>0</v>
      </c>
      <c r="E2096" s="31">
        <v>0</v>
      </c>
      <c r="F2096" s="31">
        <v>1</v>
      </c>
      <c r="G2096" s="31">
        <v>1</v>
      </c>
      <c r="H2096" s="32">
        <v>9.995</v>
      </c>
      <c r="I2096">
        <v>0</v>
      </c>
      <c r="J2096" s="33">
        <v>0</v>
      </c>
      <c r="K2096" s="33">
        <v>0</v>
      </c>
      <c r="L2096" s="33">
        <v>0</v>
      </c>
      <c r="M2096">
        <v>0</v>
      </c>
      <c r="N2096">
        <v>0</v>
      </c>
      <c r="O2096">
        <v>0</v>
      </c>
      <c r="P2096" t="s">
        <v>54</v>
      </c>
      <c r="Q2096" t="s">
        <v>54</v>
      </c>
      <c r="R2096" t="s">
        <v>54</v>
      </c>
      <c r="S2096" t="s">
        <v>54</v>
      </c>
      <c r="T2096" t="s">
        <v>54</v>
      </c>
      <c r="U2096" t="s">
        <v>54</v>
      </c>
      <c r="V2096" t="s">
        <v>54</v>
      </c>
      <c r="W2096" t="s">
        <v>54</v>
      </c>
      <c r="X2096" s="23" t="s">
        <v>54</v>
      </c>
      <c r="Y2096" s="23" t="s">
        <v>54</v>
      </c>
      <c r="Z2096" s="23" t="s">
        <v>54</v>
      </c>
      <c r="AA2096" s="23" t="s">
        <v>54</v>
      </c>
      <c r="AB2096" t="s">
        <v>54</v>
      </c>
      <c r="AC2096" t="s">
        <v>54</v>
      </c>
      <c r="AD2096" t="s">
        <v>54</v>
      </c>
      <c r="AE2096" t="s">
        <v>54</v>
      </c>
      <c r="AF2096" s="23" t="s">
        <v>54</v>
      </c>
      <c r="AG2096" s="23" t="s">
        <v>54</v>
      </c>
      <c r="AH2096" s="23" t="s">
        <v>54</v>
      </c>
      <c r="AI2096" s="23" t="s">
        <v>54</v>
      </c>
      <c r="AJ2096">
        <v>0</v>
      </c>
      <c r="AK2096">
        <v>0</v>
      </c>
      <c r="AL2096">
        <v>1</v>
      </c>
      <c r="AM2096">
        <v>2</v>
      </c>
      <c r="AN2096" s="23" t="e">
        <v>#DIV/0!</v>
      </c>
      <c r="AO2096" s="23" t="e">
        <v>#DIV/0!</v>
      </c>
      <c r="AP2096" s="23">
        <v>1</v>
      </c>
      <c r="AQ2096" s="23">
        <v>0.5</v>
      </c>
      <c r="AR2096" s="35">
        <v>0</v>
      </c>
      <c r="AS2096" s="35">
        <v>0</v>
      </c>
      <c r="AT2096" s="35">
        <v>0</v>
      </c>
      <c r="AU2096" s="31" t="str">
        <f t="shared" si="35"/>
        <v>库存为0</v>
      </c>
      <c r="AV2096" s="36" t="str">
        <f>IFERROR(时间!$B$4+AU2096,"上周无销量")</f>
        <v>上周无销量</v>
      </c>
    </row>
    <row r="2097" spans="1:48">
      <c r="A2097" s="21" t="s">
        <v>4221</v>
      </c>
      <c r="B2097" t="s">
        <v>4222</v>
      </c>
      <c r="C2097" t="s">
        <v>4186</v>
      </c>
      <c r="D2097" s="31">
        <v>0</v>
      </c>
      <c r="E2097" s="31">
        <v>0</v>
      </c>
      <c r="F2097" s="31">
        <v>1</v>
      </c>
      <c r="G2097" s="31">
        <v>0</v>
      </c>
      <c r="H2097" s="32">
        <v>19.99</v>
      </c>
      <c r="I2097">
        <v>0</v>
      </c>
      <c r="J2097" s="33">
        <v>2</v>
      </c>
      <c r="K2097" s="33">
        <v>0</v>
      </c>
      <c r="L2097" s="33">
        <v>0</v>
      </c>
      <c r="M2097">
        <v>2</v>
      </c>
      <c r="N2097">
        <v>0</v>
      </c>
      <c r="O2097">
        <v>0</v>
      </c>
      <c r="P2097" t="s">
        <v>54</v>
      </c>
      <c r="Q2097" t="s">
        <v>54</v>
      </c>
      <c r="R2097" t="s">
        <v>54</v>
      </c>
      <c r="S2097" t="s">
        <v>54</v>
      </c>
      <c r="T2097" t="s">
        <v>54</v>
      </c>
      <c r="U2097" t="s">
        <v>54</v>
      </c>
      <c r="V2097" t="s">
        <v>54</v>
      </c>
      <c r="W2097" t="s">
        <v>54</v>
      </c>
      <c r="X2097" s="23" t="s">
        <v>54</v>
      </c>
      <c r="Y2097" s="23" t="s">
        <v>54</v>
      </c>
      <c r="Z2097" s="23" t="s">
        <v>54</v>
      </c>
      <c r="AA2097" s="23" t="s">
        <v>54</v>
      </c>
      <c r="AB2097" t="s">
        <v>54</v>
      </c>
      <c r="AC2097" t="s">
        <v>54</v>
      </c>
      <c r="AD2097" t="s">
        <v>54</v>
      </c>
      <c r="AE2097" t="s">
        <v>54</v>
      </c>
      <c r="AF2097" s="23" t="s">
        <v>54</v>
      </c>
      <c r="AG2097" s="23" t="s">
        <v>54</v>
      </c>
      <c r="AH2097" s="23" t="s">
        <v>54</v>
      </c>
      <c r="AI2097" s="23" t="s">
        <v>54</v>
      </c>
      <c r="AJ2097">
        <v>0</v>
      </c>
      <c r="AK2097">
        <v>0</v>
      </c>
      <c r="AL2097">
        <v>23</v>
      </c>
      <c r="AM2097">
        <v>19</v>
      </c>
      <c r="AN2097" s="23" t="e">
        <v>#DIV/0!</v>
      </c>
      <c r="AO2097" s="23" t="e">
        <v>#DIV/0!</v>
      </c>
      <c r="AP2097" s="23">
        <v>0.0434782608695652</v>
      </c>
      <c r="AQ2097" s="23">
        <v>0</v>
      </c>
      <c r="AR2097" s="35">
        <v>0</v>
      </c>
      <c r="AS2097" s="35">
        <v>0</v>
      </c>
      <c r="AT2097" s="35">
        <v>2</v>
      </c>
      <c r="AU2097" s="31" t="str">
        <f t="shared" si="35"/>
        <v>库存为2</v>
      </c>
      <c r="AV2097" s="36" t="str">
        <f>IFERROR(时间!$B$4+AU2097,"上周无销量")</f>
        <v>上周无销量</v>
      </c>
    </row>
    <row r="2098" spans="1:48">
      <c r="A2098" s="21" t="s">
        <v>4223</v>
      </c>
      <c r="B2098" t="s">
        <v>4224</v>
      </c>
      <c r="C2098" t="s">
        <v>4186</v>
      </c>
      <c r="D2098" s="31">
        <v>0</v>
      </c>
      <c r="E2098" s="31">
        <v>0</v>
      </c>
      <c r="F2098" s="31">
        <v>0</v>
      </c>
      <c r="G2098" s="31">
        <v>0</v>
      </c>
      <c r="H2098" s="32">
        <v>0</v>
      </c>
      <c r="I2098">
        <v>1</v>
      </c>
      <c r="J2098" s="33">
        <v>0</v>
      </c>
      <c r="K2098" s="33">
        <v>0</v>
      </c>
      <c r="L2098" s="33">
        <v>0</v>
      </c>
      <c r="M2098">
        <v>1</v>
      </c>
      <c r="N2098">
        <v>0</v>
      </c>
      <c r="O2098">
        <v>0</v>
      </c>
      <c r="P2098" t="s">
        <v>54</v>
      </c>
      <c r="Q2098" t="s">
        <v>54</v>
      </c>
      <c r="R2098" t="s">
        <v>54</v>
      </c>
      <c r="S2098" t="s">
        <v>54</v>
      </c>
      <c r="T2098" t="s">
        <v>54</v>
      </c>
      <c r="U2098" t="s">
        <v>54</v>
      </c>
      <c r="V2098" t="s">
        <v>54</v>
      </c>
      <c r="W2098" t="s">
        <v>54</v>
      </c>
      <c r="X2098" s="23" t="s">
        <v>54</v>
      </c>
      <c r="Y2098" s="23" t="s">
        <v>54</v>
      </c>
      <c r="Z2098" s="23" t="s">
        <v>54</v>
      </c>
      <c r="AA2098" s="23" t="s">
        <v>54</v>
      </c>
      <c r="AB2098" t="s">
        <v>54</v>
      </c>
      <c r="AC2098" t="s">
        <v>54</v>
      </c>
      <c r="AD2098" t="s">
        <v>54</v>
      </c>
      <c r="AE2098" t="s">
        <v>54</v>
      </c>
      <c r="AF2098" s="23" t="s">
        <v>54</v>
      </c>
      <c r="AG2098" s="23" t="s">
        <v>54</v>
      </c>
      <c r="AH2098" s="23" t="s">
        <v>54</v>
      </c>
      <c r="AI2098" s="23" t="s">
        <v>54</v>
      </c>
      <c r="AJ2098">
        <v>2</v>
      </c>
      <c r="AK2098">
        <v>6</v>
      </c>
      <c r="AL2098">
        <v>0</v>
      </c>
      <c r="AM2098">
        <v>0</v>
      </c>
      <c r="AN2098" s="23">
        <v>0</v>
      </c>
      <c r="AO2098" s="23">
        <v>0</v>
      </c>
      <c r="AP2098" s="23" t="e">
        <v>#DIV/0!</v>
      </c>
      <c r="AQ2098" s="23" t="e">
        <v>#DIV/0!</v>
      </c>
      <c r="AR2098" s="35">
        <v>0</v>
      </c>
      <c r="AS2098" s="35">
        <v>0</v>
      </c>
      <c r="AT2098" s="35">
        <v>1</v>
      </c>
      <c r="AU2098" s="31" t="str">
        <f t="shared" si="35"/>
        <v>库存为1</v>
      </c>
      <c r="AV2098" s="36" t="str">
        <f>IFERROR(时间!$B$4+AU2098,"上周无销量")</f>
        <v>上周无销量</v>
      </c>
    </row>
    <row r="2099" spans="1:48">
      <c r="A2099" s="21" t="s">
        <v>4225</v>
      </c>
      <c r="B2099" t="s">
        <v>4226</v>
      </c>
      <c r="C2099" t="s">
        <v>4227</v>
      </c>
      <c r="D2099" s="31">
        <v>10</v>
      </c>
      <c r="E2099" s="31">
        <v>6</v>
      </c>
      <c r="F2099" s="31">
        <v>6</v>
      </c>
      <c r="G2099" s="31">
        <v>2</v>
      </c>
      <c r="H2099" s="32">
        <v>20.1575</v>
      </c>
      <c r="I2099">
        <v>6</v>
      </c>
      <c r="J2099" s="33">
        <v>0</v>
      </c>
      <c r="K2099" s="33">
        <v>0</v>
      </c>
      <c r="L2099" s="33">
        <v>0</v>
      </c>
      <c r="M2099">
        <v>6</v>
      </c>
      <c r="N2099">
        <v>2</v>
      </c>
      <c r="O2099">
        <v>0</v>
      </c>
      <c r="P2099">
        <v>1223</v>
      </c>
      <c r="Q2099">
        <v>1488</v>
      </c>
      <c r="R2099">
        <v>630</v>
      </c>
      <c r="S2099">
        <v>63</v>
      </c>
      <c r="T2099">
        <v>8</v>
      </c>
      <c r="U2099">
        <v>21</v>
      </c>
      <c r="V2099">
        <v>6</v>
      </c>
      <c r="W2099">
        <v>0</v>
      </c>
      <c r="X2099" s="23">
        <v>0.00654129190515127</v>
      </c>
      <c r="Y2099" s="23">
        <v>0.0141129032258065</v>
      </c>
      <c r="Z2099" s="23">
        <v>0.00952380952380952</v>
      </c>
      <c r="AA2099" s="23">
        <v>0</v>
      </c>
      <c r="AB2099">
        <v>1.92</v>
      </c>
      <c r="AC2099">
        <v>3.93</v>
      </c>
      <c r="AD2099">
        <v>1.12</v>
      </c>
      <c r="AE2099">
        <v>0</v>
      </c>
      <c r="AF2099" s="23">
        <v>0.00952499069825127</v>
      </c>
      <c r="AG2099" s="23">
        <v>0.0324941088924718</v>
      </c>
      <c r="AH2099" s="23">
        <v>0.00926040762329985</v>
      </c>
      <c r="AI2099" s="23" t="s">
        <v>54</v>
      </c>
      <c r="AJ2099">
        <v>53</v>
      </c>
      <c r="AK2099">
        <v>67</v>
      </c>
      <c r="AL2099">
        <v>35</v>
      </c>
      <c r="AM2099">
        <v>7</v>
      </c>
      <c r="AN2099" s="23">
        <v>0.188679245283019</v>
      </c>
      <c r="AO2099" s="23">
        <v>0.0895522388059701</v>
      </c>
      <c r="AP2099" s="23">
        <v>0.171428571428571</v>
      </c>
      <c r="AQ2099" s="23">
        <v>0.285714285714286</v>
      </c>
      <c r="AR2099" s="35">
        <v>1.42857142857143</v>
      </c>
      <c r="AS2099" s="35">
        <v>85.7142857142857</v>
      </c>
      <c r="AT2099" s="35">
        <v>-79.7142857142857</v>
      </c>
      <c r="AU2099" s="31">
        <f t="shared" si="35"/>
        <v>4</v>
      </c>
      <c r="AV2099" s="36">
        <f>IFERROR(时间!$B$4+AU2099,"上周无销量")</f>
        <v>43301</v>
      </c>
    </row>
    <row r="2100" spans="1:48">
      <c r="A2100" s="21" t="s">
        <v>4228</v>
      </c>
      <c r="B2100" t="s">
        <v>4229</v>
      </c>
      <c r="C2100" t="s">
        <v>4227</v>
      </c>
      <c r="D2100" s="31">
        <v>1</v>
      </c>
      <c r="E2100" s="31">
        <v>11</v>
      </c>
      <c r="F2100" s="31">
        <v>9</v>
      </c>
      <c r="G2100" s="31">
        <v>2</v>
      </c>
      <c r="H2100" s="32">
        <v>20.0778260869565</v>
      </c>
      <c r="I2100">
        <v>0</v>
      </c>
      <c r="J2100" s="33">
        <v>20</v>
      </c>
      <c r="K2100" s="33">
        <v>0</v>
      </c>
      <c r="L2100" s="33">
        <v>0</v>
      </c>
      <c r="M2100">
        <v>20</v>
      </c>
      <c r="N2100">
        <v>5</v>
      </c>
      <c r="O2100">
        <v>0</v>
      </c>
      <c r="P2100">
        <v>574</v>
      </c>
      <c r="Q2100">
        <v>1105</v>
      </c>
      <c r="R2100">
        <v>489</v>
      </c>
      <c r="S2100">
        <v>150</v>
      </c>
      <c r="T2100">
        <v>8</v>
      </c>
      <c r="U2100">
        <v>5</v>
      </c>
      <c r="V2100">
        <v>2</v>
      </c>
      <c r="W2100">
        <v>3</v>
      </c>
      <c r="X2100" s="23">
        <v>0.0139372822299652</v>
      </c>
      <c r="Y2100" s="23">
        <v>0.00452488687782805</v>
      </c>
      <c r="Z2100" s="23">
        <v>0.00408997955010225</v>
      </c>
      <c r="AA2100" s="23">
        <v>0.02</v>
      </c>
      <c r="AB2100">
        <v>1.6</v>
      </c>
      <c r="AC2100">
        <v>1.05</v>
      </c>
      <c r="AD2100">
        <v>0.44</v>
      </c>
      <c r="AE2100">
        <v>0.69</v>
      </c>
      <c r="AF2100" s="23">
        <v>0.07968990233656</v>
      </c>
      <c r="AG2100" s="23">
        <v>0.00475422712803341</v>
      </c>
      <c r="AH2100" s="23">
        <v>0.00243496923806156</v>
      </c>
      <c r="AI2100" s="23">
        <v>0.0171831351913207</v>
      </c>
      <c r="AJ2100">
        <v>9</v>
      </c>
      <c r="AK2100">
        <v>64</v>
      </c>
      <c r="AL2100">
        <v>28</v>
      </c>
      <c r="AM2100">
        <v>16</v>
      </c>
      <c r="AN2100" s="23">
        <v>0.111111111111111</v>
      </c>
      <c r="AO2100" s="23">
        <v>0.171875</v>
      </c>
      <c r="AP2100" s="23">
        <v>0.321428571428571</v>
      </c>
      <c r="AQ2100" s="23">
        <v>0.125</v>
      </c>
      <c r="AR2100" s="35">
        <v>0.142857142857143</v>
      </c>
      <c r="AS2100" s="35">
        <v>8.57142857142857</v>
      </c>
      <c r="AT2100" s="35">
        <v>11.4285714285714</v>
      </c>
      <c r="AU2100" s="31">
        <f t="shared" si="35"/>
        <v>140</v>
      </c>
      <c r="AV2100" s="36">
        <f>IFERROR(时间!$B$4+AU2100,"上周无销量")</f>
        <v>43437</v>
      </c>
    </row>
    <row r="2101" spans="1:48">
      <c r="A2101" s="21" t="s">
        <v>4230</v>
      </c>
      <c r="B2101" t="s">
        <v>4231</v>
      </c>
      <c r="C2101" t="s">
        <v>4227</v>
      </c>
      <c r="D2101" s="31">
        <v>0</v>
      </c>
      <c r="E2101" s="31">
        <v>2</v>
      </c>
      <c r="F2101" s="31">
        <v>7</v>
      </c>
      <c r="G2101" s="31">
        <v>2</v>
      </c>
      <c r="H2101" s="32">
        <v>17.9918181818182</v>
      </c>
      <c r="I2101">
        <v>0</v>
      </c>
      <c r="J2101" s="33">
        <v>20</v>
      </c>
      <c r="K2101" s="33">
        <v>0</v>
      </c>
      <c r="L2101" s="33">
        <v>0</v>
      </c>
      <c r="M2101">
        <v>20</v>
      </c>
      <c r="N2101">
        <v>0</v>
      </c>
      <c r="O2101">
        <v>0</v>
      </c>
      <c r="P2101">
        <v>0</v>
      </c>
      <c r="Q2101">
        <v>243</v>
      </c>
      <c r="R2101">
        <v>639</v>
      </c>
      <c r="S2101">
        <v>205</v>
      </c>
      <c r="T2101">
        <v>0</v>
      </c>
      <c r="U2101">
        <v>2</v>
      </c>
      <c r="V2101">
        <v>10</v>
      </c>
      <c r="W2101">
        <v>4</v>
      </c>
      <c r="X2101" s="23" t="e">
        <v>#DIV/0!</v>
      </c>
      <c r="Y2101" s="23">
        <v>0.00823045267489712</v>
      </c>
      <c r="Z2101" s="23">
        <v>0.0156494522691706</v>
      </c>
      <c r="AA2101" s="23">
        <v>0.0195121951219512</v>
      </c>
      <c r="AB2101">
        <v>0</v>
      </c>
      <c r="AC2101">
        <v>0.37</v>
      </c>
      <c r="AD2101">
        <v>1.74</v>
      </c>
      <c r="AE2101">
        <v>0.62</v>
      </c>
      <c r="AF2101" s="23" t="s">
        <v>54</v>
      </c>
      <c r="AG2101" s="23">
        <v>0.010282451619423</v>
      </c>
      <c r="AH2101" s="23">
        <v>0.0138158037203058</v>
      </c>
      <c r="AI2101" s="23">
        <v>0.017230054064979</v>
      </c>
      <c r="AJ2101">
        <v>0</v>
      </c>
      <c r="AK2101">
        <v>5</v>
      </c>
      <c r="AL2101">
        <v>17</v>
      </c>
      <c r="AM2101">
        <v>22</v>
      </c>
      <c r="AN2101" s="23" t="e">
        <v>#DIV/0!</v>
      </c>
      <c r="AO2101" s="23">
        <v>0.4</v>
      </c>
      <c r="AP2101" s="23">
        <v>0.411764705882353</v>
      </c>
      <c r="AQ2101" s="23">
        <v>0.0909090909090909</v>
      </c>
      <c r="AR2101" s="35">
        <v>0</v>
      </c>
      <c r="AS2101" s="35">
        <v>0</v>
      </c>
      <c r="AT2101" s="35">
        <v>20</v>
      </c>
      <c r="AU2101" s="31" t="str">
        <f t="shared" si="35"/>
        <v>库存为20</v>
      </c>
      <c r="AV2101" s="36" t="str">
        <f>IFERROR(时间!$B$4+AU2101,"上周无销量")</f>
        <v>上周无销量</v>
      </c>
    </row>
    <row r="2102" spans="1:48">
      <c r="A2102" s="21" t="s">
        <v>4232</v>
      </c>
      <c r="B2102" t="s">
        <v>4233</v>
      </c>
      <c r="C2102" t="s">
        <v>4227</v>
      </c>
      <c r="D2102" s="31">
        <v>10</v>
      </c>
      <c r="E2102" s="31">
        <v>6</v>
      </c>
      <c r="F2102" s="31">
        <v>3</v>
      </c>
      <c r="G2102" s="31">
        <v>1</v>
      </c>
      <c r="H2102" s="32">
        <v>20.8905</v>
      </c>
      <c r="I2102">
        <v>2</v>
      </c>
      <c r="J2102" s="33">
        <v>0</v>
      </c>
      <c r="K2102" s="33">
        <v>0</v>
      </c>
      <c r="L2102" s="33">
        <v>0</v>
      </c>
      <c r="M2102">
        <v>2</v>
      </c>
      <c r="N2102">
        <v>1</v>
      </c>
      <c r="O2102">
        <v>0</v>
      </c>
      <c r="P2102">
        <v>775</v>
      </c>
      <c r="Q2102">
        <v>1026</v>
      </c>
      <c r="R2102">
        <v>713</v>
      </c>
      <c r="S2102">
        <v>113</v>
      </c>
      <c r="T2102">
        <v>7</v>
      </c>
      <c r="U2102">
        <v>3</v>
      </c>
      <c r="V2102">
        <v>4</v>
      </c>
      <c r="W2102">
        <v>2</v>
      </c>
      <c r="X2102" s="23">
        <v>0.00903225806451613</v>
      </c>
      <c r="Y2102" s="23">
        <v>0.00292397660818713</v>
      </c>
      <c r="Z2102" s="23">
        <v>0.00561009817671809</v>
      </c>
      <c r="AA2102" s="23">
        <v>0.0176991150442478</v>
      </c>
      <c r="AB2102">
        <v>1.72</v>
      </c>
      <c r="AC2102">
        <v>0.53</v>
      </c>
      <c r="AD2102">
        <v>0.89</v>
      </c>
      <c r="AE2102">
        <v>0.53</v>
      </c>
      <c r="AF2102" s="23">
        <v>0.0082334075297384</v>
      </c>
      <c r="AG2102" s="23">
        <v>0.00422839727786953</v>
      </c>
      <c r="AH2102" s="23">
        <v>0.0142010323671844</v>
      </c>
      <c r="AI2102" s="23">
        <v>0.0253703836672172</v>
      </c>
      <c r="AJ2102">
        <v>39</v>
      </c>
      <c r="AK2102">
        <v>38</v>
      </c>
      <c r="AL2102">
        <v>24</v>
      </c>
      <c r="AM2102">
        <v>3</v>
      </c>
      <c r="AN2102" s="23">
        <v>0.256410256410256</v>
      </c>
      <c r="AO2102" s="23">
        <v>0.157894736842105</v>
      </c>
      <c r="AP2102" s="23">
        <v>0.125</v>
      </c>
      <c r="AQ2102" s="23">
        <v>0.333333333333333</v>
      </c>
      <c r="AR2102" s="35">
        <v>1.42857142857143</v>
      </c>
      <c r="AS2102" s="35">
        <v>85.7142857142857</v>
      </c>
      <c r="AT2102" s="35">
        <v>-83.7142857142857</v>
      </c>
      <c r="AU2102" s="31">
        <f t="shared" si="35"/>
        <v>1</v>
      </c>
      <c r="AV2102" s="36">
        <f>IFERROR(时间!$B$4+AU2102,"上周无销量")</f>
        <v>43298</v>
      </c>
    </row>
    <row r="2103" spans="1:48">
      <c r="A2103" s="21" t="s">
        <v>4234</v>
      </c>
      <c r="B2103" t="s">
        <v>4235</v>
      </c>
      <c r="C2103" t="s">
        <v>4236</v>
      </c>
      <c r="D2103" s="31">
        <v>0</v>
      </c>
      <c r="E2103" s="31">
        <v>1</v>
      </c>
      <c r="F2103" s="31">
        <v>0</v>
      </c>
      <c r="G2103" s="31">
        <v>0</v>
      </c>
      <c r="H2103" s="32">
        <v>19.99</v>
      </c>
      <c r="I2103">
        <v>0</v>
      </c>
      <c r="J2103" s="33">
        <v>0</v>
      </c>
      <c r="K2103" s="33">
        <v>0</v>
      </c>
      <c r="L2103" s="33">
        <v>0</v>
      </c>
      <c r="M2103">
        <v>0</v>
      </c>
      <c r="N2103">
        <v>0</v>
      </c>
      <c r="O2103">
        <v>0</v>
      </c>
      <c r="P2103" t="s">
        <v>54</v>
      </c>
      <c r="Q2103" t="s">
        <v>54</v>
      </c>
      <c r="R2103" t="s">
        <v>54</v>
      </c>
      <c r="S2103" t="s">
        <v>54</v>
      </c>
      <c r="T2103" t="s">
        <v>54</v>
      </c>
      <c r="U2103" t="s">
        <v>54</v>
      </c>
      <c r="V2103" t="s">
        <v>54</v>
      </c>
      <c r="W2103" t="s">
        <v>54</v>
      </c>
      <c r="X2103" s="23" t="s">
        <v>54</v>
      </c>
      <c r="Y2103" s="23" t="s">
        <v>54</v>
      </c>
      <c r="Z2103" s="23" t="s">
        <v>54</v>
      </c>
      <c r="AA2103" s="23" t="s">
        <v>54</v>
      </c>
      <c r="AB2103" t="s">
        <v>54</v>
      </c>
      <c r="AC2103" t="s">
        <v>54</v>
      </c>
      <c r="AD2103" t="s">
        <v>54</v>
      </c>
      <c r="AE2103" t="s">
        <v>54</v>
      </c>
      <c r="AF2103" s="23" t="s">
        <v>54</v>
      </c>
      <c r="AG2103" s="23" t="s">
        <v>54</v>
      </c>
      <c r="AH2103" s="23" t="s">
        <v>54</v>
      </c>
      <c r="AI2103" s="23" t="s">
        <v>54</v>
      </c>
      <c r="AJ2103">
        <v>0</v>
      </c>
      <c r="AK2103">
        <v>0</v>
      </c>
      <c r="AL2103">
        <v>0</v>
      </c>
      <c r="AM2103">
        <v>0</v>
      </c>
      <c r="AN2103" s="23" t="e">
        <v>#DIV/0!</v>
      </c>
      <c r="AO2103" s="23" t="e">
        <v>#DIV/0!</v>
      </c>
      <c r="AP2103" s="23" t="e">
        <v>#DIV/0!</v>
      </c>
      <c r="AQ2103" s="23" t="e">
        <v>#DIV/0!</v>
      </c>
      <c r="AR2103" s="35">
        <v>0</v>
      </c>
      <c r="AS2103" s="35">
        <v>0</v>
      </c>
      <c r="AT2103" s="35">
        <v>0</v>
      </c>
      <c r="AU2103" s="31" t="str">
        <f t="shared" si="35"/>
        <v>库存为0</v>
      </c>
      <c r="AV2103" s="36" t="str">
        <f>IFERROR(时间!$B$4+AU2103,"上周无销量")</f>
        <v>上周无销量</v>
      </c>
    </row>
    <row r="2104" spans="1:48">
      <c r="A2104" s="21" t="s">
        <v>4237</v>
      </c>
      <c r="B2104" t="s">
        <v>4238</v>
      </c>
      <c r="C2104" t="s">
        <v>4236</v>
      </c>
      <c r="D2104" s="31">
        <v>0</v>
      </c>
      <c r="E2104" s="31">
        <v>0</v>
      </c>
      <c r="F2104" s="31">
        <v>0</v>
      </c>
      <c r="G2104" s="31">
        <v>0</v>
      </c>
      <c r="H2104" s="32">
        <v>0</v>
      </c>
      <c r="I2104">
        <v>2</v>
      </c>
      <c r="J2104" s="33">
        <v>0</v>
      </c>
      <c r="K2104" s="33">
        <v>0</v>
      </c>
      <c r="L2104" s="33">
        <v>0</v>
      </c>
      <c r="M2104">
        <v>2</v>
      </c>
      <c r="N2104">
        <v>0</v>
      </c>
      <c r="O2104">
        <v>2</v>
      </c>
      <c r="P2104" t="s">
        <v>54</v>
      </c>
      <c r="Q2104" t="s">
        <v>54</v>
      </c>
      <c r="R2104" t="s">
        <v>54</v>
      </c>
      <c r="S2104" t="s">
        <v>54</v>
      </c>
      <c r="T2104" t="s">
        <v>54</v>
      </c>
      <c r="U2104" t="s">
        <v>54</v>
      </c>
      <c r="V2104" t="s">
        <v>54</v>
      </c>
      <c r="W2104" t="s">
        <v>54</v>
      </c>
      <c r="X2104" s="23" t="s">
        <v>54</v>
      </c>
      <c r="Y2104" s="23" t="s">
        <v>54</v>
      </c>
      <c r="Z2104" s="23" t="s">
        <v>54</v>
      </c>
      <c r="AA2104" s="23" t="s">
        <v>54</v>
      </c>
      <c r="AB2104" t="s">
        <v>54</v>
      </c>
      <c r="AC2104" t="s">
        <v>54</v>
      </c>
      <c r="AD2104" t="s">
        <v>54</v>
      </c>
      <c r="AE2104" t="s">
        <v>54</v>
      </c>
      <c r="AF2104" s="23" t="s">
        <v>54</v>
      </c>
      <c r="AG2104" s="23" t="s">
        <v>54</v>
      </c>
      <c r="AH2104" s="23" t="s">
        <v>54</v>
      </c>
      <c r="AI2104" s="23" t="s">
        <v>54</v>
      </c>
      <c r="AJ2104">
        <v>2</v>
      </c>
      <c r="AK2104">
        <v>0</v>
      </c>
      <c r="AL2104">
        <v>1</v>
      </c>
      <c r="AM2104">
        <v>4</v>
      </c>
      <c r="AN2104" s="23">
        <v>0</v>
      </c>
      <c r="AO2104" s="23" t="e">
        <v>#DIV/0!</v>
      </c>
      <c r="AP2104" s="23">
        <v>0</v>
      </c>
      <c r="AQ2104" s="23">
        <v>0</v>
      </c>
      <c r="AR2104" s="35">
        <v>0</v>
      </c>
      <c r="AS2104" s="35">
        <v>0</v>
      </c>
      <c r="AT2104" s="35">
        <v>2</v>
      </c>
      <c r="AU2104" s="31" t="str">
        <f t="shared" si="35"/>
        <v>库存为2</v>
      </c>
      <c r="AV2104" s="36" t="str">
        <f>IFERROR(时间!$B$4+AU2104,"上周无销量")</f>
        <v>上周无销量</v>
      </c>
    </row>
    <row r="2105" spans="1:48">
      <c r="A2105" s="21" t="s">
        <v>4239</v>
      </c>
      <c r="B2105" t="s">
        <v>4240</v>
      </c>
      <c r="C2105" t="s">
        <v>4236</v>
      </c>
      <c r="D2105" s="31">
        <v>0</v>
      </c>
      <c r="E2105" s="31">
        <v>0</v>
      </c>
      <c r="F2105" s="31">
        <v>0</v>
      </c>
      <c r="G2105" s="31">
        <v>0</v>
      </c>
      <c r="H2105" s="32">
        <v>0</v>
      </c>
      <c r="I2105">
        <v>2</v>
      </c>
      <c r="J2105" s="33">
        <v>0</v>
      </c>
      <c r="K2105" s="33">
        <v>0</v>
      </c>
      <c r="L2105" s="33">
        <v>0</v>
      </c>
      <c r="M2105">
        <v>2</v>
      </c>
      <c r="N2105">
        <v>0</v>
      </c>
      <c r="O2105">
        <v>1</v>
      </c>
      <c r="P2105" t="s">
        <v>54</v>
      </c>
      <c r="Q2105" t="s">
        <v>54</v>
      </c>
      <c r="R2105" t="s">
        <v>54</v>
      </c>
      <c r="S2105" t="s">
        <v>54</v>
      </c>
      <c r="T2105" t="s">
        <v>54</v>
      </c>
      <c r="U2105" t="s">
        <v>54</v>
      </c>
      <c r="V2105" t="s">
        <v>54</v>
      </c>
      <c r="W2105" t="s">
        <v>54</v>
      </c>
      <c r="X2105" s="23" t="s">
        <v>54</v>
      </c>
      <c r="Y2105" s="23" t="s">
        <v>54</v>
      </c>
      <c r="Z2105" s="23" t="s">
        <v>54</v>
      </c>
      <c r="AA2105" s="23" t="s">
        <v>54</v>
      </c>
      <c r="AB2105" t="s">
        <v>54</v>
      </c>
      <c r="AC2105" t="s">
        <v>54</v>
      </c>
      <c r="AD2105" t="s">
        <v>54</v>
      </c>
      <c r="AE2105" t="s">
        <v>54</v>
      </c>
      <c r="AF2105" s="23" t="s">
        <v>54</v>
      </c>
      <c r="AG2105" s="23" t="s">
        <v>54</v>
      </c>
      <c r="AH2105" s="23" t="s">
        <v>54</v>
      </c>
      <c r="AI2105" s="23" t="s">
        <v>54</v>
      </c>
      <c r="AJ2105">
        <v>1</v>
      </c>
      <c r="AK2105">
        <v>2</v>
      </c>
      <c r="AL2105">
        <v>1</v>
      </c>
      <c r="AM2105">
        <v>3</v>
      </c>
      <c r="AN2105" s="23">
        <v>0</v>
      </c>
      <c r="AO2105" s="23">
        <v>0</v>
      </c>
      <c r="AP2105" s="23">
        <v>0</v>
      </c>
      <c r="AQ2105" s="23">
        <v>0</v>
      </c>
      <c r="AR2105" s="35">
        <v>0</v>
      </c>
      <c r="AS2105" s="35">
        <v>0</v>
      </c>
      <c r="AT2105" s="35">
        <v>2</v>
      </c>
      <c r="AU2105" s="31" t="str">
        <f t="shared" si="35"/>
        <v>库存为2</v>
      </c>
      <c r="AV2105" s="36" t="str">
        <f>IFERROR(时间!$B$4+AU2105,"上周无销量")</f>
        <v>上周无销量</v>
      </c>
    </row>
    <row r="2106" spans="1:48">
      <c r="A2106" s="21" t="s">
        <v>4241</v>
      </c>
      <c r="B2106" t="s">
        <v>4242</v>
      </c>
      <c r="C2106" t="s">
        <v>4236</v>
      </c>
      <c r="D2106" s="31">
        <v>0</v>
      </c>
      <c r="E2106" s="31">
        <v>0</v>
      </c>
      <c r="F2106" s="31">
        <v>0</v>
      </c>
      <c r="G2106" s="31">
        <v>0</v>
      </c>
      <c r="H2106" s="32">
        <v>0</v>
      </c>
      <c r="I2106">
        <v>0</v>
      </c>
      <c r="J2106" s="33">
        <v>0</v>
      </c>
      <c r="K2106" s="33">
        <v>0</v>
      </c>
      <c r="L2106" s="33">
        <v>0</v>
      </c>
      <c r="M2106">
        <v>0</v>
      </c>
      <c r="N2106">
        <v>0</v>
      </c>
      <c r="O2106">
        <v>0</v>
      </c>
      <c r="P2106" t="s">
        <v>54</v>
      </c>
      <c r="Q2106" t="s">
        <v>54</v>
      </c>
      <c r="R2106" t="s">
        <v>54</v>
      </c>
      <c r="S2106" t="s">
        <v>54</v>
      </c>
      <c r="T2106" t="s">
        <v>54</v>
      </c>
      <c r="U2106" t="s">
        <v>54</v>
      </c>
      <c r="V2106" t="s">
        <v>54</v>
      </c>
      <c r="W2106" t="s">
        <v>54</v>
      </c>
      <c r="X2106" s="23" t="s">
        <v>54</v>
      </c>
      <c r="Y2106" s="23" t="s">
        <v>54</v>
      </c>
      <c r="Z2106" s="23" t="s">
        <v>54</v>
      </c>
      <c r="AA2106" s="23" t="s">
        <v>54</v>
      </c>
      <c r="AB2106" t="s">
        <v>54</v>
      </c>
      <c r="AC2106" t="s">
        <v>54</v>
      </c>
      <c r="AD2106" t="s">
        <v>54</v>
      </c>
      <c r="AE2106" t="s">
        <v>54</v>
      </c>
      <c r="AF2106" s="23" t="s">
        <v>54</v>
      </c>
      <c r="AG2106" s="23" t="s">
        <v>54</v>
      </c>
      <c r="AH2106" s="23" t="s">
        <v>54</v>
      </c>
      <c r="AI2106" s="23" t="s">
        <v>54</v>
      </c>
      <c r="AJ2106">
        <v>0</v>
      </c>
      <c r="AK2106">
        <v>0</v>
      </c>
      <c r="AL2106">
        <v>0</v>
      </c>
      <c r="AM2106">
        <v>0</v>
      </c>
      <c r="AN2106" s="23" t="e">
        <v>#DIV/0!</v>
      </c>
      <c r="AO2106" s="23" t="e">
        <v>#DIV/0!</v>
      </c>
      <c r="AP2106" s="23" t="e">
        <v>#DIV/0!</v>
      </c>
      <c r="AQ2106" s="23" t="e">
        <v>#DIV/0!</v>
      </c>
      <c r="AR2106" s="35">
        <v>0</v>
      </c>
      <c r="AS2106" s="35">
        <v>0</v>
      </c>
      <c r="AT2106" s="35">
        <v>0</v>
      </c>
      <c r="AU2106" s="31" t="str">
        <f t="shared" si="35"/>
        <v>库存为0</v>
      </c>
      <c r="AV2106" s="36" t="str">
        <f>IFERROR(时间!$B$4+AU2106,"上周无销量")</f>
        <v>上周无销量</v>
      </c>
    </row>
    <row r="2107" spans="1:48">
      <c r="A2107" s="21" t="s">
        <v>4243</v>
      </c>
      <c r="B2107" t="s">
        <v>4244</v>
      </c>
      <c r="C2107" t="s">
        <v>4236</v>
      </c>
      <c r="D2107" s="31">
        <v>1</v>
      </c>
      <c r="E2107" s="31">
        <v>0</v>
      </c>
      <c r="F2107" s="31">
        <v>0</v>
      </c>
      <c r="G2107" s="31">
        <v>0</v>
      </c>
      <c r="H2107" s="32">
        <v>19.99</v>
      </c>
      <c r="I2107">
        <v>2</v>
      </c>
      <c r="J2107" s="33">
        <v>0</v>
      </c>
      <c r="K2107" s="33">
        <v>0</v>
      </c>
      <c r="L2107" s="33">
        <v>0</v>
      </c>
      <c r="M2107">
        <v>2</v>
      </c>
      <c r="N2107">
        <v>0</v>
      </c>
      <c r="O2107">
        <v>2</v>
      </c>
      <c r="P2107">
        <v>101</v>
      </c>
      <c r="Q2107">
        <v>104</v>
      </c>
      <c r="R2107">
        <v>123</v>
      </c>
      <c r="S2107">
        <v>89</v>
      </c>
      <c r="T2107">
        <v>1</v>
      </c>
      <c r="U2107">
        <v>1</v>
      </c>
      <c r="V2107">
        <v>0</v>
      </c>
      <c r="W2107">
        <v>0</v>
      </c>
      <c r="X2107" s="23">
        <v>0.0099009900990099</v>
      </c>
      <c r="Y2107" s="23">
        <v>0.00961538461538462</v>
      </c>
      <c r="Z2107" s="23">
        <v>0</v>
      </c>
      <c r="AA2107" s="23">
        <v>0</v>
      </c>
      <c r="AB2107">
        <v>0.16</v>
      </c>
      <c r="AC2107">
        <v>0.12</v>
      </c>
      <c r="AD2107">
        <v>0</v>
      </c>
      <c r="AE2107">
        <v>0</v>
      </c>
      <c r="AF2107" s="23">
        <v>0.0080040020010005</v>
      </c>
      <c r="AG2107" s="23" t="s">
        <v>103</v>
      </c>
      <c r="AH2107" s="23" t="s">
        <v>54</v>
      </c>
      <c r="AI2107" s="23" t="s">
        <v>54</v>
      </c>
      <c r="AJ2107">
        <v>0</v>
      </c>
      <c r="AK2107">
        <v>2</v>
      </c>
      <c r="AL2107">
        <v>0</v>
      </c>
      <c r="AM2107">
        <v>0</v>
      </c>
      <c r="AN2107" s="23" t="e">
        <v>#DIV/0!</v>
      </c>
      <c r="AO2107" s="23">
        <v>0</v>
      </c>
      <c r="AP2107" s="23" t="e">
        <v>#DIV/0!</v>
      </c>
      <c r="AQ2107" s="23" t="e">
        <v>#DIV/0!</v>
      </c>
      <c r="AR2107" s="35">
        <v>0.142857142857143</v>
      </c>
      <c r="AS2107" s="35">
        <v>8.57142857142857</v>
      </c>
      <c r="AT2107" s="35">
        <v>-6.57142857142857</v>
      </c>
      <c r="AU2107" s="31">
        <f t="shared" si="35"/>
        <v>14</v>
      </c>
      <c r="AV2107" s="36">
        <f>IFERROR(时间!$B$4+AU2107,"上周无销量")</f>
        <v>43311</v>
      </c>
    </row>
    <row r="2108" spans="1:48">
      <c r="A2108" s="21" t="s">
        <v>4245</v>
      </c>
      <c r="B2108" t="s">
        <v>4246</v>
      </c>
      <c r="C2108" t="s">
        <v>4236</v>
      </c>
      <c r="D2108" s="31">
        <v>0</v>
      </c>
      <c r="E2108" s="31">
        <v>1</v>
      </c>
      <c r="F2108" s="31">
        <v>0</v>
      </c>
      <c r="G2108" s="31">
        <v>0</v>
      </c>
      <c r="H2108" s="32">
        <v>19.99</v>
      </c>
      <c r="I2108">
        <v>1</v>
      </c>
      <c r="J2108" s="33">
        <v>0</v>
      </c>
      <c r="K2108" s="33">
        <v>0</v>
      </c>
      <c r="L2108" s="33">
        <v>0</v>
      </c>
      <c r="M2108">
        <v>1</v>
      </c>
      <c r="N2108">
        <v>0</v>
      </c>
      <c r="O2108">
        <v>1</v>
      </c>
      <c r="P2108" t="s">
        <v>54</v>
      </c>
      <c r="Q2108" t="s">
        <v>54</v>
      </c>
      <c r="R2108" t="s">
        <v>54</v>
      </c>
      <c r="S2108" t="s">
        <v>54</v>
      </c>
      <c r="T2108" t="s">
        <v>54</v>
      </c>
      <c r="U2108" t="s">
        <v>54</v>
      </c>
      <c r="V2108" t="s">
        <v>54</v>
      </c>
      <c r="W2108" t="s">
        <v>54</v>
      </c>
      <c r="X2108" s="23" t="s">
        <v>54</v>
      </c>
      <c r="Y2108" s="23" t="s">
        <v>54</v>
      </c>
      <c r="Z2108" s="23" t="s">
        <v>54</v>
      </c>
      <c r="AA2108" s="23" t="s">
        <v>54</v>
      </c>
      <c r="AB2108" t="s">
        <v>54</v>
      </c>
      <c r="AC2108" t="s">
        <v>54</v>
      </c>
      <c r="AD2108" t="s">
        <v>54</v>
      </c>
      <c r="AE2108" t="s">
        <v>54</v>
      </c>
      <c r="AF2108" s="23" t="s">
        <v>54</v>
      </c>
      <c r="AG2108" s="23" t="s">
        <v>54</v>
      </c>
      <c r="AH2108" s="23" t="s">
        <v>54</v>
      </c>
      <c r="AI2108" s="23" t="s">
        <v>54</v>
      </c>
      <c r="AJ2108">
        <v>3</v>
      </c>
      <c r="AK2108">
        <v>1</v>
      </c>
      <c r="AL2108">
        <v>0</v>
      </c>
      <c r="AM2108">
        <v>0</v>
      </c>
      <c r="AN2108" s="23">
        <v>0</v>
      </c>
      <c r="AO2108" s="23">
        <v>1</v>
      </c>
      <c r="AP2108" s="23" t="e">
        <v>#DIV/0!</v>
      </c>
      <c r="AQ2108" s="23" t="e">
        <v>#DIV/0!</v>
      </c>
      <c r="AR2108" s="35">
        <v>0</v>
      </c>
      <c r="AS2108" s="35">
        <v>0</v>
      </c>
      <c r="AT2108" s="35">
        <v>1</v>
      </c>
      <c r="AU2108" s="31" t="str">
        <f t="shared" si="35"/>
        <v>库存为1</v>
      </c>
      <c r="AV2108" s="36" t="str">
        <f>IFERROR(时间!$B$4+AU2108,"上周无销量")</f>
        <v>上周无销量</v>
      </c>
    </row>
    <row r="2109" spans="1:48">
      <c r="A2109" s="21" t="s">
        <v>4247</v>
      </c>
      <c r="B2109" t="s">
        <v>4248</v>
      </c>
      <c r="C2109" t="s">
        <v>4236</v>
      </c>
      <c r="D2109" s="31">
        <v>0</v>
      </c>
      <c r="E2109" s="31">
        <v>0</v>
      </c>
      <c r="F2109" s="31">
        <v>0</v>
      </c>
      <c r="G2109" s="31">
        <v>0</v>
      </c>
      <c r="H2109" s="32">
        <v>0</v>
      </c>
      <c r="I2109">
        <v>0</v>
      </c>
      <c r="J2109" s="33">
        <v>0</v>
      </c>
      <c r="K2109" s="33">
        <v>0</v>
      </c>
      <c r="L2109" s="33">
        <v>0</v>
      </c>
      <c r="M2109">
        <v>0</v>
      </c>
      <c r="N2109">
        <v>0</v>
      </c>
      <c r="O2109">
        <v>0</v>
      </c>
      <c r="P2109" t="s">
        <v>54</v>
      </c>
      <c r="Q2109" t="s">
        <v>54</v>
      </c>
      <c r="R2109" t="s">
        <v>54</v>
      </c>
      <c r="S2109" t="s">
        <v>54</v>
      </c>
      <c r="T2109" t="s">
        <v>54</v>
      </c>
      <c r="U2109" t="s">
        <v>54</v>
      </c>
      <c r="V2109" t="s">
        <v>54</v>
      </c>
      <c r="W2109" t="s">
        <v>54</v>
      </c>
      <c r="X2109" s="23" t="s">
        <v>54</v>
      </c>
      <c r="Y2109" s="23" t="s">
        <v>54</v>
      </c>
      <c r="Z2109" s="23" t="s">
        <v>54</v>
      </c>
      <c r="AA2109" s="23" t="s">
        <v>54</v>
      </c>
      <c r="AB2109" t="s">
        <v>54</v>
      </c>
      <c r="AC2109" t="s">
        <v>54</v>
      </c>
      <c r="AD2109" t="s">
        <v>54</v>
      </c>
      <c r="AE2109" t="s">
        <v>54</v>
      </c>
      <c r="AF2109" s="23" t="s">
        <v>54</v>
      </c>
      <c r="AG2109" s="23" t="s">
        <v>54</v>
      </c>
      <c r="AH2109" s="23" t="s">
        <v>54</v>
      </c>
      <c r="AI2109" s="23" t="s">
        <v>54</v>
      </c>
      <c r="AJ2109">
        <v>0</v>
      </c>
      <c r="AK2109">
        <v>0</v>
      </c>
      <c r="AL2109">
        <v>0</v>
      </c>
      <c r="AM2109">
        <v>0</v>
      </c>
      <c r="AN2109" s="23" t="e">
        <v>#DIV/0!</v>
      </c>
      <c r="AO2109" s="23" t="e">
        <v>#DIV/0!</v>
      </c>
      <c r="AP2109" s="23" t="e">
        <v>#DIV/0!</v>
      </c>
      <c r="AQ2109" s="23" t="e">
        <v>#DIV/0!</v>
      </c>
      <c r="AR2109" s="35">
        <v>0</v>
      </c>
      <c r="AS2109" s="35">
        <v>0</v>
      </c>
      <c r="AT2109" s="35">
        <v>0</v>
      </c>
      <c r="AU2109" s="31" t="str">
        <f t="shared" si="35"/>
        <v>库存为0</v>
      </c>
      <c r="AV2109" s="36" t="str">
        <f>IFERROR(时间!$B$4+AU2109,"上周无销量")</f>
        <v>上周无销量</v>
      </c>
    </row>
    <row r="2110" spans="1:48">
      <c r="A2110" s="21" t="s">
        <v>4249</v>
      </c>
      <c r="B2110" t="s">
        <v>4250</v>
      </c>
      <c r="C2110" t="s">
        <v>4251</v>
      </c>
      <c r="D2110" s="31">
        <v>0</v>
      </c>
      <c r="E2110" s="31">
        <v>2</v>
      </c>
      <c r="F2110" s="31">
        <v>0</v>
      </c>
      <c r="G2110" s="31">
        <v>0</v>
      </c>
      <c r="H2110" s="32">
        <v>19.99</v>
      </c>
      <c r="I2110">
        <v>1</v>
      </c>
      <c r="J2110" s="33">
        <v>0</v>
      </c>
      <c r="K2110" s="33">
        <v>0</v>
      </c>
      <c r="L2110" s="33">
        <v>0</v>
      </c>
      <c r="M2110">
        <v>1</v>
      </c>
      <c r="N2110">
        <v>2</v>
      </c>
      <c r="O2110">
        <v>0</v>
      </c>
      <c r="P2110">
        <v>1107</v>
      </c>
      <c r="Q2110">
        <v>1051</v>
      </c>
      <c r="R2110">
        <v>1559</v>
      </c>
      <c r="S2110">
        <v>624</v>
      </c>
      <c r="T2110">
        <v>29</v>
      </c>
      <c r="U2110">
        <v>11</v>
      </c>
      <c r="V2110">
        <v>9</v>
      </c>
      <c r="W2110">
        <v>6</v>
      </c>
      <c r="X2110" s="23">
        <v>0.026196928635953</v>
      </c>
      <c r="Y2110" s="23">
        <v>0.0104662226450999</v>
      </c>
      <c r="Z2110" s="23">
        <v>0.00577293136626042</v>
      </c>
      <c r="AA2110" s="23">
        <v>0.00961538461538462</v>
      </c>
      <c r="AB2110">
        <v>5.97</v>
      </c>
      <c r="AC2110">
        <v>2.45</v>
      </c>
      <c r="AD2110">
        <v>1.88</v>
      </c>
      <c r="AE2110">
        <v>1.13</v>
      </c>
      <c r="AF2110" s="23" t="s">
        <v>103</v>
      </c>
      <c r="AG2110" s="23">
        <v>0.0612806403201601</v>
      </c>
      <c r="AH2110" s="23" t="s">
        <v>103</v>
      </c>
      <c r="AI2110" s="23" t="s">
        <v>103</v>
      </c>
      <c r="AJ2110">
        <v>37</v>
      </c>
      <c r="AK2110">
        <v>34</v>
      </c>
      <c r="AL2110">
        <v>16</v>
      </c>
      <c r="AM2110">
        <v>17</v>
      </c>
      <c r="AN2110" s="23">
        <v>0</v>
      </c>
      <c r="AO2110" s="23">
        <v>0.0588235294117647</v>
      </c>
      <c r="AP2110" s="23">
        <v>0</v>
      </c>
      <c r="AQ2110" s="23">
        <v>0</v>
      </c>
      <c r="AR2110" s="35">
        <v>0</v>
      </c>
      <c r="AS2110" s="35">
        <v>0</v>
      </c>
      <c r="AT2110" s="35">
        <v>1</v>
      </c>
      <c r="AU2110" s="31" t="str">
        <f t="shared" si="35"/>
        <v>库存为1</v>
      </c>
      <c r="AV2110" s="36" t="str">
        <f>IFERROR(时间!$B$4+AU2110,"上周无销量")</f>
        <v>上周无销量</v>
      </c>
    </row>
    <row r="2111" spans="1:48">
      <c r="A2111" s="21" t="s">
        <v>4252</v>
      </c>
      <c r="B2111" t="s">
        <v>4253</v>
      </c>
      <c r="C2111" t="s">
        <v>4251</v>
      </c>
      <c r="D2111" s="31">
        <v>0</v>
      </c>
      <c r="E2111" s="31">
        <v>0</v>
      </c>
      <c r="F2111" s="31">
        <v>0</v>
      </c>
      <c r="G2111" s="31">
        <v>0</v>
      </c>
      <c r="H2111" s="32">
        <v>0</v>
      </c>
      <c r="I2111">
        <v>0</v>
      </c>
      <c r="J2111" s="33">
        <v>0</v>
      </c>
      <c r="K2111" s="33">
        <v>0</v>
      </c>
      <c r="L2111" s="33">
        <v>0</v>
      </c>
      <c r="M2111">
        <v>0</v>
      </c>
      <c r="N2111">
        <v>0</v>
      </c>
      <c r="O2111">
        <v>0</v>
      </c>
      <c r="P2111" t="s">
        <v>54</v>
      </c>
      <c r="Q2111" t="s">
        <v>54</v>
      </c>
      <c r="R2111" t="s">
        <v>54</v>
      </c>
      <c r="S2111" t="s">
        <v>54</v>
      </c>
      <c r="T2111" t="s">
        <v>54</v>
      </c>
      <c r="U2111" t="s">
        <v>54</v>
      </c>
      <c r="V2111" t="s">
        <v>54</v>
      </c>
      <c r="W2111" t="s">
        <v>54</v>
      </c>
      <c r="X2111" s="23" t="s">
        <v>54</v>
      </c>
      <c r="Y2111" s="23" t="s">
        <v>54</v>
      </c>
      <c r="Z2111" s="23" t="s">
        <v>54</v>
      </c>
      <c r="AA2111" s="23" t="s">
        <v>54</v>
      </c>
      <c r="AB2111" t="s">
        <v>54</v>
      </c>
      <c r="AC2111" t="s">
        <v>54</v>
      </c>
      <c r="AD2111" t="s">
        <v>54</v>
      </c>
      <c r="AE2111" t="s">
        <v>54</v>
      </c>
      <c r="AF2111" s="23" t="s">
        <v>54</v>
      </c>
      <c r="AG2111" s="23" t="s">
        <v>54</v>
      </c>
      <c r="AH2111" s="23" t="s">
        <v>54</v>
      </c>
      <c r="AI2111" s="23" t="s">
        <v>54</v>
      </c>
      <c r="AJ2111">
        <v>0</v>
      </c>
      <c r="AK2111">
        <v>0</v>
      </c>
      <c r="AL2111">
        <v>0</v>
      </c>
      <c r="AM2111">
        <v>0</v>
      </c>
      <c r="AN2111" s="23" t="e">
        <v>#DIV/0!</v>
      </c>
      <c r="AO2111" s="23" t="e">
        <v>#DIV/0!</v>
      </c>
      <c r="AP2111" s="23" t="e">
        <v>#DIV/0!</v>
      </c>
      <c r="AQ2111" s="23" t="e">
        <v>#DIV/0!</v>
      </c>
      <c r="AR2111" s="35">
        <v>0</v>
      </c>
      <c r="AS2111" s="35">
        <v>0</v>
      </c>
      <c r="AT2111" s="35">
        <v>0</v>
      </c>
      <c r="AU2111" s="31" t="str">
        <f t="shared" si="35"/>
        <v>库存为0</v>
      </c>
      <c r="AV2111" s="36" t="str">
        <f>IFERROR(时间!$B$4+AU2111,"上周无销量")</f>
        <v>上周无销量</v>
      </c>
    </row>
    <row r="2112" spans="1:48">
      <c r="A2112" s="21" t="s">
        <v>4254</v>
      </c>
      <c r="B2112" t="s">
        <v>4255</v>
      </c>
      <c r="C2112" t="s">
        <v>4251</v>
      </c>
      <c r="D2112" s="31">
        <v>0</v>
      </c>
      <c r="E2112" s="31">
        <v>0</v>
      </c>
      <c r="F2112" s="31">
        <v>0</v>
      </c>
      <c r="G2112" s="31">
        <v>0</v>
      </c>
      <c r="H2112" s="32">
        <v>0</v>
      </c>
      <c r="I2112">
        <v>0</v>
      </c>
      <c r="J2112" s="33">
        <v>0</v>
      </c>
      <c r="K2112" s="33">
        <v>0</v>
      </c>
      <c r="L2112" s="33">
        <v>0</v>
      </c>
      <c r="M2112">
        <v>0</v>
      </c>
      <c r="N2112">
        <v>0</v>
      </c>
      <c r="O2112">
        <v>0</v>
      </c>
      <c r="P2112" t="s">
        <v>54</v>
      </c>
      <c r="Q2112" t="s">
        <v>54</v>
      </c>
      <c r="R2112" t="s">
        <v>54</v>
      </c>
      <c r="S2112" t="s">
        <v>54</v>
      </c>
      <c r="T2112" t="s">
        <v>54</v>
      </c>
      <c r="U2112" t="s">
        <v>54</v>
      </c>
      <c r="V2112" t="s">
        <v>54</v>
      </c>
      <c r="W2112" t="s">
        <v>54</v>
      </c>
      <c r="X2112" s="23" t="s">
        <v>54</v>
      </c>
      <c r="Y2112" s="23" t="s">
        <v>54</v>
      </c>
      <c r="Z2112" s="23" t="s">
        <v>54</v>
      </c>
      <c r="AA2112" s="23" t="s">
        <v>54</v>
      </c>
      <c r="AB2112" t="s">
        <v>54</v>
      </c>
      <c r="AC2112" t="s">
        <v>54</v>
      </c>
      <c r="AD2112" t="s">
        <v>54</v>
      </c>
      <c r="AE2112" t="s">
        <v>54</v>
      </c>
      <c r="AF2112" s="23" t="s">
        <v>54</v>
      </c>
      <c r="AG2112" s="23" t="s">
        <v>54</v>
      </c>
      <c r="AH2112" s="23" t="s">
        <v>54</v>
      </c>
      <c r="AI2112" s="23" t="s">
        <v>54</v>
      </c>
      <c r="AJ2112">
        <v>0</v>
      </c>
      <c r="AK2112">
        <v>0</v>
      </c>
      <c r="AL2112">
        <v>0</v>
      </c>
      <c r="AM2112">
        <v>0</v>
      </c>
      <c r="AN2112" s="23" t="e">
        <v>#DIV/0!</v>
      </c>
      <c r="AO2112" s="23" t="e">
        <v>#DIV/0!</v>
      </c>
      <c r="AP2112" s="23" t="e">
        <v>#DIV/0!</v>
      </c>
      <c r="AQ2112" s="23" t="e">
        <v>#DIV/0!</v>
      </c>
      <c r="AR2112" s="35">
        <v>0</v>
      </c>
      <c r="AS2112" s="35">
        <v>0</v>
      </c>
      <c r="AT2112" s="35">
        <v>0</v>
      </c>
      <c r="AU2112" s="31" t="str">
        <f t="shared" si="35"/>
        <v>库存为0</v>
      </c>
      <c r="AV2112" s="36" t="str">
        <f>IFERROR(时间!$B$4+AU2112,"上周无销量")</f>
        <v>上周无销量</v>
      </c>
    </row>
    <row r="2113" spans="1:48">
      <c r="A2113" s="21" t="s">
        <v>4256</v>
      </c>
      <c r="B2113" t="s">
        <v>4257</v>
      </c>
      <c r="C2113" t="s">
        <v>4258</v>
      </c>
      <c r="D2113" s="31">
        <v>0</v>
      </c>
      <c r="E2113" s="31">
        <v>0</v>
      </c>
      <c r="F2113" s="31">
        <v>0</v>
      </c>
      <c r="G2113" s="31">
        <v>1</v>
      </c>
      <c r="H2113" s="32">
        <v>0</v>
      </c>
      <c r="I2113">
        <v>0</v>
      </c>
      <c r="J2113" s="33">
        <v>0</v>
      </c>
      <c r="K2113" s="33">
        <v>0</v>
      </c>
      <c r="L2113" s="33">
        <v>0</v>
      </c>
      <c r="M2113">
        <v>0</v>
      </c>
      <c r="N2113">
        <v>2</v>
      </c>
      <c r="O2113">
        <v>0</v>
      </c>
      <c r="P2113" t="s">
        <v>54</v>
      </c>
      <c r="Q2113" t="s">
        <v>54</v>
      </c>
      <c r="R2113" t="s">
        <v>54</v>
      </c>
      <c r="S2113" t="s">
        <v>54</v>
      </c>
      <c r="T2113" t="s">
        <v>54</v>
      </c>
      <c r="U2113" t="s">
        <v>54</v>
      </c>
      <c r="V2113" t="s">
        <v>54</v>
      </c>
      <c r="W2113" t="s">
        <v>54</v>
      </c>
      <c r="X2113" s="23" t="s">
        <v>54</v>
      </c>
      <c r="Y2113" s="23" t="s">
        <v>54</v>
      </c>
      <c r="Z2113" s="23" t="s">
        <v>54</v>
      </c>
      <c r="AA2113" s="23" t="s">
        <v>54</v>
      </c>
      <c r="AB2113" t="s">
        <v>54</v>
      </c>
      <c r="AC2113" t="s">
        <v>54</v>
      </c>
      <c r="AD2113" t="s">
        <v>54</v>
      </c>
      <c r="AE2113" t="s">
        <v>54</v>
      </c>
      <c r="AF2113" s="23" t="s">
        <v>54</v>
      </c>
      <c r="AG2113" s="23" t="s">
        <v>54</v>
      </c>
      <c r="AH2113" s="23" t="s">
        <v>54</v>
      </c>
      <c r="AI2113" s="23" t="s">
        <v>54</v>
      </c>
      <c r="AJ2113">
        <v>0</v>
      </c>
      <c r="AK2113">
        <v>0</v>
      </c>
      <c r="AL2113">
        <v>0</v>
      </c>
      <c r="AM2113">
        <v>0</v>
      </c>
      <c r="AN2113" s="23" t="e">
        <v>#DIV/0!</v>
      </c>
      <c r="AO2113" s="23" t="e">
        <v>#DIV/0!</v>
      </c>
      <c r="AP2113" s="23" t="e">
        <v>#DIV/0!</v>
      </c>
      <c r="AQ2113" s="23" t="e">
        <v>#DIV/0!</v>
      </c>
      <c r="AR2113" s="35">
        <v>0</v>
      </c>
      <c r="AS2113" s="35">
        <v>0</v>
      </c>
      <c r="AT2113" s="35">
        <v>0</v>
      </c>
      <c r="AU2113" s="31" t="str">
        <f t="shared" si="35"/>
        <v>库存为0</v>
      </c>
      <c r="AV2113" s="36" t="str">
        <f>IFERROR(时间!$B$4+AU2113,"上周无销量")</f>
        <v>上周无销量</v>
      </c>
    </row>
    <row r="2114" spans="1:48">
      <c r="A2114" s="21" t="s">
        <v>4259</v>
      </c>
      <c r="B2114" t="s">
        <v>4260</v>
      </c>
      <c r="C2114" t="s">
        <v>4258</v>
      </c>
      <c r="D2114" s="31">
        <v>0</v>
      </c>
      <c r="E2114" s="31">
        <v>0</v>
      </c>
      <c r="F2114" s="31">
        <v>0</v>
      </c>
      <c r="G2114" s="31">
        <v>0</v>
      </c>
      <c r="H2114" s="32">
        <v>0</v>
      </c>
      <c r="I2114">
        <v>0</v>
      </c>
      <c r="J2114" s="33">
        <v>0</v>
      </c>
      <c r="K2114" s="33">
        <v>0</v>
      </c>
      <c r="L2114" s="33">
        <v>0</v>
      </c>
      <c r="M2114">
        <v>0</v>
      </c>
      <c r="N2114">
        <v>1</v>
      </c>
      <c r="O2114">
        <v>0</v>
      </c>
      <c r="P2114" t="s">
        <v>54</v>
      </c>
      <c r="Q2114" t="s">
        <v>54</v>
      </c>
      <c r="R2114" t="s">
        <v>54</v>
      </c>
      <c r="S2114" t="s">
        <v>54</v>
      </c>
      <c r="T2114" t="s">
        <v>54</v>
      </c>
      <c r="U2114" t="s">
        <v>54</v>
      </c>
      <c r="V2114" t="s">
        <v>54</v>
      </c>
      <c r="W2114" t="s">
        <v>54</v>
      </c>
      <c r="X2114" s="23" t="s">
        <v>54</v>
      </c>
      <c r="Y2114" s="23" t="s">
        <v>54</v>
      </c>
      <c r="Z2114" s="23" t="s">
        <v>54</v>
      </c>
      <c r="AA2114" s="23" t="s">
        <v>54</v>
      </c>
      <c r="AB2114" t="s">
        <v>54</v>
      </c>
      <c r="AC2114" t="s">
        <v>54</v>
      </c>
      <c r="AD2114" t="s">
        <v>54</v>
      </c>
      <c r="AE2114" t="s">
        <v>54</v>
      </c>
      <c r="AF2114" s="23" t="s">
        <v>54</v>
      </c>
      <c r="AG2114" s="23" t="s">
        <v>54</v>
      </c>
      <c r="AH2114" s="23" t="s">
        <v>54</v>
      </c>
      <c r="AI2114" s="23" t="s">
        <v>54</v>
      </c>
      <c r="AJ2114">
        <v>0</v>
      </c>
      <c r="AK2114">
        <v>0</v>
      </c>
      <c r="AL2114">
        <v>0</v>
      </c>
      <c r="AM2114">
        <v>0</v>
      </c>
      <c r="AN2114" s="23" t="e">
        <v>#DIV/0!</v>
      </c>
      <c r="AO2114" s="23" t="e">
        <v>#DIV/0!</v>
      </c>
      <c r="AP2114" s="23" t="e">
        <v>#DIV/0!</v>
      </c>
      <c r="AQ2114" s="23" t="e">
        <v>#DIV/0!</v>
      </c>
      <c r="AR2114" s="35">
        <v>0</v>
      </c>
      <c r="AS2114" s="35">
        <v>0</v>
      </c>
      <c r="AT2114" s="35">
        <v>0</v>
      </c>
      <c r="AU2114" s="31" t="str">
        <f t="shared" si="35"/>
        <v>库存为0</v>
      </c>
      <c r="AV2114" s="36" t="str">
        <f>IFERROR(时间!$B$4+AU2114,"上周无销量")</f>
        <v>上周无销量</v>
      </c>
    </row>
    <row r="2115" spans="1:48">
      <c r="A2115" s="21" t="s">
        <v>4261</v>
      </c>
      <c r="B2115" t="s">
        <v>4262</v>
      </c>
      <c r="C2115" t="s">
        <v>4258</v>
      </c>
      <c r="D2115" s="31">
        <v>0</v>
      </c>
      <c r="E2115" s="31">
        <v>1</v>
      </c>
      <c r="F2115" s="31">
        <v>0</v>
      </c>
      <c r="G2115" s="31">
        <v>0</v>
      </c>
      <c r="H2115" s="32">
        <v>18.99</v>
      </c>
      <c r="I2115">
        <v>0</v>
      </c>
      <c r="J2115" s="33">
        <v>0</v>
      </c>
      <c r="K2115" s="33">
        <v>0</v>
      </c>
      <c r="L2115" s="33">
        <v>0</v>
      </c>
      <c r="M2115">
        <v>0</v>
      </c>
      <c r="N2115">
        <v>1</v>
      </c>
      <c r="O2115">
        <v>0</v>
      </c>
      <c r="P2115" t="s">
        <v>54</v>
      </c>
      <c r="Q2115" t="s">
        <v>54</v>
      </c>
      <c r="R2115" t="s">
        <v>54</v>
      </c>
      <c r="S2115" t="s">
        <v>54</v>
      </c>
      <c r="T2115" t="s">
        <v>54</v>
      </c>
      <c r="U2115" t="s">
        <v>54</v>
      </c>
      <c r="V2115" t="s">
        <v>54</v>
      </c>
      <c r="W2115" t="s">
        <v>54</v>
      </c>
      <c r="X2115" s="23" t="s">
        <v>54</v>
      </c>
      <c r="Y2115" s="23" t="s">
        <v>54</v>
      </c>
      <c r="Z2115" s="23" t="s">
        <v>54</v>
      </c>
      <c r="AA2115" s="23" t="s">
        <v>54</v>
      </c>
      <c r="AB2115" t="s">
        <v>54</v>
      </c>
      <c r="AC2115" t="s">
        <v>54</v>
      </c>
      <c r="AD2115" t="s">
        <v>54</v>
      </c>
      <c r="AE2115" t="s">
        <v>54</v>
      </c>
      <c r="AF2115" s="23" t="s">
        <v>54</v>
      </c>
      <c r="AG2115" s="23" t="s">
        <v>54</v>
      </c>
      <c r="AH2115" s="23" t="s">
        <v>54</v>
      </c>
      <c r="AI2115" s="23" t="s">
        <v>54</v>
      </c>
      <c r="AJ2115">
        <v>0</v>
      </c>
      <c r="AK2115">
        <v>3</v>
      </c>
      <c r="AL2115">
        <v>4</v>
      </c>
      <c r="AM2115">
        <v>4</v>
      </c>
      <c r="AN2115" s="23" t="e">
        <v>#DIV/0!</v>
      </c>
      <c r="AO2115" s="23">
        <v>0.333333333333333</v>
      </c>
      <c r="AP2115" s="23">
        <v>0</v>
      </c>
      <c r="AQ2115" s="23">
        <v>0</v>
      </c>
      <c r="AR2115" s="35">
        <v>0</v>
      </c>
      <c r="AS2115" s="35">
        <v>0</v>
      </c>
      <c r="AT2115" s="35">
        <v>0</v>
      </c>
      <c r="AU2115" s="31" t="str">
        <f t="shared" si="35"/>
        <v>库存为0</v>
      </c>
      <c r="AV2115" s="36" t="str">
        <f>IFERROR(时间!$B$4+AU2115,"上周无销量")</f>
        <v>上周无销量</v>
      </c>
    </row>
    <row r="2116" spans="1:48">
      <c r="A2116" s="21" t="s">
        <v>4263</v>
      </c>
      <c r="B2116" t="s">
        <v>4264</v>
      </c>
      <c r="C2116" t="s">
        <v>4258</v>
      </c>
      <c r="D2116" s="31">
        <v>3</v>
      </c>
      <c r="E2116" s="31">
        <v>1</v>
      </c>
      <c r="F2116" s="31">
        <v>1</v>
      </c>
      <c r="G2116" s="31">
        <v>2</v>
      </c>
      <c r="H2116" s="32">
        <v>13.5642857142857</v>
      </c>
      <c r="I2116">
        <v>0</v>
      </c>
      <c r="J2116" s="33">
        <v>0</v>
      </c>
      <c r="K2116" s="33">
        <v>0</v>
      </c>
      <c r="L2116" s="33">
        <v>0</v>
      </c>
      <c r="M2116">
        <v>0</v>
      </c>
      <c r="N2116">
        <v>1</v>
      </c>
      <c r="O2116">
        <v>0</v>
      </c>
      <c r="P2116" t="s">
        <v>54</v>
      </c>
      <c r="Q2116" t="s">
        <v>54</v>
      </c>
      <c r="R2116" t="s">
        <v>54</v>
      </c>
      <c r="S2116" t="s">
        <v>54</v>
      </c>
      <c r="T2116" t="s">
        <v>54</v>
      </c>
      <c r="U2116" t="s">
        <v>54</v>
      </c>
      <c r="V2116" t="s">
        <v>54</v>
      </c>
      <c r="W2116" t="s">
        <v>54</v>
      </c>
      <c r="X2116" s="23" t="s">
        <v>54</v>
      </c>
      <c r="Y2116" s="23" t="s">
        <v>54</v>
      </c>
      <c r="Z2116" s="23" t="s">
        <v>54</v>
      </c>
      <c r="AA2116" s="23" t="s">
        <v>54</v>
      </c>
      <c r="AB2116" t="s">
        <v>54</v>
      </c>
      <c r="AC2116" t="s">
        <v>54</v>
      </c>
      <c r="AD2116" t="s">
        <v>54</v>
      </c>
      <c r="AE2116" t="s">
        <v>54</v>
      </c>
      <c r="AF2116" s="23" t="s">
        <v>54</v>
      </c>
      <c r="AG2116" s="23" t="s">
        <v>54</v>
      </c>
      <c r="AH2116" s="23" t="s">
        <v>54</v>
      </c>
      <c r="AI2116" s="23" t="s">
        <v>54</v>
      </c>
      <c r="AJ2116">
        <v>14</v>
      </c>
      <c r="AK2116">
        <v>12</v>
      </c>
      <c r="AL2116">
        <v>3</v>
      </c>
      <c r="AM2116">
        <v>3</v>
      </c>
      <c r="AN2116" s="23">
        <v>0.214285714285714</v>
      </c>
      <c r="AO2116" s="23">
        <v>0.0833333333333333</v>
      </c>
      <c r="AP2116" s="23">
        <v>0.333333333333333</v>
      </c>
      <c r="AQ2116" s="23">
        <v>0.666666666666667</v>
      </c>
      <c r="AR2116" s="35">
        <v>0.428571428571429</v>
      </c>
      <c r="AS2116" s="35">
        <v>25.7142857142857</v>
      </c>
      <c r="AT2116" s="35">
        <v>-25.7142857142857</v>
      </c>
      <c r="AU2116" s="31">
        <f t="shared" si="35"/>
        <v>0</v>
      </c>
      <c r="AV2116" s="36">
        <f>IFERROR(时间!$B$4+AU2116,"上周无销量")</f>
        <v>43297</v>
      </c>
    </row>
    <row r="2117" spans="1:48">
      <c r="A2117" s="21" t="s">
        <v>4265</v>
      </c>
      <c r="B2117" t="s">
        <v>4266</v>
      </c>
      <c r="C2117" t="s">
        <v>4258</v>
      </c>
      <c r="D2117" s="31">
        <v>1</v>
      </c>
      <c r="E2117" s="31">
        <v>0</v>
      </c>
      <c r="F2117" s="31">
        <v>0</v>
      </c>
      <c r="G2117" s="31">
        <v>0</v>
      </c>
      <c r="H2117" s="32">
        <v>18.99</v>
      </c>
      <c r="I2117">
        <v>1</v>
      </c>
      <c r="J2117" s="33">
        <v>0</v>
      </c>
      <c r="K2117" s="33">
        <v>0</v>
      </c>
      <c r="L2117" s="33">
        <v>0</v>
      </c>
      <c r="M2117">
        <v>1</v>
      </c>
      <c r="N2117">
        <v>0</v>
      </c>
      <c r="O2117">
        <v>0</v>
      </c>
      <c r="P2117" t="s">
        <v>54</v>
      </c>
      <c r="Q2117" t="s">
        <v>54</v>
      </c>
      <c r="R2117" t="s">
        <v>54</v>
      </c>
      <c r="S2117" t="s">
        <v>54</v>
      </c>
      <c r="T2117" t="s">
        <v>54</v>
      </c>
      <c r="U2117" t="s">
        <v>54</v>
      </c>
      <c r="V2117" t="s">
        <v>54</v>
      </c>
      <c r="W2117" t="s">
        <v>54</v>
      </c>
      <c r="X2117" s="23" t="s">
        <v>54</v>
      </c>
      <c r="Y2117" s="23" t="s">
        <v>54</v>
      </c>
      <c r="Z2117" s="23" t="s">
        <v>54</v>
      </c>
      <c r="AA2117" s="23" t="s">
        <v>54</v>
      </c>
      <c r="AB2117" t="s">
        <v>54</v>
      </c>
      <c r="AC2117" t="s">
        <v>54</v>
      </c>
      <c r="AD2117" t="s">
        <v>54</v>
      </c>
      <c r="AE2117" t="s">
        <v>54</v>
      </c>
      <c r="AF2117" s="23" t="s">
        <v>54</v>
      </c>
      <c r="AG2117" s="23" t="s">
        <v>54</v>
      </c>
      <c r="AH2117" s="23" t="s">
        <v>54</v>
      </c>
      <c r="AI2117" s="23" t="s">
        <v>54</v>
      </c>
      <c r="AJ2117">
        <v>10</v>
      </c>
      <c r="AK2117">
        <v>14</v>
      </c>
      <c r="AL2117">
        <v>4</v>
      </c>
      <c r="AM2117">
        <v>5</v>
      </c>
      <c r="AN2117" s="23">
        <v>0.1</v>
      </c>
      <c r="AO2117" s="23">
        <v>0</v>
      </c>
      <c r="AP2117" s="23">
        <v>0</v>
      </c>
      <c r="AQ2117" s="23">
        <v>0</v>
      </c>
      <c r="AR2117" s="35">
        <v>0.142857142857143</v>
      </c>
      <c r="AS2117" s="35">
        <v>8.57142857142857</v>
      </c>
      <c r="AT2117" s="35">
        <v>-7.57142857142857</v>
      </c>
      <c r="AU2117" s="31">
        <f t="shared" ref="AU2117:AU2180" si="36">IF(AR2117="","库存为"&amp;M2117,IF(AS2117=0,"库存为"&amp;M2117,INT(M2117/AR2117)))</f>
        <v>7</v>
      </c>
      <c r="AV2117" s="36">
        <f>IFERROR(时间!$B$4+AU2117,"上周无销量")</f>
        <v>43304</v>
      </c>
    </row>
    <row r="2118" spans="1:48">
      <c r="A2118" s="21" t="s">
        <v>4267</v>
      </c>
      <c r="B2118" t="s">
        <v>4268</v>
      </c>
      <c r="C2118" t="s">
        <v>4258</v>
      </c>
      <c r="D2118" s="31">
        <v>0</v>
      </c>
      <c r="E2118" s="31">
        <v>0</v>
      </c>
      <c r="F2118" s="31">
        <v>0</v>
      </c>
      <c r="G2118" s="31">
        <v>0</v>
      </c>
      <c r="H2118" s="32">
        <v>0</v>
      </c>
      <c r="I2118">
        <v>4</v>
      </c>
      <c r="J2118" s="33">
        <v>0</v>
      </c>
      <c r="K2118" s="33">
        <v>0</v>
      </c>
      <c r="L2118" s="33">
        <v>0</v>
      </c>
      <c r="M2118">
        <v>4</v>
      </c>
      <c r="N2118">
        <v>0</v>
      </c>
      <c r="O2118">
        <v>0</v>
      </c>
      <c r="P2118" t="s">
        <v>54</v>
      </c>
      <c r="Q2118" t="s">
        <v>54</v>
      </c>
      <c r="R2118" t="s">
        <v>54</v>
      </c>
      <c r="S2118" t="s">
        <v>54</v>
      </c>
      <c r="T2118" t="s">
        <v>54</v>
      </c>
      <c r="U2118" t="s">
        <v>54</v>
      </c>
      <c r="V2118" t="s">
        <v>54</v>
      </c>
      <c r="W2118" t="s">
        <v>54</v>
      </c>
      <c r="X2118" s="23" t="s">
        <v>54</v>
      </c>
      <c r="Y2118" s="23" t="s">
        <v>54</v>
      </c>
      <c r="Z2118" s="23" t="s">
        <v>54</v>
      </c>
      <c r="AA2118" s="23" t="s">
        <v>54</v>
      </c>
      <c r="AB2118" t="s">
        <v>54</v>
      </c>
      <c r="AC2118" t="s">
        <v>54</v>
      </c>
      <c r="AD2118" t="s">
        <v>54</v>
      </c>
      <c r="AE2118" t="s">
        <v>54</v>
      </c>
      <c r="AF2118" s="23" t="s">
        <v>54</v>
      </c>
      <c r="AG2118" s="23" t="s">
        <v>54</v>
      </c>
      <c r="AH2118" s="23" t="s">
        <v>54</v>
      </c>
      <c r="AI2118" s="23" t="s">
        <v>54</v>
      </c>
      <c r="AJ2118">
        <v>4</v>
      </c>
      <c r="AK2118">
        <v>3</v>
      </c>
      <c r="AL2118">
        <v>1</v>
      </c>
      <c r="AM2118">
        <v>2</v>
      </c>
      <c r="AN2118" s="23">
        <v>0</v>
      </c>
      <c r="AO2118" s="23">
        <v>0</v>
      </c>
      <c r="AP2118" s="23">
        <v>0</v>
      </c>
      <c r="AQ2118" s="23">
        <v>0</v>
      </c>
      <c r="AR2118" s="35">
        <v>0</v>
      </c>
      <c r="AS2118" s="35">
        <v>0</v>
      </c>
      <c r="AT2118" s="35">
        <v>4</v>
      </c>
      <c r="AU2118" s="31" t="str">
        <f t="shared" si="36"/>
        <v>库存为4</v>
      </c>
      <c r="AV2118" s="36" t="str">
        <f>IFERROR(时间!$B$4+AU2118,"上周无销量")</f>
        <v>上周无销量</v>
      </c>
    </row>
    <row r="2119" spans="1:48">
      <c r="A2119" s="21" t="s">
        <v>4269</v>
      </c>
      <c r="B2119" t="s">
        <v>4270</v>
      </c>
      <c r="C2119" t="s">
        <v>4258</v>
      </c>
      <c r="D2119" s="31">
        <v>0</v>
      </c>
      <c r="E2119" s="31">
        <v>0</v>
      </c>
      <c r="F2119" s="31">
        <v>0</v>
      </c>
      <c r="G2119" s="31">
        <v>0</v>
      </c>
      <c r="H2119" s="32">
        <v>0</v>
      </c>
      <c r="I2119">
        <v>3</v>
      </c>
      <c r="J2119" s="33">
        <v>0</v>
      </c>
      <c r="K2119" s="33">
        <v>0</v>
      </c>
      <c r="L2119" s="33">
        <v>0</v>
      </c>
      <c r="M2119">
        <v>3</v>
      </c>
      <c r="N2119">
        <v>1</v>
      </c>
      <c r="O2119">
        <v>0</v>
      </c>
      <c r="P2119" t="s">
        <v>54</v>
      </c>
      <c r="Q2119" t="s">
        <v>54</v>
      </c>
      <c r="R2119" t="s">
        <v>54</v>
      </c>
      <c r="S2119" t="s">
        <v>54</v>
      </c>
      <c r="T2119" t="s">
        <v>54</v>
      </c>
      <c r="U2119" t="s">
        <v>54</v>
      </c>
      <c r="V2119" t="s">
        <v>54</v>
      </c>
      <c r="W2119" t="s">
        <v>54</v>
      </c>
      <c r="X2119" s="23" t="s">
        <v>54</v>
      </c>
      <c r="Y2119" s="23" t="s">
        <v>54</v>
      </c>
      <c r="Z2119" s="23" t="s">
        <v>54</v>
      </c>
      <c r="AA2119" s="23" t="s">
        <v>54</v>
      </c>
      <c r="AB2119" t="s">
        <v>54</v>
      </c>
      <c r="AC2119" t="s">
        <v>54</v>
      </c>
      <c r="AD2119" t="s">
        <v>54</v>
      </c>
      <c r="AE2119" t="s">
        <v>54</v>
      </c>
      <c r="AF2119" s="23" t="s">
        <v>54</v>
      </c>
      <c r="AG2119" s="23" t="s">
        <v>54</v>
      </c>
      <c r="AH2119" s="23" t="s">
        <v>54</v>
      </c>
      <c r="AI2119" s="23" t="s">
        <v>54</v>
      </c>
      <c r="AJ2119">
        <v>11</v>
      </c>
      <c r="AK2119">
        <v>10</v>
      </c>
      <c r="AL2119">
        <v>2</v>
      </c>
      <c r="AM2119">
        <v>2</v>
      </c>
      <c r="AN2119" s="23">
        <v>0</v>
      </c>
      <c r="AO2119" s="23">
        <v>0</v>
      </c>
      <c r="AP2119" s="23">
        <v>0</v>
      </c>
      <c r="AQ2119" s="23">
        <v>0</v>
      </c>
      <c r="AR2119" s="35">
        <v>0</v>
      </c>
      <c r="AS2119" s="35">
        <v>0</v>
      </c>
      <c r="AT2119" s="35">
        <v>3</v>
      </c>
      <c r="AU2119" s="31" t="str">
        <f t="shared" si="36"/>
        <v>库存为3</v>
      </c>
      <c r="AV2119" s="36" t="str">
        <f>IFERROR(时间!$B$4+AU2119,"上周无销量")</f>
        <v>上周无销量</v>
      </c>
    </row>
    <row r="2120" spans="1:48">
      <c r="A2120" s="21" t="s">
        <v>4271</v>
      </c>
      <c r="B2120" t="s">
        <v>4272</v>
      </c>
      <c r="C2120" t="s">
        <v>4258</v>
      </c>
      <c r="D2120" s="31">
        <v>0</v>
      </c>
      <c r="E2120" s="31">
        <v>0</v>
      </c>
      <c r="F2120" s="31">
        <v>2</v>
      </c>
      <c r="G2120" s="31">
        <v>1</v>
      </c>
      <c r="H2120" s="32">
        <v>12.66</v>
      </c>
      <c r="I2120">
        <v>0</v>
      </c>
      <c r="J2120" s="33">
        <v>0</v>
      </c>
      <c r="K2120" s="33">
        <v>1</v>
      </c>
      <c r="L2120" s="33">
        <v>0</v>
      </c>
      <c r="M2120">
        <v>1</v>
      </c>
      <c r="N2120">
        <v>0</v>
      </c>
      <c r="O2120">
        <v>0</v>
      </c>
      <c r="P2120" t="s">
        <v>54</v>
      </c>
      <c r="Q2120" t="s">
        <v>54</v>
      </c>
      <c r="R2120" t="s">
        <v>54</v>
      </c>
      <c r="S2120" t="s">
        <v>54</v>
      </c>
      <c r="T2120" t="s">
        <v>54</v>
      </c>
      <c r="U2120" t="s">
        <v>54</v>
      </c>
      <c r="V2120" t="s">
        <v>54</v>
      </c>
      <c r="W2120" t="s">
        <v>54</v>
      </c>
      <c r="X2120" s="23" t="s">
        <v>54</v>
      </c>
      <c r="Y2120" s="23" t="s">
        <v>54</v>
      </c>
      <c r="Z2120" s="23" t="s">
        <v>54</v>
      </c>
      <c r="AA2120" s="23" t="s">
        <v>54</v>
      </c>
      <c r="AB2120" t="s">
        <v>54</v>
      </c>
      <c r="AC2120" t="s">
        <v>54</v>
      </c>
      <c r="AD2120" t="s">
        <v>54</v>
      </c>
      <c r="AE2120" t="s">
        <v>54</v>
      </c>
      <c r="AF2120" s="23" t="s">
        <v>54</v>
      </c>
      <c r="AG2120" s="23" t="s">
        <v>54</v>
      </c>
      <c r="AH2120" s="23" t="s">
        <v>54</v>
      </c>
      <c r="AI2120" s="23" t="s">
        <v>54</v>
      </c>
      <c r="AJ2120">
        <v>0</v>
      </c>
      <c r="AK2120">
        <v>0</v>
      </c>
      <c r="AL2120">
        <v>1</v>
      </c>
      <c r="AM2120">
        <v>15</v>
      </c>
      <c r="AN2120" s="23" t="e">
        <v>#DIV/0!</v>
      </c>
      <c r="AO2120" s="23" t="e">
        <v>#DIV/0!</v>
      </c>
      <c r="AP2120" s="23">
        <v>2</v>
      </c>
      <c r="AQ2120" s="23">
        <v>0.0666666666666667</v>
      </c>
      <c r="AR2120" s="35">
        <v>0</v>
      </c>
      <c r="AS2120" s="35">
        <v>0</v>
      </c>
      <c r="AT2120" s="35">
        <v>1</v>
      </c>
      <c r="AU2120" s="31" t="str">
        <f t="shared" si="36"/>
        <v>库存为1</v>
      </c>
      <c r="AV2120" s="36" t="str">
        <f>IFERROR(时间!$B$4+AU2120,"上周无销量")</f>
        <v>上周无销量</v>
      </c>
    </row>
    <row r="2121" spans="1:48">
      <c r="A2121" s="21" t="s">
        <v>4273</v>
      </c>
      <c r="B2121" t="s">
        <v>4274</v>
      </c>
      <c r="C2121" t="s">
        <v>4258</v>
      </c>
      <c r="D2121" s="31">
        <v>0</v>
      </c>
      <c r="E2121" s="31">
        <v>0</v>
      </c>
      <c r="F2121" s="31">
        <v>0</v>
      </c>
      <c r="G2121" s="31">
        <v>0</v>
      </c>
      <c r="H2121" s="32">
        <v>0</v>
      </c>
      <c r="I2121">
        <v>0</v>
      </c>
      <c r="J2121" s="33">
        <v>0</v>
      </c>
      <c r="K2121" s="33">
        <v>0</v>
      </c>
      <c r="L2121" s="33">
        <v>0</v>
      </c>
      <c r="M2121">
        <v>0</v>
      </c>
      <c r="N2121">
        <v>0</v>
      </c>
      <c r="O2121">
        <v>0</v>
      </c>
      <c r="P2121" t="s">
        <v>54</v>
      </c>
      <c r="Q2121" t="s">
        <v>54</v>
      </c>
      <c r="R2121" t="s">
        <v>54</v>
      </c>
      <c r="S2121" t="s">
        <v>54</v>
      </c>
      <c r="T2121" t="s">
        <v>54</v>
      </c>
      <c r="U2121" t="s">
        <v>54</v>
      </c>
      <c r="V2121" t="s">
        <v>54</v>
      </c>
      <c r="W2121" t="s">
        <v>54</v>
      </c>
      <c r="X2121" s="23" t="s">
        <v>54</v>
      </c>
      <c r="Y2121" s="23" t="s">
        <v>54</v>
      </c>
      <c r="Z2121" s="23" t="s">
        <v>54</v>
      </c>
      <c r="AA2121" s="23" t="s">
        <v>54</v>
      </c>
      <c r="AB2121" t="s">
        <v>54</v>
      </c>
      <c r="AC2121" t="s">
        <v>54</v>
      </c>
      <c r="AD2121" t="s">
        <v>54</v>
      </c>
      <c r="AE2121" t="s">
        <v>54</v>
      </c>
      <c r="AF2121" s="23" t="s">
        <v>54</v>
      </c>
      <c r="AG2121" s="23" t="s">
        <v>54</v>
      </c>
      <c r="AH2121" s="23" t="s">
        <v>54</v>
      </c>
      <c r="AI2121" s="23" t="s">
        <v>54</v>
      </c>
      <c r="AJ2121">
        <v>0</v>
      </c>
      <c r="AK2121">
        <v>0</v>
      </c>
      <c r="AL2121">
        <v>0</v>
      </c>
      <c r="AM2121">
        <v>0</v>
      </c>
      <c r="AN2121" s="23" t="e">
        <v>#DIV/0!</v>
      </c>
      <c r="AO2121" s="23" t="e">
        <v>#DIV/0!</v>
      </c>
      <c r="AP2121" s="23" t="e">
        <v>#DIV/0!</v>
      </c>
      <c r="AQ2121" s="23" t="e">
        <v>#DIV/0!</v>
      </c>
      <c r="AR2121" s="35">
        <v>0</v>
      </c>
      <c r="AS2121" s="35">
        <v>0</v>
      </c>
      <c r="AT2121" s="35">
        <v>0</v>
      </c>
      <c r="AU2121" s="31" t="str">
        <f t="shared" si="36"/>
        <v>库存为0</v>
      </c>
      <c r="AV2121" s="36" t="str">
        <f>IFERROR(时间!$B$4+AU2121,"上周无销量")</f>
        <v>上周无销量</v>
      </c>
    </row>
    <row r="2122" spans="1:48">
      <c r="A2122" s="21" t="s">
        <v>4275</v>
      </c>
      <c r="B2122" t="s">
        <v>4276</v>
      </c>
      <c r="C2122" t="s">
        <v>4258</v>
      </c>
      <c r="D2122" s="31">
        <v>0</v>
      </c>
      <c r="E2122" s="31">
        <v>0</v>
      </c>
      <c r="F2122" s="31">
        <v>2</v>
      </c>
      <c r="G2122" s="31">
        <v>1</v>
      </c>
      <c r="H2122" s="32">
        <v>12.66</v>
      </c>
      <c r="I2122">
        <v>0</v>
      </c>
      <c r="J2122" s="33">
        <v>0</v>
      </c>
      <c r="K2122" s="33">
        <v>0</v>
      </c>
      <c r="L2122" s="33">
        <v>0</v>
      </c>
      <c r="M2122">
        <v>0</v>
      </c>
      <c r="N2122">
        <v>0</v>
      </c>
      <c r="O2122">
        <v>0</v>
      </c>
      <c r="P2122">
        <v>0</v>
      </c>
      <c r="Q2122">
        <v>0</v>
      </c>
      <c r="R2122">
        <v>207</v>
      </c>
      <c r="S2122">
        <v>124</v>
      </c>
      <c r="T2122">
        <v>0</v>
      </c>
      <c r="U2122">
        <v>0</v>
      </c>
      <c r="V2122">
        <v>7</v>
      </c>
      <c r="W2122">
        <v>0</v>
      </c>
      <c r="X2122" s="23" t="e">
        <v>#DIV/0!</v>
      </c>
      <c r="Y2122" s="23" t="e">
        <v>#DIV/0!</v>
      </c>
      <c r="Z2122" s="23">
        <v>0.0338164251207729</v>
      </c>
      <c r="AA2122" s="23">
        <v>0</v>
      </c>
      <c r="AB2122">
        <v>0</v>
      </c>
      <c r="AC2122">
        <v>0</v>
      </c>
      <c r="AD2122">
        <v>1.46</v>
      </c>
      <c r="AE2122">
        <v>0</v>
      </c>
      <c r="AF2122" s="23" t="s">
        <v>54</v>
      </c>
      <c r="AG2122" s="23" t="s">
        <v>54</v>
      </c>
      <c r="AH2122" s="23">
        <v>0.0576619273301738</v>
      </c>
      <c r="AI2122" s="23" t="s">
        <v>54</v>
      </c>
      <c r="AJ2122">
        <v>0</v>
      </c>
      <c r="AK2122">
        <v>0</v>
      </c>
      <c r="AL2122">
        <v>11</v>
      </c>
      <c r="AM2122">
        <v>1</v>
      </c>
      <c r="AN2122" s="23" t="e">
        <v>#DIV/0!</v>
      </c>
      <c r="AO2122" s="23" t="e">
        <v>#DIV/0!</v>
      </c>
      <c r="AP2122" s="23">
        <v>0.181818181818182</v>
      </c>
      <c r="AQ2122" s="23">
        <v>1</v>
      </c>
      <c r="AR2122" s="35">
        <v>0</v>
      </c>
      <c r="AS2122" s="35">
        <v>0</v>
      </c>
      <c r="AT2122" s="35">
        <v>0</v>
      </c>
      <c r="AU2122" s="31" t="str">
        <f t="shared" si="36"/>
        <v>库存为0</v>
      </c>
      <c r="AV2122" s="36" t="str">
        <f>IFERROR(时间!$B$4+AU2122,"上周无销量")</f>
        <v>上周无销量</v>
      </c>
    </row>
    <row r="2123" spans="1:48">
      <c r="A2123" s="21" t="s">
        <v>4277</v>
      </c>
      <c r="B2123" t="s">
        <v>4278</v>
      </c>
      <c r="C2123" t="s">
        <v>4258</v>
      </c>
      <c r="D2123" s="31">
        <v>0</v>
      </c>
      <c r="E2123" s="31">
        <v>0</v>
      </c>
      <c r="F2123" s="31">
        <v>2</v>
      </c>
      <c r="G2123" s="31">
        <v>0</v>
      </c>
      <c r="H2123" s="32">
        <v>18.99</v>
      </c>
      <c r="I2123">
        <v>1</v>
      </c>
      <c r="J2123" s="33">
        <v>0</v>
      </c>
      <c r="K2123" s="33">
        <v>0</v>
      </c>
      <c r="L2123" s="33">
        <v>0</v>
      </c>
      <c r="M2123">
        <v>1</v>
      </c>
      <c r="N2123">
        <v>1</v>
      </c>
      <c r="O2123">
        <v>0</v>
      </c>
      <c r="P2123">
        <v>272</v>
      </c>
      <c r="Q2123">
        <v>184</v>
      </c>
      <c r="R2123">
        <v>189</v>
      </c>
      <c r="S2123">
        <v>104</v>
      </c>
      <c r="T2123">
        <v>2</v>
      </c>
      <c r="U2123">
        <v>2</v>
      </c>
      <c r="V2123">
        <v>2</v>
      </c>
      <c r="W2123">
        <v>5</v>
      </c>
      <c r="X2123" s="23">
        <v>0.00735294117647059</v>
      </c>
      <c r="Y2123" s="23">
        <v>0.0108695652173913</v>
      </c>
      <c r="Z2123" s="23">
        <v>0.0105820105820106</v>
      </c>
      <c r="AA2123" s="23">
        <v>0.0480769230769231</v>
      </c>
      <c r="AB2123">
        <v>0.26</v>
      </c>
      <c r="AC2123">
        <v>0.35</v>
      </c>
      <c r="AD2123">
        <v>0.42</v>
      </c>
      <c r="AE2123">
        <v>0.44</v>
      </c>
      <c r="AF2123" s="23" t="s">
        <v>103</v>
      </c>
      <c r="AG2123" s="23" t="s">
        <v>103</v>
      </c>
      <c r="AH2123" s="23">
        <v>0.0110584518167457</v>
      </c>
      <c r="AI2123" s="23" t="s">
        <v>103</v>
      </c>
      <c r="AJ2123">
        <v>7</v>
      </c>
      <c r="AK2123">
        <v>1</v>
      </c>
      <c r="AL2123">
        <v>5</v>
      </c>
      <c r="AM2123">
        <v>11</v>
      </c>
      <c r="AN2123" s="23">
        <v>0</v>
      </c>
      <c r="AO2123" s="23">
        <v>0</v>
      </c>
      <c r="AP2123" s="23">
        <v>0.4</v>
      </c>
      <c r="AQ2123" s="23">
        <v>0</v>
      </c>
      <c r="AR2123" s="35">
        <v>0</v>
      </c>
      <c r="AS2123" s="35">
        <v>0</v>
      </c>
      <c r="AT2123" s="35">
        <v>1</v>
      </c>
      <c r="AU2123" s="31" t="str">
        <f t="shared" si="36"/>
        <v>库存为1</v>
      </c>
      <c r="AV2123" s="36" t="str">
        <f>IFERROR(时间!$B$4+AU2123,"上周无销量")</f>
        <v>上周无销量</v>
      </c>
    </row>
    <row r="2124" spans="1:48">
      <c r="A2124" s="21" t="s">
        <v>4279</v>
      </c>
      <c r="B2124" t="s">
        <v>4280</v>
      </c>
      <c r="C2124" t="s">
        <v>4258</v>
      </c>
      <c r="D2124" s="31">
        <v>0</v>
      </c>
      <c r="E2124" s="31">
        <v>0</v>
      </c>
      <c r="F2124" s="31">
        <v>0</v>
      </c>
      <c r="G2124" s="31">
        <v>0</v>
      </c>
      <c r="H2124" s="32">
        <v>0</v>
      </c>
      <c r="I2124">
        <v>0</v>
      </c>
      <c r="J2124" s="33">
        <v>0</v>
      </c>
      <c r="K2124" s="33">
        <v>0</v>
      </c>
      <c r="L2124" s="33">
        <v>0</v>
      </c>
      <c r="M2124">
        <v>0</v>
      </c>
      <c r="N2124">
        <v>0</v>
      </c>
      <c r="O2124">
        <v>0</v>
      </c>
      <c r="P2124" t="s">
        <v>54</v>
      </c>
      <c r="Q2124" t="s">
        <v>54</v>
      </c>
      <c r="R2124" t="s">
        <v>54</v>
      </c>
      <c r="S2124" t="s">
        <v>54</v>
      </c>
      <c r="T2124" t="s">
        <v>54</v>
      </c>
      <c r="U2124" t="s">
        <v>54</v>
      </c>
      <c r="V2124" t="s">
        <v>54</v>
      </c>
      <c r="W2124" t="s">
        <v>54</v>
      </c>
      <c r="X2124" s="23" t="s">
        <v>54</v>
      </c>
      <c r="Y2124" s="23" t="s">
        <v>54</v>
      </c>
      <c r="Z2124" s="23" t="s">
        <v>54</v>
      </c>
      <c r="AA2124" s="23" t="s">
        <v>54</v>
      </c>
      <c r="AB2124" t="s">
        <v>54</v>
      </c>
      <c r="AC2124" t="s">
        <v>54</v>
      </c>
      <c r="AD2124" t="s">
        <v>54</v>
      </c>
      <c r="AE2124" t="s">
        <v>54</v>
      </c>
      <c r="AF2124" s="23" t="s">
        <v>54</v>
      </c>
      <c r="AG2124" s="23" t="s">
        <v>54</v>
      </c>
      <c r="AH2124" s="23" t="s">
        <v>54</v>
      </c>
      <c r="AI2124" s="23" t="s">
        <v>54</v>
      </c>
      <c r="AJ2124">
        <v>0</v>
      </c>
      <c r="AK2124">
        <v>0</v>
      </c>
      <c r="AL2124">
        <v>0</v>
      </c>
      <c r="AM2124">
        <v>0</v>
      </c>
      <c r="AN2124" s="23" t="e">
        <v>#DIV/0!</v>
      </c>
      <c r="AO2124" s="23" t="e">
        <v>#DIV/0!</v>
      </c>
      <c r="AP2124" s="23" t="e">
        <v>#DIV/0!</v>
      </c>
      <c r="AQ2124" s="23" t="e">
        <v>#DIV/0!</v>
      </c>
      <c r="AR2124" s="35">
        <v>0</v>
      </c>
      <c r="AS2124" s="35">
        <v>0</v>
      </c>
      <c r="AT2124" s="35">
        <v>0</v>
      </c>
      <c r="AU2124" s="31" t="str">
        <f t="shared" si="36"/>
        <v>库存为0</v>
      </c>
      <c r="AV2124" s="36" t="str">
        <f>IFERROR(时间!$B$4+AU2124,"上周无销量")</f>
        <v>上周无销量</v>
      </c>
    </row>
    <row r="2125" spans="1:48">
      <c r="A2125" s="21" t="s">
        <v>4281</v>
      </c>
      <c r="B2125" t="s">
        <v>4282</v>
      </c>
      <c r="C2125" t="s">
        <v>4258</v>
      </c>
      <c r="D2125" s="31">
        <v>0</v>
      </c>
      <c r="E2125" s="31">
        <v>0</v>
      </c>
      <c r="F2125" s="31">
        <v>0</v>
      </c>
      <c r="G2125" s="31">
        <v>0</v>
      </c>
      <c r="H2125" s="32">
        <v>0</v>
      </c>
      <c r="I2125">
        <v>0</v>
      </c>
      <c r="J2125" s="33">
        <v>0</v>
      </c>
      <c r="K2125" s="33">
        <v>0</v>
      </c>
      <c r="L2125" s="33">
        <v>0</v>
      </c>
      <c r="M2125">
        <v>0</v>
      </c>
      <c r="N2125">
        <v>0</v>
      </c>
      <c r="O2125">
        <v>0</v>
      </c>
      <c r="P2125" t="s">
        <v>54</v>
      </c>
      <c r="Q2125" t="s">
        <v>54</v>
      </c>
      <c r="R2125" t="s">
        <v>54</v>
      </c>
      <c r="S2125" t="s">
        <v>54</v>
      </c>
      <c r="T2125" t="s">
        <v>54</v>
      </c>
      <c r="U2125" t="s">
        <v>54</v>
      </c>
      <c r="V2125" t="s">
        <v>54</v>
      </c>
      <c r="W2125" t="s">
        <v>54</v>
      </c>
      <c r="X2125" s="23" t="s">
        <v>54</v>
      </c>
      <c r="Y2125" s="23" t="s">
        <v>54</v>
      </c>
      <c r="Z2125" s="23" t="s">
        <v>54</v>
      </c>
      <c r="AA2125" s="23" t="s">
        <v>54</v>
      </c>
      <c r="AB2125" t="s">
        <v>54</v>
      </c>
      <c r="AC2125" t="s">
        <v>54</v>
      </c>
      <c r="AD2125" t="s">
        <v>54</v>
      </c>
      <c r="AE2125" t="s">
        <v>54</v>
      </c>
      <c r="AF2125" s="23" t="s">
        <v>54</v>
      </c>
      <c r="AG2125" s="23" t="s">
        <v>54</v>
      </c>
      <c r="AH2125" s="23" t="s">
        <v>54</v>
      </c>
      <c r="AI2125" s="23" t="s">
        <v>54</v>
      </c>
      <c r="AJ2125">
        <v>0</v>
      </c>
      <c r="AK2125">
        <v>0</v>
      </c>
      <c r="AL2125">
        <v>0</v>
      </c>
      <c r="AM2125">
        <v>0</v>
      </c>
      <c r="AN2125" s="23" t="e">
        <v>#DIV/0!</v>
      </c>
      <c r="AO2125" s="23" t="e">
        <v>#DIV/0!</v>
      </c>
      <c r="AP2125" s="23" t="e">
        <v>#DIV/0!</v>
      </c>
      <c r="AQ2125" s="23" t="e">
        <v>#DIV/0!</v>
      </c>
      <c r="AR2125" s="35">
        <v>0</v>
      </c>
      <c r="AS2125" s="35">
        <v>0</v>
      </c>
      <c r="AT2125" s="35">
        <v>0</v>
      </c>
      <c r="AU2125" s="31" t="str">
        <f t="shared" si="36"/>
        <v>库存为0</v>
      </c>
      <c r="AV2125" s="36" t="str">
        <f>IFERROR(时间!$B$4+AU2125,"上周无销量")</f>
        <v>上周无销量</v>
      </c>
    </row>
    <row r="2126" spans="1:48">
      <c r="A2126" s="21" t="s">
        <v>4283</v>
      </c>
      <c r="B2126" t="s">
        <v>4284</v>
      </c>
      <c r="C2126" t="s">
        <v>4285</v>
      </c>
      <c r="D2126" s="31">
        <v>0</v>
      </c>
      <c r="E2126" s="31">
        <v>0</v>
      </c>
      <c r="F2126" s="31">
        <v>0</v>
      </c>
      <c r="G2126" s="31">
        <v>0</v>
      </c>
      <c r="H2126" s="32">
        <v>0</v>
      </c>
      <c r="I2126">
        <v>0</v>
      </c>
      <c r="J2126" s="33">
        <v>0</v>
      </c>
      <c r="K2126" s="33">
        <v>2</v>
      </c>
      <c r="L2126" s="33">
        <v>0</v>
      </c>
      <c r="M2126">
        <v>2</v>
      </c>
      <c r="N2126">
        <v>0</v>
      </c>
      <c r="O2126">
        <v>0</v>
      </c>
      <c r="P2126" t="s">
        <v>54</v>
      </c>
      <c r="Q2126" t="s">
        <v>54</v>
      </c>
      <c r="R2126" t="s">
        <v>54</v>
      </c>
      <c r="S2126" t="s">
        <v>54</v>
      </c>
      <c r="T2126" t="s">
        <v>54</v>
      </c>
      <c r="U2126" t="s">
        <v>54</v>
      </c>
      <c r="V2126" t="s">
        <v>54</v>
      </c>
      <c r="W2126" t="s">
        <v>54</v>
      </c>
      <c r="X2126" s="23" t="s">
        <v>54</v>
      </c>
      <c r="Y2126" s="23" t="s">
        <v>54</v>
      </c>
      <c r="Z2126" s="23" t="s">
        <v>54</v>
      </c>
      <c r="AA2126" s="23" t="s">
        <v>54</v>
      </c>
      <c r="AB2126" t="s">
        <v>54</v>
      </c>
      <c r="AC2126" t="s">
        <v>54</v>
      </c>
      <c r="AD2126" t="s">
        <v>54</v>
      </c>
      <c r="AE2126" t="s">
        <v>54</v>
      </c>
      <c r="AF2126" s="23" t="s">
        <v>54</v>
      </c>
      <c r="AG2126" s="23" t="s">
        <v>54</v>
      </c>
      <c r="AH2126" s="23" t="s">
        <v>54</v>
      </c>
      <c r="AI2126" s="23" t="s">
        <v>54</v>
      </c>
      <c r="AJ2126">
        <v>0</v>
      </c>
      <c r="AK2126">
        <v>0</v>
      </c>
      <c r="AL2126">
        <v>0</v>
      </c>
      <c r="AM2126">
        <v>0</v>
      </c>
      <c r="AN2126" s="23" t="e">
        <v>#DIV/0!</v>
      </c>
      <c r="AO2126" s="23" t="e">
        <v>#DIV/0!</v>
      </c>
      <c r="AP2126" s="23" t="e">
        <v>#DIV/0!</v>
      </c>
      <c r="AQ2126" s="23" t="e">
        <v>#DIV/0!</v>
      </c>
      <c r="AR2126" s="35">
        <v>0</v>
      </c>
      <c r="AS2126" s="35">
        <v>0</v>
      </c>
      <c r="AT2126" s="35">
        <v>2</v>
      </c>
      <c r="AU2126" s="31" t="str">
        <f t="shared" si="36"/>
        <v>库存为2</v>
      </c>
      <c r="AV2126" s="36" t="str">
        <f>IFERROR(时间!$B$4+AU2126,"上周无销量")</f>
        <v>上周无销量</v>
      </c>
    </row>
    <row r="2127" spans="1:48">
      <c r="A2127" s="21" t="s">
        <v>4286</v>
      </c>
      <c r="B2127" t="s">
        <v>4287</v>
      </c>
      <c r="C2127" t="s">
        <v>4285</v>
      </c>
      <c r="D2127" s="31">
        <v>0</v>
      </c>
      <c r="E2127" s="31">
        <v>0</v>
      </c>
      <c r="F2127" s="31">
        <v>0</v>
      </c>
      <c r="G2127" s="31">
        <v>0</v>
      </c>
      <c r="H2127" s="32">
        <v>0</v>
      </c>
      <c r="I2127">
        <v>3</v>
      </c>
      <c r="J2127" s="33">
        <v>0</v>
      </c>
      <c r="K2127" s="33">
        <v>0</v>
      </c>
      <c r="L2127" s="33">
        <v>0</v>
      </c>
      <c r="M2127">
        <v>3</v>
      </c>
      <c r="N2127">
        <v>0</v>
      </c>
      <c r="O2127">
        <v>0</v>
      </c>
      <c r="P2127" t="s">
        <v>54</v>
      </c>
      <c r="Q2127" t="s">
        <v>54</v>
      </c>
      <c r="R2127" t="s">
        <v>54</v>
      </c>
      <c r="S2127" t="s">
        <v>54</v>
      </c>
      <c r="T2127" t="s">
        <v>54</v>
      </c>
      <c r="U2127" t="s">
        <v>54</v>
      </c>
      <c r="V2127" t="s">
        <v>54</v>
      </c>
      <c r="W2127" t="s">
        <v>54</v>
      </c>
      <c r="X2127" s="23" t="s">
        <v>54</v>
      </c>
      <c r="Y2127" s="23" t="s">
        <v>54</v>
      </c>
      <c r="Z2127" s="23" t="s">
        <v>54</v>
      </c>
      <c r="AA2127" s="23" t="s">
        <v>54</v>
      </c>
      <c r="AB2127" t="s">
        <v>54</v>
      </c>
      <c r="AC2127" t="s">
        <v>54</v>
      </c>
      <c r="AD2127" t="s">
        <v>54</v>
      </c>
      <c r="AE2127" t="s">
        <v>54</v>
      </c>
      <c r="AF2127" s="23" t="s">
        <v>54</v>
      </c>
      <c r="AG2127" s="23" t="s">
        <v>54</v>
      </c>
      <c r="AH2127" s="23" t="s">
        <v>54</v>
      </c>
      <c r="AI2127" s="23" t="s">
        <v>54</v>
      </c>
      <c r="AJ2127">
        <v>0</v>
      </c>
      <c r="AK2127">
        <v>0</v>
      </c>
      <c r="AL2127">
        <v>0</v>
      </c>
      <c r="AM2127">
        <v>0</v>
      </c>
      <c r="AN2127" s="23" t="e">
        <v>#DIV/0!</v>
      </c>
      <c r="AO2127" s="23" t="e">
        <v>#DIV/0!</v>
      </c>
      <c r="AP2127" s="23" t="e">
        <v>#DIV/0!</v>
      </c>
      <c r="AQ2127" s="23" t="e">
        <v>#DIV/0!</v>
      </c>
      <c r="AR2127" s="35">
        <v>0</v>
      </c>
      <c r="AS2127" s="35">
        <v>0</v>
      </c>
      <c r="AT2127" s="35">
        <v>3</v>
      </c>
      <c r="AU2127" s="31" t="str">
        <f t="shared" si="36"/>
        <v>库存为3</v>
      </c>
      <c r="AV2127" s="36" t="str">
        <f>IFERROR(时间!$B$4+AU2127,"上周无销量")</f>
        <v>上周无销量</v>
      </c>
    </row>
    <row r="2128" spans="1:48">
      <c r="A2128" s="21" t="s">
        <v>4288</v>
      </c>
      <c r="B2128" t="s">
        <v>4289</v>
      </c>
      <c r="C2128" t="s">
        <v>4285</v>
      </c>
      <c r="D2128" s="31">
        <v>0</v>
      </c>
      <c r="E2128" s="31">
        <v>0</v>
      </c>
      <c r="F2128" s="31">
        <v>0</v>
      </c>
      <c r="G2128" s="31">
        <v>0</v>
      </c>
      <c r="H2128" s="32">
        <v>0</v>
      </c>
      <c r="I2128">
        <v>2</v>
      </c>
      <c r="J2128" s="33">
        <v>0</v>
      </c>
      <c r="K2128" s="33">
        <v>0</v>
      </c>
      <c r="L2128" s="33">
        <v>0</v>
      </c>
      <c r="M2128">
        <v>2</v>
      </c>
      <c r="N2128">
        <v>0</v>
      </c>
      <c r="O2128">
        <v>0</v>
      </c>
      <c r="P2128" t="s">
        <v>54</v>
      </c>
      <c r="Q2128" t="s">
        <v>54</v>
      </c>
      <c r="R2128" t="s">
        <v>54</v>
      </c>
      <c r="S2128" t="s">
        <v>54</v>
      </c>
      <c r="T2128" t="s">
        <v>54</v>
      </c>
      <c r="U2128" t="s">
        <v>54</v>
      </c>
      <c r="V2128" t="s">
        <v>54</v>
      </c>
      <c r="W2128" t="s">
        <v>54</v>
      </c>
      <c r="X2128" s="23" t="s">
        <v>54</v>
      </c>
      <c r="Y2128" s="23" t="s">
        <v>54</v>
      </c>
      <c r="Z2128" s="23" t="s">
        <v>54</v>
      </c>
      <c r="AA2128" s="23" t="s">
        <v>54</v>
      </c>
      <c r="AB2128" t="s">
        <v>54</v>
      </c>
      <c r="AC2128" t="s">
        <v>54</v>
      </c>
      <c r="AD2128" t="s">
        <v>54</v>
      </c>
      <c r="AE2128" t="s">
        <v>54</v>
      </c>
      <c r="AF2128" s="23" t="s">
        <v>54</v>
      </c>
      <c r="AG2128" s="23" t="s">
        <v>54</v>
      </c>
      <c r="AH2128" s="23" t="s">
        <v>54</v>
      </c>
      <c r="AI2128" s="23" t="s">
        <v>54</v>
      </c>
      <c r="AJ2128">
        <v>0</v>
      </c>
      <c r="AK2128">
        <v>0</v>
      </c>
      <c r="AL2128">
        <v>0</v>
      </c>
      <c r="AM2128">
        <v>0</v>
      </c>
      <c r="AN2128" s="23" t="e">
        <v>#DIV/0!</v>
      </c>
      <c r="AO2128" s="23" t="e">
        <v>#DIV/0!</v>
      </c>
      <c r="AP2128" s="23" t="e">
        <v>#DIV/0!</v>
      </c>
      <c r="AQ2128" s="23" t="e">
        <v>#DIV/0!</v>
      </c>
      <c r="AR2128" s="35">
        <v>0</v>
      </c>
      <c r="AS2128" s="35">
        <v>0</v>
      </c>
      <c r="AT2128" s="35">
        <v>2</v>
      </c>
      <c r="AU2128" s="31" t="str">
        <f t="shared" si="36"/>
        <v>库存为2</v>
      </c>
      <c r="AV2128" s="36" t="str">
        <f>IFERROR(时间!$B$4+AU2128,"上周无销量")</f>
        <v>上周无销量</v>
      </c>
    </row>
    <row r="2129" spans="1:48">
      <c r="A2129" s="21" t="s">
        <v>4290</v>
      </c>
      <c r="B2129" t="s">
        <v>4291</v>
      </c>
      <c r="C2129" t="s">
        <v>4285</v>
      </c>
      <c r="D2129" s="31">
        <v>0</v>
      </c>
      <c r="E2129" s="31">
        <v>0</v>
      </c>
      <c r="F2129" s="31">
        <v>0</v>
      </c>
      <c r="G2129" s="31">
        <v>0</v>
      </c>
      <c r="H2129" s="32">
        <v>0</v>
      </c>
      <c r="I2129">
        <v>2</v>
      </c>
      <c r="J2129" s="33">
        <v>0</v>
      </c>
      <c r="K2129" s="33">
        <v>0</v>
      </c>
      <c r="L2129" s="33">
        <v>0</v>
      </c>
      <c r="M2129">
        <v>2</v>
      </c>
      <c r="N2129">
        <v>0</v>
      </c>
      <c r="O2129">
        <v>0</v>
      </c>
      <c r="P2129" t="s">
        <v>54</v>
      </c>
      <c r="Q2129" t="s">
        <v>54</v>
      </c>
      <c r="R2129" t="s">
        <v>54</v>
      </c>
      <c r="S2129" t="s">
        <v>54</v>
      </c>
      <c r="T2129" t="s">
        <v>54</v>
      </c>
      <c r="U2129" t="s">
        <v>54</v>
      </c>
      <c r="V2129" t="s">
        <v>54</v>
      </c>
      <c r="W2129" t="s">
        <v>54</v>
      </c>
      <c r="X2129" s="23" t="s">
        <v>54</v>
      </c>
      <c r="Y2129" s="23" t="s">
        <v>54</v>
      </c>
      <c r="Z2129" s="23" t="s">
        <v>54</v>
      </c>
      <c r="AA2129" s="23" t="s">
        <v>54</v>
      </c>
      <c r="AB2129" t="s">
        <v>54</v>
      </c>
      <c r="AC2129" t="s">
        <v>54</v>
      </c>
      <c r="AD2129" t="s">
        <v>54</v>
      </c>
      <c r="AE2129" t="s">
        <v>54</v>
      </c>
      <c r="AF2129" s="23" t="s">
        <v>54</v>
      </c>
      <c r="AG2129" s="23" t="s">
        <v>54</v>
      </c>
      <c r="AH2129" s="23" t="s">
        <v>54</v>
      </c>
      <c r="AI2129" s="23" t="s">
        <v>54</v>
      </c>
      <c r="AJ2129">
        <v>0</v>
      </c>
      <c r="AK2129">
        <v>0</v>
      </c>
      <c r="AL2129">
        <v>0</v>
      </c>
      <c r="AM2129">
        <v>0</v>
      </c>
      <c r="AN2129" s="23" t="e">
        <v>#DIV/0!</v>
      </c>
      <c r="AO2129" s="23" t="e">
        <v>#DIV/0!</v>
      </c>
      <c r="AP2129" s="23" t="e">
        <v>#DIV/0!</v>
      </c>
      <c r="AQ2129" s="23" t="e">
        <v>#DIV/0!</v>
      </c>
      <c r="AR2129" s="35">
        <v>0</v>
      </c>
      <c r="AS2129" s="35">
        <v>0</v>
      </c>
      <c r="AT2129" s="35">
        <v>2</v>
      </c>
      <c r="AU2129" s="31" t="str">
        <f t="shared" si="36"/>
        <v>库存为2</v>
      </c>
      <c r="AV2129" s="36" t="str">
        <f>IFERROR(时间!$B$4+AU2129,"上周无销量")</f>
        <v>上周无销量</v>
      </c>
    </row>
    <row r="2130" spans="1:48">
      <c r="A2130" s="21" t="s">
        <v>4292</v>
      </c>
      <c r="B2130" t="s">
        <v>4293</v>
      </c>
      <c r="C2130" t="s">
        <v>4285</v>
      </c>
      <c r="D2130" s="31">
        <v>0</v>
      </c>
      <c r="E2130" s="31">
        <v>0</v>
      </c>
      <c r="F2130" s="31">
        <v>0</v>
      </c>
      <c r="G2130" s="31">
        <v>0</v>
      </c>
      <c r="H2130" s="32">
        <v>0</v>
      </c>
      <c r="I2130">
        <v>2</v>
      </c>
      <c r="J2130" s="33">
        <v>0</v>
      </c>
      <c r="K2130" s="33">
        <v>0</v>
      </c>
      <c r="L2130" s="33">
        <v>0</v>
      </c>
      <c r="M2130">
        <v>2</v>
      </c>
      <c r="N2130">
        <v>0</v>
      </c>
      <c r="O2130">
        <v>0</v>
      </c>
      <c r="P2130" t="s">
        <v>54</v>
      </c>
      <c r="Q2130" t="s">
        <v>54</v>
      </c>
      <c r="R2130" t="s">
        <v>54</v>
      </c>
      <c r="S2130" t="s">
        <v>54</v>
      </c>
      <c r="T2130" t="s">
        <v>54</v>
      </c>
      <c r="U2130" t="s">
        <v>54</v>
      </c>
      <c r="V2130" t="s">
        <v>54</v>
      </c>
      <c r="W2130" t="s">
        <v>54</v>
      </c>
      <c r="X2130" s="23" t="s">
        <v>54</v>
      </c>
      <c r="Y2130" s="23" t="s">
        <v>54</v>
      </c>
      <c r="Z2130" s="23" t="s">
        <v>54</v>
      </c>
      <c r="AA2130" s="23" t="s">
        <v>54</v>
      </c>
      <c r="AB2130" t="s">
        <v>54</v>
      </c>
      <c r="AC2130" t="s">
        <v>54</v>
      </c>
      <c r="AD2130" t="s">
        <v>54</v>
      </c>
      <c r="AE2130" t="s">
        <v>54</v>
      </c>
      <c r="AF2130" s="23" t="s">
        <v>54</v>
      </c>
      <c r="AG2130" s="23" t="s">
        <v>54</v>
      </c>
      <c r="AH2130" s="23" t="s">
        <v>54</v>
      </c>
      <c r="AI2130" s="23" t="s">
        <v>54</v>
      </c>
      <c r="AJ2130">
        <v>0</v>
      </c>
      <c r="AK2130">
        <v>0</v>
      </c>
      <c r="AL2130">
        <v>0</v>
      </c>
      <c r="AM2130">
        <v>0</v>
      </c>
      <c r="AN2130" s="23" t="e">
        <v>#DIV/0!</v>
      </c>
      <c r="AO2130" s="23" t="e">
        <v>#DIV/0!</v>
      </c>
      <c r="AP2130" s="23" t="e">
        <v>#DIV/0!</v>
      </c>
      <c r="AQ2130" s="23" t="e">
        <v>#DIV/0!</v>
      </c>
      <c r="AR2130" s="35">
        <v>0</v>
      </c>
      <c r="AS2130" s="35">
        <v>0</v>
      </c>
      <c r="AT2130" s="35">
        <v>2</v>
      </c>
      <c r="AU2130" s="31" t="str">
        <f t="shared" si="36"/>
        <v>库存为2</v>
      </c>
      <c r="AV2130" s="36" t="str">
        <f>IFERROR(时间!$B$4+AU2130,"上周无销量")</f>
        <v>上周无销量</v>
      </c>
    </row>
    <row r="2131" spans="1:48">
      <c r="A2131" s="21" t="s">
        <v>4294</v>
      </c>
      <c r="B2131" t="s">
        <v>4295</v>
      </c>
      <c r="C2131" t="s">
        <v>4285</v>
      </c>
      <c r="D2131" s="31">
        <v>0</v>
      </c>
      <c r="E2131" s="31">
        <v>0</v>
      </c>
      <c r="F2131" s="31">
        <v>0</v>
      </c>
      <c r="G2131" s="31">
        <v>0</v>
      </c>
      <c r="H2131" s="32">
        <v>0</v>
      </c>
      <c r="I2131">
        <v>2</v>
      </c>
      <c r="J2131" s="33">
        <v>0</v>
      </c>
      <c r="K2131" s="33">
        <v>0</v>
      </c>
      <c r="L2131" s="33">
        <v>0</v>
      </c>
      <c r="M2131">
        <v>2</v>
      </c>
      <c r="N2131">
        <v>0</v>
      </c>
      <c r="O2131">
        <v>0</v>
      </c>
      <c r="P2131">
        <v>4540</v>
      </c>
      <c r="Q2131">
        <v>6588</v>
      </c>
      <c r="R2131">
        <v>0</v>
      </c>
      <c r="S2131">
        <v>0</v>
      </c>
      <c r="T2131">
        <v>9</v>
      </c>
      <c r="U2131">
        <v>16</v>
      </c>
      <c r="V2131">
        <v>0</v>
      </c>
      <c r="W2131">
        <v>0</v>
      </c>
      <c r="X2131" s="23">
        <v>0.00198237885462555</v>
      </c>
      <c r="Y2131" s="23">
        <v>0.00242865816636308</v>
      </c>
      <c r="Z2131" s="23" t="e">
        <v>#DIV/0!</v>
      </c>
      <c r="AA2131" s="23" t="e">
        <v>#DIV/0!</v>
      </c>
      <c r="AB2131">
        <v>3.86</v>
      </c>
      <c r="AC2131">
        <v>6.45</v>
      </c>
      <c r="AD2131">
        <v>0</v>
      </c>
      <c r="AE2131">
        <v>0</v>
      </c>
      <c r="AF2131" s="23" t="s">
        <v>103</v>
      </c>
      <c r="AG2131" s="23" t="s">
        <v>103</v>
      </c>
      <c r="AH2131" s="23" t="s">
        <v>54</v>
      </c>
      <c r="AI2131" s="23" t="s">
        <v>54</v>
      </c>
      <c r="AJ2131">
        <v>2</v>
      </c>
      <c r="AK2131">
        <v>9</v>
      </c>
      <c r="AL2131">
        <v>0</v>
      </c>
      <c r="AM2131">
        <v>0</v>
      </c>
      <c r="AN2131" s="23">
        <v>0</v>
      </c>
      <c r="AO2131" s="23">
        <v>0</v>
      </c>
      <c r="AP2131" s="23" t="e">
        <v>#DIV/0!</v>
      </c>
      <c r="AQ2131" s="23" t="e">
        <v>#DIV/0!</v>
      </c>
      <c r="AR2131" s="35">
        <v>0</v>
      </c>
      <c r="AS2131" s="35">
        <v>0</v>
      </c>
      <c r="AT2131" s="35">
        <v>2</v>
      </c>
      <c r="AU2131" s="31" t="str">
        <f t="shared" si="36"/>
        <v>库存为2</v>
      </c>
      <c r="AV2131" s="36" t="str">
        <f>IFERROR(时间!$B$4+AU2131,"上周无销量")</f>
        <v>上周无销量</v>
      </c>
    </row>
    <row r="2132" spans="1:48">
      <c r="A2132" s="21" t="s">
        <v>4296</v>
      </c>
      <c r="B2132" t="s">
        <v>4297</v>
      </c>
      <c r="C2132" t="s">
        <v>4285</v>
      </c>
      <c r="D2132" s="31">
        <v>0</v>
      </c>
      <c r="E2132" s="31">
        <v>0</v>
      </c>
      <c r="F2132" s="31">
        <v>0</v>
      </c>
      <c r="G2132" s="31">
        <v>0</v>
      </c>
      <c r="H2132" s="32">
        <v>0</v>
      </c>
      <c r="I2132">
        <v>2</v>
      </c>
      <c r="J2132" s="33">
        <v>0</v>
      </c>
      <c r="K2132" s="33">
        <v>0</v>
      </c>
      <c r="L2132" s="33">
        <v>0</v>
      </c>
      <c r="M2132">
        <v>2</v>
      </c>
      <c r="N2132">
        <v>0</v>
      </c>
      <c r="O2132">
        <v>0</v>
      </c>
      <c r="P2132" t="s">
        <v>54</v>
      </c>
      <c r="Q2132" t="s">
        <v>54</v>
      </c>
      <c r="R2132" t="s">
        <v>54</v>
      </c>
      <c r="S2132" t="s">
        <v>54</v>
      </c>
      <c r="T2132" t="s">
        <v>54</v>
      </c>
      <c r="U2132" t="s">
        <v>54</v>
      </c>
      <c r="V2132" t="s">
        <v>54</v>
      </c>
      <c r="W2132" t="s">
        <v>54</v>
      </c>
      <c r="X2132" s="23" t="s">
        <v>54</v>
      </c>
      <c r="Y2132" s="23" t="s">
        <v>54</v>
      </c>
      <c r="Z2132" s="23" t="s">
        <v>54</v>
      </c>
      <c r="AA2132" s="23" t="s">
        <v>54</v>
      </c>
      <c r="AB2132" t="s">
        <v>54</v>
      </c>
      <c r="AC2132" t="s">
        <v>54</v>
      </c>
      <c r="AD2132" t="s">
        <v>54</v>
      </c>
      <c r="AE2132" t="s">
        <v>54</v>
      </c>
      <c r="AF2132" s="23" t="s">
        <v>54</v>
      </c>
      <c r="AG2132" s="23" t="s">
        <v>54</v>
      </c>
      <c r="AH2132" s="23" t="s">
        <v>54</v>
      </c>
      <c r="AI2132" s="23" t="s">
        <v>54</v>
      </c>
      <c r="AJ2132">
        <v>9</v>
      </c>
      <c r="AK2132">
        <v>7</v>
      </c>
      <c r="AL2132">
        <v>0</v>
      </c>
      <c r="AM2132">
        <v>0</v>
      </c>
      <c r="AN2132" s="23">
        <v>0</v>
      </c>
      <c r="AO2132" s="23">
        <v>0</v>
      </c>
      <c r="AP2132" s="23" t="e">
        <v>#DIV/0!</v>
      </c>
      <c r="AQ2132" s="23" t="e">
        <v>#DIV/0!</v>
      </c>
      <c r="AR2132" s="35">
        <v>0</v>
      </c>
      <c r="AS2132" s="35">
        <v>0</v>
      </c>
      <c r="AT2132" s="35">
        <v>2</v>
      </c>
      <c r="AU2132" s="31" t="str">
        <f t="shared" si="36"/>
        <v>库存为2</v>
      </c>
      <c r="AV2132" s="36" t="str">
        <f>IFERROR(时间!$B$4+AU2132,"上周无销量")</f>
        <v>上周无销量</v>
      </c>
    </row>
    <row r="2133" spans="1:48">
      <c r="A2133" s="21" t="s">
        <v>4298</v>
      </c>
      <c r="B2133" t="s">
        <v>4299</v>
      </c>
      <c r="C2133" t="s">
        <v>4285</v>
      </c>
      <c r="D2133" s="31">
        <v>0</v>
      </c>
      <c r="E2133" s="31">
        <v>0</v>
      </c>
      <c r="F2133" s="31">
        <v>0</v>
      </c>
      <c r="G2133" s="31">
        <v>0</v>
      </c>
      <c r="H2133" s="32">
        <v>0</v>
      </c>
      <c r="I2133">
        <v>2</v>
      </c>
      <c r="J2133" s="33">
        <v>0</v>
      </c>
      <c r="K2133" s="33">
        <v>0</v>
      </c>
      <c r="L2133" s="33">
        <v>0</v>
      </c>
      <c r="M2133">
        <v>2</v>
      </c>
      <c r="N2133">
        <v>0</v>
      </c>
      <c r="O2133">
        <v>0</v>
      </c>
      <c r="P2133" t="s">
        <v>54</v>
      </c>
      <c r="Q2133" t="s">
        <v>54</v>
      </c>
      <c r="R2133" t="s">
        <v>54</v>
      </c>
      <c r="S2133" t="s">
        <v>54</v>
      </c>
      <c r="T2133" t="s">
        <v>54</v>
      </c>
      <c r="U2133" t="s">
        <v>54</v>
      </c>
      <c r="V2133" t="s">
        <v>54</v>
      </c>
      <c r="W2133" t="s">
        <v>54</v>
      </c>
      <c r="X2133" s="23" t="s">
        <v>54</v>
      </c>
      <c r="Y2133" s="23" t="s">
        <v>54</v>
      </c>
      <c r="Z2133" s="23" t="s">
        <v>54</v>
      </c>
      <c r="AA2133" s="23" t="s">
        <v>54</v>
      </c>
      <c r="AB2133" t="s">
        <v>54</v>
      </c>
      <c r="AC2133" t="s">
        <v>54</v>
      </c>
      <c r="AD2133" t="s">
        <v>54</v>
      </c>
      <c r="AE2133" t="s">
        <v>54</v>
      </c>
      <c r="AF2133" s="23" t="s">
        <v>54</v>
      </c>
      <c r="AG2133" s="23" t="s">
        <v>54</v>
      </c>
      <c r="AH2133" s="23" t="s">
        <v>54</v>
      </c>
      <c r="AI2133" s="23" t="s">
        <v>54</v>
      </c>
      <c r="AJ2133">
        <v>0</v>
      </c>
      <c r="AK2133">
        <v>0</v>
      </c>
      <c r="AL2133">
        <v>0</v>
      </c>
      <c r="AM2133">
        <v>0</v>
      </c>
      <c r="AN2133" s="23" t="e">
        <v>#DIV/0!</v>
      </c>
      <c r="AO2133" s="23" t="e">
        <v>#DIV/0!</v>
      </c>
      <c r="AP2133" s="23" t="e">
        <v>#DIV/0!</v>
      </c>
      <c r="AQ2133" s="23" t="e">
        <v>#DIV/0!</v>
      </c>
      <c r="AR2133" s="35">
        <v>0</v>
      </c>
      <c r="AS2133" s="35">
        <v>0</v>
      </c>
      <c r="AT2133" s="35">
        <v>2</v>
      </c>
      <c r="AU2133" s="31" t="str">
        <f t="shared" si="36"/>
        <v>库存为2</v>
      </c>
      <c r="AV2133" s="36" t="str">
        <f>IFERROR(时间!$B$4+AU2133,"上周无销量")</f>
        <v>上周无销量</v>
      </c>
    </row>
    <row r="2134" spans="1:48">
      <c r="A2134" s="21" t="s">
        <v>4300</v>
      </c>
      <c r="B2134" t="s">
        <v>4301</v>
      </c>
      <c r="C2134" t="s">
        <v>4285</v>
      </c>
      <c r="D2134" s="31">
        <v>0</v>
      </c>
      <c r="E2134" s="31">
        <v>0</v>
      </c>
      <c r="F2134" s="31">
        <v>0</v>
      </c>
      <c r="G2134" s="31">
        <v>0</v>
      </c>
      <c r="H2134" s="32">
        <v>0</v>
      </c>
      <c r="I2134">
        <v>2</v>
      </c>
      <c r="J2134" s="33">
        <v>0</v>
      </c>
      <c r="K2134" s="33">
        <v>0</v>
      </c>
      <c r="L2134" s="33">
        <v>0</v>
      </c>
      <c r="M2134">
        <v>2</v>
      </c>
      <c r="N2134">
        <v>0</v>
      </c>
      <c r="O2134">
        <v>0</v>
      </c>
      <c r="P2134" t="s">
        <v>54</v>
      </c>
      <c r="Q2134" t="s">
        <v>54</v>
      </c>
      <c r="R2134" t="s">
        <v>54</v>
      </c>
      <c r="S2134" t="s">
        <v>54</v>
      </c>
      <c r="T2134" t="s">
        <v>54</v>
      </c>
      <c r="U2134" t="s">
        <v>54</v>
      </c>
      <c r="V2134" t="s">
        <v>54</v>
      </c>
      <c r="W2134" t="s">
        <v>54</v>
      </c>
      <c r="X2134" s="23" t="s">
        <v>54</v>
      </c>
      <c r="Y2134" s="23" t="s">
        <v>54</v>
      </c>
      <c r="Z2134" s="23" t="s">
        <v>54</v>
      </c>
      <c r="AA2134" s="23" t="s">
        <v>54</v>
      </c>
      <c r="AB2134" t="s">
        <v>54</v>
      </c>
      <c r="AC2134" t="s">
        <v>54</v>
      </c>
      <c r="AD2134" t="s">
        <v>54</v>
      </c>
      <c r="AE2134" t="s">
        <v>54</v>
      </c>
      <c r="AF2134" s="23" t="s">
        <v>54</v>
      </c>
      <c r="AG2134" s="23" t="s">
        <v>54</v>
      </c>
      <c r="AH2134" s="23" t="s">
        <v>54</v>
      </c>
      <c r="AI2134" s="23" t="s">
        <v>54</v>
      </c>
      <c r="AJ2134">
        <v>0</v>
      </c>
      <c r="AK2134">
        <v>0</v>
      </c>
      <c r="AL2134">
        <v>0</v>
      </c>
      <c r="AM2134">
        <v>2</v>
      </c>
      <c r="AN2134" s="23" t="e">
        <v>#DIV/0!</v>
      </c>
      <c r="AO2134" s="23" t="e">
        <v>#DIV/0!</v>
      </c>
      <c r="AP2134" s="23" t="e">
        <v>#DIV/0!</v>
      </c>
      <c r="AQ2134" s="23">
        <v>0</v>
      </c>
      <c r="AR2134" s="35">
        <v>0</v>
      </c>
      <c r="AS2134" s="35">
        <v>0</v>
      </c>
      <c r="AT2134" s="35">
        <v>2</v>
      </c>
      <c r="AU2134" s="31" t="str">
        <f t="shared" si="36"/>
        <v>库存为2</v>
      </c>
      <c r="AV2134" s="36" t="str">
        <f>IFERROR(时间!$B$4+AU2134,"上周无销量")</f>
        <v>上周无销量</v>
      </c>
    </row>
    <row r="2135" spans="1:48">
      <c r="A2135" s="21" t="s">
        <v>4302</v>
      </c>
      <c r="B2135" t="s">
        <v>4303</v>
      </c>
      <c r="C2135" t="s">
        <v>4285</v>
      </c>
      <c r="D2135" s="31">
        <v>1</v>
      </c>
      <c r="E2135" s="31">
        <v>0</v>
      </c>
      <c r="F2135" s="31">
        <v>0</v>
      </c>
      <c r="G2135" s="31">
        <v>0</v>
      </c>
      <c r="H2135" s="32">
        <v>29.99</v>
      </c>
      <c r="I2135">
        <v>1</v>
      </c>
      <c r="J2135" s="33">
        <v>0</v>
      </c>
      <c r="K2135" s="33">
        <v>0</v>
      </c>
      <c r="L2135" s="33">
        <v>0</v>
      </c>
      <c r="M2135">
        <v>1</v>
      </c>
      <c r="N2135">
        <v>0</v>
      </c>
      <c r="O2135">
        <v>0</v>
      </c>
      <c r="P2135" t="s">
        <v>54</v>
      </c>
      <c r="Q2135" t="s">
        <v>54</v>
      </c>
      <c r="R2135" t="s">
        <v>54</v>
      </c>
      <c r="S2135" t="s">
        <v>54</v>
      </c>
      <c r="T2135" t="s">
        <v>54</v>
      </c>
      <c r="U2135" t="s">
        <v>54</v>
      </c>
      <c r="V2135" t="s">
        <v>54</v>
      </c>
      <c r="W2135" t="s">
        <v>54</v>
      </c>
      <c r="X2135" s="23" t="s">
        <v>54</v>
      </c>
      <c r="Y2135" s="23" t="s">
        <v>54</v>
      </c>
      <c r="Z2135" s="23" t="s">
        <v>54</v>
      </c>
      <c r="AA2135" s="23" t="s">
        <v>54</v>
      </c>
      <c r="AB2135" t="s">
        <v>54</v>
      </c>
      <c r="AC2135" t="s">
        <v>54</v>
      </c>
      <c r="AD2135" t="s">
        <v>54</v>
      </c>
      <c r="AE2135" t="s">
        <v>54</v>
      </c>
      <c r="AF2135" s="23" t="s">
        <v>54</v>
      </c>
      <c r="AG2135" s="23" t="s">
        <v>54</v>
      </c>
      <c r="AH2135" s="23" t="s">
        <v>54</v>
      </c>
      <c r="AI2135" s="23" t="s">
        <v>54</v>
      </c>
      <c r="AJ2135">
        <v>4</v>
      </c>
      <c r="AK2135">
        <v>4</v>
      </c>
      <c r="AL2135">
        <v>0</v>
      </c>
      <c r="AM2135">
        <v>0</v>
      </c>
      <c r="AN2135" s="23">
        <v>0.25</v>
      </c>
      <c r="AO2135" s="23">
        <v>0</v>
      </c>
      <c r="AP2135" s="23" t="e">
        <v>#DIV/0!</v>
      </c>
      <c r="AQ2135" s="23" t="e">
        <v>#DIV/0!</v>
      </c>
      <c r="AR2135" s="35">
        <v>0.142857142857143</v>
      </c>
      <c r="AS2135" s="35">
        <v>8.57142857142857</v>
      </c>
      <c r="AT2135" s="35">
        <v>-7.57142857142857</v>
      </c>
      <c r="AU2135" s="31">
        <f t="shared" si="36"/>
        <v>7</v>
      </c>
      <c r="AV2135" s="36">
        <f>IFERROR(时间!$B$4+AU2135,"上周无销量")</f>
        <v>43304</v>
      </c>
    </row>
    <row r="2136" spans="1:48">
      <c r="A2136" s="21" t="s">
        <v>4304</v>
      </c>
      <c r="B2136" t="s">
        <v>4305</v>
      </c>
      <c r="C2136" t="s">
        <v>4285</v>
      </c>
      <c r="D2136" s="31">
        <v>0</v>
      </c>
      <c r="E2136" s="31">
        <v>0</v>
      </c>
      <c r="F2136" s="31">
        <v>0</v>
      </c>
      <c r="G2136" s="31">
        <v>0</v>
      </c>
      <c r="H2136" s="32">
        <v>0</v>
      </c>
      <c r="I2136">
        <v>2</v>
      </c>
      <c r="J2136" s="33">
        <v>0</v>
      </c>
      <c r="K2136" s="33">
        <v>0</v>
      </c>
      <c r="L2136" s="33">
        <v>0</v>
      </c>
      <c r="M2136">
        <v>2</v>
      </c>
      <c r="N2136">
        <v>0</v>
      </c>
      <c r="O2136">
        <v>0</v>
      </c>
      <c r="P2136" t="s">
        <v>54</v>
      </c>
      <c r="Q2136" t="s">
        <v>54</v>
      </c>
      <c r="R2136" t="s">
        <v>54</v>
      </c>
      <c r="S2136" t="s">
        <v>54</v>
      </c>
      <c r="T2136" t="s">
        <v>54</v>
      </c>
      <c r="U2136" t="s">
        <v>54</v>
      </c>
      <c r="V2136" t="s">
        <v>54</v>
      </c>
      <c r="W2136" t="s">
        <v>54</v>
      </c>
      <c r="X2136" s="23" t="s">
        <v>54</v>
      </c>
      <c r="Y2136" s="23" t="s">
        <v>54</v>
      </c>
      <c r="Z2136" s="23" t="s">
        <v>54</v>
      </c>
      <c r="AA2136" s="23" t="s">
        <v>54</v>
      </c>
      <c r="AB2136" t="s">
        <v>54</v>
      </c>
      <c r="AC2136" t="s">
        <v>54</v>
      </c>
      <c r="AD2136" t="s">
        <v>54</v>
      </c>
      <c r="AE2136" t="s">
        <v>54</v>
      </c>
      <c r="AF2136" s="23" t="s">
        <v>54</v>
      </c>
      <c r="AG2136" s="23" t="s">
        <v>54</v>
      </c>
      <c r="AH2136" s="23" t="s">
        <v>54</v>
      </c>
      <c r="AI2136" s="23" t="s">
        <v>54</v>
      </c>
      <c r="AJ2136">
        <v>1</v>
      </c>
      <c r="AK2136">
        <v>0</v>
      </c>
      <c r="AL2136">
        <v>0</v>
      </c>
      <c r="AM2136">
        <v>0</v>
      </c>
      <c r="AN2136" s="23">
        <v>0</v>
      </c>
      <c r="AO2136" s="23" t="e">
        <v>#DIV/0!</v>
      </c>
      <c r="AP2136" s="23" t="e">
        <v>#DIV/0!</v>
      </c>
      <c r="AQ2136" s="23" t="e">
        <v>#DIV/0!</v>
      </c>
      <c r="AR2136" s="35">
        <v>0</v>
      </c>
      <c r="AS2136" s="35">
        <v>0</v>
      </c>
      <c r="AT2136" s="35">
        <v>2</v>
      </c>
      <c r="AU2136" s="31" t="str">
        <f t="shared" si="36"/>
        <v>库存为2</v>
      </c>
      <c r="AV2136" s="36" t="str">
        <f>IFERROR(时间!$B$4+AU2136,"上周无销量")</f>
        <v>上周无销量</v>
      </c>
    </row>
    <row r="2137" spans="1:48">
      <c r="A2137" s="21" t="s">
        <v>4306</v>
      </c>
      <c r="B2137" t="s">
        <v>4307</v>
      </c>
      <c r="C2137" t="s">
        <v>4285</v>
      </c>
      <c r="D2137" s="31">
        <v>0</v>
      </c>
      <c r="E2137" s="31">
        <v>0</v>
      </c>
      <c r="F2137" s="31">
        <v>0</v>
      </c>
      <c r="G2137" s="31">
        <v>0</v>
      </c>
      <c r="H2137" s="32">
        <v>0</v>
      </c>
      <c r="I2137">
        <v>2</v>
      </c>
      <c r="J2137" s="33">
        <v>0</v>
      </c>
      <c r="K2137" s="33">
        <v>0</v>
      </c>
      <c r="L2137" s="33">
        <v>0</v>
      </c>
      <c r="M2137">
        <v>2</v>
      </c>
      <c r="N2137">
        <v>0</v>
      </c>
      <c r="O2137">
        <v>0</v>
      </c>
      <c r="P2137">
        <v>5597</v>
      </c>
      <c r="Q2137">
        <v>9632</v>
      </c>
      <c r="R2137">
        <v>0</v>
      </c>
      <c r="S2137">
        <v>0</v>
      </c>
      <c r="T2137">
        <v>4</v>
      </c>
      <c r="U2137">
        <v>16</v>
      </c>
      <c r="V2137">
        <v>0</v>
      </c>
      <c r="W2137">
        <v>0</v>
      </c>
      <c r="X2137" s="23">
        <v>0.000714668572449526</v>
      </c>
      <c r="Y2137" s="23">
        <v>0.00166112956810631</v>
      </c>
      <c r="Z2137" s="23" t="e">
        <v>#DIV/0!</v>
      </c>
      <c r="AA2137" s="23" t="e">
        <v>#DIV/0!</v>
      </c>
      <c r="AB2137">
        <v>1.63</v>
      </c>
      <c r="AC2137">
        <v>6.21</v>
      </c>
      <c r="AD2137">
        <v>0</v>
      </c>
      <c r="AE2137">
        <v>0</v>
      </c>
      <c r="AF2137" s="23" t="s">
        <v>103</v>
      </c>
      <c r="AG2137" s="23" t="s">
        <v>103</v>
      </c>
      <c r="AH2137" s="23" t="s">
        <v>54</v>
      </c>
      <c r="AI2137" s="23" t="s">
        <v>54</v>
      </c>
      <c r="AJ2137">
        <v>5</v>
      </c>
      <c r="AK2137">
        <v>10</v>
      </c>
      <c r="AL2137">
        <v>0</v>
      </c>
      <c r="AM2137">
        <v>0</v>
      </c>
      <c r="AN2137" s="23">
        <v>0</v>
      </c>
      <c r="AO2137" s="23">
        <v>0</v>
      </c>
      <c r="AP2137" s="23" t="e">
        <v>#DIV/0!</v>
      </c>
      <c r="AQ2137" s="23" t="e">
        <v>#DIV/0!</v>
      </c>
      <c r="AR2137" s="35">
        <v>0</v>
      </c>
      <c r="AS2137" s="35">
        <v>0</v>
      </c>
      <c r="AT2137" s="35">
        <v>2</v>
      </c>
      <c r="AU2137" s="31" t="str">
        <f t="shared" si="36"/>
        <v>库存为2</v>
      </c>
      <c r="AV2137" s="36" t="str">
        <f>IFERROR(时间!$B$4+AU2137,"上周无销量")</f>
        <v>上周无销量</v>
      </c>
    </row>
    <row r="2138" spans="1:48">
      <c r="A2138" s="21" t="s">
        <v>4308</v>
      </c>
      <c r="B2138" t="s">
        <v>4309</v>
      </c>
      <c r="C2138" t="s">
        <v>4285</v>
      </c>
      <c r="D2138" s="31">
        <v>0</v>
      </c>
      <c r="E2138" s="31">
        <v>0</v>
      </c>
      <c r="F2138" s="31">
        <v>0</v>
      </c>
      <c r="G2138" s="31">
        <v>0</v>
      </c>
      <c r="H2138" s="32">
        <v>0</v>
      </c>
      <c r="I2138">
        <v>2</v>
      </c>
      <c r="J2138" s="33">
        <v>0</v>
      </c>
      <c r="K2138" s="33">
        <v>0</v>
      </c>
      <c r="L2138" s="33">
        <v>0</v>
      </c>
      <c r="M2138">
        <v>2</v>
      </c>
      <c r="N2138">
        <v>0</v>
      </c>
      <c r="O2138">
        <v>0</v>
      </c>
      <c r="P2138" t="s">
        <v>54</v>
      </c>
      <c r="Q2138" t="s">
        <v>54</v>
      </c>
      <c r="R2138" t="s">
        <v>54</v>
      </c>
      <c r="S2138" t="s">
        <v>54</v>
      </c>
      <c r="T2138" t="s">
        <v>54</v>
      </c>
      <c r="U2138" t="s">
        <v>54</v>
      </c>
      <c r="V2138" t="s">
        <v>54</v>
      </c>
      <c r="W2138" t="s">
        <v>54</v>
      </c>
      <c r="X2138" s="23" t="s">
        <v>54</v>
      </c>
      <c r="Y2138" s="23" t="s">
        <v>54</v>
      </c>
      <c r="Z2138" s="23" t="s">
        <v>54</v>
      </c>
      <c r="AA2138" s="23" t="s">
        <v>54</v>
      </c>
      <c r="AB2138" t="s">
        <v>54</v>
      </c>
      <c r="AC2138" t="s">
        <v>54</v>
      </c>
      <c r="AD2138" t="s">
        <v>54</v>
      </c>
      <c r="AE2138" t="s">
        <v>54</v>
      </c>
      <c r="AF2138" s="23" t="s">
        <v>54</v>
      </c>
      <c r="AG2138" s="23" t="s">
        <v>54</v>
      </c>
      <c r="AH2138" s="23" t="s">
        <v>54</v>
      </c>
      <c r="AI2138" s="23" t="s">
        <v>54</v>
      </c>
      <c r="AJ2138">
        <v>2</v>
      </c>
      <c r="AK2138">
        <v>0</v>
      </c>
      <c r="AL2138">
        <v>0</v>
      </c>
      <c r="AM2138">
        <v>0</v>
      </c>
      <c r="AN2138" s="23">
        <v>0</v>
      </c>
      <c r="AO2138" s="23" t="e">
        <v>#DIV/0!</v>
      </c>
      <c r="AP2138" s="23" t="e">
        <v>#DIV/0!</v>
      </c>
      <c r="AQ2138" s="23" t="e">
        <v>#DIV/0!</v>
      </c>
      <c r="AR2138" s="35">
        <v>0</v>
      </c>
      <c r="AS2138" s="35">
        <v>0</v>
      </c>
      <c r="AT2138" s="35">
        <v>2</v>
      </c>
      <c r="AU2138" s="31" t="str">
        <f t="shared" si="36"/>
        <v>库存为2</v>
      </c>
      <c r="AV2138" s="36" t="str">
        <f>IFERROR(时间!$B$4+AU2138,"上周无销量")</f>
        <v>上周无销量</v>
      </c>
    </row>
    <row r="2139" spans="1:48">
      <c r="A2139" s="21" t="s">
        <v>4310</v>
      </c>
      <c r="B2139" t="s">
        <v>4311</v>
      </c>
      <c r="C2139" t="s">
        <v>4285</v>
      </c>
      <c r="D2139" s="31">
        <v>0</v>
      </c>
      <c r="E2139" s="31">
        <v>0</v>
      </c>
      <c r="F2139" s="31">
        <v>0</v>
      </c>
      <c r="G2139" s="31">
        <v>0</v>
      </c>
      <c r="H2139" s="32">
        <v>0</v>
      </c>
      <c r="I2139">
        <v>2</v>
      </c>
      <c r="J2139" s="33">
        <v>0</v>
      </c>
      <c r="K2139" s="33">
        <v>0</v>
      </c>
      <c r="L2139" s="33">
        <v>0</v>
      </c>
      <c r="M2139">
        <v>2</v>
      </c>
      <c r="N2139">
        <v>0</v>
      </c>
      <c r="O2139">
        <v>0</v>
      </c>
      <c r="P2139" t="s">
        <v>54</v>
      </c>
      <c r="Q2139" t="s">
        <v>54</v>
      </c>
      <c r="R2139" t="s">
        <v>54</v>
      </c>
      <c r="S2139" t="s">
        <v>54</v>
      </c>
      <c r="T2139" t="s">
        <v>54</v>
      </c>
      <c r="U2139" t="s">
        <v>54</v>
      </c>
      <c r="V2139" t="s">
        <v>54</v>
      </c>
      <c r="W2139" t="s">
        <v>54</v>
      </c>
      <c r="X2139" s="23" t="s">
        <v>54</v>
      </c>
      <c r="Y2139" s="23" t="s">
        <v>54</v>
      </c>
      <c r="Z2139" s="23" t="s">
        <v>54</v>
      </c>
      <c r="AA2139" s="23" t="s">
        <v>54</v>
      </c>
      <c r="AB2139" t="s">
        <v>54</v>
      </c>
      <c r="AC2139" t="s">
        <v>54</v>
      </c>
      <c r="AD2139" t="s">
        <v>54</v>
      </c>
      <c r="AE2139" t="s">
        <v>54</v>
      </c>
      <c r="AF2139" s="23" t="s">
        <v>54</v>
      </c>
      <c r="AG2139" s="23" t="s">
        <v>54</v>
      </c>
      <c r="AH2139" s="23" t="s">
        <v>54</v>
      </c>
      <c r="AI2139" s="23" t="s">
        <v>54</v>
      </c>
      <c r="AJ2139">
        <v>0</v>
      </c>
      <c r="AK2139">
        <v>0</v>
      </c>
      <c r="AL2139">
        <v>0</v>
      </c>
      <c r="AM2139">
        <v>0</v>
      </c>
      <c r="AN2139" s="23" t="e">
        <v>#DIV/0!</v>
      </c>
      <c r="AO2139" s="23" t="e">
        <v>#DIV/0!</v>
      </c>
      <c r="AP2139" s="23" t="e">
        <v>#DIV/0!</v>
      </c>
      <c r="AQ2139" s="23" t="e">
        <v>#DIV/0!</v>
      </c>
      <c r="AR2139" s="35">
        <v>0</v>
      </c>
      <c r="AS2139" s="35">
        <v>0</v>
      </c>
      <c r="AT2139" s="35">
        <v>2</v>
      </c>
      <c r="AU2139" s="31" t="str">
        <f t="shared" si="36"/>
        <v>库存为2</v>
      </c>
      <c r="AV2139" s="36" t="str">
        <f>IFERROR(时间!$B$4+AU2139,"上周无销量")</f>
        <v>上周无销量</v>
      </c>
    </row>
    <row r="2140" spans="1:48">
      <c r="A2140" s="21" t="s">
        <v>4312</v>
      </c>
      <c r="B2140" t="s">
        <v>4313</v>
      </c>
      <c r="C2140" t="s">
        <v>4285</v>
      </c>
      <c r="D2140" s="31">
        <v>0</v>
      </c>
      <c r="E2140" s="31">
        <v>0</v>
      </c>
      <c r="F2140" s="31">
        <v>0</v>
      </c>
      <c r="G2140" s="31">
        <v>0</v>
      </c>
      <c r="H2140" s="32">
        <v>0</v>
      </c>
      <c r="I2140">
        <v>1</v>
      </c>
      <c r="J2140" s="33">
        <v>0</v>
      </c>
      <c r="K2140" s="33">
        <v>0</v>
      </c>
      <c r="L2140" s="33">
        <v>0</v>
      </c>
      <c r="M2140">
        <v>1</v>
      </c>
      <c r="N2140">
        <v>0</v>
      </c>
      <c r="O2140">
        <v>0</v>
      </c>
      <c r="P2140" t="s">
        <v>54</v>
      </c>
      <c r="Q2140" t="s">
        <v>54</v>
      </c>
      <c r="R2140" t="s">
        <v>54</v>
      </c>
      <c r="S2140" t="s">
        <v>54</v>
      </c>
      <c r="T2140" t="s">
        <v>54</v>
      </c>
      <c r="U2140" t="s">
        <v>54</v>
      </c>
      <c r="V2140" t="s">
        <v>54</v>
      </c>
      <c r="W2140" t="s">
        <v>54</v>
      </c>
      <c r="X2140" s="23" t="s">
        <v>54</v>
      </c>
      <c r="Y2140" s="23" t="s">
        <v>54</v>
      </c>
      <c r="Z2140" s="23" t="s">
        <v>54</v>
      </c>
      <c r="AA2140" s="23" t="s">
        <v>54</v>
      </c>
      <c r="AB2140" t="s">
        <v>54</v>
      </c>
      <c r="AC2140" t="s">
        <v>54</v>
      </c>
      <c r="AD2140" t="s">
        <v>54</v>
      </c>
      <c r="AE2140" t="s">
        <v>54</v>
      </c>
      <c r="AF2140" s="23" t="s">
        <v>54</v>
      </c>
      <c r="AG2140" s="23" t="s">
        <v>54</v>
      </c>
      <c r="AH2140" s="23" t="s">
        <v>54</v>
      </c>
      <c r="AI2140" s="23" t="s">
        <v>54</v>
      </c>
      <c r="AJ2140">
        <v>1</v>
      </c>
      <c r="AK2140">
        <v>1</v>
      </c>
      <c r="AL2140">
        <v>0</v>
      </c>
      <c r="AM2140">
        <v>0</v>
      </c>
      <c r="AN2140" s="23">
        <v>0</v>
      </c>
      <c r="AO2140" s="23">
        <v>0</v>
      </c>
      <c r="AP2140" s="23" t="e">
        <v>#DIV/0!</v>
      </c>
      <c r="AQ2140" s="23" t="e">
        <v>#DIV/0!</v>
      </c>
      <c r="AR2140" s="35">
        <v>0</v>
      </c>
      <c r="AS2140" s="35">
        <v>0</v>
      </c>
      <c r="AT2140" s="35">
        <v>1</v>
      </c>
      <c r="AU2140" s="31" t="str">
        <f t="shared" si="36"/>
        <v>库存为1</v>
      </c>
      <c r="AV2140" s="36" t="str">
        <f>IFERROR(时间!$B$4+AU2140,"上周无销量")</f>
        <v>上周无销量</v>
      </c>
    </row>
    <row r="2141" spans="1:48">
      <c r="A2141" s="21" t="s">
        <v>4314</v>
      </c>
      <c r="B2141" t="s">
        <v>4315</v>
      </c>
      <c r="C2141" t="s">
        <v>4285</v>
      </c>
      <c r="D2141" s="31">
        <v>0</v>
      </c>
      <c r="E2141" s="31">
        <v>0</v>
      </c>
      <c r="F2141" s="31">
        <v>0</v>
      </c>
      <c r="G2141" s="31">
        <v>0</v>
      </c>
      <c r="H2141" s="32">
        <v>0</v>
      </c>
      <c r="I2141">
        <v>0</v>
      </c>
      <c r="J2141" s="33">
        <v>0</v>
      </c>
      <c r="K2141" s="33">
        <v>2</v>
      </c>
      <c r="L2141" s="33">
        <v>0</v>
      </c>
      <c r="M2141">
        <v>2</v>
      </c>
      <c r="N2141">
        <v>0</v>
      </c>
      <c r="O2141">
        <v>0</v>
      </c>
      <c r="P2141" t="s">
        <v>54</v>
      </c>
      <c r="Q2141" t="s">
        <v>54</v>
      </c>
      <c r="R2141" t="s">
        <v>54</v>
      </c>
      <c r="S2141" t="s">
        <v>54</v>
      </c>
      <c r="T2141" t="s">
        <v>54</v>
      </c>
      <c r="U2141" t="s">
        <v>54</v>
      </c>
      <c r="V2141" t="s">
        <v>54</v>
      </c>
      <c r="W2141" t="s">
        <v>54</v>
      </c>
      <c r="X2141" s="23" t="s">
        <v>54</v>
      </c>
      <c r="Y2141" s="23" t="s">
        <v>54</v>
      </c>
      <c r="Z2141" s="23" t="s">
        <v>54</v>
      </c>
      <c r="AA2141" s="23" t="s">
        <v>54</v>
      </c>
      <c r="AB2141" t="s">
        <v>54</v>
      </c>
      <c r="AC2141" t="s">
        <v>54</v>
      </c>
      <c r="AD2141" t="s">
        <v>54</v>
      </c>
      <c r="AE2141" t="s">
        <v>54</v>
      </c>
      <c r="AF2141" s="23" t="s">
        <v>54</v>
      </c>
      <c r="AG2141" s="23" t="s">
        <v>54</v>
      </c>
      <c r="AH2141" s="23" t="s">
        <v>54</v>
      </c>
      <c r="AI2141" s="23" t="s">
        <v>54</v>
      </c>
      <c r="AJ2141">
        <v>0</v>
      </c>
      <c r="AK2141">
        <v>0</v>
      </c>
      <c r="AL2141">
        <v>0</v>
      </c>
      <c r="AM2141">
        <v>0</v>
      </c>
      <c r="AN2141" s="23" t="e">
        <v>#DIV/0!</v>
      </c>
      <c r="AO2141" s="23" t="e">
        <v>#DIV/0!</v>
      </c>
      <c r="AP2141" s="23" t="e">
        <v>#DIV/0!</v>
      </c>
      <c r="AQ2141" s="23" t="e">
        <v>#DIV/0!</v>
      </c>
      <c r="AR2141" s="35">
        <v>0</v>
      </c>
      <c r="AS2141" s="35">
        <v>0</v>
      </c>
      <c r="AT2141" s="35">
        <v>2</v>
      </c>
      <c r="AU2141" s="31" t="str">
        <f t="shared" si="36"/>
        <v>库存为2</v>
      </c>
      <c r="AV2141" s="36" t="str">
        <f>IFERROR(时间!$B$4+AU2141,"上周无销量")</f>
        <v>上周无销量</v>
      </c>
    </row>
    <row r="2142" spans="1:48">
      <c r="A2142" s="21" t="s">
        <v>4316</v>
      </c>
      <c r="B2142" t="s">
        <v>4317</v>
      </c>
      <c r="C2142" t="s">
        <v>4285</v>
      </c>
      <c r="D2142" s="31">
        <v>0</v>
      </c>
      <c r="E2142" s="31">
        <v>0</v>
      </c>
      <c r="F2142" s="31">
        <v>0</v>
      </c>
      <c r="G2142" s="31">
        <v>0</v>
      </c>
      <c r="H2142" s="32">
        <v>0</v>
      </c>
      <c r="I2142">
        <v>2</v>
      </c>
      <c r="J2142" s="33">
        <v>0</v>
      </c>
      <c r="K2142" s="33">
        <v>0</v>
      </c>
      <c r="L2142" s="33">
        <v>0</v>
      </c>
      <c r="M2142">
        <v>2</v>
      </c>
      <c r="N2142">
        <v>0</v>
      </c>
      <c r="O2142">
        <v>0</v>
      </c>
      <c r="P2142" t="s">
        <v>54</v>
      </c>
      <c r="Q2142" t="s">
        <v>54</v>
      </c>
      <c r="R2142" t="s">
        <v>54</v>
      </c>
      <c r="S2142" t="s">
        <v>54</v>
      </c>
      <c r="T2142" t="s">
        <v>54</v>
      </c>
      <c r="U2142" t="s">
        <v>54</v>
      </c>
      <c r="V2142" t="s">
        <v>54</v>
      </c>
      <c r="W2142" t="s">
        <v>54</v>
      </c>
      <c r="X2142" s="23" t="s">
        <v>54</v>
      </c>
      <c r="Y2142" s="23" t="s">
        <v>54</v>
      </c>
      <c r="Z2142" s="23" t="s">
        <v>54</v>
      </c>
      <c r="AA2142" s="23" t="s">
        <v>54</v>
      </c>
      <c r="AB2142" t="s">
        <v>54</v>
      </c>
      <c r="AC2142" t="s">
        <v>54</v>
      </c>
      <c r="AD2142" t="s">
        <v>54</v>
      </c>
      <c r="AE2142" t="s">
        <v>54</v>
      </c>
      <c r="AF2142" s="23" t="s">
        <v>54</v>
      </c>
      <c r="AG2142" s="23" t="s">
        <v>54</v>
      </c>
      <c r="AH2142" s="23" t="s">
        <v>54</v>
      </c>
      <c r="AI2142" s="23" t="s">
        <v>54</v>
      </c>
      <c r="AJ2142">
        <v>0</v>
      </c>
      <c r="AK2142">
        <v>0</v>
      </c>
      <c r="AL2142">
        <v>0</v>
      </c>
      <c r="AM2142">
        <v>0</v>
      </c>
      <c r="AN2142" s="23" t="e">
        <v>#DIV/0!</v>
      </c>
      <c r="AO2142" s="23" t="e">
        <v>#DIV/0!</v>
      </c>
      <c r="AP2142" s="23" t="e">
        <v>#DIV/0!</v>
      </c>
      <c r="AQ2142" s="23" t="e">
        <v>#DIV/0!</v>
      </c>
      <c r="AR2142" s="35">
        <v>0</v>
      </c>
      <c r="AS2142" s="35">
        <v>0</v>
      </c>
      <c r="AT2142" s="35">
        <v>2</v>
      </c>
      <c r="AU2142" s="31" t="str">
        <f t="shared" si="36"/>
        <v>库存为2</v>
      </c>
      <c r="AV2142" s="36" t="str">
        <f>IFERROR(时间!$B$4+AU2142,"上周无销量")</f>
        <v>上周无销量</v>
      </c>
    </row>
    <row r="2143" spans="1:48">
      <c r="A2143" s="21" t="s">
        <v>4318</v>
      </c>
      <c r="B2143" t="s">
        <v>4319</v>
      </c>
      <c r="C2143" t="s">
        <v>4285</v>
      </c>
      <c r="D2143" s="31">
        <v>0</v>
      </c>
      <c r="E2143" s="31">
        <v>0</v>
      </c>
      <c r="F2143" s="31">
        <v>0</v>
      </c>
      <c r="G2143" s="31">
        <v>0</v>
      </c>
      <c r="H2143" s="32">
        <v>0</v>
      </c>
      <c r="I2143">
        <v>2</v>
      </c>
      <c r="J2143" s="33">
        <v>0</v>
      </c>
      <c r="K2143" s="33">
        <v>0</v>
      </c>
      <c r="L2143" s="33">
        <v>0</v>
      </c>
      <c r="M2143">
        <v>2</v>
      </c>
      <c r="N2143">
        <v>0</v>
      </c>
      <c r="O2143">
        <v>0</v>
      </c>
      <c r="P2143" t="s">
        <v>54</v>
      </c>
      <c r="Q2143" t="s">
        <v>54</v>
      </c>
      <c r="R2143" t="s">
        <v>54</v>
      </c>
      <c r="S2143" t="s">
        <v>54</v>
      </c>
      <c r="T2143" t="s">
        <v>54</v>
      </c>
      <c r="U2143" t="s">
        <v>54</v>
      </c>
      <c r="V2143" t="s">
        <v>54</v>
      </c>
      <c r="W2143" t="s">
        <v>54</v>
      </c>
      <c r="X2143" s="23" t="s">
        <v>54</v>
      </c>
      <c r="Y2143" s="23" t="s">
        <v>54</v>
      </c>
      <c r="Z2143" s="23" t="s">
        <v>54</v>
      </c>
      <c r="AA2143" s="23" t="s">
        <v>54</v>
      </c>
      <c r="AB2143" t="s">
        <v>54</v>
      </c>
      <c r="AC2143" t="s">
        <v>54</v>
      </c>
      <c r="AD2143" t="s">
        <v>54</v>
      </c>
      <c r="AE2143" t="s">
        <v>54</v>
      </c>
      <c r="AF2143" s="23" t="s">
        <v>54</v>
      </c>
      <c r="AG2143" s="23" t="s">
        <v>54</v>
      </c>
      <c r="AH2143" s="23" t="s">
        <v>54</v>
      </c>
      <c r="AI2143" s="23" t="s">
        <v>54</v>
      </c>
      <c r="AJ2143">
        <v>0</v>
      </c>
      <c r="AK2143">
        <v>0</v>
      </c>
      <c r="AL2143">
        <v>0</v>
      </c>
      <c r="AM2143">
        <v>0</v>
      </c>
      <c r="AN2143" s="23" t="e">
        <v>#DIV/0!</v>
      </c>
      <c r="AO2143" s="23" t="e">
        <v>#DIV/0!</v>
      </c>
      <c r="AP2143" s="23" t="e">
        <v>#DIV/0!</v>
      </c>
      <c r="AQ2143" s="23" t="e">
        <v>#DIV/0!</v>
      </c>
      <c r="AR2143" s="35">
        <v>0</v>
      </c>
      <c r="AS2143" s="35">
        <v>0</v>
      </c>
      <c r="AT2143" s="35">
        <v>2</v>
      </c>
      <c r="AU2143" s="31" t="str">
        <f t="shared" si="36"/>
        <v>库存为2</v>
      </c>
      <c r="AV2143" s="36" t="str">
        <f>IFERROR(时间!$B$4+AU2143,"上周无销量")</f>
        <v>上周无销量</v>
      </c>
    </row>
    <row r="2144" spans="1:48">
      <c r="A2144" s="21" t="s">
        <v>4320</v>
      </c>
      <c r="B2144" t="s">
        <v>4321</v>
      </c>
      <c r="C2144" t="s">
        <v>4285</v>
      </c>
      <c r="D2144" s="31">
        <v>0</v>
      </c>
      <c r="E2144" s="31">
        <v>0</v>
      </c>
      <c r="F2144" s="31">
        <v>0</v>
      </c>
      <c r="G2144" s="31">
        <v>0</v>
      </c>
      <c r="H2144" s="32">
        <v>0</v>
      </c>
      <c r="I2144">
        <v>2</v>
      </c>
      <c r="J2144" s="33">
        <v>0</v>
      </c>
      <c r="K2144" s="33">
        <v>0</v>
      </c>
      <c r="L2144" s="33">
        <v>0</v>
      </c>
      <c r="M2144">
        <v>2</v>
      </c>
      <c r="N2144">
        <v>0</v>
      </c>
      <c r="O2144">
        <v>0</v>
      </c>
      <c r="P2144" t="s">
        <v>54</v>
      </c>
      <c r="Q2144" t="s">
        <v>54</v>
      </c>
      <c r="R2144" t="s">
        <v>54</v>
      </c>
      <c r="S2144" t="s">
        <v>54</v>
      </c>
      <c r="T2144" t="s">
        <v>54</v>
      </c>
      <c r="U2144" t="s">
        <v>54</v>
      </c>
      <c r="V2144" t="s">
        <v>54</v>
      </c>
      <c r="W2144" t="s">
        <v>54</v>
      </c>
      <c r="X2144" s="23" t="s">
        <v>54</v>
      </c>
      <c r="Y2144" s="23" t="s">
        <v>54</v>
      </c>
      <c r="Z2144" s="23" t="s">
        <v>54</v>
      </c>
      <c r="AA2144" s="23" t="s">
        <v>54</v>
      </c>
      <c r="AB2144" t="s">
        <v>54</v>
      </c>
      <c r="AC2144" t="s">
        <v>54</v>
      </c>
      <c r="AD2144" t="s">
        <v>54</v>
      </c>
      <c r="AE2144" t="s">
        <v>54</v>
      </c>
      <c r="AF2144" s="23" t="s">
        <v>54</v>
      </c>
      <c r="AG2144" s="23" t="s">
        <v>54</v>
      </c>
      <c r="AH2144" s="23" t="s">
        <v>54</v>
      </c>
      <c r="AI2144" s="23" t="s">
        <v>54</v>
      </c>
      <c r="AJ2144">
        <v>0</v>
      </c>
      <c r="AK2144">
        <v>0</v>
      </c>
      <c r="AL2144">
        <v>0</v>
      </c>
      <c r="AM2144">
        <v>0</v>
      </c>
      <c r="AN2144" s="23" t="e">
        <v>#DIV/0!</v>
      </c>
      <c r="AO2144" s="23" t="e">
        <v>#DIV/0!</v>
      </c>
      <c r="AP2144" s="23" t="e">
        <v>#DIV/0!</v>
      </c>
      <c r="AQ2144" s="23" t="e">
        <v>#DIV/0!</v>
      </c>
      <c r="AR2144" s="35">
        <v>0</v>
      </c>
      <c r="AS2144" s="35">
        <v>0</v>
      </c>
      <c r="AT2144" s="35">
        <v>2</v>
      </c>
      <c r="AU2144" s="31" t="str">
        <f t="shared" si="36"/>
        <v>库存为2</v>
      </c>
      <c r="AV2144" s="36" t="str">
        <f>IFERROR(时间!$B$4+AU2144,"上周无销量")</f>
        <v>上周无销量</v>
      </c>
    </row>
    <row r="2145" spans="1:48">
      <c r="A2145" s="21" t="s">
        <v>4322</v>
      </c>
      <c r="B2145" t="s">
        <v>4323</v>
      </c>
      <c r="C2145" t="s">
        <v>4285</v>
      </c>
      <c r="D2145" s="31">
        <v>0</v>
      </c>
      <c r="E2145" s="31">
        <v>0</v>
      </c>
      <c r="F2145" s="31">
        <v>0</v>
      </c>
      <c r="G2145" s="31">
        <v>0</v>
      </c>
      <c r="H2145" s="32">
        <v>0</v>
      </c>
      <c r="I2145">
        <v>0</v>
      </c>
      <c r="J2145" s="33">
        <v>0</v>
      </c>
      <c r="K2145" s="33">
        <v>2</v>
      </c>
      <c r="L2145" s="33">
        <v>0</v>
      </c>
      <c r="M2145">
        <v>2</v>
      </c>
      <c r="N2145">
        <v>0</v>
      </c>
      <c r="O2145">
        <v>0</v>
      </c>
      <c r="P2145" t="s">
        <v>54</v>
      </c>
      <c r="Q2145" t="s">
        <v>54</v>
      </c>
      <c r="R2145" t="s">
        <v>54</v>
      </c>
      <c r="S2145" t="s">
        <v>54</v>
      </c>
      <c r="T2145" t="s">
        <v>54</v>
      </c>
      <c r="U2145" t="s">
        <v>54</v>
      </c>
      <c r="V2145" t="s">
        <v>54</v>
      </c>
      <c r="W2145" t="s">
        <v>54</v>
      </c>
      <c r="X2145" s="23" t="s">
        <v>54</v>
      </c>
      <c r="Y2145" s="23" t="s">
        <v>54</v>
      </c>
      <c r="Z2145" s="23" t="s">
        <v>54</v>
      </c>
      <c r="AA2145" s="23" t="s">
        <v>54</v>
      </c>
      <c r="AB2145" t="s">
        <v>54</v>
      </c>
      <c r="AC2145" t="s">
        <v>54</v>
      </c>
      <c r="AD2145" t="s">
        <v>54</v>
      </c>
      <c r="AE2145" t="s">
        <v>54</v>
      </c>
      <c r="AF2145" s="23" t="s">
        <v>54</v>
      </c>
      <c r="AG2145" s="23" t="s">
        <v>54</v>
      </c>
      <c r="AH2145" s="23" t="s">
        <v>54</v>
      </c>
      <c r="AI2145" s="23" t="s">
        <v>54</v>
      </c>
      <c r="AJ2145">
        <v>0</v>
      </c>
      <c r="AK2145">
        <v>0</v>
      </c>
      <c r="AL2145">
        <v>0</v>
      </c>
      <c r="AM2145">
        <v>0</v>
      </c>
      <c r="AN2145" s="23" t="e">
        <v>#DIV/0!</v>
      </c>
      <c r="AO2145" s="23" t="e">
        <v>#DIV/0!</v>
      </c>
      <c r="AP2145" s="23" t="e">
        <v>#DIV/0!</v>
      </c>
      <c r="AQ2145" s="23" t="e">
        <v>#DIV/0!</v>
      </c>
      <c r="AR2145" s="35">
        <v>0</v>
      </c>
      <c r="AS2145" s="35">
        <v>0</v>
      </c>
      <c r="AT2145" s="35">
        <v>2</v>
      </c>
      <c r="AU2145" s="31" t="str">
        <f t="shared" si="36"/>
        <v>库存为2</v>
      </c>
      <c r="AV2145" s="36" t="str">
        <f>IFERROR(时间!$B$4+AU2145,"上周无销量")</f>
        <v>上周无销量</v>
      </c>
    </row>
    <row r="2146" spans="1:48">
      <c r="A2146" s="21" t="s">
        <v>4324</v>
      </c>
      <c r="B2146" t="s">
        <v>4325</v>
      </c>
      <c r="C2146" t="s">
        <v>4326</v>
      </c>
      <c r="D2146" s="31">
        <v>0</v>
      </c>
      <c r="E2146" s="31">
        <v>0</v>
      </c>
      <c r="F2146" s="31">
        <v>0</v>
      </c>
      <c r="G2146" s="31">
        <v>0</v>
      </c>
      <c r="H2146" s="32">
        <v>0</v>
      </c>
      <c r="I2146">
        <v>2</v>
      </c>
      <c r="J2146" s="33">
        <v>0</v>
      </c>
      <c r="K2146" s="33">
        <v>0</v>
      </c>
      <c r="L2146" s="33">
        <v>0</v>
      </c>
      <c r="M2146">
        <v>2</v>
      </c>
      <c r="N2146">
        <v>0</v>
      </c>
      <c r="O2146">
        <v>0</v>
      </c>
      <c r="P2146" t="s">
        <v>54</v>
      </c>
      <c r="Q2146" t="s">
        <v>54</v>
      </c>
      <c r="R2146" t="s">
        <v>54</v>
      </c>
      <c r="S2146" t="s">
        <v>54</v>
      </c>
      <c r="T2146" t="s">
        <v>54</v>
      </c>
      <c r="U2146" t="s">
        <v>54</v>
      </c>
      <c r="V2146" t="s">
        <v>54</v>
      </c>
      <c r="W2146" t="s">
        <v>54</v>
      </c>
      <c r="X2146" s="23" t="s">
        <v>54</v>
      </c>
      <c r="Y2146" s="23" t="s">
        <v>54</v>
      </c>
      <c r="Z2146" s="23" t="s">
        <v>54</v>
      </c>
      <c r="AA2146" s="23" t="s">
        <v>54</v>
      </c>
      <c r="AB2146" t="s">
        <v>54</v>
      </c>
      <c r="AC2146" t="s">
        <v>54</v>
      </c>
      <c r="AD2146" t="s">
        <v>54</v>
      </c>
      <c r="AE2146" t="s">
        <v>54</v>
      </c>
      <c r="AF2146" s="23" t="s">
        <v>54</v>
      </c>
      <c r="AG2146" s="23" t="s">
        <v>54</v>
      </c>
      <c r="AH2146" s="23" t="s">
        <v>54</v>
      </c>
      <c r="AI2146" s="23" t="s">
        <v>54</v>
      </c>
      <c r="AJ2146">
        <v>6</v>
      </c>
      <c r="AK2146">
        <v>2</v>
      </c>
      <c r="AL2146">
        <v>0</v>
      </c>
      <c r="AM2146">
        <v>0</v>
      </c>
      <c r="AN2146" s="23">
        <v>0</v>
      </c>
      <c r="AO2146" s="23">
        <v>0</v>
      </c>
      <c r="AP2146" s="23" t="e">
        <v>#DIV/0!</v>
      </c>
      <c r="AQ2146" s="23" t="e">
        <v>#DIV/0!</v>
      </c>
      <c r="AR2146" s="35">
        <v>0</v>
      </c>
      <c r="AS2146" s="35">
        <v>0</v>
      </c>
      <c r="AT2146" s="35">
        <v>2</v>
      </c>
      <c r="AU2146" s="31" t="str">
        <f t="shared" si="36"/>
        <v>库存为2</v>
      </c>
      <c r="AV2146" s="36" t="str">
        <f>IFERROR(时间!$B$4+AU2146,"上周无销量")</f>
        <v>上周无销量</v>
      </c>
    </row>
    <row r="2147" spans="1:48">
      <c r="A2147" s="21" t="s">
        <v>4327</v>
      </c>
      <c r="B2147" t="s">
        <v>4328</v>
      </c>
      <c r="C2147" t="s">
        <v>4326</v>
      </c>
      <c r="D2147" s="31">
        <v>2</v>
      </c>
      <c r="E2147" s="31">
        <v>0</v>
      </c>
      <c r="F2147" s="31">
        <v>0</v>
      </c>
      <c r="G2147" s="31">
        <v>0</v>
      </c>
      <c r="H2147" s="32">
        <v>29.99</v>
      </c>
      <c r="I2147">
        <v>0</v>
      </c>
      <c r="J2147" s="33">
        <v>0</v>
      </c>
      <c r="K2147" s="33">
        <v>0</v>
      </c>
      <c r="L2147" s="33">
        <v>0</v>
      </c>
      <c r="M2147">
        <v>0</v>
      </c>
      <c r="N2147">
        <v>0</v>
      </c>
      <c r="O2147">
        <v>0</v>
      </c>
      <c r="P2147" t="s">
        <v>54</v>
      </c>
      <c r="Q2147" t="s">
        <v>54</v>
      </c>
      <c r="R2147" t="s">
        <v>54</v>
      </c>
      <c r="S2147" t="s">
        <v>54</v>
      </c>
      <c r="T2147" t="s">
        <v>54</v>
      </c>
      <c r="U2147" t="s">
        <v>54</v>
      </c>
      <c r="V2147" t="s">
        <v>54</v>
      </c>
      <c r="W2147" t="s">
        <v>54</v>
      </c>
      <c r="X2147" s="23" t="s">
        <v>54</v>
      </c>
      <c r="Y2147" s="23" t="s">
        <v>54</v>
      </c>
      <c r="Z2147" s="23" t="s">
        <v>54</v>
      </c>
      <c r="AA2147" s="23" t="s">
        <v>54</v>
      </c>
      <c r="AB2147" t="s">
        <v>54</v>
      </c>
      <c r="AC2147" t="s">
        <v>54</v>
      </c>
      <c r="AD2147" t="s">
        <v>54</v>
      </c>
      <c r="AE2147" t="s">
        <v>54</v>
      </c>
      <c r="AF2147" s="23" t="s">
        <v>54</v>
      </c>
      <c r="AG2147" s="23" t="s">
        <v>54</v>
      </c>
      <c r="AH2147" s="23" t="s">
        <v>54</v>
      </c>
      <c r="AI2147" s="23" t="s">
        <v>54</v>
      </c>
      <c r="AJ2147">
        <v>0</v>
      </c>
      <c r="AK2147">
        <v>1</v>
      </c>
      <c r="AL2147">
        <v>0</v>
      </c>
      <c r="AM2147">
        <v>0</v>
      </c>
      <c r="AN2147" s="23" t="e">
        <v>#DIV/0!</v>
      </c>
      <c r="AO2147" s="23">
        <v>0</v>
      </c>
      <c r="AP2147" s="23" t="e">
        <v>#DIV/0!</v>
      </c>
      <c r="AQ2147" s="23" t="e">
        <v>#DIV/0!</v>
      </c>
      <c r="AR2147" s="35">
        <v>0.285714285714286</v>
      </c>
      <c r="AS2147" s="35">
        <v>17.1428571428571</v>
      </c>
      <c r="AT2147" s="35">
        <v>-17.1428571428571</v>
      </c>
      <c r="AU2147" s="31">
        <f t="shared" si="36"/>
        <v>0</v>
      </c>
      <c r="AV2147" s="36">
        <f>IFERROR(时间!$B$4+AU2147,"上周无销量")</f>
        <v>43297</v>
      </c>
    </row>
    <row r="2148" spans="1:48">
      <c r="A2148" s="21" t="s">
        <v>4329</v>
      </c>
      <c r="B2148" t="s">
        <v>4330</v>
      </c>
      <c r="C2148" t="s">
        <v>4326</v>
      </c>
      <c r="D2148" s="31">
        <v>1</v>
      </c>
      <c r="E2148" s="31">
        <v>0</v>
      </c>
      <c r="F2148" s="31">
        <v>0</v>
      </c>
      <c r="G2148" s="31">
        <v>0</v>
      </c>
      <c r="H2148" s="32">
        <v>29.99</v>
      </c>
      <c r="I2148">
        <v>1</v>
      </c>
      <c r="J2148" s="33">
        <v>0</v>
      </c>
      <c r="K2148" s="33">
        <v>0</v>
      </c>
      <c r="L2148" s="33">
        <v>0</v>
      </c>
      <c r="M2148">
        <v>1</v>
      </c>
      <c r="N2148">
        <v>0</v>
      </c>
      <c r="O2148">
        <v>0</v>
      </c>
      <c r="P2148" t="s">
        <v>54</v>
      </c>
      <c r="Q2148" t="s">
        <v>54</v>
      </c>
      <c r="R2148" t="s">
        <v>54</v>
      </c>
      <c r="S2148" t="s">
        <v>54</v>
      </c>
      <c r="T2148" t="s">
        <v>54</v>
      </c>
      <c r="U2148" t="s">
        <v>54</v>
      </c>
      <c r="V2148" t="s">
        <v>54</v>
      </c>
      <c r="W2148" t="s">
        <v>54</v>
      </c>
      <c r="X2148" s="23" t="s">
        <v>54</v>
      </c>
      <c r="Y2148" s="23" t="s">
        <v>54</v>
      </c>
      <c r="Z2148" s="23" t="s">
        <v>54</v>
      </c>
      <c r="AA2148" s="23" t="s">
        <v>54</v>
      </c>
      <c r="AB2148" t="s">
        <v>54</v>
      </c>
      <c r="AC2148" t="s">
        <v>54</v>
      </c>
      <c r="AD2148" t="s">
        <v>54</v>
      </c>
      <c r="AE2148" t="s">
        <v>54</v>
      </c>
      <c r="AF2148" s="23" t="s">
        <v>54</v>
      </c>
      <c r="AG2148" s="23" t="s">
        <v>54</v>
      </c>
      <c r="AH2148" s="23" t="s">
        <v>54</v>
      </c>
      <c r="AI2148" s="23" t="s">
        <v>54</v>
      </c>
      <c r="AJ2148">
        <v>3</v>
      </c>
      <c r="AK2148">
        <v>4</v>
      </c>
      <c r="AL2148">
        <v>0</v>
      </c>
      <c r="AM2148">
        <v>0</v>
      </c>
      <c r="AN2148" s="23">
        <v>0.333333333333333</v>
      </c>
      <c r="AO2148" s="23">
        <v>0</v>
      </c>
      <c r="AP2148" s="23" t="e">
        <v>#DIV/0!</v>
      </c>
      <c r="AQ2148" s="23" t="e">
        <v>#DIV/0!</v>
      </c>
      <c r="AR2148" s="35">
        <v>0.142857142857143</v>
      </c>
      <c r="AS2148" s="35">
        <v>8.57142857142857</v>
      </c>
      <c r="AT2148" s="35">
        <v>-7.57142857142857</v>
      </c>
      <c r="AU2148" s="31">
        <f t="shared" si="36"/>
        <v>7</v>
      </c>
      <c r="AV2148" s="36">
        <f>IFERROR(时间!$B$4+AU2148,"上周无销量")</f>
        <v>43304</v>
      </c>
    </row>
    <row r="2149" spans="1:48">
      <c r="A2149" s="21" t="s">
        <v>4331</v>
      </c>
      <c r="B2149" t="s">
        <v>4332</v>
      </c>
      <c r="C2149" t="s">
        <v>4333</v>
      </c>
      <c r="D2149" s="31">
        <v>0</v>
      </c>
      <c r="E2149" s="31">
        <v>1</v>
      </c>
      <c r="F2149" s="31">
        <v>0</v>
      </c>
      <c r="G2149" s="31">
        <v>0</v>
      </c>
      <c r="H2149" s="32">
        <v>25.99</v>
      </c>
      <c r="I2149">
        <v>4</v>
      </c>
      <c r="J2149" s="33">
        <v>0</v>
      </c>
      <c r="K2149" s="33">
        <v>0</v>
      </c>
      <c r="L2149" s="33">
        <v>0</v>
      </c>
      <c r="M2149">
        <v>4</v>
      </c>
      <c r="N2149">
        <v>0</v>
      </c>
      <c r="O2149">
        <v>0</v>
      </c>
      <c r="P2149">
        <v>911</v>
      </c>
      <c r="Q2149">
        <v>1661</v>
      </c>
      <c r="R2149">
        <v>602</v>
      </c>
      <c r="S2149">
        <v>654</v>
      </c>
      <c r="T2149">
        <v>5</v>
      </c>
      <c r="U2149">
        <v>2</v>
      </c>
      <c r="V2149">
        <v>4</v>
      </c>
      <c r="W2149">
        <v>3</v>
      </c>
      <c r="X2149" s="23">
        <v>0.00548847420417124</v>
      </c>
      <c r="Y2149" s="23">
        <v>0.00120409391932571</v>
      </c>
      <c r="Z2149" s="23">
        <v>0.00664451827242525</v>
      </c>
      <c r="AA2149" s="23">
        <v>0.00458715596330275</v>
      </c>
      <c r="AB2149">
        <v>1.53</v>
      </c>
      <c r="AC2149">
        <v>0.54</v>
      </c>
      <c r="AD2149">
        <v>1.21</v>
      </c>
      <c r="AE2149">
        <v>0.87</v>
      </c>
      <c r="AF2149" s="23" t="s">
        <v>103</v>
      </c>
      <c r="AG2149" s="23">
        <v>0.0207772220084648</v>
      </c>
      <c r="AH2149" s="23" t="s">
        <v>103</v>
      </c>
      <c r="AI2149" s="23" t="s">
        <v>103</v>
      </c>
      <c r="AJ2149">
        <v>2</v>
      </c>
      <c r="AK2149">
        <v>6</v>
      </c>
      <c r="AL2149">
        <v>0</v>
      </c>
      <c r="AM2149">
        <v>0</v>
      </c>
      <c r="AN2149" s="23">
        <v>0</v>
      </c>
      <c r="AO2149" s="23">
        <v>0.166666666666667</v>
      </c>
      <c r="AP2149" s="23" t="e">
        <v>#DIV/0!</v>
      </c>
      <c r="AQ2149" s="23" t="e">
        <v>#DIV/0!</v>
      </c>
      <c r="AR2149" s="35">
        <v>0</v>
      </c>
      <c r="AS2149" s="35">
        <v>0</v>
      </c>
      <c r="AT2149" s="35">
        <v>4</v>
      </c>
      <c r="AU2149" s="31" t="str">
        <f t="shared" si="36"/>
        <v>库存为4</v>
      </c>
      <c r="AV2149" s="36" t="str">
        <f>IFERROR(时间!$B$4+AU2149,"上周无销量")</f>
        <v>上周无销量</v>
      </c>
    </row>
    <row r="2150" spans="1:48">
      <c r="A2150" s="21" t="s">
        <v>4334</v>
      </c>
      <c r="B2150" t="s">
        <v>4335</v>
      </c>
      <c r="C2150" t="s">
        <v>4333</v>
      </c>
      <c r="D2150" s="31">
        <v>0</v>
      </c>
      <c r="E2150" s="31">
        <v>0</v>
      </c>
      <c r="F2150" s="31">
        <v>0</v>
      </c>
      <c r="G2150" s="31">
        <v>0</v>
      </c>
      <c r="H2150" s="32">
        <v>0</v>
      </c>
      <c r="I2150">
        <v>2</v>
      </c>
      <c r="J2150" s="33">
        <v>0</v>
      </c>
      <c r="K2150" s="33">
        <v>0</v>
      </c>
      <c r="L2150" s="33">
        <v>0</v>
      </c>
      <c r="M2150">
        <v>2</v>
      </c>
      <c r="N2150">
        <v>0</v>
      </c>
      <c r="O2150">
        <v>0</v>
      </c>
      <c r="P2150">
        <v>789</v>
      </c>
      <c r="Q2150">
        <v>12549</v>
      </c>
      <c r="R2150">
        <v>577</v>
      </c>
      <c r="S2150">
        <v>638</v>
      </c>
      <c r="T2150">
        <v>0</v>
      </c>
      <c r="U2150">
        <v>42</v>
      </c>
      <c r="V2150">
        <v>3</v>
      </c>
      <c r="W2150">
        <v>1</v>
      </c>
      <c r="X2150" s="23">
        <v>0</v>
      </c>
      <c r="Y2150" s="23">
        <v>0.00334688022950036</v>
      </c>
      <c r="Z2150" s="23">
        <v>0.00519930675909879</v>
      </c>
      <c r="AA2150" s="23">
        <v>0.00156739811912226</v>
      </c>
      <c r="AB2150">
        <v>0</v>
      </c>
      <c r="AC2150">
        <v>14.9</v>
      </c>
      <c r="AD2150">
        <v>0.83</v>
      </c>
      <c r="AE2150">
        <v>0.26</v>
      </c>
      <c r="AF2150" s="23" t="s">
        <v>54</v>
      </c>
      <c r="AG2150" s="23" t="s">
        <v>103</v>
      </c>
      <c r="AH2150" s="23" t="s">
        <v>103</v>
      </c>
      <c r="AI2150" s="23" t="s">
        <v>103</v>
      </c>
      <c r="AJ2150">
        <v>7</v>
      </c>
      <c r="AK2150">
        <v>31</v>
      </c>
      <c r="AL2150">
        <v>1</v>
      </c>
      <c r="AM2150">
        <v>0</v>
      </c>
      <c r="AN2150" s="23">
        <v>0</v>
      </c>
      <c r="AO2150" s="23">
        <v>0</v>
      </c>
      <c r="AP2150" s="23">
        <v>0</v>
      </c>
      <c r="AQ2150" s="23" t="e">
        <v>#DIV/0!</v>
      </c>
      <c r="AR2150" s="35">
        <v>0</v>
      </c>
      <c r="AS2150" s="35">
        <v>0</v>
      </c>
      <c r="AT2150" s="35">
        <v>2</v>
      </c>
      <c r="AU2150" s="31" t="str">
        <f t="shared" si="36"/>
        <v>库存为2</v>
      </c>
      <c r="AV2150" s="36" t="str">
        <f>IFERROR(时间!$B$4+AU2150,"上周无销量")</f>
        <v>上周无销量</v>
      </c>
    </row>
    <row r="2151" spans="1:48">
      <c r="A2151" s="21" t="s">
        <v>4336</v>
      </c>
      <c r="B2151" t="s">
        <v>4337</v>
      </c>
      <c r="C2151" t="s">
        <v>4333</v>
      </c>
      <c r="D2151" s="31">
        <v>0</v>
      </c>
      <c r="E2151" s="31">
        <v>0</v>
      </c>
      <c r="F2151" s="31">
        <v>0</v>
      </c>
      <c r="G2151" s="31">
        <v>0</v>
      </c>
      <c r="H2151" s="32">
        <v>0</v>
      </c>
      <c r="I2151">
        <v>2</v>
      </c>
      <c r="J2151" s="33">
        <v>0</v>
      </c>
      <c r="K2151" s="33">
        <v>0</v>
      </c>
      <c r="L2151" s="33">
        <v>0</v>
      </c>
      <c r="M2151">
        <v>2</v>
      </c>
      <c r="N2151">
        <v>0</v>
      </c>
      <c r="O2151">
        <v>0</v>
      </c>
      <c r="P2151">
        <v>1398</v>
      </c>
      <c r="Q2151">
        <v>2399</v>
      </c>
      <c r="R2151">
        <v>680</v>
      </c>
      <c r="S2151">
        <v>557</v>
      </c>
      <c r="T2151">
        <v>3</v>
      </c>
      <c r="U2151">
        <v>1</v>
      </c>
      <c r="V2151">
        <v>4</v>
      </c>
      <c r="W2151">
        <v>5</v>
      </c>
      <c r="X2151" s="23">
        <v>0.00214592274678112</v>
      </c>
      <c r="Y2151" s="23">
        <v>0.000416840350145894</v>
      </c>
      <c r="Z2151" s="23">
        <v>0.00588235294117647</v>
      </c>
      <c r="AA2151" s="23">
        <v>0.00897666068222621</v>
      </c>
      <c r="AB2151">
        <v>1.02</v>
      </c>
      <c r="AC2151">
        <v>0.34</v>
      </c>
      <c r="AD2151">
        <v>1.3</v>
      </c>
      <c r="AE2151">
        <v>1.61</v>
      </c>
      <c r="AF2151" s="23" t="s">
        <v>103</v>
      </c>
      <c r="AG2151" s="23" t="s">
        <v>103</v>
      </c>
      <c r="AH2151" s="23" t="s">
        <v>103</v>
      </c>
      <c r="AI2151" s="23" t="s">
        <v>103</v>
      </c>
      <c r="AJ2151">
        <v>7</v>
      </c>
      <c r="AK2151">
        <v>8</v>
      </c>
      <c r="AL2151">
        <v>0</v>
      </c>
      <c r="AM2151">
        <v>0</v>
      </c>
      <c r="AN2151" s="23">
        <v>0</v>
      </c>
      <c r="AO2151" s="23">
        <v>0</v>
      </c>
      <c r="AP2151" s="23" t="e">
        <v>#DIV/0!</v>
      </c>
      <c r="AQ2151" s="23" t="e">
        <v>#DIV/0!</v>
      </c>
      <c r="AR2151" s="35">
        <v>0</v>
      </c>
      <c r="AS2151" s="35">
        <v>0</v>
      </c>
      <c r="AT2151" s="35">
        <v>2</v>
      </c>
      <c r="AU2151" s="31" t="str">
        <f t="shared" si="36"/>
        <v>库存为2</v>
      </c>
      <c r="AV2151" s="36" t="str">
        <f>IFERROR(时间!$B$4+AU2151,"上周无销量")</f>
        <v>上周无销量</v>
      </c>
    </row>
    <row r="2152" spans="1:48">
      <c r="A2152" s="21" t="s">
        <v>4338</v>
      </c>
      <c r="B2152" t="s">
        <v>4339</v>
      </c>
      <c r="C2152" t="s">
        <v>4333</v>
      </c>
      <c r="D2152" s="31">
        <v>0</v>
      </c>
      <c r="E2152" s="31">
        <v>0</v>
      </c>
      <c r="F2152" s="31">
        <v>0</v>
      </c>
      <c r="G2152" s="31">
        <v>0</v>
      </c>
      <c r="H2152" s="32">
        <v>0</v>
      </c>
      <c r="I2152">
        <v>2</v>
      </c>
      <c r="J2152" s="33">
        <v>0</v>
      </c>
      <c r="K2152" s="33">
        <v>0</v>
      </c>
      <c r="L2152" s="33">
        <v>0</v>
      </c>
      <c r="M2152">
        <v>2</v>
      </c>
      <c r="N2152">
        <v>0</v>
      </c>
      <c r="O2152">
        <v>0</v>
      </c>
      <c r="P2152">
        <v>725</v>
      </c>
      <c r="Q2152">
        <v>1069</v>
      </c>
      <c r="R2152">
        <v>586</v>
      </c>
      <c r="S2152">
        <v>577</v>
      </c>
      <c r="T2152">
        <v>1</v>
      </c>
      <c r="U2152">
        <v>2</v>
      </c>
      <c r="V2152">
        <v>2</v>
      </c>
      <c r="W2152">
        <v>3</v>
      </c>
      <c r="X2152" s="23">
        <v>0.00137931034482759</v>
      </c>
      <c r="Y2152" s="23">
        <v>0.00187090739008419</v>
      </c>
      <c r="Z2152" s="23">
        <v>0.00341296928327645</v>
      </c>
      <c r="AA2152" s="23">
        <v>0.00519930675909879</v>
      </c>
      <c r="AB2152">
        <v>0.28</v>
      </c>
      <c r="AC2152">
        <v>0.43</v>
      </c>
      <c r="AD2152">
        <v>0.71</v>
      </c>
      <c r="AE2152">
        <v>0.93</v>
      </c>
      <c r="AF2152" s="23" t="s">
        <v>103</v>
      </c>
      <c r="AG2152" s="23" t="s">
        <v>103</v>
      </c>
      <c r="AH2152" s="23" t="s">
        <v>103</v>
      </c>
      <c r="AI2152" s="23" t="s">
        <v>103</v>
      </c>
      <c r="AJ2152">
        <v>5</v>
      </c>
      <c r="AK2152">
        <v>4</v>
      </c>
      <c r="AL2152">
        <v>5</v>
      </c>
      <c r="AM2152">
        <v>2</v>
      </c>
      <c r="AN2152" s="23">
        <v>0</v>
      </c>
      <c r="AO2152" s="23">
        <v>0</v>
      </c>
      <c r="AP2152" s="23">
        <v>0</v>
      </c>
      <c r="AQ2152" s="23">
        <v>0</v>
      </c>
      <c r="AR2152" s="35">
        <v>0</v>
      </c>
      <c r="AS2152" s="35">
        <v>0</v>
      </c>
      <c r="AT2152" s="35">
        <v>2</v>
      </c>
      <c r="AU2152" s="31" t="str">
        <f t="shared" si="36"/>
        <v>库存为2</v>
      </c>
      <c r="AV2152" s="36" t="str">
        <f>IFERROR(时间!$B$4+AU2152,"上周无销量")</f>
        <v>上周无销量</v>
      </c>
    </row>
    <row r="2153" spans="1:48">
      <c r="A2153" s="21" t="s">
        <v>4340</v>
      </c>
      <c r="B2153" t="s">
        <v>4341</v>
      </c>
      <c r="C2153" t="s">
        <v>4333</v>
      </c>
      <c r="D2153" s="31">
        <v>0</v>
      </c>
      <c r="E2153" s="31">
        <v>1</v>
      </c>
      <c r="F2153" s="31">
        <v>0</v>
      </c>
      <c r="G2153" s="31">
        <v>1</v>
      </c>
      <c r="H2153" s="32">
        <v>12.995</v>
      </c>
      <c r="I2153">
        <v>3</v>
      </c>
      <c r="J2153" s="33">
        <v>0</v>
      </c>
      <c r="K2153" s="33">
        <v>0</v>
      </c>
      <c r="L2153" s="33">
        <v>0</v>
      </c>
      <c r="M2153">
        <v>3</v>
      </c>
      <c r="N2153">
        <v>0</v>
      </c>
      <c r="O2153">
        <v>0</v>
      </c>
      <c r="P2153">
        <v>715</v>
      </c>
      <c r="Q2153">
        <v>28</v>
      </c>
      <c r="R2153">
        <v>569</v>
      </c>
      <c r="S2153">
        <v>584</v>
      </c>
      <c r="T2153">
        <v>2</v>
      </c>
      <c r="U2153">
        <v>1</v>
      </c>
      <c r="V2153">
        <v>1</v>
      </c>
      <c r="W2153">
        <v>0</v>
      </c>
      <c r="X2153" s="23">
        <v>0.0027972027972028</v>
      </c>
      <c r="Y2153" s="23">
        <v>0.0357142857142857</v>
      </c>
      <c r="Z2153" s="23">
        <v>0.00175746924428822</v>
      </c>
      <c r="AA2153" s="23">
        <v>0</v>
      </c>
      <c r="AB2153">
        <v>0.87</v>
      </c>
      <c r="AC2153">
        <v>0.43</v>
      </c>
      <c r="AD2153">
        <v>0.26</v>
      </c>
      <c r="AE2153">
        <v>0</v>
      </c>
      <c r="AF2153" s="23" t="s">
        <v>103</v>
      </c>
      <c r="AG2153" s="23">
        <v>0.0330896498653328</v>
      </c>
      <c r="AH2153" s="23" t="s">
        <v>103</v>
      </c>
      <c r="AI2153" s="23" t="s">
        <v>54</v>
      </c>
      <c r="AJ2153">
        <v>4</v>
      </c>
      <c r="AK2153">
        <v>1</v>
      </c>
      <c r="AL2153">
        <v>2</v>
      </c>
      <c r="AM2153">
        <v>2</v>
      </c>
      <c r="AN2153" s="23">
        <v>0</v>
      </c>
      <c r="AO2153" s="23">
        <v>1</v>
      </c>
      <c r="AP2153" s="23">
        <v>0</v>
      </c>
      <c r="AQ2153" s="23">
        <v>0.5</v>
      </c>
      <c r="AR2153" s="35">
        <v>0</v>
      </c>
      <c r="AS2153" s="35">
        <v>0</v>
      </c>
      <c r="AT2153" s="35">
        <v>3</v>
      </c>
      <c r="AU2153" s="31" t="str">
        <f t="shared" si="36"/>
        <v>库存为3</v>
      </c>
      <c r="AV2153" s="36" t="str">
        <f>IFERROR(时间!$B$4+AU2153,"上周无销量")</f>
        <v>上周无销量</v>
      </c>
    </row>
    <row r="2154" spans="1:48">
      <c r="A2154" s="21" t="s">
        <v>4342</v>
      </c>
      <c r="B2154" t="s">
        <v>4343</v>
      </c>
      <c r="C2154" t="s">
        <v>4333</v>
      </c>
      <c r="D2154" s="31">
        <v>0</v>
      </c>
      <c r="E2154" s="31">
        <v>1</v>
      </c>
      <c r="F2154" s="31">
        <v>0</v>
      </c>
      <c r="G2154" s="31">
        <v>0</v>
      </c>
      <c r="H2154" s="32">
        <v>25.99</v>
      </c>
      <c r="I2154">
        <v>5</v>
      </c>
      <c r="J2154" s="33">
        <v>0</v>
      </c>
      <c r="K2154" s="33">
        <v>0</v>
      </c>
      <c r="L2154" s="33">
        <v>0</v>
      </c>
      <c r="M2154">
        <v>5</v>
      </c>
      <c r="N2154">
        <v>0</v>
      </c>
      <c r="O2154">
        <v>0</v>
      </c>
      <c r="P2154">
        <v>2746</v>
      </c>
      <c r="Q2154">
        <v>2727</v>
      </c>
      <c r="R2154">
        <v>584</v>
      </c>
      <c r="S2154">
        <v>566</v>
      </c>
      <c r="T2154">
        <v>9</v>
      </c>
      <c r="U2154">
        <v>7</v>
      </c>
      <c r="V2154">
        <v>0</v>
      </c>
      <c r="W2154">
        <v>7</v>
      </c>
      <c r="X2154" s="23">
        <v>0.0032774945375091</v>
      </c>
      <c r="Y2154" s="23">
        <v>0.00256692335900257</v>
      </c>
      <c r="Z2154" s="23">
        <v>0</v>
      </c>
      <c r="AA2154" s="23">
        <v>0.0123674911660777</v>
      </c>
      <c r="AB2154">
        <v>3.29</v>
      </c>
      <c r="AC2154">
        <v>2.32</v>
      </c>
      <c r="AD2154">
        <v>0</v>
      </c>
      <c r="AE2154">
        <v>2.09</v>
      </c>
      <c r="AF2154" s="23" t="s">
        <v>103</v>
      </c>
      <c r="AG2154" s="23">
        <v>0.0892651019622932</v>
      </c>
      <c r="AH2154" s="23" t="s">
        <v>54</v>
      </c>
      <c r="AI2154" s="23" t="s">
        <v>103</v>
      </c>
      <c r="AJ2154">
        <v>2</v>
      </c>
      <c r="AK2154">
        <v>7</v>
      </c>
      <c r="AL2154">
        <v>0</v>
      </c>
      <c r="AM2154">
        <v>2</v>
      </c>
      <c r="AN2154" s="23">
        <v>0</v>
      </c>
      <c r="AO2154" s="23">
        <v>0.142857142857143</v>
      </c>
      <c r="AP2154" s="23" t="e">
        <v>#DIV/0!</v>
      </c>
      <c r="AQ2154" s="23">
        <v>0</v>
      </c>
      <c r="AR2154" s="35">
        <v>0</v>
      </c>
      <c r="AS2154" s="35">
        <v>0</v>
      </c>
      <c r="AT2154" s="35">
        <v>5</v>
      </c>
      <c r="AU2154" s="31" t="str">
        <f t="shared" si="36"/>
        <v>库存为5</v>
      </c>
      <c r="AV2154" s="36" t="str">
        <f>IFERROR(时间!$B$4+AU2154,"上周无销量")</f>
        <v>上周无销量</v>
      </c>
    </row>
    <row r="2155" spans="1:48">
      <c r="A2155" s="21" t="s">
        <v>4344</v>
      </c>
      <c r="B2155" t="s">
        <v>4345</v>
      </c>
      <c r="C2155" t="s">
        <v>4333</v>
      </c>
      <c r="D2155" s="31">
        <v>1</v>
      </c>
      <c r="E2155" s="31">
        <v>0</v>
      </c>
      <c r="F2155" s="31">
        <v>2</v>
      </c>
      <c r="G2155" s="31">
        <v>0</v>
      </c>
      <c r="H2155" s="32">
        <v>25.99</v>
      </c>
      <c r="I2155">
        <v>2</v>
      </c>
      <c r="J2155" s="33">
        <v>0</v>
      </c>
      <c r="K2155" s="33">
        <v>0</v>
      </c>
      <c r="L2155" s="33">
        <v>0</v>
      </c>
      <c r="M2155">
        <v>2</v>
      </c>
      <c r="N2155">
        <v>0</v>
      </c>
      <c r="O2155">
        <v>0</v>
      </c>
      <c r="P2155">
        <v>3440</v>
      </c>
      <c r="Q2155">
        <v>2136</v>
      </c>
      <c r="R2155">
        <v>251</v>
      </c>
      <c r="S2155">
        <v>674</v>
      </c>
      <c r="T2155">
        <v>6</v>
      </c>
      <c r="U2155">
        <v>7</v>
      </c>
      <c r="V2155">
        <v>6</v>
      </c>
      <c r="W2155">
        <v>4</v>
      </c>
      <c r="X2155" s="23">
        <v>0.00174418604651163</v>
      </c>
      <c r="Y2155" s="23">
        <v>0.00327715355805243</v>
      </c>
      <c r="Z2155" s="23">
        <v>0.0239043824701195</v>
      </c>
      <c r="AA2155" s="23">
        <v>0.00593471810089021</v>
      </c>
      <c r="AB2155">
        <v>1.99</v>
      </c>
      <c r="AC2155">
        <v>2.73</v>
      </c>
      <c r="AD2155">
        <v>2.36</v>
      </c>
      <c r="AE2155">
        <v>1.26</v>
      </c>
      <c r="AF2155" s="23">
        <v>0.076567910734898</v>
      </c>
      <c r="AG2155" s="23" t="s">
        <v>103</v>
      </c>
      <c r="AH2155" s="23">
        <v>0.0454020777222008</v>
      </c>
      <c r="AI2155" s="23" t="s">
        <v>103</v>
      </c>
      <c r="AJ2155">
        <v>11</v>
      </c>
      <c r="AK2155">
        <v>5</v>
      </c>
      <c r="AL2155">
        <v>3</v>
      </c>
      <c r="AM2155">
        <v>1</v>
      </c>
      <c r="AN2155" s="23">
        <v>0.0909090909090909</v>
      </c>
      <c r="AO2155" s="23">
        <v>0</v>
      </c>
      <c r="AP2155" s="23">
        <v>0.666666666666667</v>
      </c>
      <c r="AQ2155" s="23">
        <v>0</v>
      </c>
      <c r="AR2155" s="35">
        <v>0.142857142857143</v>
      </c>
      <c r="AS2155" s="35">
        <v>8.57142857142857</v>
      </c>
      <c r="AT2155" s="35">
        <v>-6.57142857142857</v>
      </c>
      <c r="AU2155" s="31">
        <f t="shared" si="36"/>
        <v>14</v>
      </c>
      <c r="AV2155" s="36">
        <f>IFERROR(时间!$B$4+AU2155,"上周无销量")</f>
        <v>43311</v>
      </c>
    </row>
    <row r="2156" spans="1:48">
      <c r="A2156" s="21" t="s">
        <v>4346</v>
      </c>
      <c r="B2156" t="s">
        <v>4347</v>
      </c>
      <c r="C2156" t="s">
        <v>4333</v>
      </c>
      <c r="D2156" s="31">
        <v>1</v>
      </c>
      <c r="E2156" s="31">
        <v>1</v>
      </c>
      <c r="F2156" s="31">
        <v>0</v>
      </c>
      <c r="G2156" s="31">
        <v>0</v>
      </c>
      <c r="H2156" s="32">
        <v>25.99</v>
      </c>
      <c r="I2156">
        <v>3</v>
      </c>
      <c r="J2156" s="33">
        <v>0</v>
      </c>
      <c r="K2156" s="33">
        <v>0</v>
      </c>
      <c r="L2156" s="33">
        <v>0</v>
      </c>
      <c r="M2156">
        <v>3</v>
      </c>
      <c r="N2156">
        <v>0</v>
      </c>
      <c r="O2156">
        <v>0</v>
      </c>
      <c r="P2156">
        <v>1214</v>
      </c>
      <c r="Q2156">
        <v>8213</v>
      </c>
      <c r="R2156">
        <v>5100</v>
      </c>
      <c r="S2156">
        <v>681</v>
      </c>
      <c r="T2156">
        <v>7</v>
      </c>
      <c r="U2156">
        <v>37</v>
      </c>
      <c r="V2156">
        <v>23</v>
      </c>
      <c r="W2156">
        <v>7</v>
      </c>
      <c r="X2156" s="23">
        <v>0.0057660626029654</v>
      </c>
      <c r="Y2156" s="23">
        <v>0.00450505296481188</v>
      </c>
      <c r="Z2156" s="23">
        <v>0.00450980392156863</v>
      </c>
      <c r="AA2156" s="23">
        <v>0.0102790014684288</v>
      </c>
      <c r="AB2156">
        <v>2.2</v>
      </c>
      <c r="AC2156">
        <v>11.98</v>
      </c>
      <c r="AD2156">
        <v>7.19</v>
      </c>
      <c r="AE2156">
        <v>2.18</v>
      </c>
      <c r="AF2156" s="23">
        <v>0.0846479415159677</v>
      </c>
      <c r="AG2156" s="23">
        <v>0.460946517891497</v>
      </c>
      <c r="AH2156" s="23" t="s">
        <v>103</v>
      </c>
      <c r="AI2156" s="23" t="s">
        <v>103</v>
      </c>
      <c r="AJ2156">
        <v>10</v>
      </c>
      <c r="AK2156">
        <v>19</v>
      </c>
      <c r="AL2156">
        <v>5</v>
      </c>
      <c r="AM2156">
        <v>4</v>
      </c>
      <c r="AN2156" s="23">
        <v>0.1</v>
      </c>
      <c r="AO2156" s="23">
        <v>0.0526315789473684</v>
      </c>
      <c r="AP2156" s="23">
        <v>0</v>
      </c>
      <c r="AQ2156" s="23">
        <v>0</v>
      </c>
      <c r="AR2156" s="35">
        <v>0.142857142857143</v>
      </c>
      <c r="AS2156" s="35">
        <v>8.57142857142857</v>
      </c>
      <c r="AT2156" s="35">
        <v>-5.57142857142857</v>
      </c>
      <c r="AU2156" s="31">
        <f t="shared" si="36"/>
        <v>21</v>
      </c>
      <c r="AV2156" s="36">
        <f>IFERROR(时间!$B$4+AU2156,"上周无销量")</f>
        <v>43318</v>
      </c>
    </row>
    <row r="2157" spans="1:48">
      <c r="A2157" s="21" t="s">
        <v>4348</v>
      </c>
      <c r="B2157" t="s">
        <v>4349</v>
      </c>
      <c r="C2157" t="s">
        <v>4333</v>
      </c>
      <c r="D2157" s="31">
        <v>1</v>
      </c>
      <c r="E2157" s="31">
        <v>0</v>
      </c>
      <c r="F2157" s="31">
        <v>0</v>
      </c>
      <c r="G2157" s="31">
        <v>0</v>
      </c>
      <c r="H2157" s="32">
        <v>25.99</v>
      </c>
      <c r="I2157">
        <v>4</v>
      </c>
      <c r="J2157" s="33">
        <v>0</v>
      </c>
      <c r="K2157" s="33">
        <v>0</v>
      </c>
      <c r="L2157" s="33">
        <v>0</v>
      </c>
      <c r="M2157">
        <v>4</v>
      </c>
      <c r="N2157">
        <v>0</v>
      </c>
      <c r="O2157">
        <v>0</v>
      </c>
      <c r="P2157">
        <v>1247</v>
      </c>
      <c r="Q2157">
        <v>1210</v>
      </c>
      <c r="R2157">
        <v>601</v>
      </c>
      <c r="S2157">
        <v>739</v>
      </c>
      <c r="T2157">
        <v>3</v>
      </c>
      <c r="U2157">
        <v>6</v>
      </c>
      <c r="V2157">
        <v>8</v>
      </c>
      <c r="W2157">
        <v>5</v>
      </c>
      <c r="X2157" s="23">
        <v>0.00240577385725742</v>
      </c>
      <c r="Y2157" s="23">
        <v>0.00495867768595041</v>
      </c>
      <c r="Z2157" s="23">
        <v>0.0133111480865225</v>
      </c>
      <c r="AA2157" s="23">
        <v>0.006765899864682</v>
      </c>
      <c r="AB2157">
        <v>1.06</v>
      </c>
      <c r="AC2157">
        <v>2.15</v>
      </c>
      <c r="AD2157">
        <v>2.57</v>
      </c>
      <c r="AE2157">
        <v>1.63</v>
      </c>
      <c r="AF2157" s="23">
        <v>0.0407849172758753</v>
      </c>
      <c r="AG2157" s="23" t="s">
        <v>103</v>
      </c>
      <c r="AH2157" s="23" t="s">
        <v>103</v>
      </c>
      <c r="AI2157" s="23" t="s">
        <v>103</v>
      </c>
      <c r="AJ2157">
        <v>6</v>
      </c>
      <c r="AK2157">
        <v>4</v>
      </c>
      <c r="AL2157">
        <v>6</v>
      </c>
      <c r="AM2157">
        <v>1</v>
      </c>
      <c r="AN2157" s="23">
        <v>0.166666666666667</v>
      </c>
      <c r="AO2157" s="23">
        <v>0</v>
      </c>
      <c r="AP2157" s="23">
        <v>0</v>
      </c>
      <c r="AQ2157" s="23">
        <v>0</v>
      </c>
      <c r="AR2157" s="35">
        <v>0.142857142857143</v>
      </c>
      <c r="AS2157" s="35">
        <v>8.57142857142857</v>
      </c>
      <c r="AT2157" s="35">
        <v>-4.57142857142857</v>
      </c>
      <c r="AU2157" s="31">
        <f t="shared" si="36"/>
        <v>28</v>
      </c>
      <c r="AV2157" s="36">
        <f>IFERROR(时间!$B$4+AU2157,"上周无销量")</f>
        <v>43325</v>
      </c>
    </row>
    <row r="2158" spans="1:48">
      <c r="A2158" s="21" t="s">
        <v>4350</v>
      </c>
      <c r="B2158" t="s">
        <v>4351</v>
      </c>
      <c r="C2158" t="s">
        <v>4333</v>
      </c>
      <c r="D2158" s="31">
        <v>1</v>
      </c>
      <c r="E2158" s="31">
        <v>2</v>
      </c>
      <c r="F2158" s="31">
        <v>2</v>
      </c>
      <c r="G2158" s="31">
        <v>0</v>
      </c>
      <c r="H2158" s="32">
        <v>25.99</v>
      </c>
      <c r="I2158">
        <v>0</v>
      </c>
      <c r="J2158" s="33">
        <v>0</v>
      </c>
      <c r="K2158" s="33">
        <v>0</v>
      </c>
      <c r="L2158" s="33">
        <v>0</v>
      </c>
      <c r="M2158">
        <v>0</v>
      </c>
      <c r="N2158">
        <v>0</v>
      </c>
      <c r="O2158">
        <v>0</v>
      </c>
      <c r="P2158">
        <v>203</v>
      </c>
      <c r="Q2158">
        <v>1380</v>
      </c>
      <c r="R2158">
        <v>536</v>
      </c>
      <c r="S2158">
        <v>709</v>
      </c>
      <c r="T2158">
        <v>1</v>
      </c>
      <c r="U2158">
        <v>11</v>
      </c>
      <c r="V2158">
        <v>4</v>
      </c>
      <c r="W2158">
        <v>11</v>
      </c>
      <c r="X2158" s="23">
        <v>0.00492610837438424</v>
      </c>
      <c r="Y2158" s="23">
        <v>0.00797101449275362</v>
      </c>
      <c r="Z2158" s="23">
        <v>0.00746268656716418</v>
      </c>
      <c r="AA2158" s="23">
        <v>0.0155148095909732</v>
      </c>
      <c r="AB2158">
        <v>0.38</v>
      </c>
      <c r="AC2158">
        <v>3.9</v>
      </c>
      <c r="AD2158">
        <v>1.01</v>
      </c>
      <c r="AE2158">
        <v>3.23</v>
      </c>
      <c r="AF2158" s="23">
        <v>0.0146210080800308</v>
      </c>
      <c r="AG2158" s="23">
        <v>0.0750288572527895</v>
      </c>
      <c r="AH2158" s="23">
        <v>0.0194305502116199</v>
      </c>
      <c r="AI2158" s="23" t="s">
        <v>103</v>
      </c>
      <c r="AJ2158">
        <v>1</v>
      </c>
      <c r="AK2158">
        <v>7</v>
      </c>
      <c r="AL2158">
        <v>4</v>
      </c>
      <c r="AM2158">
        <v>3</v>
      </c>
      <c r="AN2158" s="23">
        <v>1</v>
      </c>
      <c r="AO2158" s="23">
        <v>0.285714285714286</v>
      </c>
      <c r="AP2158" s="23">
        <v>0.5</v>
      </c>
      <c r="AQ2158" s="23">
        <v>0</v>
      </c>
      <c r="AR2158" s="35">
        <v>0.142857142857143</v>
      </c>
      <c r="AS2158" s="35">
        <v>8.57142857142857</v>
      </c>
      <c r="AT2158" s="35">
        <v>-8.57142857142857</v>
      </c>
      <c r="AU2158" s="31">
        <f t="shared" si="36"/>
        <v>0</v>
      </c>
      <c r="AV2158" s="36">
        <f>IFERROR(时间!$B$4+AU2158,"上周无销量")</f>
        <v>43297</v>
      </c>
    </row>
    <row r="2159" spans="1:48">
      <c r="A2159" s="21" t="s">
        <v>4352</v>
      </c>
      <c r="B2159" t="s">
        <v>4353</v>
      </c>
      <c r="C2159" t="s">
        <v>4333</v>
      </c>
      <c r="D2159" s="31">
        <v>0</v>
      </c>
      <c r="E2159" s="31">
        <v>0</v>
      </c>
      <c r="F2159" s="31">
        <v>0</v>
      </c>
      <c r="G2159" s="31">
        <v>0</v>
      </c>
      <c r="H2159" s="32">
        <v>0</v>
      </c>
      <c r="I2159">
        <v>0</v>
      </c>
      <c r="J2159" s="33">
        <v>0</v>
      </c>
      <c r="K2159" s="33">
        <v>0</v>
      </c>
      <c r="L2159" s="33">
        <v>0</v>
      </c>
      <c r="M2159">
        <v>0</v>
      </c>
      <c r="N2159">
        <v>0</v>
      </c>
      <c r="O2159">
        <v>0</v>
      </c>
      <c r="P2159" t="s">
        <v>54</v>
      </c>
      <c r="Q2159" t="s">
        <v>54</v>
      </c>
      <c r="R2159" t="s">
        <v>54</v>
      </c>
      <c r="S2159" t="s">
        <v>54</v>
      </c>
      <c r="T2159" t="s">
        <v>54</v>
      </c>
      <c r="U2159" t="s">
        <v>54</v>
      </c>
      <c r="V2159" t="s">
        <v>54</v>
      </c>
      <c r="W2159" t="s">
        <v>54</v>
      </c>
      <c r="X2159" s="23" t="s">
        <v>54</v>
      </c>
      <c r="Y2159" s="23" t="s">
        <v>54</v>
      </c>
      <c r="Z2159" s="23" t="s">
        <v>54</v>
      </c>
      <c r="AA2159" s="23" t="s">
        <v>54</v>
      </c>
      <c r="AB2159" t="s">
        <v>54</v>
      </c>
      <c r="AC2159" t="s">
        <v>54</v>
      </c>
      <c r="AD2159" t="s">
        <v>54</v>
      </c>
      <c r="AE2159" t="s">
        <v>54</v>
      </c>
      <c r="AF2159" s="23" t="s">
        <v>54</v>
      </c>
      <c r="AG2159" s="23" t="s">
        <v>54</v>
      </c>
      <c r="AH2159" s="23" t="s">
        <v>54</v>
      </c>
      <c r="AI2159" s="23" t="s">
        <v>54</v>
      </c>
      <c r="AJ2159">
        <v>0</v>
      </c>
      <c r="AK2159">
        <v>0</v>
      </c>
      <c r="AL2159">
        <v>0</v>
      </c>
      <c r="AM2159">
        <v>0</v>
      </c>
      <c r="AN2159" s="23" t="e">
        <v>#DIV/0!</v>
      </c>
      <c r="AO2159" s="23" t="e">
        <v>#DIV/0!</v>
      </c>
      <c r="AP2159" s="23" t="e">
        <v>#DIV/0!</v>
      </c>
      <c r="AQ2159" s="23" t="e">
        <v>#DIV/0!</v>
      </c>
      <c r="AR2159" s="35">
        <v>0</v>
      </c>
      <c r="AS2159" s="35">
        <v>0</v>
      </c>
      <c r="AT2159" s="35">
        <v>0</v>
      </c>
      <c r="AU2159" s="31" t="str">
        <f t="shared" si="36"/>
        <v>库存为0</v>
      </c>
      <c r="AV2159" s="36" t="str">
        <f>IFERROR(时间!$B$4+AU2159,"上周无销量")</f>
        <v>上周无销量</v>
      </c>
    </row>
    <row r="2160" spans="1:48">
      <c r="A2160" s="21" t="s">
        <v>4354</v>
      </c>
      <c r="B2160" t="s">
        <v>4355</v>
      </c>
      <c r="C2160" t="s">
        <v>4333</v>
      </c>
      <c r="D2160" s="31">
        <v>0</v>
      </c>
      <c r="E2160" s="31">
        <v>0</v>
      </c>
      <c r="F2160" s="31">
        <v>0</v>
      </c>
      <c r="G2160" s="31">
        <v>0</v>
      </c>
      <c r="H2160" s="32">
        <v>0</v>
      </c>
      <c r="I2160">
        <v>0</v>
      </c>
      <c r="J2160" s="33">
        <v>0</v>
      </c>
      <c r="K2160" s="33">
        <v>0</v>
      </c>
      <c r="L2160" s="33">
        <v>0</v>
      </c>
      <c r="M2160">
        <v>0</v>
      </c>
      <c r="N2160">
        <v>0</v>
      </c>
      <c r="O2160">
        <v>0</v>
      </c>
      <c r="P2160" t="s">
        <v>54</v>
      </c>
      <c r="Q2160" t="s">
        <v>54</v>
      </c>
      <c r="R2160" t="s">
        <v>54</v>
      </c>
      <c r="S2160" t="s">
        <v>54</v>
      </c>
      <c r="T2160" t="s">
        <v>54</v>
      </c>
      <c r="U2160" t="s">
        <v>54</v>
      </c>
      <c r="V2160" t="s">
        <v>54</v>
      </c>
      <c r="W2160" t="s">
        <v>54</v>
      </c>
      <c r="X2160" s="23" t="s">
        <v>54</v>
      </c>
      <c r="Y2160" s="23" t="s">
        <v>54</v>
      </c>
      <c r="Z2160" s="23" t="s">
        <v>54</v>
      </c>
      <c r="AA2160" s="23" t="s">
        <v>54</v>
      </c>
      <c r="AB2160" t="s">
        <v>54</v>
      </c>
      <c r="AC2160" t="s">
        <v>54</v>
      </c>
      <c r="AD2160" t="s">
        <v>54</v>
      </c>
      <c r="AE2160" t="s">
        <v>54</v>
      </c>
      <c r="AF2160" s="23" t="s">
        <v>54</v>
      </c>
      <c r="AG2160" s="23" t="s">
        <v>54</v>
      </c>
      <c r="AH2160" s="23" t="s">
        <v>54</v>
      </c>
      <c r="AI2160" s="23" t="s">
        <v>54</v>
      </c>
      <c r="AJ2160">
        <v>0</v>
      </c>
      <c r="AK2160">
        <v>0</v>
      </c>
      <c r="AL2160">
        <v>0</v>
      </c>
      <c r="AM2160">
        <v>0</v>
      </c>
      <c r="AN2160" s="23" t="e">
        <v>#DIV/0!</v>
      </c>
      <c r="AO2160" s="23" t="e">
        <v>#DIV/0!</v>
      </c>
      <c r="AP2160" s="23" t="e">
        <v>#DIV/0!</v>
      </c>
      <c r="AQ2160" s="23" t="e">
        <v>#DIV/0!</v>
      </c>
      <c r="AR2160" s="35">
        <v>0</v>
      </c>
      <c r="AS2160" s="35">
        <v>0</v>
      </c>
      <c r="AT2160" s="35">
        <v>0</v>
      </c>
      <c r="AU2160" s="31" t="str">
        <f t="shared" si="36"/>
        <v>库存为0</v>
      </c>
      <c r="AV2160" s="36" t="str">
        <f>IFERROR(时间!$B$4+AU2160,"上周无销量")</f>
        <v>上周无销量</v>
      </c>
    </row>
    <row r="2161" spans="1:48">
      <c r="A2161" s="21" t="s">
        <v>4356</v>
      </c>
      <c r="B2161" t="s">
        <v>4357</v>
      </c>
      <c r="C2161" t="s">
        <v>4333</v>
      </c>
      <c r="D2161" s="31">
        <v>0</v>
      </c>
      <c r="E2161" s="31">
        <v>0</v>
      </c>
      <c r="F2161" s="31">
        <v>0</v>
      </c>
      <c r="G2161" s="31">
        <v>0</v>
      </c>
      <c r="H2161" s="32">
        <v>0</v>
      </c>
      <c r="I2161">
        <v>0</v>
      </c>
      <c r="J2161" s="33">
        <v>0</v>
      </c>
      <c r="K2161" s="33">
        <v>0</v>
      </c>
      <c r="L2161" s="33">
        <v>0</v>
      </c>
      <c r="M2161">
        <v>0</v>
      </c>
      <c r="N2161">
        <v>0</v>
      </c>
      <c r="O2161">
        <v>0</v>
      </c>
      <c r="P2161" t="s">
        <v>54</v>
      </c>
      <c r="Q2161" t="s">
        <v>54</v>
      </c>
      <c r="R2161" t="s">
        <v>54</v>
      </c>
      <c r="S2161" t="s">
        <v>54</v>
      </c>
      <c r="T2161" t="s">
        <v>54</v>
      </c>
      <c r="U2161" t="s">
        <v>54</v>
      </c>
      <c r="V2161" t="s">
        <v>54</v>
      </c>
      <c r="W2161" t="s">
        <v>54</v>
      </c>
      <c r="X2161" s="23" t="s">
        <v>54</v>
      </c>
      <c r="Y2161" s="23" t="s">
        <v>54</v>
      </c>
      <c r="Z2161" s="23" t="s">
        <v>54</v>
      </c>
      <c r="AA2161" s="23" t="s">
        <v>54</v>
      </c>
      <c r="AB2161" t="s">
        <v>54</v>
      </c>
      <c r="AC2161" t="s">
        <v>54</v>
      </c>
      <c r="AD2161" t="s">
        <v>54</v>
      </c>
      <c r="AE2161" t="s">
        <v>54</v>
      </c>
      <c r="AF2161" s="23" t="s">
        <v>54</v>
      </c>
      <c r="AG2161" s="23" t="s">
        <v>54</v>
      </c>
      <c r="AH2161" s="23" t="s">
        <v>54</v>
      </c>
      <c r="AI2161" s="23" t="s">
        <v>54</v>
      </c>
      <c r="AJ2161">
        <v>0</v>
      </c>
      <c r="AK2161">
        <v>0</v>
      </c>
      <c r="AL2161">
        <v>0</v>
      </c>
      <c r="AM2161">
        <v>0</v>
      </c>
      <c r="AN2161" s="23" t="e">
        <v>#DIV/0!</v>
      </c>
      <c r="AO2161" s="23" t="e">
        <v>#DIV/0!</v>
      </c>
      <c r="AP2161" s="23" t="e">
        <v>#DIV/0!</v>
      </c>
      <c r="AQ2161" s="23" t="e">
        <v>#DIV/0!</v>
      </c>
      <c r="AR2161" s="35">
        <v>0</v>
      </c>
      <c r="AS2161" s="35">
        <v>0</v>
      </c>
      <c r="AT2161" s="35">
        <v>0</v>
      </c>
      <c r="AU2161" s="31" t="str">
        <f t="shared" si="36"/>
        <v>库存为0</v>
      </c>
      <c r="AV2161" s="36" t="str">
        <f>IFERROR(时间!$B$4+AU2161,"上周无销量")</f>
        <v>上周无销量</v>
      </c>
    </row>
    <row r="2162" spans="1:48">
      <c r="A2162" s="21" t="s">
        <v>4358</v>
      </c>
      <c r="B2162" t="s">
        <v>4359</v>
      </c>
      <c r="C2162" t="s">
        <v>4333</v>
      </c>
      <c r="D2162" s="31">
        <v>0</v>
      </c>
      <c r="E2162" s="31">
        <v>0</v>
      </c>
      <c r="F2162" s="31">
        <v>0</v>
      </c>
      <c r="G2162" s="31">
        <v>0</v>
      </c>
      <c r="H2162" s="32">
        <v>0</v>
      </c>
      <c r="I2162">
        <v>0</v>
      </c>
      <c r="J2162" s="33">
        <v>0</v>
      </c>
      <c r="K2162" s="33">
        <v>0</v>
      </c>
      <c r="L2162" s="33">
        <v>0</v>
      </c>
      <c r="M2162">
        <v>0</v>
      </c>
      <c r="N2162">
        <v>0</v>
      </c>
      <c r="O2162">
        <v>0</v>
      </c>
      <c r="P2162" t="s">
        <v>54</v>
      </c>
      <c r="Q2162" t="s">
        <v>54</v>
      </c>
      <c r="R2162" t="s">
        <v>54</v>
      </c>
      <c r="S2162" t="s">
        <v>54</v>
      </c>
      <c r="T2162" t="s">
        <v>54</v>
      </c>
      <c r="U2162" t="s">
        <v>54</v>
      </c>
      <c r="V2162" t="s">
        <v>54</v>
      </c>
      <c r="W2162" t="s">
        <v>54</v>
      </c>
      <c r="X2162" s="23" t="s">
        <v>54</v>
      </c>
      <c r="Y2162" s="23" t="s">
        <v>54</v>
      </c>
      <c r="Z2162" s="23" t="s">
        <v>54</v>
      </c>
      <c r="AA2162" s="23" t="s">
        <v>54</v>
      </c>
      <c r="AB2162" t="s">
        <v>54</v>
      </c>
      <c r="AC2162" t="s">
        <v>54</v>
      </c>
      <c r="AD2162" t="s">
        <v>54</v>
      </c>
      <c r="AE2162" t="s">
        <v>54</v>
      </c>
      <c r="AF2162" s="23" t="s">
        <v>54</v>
      </c>
      <c r="AG2162" s="23" t="s">
        <v>54</v>
      </c>
      <c r="AH2162" s="23" t="s">
        <v>54</v>
      </c>
      <c r="AI2162" s="23" t="s">
        <v>54</v>
      </c>
      <c r="AJ2162">
        <v>0</v>
      </c>
      <c r="AK2162">
        <v>0</v>
      </c>
      <c r="AL2162">
        <v>0</v>
      </c>
      <c r="AM2162">
        <v>0</v>
      </c>
      <c r="AN2162" s="23" t="e">
        <v>#DIV/0!</v>
      </c>
      <c r="AO2162" s="23" t="e">
        <v>#DIV/0!</v>
      </c>
      <c r="AP2162" s="23" t="e">
        <v>#DIV/0!</v>
      </c>
      <c r="AQ2162" s="23" t="e">
        <v>#DIV/0!</v>
      </c>
      <c r="AR2162" s="35">
        <v>0</v>
      </c>
      <c r="AS2162" s="35">
        <v>0</v>
      </c>
      <c r="AT2162" s="35">
        <v>0</v>
      </c>
      <c r="AU2162" s="31" t="str">
        <f t="shared" si="36"/>
        <v>库存为0</v>
      </c>
      <c r="AV2162" s="36" t="str">
        <f>IFERROR(时间!$B$4+AU2162,"上周无销量")</f>
        <v>上周无销量</v>
      </c>
    </row>
    <row r="2163" spans="1:48">
      <c r="A2163" s="21" t="s">
        <v>4360</v>
      </c>
      <c r="B2163" t="s">
        <v>4361</v>
      </c>
      <c r="C2163" t="s">
        <v>4333</v>
      </c>
      <c r="D2163" s="31">
        <v>0</v>
      </c>
      <c r="E2163" s="31">
        <v>0</v>
      </c>
      <c r="F2163" s="31">
        <v>0</v>
      </c>
      <c r="G2163" s="31">
        <v>0</v>
      </c>
      <c r="H2163" s="32">
        <v>0</v>
      </c>
      <c r="I2163">
        <v>0</v>
      </c>
      <c r="J2163" s="33">
        <v>0</v>
      </c>
      <c r="K2163" s="33">
        <v>0</v>
      </c>
      <c r="L2163" s="33">
        <v>0</v>
      </c>
      <c r="M2163">
        <v>0</v>
      </c>
      <c r="N2163">
        <v>0</v>
      </c>
      <c r="O2163">
        <v>0</v>
      </c>
      <c r="P2163" t="s">
        <v>54</v>
      </c>
      <c r="Q2163" t="s">
        <v>54</v>
      </c>
      <c r="R2163" t="s">
        <v>54</v>
      </c>
      <c r="S2163" t="s">
        <v>54</v>
      </c>
      <c r="T2163" t="s">
        <v>54</v>
      </c>
      <c r="U2163" t="s">
        <v>54</v>
      </c>
      <c r="V2163" t="s">
        <v>54</v>
      </c>
      <c r="W2163" t="s">
        <v>54</v>
      </c>
      <c r="X2163" s="23" t="s">
        <v>54</v>
      </c>
      <c r="Y2163" s="23" t="s">
        <v>54</v>
      </c>
      <c r="Z2163" s="23" t="s">
        <v>54</v>
      </c>
      <c r="AA2163" s="23" t="s">
        <v>54</v>
      </c>
      <c r="AB2163" t="s">
        <v>54</v>
      </c>
      <c r="AC2163" t="s">
        <v>54</v>
      </c>
      <c r="AD2163" t="s">
        <v>54</v>
      </c>
      <c r="AE2163" t="s">
        <v>54</v>
      </c>
      <c r="AF2163" s="23" t="s">
        <v>54</v>
      </c>
      <c r="AG2163" s="23" t="s">
        <v>54</v>
      </c>
      <c r="AH2163" s="23" t="s">
        <v>54</v>
      </c>
      <c r="AI2163" s="23" t="s">
        <v>54</v>
      </c>
      <c r="AJ2163">
        <v>0</v>
      </c>
      <c r="AK2163">
        <v>0</v>
      </c>
      <c r="AL2163">
        <v>0</v>
      </c>
      <c r="AM2163">
        <v>0</v>
      </c>
      <c r="AN2163" s="23" t="e">
        <v>#DIV/0!</v>
      </c>
      <c r="AO2163" s="23" t="e">
        <v>#DIV/0!</v>
      </c>
      <c r="AP2163" s="23" t="e">
        <v>#DIV/0!</v>
      </c>
      <c r="AQ2163" s="23" t="e">
        <v>#DIV/0!</v>
      </c>
      <c r="AR2163" s="35">
        <v>0</v>
      </c>
      <c r="AS2163" s="35">
        <v>0</v>
      </c>
      <c r="AT2163" s="35">
        <v>0</v>
      </c>
      <c r="AU2163" s="31" t="str">
        <f t="shared" si="36"/>
        <v>库存为0</v>
      </c>
      <c r="AV2163" s="36" t="str">
        <f>IFERROR(时间!$B$4+AU2163,"上周无销量")</f>
        <v>上周无销量</v>
      </c>
    </row>
    <row r="2164" spans="1:48">
      <c r="A2164" s="21" t="s">
        <v>4362</v>
      </c>
      <c r="B2164" t="s">
        <v>4363</v>
      </c>
      <c r="C2164" t="s">
        <v>4333</v>
      </c>
      <c r="D2164" s="31">
        <v>0</v>
      </c>
      <c r="E2164" s="31">
        <v>0</v>
      </c>
      <c r="F2164" s="31">
        <v>2</v>
      </c>
      <c r="G2164" s="31">
        <v>0</v>
      </c>
      <c r="H2164" s="32">
        <v>25.99</v>
      </c>
      <c r="I2164">
        <v>3</v>
      </c>
      <c r="J2164" s="33">
        <v>0</v>
      </c>
      <c r="K2164" s="33">
        <v>0</v>
      </c>
      <c r="L2164" s="33">
        <v>0</v>
      </c>
      <c r="M2164">
        <v>3</v>
      </c>
      <c r="N2164">
        <v>0</v>
      </c>
      <c r="O2164">
        <v>0</v>
      </c>
      <c r="P2164">
        <v>2822</v>
      </c>
      <c r="Q2164">
        <v>1460</v>
      </c>
      <c r="R2164">
        <v>342</v>
      </c>
      <c r="S2164">
        <v>667</v>
      </c>
      <c r="T2164">
        <v>9</v>
      </c>
      <c r="U2164">
        <v>5</v>
      </c>
      <c r="V2164">
        <v>1</v>
      </c>
      <c r="W2164">
        <v>0</v>
      </c>
      <c r="X2164" s="23">
        <v>0.00318922749822821</v>
      </c>
      <c r="Y2164" s="23">
        <v>0.00342465753424658</v>
      </c>
      <c r="Z2164" s="23">
        <v>0.00292397660818713</v>
      </c>
      <c r="AA2164" s="23">
        <v>0</v>
      </c>
      <c r="AB2164">
        <v>2.61</v>
      </c>
      <c r="AC2164">
        <v>1.61</v>
      </c>
      <c r="AD2164">
        <v>0.45</v>
      </c>
      <c r="AE2164">
        <v>0</v>
      </c>
      <c r="AF2164" s="23" t="s">
        <v>103</v>
      </c>
      <c r="AG2164" s="23" t="s">
        <v>103</v>
      </c>
      <c r="AH2164" s="23">
        <v>0.00865717583686033</v>
      </c>
      <c r="AI2164" s="23" t="s">
        <v>54</v>
      </c>
      <c r="AJ2164">
        <v>7</v>
      </c>
      <c r="AK2164">
        <v>2</v>
      </c>
      <c r="AL2164">
        <v>2</v>
      </c>
      <c r="AM2164">
        <v>2</v>
      </c>
      <c r="AN2164" s="23">
        <v>0</v>
      </c>
      <c r="AO2164" s="23">
        <v>0</v>
      </c>
      <c r="AP2164" s="23">
        <v>1</v>
      </c>
      <c r="AQ2164" s="23">
        <v>0</v>
      </c>
      <c r="AR2164" s="35">
        <v>0</v>
      </c>
      <c r="AS2164" s="35">
        <v>0</v>
      </c>
      <c r="AT2164" s="35">
        <v>3</v>
      </c>
      <c r="AU2164" s="31" t="str">
        <f t="shared" si="36"/>
        <v>库存为3</v>
      </c>
      <c r="AV2164" s="36" t="str">
        <f>IFERROR(时间!$B$4+AU2164,"上周无销量")</f>
        <v>上周无销量</v>
      </c>
    </row>
    <row r="2165" spans="1:48">
      <c r="A2165" s="21" t="s">
        <v>4364</v>
      </c>
      <c r="B2165" t="s">
        <v>4365</v>
      </c>
      <c r="C2165" t="s">
        <v>4333</v>
      </c>
      <c r="D2165" s="31">
        <v>0</v>
      </c>
      <c r="E2165" s="31">
        <v>0</v>
      </c>
      <c r="F2165" s="31">
        <v>0</v>
      </c>
      <c r="G2165" s="31">
        <v>0</v>
      </c>
      <c r="H2165" s="32">
        <v>0</v>
      </c>
      <c r="I2165">
        <v>2</v>
      </c>
      <c r="J2165" s="33">
        <v>0</v>
      </c>
      <c r="K2165" s="33">
        <v>0</v>
      </c>
      <c r="L2165" s="33">
        <v>0</v>
      </c>
      <c r="M2165">
        <v>2</v>
      </c>
      <c r="N2165">
        <v>0</v>
      </c>
      <c r="O2165">
        <v>0</v>
      </c>
      <c r="P2165">
        <v>2459</v>
      </c>
      <c r="Q2165">
        <v>1208</v>
      </c>
      <c r="R2165">
        <v>737</v>
      </c>
      <c r="S2165">
        <v>764</v>
      </c>
      <c r="T2165">
        <v>6</v>
      </c>
      <c r="U2165">
        <v>6</v>
      </c>
      <c r="V2165">
        <v>2</v>
      </c>
      <c r="W2165">
        <v>6</v>
      </c>
      <c r="X2165" s="23">
        <v>0.00244001626677511</v>
      </c>
      <c r="Y2165" s="23">
        <v>0.00496688741721854</v>
      </c>
      <c r="Z2165" s="23">
        <v>0.00271370420624152</v>
      </c>
      <c r="AA2165" s="23">
        <v>0.00785340314136126</v>
      </c>
      <c r="AB2165">
        <v>1.79</v>
      </c>
      <c r="AC2165">
        <v>1.88</v>
      </c>
      <c r="AD2165">
        <v>0.58</v>
      </c>
      <c r="AE2165">
        <v>1.58</v>
      </c>
      <c r="AF2165" s="23" t="s">
        <v>103</v>
      </c>
      <c r="AG2165" s="23" t="s">
        <v>103</v>
      </c>
      <c r="AH2165" s="23" t="s">
        <v>103</v>
      </c>
      <c r="AI2165" s="23" t="s">
        <v>103</v>
      </c>
      <c r="AJ2165">
        <v>7</v>
      </c>
      <c r="AK2165">
        <v>6</v>
      </c>
      <c r="AL2165">
        <v>1</v>
      </c>
      <c r="AM2165">
        <v>1</v>
      </c>
      <c r="AN2165" s="23">
        <v>0</v>
      </c>
      <c r="AO2165" s="23">
        <v>0</v>
      </c>
      <c r="AP2165" s="23">
        <v>0</v>
      </c>
      <c r="AQ2165" s="23">
        <v>0</v>
      </c>
      <c r="AR2165" s="35">
        <v>0</v>
      </c>
      <c r="AS2165" s="35">
        <v>0</v>
      </c>
      <c r="AT2165" s="35">
        <v>2</v>
      </c>
      <c r="AU2165" s="31" t="str">
        <f t="shared" si="36"/>
        <v>库存为2</v>
      </c>
      <c r="AV2165" s="36" t="str">
        <f>IFERROR(时间!$B$4+AU2165,"上周无销量")</f>
        <v>上周无销量</v>
      </c>
    </row>
    <row r="2166" spans="1:48">
      <c r="A2166" s="21" t="s">
        <v>4366</v>
      </c>
      <c r="B2166" t="s">
        <v>4367</v>
      </c>
      <c r="C2166" t="s">
        <v>4333</v>
      </c>
      <c r="D2166" s="31">
        <v>0</v>
      </c>
      <c r="E2166" s="31">
        <v>1</v>
      </c>
      <c r="F2166" s="31">
        <v>0</v>
      </c>
      <c r="G2166" s="31">
        <v>0</v>
      </c>
      <c r="H2166" s="32">
        <v>25.99</v>
      </c>
      <c r="I2166">
        <v>4</v>
      </c>
      <c r="J2166" s="33">
        <v>0</v>
      </c>
      <c r="K2166" s="33">
        <v>0</v>
      </c>
      <c r="L2166" s="33">
        <v>0</v>
      </c>
      <c r="M2166">
        <v>4</v>
      </c>
      <c r="N2166">
        <v>0</v>
      </c>
      <c r="O2166">
        <v>0</v>
      </c>
      <c r="P2166">
        <v>2905</v>
      </c>
      <c r="Q2166">
        <v>4259</v>
      </c>
      <c r="R2166">
        <v>707</v>
      </c>
      <c r="S2166">
        <v>692</v>
      </c>
      <c r="T2166">
        <v>5</v>
      </c>
      <c r="U2166">
        <v>18</v>
      </c>
      <c r="V2166">
        <v>7</v>
      </c>
      <c r="W2166">
        <v>5</v>
      </c>
      <c r="X2166" s="23">
        <v>0.00172117039586919</v>
      </c>
      <c r="Y2166" s="23">
        <v>0.0042263442122564</v>
      </c>
      <c r="Z2166" s="23">
        <v>0.0099009900990099</v>
      </c>
      <c r="AA2166" s="23">
        <v>0.00722543352601156</v>
      </c>
      <c r="AB2166">
        <v>1.86</v>
      </c>
      <c r="AC2166">
        <v>5.99</v>
      </c>
      <c r="AD2166">
        <v>2.18</v>
      </c>
      <c r="AE2166">
        <v>1.61</v>
      </c>
      <c r="AF2166" s="23" t="s">
        <v>103</v>
      </c>
      <c r="AG2166" s="23">
        <v>0.230473258945748</v>
      </c>
      <c r="AH2166" s="23" t="s">
        <v>103</v>
      </c>
      <c r="AI2166" s="23" t="s">
        <v>103</v>
      </c>
      <c r="AJ2166">
        <v>8</v>
      </c>
      <c r="AK2166">
        <v>15</v>
      </c>
      <c r="AL2166">
        <v>3</v>
      </c>
      <c r="AM2166">
        <v>3</v>
      </c>
      <c r="AN2166" s="23">
        <v>0</v>
      </c>
      <c r="AO2166" s="23">
        <v>0.0666666666666667</v>
      </c>
      <c r="AP2166" s="23">
        <v>0</v>
      </c>
      <c r="AQ2166" s="23">
        <v>0</v>
      </c>
      <c r="AR2166" s="35">
        <v>0</v>
      </c>
      <c r="AS2166" s="35">
        <v>0</v>
      </c>
      <c r="AT2166" s="35">
        <v>4</v>
      </c>
      <c r="AU2166" s="31" t="str">
        <f t="shared" si="36"/>
        <v>库存为4</v>
      </c>
      <c r="AV2166" s="36" t="str">
        <f>IFERROR(时间!$B$4+AU2166,"上周无销量")</f>
        <v>上周无销量</v>
      </c>
    </row>
    <row r="2167" spans="1:48">
      <c r="A2167" s="21" t="s">
        <v>4368</v>
      </c>
      <c r="B2167" t="s">
        <v>4369</v>
      </c>
      <c r="C2167" t="s">
        <v>4333</v>
      </c>
      <c r="D2167" s="31">
        <v>0</v>
      </c>
      <c r="E2167" s="31">
        <v>1</v>
      </c>
      <c r="F2167" s="31">
        <v>0</v>
      </c>
      <c r="G2167" s="31">
        <v>0</v>
      </c>
      <c r="H2167" s="32">
        <v>25.99</v>
      </c>
      <c r="I2167">
        <v>4</v>
      </c>
      <c r="J2167" s="33">
        <v>0</v>
      </c>
      <c r="K2167" s="33">
        <v>0</v>
      </c>
      <c r="L2167" s="33">
        <v>0</v>
      </c>
      <c r="M2167">
        <v>4</v>
      </c>
      <c r="N2167">
        <v>0</v>
      </c>
      <c r="O2167">
        <v>0</v>
      </c>
      <c r="P2167">
        <v>742</v>
      </c>
      <c r="Q2167">
        <v>6255</v>
      </c>
      <c r="R2167">
        <v>1525</v>
      </c>
      <c r="S2167">
        <v>768</v>
      </c>
      <c r="T2167">
        <v>1</v>
      </c>
      <c r="U2167">
        <v>12</v>
      </c>
      <c r="V2167">
        <v>7</v>
      </c>
      <c r="W2167">
        <v>4</v>
      </c>
      <c r="X2167" s="23">
        <v>0.00134770889487871</v>
      </c>
      <c r="Y2167" s="23">
        <v>0.00191846522781775</v>
      </c>
      <c r="Z2167" s="23">
        <v>0.00459016393442623</v>
      </c>
      <c r="AA2167" s="23">
        <v>0.00520833333333333</v>
      </c>
      <c r="AB2167">
        <v>0.44</v>
      </c>
      <c r="AC2167">
        <v>3.51</v>
      </c>
      <c r="AD2167">
        <v>1.99</v>
      </c>
      <c r="AE2167">
        <v>1.48</v>
      </c>
      <c r="AF2167" s="23" t="s">
        <v>103</v>
      </c>
      <c r="AG2167" s="23">
        <v>0.135051943055021</v>
      </c>
      <c r="AH2167" s="23" t="s">
        <v>103</v>
      </c>
      <c r="AI2167" s="23" t="s">
        <v>103</v>
      </c>
      <c r="AJ2167">
        <v>3</v>
      </c>
      <c r="AK2167">
        <v>6</v>
      </c>
      <c r="AL2167">
        <v>8</v>
      </c>
      <c r="AM2167">
        <v>1</v>
      </c>
      <c r="AN2167" s="23">
        <v>0</v>
      </c>
      <c r="AO2167" s="23">
        <v>0.166666666666667</v>
      </c>
      <c r="AP2167" s="23">
        <v>0</v>
      </c>
      <c r="AQ2167" s="23">
        <v>0</v>
      </c>
      <c r="AR2167" s="35">
        <v>0</v>
      </c>
      <c r="AS2167" s="35">
        <v>0</v>
      </c>
      <c r="AT2167" s="35">
        <v>4</v>
      </c>
      <c r="AU2167" s="31" t="str">
        <f t="shared" si="36"/>
        <v>库存为4</v>
      </c>
      <c r="AV2167" s="36" t="str">
        <f>IFERROR(时间!$B$4+AU2167,"上周无销量")</f>
        <v>上周无销量</v>
      </c>
    </row>
    <row r="2168" spans="1:48">
      <c r="A2168" s="21" t="s">
        <v>4370</v>
      </c>
      <c r="B2168" t="s">
        <v>4371</v>
      </c>
      <c r="C2168" t="s">
        <v>4333</v>
      </c>
      <c r="D2168" s="31">
        <v>1</v>
      </c>
      <c r="E2168" s="31">
        <v>0</v>
      </c>
      <c r="F2168" s="31">
        <v>0</v>
      </c>
      <c r="G2168" s="31">
        <v>0</v>
      </c>
      <c r="H2168" s="32">
        <v>25.99</v>
      </c>
      <c r="I2168">
        <v>1</v>
      </c>
      <c r="J2168" s="33">
        <v>0</v>
      </c>
      <c r="K2168" s="33">
        <v>0</v>
      </c>
      <c r="L2168" s="33">
        <v>0</v>
      </c>
      <c r="M2168">
        <v>1</v>
      </c>
      <c r="N2168">
        <v>0</v>
      </c>
      <c r="O2168">
        <v>0</v>
      </c>
      <c r="P2168">
        <v>867</v>
      </c>
      <c r="Q2168">
        <v>1216</v>
      </c>
      <c r="R2168">
        <v>622</v>
      </c>
      <c r="S2168">
        <v>610</v>
      </c>
      <c r="T2168">
        <v>3</v>
      </c>
      <c r="U2168">
        <v>3</v>
      </c>
      <c r="V2168">
        <v>2</v>
      </c>
      <c r="W2168">
        <v>1</v>
      </c>
      <c r="X2168" s="23">
        <v>0.00346020761245675</v>
      </c>
      <c r="Y2168" s="23">
        <v>0.00246710526315789</v>
      </c>
      <c r="Z2168" s="23">
        <v>0.00321543408360129</v>
      </c>
      <c r="AA2168" s="23">
        <v>0.00163934426229508</v>
      </c>
      <c r="AB2168">
        <v>1.25</v>
      </c>
      <c r="AC2168">
        <v>1.11</v>
      </c>
      <c r="AD2168">
        <v>0.64</v>
      </c>
      <c r="AE2168">
        <v>0.36</v>
      </c>
      <c r="AF2168" s="23">
        <v>0.0480954213158907</v>
      </c>
      <c r="AG2168" s="23" t="s">
        <v>103</v>
      </c>
      <c r="AH2168" s="23" t="s">
        <v>103</v>
      </c>
      <c r="AI2168" s="23" t="s">
        <v>103</v>
      </c>
      <c r="AJ2168">
        <v>7</v>
      </c>
      <c r="AK2168">
        <v>7</v>
      </c>
      <c r="AL2168">
        <v>1</v>
      </c>
      <c r="AM2168">
        <v>1</v>
      </c>
      <c r="AN2168" s="23">
        <v>0.142857142857143</v>
      </c>
      <c r="AO2168" s="23">
        <v>0</v>
      </c>
      <c r="AP2168" s="23">
        <v>0</v>
      </c>
      <c r="AQ2168" s="23">
        <v>0</v>
      </c>
      <c r="AR2168" s="35">
        <v>0.142857142857143</v>
      </c>
      <c r="AS2168" s="35">
        <v>8.57142857142857</v>
      </c>
      <c r="AT2168" s="35">
        <v>-7.57142857142857</v>
      </c>
      <c r="AU2168" s="31">
        <f t="shared" si="36"/>
        <v>7</v>
      </c>
      <c r="AV2168" s="36">
        <f>IFERROR(时间!$B$4+AU2168,"上周无销量")</f>
        <v>43304</v>
      </c>
    </row>
    <row r="2169" spans="1:48">
      <c r="A2169" s="21" t="s">
        <v>4372</v>
      </c>
      <c r="B2169" t="s">
        <v>4373</v>
      </c>
      <c r="C2169" t="s">
        <v>4333</v>
      </c>
      <c r="D2169" s="31">
        <v>0</v>
      </c>
      <c r="E2169" s="31">
        <v>0</v>
      </c>
      <c r="F2169" s="31">
        <v>0</v>
      </c>
      <c r="G2169" s="31">
        <v>0</v>
      </c>
      <c r="H2169" s="32">
        <v>0</v>
      </c>
      <c r="I2169">
        <v>0</v>
      </c>
      <c r="J2169" s="33">
        <v>0</v>
      </c>
      <c r="K2169" s="33">
        <v>0</v>
      </c>
      <c r="L2169" s="33">
        <v>0</v>
      </c>
      <c r="M2169">
        <v>0</v>
      </c>
      <c r="N2169">
        <v>0</v>
      </c>
      <c r="O2169">
        <v>0</v>
      </c>
      <c r="P2169" t="s">
        <v>54</v>
      </c>
      <c r="Q2169" t="s">
        <v>54</v>
      </c>
      <c r="R2169" t="s">
        <v>54</v>
      </c>
      <c r="S2169" t="s">
        <v>54</v>
      </c>
      <c r="T2169" t="s">
        <v>54</v>
      </c>
      <c r="U2169" t="s">
        <v>54</v>
      </c>
      <c r="V2169" t="s">
        <v>54</v>
      </c>
      <c r="W2169" t="s">
        <v>54</v>
      </c>
      <c r="X2169" s="23" t="s">
        <v>54</v>
      </c>
      <c r="Y2169" s="23" t="s">
        <v>54</v>
      </c>
      <c r="Z2169" s="23" t="s">
        <v>54</v>
      </c>
      <c r="AA2169" s="23" t="s">
        <v>54</v>
      </c>
      <c r="AB2169" t="s">
        <v>54</v>
      </c>
      <c r="AC2169" t="s">
        <v>54</v>
      </c>
      <c r="AD2169" t="s">
        <v>54</v>
      </c>
      <c r="AE2169" t="s">
        <v>54</v>
      </c>
      <c r="AF2169" s="23" t="s">
        <v>54</v>
      </c>
      <c r="AG2169" s="23" t="s">
        <v>54</v>
      </c>
      <c r="AH2169" s="23" t="s">
        <v>54</v>
      </c>
      <c r="AI2169" s="23" t="s">
        <v>54</v>
      </c>
      <c r="AJ2169">
        <v>0</v>
      </c>
      <c r="AK2169">
        <v>0</v>
      </c>
      <c r="AL2169">
        <v>0</v>
      </c>
      <c r="AM2169">
        <v>0</v>
      </c>
      <c r="AN2169" s="23" t="e">
        <v>#DIV/0!</v>
      </c>
      <c r="AO2169" s="23" t="e">
        <v>#DIV/0!</v>
      </c>
      <c r="AP2169" s="23" t="e">
        <v>#DIV/0!</v>
      </c>
      <c r="AQ2169" s="23" t="e">
        <v>#DIV/0!</v>
      </c>
      <c r="AR2169" s="35">
        <v>0</v>
      </c>
      <c r="AS2169" s="35">
        <v>0</v>
      </c>
      <c r="AT2169" s="35">
        <v>0</v>
      </c>
      <c r="AU2169" s="31" t="str">
        <f t="shared" si="36"/>
        <v>库存为0</v>
      </c>
      <c r="AV2169" s="36" t="str">
        <f>IFERROR(时间!$B$4+AU2169,"上周无销量")</f>
        <v>上周无销量</v>
      </c>
    </row>
    <row r="2170" spans="1:48">
      <c r="A2170" s="21" t="s">
        <v>4374</v>
      </c>
      <c r="B2170" t="s">
        <v>4375</v>
      </c>
      <c r="C2170" t="s">
        <v>4333</v>
      </c>
      <c r="D2170" s="31">
        <v>0</v>
      </c>
      <c r="E2170" s="31">
        <v>0</v>
      </c>
      <c r="F2170" s="31">
        <v>0</v>
      </c>
      <c r="G2170" s="31">
        <v>0</v>
      </c>
      <c r="H2170" s="32">
        <v>0</v>
      </c>
      <c r="I2170">
        <v>0</v>
      </c>
      <c r="J2170" s="33">
        <v>0</v>
      </c>
      <c r="K2170" s="33">
        <v>0</v>
      </c>
      <c r="L2170" s="33">
        <v>0</v>
      </c>
      <c r="M2170">
        <v>0</v>
      </c>
      <c r="N2170">
        <v>0</v>
      </c>
      <c r="O2170">
        <v>0</v>
      </c>
      <c r="P2170" t="s">
        <v>54</v>
      </c>
      <c r="Q2170" t="s">
        <v>54</v>
      </c>
      <c r="R2170" t="s">
        <v>54</v>
      </c>
      <c r="S2170" t="s">
        <v>54</v>
      </c>
      <c r="T2170" t="s">
        <v>54</v>
      </c>
      <c r="U2170" t="s">
        <v>54</v>
      </c>
      <c r="V2170" t="s">
        <v>54</v>
      </c>
      <c r="W2170" t="s">
        <v>54</v>
      </c>
      <c r="X2170" s="23" t="s">
        <v>54</v>
      </c>
      <c r="Y2170" s="23" t="s">
        <v>54</v>
      </c>
      <c r="Z2170" s="23" t="s">
        <v>54</v>
      </c>
      <c r="AA2170" s="23" t="s">
        <v>54</v>
      </c>
      <c r="AB2170" t="s">
        <v>54</v>
      </c>
      <c r="AC2170" t="s">
        <v>54</v>
      </c>
      <c r="AD2170" t="s">
        <v>54</v>
      </c>
      <c r="AE2170" t="s">
        <v>54</v>
      </c>
      <c r="AF2170" s="23" t="s">
        <v>54</v>
      </c>
      <c r="AG2170" s="23" t="s">
        <v>54</v>
      </c>
      <c r="AH2170" s="23" t="s">
        <v>54</v>
      </c>
      <c r="AI2170" s="23" t="s">
        <v>54</v>
      </c>
      <c r="AJ2170">
        <v>0</v>
      </c>
      <c r="AK2170">
        <v>0</v>
      </c>
      <c r="AL2170">
        <v>0</v>
      </c>
      <c r="AM2170">
        <v>0</v>
      </c>
      <c r="AN2170" s="23" t="e">
        <v>#DIV/0!</v>
      </c>
      <c r="AO2170" s="23" t="e">
        <v>#DIV/0!</v>
      </c>
      <c r="AP2170" s="23" t="e">
        <v>#DIV/0!</v>
      </c>
      <c r="AQ2170" s="23" t="e">
        <v>#DIV/0!</v>
      </c>
      <c r="AR2170" s="35">
        <v>0</v>
      </c>
      <c r="AS2170" s="35">
        <v>0</v>
      </c>
      <c r="AT2170" s="35">
        <v>0</v>
      </c>
      <c r="AU2170" s="31" t="str">
        <f t="shared" si="36"/>
        <v>库存为0</v>
      </c>
      <c r="AV2170" s="36" t="str">
        <f>IFERROR(时间!$B$4+AU2170,"上周无销量")</f>
        <v>上周无销量</v>
      </c>
    </row>
    <row r="2171" spans="1:48">
      <c r="A2171" s="21" t="s">
        <v>4376</v>
      </c>
      <c r="B2171" t="s">
        <v>4377</v>
      </c>
      <c r="C2171" t="s">
        <v>4333</v>
      </c>
      <c r="D2171" s="31">
        <v>0</v>
      </c>
      <c r="E2171" s="31">
        <v>0</v>
      </c>
      <c r="F2171" s="31">
        <v>0</v>
      </c>
      <c r="G2171" s="31">
        <v>0</v>
      </c>
      <c r="H2171" s="32">
        <v>0</v>
      </c>
      <c r="I2171">
        <v>0</v>
      </c>
      <c r="J2171" s="33">
        <v>0</v>
      </c>
      <c r="K2171" s="33">
        <v>0</v>
      </c>
      <c r="L2171" s="33">
        <v>0</v>
      </c>
      <c r="M2171">
        <v>0</v>
      </c>
      <c r="N2171">
        <v>0</v>
      </c>
      <c r="O2171">
        <v>0</v>
      </c>
      <c r="P2171" t="s">
        <v>54</v>
      </c>
      <c r="Q2171" t="s">
        <v>54</v>
      </c>
      <c r="R2171" t="s">
        <v>54</v>
      </c>
      <c r="S2171" t="s">
        <v>54</v>
      </c>
      <c r="T2171" t="s">
        <v>54</v>
      </c>
      <c r="U2171" t="s">
        <v>54</v>
      </c>
      <c r="V2171" t="s">
        <v>54</v>
      </c>
      <c r="W2171" t="s">
        <v>54</v>
      </c>
      <c r="X2171" s="23" t="s">
        <v>54</v>
      </c>
      <c r="Y2171" s="23" t="s">
        <v>54</v>
      </c>
      <c r="Z2171" s="23" t="s">
        <v>54</v>
      </c>
      <c r="AA2171" s="23" t="s">
        <v>54</v>
      </c>
      <c r="AB2171" t="s">
        <v>54</v>
      </c>
      <c r="AC2171" t="s">
        <v>54</v>
      </c>
      <c r="AD2171" t="s">
        <v>54</v>
      </c>
      <c r="AE2171" t="s">
        <v>54</v>
      </c>
      <c r="AF2171" s="23" t="s">
        <v>54</v>
      </c>
      <c r="AG2171" s="23" t="s">
        <v>54</v>
      </c>
      <c r="AH2171" s="23" t="s">
        <v>54</v>
      </c>
      <c r="AI2171" s="23" t="s">
        <v>54</v>
      </c>
      <c r="AJ2171">
        <v>0</v>
      </c>
      <c r="AK2171">
        <v>0</v>
      </c>
      <c r="AL2171">
        <v>0</v>
      </c>
      <c r="AM2171">
        <v>0</v>
      </c>
      <c r="AN2171" s="23" t="e">
        <v>#DIV/0!</v>
      </c>
      <c r="AO2171" s="23" t="e">
        <v>#DIV/0!</v>
      </c>
      <c r="AP2171" s="23" t="e">
        <v>#DIV/0!</v>
      </c>
      <c r="AQ2171" s="23" t="e">
        <v>#DIV/0!</v>
      </c>
      <c r="AR2171" s="35">
        <v>0</v>
      </c>
      <c r="AS2171" s="35">
        <v>0</v>
      </c>
      <c r="AT2171" s="35">
        <v>0</v>
      </c>
      <c r="AU2171" s="31" t="str">
        <f t="shared" si="36"/>
        <v>库存为0</v>
      </c>
      <c r="AV2171" s="36" t="str">
        <f>IFERROR(时间!$B$4+AU2171,"上周无销量")</f>
        <v>上周无销量</v>
      </c>
    </row>
    <row r="2172" spans="1:48">
      <c r="A2172" s="21" t="s">
        <v>4378</v>
      </c>
      <c r="B2172" t="s">
        <v>4379</v>
      </c>
      <c r="C2172" t="s">
        <v>4333</v>
      </c>
      <c r="D2172" s="31">
        <v>0</v>
      </c>
      <c r="E2172" s="31">
        <v>0</v>
      </c>
      <c r="F2172" s="31">
        <v>0</v>
      </c>
      <c r="G2172" s="31">
        <v>0</v>
      </c>
      <c r="H2172" s="32">
        <v>0</v>
      </c>
      <c r="I2172">
        <v>0</v>
      </c>
      <c r="J2172" s="33">
        <v>0</v>
      </c>
      <c r="K2172" s="33">
        <v>0</v>
      </c>
      <c r="L2172" s="33">
        <v>0</v>
      </c>
      <c r="M2172">
        <v>0</v>
      </c>
      <c r="N2172">
        <v>0</v>
      </c>
      <c r="O2172">
        <v>0</v>
      </c>
      <c r="P2172" t="s">
        <v>54</v>
      </c>
      <c r="Q2172" t="s">
        <v>54</v>
      </c>
      <c r="R2172" t="s">
        <v>54</v>
      </c>
      <c r="S2172" t="s">
        <v>54</v>
      </c>
      <c r="T2172" t="s">
        <v>54</v>
      </c>
      <c r="U2172" t="s">
        <v>54</v>
      </c>
      <c r="V2172" t="s">
        <v>54</v>
      </c>
      <c r="W2172" t="s">
        <v>54</v>
      </c>
      <c r="X2172" s="23" t="s">
        <v>54</v>
      </c>
      <c r="Y2172" s="23" t="s">
        <v>54</v>
      </c>
      <c r="Z2172" s="23" t="s">
        <v>54</v>
      </c>
      <c r="AA2172" s="23" t="s">
        <v>54</v>
      </c>
      <c r="AB2172" t="s">
        <v>54</v>
      </c>
      <c r="AC2172" t="s">
        <v>54</v>
      </c>
      <c r="AD2172" t="s">
        <v>54</v>
      </c>
      <c r="AE2172" t="s">
        <v>54</v>
      </c>
      <c r="AF2172" s="23" t="s">
        <v>54</v>
      </c>
      <c r="AG2172" s="23" t="s">
        <v>54</v>
      </c>
      <c r="AH2172" s="23" t="s">
        <v>54</v>
      </c>
      <c r="AI2172" s="23" t="s">
        <v>54</v>
      </c>
      <c r="AJ2172">
        <v>0</v>
      </c>
      <c r="AK2172">
        <v>0</v>
      </c>
      <c r="AL2172">
        <v>0</v>
      </c>
      <c r="AM2172">
        <v>0</v>
      </c>
      <c r="AN2172" s="23" t="e">
        <v>#DIV/0!</v>
      </c>
      <c r="AO2172" s="23" t="e">
        <v>#DIV/0!</v>
      </c>
      <c r="AP2172" s="23" t="e">
        <v>#DIV/0!</v>
      </c>
      <c r="AQ2172" s="23" t="e">
        <v>#DIV/0!</v>
      </c>
      <c r="AR2172" s="35">
        <v>0</v>
      </c>
      <c r="AS2172" s="35">
        <v>0</v>
      </c>
      <c r="AT2172" s="35">
        <v>0</v>
      </c>
      <c r="AU2172" s="31" t="str">
        <f t="shared" si="36"/>
        <v>库存为0</v>
      </c>
      <c r="AV2172" s="36" t="str">
        <f>IFERROR(时间!$B$4+AU2172,"上周无销量")</f>
        <v>上周无销量</v>
      </c>
    </row>
    <row r="2173" spans="1:48">
      <c r="A2173" s="21" t="s">
        <v>4380</v>
      </c>
      <c r="B2173" t="s">
        <v>4381</v>
      </c>
      <c r="C2173" t="s">
        <v>4333</v>
      </c>
      <c r="D2173" s="31">
        <v>0</v>
      </c>
      <c r="E2173" s="31">
        <v>0</v>
      </c>
      <c r="F2173" s="31">
        <v>0</v>
      </c>
      <c r="G2173" s="31">
        <v>0</v>
      </c>
      <c r="H2173" s="32">
        <v>0</v>
      </c>
      <c r="I2173">
        <v>0</v>
      </c>
      <c r="J2173" s="33">
        <v>0</v>
      </c>
      <c r="K2173" s="33">
        <v>0</v>
      </c>
      <c r="L2173" s="33">
        <v>0</v>
      </c>
      <c r="M2173">
        <v>0</v>
      </c>
      <c r="N2173">
        <v>0</v>
      </c>
      <c r="O2173">
        <v>0</v>
      </c>
      <c r="P2173" t="s">
        <v>54</v>
      </c>
      <c r="Q2173" t="s">
        <v>54</v>
      </c>
      <c r="R2173" t="s">
        <v>54</v>
      </c>
      <c r="S2173" t="s">
        <v>54</v>
      </c>
      <c r="T2173" t="s">
        <v>54</v>
      </c>
      <c r="U2173" t="s">
        <v>54</v>
      </c>
      <c r="V2173" t="s">
        <v>54</v>
      </c>
      <c r="W2173" t="s">
        <v>54</v>
      </c>
      <c r="X2173" s="23" t="s">
        <v>54</v>
      </c>
      <c r="Y2173" s="23" t="s">
        <v>54</v>
      </c>
      <c r="Z2173" s="23" t="s">
        <v>54</v>
      </c>
      <c r="AA2173" s="23" t="s">
        <v>54</v>
      </c>
      <c r="AB2173" t="s">
        <v>54</v>
      </c>
      <c r="AC2173" t="s">
        <v>54</v>
      </c>
      <c r="AD2173" t="s">
        <v>54</v>
      </c>
      <c r="AE2173" t="s">
        <v>54</v>
      </c>
      <c r="AF2173" s="23" t="s">
        <v>54</v>
      </c>
      <c r="AG2173" s="23" t="s">
        <v>54</v>
      </c>
      <c r="AH2173" s="23" t="s">
        <v>54</v>
      </c>
      <c r="AI2173" s="23" t="s">
        <v>54</v>
      </c>
      <c r="AJ2173">
        <v>0</v>
      </c>
      <c r="AK2173">
        <v>0</v>
      </c>
      <c r="AL2173">
        <v>0</v>
      </c>
      <c r="AM2173">
        <v>0</v>
      </c>
      <c r="AN2173" s="23" t="e">
        <v>#DIV/0!</v>
      </c>
      <c r="AO2173" s="23" t="e">
        <v>#DIV/0!</v>
      </c>
      <c r="AP2173" s="23" t="e">
        <v>#DIV/0!</v>
      </c>
      <c r="AQ2173" s="23" t="e">
        <v>#DIV/0!</v>
      </c>
      <c r="AR2173" s="35">
        <v>0</v>
      </c>
      <c r="AS2173" s="35">
        <v>0</v>
      </c>
      <c r="AT2173" s="35">
        <v>0</v>
      </c>
      <c r="AU2173" s="31" t="str">
        <f t="shared" si="36"/>
        <v>库存为0</v>
      </c>
      <c r="AV2173" s="36" t="str">
        <f>IFERROR(时间!$B$4+AU2173,"上周无销量")</f>
        <v>上周无销量</v>
      </c>
    </row>
    <row r="2174" spans="1:48">
      <c r="A2174" s="21" t="s">
        <v>4382</v>
      </c>
      <c r="B2174" t="s">
        <v>4383</v>
      </c>
      <c r="C2174" t="s">
        <v>4384</v>
      </c>
      <c r="D2174" s="31">
        <v>0</v>
      </c>
      <c r="E2174" s="31">
        <v>0</v>
      </c>
      <c r="F2174" s="31">
        <v>0</v>
      </c>
      <c r="G2174" s="31">
        <v>0</v>
      </c>
      <c r="H2174" s="32">
        <v>0</v>
      </c>
      <c r="I2174">
        <v>0</v>
      </c>
      <c r="J2174" s="33">
        <v>0</v>
      </c>
      <c r="K2174" s="33">
        <v>0</v>
      </c>
      <c r="L2174" s="33">
        <v>0</v>
      </c>
      <c r="M2174">
        <v>0</v>
      </c>
      <c r="N2174">
        <v>0</v>
      </c>
      <c r="O2174">
        <v>0</v>
      </c>
      <c r="P2174">
        <v>135</v>
      </c>
      <c r="Q2174">
        <v>0</v>
      </c>
      <c r="R2174">
        <v>0</v>
      </c>
      <c r="S2174">
        <v>0</v>
      </c>
      <c r="T2174">
        <v>0</v>
      </c>
      <c r="U2174">
        <v>0</v>
      </c>
      <c r="V2174">
        <v>0</v>
      </c>
      <c r="W2174">
        <v>0</v>
      </c>
      <c r="X2174" s="23">
        <v>0</v>
      </c>
      <c r="Y2174" s="23" t="e">
        <v>#DIV/0!</v>
      </c>
      <c r="Z2174" s="23" t="e">
        <v>#DIV/0!</v>
      </c>
      <c r="AA2174" s="23" t="e">
        <v>#DIV/0!</v>
      </c>
      <c r="AB2174">
        <v>0</v>
      </c>
      <c r="AC2174">
        <v>0</v>
      </c>
      <c r="AD2174">
        <v>0</v>
      </c>
      <c r="AE2174">
        <v>0</v>
      </c>
      <c r="AF2174" s="23" t="s">
        <v>54</v>
      </c>
      <c r="AG2174" s="23" t="s">
        <v>54</v>
      </c>
      <c r="AH2174" s="23" t="s">
        <v>54</v>
      </c>
      <c r="AI2174" s="23" t="s">
        <v>54</v>
      </c>
      <c r="AJ2174">
        <v>0</v>
      </c>
      <c r="AK2174">
        <v>0</v>
      </c>
      <c r="AL2174">
        <v>0</v>
      </c>
      <c r="AM2174">
        <v>0</v>
      </c>
      <c r="AN2174" s="23" t="e">
        <v>#DIV/0!</v>
      </c>
      <c r="AO2174" s="23" t="e">
        <v>#DIV/0!</v>
      </c>
      <c r="AP2174" s="23" t="e">
        <v>#DIV/0!</v>
      </c>
      <c r="AQ2174" s="23" t="e">
        <v>#DIV/0!</v>
      </c>
      <c r="AR2174" s="35">
        <v>0</v>
      </c>
      <c r="AS2174" s="35">
        <v>0</v>
      </c>
      <c r="AT2174" s="35">
        <v>0</v>
      </c>
      <c r="AU2174" s="31" t="str">
        <f t="shared" si="36"/>
        <v>库存为0</v>
      </c>
      <c r="AV2174" s="36" t="str">
        <f>IFERROR(时间!$B$4+AU2174,"上周无销量")</f>
        <v>上周无销量</v>
      </c>
    </row>
    <row r="2175" spans="1:48">
      <c r="A2175" s="21" t="s">
        <v>4385</v>
      </c>
      <c r="B2175" t="s">
        <v>4386</v>
      </c>
      <c r="C2175" t="s">
        <v>4384</v>
      </c>
      <c r="D2175" s="31">
        <v>0</v>
      </c>
      <c r="E2175" s="31">
        <v>0</v>
      </c>
      <c r="F2175" s="31">
        <v>0</v>
      </c>
      <c r="G2175" s="31">
        <v>0</v>
      </c>
      <c r="H2175" s="32">
        <v>0</v>
      </c>
      <c r="I2175">
        <v>3</v>
      </c>
      <c r="J2175" s="33">
        <v>0</v>
      </c>
      <c r="K2175" s="33">
        <v>0</v>
      </c>
      <c r="L2175" s="33">
        <v>0</v>
      </c>
      <c r="M2175">
        <v>3</v>
      </c>
      <c r="N2175">
        <v>0</v>
      </c>
      <c r="O2175">
        <v>0</v>
      </c>
      <c r="P2175">
        <v>183</v>
      </c>
      <c r="Q2175">
        <v>0</v>
      </c>
      <c r="R2175">
        <v>0</v>
      </c>
      <c r="S2175">
        <v>0</v>
      </c>
      <c r="T2175">
        <v>1</v>
      </c>
      <c r="U2175">
        <v>0</v>
      </c>
      <c r="V2175">
        <v>0</v>
      </c>
      <c r="W2175">
        <v>0</v>
      </c>
      <c r="X2175" s="23">
        <v>0.00546448087431694</v>
      </c>
      <c r="Y2175" s="23" t="e">
        <v>#DIV/0!</v>
      </c>
      <c r="Z2175" s="23" t="e">
        <v>#DIV/0!</v>
      </c>
      <c r="AA2175" s="23" t="e">
        <v>#DIV/0!</v>
      </c>
      <c r="AB2175">
        <v>0.13</v>
      </c>
      <c r="AC2175">
        <v>0</v>
      </c>
      <c r="AD2175">
        <v>0</v>
      </c>
      <c r="AE2175">
        <v>0</v>
      </c>
      <c r="AF2175" s="23" t="s">
        <v>103</v>
      </c>
      <c r="AG2175" s="23" t="s">
        <v>54</v>
      </c>
      <c r="AH2175" s="23" t="s">
        <v>54</v>
      </c>
      <c r="AI2175" s="23" t="s">
        <v>54</v>
      </c>
      <c r="AJ2175">
        <v>1</v>
      </c>
      <c r="AK2175">
        <v>0</v>
      </c>
      <c r="AL2175">
        <v>0</v>
      </c>
      <c r="AM2175">
        <v>0</v>
      </c>
      <c r="AN2175" s="23">
        <v>0</v>
      </c>
      <c r="AO2175" s="23" t="e">
        <v>#DIV/0!</v>
      </c>
      <c r="AP2175" s="23" t="e">
        <v>#DIV/0!</v>
      </c>
      <c r="AQ2175" s="23" t="e">
        <v>#DIV/0!</v>
      </c>
      <c r="AR2175" s="35">
        <v>0</v>
      </c>
      <c r="AS2175" s="35">
        <v>0</v>
      </c>
      <c r="AT2175" s="35">
        <v>3</v>
      </c>
      <c r="AU2175" s="31" t="str">
        <f t="shared" si="36"/>
        <v>库存为3</v>
      </c>
      <c r="AV2175" s="36" t="str">
        <f>IFERROR(时间!$B$4+AU2175,"上周无销量")</f>
        <v>上周无销量</v>
      </c>
    </row>
    <row r="2176" spans="1:48">
      <c r="A2176" s="21" t="s">
        <v>4387</v>
      </c>
      <c r="B2176" t="s">
        <v>4388</v>
      </c>
      <c r="C2176" t="s">
        <v>4384</v>
      </c>
      <c r="D2176" s="31">
        <v>0</v>
      </c>
      <c r="E2176" s="31">
        <v>0</v>
      </c>
      <c r="F2176" s="31">
        <v>0</v>
      </c>
      <c r="G2176" s="31">
        <v>0</v>
      </c>
      <c r="H2176" s="32">
        <v>0</v>
      </c>
      <c r="I2176">
        <v>3</v>
      </c>
      <c r="J2176" s="33">
        <v>0</v>
      </c>
      <c r="K2176" s="33">
        <v>0</v>
      </c>
      <c r="L2176" s="33">
        <v>0</v>
      </c>
      <c r="M2176">
        <v>3</v>
      </c>
      <c r="N2176">
        <v>0</v>
      </c>
      <c r="O2176">
        <v>0</v>
      </c>
      <c r="P2176">
        <v>213</v>
      </c>
      <c r="Q2176">
        <v>0</v>
      </c>
      <c r="R2176">
        <v>0</v>
      </c>
      <c r="S2176">
        <v>0</v>
      </c>
      <c r="T2176">
        <v>0</v>
      </c>
      <c r="U2176">
        <v>0</v>
      </c>
      <c r="V2176">
        <v>0</v>
      </c>
      <c r="W2176">
        <v>0</v>
      </c>
      <c r="X2176" s="23">
        <v>0</v>
      </c>
      <c r="Y2176" s="23" t="e">
        <v>#DIV/0!</v>
      </c>
      <c r="Z2176" s="23" t="e">
        <v>#DIV/0!</v>
      </c>
      <c r="AA2176" s="23" t="e">
        <v>#DIV/0!</v>
      </c>
      <c r="AB2176">
        <v>0</v>
      </c>
      <c r="AC2176">
        <v>0</v>
      </c>
      <c r="AD2176">
        <v>0</v>
      </c>
      <c r="AE2176">
        <v>0</v>
      </c>
      <c r="AF2176" s="23" t="s">
        <v>54</v>
      </c>
      <c r="AG2176" s="23" t="s">
        <v>54</v>
      </c>
      <c r="AH2176" s="23" t="s">
        <v>54</v>
      </c>
      <c r="AI2176" s="23" t="s">
        <v>54</v>
      </c>
      <c r="AJ2176">
        <v>0</v>
      </c>
      <c r="AK2176">
        <v>0</v>
      </c>
      <c r="AL2176">
        <v>0</v>
      </c>
      <c r="AM2176">
        <v>0</v>
      </c>
      <c r="AN2176" s="23" t="e">
        <v>#DIV/0!</v>
      </c>
      <c r="AO2176" s="23" t="e">
        <v>#DIV/0!</v>
      </c>
      <c r="AP2176" s="23" t="e">
        <v>#DIV/0!</v>
      </c>
      <c r="AQ2176" s="23" t="e">
        <v>#DIV/0!</v>
      </c>
      <c r="AR2176" s="35">
        <v>0</v>
      </c>
      <c r="AS2176" s="35">
        <v>0</v>
      </c>
      <c r="AT2176" s="35">
        <v>3</v>
      </c>
      <c r="AU2176" s="31" t="str">
        <f t="shared" si="36"/>
        <v>库存为3</v>
      </c>
      <c r="AV2176" s="36" t="str">
        <f>IFERROR(时间!$B$4+AU2176,"上周无销量")</f>
        <v>上周无销量</v>
      </c>
    </row>
    <row r="2177" spans="1:48">
      <c r="A2177" s="21" t="s">
        <v>4389</v>
      </c>
      <c r="B2177" t="s">
        <v>4390</v>
      </c>
      <c r="C2177" t="s">
        <v>4384</v>
      </c>
      <c r="D2177" s="31">
        <v>0</v>
      </c>
      <c r="E2177" s="31">
        <v>0</v>
      </c>
      <c r="F2177" s="31">
        <v>0</v>
      </c>
      <c r="G2177" s="31">
        <v>0</v>
      </c>
      <c r="H2177" s="32">
        <v>0</v>
      </c>
      <c r="I2177">
        <v>3</v>
      </c>
      <c r="J2177" s="33">
        <v>0</v>
      </c>
      <c r="K2177" s="33">
        <v>0</v>
      </c>
      <c r="L2177" s="33">
        <v>0</v>
      </c>
      <c r="M2177">
        <v>3</v>
      </c>
      <c r="N2177">
        <v>0</v>
      </c>
      <c r="O2177">
        <v>0</v>
      </c>
      <c r="P2177">
        <v>182</v>
      </c>
      <c r="Q2177">
        <v>0</v>
      </c>
      <c r="R2177">
        <v>0</v>
      </c>
      <c r="S2177">
        <v>0</v>
      </c>
      <c r="T2177">
        <v>0</v>
      </c>
      <c r="U2177">
        <v>0</v>
      </c>
      <c r="V2177">
        <v>0</v>
      </c>
      <c r="W2177">
        <v>0</v>
      </c>
      <c r="X2177" s="23">
        <v>0</v>
      </c>
      <c r="Y2177" s="23" t="e">
        <v>#DIV/0!</v>
      </c>
      <c r="Z2177" s="23" t="e">
        <v>#DIV/0!</v>
      </c>
      <c r="AA2177" s="23" t="e">
        <v>#DIV/0!</v>
      </c>
      <c r="AB2177">
        <v>0</v>
      </c>
      <c r="AC2177">
        <v>0</v>
      </c>
      <c r="AD2177">
        <v>0</v>
      </c>
      <c r="AE2177">
        <v>0</v>
      </c>
      <c r="AF2177" s="23" t="s">
        <v>54</v>
      </c>
      <c r="AG2177" s="23" t="s">
        <v>54</v>
      </c>
      <c r="AH2177" s="23" t="s">
        <v>54</v>
      </c>
      <c r="AI2177" s="23" t="s">
        <v>54</v>
      </c>
      <c r="AJ2177">
        <v>0</v>
      </c>
      <c r="AK2177">
        <v>0</v>
      </c>
      <c r="AL2177">
        <v>0</v>
      </c>
      <c r="AM2177">
        <v>0</v>
      </c>
      <c r="AN2177" s="23" t="e">
        <v>#DIV/0!</v>
      </c>
      <c r="AO2177" s="23" t="e">
        <v>#DIV/0!</v>
      </c>
      <c r="AP2177" s="23" t="e">
        <v>#DIV/0!</v>
      </c>
      <c r="AQ2177" s="23" t="e">
        <v>#DIV/0!</v>
      </c>
      <c r="AR2177" s="35">
        <v>0</v>
      </c>
      <c r="AS2177" s="35">
        <v>0</v>
      </c>
      <c r="AT2177" s="35">
        <v>3</v>
      </c>
      <c r="AU2177" s="31" t="str">
        <f t="shared" si="36"/>
        <v>库存为3</v>
      </c>
      <c r="AV2177" s="36" t="str">
        <f>IFERROR(时间!$B$4+AU2177,"上周无销量")</f>
        <v>上周无销量</v>
      </c>
    </row>
    <row r="2178" spans="1:48">
      <c r="A2178" s="21" t="s">
        <v>4391</v>
      </c>
      <c r="B2178" t="s">
        <v>4392</v>
      </c>
      <c r="C2178" t="s">
        <v>4384</v>
      </c>
      <c r="D2178" s="31">
        <v>0</v>
      </c>
      <c r="E2178" s="31">
        <v>0</v>
      </c>
      <c r="F2178" s="31">
        <v>0</v>
      </c>
      <c r="G2178" s="31">
        <v>0</v>
      </c>
      <c r="H2178" s="32">
        <v>0</v>
      </c>
      <c r="I2178">
        <v>0</v>
      </c>
      <c r="J2178" s="33">
        <v>0</v>
      </c>
      <c r="K2178" s="33">
        <v>0</v>
      </c>
      <c r="L2178" s="33">
        <v>0</v>
      </c>
      <c r="M2178">
        <v>0</v>
      </c>
      <c r="N2178">
        <v>0</v>
      </c>
      <c r="O2178">
        <v>0</v>
      </c>
      <c r="P2178" t="s">
        <v>54</v>
      </c>
      <c r="Q2178" t="s">
        <v>54</v>
      </c>
      <c r="R2178" t="s">
        <v>54</v>
      </c>
      <c r="S2178" t="s">
        <v>54</v>
      </c>
      <c r="T2178" t="s">
        <v>54</v>
      </c>
      <c r="U2178" t="s">
        <v>54</v>
      </c>
      <c r="V2178" t="s">
        <v>54</v>
      </c>
      <c r="W2178" t="s">
        <v>54</v>
      </c>
      <c r="X2178" s="23" t="s">
        <v>54</v>
      </c>
      <c r="Y2178" s="23" t="s">
        <v>54</v>
      </c>
      <c r="Z2178" s="23" t="s">
        <v>54</v>
      </c>
      <c r="AA2178" s="23" t="s">
        <v>54</v>
      </c>
      <c r="AB2178" t="s">
        <v>54</v>
      </c>
      <c r="AC2178" t="s">
        <v>54</v>
      </c>
      <c r="AD2178" t="s">
        <v>54</v>
      </c>
      <c r="AE2178" t="s">
        <v>54</v>
      </c>
      <c r="AF2178" s="23" t="s">
        <v>54</v>
      </c>
      <c r="AG2178" s="23" t="s">
        <v>54</v>
      </c>
      <c r="AH2178" s="23" t="s">
        <v>54</v>
      </c>
      <c r="AI2178" s="23" t="s">
        <v>54</v>
      </c>
      <c r="AJ2178">
        <v>0</v>
      </c>
      <c r="AK2178">
        <v>0</v>
      </c>
      <c r="AL2178">
        <v>0</v>
      </c>
      <c r="AM2178">
        <v>0</v>
      </c>
      <c r="AN2178" s="23" t="e">
        <v>#DIV/0!</v>
      </c>
      <c r="AO2178" s="23" t="e">
        <v>#DIV/0!</v>
      </c>
      <c r="AP2178" s="23" t="e">
        <v>#DIV/0!</v>
      </c>
      <c r="AQ2178" s="23" t="e">
        <v>#DIV/0!</v>
      </c>
      <c r="AR2178" s="35">
        <v>0</v>
      </c>
      <c r="AS2178" s="35">
        <v>0</v>
      </c>
      <c r="AT2178" s="35">
        <v>0</v>
      </c>
      <c r="AU2178" s="31" t="str">
        <f t="shared" si="36"/>
        <v>库存为0</v>
      </c>
      <c r="AV2178" s="36" t="str">
        <f>IFERROR(时间!$B$4+AU2178,"上周无销量")</f>
        <v>上周无销量</v>
      </c>
    </row>
    <row r="2179" spans="1:48">
      <c r="A2179" s="21" t="s">
        <v>4393</v>
      </c>
      <c r="B2179" t="s">
        <v>4394</v>
      </c>
      <c r="C2179" t="s">
        <v>4384</v>
      </c>
      <c r="D2179" s="31">
        <v>0</v>
      </c>
      <c r="E2179" s="31">
        <v>0</v>
      </c>
      <c r="F2179" s="31">
        <v>0</v>
      </c>
      <c r="G2179" s="31">
        <v>0</v>
      </c>
      <c r="H2179" s="32">
        <v>0</v>
      </c>
      <c r="I2179">
        <v>3</v>
      </c>
      <c r="J2179" s="33">
        <v>0</v>
      </c>
      <c r="K2179" s="33">
        <v>0</v>
      </c>
      <c r="L2179" s="33">
        <v>0</v>
      </c>
      <c r="M2179">
        <v>3</v>
      </c>
      <c r="N2179">
        <v>0</v>
      </c>
      <c r="O2179">
        <v>0</v>
      </c>
      <c r="P2179">
        <v>252</v>
      </c>
      <c r="Q2179">
        <v>0</v>
      </c>
      <c r="R2179">
        <v>0</v>
      </c>
      <c r="S2179">
        <v>0</v>
      </c>
      <c r="T2179">
        <v>0</v>
      </c>
      <c r="U2179">
        <v>0</v>
      </c>
      <c r="V2179">
        <v>0</v>
      </c>
      <c r="W2179">
        <v>0</v>
      </c>
      <c r="X2179" s="23">
        <v>0</v>
      </c>
      <c r="Y2179" s="23" t="e">
        <v>#DIV/0!</v>
      </c>
      <c r="Z2179" s="23" t="e">
        <v>#DIV/0!</v>
      </c>
      <c r="AA2179" s="23" t="e">
        <v>#DIV/0!</v>
      </c>
      <c r="AB2179">
        <v>0</v>
      </c>
      <c r="AC2179">
        <v>0</v>
      </c>
      <c r="AD2179">
        <v>0</v>
      </c>
      <c r="AE2179">
        <v>0</v>
      </c>
      <c r="AF2179" s="23" t="s">
        <v>54</v>
      </c>
      <c r="AG2179" s="23" t="s">
        <v>54</v>
      </c>
      <c r="AH2179" s="23" t="s">
        <v>54</v>
      </c>
      <c r="AI2179" s="23" t="s">
        <v>54</v>
      </c>
      <c r="AJ2179">
        <v>0</v>
      </c>
      <c r="AK2179">
        <v>0</v>
      </c>
      <c r="AL2179">
        <v>0</v>
      </c>
      <c r="AM2179">
        <v>0</v>
      </c>
      <c r="AN2179" s="23" t="e">
        <v>#DIV/0!</v>
      </c>
      <c r="AO2179" s="23" t="e">
        <v>#DIV/0!</v>
      </c>
      <c r="AP2179" s="23" t="e">
        <v>#DIV/0!</v>
      </c>
      <c r="AQ2179" s="23" t="e">
        <v>#DIV/0!</v>
      </c>
      <c r="AR2179" s="35">
        <v>0</v>
      </c>
      <c r="AS2179" s="35">
        <v>0</v>
      </c>
      <c r="AT2179" s="35">
        <v>3</v>
      </c>
      <c r="AU2179" s="31" t="str">
        <f t="shared" si="36"/>
        <v>库存为3</v>
      </c>
      <c r="AV2179" s="36" t="str">
        <f>IFERROR(时间!$B$4+AU2179,"上周无销量")</f>
        <v>上周无销量</v>
      </c>
    </row>
    <row r="2180" spans="1:48">
      <c r="A2180" s="21" t="s">
        <v>4395</v>
      </c>
      <c r="B2180" t="s">
        <v>4396</v>
      </c>
      <c r="C2180" t="s">
        <v>4384</v>
      </c>
      <c r="D2180" s="31">
        <v>0</v>
      </c>
      <c r="E2180" s="31">
        <v>0</v>
      </c>
      <c r="F2180" s="31">
        <v>0</v>
      </c>
      <c r="G2180" s="31">
        <v>0</v>
      </c>
      <c r="H2180" s="32">
        <v>0</v>
      </c>
      <c r="I2180">
        <v>3</v>
      </c>
      <c r="J2180" s="33">
        <v>0</v>
      </c>
      <c r="K2180" s="33">
        <v>0</v>
      </c>
      <c r="L2180" s="33">
        <v>0</v>
      </c>
      <c r="M2180">
        <v>3</v>
      </c>
      <c r="N2180">
        <v>0</v>
      </c>
      <c r="O2180">
        <v>0</v>
      </c>
      <c r="P2180">
        <v>158</v>
      </c>
      <c r="Q2180">
        <v>0</v>
      </c>
      <c r="R2180">
        <v>0</v>
      </c>
      <c r="S2180">
        <v>0</v>
      </c>
      <c r="T2180">
        <v>0</v>
      </c>
      <c r="U2180">
        <v>0</v>
      </c>
      <c r="V2180">
        <v>0</v>
      </c>
      <c r="W2180">
        <v>0</v>
      </c>
      <c r="X2180" s="23">
        <v>0</v>
      </c>
      <c r="Y2180" s="23" t="e">
        <v>#DIV/0!</v>
      </c>
      <c r="Z2180" s="23" t="e">
        <v>#DIV/0!</v>
      </c>
      <c r="AA2180" s="23" t="e">
        <v>#DIV/0!</v>
      </c>
      <c r="AB2180">
        <v>0</v>
      </c>
      <c r="AC2180">
        <v>0</v>
      </c>
      <c r="AD2180">
        <v>0</v>
      </c>
      <c r="AE2180">
        <v>0</v>
      </c>
      <c r="AF2180" s="23" t="s">
        <v>54</v>
      </c>
      <c r="AG2180" s="23" t="s">
        <v>54</v>
      </c>
      <c r="AH2180" s="23" t="s">
        <v>54</v>
      </c>
      <c r="AI2180" s="23" t="s">
        <v>54</v>
      </c>
      <c r="AJ2180">
        <v>0</v>
      </c>
      <c r="AK2180">
        <v>0</v>
      </c>
      <c r="AL2180">
        <v>0</v>
      </c>
      <c r="AM2180">
        <v>0</v>
      </c>
      <c r="AN2180" s="23" t="e">
        <v>#DIV/0!</v>
      </c>
      <c r="AO2180" s="23" t="e">
        <v>#DIV/0!</v>
      </c>
      <c r="AP2180" s="23" t="e">
        <v>#DIV/0!</v>
      </c>
      <c r="AQ2180" s="23" t="e">
        <v>#DIV/0!</v>
      </c>
      <c r="AR2180" s="35">
        <v>0</v>
      </c>
      <c r="AS2180" s="35">
        <v>0</v>
      </c>
      <c r="AT2180" s="35">
        <v>3</v>
      </c>
      <c r="AU2180" s="31" t="str">
        <f t="shared" si="36"/>
        <v>库存为3</v>
      </c>
      <c r="AV2180" s="36" t="str">
        <f>IFERROR(时间!$B$4+AU2180,"上周无销量")</f>
        <v>上周无销量</v>
      </c>
    </row>
    <row r="2181" spans="1:48">
      <c r="A2181" s="21" t="s">
        <v>4397</v>
      </c>
      <c r="B2181" t="s">
        <v>4398</v>
      </c>
      <c r="C2181" t="s">
        <v>4384</v>
      </c>
      <c r="D2181" s="31">
        <v>0</v>
      </c>
      <c r="E2181" s="31">
        <v>0</v>
      </c>
      <c r="F2181" s="31">
        <v>0</v>
      </c>
      <c r="G2181" s="31">
        <v>0</v>
      </c>
      <c r="H2181" s="32">
        <v>0</v>
      </c>
      <c r="I2181">
        <v>3</v>
      </c>
      <c r="J2181" s="33">
        <v>0</v>
      </c>
      <c r="K2181" s="33">
        <v>0</v>
      </c>
      <c r="L2181" s="33">
        <v>0</v>
      </c>
      <c r="M2181">
        <v>3</v>
      </c>
      <c r="N2181">
        <v>0</v>
      </c>
      <c r="O2181">
        <v>0</v>
      </c>
      <c r="P2181">
        <v>187</v>
      </c>
      <c r="Q2181">
        <v>0</v>
      </c>
      <c r="R2181">
        <v>0</v>
      </c>
      <c r="S2181">
        <v>0</v>
      </c>
      <c r="T2181">
        <v>0</v>
      </c>
      <c r="U2181">
        <v>0</v>
      </c>
      <c r="V2181">
        <v>0</v>
      </c>
      <c r="W2181">
        <v>0</v>
      </c>
      <c r="X2181" s="23">
        <v>0</v>
      </c>
      <c r="Y2181" s="23" t="e">
        <v>#DIV/0!</v>
      </c>
      <c r="Z2181" s="23" t="e">
        <v>#DIV/0!</v>
      </c>
      <c r="AA2181" s="23" t="e">
        <v>#DIV/0!</v>
      </c>
      <c r="AB2181">
        <v>0</v>
      </c>
      <c r="AC2181">
        <v>0</v>
      </c>
      <c r="AD2181">
        <v>0</v>
      </c>
      <c r="AE2181">
        <v>0</v>
      </c>
      <c r="AF2181" s="23" t="s">
        <v>54</v>
      </c>
      <c r="AG2181" s="23" t="s">
        <v>54</v>
      </c>
      <c r="AH2181" s="23" t="s">
        <v>54</v>
      </c>
      <c r="AI2181" s="23" t="s">
        <v>54</v>
      </c>
      <c r="AJ2181">
        <v>0</v>
      </c>
      <c r="AK2181">
        <v>0</v>
      </c>
      <c r="AL2181">
        <v>0</v>
      </c>
      <c r="AM2181">
        <v>0</v>
      </c>
      <c r="AN2181" s="23" t="e">
        <v>#DIV/0!</v>
      </c>
      <c r="AO2181" s="23" t="e">
        <v>#DIV/0!</v>
      </c>
      <c r="AP2181" s="23" t="e">
        <v>#DIV/0!</v>
      </c>
      <c r="AQ2181" s="23" t="e">
        <v>#DIV/0!</v>
      </c>
      <c r="AR2181" s="35">
        <v>0</v>
      </c>
      <c r="AS2181" s="35">
        <v>0</v>
      </c>
      <c r="AT2181" s="35">
        <v>3</v>
      </c>
      <c r="AU2181" s="31" t="str">
        <f t="shared" ref="AU2181:AU2244" si="37">IF(AR2181="","库存为"&amp;M2181,IF(AS2181=0,"库存为"&amp;M2181,INT(M2181/AR2181)))</f>
        <v>库存为3</v>
      </c>
      <c r="AV2181" s="36" t="str">
        <f>IFERROR(时间!$B$4+AU2181,"上周无销量")</f>
        <v>上周无销量</v>
      </c>
    </row>
    <row r="2182" spans="1:48">
      <c r="A2182" s="21" t="s">
        <v>4399</v>
      </c>
      <c r="B2182" t="s">
        <v>4400</v>
      </c>
      <c r="C2182" t="s">
        <v>4384</v>
      </c>
      <c r="D2182" s="31">
        <v>0</v>
      </c>
      <c r="E2182" s="31">
        <v>0</v>
      </c>
      <c r="F2182" s="31">
        <v>0</v>
      </c>
      <c r="G2182" s="31">
        <v>0</v>
      </c>
      <c r="H2182" s="32">
        <v>0</v>
      </c>
      <c r="I2182">
        <v>3</v>
      </c>
      <c r="J2182" s="33">
        <v>0</v>
      </c>
      <c r="K2182" s="33">
        <v>0</v>
      </c>
      <c r="L2182" s="33">
        <v>0</v>
      </c>
      <c r="M2182">
        <v>3</v>
      </c>
      <c r="N2182">
        <v>0</v>
      </c>
      <c r="O2182">
        <v>0</v>
      </c>
      <c r="P2182">
        <v>150</v>
      </c>
      <c r="Q2182">
        <v>0</v>
      </c>
      <c r="R2182">
        <v>0</v>
      </c>
      <c r="S2182">
        <v>0</v>
      </c>
      <c r="T2182">
        <v>0</v>
      </c>
      <c r="U2182">
        <v>0</v>
      </c>
      <c r="V2182">
        <v>0</v>
      </c>
      <c r="W2182">
        <v>0</v>
      </c>
      <c r="X2182" s="23">
        <v>0</v>
      </c>
      <c r="Y2182" s="23" t="e">
        <v>#DIV/0!</v>
      </c>
      <c r="Z2182" s="23" t="e">
        <v>#DIV/0!</v>
      </c>
      <c r="AA2182" s="23" t="e">
        <v>#DIV/0!</v>
      </c>
      <c r="AB2182">
        <v>0</v>
      </c>
      <c r="AC2182">
        <v>0</v>
      </c>
      <c r="AD2182">
        <v>0</v>
      </c>
      <c r="AE2182">
        <v>0</v>
      </c>
      <c r="AF2182" s="23" t="s">
        <v>54</v>
      </c>
      <c r="AG2182" s="23" t="s">
        <v>54</v>
      </c>
      <c r="AH2182" s="23" t="s">
        <v>54</v>
      </c>
      <c r="AI2182" s="23" t="s">
        <v>54</v>
      </c>
      <c r="AJ2182">
        <v>0</v>
      </c>
      <c r="AK2182">
        <v>0</v>
      </c>
      <c r="AL2182">
        <v>0</v>
      </c>
      <c r="AM2182">
        <v>0</v>
      </c>
      <c r="AN2182" s="23" t="e">
        <v>#DIV/0!</v>
      </c>
      <c r="AO2182" s="23" t="e">
        <v>#DIV/0!</v>
      </c>
      <c r="AP2182" s="23" t="e">
        <v>#DIV/0!</v>
      </c>
      <c r="AQ2182" s="23" t="e">
        <v>#DIV/0!</v>
      </c>
      <c r="AR2182" s="35">
        <v>0</v>
      </c>
      <c r="AS2182" s="35">
        <v>0</v>
      </c>
      <c r="AT2182" s="35">
        <v>3</v>
      </c>
      <c r="AU2182" s="31" t="str">
        <f t="shared" si="37"/>
        <v>库存为3</v>
      </c>
      <c r="AV2182" s="36" t="str">
        <f>IFERROR(时间!$B$4+AU2182,"上周无销量")</f>
        <v>上周无销量</v>
      </c>
    </row>
    <row r="2183" spans="1:48">
      <c r="A2183" s="21" t="s">
        <v>4401</v>
      </c>
      <c r="B2183" t="s">
        <v>4402</v>
      </c>
      <c r="C2183" t="s">
        <v>4384</v>
      </c>
      <c r="D2183" s="31">
        <v>0</v>
      </c>
      <c r="E2183" s="31">
        <v>0</v>
      </c>
      <c r="F2183" s="31">
        <v>0</v>
      </c>
      <c r="G2183" s="31">
        <v>0</v>
      </c>
      <c r="H2183" s="32">
        <v>0</v>
      </c>
      <c r="I2183">
        <v>2</v>
      </c>
      <c r="J2183" s="33">
        <v>0</v>
      </c>
      <c r="K2183" s="33">
        <v>0</v>
      </c>
      <c r="L2183" s="33">
        <v>0</v>
      </c>
      <c r="M2183">
        <v>2</v>
      </c>
      <c r="N2183">
        <v>0</v>
      </c>
      <c r="O2183">
        <v>0</v>
      </c>
      <c r="P2183">
        <v>177</v>
      </c>
      <c r="Q2183">
        <v>0</v>
      </c>
      <c r="R2183">
        <v>0</v>
      </c>
      <c r="S2183">
        <v>0</v>
      </c>
      <c r="T2183">
        <v>0</v>
      </c>
      <c r="U2183">
        <v>0</v>
      </c>
      <c r="V2183">
        <v>0</v>
      </c>
      <c r="W2183">
        <v>0</v>
      </c>
      <c r="X2183" s="23">
        <v>0</v>
      </c>
      <c r="Y2183" s="23" t="e">
        <v>#DIV/0!</v>
      </c>
      <c r="Z2183" s="23" t="e">
        <v>#DIV/0!</v>
      </c>
      <c r="AA2183" s="23" t="e">
        <v>#DIV/0!</v>
      </c>
      <c r="AB2183">
        <v>0</v>
      </c>
      <c r="AC2183">
        <v>0</v>
      </c>
      <c r="AD2183">
        <v>0</v>
      </c>
      <c r="AE2183">
        <v>0</v>
      </c>
      <c r="AF2183" s="23" t="s">
        <v>54</v>
      </c>
      <c r="AG2183" s="23" t="s">
        <v>54</v>
      </c>
      <c r="AH2183" s="23" t="s">
        <v>54</v>
      </c>
      <c r="AI2183" s="23" t="s">
        <v>54</v>
      </c>
      <c r="AJ2183">
        <v>0</v>
      </c>
      <c r="AK2183">
        <v>0</v>
      </c>
      <c r="AL2183">
        <v>0</v>
      </c>
      <c r="AM2183">
        <v>0</v>
      </c>
      <c r="AN2183" s="23" t="e">
        <v>#DIV/0!</v>
      </c>
      <c r="AO2183" s="23" t="e">
        <v>#DIV/0!</v>
      </c>
      <c r="AP2183" s="23" t="e">
        <v>#DIV/0!</v>
      </c>
      <c r="AQ2183" s="23" t="e">
        <v>#DIV/0!</v>
      </c>
      <c r="AR2183" s="35">
        <v>0</v>
      </c>
      <c r="AS2183" s="35">
        <v>0</v>
      </c>
      <c r="AT2183" s="35">
        <v>2</v>
      </c>
      <c r="AU2183" s="31" t="str">
        <f t="shared" si="37"/>
        <v>库存为2</v>
      </c>
      <c r="AV2183" s="36" t="str">
        <f>IFERROR(时间!$B$4+AU2183,"上周无销量")</f>
        <v>上周无销量</v>
      </c>
    </row>
    <row r="2184" spans="1:48">
      <c r="A2184" s="21" t="s">
        <v>4403</v>
      </c>
      <c r="B2184" t="s">
        <v>4404</v>
      </c>
      <c r="C2184" t="s">
        <v>4384</v>
      </c>
      <c r="D2184" s="31">
        <v>0</v>
      </c>
      <c r="E2184" s="31">
        <v>0</v>
      </c>
      <c r="F2184" s="31">
        <v>0</v>
      </c>
      <c r="G2184" s="31">
        <v>0</v>
      </c>
      <c r="H2184" s="32">
        <v>0</v>
      </c>
      <c r="I2184">
        <v>3</v>
      </c>
      <c r="J2184" s="33">
        <v>0</v>
      </c>
      <c r="K2184" s="33">
        <v>0</v>
      </c>
      <c r="L2184" s="33">
        <v>0</v>
      </c>
      <c r="M2184">
        <v>3</v>
      </c>
      <c r="N2184">
        <v>0</v>
      </c>
      <c r="O2184">
        <v>0</v>
      </c>
      <c r="P2184">
        <v>115</v>
      </c>
      <c r="Q2184">
        <v>0</v>
      </c>
      <c r="R2184">
        <v>0</v>
      </c>
      <c r="S2184">
        <v>0</v>
      </c>
      <c r="T2184">
        <v>0</v>
      </c>
      <c r="U2184">
        <v>0</v>
      </c>
      <c r="V2184">
        <v>0</v>
      </c>
      <c r="W2184">
        <v>0</v>
      </c>
      <c r="X2184" s="23">
        <v>0</v>
      </c>
      <c r="Y2184" s="23" t="e">
        <v>#DIV/0!</v>
      </c>
      <c r="Z2184" s="23" t="e">
        <v>#DIV/0!</v>
      </c>
      <c r="AA2184" s="23" t="e">
        <v>#DIV/0!</v>
      </c>
      <c r="AB2184">
        <v>0</v>
      </c>
      <c r="AC2184">
        <v>0</v>
      </c>
      <c r="AD2184">
        <v>0</v>
      </c>
      <c r="AE2184">
        <v>0</v>
      </c>
      <c r="AF2184" s="23" t="s">
        <v>54</v>
      </c>
      <c r="AG2184" s="23" t="s">
        <v>54</v>
      </c>
      <c r="AH2184" s="23" t="s">
        <v>54</v>
      </c>
      <c r="AI2184" s="23" t="s">
        <v>54</v>
      </c>
      <c r="AJ2184">
        <v>1</v>
      </c>
      <c r="AK2184">
        <v>0</v>
      </c>
      <c r="AL2184">
        <v>0</v>
      </c>
      <c r="AM2184">
        <v>0</v>
      </c>
      <c r="AN2184" s="23">
        <v>0</v>
      </c>
      <c r="AO2184" s="23" t="e">
        <v>#DIV/0!</v>
      </c>
      <c r="AP2184" s="23" t="e">
        <v>#DIV/0!</v>
      </c>
      <c r="AQ2184" s="23" t="e">
        <v>#DIV/0!</v>
      </c>
      <c r="AR2184" s="35">
        <v>0</v>
      </c>
      <c r="AS2184" s="35">
        <v>0</v>
      </c>
      <c r="AT2184" s="35">
        <v>3</v>
      </c>
      <c r="AU2184" s="31" t="str">
        <f t="shared" si="37"/>
        <v>库存为3</v>
      </c>
      <c r="AV2184" s="36" t="str">
        <f>IFERROR(时间!$B$4+AU2184,"上周无销量")</f>
        <v>上周无销量</v>
      </c>
    </row>
    <row r="2185" spans="1:48">
      <c r="A2185" s="21" t="s">
        <v>4405</v>
      </c>
      <c r="B2185" t="s">
        <v>4406</v>
      </c>
      <c r="C2185" t="s">
        <v>4384</v>
      </c>
      <c r="D2185" s="31">
        <v>0</v>
      </c>
      <c r="E2185" s="31">
        <v>0</v>
      </c>
      <c r="F2185" s="31">
        <v>0</v>
      </c>
      <c r="G2185" s="31">
        <v>0</v>
      </c>
      <c r="H2185" s="32">
        <v>0</v>
      </c>
      <c r="I2185">
        <v>3</v>
      </c>
      <c r="J2185" s="33">
        <v>0</v>
      </c>
      <c r="K2185" s="33">
        <v>0</v>
      </c>
      <c r="L2185" s="33">
        <v>0</v>
      </c>
      <c r="M2185">
        <v>3</v>
      </c>
      <c r="N2185">
        <v>0</v>
      </c>
      <c r="O2185">
        <v>0</v>
      </c>
      <c r="P2185">
        <v>179</v>
      </c>
      <c r="Q2185">
        <v>0</v>
      </c>
      <c r="R2185">
        <v>0</v>
      </c>
      <c r="S2185">
        <v>0</v>
      </c>
      <c r="T2185">
        <v>0</v>
      </c>
      <c r="U2185">
        <v>0</v>
      </c>
      <c r="V2185">
        <v>0</v>
      </c>
      <c r="W2185">
        <v>0</v>
      </c>
      <c r="X2185" s="23">
        <v>0</v>
      </c>
      <c r="Y2185" s="23" t="e">
        <v>#DIV/0!</v>
      </c>
      <c r="Z2185" s="23" t="e">
        <v>#DIV/0!</v>
      </c>
      <c r="AA2185" s="23" t="e">
        <v>#DIV/0!</v>
      </c>
      <c r="AB2185">
        <v>0</v>
      </c>
      <c r="AC2185">
        <v>0</v>
      </c>
      <c r="AD2185">
        <v>0</v>
      </c>
      <c r="AE2185">
        <v>0</v>
      </c>
      <c r="AF2185" s="23" t="s">
        <v>54</v>
      </c>
      <c r="AG2185" s="23" t="s">
        <v>54</v>
      </c>
      <c r="AH2185" s="23" t="s">
        <v>54</v>
      </c>
      <c r="AI2185" s="23" t="s">
        <v>54</v>
      </c>
      <c r="AJ2185">
        <v>0</v>
      </c>
      <c r="AK2185">
        <v>0</v>
      </c>
      <c r="AL2185">
        <v>0</v>
      </c>
      <c r="AM2185">
        <v>0</v>
      </c>
      <c r="AN2185" s="23" t="e">
        <v>#DIV/0!</v>
      </c>
      <c r="AO2185" s="23" t="e">
        <v>#DIV/0!</v>
      </c>
      <c r="AP2185" s="23" t="e">
        <v>#DIV/0!</v>
      </c>
      <c r="AQ2185" s="23" t="e">
        <v>#DIV/0!</v>
      </c>
      <c r="AR2185" s="35">
        <v>0</v>
      </c>
      <c r="AS2185" s="35">
        <v>0</v>
      </c>
      <c r="AT2185" s="35">
        <v>3</v>
      </c>
      <c r="AU2185" s="31" t="str">
        <f t="shared" si="37"/>
        <v>库存为3</v>
      </c>
      <c r="AV2185" s="36" t="str">
        <f>IFERROR(时间!$B$4+AU2185,"上周无销量")</f>
        <v>上周无销量</v>
      </c>
    </row>
    <row r="2186" spans="1:48">
      <c r="A2186" s="21" t="s">
        <v>4407</v>
      </c>
      <c r="B2186" t="s">
        <v>4408</v>
      </c>
      <c r="C2186" t="s">
        <v>4409</v>
      </c>
      <c r="D2186" s="31">
        <v>2</v>
      </c>
      <c r="E2186" s="31">
        <v>0</v>
      </c>
      <c r="F2186" s="31">
        <v>0</v>
      </c>
      <c r="G2186" s="31">
        <v>0</v>
      </c>
      <c r="H2186" s="32">
        <v>19.99</v>
      </c>
      <c r="I2186">
        <v>0</v>
      </c>
      <c r="J2186" s="33">
        <v>3</v>
      </c>
      <c r="K2186" s="33">
        <v>0</v>
      </c>
      <c r="L2186" s="33">
        <v>0</v>
      </c>
      <c r="M2186">
        <v>3</v>
      </c>
      <c r="N2186">
        <v>0</v>
      </c>
      <c r="O2186">
        <v>0</v>
      </c>
      <c r="P2186">
        <v>3731</v>
      </c>
      <c r="Q2186">
        <v>0</v>
      </c>
      <c r="R2186">
        <v>0</v>
      </c>
      <c r="S2186">
        <v>0</v>
      </c>
      <c r="T2186">
        <v>5</v>
      </c>
      <c r="U2186">
        <v>0</v>
      </c>
      <c r="V2186">
        <v>0</v>
      </c>
      <c r="W2186">
        <v>0</v>
      </c>
      <c r="X2186" s="23">
        <v>0.0013401232913428</v>
      </c>
      <c r="Y2186" s="23" t="e">
        <v>#DIV/0!</v>
      </c>
      <c r="Z2186" s="23" t="e">
        <v>#DIV/0!</v>
      </c>
      <c r="AA2186" s="23" t="e">
        <v>#DIV/0!</v>
      </c>
      <c r="AB2186">
        <v>1.92</v>
      </c>
      <c r="AC2186">
        <v>0</v>
      </c>
      <c r="AD2186">
        <v>0</v>
      </c>
      <c r="AE2186">
        <v>0</v>
      </c>
      <c r="AF2186" s="23">
        <v>0.048024012006003</v>
      </c>
      <c r="AG2186" s="23" t="s">
        <v>54</v>
      </c>
      <c r="AH2186" s="23" t="s">
        <v>54</v>
      </c>
      <c r="AI2186" s="23" t="s">
        <v>54</v>
      </c>
      <c r="AJ2186">
        <v>9</v>
      </c>
      <c r="AK2186">
        <v>0</v>
      </c>
      <c r="AL2186">
        <v>0</v>
      </c>
      <c r="AM2186">
        <v>0</v>
      </c>
      <c r="AN2186" s="23">
        <v>0.222222222222222</v>
      </c>
      <c r="AO2186" s="23" t="e">
        <v>#DIV/0!</v>
      </c>
      <c r="AP2186" s="23" t="e">
        <v>#DIV/0!</v>
      </c>
      <c r="AQ2186" s="23" t="e">
        <v>#DIV/0!</v>
      </c>
      <c r="AR2186" s="35">
        <v>0.285714285714286</v>
      </c>
      <c r="AS2186" s="35">
        <v>17.1428571428571</v>
      </c>
      <c r="AT2186" s="35">
        <v>-14.1428571428571</v>
      </c>
      <c r="AU2186" s="31">
        <f t="shared" si="37"/>
        <v>10</v>
      </c>
      <c r="AV2186" s="36">
        <f>IFERROR(时间!$B$4+AU2186,"上周无销量")</f>
        <v>43307</v>
      </c>
    </row>
    <row r="2187" spans="1:48">
      <c r="A2187" s="21" t="s">
        <v>4410</v>
      </c>
      <c r="B2187" t="s">
        <v>4411</v>
      </c>
      <c r="C2187" t="s">
        <v>4409</v>
      </c>
      <c r="D2187" s="31">
        <v>0</v>
      </c>
      <c r="E2187" s="31">
        <v>0</v>
      </c>
      <c r="F2187" s="31">
        <v>0</v>
      </c>
      <c r="G2187" s="31">
        <v>0</v>
      </c>
      <c r="H2187" s="32">
        <v>0</v>
      </c>
      <c r="I2187">
        <v>0</v>
      </c>
      <c r="J2187" s="33">
        <v>0</v>
      </c>
      <c r="K2187" s="33">
        <v>0</v>
      </c>
      <c r="L2187" s="33">
        <v>0</v>
      </c>
      <c r="M2187">
        <v>0</v>
      </c>
      <c r="N2187">
        <v>0</v>
      </c>
      <c r="O2187">
        <v>0</v>
      </c>
      <c r="P2187" t="s">
        <v>54</v>
      </c>
      <c r="Q2187" t="s">
        <v>54</v>
      </c>
      <c r="R2187" t="s">
        <v>54</v>
      </c>
      <c r="S2187" t="s">
        <v>54</v>
      </c>
      <c r="T2187" t="s">
        <v>54</v>
      </c>
      <c r="U2187" t="s">
        <v>54</v>
      </c>
      <c r="V2187" t="s">
        <v>54</v>
      </c>
      <c r="W2187" t="s">
        <v>54</v>
      </c>
      <c r="X2187" s="23" t="s">
        <v>54</v>
      </c>
      <c r="Y2187" s="23" t="s">
        <v>54</v>
      </c>
      <c r="Z2187" s="23" t="s">
        <v>54</v>
      </c>
      <c r="AA2187" s="23" t="s">
        <v>54</v>
      </c>
      <c r="AB2187" t="s">
        <v>54</v>
      </c>
      <c r="AC2187" t="s">
        <v>54</v>
      </c>
      <c r="AD2187" t="s">
        <v>54</v>
      </c>
      <c r="AE2187" t="s">
        <v>54</v>
      </c>
      <c r="AF2187" s="23" t="s">
        <v>54</v>
      </c>
      <c r="AG2187" s="23" t="s">
        <v>54</v>
      </c>
      <c r="AH2187" s="23" t="s">
        <v>54</v>
      </c>
      <c r="AI2187" s="23" t="s">
        <v>54</v>
      </c>
      <c r="AJ2187">
        <v>0</v>
      </c>
      <c r="AK2187">
        <v>0</v>
      </c>
      <c r="AL2187">
        <v>0</v>
      </c>
      <c r="AM2187">
        <v>0</v>
      </c>
      <c r="AN2187" s="23" t="e">
        <v>#DIV/0!</v>
      </c>
      <c r="AO2187" s="23" t="e">
        <v>#DIV/0!</v>
      </c>
      <c r="AP2187" s="23" t="e">
        <v>#DIV/0!</v>
      </c>
      <c r="AQ2187" s="23" t="e">
        <v>#DIV/0!</v>
      </c>
      <c r="AR2187" s="35">
        <v>0</v>
      </c>
      <c r="AS2187" s="35">
        <v>0</v>
      </c>
      <c r="AT2187" s="35">
        <v>0</v>
      </c>
      <c r="AU2187" s="31" t="str">
        <f t="shared" si="37"/>
        <v>库存为0</v>
      </c>
      <c r="AV2187" s="36" t="str">
        <f>IFERROR(时间!$B$4+AU2187,"上周无销量")</f>
        <v>上周无销量</v>
      </c>
    </row>
    <row r="2188" spans="1:48">
      <c r="A2188" s="21" t="s">
        <v>4412</v>
      </c>
      <c r="B2188" t="s">
        <v>4413</v>
      </c>
      <c r="C2188" t="s">
        <v>4409</v>
      </c>
      <c r="D2188" s="31">
        <v>1</v>
      </c>
      <c r="E2188" s="31">
        <v>0</v>
      </c>
      <c r="F2188" s="31">
        <v>0</v>
      </c>
      <c r="G2188" s="31">
        <v>0</v>
      </c>
      <c r="H2188" s="32">
        <v>18.99</v>
      </c>
      <c r="I2188">
        <v>1</v>
      </c>
      <c r="J2188" s="33">
        <v>3</v>
      </c>
      <c r="K2188" s="33">
        <v>0</v>
      </c>
      <c r="L2188" s="33">
        <v>0</v>
      </c>
      <c r="M2188">
        <v>4</v>
      </c>
      <c r="N2188">
        <v>0</v>
      </c>
      <c r="O2188">
        <v>0</v>
      </c>
      <c r="P2188">
        <v>10218</v>
      </c>
      <c r="Q2188">
        <v>0</v>
      </c>
      <c r="R2188">
        <v>0</v>
      </c>
      <c r="S2188">
        <v>0</v>
      </c>
      <c r="T2188">
        <v>28</v>
      </c>
      <c r="U2188">
        <v>0</v>
      </c>
      <c r="V2188">
        <v>0</v>
      </c>
      <c r="W2188">
        <v>0</v>
      </c>
      <c r="X2188" s="23">
        <v>0.00274026228224702</v>
      </c>
      <c r="Y2188" s="23" t="e">
        <v>#DIV/0!</v>
      </c>
      <c r="Z2188" s="23" t="e">
        <v>#DIV/0!</v>
      </c>
      <c r="AA2188" s="23" t="e">
        <v>#DIV/0!</v>
      </c>
      <c r="AB2188">
        <v>10.16</v>
      </c>
      <c r="AC2188">
        <v>0</v>
      </c>
      <c r="AD2188">
        <v>0</v>
      </c>
      <c r="AE2188">
        <v>0</v>
      </c>
      <c r="AF2188" s="23">
        <v>0.535018430753028</v>
      </c>
      <c r="AG2188" s="23" t="s">
        <v>54</v>
      </c>
      <c r="AH2188" s="23" t="s">
        <v>54</v>
      </c>
      <c r="AI2188" s="23" t="s">
        <v>54</v>
      </c>
      <c r="AJ2188">
        <v>22</v>
      </c>
      <c r="AK2188">
        <v>0</v>
      </c>
      <c r="AL2188">
        <v>0</v>
      </c>
      <c r="AM2188">
        <v>0</v>
      </c>
      <c r="AN2188" s="23">
        <v>0.0454545454545455</v>
      </c>
      <c r="AO2188" s="23" t="e">
        <v>#DIV/0!</v>
      </c>
      <c r="AP2188" s="23" t="e">
        <v>#DIV/0!</v>
      </c>
      <c r="AQ2188" s="23" t="e">
        <v>#DIV/0!</v>
      </c>
      <c r="AR2188" s="35">
        <v>0.142857142857143</v>
      </c>
      <c r="AS2188" s="35">
        <v>8.57142857142857</v>
      </c>
      <c r="AT2188" s="35">
        <v>-4.57142857142857</v>
      </c>
      <c r="AU2188" s="31">
        <f t="shared" si="37"/>
        <v>28</v>
      </c>
      <c r="AV2188" s="36">
        <f>IFERROR(时间!$B$4+AU2188,"上周无销量")</f>
        <v>43325</v>
      </c>
    </row>
    <row r="2189" spans="1:48">
      <c r="A2189" s="21" t="s">
        <v>4414</v>
      </c>
      <c r="B2189" t="s">
        <v>4415</v>
      </c>
      <c r="C2189" t="s">
        <v>4409</v>
      </c>
      <c r="D2189" s="31">
        <v>1</v>
      </c>
      <c r="E2189" s="31">
        <v>0</v>
      </c>
      <c r="F2189" s="31">
        <v>0</v>
      </c>
      <c r="G2189" s="31">
        <v>0</v>
      </c>
      <c r="H2189" s="32">
        <v>17.99</v>
      </c>
      <c r="I2189">
        <v>1</v>
      </c>
      <c r="J2189" s="33">
        <v>3</v>
      </c>
      <c r="K2189" s="33">
        <v>0</v>
      </c>
      <c r="L2189" s="33">
        <v>0</v>
      </c>
      <c r="M2189">
        <v>4</v>
      </c>
      <c r="N2189">
        <v>0</v>
      </c>
      <c r="O2189">
        <v>0</v>
      </c>
      <c r="P2189">
        <v>10869</v>
      </c>
      <c r="Q2189">
        <v>0</v>
      </c>
      <c r="R2189">
        <v>0</v>
      </c>
      <c r="S2189">
        <v>0</v>
      </c>
      <c r="T2189">
        <v>37</v>
      </c>
      <c r="U2189">
        <v>0</v>
      </c>
      <c r="V2189">
        <v>0</v>
      </c>
      <c r="W2189">
        <v>0</v>
      </c>
      <c r="X2189" s="23">
        <v>0.00340417701720489</v>
      </c>
      <c r="Y2189" s="23" t="e">
        <v>#DIV/0!</v>
      </c>
      <c r="Z2189" s="23" t="e">
        <v>#DIV/0!</v>
      </c>
      <c r="AA2189" s="23" t="e">
        <v>#DIV/0!</v>
      </c>
      <c r="AB2189">
        <v>14.87</v>
      </c>
      <c r="AC2189">
        <v>0</v>
      </c>
      <c r="AD2189">
        <v>0</v>
      </c>
      <c r="AE2189">
        <v>0</v>
      </c>
      <c r="AF2189" s="23">
        <v>0.82657031684269</v>
      </c>
      <c r="AG2189" s="23" t="s">
        <v>54</v>
      </c>
      <c r="AH2189" s="23" t="s">
        <v>54</v>
      </c>
      <c r="AI2189" s="23" t="s">
        <v>54</v>
      </c>
      <c r="AJ2189">
        <v>28</v>
      </c>
      <c r="AK2189">
        <v>0</v>
      </c>
      <c r="AL2189">
        <v>0</v>
      </c>
      <c r="AM2189">
        <v>0</v>
      </c>
      <c r="AN2189" s="23">
        <v>0.0357142857142857</v>
      </c>
      <c r="AO2189" s="23" t="e">
        <v>#DIV/0!</v>
      </c>
      <c r="AP2189" s="23" t="e">
        <v>#DIV/0!</v>
      </c>
      <c r="AQ2189" s="23" t="e">
        <v>#DIV/0!</v>
      </c>
      <c r="AR2189" s="35">
        <v>0.142857142857143</v>
      </c>
      <c r="AS2189" s="35">
        <v>8.57142857142857</v>
      </c>
      <c r="AT2189" s="35">
        <v>-4.57142857142857</v>
      </c>
      <c r="AU2189" s="31">
        <f t="shared" si="37"/>
        <v>28</v>
      </c>
      <c r="AV2189" s="36">
        <f>IFERROR(时间!$B$4+AU2189,"上周无销量")</f>
        <v>43325</v>
      </c>
    </row>
    <row r="2190" spans="1:48">
      <c r="A2190" s="21" t="s">
        <v>4416</v>
      </c>
      <c r="B2190" t="s">
        <v>4417</v>
      </c>
      <c r="C2190" t="s">
        <v>4409</v>
      </c>
      <c r="D2190" s="31">
        <v>2</v>
      </c>
      <c r="E2190" s="31">
        <v>0</v>
      </c>
      <c r="F2190" s="31">
        <v>0</v>
      </c>
      <c r="G2190" s="31">
        <v>0</v>
      </c>
      <c r="H2190" s="32">
        <v>19.99</v>
      </c>
      <c r="I2190">
        <v>0</v>
      </c>
      <c r="J2190" s="33">
        <v>0</v>
      </c>
      <c r="K2190" s="33">
        <v>3</v>
      </c>
      <c r="L2190" s="33">
        <v>0</v>
      </c>
      <c r="M2190">
        <v>3</v>
      </c>
      <c r="N2190">
        <v>0</v>
      </c>
      <c r="O2190">
        <v>0</v>
      </c>
      <c r="P2190">
        <v>1490</v>
      </c>
      <c r="Q2190">
        <v>0</v>
      </c>
      <c r="R2190">
        <v>0</v>
      </c>
      <c r="S2190">
        <v>0</v>
      </c>
      <c r="T2190">
        <v>5</v>
      </c>
      <c r="U2190">
        <v>0</v>
      </c>
      <c r="V2190">
        <v>0</v>
      </c>
      <c r="W2190">
        <v>0</v>
      </c>
      <c r="X2190" s="23">
        <v>0.00335570469798658</v>
      </c>
      <c r="Y2190" s="23" t="e">
        <v>#DIV/0!</v>
      </c>
      <c r="Z2190" s="23" t="e">
        <v>#DIV/0!</v>
      </c>
      <c r="AA2190" s="23" t="e">
        <v>#DIV/0!</v>
      </c>
      <c r="AB2190">
        <v>2.18</v>
      </c>
      <c r="AC2190">
        <v>0</v>
      </c>
      <c r="AD2190">
        <v>0</v>
      </c>
      <c r="AE2190">
        <v>0</v>
      </c>
      <c r="AF2190" s="23">
        <v>0.0545272636318159</v>
      </c>
      <c r="AG2190" s="23" t="s">
        <v>54</v>
      </c>
      <c r="AH2190" s="23" t="s">
        <v>54</v>
      </c>
      <c r="AI2190" s="23" t="s">
        <v>54</v>
      </c>
      <c r="AJ2190">
        <v>3</v>
      </c>
      <c r="AK2190">
        <v>0</v>
      </c>
      <c r="AL2190">
        <v>0</v>
      </c>
      <c r="AM2190">
        <v>0</v>
      </c>
      <c r="AN2190" s="23">
        <v>0.666666666666667</v>
      </c>
      <c r="AO2190" s="23" t="e">
        <v>#DIV/0!</v>
      </c>
      <c r="AP2190" s="23" t="e">
        <v>#DIV/0!</v>
      </c>
      <c r="AQ2190" s="23" t="e">
        <v>#DIV/0!</v>
      </c>
      <c r="AR2190" s="35">
        <v>0.285714285714286</v>
      </c>
      <c r="AS2190" s="35">
        <v>17.1428571428571</v>
      </c>
      <c r="AT2190" s="35">
        <v>-14.1428571428571</v>
      </c>
      <c r="AU2190" s="31">
        <f t="shared" si="37"/>
        <v>10</v>
      </c>
      <c r="AV2190" s="36">
        <f>IFERROR(时间!$B$4+AU2190,"上周无销量")</f>
        <v>43307</v>
      </c>
    </row>
    <row r="2191" spans="1:48">
      <c r="A2191" s="21" t="s">
        <v>4418</v>
      </c>
      <c r="B2191" t="s">
        <v>3691</v>
      </c>
      <c r="C2191" t="s">
        <v>4409</v>
      </c>
      <c r="D2191" s="31">
        <v>0</v>
      </c>
      <c r="E2191" s="31">
        <v>0</v>
      </c>
      <c r="F2191" s="31">
        <v>0</v>
      </c>
      <c r="G2191" s="31">
        <v>0</v>
      </c>
      <c r="H2191" s="32">
        <v>0</v>
      </c>
      <c r="I2191">
        <v>1</v>
      </c>
      <c r="J2191" s="33">
        <v>3</v>
      </c>
      <c r="K2191" s="33">
        <v>0</v>
      </c>
      <c r="L2191" s="33">
        <v>0</v>
      </c>
      <c r="M2191">
        <v>4</v>
      </c>
      <c r="N2191">
        <v>0</v>
      </c>
      <c r="O2191">
        <v>0</v>
      </c>
      <c r="P2191">
        <v>12552</v>
      </c>
      <c r="Q2191">
        <v>0</v>
      </c>
      <c r="R2191">
        <v>0</v>
      </c>
      <c r="S2191">
        <v>0</v>
      </c>
      <c r="T2191">
        <v>41</v>
      </c>
      <c r="U2191">
        <v>0</v>
      </c>
      <c r="V2191">
        <v>0</v>
      </c>
      <c r="W2191">
        <v>0</v>
      </c>
      <c r="X2191" s="23">
        <v>0.00326641172721479</v>
      </c>
      <c r="Y2191" s="23" t="e">
        <v>#DIV/0!</v>
      </c>
      <c r="Z2191" s="23" t="e">
        <v>#DIV/0!</v>
      </c>
      <c r="AA2191" s="23" t="e">
        <v>#DIV/0!</v>
      </c>
      <c r="AB2191">
        <v>13.61</v>
      </c>
      <c r="AC2191">
        <v>0</v>
      </c>
      <c r="AD2191">
        <v>0</v>
      </c>
      <c r="AE2191">
        <v>0</v>
      </c>
      <c r="AF2191" s="23" t="s">
        <v>103</v>
      </c>
      <c r="AG2191" s="23" t="s">
        <v>54</v>
      </c>
      <c r="AH2191" s="23" t="s">
        <v>54</v>
      </c>
      <c r="AI2191" s="23" t="s">
        <v>54</v>
      </c>
      <c r="AJ2191">
        <v>32</v>
      </c>
      <c r="AK2191">
        <v>0</v>
      </c>
      <c r="AL2191">
        <v>0</v>
      </c>
      <c r="AM2191">
        <v>0</v>
      </c>
      <c r="AN2191" s="23">
        <v>0</v>
      </c>
      <c r="AO2191" s="23" t="e">
        <v>#DIV/0!</v>
      </c>
      <c r="AP2191" s="23" t="e">
        <v>#DIV/0!</v>
      </c>
      <c r="AQ2191" s="23" t="e">
        <v>#DIV/0!</v>
      </c>
      <c r="AR2191" s="35">
        <v>0</v>
      </c>
      <c r="AS2191" s="35">
        <v>0</v>
      </c>
      <c r="AT2191" s="35">
        <v>4</v>
      </c>
      <c r="AU2191" s="31" t="str">
        <f t="shared" si="37"/>
        <v>库存为4</v>
      </c>
      <c r="AV2191" s="36" t="str">
        <f>IFERROR(时间!$B$4+AU2191,"上周无销量")</f>
        <v>上周无销量</v>
      </c>
    </row>
    <row r="2192" spans="1:48">
      <c r="A2192" s="21" t="s">
        <v>4419</v>
      </c>
      <c r="B2192" t="s">
        <v>4420</v>
      </c>
      <c r="C2192" t="s">
        <v>4409</v>
      </c>
      <c r="D2192" s="31">
        <v>0</v>
      </c>
      <c r="E2192" s="31">
        <v>0</v>
      </c>
      <c r="F2192" s="31">
        <v>0</v>
      </c>
      <c r="G2192" s="31">
        <v>0</v>
      </c>
      <c r="H2192" s="32">
        <v>0</v>
      </c>
      <c r="I2192">
        <v>0</v>
      </c>
      <c r="J2192" s="33">
        <v>0</v>
      </c>
      <c r="K2192" s="33">
        <v>0</v>
      </c>
      <c r="L2192" s="33">
        <v>0</v>
      </c>
      <c r="M2192">
        <v>0</v>
      </c>
      <c r="N2192">
        <v>0</v>
      </c>
      <c r="O2192">
        <v>0</v>
      </c>
      <c r="P2192" t="s">
        <v>54</v>
      </c>
      <c r="Q2192" t="s">
        <v>54</v>
      </c>
      <c r="R2192" t="s">
        <v>54</v>
      </c>
      <c r="S2192" t="s">
        <v>54</v>
      </c>
      <c r="T2192" t="s">
        <v>54</v>
      </c>
      <c r="U2192" t="s">
        <v>54</v>
      </c>
      <c r="V2192" t="s">
        <v>54</v>
      </c>
      <c r="W2192" t="s">
        <v>54</v>
      </c>
      <c r="X2192" s="23" t="s">
        <v>54</v>
      </c>
      <c r="Y2192" s="23" t="s">
        <v>54</v>
      </c>
      <c r="Z2192" s="23" t="s">
        <v>54</v>
      </c>
      <c r="AA2192" s="23" t="s">
        <v>54</v>
      </c>
      <c r="AB2192" t="s">
        <v>54</v>
      </c>
      <c r="AC2192" t="s">
        <v>54</v>
      </c>
      <c r="AD2192" t="s">
        <v>54</v>
      </c>
      <c r="AE2192" t="s">
        <v>54</v>
      </c>
      <c r="AF2192" s="23" t="s">
        <v>54</v>
      </c>
      <c r="AG2192" s="23" t="s">
        <v>54</v>
      </c>
      <c r="AH2192" s="23" t="s">
        <v>54</v>
      </c>
      <c r="AI2192" s="23" t="s">
        <v>54</v>
      </c>
      <c r="AJ2192">
        <v>0</v>
      </c>
      <c r="AK2192">
        <v>0</v>
      </c>
      <c r="AL2192">
        <v>0</v>
      </c>
      <c r="AM2192">
        <v>0</v>
      </c>
      <c r="AN2192" s="23" t="e">
        <v>#DIV/0!</v>
      </c>
      <c r="AO2192" s="23" t="e">
        <v>#DIV/0!</v>
      </c>
      <c r="AP2192" s="23" t="e">
        <v>#DIV/0!</v>
      </c>
      <c r="AQ2192" s="23" t="e">
        <v>#DIV/0!</v>
      </c>
      <c r="AR2192" s="35">
        <v>0</v>
      </c>
      <c r="AS2192" s="35">
        <v>0</v>
      </c>
      <c r="AT2192" s="35">
        <v>0</v>
      </c>
      <c r="AU2192" s="31" t="str">
        <f t="shared" si="37"/>
        <v>库存为0</v>
      </c>
      <c r="AV2192" s="36" t="str">
        <f>IFERROR(时间!$B$4+AU2192,"上周无销量")</f>
        <v>上周无销量</v>
      </c>
    </row>
    <row r="2193" spans="1:48">
      <c r="A2193" s="21" t="s">
        <v>4421</v>
      </c>
      <c r="B2193" t="s">
        <v>4422</v>
      </c>
      <c r="C2193" t="s">
        <v>4409</v>
      </c>
      <c r="D2193" s="31">
        <v>2</v>
      </c>
      <c r="E2193" s="31">
        <v>0</v>
      </c>
      <c r="F2193" s="31">
        <v>0</v>
      </c>
      <c r="G2193" s="31">
        <v>0</v>
      </c>
      <c r="H2193" s="32">
        <v>18.99</v>
      </c>
      <c r="I2193">
        <v>0</v>
      </c>
      <c r="J2193" s="33">
        <v>3</v>
      </c>
      <c r="K2193" s="33">
        <v>0</v>
      </c>
      <c r="L2193" s="33">
        <v>0</v>
      </c>
      <c r="M2193">
        <v>3</v>
      </c>
      <c r="N2193">
        <v>0</v>
      </c>
      <c r="O2193">
        <v>0</v>
      </c>
      <c r="P2193">
        <v>3756</v>
      </c>
      <c r="Q2193">
        <v>0</v>
      </c>
      <c r="R2193">
        <v>0</v>
      </c>
      <c r="S2193">
        <v>0</v>
      </c>
      <c r="T2193">
        <v>12</v>
      </c>
      <c r="U2193">
        <v>0</v>
      </c>
      <c r="V2193">
        <v>0</v>
      </c>
      <c r="W2193">
        <v>0</v>
      </c>
      <c r="X2193" s="23">
        <v>0.00319488817891374</v>
      </c>
      <c r="Y2193" s="23" t="e">
        <v>#DIV/0!</v>
      </c>
      <c r="Z2193" s="23" t="e">
        <v>#DIV/0!</v>
      </c>
      <c r="AA2193" s="23" t="e">
        <v>#DIV/0!</v>
      </c>
      <c r="AB2193">
        <v>4.91</v>
      </c>
      <c r="AC2193">
        <v>0</v>
      </c>
      <c r="AD2193">
        <v>0</v>
      </c>
      <c r="AE2193">
        <v>0</v>
      </c>
      <c r="AF2193" s="23">
        <v>0.129278567667193</v>
      </c>
      <c r="AG2193" s="23" t="s">
        <v>54</v>
      </c>
      <c r="AH2193" s="23" t="s">
        <v>54</v>
      </c>
      <c r="AI2193" s="23" t="s">
        <v>54</v>
      </c>
      <c r="AJ2193">
        <v>14</v>
      </c>
      <c r="AK2193">
        <v>0</v>
      </c>
      <c r="AL2193">
        <v>0</v>
      </c>
      <c r="AM2193">
        <v>0</v>
      </c>
      <c r="AN2193" s="23">
        <v>0.142857142857143</v>
      </c>
      <c r="AO2193" s="23" t="e">
        <v>#DIV/0!</v>
      </c>
      <c r="AP2193" s="23" t="e">
        <v>#DIV/0!</v>
      </c>
      <c r="AQ2193" s="23" t="e">
        <v>#DIV/0!</v>
      </c>
      <c r="AR2193" s="35">
        <v>0.285714285714286</v>
      </c>
      <c r="AS2193" s="35">
        <v>17.1428571428571</v>
      </c>
      <c r="AT2193" s="35">
        <v>-14.1428571428571</v>
      </c>
      <c r="AU2193" s="31">
        <f t="shared" si="37"/>
        <v>10</v>
      </c>
      <c r="AV2193" s="36">
        <f>IFERROR(时间!$B$4+AU2193,"上周无销量")</f>
        <v>43307</v>
      </c>
    </row>
    <row r="2194" spans="1:48">
      <c r="A2194" s="21" t="s">
        <v>4423</v>
      </c>
      <c r="B2194" t="s">
        <v>4424</v>
      </c>
      <c r="C2194" t="s">
        <v>4409</v>
      </c>
      <c r="D2194" s="31">
        <v>2</v>
      </c>
      <c r="E2194" s="31">
        <v>0</v>
      </c>
      <c r="F2194" s="31">
        <v>0</v>
      </c>
      <c r="G2194" s="31">
        <v>0</v>
      </c>
      <c r="H2194" s="32">
        <v>17.99</v>
      </c>
      <c r="I2194">
        <v>0</v>
      </c>
      <c r="J2194" s="33">
        <v>3</v>
      </c>
      <c r="K2194" s="33">
        <v>0</v>
      </c>
      <c r="L2194" s="33">
        <v>0</v>
      </c>
      <c r="M2194">
        <v>3</v>
      </c>
      <c r="N2194">
        <v>0</v>
      </c>
      <c r="O2194">
        <v>0</v>
      </c>
      <c r="P2194">
        <v>6537</v>
      </c>
      <c r="Q2194">
        <v>0</v>
      </c>
      <c r="R2194">
        <v>0</v>
      </c>
      <c r="S2194">
        <v>0</v>
      </c>
      <c r="T2194">
        <v>37</v>
      </c>
      <c r="U2194">
        <v>0</v>
      </c>
      <c r="V2194">
        <v>0</v>
      </c>
      <c r="W2194">
        <v>0</v>
      </c>
      <c r="X2194" s="23">
        <v>0.00566008872571516</v>
      </c>
      <c r="Y2194" s="23" t="e">
        <v>#DIV/0!</v>
      </c>
      <c r="Z2194" s="23" t="e">
        <v>#DIV/0!</v>
      </c>
      <c r="AA2194" s="23" t="e">
        <v>#DIV/0!</v>
      </c>
      <c r="AB2194">
        <v>13.1</v>
      </c>
      <c r="AC2194">
        <v>0</v>
      </c>
      <c r="AD2194">
        <v>0</v>
      </c>
      <c r="AE2194">
        <v>0</v>
      </c>
      <c r="AF2194" s="23">
        <v>0.364091161756531</v>
      </c>
      <c r="AG2194" s="23" t="s">
        <v>54</v>
      </c>
      <c r="AH2194" s="23" t="s">
        <v>54</v>
      </c>
      <c r="AI2194" s="23" t="s">
        <v>54</v>
      </c>
      <c r="AJ2194">
        <v>43</v>
      </c>
      <c r="AK2194">
        <v>0</v>
      </c>
      <c r="AL2194">
        <v>0</v>
      </c>
      <c r="AM2194">
        <v>0</v>
      </c>
      <c r="AN2194" s="23">
        <v>0.0465116279069767</v>
      </c>
      <c r="AO2194" s="23" t="e">
        <v>#DIV/0!</v>
      </c>
      <c r="AP2194" s="23" t="e">
        <v>#DIV/0!</v>
      </c>
      <c r="AQ2194" s="23" t="e">
        <v>#DIV/0!</v>
      </c>
      <c r="AR2194" s="35">
        <v>0.285714285714286</v>
      </c>
      <c r="AS2194" s="35">
        <v>17.1428571428571</v>
      </c>
      <c r="AT2194" s="35">
        <v>-14.1428571428571</v>
      </c>
      <c r="AU2194" s="31">
        <f t="shared" si="37"/>
        <v>10</v>
      </c>
      <c r="AV2194" s="36">
        <f>IFERROR(时间!$B$4+AU2194,"上周无销量")</f>
        <v>43307</v>
      </c>
    </row>
    <row r="2195" spans="1:48">
      <c r="A2195" s="21" t="s">
        <v>4425</v>
      </c>
      <c r="B2195" t="s">
        <v>4426</v>
      </c>
      <c r="C2195" t="s">
        <v>4409</v>
      </c>
      <c r="D2195" s="31">
        <v>2</v>
      </c>
      <c r="E2195" s="31">
        <v>0</v>
      </c>
      <c r="F2195" s="31">
        <v>0</v>
      </c>
      <c r="G2195" s="31">
        <v>0</v>
      </c>
      <c r="H2195" s="32">
        <v>19.99</v>
      </c>
      <c r="I2195">
        <v>0</v>
      </c>
      <c r="J2195" s="33">
        <v>3</v>
      </c>
      <c r="K2195" s="33">
        <v>0</v>
      </c>
      <c r="L2195" s="33">
        <v>0</v>
      </c>
      <c r="M2195">
        <v>3</v>
      </c>
      <c r="N2195">
        <v>0</v>
      </c>
      <c r="O2195">
        <v>0</v>
      </c>
      <c r="P2195">
        <v>3185</v>
      </c>
      <c r="Q2195">
        <v>0</v>
      </c>
      <c r="R2195">
        <v>0</v>
      </c>
      <c r="S2195">
        <v>0</v>
      </c>
      <c r="T2195">
        <v>13</v>
      </c>
      <c r="U2195">
        <v>0</v>
      </c>
      <c r="V2195">
        <v>0</v>
      </c>
      <c r="W2195">
        <v>0</v>
      </c>
      <c r="X2195" s="23">
        <v>0.00408163265306122</v>
      </c>
      <c r="Y2195" s="23" t="e">
        <v>#DIV/0!</v>
      </c>
      <c r="Z2195" s="23" t="e">
        <v>#DIV/0!</v>
      </c>
      <c r="AA2195" s="23" t="e">
        <v>#DIV/0!</v>
      </c>
      <c r="AB2195">
        <v>5.71</v>
      </c>
      <c r="AC2195">
        <v>0</v>
      </c>
      <c r="AD2195">
        <v>0</v>
      </c>
      <c r="AE2195">
        <v>0</v>
      </c>
      <c r="AF2195" s="23">
        <v>0.142821410705353</v>
      </c>
      <c r="AG2195" s="23" t="s">
        <v>54</v>
      </c>
      <c r="AH2195" s="23" t="s">
        <v>54</v>
      </c>
      <c r="AI2195" s="23" t="s">
        <v>54</v>
      </c>
      <c r="AJ2195">
        <v>6</v>
      </c>
      <c r="AK2195">
        <v>0</v>
      </c>
      <c r="AL2195">
        <v>0</v>
      </c>
      <c r="AM2195">
        <v>0</v>
      </c>
      <c r="AN2195" s="23">
        <v>0.333333333333333</v>
      </c>
      <c r="AO2195" s="23" t="e">
        <v>#DIV/0!</v>
      </c>
      <c r="AP2195" s="23" t="e">
        <v>#DIV/0!</v>
      </c>
      <c r="AQ2195" s="23" t="e">
        <v>#DIV/0!</v>
      </c>
      <c r="AR2195" s="35">
        <v>0.285714285714286</v>
      </c>
      <c r="AS2195" s="35">
        <v>17.1428571428571</v>
      </c>
      <c r="AT2195" s="35">
        <v>-14.1428571428571</v>
      </c>
      <c r="AU2195" s="31">
        <f t="shared" si="37"/>
        <v>10</v>
      </c>
      <c r="AV2195" s="36">
        <f>IFERROR(时间!$B$4+AU2195,"上周无销量")</f>
        <v>43307</v>
      </c>
    </row>
    <row r="2196" spans="1:48">
      <c r="A2196" s="21" t="s">
        <v>4427</v>
      </c>
      <c r="B2196" t="s">
        <v>4428</v>
      </c>
      <c r="C2196" t="s">
        <v>4409</v>
      </c>
      <c r="D2196" s="31">
        <v>0</v>
      </c>
      <c r="E2196" s="31">
        <v>0</v>
      </c>
      <c r="F2196" s="31">
        <v>0</v>
      </c>
      <c r="G2196" s="31">
        <v>0</v>
      </c>
      <c r="H2196" s="32">
        <v>0</v>
      </c>
      <c r="I2196">
        <v>1</v>
      </c>
      <c r="J2196" s="33">
        <v>3</v>
      </c>
      <c r="K2196" s="33">
        <v>0</v>
      </c>
      <c r="L2196" s="33">
        <v>0</v>
      </c>
      <c r="M2196">
        <v>4</v>
      </c>
      <c r="N2196">
        <v>0</v>
      </c>
      <c r="O2196">
        <v>0</v>
      </c>
      <c r="P2196">
        <v>10989</v>
      </c>
      <c r="Q2196">
        <v>0</v>
      </c>
      <c r="R2196">
        <v>0</v>
      </c>
      <c r="S2196">
        <v>0</v>
      </c>
      <c r="T2196">
        <v>26</v>
      </c>
      <c r="U2196">
        <v>0</v>
      </c>
      <c r="V2196">
        <v>0</v>
      </c>
      <c r="W2196">
        <v>0</v>
      </c>
      <c r="X2196" s="23">
        <v>0.00236600236600237</v>
      </c>
      <c r="Y2196" s="23" t="e">
        <v>#DIV/0!</v>
      </c>
      <c r="Z2196" s="23" t="e">
        <v>#DIV/0!</v>
      </c>
      <c r="AA2196" s="23" t="e">
        <v>#DIV/0!</v>
      </c>
      <c r="AB2196">
        <v>10.8</v>
      </c>
      <c r="AC2196">
        <v>0</v>
      </c>
      <c r="AD2196">
        <v>0</v>
      </c>
      <c r="AE2196">
        <v>0</v>
      </c>
      <c r="AF2196" s="23" t="s">
        <v>103</v>
      </c>
      <c r="AG2196" s="23" t="s">
        <v>54</v>
      </c>
      <c r="AH2196" s="23" t="s">
        <v>54</v>
      </c>
      <c r="AI2196" s="23" t="s">
        <v>54</v>
      </c>
      <c r="AJ2196">
        <v>23</v>
      </c>
      <c r="AK2196">
        <v>0</v>
      </c>
      <c r="AL2196">
        <v>0</v>
      </c>
      <c r="AM2196">
        <v>0</v>
      </c>
      <c r="AN2196" s="23">
        <v>0</v>
      </c>
      <c r="AO2196" s="23" t="e">
        <v>#DIV/0!</v>
      </c>
      <c r="AP2196" s="23" t="e">
        <v>#DIV/0!</v>
      </c>
      <c r="AQ2196" s="23" t="e">
        <v>#DIV/0!</v>
      </c>
      <c r="AR2196" s="35">
        <v>0</v>
      </c>
      <c r="AS2196" s="35">
        <v>0</v>
      </c>
      <c r="AT2196" s="35">
        <v>4</v>
      </c>
      <c r="AU2196" s="31" t="str">
        <f t="shared" si="37"/>
        <v>库存为4</v>
      </c>
      <c r="AV2196" s="36" t="str">
        <f>IFERROR(时间!$B$4+AU2196,"上周无销量")</f>
        <v>上周无销量</v>
      </c>
    </row>
    <row r="2197" spans="1:48">
      <c r="A2197" s="21" t="s">
        <v>4429</v>
      </c>
      <c r="B2197" t="s">
        <v>4430</v>
      </c>
      <c r="C2197" t="s">
        <v>4409</v>
      </c>
      <c r="D2197" s="31">
        <v>0</v>
      </c>
      <c r="E2197" s="31">
        <v>0</v>
      </c>
      <c r="F2197" s="31">
        <v>0</v>
      </c>
      <c r="G2197" s="31">
        <v>0</v>
      </c>
      <c r="H2197" s="32">
        <v>0</v>
      </c>
      <c r="I2197">
        <v>0</v>
      </c>
      <c r="J2197" s="33">
        <v>0</v>
      </c>
      <c r="K2197" s="33">
        <v>0</v>
      </c>
      <c r="L2197" s="33">
        <v>0</v>
      </c>
      <c r="M2197">
        <v>0</v>
      </c>
      <c r="N2197">
        <v>0</v>
      </c>
      <c r="O2197">
        <v>0</v>
      </c>
      <c r="P2197" t="s">
        <v>54</v>
      </c>
      <c r="Q2197" t="s">
        <v>54</v>
      </c>
      <c r="R2197" t="s">
        <v>54</v>
      </c>
      <c r="S2197" t="s">
        <v>54</v>
      </c>
      <c r="T2197" t="s">
        <v>54</v>
      </c>
      <c r="U2197" t="s">
        <v>54</v>
      </c>
      <c r="V2197" t="s">
        <v>54</v>
      </c>
      <c r="W2197" t="s">
        <v>54</v>
      </c>
      <c r="X2197" s="23" t="s">
        <v>54</v>
      </c>
      <c r="Y2197" s="23" t="s">
        <v>54</v>
      </c>
      <c r="Z2197" s="23" t="s">
        <v>54</v>
      </c>
      <c r="AA2197" s="23" t="s">
        <v>54</v>
      </c>
      <c r="AB2197" t="s">
        <v>54</v>
      </c>
      <c r="AC2197" t="s">
        <v>54</v>
      </c>
      <c r="AD2197" t="s">
        <v>54</v>
      </c>
      <c r="AE2197" t="s">
        <v>54</v>
      </c>
      <c r="AF2197" s="23" t="s">
        <v>54</v>
      </c>
      <c r="AG2197" s="23" t="s">
        <v>54</v>
      </c>
      <c r="AH2197" s="23" t="s">
        <v>54</v>
      </c>
      <c r="AI2197" s="23" t="s">
        <v>54</v>
      </c>
      <c r="AJ2197">
        <v>0</v>
      </c>
      <c r="AK2197">
        <v>0</v>
      </c>
      <c r="AL2197">
        <v>0</v>
      </c>
      <c r="AM2197">
        <v>0</v>
      </c>
      <c r="AN2197" s="23" t="e">
        <v>#DIV/0!</v>
      </c>
      <c r="AO2197" s="23" t="e">
        <v>#DIV/0!</v>
      </c>
      <c r="AP2197" s="23" t="e">
        <v>#DIV/0!</v>
      </c>
      <c r="AQ2197" s="23" t="e">
        <v>#DIV/0!</v>
      </c>
      <c r="AR2197" s="35">
        <v>0</v>
      </c>
      <c r="AS2197" s="35">
        <v>0</v>
      </c>
      <c r="AT2197" s="35">
        <v>0</v>
      </c>
      <c r="AU2197" s="31" t="str">
        <f t="shared" si="37"/>
        <v>库存为0</v>
      </c>
      <c r="AV2197" s="36" t="str">
        <f>IFERROR(时间!$B$4+AU2197,"上周无销量")</f>
        <v>上周无销量</v>
      </c>
    </row>
    <row r="2198" spans="1:48">
      <c r="A2198" s="21" t="s">
        <v>4431</v>
      </c>
      <c r="B2198" t="s">
        <v>4432</v>
      </c>
      <c r="C2198" t="s">
        <v>4409</v>
      </c>
      <c r="D2198" s="31">
        <v>1</v>
      </c>
      <c r="E2198" s="31">
        <v>0</v>
      </c>
      <c r="F2198" s="31">
        <v>0</v>
      </c>
      <c r="G2198" s="31">
        <v>0</v>
      </c>
      <c r="H2198" s="32">
        <v>18.99</v>
      </c>
      <c r="I2198">
        <v>1</v>
      </c>
      <c r="J2198" s="33">
        <v>3</v>
      </c>
      <c r="K2198" s="33">
        <v>0</v>
      </c>
      <c r="L2198" s="33">
        <v>0</v>
      </c>
      <c r="M2198">
        <v>4</v>
      </c>
      <c r="N2198">
        <v>0</v>
      </c>
      <c r="O2198">
        <v>0</v>
      </c>
      <c r="P2198">
        <v>10416</v>
      </c>
      <c r="Q2198">
        <v>0</v>
      </c>
      <c r="R2198">
        <v>0</v>
      </c>
      <c r="S2198">
        <v>0</v>
      </c>
      <c r="T2198">
        <v>31</v>
      </c>
      <c r="U2198">
        <v>0</v>
      </c>
      <c r="V2198">
        <v>0</v>
      </c>
      <c r="W2198">
        <v>0</v>
      </c>
      <c r="X2198" s="23">
        <v>0.00297619047619048</v>
      </c>
      <c r="Y2198" s="23" t="e">
        <v>#DIV/0!</v>
      </c>
      <c r="Z2198" s="23" t="e">
        <v>#DIV/0!</v>
      </c>
      <c r="AA2198" s="23" t="e">
        <v>#DIV/0!</v>
      </c>
      <c r="AB2198">
        <v>12.03</v>
      </c>
      <c r="AC2198">
        <v>0</v>
      </c>
      <c r="AD2198">
        <v>0</v>
      </c>
      <c r="AE2198">
        <v>0</v>
      </c>
      <c r="AF2198" s="23">
        <v>0.63349131121643</v>
      </c>
      <c r="AG2198" s="23" t="s">
        <v>54</v>
      </c>
      <c r="AH2198" s="23" t="s">
        <v>54</v>
      </c>
      <c r="AI2198" s="23" t="s">
        <v>54</v>
      </c>
      <c r="AJ2198">
        <v>34</v>
      </c>
      <c r="AK2198">
        <v>0</v>
      </c>
      <c r="AL2198">
        <v>0</v>
      </c>
      <c r="AM2198">
        <v>0</v>
      </c>
      <c r="AN2198" s="23">
        <v>0.0294117647058824</v>
      </c>
      <c r="AO2198" s="23" t="e">
        <v>#DIV/0!</v>
      </c>
      <c r="AP2198" s="23" t="e">
        <v>#DIV/0!</v>
      </c>
      <c r="AQ2198" s="23" t="e">
        <v>#DIV/0!</v>
      </c>
      <c r="AR2198" s="35">
        <v>0.142857142857143</v>
      </c>
      <c r="AS2198" s="35">
        <v>8.57142857142857</v>
      </c>
      <c r="AT2198" s="35">
        <v>-4.57142857142857</v>
      </c>
      <c r="AU2198" s="31">
        <f t="shared" si="37"/>
        <v>28</v>
      </c>
      <c r="AV2198" s="36">
        <f>IFERROR(时间!$B$4+AU2198,"上周无销量")</f>
        <v>43325</v>
      </c>
    </row>
    <row r="2199" spans="1:48">
      <c r="A2199" s="21" t="s">
        <v>4433</v>
      </c>
      <c r="B2199" t="s">
        <v>3694</v>
      </c>
      <c r="C2199" t="s">
        <v>4409</v>
      </c>
      <c r="D2199" s="31">
        <v>0</v>
      </c>
      <c r="E2199" s="31">
        <v>0</v>
      </c>
      <c r="F2199" s="31">
        <v>0</v>
      </c>
      <c r="G2199" s="31">
        <v>0</v>
      </c>
      <c r="H2199" s="32">
        <v>0</v>
      </c>
      <c r="I2199">
        <v>2</v>
      </c>
      <c r="J2199" s="33">
        <v>3</v>
      </c>
      <c r="K2199" s="33">
        <v>0</v>
      </c>
      <c r="L2199" s="33">
        <v>0</v>
      </c>
      <c r="M2199">
        <v>5</v>
      </c>
      <c r="N2199">
        <v>0</v>
      </c>
      <c r="O2199">
        <v>0</v>
      </c>
      <c r="P2199">
        <v>10606</v>
      </c>
      <c r="Q2199">
        <v>0</v>
      </c>
      <c r="R2199">
        <v>0</v>
      </c>
      <c r="S2199">
        <v>0</v>
      </c>
      <c r="T2199">
        <v>35</v>
      </c>
      <c r="U2199">
        <v>0</v>
      </c>
      <c r="V2199">
        <v>0</v>
      </c>
      <c r="W2199">
        <v>0</v>
      </c>
      <c r="X2199" s="23">
        <v>0.00330001885725061</v>
      </c>
      <c r="Y2199" s="23" t="e">
        <v>#DIV/0!</v>
      </c>
      <c r="Z2199" s="23" t="e">
        <v>#DIV/0!</v>
      </c>
      <c r="AA2199" s="23" t="e">
        <v>#DIV/0!</v>
      </c>
      <c r="AB2199">
        <v>13.18</v>
      </c>
      <c r="AC2199">
        <v>0</v>
      </c>
      <c r="AD2199">
        <v>0</v>
      </c>
      <c r="AE2199">
        <v>0</v>
      </c>
      <c r="AF2199" s="23" t="s">
        <v>103</v>
      </c>
      <c r="AG2199" s="23" t="s">
        <v>54</v>
      </c>
      <c r="AH2199" s="23" t="s">
        <v>54</v>
      </c>
      <c r="AI2199" s="23" t="s">
        <v>54</v>
      </c>
      <c r="AJ2199">
        <v>39</v>
      </c>
      <c r="AK2199">
        <v>0</v>
      </c>
      <c r="AL2199">
        <v>0</v>
      </c>
      <c r="AM2199">
        <v>0</v>
      </c>
      <c r="AN2199" s="23">
        <v>0</v>
      </c>
      <c r="AO2199" s="23" t="e">
        <v>#DIV/0!</v>
      </c>
      <c r="AP2199" s="23" t="e">
        <v>#DIV/0!</v>
      </c>
      <c r="AQ2199" s="23" t="e">
        <v>#DIV/0!</v>
      </c>
      <c r="AR2199" s="35">
        <v>0</v>
      </c>
      <c r="AS2199" s="35">
        <v>0</v>
      </c>
      <c r="AT2199" s="35">
        <v>5</v>
      </c>
      <c r="AU2199" s="31" t="str">
        <f t="shared" si="37"/>
        <v>库存为5</v>
      </c>
      <c r="AV2199" s="36" t="str">
        <f>IFERROR(时间!$B$4+AU2199,"上周无销量")</f>
        <v>上周无销量</v>
      </c>
    </row>
    <row r="2200" spans="1:48">
      <c r="A2200" s="21" t="s">
        <v>4434</v>
      </c>
      <c r="B2200" t="s">
        <v>4435</v>
      </c>
      <c r="C2200" t="s">
        <v>4409</v>
      </c>
      <c r="D2200" s="31">
        <v>2</v>
      </c>
      <c r="E2200" s="31">
        <v>0</v>
      </c>
      <c r="F2200" s="31">
        <v>0</v>
      </c>
      <c r="G2200" s="31">
        <v>0</v>
      </c>
      <c r="H2200" s="32">
        <v>19.99</v>
      </c>
      <c r="I2200">
        <v>0</v>
      </c>
      <c r="J2200" s="33">
        <v>3</v>
      </c>
      <c r="K2200" s="33">
        <v>0</v>
      </c>
      <c r="L2200" s="33">
        <v>0</v>
      </c>
      <c r="M2200">
        <v>3</v>
      </c>
      <c r="N2200">
        <v>0</v>
      </c>
      <c r="O2200">
        <v>0</v>
      </c>
      <c r="P2200">
        <v>5373</v>
      </c>
      <c r="Q2200">
        <v>0</v>
      </c>
      <c r="R2200">
        <v>0</v>
      </c>
      <c r="S2200">
        <v>0</v>
      </c>
      <c r="T2200">
        <v>13</v>
      </c>
      <c r="U2200">
        <v>0</v>
      </c>
      <c r="V2200">
        <v>0</v>
      </c>
      <c r="W2200">
        <v>0</v>
      </c>
      <c r="X2200" s="23">
        <v>0.00241950493206775</v>
      </c>
      <c r="Y2200" s="23" t="e">
        <v>#DIV/0!</v>
      </c>
      <c r="Z2200" s="23" t="e">
        <v>#DIV/0!</v>
      </c>
      <c r="AA2200" s="23" t="e">
        <v>#DIV/0!</v>
      </c>
      <c r="AB2200">
        <v>4.98</v>
      </c>
      <c r="AC2200">
        <v>0</v>
      </c>
      <c r="AD2200">
        <v>0</v>
      </c>
      <c r="AE2200">
        <v>0</v>
      </c>
      <c r="AF2200" s="23">
        <v>0.12456228114057</v>
      </c>
      <c r="AG2200" s="23" t="s">
        <v>54</v>
      </c>
      <c r="AH2200" s="23" t="s">
        <v>54</v>
      </c>
      <c r="AI2200" s="23" t="s">
        <v>54</v>
      </c>
      <c r="AJ2200">
        <v>16</v>
      </c>
      <c r="AK2200">
        <v>0</v>
      </c>
      <c r="AL2200">
        <v>0</v>
      </c>
      <c r="AM2200">
        <v>0</v>
      </c>
      <c r="AN2200" s="23">
        <v>0.125</v>
      </c>
      <c r="AO2200" s="23" t="e">
        <v>#DIV/0!</v>
      </c>
      <c r="AP2200" s="23" t="e">
        <v>#DIV/0!</v>
      </c>
      <c r="AQ2200" s="23" t="e">
        <v>#DIV/0!</v>
      </c>
      <c r="AR2200" s="35">
        <v>0.285714285714286</v>
      </c>
      <c r="AS2200" s="35">
        <v>17.1428571428571</v>
      </c>
      <c r="AT2200" s="35">
        <v>-14.1428571428571</v>
      </c>
      <c r="AU2200" s="31">
        <f t="shared" si="37"/>
        <v>10</v>
      </c>
      <c r="AV2200" s="36">
        <f>IFERROR(时间!$B$4+AU2200,"上周无销量")</f>
        <v>43307</v>
      </c>
    </row>
    <row r="2201" spans="1:48">
      <c r="A2201" s="21" t="s">
        <v>4436</v>
      </c>
      <c r="B2201" t="s">
        <v>4437</v>
      </c>
      <c r="C2201" t="s">
        <v>4438</v>
      </c>
      <c r="D2201" s="31">
        <v>0</v>
      </c>
      <c r="E2201" s="31">
        <v>0</v>
      </c>
      <c r="F2201" s="31">
        <v>0</v>
      </c>
      <c r="G2201" s="31">
        <v>0</v>
      </c>
      <c r="H2201" s="32">
        <v>0</v>
      </c>
      <c r="I2201">
        <v>2</v>
      </c>
      <c r="J2201" s="33">
        <v>0</v>
      </c>
      <c r="K2201" s="33">
        <v>0</v>
      </c>
      <c r="L2201" s="33">
        <v>0</v>
      </c>
      <c r="M2201">
        <v>2</v>
      </c>
      <c r="N2201">
        <v>0</v>
      </c>
      <c r="O2201">
        <v>2</v>
      </c>
      <c r="P2201">
        <v>259</v>
      </c>
      <c r="Q2201">
        <v>1056</v>
      </c>
      <c r="R2201">
        <v>243</v>
      </c>
      <c r="S2201">
        <v>0</v>
      </c>
      <c r="T2201">
        <v>0</v>
      </c>
      <c r="U2201">
        <v>2</v>
      </c>
      <c r="V2201">
        <v>2</v>
      </c>
      <c r="W2201">
        <v>0</v>
      </c>
      <c r="X2201" s="23">
        <v>0</v>
      </c>
      <c r="Y2201" s="23">
        <v>0.00189393939393939</v>
      </c>
      <c r="Z2201" s="23">
        <v>0.00823045267489712</v>
      </c>
      <c r="AA2201" s="23" t="e">
        <v>#DIV/0!</v>
      </c>
      <c r="AB2201">
        <v>0</v>
      </c>
      <c r="AC2201">
        <v>0.39</v>
      </c>
      <c r="AD2201">
        <v>0.41</v>
      </c>
      <c r="AE2201">
        <v>0</v>
      </c>
      <c r="AF2201" s="23" t="s">
        <v>54</v>
      </c>
      <c r="AG2201" s="23" t="s">
        <v>103</v>
      </c>
      <c r="AH2201" s="23" t="s">
        <v>103</v>
      </c>
      <c r="AI2201" s="23" t="s">
        <v>54</v>
      </c>
      <c r="AJ2201">
        <v>1</v>
      </c>
      <c r="AK2201">
        <v>1</v>
      </c>
      <c r="AL2201">
        <v>1</v>
      </c>
      <c r="AM2201">
        <v>2</v>
      </c>
      <c r="AN2201" s="23">
        <v>0</v>
      </c>
      <c r="AO2201" s="23">
        <v>0</v>
      </c>
      <c r="AP2201" s="23">
        <v>0</v>
      </c>
      <c r="AQ2201" s="23">
        <v>0</v>
      </c>
      <c r="AR2201" s="35">
        <v>0</v>
      </c>
      <c r="AS2201" s="35">
        <v>0</v>
      </c>
      <c r="AT2201" s="35">
        <v>2</v>
      </c>
      <c r="AU2201" s="31" t="str">
        <f t="shared" si="37"/>
        <v>库存为2</v>
      </c>
      <c r="AV2201" s="36" t="str">
        <f>IFERROR(时间!$B$4+AU2201,"上周无销量")</f>
        <v>上周无销量</v>
      </c>
    </row>
    <row r="2202" spans="1:48">
      <c r="A2202" s="21" t="s">
        <v>4439</v>
      </c>
      <c r="B2202" t="s">
        <v>4440</v>
      </c>
      <c r="C2202" t="s">
        <v>4438</v>
      </c>
      <c r="D2202" s="31">
        <v>0</v>
      </c>
      <c r="E2202" s="31">
        <v>0</v>
      </c>
      <c r="F2202" s="31">
        <v>1</v>
      </c>
      <c r="G2202" s="31">
        <v>0</v>
      </c>
      <c r="H2202" s="32">
        <v>22.99</v>
      </c>
      <c r="I2202">
        <v>3</v>
      </c>
      <c r="J2202" s="33">
        <v>0</v>
      </c>
      <c r="K2202" s="33">
        <v>0</v>
      </c>
      <c r="L2202" s="33">
        <v>0</v>
      </c>
      <c r="M2202">
        <v>3</v>
      </c>
      <c r="N2202">
        <v>0</v>
      </c>
      <c r="O2202">
        <v>1</v>
      </c>
      <c r="P2202">
        <v>1938</v>
      </c>
      <c r="Q2202">
        <v>1315</v>
      </c>
      <c r="R2202">
        <v>1012</v>
      </c>
      <c r="S2202">
        <v>54</v>
      </c>
      <c r="T2202">
        <v>5</v>
      </c>
      <c r="U2202">
        <v>6</v>
      </c>
      <c r="V2202">
        <v>2</v>
      </c>
      <c r="W2202">
        <v>0</v>
      </c>
      <c r="X2202" s="23">
        <v>0.00257997936016512</v>
      </c>
      <c r="Y2202" s="23">
        <v>0.00456273764258555</v>
      </c>
      <c r="Z2202" s="23">
        <v>0.00197628458498024</v>
      </c>
      <c r="AA2202" s="23">
        <v>0</v>
      </c>
      <c r="AB2202">
        <v>0.83</v>
      </c>
      <c r="AC2202">
        <v>1.21</v>
      </c>
      <c r="AD2202">
        <v>0.36</v>
      </c>
      <c r="AE2202">
        <v>0</v>
      </c>
      <c r="AF2202" s="23" t="s">
        <v>103</v>
      </c>
      <c r="AG2202" s="23" t="s">
        <v>103</v>
      </c>
      <c r="AH2202" s="23">
        <v>0.0156589821661592</v>
      </c>
      <c r="AI2202" s="23" t="s">
        <v>54</v>
      </c>
      <c r="AJ2202">
        <v>5</v>
      </c>
      <c r="AK2202">
        <v>2</v>
      </c>
      <c r="AL2202">
        <v>2</v>
      </c>
      <c r="AM2202">
        <v>0</v>
      </c>
      <c r="AN2202" s="23">
        <v>0</v>
      </c>
      <c r="AO2202" s="23">
        <v>0</v>
      </c>
      <c r="AP2202" s="23">
        <v>0.5</v>
      </c>
      <c r="AQ2202" s="23" t="e">
        <v>#DIV/0!</v>
      </c>
      <c r="AR2202" s="35">
        <v>0</v>
      </c>
      <c r="AS2202" s="35">
        <v>0</v>
      </c>
      <c r="AT2202" s="35">
        <v>3</v>
      </c>
      <c r="AU2202" s="31" t="str">
        <f t="shared" si="37"/>
        <v>库存为3</v>
      </c>
      <c r="AV2202" s="36" t="str">
        <f>IFERROR(时间!$B$4+AU2202,"上周无销量")</f>
        <v>上周无销量</v>
      </c>
    </row>
    <row r="2203" spans="1:48">
      <c r="A2203" s="21" t="s">
        <v>4441</v>
      </c>
      <c r="B2203" t="s">
        <v>4442</v>
      </c>
      <c r="C2203" t="s">
        <v>4438</v>
      </c>
      <c r="D2203" s="31">
        <v>0</v>
      </c>
      <c r="E2203" s="31">
        <v>0</v>
      </c>
      <c r="F2203" s="31">
        <v>0</v>
      </c>
      <c r="G2203" s="31">
        <v>0</v>
      </c>
      <c r="H2203" s="32">
        <v>0</v>
      </c>
      <c r="I2203">
        <v>3</v>
      </c>
      <c r="J2203" s="33">
        <v>0</v>
      </c>
      <c r="K2203" s="33">
        <v>0</v>
      </c>
      <c r="L2203" s="33">
        <v>0</v>
      </c>
      <c r="M2203">
        <v>3</v>
      </c>
      <c r="N2203">
        <v>0</v>
      </c>
      <c r="O2203">
        <v>0</v>
      </c>
      <c r="P2203">
        <v>872</v>
      </c>
      <c r="Q2203">
        <v>521</v>
      </c>
      <c r="R2203">
        <v>1180</v>
      </c>
      <c r="S2203">
        <v>1252</v>
      </c>
      <c r="T2203">
        <v>1</v>
      </c>
      <c r="U2203">
        <v>1</v>
      </c>
      <c r="V2203">
        <v>3</v>
      </c>
      <c r="W2203">
        <v>7</v>
      </c>
      <c r="X2203" s="23">
        <v>0.00114678899082569</v>
      </c>
      <c r="Y2203" s="23">
        <v>0.00191938579654511</v>
      </c>
      <c r="Z2203" s="23">
        <v>0.00254237288135593</v>
      </c>
      <c r="AA2203" s="23">
        <v>0.00559105431309904</v>
      </c>
      <c r="AB2203">
        <v>0.12</v>
      </c>
      <c r="AC2203">
        <v>0.18</v>
      </c>
      <c r="AD2203">
        <v>0.52</v>
      </c>
      <c r="AE2203">
        <v>1.29</v>
      </c>
      <c r="AF2203" s="23" t="s">
        <v>103</v>
      </c>
      <c r="AG2203" s="23" t="s">
        <v>103</v>
      </c>
      <c r="AH2203" s="23" t="s">
        <v>103</v>
      </c>
      <c r="AI2203" s="23" t="s">
        <v>103</v>
      </c>
      <c r="AJ2203">
        <v>1</v>
      </c>
      <c r="AK2203">
        <v>0</v>
      </c>
      <c r="AL2203">
        <v>2</v>
      </c>
      <c r="AM2203">
        <v>3</v>
      </c>
      <c r="AN2203" s="23">
        <v>0</v>
      </c>
      <c r="AO2203" s="23" t="e">
        <v>#DIV/0!</v>
      </c>
      <c r="AP2203" s="23">
        <v>0</v>
      </c>
      <c r="AQ2203" s="23">
        <v>0</v>
      </c>
      <c r="AR2203" s="35">
        <v>0</v>
      </c>
      <c r="AS2203" s="35">
        <v>0</v>
      </c>
      <c r="AT2203" s="35">
        <v>3</v>
      </c>
      <c r="AU2203" s="31" t="str">
        <f t="shared" si="37"/>
        <v>库存为3</v>
      </c>
      <c r="AV2203" s="36" t="str">
        <f>IFERROR(时间!$B$4+AU2203,"上周无销量")</f>
        <v>上周无销量</v>
      </c>
    </row>
    <row r="2204" spans="1:48">
      <c r="A2204" s="21" t="s">
        <v>4443</v>
      </c>
      <c r="B2204" t="s">
        <v>4444</v>
      </c>
      <c r="C2204" t="s">
        <v>4438</v>
      </c>
      <c r="D2204" s="31">
        <v>0</v>
      </c>
      <c r="E2204" s="31">
        <v>1</v>
      </c>
      <c r="F2204" s="31">
        <v>0</v>
      </c>
      <c r="G2204" s="31">
        <v>0</v>
      </c>
      <c r="H2204" s="32">
        <v>22.99</v>
      </c>
      <c r="I2204">
        <v>0</v>
      </c>
      <c r="J2204" s="33">
        <v>0</v>
      </c>
      <c r="K2204" s="33">
        <v>0</v>
      </c>
      <c r="L2204" s="33">
        <v>0</v>
      </c>
      <c r="M2204">
        <v>0</v>
      </c>
      <c r="N2204">
        <v>0</v>
      </c>
      <c r="O2204">
        <v>0</v>
      </c>
      <c r="P2204">
        <v>0</v>
      </c>
      <c r="Q2204">
        <v>102</v>
      </c>
      <c r="R2204">
        <v>522</v>
      </c>
      <c r="S2204">
        <v>1677</v>
      </c>
      <c r="T2204">
        <v>0</v>
      </c>
      <c r="U2204">
        <v>1</v>
      </c>
      <c r="V2204">
        <v>2</v>
      </c>
      <c r="W2204">
        <v>4</v>
      </c>
      <c r="X2204" s="23" t="e">
        <v>#DIV/0!</v>
      </c>
      <c r="Y2204" s="23">
        <v>0.00980392156862745</v>
      </c>
      <c r="Z2204" s="23">
        <v>0.00383141762452107</v>
      </c>
      <c r="AA2204" s="23">
        <v>0.00238521168753727</v>
      </c>
      <c r="AB2204">
        <v>0</v>
      </c>
      <c r="AC2204">
        <v>0.26</v>
      </c>
      <c r="AD2204">
        <v>0.45</v>
      </c>
      <c r="AE2204">
        <v>0.81</v>
      </c>
      <c r="AF2204" s="23" t="s">
        <v>54</v>
      </c>
      <c r="AG2204" s="23">
        <v>0.0113092648977816</v>
      </c>
      <c r="AH2204" s="23" t="s">
        <v>103</v>
      </c>
      <c r="AI2204" s="23" t="s">
        <v>103</v>
      </c>
      <c r="AJ2204">
        <v>0</v>
      </c>
      <c r="AK2204">
        <v>3</v>
      </c>
      <c r="AL2204">
        <v>4</v>
      </c>
      <c r="AM2204">
        <v>0</v>
      </c>
      <c r="AN2204" s="23" t="e">
        <v>#DIV/0!</v>
      </c>
      <c r="AO2204" s="23">
        <v>0.333333333333333</v>
      </c>
      <c r="AP2204" s="23">
        <v>0</v>
      </c>
      <c r="AQ2204" s="23" t="e">
        <v>#DIV/0!</v>
      </c>
      <c r="AR2204" s="35">
        <v>0</v>
      </c>
      <c r="AS2204" s="35">
        <v>0</v>
      </c>
      <c r="AT2204" s="35">
        <v>0</v>
      </c>
      <c r="AU2204" s="31" t="str">
        <f t="shared" si="37"/>
        <v>库存为0</v>
      </c>
      <c r="AV2204" s="36" t="str">
        <f>IFERROR(时间!$B$4+AU2204,"上周无销量")</f>
        <v>上周无销量</v>
      </c>
    </row>
    <row r="2205" spans="1:48">
      <c r="A2205" s="21" t="s">
        <v>4445</v>
      </c>
      <c r="B2205" t="s">
        <v>4446</v>
      </c>
      <c r="C2205" t="s">
        <v>4438</v>
      </c>
      <c r="D2205" s="31">
        <v>0</v>
      </c>
      <c r="E2205" s="31">
        <v>0</v>
      </c>
      <c r="F2205" s="31">
        <v>0</v>
      </c>
      <c r="G2205" s="31">
        <v>0</v>
      </c>
      <c r="H2205" s="32">
        <v>0</v>
      </c>
      <c r="I2205">
        <v>0</v>
      </c>
      <c r="J2205" s="33">
        <v>0</v>
      </c>
      <c r="K2205" s="33">
        <v>0</v>
      </c>
      <c r="L2205" s="33">
        <v>0</v>
      </c>
      <c r="M2205">
        <v>0</v>
      </c>
      <c r="N2205">
        <v>1</v>
      </c>
      <c r="O2205">
        <v>0</v>
      </c>
      <c r="P2205" t="s">
        <v>54</v>
      </c>
      <c r="Q2205" t="s">
        <v>54</v>
      </c>
      <c r="R2205" t="s">
        <v>54</v>
      </c>
      <c r="S2205" t="s">
        <v>54</v>
      </c>
      <c r="T2205" t="s">
        <v>54</v>
      </c>
      <c r="U2205" t="s">
        <v>54</v>
      </c>
      <c r="V2205" t="s">
        <v>54</v>
      </c>
      <c r="W2205" t="s">
        <v>54</v>
      </c>
      <c r="X2205" s="23" t="s">
        <v>54</v>
      </c>
      <c r="Y2205" s="23" t="s">
        <v>54</v>
      </c>
      <c r="Z2205" s="23" t="s">
        <v>54</v>
      </c>
      <c r="AA2205" s="23" t="s">
        <v>54</v>
      </c>
      <c r="AB2205" t="s">
        <v>54</v>
      </c>
      <c r="AC2205" t="s">
        <v>54</v>
      </c>
      <c r="AD2205" t="s">
        <v>54</v>
      </c>
      <c r="AE2205" t="s">
        <v>54</v>
      </c>
      <c r="AF2205" s="23" t="s">
        <v>54</v>
      </c>
      <c r="AG2205" s="23" t="s">
        <v>54</v>
      </c>
      <c r="AH2205" s="23" t="s">
        <v>54</v>
      </c>
      <c r="AI2205" s="23" t="s">
        <v>54</v>
      </c>
      <c r="AJ2205">
        <v>0</v>
      </c>
      <c r="AK2205">
        <v>0</v>
      </c>
      <c r="AL2205">
        <v>0</v>
      </c>
      <c r="AM2205">
        <v>0</v>
      </c>
      <c r="AN2205" s="23" t="e">
        <v>#DIV/0!</v>
      </c>
      <c r="AO2205" s="23" t="e">
        <v>#DIV/0!</v>
      </c>
      <c r="AP2205" s="23" t="e">
        <v>#DIV/0!</v>
      </c>
      <c r="AQ2205" s="23" t="e">
        <v>#DIV/0!</v>
      </c>
      <c r="AR2205" s="35">
        <v>0</v>
      </c>
      <c r="AS2205" s="35">
        <v>0</v>
      </c>
      <c r="AT2205" s="35">
        <v>0</v>
      </c>
      <c r="AU2205" s="31" t="str">
        <f t="shared" si="37"/>
        <v>库存为0</v>
      </c>
      <c r="AV2205" s="36" t="str">
        <f>IFERROR(时间!$B$4+AU2205,"上周无销量")</f>
        <v>上周无销量</v>
      </c>
    </row>
    <row r="2206" spans="1:48">
      <c r="A2206" s="21" t="s">
        <v>4447</v>
      </c>
      <c r="B2206" t="s">
        <v>4448</v>
      </c>
      <c r="C2206" t="s">
        <v>4449</v>
      </c>
      <c r="D2206" s="31">
        <v>0</v>
      </c>
      <c r="E2206" s="31">
        <v>0</v>
      </c>
      <c r="F2206" s="31">
        <v>0</v>
      </c>
      <c r="G2206" s="31">
        <v>0</v>
      </c>
      <c r="H2206" s="32">
        <v>0</v>
      </c>
      <c r="I2206">
        <v>2</v>
      </c>
      <c r="J2206" s="33">
        <v>0</v>
      </c>
      <c r="K2206" s="33">
        <v>0</v>
      </c>
      <c r="L2206" s="33">
        <v>0</v>
      </c>
      <c r="M2206">
        <v>2</v>
      </c>
      <c r="N2206">
        <v>0</v>
      </c>
      <c r="O2206">
        <v>2</v>
      </c>
      <c r="P2206">
        <v>16</v>
      </c>
      <c r="Q2206">
        <v>7</v>
      </c>
      <c r="R2206">
        <v>70</v>
      </c>
      <c r="S2206">
        <v>25</v>
      </c>
      <c r="T2206">
        <v>0</v>
      </c>
      <c r="U2206">
        <v>0</v>
      </c>
      <c r="V2206">
        <v>0</v>
      </c>
      <c r="W2206">
        <v>0</v>
      </c>
      <c r="X2206" s="23">
        <v>0</v>
      </c>
      <c r="Y2206" s="23">
        <v>0</v>
      </c>
      <c r="Z2206" s="23">
        <v>0</v>
      </c>
      <c r="AA2206" s="23">
        <v>0</v>
      </c>
      <c r="AB2206">
        <v>0</v>
      </c>
      <c r="AC2206">
        <v>0</v>
      </c>
      <c r="AD2206">
        <v>0</v>
      </c>
      <c r="AE2206">
        <v>0</v>
      </c>
      <c r="AF2206" s="23" t="s">
        <v>54</v>
      </c>
      <c r="AG2206" s="23" t="s">
        <v>54</v>
      </c>
      <c r="AH2206" s="23" t="s">
        <v>54</v>
      </c>
      <c r="AI2206" s="23" t="s">
        <v>54</v>
      </c>
      <c r="AJ2206">
        <v>0</v>
      </c>
      <c r="AK2206">
        <v>0</v>
      </c>
      <c r="AL2206">
        <v>0</v>
      </c>
      <c r="AM2206">
        <v>0</v>
      </c>
      <c r="AN2206" s="23" t="e">
        <v>#DIV/0!</v>
      </c>
      <c r="AO2206" s="23" t="e">
        <v>#DIV/0!</v>
      </c>
      <c r="AP2206" s="23" t="e">
        <v>#DIV/0!</v>
      </c>
      <c r="AQ2206" s="23" t="e">
        <v>#DIV/0!</v>
      </c>
      <c r="AR2206" s="35">
        <v>0</v>
      </c>
      <c r="AS2206" s="35">
        <v>0</v>
      </c>
      <c r="AT2206" s="35">
        <v>2</v>
      </c>
      <c r="AU2206" s="31" t="str">
        <f t="shared" si="37"/>
        <v>库存为2</v>
      </c>
      <c r="AV2206" s="36" t="str">
        <f>IFERROR(时间!$B$4+AU2206,"上周无销量")</f>
        <v>上周无销量</v>
      </c>
    </row>
    <row r="2207" spans="1:48">
      <c r="A2207" s="21" t="s">
        <v>4450</v>
      </c>
      <c r="B2207" t="s">
        <v>4451</v>
      </c>
      <c r="C2207" t="s">
        <v>4449</v>
      </c>
      <c r="D2207" s="31">
        <v>1</v>
      </c>
      <c r="E2207" s="31">
        <v>0</v>
      </c>
      <c r="F2207" s="31">
        <v>0</v>
      </c>
      <c r="G2207" s="31">
        <v>0</v>
      </c>
      <c r="H2207" s="32">
        <v>22.99</v>
      </c>
      <c r="I2207">
        <v>1</v>
      </c>
      <c r="J2207" s="33">
        <v>0</v>
      </c>
      <c r="K2207" s="33">
        <v>0</v>
      </c>
      <c r="L2207" s="33">
        <v>0</v>
      </c>
      <c r="M2207">
        <v>1</v>
      </c>
      <c r="N2207">
        <v>0</v>
      </c>
      <c r="O2207">
        <v>1</v>
      </c>
      <c r="P2207">
        <v>10</v>
      </c>
      <c r="Q2207">
        <v>37</v>
      </c>
      <c r="R2207">
        <v>0</v>
      </c>
      <c r="S2207">
        <v>27</v>
      </c>
      <c r="T2207">
        <v>0</v>
      </c>
      <c r="U2207">
        <v>0</v>
      </c>
      <c r="V2207">
        <v>0</v>
      </c>
      <c r="W2207">
        <v>0</v>
      </c>
      <c r="X2207" s="23">
        <v>0</v>
      </c>
      <c r="Y2207" s="23">
        <v>0</v>
      </c>
      <c r="Z2207" s="23" t="e">
        <v>#DIV/0!</v>
      </c>
      <c r="AA2207" s="23">
        <v>0</v>
      </c>
      <c r="AB2207">
        <v>0</v>
      </c>
      <c r="AC2207">
        <v>0</v>
      </c>
      <c r="AD2207">
        <v>0</v>
      </c>
      <c r="AE2207">
        <v>0</v>
      </c>
      <c r="AF2207" s="23" t="s">
        <v>54</v>
      </c>
      <c r="AG2207" s="23" t="s">
        <v>54</v>
      </c>
      <c r="AH2207" s="23" t="s">
        <v>54</v>
      </c>
      <c r="AI2207" s="23" t="s">
        <v>54</v>
      </c>
      <c r="AJ2207">
        <v>0</v>
      </c>
      <c r="AK2207">
        <v>0</v>
      </c>
      <c r="AL2207">
        <v>1</v>
      </c>
      <c r="AM2207">
        <v>0</v>
      </c>
      <c r="AN2207" s="23" t="e">
        <v>#DIV/0!</v>
      </c>
      <c r="AO2207" s="23" t="e">
        <v>#DIV/0!</v>
      </c>
      <c r="AP2207" s="23">
        <v>0</v>
      </c>
      <c r="AQ2207" s="23" t="e">
        <v>#DIV/0!</v>
      </c>
      <c r="AR2207" s="35">
        <v>0.142857142857143</v>
      </c>
      <c r="AS2207" s="35">
        <v>8.57142857142857</v>
      </c>
      <c r="AT2207" s="35">
        <v>-7.57142857142857</v>
      </c>
      <c r="AU2207" s="31">
        <f t="shared" si="37"/>
        <v>7</v>
      </c>
      <c r="AV2207" s="36">
        <f>IFERROR(时间!$B$4+AU2207,"上周无销量")</f>
        <v>43304</v>
      </c>
    </row>
    <row r="2208" spans="1:48">
      <c r="A2208" s="21" t="s">
        <v>4452</v>
      </c>
      <c r="B2208" t="s">
        <v>4453</v>
      </c>
      <c r="C2208" t="s">
        <v>4449</v>
      </c>
      <c r="D2208" s="31">
        <v>0</v>
      </c>
      <c r="E2208" s="31">
        <v>0</v>
      </c>
      <c r="F2208" s="31">
        <v>0</v>
      </c>
      <c r="G2208" s="31">
        <v>0</v>
      </c>
      <c r="H2208" s="32">
        <v>0</v>
      </c>
      <c r="I2208">
        <v>2</v>
      </c>
      <c r="J2208" s="33">
        <v>0</v>
      </c>
      <c r="K2208" s="33">
        <v>0</v>
      </c>
      <c r="L2208" s="33">
        <v>0</v>
      </c>
      <c r="M2208">
        <v>2</v>
      </c>
      <c r="N2208">
        <v>0</v>
      </c>
      <c r="O2208">
        <v>2</v>
      </c>
      <c r="P2208">
        <v>16</v>
      </c>
      <c r="Q2208">
        <v>6</v>
      </c>
      <c r="R2208">
        <v>0</v>
      </c>
      <c r="S2208">
        <v>3</v>
      </c>
      <c r="T2208">
        <v>1</v>
      </c>
      <c r="U2208">
        <v>0</v>
      </c>
      <c r="V2208">
        <v>0</v>
      </c>
      <c r="W2208">
        <v>0</v>
      </c>
      <c r="X2208" s="23">
        <v>0.0625</v>
      </c>
      <c r="Y2208" s="23">
        <v>0</v>
      </c>
      <c r="Z2208" s="23" t="e">
        <v>#DIV/0!</v>
      </c>
      <c r="AA2208" s="23">
        <v>0</v>
      </c>
      <c r="AB2208">
        <v>0.19</v>
      </c>
      <c r="AC2208">
        <v>0</v>
      </c>
      <c r="AD2208">
        <v>0</v>
      </c>
      <c r="AE2208">
        <v>0</v>
      </c>
      <c r="AF2208" s="23" t="s">
        <v>103</v>
      </c>
      <c r="AG2208" s="23" t="s">
        <v>54</v>
      </c>
      <c r="AH2208" s="23" t="s">
        <v>54</v>
      </c>
      <c r="AI2208" s="23" t="s">
        <v>54</v>
      </c>
      <c r="AJ2208">
        <v>2</v>
      </c>
      <c r="AK2208">
        <v>0</v>
      </c>
      <c r="AL2208">
        <v>0</v>
      </c>
      <c r="AM2208">
        <v>0</v>
      </c>
      <c r="AN2208" s="23">
        <v>0</v>
      </c>
      <c r="AO2208" s="23" t="e">
        <v>#DIV/0!</v>
      </c>
      <c r="AP2208" s="23" t="e">
        <v>#DIV/0!</v>
      </c>
      <c r="AQ2208" s="23" t="e">
        <v>#DIV/0!</v>
      </c>
      <c r="AR2208" s="35">
        <v>0</v>
      </c>
      <c r="AS2208" s="35">
        <v>0</v>
      </c>
      <c r="AT2208" s="35">
        <v>2</v>
      </c>
      <c r="AU2208" s="31" t="str">
        <f t="shared" si="37"/>
        <v>库存为2</v>
      </c>
      <c r="AV2208" s="36" t="str">
        <f>IFERROR(时间!$B$4+AU2208,"上周无销量")</f>
        <v>上周无销量</v>
      </c>
    </row>
    <row r="2209" spans="1:48">
      <c r="A2209" s="21" t="s">
        <v>4454</v>
      </c>
      <c r="B2209" t="s">
        <v>4455</v>
      </c>
      <c r="C2209" t="s">
        <v>4449</v>
      </c>
      <c r="D2209" s="31">
        <v>0</v>
      </c>
      <c r="E2209" s="31">
        <v>0</v>
      </c>
      <c r="F2209" s="31">
        <v>0</v>
      </c>
      <c r="G2209" s="31">
        <v>0</v>
      </c>
      <c r="H2209" s="32">
        <v>0</v>
      </c>
      <c r="I2209">
        <v>1</v>
      </c>
      <c r="J2209" s="33">
        <v>0</v>
      </c>
      <c r="K2209" s="33">
        <v>0</v>
      </c>
      <c r="L2209" s="33">
        <v>0</v>
      </c>
      <c r="M2209">
        <v>1</v>
      </c>
      <c r="N2209">
        <v>0</v>
      </c>
      <c r="O2209">
        <v>1</v>
      </c>
      <c r="P2209">
        <v>4</v>
      </c>
      <c r="Q2209">
        <v>4</v>
      </c>
      <c r="R2209">
        <v>98</v>
      </c>
      <c r="S2209">
        <v>350</v>
      </c>
      <c r="T2209">
        <v>0</v>
      </c>
      <c r="U2209">
        <v>0</v>
      </c>
      <c r="V2209">
        <v>1</v>
      </c>
      <c r="W2209">
        <v>1</v>
      </c>
      <c r="X2209" s="23">
        <v>0</v>
      </c>
      <c r="Y2209" s="23">
        <v>0</v>
      </c>
      <c r="Z2209" s="23">
        <v>0.0102040816326531</v>
      </c>
      <c r="AA2209" s="23">
        <v>0.00285714285714286</v>
      </c>
      <c r="AB2209">
        <v>0</v>
      </c>
      <c r="AC2209">
        <v>0</v>
      </c>
      <c r="AD2209">
        <v>0.25</v>
      </c>
      <c r="AE2209">
        <v>0.12</v>
      </c>
      <c r="AF2209" s="23" t="s">
        <v>54</v>
      </c>
      <c r="AG2209" s="23" t="s">
        <v>54</v>
      </c>
      <c r="AH2209" s="23" t="s">
        <v>103</v>
      </c>
      <c r="AI2209" s="23" t="s">
        <v>103</v>
      </c>
      <c r="AJ2209">
        <v>1</v>
      </c>
      <c r="AK2209">
        <v>0</v>
      </c>
      <c r="AL2209">
        <v>2</v>
      </c>
      <c r="AM2209">
        <v>1</v>
      </c>
      <c r="AN2209" s="23">
        <v>0</v>
      </c>
      <c r="AO2209" s="23" t="e">
        <v>#DIV/0!</v>
      </c>
      <c r="AP2209" s="23">
        <v>0</v>
      </c>
      <c r="AQ2209" s="23">
        <v>0</v>
      </c>
      <c r="AR2209" s="35">
        <v>0</v>
      </c>
      <c r="AS2209" s="35">
        <v>0</v>
      </c>
      <c r="AT2209" s="35">
        <v>1</v>
      </c>
      <c r="AU2209" s="31" t="str">
        <f t="shared" si="37"/>
        <v>库存为1</v>
      </c>
      <c r="AV2209" s="36" t="str">
        <f>IFERROR(时间!$B$4+AU2209,"上周无销量")</f>
        <v>上周无销量</v>
      </c>
    </row>
    <row r="2210" spans="1:48">
      <c r="A2210" s="21" t="s">
        <v>4456</v>
      </c>
      <c r="B2210" t="s">
        <v>4457</v>
      </c>
      <c r="C2210" t="s">
        <v>4449</v>
      </c>
      <c r="D2210" s="31">
        <v>0</v>
      </c>
      <c r="E2210" s="31">
        <v>0</v>
      </c>
      <c r="F2210" s="31">
        <v>0</v>
      </c>
      <c r="G2210" s="31">
        <v>0</v>
      </c>
      <c r="H2210" s="32">
        <v>0</v>
      </c>
      <c r="I2210">
        <v>2</v>
      </c>
      <c r="J2210" s="33">
        <v>0</v>
      </c>
      <c r="K2210" s="33">
        <v>0</v>
      </c>
      <c r="L2210" s="33">
        <v>0</v>
      </c>
      <c r="M2210">
        <v>2</v>
      </c>
      <c r="N2210">
        <v>0</v>
      </c>
      <c r="O2210">
        <v>2</v>
      </c>
      <c r="P2210">
        <v>121</v>
      </c>
      <c r="Q2210">
        <v>109</v>
      </c>
      <c r="R2210">
        <v>140</v>
      </c>
      <c r="S2210">
        <v>176</v>
      </c>
      <c r="T2210">
        <v>3</v>
      </c>
      <c r="U2210">
        <v>1</v>
      </c>
      <c r="V2210">
        <v>0</v>
      </c>
      <c r="W2210">
        <v>0</v>
      </c>
      <c r="X2210" s="23">
        <v>0.0247933884297521</v>
      </c>
      <c r="Y2210" s="23">
        <v>0.00917431192660551</v>
      </c>
      <c r="Z2210" s="23">
        <v>0</v>
      </c>
      <c r="AA2210" s="23">
        <v>0</v>
      </c>
      <c r="AB2210">
        <v>0.27</v>
      </c>
      <c r="AC2210">
        <v>0.02</v>
      </c>
      <c r="AD2210">
        <v>0</v>
      </c>
      <c r="AE2210">
        <v>0</v>
      </c>
      <c r="AF2210" s="23" t="s">
        <v>103</v>
      </c>
      <c r="AG2210" s="23" t="s">
        <v>103</v>
      </c>
      <c r="AH2210" s="23" t="s">
        <v>54</v>
      </c>
      <c r="AI2210" s="23" t="s">
        <v>54</v>
      </c>
      <c r="AJ2210">
        <v>0</v>
      </c>
      <c r="AK2210">
        <v>0</v>
      </c>
      <c r="AL2210">
        <v>0</v>
      </c>
      <c r="AM2210">
        <v>1</v>
      </c>
      <c r="AN2210" s="23" t="e">
        <v>#DIV/0!</v>
      </c>
      <c r="AO2210" s="23" t="e">
        <v>#DIV/0!</v>
      </c>
      <c r="AP2210" s="23" t="e">
        <v>#DIV/0!</v>
      </c>
      <c r="AQ2210" s="23">
        <v>0</v>
      </c>
      <c r="AR2210" s="35">
        <v>0</v>
      </c>
      <c r="AS2210" s="35">
        <v>0</v>
      </c>
      <c r="AT2210" s="35">
        <v>2</v>
      </c>
      <c r="AU2210" s="31" t="str">
        <f t="shared" si="37"/>
        <v>库存为2</v>
      </c>
      <c r="AV2210" s="36" t="str">
        <f>IFERROR(时间!$B$4+AU2210,"上周无销量")</f>
        <v>上周无销量</v>
      </c>
    </row>
    <row r="2211" spans="1:48">
      <c r="A2211" s="21" t="s">
        <v>4458</v>
      </c>
      <c r="B2211" t="s">
        <v>4459</v>
      </c>
      <c r="C2211" t="s">
        <v>4460</v>
      </c>
      <c r="D2211" s="31">
        <v>0</v>
      </c>
      <c r="E2211" s="31">
        <v>0</v>
      </c>
      <c r="F2211" s="31">
        <v>0</v>
      </c>
      <c r="G2211" s="31">
        <v>0</v>
      </c>
      <c r="H2211" s="32">
        <v>0</v>
      </c>
      <c r="I2211">
        <v>2</v>
      </c>
      <c r="J2211" s="33">
        <v>0</v>
      </c>
      <c r="K2211" s="33">
        <v>0</v>
      </c>
      <c r="L2211" s="33">
        <v>0</v>
      </c>
      <c r="M2211">
        <v>2</v>
      </c>
      <c r="N2211">
        <v>0</v>
      </c>
      <c r="O2211">
        <v>0</v>
      </c>
      <c r="P2211">
        <v>202</v>
      </c>
      <c r="Q2211">
        <v>182</v>
      </c>
      <c r="R2211">
        <v>167</v>
      </c>
      <c r="S2211">
        <v>114</v>
      </c>
      <c r="T2211">
        <v>1</v>
      </c>
      <c r="U2211">
        <v>0</v>
      </c>
      <c r="V2211">
        <v>3</v>
      </c>
      <c r="W2211">
        <v>1</v>
      </c>
      <c r="X2211" s="23">
        <v>0.00495049504950495</v>
      </c>
      <c r="Y2211" s="23">
        <v>0</v>
      </c>
      <c r="Z2211" s="23">
        <v>0.0179640718562874</v>
      </c>
      <c r="AA2211" s="23">
        <v>0.0087719298245614</v>
      </c>
      <c r="AB2211">
        <v>0.33</v>
      </c>
      <c r="AC2211">
        <v>0</v>
      </c>
      <c r="AD2211">
        <v>1.09</v>
      </c>
      <c r="AE2211">
        <v>0.4</v>
      </c>
      <c r="AF2211" s="23" t="s">
        <v>103</v>
      </c>
      <c r="AG2211" s="23" t="s">
        <v>54</v>
      </c>
      <c r="AH2211" s="23" t="s">
        <v>103</v>
      </c>
      <c r="AI2211" s="23" t="s">
        <v>103</v>
      </c>
      <c r="AJ2211">
        <v>0</v>
      </c>
      <c r="AK2211">
        <v>0</v>
      </c>
      <c r="AL2211">
        <v>2</v>
      </c>
      <c r="AM2211">
        <v>0</v>
      </c>
      <c r="AN2211" s="23" t="e">
        <v>#DIV/0!</v>
      </c>
      <c r="AO2211" s="23" t="e">
        <v>#DIV/0!</v>
      </c>
      <c r="AP2211" s="23">
        <v>0</v>
      </c>
      <c r="AQ2211" s="23" t="e">
        <v>#DIV/0!</v>
      </c>
      <c r="AR2211" s="35">
        <v>0</v>
      </c>
      <c r="AS2211" s="35">
        <v>0</v>
      </c>
      <c r="AT2211" s="35">
        <v>2</v>
      </c>
      <c r="AU2211" s="31" t="str">
        <f t="shared" si="37"/>
        <v>库存为2</v>
      </c>
      <c r="AV2211" s="36" t="str">
        <f>IFERROR(时间!$B$4+AU2211,"上周无销量")</f>
        <v>上周无销量</v>
      </c>
    </row>
    <row r="2212" spans="1:48">
      <c r="A2212" s="21" t="s">
        <v>4461</v>
      </c>
      <c r="B2212" t="s">
        <v>4462</v>
      </c>
      <c r="C2212" t="s">
        <v>4460</v>
      </c>
      <c r="D2212" s="31">
        <v>0</v>
      </c>
      <c r="E2212" s="31">
        <v>0</v>
      </c>
      <c r="F2212" s="31">
        <v>0</v>
      </c>
      <c r="G2212" s="31">
        <v>0</v>
      </c>
      <c r="H2212" s="32">
        <v>0</v>
      </c>
      <c r="I2212">
        <v>0</v>
      </c>
      <c r="J2212" s="33">
        <v>0</v>
      </c>
      <c r="K2212" s="33">
        <v>0</v>
      </c>
      <c r="L2212" s="33">
        <v>0</v>
      </c>
      <c r="M2212">
        <v>0</v>
      </c>
      <c r="N2212">
        <v>0</v>
      </c>
      <c r="O2212">
        <v>0</v>
      </c>
      <c r="P2212" t="s">
        <v>54</v>
      </c>
      <c r="Q2212" t="s">
        <v>54</v>
      </c>
      <c r="R2212" t="s">
        <v>54</v>
      </c>
      <c r="S2212" t="s">
        <v>54</v>
      </c>
      <c r="T2212" t="s">
        <v>54</v>
      </c>
      <c r="U2212" t="s">
        <v>54</v>
      </c>
      <c r="V2212" t="s">
        <v>54</v>
      </c>
      <c r="W2212" t="s">
        <v>54</v>
      </c>
      <c r="X2212" s="23" t="s">
        <v>54</v>
      </c>
      <c r="Y2212" s="23" t="s">
        <v>54</v>
      </c>
      <c r="Z2212" s="23" t="s">
        <v>54</v>
      </c>
      <c r="AA2212" s="23" t="s">
        <v>54</v>
      </c>
      <c r="AB2212" t="s">
        <v>54</v>
      </c>
      <c r="AC2212" t="s">
        <v>54</v>
      </c>
      <c r="AD2212" t="s">
        <v>54</v>
      </c>
      <c r="AE2212" t="s">
        <v>54</v>
      </c>
      <c r="AF2212" s="23" t="s">
        <v>54</v>
      </c>
      <c r="AG2212" s="23" t="s">
        <v>54</v>
      </c>
      <c r="AH2212" s="23" t="s">
        <v>54</v>
      </c>
      <c r="AI2212" s="23" t="s">
        <v>54</v>
      </c>
      <c r="AJ2212">
        <v>0</v>
      </c>
      <c r="AK2212">
        <v>0</v>
      </c>
      <c r="AL2212">
        <v>0</v>
      </c>
      <c r="AM2212">
        <v>0</v>
      </c>
      <c r="AN2212" s="23" t="e">
        <v>#DIV/0!</v>
      </c>
      <c r="AO2212" s="23" t="e">
        <v>#DIV/0!</v>
      </c>
      <c r="AP2212" s="23" t="e">
        <v>#DIV/0!</v>
      </c>
      <c r="AQ2212" s="23" t="e">
        <v>#DIV/0!</v>
      </c>
      <c r="AR2212" s="35">
        <v>0</v>
      </c>
      <c r="AS2212" s="35">
        <v>0</v>
      </c>
      <c r="AT2212" s="35">
        <v>0</v>
      </c>
      <c r="AU2212" s="31" t="str">
        <f t="shared" si="37"/>
        <v>库存为0</v>
      </c>
      <c r="AV2212" s="36" t="str">
        <f>IFERROR(时间!$B$4+AU2212,"上周无销量")</f>
        <v>上周无销量</v>
      </c>
    </row>
    <row r="2213" spans="1:48">
      <c r="A2213" s="21" t="s">
        <v>4463</v>
      </c>
      <c r="B2213" t="s">
        <v>4464</v>
      </c>
      <c r="C2213" t="s">
        <v>4460</v>
      </c>
      <c r="D2213" s="31">
        <v>0</v>
      </c>
      <c r="E2213" s="31">
        <v>0</v>
      </c>
      <c r="F2213" s="31">
        <v>0</v>
      </c>
      <c r="G2213" s="31">
        <v>0</v>
      </c>
      <c r="H2213" s="32">
        <v>0</v>
      </c>
      <c r="I2213">
        <v>3</v>
      </c>
      <c r="J2213" s="33">
        <v>0</v>
      </c>
      <c r="K2213" s="33">
        <v>0</v>
      </c>
      <c r="L2213" s="33">
        <v>0</v>
      </c>
      <c r="M2213">
        <v>3</v>
      </c>
      <c r="N2213">
        <v>0</v>
      </c>
      <c r="O2213">
        <v>0</v>
      </c>
      <c r="P2213">
        <v>100</v>
      </c>
      <c r="Q2213">
        <v>261</v>
      </c>
      <c r="R2213">
        <v>179</v>
      </c>
      <c r="S2213">
        <v>126</v>
      </c>
      <c r="T2213">
        <v>1</v>
      </c>
      <c r="U2213">
        <v>1</v>
      </c>
      <c r="V2213">
        <v>2</v>
      </c>
      <c r="W2213">
        <v>2</v>
      </c>
      <c r="X2213" s="23">
        <v>0.01</v>
      </c>
      <c r="Y2213" s="23">
        <v>0.00383141762452107</v>
      </c>
      <c r="Z2213" s="23">
        <v>0.0111731843575419</v>
      </c>
      <c r="AA2213" s="23">
        <v>0.0158730158730159</v>
      </c>
      <c r="AB2213">
        <v>0.38</v>
      </c>
      <c r="AC2213">
        <v>0.21</v>
      </c>
      <c r="AD2213">
        <v>0.37</v>
      </c>
      <c r="AE2213">
        <v>0.76</v>
      </c>
      <c r="AF2213" s="23" t="s">
        <v>103</v>
      </c>
      <c r="AG2213" s="23" t="s">
        <v>103</v>
      </c>
      <c r="AH2213" s="23" t="s">
        <v>103</v>
      </c>
      <c r="AI2213" s="23" t="s">
        <v>103</v>
      </c>
      <c r="AJ2213">
        <v>2</v>
      </c>
      <c r="AK2213">
        <v>1</v>
      </c>
      <c r="AL2213">
        <v>2</v>
      </c>
      <c r="AM2213">
        <v>0</v>
      </c>
      <c r="AN2213" s="23">
        <v>0</v>
      </c>
      <c r="AO2213" s="23">
        <v>0</v>
      </c>
      <c r="AP2213" s="23">
        <v>0</v>
      </c>
      <c r="AQ2213" s="23" t="e">
        <v>#DIV/0!</v>
      </c>
      <c r="AR2213" s="35">
        <v>0</v>
      </c>
      <c r="AS2213" s="35">
        <v>0</v>
      </c>
      <c r="AT2213" s="35">
        <v>3</v>
      </c>
      <c r="AU2213" s="31" t="str">
        <f t="shared" si="37"/>
        <v>库存为3</v>
      </c>
      <c r="AV2213" s="36" t="str">
        <f>IFERROR(时间!$B$4+AU2213,"上周无销量")</f>
        <v>上周无销量</v>
      </c>
    </row>
    <row r="2214" spans="1:48">
      <c r="A2214" s="21" t="s">
        <v>4465</v>
      </c>
      <c r="B2214" t="s">
        <v>4466</v>
      </c>
      <c r="C2214" t="s">
        <v>4460</v>
      </c>
      <c r="D2214" s="31">
        <v>0</v>
      </c>
      <c r="E2214" s="31">
        <v>0</v>
      </c>
      <c r="F2214" s="31">
        <v>0</v>
      </c>
      <c r="G2214" s="31">
        <v>0</v>
      </c>
      <c r="H2214" s="32">
        <v>0</v>
      </c>
      <c r="I2214">
        <v>3</v>
      </c>
      <c r="J2214" s="33">
        <v>0</v>
      </c>
      <c r="K2214" s="33">
        <v>0</v>
      </c>
      <c r="L2214" s="33">
        <v>0</v>
      </c>
      <c r="M2214">
        <v>3</v>
      </c>
      <c r="N2214">
        <v>0</v>
      </c>
      <c r="O2214">
        <v>0</v>
      </c>
      <c r="P2214">
        <v>166</v>
      </c>
      <c r="Q2214">
        <v>186</v>
      </c>
      <c r="R2214">
        <v>239</v>
      </c>
      <c r="S2214">
        <v>96</v>
      </c>
      <c r="T2214">
        <v>1</v>
      </c>
      <c r="U2214">
        <v>1</v>
      </c>
      <c r="V2214">
        <v>2</v>
      </c>
      <c r="W2214">
        <v>1</v>
      </c>
      <c r="X2214" s="23">
        <v>0.00602409638554217</v>
      </c>
      <c r="Y2214" s="23">
        <v>0.00537634408602151</v>
      </c>
      <c r="Z2214" s="23">
        <v>0.00836820083682008</v>
      </c>
      <c r="AA2214" s="23">
        <v>0.0104166666666667</v>
      </c>
      <c r="AB2214">
        <v>0.37</v>
      </c>
      <c r="AC2214">
        <v>0.19</v>
      </c>
      <c r="AD2214">
        <v>0.52</v>
      </c>
      <c r="AE2214">
        <v>0.29</v>
      </c>
      <c r="AF2214" s="23" t="s">
        <v>103</v>
      </c>
      <c r="AG2214" s="23" t="s">
        <v>103</v>
      </c>
      <c r="AH2214" s="23" t="s">
        <v>103</v>
      </c>
      <c r="AI2214" s="23" t="s">
        <v>103</v>
      </c>
      <c r="AJ2214">
        <v>0</v>
      </c>
      <c r="AK2214">
        <v>1</v>
      </c>
      <c r="AL2214">
        <v>0</v>
      </c>
      <c r="AM2214">
        <v>1</v>
      </c>
      <c r="AN2214" s="23" t="e">
        <v>#DIV/0!</v>
      </c>
      <c r="AO2214" s="23">
        <v>0</v>
      </c>
      <c r="AP2214" s="23" t="e">
        <v>#DIV/0!</v>
      </c>
      <c r="AQ2214" s="23">
        <v>0</v>
      </c>
      <c r="AR2214" s="35">
        <v>0</v>
      </c>
      <c r="AS2214" s="35">
        <v>0</v>
      </c>
      <c r="AT2214" s="35">
        <v>3</v>
      </c>
      <c r="AU2214" s="31" t="str">
        <f t="shared" si="37"/>
        <v>库存为3</v>
      </c>
      <c r="AV2214" s="36" t="str">
        <f>IFERROR(时间!$B$4+AU2214,"上周无销量")</f>
        <v>上周无销量</v>
      </c>
    </row>
    <row r="2215" spans="1:48">
      <c r="A2215" s="21" t="s">
        <v>4467</v>
      </c>
      <c r="B2215" t="s">
        <v>4468</v>
      </c>
      <c r="C2215" t="s">
        <v>4460</v>
      </c>
      <c r="D2215" s="31">
        <v>0</v>
      </c>
      <c r="E2215" s="31">
        <v>0</v>
      </c>
      <c r="F2215" s="31">
        <v>0</v>
      </c>
      <c r="G2215" s="31">
        <v>0</v>
      </c>
      <c r="H2215" s="32">
        <v>0</v>
      </c>
      <c r="I2215">
        <v>3</v>
      </c>
      <c r="J2215" s="33">
        <v>0</v>
      </c>
      <c r="K2215" s="33">
        <v>0</v>
      </c>
      <c r="L2215" s="33">
        <v>0</v>
      </c>
      <c r="M2215">
        <v>3</v>
      </c>
      <c r="N2215">
        <v>0</v>
      </c>
      <c r="O2215">
        <v>0</v>
      </c>
      <c r="P2215">
        <v>187</v>
      </c>
      <c r="Q2215">
        <v>358</v>
      </c>
      <c r="R2215">
        <v>238</v>
      </c>
      <c r="S2215">
        <v>101</v>
      </c>
      <c r="T2215">
        <v>2</v>
      </c>
      <c r="U2215">
        <v>0</v>
      </c>
      <c r="V2215">
        <v>0</v>
      </c>
      <c r="W2215">
        <v>2</v>
      </c>
      <c r="X2215" s="23">
        <v>0.0106951871657754</v>
      </c>
      <c r="Y2215" s="23">
        <v>0</v>
      </c>
      <c r="Z2215" s="23">
        <v>0</v>
      </c>
      <c r="AA2215" s="23">
        <v>0.0198019801980198</v>
      </c>
      <c r="AB2215">
        <v>0.8</v>
      </c>
      <c r="AC2215">
        <v>0</v>
      </c>
      <c r="AD2215">
        <v>0</v>
      </c>
      <c r="AE2215">
        <v>0.72</v>
      </c>
      <c r="AF2215" s="23" t="s">
        <v>103</v>
      </c>
      <c r="AG2215" s="23" t="s">
        <v>54</v>
      </c>
      <c r="AH2215" s="23" t="s">
        <v>54</v>
      </c>
      <c r="AI2215" s="23" t="s">
        <v>103</v>
      </c>
      <c r="AJ2215">
        <v>2</v>
      </c>
      <c r="AK2215">
        <v>9</v>
      </c>
      <c r="AL2215">
        <v>0</v>
      </c>
      <c r="AM2215">
        <v>0</v>
      </c>
      <c r="AN2215" s="23">
        <v>0</v>
      </c>
      <c r="AO2215" s="23">
        <v>0</v>
      </c>
      <c r="AP2215" s="23" t="e">
        <v>#DIV/0!</v>
      </c>
      <c r="AQ2215" s="23" t="e">
        <v>#DIV/0!</v>
      </c>
      <c r="AR2215" s="35">
        <v>0</v>
      </c>
      <c r="AS2215" s="35">
        <v>0</v>
      </c>
      <c r="AT2215" s="35">
        <v>3</v>
      </c>
      <c r="AU2215" s="31" t="str">
        <f t="shared" si="37"/>
        <v>库存为3</v>
      </c>
      <c r="AV2215" s="36" t="str">
        <f>IFERROR(时间!$B$4+AU2215,"上周无销量")</f>
        <v>上周无销量</v>
      </c>
    </row>
    <row r="2216" spans="1:48">
      <c r="A2216" s="21" t="s">
        <v>4469</v>
      </c>
      <c r="B2216" t="s">
        <v>4470</v>
      </c>
      <c r="C2216" t="s">
        <v>4471</v>
      </c>
      <c r="D2216" s="31">
        <v>0</v>
      </c>
      <c r="E2216" s="31">
        <v>1</v>
      </c>
      <c r="F2216" s="31">
        <v>1</v>
      </c>
      <c r="G2216" s="31">
        <v>0</v>
      </c>
      <c r="H2216" s="32">
        <v>29.99</v>
      </c>
      <c r="I2216">
        <v>4</v>
      </c>
      <c r="J2216" s="33">
        <v>0</v>
      </c>
      <c r="K2216" s="33">
        <v>0</v>
      </c>
      <c r="L2216" s="33">
        <v>0</v>
      </c>
      <c r="M2216">
        <v>4</v>
      </c>
      <c r="N2216">
        <v>1</v>
      </c>
      <c r="O2216">
        <v>0</v>
      </c>
      <c r="P2216">
        <v>5618</v>
      </c>
      <c r="Q2216">
        <v>1167</v>
      </c>
      <c r="R2216">
        <v>17334</v>
      </c>
      <c r="S2216">
        <v>1656</v>
      </c>
      <c r="T2216">
        <v>14</v>
      </c>
      <c r="U2216">
        <v>2</v>
      </c>
      <c r="V2216">
        <v>51</v>
      </c>
      <c r="W2216">
        <v>12</v>
      </c>
      <c r="X2216" s="23">
        <v>0.00249199003203987</v>
      </c>
      <c r="Y2216" s="23">
        <v>0.00171379605826907</v>
      </c>
      <c r="Z2216" s="23">
        <v>0.00294219453097958</v>
      </c>
      <c r="AA2216" s="23">
        <v>0.0072463768115942</v>
      </c>
      <c r="AB2216">
        <v>4.13</v>
      </c>
      <c r="AC2216">
        <v>0.7</v>
      </c>
      <c r="AD2216">
        <v>15.76</v>
      </c>
      <c r="AE2216">
        <v>3.64</v>
      </c>
      <c r="AF2216" s="23" t="s">
        <v>103</v>
      </c>
      <c r="AG2216" s="23">
        <v>0.0233411137045682</v>
      </c>
      <c r="AH2216" s="23">
        <v>0.525508502834278</v>
      </c>
      <c r="AI2216" s="23" t="s">
        <v>103</v>
      </c>
      <c r="AJ2216">
        <v>11</v>
      </c>
      <c r="AK2216">
        <v>2</v>
      </c>
      <c r="AL2216">
        <v>45</v>
      </c>
      <c r="AM2216">
        <v>11</v>
      </c>
      <c r="AN2216" s="23">
        <v>0</v>
      </c>
      <c r="AO2216" s="23">
        <v>0.5</v>
      </c>
      <c r="AP2216" s="23">
        <v>0.0222222222222222</v>
      </c>
      <c r="AQ2216" s="23">
        <v>0</v>
      </c>
      <c r="AR2216" s="35">
        <v>0</v>
      </c>
      <c r="AS2216" s="35">
        <v>0</v>
      </c>
      <c r="AT2216" s="35">
        <v>4</v>
      </c>
      <c r="AU2216" s="31" t="str">
        <f t="shared" si="37"/>
        <v>库存为4</v>
      </c>
      <c r="AV2216" s="36" t="str">
        <f>IFERROR(时间!$B$4+AU2216,"上周无销量")</f>
        <v>上周无销量</v>
      </c>
    </row>
    <row r="2217" spans="1:48">
      <c r="A2217" s="21" t="s">
        <v>4472</v>
      </c>
      <c r="B2217" t="s">
        <v>4473</v>
      </c>
      <c r="C2217" t="s">
        <v>4471</v>
      </c>
      <c r="D2217" s="31">
        <v>2</v>
      </c>
      <c r="E2217" s="31">
        <v>0</v>
      </c>
      <c r="F2217" s="31">
        <v>2</v>
      </c>
      <c r="G2217" s="31">
        <v>0</v>
      </c>
      <c r="H2217" s="32">
        <v>29.99</v>
      </c>
      <c r="I2217">
        <v>0</v>
      </c>
      <c r="J2217" s="33">
        <v>0</v>
      </c>
      <c r="K2217" s="33">
        <v>0</v>
      </c>
      <c r="L2217" s="33">
        <v>1</v>
      </c>
      <c r="M2217">
        <v>1</v>
      </c>
      <c r="N2217">
        <v>1</v>
      </c>
      <c r="O2217">
        <v>0</v>
      </c>
      <c r="P2217">
        <v>8168</v>
      </c>
      <c r="Q2217">
        <v>0</v>
      </c>
      <c r="R2217">
        <v>369</v>
      </c>
      <c r="S2217">
        <v>164</v>
      </c>
      <c r="T2217">
        <v>37</v>
      </c>
      <c r="U2217">
        <v>0</v>
      </c>
      <c r="V2217">
        <v>0</v>
      </c>
      <c r="W2217">
        <v>1</v>
      </c>
      <c r="X2217" s="23">
        <v>0.00452987267384917</v>
      </c>
      <c r="Y2217" s="23" t="e">
        <v>#DIV/0!</v>
      </c>
      <c r="Z2217" s="23">
        <v>0</v>
      </c>
      <c r="AA2217" s="23">
        <v>0.00609756097560976</v>
      </c>
      <c r="AB2217">
        <v>11.74</v>
      </c>
      <c r="AC2217">
        <v>0</v>
      </c>
      <c r="AD2217">
        <v>0</v>
      </c>
      <c r="AE2217">
        <v>0.15</v>
      </c>
      <c r="AF2217" s="23">
        <v>0.195731910636879</v>
      </c>
      <c r="AG2217" s="23" t="s">
        <v>54</v>
      </c>
      <c r="AH2217" s="23" t="s">
        <v>54</v>
      </c>
      <c r="AI2217" s="23" t="s">
        <v>103</v>
      </c>
      <c r="AJ2217">
        <v>41</v>
      </c>
      <c r="AK2217">
        <v>0</v>
      </c>
      <c r="AL2217">
        <v>5</v>
      </c>
      <c r="AM2217">
        <v>10</v>
      </c>
      <c r="AN2217" s="23">
        <v>0.0487804878048781</v>
      </c>
      <c r="AO2217" s="23" t="e">
        <v>#DIV/0!</v>
      </c>
      <c r="AP2217" s="23">
        <v>0.4</v>
      </c>
      <c r="AQ2217" s="23">
        <v>0</v>
      </c>
      <c r="AR2217" s="35">
        <v>0.285714285714286</v>
      </c>
      <c r="AS2217" s="35">
        <v>17.1428571428571</v>
      </c>
      <c r="AT2217" s="35">
        <v>-16.1428571428571</v>
      </c>
      <c r="AU2217" s="31">
        <f t="shared" si="37"/>
        <v>3</v>
      </c>
      <c r="AV2217" s="36">
        <f>IFERROR(时间!$B$4+AU2217,"上周无销量")</f>
        <v>43300</v>
      </c>
    </row>
    <row r="2218" spans="1:48">
      <c r="A2218" s="21" t="s">
        <v>4474</v>
      </c>
      <c r="B2218" t="s">
        <v>4475</v>
      </c>
      <c r="C2218" t="s">
        <v>4471</v>
      </c>
      <c r="D2218" s="31">
        <v>1</v>
      </c>
      <c r="E2218" s="31">
        <v>1</v>
      </c>
      <c r="F2218" s="31">
        <v>1</v>
      </c>
      <c r="G2218" s="31">
        <v>0</v>
      </c>
      <c r="H2218" s="32">
        <v>29.99</v>
      </c>
      <c r="I2218">
        <v>4</v>
      </c>
      <c r="J2218" s="33">
        <v>0</v>
      </c>
      <c r="K2218" s="33">
        <v>0</v>
      </c>
      <c r="L2218" s="33">
        <v>0</v>
      </c>
      <c r="M2218">
        <v>4</v>
      </c>
      <c r="N2218">
        <v>0</v>
      </c>
      <c r="O2218">
        <v>0</v>
      </c>
      <c r="P2218">
        <v>1118</v>
      </c>
      <c r="Q2218">
        <v>77</v>
      </c>
      <c r="R2218">
        <v>2687</v>
      </c>
      <c r="S2218">
        <v>387</v>
      </c>
      <c r="T2218">
        <v>6</v>
      </c>
      <c r="U2218">
        <v>0</v>
      </c>
      <c r="V2218">
        <v>14</v>
      </c>
      <c r="W2218">
        <v>1</v>
      </c>
      <c r="X2218" s="23">
        <v>0.00536672629695885</v>
      </c>
      <c r="Y2218" s="23">
        <v>0</v>
      </c>
      <c r="Z2218" s="23">
        <v>0.0052102716784518</v>
      </c>
      <c r="AA2218" s="23">
        <v>0.00258397932816537</v>
      </c>
      <c r="AB2218">
        <v>2.18</v>
      </c>
      <c r="AC2218">
        <v>0</v>
      </c>
      <c r="AD2218">
        <v>5.09</v>
      </c>
      <c r="AE2218">
        <v>0.41</v>
      </c>
      <c r="AF2218" s="23">
        <v>0.0726908969656552</v>
      </c>
      <c r="AG2218" s="23" t="s">
        <v>54</v>
      </c>
      <c r="AH2218" s="23">
        <v>0.16972324108036</v>
      </c>
      <c r="AI2218" s="23" t="s">
        <v>103</v>
      </c>
      <c r="AJ2218">
        <v>8</v>
      </c>
      <c r="AK2218">
        <v>1</v>
      </c>
      <c r="AL2218">
        <v>19</v>
      </c>
      <c r="AM2218">
        <v>3</v>
      </c>
      <c r="AN2218" s="23">
        <v>0.125</v>
      </c>
      <c r="AO2218" s="23">
        <v>1</v>
      </c>
      <c r="AP2218" s="23">
        <v>0.0526315789473684</v>
      </c>
      <c r="AQ2218" s="23">
        <v>0</v>
      </c>
      <c r="AR2218" s="35">
        <v>0.142857142857143</v>
      </c>
      <c r="AS2218" s="35">
        <v>8.57142857142857</v>
      </c>
      <c r="AT2218" s="35">
        <v>-4.57142857142857</v>
      </c>
      <c r="AU2218" s="31">
        <f t="shared" si="37"/>
        <v>28</v>
      </c>
      <c r="AV2218" s="36">
        <f>IFERROR(时间!$B$4+AU2218,"上周无销量")</f>
        <v>43325</v>
      </c>
    </row>
    <row r="2219" spans="1:48">
      <c r="A2219" s="21" t="s">
        <v>4476</v>
      </c>
      <c r="B2219" t="s">
        <v>4477</v>
      </c>
      <c r="C2219" t="s">
        <v>4471</v>
      </c>
      <c r="D2219" s="31">
        <v>0</v>
      </c>
      <c r="E2219" s="31">
        <v>2</v>
      </c>
      <c r="F2219" s="31">
        <v>0</v>
      </c>
      <c r="G2219" s="31">
        <v>0</v>
      </c>
      <c r="H2219" s="32">
        <v>29.99</v>
      </c>
      <c r="I2219">
        <v>5</v>
      </c>
      <c r="J2219" s="33">
        <v>0</v>
      </c>
      <c r="K2219" s="33">
        <v>0</v>
      </c>
      <c r="L2219" s="33">
        <v>0</v>
      </c>
      <c r="M2219">
        <v>5</v>
      </c>
      <c r="N2219">
        <v>1</v>
      </c>
      <c r="O2219">
        <v>0</v>
      </c>
      <c r="P2219">
        <v>1547</v>
      </c>
      <c r="Q2219">
        <v>2492</v>
      </c>
      <c r="R2219">
        <v>2020</v>
      </c>
      <c r="S2219">
        <v>174</v>
      </c>
      <c r="T2219">
        <v>15</v>
      </c>
      <c r="U2219">
        <v>11</v>
      </c>
      <c r="V2219">
        <v>17</v>
      </c>
      <c r="W2219">
        <v>3</v>
      </c>
      <c r="X2219" s="23">
        <v>0.0096961861667744</v>
      </c>
      <c r="Y2219" s="23">
        <v>0.00441412520064205</v>
      </c>
      <c r="Z2219" s="23">
        <v>0.00841584158415842</v>
      </c>
      <c r="AA2219" s="23">
        <v>0.0172413793103448</v>
      </c>
      <c r="AB2219">
        <v>5.24</v>
      </c>
      <c r="AC2219">
        <v>3.57</v>
      </c>
      <c r="AD2219">
        <v>5.38</v>
      </c>
      <c r="AE2219">
        <v>0.73</v>
      </c>
      <c r="AF2219" s="23" t="s">
        <v>103</v>
      </c>
      <c r="AG2219" s="23">
        <v>0.0595198399466489</v>
      </c>
      <c r="AH2219" s="23" t="s">
        <v>103</v>
      </c>
      <c r="AI2219" s="23" t="s">
        <v>103</v>
      </c>
      <c r="AJ2219">
        <v>9</v>
      </c>
      <c r="AK2219">
        <v>8</v>
      </c>
      <c r="AL2219">
        <v>21</v>
      </c>
      <c r="AM2219">
        <v>10</v>
      </c>
      <c r="AN2219" s="23">
        <v>0</v>
      </c>
      <c r="AO2219" s="23">
        <v>0.25</v>
      </c>
      <c r="AP2219" s="23">
        <v>0</v>
      </c>
      <c r="AQ2219" s="23">
        <v>0</v>
      </c>
      <c r="AR2219" s="35">
        <v>0</v>
      </c>
      <c r="AS2219" s="35">
        <v>0</v>
      </c>
      <c r="AT2219" s="35">
        <v>5</v>
      </c>
      <c r="AU2219" s="31" t="str">
        <f t="shared" si="37"/>
        <v>库存为5</v>
      </c>
      <c r="AV2219" s="36" t="str">
        <f>IFERROR(时间!$B$4+AU2219,"上周无销量")</f>
        <v>上周无销量</v>
      </c>
    </row>
    <row r="2220" spans="1:48">
      <c r="A2220" s="21" t="s">
        <v>4478</v>
      </c>
      <c r="B2220" t="s">
        <v>4479</v>
      </c>
      <c r="C2220" t="s">
        <v>4471</v>
      </c>
      <c r="D2220" s="31">
        <v>0</v>
      </c>
      <c r="E2220" s="31">
        <v>1</v>
      </c>
      <c r="F2220" s="31">
        <v>1</v>
      </c>
      <c r="G2220" s="31">
        <v>0</v>
      </c>
      <c r="H2220" s="32">
        <v>29.99</v>
      </c>
      <c r="I2220">
        <v>4</v>
      </c>
      <c r="J2220" s="33">
        <v>0</v>
      </c>
      <c r="K2220" s="33">
        <v>0</v>
      </c>
      <c r="L2220" s="33">
        <v>0</v>
      </c>
      <c r="M2220">
        <v>4</v>
      </c>
      <c r="N2220">
        <v>0</v>
      </c>
      <c r="O2220">
        <v>0</v>
      </c>
      <c r="P2220">
        <v>760</v>
      </c>
      <c r="Q2220">
        <v>1354</v>
      </c>
      <c r="R2220">
        <v>2876</v>
      </c>
      <c r="S2220">
        <v>187</v>
      </c>
      <c r="T2220">
        <v>2</v>
      </c>
      <c r="U2220">
        <v>10</v>
      </c>
      <c r="V2220">
        <v>9</v>
      </c>
      <c r="W2220">
        <v>2</v>
      </c>
      <c r="X2220" s="23">
        <v>0.00263157894736842</v>
      </c>
      <c r="Y2220" s="23">
        <v>0.00738552437223043</v>
      </c>
      <c r="Z2220" s="23">
        <v>0.00312934631432545</v>
      </c>
      <c r="AA2220" s="23">
        <v>0.0106951871657754</v>
      </c>
      <c r="AB2220">
        <v>0.72</v>
      </c>
      <c r="AC2220">
        <v>3.69</v>
      </c>
      <c r="AD2220">
        <v>3.43</v>
      </c>
      <c r="AE2220">
        <v>0.52</v>
      </c>
      <c r="AF2220" s="23" t="s">
        <v>103</v>
      </c>
      <c r="AG2220" s="23">
        <v>0.123041013671224</v>
      </c>
      <c r="AH2220" s="23">
        <v>0.114371457152384</v>
      </c>
      <c r="AI2220" s="23" t="s">
        <v>103</v>
      </c>
      <c r="AJ2220">
        <v>9</v>
      </c>
      <c r="AK2220">
        <v>13</v>
      </c>
      <c r="AL2220">
        <v>11</v>
      </c>
      <c r="AM2220">
        <v>10</v>
      </c>
      <c r="AN2220" s="23">
        <v>0</v>
      </c>
      <c r="AO2220" s="23">
        <v>0.0769230769230769</v>
      </c>
      <c r="AP2220" s="23">
        <v>0.0909090909090909</v>
      </c>
      <c r="AQ2220" s="23">
        <v>0</v>
      </c>
      <c r="AR2220" s="35">
        <v>0</v>
      </c>
      <c r="AS2220" s="35">
        <v>0</v>
      </c>
      <c r="AT2220" s="35">
        <v>4</v>
      </c>
      <c r="AU2220" s="31" t="str">
        <f t="shared" si="37"/>
        <v>库存为4</v>
      </c>
      <c r="AV2220" s="36" t="str">
        <f>IFERROR(时间!$B$4+AU2220,"上周无销量")</f>
        <v>上周无销量</v>
      </c>
    </row>
    <row r="2221" spans="1:48">
      <c r="A2221" s="21" t="s">
        <v>4480</v>
      </c>
      <c r="B2221" t="s">
        <v>4481</v>
      </c>
      <c r="C2221" t="s">
        <v>4471</v>
      </c>
      <c r="D2221" s="31">
        <v>1</v>
      </c>
      <c r="E2221" s="31">
        <v>1</v>
      </c>
      <c r="F2221" s="31">
        <v>1</v>
      </c>
      <c r="G2221" s="31">
        <v>0</v>
      </c>
      <c r="H2221" s="32">
        <v>29.99</v>
      </c>
      <c r="I2221">
        <v>3</v>
      </c>
      <c r="J2221" s="33">
        <v>0</v>
      </c>
      <c r="K2221" s="33">
        <v>0</v>
      </c>
      <c r="L2221" s="33">
        <v>0</v>
      </c>
      <c r="M2221">
        <v>3</v>
      </c>
      <c r="N2221">
        <v>1</v>
      </c>
      <c r="O2221">
        <v>0</v>
      </c>
      <c r="P2221">
        <v>2027</v>
      </c>
      <c r="Q2221">
        <v>224</v>
      </c>
      <c r="R2221">
        <v>3494</v>
      </c>
      <c r="S2221">
        <v>1189</v>
      </c>
      <c r="T2221">
        <v>11</v>
      </c>
      <c r="U2221">
        <v>1</v>
      </c>
      <c r="V2221">
        <v>14</v>
      </c>
      <c r="W2221">
        <v>4</v>
      </c>
      <c r="X2221" s="23">
        <v>0.00542673902318698</v>
      </c>
      <c r="Y2221" s="23">
        <v>0.00446428571428571</v>
      </c>
      <c r="Z2221" s="23">
        <v>0.00400686891814539</v>
      </c>
      <c r="AA2221" s="23">
        <v>0.00336417157275021</v>
      </c>
      <c r="AB2221">
        <v>4.84</v>
      </c>
      <c r="AC2221">
        <v>0.28</v>
      </c>
      <c r="AD2221">
        <v>5.19</v>
      </c>
      <c r="AE2221">
        <v>1.38</v>
      </c>
      <c r="AF2221" s="23">
        <v>0.161387129043014</v>
      </c>
      <c r="AG2221" s="23">
        <v>0.00933644548182728</v>
      </c>
      <c r="AH2221" s="23">
        <v>0.173057685895298</v>
      </c>
      <c r="AI2221" s="23" t="s">
        <v>103</v>
      </c>
      <c r="AJ2221">
        <v>8</v>
      </c>
      <c r="AK2221">
        <v>7</v>
      </c>
      <c r="AL2221">
        <v>19</v>
      </c>
      <c r="AM2221">
        <v>1</v>
      </c>
      <c r="AN2221" s="23">
        <v>0.125</v>
      </c>
      <c r="AO2221" s="23">
        <v>0.142857142857143</v>
      </c>
      <c r="AP2221" s="23">
        <v>0.0526315789473684</v>
      </c>
      <c r="AQ2221" s="23">
        <v>0</v>
      </c>
      <c r="AR2221" s="35">
        <v>0.142857142857143</v>
      </c>
      <c r="AS2221" s="35">
        <v>8.57142857142857</v>
      </c>
      <c r="AT2221" s="35">
        <v>-5.57142857142857</v>
      </c>
      <c r="AU2221" s="31">
        <f t="shared" si="37"/>
        <v>21</v>
      </c>
      <c r="AV2221" s="36">
        <f>IFERROR(时间!$B$4+AU2221,"上周无销量")</f>
        <v>43318</v>
      </c>
    </row>
    <row r="2222" spans="1:48">
      <c r="A2222" s="21" t="s">
        <v>4482</v>
      </c>
      <c r="B2222" t="s">
        <v>4483</v>
      </c>
      <c r="C2222" t="s">
        <v>4471</v>
      </c>
      <c r="D2222" s="31">
        <v>4</v>
      </c>
      <c r="E2222" s="31">
        <v>0</v>
      </c>
      <c r="F2222" s="31">
        <v>0</v>
      </c>
      <c r="G2222" s="31">
        <v>2</v>
      </c>
      <c r="H2222" s="32">
        <v>19.9933333333333</v>
      </c>
      <c r="I2222">
        <v>0</v>
      </c>
      <c r="J2222" s="33">
        <v>0</v>
      </c>
      <c r="K2222" s="33">
        <v>0</v>
      </c>
      <c r="L2222" s="33">
        <v>0</v>
      </c>
      <c r="M2222">
        <v>0</v>
      </c>
      <c r="N2222">
        <v>0</v>
      </c>
      <c r="O2222">
        <v>0</v>
      </c>
      <c r="P2222">
        <v>4080</v>
      </c>
      <c r="Q2222">
        <v>0</v>
      </c>
      <c r="R2222">
        <v>0</v>
      </c>
      <c r="S2222">
        <v>291</v>
      </c>
      <c r="T2222">
        <v>21</v>
      </c>
      <c r="U2222">
        <v>0</v>
      </c>
      <c r="V2222">
        <v>0</v>
      </c>
      <c r="W2222">
        <v>1</v>
      </c>
      <c r="X2222" s="23">
        <v>0.00514705882352941</v>
      </c>
      <c r="Y2222" s="23" t="e">
        <v>#DIV/0!</v>
      </c>
      <c r="Z2222" s="23" t="e">
        <v>#DIV/0!</v>
      </c>
      <c r="AA2222" s="23">
        <v>0.00343642611683849</v>
      </c>
      <c r="AB2222">
        <v>6.3</v>
      </c>
      <c r="AC2222">
        <v>0</v>
      </c>
      <c r="AD2222">
        <v>0</v>
      </c>
      <c r="AE2222">
        <v>0.41</v>
      </c>
      <c r="AF2222" s="23">
        <v>0.0787762587529178</v>
      </c>
      <c r="AG2222" s="23" t="s">
        <v>54</v>
      </c>
      <c r="AH2222" s="23" t="s">
        <v>54</v>
      </c>
      <c r="AI2222" s="23">
        <v>0.0102534178059353</v>
      </c>
      <c r="AJ2222">
        <v>21</v>
      </c>
      <c r="AK2222">
        <v>0</v>
      </c>
      <c r="AL2222">
        <v>0</v>
      </c>
      <c r="AM2222">
        <v>7</v>
      </c>
      <c r="AN2222" s="23">
        <v>0.19047619047619</v>
      </c>
      <c r="AO2222" s="23" t="e">
        <v>#DIV/0!</v>
      </c>
      <c r="AP2222" s="23" t="e">
        <v>#DIV/0!</v>
      </c>
      <c r="AQ2222" s="23">
        <v>0.285714285714286</v>
      </c>
      <c r="AR2222" s="35">
        <v>0.571428571428571</v>
      </c>
      <c r="AS2222" s="35">
        <v>34.2857142857143</v>
      </c>
      <c r="AT2222" s="35">
        <v>-34.2857142857143</v>
      </c>
      <c r="AU2222" s="31">
        <f t="shared" si="37"/>
        <v>0</v>
      </c>
      <c r="AV2222" s="36">
        <f>IFERROR(时间!$B$4+AU2222,"上周无销量")</f>
        <v>43297</v>
      </c>
    </row>
    <row r="2223" spans="1:48">
      <c r="A2223" s="21" t="s">
        <v>4484</v>
      </c>
      <c r="B2223" t="s">
        <v>4485</v>
      </c>
      <c r="C2223" t="s">
        <v>4471</v>
      </c>
      <c r="D2223" s="31">
        <v>3</v>
      </c>
      <c r="E2223" s="31">
        <v>0</v>
      </c>
      <c r="F2223" s="31">
        <v>2</v>
      </c>
      <c r="G2223" s="31">
        <v>0</v>
      </c>
      <c r="H2223" s="32">
        <v>29.99</v>
      </c>
      <c r="I2223">
        <v>1</v>
      </c>
      <c r="J2223" s="33">
        <v>0</v>
      </c>
      <c r="K2223" s="33">
        <v>0</v>
      </c>
      <c r="L2223" s="33">
        <v>0</v>
      </c>
      <c r="M2223">
        <v>1</v>
      </c>
      <c r="N2223">
        <v>0</v>
      </c>
      <c r="O2223">
        <v>0</v>
      </c>
      <c r="P2223">
        <v>2105</v>
      </c>
      <c r="Q2223">
        <v>0</v>
      </c>
      <c r="R2223">
        <v>1866</v>
      </c>
      <c r="S2223">
        <v>288</v>
      </c>
      <c r="T2223">
        <v>4</v>
      </c>
      <c r="U2223">
        <v>0</v>
      </c>
      <c r="V2223">
        <v>3</v>
      </c>
      <c r="W2223">
        <v>2</v>
      </c>
      <c r="X2223" s="23">
        <v>0.00190023752969121</v>
      </c>
      <c r="Y2223" s="23" t="e">
        <v>#DIV/0!</v>
      </c>
      <c r="Z2223" s="23">
        <v>0.00160771704180064</v>
      </c>
      <c r="AA2223" s="23">
        <v>0.00694444444444444</v>
      </c>
      <c r="AB2223">
        <v>1.04</v>
      </c>
      <c r="AC2223">
        <v>0</v>
      </c>
      <c r="AD2223">
        <v>1.01</v>
      </c>
      <c r="AE2223">
        <v>0.73</v>
      </c>
      <c r="AF2223" s="23">
        <v>0.0115594086917862</v>
      </c>
      <c r="AG2223" s="23" t="s">
        <v>54</v>
      </c>
      <c r="AH2223" s="23">
        <v>0.0168389463154385</v>
      </c>
      <c r="AI2223" s="23" t="s">
        <v>103</v>
      </c>
      <c r="AJ2223">
        <v>22</v>
      </c>
      <c r="AK2223">
        <v>0</v>
      </c>
      <c r="AL2223">
        <v>8</v>
      </c>
      <c r="AM2223">
        <v>3</v>
      </c>
      <c r="AN2223" s="23">
        <v>0.136363636363636</v>
      </c>
      <c r="AO2223" s="23" t="e">
        <v>#DIV/0!</v>
      </c>
      <c r="AP2223" s="23">
        <v>0.25</v>
      </c>
      <c r="AQ2223" s="23">
        <v>0</v>
      </c>
      <c r="AR2223" s="35">
        <v>0.428571428571429</v>
      </c>
      <c r="AS2223" s="35">
        <v>25.7142857142857</v>
      </c>
      <c r="AT2223" s="35">
        <v>-24.7142857142857</v>
      </c>
      <c r="AU2223" s="31">
        <f t="shared" si="37"/>
        <v>2</v>
      </c>
      <c r="AV2223" s="36">
        <f>IFERROR(时间!$B$4+AU2223,"上周无销量")</f>
        <v>43299</v>
      </c>
    </row>
    <row r="2224" spans="1:48">
      <c r="A2224" s="21" t="s">
        <v>4486</v>
      </c>
      <c r="B2224" t="s">
        <v>4487</v>
      </c>
      <c r="C2224" t="s">
        <v>4471</v>
      </c>
      <c r="D2224" s="31">
        <v>0</v>
      </c>
      <c r="E2224" s="31">
        <v>2</v>
      </c>
      <c r="F2224" s="31">
        <v>0</v>
      </c>
      <c r="G2224" s="31">
        <v>0</v>
      </c>
      <c r="H2224" s="32">
        <v>29.99</v>
      </c>
      <c r="I2224">
        <v>0</v>
      </c>
      <c r="J2224" s="33">
        <v>0</v>
      </c>
      <c r="K2224" s="33">
        <v>0</v>
      </c>
      <c r="L2224" s="33">
        <v>0</v>
      </c>
      <c r="M2224">
        <v>0</v>
      </c>
      <c r="N2224">
        <v>0</v>
      </c>
      <c r="O2224">
        <v>0</v>
      </c>
      <c r="P2224">
        <v>0</v>
      </c>
      <c r="Q2224">
        <v>3683</v>
      </c>
      <c r="R2224">
        <v>3409</v>
      </c>
      <c r="S2224">
        <v>2128</v>
      </c>
      <c r="T2224">
        <v>0</v>
      </c>
      <c r="U2224">
        <v>7</v>
      </c>
      <c r="V2224">
        <v>10</v>
      </c>
      <c r="W2224">
        <v>12</v>
      </c>
      <c r="X2224" s="23" t="e">
        <v>#DIV/0!</v>
      </c>
      <c r="Y2224" s="23">
        <v>0.00190062449090415</v>
      </c>
      <c r="Z2224" s="23">
        <v>0.00293341155764154</v>
      </c>
      <c r="AA2224" s="23">
        <v>0.0056390977443609</v>
      </c>
      <c r="AB2224">
        <v>0</v>
      </c>
      <c r="AC2224">
        <v>2.55</v>
      </c>
      <c r="AD2224">
        <v>2.87</v>
      </c>
      <c r="AE2224">
        <v>3.62</v>
      </c>
      <c r="AF2224" s="23" t="s">
        <v>54</v>
      </c>
      <c r="AG2224" s="23">
        <v>0.0425141713904635</v>
      </c>
      <c r="AH2224" s="23" t="s">
        <v>103</v>
      </c>
      <c r="AI2224" s="23" t="s">
        <v>103</v>
      </c>
      <c r="AJ2224">
        <v>0</v>
      </c>
      <c r="AK2224">
        <v>30</v>
      </c>
      <c r="AL2224">
        <v>17</v>
      </c>
      <c r="AM2224">
        <v>7</v>
      </c>
      <c r="AN2224" s="23" t="e">
        <v>#DIV/0!</v>
      </c>
      <c r="AO2224" s="23">
        <v>0.0666666666666667</v>
      </c>
      <c r="AP2224" s="23">
        <v>0</v>
      </c>
      <c r="AQ2224" s="23">
        <v>0</v>
      </c>
      <c r="AR2224" s="35">
        <v>0</v>
      </c>
      <c r="AS2224" s="35">
        <v>0</v>
      </c>
      <c r="AT2224" s="35">
        <v>0</v>
      </c>
      <c r="AU2224" s="31" t="str">
        <f t="shared" si="37"/>
        <v>库存为0</v>
      </c>
      <c r="AV2224" s="36" t="str">
        <f>IFERROR(时间!$B$4+AU2224,"上周无销量")</f>
        <v>上周无销量</v>
      </c>
    </row>
    <row r="2225" spans="1:48">
      <c r="A2225" s="21" t="s">
        <v>4488</v>
      </c>
      <c r="B2225" t="s">
        <v>4489</v>
      </c>
      <c r="C2225" t="s">
        <v>4471</v>
      </c>
      <c r="D2225" s="31">
        <v>3</v>
      </c>
      <c r="E2225" s="31">
        <v>2</v>
      </c>
      <c r="F2225" s="31">
        <v>0</v>
      </c>
      <c r="G2225" s="31">
        <v>0</v>
      </c>
      <c r="H2225" s="32">
        <v>29.99</v>
      </c>
      <c r="I2225">
        <v>2</v>
      </c>
      <c r="J2225" s="33">
        <v>0</v>
      </c>
      <c r="K2225" s="33">
        <v>0</v>
      </c>
      <c r="L2225" s="33">
        <v>0</v>
      </c>
      <c r="M2225">
        <v>2</v>
      </c>
      <c r="N2225">
        <v>0</v>
      </c>
      <c r="O2225">
        <v>0</v>
      </c>
      <c r="P2225">
        <v>3287</v>
      </c>
      <c r="Q2225">
        <v>220</v>
      </c>
      <c r="R2225">
        <v>4381</v>
      </c>
      <c r="S2225">
        <v>1568</v>
      </c>
      <c r="T2225">
        <v>11</v>
      </c>
      <c r="U2225">
        <v>1</v>
      </c>
      <c r="V2225">
        <v>10</v>
      </c>
      <c r="W2225">
        <v>5</v>
      </c>
      <c r="X2225" s="23">
        <v>0.00334651658046851</v>
      </c>
      <c r="Y2225" s="23">
        <v>0.00454545454545455</v>
      </c>
      <c r="Z2225" s="23">
        <v>0.00228258388495777</v>
      </c>
      <c r="AA2225" s="23">
        <v>0.00318877551020408</v>
      </c>
      <c r="AB2225">
        <v>3.37</v>
      </c>
      <c r="AC2225">
        <v>0.4</v>
      </c>
      <c r="AD2225">
        <v>2.97</v>
      </c>
      <c r="AE2225">
        <v>1.28</v>
      </c>
      <c r="AF2225" s="23">
        <v>0.037456930087807</v>
      </c>
      <c r="AG2225" s="23">
        <v>0.00666888962987663</v>
      </c>
      <c r="AH2225" s="23" t="s">
        <v>103</v>
      </c>
      <c r="AI2225" s="23" t="s">
        <v>103</v>
      </c>
      <c r="AJ2225">
        <v>19</v>
      </c>
      <c r="AK2225">
        <v>1</v>
      </c>
      <c r="AL2225">
        <v>17</v>
      </c>
      <c r="AM2225">
        <v>6</v>
      </c>
      <c r="AN2225" s="23">
        <v>0.157894736842105</v>
      </c>
      <c r="AO2225" s="23">
        <v>2</v>
      </c>
      <c r="AP2225" s="23">
        <v>0</v>
      </c>
      <c r="AQ2225" s="23">
        <v>0</v>
      </c>
      <c r="AR2225" s="35">
        <v>0.428571428571429</v>
      </c>
      <c r="AS2225" s="35">
        <v>25.7142857142857</v>
      </c>
      <c r="AT2225" s="35">
        <v>-23.7142857142857</v>
      </c>
      <c r="AU2225" s="31">
        <f t="shared" si="37"/>
        <v>4</v>
      </c>
      <c r="AV2225" s="36">
        <f>IFERROR(时间!$B$4+AU2225,"上周无销量")</f>
        <v>43301</v>
      </c>
    </row>
    <row r="2226" spans="1:48">
      <c r="A2226" s="21" t="s">
        <v>4490</v>
      </c>
      <c r="B2226" t="s">
        <v>4491</v>
      </c>
      <c r="C2226" t="s">
        <v>4471</v>
      </c>
      <c r="D2226" s="31">
        <v>0</v>
      </c>
      <c r="E2226" s="31">
        <v>0</v>
      </c>
      <c r="F2226" s="31">
        <v>0</v>
      </c>
      <c r="G2226" s="31">
        <v>0</v>
      </c>
      <c r="H2226" s="32">
        <v>0</v>
      </c>
      <c r="I2226">
        <v>2</v>
      </c>
      <c r="J2226" s="33">
        <v>0</v>
      </c>
      <c r="K2226" s="33">
        <v>0</v>
      </c>
      <c r="L2226" s="33">
        <v>0</v>
      </c>
      <c r="M2226">
        <v>2</v>
      </c>
      <c r="N2226">
        <v>0</v>
      </c>
      <c r="O2226">
        <v>0</v>
      </c>
      <c r="P2226">
        <v>4737</v>
      </c>
      <c r="Q2226">
        <v>12514</v>
      </c>
      <c r="R2226">
        <v>797</v>
      </c>
      <c r="S2226">
        <v>1825</v>
      </c>
      <c r="T2226">
        <v>31</v>
      </c>
      <c r="U2226">
        <v>65</v>
      </c>
      <c r="V2226">
        <v>2</v>
      </c>
      <c r="W2226">
        <v>3</v>
      </c>
      <c r="X2226" s="23">
        <v>0.00654422630356766</v>
      </c>
      <c r="Y2226" s="23">
        <v>0.00519418251558255</v>
      </c>
      <c r="Z2226" s="23">
        <v>0.00250941028858218</v>
      </c>
      <c r="AA2226" s="23">
        <v>0.00164383561643836</v>
      </c>
      <c r="AB2226">
        <v>10.76</v>
      </c>
      <c r="AC2226">
        <v>22.36</v>
      </c>
      <c r="AD2226">
        <v>0.85</v>
      </c>
      <c r="AE2226">
        <v>1.07</v>
      </c>
      <c r="AF2226" s="23" t="s">
        <v>103</v>
      </c>
      <c r="AG2226" s="23" t="s">
        <v>103</v>
      </c>
      <c r="AH2226" s="23" t="s">
        <v>103</v>
      </c>
      <c r="AI2226" s="23" t="s">
        <v>103</v>
      </c>
      <c r="AJ2226">
        <v>21</v>
      </c>
      <c r="AK2226">
        <v>92</v>
      </c>
      <c r="AL2226">
        <v>8</v>
      </c>
      <c r="AM2226">
        <v>0</v>
      </c>
      <c r="AN2226" s="23">
        <v>0</v>
      </c>
      <c r="AO2226" s="23">
        <v>0</v>
      </c>
      <c r="AP2226" s="23">
        <v>0</v>
      </c>
      <c r="AQ2226" s="23" t="e">
        <v>#DIV/0!</v>
      </c>
      <c r="AR2226" s="35">
        <v>0</v>
      </c>
      <c r="AS2226" s="35">
        <v>0</v>
      </c>
      <c r="AT2226" s="35">
        <v>2</v>
      </c>
      <c r="AU2226" s="31" t="str">
        <f t="shared" si="37"/>
        <v>库存为2</v>
      </c>
      <c r="AV2226" s="36" t="str">
        <f>IFERROR(时间!$B$4+AU2226,"上周无销量")</f>
        <v>上周无销量</v>
      </c>
    </row>
    <row r="2227" spans="1:48">
      <c r="A2227" s="21" t="s">
        <v>4492</v>
      </c>
      <c r="B2227" t="s">
        <v>4493</v>
      </c>
      <c r="C2227" t="s">
        <v>4471</v>
      </c>
      <c r="D2227" s="31">
        <v>1</v>
      </c>
      <c r="E2227" s="31">
        <v>0</v>
      </c>
      <c r="F2227" s="31">
        <v>1</v>
      </c>
      <c r="G2227" s="31">
        <v>1</v>
      </c>
      <c r="H2227" s="32">
        <v>19.9933333333333</v>
      </c>
      <c r="I2227">
        <v>7</v>
      </c>
      <c r="J2227" s="33">
        <v>0</v>
      </c>
      <c r="K2227" s="33">
        <v>0</v>
      </c>
      <c r="L2227" s="33">
        <v>0</v>
      </c>
      <c r="M2227">
        <v>7</v>
      </c>
      <c r="N2227">
        <v>0</v>
      </c>
      <c r="O2227">
        <v>0</v>
      </c>
      <c r="P2227">
        <v>3574</v>
      </c>
      <c r="Q2227">
        <v>0</v>
      </c>
      <c r="R2227">
        <v>27</v>
      </c>
      <c r="S2227">
        <v>1477</v>
      </c>
      <c r="T2227">
        <v>15</v>
      </c>
      <c r="U2227">
        <v>0</v>
      </c>
      <c r="V2227">
        <v>0</v>
      </c>
      <c r="W2227">
        <v>5</v>
      </c>
      <c r="X2227" s="23">
        <v>0.00419697817571349</v>
      </c>
      <c r="Y2227" s="23" t="e">
        <v>#DIV/0!</v>
      </c>
      <c r="Z2227" s="23">
        <v>0</v>
      </c>
      <c r="AA2227" s="23">
        <v>0.003385240352065</v>
      </c>
      <c r="AB2227">
        <v>4.31</v>
      </c>
      <c r="AC2227">
        <v>0</v>
      </c>
      <c r="AD2227">
        <v>0</v>
      </c>
      <c r="AE2227">
        <v>1.49</v>
      </c>
      <c r="AF2227" s="23">
        <v>0.215571857285762</v>
      </c>
      <c r="AG2227" s="23" t="s">
        <v>54</v>
      </c>
      <c r="AH2227" s="23" t="s">
        <v>54</v>
      </c>
      <c r="AI2227" s="23">
        <v>0.0745248416138714</v>
      </c>
      <c r="AJ2227">
        <v>25</v>
      </c>
      <c r="AK2227">
        <v>0</v>
      </c>
      <c r="AL2227">
        <v>10</v>
      </c>
      <c r="AM2227">
        <v>8</v>
      </c>
      <c r="AN2227" s="23">
        <v>0.04</v>
      </c>
      <c r="AO2227" s="23" t="e">
        <v>#DIV/0!</v>
      </c>
      <c r="AP2227" s="23">
        <v>0.1</v>
      </c>
      <c r="AQ2227" s="23">
        <v>0.125</v>
      </c>
      <c r="AR2227" s="35">
        <v>0.142857142857143</v>
      </c>
      <c r="AS2227" s="35">
        <v>8.57142857142857</v>
      </c>
      <c r="AT2227" s="35">
        <v>-1.57142857142857</v>
      </c>
      <c r="AU2227" s="31">
        <f t="shared" si="37"/>
        <v>49</v>
      </c>
      <c r="AV2227" s="36">
        <f>IFERROR(时间!$B$4+AU2227,"上周无销量")</f>
        <v>43346</v>
      </c>
    </row>
    <row r="2228" spans="1:48">
      <c r="A2228" s="21" t="s">
        <v>4494</v>
      </c>
      <c r="B2228" t="s">
        <v>4495</v>
      </c>
      <c r="C2228" t="s">
        <v>4471</v>
      </c>
      <c r="D2228" s="31">
        <v>2</v>
      </c>
      <c r="E2228" s="31">
        <v>0</v>
      </c>
      <c r="F2228" s="31">
        <v>1</v>
      </c>
      <c r="G2228" s="31">
        <v>1</v>
      </c>
      <c r="H2228" s="32">
        <v>22.4925</v>
      </c>
      <c r="I2228">
        <v>1</v>
      </c>
      <c r="J2228" s="33">
        <v>0</v>
      </c>
      <c r="K2228" s="33">
        <v>0</v>
      </c>
      <c r="L2228" s="33">
        <v>0</v>
      </c>
      <c r="M2228">
        <v>1</v>
      </c>
      <c r="N2228">
        <v>0</v>
      </c>
      <c r="O2228">
        <v>0</v>
      </c>
      <c r="P2228">
        <v>2486</v>
      </c>
      <c r="Q2228">
        <v>0</v>
      </c>
      <c r="R2228">
        <v>1762</v>
      </c>
      <c r="S2228">
        <v>711</v>
      </c>
      <c r="T2228">
        <v>6</v>
      </c>
      <c r="U2228">
        <v>0</v>
      </c>
      <c r="V2228">
        <v>7</v>
      </c>
      <c r="W2228">
        <v>4</v>
      </c>
      <c r="X2228" s="23">
        <v>0.00241351568785197</v>
      </c>
      <c r="Y2228" s="23" t="e">
        <v>#DIV/0!</v>
      </c>
      <c r="Z2228" s="23">
        <v>0.0039727582292849</v>
      </c>
      <c r="AA2228" s="23">
        <v>0.00562587904360056</v>
      </c>
      <c r="AB2228">
        <v>1.92</v>
      </c>
      <c r="AC2228">
        <v>0</v>
      </c>
      <c r="AD2228">
        <v>2.17</v>
      </c>
      <c r="AE2228">
        <v>1.16</v>
      </c>
      <c r="AF2228" s="23">
        <v>0.0426808936312104</v>
      </c>
      <c r="AG2228" s="23" t="s">
        <v>54</v>
      </c>
      <c r="AH2228" s="23">
        <v>0.0964766033122152</v>
      </c>
      <c r="AI2228" s="23">
        <v>0.0515727464710459</v>
      </c>
      <c r="AJ2228">
        <v>11</v>
      </c>
      <c r="AK2228">
        <v>0</v>
      </c>
      <c r="AL2228">
        <v>4</v>
      </c>
      <c r="AM2228">
        <v>3</v>
      </c>
      <c r="AN2228" s="23">
        <v>0.181818181818182</v>
      </c>
      <c r="AO2228" s="23" t="e">
        <v>#DIV/0!</v>
      </c>
      <c r="AP2228" s="23">
        <v>0.25</v>
      </c>
      <c r="AQ2228" s="23">
        <v>0.333333333333333</v>
      </c>
      <c r="AR2228" s="35">
        <v>0.285714285714286</v>
      </c>
      <c r="AS2228" s="35">
        <v>17.1428571428571</v>
      </c>
      <c r="AT2228" s="35">
        <v>-16.1428571428571</v>
      </c>
      <c r="AU2228" s="31">
        <f t="shared" si="37"/>
        <v>3</v>
      </c>
      <c r="AV2228" s="36">
        <f>IFERROR(时间!$B$4+AU2228,"上周无销量")</f>
        <v>43300</v>
      </c>
    </row>
    <row r="2229" spans="1:48">
      <c r="A2229" s="21" t="s">
        <v>4496</v>
      </c>
      <c r="B2229" t="s">
        <v>4497</v>
      </c>
      <c r="C2229" t="s">
        <v>4471</v>
      </c>
      <c r="D2229" s="31">
        <v>0</v>
      </c>
      <c r="E2229" s="31">
        <v>2</v>
      </c>
      <c r="F2229" s="31">
        <v>0</v>
      </c>
      <c r="G2229" s="31">
        <v>0</v>
      </c>
      <c r="H2229" s="32">
        <v>29.99</v>
      </c>
      <c r="I2229">
        <v>5</v>
      </c>
      <c r="J2229" s="33">
        <v>0</v>
      </c>
      <c r="K2229" s="33">
        <v>0</v>
      </c>
      <c r="L2229" s="33">
        <v>0</v>
      </c>
      <c r="M2229">
        <v>5</v>
      </c>
      <c r="N2229">
        <v>0</v>
      </c>
      <c r="O2229">
        <v>0</v>
      </c>
      <c r="P2229">
        <v>1961</v>
      </c>
      <c r="Q2229">
        <v>1692</v>
      </c>
      <c r="R2229">
        <v>2663</v>
      </c>
      <c r="S2229">
        <v>568</v>
      </c>
      <c r="T2229">
        <v>6</v>
      </c>
      <c r="U2229">
        <v>9</v>
      </c>
      <c r="V2229">
        <v>16</v>
      </c>
      <c r="W2229">
        <v>4</v>
      </c>
      <c r="X2229" s="23">
        <v>0.00305966343702193</v>
      </c>
      <c r="Y2229" s="23">
        <v>0.00531914893617021</v>
      </c>
      <c r="Z2229" s="23">
        <v>0.00600826135936913</v>
      </c>
      <c r="AA2229" s="23">
        <v>0.00704225352112676</v>
      </c>
      <c r="AB2229">
        <v>1.76</v>
      </c>
      <c r="AC2229">
        <v>2.8</v>
      </c>
      <c r="AD2229">
        <v>5.55</v>
      </c>
      <c r="AE2229">
        <v>1.03</v>
      </c>
      <c r="AF2229" s="23" t="s">
        <v>103</v>
      </c>
      <c r="AG2229" s="23">
        <v>0.0466822274091364</v>
      </c>
      <c r="AH2229" s="23" t="s">
        <v>103</v>
      </c>
      <c r="AI2229" s="23" t="s">
        <v>103</v>
      </c>
      <c r="AJ2229">
        <v>8</v>
      </c>
      <c r="AK2229">
        <v>13</v>
      </c>
      <c r="AL2229">
        <v>19</v>
      </c>
      <c r="AM2229">
        <v>2</v>
      </c>
      <c r="AN2229" s="23">
        <v>0</v>
      </c>
      <c r="AO2229" s="23">
        <v>0.153846153846154</v>
      </c>
      <c r="AP2229" s="23">
        <v>0</v>
      </c>
      <c r="AQ2229" s="23">
        <v>0</v>
      </c>
      <c r="AR2229" s="35">
        <v>0</v>
      </c>
      <c r="AS2229" s="35">
        <v>0</v>
      </c>
      <c r="AT2229" s="35">
        <v>5</v>
      </c>
      <c r="AU2229" s="31" t="str">
        <f t="shared" si="37"/>
        <v>库存为5</v>
      </c>
      <c r="AV2229" s="36" t="str">
        <f>IFERROR(时间!$B$4+AU2229,"上周无销量")</f>
        <v>上周无销量</v>
      </c>
    </row>
    <row r="2230" spans="1:48">
      <c r="A2230" s="21" t="s">
        <v>4498</v>
      </c>
      <c r="B2230" t="s">
        <v>4499</v>
      </c>
      <c r="C2230" t="s">
        <v>4471</v>
      </c>
      <c r="D2230" s="31">
        <v>0</v>
      </c>
      <c r="E2230" s="31">
        <v>0</v>
      </c>
      <c r="F2230" s="31">
        <v>2</v>
      </c>
      <c r="G2230" s="31">
        <v>0</v>
      </c>
      <c r="H2230" s="32">
        <v>29.99</v>
      </c>
      <c r="I2230">
        <v>5</v>
      </c>
      <c r="J2230" s="33">
        <v>0</v>
      </c>
      <c r="K2230" s="33">
        <v>0</v>
      </c>
      <c r="L2230" s="33">
        <v>0</v>
      </c>
      <c r="M2230">
        <v>5</v>
      </c>
      <c r="N2230">
        <v>0</v>
      </c>
      <c r="O2230">
        <v>0</v>
      </c>
      <c r="P2230">
        <v>778</v>
      </c>
      <c r="Q2230">
        <v>0</v>
      </c>
      <c r="R2230">
        <v>1654</v>
      </c>
      <c r="S2230">
        <v>238</v>
      </c>
      <c r="T2230">
        <v>5</v>
      </c>
      <c r="U2230">
        <v>0</v>
      </c>
      <c r="V2230">
        <v>6</v>
      </c>
      <c r="W2230">
        <v>1</v>
      </c>
      <c r="X2230" s="23">
        <v>0.006426735218509</v>
      </c>
      <c r="Y2230" s="23" t="e">
        <v>#DIV/0!</v>
      </c>
      <c r="Z2230" s="23">
        <v>0.00362756952841596</v>
      </c>
      <c r="AA2230" s="23">
        <v>0.00420168067226891</v>
      </c>
      <c r="AB2230">
        <v>2.12</v>
      </c>
      <c r="AC2230">
        <v>0</v>
      </c>
      <c r="AD2230">
        <v>2.4</v>
      </c>
      <c r="AE2230">
        <v>0.4</v>
      </c>
      <c r="AF2230" s="23" t="s">
        <v>103</v>
      </c>
      <c r="AG2230" s="23" t="s">
        <v>54</v>
      </c>
      <c r="AH2230" s="23">
        <v>0.0400133377792598</v>
      </c>
      <c r="AI2230" s="23" t="s">
        <v>103</v>
      </c>
      <c r="AJ2230">
        <v>5</v>
      </c>
      <c r="AK2230">
        <v>0</v>
      </c>
      <c r="AL2230">
        <v>5</v>
      </c>
      <c r="AM2230">
        <v>1</v>
      </c>
      <c r="AN2230" s="23">
        <v>0</v>
      </c>
      <c r="AO2230" s="23" t="e">
        <v>#DIV/0!</v>
      </c>
      <c r="AP2230" s="23">
        <v>0.4</v>
      </c>
      <c r="AQ2230" s="23">
        <v>0</v>
      </c>
      <c r="AR2230" s="35">
        <v>0</v>
      </c>
      <c r="AS2230" s="35">
        <v>0</v>
      </c>
      <c r="AT2230" s="35">
        <v>5</v>
      </c>
      <c r="AU2230" s="31" t="str">
        <f t="shared" si="37"/>
        <v>库存为5</v>
      </c>
      <c r="AV2230" s="36" t="str">
        <f>IFERROR(时间!$B$4+AU2230,"上周无销量")</f>
        <v>上周无销量</v>
      </c>
    </row>
    <row r="2231" spans="1:48">
      <c r="A2231" s="21" t="s">
        <v>4500</v>
      </c>
      <c r="B2231" t="s">
        <v>4501</v>
      </c>
      <c r="C2231" t="s">
        <v>4502</v>
      </c>
      <c r="D2231" s="31">
        <v>0</v>
      </c>
      <c r="E2231" s="31">
        <v>0</v>
      </c>
      <c r="F2231" s="31">
        <v>0</v>
      </c>
      <c r="G2231" s="31">
        <v>0</v>
      </c>
      <c r="H2231" s="32">
        <v>0</v>
      </c>
      <c r="I2231">
        <v>2</v>
      </c>
      <c r="J2231" s="33">
        <v>0</v>
      </c>
      <c r="K2231" s="33">
        <v>0</v>
      </c>
      <c r="L2231" s="33">
        <v>0</v>
      </c>
      <c r="M2231">
        <v>2</v>
      </c>
      <c r="N2231">
        <v>0</v>
      </c>
      <c r="O2231">
        <v>0</v>
      </c>
      <c r="P2231">
        <v>97</v>
      </c>
      <c r="Q2231">
        <v>0</v>
      </c>
      <c r="R2231">
        <v>0</v>
      </c>
      <c r="S2231">
        <v>0</v>
      </c>
      <c r="T2231">
        <v>0</v>
      </c>
      <c r="U2231">
        <v>0</v>
      </c>
      <c r="V2231">
        <v>0</v>
      </c>
      <c r="W2231">
        <v>0</v>
      </c>
      <c r="X2231" s="23">
        <v>0</v>
      </c>
      <c r="Y2231" s="23" t="e">
        <v>#DIV/0!</v>
      </c>
      <c r="Z2231" s="23" t="e">
        <v>#DIV/0!</v>
      </c>
      <c r="AA2231" s="23" t="e">
        <v>#DIV/0!</v>
      </c>
      <c r="AB2231">
        <v>0</v>
      </c>
      <c r="AC2231">
        <v>0</v>
      </c>
      <c r="AD2231">
        <v>0</v>
      </c>
      <c r="AE2231">
        <v>0</v>
      </c>
      <c r="AF2231" s="23" t="s">
        <v>54</v>
      </c>
      <c r="AG2231" s="23" t="s">
        <v>54</v>
      </c>
      <c r="AH2231" s="23" t="s">
        <v>54</v>
      </c>
      <c r="AI2231" s="23" t="s">
        <v>54</v>
      </c>
      <c r="AJ2231">
        <v>2</v>
      </c>
      <c r="AK2231">
        <v>0</v>
      </c>
      <c r="AL2231">
        <v>0</v>
      </c>
      <c r="AM2231">
        <v>0</v>
      </c>
      <c r="AN2231" s="23">
        <v>0</v>
      </c>
      <c r="AO2231" s="23" t="e">
        <v>#DIV/0!</v>
      </c>
      <c r="AP2231" s="23" t="e">
        <v>#DIV/0!</v>
      </c>
      <c r="AQ2231" s="23" t="e">
        <v>#DIV/0!</v>
      </c>
      <c r="AR2231" s="35">
        <v>0</v>
      </c>
      <c r="AS2231" s="35">
        <v>0</v>
      </c>
      <c r="AT2231" s="35">
        <v>2</v>
      </c>
      <c r="AU2231" s="31" t="str">
        <f t="shared" si="37"/>
        <v>库存为2</v>
      </c>
      <c r="AV2231" s="36" t="str">
        <f>IFERROR(时间!$B$4+AU2231,"上周无销量")</f>
        <v>上周无销量</v>
      </c>
    </row>
    <row r="2232" spans="1:48">
      <c r="A2232" s="21" t="s">
        <v>4503</v>
      </c>
      <c r="B2232" t="s">
        <v>4504</v>
      </c>
      <c r="C2232" t="s">
        <v>4502</v>
      </c>
      <c r="D2232" s="31">
        <v>0</v>
      </c>
      <c r="E2232" s="31">
        <v>0</v>
      </c>
      <c r="F2232" s="31">
        <v>0</v>
      </c>
      <c r="G2232" s="31">
        <v>0</v>
      </c>
      <c r="H2232" s="32">
        <v>0</v>
      </c>
      <c r="I2232">
        <v>2</v>
      </c>
      <c r="J2232" s="33">
        <v>0</v>
      </c>
      <c r="K2232" s="33">
        <v>0</v>
      </c>
      <c r="L2232" s="33">
        <v>0</v>
      </c>
      <c r="M2232">
        <v>2</v>
      </c>
      <c r="N2232">
        <v>0</v>
      </c>
      <c r="O2232">
        <v>0</v>
      </c>
      <c r="P2232">
        <v>71</v>
      </c>
      <c r="Q2232">
        <v>0</v>
      </c>
      <c r="R2232">
        <v>0</v>
      </c>
      <c r="S2232">
        <v>0</v>
      </c>
      <c r="T2232">
        <v>2</v>
      </c>
      <c r="U2232">
        <v>0</v>
      </c>
      <c r="V2232">
        <v>0</v>
      </c>
      <c r="W2232">
        <v>0</v>
      </c>
      <c r="X2232" s="23">
        <v>0.028169014084507</v>
      </c>
      <c r="Y2232" s="23" t="e">
        <v>#DIV/0!</v>
      </c>
      <c r="Z2232" s="23" t="e">
        <v>#DIV/0!</v>
      </c>
      <c r="AA2232" s="23" t="e">
        <v>#DIV/0!</v>
      </c>
      <c r="AB2232">
        <v>0.88</v>
      </c>
      <c r="AC2232">
        <v>0</v>
      </c>
      <c r="AD2232">
        <v>0</v>
      </c>
      <c r="AE2232">
        <v>0</v>
      </c>
      <c r="AF2232" s="23" t="s">
        <v>103</v>
      </c>
      <c r="AG2232" s="23" t="s">
        <v>54</v>
      </c>
      <c r="AH2232" s="23" t="s">
        <v>54</v>
      </c>
      <c r="AI2232" s="23" t="s">
        <v>54</v>
      </c>
      <c r="AJ2232">
        <v>3</v>
      </c>
      <c r="AK2232">
        <v>0</v>
      </c>
      <c r="AL2232">
        <v>0</v>
      </c>
      <c r="AM2232">
        <v>0</v>
      </c>
      <c r="AN2232" s="23">
        <v>0</v>
      </c>
      <c r="AO2232" s="23" t="e">
        <v>#DIV/0!</v>
      </c>
      <c r="AP2232" s="23" t="e">
        <v>#DIV/0!</v>
      </c>
      <c r="AQ2232" s="23" t="e">
        <v>#DIV/0!</v>
      </c>
      <c r="AR2232" s="35">
        <v>0</v>
      </c>
      <c r="AS2232" s="35">
        <v>0</v>
      </c>
      <c r="AT2232" s="35">
        <v>2</v>
      </c>
      <c r="AU2232" s="31" t="str">
        <f t="shared" si="37"/>
        <v>库存为2</v>
      </c>
      <c r="AV2232" s="36" t="str">
        <f>IFERROR(时间!$B$4+AU2232,"上周无销量")</f>
        <v>上周无销量</v>
      </c>
    </row>
    <row r="2233" spans="1:48">
      <c r="A2233" s="21" t="s">
        <v>4505</v>
      </c>
      <c r="B2233" t="s">
        <v>4506</v>
      </c>
      <c r="C2233" t="s">
        <v>4502</v>
      </c>
      <c r="D2233" s="31">
        <v>0</v>
      </c>
      <c r="E2233" s="31">
        <v>0</v>
      </c>
      <c r="F2233" s="31">
        <v>0</v>
      </c>
      <c r="G2233" s="31">
        <v>0</v>
      </c>
      <c r="H2233" s="32">
        <v>0</v>
      </c>
      <c r="I2233">
        <v>2</v>
      </c>
      <c r="J2233" s="33">
        <v>0</v>
      </c>
      <c r="K2233" s="33">
        <v>0</v>
      </c>
      <c r="L2233" s="33">
        <v>0</v>
      </c>
      <c r="M2233">
        <v>2</v>
      </c>
      <c r="N2233">
        <v>0</v>
      </c>
      <c r="O2233">
        <v>0</v>
      </c>
      <c r="P2233">
        <v>91</v>
      </c>
      <c r="Q2233">
        <v>0</v>
      </c>
      <c r="R2233">
        <v>0</v>
      </c>
      <c r="S2233">
        <v>0</v>
      </c>
      <c r="T2233">
        <v>0</v>
      </c>
      <c r="U2233">
        <v>0</v>
      </c>
      <c r="V2233">
        <v>0</v>
      </c>
      <c r="W2233">
        <v>0</v>
      </c>
      <c r="X2233" s="23">
        <v>0</v>
      </c>
      <c r="Y2233" s="23" t="e">
        <v>#DIV/0!</v>
      </c>
      <c r="Z2233" s="23" t="e">
        <v>#DIV/0!</v>
      </c>
      <c r="AA2233" s="23" t="e">
        <v>#DIV/0!</v>
      </c>
      <c r="AB2233">
        <v>0</v>
      </c>
      <c r="AC2233">
        <v>0</v>
      </c>
      <c r="AD2233">
        <v>0</v>
      </c>
      <c r="AE2233">
        <v>0</v>
      </c>
      <c r="AF2233" s="23" t="s">
        <v>54</v>
      </c>
      <c r="AG2233" s="23" t="s">
        <v>54</v>
      </c>
      <c r="AH2233" s="23" t="s">
        <v>54</v>
      </c>
      <c r="AI2233" s="23" t="s">
        <v>54</v>
      </c>
      <c r="AJ2233">
        <v>0</v>
      </c>
      <c r="AK2233">
        <v>0</v>
      </c>
      <c r="AL2233">
        <v>0</v>
      </c>
      <c r="AM2233">
        <v>0</v>
      </c>
      <c r="AN2233" s="23" t="e">
        <v>#DIV/0!</v>
      </c>
      <c r="AO2233" s="23" t="e">
        <v>#DIV/0!</v>
      </c>
      <c r="AP2233" s="23" t="e">
        <v>#DIV/0!</v>
      </c>
      <c r="AQ2233" s="23" t="e">
        <v>#DIV/0!</v>
      </c>
      <c r="AR2233" s="35">
        <v>0</v>
      </c>
      <c r="AS2233" s="35">
        <v>0</v>
      </c>
      <c r="AT2233" s="35">
        <v>2</v>
      </c>
      <c r="AU2233" s="31" t="str">
        <f t="shared" si="37"/>
        <v>库存为2</v>
      </c>
      <c r="AV2233" s="36" t="str">
        <f>IFERROR(时间!$B$4+AU2233,"上周无销量")</f>
        <v>上周无销量</v>
      </c>
    </row>
    <row r="2234" spans="1:48">
      <c r="A2234" s="21" t="s">
        <v>4507</v>
      </c>
      <c r="B2234" t="s">
        <v>4508</v>
      </c>
      <c r="C2234" t="s">
        <v>4502</v>
      </c>
      <c r="D2234" s="31">
        <v>0</v>
      </c>
      <c r="E2234" s="31">
        <v>0</v>
      </c>
      <c r="F2234" s="31">
        <v>0</v>
      </c>
      <c r="G2234" s="31">
        <v>0</v>
      </c>
      <c r="H2234" s="32">
        <v>0</v>
      </c>
      <c r="I2234">
        <v>2</v>
      </c>
      <c r="J2234" s="33">
        <v>0</v>
      </c>
      <c r="K2234" s="33">
        <v>0</v>
      </c>
      <c r="L2234" s="33">
        <v>0</v>
      </c>
      <c r="M2234">
        <v>2</v>
      </c>
      <c r="N2234">
        <v>0</v>
      </c>
      <c r="O2234">
        <v>0</v>
      </c>
      <c r="P2234">
        <v>90</v>
      </c>
      <c r="Q2234">
        <v>0</v>
      </c>
      <c r="R2234">
        <v>0</v>
      </c>
      <c r="S2234">
        <v>0</v>
      </c>
      <c r="T2234">
        <v>1</v>
      </c>
      <c r="U2234">
        <v>0</v>
      </c>
      <c r="V2234">
        <v>0</v>
      </c>
      <c r="W2234">
        <v>0</v>
      </c>
      <c r="X2234" s="23">
        <v>0.0111111111111111</v>
      </c>
      <c r="Y2234" s="23" t="e">
        <v>#DIV/0!</v>
      </c>
      <c r="Z2234" s="23" t="e">
        <v>#DIV/0!</v>
      </c>
      <c r="AA2234" s="23" t="e">
        <v>#DIV/0!</v>
      </c>
      <c r="AB2234">
        <v>0.33</v>
      </c>
      <c r="AC2234">
        <v>0</v>
      </c>
      <c r="AD2234">
        <v>0</v>
      </c>
      <c r="AE2234">
        <v>0</v>
      </c>
      <c r="AF2234" s="23" t="s">
        <v>103</v>
      </c>
      <c r="AG2234" s="23" t="s">
        <v>54</v>
      </c>
      <c r="AH2234" s="23" t="s">
        <v>54</v>
      </c>
      <c r="AI2234" s="23" t="s">
        <v>54</v>
      </c>
      <c r="AJ2234">
        <v>0</v>
      </c>
      <c r="AK2234">
        <v>0</v>
      </c>
      <c r="AL2234">
        <v>0</v>
      </c>
      <c r="AM2234">
        <v>0</v>
      </c>
      <c r="AN2234" s="23" t="e">
        <v>#DIV/0!</v>
      </c>
      <c r="AO2234" s="23" t="e">
        <v>#DIV/0!</v>
      </c>
      <c r="AP2234" s="23" t="e">
        <v>#DIV/0!</v>
      </c>
      <c r="AQ2234" s="23" t="e">
        <v>#DIV/0!</v>
      </c>
      <c r="AR2234" s="35">
        <v>0</v>
      </c>
      <c r="AS2234" s="35">
        <v>0</v>
      </c>
      <c r="AT2234" s="35">
        <v>2</v>
      </c>
      <c r="AU2234" s="31" t="str">
        <f t="shared" si="37"/>
        <v>库存为2</v>
      </c>
      <c r="AV2234" s="36" t="str">
        <f>IFERROR(时间!$B$4+AU2234,"上周无销量")</f>
        <v>上周无销量</v>
      </c>
    </row>
    <row r="2235" spans="1:48">
      <c r="A2235" s="21" t="s">
        <v>4509</v>
      </c>
      <c r="B2235" t="s">
        <v>4510</v>
      </c>
      <c r="C2235" t="s">
        <v>4502</v>
      </c>
      <c r="D2235" s="31">
        <v>0</v>
      </c>
      <c r="E2235" s="31">
        <v>0</v>
      </c>
      <c r="F2235" s="31">
        <v>0</v>
      </c>
      <c r="G2235" s="31">
        <v>0</v>
      </c>
      <c r="H2235" s="32">
        <v>0</v>
      </c>
      <c r="I2235">
        <v>2</v>
      </c>
      <c r="J2235" s="33">
        <v>0</v>
      </c>
      <c r="K2235" s="33">
        <v>0</v>
      </c>
      <c r="L2235" s="33">
        <v>0</v>
      </c>
      <c r="M2235">
        <v>2</v>
      </c>
      <c r="N2235">
        <v>0</v>
      </c>
      <c r="O2235">
        <v>0</v>
      </c>
      <c r="P2235">
        <v>114</v>
      </c>
      <c r="Q2235">
        <v>0</v>
      </c>
      <c r="R2235">
        <v>0</v>
      </c>
      <c r="S2235">
        <v>0</v>
      </c>
      <c r="T2235">
        <v>1</v>
      </c>
      <c r="U2235">
        <v>0</v>
      </c>
      <c r="V2235">
        <v>0</v>
      </c>
      <c r="W2235">
        <v>0</v>
      </c>
      <c r="X2235" s="23">
        <v>0.0087719298245614</v>
      </c>
      <c r="Y2235" s="23" t="e">
        <v>#DIV/0!</v>
      </c>
      <c r="Z2235" s="23" t="e">
        <v>#DIV/0!</v>
      </c>
      <c r="AA2235" s="23" t="e">
        <v>#DIV/0!</v>
      </c>
      <c r="AB2235">
        <v>0.27</v>
      </c>
      <c r="AC2235">
        <v>0</v>
      </c>
      <c r="AD2235">
        <v>0</v>
      </c>
      <c r="AE2235">
        <v>0</v>
      </c>
      <c r="AF2235" s="23" t="s">
        <v>103</v>
      </c>
      <c r="AG2235" s="23" t="s">
        <v>54</v>
      </c>
      <c r="AH2235" s="23" t="s">
        <v>54</v>
      </c>
      <c r="AI2235" s="23" t="s">
        <v>54</v>
      </c>
      <c r="AJ2235">
        <v>1</v>
      </c>
      <c r="AK2235">
        <v>0</v>
      </c>
      <c r="AL2235">
        <v>0</v>
      </c>
      <c r="AM2235">
        <v>0</v>
      </c>
      <c r="AN2235" s="23">
        <v>0</v>
      </c>
      <c r="AO2235" s="23" t="e">
        <v>#DIV/0!</v>
      </c>
      <c r="AP2235" s="23" t="e">
        <v>#DIV/0!</v>
      </c>
      <c r="AQ2235" s="23" t="e">
        <v>#DIV/0!</v>
      </c>
      <c r="AR2235" s="35">
        <v>0</v>
      </c>
      <c r="AS2235" s="35">
        <v>0</v>
      </c>
      <c r="AT2235" s="35">
        <v>2</v>
      </c>
      <c r="AU2235" s="31" t="str">
        <f t="shared" si="37"/>
        <v>库存为2</v>
      </c>
      <c r="AV2235" s="36" t="str">
        <f>IFERROR(时间!$B$4+AU2235,"上周无销量")</f>
        <v>上周无销量</v>
      </c>
    </row>
    <row r="2236" spans="1:48">
      <c r="A2236" s="21" t="s">
        <v>4511</v>
      </c>
      <c r="B2236" t="s">
        <v>4512</v>
      </c>
      <c r="C2236" t="s">
        <v>4502</v>
      </c>
      <c r="D2236" s="31">
        <v>0</v>
      </c>
      <c r="E2236" s="31">
        <v>0</v>
      </c>
      <c r="F2236" s="31">
        <v>0</v>
      </c>
      <c r="G2236" s="31">
        <v>0</v>
      </c>
      <c r="H2236" s="32">
        <v>0</v>
      </c>
      <c r="I2236">
        <v>0</v>
      </c>
      <c r="J2236" s="33">
        <v>0</v>
      </c>
      <c r="K2236" s="33">
        <v>0</v>
      </c>
      <c r="L2236" s="33">
        <v>0</v>
      </c>
      <c r="M2236">
        <v>0</v>
      </c>
      <c r="N2236">
        <v>0</v>
      </c>
      <c r="O2236">
        <v>0</v>
      </c>
      <c r="P2236" t="s">
        <v>54</v>
      </c>
      <c r="Q2236" t="s">
        <v>54</v>
      </c>
      <c r="R2236" t="s">
        <v>54</v>
      </c>
      <c r="S2236" t="s">
        <v>54</v>
      </c>
      <c r="T2236" t="s">
        <v>54</v>
      </c>
      <c r="U2236" t="s">
        <v>54</v>
      </c>
      <c r="V2236" t="s">
        <v>54</v>
      </c>
      <c r="W2236" t="s">
        <v>54</v>
      </c>
      <c r="X2236" s="23" t="s">
        <v>54</v>
      </c>
      <c r="Y2236" s="23" t="s">
        <v>54</v>
      </c>
      <c r="Z2236" s="23" t="s">
        <v>54</v>
      </c>
      <c r="AA2236" s="23" t="s">
        <v>54</v>
      </c>
      <c r="AB2236" t="s">
        <v>54</v>
      </c>
      <c r="AC2236" t="s">
        <v>54</v>
      </c>
      <c r="AD2236" t="s">
        <v>54</v>
      </c>
      <c r="AE2236" t="s">
        <v>54</v>
      </c>
      <c r="AF2236" s="23" t="s">
        <v>54</v>
      </c>
      <c r="AG2236" s="23" t="s">
        <v>54</v>
      </c>
      <c r="AH2236" s="23" t="s">
        <v>54</v>
      </c>
      <c r="AI2236" s="23" t="s">
        <v>54</v>
      </c>
      <c r="AJ2236">
        <v>0</v>
      </c>
      <c r="AK2236">
        <v>0</v>
      </c>
      <c r="AL2236">
        <v>0</v>
      </c>
      <c r="AM2236">
        <v>0</v>
      </c>
      <c r="AN2236" s="23" t="e">
        <v>#DIV/0!</v>
      </c>
      <c r="AO2236" s="23" t="e">
        <v>#DIV/0!</v>
      </c>
      <c r="AP2236" s="23" t="e">
        <v>#DIV/0!</v>
      </c>
      <c r="AQ2236" s="23" t="e">
        <v>#DIV/0!</v>
      </c>
      <c r="AR2236" s="35">
        <v>0</v>
      </c>
      <c r="AS2236" s="35">
        <v>0</v>
      </c>
      <c r="AT2236" s="35">
        <v>0</v>
      </c>
      <c r="AU2236" s="31" t="str">
        <f t="shared" si="37"/>
        <v>库存为0</v>
      </c>
      <c r="AV2236" s="36" t="str">
        <f>IFERROR(时间!$B$4+AU2236,"上周无销量")</f>
        <v>上周无销量</v>
      </c>
    </row>
    <row r="2237" spans="1:48">
      <c r="A2237" s="21" t="s">
        <v>4513</v>
      </c>
      <c r="B2237" t="s">
        <v>4514</v>
      </c>
      <c r="C2237" t="s">
        <v>4502</v>
      </c>
      <c r="D2237" s="31">
        <v>0</v>
      </c>
      <c r="E2237" s="31">
        <v>0</v>
      </c>
      <c r="F2237" s="31">
        <v>0</v>
      </c>
      <c r="G2237" s="31">
        <v>0</v>
      </c>
      <c r="H2237" s="32">
        <v>0</v>
      </c>
      <c r="I2237">
        <v>0</v>
      </c>
      <c r="J2237" s="33">
        <v>0</v>
      </c>
      <c r="K2237" s="33">
        <v>0</v>
      </c>
      <c r="L2237" s="33">
        <v>0</v>
      </c>
      <c r="M2237">
        <v>0</v>
      </c>
      <c r="N2237">
        <v>0</v>
      </c>
      <c r="O2237">
        <v>0</v>
      </c>
      <c r="P2237" t="s">
        <v>54</v>
      </c>
      <c r="Q2237" t="s">
        <v>54</v>
      </c>
      <c r="R2237" t="s">
        <v>54</v>
      </c>
      <c r="S2237" t="s">
        <v>54</v>
      </c>
      <c r="T2237" t="s">
        <v>54</v>
      </c>
      <c r="U2237" t="s">
        <v>54</v>
      </c>
      <c r="V2237" t="s">
        <v>54</v>
      </c>
      <c r="W2237" t="s">
        <v>54</v>
      </c>
      <c r="X2237" s="23" t="s">
        <v>54</v>
      </c>
      <c r="Y2237" s="23" t="s">
        <v>54</v>
      </c>
      <c r="Z2237" s="23" t="s">
        <v>54</v>
      </c>
      <c r="AA2237" s="23" t="s">
        <v>54</v>
      </c>
      <c r="AB2237" t="s">
        <v>54</v>
      </c>
      <c r="AC2237" t="s">
        <v>54</v>
      </c>
      <c r="AD2237" t="s">
        <v>54</v>
      </c>
      <c r="AE2237" t="s">
        <v>54</v>
      </c>
      <c r="AF2237" s="23" t="s">
        <v>54</v>
      </c>
      <c r="AG2237" s="23" t="s">
        <v>54</v>
      </c>
      <c r="AH2237" s="23" t="s">
        <v>54</v>
      </c>
      <c r="AI2237" s="23" t="s">
        <v>54</v>
      </c>
      <c r="AJ2237">
        <v>0</v>
      </c>
      <c r="AK2237">
        <v>0</v>
      </c>
      <c r="AL2237">
        <v>0</v>
      </c>
      <c r="AM2237">
        <v>0</v>
      </c>
      <c r="AN2237" s="23" t="e">
        <v>#DIV/0!</v>
      </c>
      <c r="AO2237" s="23" t="e">
        <v>#DIV/0!</v>
      </c>
      <c r="AP2237" s="23" t="e">
        <v>#DIV/0!</v>
      </c>
      <c r="AQ2237" s="23" t="e">
        <v>#DIV/0!</v>
      </c>
      <c r="AR2237" s="35">
        <v>0</v>
      </c>
      <c r="AS2237" s="35">
        <v>0</v>
      </c>
      <c r="AT2237" s="35">
        <v>0</v>
      </c>
      <c r="AU2237" s="31" t="str">
        <f t="shared" si="37"/>
        <v>库存为0</v>
      </c>
      <c r="AV2237" s="36" t="str">
        <f>IFERROR(时间!$B$4+AU2237,"上周无销量")</f>
        <v>上周无销量</v>
      </c>
    </row>
    <row r="2238" spans="1:48">
      <c r="A2238" s="21" t="s">
        <v>4515</v>
      </c>
      <c r="B2238" t="s">
        <v>4516</v>
      </c>
      <c r="C2238" t="s">
        <v>4502</v>
      </c>
      <c r="D2238" s="31">
        <v>0</v>
      </c>
      <c r="E2238" s="31">
        <v>0</v>
      </c>
      <c r="F2238" s="31">
        <v>0</v>
      </c>
      <c r="G2238" s="31">
        <v>0</v>
      </c>
      <c r="H2238" s="32">
        <v>0</v>
      </c>
      <c r="I2238">
        <v>0</v>
      </c>
      <c r="J2238" s="33">
        <v>0</v>
      </c>
      <c r="K2238" s="33">
        <v>0</v>
      </c>
      <c r="L2238" s="33">
        <v>0</v>
      </c>
      <c r="M2238">
        <v>0</v>
      </c>
      <c r="N2238">
        <v>0</v>
      </c>
      <c r="O2238">
        <v>0</v>
      </c>
      <c r="P2238" t="s">
        <v>54</v>
      </c>
      <c r="Q2238" t="s">
        <v>54</v>
      </c>
      <c r="R2238" t="s">
        <v>54</v>
      </c>
      <c r="S2238" t="s">
        <v>54</v>
      </c>
      <c r="T2238" t="s">
        <v>54</v>
      </c>
      <c r="U2238" t="s">
        <v>54</v>
      </c>
      <c r="V2238" t="s">
        <v>54</v>
      </c>
      <c r="W2238" t="s">
        <v>54</v>
      </c>
      <c r="X2238" s="23" t="s">
        <v>54</v>
      </c>
      <c r="Y2238" s="23" t="s">
        <v>54</v>
      </c>
      <c r="Z2238" s="23" t="s">
        <v>54</v>
      </c>
      <c r="AA2238" s="23" t="s">
        <v>54</v>
      </c>
      <c r="AB2238" t="s">
        <v>54</v>
      </c>
      <c r="AC2238" t="s">
        <v>54</v>
      </c>
      <c r="AD2238" t="s">
        <v>54</v>
      </c>
      <c r="AE2238" t="s">
        <v>54</v>
      </c>
      <c r="AF2238" s="23" t="s">
        <v>54</v>
      </c>
      <c r="AG2238" s="23" t="s">
        <v>54</v>
      </c>
      <c r="AH2238" s="23" t="s">
        <v>54</v>
      </c>
      <c r="AI2238" s="23" t="s">
        <v>54</v>
      </c>
      <c r="AJ2238">
        <v>0</v>
      </c>
      <c r="AK2238">
        <v>0</v>
      </c>
      <c r="AL2238">
        <v>0</v>
      </c>
      <c r="AM2238">
        <v>0</v>
      </c>
      <c r="AN2238" s="23" t="e">
        <v>#DIV/0!</v>
      </c>
      <c r="AO2238" s="23" t="e">
        <v>#DIV/0!</v>
      </c>
      <c r="AP2238" s="23" t="e">
        <v>#DIV/0!</v>
      </c>
      <c r="AQ2238" s="23" t="e">
        <v>#DIV/0!</v>
      </c>
      <c r="AR2238" s="35">
        <v>0</v>
      </c>
      <c r="AS2238" s="35">
        <v>0</v>
      </c>
      <c r="AT2238" s="35">
        <v>0</v>
      </c>
      <c r="AU2238" s="31" t="str">
        <f t="shared" si="37"/>
        <v>库存为0</v>
      </c>
      <c r="AV2238" s="36" t="str">
        <f>IFERROR(时间!$B$4+AU2238,"上周无销量")</f>
        <v>上周无销量</v>
      </c>
    </row>
    <row r="2239" spans="1:48">
      <c r="A2239" s="21" t="s">
        <v>4517</v>
      </c>
      <c r="B2239" t="s">
        <v>4518</v>
      </c>
      <c r="C2239" t="s">
        <v>4502</v>
      </c>
      <c r="D2239" s="31">
        <v>0</v>
      </c>
      <c r="E2239" s="31">
        <v>0</v>
      </c>
      <c r="F2239" s="31">
        <v>0</v>
      </c>
      <c r="G2239" s="31">
        <v>0</v>
      </c>
      <c r="H2239" s="32">
        <v>0</v>
      </c>
      <c r="I2239">
        <v>0</v>
      </c>
      <c r="J2239" s="33">
        <v>0</v>
      </c>
      <c r="K2239" s="33">
        <v>0</v>
      </c>
      <c r="L2239" s="33">
        <v>0</v>
      </c>
      <c r="M2239">
        <v>0</v>
      </c>
      <c r="N2239">
        <v>0</v>
      </c>
      <c r="O2239">
        <v>0</v>
      </c>
      <c r="P2239" t="s">
        <v>54</v>
      </c>
      <c r="Q2239" t="s">
        <v>54</v>
      </c>
      <c r="R2239" t="s">
        <v>54</v>
      </c>
      <c r="S2239" t="s">
        <v>54</v>
      </c>
      <c r="T2239" t="s">
        <v>54</v>
      </c>
      <c r="U2239" t="s">
        <v>54</v>
      </c>
      <c r="V2239" t="s">
        <v>54</v>
      </c>
      <c r="W2239" t="s">
        <v>54</v>
      </c>
      <c r="X2239" s="23" t="s">
        <v>54</v>
      </c>
      <c r="Y2239" s="23" t="s">
        <v>54</v>
      </c>
      <c r="Z2239" s="23" t="s">
        <v>54</v>
      </c>
      <c r="AA2239" s="23" t="s">
        <v>54</v>
      </c>
      <c r="AB2239" t="s">
        <v>54</v>
      </c>
      <c r="AC2239" t="s">
        <v>54</v>
      </c>
      <c r="AD2239" t="s">
        <v>54</v>
      </c>
      <c r="AE2239" t="s">
        <v>54</v>
      </c>
      <c r="AF2239" s="23" t="s">
        <v>54</v>
      </c>
      <c r="AG2239" s="23" t="s">
        <v>54</v>
      </c>
      <c r="AH2239" s="23" t="s">
        <v>54</v>
      </c>
      <c r="AI2239" s="23" t="s">
        <v>54</v>
      </c>
      <c r="AJ2239">
        <v>0</v>
      </c>
      <c r="AK2239">
        <v>0</v>
      </c>
      <c r="AL2239">
        <v>0</v>
      </c>
      <c r="AM2239">
        <v>0</v>
      </c>
      <c r="AN2239" s="23" t="e">
        <v>#DIV/0!</v>
      </c>
      <c r="AO2239" s="23" t="e">
        <v>#DIV/0!</v>
      </c>
      <c r="AP2239" s="23" t="e">
        <v>#DIV/0!</v>
      </c>
      <c r="AQ2239" s="23" t="e">
        <v>#DIV/0!</v>
      </c>
      <c r="AR2239" s="35">
        <v>0</v>
      </c>
      <c r="AS2239" s="35">
        <v>0</v>
      </c>
      <c r="AT2239" s="35">
        <v>0</v>
      </c>
      <c r="AU2239" s="31" t="str">
        <f t="shared" si="37"/>
        <v>库存为0</v>
      </c>
      <c r="AV2239" s="36" t="str">
        <f>IFERROR(时间!$B$4+AU2239,"上周无销量")</f>
        <v>上周无销量</v>
      </c>
    </row>
    <row r="2240" spans="1:48">
      <c r="A2240" s="21" t="s">
        <v>4519</v>
      </c>
      <c r="B2240" t="s">
        <v>4520</v>
      </c>
      <c r="C2240" t="s">
        <v>4502</v>
      </c>
      <c r="D2240" s="31">
        <v>0</v>
      </c>
      <c r="E2240" s="31">
        <v>0</v>
      </c>
      <c r="F2240" s="31">
        <v>0</v>
      </c>
      <c r="G2240" s="31">
        <v>0</v>
      </c>
      <c r="H2240" s="32">
        <v>0</v>
      </c>
      <c r="I2240">
        <v>0</v>
      </c>
      <c r="J2240" s="33">
        <v>0</v>
      </c>
      <c r="K2240" s="33">
        <v>0</v>
      </c>
      <c r="L2240" s="33">
        <v>0</v>
      </c>
      <c r="M2240">
        <v>0</v>
      </c>
      <c r="N2240">
        <v>0</v>
      </c>
      <c r="O2240">
        <v>0</v>
      </c>
      <c r="P2240" t="s">
        <v>54</v>
      </c>
      <c r="Q2240" t="s">
        <v>54</v>
      </c>
      <c r="R2240" t="s">
        <v>54</v>
      </c>
      <c r="S2240" t="s">
        <v>54</v>
      </c>
      <c r="T2240" t="s">
        <v>54</v>
      </c>
      <c r="U2240" t="s">
        <v>54</v>
      </c>
      <c r="V2240" t="s">
        <v>54</v>
      </c>
      <c r="W2240" t="s">
        <v>54</v>
      </c>
      <c r="X2240" s="23" t="s">
        <v>54</v>
      </c>
      <c r="Y2240" s="23" t="s">
        <v>54</v>
      </c>
      <c r="Z2240" s="23" t="s">
        <v>54</v>
      </c>
      <c r="AA2240" s="23" t="s">
        <v>54</v>
      </c>
      <c r="AB2240" t="s">
        <v>54</v>
      </c>
      <c r="AC2240" t="s">
        <v>54</v>
      </c>
      <c r="AD2240" t="s">
        <v>54</v>
      </c>
      <c r="AE2240" t="s">
        <v>54</v>
      </c>
      <c r="AF2240" s="23" t="s">
        <v>54</v>
      </c>
      <c r="AG2240" s="23" t="s">
        <v>54</v>
      </c>
      <c r="AH2240" s="23" t="s">
        <v>54</v>
      </c>
      <c r="AI2240" s="23" t="s">
        <v>54</v>
      </c>
      <c r="AJ2240">
        <v>0</v>
      </c>
      <c r="AK2240">
        <v>0</v>
      </c>
      <c r="AL2240">
        <v>0</v>
      </c>
      <c r="AM2240">
        <v>0</v>
      </c>
      <c r="AN2240" s="23" t="e">
        <v>#DIV/0!</v>
      </c>
      <c r="AO2240" s="23" t="e">
        <v>#DIV/0!</v>
      </c>
      <c r="AP2240" s="23" t="e">
        <v>#DIV/0!</v>
      </c>
      <c r="AQ2240" s="23" t="e">
        <v>#DIV/0!</v>
      </c>
      <c r="AR2240" s="35">
        <v>0</v>
      </c>
      <c r="AS2240" s="35">
        <v>0</v>
      </c>
      <c r="AT2240" s="35">
        <v>0</v>
      </c>
      <c r="AU2240" s="31" t="str">
        <f t="shared" si="37"/>
        <v>库存为0</v>
      </c>
      <c r="AV2240" s="36" t="str">
        <f>IFERROR(时间!$B$4+AU2240,"上周无销量")</f>
        <v>上周无销量</v>
      </c>
    </row>
    <row r="2241" spans="1:48">
      <c r="A2241" s="21" t="s">
        <v>4521</v>
      </c>
      <c r="B2241" t="s">
        <v>4522</v>
      </c>
      <c r="C2241" t="s">
        <v>4523</v>
      </c>
      <c r="D2241" s="31">
        <v>0</v>
      </c>
      <c r="E2241" s="31">
        <v>0</v>
      </c>
      <c r="F2241" s="31">
        <v>0</v>
      </c>
      <c r="G2241" s="31">
        <v>0</v>
      </c>
      <c r="H2241" s="32">
        <v>0</v>
      </c>
      <c r="I2241">
        <v>0</v>
      </c>
      <c r="J2241" s="33">
        <v>0</v>
      </c>
      <c r="K2241" s="33">
        <v>0</v>
      </c>
      <c r="L2241" s="33">
        <v>0</v>
      </c>
      <c r="M2241">
        <v>0</v>
      </c>
      <c r="N2241">
        <v>0</v>
      </c>
      <c r="O2241">
        <v>0</v>
      </c>
      <c r="P2241" t="s">
        <v>54</v>
      </c>
      <c r="Q2241" t="s">
        <v>54</v>
      </c>
      <c r="R2241" t="s">
        <v>54</v>
      </c>
      <c r="S2241" t="s">
        <v>54</v>
      </c>
      <c r="T2241" t="s">
        <v>54</v>
      </c>
      <c r="U2241" t="s">
        <v>54</v>
      </c>
      <c r="V2241" t="s">
        <v>54</v>
      </c>
      <c r="W2241" t="s">
        <v>54</v>
      </c>
      <c r="X2241" s="23" t="s">
        <v>54</v>
      </c>
      <c r="Y2241" s="23" t="s">
        <v>54</v>
      </c>
      <c r="Z2241" s="23" t="s">
        <v>54</v>
      </c>
      <c r="AA2241" s="23" t="s">
        <v>54</v>
      </c>
      <c r="AB2241" t="s">
        <v>54</v>
      </c>
      <c r="AC2241" t="s">
        <v>54</v>
      </c>
      <c r="AD2241" t="s">
        <v>54</v>
      </c>
      <c r="AE2241" t="s">
        <v>54</v>
      </c>
      <c r="AF2241" s="23" t="s">
        <v>54</v>
      </c>
      <c r="AG2241" s="23" t="s">
        <v>54</v>
      </c>
      <c r="AH2241" s="23" t="s">
        <v>54</v>
      </c>
      <c r="AI2241" s="23" t="s">
        <v>54</v>
      </c>
      <c r="AJ2241">
        <v>0</v>
      </c>
      <c r="AK2241">
        <v>0</v>
      </c>
      <c r="AL2241">
        <v>0</v>
      </c>
      <c r="AM2241">
        <v>0</v>
      </c>
      <c r="AN2241" s="23" t="e">
        <v>#DIV/0!</v>
      </c>
      <c r="AO2241" s="23" t="e">
        <v>#DIV/0!</v>
      </c>
      <c r="AP2241" s="23" t="e">
        <v>#DIV/0!</v>
      </c>
      <c r="AQ2241" s="23" t="e">
        <v>#DIV/0!</v>
      </c>
      <c r="AR2241" s="35">
        <v>0</v>
      </c>
      <c r="AS2241" s="35">
        <v>0</v>
      </c>
      <c r="AT2241" s="35">
        <v>0</v>
      </c>
      <c r="AU2241" s="31" t="str">
        <f t="shared" si="37"/>
        <v>库存为0</v>
      </c>
      <c r="AV2241" s="36" t="str">
        <f>IFERROR(时间!$B$4+AU2241,"上周无销量")</f>
        <v>上周无销量</v>
      </c>
    </row>
    <row r="2242" spans="1:48">
      <c r="A2242" s="21" t="s">
        <v>4524</v>
      </c>
      <c r="B2242" t="s">
        <v>4525</v>
      </c>
      <c r="C2242" t="s">
        <v>4523</v>
      </c>
      <c r="D2242" s="31">
        <v>0</v>
      </c>
      <c r="E2242" s="31">
        <v>0</v>
      </c>
      <c r="F2242" s="31">
        <v>0</v>
      </c>
      <c r="G2242" s="31">
        <v>0</v>
      </c>
      <c r="H2242" s="32">
        <v>0</v>
      </c>
      <c r="I2242">
        <v>0</v>
      </c>
      <c r="J2242" s="33">
        <v>0</v>
      </c>
      <c r="K2242" s="33">
        <v>0</v>
      </c>
      <c r="L2242" s="33">
        <v>0</v>
      </c>
      <c r="M2242">
        <v>0</v>
      </c>
      <c r="N2242">
        <v>0</v>
      </c>
      <c r="O2242">
        <v>0</v>
      </c>
      <c r="P2242" t="s">
        <v>54</v>
      </c>
      <c r="Q2242" t="s">
        <v>54</v>
      </c>
      <c r="R2242" t="s">
        <v>54</v>
      </c>
      <c r="S2242" t="s">
        <v>54</v>
      </c>
      <c r="T2242" t="s">
        <v>54</v>
      </c>
      <c r="U2242" t="s">
        <v>54</v>
      </c>
      <c r="V2242" t="s">
        <v>54</v>
      </c>
      <c r="W2242" t="s">
        <v>54</v>
      </c>
      <c r="X2242" s="23" t="s">
        <v>54</v>
      </c>
      <c r="Y2242" s="23" t="s">
        <v>54</v>
      </c>
      <c r="Z2242" s="23" t="s">
        <v>54</v>
      </c>
      <c r="AA2242" s="23" t="s">
        <v>54</v>
      </c>
      <c r="AB2242" t="s">
        <v>54</v>
      </c>
      <c r="AC2242" t="s">
        <v>54</v>
      </c>
      <c r="AD2242" t="s">
        <v>54</v>
      </c>
      <c r="AE2242" t="s">
        <v>54</v>
      </c>
      <c r="AF2242" s="23" t="s">
        <v>54</v>
      </c>
      <c r="AG2242" s="23" t="s">
        <v>54</v>
      </c>
      <c r="AH2242" s="23" t="s">
        <v>54</v>
      </c>
      <c r="AI2242" s="23" t="s">
        <v>54</v>
      </c>
      <c r="AJ2242">
        <v>0</v>
      </c>
      <c r="AK2242">
        <v>0</v>
      </c>
      <c r="AL2242">
        <v>0</v>
      </c>
      <c r="AM2242">
        <v>0</v>
      </c>
      <c r="AN2242" s="23" t="e">
        <v>#DIV/0!</v>
      </c>
      <c r="AO2242" s="23" t="e">
        <v>#DIV/0!</v>
      </c>
      <c r="AP2242" s="23" t="e">
        <v>#DIV/0!</v>
      </c>
      <c r="AQ2242" s="23" t="e">
        <v>#DIV/0!</v>
      </c>
      <c r="AR2242" s="35">
        <v>0</v>
      </c>
      <c r="AS2242" s="35">
        <v>0</v>
      </c>
      <c r="AT2242" s="35">
        <v>0</v>
      </c>
      <c r="AU2242" s="31" t="str">
        <f t="shared" si="37"/>
        <v>库存为0</v>
      </c>
      <c r="AV2242" s="36" t="str">
        <f>IFERROR(时间!$B$4+AU2242,"上周无销量")</f>
        <v>上周无销量</v>
      </c>
    </row>
    <row r="2243" spans="1:48">
      <c r="A2243" s="21" t="s">
        <v>4526</v>
      </c>
      <c r="B2243" t="s">
        <v>4527</v>
      </c>
      <c r="C2243" t="s">
        <v>4523</v>
      </c>
      <c r="D2243" s="31">
        <v>0</v>
      </c>
      <c r="E2243" s="31">
        <v>0</v>
      </c>
      <c r="F2243" s="31">
        <v>0</v>
      </c>
      <c r="G2243" s="31">
        <v>0</v>
      </c>
      <c r="H2243" s="32">
        <v>0</v>
      </c>
      <c r="I2243">
        <v>0</v>
      </c>
      <c r="J2243" s="33">
        <v>0</v>
      </c>
      <c r="K2243" s="33">
        <v>0</v>
      </c>
      <c r="L2243" s="33">
        <v>0</v>
      </c>
      <c r="M2243">
        <v>0</v>
      </c>
      <c r="N2243">
        <v>0</v>
      </c>
      <c r="O2243">
        <v>0</v>
      </c>
      <c r="P2243" t="s">
        <v>54</v>
      </c>
      <c r="Q2243" t="s">
        <v>54</v>
      </c>
      <c r="R2243" t="s">
        <v>54</v>
      </c>
      <c r="S2243" t="s">
        <v>54</v>
      </c>
      <c r="T2243" t="s">
        <v>54</v>
      </c>
      <c r="U2243" t="s">
        <v>54</v>
      </c>
      <c r="V2243" t="s">
        <v>54</v>
      </c>
      <c r="W2243" t="s">
        <v>54</v>
      </c>
      <c r="X2243" s="23" t="s">
        <v>54</v>
      </c>
      <c r="Y2243" s="23" t="s">
        <v>54</v>
      </c>
      <c r="Z2243" s="23" t="s">
        <v>54</v>
      </c>
      <c r="AA2243" s="23" t="s">
        <v>54</v>
      </c>
      <c r="AB2243" t="s">
        <v>54</v>
      </c>
      <c r="AC2243" t="s">
        <v>54</v>
      </c>
      <c r="AD2243" t="s">
        <v>54</v>
      </c>
      <c r="AE2243" t="s">
        <v>54</v>
      </c>
      <c r="AF2243" s="23" t="s">
        <v>54</v>
      </c>
      <c r="AG2243" s="23" t="s">
        <v>54</v>
      </c>
      <c r="AH2243" s="23" t="s">
        <v>54</v>
      </c>
      <c r="AI2243" s="23" t="s">
        <v>54</v>
      </c>
      <c r="AJ2243">
        <v>0</v>
      </c>
      <c r="AK2243">
        <v>0</v>
      </c>
      <c r="AL2243">
        <v>0</v>
      </c>
      <c r="AM2243">
        <v>0</v>
      </c>
      <c r="AN2243" s="23" t="e">
        <v>#DIV/0!</v>
      </c>
      <c r="AO2243" s="23" t="e">
        <v>#DIV/0!</v>
      </c>
      <c r="AP2243" s="23" t="e">
        <v>#DIV/0!</v>
      </c>
      <c r="AQ2243" s="23" t="e">
        <v>#DIV/0!</v>
      </c>
      <c r="AR2243" s="35">
        <v>0</v>
      </c>
      <c r="AS2243" s="35">
        <v>0</v>
      </c>
      <c r="AT2243" s="35">
        <v>0</v>
      </c>
      <c r="AU2243" s="31" t="str">
        <f t="shared" si="37"/>
        <v>库存为0</v>
      </c>
      <c r="AV2243" s="36" t="str">
        <f>IFERROR(时间!$B$4+AU2243,"上周无销量")</f>
        <v>上周无销量</v>
      </c>
    </row>
    <row r="2244" spans="1:48">
      <c r="A2244" s="21" t="s">
        <v>4528</v>
      </c>
      <c r="B2244" t="s">
        <v>4529</v>
      </c>
      <c r="C2244" t="s">
        <v>4523</v>
      </c>
      <c r="D2244" s="31">
        <v>0</v>
      </c>
      <c r="E2244" s="31">
        <v>0</v>
      </c>
      <c r="F2244" s="31">
        <v>0</v>
      </c>
      <c r="G2244" s="31">
        <v>0</v>
      </c>
      <c r="H2244" s="32">
        <v>0</v>
      </c>
      <c r="I2244">
        <v>0</v>
      </c>
      <c r="J2244" s="33">
        <v>0</v>
      </c>
      <c r="K2244" s="33">
        <v>0</v>
      </c>
      <c r="L2244" s="33">
        <v>0</v>
      </c>
      <c r="M2244">
        <v>0</v>
      </c>
      <c r="N2244">
        <v>0</v>
      </c>
      <c r="O2244">
        <v>0</v>
      </c>
      <c r="P2244" t="s">
        <v>54</v>
      </c>
      <c r="Q2244" t="s">
        <v>54</v>
      </c>
      <c r="R2244" t="s">
        <v>54</v>
      </c>
      <c r="S2244" t="s">
        <v>54</v>
      </c>
      <c r="T2244" t="s">
        <v>54</v>
      </c>
      <c r="U2244" t="s">
        <v>54</v>
      </c>
      <c r="V2244" t="s">
        <v>54</v>
      </c>
      <c r="W2244" t="s">
        <v>54</v>
      </c>
      <c r="X2244" s="23" t="s">
        <v>54</v>
      </c>
      <c r="Y2244" s="23" t="s">
        <v>54</v>
      </c>
      <c r="Z2244" s="23" t="s">
        <v>54</v>
      </c>
      <c r="AA2244" s="23" t="s">
        <v>54</v>
      </c>
      <c r="AB2244" t="s">
        <v>54</v>
      </c>
      <c r="AC2244" t="s">
        <v>54</v>
      </c>
      <c r="AD2244" t="s">
        <v>54</v>
      </c>
      <c r="AE2244" t="s">
        <v>54</v>
      </c>
      <c r="AF2244" s="23" t="s">
        <v>54</v>
      </c>
      <c r="AG2244" s="23" t="s">
        <v>54</v>
      </c>
      <c r="AH2244" s="23" t="s">
        <v>54</v>
      </c>
      <c r="AI2244" s="23" t="s">
        <v>54</v>
      </c>
      <c r="AJ2244">
        <v>0</v>
      </c>
      <c r="AK2244">
        <v>0</v>
      </c>
      <c r="AL2244">
        <v>0</v>
      </c>
      <c r="AM2244">
        <v>0</v>
      </c>
      <c r="AN2244" s="23" t="e">
        <v>#DIV/0!</v>
      </c>
      <c r="AO2244" s="23" t="e">
        <v>#DIV/0!</v>
      </c>
      <c r="AP2244" s="23" t="e">
        <v>#DIV/0!</v>
      </c>
      <c r="AQ2244" s="23" t="e">
        <v>#DIV/0!</v>
      </c>
      <c r="AR2244" s="35">
        <v>0</v>
      </c>
      <c r="AS2244" s="35">
        <v>0</v>
      </c>
      <c r="AT2244" s="35">
        <v>0</v>
      </c>
      <c r="AU2244" s="31" t="str">
        <f t="shared" si="37"/>
        <v>库存为0</v>
      </c>
      <c r="AV2244" s="36" t="str">
        <f>IFERROR(时间!$B$4+AU2244,"上周无销量")</f>
        <v>上周无销量</v>
      </c>
    </row>
    <row r="2245" spans="1:48">
      <c r="A2245" s="21" t="s">
        <v>4530</v>
      </c>
      <c r="B2245" t="s">
        <v>4531</v>
      </c>
      <c r="C2245" t="s">
        <v>4532</v>
      </c>
      <c r="D2245" s="31">
        <v>0</v>
      </c>
      <c r="E2245" s="31">
        <v>0</v>
      </c>
      <c r="F2245" s="31">
        <v>0</v>
      </c>
      <c r="G2245" s="31">
        <v>0</v>
      </c>
      <c r="H2245" s="32">
        <v>0</v>
      </c>
      <c r="I2245">
        <v>0</v>
      </c>
      <c r="J2245" s="33">
        <v>0</v>
      </c>
      <c r="K2245" s="33">
        <v>0</v>
      </c>
      <c r="L2245" s="33">
        <v>0</v>
      </c>
      <c r="M2245">
        <v>0</v>
      </c>
      <c r="N2245">
        <v>0</v>
      </c>
      <c r="O2245">
        <v>0</v>
      </c>
      <c r="P2245" t="s">
        <v>54</v>
      </c>
      <c r="Q2245" t="s">
        <v>54</v>
      </c>
      <c r="R2245" t="s">
        <v>54</v>
      </c>
      <c r="S2245" t="s">
        <v>54</v>
      </c>
      <c r="T2245" t="s">
        <v>54</v>
      </c>
      <c r="U2245" t="s">
        <v>54</v>
      </c>
      <c r="V2245" t="s">
        <v>54</v>
      </c>
      <c r="W2245" t="s">
        <v>54</v>
      </c>
      <c r="X2245" s="23" t="s">
        <v>54</v>
      </c>
      <c r="Y2245" s="23" t="s">
        <v>54</v>
      </c>
      <c r="Z2245" s="23" t="s">
        <v>54</v>
      </c>
      <c r="AA2245" s="23" t="s">
        <v>54</v>
      </c>
      <c r="AB2245" t="s">
        <v>54</v>
      </c>
      <c r="AC2245" t="s">
        <v>54</v>
      </c>
      <c r="AD2245" t="s">
        <v>54</v>
      </c>
      <c r="AE2245" t="s">
        <v>54</v>
      </c>
      <c r="AF2245" s="23" t="s">
        <v>54</v>
      </c>
      <c r="AG2245" s="23" t="s">
        <v>54</v>
      </c>
      <c r="AH2245" s="23" t="s">
        <v>54</v>
      </c>
      <c r="AI2245" s="23" t="s">
        <v>54</v>
      </c>
      <c r="AJ2245">
        <v>0</v>
      </c>
      <c r="AK2245">
        <v>0</v>
      </c>
      <c r="AL2245">
        <v>0</v>
      </c>
      <c r="AM2245">
        <v>0</v>
      </c>
      <c r="AN2245" s="23" t="e">
        <v>#DIV/0!</v>
      </c>
      <c r="AO2245" s="23" t="e">
        <v>#DIV/0!</v>
      </c>
      <c r="AP2245" s="23" t="e">
        <v>#DIV/0!</v>
      </c>
      <c r="AQ2245" s="23" t="e">
        <v>#DIV/0!</v>
      </c>
      <c r="AR2245" s="35">
        <v>0</v>
      </c>
      <c r="AS2245" s="35">
        <v>0</v>
      </c>
      <c r="AT2245" s="35">
        <v>0</v>
      </c>
      <c r="AU2245" s="31" t="str">
        <f t="shared" ref="AU2245:AU2308" si="38">IF(AR2245="","库存为"&amp;M2245,IF(AS2245=0,"库存为"&amp;M2245,INT(M2245/AR2245)))</f>
        <v>库存为0</v>
      </c>
      <c r="AV2245" s="36" t="str">
        <f>IFERROR(时间!$B$4+AU2245,"上周无销量")</f>
        <v>上周无销量</v>
      </c>
    </row>
    <row r="2246" spans="1:48">
      <c r="A2246" s="21" t="s">
        <v>4533</v>
      </c>
      <c r="B2246" t="s">
        <v>4534</v>
      </c>
      <c r="C2246" t="s">
        <v>4532</v>
      </c>
      <c r="D2246" s="31">
        <v>0</v>
      </c>
      <c r="E2246" s="31">
        <v>0</v>
      </c>
      <c r="F2246" s="31">
        <v>0</v>
      </c>
      <c r="G2246" s="31">
        <v>0</v>
      </c>
      <c r="H2246" s="32">
        <v>0</v>
      </c>
      <c r="I2246">
        <v>0</v>
      </c>
      <c r="J2246" s="33">
        <v>0</v>
      </c>
      <c r="K2246" s="33">
        <v>0</v>
      </c>
      <c r="L2246" s="33">
        <v>0</v>
      </c>
      <c r="M2246">
        <v>0</v>
      </c>
      <c r="N2246">
        <v>0</v>
      </c>
      <c r="O2246">
        <v>0</v>
      </c>
      <c r="P2246" t="s">
        <v>54</v>
      </c>
      <c r="Q2246" t="s">
        <v>54</v>
      </c>
      <c r="R2246" t="s">
        <v>54</v>
      </c>
      <c r="S2246" t="s">
        <v>54</v>
      </c>
      <c r="T2246" t="s">
        <v>54</v>
      </c>
      <c r="U2246" t="s">
        <v>54</v>
      </c>
      <c r="V2246" t="s">
        <v>54</v>
      </c>
      <c r="W2246" t="s">
        <v>54</v>
      </c>
      <c r="X2246" s="23" t="s">
        <v>54</v>
      </c>
      <c r="Y2246" s="23" t="s">
        <v>54</v>
      </c>
      <c r="Z2246" s="23" t="s">
        <v>54</v>
      </c>
      <c r="AA2246" s="23" t="s">
        <v>54</v>
      </c>
      <c r="AB2246" t="s">
        <v>54</v>
      </c>
      <c r="AC2246" t="s">
        <v>54</v>
      </c>
      <c r="AD2246" t="s">
        <v>54</v>
      </c>
      <c r="AE2246" t="s">
        <v>54</v>
      </c>
      <c r="AF2246" s="23" t="s">
        <v>54</v>
      </c>
      <c r="AG2246" s="23" t="s">
        <v>54</v>
      </c>
      <c r="AH2246" s="23" t="s">
        <v>54</v>
      </c>
      <c r="AI2246" s="23" t="s">
        <v>54</v>
      </c>
      <c r="AJ2246">
        <v>0</v>
      </c>
      <c r="AK2246">
        <v>0</v>
      </c>
      <c r="AL2246">
        <v>0</v>
      </c>
      <c r="AM2246">
        <v>0</v>
      </c>
      <c r="AN2246" s="23" t="e">
        <v>#DIV/0!</v>
      </c>
      <c r="AO2246" s="23" t="e">
        <v>#DIV/0!</v>
      </c>
      <c r="AP2246" s="23" t="e">
        <v>#DIV/0!</v>
      </c>
      <c r="AQ2246" s="23" t="e">
        <v>#DIV/0!</v>
      </c>
      <c r="AR2246" s="35">
        <v>0</v>
      </c>
      <c r="AS2246" s="35">
        <v>0</v>
      </c>
      <c r="AT2246" s="35">
        <v>0</v>
      </c>
      <c r="AU2246" s="31" t="str">
        <f t="shared" si="38"/>
        <v>库存为0</v>
      </c>
      <c r="AV2246" s="36" t="str">
        <f>IFERROR(时间!$B$4+AU2246,"上周无销量")</f>
        <v>上周无销量</v>
      </c>
    </row>
    <row r="2247" spans="1:48">
      <c r="A2247" s="21" t="s">
        <v>4535</v>
      </c>
      <c r="B2247" t="s">
        <v>4536</v>
      </c>
      <c r="C2247" t="s">
        <v>4532</v>
      </c>
      <c r="D2247" s="31">
        <v>0</v>
      </c>
      <c r="E2247" s="31">
        <v>0</v>
      </c>
      <c r="F2247" s="31">
        <v>0</v>
      </c>
      <c r="G2247" s="31">
        <v>0</v>
      </c>
      <c r="H2247" s="32">
        <v>0</v>
      </c>
      <c r="I2247">
        <v>0</v>
      </c>
      <c r="J2247" s="33">
        <v>0</v>
      </c>
      <c r="K2247" s="33">
        <v>0</v>
      </c>
      <c r="L2247" s="33">
        <v>0</v>
      </c>
      <c r="M2247">
        <v>0</v>
      </c>
      <c r="N2247">
        <v>0</v>
      </c>
      <c r="O2247">
        <v>0</v>
      </c>
      <c r="P2247" t="s">
        <v>54</v>
      </c>
      <c r="Q2247" t="s">
        <v>54</v>
      </c>
      <c r="R2247" t="s">
        <v>54</v>
      </c>
      <c r="S2247" t="s">
        <v>54</v>
      </c>
      <c r="T2247" t="s">
        <v>54</v>
      </c>
      <c r="U2247" t="s">
        <v>54</v>
      </c>
      <c r="V2247" t="s">
        <v>54</v>
      </c>
      <c r="W2247" t="s">
        <v>54</v>
      </c>
      <c r="X2247" s="23" t="s">
        <v>54</v>
      </c>
      <c r="Y2247" s="23" t="s">
        <v>54</v>
      </c>
      <c r="Z2247" s="23" t="s">
        <v>54</v>
      </c>
      <c r="AA2247" s="23" t="s">
        <v>54</v>
      </c>
      <c r="AB2247" t="s">
        <v>54</v>
      </c>
      <c r="AC2247" t="s">
        <v>54</v>
      </c>
      <c r="AD2247" t="s">
        <v>54</v>
      </c>
      <c r="AE2247" t="s">
        <v>54</v>
      </c>
      <c r="AF2247" s="23" t="s">
        <v>54</v>
      </c>
      <c r="AG2247" s="23" t="s">
        <v>54</v>
      </c>
      <c r="AH2247" s="23" t="s">
        <v>54</v>
      </c>
      <c r="AI2247" s="23" t="s">
        <v>54</v>
      </c>
      <c r="AJ2247">
        <v>0</v>
      </c>
      <c r="AK2247">
        <v>0</v>
      </c>
      <c r="AL2247">
        <v>0</v>
      </c>
      <c r="AM2247">
        <v>0</v>
      </c>
      <c r="AN2247" s="23" t="e">
        <v>#DIV/0!</v>
      </c>
      <c r="AO2247" s="23" t="e">
        <v>#DIV/0!</v>
      </c>
      <c r="AP2247" s="23" t="e">
        <v>#DIV/0!</v>
      </c>
      <c r="AQ2247" s="23" t="e">
        <v>#DIV/0!</v>
      </c>
      <c r="AR2247" s="35">
        <v>0</v>
      </c>
      <c r="AS2247" s="35">
        <v>0</v>
      </c>
      <c r="AT2247" s="35">
        <v>0</v>
      </c>
      <c r="AU2247" s="31" t="str">
        <f t="shared" si="38"/>
        <v>库存为0</v>
      </c>
      <c r="AV2247" s="36" t="str">
        <f>IFERROR(时间!$B$4+AU2247,"上周无销量")</f>
        <v>上周无销量</v>
      </c>
    </row>
    <row r="2248" spans="1:48">
      <c r="A2248" s="21" t="s">
        <v>4537</v>
      </c>
      <c r="B2248" t="s">
        <v>4538</v>
      </c>
      <c r="C2248" t="s">
        <v>4532</v>
      </c>
      <c r="D2248" s="31">
        <v>0</v>
      </c>
      <c r="E2248" s="31">
        <v>0</v>
      </c>
      <c r="F2248" s="31">
        <v>0</v>
      </c>
      <c r="G2248" s="31">
        <v>0</v>
      </c>
      <c r="H2248" s="32">
        <v>0</v>
      </c>
      <c r="I2248">
        <v>0</v>
      </c>
      <c r="J2248" s="33">
        <v>0</v>
      </c>
      <c r="K2248" s="33">
        <v>0</v>
      </c>
      <c r="L2248" s="33">
        <v>0</v>
      </c>
      <c r="M2248">
        <v>0</v>
      </c>
      <c r="N2248">
        <v>0</v>
      </c>
      <c r="O2248">
        <v>0</v>
      </c>
      <c r="P2248" t="s">
        <v>54</v>
      </c>
      <c r="Q2248" t="s">
        <v>54</v>
      </c>
      <c r="R2248" t="s">
        <v>54</v>
      </c>
      <c r="S2248" t="s">
        <v>54</v>
      </c>
      <c r="T2248" t="s">
        <v>54</v>
      </c>
      <c r="U2248" t="s">
        <v>54</v>
      </c>
      <c r="V2248" t="s">
        <v>54</v>
      </c>
      <c r="W2248" t="s">
        <v>54</v>
      </c>
      <c r="X2248" s="23" t="s">
        <v>54</v>
      </c>
      <c r="Y2248" s="23" t="s">
        <v>54</v>
      </c>
      <c r="Z2248" s="23" t="s">
        <v>54</v>
      </c>
      <c r="AA2248" s="23" t="s">
        <v>54</v>
      </c>
      <c r="AB2248" t="s">
        <v>54</v>
      </c>
      <c r="AC2248" t="s">
        <v>54</v>
      </c>
      <c r="AD2248" t="s">
        <v>54</v>
      </c>
      <c r="AE2248" t="s">
        <v>54</v>
      </c>
      <c r="AF2248" s="23" t="s">
        <v>54</v>
      </c>
      <c r="AG2248" s="23" t="s">
        <v>54</v>
      </c>
      <c r="AH2248" s="23" t="s">
        <v>54</v>
      </c>
      <c r="AI2248" s="23" t="s">
        <v>54</v>
      </c>
      <c r="AJ2248">
        <v>0</v>
      </c>
      <c r="AK2248">
        <v>0</v>
      </c>
      <c r="AL2248">
        <v>0</v>
      </c>
      <c r="AM2248">
        <v>0</v>
      </c>
      <c r="AN2248" s="23" t="e">
        <v>#DIV/0!</v>
      </c>
      <c r="AO2248" s="23" t="e">
        <v>#DIV/0!</v>
      </c>
      <c r="AP2248" s="23" t="e">
        <v>#DIV/0!</v>
      </c>
      <c r="AQ2248" s="23" t="e">
        <v>#DIV/0!</v>
      </c>
      <c r="AR2248" s="35">
        <v>0</v>
      </c>
      <c r="AS2248" s="35">
        <v>0</v>
      </c>
      <c r="AT2248" s="35">
        <v>0</v>
      </c>
      <c r="AU2248" s="31" t="str">
        <f t="shared" si="38"/>
        <v>库存为0</v>
      </c>
      <c r="AV2248" s="36" t="str">
        <f>IFERROR(时间!$B$4+AU2248,"上周无销量")</f>
        <v>上周无销量</v>
      </c>
    </row>
    <row r="2249" spans="1:48">
      <c r="A2249" s="21" t="s">
        <v>4539</v>
      </c>
      <c r="B2249" t="s">
        <v>4540</v>
      </c>
      <c r="C2249" t="s">
        <v>4532</v>
      </c>
      <c r="D2249" s="31">
        <v>0</v>
      </c>
      <c r="E2249" s="31">
        <v>0</v>
      </c>
      <c r="F2249" s="31">
        <v>0</v>
      </c>
      <c r="G2249" s="31">
        <v>0</v>
      </c>
      <c r="H2249" s="32">
        <v>0</v>
      </c>
      <c r="I2249">
        <v>0</v>
      </c>
      <c r="J2249" s="33">
        <v>0</v>
      </c>
      <c r="K2249" s="33">
        <v>0</v>
      </c>
      <c r="L2249" s="33">
        <v>0</v>
      </c>
      <c r="M2249">
        <v>0</v>
      </c>
      <c r="N2249">
        <v>0</v>
      </c>
      <c r="O2249">
        <v>0</v>
      </c>
      <c r="P2249" t="s">
        <v>54</v>
      </c>
      <c r="Q2249" t="s">
        <v>54</v>
      </c>
      <c r="R2249" t="s">
        <v>54</v>
      </c>
      <c r="S2249" t="s">
        <v>54</v>
      </c>
      <c r="T2249" t="s">
        <v>54</v>
      </c>
      <c r="U2249" t="s">
        <v>54</v>
      </c>
      <c r="V2249" t="s">
        <v>54</v>
      </c>
      <c r="W2249" t="s">
        <v>54</v>
      </c>
      <c r="X2249" s="23" t="s">
        <v>54</v>
      </c>
      <c r="Y2249" s="23" t="s">
        <v>54</v>
      </c>
      <c r="Z2249" s="23" t="s">
        <v>54</v>
      </c>
      <c r="AA2249" s="23" t="s">
        <v>54</v>
      </c>
      <c r="AB2249" t="s">
        <v>54</v>
      </c>
      <c r="AC2249" t="s">
        <v>54</v>
      </c>
      <c r="AD2249" t="s">
        <v>54</v>
      </c>
      <c r="AE2249" t="s">
        <v>54</v>
      </c>
      <c r="AF2249" s="23" t="s">
        <v>54</v>
      </c>
      <c r="AG2249" s="23" t="s">
        <v>54</v>
      </c>
      <c r="AH2249" s="23" t="s">
        <v>54</v>
      </c>
      <c r="AI2249" s="23" t="s">
        <v>54</v>
      </c>
      <c r="AJ2249">
        <v>0</v>
      </c>
      <c r="AK2249">
        <v>0</v>
      </c>
      <c r="AL2249">
        <v>0</v>
      </c>
      <c r="AM2249">
        <v>0</v>
      </c>
      <c r="AN2249" s="23" t="e">
        <v>#DIV/0!</v>
      </c>
      <c r="AO2249" s="23" t="e">
        <v>#DIV/0!</v>
      </c>
      <c r="AP2249" s="23" t="e">
        <v>#DIV/0!</v>
      </c>
      <c r="AQ2249" s="23" t="e">
        <v>#DIV/0!</v>
      </c>
      <c r="AR2249" s="35">
        <v>0</v>
      </c>
      <c r="AS2249" s="35">
        <v>0</v>
      </c>
      <c r="AT2249" s="35">
        <v>0</v>
      </c>
      <c r="AU2249" s="31" t="str">
        <f t="shared" si="38"/>
        <v>库存为0</v>
      </c>
      <c r="AV2249" s="36" t="str">
        <f>IFERROR(时间!$B$4+AU2249,"上周无销量")</f>
        <v>上周无销量</v>
      </c>
    </row>
    <row r="2250" spans="1:48">
      <c r="A2250" s="21" t="s">
        <v>4541</v>
      </c>
      <c r="B2250" t="s">
        <v>4542</v>
      </c>
      <c r="C2250" t="s">
        <v>4532</v>
      </c>
      <c r="D2250" s="31">
        <v>0</v>
      </c>
      <c r="E2250" s="31">
        <v>0</v>
      </c>
      <c r="F2250" s="31">
        <v>0</v>
      </c>
      <c r="G2250" s="31">
        <v>0</v>
      </c>
      <c r="H2250" s="32">
        <v>0</v>
      </c>
      <c r="I2250">
        <v>0</v>
      </c>
      <c r="J2250" s="33">
        <v>0</v>
      </c>
      <c r="K2250" s="33">
        <v>0</v>
      </c>
      <c r="L2250" s="33">
        <v>0</v>
      </c>
      <c r="M2250">
        <v>0</v>
      </c>
      <c r="N2250">
        <v>0</v>
      </c>
      <c r="O2250">
        <v>0</v>
      </c>
      <c r="P2250" t="s">
        <v>54</v>
      </c>
      <c r="Q2250" t="s">
        <v>54</v>
      </c>
      <c r="R2250" t="s">
        <v>54</v>
      </c>
      <c r="S2250" t="s">
        <v>54</v>
      </c>
      <c r="T2250" t="s">
        <v>54</v>
      </c>
      <c r="U2250" t="s">
        <v>54</v>
      </c>
      <c r="V2250" t="s">
        <v>54</v>
      </c>
      <c r="W2250" t="s">
        <v>54</v>
      </c>
      <c r="X2250" s="23" t="s">
        <v>54</v>
      </c>
      <c r="Y2250" s="23" t="s">
        <v>54</v>
      </c>
      <c r="Z2250" s="23" t="s">
        <v>54</v>
      </c>
      <c r="AA2250" s="23" t="s">
        <v>54</v>
      </c>
      <c r="AB2250" t="s">
        <v>54</v>
      </c>
      <c r="AC2250" t="s">
        <v>54</v>
      </c>
      <c r="AD2250" t="s">
        <v>54</v>
      </c>
      <c r="AE2250" t="s">
        <v>54</v>
      </c>
      <c r="AF2250" s="23" t="s">
        <v>54</v>
      </c>
      <c r="AG2250" s="23" t="s">
        <v>54</v>
      </c>
      <c r="AH2250" s="23" t="s">
        <v>54</v>
      </c>
      <c r="AI2250" s="23" t="s">
        <v>54</v>
      </c>
      <c r="AJ2250">
        <v>0</v>
      </c>
      <c r="AK2250">
        <v>0</v>
      </c>
      <c r="AL2250">
        <v>0</v>
      </c>
      <c r="AM2250">
        <v>0</v>
      </c>
      <c r="AN2250" s="23" t="e">
        <v>#DIV/0!</v>
      </c>
      <c r="AO2250" s="23" t="e">
        <v>#DIV/0!</v>
      </c>
      <c r="AP2250" s="23" t="e">
        <v>#DIV/0!</v>
      </c>
      <c r="AQ2250" s="23" t="e">
        <v>#DIV/0!</v>
      </c>
      <c r="AR2250" s="35">
        <v>0</v>
      </c>
      <c r="AS2250" s="35">
        <v>0</v>
      </c>
      <c r="AT2250" s="35">
        <v>0</v>
      </c>
      <c r="AU2250" s="31" t="str">
        <f t="shared" si="38"/>
        <v>库存为0</v>
      </c>
      <c r="AV2250" s="36" t="str">
        <f>IFERROR(时间!$B$4+AU2250,"上周无销量")</f>
        <v>上周无销量</v>
      </c>
    </row>
    <row r="2251" spans="1:48">
      <c r="A2251" s="21" t="s">
        <v>4543</v>
      </c>
      <c r="B2251" t="s">
        <v>4544</v>
      </c>
      <c r="C2251" t="s">
        <v>4532</v>
      </c>
      <c r="D2251" s="31">
        <v>0</v>
      </c>
      <c r="E2251" s="31">
        <v>0</v>
      </c>
      <c r="F2251" s="31">
        <v>0</v>
      </c>
      <c r="G2251" s="31">
        <v>0</v>
      </c>
      <c r="H2251" s="32">
        <v>0</v>
      </c>
      <c r="I2251">
        <v>0</v>
      </c>
      <c r="J2251" s="33">
        <v>0</v>
      </c>
      <c r="K2251" s="33">
        <v>0</v>
      </c>
      <c r="L2251" s="33">
        <v>0</v>
      </c>
      <c r="M2251">
        <v>0</v>
      </c>
      <c r="N2251">
        <v>0</v>
      </c>
      <c r="O2251">
        <v>0</v>
      </c>
      <c r="P2251" t="s">
        <v>54</v>
      </c>
      <c r="Q2251" t="s">
        <v>54</v>
      </c>
      <c r="R2251" t="s">
        <v>54</v>
      </c>
      <c r="S2251" t="s">
        <v>54</v>
      </c>
      <c r="T2251" t="s">
        <v>54</v>
      </c>
      <c r="U2251" t="s">
        <v>54</v>
      </c>
      <c r="V2251" t="s">
        <v>54</v>
      </c>
      <c r="W2251" t="s">
        <v>54</v>
      </c>
      <c r="X2251" s="23" t="s">
        <v>54</v>
      </c>
      <c r="Y2251" s="23" t="s">
        <v>54</v>
      </c>
      <c r="Z2251" s="23" t="s">
        <v>54</v>
      </c>
      <c r="AA2251" s="23" t="s">
        <v>54</v>
      </c>
      <c r="AB2251" t="s">
        <v>54</v>
      </c>
      <c r="AC2251" t="s">
        <v>54</v>
      </c>
      <c r="AD2251" t="s">
        <v>54</v>
      </c>
      <c r="AE2251" t="s">
        <v>54</v>
      </c>
      <c r="AF2251" s="23" t="s">
        <v>54</v>
      </c>
      <c r="AG2251" s="23" t="s">
        <v>54</v>
      </c>
      <c r="AH2251" s="23" t="s">
        <v>54</v>
      </c>
      <c r="AI2251" s="23" t="s">
        <v>54</v>
      </c>
      <c r="AJ2251">
        <v>0</v>
      </c>
      <c r="AK2251">
        <v>0</v>
      </c>
      <c r="AL2251">
        <v>0</v>
      </c>
      <c r="AM2251">
        <v>0</v>
      </c>
      <c r="AN2251" s="23" t="e">
        <v>#DIV/0!</v>
      </c>
      <c r="AO2251" s="23" t="e">
        <v>#DIV/0!</v>
      </c>
      <c r="AP2251" s="23" t="e">
        <v>#DIV/0!</v>
      </c>
      <c r="AQ2251" s="23" t="e">
        <v>#DIV/0!</v>
      </c>
      <c r="AR2251" s="35">
        <v>0</v>
      </c>
      <c r="AS2251" s="35">
        <v>0</v>
      </c>
      <c r="AT2251" s="35">
        <v>0</v>
      </c>
      <c r="AU2251" s="31" t="str">
        <f t="shared" si="38"/>
        <v>库存为0</v>
      </c>
      <c r="AV2251" s="36" t="str">
        <f>IFERROR(时间!$B$4+AU2251,"上周无销量")</f>
        <v>上周无销量</v>
      </c>
    </row>
    <row r="2252" spans="1:48">
      <c r="A2252" s="21" t="s">
        <v>4545</v>
      </c>
      <c r="B2252" t="s">
        <v>4546</v>
      </c>
      <c r="C2252" t="s">
        <v>4532</v>
      </c>
      <c r="D2252" s="31">
        <v>0</v>
      </c>
      <c r="E2252" s="31">
        <v>0</v>
      </c>
      <c r="F2252" s="31">
        <v>0</v>
      </c>
      <c r="G2252" s="31">
        <v>0</v>
      </c>
      <c r="H2252" s="32">
        <v>0</v>
      </c>
      <c r="I2252">
        <v>0</v>
      </c>
      <c r="J2252" s="33">
        <v>0</v>
      </c>
      <c r="K2252" s="33">
        <v>0</v>
      </c>
      <c r="L2252" s="33">
        <v>0</v>
      </c>
      <c r="M2252">
        <v>0</v>
      </c>
      <c r="N2252">
        <v>0</v>
      </c>
      <c r="O2252">
        <v>0</v>
      </c>
      <c r="P2252" t="s">
        <v>54</v>
      </c>
      <c r="Q2252" t="s">
        <v>54</v>
      </c>
      <c r="R2252" t="s">
        <v>54</v>
      </c>
      <c r="S2252" t="s">
        <v>54</v>
      </c>
      <c r="T2252" t="s">
        <v>54</v>
      </c>
      <c r="U2252" t="s">
        <v>54</v>
      </c>
      <c r="V2252" t="s">
        <v>54</v>
      </c>
      <c r="W2252" t="s">
        <v>54</v>
      </c>
      <c r="X2252" s="23" t="s">
        <v>54</v>
      </c>
      <c r="Y2252" s="23" t="s">
        <v>54</v>
      </c>
      <c r="Z2252" s="23" t="s">
        <v>54</v>
      </c>
      <c r="AA2252" s="23" t="s">
        <v>54</v>
      </c>
      <c r="AB2252" t="s">
        <v>54</v>
      </c>
      <c r="AC2252" t="s">
        <v>54</v>
      </c>
      <c r="AD2252" t="s">
        <v>54</v>
      </c>
      <c r="AE2252" t="s">
        <v>54</v>
      </c>
      <c r="AF2252" s="23" t="s">
        <v>54</v>
      </c>
      <c r="AG2252" s="23" t="s">
        <v>54</v>
      </c>
      <c r="AH2252" s="23" t="s">
        <v>54</v>
      </c>
      <c r="AI2252" s="23" t="s">
        <v>54</v>
      </c>
      <c r="AJ2252">
        <v>0</v>
      </c>
      <c r="AK2252">
        <v>0</v>
      </c>
      <c r="AL2252">
        <v>0</v>
      </c>
      <c r="AM2252">
        <v>0</v>
      </c>
      <c r="AN2252" s="23" t="e">
        <v>#DIV/0!</v>
      </c>
      <c r="AO2252" s="23" t="e">
        <v>#DIV/0!</v>
      </c>
      <c r="AP2252" s="23" t="e">
        <v>#DIV/0!</v>
      </c>
      <c r="AQ2252" s="23" t="e">
        <v>#DIV/0!</v>
      </c>
      <c r="AR2252" s="35">
        <v>0</v>
      </c>
      <c r="AS2252" s="35">
        <v>0</v>
      </c>
      <c r="AT2252" s="35">
        <v>0</v>
      </c>
      <c r="AU2252" s="31" t="str">
        <f t="shared" si="38"/>
        <v>库存为0</v>
      </c>
      <c r="AV2252" s="36" t="str">
        <f>IFERROR(时间!$B$4+AU2252,"上周无销量")</f>
        <v>上周无销量</v>
      </c>
    </row>
    <row r="2253" spans="1:48">
      <c r="A2253" s="21" t="s">
        <v>4547</v>
      </c>
      <c r="B2253" t="s">
        <v>4548</v>
      </c>
      <c r="C2253" t="s">
        <v>4532</v>
      </c>
      <c r="D2253" s="31">
        <v>0</v>
      </c>
      <c r="E2253" s="31">
        <v>0</v>
      </c>
      <c r="F2253" s="31">
        <v>0</v>
      </c>
      <c r="G2253" s="31">
        <v>0</v>
      </c>
      <c r="H2253" s="32">
        <v>0</v>
      </c>
      <c r="I2253">
        <v>0</v>
      </c>
      <c r="J2253" s="33">
        <v>0</v>
      </c>
      <c r="K2253" s="33">
        <v>0</v>
      </c>
      <c r="L2253" s="33">
        <v>0</v>
      </c>
      <c r="M2253">
        <v>0</v>
      </c>
      <c r="N2253">
        <v>0</v>
      </c>
      <c r="O2253">
        <v>0</v>
      </c>
      <c r="P2253" t="s">
        <v>54</v>
      </c>
      <c r="Q2253" t="s">
        <v>54</v>
      </c>
      <c r="R2253" t="s">
        <v>54</v>
      </c>
      <c r="S2253" t="s">
        <v>54</v>
      </c>
      <c r="T2253" t="s">
        <v>54</v>
      </c>
      <c r="U2253" t="s">
        <v>54</v>
      </c>
      <c r="V2253" t="s">
        <v>54</v>
      </c>
      <c r="W2253" t="s">
        <v>54</v>
      </c>
      <c r="X2253" s="23" t="s">
        <v>54</v>
      </c>
      <c r="Y2253" s="23" t="s">
        <v>54</v>
      </c>
      <c r="Z2253" s="23" t="s">
        <v>54</v>
      </c>
      <c r="AA2253" s="23" t="s">
        <v>54</v>
      </c>
      <c r="AB2253" t="s">
        <v>54</v>
      </c>
      <c r="AC2253" t="s">
        <v>54</v>
      </c>
      <c r="AD2253" t="s">
        <v>54</v>
      </c>
      <c r="AE2253" t="s">
        <v>54</v>
      </c>
      <c r="AF2253" s="23" t="s">
        <v>54</v>
      </c>
      <c r="AG2253" s="23" t="s">
        <v>54</v>
      </c>
      <c r="AH2253" s="23" t="s">
        <v>54</v>
      </c>
      <c r="AI2253" s="23" t="s">
        <v>54</v>
      </c>
      <c r="AJ2253">
        <v>0</v>
      </c>
      <c r="AK2253">
        <v>0</v>
      </c>
      <c r="AL2253">
        <v>0</v>
      </c>
      <c r="AM2253">
        <v>0</v>
      </c>
      <c r="AN2253" s="23" t="e">
        <v>#DIV/0!</v>
      </c>
      <c r="AO2253" s="23" t="e">
        <v>#DIV/0!</v>
      </c>
      <c r="AP2253" s="23" t="e">
        <v>#DIV/0!</v>
      </c>
      <c r="AQ2253" s="23" t="e">
        <v>#DIV/0!</v>
      </c>
      <c r="AR2253" s="35">
        <v>0</v>
      </c>
      <c r="AS2253" s="35">
        <v>0</v>
      </c>
      <c r="AT2253" s="35">
        <v>0</v>
      </c>
      <c r="AU2253" s="31" t="str">
        <f t="shared" si="38"/>
        <v>库存为0</v>
      </c>
      <c r="AV2253" s="36" t="str">
        <f>IFERROR(时间!$B$4+AU2253,"上周无销量")</f>
        <v>上周无销量</v>
      </c>
    </row>
    <row r="2254" spans="1:48">
      <c r="A2254" s="21" t="s">
        <v>4549</v>
      </c>
      <c r="B2254" t="s">
        <v>4550</v>
      </c>
      <c r="C2254" t="s">
        <v>4551</v>
      </c>
      <c r="D2254" s="31">
        <v>0</v>
      </c>
      <c r="E2254" s="31">
        <v>0</v>
      </c>
      <c r="F2254" s="31">
        <v>0</v>
      </c>
      <c r="G2254" s="31">
        <v>0</v>
      </c>
      <c r="H2254" s="32">
        <v>0</v>
      </c>
      <c r="I2254">
        <v>0</v>
      </c>
      <c r="J2254" s="33">
        <v>4</v>
      </c>
      <c r="K2254" s="33">
        <v>0</v>
      </c>
      <c r="L2254" s="33">
        <v>0</v>
      </c>
      <c r="M2254">
        <v>4</v>
      </c>
      <c r="N2254">
        <v>0</v>
      </c>
      <c r="O2254">
        <v>0</v>
      </c>
      <c r="P2254" t="s">
        <v>54</v>
      </c>
      <c r="Q2254" t="s">
        <v>54</v>
      </c>
      <c r="R2254" t="s">
        <v>54</v>
      </c>
      <c r="S2254" t="s">
        <v>54</v>
      </c>
      <c r="T2254" t="s">
        <v>54</v>
      </c>
      <c r="U2254" t="s">
        <v>54</v>
      </c>
      <c r="V2254" t="s">
        <v>54</v>
      </c>
      <c r="W2254" t="s">
        <v>54</v>
      </c>
      <c r="X2254" s="23" t="s">
        <v>54</v>
      </c>
      <c r="Y2254" s="23" t="s">
        <v>54</v>
      </c>
      <c r="Z2254" s="23" t="s">
        <v>54</v>
      </c>
      <c r="AA2254" s="23" t="s">
        <v>54</v>
      </c>
      <c r="AB2254" t="s">
        <v>54</v>
      </c>
      <c r="AC2254" t="s">
        <v>54</v>
      </c>
      <c r="AD2254" t="s">
        <v>54</v>
      </c>
      <c r="AE2254" t="s">
        <v>54</v>
      </c>
      <c r="AF2254" s="23" t="s">
        <v>54</v>
      </c>
      <c r="AG2254" s="23" t="s">
        <v>54</v>
      </c>
      <c r="AH2254" s="23" t="s">
        <v>54</v>
      </c>
      <c r="AI2254" s="23" t="s">
        <v>54</v>
      </c>
      <c r="AJ2254">
        <v>0</v>
      </c>
      <c r="AK2254">
        <v>0</v>
      </c>
      <c r="AL2254">
        <v>0</v>
      </c>
      <c r="AM2254">
        <v>0</v>
      </c>
      <c r="AN2254" s="23" t="e">
        <v>#DIV/0!</v>
      </c>
      <c r="AO2254" s="23" t="e">
        <v>#DIV/0!</v>
      </c>
      <c r="AP2254" s="23" t="e">
        <v>#DIV/0!</v>
      </c>
      <c r="AQ2254" s="23" t="e">
        <v>#DIV/0!</v>
      </c>
      <c r="AR2254" s="35">
        <v>0</v>
      </c>
      <c r="AS2254" s="35">
        <v>0</v>
      </c>
      <c r="AT2254" s="35">
        <v>4</v>
      </c>
      <c r="AU2254" s="31" t="str">
        <f t="shared" si="38"/>
        <v>库存为4</v>
      </c>
      <c r="AV2254" s="36" t="str">
        <f>IFERROR(时间!$B$4+AU2254,"上周无销量")</f>
        <v>上周无销量</v>
      </c>
    </row>
    <row r="2255" spans="1:48">
      <c r="A2255" s="21" t="s">
        <v>4552</v>
      </c>
      <c r="B2255" t="s">
        <v>4553</v>
      </c>
      <c r="C2255" t="s">
        <v>4551</v>
      </c>
      <c r="D2255" s="31">
        <v>0</v>
      </c>
      <c r="E2255" s="31">
        <v>0</v>
      </c>
      <c r="F2255" s="31">
        <v>0</v>
      </c>
      <c r="G2255" s="31">
        <v>0</v>
      </c>
      <c r="H2255" s="32">
        <v>0</v>
      </c>
      <c r="I2255">
        <v>0</v>
      </c>
      <c r="J2255" s="33">
        <v>4</v>
      </c>
      <c r="K2255" s="33">
        <v>0</v>
      </c>
      <c r="L2255" s="33">
        <v>0</v>
      </c>
      <c r="M2255">
        <v>4</v>
      </c>
      <c r="N2255">
        <v>0</v>
      </c>
      <c r="O2255">
        <v>0</v>
      </c>
      <c r="P2255" t="s">
        <v>54</v>
      </c>
      <c r="Q2255" t="s">
        <v>54</v>
      </c>
      <c r="R2255" t="s">
        <v>54</v>
      </c>
      <c r="S2255" t="s">
        <v>54</v>
      </c>
      <c r="T2255" t="s">
        <v>54</v>
      </c>
      <c r="U2255" t="s">
        <v>54</v>
      </c>
      <c r="V2255" t="s">
        <v>54</v>
      </c>
      <c r="W2255" t="s">
        <v>54</v>
      </c>
      <c r="X2255" s="23" t="s">
        <v>54</v>
      </c>
      <c r="Y2255" s="23" t="s">
        <v>54</v>
      </c>
      <c r="Z2255" s="23" t="s">
        <v>54</v>
      </c>
      <c r="AA2255" s="23" t="s">
        <v>54</v>
      </c>
      <c r="AB2255" t="s">
        <v>54</v>
      </c>
      <c r="AC2255" t="s">
        <v>54</v>
      </c>
      <c r="AD2255" t="s">
        <v>54</v>
      </c>
      <c r="AE2255" t="s">
        <v>54</v>
      </c>
      <c r="AF2255" s="23" t="s">
        <v>54</v>
      </c>
      <c r="AG2255" s="23" t="s">
        <v>54</v>
      </c>
      <c r="AH2255" s="23" t="s">
        <v>54</v>
      </c>
      <c r="AI2255" s="23" t="s">
        <v>54</v>
      </c>
      <c r="AJ2255">
        <v>0</v>
      </c>
      <c r="AK2255">
        <v>0</v>
      </c>
      <c r="AL2255">
        <v>0</v>
      </c>
      <c r="AM2255">
        <v>0</v>
      </c>
      <c r="AN2255" s="23" t="e">
        <v>#DIV/0!</v>
      </c>
      <c r="AO2255" s="23" t="e">
        <v>#DIV/0!</v>
      </c>
      <c r="AP2255" s="23" t="e">
        <v>#DIV/0!</v>
      </c>
      <c r="AQ2255" s="23" t="e">
        <v>#DIV/0!</v>
      </c>
      <c r="AR2255" s="35">
        <v>0</v>
      </c>
      <c r="AS2255" s="35">
        <v>0</v>
      </c>
      <c r="AT2255" s="35">
        <v>4</v>
      </c>
      <c r="AU2255" s="31" t="str">
        <f t="shared" si="38"/>
        <v>库存为4</v>
      </c>
      <c r="AV2255" s="36" t="str">
        <f>IFERROR(时间!$B$4+AU2255,"上周无销量")</f>
        <v>上周无销量</v>
      </c>
    </row>
    <row r="2256" spans="1:48">
      <c r="A2256" s="21" t="s">
        <v>4554</v>
      </c>
      <c r="B2256" t="s">
        <v>4555</v>
      </c>
      <c r="C2256" t="s">
        <v>4551</v>
      </c>
      <c r="D2256" s="31">
        <v>0</v>
      </c>
      <c r="E2256" s="31">
        <v>0</v>
      </c>
      <c r="F2256" s="31">
        <v>0</v>
      </c>
      <c r="G2256" s="31">
        <v>0</v>
      </c>
      <c r="H2256" s="32">
        <v>0</v>
      </c>
      <c r="I2256">
        <v>0</v>
      </c>
      <c r="J2256" s="33">
        <v>4</v>
      </c>
      <c r="K2256" s="33">
        <v>0</v>
      </c>
      <c r="L2256" s="33">
        <v>0</v>
      </c>
      <c r="M2256">
        <v>4</v>
      </c>
      <c r="N2256">
        <v>0</v>
      </c>
      <c r="O2256">
        <v>0</v>
      </c>
      <c r="P2256" t="s">
        <v>54</v>
      </c>
      <c r="Q2256" t="s">
        <v>54</v>
      </c>
      <c r="R2256" t="s">
        <v>54</v>
      </c>
      <c r="S2256" t="s">
        <v>54</v>
      </c>
      <c r="T2256" t="s">
        <v>54</v>
      </c>
      <c r="U2256" t="s">
        <v>54</v>
      </c>
      <c r="V2256" t="s">
        <v>54</v>
      </c>
      <c r="W2256" t="s">
        <v>54</v>
      </c>
      <c r="X2256" s="23" t="s">
        <v>54</v>
      </c>
      <c r="Y2256" s="23" t="s">
        <v>54</v>
      </c>
      <c r="Z2256" s="23" t="s">
        <v>54</v>
      </c>
      <c r="AA2256" s="23" t="s">
        <v>54</v>
      </c>
      <c r="AB2256" t="s">
        <v>54</v>
      </c>
      <c r="AC2256" t="s">
        <v>54</v>
      </c>
      <c r="AD2256" t="s">
        <v>54</v>
      </c>
      <c r="AE2256" t="s">
        <v>54</v>
      </c>
      <c r="AF2256" s="23" t="s">
        <v>54</v>
      </c>
      <c r="AG2256" s="23" t="s">
        <v>54</v>
      </c>
      <c r="AH2256" s="23" t="s">
        <v>54</v>
      </c>
      <c r="AI2256" s="23" t="s">
        <v>54</v>
      </c>
      <c r="AJ2256">
        <v>0</v>
      </c>
      <c r="AK2256">
        <v>0</v>
      </c>
      <c r="AL2256">
        <v>0</v>
      </c>
      <c r="AM2256">
        <v>0</v>
      </c>
      <c r="AN2256" s="23" t="e">
        <v>#DIV/0!</v>
      </c>
      <c r="AO2256" s="23" t="e">
        <v>#DIV/0!</v>
      </c>
      <c r="AP2256" s="23" t="e">
        <v>#DIV/0!</v>
      </c>
      <c r="AQ2256" s="23" t="e">
        <v>#DIV/0!</v>
      </c>
      <c r="AR2256" s="35">
        <v>0</v>
      </c>
      <c r="AS2256" s="35">
        <v>0</v>
      </c>
      <c r="AT2256" s="35">
        <v>4</v>
      </c>
      <c r="AU2256" s="31" t="str">
        <f t="shared" si="38"/>
        <v>库存为4</v>
      </c>
      <c r="AV2256" s="36" t="str">
        <f>IFERROR(时间!$B$4+AU2256,"上周无销量")</f>
        <v>上周无销量</v>
      </c>
    </row>
    <row r="2257" spans="1:48">
      <c r="A2257" s="21" t="s">
        <v>4556</v>
      </c>
      <c r="B2257" t="s">
        <v>4557</v>
      </c>
      <c r="C2257" t="s">
        <v>4551</v>
      </c>
      <c r="D2257" s="31">
        <v>0</v>
      </c>
      <c r="E2257" s="31">
        <v>0</v>
      </c>
      <c r="F2257" s="31">
        <v>0</v>
      </c>
      <c r="G2257" s="31">
        <v>0</v>
      </c>
      <c r="H2257" s="32">
        <v>0</v>
      </c>
      <c r="I2257">
        <v>0</v>
      </c>
      <c r="J2257" s="33">
        <v>4</v>
      </c>
      <c r="K2257" s="33">
        <v>0</v>
      </c>
      <c r="L2257" s="33">
        <v>0</v>
      </c>
      <c r="M2257">
        <v>4</v>
      </c>
      <c r="N2257">
        <v>0</v>
      </c>
      <c r="O2257">
        <v>0</v>
      </c>
      <c r="P2257" t="s">
        <v>54</v>
      </c>
      <c r="Q2257" t="s">
        <v>54</v>
      </c>
      <c r="R2257" t="s">
        <v>54</v>
      </c>
      <c r="S2257" t="s">
        <v>54</v>
      </c>
      <c r="T2257" t="s">
        <v>54</v>
      </c>
      <c r="U2257" t="s">
        <v>54</v>
      </c>
      <c r="V2257" t="s">
        <v>54</v>
      </c>
      <c r="W2257" t="s">
        <v>54</v>
      </c>
      <c r="X2257" s="23" t="s">
        <v>54</v>
      </c>
      <c r="Y2257" s="23" t="s">
        <v>54</v>
      </c>
      <c r="Z2257" s="23" t="s">
        <v>54</v>
      </c>
      <c r="AA2257" s="23" t="s">
        <v>54</v>
      </c>
      <c r="AB2257" t="s">
        <v>54</v>
      </c>
      <c r="AC2257" t="s">
        <v>54</v>
      </c>
      <c r="AD2257" t="s">
        <v>54</v>
      </c>
      <c r="AE2257" t="s">
        <v>54</v>
      </c>
      <c r="AF2257" s="23" t="s">
        <v>54</v>
      </c>
      <c r="AG2257" s="23" t="s">
        <v>54</v>
      </c>
      <c r="AH2257" s="23" t="s">
        <v>54</v>
      </c>
      <c r="AI2257" s="23" t="s">
        <v>54</v>
      </c>
      <c r="AJ2257">
        <v>0</v>
      </c>
      <c r="AK2257">
        <v>0</v>
      </c>
      <c r="AL2257">
        <v>0</v>
      </c>
      <c r="AM2257">
        <v>0</v>
      </c>
      <c r="AN2257" s="23" t="e">
        <v>#DIV/0!</v>
      </c>
      <c r="AO2257" s="23" t="e">
        <v>#DIV/0!</v>
      </c>
      <c r="AP2257" s="23" t="e">
        <v>#DIV/0!</v>
      </c>
      <c r="AQ2257" s="23" t="e">
        <v>#DIV/0!</v>
      </c>
      <c r="AR2257" s="35">
        <v>0</v>
      </c>
      <c r="AS2257" s="35">
        <v>0</v>
      </c>
      <c r="AT2257" s="35">
        <v>4</v>
      </c>
      <c r="AU2257" s="31" t="str">
        <f t="shared" si="38"/>
        <v>库存为4</v>
      </c>
      <c r="AV2257" s="36" t="str">
        <f>IFERROR(时间!$B$4+AU2257,"上周无销量")</f>
        <v>上周无销量</v>
      </c>
    </row>
    <row r="2258" spans="1:48">
      <c r="A2258" s="21" t="s">
        <v>4558</v>
      </c>
      <c r="B2258" t="s">
        <v>4559</v>
      </c>
      <c r="C2258" t="s">
        <v>4560</v>
      </c>
      <c r="D2258" s="31">
        <v>0</v>
      </c>
      <c r="E2258" s="31">
        <v>0</v>
      </c>
      <c r="F2258" s="31">
        <v>0</v>
      </c>
      <c r="G2258" s="31">
        <v>0</v>
      </c>
      <c r="H2258" s="32">
        <v>0</v>
      </c>
      <c r="I2258">
        <v>0</v>
      </c>
      <c r="J2258" s="33">
        <v>0</v>
      </c>
      <c r="K2258" s="33">
        <v>0</v>
      </c>
      <c r="L2258" s="33">
        <v>0</v>
      </c>
      <c r="M2258">
        <v>0</v>
      </c>
      <c r="N2258">
        <v>0</v>
      </c>
      <c r="O2258">
        <v>0</v>
      </c>
      <c r="P2258" t="s">
        <v>54</v>
      </c>
      <c r="Q2258" t="s">
        <v>54</v>
      </c>
      <c r="R2258" t="s">
        <v>54</v>
      </c>
      <c r="S2258" t="s">
        <v>54</v>
      </c>
      <c r="T2258" t="s">
        <v>54</v>
      </c>
      <c r="U2258" t="s">
        <v>54</v>
      </c>
      <c r="V2258" t="s">
        <v>54</v>
      </c>
      <c r="W2258" t="s">
        <v>54</v>
      </c>
      <c r="X2258" s="23" t="s">
        <v>54</v>
      </c>
      <c r="Y2258" s="23" t="s">
        <v>54</v>
      </c>
      <c r="Z2258" s="23" t="s">
        <v>54</v>
      </c>
      <c r="AA2258" s="23" t="s">
        <v>54</v>
      </c>
      <c r="AB2258" t="s">
        <v>54</v>
      </c>
      <c r="AC2258" t="s">
        <v>54</v>
      </c>
      <c r="AD2258" t="s">
        <v>54</v>
      </c>
      <c r="AE2258" t="s">
        <v>54</v>
      </c>
      <c r="AF2258" s="23" t="s">
        <v>54</v>
      </c>
      <c r="AG2258" s="23" t="s">
        <v>54</v>
      </c>
      <c r="AH2258" s="23" t="s">
        <v>54</v>
      </c>
      <c r="AI2258" s="23" t="s">
        <v>54</v>
      </c>
      <c r="AJ2258">
        <v>0</v>
      </c>
      <c r="AK2258">
        <v>0</v>
      </c>
      <c r="AL2258">
        <v>0</v>
      </c>
      <c r="AM2258">
        <v>0</v>
      </c>
      <c r="AN2258" s="23" t="e">
        <v>#DIV/0!</v>
      </c>
      <c r="AO2258" s="23" t="e">
        <v>#DIV/0!</v>
      </c>
      <c r="AP2258" s="23" t="e">
        <v>#DIV/0!</v>
      </c>
      <c r="AQ2258" s="23" t="e">
        <v>#DIV/0!</v>
      </c>
      <c r="AR2258" s="35">
        <v>0</v>
      </c>
      <c r="AS2258" s="35">
        <v>0</v>
      </c>
      <c r="AT2258" s="35">
        <v>0</v>
      </c>
      <c r="AU2258" s="31" t="str">
        <f t="shared" si="38"/>
        <v>库存为0</v>
      </c>
      <c r="AV2258" s="36" t="str">
        <f>IFERROR(时间!$B$4+AU2258,"上周无销量")</f>
        <v>上周无销量</v>
      </c>
    </row>
    <row r="2259" spans="1:48">
      <c r="A2259" s="21" t="s">
        <v>4561</v>
      </c>
      <c r="B2259" t="s">
        <v>4562</v>
      </c>
      <c r="C2259" t="s">
        <v>4560</v>
      </c>
      <c r="D2259" s="31">
        <v>0</v>
      </c>
      <c r="E2259" s="31">
        <v>0</v>
      </c>
      <c r="F2259" s="31">
        <v>0</v>
      </c>
      <c r="G2259" s="31">
        <v>0</v>
      </c>
      <c r="H2259" s="32">
        <v>0</v>
      </c>
      <c r="I2259">
        <v>0</v>
      </c>
      <c r="J2259" s="33">
        <v>0</v>
      </c>
      <c r="K2259" s="33">
        <v>0</v>
      </c>
      <c r="L2259" s="33">
        <v>0</v>
      </c>
      <c r="M2259">
        <v>0</v>
      </c>
      <c r="N2259">
        <v>0</v>
      </c>
      <c r="O2259">
        <v>0</v>
      </c>
      <c r="P2259" t="s">
        <v>54</v>
      </c>
      <c r="Q2259" t="s">
        <v>54</v>
      </c>
      <c r="R2259" t="s">
        <v>54</v>
      </c>
      <c r="S2259" t="s">
        <v>54</v>
      </c>
      <c r="T2259" t="s">
        <v>54</v>
      </c>
      <c r="U2259" t="s">
        <v>54</v>
      </c>
      <c r="V2259" t="s">
        <v>54</v>
      </c>
      <c r="W2259" t="s">
        <v>54</v>
      </c>
      <c r="X2259" s="23" t="s">
        <v>54</v>
      </c>
      <c r="Y2259" s="23" t="s">
        <v>54</v>
      </c>
      <c r="Z2259" s="23" t="s">
        <v>54</v>
      </c>
      <c r="AA2259" s="23" t="s">
        <v>54</v>
      </c>
      <c r="AB2259" t="s">
        <v>54</v>
      </c>
      <c r="AC2259" t="s">
        <v>54</v>
      </c>
      <c r="AD2259" t="s">
        <v>54</v>
      </c>
      <c r="AE2259" t="s">
        <v>54</v>
      </c>
      <c r="AF2259" s="23" t="s">
        <v>54</v>
      </c>
      <c r="AG2259" s="23" t="s">
        <v>54</v>
      </c>
      <c r="AH2259" s="23" t="s">
        <v>54</v>
      </c>
      <c r="AI2259" s="23" t="s">
        <v>54</v>
      </c>
      <c r="AJ2259">
        <v>0</v>
      </c>
      <c r="AK2259">
        <v>0</v>
      </c>
      <c r="AL2259">
        <v>0</v>
      </c>
      <c r="AM2259">
        <v>0</v>
      </c>
      <c r="AN2259" s="23" t="e">
        <v>#DIV/0!</v>
      </c>
      <c r="AO2259" s="23" t="e">
        <v>#DIV/0!</v>
      </c>
      <c r="AP2259" s="23" t="e">
        <v>#DIV/0!</v>
      </c>
      <c r="AQ2259" s="23" t="e">
        <v>#DIV/0!</v>
      </c>
      <c r="AR2259" s="35">
        <v>0</v>
      </c>
      <c r="AS2259" s="35">
        <v>0</v>
      </c>
      <c r="AT2259" s="35">
        <v>0</v>
      </c>
      <c r="AU2259" s="31" t="str">
        <f t="shared" si="38"/>
        <v>库存为0</v>
      </c>
      <c r="AV2259" s="36" t="str">
        <f>IFERROR(时间!$B$4+AU2259,"上周无销量")</f>
        <v>上周无销量</v>
      </c>
    </row>
    <row r="2260" spans="1:48">
      <c r="A2260" s="21" t="s">
        <v>4563</v>
      </c>
      <c r="B2260" t="s">
        <v>4564</v>
      </c>
      <c r="C2260" t="s">
        <v>4560</v>
      </c>
      <c r="D2260" s="31">
        <v>0</v>
      </c>
      <c r="E2260" s="31">
        <v>0</v>
      </c>
      <c r="F2260" s="31">
        <v>0</v>
      </c>
      <c r="G2260" s="31">
        <v>0</v>
      </c>
      <c r="H2260" s="32">
        <v>0</v>
      </c>
      <c r="I2260">
        <v>0</v>
      </c>
      <c r="J2260" s="33">
        <v>0</v>
      </c>
      <c r="K2260" s="33">
        <v>0</v>
      </c>
      <c r="L2260" s="33">
        <v>0</v>
      </c>
      <c r="M2260">
        <v>0</v>
      </c>
      <c r="N2260">
        <v>0</v>
      </c>
      <c r="O2260">
        <v>0</v>
      </c>
      <c r="P2260" t="s">
        <v>54</v>
      </c>
      <c r="Q2260" t="s">
        <v>54</v>
      </c>
      <c r="R2260" t="s">
        <v>54</v>
      </c>
      <c r="S2260" t="s">
        <v>54</v>
      </c>
      <c r="T2260" t="s">
        <v>54</v>
      </c>
      <c r="U2260" t="s">
        <v>54</v>
      </c>
      <c r="V2260" t="s">
        <v>54</v>
      </c>
      <c r="W2260" t="s">
        <v>54</v>
      </c>
      <c r="X2260" s="23" t="s">
        <v>54</v>
      </c>
      <c r="Y2260" s="23" t="s">
        <v>54</v>
      </c>
      <c r="Z2260" s="23" t="s">
        <v>54</v>
      </c>
      <c r="AA2260" s="23" t="s">
        <v>54</v>
      </c>
      <c r="AB2260" t="s">
        <v>54</v>
      </c>
      <c r="AC2260" t="s">
        <v>54</v>
      </c>
      <c r="AD2260" t="s">
        <v>54</v>
      </c>
      <c r="AE2260" t="s">
        <v>54</v>
      </c>
      <c r="AF2260" s="23" t="s">
        <v>54</v>
      </c>
      <c r="AG2260" s="23" t="s">
        <v>54</v>
      </c>
      <c r="AH2260" s="23" t="s">
        <v>54</v>
      </c>
      <c r="AI2260" s="23" t="s">
        <v>54</v>
      </c>
      <c r="AJ2260">
        <v>0</v>
      </c>
      <c r="AK2260">
        <v>0</v>
      </c>
      <c r="AL2260">
        <v>0</v>
      </c>
      <c r="AM2260">
        <v>0</v>
      </c>
      <c r="AN2260" s="23" t="e">
        <v>#DIV/0!</v>
      </c>
      <c r="AO2260" s="23" t="e">
        <v>#DIV/0!</v>
      </c>
      <c r="AP2260" s="23" t="e">
        <v>#DIV/0!</v>
      </c>
      <c r="AQ2260" s="23" t="e">
        <v>#DIV/0!</v>
      </c>
      <c r="AR2260" s="35">
        <v>0</v>
      </c>
      <c r="AS2260" s="35">
        <v>0</v>
      </c>
      <c r="AT2260" s="35">
        <v>0</v>
      </c>
      <c r="AU2260" s="31" t="str">
        <f t="shared" si="38"/>
        <v>库存为0</v>
      </c>
      <c r="AV2260" s="36" t="str">
        <f>IFERROR(时间!$B$4+AU2260,"上周无销量")</f>
        <v>上周无销量</v>
      </c>
    </row>
    <row r="2261" spans="1:48">
      <c r="A2261" s="21" t="s">
        <v>4565</v>
      </c>
      <c r="B2261" t="s">
        <v>4566</v>
      </c>
      <c r="C2261" t="s">
        <v>4560</v>
      </c>
      <c r="D2261" s="31">
        <v>0</v>
      </c>
      <c r="E2261" s="31">
        <v>0</v>
      </c>
      <c r="F2261" s="31">
        <v>0</v>
      </c>
      <c r="G2261" s="31">
        <v>0</v>
      </c>
      <c r="H2261" s="32">
        <v>0</v>
      </c>
      <c r="I2261">
        <v>0</v>
      </c>
      <c r="J2261" s="33">
        <v>0</v>
      </c>
      <c r="K2261" s="33">
        <v>0</v>
      </c>
      <c r="L2261" s="33">
        <v>0</v>
      </c>
      <c r="M2261">
        <v>0</v>
      </c>
      <c r="N2261">
        <v>0</v>
      </c>
      <c r="O2261">
        <v>0</v>
      </c>
      <c r="P2261" t="s">
        <v>54</v>
      </c>
      <c r="Q2261" t="s">
        <v>54</v>
      </c>
      <c r="R2261" t="s">
        <v>54</v>
      </c>
      <c r="S2261" t="s">
        <v>54</v>
      </c>
      <c r="T2261" t="s">
        <v>54</v>
      </c>
      <c r="U2261" t="s">
        <v>54</v>
      </c>
      <c r="V2261" t="s">
        <v>54</v>
      </c>
      <c r="W2261" t="s">
        <v>54</v>
      </c>
      <c r="X2261" s="23" t="s">
        <v>54</v>
      </c>
      <c r="Y2261" s="23" t="s">
        <v>54</v>
      </c>
      <c r="Z2261" s="23" t="s">
        <v>54</v>
      </c>
      <c r="AA2261" s="23" t="s">
        <v>54</v>
      </c>
      <c r="AB2261" t="s">
        <v>54</v>
      </c>
      <c r="AC2261" t="s">
        <v>54</v>
      </c>
      <c r="AD2261" t="s">
        <v>54</v>
      </c>
      <c r="AE2261" t="s">
        <v>54</v>
      </c>
      <c r="AF2261" s="23" t="s">
        <v>54</v>
      </c>
      <c r="AG2261" s="23" t="s">
        <v>54</v>
      </c>
      <c r="AH2261" s="23" t="s">
        <v>54</v>
      </c>
      <c r="AI2261" s="23" t="s">
        <v>54</v>
      </c>
      <c r="AJ2261">
        <v>0</v>
      </c>
      <c r="AK2261">
        <v>0</v>
      </c>
      <c r="AL2261">
        <v>0</v>
      </c>
      <c r="AM2261">
        <v>0</v>
      </c>
      <c r="AN2261" s="23" t="e">
        <v>#DIV/0!</v>
      </c>
      <c r="AO2261" s="23" t="e">
        <v>#DIV/0!</v>
      </c>
      <c r="AP2261" s="23" t="e">
        <v>#DIV/0!</v>
      </c>
      <c r="AQ2261" s="23" t="e">
        <v>#DIV/0!</v>
      </c>
      <c r="AR2261" s="35">
        <v>0</v>
      </c>
      <c r="AS2261" s="35">
        <v>0</v>
      </c>
      <c r="AT2261" s="35">
        <v>0</v>
      </c>
      <c r="AU2261" s="31" t="str">
        <f t="shared" si="38"/>
        <v>库存为0</v>
      </c>
      <c r="AV2261" s="36" t="str">
        <f>IFERROR(时间!$B$4+AU2261,"上周无销量")</f>
        <v>上周无销量</v>
      </c>
    </row>
    <row r="2262" spans="1:48">
      <c r="A2262" s="21" t="s">
        <v>4567</v>
      </c>
      <c r="B2262" t="s">
        <v>4568</v>
      </c>
      <c r="C2262" t="s">
        <v>4560</v>
      </c>
      <c r="D2262" s="31">
        <v>0</v>
      </c>
      <c r="E2262" s="31">
        <v>0</v>
      </c>
      <c r="F2262" s="31">
        <v>0</v>
      </c>
      <c r="G2262" s="31">
        <v>0</v>
      </c>
      <c r="H2262" s="32">
        <v>0</v>
      </c>
      <c r="I2262">
        <v>0</v>
      </c>
      <c r="J2262" s="33">
        <v>0</v>
      </c>
      <c r="K2262" s="33">
        <v>0</v>
      </c>
      <c r="L2262" s="33">
        <v>0</v>
      </c>
      <c r="M2262">
        <v>0</v>
      </c>
      <c r="N2262">
        <v>0</v>
      </c>
      <c r="O2262">
        <v>0</v>
      </c>
      <c r="P2262" t="s">
        <v>54</v>
      </c>
      <c r="Q2262" t="s">
        <v>54</v>
      </c>
      <c r="R2262" t="s">
        <v>54</v>
      </c>
      <c r="S2262" t="s">
        <v>54</v>
      </c>
      <c r="T2262" t="s">
        <v>54</v>
      </c>
      <c r="U2262" t="s">
        <v>54</v>
      </c>
      <c r="V2262" t="s">
        <v>54</v>
      </c>
      <c r="W2262" t="s">
        <v>54</v>
      </c>
      <c r="X2262" s="23" t="s">
        <v>54</v>
      </c>
      <c r="Y2262" s="23" t="s">
        <v>54</v>
      </c>
      <c r="Z2262" s="23" t="s">
        <v>54</v>
      </c>
      <c r="AA2262" s="23" t="s">
        <v>54</v>
      </c>
      <c r="AB2262" t="s">
        <v>54</v>
      </c>
      <c r="AC2262" t="s">
        <v>54</v>
      </c>
      <c r="AD2262" t="s">
        <v>54</v>
      </c>
      <c r="AE2262" t="s">
        <v>54</v>
      </c>
      <c r="AF2262" s="23" t="s">
        <v>54</v>
      </c>
      <c r="AG2262" s="23" t="s">
        <v>54</v>
      </c>
      <c r="AH2262" s="23" t="s">
        <v>54</v>
      </c>
      <c r="AI2262" s="23" t="s">
        <v>54</v>
      </c>
      <c r="AJ2262">
        <v>0</v>
      </c>
      <c r="AK2262">
        <v>0</v>
      </c>
      <c r="AL2262">
        <v>0</v>
      </c>
      <c r="AM2262">
        <v>0</v>
      </c>
      <c r="AN2262" s="23" t="e">
        <v>#DIV/0!</v>
      </c>
      <c r="AO2262" s="23" t="e">
        <v>#DIV/0!</v>
      </c>
      <c r="AP2262" s="23" t="e">
        <v>#DIV/0!</v>
      </c>
      <c r="AQ2262" s="23" t="e">
        <v>#DIV/0!</v>
      </c>
      <c r="AR2262" s="35">
        <v>0</v>
      </c>
      <c r="AS2262" s="35">
        <v>0</v>
      </c>
      <c r="AT2262" s="35">
        <v>0</v>
      </c>
      <c r="AU2262" s="31" t="str">
        <f t="shared" si="38"/>
        <v>库存为0</v>
      </c>
      <c r="AV2262" s="36" t="str">
        <f>IFERROR(时间!$B$4+AU2262,"上周无销量")</f>
        <v>上周无销量</v>
      </c>
    </row>
    <row r="2263" spans="1:48">
      <c r="A2263" s="21" t="s">
        <v>4569</v>
      </c>
      <c r="B2263" t="s">
        <v>4570</v>
      </c>
      <c r="C2263" t="s">
        <v>4560</v>
      </c>
      <c r="D2263" s="31">
        <v>0</v>
      </c>
      <c r="E2263" s="31">
        <v>0</v>
      </c>
      <c r="F2263" s="31">
        <v>0</v>
      </c>
      <c r="G2263" s="31">
        <v>0</v>
      </c>
      <c r="H2263" s="32">
        <v>0</v>
      </c>
      <c r="I2263">
        <v>0</v>
      </c>
      <c r="J2263" s="33">
        <v>0</v>
      </c>
      <c r="K2263" s="33">
        <v>0</v>
      </c>
      <c r="L2263" s="33">
        <v>0</v>
      </c>
      <c r="M2263">
        <v>0</v>
      </c>
      <c r="N2263">
        <v>0</v>
      </c>
      <c r="O2263">
        <v>0</v>
      </c>
      <c r="P2263" t="s">
        <v>54</v>
      </c>
      <c r="Q2263" t="s">
        <v>54</v>
      </c>
      <c r="R2263" t="s">
        <v>54</v>
      </c>
      <c r="S2263" t="s">
        <v>54</v>
      </c>
      <c r="T2263" t="s">
        <v>54</v>
      </c>
      <c r="U2263" t="s">
        <v>54</v>
      </c>
      <c r="V2263" t="s">
        <v>54</v>
      </c>
      <c r="W2263" t="s">
        <v>54</v>
      </c>
      <c r="X2263" s="23" t="s">
        <v>54</v>
      </c>
      <c r="Y2263" s="23" t="s">
        <v>54</v>
      </c>
      <c r="Z2263" s="23" t="s">
        <v>54</v>
      </c>
      <c r="AA2263" s="23" t="s">
        <v>54</v>
      </c>
      <c r="AB2263" t="s">
        <v>54</v>
      </c>
      <c r="AC2263" t="s">
        <v>54</v>
      </c>
      <c r="AD2263" t="s">
        <v>54</v>
      </c>
      <c r="AE2263" t="s">
        <v>54</v>
      </c>
      <c r="AF2263" s="23" t="s">
        <v>54</v>
      </c>
      <c r="AG2263" s="23" t="s">
        <v>54</v>
      </c>
      <c r="AH2263" s="23" t="s">
        <v>54</v>
      </c>
      <c r="AI2263" s="23" t="s">
        <v>54</v>
      </c>
      <c r="AJ2263">
        <v>0</v>
      </c>
      <c r="AK2263">
        <v>0</v>
      </c>
      <c r="AL2263">
        <v>0</v>
      </c>
      <c r="AM2263">
        <v>0</v>
      </c>
      <c r="AN2263" s="23" t="e">
        <v>#DIV/0!</v>
      </c>
      <c r="AO2263" s="23" t="e">
        <v>#DIV/0!</v>
      </c>
      <c r="AP2263" s="23" t="e">
        <v>#DIV/0!</v>
      </c>
      <c r="AQ2263" s="23" t="e">
        <v>#DIV/0!</v>
      </c>
      <c r="AR2263" s="35">
        <v>0</v>
      </c>
      <c r="AS2263" s="35">
        <v>0</v>
      </c>
      <c r="AT2263" s="35">
        <v>0</v>
      </c>
      <c r="AU2263" s="31" t="str">
        <f t="shared" si="38"/>
        <v>库存为0</v>
      </c>
      <c r="AV2263" s="36" t="str">
        <f>IFERROR(时间!$B$4+AU2263,"上周无销量")</f>
        <v>上周无销量</v>
      </c>
    </row>
    <row r="2264" spans="1:48">
      <c r="A2264" s="21" t="s">
        <v>4571</v>
      </c>
      <c r="B2264" t="s">
        <v>4572</v>
      </c>
      <c r="C2264" t="s">
        <v>4573</v>
      </c>
      <c r="D2264" s="31">
        <v>0</v>
      </c>
      <c r="E2264" s="31">
        <v>0</v>
      </c>
      <c r="F2264" s="31">
        <v>0</v>
      </c>
      <c r="G2264" s="31">
        <v>0</v>
      </c>
      <c r="H2264" s="32">
        <v>0</v>
      </c>
      <c r="I2264">
        <v>0</v>
      </c>
      <c r="J2264" s="33">
        <v>0</v>
      </c>
      <c r="K2264" s="33">
        <v>0</v>
      </c>
      <c r="L2264" s="33">
        <v>0</v>
      </c>
      <c r="M2264">
        <v>0</v>
      </c>
      <c r="N2264">
        <v>0</v>
      </c>
      <c r="O2264">
        <v>0</v>
      </c>
      <c r="P2264" t="s">
        <v>54</v>
      </c>
      <c r="Q2264" t="s">
        <v>54</v>
      </c>
      <c r="R2264" t="s">
        <v>54</v>
      </c>
      <c r="S2264" t="s">
        <v>54</v>
      </c>
      <c r="T2264" t="s">
        <v>54</v>
      </c>
      <c r="U2264" t="s">
        <v>54</v>
      </c>
      <c r="V2264" t="s">
        <v>54</v>
      </c>
      <c r="W2264" t="s">
        <v>54</v>
      </c>
      <c r="X2264" s="23" t="s">
        <v>54</v>
      </c>
      <c r="Y2264" s="23" t="s">
        <v>54</v>
      </c>
      <c r="Z2264" s="23" t="s">
        <v>54</v>
      </c>
      <c r="AA2264" s="23" t="s">
        <v>54</v>
      </c>
      <c r="AB2264" t="s">
        <v>54</v>
      </c>
      <c r="AC2264" t="s">
        <v>54</v>
      </c>
      <c r="AD2264" t="s">
        <v>54</v>
      </c>
      <c r="AE2264" t="s">
        <v>54</v>
      </c>
      <c r="AF2264" s="23" t="s">
        <v>54</v>
      </c>
      <c r="AG2264" s="23" t="s">
        <v>54</v>
      </c>
      <c r="AH2264" s="23" t="s">
        <v>54</v>
      </c>
      <c r="AI2264" s="23" t="s">
        <v>54</v>
      </c>
      <c r="AJ2264">
        <v>0</v>
      </c>
      <c r="AK2264">
        <v>0</v>
      </c>
      <c r="AL2264">
        <v>0</v>
      </c>
      <c r="AM2264">
        <v>0</v>
      </c>
      <c r="AN2264" s="23" t="e">
        <v>#DIV/0!</v>
      </c>
      <c r="AO2264" s="23" t="e">
        <v>#DIV/0!</v>
      </c>
      <c r="AP2264" s="23" t="e">
        <v>#DIV/0!</v>
      </c>
      <c r="AQ2264" s="23" t="e">
        <v>#DIV/0!</v>
      </c>
      <c r="AR2264" s="35">
        <v>0</v>
      </c>
      <c r="AS2264" s="35">
        <v>0</v>
      </c>
      <c r="AT2264" s="35">
        <v>0</v>
      </c>
      <c r="AU2264" s="31" t="str">
        <f t="shared" si="38"/>
        <v>库存为0</v>
      </c>
      <c r="AV2264" s="36" t="str">
        <f>IFERROR(时间!$B$4+AU2264,"上周无销量")</f>
        <v>上周无销量</v>
      </c>
    </row>
    <row r="2265" spans="1:48">
      <c r="A2265" s="21" t="s">
        <v>4574</v>
      </c>
      <c r="B2265" t="s">
        <v>4575</v>
      </c>
      <c r="C2265" t="s">
        <v>4573</v>
      </c>
      <c r="D2265" s="31">
        <v>0</v>
      </c>
      <c r="E2265" s="31">
        <v>0</v>
      </c>
      <c r="F2265" s="31">
        <v>0</v>
      </c>
      <c r="G2265" s="31">
        <v>0</v>
      </c>
      <c r="H2265" s="32">
        <v>0</v>
      </c>
      <c r="I2265">
        <v>0</v>
      </c>
      <c r="J2265" s="33">
        <v>0</v>
      </c>
      <c r="K2265" s="33">
        <v>0</v>
      </c>
      <c r="L2265" s="33">
        <v>0</v>
      </c>
      <c r="M2265">
        <v>0</v>
      </c>
      <c r="N2265">
        <v>0</v>
      </c>
      <c r="O2265">
        <v>0</v>
      </c>
      <c r="P2265" t="s">
        <v>54</v>
      </c>
      <c r="Q2265" t="s">
        <v>54</v>
      </c>
      <c r="R2265" t="s">
        <v>54</v>
      </c>
      <c r="S2265" t="s">
        <v>54</v>
      </c>
      <c r="T2265" t="s">
        <v>54</v>
      </c>
      <c r="U2265" t="s">
        <v>54</v>
      </c>
      <c r="V2265" t="s">
        <v>54</v>
      </c>
      <c r="W2265" t="s">
        <v>54</v>
      </c>
      <c r="X2265" s="23" t="s">
        <v>54</v>
      </c>
      <c r="Y2265" s="23" t="s">
        <v>54</v>
      </c>
      <c r="Z2265" s="23" t="s">
        <v>54</v>
      </c>
      <c r="AA2265" s="23" t="s">
        <v>54</v>
      </c>
      <c r="AB2265" t="s">
        <v>54</v>
      </c>
      <c r="AC2265" t="s">
        <v>54</v>
      </c>
      <c r="AD2265" t="s">
        <v>54</v>
      </c>
      <c r="AE2265" t="s">
        <v>54</v>
      </c>
      <c r="AF2265" s="23" t="s">
        <v>54</v>
      </c>
      <c r="AG2265" s="23" t="s">
        <v>54</v>
      </c>
      <c r="AH2265" s="23" t="s">
        <v>54</v>
      </c>
      <c r="AI2265" s="23" t="s">
        <v>54</v>
      </c>
      <c r="AJ2265">
        <v>0</v>
      </c>
      <c r="AK2265">
        <v>0</v>
      </c>
      <c r="AL2265">
        <v>0</v>
      </c>
      <c r="AM2265">
        <v>0</v>
      </c>
      <c r="AN2265" s="23" t="e">
        <v>#DIV/0!</v>
      </c>
      <c r="AO2265" s="23" t="e">
        <v>#DIV/0!</v>
      </c>
      <c r="AP2265" s="23" t="e">
        <v>#DIV/0!</v>
      </c>
      <c r="AQ2265" s="23" t="e">
        <v>#DIV/0!</v>
      </c>
      <c r="AR2265" s="35">
        <v>0</v>
      </c>
      <c r="AS2265" s="35">
        <v>0</v>
      </c>
      <c r="AT2265" s="35">
        <v>0</v>
      </c>
      <c r="AU2265" s="31" t="str">
        <f t="shared" si="38"/>
        <v>库存为0</v>
      </c>
      <c r="AV2265" s="36" t="str">
        <f>IFERROR(时间!$B$4+AU2265,"上周无销量")</f>
        <v>上周无销量</v>
      </c>
    </row>
    <row r="2266" spans="1:48">
      <c r="A2266" s="21" t="s">
        <v>4576</v>
      </c>
      <c r="B2266" t="s">
        <v>4577</v>
      </c>
      <c r="C2266" t="s">
        <v>4573</v>
      </c>
      <c r="D2266" s="31">
        <v>0</v>
      </c>
      <c r="E2266" s="31">
        <v>0</v>
      </c>
      <c r="F2266" s="31">
        <v>0</v>
      </c>
      <c r="G2266" s="31">
        <v>0</v>
      </c>
      <c r="H2266" s="32">
        <v>0</v>
      </c>
      <c r="I2266">
        <v>0</v>
      </c>
      <c r="J2266" s="33">
        <v>0</v>
      </c>
      <c r="K2266" s="33">
        <v>0</v>
      </c>
      <c r="L2266" s="33">
        <v>0</v>
      </c>
      <c r="M2266">
        <v>0</v>
      </c>
      <c r="N2266">
        <v>0</v>
      </c>
      <c r="O2266">
        <v>0</v>
      </c>
      <c r="P2266" t="s">
        <v>54</v>
      </c>
      <c r="Q2266" t="s">
        <v>54</v>
      </c>
      <c r="R2266" t="s">
        <v>54</v>
      </c>
      <c r="S2266" t="s">
        <v>54</v>
      </c>
      <c r="T2266" t="s">
        <v>54</v>
      </c>
      <c r="U2266" t="s">
        <v>54</v>
      </c>
      <c r="V2266" t="s">
        <v>54</v>
      </c>
      <c r="W2266" t="s">
        <v>54</v>
      </c>
      <c r="X2266" s="23" t="s">
        <v>54</v>
      </c>
      <c r="Y2266" s="23" t="s">
        <v>54</v>
      </c>
      <c r="Z2266" s="23" t="s">
        <v>54</v>
      </c>
      <c r="AA2266" s="23" t="s">
        <v>54</v>
      </c>
      <c r="AB2266" t="s">
        <v>54</v>
      </c>
      <c r="AC2266" t="s">
        <v>54</v>
      </c>
      <c r="AD2266" t="s">
        <v>54</v>
      </c>
      <c r="AE2266" t="s">
        <v>54</v>
      </c>
      <c r="AF2266" s="23" t="s">
        <v>54</v>
      </c>
      <c r="AG2266" s="23" t="s">
        <v>54</v>
      </c>
      <c r="AH2266" s="23" t="s">
        <v>54</v>
      </c>
      <c r="AI2266" s="23" t="s">
        <v>54</v>
      </c>
      <c r="AJ2266">
        <v>0</v>
      </c>
      <c r="AK2266">
        <v>0</v>
      </c>
      <c r="AL2266">
        <v>0</v>
      </c>
      <c r="AM2266">
        <v>0</v>
      </c>
      <c r="AN2266" s="23" t="e">
        <v>#DIV/0!</v>
      </c>
      <c r="AO2266" s="23" t="e">
        <v>#DIV/0!</v>
      </c>
      <c r="AP2266" s="23" t="e">
        <v>#DIV/0!</v>
      </c>
      <c r="AQ2266" s="23" t="e">
        <v>#DIV/0!</v>
      </c>
      <c r="AR2266" s="35">
        <v>0</v>
      </c>
      <c r="AS2266" s="35">
        <v>0</v>
      </c>
      <c r="AT2266" s="35">
        <v>0</v>
      </c>
      <c r="AU2266" s="31" t="str">
        <f t="shared" si="38"/>
        <v>库存为0</v>
      </c>
      <c r="AV2266" s="36" t="str">
        <f>IFERROR(时间!$B$4+AU2266,"上周无销量")</f>
        <v>上周无销量</v>
      </c>
    </row>
    <row r="2267" spans="1:48">
      <c r="A2267" s="21" t="s">
        <v>4578</v>
      </c>
      <c r="B2267" t="s">
        <v>4579</v>
      </c>
      <c r="C2267" t="s">
        <v>4573</v>
      </c>
      <c r="D2267" s="31">
        <v>0</v>
      </c>
      <c r="E2267" s="31">
        <v>0</v>
      </c>
      <c r="F2267" s="31">
        <v>0</v>
      </c>
      <c r="G2267" s="31">
        <v>0</v>
      </c>
      <c r="H2267" s="32">
        <v>0</v>
      </c>
      <c r="I2267">
        <v>0</v>
      </c>
      <c r="J2267" s="33">
        <v>0</v>
      </c>
      <c r="K2267" s="33">
        <v>0</v>
      </c>
      <c r="L2267" s="33">
        <v>0</v>
      </c>
      <c r="M2267">
        <v>0</v>
      </c>
      <c r="N2267">
        <v>0</v>
      </c>
      <c r="O2267">
        <v>0</v>
      </c>
      <c r="P2267" t="s">
        <v>54</v>
      </c>
      <c r="Q2267" t="s">
        <v>54</v>
      </c>
      <c r="R2267" t="s">
        <v>54</v>
      </c>
      <c r="S2267" t="s">
        <v>54</v>
      </c>
      <c r="T2267" t="s">
        <v>54</v>
      </c>
      <c r="U2267" t="s">
        <v>54</v>
      </c>
      <c r="V2267" t="s">
        <v>54</v>
      </c>
      <c r="W2267" t="s">
        <v>54</v>
      </c>
      <c r="X2267" s="23" t="s">
        <v>54</v>
      </c>
      <c r="Y2267" s="23" t="s">
        <v>54</v>
      </c>
      <c r="Z2267" s="23" t="s">
        <v>54</v>
      </c>
      <c r="AA2267" s="23" t="s">
        <v>54</v>
      </c>
      <c r="AB2267" t="s">
        <v>54</v>
      </c>
      <c r="AC2267" t="s">
        <v>54</v>
      </c>
      <c r="AD2267" t="s">
        <v>54</v>
      </c>
      <c r="AE2267" t="s">
        <v>54</v>
      </c>
      <c r="AF2267" s="23" t="s">
        <v>54</v>
      </c>
      <c r="AG2267" s="23" t="s">
        <v>54</v>
      </c>
      <c r="AH2267" s="23" t="s">
        <v>54</v>
      </c>
      <c r="AI2267" s="23" t="s">
        <v>54</v>
      </c>
      <c r="AJ2267">
        <v>0</v>
      </c>
      <c r="AK2267">
        <v>0</v>
      </c>
      <c r="AL2267">
        <v>0</v>
      </c>
      <c r="AM2267">
        <v>0</v>
      </c>
      <c r="AN2267" s="23" t="e">
        <v>#DIV/0!</v>
      </c>
      <c r="AO2267" s="23" t="e">
        <v>#DIV/0!</v>
      </c>
      <c r="AP2267" s="23" t="e">
        <v>#DIV/0!</v>
      </c>
      <c r="AQ2267" s="23" t="e">
        <v>#DIV/0!</v>
      </c>
      <c r="AR2267" s="35">
        <v>0</v>
      </c>
      <c r="AS2267" s="35">
        <v>0</v>
      </c>
      <c r="AT2267" s="35">
        <v>0</v>
      </c>
      <c r="AU2267" s="31" t="str">
        <f t="shared" si="38"/>
        <v>库存为0</v>
      </c>
      <c r="AV2267" s="36" t="str">
        <f>IFERROR(时间!$B$4+AU2267,"上周无销量")</f>
        <v>上周无销量</v>
      </c>
    </row>
    <row r="2268" spans="1:48">
      <c r="A2268" s="21" t="s">
        <v>4580</v>
      </c>
      <c r="B2268" t="s">
        <v>4581</v>
      </c>
      <c r="C2268" t="s">
        <v>4573</v>
      </c>
      <c r="D2268" s="31">
        <v>0</v>
      </c>
      <c r="E2268" s="31">
        <v>0</v>
      </c>
      <c r="F2268" s="31">
        <v>0</v>
      </c>
      <c r="G2268" s="31">
        <v>0</v>
      </c>
      <c r="H2268" s="32">
        <v>0</v>
      </c>
      <c r="I2268">
        <v>0</v>
      </c>
      <c r="J2268" s="33">
        <v>0</v>
      </c>
      <c r="K2268" s="33">
        <v>0</v>
      </c>
      <c r="L2268" s="33">
        <v>0</v>
      </c>
      <c r="M2268">
        <v>0</v>
      </c>
      <c r="N2268">
        <v>0</v>
      </c>
      <c r="O2268">
        <v>0</v>
      </c>
      <c r="P2268" t="s">
        <v>54</v>
      </c>
      <c r="Q2268" t="s">
        <v>54</v>
      </c>
      <c r="R2268" t="s">
        <v>54</v>
      </c>
      <c r="S2268" t="s">
        <v>54</v>
      </c>
      <c r="T2268" t="s">
        <v>54</v>
      </c>
      <c r="U2268" t="s">
        <v>54</v>
      </c>
      <c r="V2268" t="s">
        <v>54</v>
      </c>
      <c r="W2268" t="s">
        <v>54</v>
      </c>
      <c r="X2268" s="23" t="s">
        <v>54</v>
      </c>
      <c r="Y2268" s="23" t="s">
        <v>54</v>
      </c>
      <c r="Z2268" s="23" t="s">
        <v>54</v>
      </c>
      <c r="AA2268" s="23" t="s">
        <v>54</v>
      </c>
      <c r="AB2268" t="s">
        <v>54</v>
      </c>
      <c r="AC2268" t="s">
        <v>54</v>
      </c>
      <c r="AD2268" t="s">
        <v>54</v>
      </c>
      <c r="AE2268" t="s">
        <v>54</v>
      </c>
      <c r="AF2268" s="23" t="s">
        <v>54</v>
      </c>
      <c r="AG2268" s="23" t="s">
        <v>54</v>
      </c>
      <c r="AH2268" s="23" t="s">
        <v>54</v>
      </c>
      <c r="AI2268" s="23" t="s">
        <v>54</v>
      </c>
      <c r="AJ2268">
        <v>0</v>
      </c>
      <c r="AK2268">
        <v>0</v>
      </c>
      <c r="AL2268">
        <v>0</v>
      </c>
      <c r="AM2268">
        <v>0</v>
      </c>
      <c r="AN2268" s="23" t="e">
        <v>#DIV/0!</v>
      </c>
      <c r="AO2268" s="23" t="e">
        <v>#DIV/0!</v>
      </c>
      <c r="AP2268" s="23" t="e">
        <v>#DIV/0!</v>
      </c>
      <c r="AQ2268" s="23" t="e">
        <v>#DIV/0!</v>
      </c>
      <c r="AR2268" s="35">
        <v>0</v>
      </c>
      <c r="AS2268" s="35">
        <v>0</v>
      </c>
      <c r="AT2268" s="35">
        <v>0</v>
      </c>
      <c r="AU2268" s="31" t="str">
        <f t="shared" si="38"/>
        <v>库存为0</v>
      </c>
      <c r="AV2268" s="36" t="str">
        <f>IFERROR(时间!$B$4+AU2268,"上周无销量")</f>
        <v>上周无销量</v>
      </c>
    </row>
    <row r="2269" spans="1:48">
      <c r="A2269" s="21" t="s">
        <v>4582</v>
      </c>
      <c r="B2269" t="s">
        <v>4583</v>
      </c>
      <c r="C2269" t="s">
        <v>4573</v>
      </c>
      <c r="D2269" s="31">
        <v>0</v>
      </c>
      <c r="E2269" s="31">
        <v>0</v>
      </c>
      <c r="F2269" s="31">
        <v>0</v>
      </c>
      <c r="G2269" s="31">
        <v>0</v>
      </c>
      <c r="H2269" s="32">
        <v>0</v>
      </c>
      <c r="I2269">
        <v>0</v>
      </c>
      <c r="J2269" s="33">
        <v>0</v>
      </c>
      <c r="K2269" s="33">
        <v>0</v>
      </c>
      <c r="L2269" s="33">
        <v>0</v>
      </c>
      <c r="M2269">
        <v>0</v>
      </c>
      <c r="N2269">
        <v>0</v>
      </c>
      <c r="O2269">
        <v>0</v>
      </c>
      <c r="P2269" t="s">
        <v>54</v>
      </c>
      <c r="Q2269" t="s">
        <v>54</v>
      </c>
      <c r="R2269" t="s">
        <v>54</v>
      </c>
      <c r="S2269" t="s">
        <v>54</v>
      </c>
      <c r="T2269" t="s">
        <v>54</v>
      </c>
      <c r="U2269" t="s">
        <v>54</v>
      </c>
      <c r="V2269" t="s">
        <v>54</v>
      </c>
      <c r="W2269" t="s">
        <v>54</v>
      </c>
      <c r="X2269" s="23" t="s">
        <v>54</v>
      </c>
      <c r="Y2269" s="23" t="s">
        <v>54</v>
      </c>
      <c r="Z2269" s="23" t="s">
        <v>54</v>
      </c>
      <c r="AA2269" s="23" t="s">
        <v>54</v>
      </c>
      <c r="AB2269" t="s">
        <v>54</v>
      </c>
      <c r="AC2269" t="s">
        <v>54</v>
      </c>
      <c r="AD2269" t="s">
        <v>54</v>
      </c>
      <c r="AE2269" t="s">
        <v>54</v>
      </c>
      <c r="AF2269" s="23" t="s">
        <v>54</v>
      </c>
      <c r="AG2269" s="23" t="s">
        <v>54</v>
      </c>
      <c r="AH2269" s="23" t="s">
        <v>54</v>
      </c>
      <c r="AI2269" s="23" t="s">
        <v>54</v>
      </c>
      <c r="AJ2269">
        <v>0</v>
      </c>
      <c r="AK2269">
        <v>0</v>
      </c>
      <c r="AL2269">
        <v>0</v>
      </c>
      <c r="AM2269">
        <v>0</v>
      </c>
      <c r="AN2269" s="23" t="e">
        <v>#DIV/0!</v>
      </c>
      <c r="AO2269" s="23" t="e">
        <v>#DIV/0!</v>
      </c>
      <c r="AP2269" s="23" t="e">
        <v>#DIV/0!</v>
      </c>
      <c r="AQ2269" s="23" t="e">
        <v>#DIV/0!</v>
      </c>
      <c r="AR2269" s="35">
        <v>0</v>
      </c>
      <c r="AS2269" s="35">
        <v>0</v>
      </c>
      <c r="AT2269" s="35">
        <v>0</v>
      </c>
      <c r="AU2269" s="31" t="str">
        <f t="shared" si="38"/>
        <v>库存为0</v>
      </c>
      <c r="AV2269" s="36" t="str">
        <f>IFERROR(时间!$B$4+AU2269,"上周无销量")</f>
        <v>上周无销量</v>
      </c>
    </row>
    <row r="2270" spans="1:48">
      <c r="A2270" s="21" t="s">
        <v>4584</v>
      </c>
      <c r="B2270" t="s">
        <v>4585</v>
      </c>
      <c r="C2270" t="s">
        <v>4573</v>
      </c>
      <c r="D2270" s="31">
        <v>0</v>
      </c>
      <c r="E2270" s="31">
        <v>0</v>
      </c>
      <c r="F2270" s="31">
        <v>0</v>
      </c>
      <c r="G2270" s="31">
        <v>0</v>
      </c>
      <c r="H2270" s="32">
        <v>0</v>
      </c>
      <c r="I2270">
        <v>0</v>
      </c>
      <c r="J2270" s="33">
        <v>0</v>
      </c>
      <c r="K2270" s="33">
        <v>0</v>
      </c>
      <c r="L2270" s="33">
        <v>0</v>
      </c>
      <c r="M2270">
        <v>0</v>
      </c>
      <c r="N2270">
        <v>0</v>
      </c>
      <c r="O2270">
        <v>0</v>
      </c>
      <c r="P2270" t="s">
        <v>54</v>
      </c>
      <c r="Q2270" t="s">
        <v>54</v>
      </c>
      <c r="R2270" t="s">
        <v>54</v>
      </c>
      <c r="S2270" t="s">
        <v>54</v>
      </c>
      <c r="T2270" t="s">
        <v>54</v>
      </c>
      <c r="U2270" t="s">
        <v>54</v>
      </c>
      <c r="V2270" t="s">
        <v>54</v>
      </c>
      <c r="W2270" t="s">
        <v>54</v>
      </c>
      <c r="X2270" s="23" t="s">
        <v>54</v>
      </c>
      <c r="Y2270" s="23" t="s">
        <v>54</v>
      </c>
      <c r="Z2270" s="23" t="s">
        <v>54</v>
      </c>
      <c r="AA2270" s="23" t="s">
        <v>54</v>
      </c>
      <c r="AB2270" t="s">
        <v>54</v>
      </c>
      <c r="AC2270" t="s">
        <v>54</v>
      </c>
      <c r="AD2270" t="s">
        <v>54</v>
      </c>
      <c r="AE2270" t="s">
        <v>54</v>
      </c>
      <c r="AF2270" s="23" t="s">
        <v>54</v>
      </c>
      <c r="AG2270" s="23" t="s">
        <v>54</v>
      </c>
      <c r="AH2270" s="23" t="s">
        <v>54</v>
      </c>
      <c r="AI2270" s="23" t="s">
        <v>54</v>
      </c>
      <c r="AJ2270">
        <v>0</v>
      </c>
      <c r="AK2270">
        <v>0</v>
      </c>
      <c r="AL2270">
        <v>0</v>
      </c>
      <c r="AM2270">
        <v>0</v>
      </c>
      <c r="AN2270" s="23" t="e">
        <v>#DIV/0!</v>
      </c>
      <c r="AO2270" s="23" t="e">
        <v>#DIV/0!</v>
      </c>
      <c r="AP2270" s="23" t="e">
        <v>#DIV/0!</v>
      </c>
      <c r="AQ2270" s="23" t="e">
        <v>#DIV/0!</v>
      </c>
      <c r="AR2270" s="35">
        <v>0</v>
      </c>
      <c r="AS2270" s="35">
        <v>0</v>
      </c>
      <c r="AT2270" s="35">
        <v>0</v>
      </c>
      <c r="AU2270" s="31" t="str">
        <f t="shared" si="38"/>
        <v>库存为0</v>
      </c>
      <c r="AV2270" s="36" t="str">
        <f>IFERROR(时间!$B$4+AU2270,"上周无销量")</f>
        <v>上周无销量</v>
      </c>
    </row>
    <row r="2271" spans="1:48">
      <c r="A2271" s="21" t="s">
        <v>4586</v>
      </c>
      <c r="B2271" t="s">
        <v>4587</v>
      </c>
      <c r="C2271" t="s">
        <v>4573</v>
      </c>
      <c r="D2271" s="31">
        <v>0</v>
      </c>
      <c r="E2271" s="31">
        <v>0</v>
      </c>
      <c r="F2271" s="31">
        <v>0</v>
      </c>
      <c r="G2271" s="31">
        <v>0</v>
      </c>
      <c r="H2271" s="32">
        <v>0</v>
      </c>
      <c r="I2271">
        <v>0</v>
      </c>
      <c r="J2271" s="33">
        <v>0</v>
      </c>
      <c r="K2271" s="33">
        <v>0</v>
      </c>
      <c r="L2271" s="33">
        <v>0</v>
      </c>
      <c r="M2271">
        <v>0</v>
      </c>
      <c r="N2271">
        <v>0</v>
      </c>
      <c r="O2271">
        <v>0</v>
      </c>
      <c r="P2271" t="s">
        <v>54</v>
      </c>
      <c r="Q2271" t="s">
        <v>54</v>
      </c>
      <c r="R2271" t="s">
        <v>54</v>
      </c>
      <c r="S2271" t="s">
        <v>54</v>
      </c>
      <c r="T2271" t="s">
        <v>54</v>
      </c>
      <c r="U2271" t="s">
        <v>54</v>
      </c>
      <c r="V2271" t="s">
        <v>54</v>
      </c>
      <c r="W2271" t="s">
        <v>54</v>
      </c>
      <c r="X2271" s="23" t="s">
        <v>54</v>
      </c>
      <c r="Y2271" s="23" t="s">
        <v>54</v>
      </c>
      <c r="Z2271" s="23" t="s">
        <v>54</v>
      </c>
      <c r="AA2271" s="23" t="s">
        <v>54</v>
      </c>
      <c r="AB2271" t="s">
        <v>54</v>
      </c>
      <c r="AC2271" t="s">
        <v>54</v>
      </c>
      <c r="AD2271" t="s">
        <v>54</v>
      </c>
      <c r="AE2271" t="s">
        <v>54</v>
      </c>
      <c r="AF2271" s="23" t="s">
        <v>54</v>
      </c>
      <c r="AG2271" s="23" t="s">
        <v>54</v>
      </c>
      <c r="AH2271" s="23" t="s">
        <v>54</v>
      </c>
      <c r="AI2271" s="23" t="s">
        <v>54</v>
      </c>
      <c r="AJ2271">
        <v>0</v>
      </c>
      <c r="AK2271">
        <v>0</v>
      </c>
      <c r="AL2271">
        <v>0</v>
      </c>
      <c r="AM2271">
        <v>0</v>
      </c>
      <c r="AN2271" s="23" t="e">
        <v>#DIV/0!</v>
      </c>
      <c r="AO2271" s="23" t="e">
        <v>#DIV/0!</v>
      </c>
      <c r="AP2271" s="23" t="e">
        <v>#DIV/0!</v>
      </c>
      <c r="AQ2271" s="23" t="e">
        <v>#DIV/0!</v>
      </c>
      <c r="AR2271" s="35">
        <v>0</v>
      </c>
      <c r="AS2271" s="35">
        <v>0</v>
      </c>
      <c r="AT2271" s="35">
        <v>0</v>
      </c>
      <c r="AU2271" s="31" t="str">
        <f t="shared" si="38"/>
        <v>库存为0</v>
      </c>
      <c r="AV2271" s="36" t="str">
        <f>IFERROR(时间!$B$4+AU2271,"上周无销量")</f>
        <v>上周无销量</v>
      </c>
    </row>
    <row r="2272" spans="1:48">
      <c r="A2272" s="21" t="s">
        <v>4588</v>
      </c>
      <c r="B2272" t="s">
        <v>4589</v>
      </c>
      <c r="C2272" t="s">
        <v>4590</v>
      </c>
      <c r="D2272" s="31">
        <v>0</v>
      </c>
      <c r="E2272" s="31">
        <v>0</v>
      </c>
      <c r="F2272" s="31">
        <v>0</v>
      </c>
      <c r="G2272" s="31">
        <v>0</v>
      </c>
      <c r="H2272" s="32">
        <v>0</v>
      </c>
      <c r="I2272">
        <v>0</v>
      </c>
      <c r="J2272" s="33">
        <v>2</v>
      </c>
      <c r="K2272" s="33">
        <v>0</v>
      </c>
      <c r="L2272" s="33">
        <v>0</v>
      </c>
      <c r="M2272">
        <v>2</v>
      </c>
      <c r="N2272">
        <v>0</v>
      </c>
      <c r="O2272">
        <v>0</v>
      </c>
      <c r="P2272" t="s">
        <v>54</v>
      </c>
      <c r="Q2272" t="s">
        <v>54</v>
      </c>
      <c r="R2272" t="s">
        <v>54</v>
      </c>
      <c r="S2272" t="s">
        <v>54</v>
      </c>
      <c r="T2272" t="s">
        <v>54</v>
      </c>
      <c r="U2272" t="s">
        <v>54</v>
      </c>
      <c r="V2272" t="s">
        <v>54</v>
      </c>
      <c r="W2272" t="s">
        <v>54</v>
      </c>
      <c r="X2272" s="23" t="s">
        <v>54</v>
      </c>
      <c r="Y2272" s="23" t="s">
        <v>54</v>
      </c>
      <c r="Z2272" s="23" t="s">
        <v>54</v>
      </c>
      <c r="AA2272" s="23" t="s">
        <v>54</v>
      </c>
      <c r="AB2272" t="s">
        <v>54</v>
      </c>
      <c r="AC2272" t="s">
        <v>54</v>
      </c>
      <c r="AD2272" t="s">
        <v>54</v>
      </c>
      <c r="AE2272" t="s">
        <v>54</v>
      </c>
      <c r="AF2272" s="23" t="s">
        <v>54</v>
      </c>
      <c r="AG2272" s="23" t="s">
        <v>54</v>
      </c>
      <c r="AH2272" s="23" t="s">
        <v>54</v>
      </c>
      <c r="AI2272" s="23" t="s">
        <v>54</v>
      </c>
      <c r="AJ2272">
        <v>0</v>
      </c>
      <c r="AK2272">
        <v>0</v>
      </c>
      <c r="AL2272">
        <v>0</v>
      </c>
      <c r="AM2272">
        <v>0</v>
      </c>
      <c r="AN2272" s="23" t="e">
        <v>#DIV/0!</v>
      </c>
      <c r="AO2272" s="23" t="e">
        <v>#DIV/0!</v>
      </c>
      <c r="AP2272" s="23" t="e">
        <v>#DIV/0!</v>
      </c>
      <c r="AQ2272" s="23" t="e">
        <v>#DIV/0!</v>
      </c>
      <c r="AR2272" s="35">
        <v>0</v>
      </c>
      <c r="AS2272" s="35">
        <v>0</v>
      </c>
      <c r="AT2272" s="35">
        <v>2</v>
      </c>
      <c r="AU2272" s="31" t="str">
        <f t="shared" si="38"/>
        <v>库存为2</v>
      </c>
      <c r="AV2272" s="36" t="str">
        <f>IFERROR(时间!$B$4+AU2272,"上周无销量")</f>
        <v>上周无销量</v>
      </c>
    </row>
    <row r="2273" spans="1:48">
      <c r="A2273" s="21" t="s">
        <v>4591</v>
      </c>
      <c r="B2273" t="s">
        <v>4592</v>
      </c>
      <c r="C2273" t="s">
        <v>4590</v>
      </c>
      <c r="D2273" s="31">
        <v>0</v>
      </c>
      <c r="E2273" s="31">
        <v>0</v>
      </c>
      <c r="F2273" s="31">
        <v>0</v>
      </c>
      <c r="G2273" s="31">
        <v>0</v>
      </c>
      <c r="H2273" s="32">
        <v>0</v>
      </c>
      <c r="I2273">
        <v>0</v>
      </c>
      <c r="J2273" s="33">
        <v>2</v>
      </c>
      <c r="K2273" s="33">
        <v>0</v>
      </c>
      <c r="L2273" s="33">
        <v>0</v>
      </c>
      <c r="M2273">
        <v>2</v>
      </c>
      <c r="N2273">
        <v>0</v>
      </c>
      <c r="O2273">
        <v>0</v>
      </c>
      <c r="P2273" t="s">
        <v>54</v>
      </c>
      <c r="Q2273" t="s">
        <v>54</v>
      </c>
      <c r="R2273" t="s">
        <v>54</v>
      </c>
      <c r="S2273" t="s">
        <v>54</v>
      </c>
      <c r="T2273" t="s">
        <v>54</v>
      </c>
      <c r="U2273" t="s">
        <v>54</v>
      </c>
      <c r="V2273" t="s">
        <v>54</v>
      </c>
      <c r="W2273" t="s">
        <v>54</v>
      </c>
      <c r="X2273" s="23" t="s">
        <v>54</v>
      </c>
      <c r="Y2273" s="23" t="s">
        <v>54</v>
      </c>
      <c r="Z2273" s="23" t="s">
        <v>54</v>
      </c>
      <c r="AA2273" s="23" t="s">
        <v>54</v>
      </c>
      <c r="AB2273" t="s">
        <v>54</v>
      </c>
      <c r="AC2273" t="s">
        <v>54</v>
      </c>
      <c r="AD2273" t="s">
        <v>54</v>
      </c>
      <c r="AE2273" t="s">
        <v>54</v>
      </c>
      <c r="AF2273" s="23" t="s">
        <v>54</v>
      </c>
      <c r="AG2273" s="23" t="s">
        <v>54</v>
      </c>
      <c r="AH2273" s="23" t="s">
        <v>54</v>
      </c>
      <c r="AI2273" s="23" t="s">
        <v>54</v>
      </c>
      <c r="AJ2273">
        <v>0</v>
      </c>
      <c r="AK2273">
        <v>0</v>
      </c>
      <c r="AL2273">
        <v>0</v>
      </c>
      <c r="AM2273">
        <v>0</v>
      </c>
      <c r="AN2273" s="23" t="e">
        <v>#DIV/0!</v>
      </c>
      <c r="AO2273" s="23" t="e">
        <v>#DIV/0!</v>
      </c>
      <c r="AP2273" s="23" t="e">
        <v>#DIV/0!</v>
      </c>
      <c r="AQ2273" s="23" t="e">
        <v>#DIV/0!</v>
      </c>
      <c r="AR2273" s="35">
        <v>0</v>
      </c>
      <c r="AS2273" s="35">
        <v>0</v>
      </c>
      <c r="AT2273" s="35">
        <v>2</v>
      </c>
      <c r="AU2273" s="31" t="str">
        <f t="shared" si="38"/>
        <v>库存为2</v>
      </c>
      <c r="AV2273" s="36" t="str">
        <f>IFERROR(时间!$B$4+AU2273,"上周无销量")</f>
        <v>上周无销量</v>
      </c>
    </row>
    <row r="2274" spans="1:48">
      <c r="A2274" s="21" t="s">
        <v>4593</v>
      </c>
      <c r="B2274" t="s">
        <v>4594</v>
      </c>
      <c r="C2274" t="s">
        <v>4590</v>
      </c>
      <c r="D2274" s="31">
        <v>0</v>
      </c>
      <c r="E2274" s="31">
        <v>0</v>
      </c>
      <c r="F2274" s="31">
        <v>0</v>
      </c>
      <c r="G2274" s="31">
        <v>0</v>
      </c>
      <c r="H2274" s="32">
        <v>0</v>
      </c>
      <c r="I2274">
        <v>0</v>
      </c>
      <c r="J2274" s="33">
        <v>2</v>
      </c>
      <c r="K2274" s="33">
        <v>0</v>
      </c>
      <c r="L2274" s="33">
        <v>0</v>
      </c>
      <c r="M2274">
        <v>2</v>
      </c>
      <c r="N2274">
        <v>0</v>
      </c>
      <c r="O2274">
        <v>0</v>
      </c>
      <c r="P2274" t="s">
        <v>54</v>
      </c>
      <c r="Q2274" t="s">
        <v>54</v>
      </c>
      <c r="R2274" t="s">
        <v>54</v>
      </c>
      <c r="S2274" t="s">
        <v>54</v>
      </c>
      <c r="T2274" t="s">
        <v>54</v>
      </c>
      <c r="U2274" t="s">
        <v>54</v>
      </c>
      <c r="V2274" t="s">
        <v>54</v>
      </c>
      <c r="W2274" t="s">
        <v>54</v>
      </c>
      <c r="X2274" s="23" t="s">
        <v>54</v>
      </c>
      <c r="Y2274" s="23" t="s">
        <v>54</v>
      </c>
      <c r="Z2274" s="23" t="s">
        <v>54</v>
      </c>
      <c r="AA2274" s="23" t="s">
        <v>54</v>
      </c>
      <c r="AB2274" t="s">
        <v>54</v>
      </c>
      <c r="AC2274" t="s">
        <v>54</v>
      </c>
      <c r="AD2274" t="s">
        <v>54</v>
      </c>
      <c r="AE2274" t="s">
        <v>54</v>
      </c>
      <c r="AF2274" s="23" t="s">
        <v>54</v>
      </c>
      <c r="AG2274" s="23" t="s">
        <v>54</v>
      </c>
      <c r="AH2274" s="23" t="s">
        <v>54</v>
      </c>
      <c r="AI2274" s="23" t="s">
        <v>54</v>
      </c>
      <c r="AJ2274">
        <v>0</v>
      </c>
      <c r="AK2274">
        <v>0</v>
      </c>
      <c r="AL2274">
        <v>0</v>
      </c>
      <c r="AM2274">
        <v>0</v>
      </c>
      <c r="AN2274" s="23" t="e">
        <v>#DIV/0!</v>
      </c>
      <c r="AO2274" s="23" t="e">
        <v>#DIV/0!</v>
      </c>
      <c r="AP2274" s="23" t="e">
        <v>#DIV/0!</v>
      </c>
      <c r="AQ2274" s="23" t="e">
        <v>#DIV/0!</v>
      </c>
      <c r="AR2274" s="35">
        <v>0</v>
      </c>
      <c r="AS2274" s="35">
        <v>0</v>
      </c>
      <c r="AT2274" s="35">
        <v>2</v>
      </c>
      <c r="AU2274" s="31" t="str">
        <f t="shared" si="38"/>
        <v>库存为2</v>
      </c>
      <c r="AV2274" s="36" t="str">
        <f>IFERROR(时间!$B$4+AU2274,"上周无销量")</f>
        <v>上周无销量</v>
      </c>
    </row>
    <row r="2275" spans="1:48">
      <c r="A2275" s="21" t="s">
        <v>4595</v>
      </c>
      <c r="B2275" t="s">
        <v>4596</v>
      </c>
      <c r="C2275" t="s">
        <v>4590</v>
      </c>
      <c r="D2275" s="31">
        <v>0</v>
      </c>
      <c r="E2275" s="31">
        <v>0</v>
      </c>
      <c r="F2275" s="31">
        <v>0</v>
      </c>
      <c r="G2275" s="31">
        <v>0</v>
      </c>
      <c r="H2275" s="32">
        <v>0</v>
      </c>
      <c r="I2275">
        <v>0</v>
      </c>
      <c r="J2275" s="33">
        <v>2</v>
      </c>
      <c r="K2275" s="33">
        <v>0</v>
      </c>
      <c r="L2275" s="33">
        <v>0</v>
      </c>
      <c r="M2275">
        <v>2</v>
      </c>
      <c r="N2275">
        <v>0</v>
      </c>
      <c r="O2275">
        <v>0</v>
      </c>
      <c r="P2275" t="s">
        <v>54</v>
      </c>
      <c r="Q2275" t="s">
        <v>54</v>
      </c>
      <c r="R2275" t="s">
        <v>54</v>
      </c>
      <c r="S2275" t="s">
        <v>54</v>
      </c>
      <c r="T2275" t="s">
        <v>54</v>
      </c>
      <c r="U2275" t="s">
        <v>54</v>
      </c>
      <c r="V2275" t="s">
        <v>54</v>
      </c>
      <c r="W2275" t="s">
        <v>54</v>
      </c>
      <c r="X2275" s="23" t="s">
        <v>54</v>
      </c>
      <c r="Y2275" s="23" t="s">
        <v>54</v>
      </c>
      <c r="Z2275" s="23" t="s">
        <v>54</v>
      </c>
      <c r="AA2275" s="23" t="s">
        <v>54</v>
      </c>
      <c r="AB2275" t="s">
        <v>54</v>
      </c>
      <c r="AC2275" t="s">
        <v>54</v>
      </c>
      <c r="AD2275" t="s">
        <v>54</v>
      </c>
      <c r="AE2275" t="s">
        <v>54</v>
      </c>
      <c r="AF2275" s="23" t="s">
        <v>54</v>
      </c>
      <c r="AG2275" s="23" t="s">
        <v>54</v>
      </c>
      <c r="AH2275" s="23" t="s">
        <v>54</v>
      </c>
      <c r="AI2275" s="23" t="s">
        <v>54</v>
      </c>
      <c r="AJ2275">
        <v>0</v>
      </c>
      <c r="AK2275">
        <v>0</v>
      </c>
      <c r="AL2275">
        <v>0</v>
      </c>
      <c r="AM2275">
        <v>0</v>
      </c>
      <c r="AN2275" s="23" t="e">
        <v>#DIV/0!</v>
      </c>
      <c r="AO2275" s="23" t="e">
        <v>#DIV/0!</v>
      </c>
      <c r="AP2275" s="23" t="e">
        <v>#DIV/0!</v>
      </c>
      <c r="AQ2275" s="23" t="e">
        <v>#DIV/0!</v>
      </c>
      <c r="AR2275" s="35">
        <v>0</v>
      </c>
      <c r="AS2275" s="35">
        <v>0</v>
      </c>
      <c r="AT2275" s="35">
        <v>2</v>
      </c>
      <c r="AU2275" s="31" t="str">
        <f t="shared" si="38"/>
        <v>库存为2</v>
      </c>
      <c r="AV2275" s="36" t="str">
        <f>IFERROR(时间!$B$4+AU2275,"上周无销量")</f>
        <v>上周无销量</v>
      </c>
    </row>
    <row r="2276" spans="1:48">
      <c r="A2276" s="21" t="s">
        <v>4597</v>
      </c>
      <c r="B2276" t="s">
        <v>4598</v>
      </c>
      <c r="C2276" t="s">
        <v>4590</v>
      </c>
      <c r="D2276" s="31">
        <v>0</v>
      </c>
      <c r="E2276" s="31">
        <v>0</v>
      </c>
      <c r="F2276" s="31">
        <v>0</v>
      </c>
      <c r="G2276" s="31">
        <v>0</v>
      </c>
      <c r="H2276" s="32">
        <v>0</v>
      </c>
      <c r="I2276">
        <v>0</v>
      </c>
      <c r="J2276" s="33">
        <v>2</v>
      </c>
      <c r="K2276" s="33">
        <v>0</v>
      </c>
      <c r="L2276" s="33">
        <v>0</v>
      </c>
      <c r="M2276">
        <v>2</v>
      </c>
      <c r="N2276">
        <v>0</v>
      </c>
      <c r="O2276">
        <v>0</v>
      </c>
      <c r="P2276" t="s">
        <v>54</v>
      </c>
      <c r="Q2276" t="s">
        <v>54</v>
      </c>
      <c r="R2276" t="s">
        <v>54</v>
      </c>
      <c r="S2276" t="s">
        <v>54</v>
      </c>
      <c r="T2276" t="s">
        <v>54</v>
      </c>
      <c r="U2276" t="s">
        <v>54</v>
      </c>
      <c r="V2276" t="s">
        <v>54</v>
      </c>
      <c r="W2276" t="s">
        <v>54</v>
      </c>
      <c r="X2276" s="23" t="s">
        <v>54</v>
      </c>
      <c r="Y2276" s="23" t="s">
        <v>54</v>
      </c>
      <c r="Z2276" s="23" t="s">
        <v>54</v>
      </c>
      <c r="AA2276" s="23" t="s">
        <v>54</v>
      </c>
      <c r="AB2276" t="s">
        <v>54</v>
      </c>
      <c r="AC2276" t="s">
        <v>54</v>
      </c>
      <c r="AD2276" t="s">
        <v>54</v>
      </c>
      <c r="AE2276" t="s">
        <v>54</v>
      </c>
      <c r="AF2276" s="23" t="s">
        <v>54</v>
      </c>
      <c r="AG2276" s="23" t="s">
        <v>54</v>
      </c>
      <c r="AH2276" s="23" t="s">
        <v>54</v>
      </c>
      <c r="AI2276" s="23" t="s">
        <v>54</v>
      </c>
      <c r="AJ2276">
        <v>0</v>
      </c>
      <c r="AK2276">
        <v>0</v>
      </c>
      <c r="AL2276">
        <v>0</v>
      </c>
      <c r="AM2276">
        <v>0</v>
      </c>
      <c r="AN2276" s="23" t="e">
        <v>#DIV/0!</v>
      </c>
      <c r="AO2276" s="23" t="e">
        <v>#DIV/0!</v>
      </c>
      <c r="AP2276" s="23" t="e">
        <v>#DIV/0!</v>
      </c>
      <c r="AQ2276" s="23" t="e">
        <v>#DIV/0!</v>
      </c>
      <c r="AR2276" s="35">
        <v>0</v>
      </c>
      <c r="AS2276" s="35">
        <v>0</v>
      </c>
      <c r="AT2276" s="35">
        <v>2</v>
      </c>
      <c r="AU2276" s="31" t="str">
        <f t="shared" si="38"/>
        <v>库存为2</v>
      </c>
      <c r="AV2276" s="36" t="str">
        <f>IFERROR(时间!$B$4+AU2276,"上周无销量")</f>
        <v>上周无销量</v>
      </c>
    </row>
    <row r="2277" spans="1:48">
      <c r="A2277" s="21" t="s">
        <v>4599</v>
      </c>
      <c r="B2277" t="s">
        <v>4600</v>
      </c>
      <c r="C2277" t="s">
        <v>4590</v>
      </c>
      <c r="D2277" s="31">
        <v>0</v>
      </c>
      <c r="E2277" s="31">
        <v>0</v>
      </c>
      <c r="F2277" s="31">
        <v>0</v>
      </c>
      <c r="G2277" s="31">
        <v>0</v>
      </c>
      <c r="H2277" s="32">
        <v>0</v>
      </c>
      <c r="I2277">
        <v>0</v>
      </c>
      <c r="J2277" s="33">
        <v>2</v>
      </c>
      <c r="K2277" s="33">
        <v>0</v>
      </c>
      <c r="L2277" s="33">
        <v>0</v>
      </c>
      <c r="M2277">
        <v>2</v>
      </c>
      <c r="N2277">
        <v>0</v>
      </c>
      <c r="O2277">
        <v>0</v>
      </c>
      <c r="P2277" t="s">
        <v>54</v>
      </c>
      <c r="Q2277" t="s">
        <v>54</v>
      </c>
      <c r="R2277" t="s">
        <v>54</v>
      </c>
      <c r="S2277" t="s">
        <v>54</v>
      </c>
      <c r="T2277" t="s">
        <v>54</v>
      </c>
      <c r="U2277" t="s">
        <v>54</v>
      </c>
      <c r="V2277" t="s">
        <v>54</v>
      </c>
      <c r="W2277" t="s">
        <v>54</v>
      </c>
      <c r="X2277" s="23" t="s">
        <v>54</v>
      </c>
      <c r="Y2277" s="23" t="s">
        <v>54</v>
      </c>
      <c r="Z2277" s="23" t="s">
        <v>54</v>
      </c>
      <c r="AA2277" s="23" t="s">
        <v>54</v>
      </c>
      <c r="AB2277" t="s">
        <v>54</v>
      </c>
      <c r="AC2277" t="s">
        <v>54</v>
      </c>
      <c r="AD2277" t="s">
        <v>54</v>
      </c>
      <c r="AE2277" t="s">
        <v>54</v>
      </c>
      <c r="AF2277" s="23" t="s">
        <v>54</v>
      </c>
      <c r="AG2277" s="23" t="s">
        <v>54</v>
      </c>
      <c r="AH2277" s="23" t="s">
        <v>54</v>
      </c>
      <c r="AI2277" s="23" t="s">
        <v>54</v>
      </c>
      <c r="AJ2277">
        <v>0</v>
      </c>
      <c r="AK2277">
        <v>0</v>
      </c>
      <c r="AL2277">
        <v>0</v>
      </c>
      <c r="AM2277">
        <v>0</v>
      </c>
      <c r="AN2277" s="23" t="e">
        <v>#DIV/0!</v>
      </c>
      <c r="AO2277" s="23" t="e">
        <v>#DIV/0!</v>
      </c>
      <c r="AP2277" s="23" t="e">
        <v>#DIV/0!</v>
      </c>
      <c r="AQ2277" s="23" t="e">
        <v>#DIV/0!</v>
      </c>
      <c r="AR2277" s="35">
        <v>0</v>
      </c>
      <c r="AS2277" s="35">
        <v>0</v>
      </c>
      <c r="AT2277" s="35">
        <v>2</v>
      </c>
      <c r="AU2277" s="31" t="str">
        <f t="shared" si="38"/>
        <v>库存为2</v>
      </c>
      <c r="AV2277" s="36" t="str">
        <f>IFERROR(时间!$B$4+AU2277,"上周无销量")</f>
        <v>上周无销量</v>
      </c>
    </row>
    <row r="2278" spans="1:48">
      <c r="A2278" s="21" t="s">
        <v>4601</v>
      </c>
      <c r="B2278" t="s">
        <v>4602</v>
      </c>
      <c r="C2278" t="s">
        <v>4590</v>
      </c>
      <c r="D2278" s="31">
        <v>0</v>
      </c>
      <c r="E2278" s="31">
        <v>0</v>
      </c>
      <c r="F2278" s="31">
        <v>0</v>
      </c>
      <c r="G2278" s="31">
        <v>0</v>
      </c>
      <c r="H2278" s="32">
        <v>0</v>
      </c>
      <c r="I2278">
        <v>1</v>
      </c>
      <c r="J2278" s="33">
        <v>0</v>
      </c>
      <c r="K2278" s="33">
        <v>0</v>
      </c>
      <c r="L2278" s="33">
        <v>0</v>
      </c>
      <c r="M2278">
        <v>1</v>
      </c>
      <c r="N2278">
        <v>0</v>
      </c>
      <c r="O2278">
        <v>0</v>
      </c>
      <c r="P2278" t="s">
        <v>54</v>
      </c>
      <c r="Q2278" t="s">
        <v>54</v>
      </c>
      <c r="R2278" t="s">
        <v>54</v>
      </c>
      <c r="S2278" t="s">
        <v>54</v>
      </c>
      <c r="T2278" t="s">
        <v>54</v>
      </c>
      <c r="U2278" t="s">
        <v>54</v>
      </c>
      <c r="V2278" t="s">
        <v>54</v>
      </c>
      <c r="W2278" t="s">
        <v>54</v>
      </c>
      <c r="X2278" s="23" t="s">
        <v>54</v>
      </c>
      <c r="Y2278" s="23" t="s">
        <v>54</v>
      </c>
      <c r="Z2278" s="23" t="s">
        <v>54</v>
      </c>
      <c r="AA2278" s="23" t="s">
        <v>54</v>
      </c>
      <c r="AB2278" t="s">
        <v>54</v>
      </c>
      <c r="AC2278" t="s">
        <v>54</v>
      </c>
      <c r="AD2278" t="s">
        <v>54</v>
      </c>
      <c r="AE2278" t="s">
        <v>54</v>
      </c>
      <c r="AF2278" s="23" t="s">
        <v>54</v>
      </c>
      <c r="AG2278" s="23" t="s">
        <v>54</v>
      </c>
      <c r="AH2278" s="23" t="s">
        <v>54</v>
      </c>
      <c r="AI2278" s="23" t="s">
        <v>54</v>
      </c>
      <c r="AJ2278">
        <v>1</v>
      </c>
      <c r="AK2278">
        <v>2</v>
      </c>
      <c r="AL2278">
        <v>20</v>
      </c>
      <c r="AM2278">
        <v>1</v>
      </c>
      <c r="AN2278" s="23">
        <v>0</v>
      </c>
      <c r="AO2278" s="23">
        <v>0</v>
      </c>
      <c r="AP2278" s="23">
        <v>0</v>
      </c>
      <c r="AQ2278" s="23">
        <v>0</v>
      </c>
      <c r="AR2278" s="35">
        <v>0</v>
      </c>
      <c r="AS2278" s="35">
        <v>0</v>
      </c>
      <c r="AT2278" s="35">
        <v>1</v>
      </c>
      <c r="AU2278" s="31" t="str">
        <f t="shared" si="38"/>
        <v>库存为1</v>
      </c>
      <c r="AV2278" s="36" t="str">
        <f>IFERROR(时间!$B$4+AU2278,"上周无销量")</f>
        <v>上周无销量</v>
      </c>
    </row>
    <row r="2279" spans="1:48">
      <c r="A2279" s="21" t="s">
        <v>4603</v>
      </c>
      <c r="B2279" t="s">
        <v>4604</v>
      </c>
      <c r="C2279" t="s">
        <v>4590</v>
      </c>
      <c r="D2279" s="31">
        <v>0</v>
      </c>
      <c r="E2279" s="31">
        <v>0</v>
      </c>
      <c r="F2279" s="31">
        <v>0</v>
      </c>
      <c r="G2279" s="31">
        <v>1</v>
      </c>
      <c r="H2279" s="32">
        <v>0</v>
      </c>
      <c r="I2279">
        <v>0</v>
      </c>
      <c r="J2279" s="33">
        <v>0</v>
      </c>
      <c r="K2279" s="33">
        <v>0</v>
      </c>
      <c r="L2279" s="33">
        <v>0</v>
      </c>
      <c r="M2279">
        <v>0</v>
      </c>
      <c r="N2279">
        <v>0</v>
      </c>
      <c r="O2279">
        <v>0</v>
      </c>
      <c r="P2279" t="s">
        <v>54</v>
      </c>
      <c r="Q2279" t="s">
        <v>54</v>
      </c>
      <c r="R2279" t="s">
        <v>54</v>
      </c>
      <c r="S2279" t="s">
        <v>54</v>
      </c>
      <c r="T2279" t="s">
        <v>54</v>
      </c>
      <c r="U2279" t="s">
        <v>54</v>
      </c>
      <c r="V2279" t="s">
        <v>54</v>
      </c>
      <c r="W2279" t="s">
        <v>54</v>
      </c>
      <c r="X2279" s="23" t="s">
        <v>54</v>
      </c>
      <c r="Y2279" s="23" t="s">
        <v>54</v>
      </c>
      <c r="Z2279" s="23" t="s">
        <v>54</v>
      </c>
      <c r="AA2279" s="23" t="s">
        <v>54</v>
      </c>
      <c r="AB2279" t="s">
        <v>54</v>
      </c>
      <c r="AC2279" t="s">
        <v>54</v>
      </c>
      <c r="AD2279" t="s">
        <v>54</v>
      </c>
      <c r="AE2279" t="s">
        <v>54</v>
      </c>
      <c r="AF2279" s="23" t="s">
        <v>54</v>
      </c>
      <c r="AG2279" s="23" t="s">
        <v>54</v>
      </c>
      <c r="AH2279" s="23" t="s">
        <v>54</v>
      </c>
      <c r="AI2279" s="23" t="s">
        <v>54</v>
      </c>
      <c r="AJ2279">
        <v>0</v>
      </c>
      <c r="AK2279">
        <v>0</v>
      </c>
      <c r="AL2279">
        <v>0</v>
      </c>
      <c r="AM2279">
        <v>2</v>
      </c>
      <c r="AN2279" s="23" t="e">
        <v>#DIV/0!</v>
      </c>
      <c r="AO2279" s="23" t="e">
        <v>#DIV/0!</v>
      </c>
      <c r="AP2279" s="23" t="e">
        <v>#DIV/0!</v>
      </c>
      <c r="AQ2279" s="23">
        <v>0.5</v>
      </c>
      <c r="AR2279" s="35">
        <v>0</v>
      </c>
      <c r="AS2279" s="35">
        <v>0</v>
      </c>
      <c r="AT2279" s="35">
        <v>0</v>
      </c>
      <c r="AU2279" s="31" t="str">
        <f t="shared" si="38"/>
        <v>库存为0</v>
      </c>
      <c r="AV2279" s="36" t="str">
        <f>IFERROR(时间!$B$4+AU2279,"上周无销量")</f>
        <v>上周无销量</v>
      </c>
    </row>
    <row r="2280" spans="1:48">
      <c r="A2280" s="21" t="s">
        <v>4605</v>
      </c>
      <c r="B2280" t="s">
        <v>4606</v>
      </c>
      <c r="C2280" t="s">
        <v>4590</v>
      </c>
      <c r="D2280" s="31">
        <v>0</v>
      </c>
      <c r="E2280" s="31">
        <v>0</v>
      </c>
      <c r="F2280" s="31">
        <v>0</v>
      </c>
      <c r="G2280" s="31">
        <v>0</v>
      </c>
      <c r="H2280" s="32">
        <v>0</v>
      </c>
      <c r="I2280">
        <v>1</v>
      </c>
      <c r="J2280" s="33">
        <v>0</v>
      </c>
      <c r="K2280" s="33">
        <v>0</v>
      </c>
      <c r="L2280" s="33">
        <v>0</v>
      </c>
      <c r="M2280">
        <v>1</v>
      </c>
      <c r="N2280">
        <v>0</v>
      </c>
      <c r="O2280">
        <v>0</v>
      </c>
      <c r="P2280" t="s">
        <v>54</v>
      </c>
      <c r="Q2280" t="s">
        <v>54</v>
      </c>
      <c r="R2280" t="s">
        <v>54</v>
      </c>
      <c r="S2280" t="s">
        <v>54</v>
      </c>
      <c r="T2280" t="s">
        <v>54</v>
      </c>
      <c r="U2280" t="s">
        <v>54</v>
      </c>
      <c r="V2280" t="s">
        <v>54</v>
      </c>
      <c r="W2280" t="s">
        <v>54</v>
      </c>
      <c r="X2280" s="23" t="s">
        <v>54</v>
      </c>
      <c r="Y2280" s="23" t="s">
        <v>54</v>
      </c>
      <c r="Z2280" s="23" t="s">
        <v>54</v>
      </c>
      <c r="AA2280" s="23" t="s">
        <v>54</v>
      </c>
      <c r="AB2280" t="s">
        <v>54</v>
      </c>
      <c r="AC2280" t="s">
        <v>54</v>
      </c>
      <c r="AD2280" t="s">
        <v>54</v>
      </c>
      <c r="AE2280" t="s">
        <v>54</v>
      </c>
      <c r="AF2280" s="23" t="s">
        <v>54</v>
      </c>
      <c r="AG2280" s="23" t="s">
        <v>54</v>
      </c>
      <c r="AH2280" s="23" t="s">
        <v>54</v>
      </c>
      <c r="AI2280" s="23" t="s">
        <v>54</v>
      </c>
      <c r="AJ2280">
        <v>2</v>
      </c>
      <c r="AK2280">
        <v>0</v>
      </c>
      <c r="AL2280">
        <v>0</v>
      </c>
      <c r="AM2280">
        <v>0</v>
      </c>
      <c r="AN2280" s="23">
        <v>0</v>
      </c>
      <c r="AO2280" s="23" t="e">
        <v>#DIV/0!</v>
      </c>
      <c r="AP2280" s="23" t="e">
        <v>#DIV/0!</v>
      </c>
      <c r="AQ2280" s="23" t="e">
        <v>#DIV/0!</v>
      </c>
      <c r="AR2280" s="35">
        <v>0</v>
      </c>
      <c r="AS2280" s="35">
        <v>0</v>
      </c>
      <c r="AT2280" s="35">
        <v>1</v>
      </c>
      <c r="AU2280" s="31" t="str">
        <f t="shared" si="38"/>
        <v>库存为1</v>
      </c>
      <c r="AV2280" s="36" t="str">
        <f>IFERROR(时间!$B$4+AU2280,"上周无销量")</f>
        <v>上周无销量</v>
      </c>
    </row>
    <row r="2281" spans="1:48">
      <c r="A2281" s="21" t="s">
        <v>4607</v>
      </c>
      <c r="B2281" t="s">
        <v>4608</v>
      </c>
      <c r="C2281" t="s">
        <v>4590</v>
      </c>
      <c r="D2281" s="31">
        <v>0</v>
      </c>
      <c r="E2281" s="31">
        <v>0</v>
      </c>
      <c r="F2281" s="31">
        <v>0</v>
      </c>
      <c r="G2281" s="31">
        <v>0</v>
      </c>
      <c r="H2281" s="32">
        <v>0</v>
      </c>
      <c r="I2281">
        <v>0</v>
      </c>
      <c r="J2281" s="33">
        <v>0</v>
      </c>
      <c r="K2281" s="33">
        <v>0</v>
      </c>
      <c r="L2281" s="33">
        <v>0</v>
      </c>
      <c r="M2281">
        <v>0</v>
      </c>
      <c r="N2281">
        <v>0</v>
      </c>
      <c r="O2281">
        <v>0</v>
      </c>
      <c r="P2281" t="s">
        <v>54</v>
      </c>
      <c r="Q2281" t="s">
        <v>54</v>
      </c>
      <c r="R2281" t="s">
        <v>54</v>
      </c>
      <c r="S2281" t="s">
        <v>54</v>
      </c>
      <c r="T2281" t="s">
        <v>54</v>
      </c>
      <c r="U2281" t="s">
        <v>54</v>
      </c>
      <c r="V2281" t="s">
        <v>54</v>
      </c>
      <c r="W2281" t="s">
        <v>54</v>
      </c>
      <c r="X2281" s="23" t="s">
        <v>54</v>
      </c>
      <c r="Y2281" s="23" t="s">
        <v>54</v>
      </c>
      <c r="Z2281" s="23" t="s">
        <v>54</v>
      </c>
      <c r="AA2281" s="23" t="s">
        <v>54</v>
      </c>
      <c r="AB2281" t="s">
        <v>54</v>
      </c>
      <c r="AC2281" t="s">
        <v>54</v>
      </c>
      <c r="AD2281" t="s">
        <v>54</v>
      </c>
      <c r="AE2281" t="s">
        <v>54</v>
      </c>
      <c r="AF2281" s="23" t="s">
        <v>54</v>
      </c>
      <c r="AG2281" s="23" t="s">
        <v>54</v>
      </c>
      <c r="AH2281" s="23" t="s">
        <v>54</v>
      </c>
      <c r="AI2281" s="23" t="s">
        <v>54</v>
      </c>
      <c r="AJ2281">
        <v>0</v>
      </c>
      <c r="AK2281">
        <v>0</v>
      </c>
      <c r="AL2281">
        <v>0</v>
      </c>
      <c r="AM2281">
        <v>0</v>
      </c>
      <c r="AN2281" s="23" t="e">
        <v>#DIV/0!</v>
      </c>
      <c r="AO2281" s="23" t="e">
        <v>#DIV/0!</v>
      </c>
      <c r="AP2281" s="23" t="e">
        <v>#DIV/0!</v>
      </c>
      <c r="AQ2281" s="23" t="e">
        <v>#DIV/0!</v>
      </c>
      <c r="AR2281" s="35">
        <v>0</v>
      </c>
      <c r="AS2281" s="35">
        <v>0</v>
      </c>
      <c r="AT2281" s="35">
        <v>0</v>
      </c>
      <c r="AU2281" s="31" t="str">
        <f t="shared" si="38"/>
        <v>库存为0</v>
      </c>
      <c r="AV2281" s="36" t="str">
        <f>IFERROR(时间!$B$4+AU2281,"上周无销量")</f>
        <v>上周无销量</v>
      </c>
    </row>
    <row r="2282" spans="1:48">
      <c r="A2282" s="21" t="s">
        <v>4609</v>
      </c>
      <c r="B2282" t="s">
        <v>4610</v>
      </c>
      <c r="C2282" t="s">
        <v>4590</v>
      </c>
      <c r="D2282" s="31">
        <v>0</v>
      </c>
      <c r="E2282" s="31">
        <v>0</v>
      </c>
      <c r="F2282" s="31">
        <v>1</v>
      </c>
      <c r="G2282" s="31">
        <v>0</v>
      </c>
      <c r="H2282" s="32">
        <v>29.99</v>
      </c>
      <c r="I2282">
        <v>0</v>
      </c>
      <c r="J2282" s="33">
        <v>0</v>
      </c>
      <c r="K2282" s="33">
        <v>0</v>
      </c>
      <c r="L2282" s="33">
        <v>0</v>
      </c>
      <c r="M2282">
        <v>0</v>
      </c>
      <c r="N2282">
        <v>0</v>
      </c>
      <c r="O2282">
        <v>0</v>
      </c>
      <c r="P2282" t="s">
        <v>54</v>
      </c>
      <c r="Q2282" t="s">
        <v>54</v>
      </c>
      <c r="R2282" t="s">
        <v>54</v>
      </c>
      <c r="S2282" t="s">
        <v>54</v>
      </c>
      <c r="T2282" t="s">
        <v>54</v>
      </c>
      <c r="U2282" t="s">
        <v>54</v>
      </c>
      <c r="V2282" t="s">
        <v>54</v>
      </c>
      <c r="W2282" t="s">
        <v>54</v>
      </c>
      <c r="X2282" s="23" t="s">
        <v>54</v>
      </c>
      <c r="Y2282" s="23" t="s">
        <v>54</v>
      </c>
      <c r="Z2282" s="23" t="s">
        <v>54</v>
      </c>
      <c r="AA2282" s="23" t="s">
        <v>54</v>
      </c>
      <c r="AB2282" t="s">
        <v>54</v>
      </c>
      <c r="AC2282" t="s">
        <v>54</v>
      </c>
      <c r="AD2282" t="s">
        <v>54</v>
      </c>
      <c r="AE2282" t="s">
        <v>54</v>
      </c>
      <c r="AF2282" s="23" t="s">
        <v>54</v>
      </c>
      <c r="AG2282" s="23" t="s">
        <v>54</v>
      </c>
      <c r="AH2282" s="23" t="s">
        <v>54</v>
      </c>
      <c r="AI2282" s="23" t="s">
        <v>54</v>
      </c>
      <c r="AJ2282">
        <v>0</v>
      </c>
      <c r="AK2282">
        <v>0</v>
      </c>
      <c r="AL2282">
        <v>0</v>
      </c>
      <c r="AM2282">
        <v>2</v>
      </c>
      <c r="AN2282" s="23" t="e">
        <v>#DIV/0!</v>
      </c>
      <c r="AO2282" s="23" t="e">
        <v>#DIV/0!</v>
      </c>
      <c r="AP2282" s="23" t="e">
        <v>#DIV/0!</v>
      </c>
      <c r="AQ2282" s="23">
        <v>0</v>
      </c>
      <c r="AR2282" s="35">
        <v>0</v>
      </c>
      <c r="AS2282" s="35">
        <v>0</v>
      </c>
      <c r="AT2282" s="35">
        <v>0</v>
      </c>
      <c r="AU2282" s="31" t="str">
        <f t="shared" si="38"/>
        <v>库存为0</v>
      </c>
      <c r="AV2282" s="36" t="str">
        <f>IFERROR(时间!$B$4+AU2282,"上周无销量")</f>
        <v>上周无销量</v>
      </c>
    </row>
    <row r="2283" spans="1:48">
      <c r="A2283" s="21" t="s">
        <v>4611</v>
      </c>
      <c r="B2283" t="s">
        <v>4612</v>
      </c>
      <c r="C2283" t="s">
        <v>4613</v>
      </c>
      <c r="D2283" s="31">
        <v>1</v>
      </c>
      <c r="E2283" s="31">
        <v>0</v>
      </c>
      <c r="F2283" s="31">
        <v>0</v>
      </c>
      <c r="G2283" s="31">
        <v>0</v>
      </c>
      <c r="H2283" s="32">
        <v>39.99</v>
      </c>
      <c r="I2283">
        <v>2</v>
      </c>
      <c r="J2283" s="33">
        <v>0</v>
      </c>
      <c r="K2283" s="33">
        <v>0</v>
      </c>
      <c r="L2283" s="33">
        <v>0</v>
      </c>
      <c r="M2283">
        <v>2</v>
      </c>
      <c r="N2283">
        <v>0</v>
      </c>
      <c r="O2283">
        <v>0</v>
      </c>
      <c r="P2283" t="s">
        <v>54</v>
      </c>
      <c r="Q2283" t="s">
        <v>54</v>
      </c>
      <c r="R2283" t="s">
        <v>54</v>
      </c>
      <c r="S2283" t="s">
        <v>54</v>
      </c>
      <c r="T2283" t="s">
        <v>54</v>
      </c>
      <c r="U2283" t="s">
        <v>54</v>
      </c>
      <c r="V2283" t="s">
        <v>54</v>
      </c>
      <c r="W2283" t="s">
        <v>54</v>
      </c>
      <c r="X2283" s="23" t="s">
        <v>54</v>
      </c>
      <c r="Y2283" s="23" t="s">
        <v>54</v>
      </c>
      <c r="Z2283" s="23" t="s">
        <v>54</v>
      </c>
      <c r="AA2283" s="23" t="s">
        <v>54</v>
      </c>
      <c r="AB2283" t="s">
        <v>54</v>
      </c>
      <c r="AC2283" t="s">
        <v>54</v>
      </c>
      <c r="AD2283" t="s">
        <v>54</v>
      </c>
      <c r="AE2283" t="s">
        <v>54</v>
      </c>
      <c r="AF2283" s="23" t="s">
        <v>54</v>
      </c>
      <c r="AG2283" s="23" t="s">
        <v>54</v>
      </c>
      <c r="AH2283" s="23" t="s">
        <v>54</v>
      </c>
      <c r="AI2283" s="23" t="s">
        <v>54</v>
      </c>
      <c r="AJ2283">
        <v>8</v>
      </c>
      <c r="AK2283">
        <v>0</v>
      </c>
      <c r="AL2283">
        <v>0</v>
      </c>
      <c r="AM2283">
        <v>0</v>
      </c>
      <c r="AN2283" s="23">
        <v>0.125</v>
      </c>
      <c r="AO2283" s="23" t="e">
        <v>#DIV/0!</v>
      </c>
      <c r="AP2283" s="23" t="e">
        <v>#DIV/0!</v>
      </c>
      <c r="AQ2283" s="23" t="e">
        <v>#DIV/0!</v>
      </c>
      <c r="AR2283" s="35">
        <v>0.142857142857143</v>
      </c>
      <c r="AS2283" s="35">
        <v>8.57142857142857</v>
      </c>
      <c r="AT2283" s="35">
        <v>-6.57142857142857</v>
      </c>
      <c r="AU2283" s="31">
        <f t="shared" si="38"/>
        <v>14</v>
      </c>
      <c r="AV2283" s="36">
        <f>IFERROR(时间!$B$4+AU2283,"上周无销量")</f>
        <v>43311</v>
      </c>
    </row>
    <row r="2284" spans="1:48">
      <c r="A2284" s="21" t="s">
        <v>4614</v>
      </c>
      <c r="B2284" t="s">
        <v>4615</v>
      </c>
      <c r="C2284" t="s">
        <v>4613</v>
      </c>
      <c r="D2284" s="31">
        <v>0</v>
      </c>
      <c r="E2284" s="31">
        <v>0</v>
      </c>
      <c r="F2284" s="31">
        <v>0</v>
      </c>
      <c r="G2284" s="31">
        <v>0</v>
      </c>
      <c r="H2284" s="32">
        <v>0</v>
      </c>
      <c r="I2284">
        <v>3</v>
      </c>
      <c r="J2284" s="33">
        <v>0</v>
      </c>
      <c r="K2284" s="33">
        <v>0</v>
      </c>
      <c r="L2284" s="33">
        <v>0</v>
      </c>
      <c r="M2284">
        <v>3</v>
      </c>
      <c r="N2284">
        <v>0</v>
      </c>
      <c r="O2284">
        <v>0</v>
      </c>
      <c r="P2284" t="s">
        <v>54</v>
      </c>
      <c r="Q2284" t="s">
        <v>54</v>
      </c>
      <c r="R2284" t="s">
        <v>54</v>
      </c>
      <c r="S2284" t="s">
        <v>54</v>
      </c>
      <c r="T2284" t="s">
        <v>54</v>
      </c>
      <c r="U2284" t="s">
        <v>54</v>
      </c>
      <c r="V2284" t="s">
        <v>54</v>
      </c>
      <c r="W2284" t="s">
        <v>54</v>
      </c>
      <c r="X2284" s="23" t="s">
        <v>54</v>
      </c>
      <c r="Y2284" s="23" t="s">
        <v>54</v>
      </c>
      <c r="Z2284" s="23" t="s">
        <v>54</v>
      </c>
      <c r="AA2284" s="23" t="s">
        <v>54</v>
      </c>
      <c r="AB2284" t="s">
        <v>54</v>
      </c>
      <c r="AC2284" t="s">
        <v>54</v>
      </c>
      <c r="AD2284" t="s">
        <v>54</v>
      </c>
      <c r="AE2284" t="s">
        <v>54</v>
      </c>
      <c r="AF2284" s="23" t="s">
        <v>54</v>
      </c>
      <c r="AG2284" s="23" t="s">
        <v>54</v>
      </c>
      <c r="AH2284" s="23" t="s">
        <v>54</v>
      </c>
      <c r="AI2284" s="23" t="s">
        <v>54</v>
      </c>
      <c r="AJ2284">
        <v>0</v>
      </c>
      <c r="AK2284">
        <v>0</v>
      </c>
      <c r="AL2284">
        <v>0</v>
      </c>
      <c r="AM2284">
        <v>0</v>
      </c>
      <c r="AN2284" s="23" t="e">
        <v>#DIV/0!</v>
      </c>
      <c r="AO2284" s="23" t="e">
        <v>#DIV/0!</v>
      </c>
      <c r="AP2284" s="23" t="e">
        <v>#DIV/0!</v>
      </c>
      <c r="AQ2284" s="23" t="e">
        <v>#DIV/0!</v>
      </c>
      <c r="AR2284" s="35">
        <v>0</v>
      </c>
      <c r="AS2284" s="35">
        <v>0</v>
      </c>
      <c r="AT2284" s="35">
        <v>3</v>
      </c>
      <c r="AU2284" s="31" t="str">
        <f t="shared" si="38"/>
        <v>库存为3</v>
      </c>
      <c r="AV2284" s="36" t="str">
        <f>IFERROR(时间!$B$4+AU2284,"上周无销量")</f>
        <v>上周无销量</v>
      </c>
    </row>
    <row r="2285" spans="1:48">
      <c r="A2285" s="21" t="s">
        <v>4616</v>
      </c>
      <c r="B2285" t="s">
        <v>4617</v>
      </c>
      <c r="C2285" t="s">
        <v>4613</v>
      </c>
      <c r="D2285" s="31">
        <v>0</v>
      </c>
      <c r="E2285" s="31">
        <v>0</v>
      </c>
      <c r="F2285" s="31">
        <v>0</v>
      </c>
      <c r="G2285" s="31">
        <v>0</v>
      </c>
      <c r="H2285" s="32">
        <v>0</v>
      </c>
      <c r="I2285">
        <v>3</v>
      </c>
      <c r="J2285" s="33">
        <v>0</v>
      </c>
      <c r="K2285" s="33">
        <v>0</v>
      </c>
      <c r="L2285" s="33">
        <v>0</v>
      </c>
      <c r="M2285">
        <v>3</v>
      </c>
      <c r="N2285">
        <v>0</v>
      </c>
      <c r="O2285">
        <v>0</v>
      </c>
      <c r="P2285" t="s">
        <v>54</v>
      </c>
      <c r="Q2285" t="s">
        <v>54</v>
      </c>
      <c r="R2285" t="s">
        <v>54</v>
      </c>
      <c r="S2285" t="s">
        <v>54</v>
      </c>
      <c r="T2285" t="s">
        <v>54</v>
      </c>
      <c r="U2285" t="s">
        <v>54</v>
      </c>
      <c r="V2285" t="s">
        <v>54</v>
      </c>
      <c r="W2285" t="s">
        <v>54</v>
      </c>
      <c r="X2285" s="23" t="s">
        <v>54</v>
      </c>
      <c r="Y2285" s="23" t="s">
        <v>54</v>
      </c>
      <c r="Z2285" s="23" t="s">
        <v>54</v>
      </c>
      <c r="AA2285" s="23" t="s">
        <v>54</v>
      </c>
      <c r="AB2285" t="s">
        <v>54</v>
      </c>
      <c r="AC2285" t="s">
        <v>54</v>
      </c>
      <c r="AD2285" t="s">
        <v>54</v>
      </c>
      <c r="AE2285" t="s">
        <v>54</v>
      </c>
      <c r="AF2285" s="23" t="s">
        <v>54</v>
      </c>
      <c r="AG2285" s="23" t="s">
        <v>54</v>
      </c>
      <c r="AH2285" s="23" t="s">
        <v>54</v>
      </c>
      <c r="AI2285" s="23" t="s">
        <v>54</v>
      </c>
      <c r="AJ2285">
        <v>0</v>
      </c>
      <c r="AK2285">
        <v>0</v>
      </c>
      <c r="AL2285">
        <v>0</v>
      </c>
      <c r="AM2285">
        <v>0</v>
      </c>
      <c r="AN2285" s="23" t="e">
        <v>#DIV/0!</v>
      </c>
      <c r="AO2285" s="23" t="e">
        <v>#DIV/0!</v>
      </c>
      <c r="AP2285" s="23" t="e">
        <v>#DIV/0!</v>
      </c>
      <c r="AQ2285" s="23" t="e">
        <v>#DIV/0!</v>
      </c>
      <c r="AR2285" s="35">
        <v>0</v>
      </c>
      <c r="AS2285" s="35">
        <v>0</v>
      </c>
      <c r="AT2285" s="35">
        <v>3</v>
      </c>
      <c r="AU2285" s="31" t="str">
        <f t="shared" si="38"/>
        <v>库存为3</v>
      </c>
      <c r="AV2285" s="36" t="str">
        <f>IFERROR(时间!$B$4+AU2285,"上周无销量")</f>
        <v>上周无销量</v>
      </c>
    </row>
    <row r="2286" spans="1:48">
      <c r="A2286" s="21" t="s">
        <v>4618</v>
      </c>
      <c r="B2286" t="s">
        <v>4619</v>
      </c>
      <c r="C2286" t="s">
        <v>4620</v>
      </c>
      <c r="D2286" s="31">
        <v>0</v>
      </c>
      <c r="E2286" s="31">
        <v>0</v>
      </c>
      <c r="F2286" s="31">
        <v>1</v>
      </c>
      <c r="G2286" s="31">
        <v>1</v>
      </c>
      <c r="H2286" s="32">
        <v>14.995</v>
      </c>
      <c r="I2286">
        <v>5</v>
      </c>
      <c r="J2286" s="33">
        <v>0</v>
      </c>
      <c r="K2286" s="33">
        <v>0</v>
      </c>
      <c r="L2286" s="33">
        <v>0</v>
      </c>
      <c r="M2286">
        <v>5</v>
      </c>
      <c r="N2286">
        <v>0</v>
      </c>
      <c r="O2286">
        <v>0</v>
      </c>
      <c r="P2286" t="s">
        <v>54</v>
      </c>
      <c r="Q2286" t="s">
        <v>54</v>
      </c>
      <c r="R2286" t="s">
        <v>54</v>
      </c>
      <c r="S2286" t="s">
        <v>54</v>
      </c>
      <c r="T2286" t="s">
        <v>54</v>
      </c>
      <c r="U2286" t="s">
        <v>54</v>
      </c>
      <c r="V2286" t="s">
        <v>54</v>
      </c>
      <c r="W2286" t="s">
        <v>54</v>
      </c>
      <c r="X2286" s="23" t="s">
        <v>54</v>
      </c>
      <c r="Y2286" s="23" t="s">
        <v>54</v>
      </c>
      <c r="Z2286" s="23" t="s">
        <v>54</v>
      </c>
      <c r="AA2286" s="23" t="s">
        <v>54</v>
      </c>
      <c r="AB2286" t="s">
        <v>54</v>
      </c>
      <c r="AC2286" t="s">
        <v>54</v>
      </c>
      <c r="AD2286" t="s">
        <v>54</v>
      </c>
      <c r="AE2286" t="s">
        <v>54</v>
      </c>
      <c r="AF2286" s="23" t="s">
        <v>54</v>
      </c>
      <c r="AG2286" s="23" t="s">
        <v>54</v>
      </c>
      <c r="AH2286" s="23" t="s">
        <v>54</v>
      </c>
      <c r="AI2286" s="23" t="s">
        <v>54</v>
      </c>
      <c r="AJ2286">
        <v>8</v>
      </c>
      <c r="AK2286">
        <v>4</v>
      </c>
      <c r="AL2286">
        <v>12</v>
      </c>
      <c r="AM2286">
        <v>52</v>
      </c>
      <c r="AN2286" s="23">
        <v>0</v>
      </c>
      <c r="AO2286" s="23">
        <v>0</v>
      </c>
      <c r="AP2286" s="23">
        <v>0.0833333333333333</v>
      </c>
      <c r="AQ2286" s="23">
        <v>0.0192307692307692</v>
      </c>
      <c r="AR2286" s="35">
        <v>0</v>
      </c>
      <c r="AS2286" s="35">
        <v>0</v>
      </c>
      <c r="AT2286" s="35">
        <v>5</v>
      </c>
      <c r="AU2286" s="31" t="str">
        <f t="shared" si="38"/>
        <v>库存为5</v>
      </c>
      <c r="AV2286" s="36" t="str">
        <f>IFERROR(时间!$B$4+AU2286,"上周无销量")</f>
        <v>上周无销量</v>
      </c>
    </row>
    <row r="2287" spans="1:48">
      <c r="A2287" s="21" t="s">
        <v>4621</v>
      </c>
      <c r="B2287" t="s">
        <v>4622</v>
      </c>
      <c r="C2287" t="s">
        <v>4620</v>
      </c>
      <c r="D2287" s="31">
        <v>2</v>
      </c>
      <c r="E2287" s="31">
        <v>3</v>
      </c>
      <c r="F2287" s="31">
        <v>0</v>
      </c>
      <c r="G2287" s="31">
        <v>0</v>
      </c>
      <c r="H2287" s="32">
        <v>29.99</v>
      </c>
      <c r="I2287">
        <v>0</v>
      </c>
      <c r="J2287" s="33">
        <v>0</v>
      </c>
      <c r="K2287" s="33">
        <v>10</v>
      </c>
      <c r="L2287" s="33">
        <v>0</v>
      </c>
      <c r="M2287">
        <v>10</v>
      </c>
      <c r="N2287">
        <v>0</v>
      </c>
      <c r="O2287">
        <v>0</v>
      </c>
      <c r="P2287" t="s">
        <v>54</v>
      </c>
      <c r="Q2287" t="s">
        <v>54</v>
      </c>
      <c r="R2287" t="s">
        <v>54</v>
      </c>
      <c r="S2287" t="s">
        <v>54</v>
      </c>
      <c r="T2287" t="s">
        <v>54</v>
      </c>
      <c r="U2287" t="s">
        <v>54</v>
      </c>
      <c r="V2287" t="s">
        <v>54</v>
      </c>
      <c r="W2287" t="s">
        <v>54</v>
      </c>
      <c r="X2287" s="23" t="s">
        <v>54</v>
      </c>
      <c r="Y2287" s="23" t="s">
        <v>54</v>
      </c>
      <c r="Z2287" s="23" t="s">
        <v>54</v>
      </c>
      <c r="AA2287" s="23" t="s">
        <v>54</v>
      </c>
      <c r="AB2287" t="s">
        <v>54</v>
      </c>
      <c r="AC2287" t="s">
        <v>54</v>
      </c>
      <c r="AD2287" t="s">
        <v>54</v>
      </c>
      <c r="AE2287" t="s">
        <v>54</v>
      </c>
      <c r="AF2287" s="23" t="s">
        <v>54</v>
      </c>
      <c r="AG2287" s="23" t="s">
        <v>54</v>
      </c>
      <c r="AH2287" s="23" t="s">
        <v>54</v>
      </c>
      <c r="AI2287" s="23" t="s">
        <v>54</v>
      </c>
      <c r="AJ2287">
        <v>2</v>
      </c>
      <c r="AK2287">
        <v>14</v>
      </c>
      <c r="AL2287">
        <v>1</v>
      </c>
      <c r="AM2287">
        <v>0</v>
      </c>
      <c r="AN2287" s="23">
        <v>1</v>
      </c>
      <c r="AO2287" s="23">
        <v>0.214285714285714</v>
      </c>
      <c r="AP2287" s="23">
        <v>0</v>
      </c>
      <c r="AQ2287" s="23" t="e">
        <v>#DIV/0!</v>
      </c>
      <c r="AR2287" s="35">
        <v>0.285714285714286</v>
      </c>
      <c r="AS2287" s="35">
        <v>17.1428571428571</v>
      </c>
      <c r="AT2287" s="35">
        <v>-7.14285714285714</v>
      </c>
      <c r="AU2287" s="31">
        <f t="shared" si="38"/>
        <v>35</v>
      </c>
      <c r="AV2287" s="36">
        <f>IFERROR(时间!$B$4+AU2287,"上周无销量")</f>
        <v>43332</v>
      </c>
    </row>
    <row r="2288" spans="1:48">
      <c r="A2288" s="21" t="s">
        <v>4623</v>
      </c>
      <c r="B2288" t="s">
        <v>4624</v>
      </c>
      <c r="C2288" t="s">
        <v>4620</v>
      </c>
      <c r="D2288" s="31">
        <v>1</v>
      </c>
      <c r="E2288" s="31">
        <v>2</v>
      </c>
      <c r="F2288" s="31">
        <v>0</v>
      </c>
      <c r="G2288" s="31">
        <v>0</v>
      </c>
      <c r="H2288" s="32">
        <v>29.99</v>
      </c>
      <c r="I2288">
        <v>6</v>
      </c>
      <c r="J2288" s="33">
        <v>0</v>
      </c>
      <c r="K2288" s="33">
        <v>0</v>
      </c>
      <c r="L2288" s="33">
        <v>0</v>
      </c>
      <c r="M2288">
        <v>6</v>
      </c>
      <c r="N2288">
        <v>0</v>
      </c>
      <c r="O2288">
        <v>0</v>
      </c>
      <c r="P2288" t="s">
        <v>54</v>
      </c>
      <c r="Q2288" t="s">
        <v>54</v>
      </c>
      <c r="R2288" t="s">
        <v>54</v>
      </c>
      <c r="S2288" t="s">
        <v>54</v>
      </c>
      <c r="T2288" t="s">
        <v>54</v>
      </c>
      <c r="U2288" t="s">
        <v>54</v>
      </c>
      <c r="V2288" t="s">
        <v>54</v>
      </c>
      <c r="W2288" t="s">
        <v>54</v>
      </c>
      <c r="X2288" s="23" t="s">
        <v>54</v>
      </c>
      <c r="Y2288" s="23" t="s">
        <v>54</v>
      </c>
      <c r="Z2288" s="23" t="s">
        <v>54</v>
      </c>
      <c r="AA2288" s="23" t="s">
        <v>54</v>
      </c>
      <c r="AB2288" t="s">
        <v>54</v>
      </c>
      <c r="AC2288" t="s">
        <v>54</v>
      </c>
      <c r="AD2288" t="s">
        <v>54</v>
      </c>
      <c r="AE2288" t="s">
        <v>54</v>
      </c>
      <c r="AF2288" s="23" t="s">
        <v>54</v>
      </c>
      <c r="AG2288" s="23" t="s">
        <v>54</v>
      </c>
      <c r="AH2288" s="23" t="s">
        <v>54</v>
      </c>
      <c r="AI2288" s="23" t="s">
        <v>54</v>
      </c>
      <c r="AJ2288">
        <v>10</v>
      </c>
      <c r="AK2288">
        <v>9</v>
      </c>
      <c r="AL2288">
        <v>3</v>
      </c>
      <c r="AM2288">
        <v>0</v>
      </c>
      <c r="AN2288" s="23">
        <v>0.1</v>
      </c>
      <c r="AO2288" s="23">
        <v>0.222222222222222</v>
      </c>
      <c r="AP2288" s="23">
        <v>0</v>
      </c>
      <c r="AQ2288" s="23" t="e">
        <v>#DIV/0!</v>
      </c>
      <c r="AR2288" s="35">
        <v>0.142857142857143</v>
      </c>
      <c r="AS2288" s="35">
        <v>8.57142857142857</v>
      </c>
      <c r="AT2288" s="35">
        <v>-2.57142857142857</v>
      </c>
      <c r="AU2288" s="31">
        <f t="shared" si="38"/>
        <v>42</v>
      </c>
      <c r="AV2288" s="36">
        <f>IFERROR(时间!$B$4+AU2288,"上周无销量")</f>
        <v>43339</v>
      </c>
    </row>
    <row r="2289" spans="1:48">
      <c r="A2289" s="21" t="s">
        <v>4625</v>
      </c>
      <c r="B2289" t="s">
        <v>4626</v>
      </c>
      <c r="C2289" t="s">
        <v>4620</v>
      </c>
      <c r="D2289" s="31">
        <v>0</v>
      </c>
      <c r="E2289" s="31">
        <v>3</v>
      </c>
      <c r="F2289" s="31">
        <v>0</v>
      </c>
      <c r="G2289" s="31">
        <v>0</v>
      </c>
      <c r="H2289" s="32">
        <v>29.99</v>
      </c>
      <c r="I2289">
        <v>1</v>
      </c>
      <c r="J2289" s="33">
        <v>0</v>
      </c>
      <c r="K2289" s="33">
        <v>10</v>
      </c>
      <c r="L2289" s="33">
        <v>0</v>
      </c>
      <c r="M2289">
        <v>11</v>
      </c>
      <c r="N2289">
        <v>0</v>
      </c>
      <c r="O2289">
        <v>0</v>
      </c>
      <c r="P2289" t="s">
        <v>54</v>
      </c>
      <c r="Q2289" t="s">
        <v>54</v>
      </c>
      <c r="R2289" t="s">
        <v>54</v>
      </c>
      <c r="S2289" t="s">
        <v>54</v>
      </c>
      <c r="T2289" t="s">
        <v>54</v>
      </c>
      <c r="U2289" t="s">
        <v>54</v>
      </c>
      <c r="V2289" t="s">
        <v>54</v>
      </c>
      <c r="W2289" t="s">
        <v>54</v>
      </c>
      <c r="X2289" s="23" t="s">
        <v>54</v>
      </c>
      <c r="Y2289" s="23" t="s">
        <v>54</v>
      </c>
      <c r="Z2289" s="23" t="s">
        <v>54</v>
      </c>
      <c r="AA2289" s="23" t="s">
        <v>54</v>
      </c>
      <c r="AB2289" t="s">
        <v>54</v>
      </c>
      <c r="AC2289" t="s">
        <v>54</v>
      </c>
      <c r="AD2289" t="s">
        <v>54</v>
      </c>
      <c r="AE2289" t="s">
        <v>54</v>
      </c>
      <c r="AF2289" s="23" t="s">
        <v>54</v>
      </c>
      <c r="AG2289" s="23" t="s">
        <v>54</v>
      </c>
      <c r="AH2289" s="23" t="s">
        <v>54</v>
      </c>
      <c r="AI2289" s="23" t="s">
        <v>54</v>
      </c>
      <c r="AJ2289">
        <v>4</v>
      </c>
      <c r="AK2289">
        <v>12</v>
      </c>
      <c r="AL2289">
        <v>2</v>
      </c>
      <c r="AM2289">
        <v>0</v>
      </c>
      <c r="AN2289" s="23">
        <v>0</v>
      </c>
      <c r="AO2289" s="23">
        <v>0.25</v>
      </c>
      <c r="AP2289" s="23">
        <v>0</v>
      </c>
      <c r="AQ2289" s="23" t="e">
        <v>#DIV/0!</v>
      </c>
      <c r="AR2289" s="35">
        <v>0</v>
      </c>
      <c r="AS2289" s="35">
        <v>0</v>
      </c>
      <c r="AT2289" s="35">
        <v>11</v>
      </c>
      <c r="AU2289" s="31" t="str">
        <f t="shared" si="38"/>
        <v>库存为11</v>
      </c>
      <c r="AV2289" s="36" t="str">
        <f>IFERROR(时间!$B$4+AU2289,"上周无销量")</f>
        <v>上周无销量</v>
      </c>
    </row>
    <row r="2290" spans="1:48">
      <c r="A2290" s="21" t="s">
        <v>4627</v>
      </c>
      <c r="B2290" t="s">
        <v>4628</v>
      </c>
      <c r="C2290" t="s">
        <v>4620</v>
      </c>
      <c r="D2290" s="31">
        <v>1</v>
      </c>
      <c r="E2290" s="31">
        <v>5</v>
      </c>
      <c r="F2290" s="31">
        <v>0</v>
      </c>
      <c r="G2290" s="31">
        <v>0</v>
      </c>
      <c r="H2290" s="32">
        <v>29.99</v>
      </c>
      <c r="I2290">
        <v>14</v>
      </c>
      <c r="J2290" s="33">
        <v>0</v>
      </c>
      <c r="K2290" s="33">
        <v>0</v>
      </c>
      <c r="L2290" s="33">
        <v>0</v>
      </c>
      <c r="M2290">
        <v>14</v>
      </c>
      <c r="N2290">
        <v>0</v>
      </c>
      <c r="O2290">
        <v>0</v>
      </c>
      <c r="P2290" t="s">
        <v>54</v>
      </c>
      <c r="Q2290" t="s">
        <v>54</v>
      </c>
      <c r="R2290" t="s">
        <v>54</v>
      </c>
      <c r="S2290" t="s">
        <v>54</v>
      </c>
      <c r="T2290" t="s">
        <v>54</v>
      </c>
      <c r="U2290" t="s">
        <v>54</v>
      </c>
      <c r="V2290" t="s">
        <v>54</v>
      </c>
      <c r="W2290" t="s">
        <v>54</v>
      </c>
      <c r="X2290" s="23" t="s">
        <v>54</v>
      </c>
      <c r="Y2290" s="23" t="s">
        <v>54</v>
      </c>
      <c r="Z2290" s="23" t="s">
        <v>54</v>
      </c>
      <c r="AA2290" s="23" t="s">
        <v>54</v>
      </c>
      <c r="AB2290" t="s">
        <v>54</v>
      </c>
      <c r="AC2290" t="s">
        <v>54</v>
      </c>
      <c r="AD2290" t="s">
        <v>54</v>
      </c>
      <c r="AE2290" t="s">
        <v>54</v>
      </c>
      <c r="AF2290" s="23" t="s">
        <v>54</v>
      </c>
      <c r="AG2290" s="23" t="s">
        <v>54</v>
      </c>
      <c r="AH2290" s="23" t="s">
        <v>54</v>
      </c>
      <c r="AI2290" s="23" t="s">
        <v>54</v>
      </c>
      <c r="AJ2290">
        <v>1</v>
      </c>
      <c r="AK2290">
        <v>10</v>
      </c>
      <c r="AL2290">
        <v>1</v>
      </c>
      <c r="AM2290">
        <v>0</v>
      </c>
      <c r="AN2290" s="23">
        <v>1</v>
      </c>
      <c r="AO2290" s="23">
        <v>0.5</v>
      </c>
      <c r="AP2290" s="23">
        <v>0</v>
      </c>
      <c r="AQ2290" s="23" t="e">
        <v>#DIV/0!</v>
      </c>
      <c r="AR2290" s="35">
        <v>0.142857142857143</v>
      </c>
      <c r="AS2290" s="35">
        <v>8.57142857142857</v>
      </c>
      <c r="AT2290" s="35">
        <v>5.42857142857143</v>
      </c>
      <c r="AU2290" s="31">
        <f t="shared" si="38"/>
        <v>98</v>
      </c>
      <c r="AV2290" s="36">
        <f>IFERROR(时间!$B$4+AU2290,"上周无销量")</f>
        <v>43395</v>
      </c>
    </row>
    <row r="2291" spans="1:48">
      <c r="A2291" s="21" t="s">
        <v>4629</v>
      </c>
      <c r="B2291" t="s">
        <v>4630</v>
      </c>
      <c r="C2291" t="s">
        <v>4620</v>
      </c>
      <c r="D2291" s="31">
        <v>1</v>
      </c>
      <c r="E2291" s="31">
        <v>1</v>
      </c>
      <c r="F2291" s="31">
        <v>0</v>
      </c>
      <c r="G2291" s="31">
        <v>0</v>
      </c>
      <c r="H2291" s="32">
        <v>25.99</v>
      </c>
      <c r="I2291">
        <v>0</v>
      </c>
      <c r="J2291" s="33">
        <v>0</v>
      </c>
      <c r="K2291" s="33">
        <v>0</v>
      </c>
      <c r="L2291" s="33">
        <v>0</v>
      </c>
      <c r="M2291">
        <v>0</v>
      </c>
      <c r="N2291">
        <v>0</v>
      </c>
      <c r="O2291">
        <v>0</v>
      </c>
      <c r="P2291" t="s">
        <v>54</v>
      </c>
      <c r="Q2291" t="s">
        <v>54</v>
      </c>
      <c r="R2291" t="s">
        <v>54</v>
      </c>
      <c r="S2291" t="s">
        <v>54</v>
      </c>
      <c r="T2291" t="s">
        <v>54</v>
      </c>
      <c r="U2291" t="s">
        <v>54</v>
      </c>
      <c r="V2291" t="s">
        <v>54</v>
      </c>
      <c r="W2291" t="s">
        <v>54</v>
      </c>
      <c r="X2291" s="23" t="s">
        <v>54</v>
      </c>
      <c r="Y2291" s="23" t="s">
        <v>54</v>
      </c>
      <c r="Z2291" s="23" t="s">
        <v>54</v>
      </c>
      <c r="AA2291" s="23" t="s">
        <v>54</v>
      </c>
      <c r="AB2291" t="s">
        <v>54</v>
      </c>
      <c r="AC2291" t="s">
        <v>54</v>
      </c>
      <c r="AD2291" t="s">
        <v>54</v>
      </c>
      <c r="AE2291" t="s">
        <v>54</v>
      </c>
      <c r="AF2291" s="23" t="s">
        <v>54</v>
      </c>
      <c r="AG2291" s="23" t="s">
        <v>54</v>
      </c>
      <c r="AH2291" s="23" t="s">
        <v>54</v>
      </c>
      <c r="AI2291" s="23" t="s">
        <v>54</v>
      </c>
      <c r="AJ2291">
        <v>1</v>
      </c>
      <c r="AK2291">
        <v>2</v>
      </c>
      <c r="AL2291">
        <v>0</v>
      </c>
      <c r="AM2291">
        <v>0</v>
      </c>
      <c r="AN2291" s="23">
        <v>1</v>
      </c>
      <c r="AO2291" s="23">
        <v>0.5</v>
      </c>
      <c r="AP2291" s="23" t="e">
        <v>#DIV/0!</v>
      </c>
      <c r="AQ2291" s="23" t="e">
        <v>#DIV/0!</v>
      </c>
      <c r="AR2291" s="35">
        <v>0.142857142857143</v>
      </c>
      <c r="AS2291" s="35">
        <v>8.57142857142857</v>
      </c>
      <c r="AT2291" s="35">
        <v>-8.57142857142857</v>
      </c>
      <c r="AU2291" s="31">
        <f t="shared" si="38"/>
        <v>0</v>
      </c>
      <c r="AV2291" s="36">
        <f>IFERROR(时间!$B$4+AU2291,"上周无销量")</f>
        <v>43297</v>
      </c>
    </row>
    <row r="2292" spans="1:48">
      <c r="A2292" s="21" t="s">
        <v>4631</v>
      </c>
      <c r="B2292" t="s">
        <v>4632</v>
      </c>
      <c r="C2292" t="s">
        <v>4620</v>
      </c>
      <c r="D2292" s="31">
        <v>0</v>
      </c>
      <c r="E2292" s="31">
        <v>1</v>
      </c>
      <c r="F2292" s="31">
        <v>0</v>
      </c>
      <c r="G2292" s="31">
        <v>0</v>
      </c>
      <c r="H2292" s="32">
        <v>25.99</v>
      </c>
      <c r="I2292">
        <v>0</v>
      </c>
      <c r="J2292" s="33">
        <v>0</v>
      </c>
      <c r="K2292" s="33">
        <v>0</v>
      </c>
      <c r="L2292" s="33">
        <v>0</v>
      </c>
      <c r="M2292">
        <v>0</v>
      </c>
      <c r="N2292">
        <v>1</v>
      </c>
      <c r="O2292">
        <v>0</v>
      </c>
      <c r="P2292" t="s">
        <v>54</v>
      </c>
      <c r="Q2292" t="s">
        <v>54</v>
      </c>
      <c r="R2292" t="s">
        <v>54</v>
      </c>
      <c r="S2292" t="s">
        <v>54</v>
      </c>
      <c r="T2292" t="s">
        <v>54</v>
      </c>
      <c r="U2292" t="s">
        <v>54</v>
      </c>
      <c r="V2292" t="s">
        <v>54</v>
      </c>
      <c r="W2292" t="s">
        <v>54</v>
      </c>
      <c r="X2292" s="23" t="s">
        <v>54</v>
      </c>
      <c r="Y2292" s="23" t="s">
        <v>54</v>
      </c>
      <c r="Z2292" s="23" t="s">
        <v>54</v>
      </c>
      <c r="AA2292" s="23" t="s">
        <v>54</v>
      </c>
      <c r="AB2292" t="s">
        <v>54</v>
      </c>
      <c r="AC2292" t="s">
        <v>54</v>
      </c>
      <c r="AD2292" t="s">
        <v>54</v>
      </c>
      <c r="AE2292" t="s">
        <v>54</v>
      </c>
      <c r="AF2292" s="23" t="s">
        <v>54</v>
      </c>
      <c r="AG2292" s="23" t="s">
        <v>54</v>
      </c>
      <c r="AH2292" s="23" t="s">
        <v>54</v>
      </c>
      <c r="AI2292" s="23" t="s">
        <v>54</v>
      </c>
      <c r="AJ2292">
        <v>0</v>
      </c>
      <c r="AK2292">
        <v>8</v>
      </c>
      <c r="AL2292">
        <v>4</v>
      </c>
      <c r="AM2292">
        <v>0</v>
      </c>
      <c r="AN2292" s="23" t="e">
        <v>#DIV/0!</v>
      </c>
      <c r="AO2292" s="23">
        <v>0.125</v>
      </c>
      <c r="AP2292" s="23">
        <v>0</v>
      </c>
      <c r="AQ2292" s="23" t="e">
        <v>#DIV/0!</v>
      </c>
      <c r="AR2292" s="35">
        <v>0</v>
      </c>
      <c r="AS2292" s="35">
        <v>0</v>
      </c>
      <c r="AT2292" s="35">
        <v>0</v>
      </c>
      <c r="AU2292" s="31" t="str">
        <f t="shared" si="38"/>
        <v>库存为0</v>
      </c>
      <c r="AV2292" s="36" t="str">
        <f>IFERROR(时间!$B$4+AU2292,"上周无销量")</f>
        <v>上周无销量</v>
      </c>
    </row>
    <row r="2293" spans="1:48">
      <c r="A2293" s="21" t="s">
        <v>4633</v>
      </c>
      <c r="B2293" t="s">
        <v>4634</v>
      </c>
      <c r="C2293" t="s">
        <v>4620</v>
      </c>
      <c r="D2293" s="31">
        <v>0</v>
      </c>
      <c r="E2293" s="31">
        <v>2</v>
      </c>
      <c r="F2293" s="31">
        <v>0</v>
      </c>
      <c r="G2293" s="31">
        <v>0</v>
      </c>
      <c r="H2293" s="32">
        <v>25.99</v>
      </c>
      <c r="I2293">
        <v>0</v>
      </c>
      <c r="J2293" s="33">
        <v>0</v>
      </c>
      <c r="K2293" s="33">
        <v>0</v>
      </c>
      <c r="L2293" s="33">
        <v>0</v>
      </c>
      <c r="M2293">
        <v>0</v>
      </c>
      <c r="N2293">
        <v>0</v>
      </c>
      <c r="O2293">
        <v>0</v>
      </c>
      <c r="P2293" t="s">
        <v>54</v>
      </c>
      <c r="Q2293" t="s">
        <v>54</v>
      </c>
      <c r="R2293" t="s">
        <v>54</v>
      </c>
      <c r="S2293" t="s">
        <v>54</v>
      </c>
      <c r="T2293" t="s">
        <v>54</v>
      </c>
      <c r="U2293" t="s">
        <v>54</v>
      </c>
      <c r="V2293" t="s">
        <v>54</v>
      </c>
      <c r="W2293" t="s">
        <v>54</v>
      </c>
      <c r="X2293" s="23" t="s">
        <v>54</v>
      </c>
      <c r="Y2293" s="23" t="s">
        <v>54</v>
      </c>
      <c r="Z2293" s="23" t="s">
        <v>54</v>
      </c>
      <c r="AA2293" s="23" t="s">
        <v>54</v>
      </c>
      <c r="AB2293" t="s">
        <v>54</v>
      </c>
      <c r="AC2293" t="s">
        <v>54</v>
      </c>
      <c r="AD2293" t="s">
        <v>54</v>
      </c>
      <c r="AE2293" t="s">
        <v>54</v>
      </c>
      <c r="AF2293" s="23" t="s">
        <v>54</v>
      </c>
      <c r="AG2293" s="23" t="s">
        <v>54</v>
      </c>
      <c r="AH2293" s="23" t="s">
        <v>54</v>
      </c>
      <c r="AI2293" s="23" t="s">
        <v>54</v>
      </c>
      <c r="AJ2293">
        <v>0</v>
      </c>
      <c r="AK2293">
        <v>1</v>
      </c>
      <c r="AL2293">
        <v>2</v>
      </c>
      <c r="AM2293">
        <v>0</v>
      </c>
      <c r="AN2293" s="23" t="e">
        <v>#DIV/0!</v>
      </c>
      <c r="AO2293" s="23">
        <v>2</v>
      </c>
      <c r="AP2293" s="23">
        <v>0</v>
      </c>
      <c r="AQ2293" s="23" t="e">
        <v>#DIV/0!</v>
      </c>
      <c r="AR2293" s="35">
        <v>0</v>
      </c>
      <c r="AS2293" s="35">
        <v>0</v>
      </c>
      <c r="AT2293" s="35">
        <v>0</v>
      </c>
      <c r="AU2293" s="31" t="str">
        <f t="shared" si="38"/>
        <v>库存为0</v>
      </c>
      <c r="AV2293" s="36" t="str">
        <f>IFERROR(时间!$B$4+AU2293,"上周无销量")</f>
        <v>上周无销量</v>
      </c>
    </row>
    <row r="2294" spans="1:48">
      <c r="A2294" s="21" t="s">
        <v>4635</v>
      </c>
      <c r="B2294" t="s">
        <v>4636</v>
      </c>
      <c r="C2294" t="s">
        <v>4620</v>
      </c>
      <c r="D2294" s="31">
        <v>0</v>
      </c>
      <c r="E2294" s="31">
        <v>1</v>
      </c>
      <c r="F2294" s="31">
        <v>1</v>
      </c>
      <c r="G2294" s="31">
        <v>0</v>
      </c>
      <c r="H2294" s="32">
        <v>25.99</v>
      </c>
      <c r="I2294">
        <v>0</v>
      </c>
      <c r="J2294" s="33">
        <v>0</v>
      </c>
      <c r="K2294" s="33">
        <v>0</v>
      </c>
      <c r="L2294" s="33">
        <v>0</v>
      </c>
      <c r="M2294">
        <v>0</v>
      </c>
      <c r="N2294">
        <v>1</v>
      </c>
      <c r="O2294">
        <v>0</v>
      </c>
      <c r="P2294" t="s">
        <v>54</v>
      </c>
      <c r="Q2294" t="s">
        <v>54</v>
      </c>
      <c r="R2294" t="s">
        <v>54</v>
      </c>
      <c r="S2294" t="s">
        <v>54</v>
      </c>
      <c r="T2294" t="s">
        <v>54</v>
      </c>
      <c r="U2294" t="s">
        <v>54</v>
      </c>
      <c r="V2294" t="s">
        <v>54</v>
      </c>
      <c r="W2294" t="s">
        <v>54</v>
      </c>
      <c r="X2294" s="23" t="s">
        <v>54</v>
      </c>
      <c r="Y2294" s="23" t="s">
        <v>54</v>
      </c>
      <c r="Z2294" s="23" t="s">
        <v>54</v>
      </c>
      <c r="AA2294" s="23" t="s">
        <v>54</v>
      </c>
      <c r="AB2294" t="s">
        <v>54</v>
      </c>
      <c r="AC2294" t="s">
        <v>54</v>
      </c>
      <c r="AD2294" t="s">
        <v>54</v>
      </c>
      <c r="AE2294" t="s">
        <v>54</v>
      </c>
      <c r="AF2294" s="23" t="s">
        <v>54</v>
      </c>
      <c r="AG2294" s="23" t="s">
        <v>54</v>
      </c>
      <c r="AH2294" s="23" t="s">
        <v>54</v>
      </c>
      <c r="AI2294" s="23" t="s">
        <v>54</v>
      </c>
      <c r="AJ2294">
        <v>0</v>
      </c>
      <c r="AK2294">
        <v>0</v>
      </c>
      <c r="AL2294">
        <v>2</v>
      </c>
      <c r="AM2294">
        <v>0</v>
      </c>
      <c r="AN2294" s="23" t="e">
        <v>#DIV/0!</v>
      </c>
      <c r="AO2294" s="23" t="e">
        <v>#DIV/0!</v>
      </c>
      <c r="AP2294" s="23">
        <v>0.5</v>
      </c>
      <c r="AQ2294" s="23" t="e">
        <v>#DIV/0!</v>
      </c>
      <c r="AR2294" s="35">
        <v>0</v>
      </c>
      <c r="AS2294" s="35">
        <v>0</v>
      </c>
      <c r="AT2294" s="35">
        <v>0</v>
      </c>
      <c r="AU2294" s="31" t="str">
        <f t="shared" si="38"/>
        <v>库存为0</v>
      </c>
      <c r="AV2294" s="36" t="str">
        <f>IFERROR(时间!$B$4+AU2294,"上周无销量")</f>
        <v>上周无销量</v>
      </c>
    </row>
    <row r="2295" spans="1:48">
      <c r="A2295" s="21" t="s">
        <v>4637</v>
      </c>
      <c r="B2295" t="s">
        <v>4638</v>
      </c>
      <c r="C2295" t="s">
        <v>4620</v>
      </c>
      <c r="D2295" s="31">
        <v>0</v>
      </c>
      <c r="E2295" s="31">
        <v>1</v>
      </c>
      <c r="F2295" s="31">
        <v>0</v>
      </c>
      <c r="G2295" s="31">
        <v>0</v>
      </c>
      <c r="H2295" s="32">
        <v>25.99</v>
      </c>
      <c r="I2295">
        <v>1</v>
      </c>
      <c r="J2295" s="33">
        <v>0</v>
      </c>
      <c r="K2295" s="33">
        <v>0</v>
      </c>
      <c r="L2295" s="33">
        <v>0</v>
      </c>
      <c r="M2295">
        <v>1</v>
      </c>
      <c r="N2295">
        <v>0</v>
      </c>
      <c r="O2295">
        <v>0</v>
      </c>
      <c r="P2295" t="s">
        <v>54</v>
      </c>
      <c r="Q2295" t="s">
        <v>54</v>
      </c>
      <c r="R2295" t="s">
        <v>54</v>
      </c>
      <c r="S2295" t="s">
        <v>54</v>
      </c>
      <c r="T2295" t="s">
        <v>54</v>
      </c>
      <c r="U2295" t="s">
        <v>54</v>
      </c>
      <c r="V2295" t="s">
        <v>54</v>
      </c>
      <c r="W2295" t="s">
        <v>54</v>
      </c>
      <c r="X2295" s="23" t="s">
        <v>54</v>
      </c>
      <c r="Y2295" s="23" t="s">
        <v>54</v>
      </c>
      <c r="Z2295" s="23" t="s">
        <v>54</v>
      </c>
      <c r="AA2295" s="23" t="s">
        <v>54</v>
      </c>
      <c r="AB2295" t="s">
        <v>54</v>
      </c>
      <c r="AC2295" t="s">
        <v>54</v>
      </c>
      <c r="AD2295" t="s">
        <v>54</v>
      </c>
      <c r="AE2295" t="s">
        <v>54</v>
      </c>
      <c r="AF2295" s="23" t="s">
        <v>54</v>
      </c>
      <c r="AG2295" s="23" t="s">
        <v>54</v>
      </c>
      <c r="AH2295" s="23" t="s">
        <v>54</v>
      </c>
      <c r="AI2295" s="23" t="s">
        <v>54</v>
      </c>
      <c r="AJ2295">
        <v>11</v>
      </c>
      <c r="AK2295">
        <v>8</v>
      </c>
      <c r="AL2295">
        <v>3</v>
      </c>
      <c r="AM2295">
        <v>0</v>
      </c>
      <c r="AN2295" s="23">
        <v>0</v>
      </c>
      <c r="AO2295" s="23">
        <v>0.125</v>
      </c>
      <c r="AP2295" s="23">
        <v>0</v>
      </c>
      <c r="AQ2295" s="23" t="e">
        <v>#DIV/0!</v>
      </c>
      <c r="AR2295" s="35">
        <v>0</v>
      </c>
      <c r="AS2295" s="35">
        <v>0</v>
      </c>
      <c r="AT2295" s="35">
        <v>1</v>
      </c>
      <c r="AU2295" s="31" t="str">
        <f t="shared" si="38"/>
        <v>库存为1</v>
      </c>
      <c r="AV2295" s="36" t="str">
        <f>IFERROR(时间!$B$4+AU2295,"上周无销量")</f>
        <v>上周无销量</v>
      </c>
    </row>
    <row r="2296" spans="1:48">
      <c r="A2296" s="21" t="s">
        <v>4639</v>
      </c>
      <c r="B2296" t="s">
        <v>4640</v>
      </c>
      <c r="C2296" t="s">
        <v>4620</v>
      </c>
      <c r="D2296" s="31">
        <v>1</v>
      </c>
      <c r="E2296" s="31">
        <v>0</v>
      </c>
      <c r="F2296" s="31">
        <v>1</v>
      </c>
      <c r="G2296" s="31">
        <v>0</v>
      </c>
      <c r="H2296" s="32">
        <v>25.99</v>
      </c>
      <c r="I2296">
        <v>3</v>
      </c>
      <c r="J2296" s="33">
        <v>0</v>
      </c>
      <c r="K2296" s="33">
        <v>0</v>
      </c>
      <c r="L2296" s="33">
        <v>0</v>
      </c>
      <c r="M2296">
        <v>3</v>
      </c>
      <c r="N2296">
        <v>0</v>
      </c>
      <c r="O2296">
        <v>0</v>
      </c>
      <c r="P2296" t="s">
        <v>54</v>
      </c>
      <c r="Q2296" t="s">
        <v>54</v>
      </c>
      <c r="R2296" t="s">
        <v>54</v>
      </c>
      <c r="S2296" t="s">
        <v>54</v>
      </c>
      <c r="T2296" t="s">
        <v>54</v>
      </c>
      <c r="U2296" t="s">
        <v>54</v>
      </c>
      <c r="V2296" t="s">
        <v>54</v>
      </c>
      <c r="W2296" t="s">
        <v>54</v>
      </c>
      <c r="X2296" s="23" t="s">
        <v>54</v>
      </c>
      <c r="Y2296" s="23" t="s">
        <v>54</v>
      </c>
      <c r="Z2296" s="23" t="s">
        <v>54</v>
      </c>
      <c r="AA2296" s="23" t="s">
        <v>54</v>
      </c>
      <c r="AB2296" t="s">
        <v>54</v>
      </c>
      <c r="AC2296" t="s">
        <v>54</v>
      </c>
      <c r="AD2296" t="s">
        <v>54</v>
      </c>
      <c r="AE2296" t="s">
        <v>54</v>
      </c>
      <c r="AF2296" s="23" t="s">
        <v>54</v>
      </c>
      <c r="AG2296" s="23" t="s">
        <v>54</v>
      </c>
      <c r="AH2296" s="23" t="s">
        <v>54</v>
      </c>
      <c r="AI2296" s="23" t="s">
        <v>54</v>
      </c>
      <c r="AJ2296">
        <v>2</v>
      </c>
      <c r="AK2296">
        <v>3</v>
      </c>
      <c r="AL2296">
        <v>2</v>
      </c>
      <c r="AM2296">
        <v>0</v>
      </c>
      <c r="AN2296" s="23">
        <v>0.5</v>
      </c>
      <c r="AO2296" s="23">
        <v>0</v>
      </c>
      <c r="AP2296" s="23">
        <v>0.5</v>
      </c>
      <c r="AQ2296" s="23" t="e">
        <v>#DIV/0!</v>
      </c>
      <c r="AR2296" s="35">
        <v>0.142857142857143</v>
      </c>
      <c r="AS2296" s="35">
        <v>8.57142857142857</v>
      </c>
      <c r="AT2296" s="35">
        <v>-5.57142857142857</v>
      </c>
      <c r="AU2296" s="31">
        <f t="shared" si="38"/>
        <v>21</v>
      </c>
      <c r="AV2296" s="36">
        <f>IFERROR(时间!$B$4+AU2296,"上周无销量")</f>
        <v>43318</v>
      </c>
    </row>
    <row r="2297" spans="1:48">
      <c r="A2297" s="21" t="s">
        <v>4641</v>
      </c>
      <c r="B2297" t="s">
        <v>4642</v>
      </c>
      <c r="C2297" t="s">
        <v>4620</v>
      </c>
      <c r="D2297" s="31">
        <v>2</v>
      </c>
      <c r="E2297" s="31">
        <v>3</v>
      </c>
      <c r="F2297" s="31">
        <v>0</v>
      </c>
      <c r="G2297" s="31">
        <v>0</v>
      </c>
      <c r="H2297" s="32">
        <v>25.99</v>
      </c>
      <c r="I2297">
        <v>0</v>
      </c>
      <c r="J2297" s="33">
        <v>0</v>
      </c>
      <c r="K2297" s="33">
        <v>0</v>
      </c>
      <c r="L2297" s="33">
        <v>0</v>
      </c>
      <c r="M2297">
        <v>0</v>
      </c>
      <c r="N2297">
        <v>0</v>
      </c>
      <c r="O2297">
        <v>0</v>
      </c>
      <c r="P2297" t="s">
        <v>54</v>
      </c>
      <c r="Q2297" t="s">
        <v>54</v>
      </c>
      <c r="R2297" t="s">
        <v>54</v>
      </c>
      <c r="S2297" t="s">
        <v>54</v>
      </c>
      <c r="T2297" t="s">
        <v>54</v>
      </c>
      <c r="U2297" t="s">
        <v>54</v>
      </c>
      <c r="V2297" t="s">
        <v>54</v>
      </c>
      <c r="W2297" t="s">
        <v>54</v>
      </c>
      <c r="X2297" s="23" t="s">
        <v>54</v>
      </c>
      <c r="Y2297" s="23" t="s">
        <v>54</v>
      </c>
      <c r="Z2297" s="23" t="s">
        <v>54</v>
      </c>
      <c r="AA2297" s="23" t="s">
        <v>54</v>
      </c>
      <c r="AB2297" t="s">
        <v>54</v>
      </c>
      <c r="AC2297" t="s">
        <v>54</v>
      </c>
      <c r="AD2297" t="s">
        <v>54</v>
      </c>
      <c r="AE2297" t="s">
        <v>54</v>
      </c>
      <c r="AF2297" s="23" t="s">
        <v>54</v>
      </c>
      <c r="AG2297" s="23" t="s">
        <v>54</v>
      </c>
      <c r="AH2297" s="23" t="s">
        <v>54</v>
      </c>
      <c r="AI2297" s="23" t="s">
        <v>54</v>
      </c>
      <c r="AJ2297">
        <v>11</v>
      </c>
      <c r="AK2297">
        <v>11</v>
      </c>
      <c r="AL2297">
        <v>3</v>
      </c>
      <c r="AM2297">
        <v>0</v>
      </c>
      <c r="AN2297" s="23">
        <v>0.181818181818182</v>
      </c>
      <c r="AO2297" s="23">
        <v>0.272727272727273</v>
      </c>
      <c r="AP2297" s="23">
        <v>0</v>
      </c>
      <c r="AQ2297" s="23" t="e">
        <v>#DIV/0!</v>
      </c>
      <c r="AR2297" s="35">
        <v>0.285714285714286</v>
      </c>
      <c r="AS2297" s="35">
        <v>17.1428571428571</v>
      </c>
      <c r="AT2297" s="35">
        <v>-17.1428571428571</v>
      </c>
      <c r="AU2297" s="31">
        <f t="shared" si="38"/>
        <v>0</v>
      </c>
      <c r="AV2297" s="36">
        <f>IFERROR(时间!$B$4+AU2297,"上周无销量")</f>
        <v>43297</v>
      </c>
    </row>
    <row r="2298" spans="1:48">
      <c r="A2298" s="21" t="s">
        <v>4643</v>
      </c>
      <c r="B2298" t="s">
        <v>4644</v>
      </c>
      <c r="C2298" t="s">
        <v>4620</v>
      </c>
      <c r="D2298" s="31">
        <v>4</v>
      </c>
      <c r="E2298" s="31">
        <v>1</v>
      </c>
      <c r="F2298" s="31">
        <v>0</v>
      </c>
      <c r="G2298" s="31">
        <v>0</v>
      </c>
      <c r="H2298" s="32">
        <v>25.99</v>
      </c>
      <c r="I2298">
        <v>0</v>
      </c>
      <c r="J2298" s="33">
        <v>0</v>
      </c>
      <c r="K2298" s="33">
        <v>0</v>
      </c>
      <c r="L2298" s="33">
        <v>0</v>
      </c>
      <c r="M2298">
        <v>0</v>
      </c>
      <c r="N2298">
        <v>0</v>
      </c>
      <c r="O2298">
        <v>0</v>
      </c>
      <c r="P2298" t="s">
        <v>54</v>
      </c>
      <c r="Q2298" t="s">
        <v>54</v>
      </c>
      <c r="R2298" t="s">
        <v>54</v>
      </c>
      <c r="S2298" t="s">
        <v>54</v>
      </c>
      <c r="T2298" t="s">
        <v>54</v>
      </c>
      <c r="U2298" t="s">
        <v>54</v>
      </c>
      <c r="V2298" t="s">
        <v>54</v>
      </c>
      <c r="W2298" t="s">
        <v>54</v>
      </c>
      <c r="X2298" s="23" t="s">
        <v>54</v>
      </c>
      <c r="Y2298" s="23" t="s">
        <v>54</v>
      </c>
      <c r="Z2298" s="23" t="s">
        <v>54</v>
      </c>
      <c r="AA2298" s="23" t="s">
        <v>54</v>
      </c>
      <c r="AB2298" t="s">
        <v>54</v>
      </c>
      <c r="AC2298" t="s">
        <v>54</v>
      </c>
      <c r="AD2298" t="s">
        <v>54</v>
      </c>
      <c r="AE2298" t="s">
        <v>54</v>
      </c>
      <c r="AF2298" s="23" t="s">
        <v>54</v>
      </c>
      <c r="AG2298" s="23" t="s">
        <v>54</v>
      </c>
      <c r="AH2298" s="23" t="s">
        <v>54</v>
      </c>
      <c r="AI2298" s="23" t="s">
        <v>54</v>
      </c>
      <c r="AJ2298">
        <v>5</v>
      </c>
      <c r="AK2298">
        <v>12</v>
      </c>
      <c r="AL2298">
        <v>1</v>
      </c>
      <c r="AM2298">
        <v>0</v>
      </c>
      <c r="AN2298" s="23">
        <v>0.8</v>
      </c>
      <c r="AO2298" s="23">
        <v>0.0833333333333333</v>
      </c>
      <c r="AP2298" s="23">
        <v>0</v>
      </c>
      <c r="AQ2298" s="23" t="e">
        <v>#DIV/0!</v>
      </c>
      <c r="AR2298" s="35">
        <v>0.571428571428571</v>
      </c>
      <c r="AS2298" s="35">
        <v>34.2857142857143</v>
      </c>
      <c r="AT2298" s="35">
        <v>-34.2857142857143</v>
      </c>
      <c r="AU2298" s="31">
        <f t="shared" si="38"/>
        <v>0</v>
      </c>
      <c r="AV2298" s="36">
        <f>IFERROR(时间!$B$4+AU2298,"上周无销量")</f>
        <v>43297</v>
      </c>
    </row>
    <row r="2299" spans="1:48">
      <c r="A2299" s="21" t="s">
        <v>4645</v>
      </c>
      <c r="B2299" t="s">
        <v>4646</v>
      </c>
      <c r="C2299" t="s">
        <v>4620</v>
      </c>
      <c r="D2299" s="31">
        <v>3</v>
      </c>
      <c r="E2299" s="31">
        <v>1</v>
      </c>
      <c r="F2299" s="31">
        <v>0</v>
      </c>
      <c r="G2299" s="31">
        <v>0</v>
      </c>
      <c r="H2299" s="32">
        <v>25.99</v>
      </c>
      <c r="I2299">
        <v>1</v>
      </c>
      <c r="J2299" s="33">
        <v>0</v>
      </c>
      <c r="K2299" s="33">
        <v>0</v>
      </c>
      <c r="L2299" s="33">
        <v>0</v>
      </c>
      <c r="M2299">
        <v>1</v>
      </c>
      <c r="N2299">
        <v>0</v>
      </c>
      <c r="O2299">
        <v>0</v>
      </c>
      <c r="P2299" t="s">
        <v>54</v>
      </c>
      <c r="Q2299" t="s">
        <v>54</v>
      </c>
      <c r="R2299" t="s">
        <v>54</v>
      </c>
      <c r="S2299" t="s">
        <v>54</v>
      </c>
      <c r="T2299" t="s">
        <v>54</v>
      </c>
      <c r="U2299" t="s">
        <v>54</v>
      </c>
      <c r="V2299" t="s">
        <v>54</v>
      </c>
      <c r="W2299" t="s">
        <v>54</v>
      </c>
      <c r="X2299" s="23" t="s">
        <v>54</v>
      </c>
      <c r="Y2299" s="23" t="s">
        <v>54</v>
      </c>
      <c r="Z2299" s="23" t="s">
        <v>54</v>
      </c>
      <c r="AA2299" s="23" t="s">
        <v>54</v>
      </c>
      <c r="AB2299" t="s">
        <v>54</v>
      </c>
      <c r="AC2299" t="s">
        <v>54</v>
      </c>
      <c r="AD2299" t="s">
        <v>54</v>
      </c>
      <c r="AE2299" t="s">
        <v>54</v>
      </c>
      <c r="AF2299" s="23" t="s">
        <v>54</v>
      </c>
      <c r="AG2299" s="23" t="s">
        <v>54</v>
      </c>
      <c r="AH2299" s="23" t="s">
        <v>54</v>
      </c>
      <c r="AI2299" s="23" t="s">
        <v>54</v>
      </c>
      <c r="AJ2299">
        <v>20</v>
      </c>
      <c r="AK2299">
        <v>10</v>
      </c>
      <c r="AL2299">
        <v>1</v>
      </c>
      <c r="AM2299">
        <v>0</v>
      </c>
      <c r="AN2299" s="23">
        <v>0.15</v>
      </c>
      <c r="AO2299" s="23">
        <v>0.1</v>
      </c>
      <c r="AP2299" s="23">
        <v>0</v>
      </c>
      <c r="AQ2299" s="23" t="e">
        <v>#DIV/0!</v>
      </c>
      <c r="AR2299" s="35">
        <v>0.428571428571429</v>
      </c>
      <c r="AS2299" s="35">
        <v>25.7142857142857</v>
      </c>
      <c r="AT2299" s="35">
        <v>-24.7142857142857</v>
      </c>
      <c r="AU2299" s="31">
        <f t="shared" si="38"/>
        <v>2</v>
      </c>
      <c r="AV2299" s="36">
        <f>IFERROR(时间!$B$4+AU2299,"上周无销量")</f>
        <v>43299</v>
      </c>
    </row>
    <row r="2300" spans="1:48">
      <c r="A2300" s="21" t="s">
        <v>4647</v>
      </c>
      <c r="B2300" t="s">
        <v>4648</v>
      </c>
      <c r="C2300" t="s">
        <v>4620</v>
      </c>
      <c r="D2300" s="31">
        <v>0</v>
      </c>
      <c r="E2300" s="31">
        <v>4</v>
      </c>
      <c r="F2300" s="31">
        <v>0</v>
      </c>
      <c r="G2300" s="31">
        <v>0</v>
      </c>
      <c r="H2300" s="32">
        <v>25.99</v>
      </c>
      <c r="I2300">
        <v>1</v>
      </c>
      <c r="J2300" s="33">
        <v>0</v>
      </c>
      <c r="K2300" s="33">
        <v>0</v>
      </c>
      <c r="L2300" s="33">
        <v>0</v>
      </c>
      <c r="M2300">
        <v>1</v>
      </c>
      <c r="N2300">
        <v>0</v>
      </c>
      <c r="O2300">
        <v>0</v>
      </c>
      <c r="P2300" t="s">
        <v>54</v>
      </c>
      <c r="Q2300" t="s">
        <v>54</v>
      </c>
      <c r="R2300" t="s">
        <v>54</v>
      </c>
      <c r="S2300" t="s">
        <v>54</v>
      </c>
      <c r="T2300" t="s">
        <v>54</v>
      </c>
      <c r="U2300" t="s">
        <v>54</v>
      </c>
      <c r="V2300" t="s">
        <v>54</v>
      </c>
      <c r="W2300" t="s">
        <v>54</v>
      </c>
      <c r="X2300" s="23" t="s">
        <v>54</v>
      </c>
      <c r="Y2300" s="23" t="s">
        <v>54</v>
      </c>
      <c r="Z2300" s="23" t="s">
        <v>54</v>
      </c>
      <c r="AA2300" s="23" t="s">
        <v>54</v>
      </c>
      <c r="AB2300" t="s">
        <v>54</v>
      </c>
      <c r="AC2300" t="s">
        <v>54</v>
      </c>
      <c r="AD2300" t="s">
        <v>54</v>
      </c>
      <c r="AE2300" t="s">
        <v>54</v>
      </c>
      <c r="AF2300" s="23" t="s">
        <v>54</v>
      </c>
      <c r="AG2300" s="23" t="s">
        <v>54</v>
      </c>
      <c r="AH2300" s="23" t="s">
        <v>54</v>
      </c>
      <c r="AI2300" s="23" t="s">
        <v>54</v>
      </c>
      <c r="AJ2300">
        <v>3</v>
      </c>
      <c r="AK2300">
        <v>5</v>
      </c>
      <c r="AL2300">
        <v>2</v>
      </c>
      <c r="AM2300">
        <v>0</v>
      </c>
      <c r="AN2300" s="23">
        <v>0</v>
      </c>
      <c r="AO2300" s="23">
        <v>0.8</v>
      </c>
      <c r="AP2300" s="23">
        <v>0</v>
      </c>
      <c r="AQ2300" s="23" t="e">
        <v>#DIV/0!</v>
      </c>
      <c r="AR2300" s="35">
        <v>0</v>
      </c>
      <c r="AS2300" s="35">
        <v>0</v>
      </c>
      <c r="AT2300" s="35">
        <v>1</v>
      </c>
      <c r="AU2300" s="31" t="str">
        <f t="shared" si="38"/>
        <v>库存为1</v>
      </c>
      <c r="AV2300" s="36" t="str">
        <f>IFERROR(时间!$B$4+AU2300,"上周无销量")</f>
        <v>上周无销量</v>
      </c>
    </row>
    <row r="2301" spans="1:48">
      <c r="A2301" s="21" t="s">
        <v>4649</v>
      </c>
      <c r="B2301" t="s">
        <v>4650</v>
      </c>
      <c r="C2301" t="s">
        <v>4651</v>
      </c>
      <c r="D2301" s="31">
        <v>0</v>
      </c>
      <c r="E2301" s="31">
        <v>0</v>
      </c>
      <c r="F2301" s="31">
        <v>0</v>
      </c>
      <c r="G2301" s="31">
        <v>0</v>
      </c>
      <c r="H2301" s="32">
        <v>0</v>
      </c>
      <c r="I2301">
        <v>4</v>
      </c>
      <c r="J2301" s="33">
        <v>0</v>
      </c>
      <c r="K2301" s="33">
        <v>0</v>
      </c>
      <c r="L2301" s="33">
        <v>0</v>
      </c>
      <c r="M2301">
        <v>4</v>
      </c>
      <c r="N2301">
        <v>0</v>
      </c>
      <c r="O2301">
        <v>0</v>
      </c>
      <c r="P2301">
        <v>143</v>
      </c>
      <c r="Q2301">
        <v>0</v>
      </c>
      <c r="R2301">
        <v>0</v>
      </c>
      <c r="S2301">
        <v>0</v>
      </c>
      <c r="T2301">
        <v>0</v>
      </c>
      <c r="U2301">
        <v>0</v>
      </c>
      <c r="V2301">
        <v>0</v>
      </c>
      <c r="W2301">
        <v>0</v>
      </c>
      <c r="X2301" s="23">
        <v>0</v>
      </c>
      <c r="Y2301" s="23" t="e">
        <v>#DIV/0!</v>
      </c>
      <c r="Z2301" s="23" t="e">
        <v>#DIV/0!</v>
      </c>
      <c r="AA2301" s="23" t="e">
        <v>#DIV/0!</v>
      </c>
      <c r="AB2301">
        <v>0</v>
      </c>
      <c r="AC2301">
        <v>0</v>
      </c>
      <c r="AD2301">
        <v>0</v>
      </c>
      <c r="AE2301">
        <v>0</v>
      </c>
      <c r="AF2301" s="23" t="s">
        <v>54</v>
      </c>
      <c r="AG2301" s="23" t="s">
        <v>54</v>
      </c>
      <c r="AH2301" s="23" t="s">
        <v>54</v>
      </c>
      <c r="AI2301" s="23" t="s">
        <v>54</v>
      </c>
      <c r="AJ2301">
        <v>2</v>
      </c>
      <c r="AK2301">
        <v>0</v>
      </c>
      <c r="AL2301">
        <v>0</v>
      </c>
      <c r="AM2301">
        <v>0</v>
      </c>
      <c r="AN2301" s="23">
        <v>0</v>
      </c>
      <c r="AO2301" s="23" t="e">
        <v>#DIV/0!</v>
      </c>
      <c r="AP2301" s="23" t="e">
        <v>#DIV/0!</v>
      </c>
      <c r="AQ2301" s="23" t="e">
        <v>#DIV/0!</v>
      </c>
      <c r="AR2301" s="35">
        <v>0</v>
      </c>
      <c r="AS2301" s="35">
        <v>0</v>
      </c>
      <c r="AT2301" s="35">
        <v>4</v>
      </c>
      <c r="AU2301" s="31" t="str">
        <f t="shared" si="38"/>
        <v>库存为4</v>
      </c>
      <c r="AV2301" s="36" t="str">
        <f>IFERROR(时间!$B$4+AU2301,"上周无销量")</f>
        <v>上周无销量</v>
      </c>
    </row>
    <row r="2302" spans="1:48">
      <c r="A2302" s="21" t="s">
        <v>4652</v>
      </c>
      <c r="B2302" t="s">
        <v>4653</v>
      </c>
      <c r="C2302" t="s">
        <v>4651</v>
      </c>
      <c r="D2302" s="31">
        <v>1</v>
      </c>
      <c r="E2302" s="31">
        <v>0</v>
      </c>
      <c r="F2302" s="31">
        <v>0</v>
      </c>
      <c r="G2302" s="31">
        <v>0</v>
      </c>
      <c r="H2302" s="32">
        <v>25.99</v>
      </c>
      <c r="I2302">
        <v>3</v>
      </c>
      <c r="J2302" s="33">
        <v>0</v>
      </c>
      <c r="K2302" s="33">
        <v>0</v>
      </c>
      <c r="L2302" s="33">
        <v>0</v>
      </c>
      <c r="M2302">
        <v>3</v>
      </c>
      <c r="N2302">
        <v>0</v>
      </c>
      <c r="O2302">
        <v>0</v>
      </c>
      <c r="P2302">
        <v>139</v>
      </c>
      <c r="Q2302">
        <v>0</v>
      </c>
      <c r="R2302">
        <v>0</v>
      </c>
      <c r="S2302">
        <v>0</v>
      </c>
      <c r="T2302">
        <v>1</v>
      </c>
      <c r="U2302">
        <v>0</v>
      </c>
      <c r="V2302">
        <v>0</v>
      </c>
      <c r="W2302">
        <v>0</v>
      </c>
      <c r="X2302" s="23">
        <v>0.00719424460431655</v>
      </c>
      <c r="Y2302" s="23" t="e">
        <v>#DIV/0!</v>
      </c>
      <c r="Z2302" s="23" t="e">
        <v>#DIV/0!</v>
      </c>
      <c r="AA2302" s="23" t="e">
        <v>#DIV/0!</v>
      </c>
      <c r="AB2302">
        <v>0.19</v>
      </c>
      <c r="AC2302">
        <v>0</v>
      </c>
      <c r="AD2302">
        <v>0</v>
      </c>
      <c r="AE2302">
        <v>0</v>
      </c>
      <c r="AF2302" s="23">
        <v>0.00731050404001539</v>
      </c>
      <c r="AG2302" s="23" t="s">
        <v>54</v>
      </c>
      <c r="AH2302" s="23" t="s">
        <v>54</v>
      </c>
      <c r="AI2302" s="23" t="s">
        <v>54</v>
      </c>
      <c r="AJ2302">
        <v>7</v>
      </c>
      <c r="AK2302">
        <v>0</v>
      </c>
      <c r="AL2302">
        <v>0</v>
      </c>
      <c r="AM2302">
        <v>0</v>
      </c>
      <c r="AN2302" s="23">
        <v>0.142857142857143</v>
      </c>
      <c r="AO2302" s="23" t="e">
        <v>#DIV/0!</v>
      </c>
      <c r="AP2302" s="23" t="e">
        <v>#DIV/0!</v>
      </c>
      <c r="AQ2302" s="23" t="e">
        <v>#DIV/0!</v>
      </c>
      <c r="AR2302" s="35">
        <v>0.142857142857143</v>
      </c>
      <c r="AS2302" s="35">
        <v>8.57142857142857</v>
      </c>
      <c r="AT2302" s="35">
        <v>-5.57142857142857</v>
      </c>
      <c r="AU2302" s="31">
        <f t="shared" si="38"/>
        <v>21</v>
      </c>
      <c r="AV2302" s="36">
        <f>IFERROR(时间!$B$4+AU2302,"上周无销量")</f>
        <v>43318</v>
      </c>
    </row>
    <row r="2303" spans="1:48">
      <c r="A2303" s="21" t="s">
        <v>4654</v>
      </c>
      <c r="B2303" t="s">
        <v>4655</v>
      </c>
      <c r="C2303" t="s">
        <v>4651</v>
      </c>
      <c r="D2303" s="31">
        <v>1</v>
      </c>
      <c r="E2303" s="31">
        <v>0</v>
      </c>
      <c r="F2303" s="31">
        <v>0</v>
      </c>
      <c r="G2303" s="31">
        <v>0</v>
      </c>
      <c r="H2303" s="32">
        <v>25.99</v>
      </c>
      <c r="I2303">
        <v>4</v>
      </c>
      <c r="J2303" s="33">
        <v>0</v>
      </c>
      <c r="K2303" s="33">
        <v>0</v>
      </c>
      <c r="L2303" s="33">
        <v>0</v>
      </c>
      <c r="M2303">
        <v>4</v>
      </c>
      <c r="N2303">
        <v>0</v>
      </c>
      <c r="O2303">
        <v>0</v>
      </c>
      <c r="P2303">
        <v>118</v>
      </c>
      <c r="Q2303">
        <v>0</v>
      </c>
      <c r="R2303">
        <v>0</v>
      </c>
      <c r="S2303">
        <v>0</v>
      </c>
      <c r="T2303">
        <v>1</v>
      </c>
      <c r="U2303">
        <v>0</v>
      </c>
      <c r="V2303">
        <v>0</v>
      </c>
      <c r="W2303">
        <v>0</v>
      </c>
      <c r="X2303" s="23">
        <v>0.00847457627118644</v>
      </c>
      <c r="Y2303" s="23" t="e">
        <v>#DIV/0!</v>
      </c>
      <c r="Z2303" s="23" t="e">
        <v>#DIV/0!</v>
      </c>
      <c r="AA2303" s="23" t="e">
        <v>#DIV/0!</v>
      </c>
      <c r="AB2303">
        <v>0.6</v>
      </c>
      <c r="AC2303">
        <v>0</v>
      </c>
      <c r="AD2303">
        <v>0</v>
      </c>
      <c r="AE2303">
        <v>0</v>
      </c>
      <c r="AF2303" s="23">
        <v>0.0230858022316275</v>
      </c>
      <c r="AG2303" s="23" t="s">
        <v>54</v>
      </c>
      <c r="AH2303" s="23" t="s">
        <v>54</v>
      </c>
      <c r="AI2303" s="23" t="s">
        <v>54</v>
      </c>
      <c r="AJ2303">
        <v>2</v>
      </c>
      <c r="AK2303">
        <v>0</v>
      </c>
      <c r="AL2303">
        <v>0</v>
      </c>
      <c r="AM2303">
        <v>0</v>
      </c>
      <c r="AN2303" s="23">
        <v>0.5</v>
      </c>
      <c r="AO2303" s="23" t="e">
        <v>#DIV/0!</v>
      </c>
      <c r="AP2303" s="23" t="e">
        <v>#DIV/0!</v>
      </c>
      <c r="AQ2303" s="23" t="e">
        <v>#DIV/0!</v>
      </c>
      <c r="AR2303" s="35">
        <v>0.142857142857143</v>
      </c>
      <c r="AS2303" s="35">
        <v>8.57142857142857</v>
      </c>
      <c r="AT2303" s="35">
        <v>-4.57142857142857</v>
      </c>
      <c r="AU2303" s="31">
        <f t="shared" si="38"/>
        <v>28</v>
      </c>
      <c r="AV2303" s="36">
        <f>IFERROR(时间!$B$4+AU2303,"上周无销量")</f>
        <v>43325</v>
      </c>
    </row>
    <row r="2304" spans="1:48">
      <c r="A2304" s="21" t="s">
        <v>4656</v>
      </c>
      <c r="B2304" t="s">
        <v>4657</v>
      </c>
      <c r="C2304" t="s">
        <v>4651</v>
      </c>
      <c r="D2304" s="31">
        <v>0</v>
      </c>
      <c r="E2304" s="31">
        <v>0</v>
      </c>
      <c r="F2304" s="31">
        <v>0</v>
      </c>
      <c r="G2304" s="31">
        <v>0</v>
      </c>
      <c r="H2304" s="32">
        <v>0</v>
      </c>
      <c r="I2304">
        <v>5</v>
      </c>
      <c r="J2304" s="33">
        <v>0</v>
      </c>
      <c r="K2304" s="33">
        <v>0</v>
      </c>
      <c r="L2304" s="33">
        <v>0</v>
      </c>
      <c r="M2304">
        <v>5</v>
      </c>
      <c r="N2304">
        <v>0</v>
      </c>
      <c r="O2304">
        <v>0</v>
      </c>
      <c r="P2304">
        <v>113</v>
      </c>
      <c r="Q2304">
        <v>0</v>
      </c>
      <c r="R2304">
        <v>0</v>
      </c>
      <c r="S2304">
        <v>0</v>
      </c>
      <c r="T2304">
        <v>0</v>
      </c>
      <c r="U2304">
        <v>0</v>
      </c>
      <c r="V2304">
        <v>0</v>
      </c>
      <c r="W2304">
        <v>0</v>
      </c>
      <c r="X2304" s="23">
        <v>0</v>
      </c>
      <c r="Y2304" s="23" t="e">
        <v>#DIV/0!</v>
      </c>
      <c r="Z2304" s="23" t="e">
        <v>#DIV/0!</v>
      </c>
      <c r="AA2304" s="23" t="e">
        <v>#DIV/0!</v>
      </c>
      <c r="AB2304">
        <v>0</v>
      </c>
      <c r="AC2304">
        <v>0</v>
      </c>
      <c r="AD2304">
        <v>0</v>
      </c>
      <c r="AE2304">
        <v>0</v>
      </c>
      <c r="AF2304" s="23" t="s">
        <v>54</v>
      </c>
      <c r="AG2304" s="23" t="s">
        <v>54</v>
      </c>
      <c r="AH2304" s="23" t="s">
        <v>54</v>
      </c>
      <c r="AI2304" s="23" t="s">
        <v>54</v>
      </c>
      <c r="AJ2304">
        <v>1</v>
      </c>
      <c r="AK2304">
        <v>0</v>
      </c>
      <c r="AL2304">
        <v>0</v>
      </c>
      <c r="AM2304">
        <v>0</v>
      </c>
      <c r="AN2304" s="23">
        <v>0</v>
      </c>
      <c r="AO2304" s="23" t="e">
        <v>#DIV/0!</v>
      </c>
      <c r="AP2304" s="23" t="e">
        <v>#DIV/0!</v>
      </c>
      <c r="AQ2304" s="23" t="e">
        <v>#DIV/0!</v>
      </c>
      <c r="AR2304" s="35">
        <v>0</v>
      </c>
      <c r="AS2304" s="35">
        <v>0</v>
      </c>
      <c r="AT2304" s="35">
        <v>5</v>
      </c>
      <c r="AU2304" s="31" t="str">
        <f t="shared" si="38"/>
        <v>库存为5</v>
      </c>
      <c r="AV2304" s="36" t="str">
        <f>IFERROR(时间!$B$4+AU2304,"上周无销量")</f>
        <v>上周无销量</v>
      </c>
    </row>
    <row r="2305" spans="1:48">
      <c r="A2305" s="21" t="s">
        <v>4658</v>
      </c>
      <c r="B2305" t="s">
        <v>4659</v>
      </c>
      <c r="C2305" t="s">
        <v>4651</v>
      </c>
      <c r="D2305" s="31">
        <v>0</v>
      </c>
      <c r="E2305" s="31">
        <v>0</v>
      </c>
      <c r="F2305" s="31">
        <v>0</v>
      </c>
      <c r="G2305" s="31">
        <v>0</v>
      </c>
      <c r="H2305" s="32">
        <v>0</v>
      </c>
      <c r="I2305">
        <v>5</v>
      </c>
      <c r="J2305" s="33">
        <v>0</v>
      </c>
      <c r="K2305" s="33">
        <v>0</v>
      </c>
      <c r="L2305" s="33">
        <v>0</v>
      </c>
      <c r="M2305">
        <v>5</v>
      </c>
      <c r="N2305">
        <v>0</v>
      </c>
      <c r="O2305">
        <v>0</v>
      </c>
      <c r="P2305">
        <v>139</v>
      </c>
      <c r="Q2305">
        <v>0</v>
      </c>
      <c r="R2305">
        <v>0</v>
      </c>
      <c r="S2305">
        <v>0</v>
      </c>
      <c r="T2305">
        <v>0</v>
      </c>
      <c r="U2305">
        <v>0</v>
      </c>
      <c r="V2305">
        <v>0</v>
      </c>
      <c r="W2305">
        <v>0</v>
      </c>
      <c r="X2305" s="23">
        <v>0</v>
      </c>
      <c r="Y2305" s="23" t="e">
        <v>#DIV/0!</v>
      </c>
      <c r="Z2305" s="23" t="e">
        <v>#DIV/0!</v>
      </c>
      <c r="AA2305" s="23" t="e">
        <v>#DIV/0!</v>
      </c>
      <c r="AB2305">
        <v>0</v>
      </c>
      <c r="AC2305">
        <v>0</v>
      </c>
      <c r="AD2305">
        <v>0</v>
      </c>
      <c r="AE2305">
        <v>0</v>
      </c>
      <c r="AF2305" s="23" t="s">
        <v>54</v>
      </c>
      <c r="AG2305" s="23" t="s">
        <v>54</v>
      </c>
      <c r="AH2305" s="23" t="s">
        <v>54</v>
      </c>
      <c r="AI2305" s="23" t="s">
        <v>54</v>
      </c>
      <c r="AJ2305">
        <v>0</v>
      </c>
      <c r="AK2305">
        <v>0</v>
      </c>
      <c r="AL2305">
        <v>0</v>
      </c>
      <c r="AM2305">
        <v>0</v>
      </c>
      <c r="AN2305" s="23" t="e">
        <v>#DIV/0!</v>
      </c>
      <c r="AO2305" s="23" t="e">
        <v>#DIV/0!</v>
      </c>
      <c r="AP2305" s="23" t="e">
        <v>#DIV/0!</v>
      </c>
      <c r="AQ2305" s="23" t="e">
        <v>#DIV/0!</v>
      </c>
      <c r="AR2305" s="35">
        <v>0</v>
      </c>
      <c r="AS2305" s="35">
        <v>0</v>
      </c>
      <c r="AT2305" s="35">
        <v>5</v>
      </c>
      <c r="AU2305" s="31" t="str">
        <f t="shared" si="38"/>
        <v>库存为5</v>
      </c>
      <c r="AV2305" s="36" t="str">
        <f>IFERROR(时间!$B$4+AU2305,"上周无销量")</f>
        <v>上周无销量</v>
      </c>
    </row>
    <row r="2306" spans="1:48">
      <c r="A2306" s="21" t="s">
        <v>4660</v>
      </c>
      <c r="B2306" t="s">
        <v>4661</v>
      </c>
      <c r="C2306" t="s">
        <v>4662</v>
      </c>
      <c r="D2306" s="31">
        <v>0</v>
      </c>
      <c r="E2306" s="31">
        <v>0</v>
      </c>
      <c r="F2306" s="31">
        <v>0</v>
      </c>
      <c r="G2306" s="31">
        <v>0</v>
      </c>
      <c r="H2306" s="32">
        <v>0</v>
      </c>
      <c r="I2306">
        <v>0</v>
      </c>
      <c r="J2306" s="33">
        <v>0</v>
      </c>
      <c r="K2306" s="33">
        <v>0</v>
      </c>
      <c r="L2306" s="33">
        <v>0</v>
      </c>
      <c r="M2306">
        <v>0</v>
      </c>
      <c r="N2306">
        <v>0</v>
      </c>
      <c r="O2306">
        <v>0</v>
      </c>
      <c r="P2306" t="s">
        <v>54</v>
      </c>
      <c r="Q2306" t="s">
        <v>54</v>
      </c>
      <c r="R2306" t="s">
        <v>54</v>
      </c>
      <c r="S2306" t="s">
        <v>54</v>
      </c>
      <c r="T2306" t="s">
        <v>54</v>
      </c>
      <c r="U2306" t="s">
        <v>54</v>
      </c>
      <c r="V2306" t="s">
        <v>54</v>
      </c>
      <c r="W2306" t="s">
        <v>54</v>
      </c>
      <c r="X2306" s="23" t="s">
        <v>54</v>
      </c>
      <c r="Y2306" s="23" t="s">
        <v>54</v>
      </c>
      <c r="Z2306" s="23" t="s">
        <v>54</v>
      </c>
      <c r="AA2306" s="23" t="s">
        <v>54</v>
      </c>
      <c r="AB2306" t="s">
        <v>54</v>
      </c>
      <c r="AC2306" t="s">
        <v>54</v>
      </c>
      <c r="AD2306" t="s">
        <v>54</v>
      </c>
      <c r="AE2306" t="s">
        <v>54</v>
      </c>
      <c r="AF2306" s="23" t="s">
        <v>54</v>
      </c>
      <c r="AG2306" s="23" t="s">
        <v>54</v>
      </c>
      <c r="AH2306" s="23" t="s">
        <v>54</v>
      </c>
      <c r="AI2306" s="23" t="s">
        <v>54</v>
      </c>
      <c r="AJ2306">
        <v>0</v>
      </c>
      <c r="AK2306">
        <v>0</v>
      </c>
      <c r="AL2306">
        <v>0</v>
      </c>
      <c r="AM2306">
        <v>0</v>
      </c>
      <c r="AN2306" s="23" t="e">
        <v>#DIV/0!</v>
      </c>
      <c r="AO2306" s="23" t="e">
        <v>#DIV/0!</v>
      </c>
      <c r="AP2306" s="23" t="e">
        <v>#DIV/0!</v>
      </c>
      <c r="AQ2306" s="23" t="e">
        <v>#DIV/0!</v>
      </c>
      <c r="AR2306" s="35">
        <v>0</v>
      </c>
      <c r="AS2306" s="35">
        <v>0</v>
      </c>
      <c r="AT2306" s="35">
        <v>0</v>
      </c>
      <c r="AU2306" s="31" t="str">
        <f t="shared" si="38"/>
        <v>库存为0</v>
      </c>
      <c r="AV2306" s="36" t="str">
        <f>IFERROR(时间!$B$4+AU2306,"上周无销量")</f>
        <v>上周无销量</v>
      </c>
    </row>
    <row r="2307" spans="1:48">
      <c r="A2307" s="21" t="s">
        <v>4663</v>
      </c>
      <c r="B2307" t="s">
        <v>4664</v>
      </c>
      <c r="C2307" t="s">
        <v>4665</v>
      </c>
      <c r="D2307" s="31">
        <v>1</v>
      </c>
      <c r="E2307" s="31">
        <v>0</v>
      </c>
      <c r="F2307" s="31">
        <v>1</v>
      </c>
      <c r="G2307" s="31">
        <v>0</v>
      </c>
      <c r="H2307" s="32">
        <v>23.99</v>
      </c>
      <c r="I2307">
        <v>1</v>
      </c>
      <c r="J2307" s="33">
        <v>0</v>
      </c>
      <c r="K2307" s="33">
        <v>0</v>
      </c>
      <c r="L2307" s="33">
        <v>0</v>
      </c>
      <c r="M2307">
        <v>1</v>
      </c>
      <c r="N2307">
        <v>0</v>
      </c>
      <c r="O2307">
        <v>0</v>
      </c>
      <c r="P2307" t="s">
        <v>54</v>
      </c>
      <c r="Q2307" t="s">
        <v>54</v>
      </c>
      <c r="R2307" t="s">
        <v>54</v>
      </c>
      <c r="S2307" t="s">
        <v>54</v>
      </c>
      <c r="T2307" t="s">
        <v>54</v>
      </c>
      <c r="U2307" t="s">
        <v>54</v>
      </c>
      <c r="V2307" t="s">
        <v>54</v>
      </c>
      <c r="W2307" t="s">
        <v>54</v>
      </c>
      <c r="X2307" s="23" t="s">
        <v>54</v>
      </c>
      <c r="Y2307" s="23" t="s">
        <v>54</v>
      </c>
      <c r="Z2307" s="23" t="s">
        <v>54</v>
      </c>
      <c r="AA2307" s="23" t="s">
        <v>54</v>
      </c>
      <c r="AB2307" t="s">
        <v>54</v>
      </c>
      <c r="AC2307" t="s">
        <v>54</v>
      </c>
      <c r="AD2307" t="s">
        <v>54</v>
      </c>
      <c r="AE2307" t="s">
        <v>54</v>
      </c>
      <c r="AF2307" s="23" t="s">
        <v>54</v>
      </c>
      <c r="AG2307" s="23" t="s">
        <v>54</v>
      </c>
      <c r="AH2307" s="23" t="s">
        <v>54</v>
      </c>
      <c r="AI2307" s="23" t="s">
        <v>54</v>
      </c>
      <c r="AJ2307">
        <v>0</v>
      </c>
      <c r="AK2307">
        <v>7</v>
      </c>
      <c r="AL2307">
        <v>6</v>
      </c>
      <c r="AM2307">
        <v>1</v>
      </c>
      <c r="AN2307" s="23" t="e">
        <v>#DIV/0!</v>
      </c>
      <c r="AO2307" s="23">
        <v>0</v>
      </c>
      <c r="AP2307" s="23">
        <v>0.166666666666667</v>
      </c>
      <c r="AQ2307" s="23">
        <v>0</v>
      </c>
      <c r="AR2307" s="35">
        <v>0.142857142857143</v>
      </c>
      <c r="AS2307" s="35">
        <v>8.57142857142857</v>
      </c>
      <c r="AT2307" s="35">
        <v>-7.57142857142857</v>
      </c>
      <c r="AU2307" s="31">
        <f t="shared" si="38"/>
        <v>7</v>
      </c>
      <c r="AV2307" s="36">
        <f>IFERROR(时间!$B$4+AU2307,"上周无销量")</f>
        <v>43304</v>
      </c>
    </row>
    <row r="2308" spans="1:48">
      <c r="A2308" s="21" t="s">
        <v>4666</v>
      </c>
      <c r="B2308" t="s">
        <v>4667</v>
      </c>
      <c r="C2308" t="s">
        <v>4665</v>
      </c>
      <c r="D2308" s="31">
        <v>0</v>
      </c>
      <c r="E2308" s="31">
        <v>0</v>
      </c>
      <c r="F2308" s="31">
        <v>0</v>
      </c>
      <c r="G2308" s="31">
        <v>0</v>
      </c>
      <c r="H2308" s="32">
        <v>0</v>
      </c>
      <c r="I2308">
        <v>3</v>
      </c>
      <c r="J2308" s="33">
        <v>0</v>
      </c>
      <c r="K2308" s="33">
        <v>0</v>
      </c>
      <c r="L2308" s="33">
        <v>0</v>
      </c>
      <c r="M2308">
        <v>3</v>
      </c>
      <c r="N2308">
        <v>0</v>
      </c>
      <c r="O2308">
        <v>0</v>
      </c>
      <c r="P2308" t="s">
        <v>54</v>
      </c>
      <c r="Q2308" t="s">
        <v>54</v>
      </c>
      <c r="R2308" t="s">
        <v>54</v>
      </c>
      <c r="S2308" t="s">
        <v>54</v>
      </c>
      <c r="T2308" t="s">
        <v>54</v>
      </c>
      <c r="U2308" t="s">
        <v>54</v>
      </c>
      <c r="V2308" t="s">
        <v>54</v>
      </c>
      <c r="W2308" t="s">
        <v>54</v>
      </c>
      <c r="X2308" s="23" t="s">
        <v>54</v>
      </c>
      <c r="Y2308" s="23" t="s">
        <v>54</v>
      </c>
      <c r="Z2308" s="23" t="s">
        <v>54</v>
      </c>
      <c r="AA2308" s="23" t="s">
        <v>54</v>
      </c>
      <c r="AB2308" t="s">
        <v>54</v>
      </c>
      <c r="AC2308" t="s">
        <v>54</v>
      </c>
      <c r="AD2308" t="s">
        <v>54</v>
      </c>
      <c r="AE2308" t="s">
        <v>54</v>
      </c>
      <c r="AF2308" s="23" t="s">
        <v>54</v>
      </c>
      <c r="AG2308" s="23" t="s">
        <v>54</v>
      </c>
      <c r="AH2308" s="23" t="s">
        <v>54</v>
      </c>
      <c r="AI2308" s="23" t="s">
        <v>54</v>
      </c>
      <c r="AJ2308">
        <v>6</v>
      </c>
      <c r="AK2308">
        <v>5</v>
      </c>
      <c r="AL2308">
        <v>6</v>
      </c>
      <c r="AM2308">
        <v>1</v>
      </c>
      <c r="AN2308" s="23">
        <v>0</v>
      </c>
      <c r="AO2308" s="23">
        <v>0</v>
      </c>
      <c r="AP2308" s="23">
        <v>0</v>
      </c>
      <c r="AQ2308" s="23">
        <v>0</v>
      </c>
      <c r="AR2308" s="35">
        <v>0</v>
      </c>
      <c r="AS2308" s="35">
        <v>0</v>
      </c>
      <c r="AT2308" s="35">
        <v>3</v>
      </c>
      <c r="AU2308" s="31" t="str">
        <f t="shared" si="38"/>
        <v>库存为3</v>
      </c>
      <c r="AV2308" s="36" t="str">
        <f>IFERROR(时间!$B$4+AU2308,"上周无销量")</f>
        <v>上周无销量</v>
      </c>
    </row>
    <row r="2309" spans="1:48">
      <c r="A2309" s="21" t="s">
        <v>4668</v>
      </c>
      <c r="B2309" t="s">
        <v>4669</v>
      </c>
      <c r="C2309" t="s">
        <v>4670</v>
      </c>
      <c r="D2309" s="31">
        <v>0</v>
      </c>
      <c r="E2309" s="31">
        <v>0</v>
      </c>
      <c r="F2309" s="31">
        <v>0</v>
      </c>
      <c r="G2309" s="31">
        <v>0</v>
      </c>
      <c r="H2309" s="32">
        <v>0</v>
      </c>
      <c r="I2309">
        <v>0</v>
      </c>
      <c r="J2309" s="33">
        <v>0</v>
      </c>
      <c r="K2309" s="33">
        <v>0</v>
      </c>
      <c r="L2309" s="33">
        <v>0</v>
      </c>
      <c r="M2309">
        <v>0</v>
      </c>
      <c r="N2309">
        <v>0</v>
      </c>
      <c r="O2309">
        <v>0</v>
      </c>
      <c r="P2309" t="s">
        <v>54</v>
      </c>
      <c r="Q2309" t="s">
        <v>54</v>
      </c>
      <c r="R2309" t="s">
        <v>54</v>
      </c>
      <c r="S2309" t="s">
        <v>54</v>
      </c>
      <c r="T2309" t="s">
        <v>54</v>
      </c>
      <c r="U2309" t="s">
        <v>54</v>
      </c>
      <c r="V2309" t="s">
        <v>54</v>
      </c>
      <c r="W2309" t="s">
        <v>54</v>
      </c>
      <c r="X2309" s="23" t="s">
        <v>54</v>
      </c>
      <c r="Y2309" s="23" t="s">
        <v>54</v>
      </c>
      <c r="Z2309" s="23" t="s">
        <v>54</v>
      </c>
      <c r="AA2309" s="23" t="s">
        <v>54</v>
      </c>
      <c r="AB2309" t="s">
        <v>54</v>
      </c>
      <c r="AC2309" t="s">
        <v>54</v>
      </c>
      <c r="AD2309" t="s">
        <v>54</v>
      </c>
      <c r="AE2309" t="s">
        <v>54</v>
      </c>
      <c r="AF2309" s="23" t="s">
        <v>54</v>
      </c>
      <c r="AG2309" s="23" t="s">
        <v>54</v>
      </c>
      <c r="AH2309" s="23" t="s">
        <v>54</v>
      </c>
      <c r="AI2309" s="23" t="s">
        <v>54</v>
      </c>
      <c r="AJ2309">
        <v>0</v>
      </c>
      <c r="AK2309">
        <v>0</v>
      </c>
      <c r="AL2309">
        <v>0</v>
      </c>
      <c r="AM2309">
        <v>0</v>
      </c>
      <c r="AN2309" s="23" t="e">
        <v>#DIV/0!</v>
      </c>
      <c r="AO2309" s="23" t="e">
        <v>#DIV/0!</v>
      </c>
      <c r="AP2309" s="23" t="e">
        <v>#DIV/0!</v>
      </c>
      <c r="AQ2309" s="23" t="e">
        <v>#DIV/0!</v>
      </c>
      <c r="AR2309" s="35">
        <v>0</v>
      </c>
      <c r="AS2309" s="35">
        <v>0</v>
      </c>
      <c r="AT2309" s="35">
        <v>0</v>
      </c>
      <c r="AU2309" s="31" t="str">
        <f t="shared" ref="AU2309:AU2372" si="39">IF(AR2309="","库存为"&amp;M2309,IF(AS2309=0,"库存为"&amp;M2309,INT(M2309/AR2309)))</f>
        <v>库存为0</v>
      </c>
      <c r="AV2309" s="36" t="str">
        <f>IFERROR(时间!$B$4+AU2309,"上周无销量")</f>
        <v>上周无销量</v>
      </c>
    </row>
    <row r="2310" spans="1:48">
      <c r="A2310" s="21" t="s">
        <v>4671</v>
      </c>
      <c r="B2310" t="s">
        <v>4672</v>
      </c>
      <c r="C2310" t="s">
        <v>4670</v>
      </c>
      <c r="D2310" s="31">
        <v>0</v>
      </c>
      <c r="E2310" s="31">
        <v>0</v>
      </c>
      <c r="F2310" s="31">
        <v>0</v>
      </c>
      <c r="G2310" s="31">
        <v>0</v>
      </c>
      <c r="H2310" s="32">
        <v>0</v>
      </c>
      <c r="I2310">
        <v>0</v>
      </c>
      <c r="J2310" s="33">
        <v>0</v>
      </c>
      <c r="K2310" s="33">
        <v>0</v>
      </c>
      <c r="L2310" s="33">
        <v>0</v>
      </c>
      <c r="M2310">
        <v>0</v>
      </c>
      <c r="N2310">
        <v>0</v>
      </c>
      <c r="O2310">
        <v>0</v>
      </c>
      <c r="P2310" t="s">
        <v>54</v>
      </c>
      <c r="Q2310" t="s">
        <v>54</v>
      </c>
      <c r="R2310" t="s">
        <v>54</v>
      </c>
      <c r="S2310" t="s">
        <v>54</v>
      </c>
      <c r="T2310" t="s">
        <v>54</v>
      </c>
      <c r="U2310" t="s">
        <v>54</v>
      </c>
      <c r="V2310" t="s">
        <v>54</v>
      </c>
      <c r="W2310" t="s">
        <v>54</v>
      </c>
      <c r="X2310" s="23" t="s">
        <v>54</v>
      </c>
      <c r="Y2310" s="23" t="s">
        <v>54</v>
      </c>
      <c r="Z2310" s="23" t="s">
        <v>54</v>
      </c>
      <c r="AA2310" s="23" t="s">
        <v>54</v>
      </c>
      <c r="AB2310" t="s">
        <v>54</v>
      </c>
      <c r="AC2310" t="s">
        <v>54</v>
      </c>
      <c r="AD2310" t="s">
        <v>54</v>
      </c>
      <c r="AE2310" t="s">
        <v>54</v>
      </c>
      <c r="AF2310" s="23" t="s">
        <v>54</v>
      </c>
      <c r="AG2310" s="23" t="s">
        <v>54</v>
      </c>
      <c r="AH2310" s="23" t="s">
        <v>54</v>
      </c>
      <c r="AI2310" s="23" t="s">
        <v>54</v>
      </c>
      <c r="AJ2310">
        <v>0</v>
      </c>
      <c r="AK2310">
        <v>0</v>
      </c>
      <c r="AL2310">
        <v>0</v>
      </c>
      <c r="AM2310">
        <v>0</v>
      </c>
      <c r="AN2310" s="23" t="e">
        <v>#DIV/0!</v>
      </c>
      <c r="AO2310" s="23" t="e">
        <v>#DIV/0!</v>
      </c>
      <c r="AP2310" s="23" t="e">
        <v>#DIV/0!</v>
      </c>
      <c r="AQ2310" s="23" t="e">
        <v>#DIV/0!</v>
      </c>
      <c r="AR2310" s="35">
        <v>0</v>
      </c>
      <c r="AS2310" s="35">
        <v>0</v>
      </c>
      <c r="AT2310" s="35">
        <v>0</v>
      </c>
      <c r="AU2310" s="31" t="str">
        <f t="shared" si="39"/>
        <v>库存为0</v>
      </c>
      <c r="AV2310" s="36" t="str">
        <f>IFERROR(时间!$B$4+AU2310,"上周无销量")</f>
        <v>上周无销量</v>
      </c>
    </row>
    <row r="2311" spans="1:48">
      <c r="A2311" s="21" t="s">
        <v>4673</v>
      </c>
      <c r="B2311" t="s">
        <v>4674</v>
      </c>
      <c r="C2311" t="s">
        <v>4670</v>
      </c>
      <c r="D2311" s="31">
        <v>1</v>
      </c>
      <c r="E2311" s="31">
        <v>2</v>
      </c>
      <c r="F2311" s="31">
        <v>1</v>
      </c>
      <c r="G2311" s="31">
        <v>0</v>
      </c>
      <c r="H2311" s="32">
        <v>21.99</v>
      </c>
      <c r="I2311">
        <v>0</v>
      </c>
      <c r="J2311" s="33">
        <v>0</v>
      </c>
      <c r="K2311" s="33">
        <v>0</v>
      </c>
      <c r="L2311" s="33">
        <v>0</v>
      </c>
      <c r="M2311">
        <v>0</v>
      </c>
      <c r="N2311">
        <v>0</v>
      </c>
      <c r="O2311">
        <v>0</v>
      </c>
      <c r="P2311">
        <v>14</v>
      </c>
      <c r="Q2311">
        <v>71</v>
      </c>
      <c r="R2311">
        <v>128</v>
      </c>
      <c r="S2311">
        <v>198</v>
      </c>
      <c r="T2311">
        <v>0</v>
      </c>
      <c r="U2311">
        <v>0</v>
      </c>
      <c r="V2311">
        <v>2</v>
      </c>
      <c r="W2311">
        <v>2</v>
      </c>
      <c r="X2311" s="23">
        <v>0</v>
      </c>
      <c r="Y2311" s="23">
        <v>0</v>
      </c>
      <c r="Z2311" s="23">
        <v>0.015625</v>
      </c>
      <c r="AA2311" s="23">
        <v>0.0101010101010101</v>
      </c>
      <c r="AB2311">
        <v>0</v>
      </c>
      <c r="AC2311">
        <v>0</v>
      </c>
      <c r="AD2311">
        <v>0.04</v>
      </c>
      <c r="AE2311">
        <v>0.04</v>
      </c>
      <c r="AF2311" s="23" t="s">
        <v>54</v>
      </c>
      <c r="AG2311" s="23" t="s">
        <v>54</v>
      </c>
      <c r="AH2311" s="23">
        <v>0.00181900864029104</v>
      </c>
      <c r="AI2311" s="23" t="s">
        <v>103</v>
      </c>
      <c r="AJ2311">
        <v>2</v>
      </c>
      <c r="AK2311">
        <v>17</v>
      </c>
      <c r="AL2311">
        <v>11</v>
      </c>
      <c r="AM2311">
        <v>4</v>
      </c>
      <c r="AN2311" s="23">
        <v>0.5</v>
      </c>
      <c r="AO2311" s="23">
        <v>0.117647058823529</v>
      </c>
      <c r="AP2311" s="23">
        <v>0.0909090909090909</v>
      </c>
      <c r="AQ2311" s="23">
        <v>0</v>
      </c>
      <c r="AR2311" s="35">
        <v>0.142857142857143</v>
      </c>
      <c r="AS2311" s="35">
        <v>8.57142857142857</v>
      </c>
      <c r="AT2311" s="35">
        <v>-8.57142857142857</v>
      </c>
      <c r="AU2311" s="31">
        <f t="shared" si="39"/>
        <v>0</v>
      </c>
      <c r="AV2311" s="36">
        <f>IFERROR(时间!$B$4+AU2311,"上周无销量")</f>
        <v>43297</v>
      </c>
    </row>
    <row r="2312" spans="1:48">
      <c r="A2312" s="21" t="s">
        <v>4675</v>
      </c>
      <c r="B2312" t="s">
        <v>4676</v>
      </c>
      <c r="C2312" t="s">
        <v>4670</v>
      </c>
      <c r="D2312" s="31">
        <v>0</v>
      </c>
      <c r="E2312" s="31">
        <v>1</v>
      </c>
      <c r="F2312" s="31">
        <v>0</v>
      </c>
      <c r="G2312" s="31">
        <v>0</v>
      </c>
      <c r="H2312" s="32">
        <v>21.99</v>
      </c>
      <c r="I2312">
        <v>2</v>
      </c>
      <c r="J2312" s="33">
        <v>0</v>
      </c>
      <c r="K2312" s="33">
        <v>0</v>
      </c>
      <c r="L2312" s="33">
        <v>0</v>
      </c>
      <c r="M2312">
        <v>2</v>
      </c>
      <c r="N2312">
        <v>0</v>
      </c>
      <c r="O2312">
        <v>0</v>
      </c>
      <c r="P2312" t="s">
        <v>54</v>
      </c>
      <c r="Q2312" t="s">
        <v>54</v>
      </c>
      <c r="R2312" t="s">
        <v>54</v>
      </c>
      <c r="S2312" t="s">
        <v>54</v>
      </c>
      <c r="T2312" t="s">
        <v>54</v>
      </c>
      <c r="U2312" t="s">
        <v>54</v>
      </c>
      <c r="V2312" t="s">
        <v>54</v>
      </c>
      <c r="W2312" t="s">
        <v>54</v>
      </c>
      <c r="X2312" s="23" t="s">
        <v>54</v>
      </c>
      <c r="Y2312" s="23" t="s">
        <v>54</v>
      </c>
      <c r="Z2312" s="23" t="s">
        <v>54</v>
      </c>
      <c r="AA2312" s="23" t="s">
        <v>54</v>
      </c>
      <c r="AB2312" t="s">
        <v>54</v>
      </c>
      <c r="AC2312" t="s">
        <v>54</v>
      </c>
      <c r="AD2312" t="s">
        <v>54</v>
      </c>
      <c r="AE2312" t="s">
        <v>54</v>
      </c>
      <c r="AF2312" s="23" t="s">
        <v>54</v>
      </c>
      <c r="AG2312" s="23" t="s">
        <v>54</v>
      </c>
      <c r="AH2312" s="23" t="s">
        <v>54</v>
      </c>
      <c r="AI2312" s="23" t="s">
        <v>54</v>
      </c>
      <c r="AJ2312">
        <v>6</v>
      </c>
      <c r="AK2312">
        <v>7</v>
      </c>
      <c r="AL2312">
        <v>3</v>
      </c>
      <c r="AM2312">
        <v>6</v>
      </c>
      <c r="AN2312" s="23">
        <v>0</v>
      </c>
      <c r="AO2312" s="23">
        <v>0.142857142857143</v>
      </c>
      <c r="AP2312" s="23">
        <v>0</v>
      </c>
      <c r="AQ2312" s="23">
        <v>0</v>
      </c>
      <c r="AR2312" s="35">
        <v>0</v>
      </c>
      <c r="AS2312" s="35">
        <v>0</v>
      </c>
      <c r="AT2312" s="35">
        <v>2</v>
      </c>
      <c r="AU2312" s="31" t="str">
        <f t="shared" si="39"/>
        <v>库存为2</v>
      </c>
      <c r="AV2312" s="36" t="str">
        <f>IFERROR(时间!$B$4+AU2312,"上周无销量")</f>
        <v>上周无销量</v>
      </c>
    </row>
    <row r="2313" spans="1:48">
      <c r="A2313" s="21" t="s">
        <v>4677</v>
      </c>
      <c r="B2313" t="s">
        <v>4678</v>
      </c>
      <c r="C2313" t="s">
        <v>4670</v>
      </c>
      <c r="D2313" s="31">
        <v>0</v>
      </c>
      <c r="E2313" s="31">
        <v>0</v>
      </c>
      <c r="F2313" s="31">
        <v>1</v>
      </c>
      <c r="G2313" s="31">
        <v>0</v>
      </c>
      <c r="H2313" s="32">
        <v>19.99</v>
      </c>
      <c r="I2313">
        <v>4</v>
      </c>
      <c r="J2313" s="33">
        <v>0</v>
      </c>
      <c r="K2313" s="33">
        <v>0</v>
      </c>
      <c r="L2313" s="33">
        <v>0</v>
      </c>
      <c r="M2313">
        <v>4</v>
      </c>
      <c r="N2313">
        <v>0</v>
      </c>
      <c r="O2313">
        <v>1</v>
      </c>
      <c r="P2313" t="s">
        <v>54</v>
      </c>
      <c r="Q2313" t="s">
        <v>54</v>
      </c>
      <c r="R2313" t="s">
        <v>54</v>
      </c>
      <c r="S2313" t="s">
        <v>54</v>
      </c>
      <c r="T2313" t="s">
        <v>54</v>
      </c>
      <c r="U2313" t="s">
        <v>54</v>
      </c>
      <c r="V2313" t="s">
        <v>54</v>
      </c>
      <c r="W2313" t="s">
        <v>54</v>
      </c>
      <c r="X2313" s="23" t="s">
        <v>54</v>
      </c>
      <c r="Y2313" s="23" t="s">
        <v>54</v>
      </c>
      <c r="Z2313" s="23" t="s">
        <v>54</v>
      </c>
      <c r="AA2313" s="23" t="s">
        <v>54</v>
      </c>
      <c r="AB2313" t="s">
        <v>54</v>
      </c>
      <c r="AC2313" t="s">
        <v>54</v>
      </c>
      <c r="AD2313" t="s">
        <v>54</v>
      </c>
      <c r="AE2313" t="s">
        <v>54</v>
      </c>
      <c r="AF2313" s="23" t="s">
        <v>54</v>
      </c>
      <c r="AG2313" s="23" t="s">
        <v>54</v>
      </c>
      <c r="AH2313" s="23" t="s">
        <v>54</v>
      </c>
      <c r="AI2313" s="23" t="s">
        <v>54</v>
      </c>
      <c r="AJ2313">
        <v>14</v>
      </c>
      <c r="AK2313">
        <v>7</v>
      </c>
      <c r="AL2313">
        <v>8</v>
      </c>
      <c r="AM2313">
        <v>3</v>
      </c>
      <c r="AN2313" s="23">
        <v>0</v>
      </c>
      <c r="AO2313" s="23">
        <v>0</v>
      </c>
      <c r="AP2313" s="23">
        <v>0.125</v>
      </c>
      <c r="AQ2313" s="23">
        <v>0</v>
      </c>
      <c r="AR2313" s="35">
        <v>0</v>
      </c>
      <c r="AS2313" s="35">
        <v>0</v>
      </c>
      <c r="AT2313" s="35">
        <v>4</v>
      </c>
      <c r="AU2313" s="31" t="str">
        <f t="shared" si="39"/>
        <v>库存为4</v>
      </c>
      <c r="AV2313" s="36" t="str">
        <f>IFERROR(时间!$B$4+AU2313,"上周无销量")</f>
        <v>上周无销量</v>
      </c>
    </row>
    <row r="2314" spans="1:48">
      <c r="A2314" s="21" t="s">
        <v>4679</v>
      </c>
      <c r="B2314" t="s">
        <v>4680</v>
      </c>
      <c r="C2314" t="s">
        <v>4670</v>
      </c>
      <c r="D2314" s="31">
        <v>0</v>
      </c>
      <c r="E2314" s="31">
        <v>0</v>
      </c>
      <c r="F2314" s="31">
        <v>0</v>
      </c>
      <c r="G2314" s="31">
        <v>0</v>
      </c>
      <c r="H2314" s="32">
        <v>0</v>
      </c>
      <c r="I2314">
        <v>0</v>
      </c>
      <c r="J2314" s="33">
        <v>0</v>
      </c>
      <c r="K2314" s="33">
        <v>0</v>
      </c>
      <c r="L2314" s="33">
        <v>0</v>
      </c>
      <c r="M2314">
        <v>0</v>
      </c>
      <c r="N2314">
        <v>1</v>
      </c>
      <c r="O2314">
        <v>0</v>
      </c>
      <c r="P2314" t="s">
        <v>54</v>
      </c>
      <c r="Q2314" t="s">
        <v>54</v>
      </c>
      <c r="R2314" t="s">
        <v>54</v>
      </c>
      <c r="S2314" t="s">
        <v>54</v>
      </c>
      <c r="T2314" t="s">
        <v>54</v>
      </c>
      <c r="U2314" t="s">
        <v>54</v>
      </c>
      <c r="V2314" t="s">
        <v>54</v>
      </c>
      <c r="W2314" t="s">
        <v>54</v>
      </c>
      <c r="X2314" s="23" t="s">
        <v>54</v>
      </c>
      <c r="Y2314" s="23" t="s">
        <v>54</v>
      </c>
      <c r="Z2314" s="23" t="s">
        <v>54</v>
      </c>
      <c r="AA2314" s="23" t="s">
        <v>54</v>
      </c>
      <c r="AB2314" t="s">
        <v>54</v>
      </c>
      <c r="AC2314" t="s">
        <v>54</v>
      </c>
      <c r="AD2314" t="s">
        <v>54</v>
      </c>
      <c r="AE2314" t="s">
        <v>54</v>
      </c>
      <c r="AF2314" s="23" t="s">
        <v>54</v>
      </c>
      <c r="AG2314" s="23" t="s">
        <v>54</v>
      </c>
      <c r="AH2314" s="23" t="s">
        <v>54</v>
      </c>
      <c r="AI2314" s="23" t="s">
        <v>54</v>
      </c>
      <c r="AJ2314">
        <v>0</v>
      </c>
      <c r="AK2314">
        <v>0</v>
      </c>
      <c r="AL2314">
        <v>0</v>
      </c>
      <c r="AM2314">
        <v>0</v>
      </c>
      <c r="AN2314" s="23" t="e">
        <v>#DIV/0!</v>
      </c>
      <c r="AO2314" s="23" t="e">
        <v>#DIV/0!</v>
      </c>
      <c r="AP2314" s="23" t="e">
        <v>#DIV/0!</v>
      </c>
      <c r="AQ2314" s="23" t="e">
        <v>#DIV/0!</v>
      </c>
      <c r="AR2314" s="35">
        <v>0</v>
      </c>
      <c r="AS2314" s="35">
        <v>0</v>
      </c>
      <c r="AT2314" s="35">
        <v>0</v>
      </c>
      <c r="AU2314" s="31" t="str">
        <f t="shared" si="39"/>
        <v>库存为0</v>
      </c>
      <c r="AV2314" s="36" t="str">
        <f>IFERROR(时间!$B$4+AU2314,"上周无销量")</f>
        <v>上周无销量</v>
      </c>
    </row>
    <row r="2315" spans="1:48">
      <c r="A2315" s="21" t="s">
        <v>4681</v>
      </c>
      <c r="B2315" t="s">
        <v>4682</v>
      </c>
      <c r="C2315" t="s">
        <v>4670</v>
      </c>
      <c r="D2315" s="31">
        <v>0</v>
      </c>
      <c r="E2315" s="31">
        <v>0</v>
      </c>
      <c r="F2315" s="31">
        <v>0</v>
      </c>
      <c r="G2315" s="31">
        <v>0</v>
      </c>
      <c r="H2315" s="32">
        <v>0</v>
      </c>
      <c r="I2315">
        <v>0</v>
      </c>
      <c r="J2315" s="33">
        <v>0</v>
      </c>
      <c r="K2315" s="33">
        <v>0</v>
      </c>
      <c r="L2315" s="33">
        <v>0</v>
      </c>
      <c r="M2315">
        <v>0</v>
      </c>
      <c r="N2315">
        <v>0</v>
      </c>
      <c r="O2315">
        <v>0</v>
      </c>
      <c r="P2315" t="s">
        <v>54</v>
      </c>
      <c r="Q2315" t="s">
        <v>54</v>
      </c>
      <c r="R2315" t="s">
        <v>54</v>
      </c>
      <c r="S2315" t="s">
        <v>54</v>
      </c>
      <c r="T2315" t="s">
        <v>54</v>
      </c>
      <c r="U2315" t="s">
        <v>54</v>
      </c>
      <c r="V2315" t="s">
        <v>54</v>
      </c>
      <c r="W2315" t="s">
        <v>54</v>
      </c>
      <c r="X2315" s="23" t="s">
        <v>54</v>
      </c>
      <c r="Y2315" s="23" t="s">
        <v>54</v>
      </c>
      <c r="Z2315" s="23" t="s">
        <v>54</v>
      </c>
      <c r="AA2315" s="23" t="s">
        <v>54</v>
      </c>
      <c r="AB2315" t="s">
        <v>54</v>
      </c>
      <c r="AC2315" t="s">
        <v>54</v>
      </c>
      <c r="AD2315" t="s">
        <v>54</v>
      </c>
      <c r="AE2315" t="s">
        <v>54</v>
      </c>
      <c r="AF2315" s="23" t="s">
        <v>54</v>
      </c>
      <c r="AG2315" s="23" t="s">
        <v>54</v>
      </c>
      <c r="AH2315" s="23" t="s">
        <v>54</v>
      </c>
      <c r="AI2315" s="23" t="s">
        <v>54</v>
      </c>
      <c r="AJ2315">
        <v>0</v>
      </c>
      <c r="AK2315">
        <v>0</v>
      </c>
      <c r="AL2315">
        <v>0</v>
      </c>
      <c r="AM2315">
        <v>0</v>
      </c>
      <c r="AN2315" s="23" t="e">
        <v>#DIV/0!</v>
      </c>
      <c r="AO2315" s="23" t="e">
        <v>#DIV/0!</v>
      </c>
      <c r="AP2315" s="23" t="e">
        <v>#DIV/0!</v>
      </c>
      <c r="AQ2315" s="23" t="e">
        <v>#DIV/0!</v>
      </c>
      <c r="AR2315" s="35">
        <v>0</v>
      </c>
      <c r="AS2315" s="35">
        <v>0</v>
      </c>
      <c r="AT2315" s="35">
        <v>0</v>
      </c>
      <c r="AU2315" s="31" t="str">
        <f t="shared" si="39"/>
        <v>库存为0</v>
      </c>
      <c r="AV2315" s="36" t="str">
        <f>IFERROR(时间!$B$4+AU2315,"上周无销量")</f>
        <v>上周无销量</v>
      </c>
    </row>
    <row r="2316" spans="1:48">
      <c r="A2316" s="21" t="s">
        <v>4683</v>
      </c>
      <c r="B2316" t="s">
        <v>4684</v>
      </c>
      <c r="C2316" t="s">
        <v>4670</v>
      </c>
      <c r="D2316" s="31">
        <v>2</v>
      </c>
      <c r="E2316" s="31">
        <v>0</v>
      </c>
      <c r="F2316" s="31">
        <v>0</v>
      </c>
      <c r="G2316" s="31">
        <v>0</v>
      </c>
      <c r="H2316" s="32">
        <v>19.99</v>
      </c>
      <c r="I2316">
        <v>4</v>
      </c>
      <c r="J2316" s="33">
        <v>0</v>
      </c>
      <c r="K2316" s="33">
        <v>0</v>
      </c>
      <c r="L2316" s="33">
        <v>0</v>
      </c>
      <c r="M2316">
        <v>4</v>
      </c>
      <c r="N2316">
        <v>0</v>
      </c>
      <c r="O2316">
        <v>0</v>
      </c>
      <c r="P2316" t="s">
        <v>54</v>
      </c>
      <c r="Q2316" t="s">
        <v>54</v>
      </c>
      <c r="R2316" t="s">
        <v>54</v>
      </c>
      <c r="S2316" t="s">
        <v>54</v>
      </c>
      <c r="T2316" t="s">
        <v>54</v>
      </c>
      <c r="U2316" t="s">
        <v>54</v>
      </c>
      <c r="V2316" t="s">
        <v>54</v>
      </c>
      <c r="W2316" t="s">
        <v>54</v>
      </c>
      <c r="X2316" s="23" t="s">
        <v>54</v>
      </c>
      <c r="Y2316" s="23" t="s">
        <v>54</v>
      </c>
      <c r="Z2316" s="23" t="s">
        <v>54</v>
      </c>
      <c r="AA2316" s="23" t="s">
        <v>54</v>
      </c>
      <c r="AB2316" t="s">
        <v>54</v>
      </c>
      <c r="AC2316" t="s">
        <v>54</v>
      </c>
      <c r="AD2316" t="s">
        <v>54</v>
      </c>
      <c r="AE2316" t="s">
        <v>54</v>
      </c>
      <c r="AF2316" s="23" t="s">
        <v>54</v>
      </c>
      <c r="AG2316" s="23" t="s">
        <v>54</v>
      </c>
      <c r="AH2316" s="23" t="s">
        <v>54</v>
      </c>
      <c r="AI2316" s="23" t="s">
        <v>54</v>
      </c>
      <c r="AJ2316">
        <v>18</v>
      </c>
      <c r="AK2316">
        <v>5</v>
      </c>
      <c r="AL2316">
        <v>5</v>
      </c>
      <c r="AM2316">
        <v>3</v>
      </c>
      <c r="AN2316" s="23">
        <v>0.111111111111111</v>
      </c>
      <c r="AO2316" s="23">
        <v>0</v>
      </c>
      <c r="AP2316" s="23">
        <v>0</v>
      </c>
      <c r="AQ2316" s="23">
        <v>0</v>
      </c>
      <c r="AR2316" s="35">
        <v>0.285714285714286</v>
      </c>
      <c r="AS2316" s="35">
        <v>17.1428571428571</v>
      </c>
      <c r="AT2316" s="35">
        <v>-13.1428571428571</v>
      </c>
      <c r="AU2316" s="31">
        <f t="shared" si="39"/>
        <v>14</v>
      </c>
      <c r="AV2316" s="36">
        <f>IFERROR(时间!$B$4+AU2316,"上周无销量")</f>
        <v>43311</v>
      </c>
    </row>
    <row r="2317" spans="1:48">
      <c r="A2317" s="21" t="s">
        <v>4685</v>
      </c>
      <c r="B2317" t="s">
        <v>4686</v>
      </c>
      <c r="C2317" t="s">
        <v>4670</v>
      </c>
      <c r="D2317" s="31">
        <v>0</v>
      </c>
      <c r="E2317" s="31">
        <v>1</v>
      </c>
      <c r="F2317" s="31">
        <v>0</v>
      </c>
      <c r="G2317" s="31">
        <v>0</v>
      </c>
      <c r="H2317" s="32">
        <v>19.99</v>
      </c>
      <c r="I2317">
        <v>2</v>
      </c>
      <c r="J2317" s="33">
        <v>0</v>
      </c>
      <c r="K2317" s="33">
        <v>0</v>
      </c>
      <c r="L2317" s="33">
        <v>0</v>
      </c>
      <c r="M2317">
        <v>2</v>
      </c>
      <c r="N2317">
        <v>0</v>
      </c>
      <c r="O2317">
        <v>0</v>
      </c>
      <c r="P2317" t="s">
        <v>54</v>
      </c>
      <c r="Q2317" t="s">
        <v>54</v>
      </c>
      <c r="R2317" t="s">
        <v>54</v>
      </c>
      <c r="S2317" t="s">
        <v>54</v>
      </c>
      <c r="T2317" t="s">
        <v>54</v>
      </c>
      <c r="U2317" t="s">
        <v>54</v>
      </c>
      <c r="V2317" t="s">
        <v>54</v>
      </c>
      <c r="W2317" t="s">
        <v>54</v>
      </c>
      <c r="X2317" s="23" t="s">
        <v>54</v>
      </c>
      <c r="Y2317" s="23" t="s">
        <v>54</v>
      </c>
      <c r="Z2317" s="23" t="s">
        <v>54</v>
      </c>
      <c r="AA2317" s="23" t="s">
        <v>54</v>
      </c>
      <c r="AB2317" t="s">
        <v>54</v>
      </c>
      <c r="AC2317" t="s">
        <v>54</v>
      </c>
      <c r="AD2317" t="s">
        <v>54</v>
      </c>
      <c r="AE2317" t="s">
        <v>54</v>
      </c>
      <c r="AF2317" s="23" t="s">
        <v>54</v>
      </c>
      <c r="AG2317" s="23" t="s">
        <v>54</v>
      </c>
      <c r="AH2317" s="23" t="s">
        <v>54</v>
      </c>
      <c r="AI2317" s="23" t="s">
        <v>54</v>
      </c>
      <c r="AJ2317">
        <v>12</v>
      </c>
      <c r="AK2317">
        <v>6</v>
      </c>
      <c r="AL2317">
        <v>8</v>
      </c>
      <c r="AM2317">
        <v>4</v>
      </c>
      <c r="AN2317" s="23">
        <v>0</v>
      </c>
      <c r="AO2317" s="23">
        <v>0.166666666666667</v>
      </c>
      <c r="AP2317" s="23">
        <v>0</v>
      </c>
      <c r="AQ2317" s="23">
        <v>0</v>
      </c>
      <c r="AR2317" s="35">
        <v>0</v>
      </c>
      <c r="AS2317" s="35">
        <v>0</v>
      </c>
      <c r="AT2317" s="35">
        <v>2</v>
      </c>
      <c r="AU2317" s="31" t="str">
        <f t="shared" si="39"/>
        <v>库存为2</v>
      </c>
      <c r="AV2317" s="36" t="str">
        <f>IFERROR(时间!$B$4+AU2317,"上周无销量")</f>
        <v>上周无销量</v>
      </c>
    </row>
    <row r="2318" spans="1:48">
      <c r="A2318" s="21" t="s">
        <v>4687</v>
      </c>
      <c r="B2318" t="s">
        <v>4688</v>
      </c>
      <c r="C2318" t="s">
        <v>4670</v>
      </c>
      <c r="D2318" s="31">
        <v>0</v>
      </c>
      <c r="E2318" s="31">
        <v>0</v>
      </c>
      <c r="F2318" s="31">
        <v>0</v>
      </c>
      <c r="G2318" s="31">
        <v>0</v>
      </c>
      <c r="H2318" s="32">
        <v>0</v>
      </c>
      <c r="I2318">
        <v>0</v>
      </c>
      <c r="J2318" s="33">
        <v>0</v>
      </c>
      <c r="K2318" s="33">
        <v>0</v>
      </c>
      <c r="L2318" s="33">
        <v>0</v>
      </c>
      <c r="M2318">
        <v>0</v>
      </c>
      <c r="N2318">
        <v>0</v>
      </c>
      <c r="O2318">
        <v>0</v>
      </c>
      <c r="P2318" t="s">
        <v>54</v>
      </c>
      <c r="Q2318" t="s">
        <v>54</v>
      </c>
      <c r="R2318" t="s">
        <v>54</v>
      </c>
      <c r="S2318" t="s">
        <v>54</v>
      </c>
      <c r="T2318" t="s">
        <v>54</v>
      </c>
      <c r="U2318" t="s">
        <v>54</v>
      </c>
      <c r="V2318" t="s">
        <v>54</v>
      </c>
      <c r="W2318" t="s">
        <v>54</v>
      </c>
      <c r="X2318" s="23" t="s">
        <v>54</v>
      </c>
      <c r="Y2318" s="23" t="s">
        <v>54</v>
      </c>
      <c r="Z2318" s="23" t="s">
        <v>54</v>
      </c>
      <c r="AA2318" s="23" t="s">
        <v>54</v>
      </c>
      <c r="AB2318" t="s">
        <v>54</v>
      </c>
      <c r="AC2318" t="s">
        <v>54</v>
      </c>
      <c r="AD2318" t="s">
        <v>54</v>
      </c>
      <c r="AE2318" t="s">
        <v>54</v>
      </c>
      <c r="AF2318" s="23" t="s">
        <v>54</v>
      </c>
      <c r="AG2318" s="23" t="s">
        <v>54</v>
      </c>
      <c r="AH2318" s="23" t="s">
        <v>54</v>
      </c>
      <c r="AI2318" s="23" t="s">
        <v>54</v>
      </c>
      <c r="AJ2318">
        <v>0</v>
      </c>
      <c r="AK2318">
        <v>0</v>
      </c>
      <c r="AL2318">
        <v>0</v>
      </c>
      <c r="AM2318">
        <v>0</v>
      </c>
      <c r="AN2318" s="23" t="e">
        <v>#DIV/0!</v>
      </c>
      <c r="AO2318" s="23" t="e">
        <v>#DIV/0!</v>
      </c>
      <c r="AP2318" s="23" t="e">
        <v>#DIV/0!</v>
      </c>
      <c r="AQ2318" s="23" t="e">
        <v>#DIV/0!</v>
      </c>
      <c r="AR2318" s="35">
        <v>0</v>
      </c>
      <c r="AS2318" s="35">
        <v>0</v>
      </c>
      <c r="AT2318" s="35">
        <v>0</v>
      </c>
      <c r="AU2318" s="31" t="str">
        <f t="shared" si="39"/>
        <v>库存为0</v>
      </c>
      <c r="AV2318" s="36" t="str">
        <f>IFERROR(时间!$B$4+AU2318,"上周无销量")</f>
        <v>上周无销量</v>
      </c>
    </row>
    <row r="2319" spans="1:48">
      <c r="A2319" s="21" t="s">
        <v>4689</v>
      </c>
      <c r="B2319" t="s">
        <v>4690</v>
      </c>
      <c r="C2319" t="s">
        <v>4670</v>
      </c>
      <c r="D2319" s="31">
        <v>0</v>
      </c>
      <c r="E2319" s="31">
        <v>0</v>
      </c>
      <c r="F2319" s="31">
        <v>0</v>
      </c>
      <c r="G2319" s="31">
        <v>1</v>
      </c>
      <c r="H2319" s="32">
        <v>0</v>
      </c>
      <c r="I2319">
        <v>0</v>
      </c>
      <c r="J2319" s="33">
        <v>0</v>
      </c>
      <c r="K2319" s="33">
        <v>0</v>
      </c>
      <c r="L2319" s="33">
        <v>0</v>
      </c>
      <c r="M2319">
        <v>0</v>
      </c>
      <c r="N2319">
        <v>1</v>
      </c>
      <c r="O2319">
        <v>0</v>
      </c>
      <c r="P2319" t="s">
        <v>54</v>
      </c>
      <c r="Q2319" t="s">
        <v>54</v>
      </c>
      <c r="R2319" t="s">
        <v>54</v>
      </c>
      <c r="S2319" t="s">
        <v>54</v>
      </c>
      <c r="T2319" t="s">
        <v>54</v>
      </c>
      <c r="U2319" t="s">
        <v>54</v>
      </c>
      <c r="V2319" t="s">
        <v>54</v>
      </c>
      <c r="W2319" t="s">
        <v>54</v>
      </c>
      <c r="X2319" s="23" t="s">
        <v>54</v>
      </c>
      <c r="Y2319" s="23" t="s">
        <v>54</v>
      </c>
      <c r="Z2319" s="23" t="s">
        <v>54</v>
      </c>
      <c r="AA2319" s="23" t="s">
        <v>54</v>
      </c>
      <c r="AB2319" t="s">
        <v>54</v>
      </c>
      <c r="AC2319" t="s">
        <v>54</v>
      </c>
      <c r="AD2319" t="s">
        <v>54</v>
      </c>
      <c r="AE2319" t="s">
        <v>54</v>
      </c>
      <c r="AF2319" s="23" t="s">
        <v>54</v>
      </c>
      <c r="AG2319" s="23" t="s">
        <v>54</v>
      </c>
      <c r="AH2319" s="23" t="s">
        <v>54</v>
      </c>
      <c r="AI2319" s="23" t="s">
        <v>54</v>
      </c>
      <c r="AJ2319">
        <v>0</v>
      </c>
      <c r="AK2319">
        <v>0</v>
      </c>
      <c r="AL2319">
        <v>0</v>
      </c>
      <c r="AM2319">
        <v>1</v>
      </c>
      <c r="AN2319" s="23" t="e">
        <v>#DIV/0!</v>
      </c>
      <c r="AO2319" s="23" t="e">
        <v>#DIV/0!</v>
      </c>
      <c r="AP2319" s="23" t="e">
        <v>#DIV/0!</v>
      </c>
      <c r="AQ2319" s="23">
        <v>1</v>
      </c>
      <c r="AR2319" s="35">
        <v>0</v>
      </c>
      <c r="AS2319" s="35">
        <v>0</v>
      </c>
      <c r="AT2319" s="35">
        <v>0</v>
      </c>
      <c r="AU2319" s="31" t="str">
        <f t="shared" si="39"/>
        <v>库存为0</v>
      </c>
      <c r="AV2319" s="36" t="str">
        <f>IFERROR(时间!$B$4+AU2319,"上周无销量")</f>
        <v>上周无销量</v>
      </c>
    </row>
    <row r="2320" spans="1:48">
      <c r="A2320" s="21" t="s">
        <v>4691</v>
      </c>
      <c r="B2320" t="s">
        <v>4692</v>
      </c>
      <c r="C2320" t="s">
        <v>4670</v>
      </c>
      <c r="D2320" s="31">
        <v>0</v>
      </c>
      <c r="E2320" s="31">
        <v>0</v>
      </c>
      <c r="F2320" s="31">
        <v>0</v>
      </c>
      <c r="G2320" s="31">
        <v>0</v>
      </c>
      <c r="H2320" s="32">
        <v>0</v>
      </c>
      <c r="I2320">
        <v>0</v>
      </c>
      <c r="J2320" s="33">
        <v>0</v>
      </c>
      <c r="K2320" s="33">
        <v>0</v>
      </c>
      <c r="L2320" s="33">
        <v>0</v>
      </c>
      <c r="M2320">
        <v>0</v>
      </c>
      <c r="N2320">
        <v>0</v>
      </c>
      <c r="O2320">
        <v>0</v>
      </c>
      <c r="P2320" t="s">
        <v>54</v>
      </c>
      <c r="Q2320" t="s">
        <v>54</v>
      </c>
      <c r="R2320" t="s">
        <v>54</v>
      </c>
      <c r="S2320" t="s">
        <v>54</v>
      </c>
      <c r="T2320" t="s">
        <v>54</v>
      </c>
      <c r="U2320" t="s">
        <v>54</v>
      </c>
      <c r="V2320" t="s">
        <v>54</v>
      </c>
      <c r="W2320" t="s">
        <v>54</v>
      </c>
      <c r="X2320" s="23" t="s">
        <v>54</v>
      </c>
      <c r="Y2320" s="23" t="s">
        <v>54</v>
      </c>
      <c r="Z2320" s="23" t="s">
        <v>54</v>
      </c>
      <c r="AA2320" s="23" t="s">
        <v>54</v>
      </c>
      <c r="AB2320" t="s">
        <v>54</v>
      </c>
      <c r="AC2320" t="s">
        <v>54</v>
      </c>
      <c r="AD2320" t="s">
        <v>54</v>
      </c>
      <c r="AE2320" t="s">
        <v>54</v>
      </c>
      <c r="AF2320" s="23" t="s">
        <v>54</v>
      </c>
      <c r="AG2320" s="23" t="s">
        <v>54</v>
      </c>
      <c r="AH2320" s="23" t="s">
        <v>54</v>
      </c>
      <c r="AI2320" s="23" t="s">
        <v>54</v>
      </c>
      <c r="AJ2320">
        <v>0</v>
      </c>
      <c r="AK2320">
        <v>0</v>
      </c>
      <c r="AL2320">
        <v>0</v>
      </c>
      <c r="AM2320">
        <v>0</v>
      </c>
      <c r="AN2320" s="23" t="e">
        <v>#DIV/0!</v>
      </c>
      <c r="AO2320" s="23" t="e">
        <v>#DIV/0!</v>
      </c>
      <c r="AP2320" s="23" t="e">
        <v>#DIV/0!</v>
      </c>
      <c r="AQ2320" s="23" t="e">
        <v>#DIV/0!</v>
      </c>
      <c r="AR2320" s="35">
        <v>0</v>
      </c>
      <c r="AS2320" s="35">
        <v>0</v>
      </c>
      <c r="AT2320" s="35">
        <v>0</v>
      </c>
      <c r="AU2320" s="31" t="str">
        <f t="shared" si="39"/>
        <v>库存为0</v>
      </c>
      <c r="AV2320" s="36" t="str">
        <f>IFERROR(时间!$B$4+AU2320,"上周无销量")</f>
        <v>上周无销量</v>
      </c>
    </row>
    <row r="2321" spans="1:48">
      <c r="A2321" s="21" t="s">
        <v>4693</v>
      </c>
      <c r="B2321" t="s">
        <v>4694</v>
      </c>
      <c r="C2321" t="s">
        <v>4670</v>
      </c>
      <c r="D2321" s="31">
        <v>0</v>
      </c>
      <c r="E2321" s="31">
        <v>0</v>
      </c>
      <c r="F2321" s="31">
        <v>0</v>
      </c>
      <c r="G2321" s="31">
        <v>0</v>
      </c>
      <c r="H2321" s="32">
        <v>0</v>
      </c>
      <c r="I2321">
        <v>0</v>
      </c>
      <c r="J2321" s="33">
        <v>0</v>
      </c>
      <c r="K2321" s="33">
        <v>0</v>
      </c>
      <c r="L2321" s="33">
        <v>0</v>
      </c>
      <c r="M2321">
        <v>0</v>
      </c>
      <c r="N2321">
        <v>0</v>
      </c>
      <c r="O2321">
        <v>0</v>
      </c>
      <c r="P2321" t="s">
        <v>54</v>
      </c>
      <c r="Q2321" t="s">
        <v>54</v>
      </c>
      <c r="R2321" t="s">
        <v>54</v>
      </c>
      <c r="S2321" t="s">
        <v>54</v>
      </c>
      <c r="T2321" t="s">
        <v>54</v>
      </c>
      <c r="U2321" t="s">
        <v>54</v>
      </c>
      <c r="V2321" t="s">
        <v>54</v>
      </c>
      <c r="W2321" t="s">
        <v>54</v>
      </c>
      <c r="X2321" s="23" t="s">
        <v>54</v>
      </c>
      <c r="Y2321" s="23" t="s">
        <v>54</v>
      </c>
      <c r="Z2321" s="23" t="s">
        <v>54</v>
      </c>
      <c r="AA2321" s="23" t="s">
        <v>54</v>
      </c>
      <c r="AB2321" t="s">
        <v>54</v>
      </c>
      <c r="AC2321" t="s">
        <v>54</v>
      </c>
      <c r="AD2321" t="s">
        <v>54</v>
      </c>
      <c r="AE2321" t="s">
        <v>54</v>
      </c>
      <c r="AF2321" s="23" t="s">
        <v>54</v>
      </c>
      <c r="AG2321" s="23" t="s">
        <v>54</v>
      </c>
      <c r="AH2321" s="23" t="s">
        <v>54</v>
      </c>
      <c r="AI2321" s="23" t="s">
        <v>54</v>
      </c>
      <c r="AJ2321">
        <v>0</v>
      </c>
      <c r="AK2321">
        <v>0</v>
      </c>
      <c r="AL2321">
        <v>0</v>
      </c>
      <c r="AM2321">
        <v>0</v>
      </c>
      <c r="AN2321" s="23" t="e">
        <v>#DIV/0!</v>
      </c>
      <c r="AO2321" s="23" t="e">
        <v>#DIV/0!</v>
      </c>
      <c r="AP2321" s="23" t="e">
        <v>#DIV/0!</v>
      </c>
      <c r="AQ2321" s="23" t="e">
        <v>#DIV/0!</v>
      </c>
      <c r="AR2321" s="35">
        <v>0</v>
      </c>
      <c r="AS2321" s="35">
        <v>0</v>
      </c>
      <c r="AT2321" s="35">
        <v>0</v>
      </c>
      <c r="AU2321" s="31" t="str">
        <f t="shared" si="39"/>
        <v>库存为0</v>
      </c>
      <c r="AV2321" s="36" t="str">
        <f>IFERROR(时间!$B$4+AU2321,"上周无销量")</f>
        <v>上周无销量</v>
      </c>
    </row>
    <row r="2322" spans="1:48">
      <c r="A2322" s="21" t="s">
        <v>4695</v>
      </c>
      <c r="B2322" t="s">
        <v>4696</v>
      </c>
      <c r="C2322" t="s">
        <v>4670</v>
      </c>
      <c r="D2322" s="31">
        <v>0</v>
      </c>
      <c r="E2322" s="31">
        <v>0</v>
      </c>
      <c r="F2322" s="31">
        <v>0</v>
      </c>
      <c r="G2322" s="31">
        <v>0</v>
      </c>
      <c r="H2322" s="32">
        <v>0</v>
      </c>
      <c r="I2322">
        <v>3</v>
      </c>
      <c r="J2322" s="33">
        <v>0</v>
      </c>
      <c r="K2322" s="33">
        <v>0</v>
      </c>
      <c r="L2322" s="33">
        <v>0</v>
      </c>
      <c r="M2322">
        <v>3</v>
      </c>
      <c r="N2322">
        <v>0</v>
      </c>
      <c r="O2322">
        <v>0</v>
      </c>
      <c r="P2322" t="s">
        <v>54</v>
      </c>
      <c r="Q2322" t="s">
        <v>54</v>
      </c>
      <c r="R2322" t="s">
        <v>54</v>
      </c>
      <c r="S2322" t="s">
        <v>54</v>
      </c>
      <c r="T2322" t="s">
        <v>54</v>
      </c>
      <c r="U2322" t="s">
        <v>54</v>
      </c>
      <c r="V2322" t="s">
        <v>54</v>
      </c>
      <c r="W2322" t="s">
        <v>54</v>
      </c>
      <c r="X2322" s="23" t="s">
        <v>54</v>
      </c>
      <c r="Y2322" s="23" t="s">
        <v>54</v>
      </c>
      <c r="Z2322" s="23" t="s">
        <v>54</v>
      </c>
      <c r="AA2322" s="23" t="s">
        <v>54</v>
      </c>
      <c r="AB2322" t="s">
        <v>54</v>
      </c>
      <c r="AC2322" t="s">
        <v>54</v>
      </c>
      <c r="AD2322" t="s">
        <v>54</v>
      </c>
      <c r="AE2322" t="s">
        <v>54</v>
      </c>
      <c r="AF2322" s="23" t="s">
        <v>54</v>
      </c>
      <c r="AG2322" s="23" t="s">
        <v>54</v>
      </c>
      <c r="AH2322" s="23" t="s">
        <v>54</v>
      </c>
      <c r="AI2322" s="23" t="s">
        <v>54</v>
      </c>
      <c r="AJ2322">
        <v>4</v>
      </c>
      <c r="AK2322">
        <v>7</v>
      </c>
      <c r="AL2322">
        <v>7</v>
      </c>
      <c r="AM2322">
        <v>1</v>
      </c>
      <c r="AN2322" s="23">
        <v>0</v>
      </c>
      <c r="AO2322" s="23">
        <v>0</v>
      </c>
      <c r="AP2322" s="23">
        <v>0</v>
      </c>
      <c r="AQ2322" s="23">
        <v>0</v>
      </c>
      <c r="AR2322" s="35">
        <v>0</v>
      </c>
      <c r="AS2322" s="35">
        <v>0</v>
      </c>
      <c r="AT2322" s="35">
        <v>3</v>
      </c>
      <c r="AU2322" s="31" t="str">
        <f t="shared" si="39"/>
        <v>库存为3</v>
      </c>
      <c r="AV2322" s="36" t="str">
        <f>IFERROR(时间!$B$4+AU2322,"上周无销量")</f>
        <v>上周无销量</v>
      </c>
    </row>
    <row r="2323" spans="1:48">
      <c r="A2323" s="21" t="s">
        <v>4697</v>
      </c>
      <c r="B2323" t="s">
        <v>4698</v>
      </c>
      <c r="C2323" t="s">
        <v>4699</v>
      </c>
      <c r="D2323" s="31">
        <v>0</v>
      </c>
      <c r="E2323" s="31">
        <v>0</v>
      </c>
      <c r="F2323" s="31">
        <v>0</v>
      </c>
      <c r="G2323" s="31">
        <v>0</v>
      </c>
      <c r="H2323" s="32">
        <v>0</v>
      </c>
      <c r="I2323">
        <v>2</v>
      </c>
      <c r="J2323" s="33">
        <v>0</v>
      </c>
      <c r="K2323" s="33">
        <v>0</v>
      </c>
      <c r="L2323" s="33">
        <v>0</v>
      </c>
      <c r="M2323">
        <v>2</v>
      </c>
      <c r="N2323">
        <v>0</v>
      </c>
      <c r="O2323">
        <v>2</v>
      </c>
      <c r="P2323" t="s">
        <v>54</v>
      </c>
      <c r="Q2323" t="s">
        <v>54</v>
      </c>
      <c r="R2323" t="s">
        <v>54</v>
      </c>
      <c r="S2323" t="s">
        <v>54</v>
      </c>
      <c r="T2323" t="s">
        <v>54</v>
      </c>
      <c r="U2323" t="s">
        <v>54</v>
      </c>
      <c r="V2323" t="s">
        <v>54</v>
      </c>
      <c r="W2323" t="s">
        <v>54</v>
      </c>
      <c r="X2323" s="23" t="s">
        <v>54</v>
      </c>
      <c r="Y2323" s="23" t="s">
        <v>54</v>
      </c>
      <c r="Z2323" s="23" t="s">
        <v>54</v>
      </c>
      <c r="AA2323" s="23" t="s">
        <v>54</v>
      </c>
      <c r="AB2323" t="s">
        <v>54</v>
      </c>
      <c r="AC2323" t="s">
        <v>54</v>
      </c>
      <c r="AD2323" t="s">
        <v>54</v>
      </c>
      <c r="AE2323" t="s">
        <v>54</v>
      </c>
      <c r="AF2323" s="23" t="s">
        <v>54</v>
      </c>
      <c r="AG2323" s="23" t="s">
        <v>54</v>
      </c>
      <c r="AH2323" s="23" t="s">
        <v>54</v>
      </c>
      <c r="AI2323" s="23" t="s">
        <v>54</v>
      </c>
      <c r="AJ2323">
        <v>0</v>
      </c>
      <c r="AK2323">
        <v>0</v>
      </c>
      <c r="AL2323">
        <v>0</v>
      </c>
      <c r="AM2323">
        <v>0</v>
      </c>
      <c r="AN2323" s="23" t="e">
        <v>#DIV/0!</v>
      </c>
      <c r="AO2323" s="23" t="e">
        <v>#DIV/0!</v>
      </c>
      <c r="AP2323" s="23" t="e">
        <v>#DIV/0!</v>
      </c>
      <c r="AQ2323" s="23" t="e">
        <v>#DIV/0!</v>
      </c>
      <c r="AR2323" s="35">
        <v>0</v>
      </c>
      <c r="AS2323" s="35">
        <v>0</v>
      </c>
      <c r="AT2323" s="35">
        <v>2</v>
      </c>
      <c r="AU2323" s="31" t="str">
        <f t="shared" si="39"/>
        <v>库存为2</v>
      </c>
      <c r="AV2323" s="36" t="str">
        <f>IFERROR(时间!$B$4+AU2323,"上周无销量")</f>
        <v>上周无销量</v>
      </c>
    </row>
    <row r="2324" spans="1:48">
      <c r="A2324" s="21" t="s">
        <v>4700</v>
      </c>
      <c r="B2324" t="s">
        <v>4701</v>
      </c>
      <c r="C2324" t="s">
        <v>4699</v>
      </c>
      <c r="D2324" s="31">
        <v>0</v>
      </c>
      <c r="E2324" s="31">
        <v>0</v>
      </c>
      <c r="F2324" s="31">
        <v>0</v>
      </c>
      <c r="G2324" s="31">
        <v>0</v>
      </c>
      <c r="H2324" s="32">
        <v>0</v>
      </c>
      <c r="I2324">
        <v>2</v>
      </c>
      <c r="J2324" s="33">
        <v>0</v>
      </c>
      <c r="K2324" s="33">
        <v>0</v>
      </c>
      <c r="L2324" s="33">
        <v>0</v>
      </c>
      <c r="M2324">
        <v>2</v>
      </c>
      <c r="N2324">
        <v>0</v>
      </c>
      <c r="O2324">
        <v>2</v>
      </c>
      <c r="P2324" t="s">
        <v>54</v>
      </c>
      <c r="Q2324" t="s">
        <v>54</v>
      </c>
      <c r="R2324" t="s">
        <v>54</v>
      </c>
      <c r="S2324" t="s">
        <v>54</v>
      </c>
      <c r="T2324" t="s">
        <v>54</v>
      </c>
      <c r="U2324" t="s">
        <v>54</v>
      </c>
      <c r="V2324" t="s">
        <v>54</v>
      </c>
      <c r="W2324" t="s">
        <v>54</v>
      </c>
      <c r="X2324" s="23" t="s">
        <v>54</v>
      </c>
      <c r="Y2324" s="23" t="s">
        <v>54</v>
      </c>
      <c r="Z2324" s="23" t="s">
        <v>54</v>
      </c>
      <c r="AA2324" s="23" t="s">
        <v>54</v>
      </c>
      <c r="AB2324" t="s">
        <v>54</v>
      </c>
      <c r="AC2324" t="s">
        <v>54</v>
      </c>
      <c r="AD2324" t="s">
        <v>54</v>
      </c>
      <c r="AE2324" t="s">
        <v>54</v>
      </c>
      <c r="AF2324" s="23" t="s">
        <v>54</v>
      </c>
      <c r="AG2324" s="23" t="s">
        <v>54</v>
      </c>
      <c r="AH2324" s="23" t="s">
        <v>54</v>
      </c>
      <c r="AI2324" s="23" t="s">
        <v>54</v>
      </c>
      <c r="AJ2324">
        <v>0</v>
      </c>
      <c r="AK2324">
        <v>0</v>
      </c>
      <c r="AL2324">
        <v>0</v>
      </c>
      <c r="AM2324">
        <v>0</v>
      </c>
      <c r="AN2324" s="23" t="e">
        <v>#DIV/0!</v>
      </c>
      <c r="AO2324" s="23" t="e">
        <v>#DIV/0!</v>
      </c>
      <c r="AP2324" s="23" t="e">
        <v>#DIV/0!</v>
      </c>
      <c r="AQ2324" s="23" t="e">
        <v>#DIV/0!</v>
      </c>
      <c r="AR2324" s="35">
        <v>0</v>
      </c>
      <c r="AS2324" s="35">
        <v>0</v>
      </c>
      <c r="AT2324" s="35">
        <v>2</v>
      </c>
      <c r="AU2324" s="31" t="str">
        <f t="shared" si="39"/>
        <v>库存为2</v>
      </c>
      <c r="AV2324" s="36" t="str">
        <f>IFERROR(时间!$B$4+AU2324,"上周无销量")</f>
        <v>上周无销量</v>
      </c>
    </row>
    <row r="2325" spans="1:48">
      <c r="A2325" s="21" t="s">
        <v>4702</v>
      </c>
      <c r="B2325" t="s">
        <v>4703</v>
      </c>
      <c r="C2325" t="s">
        <v>4699</v>
      </c>
      <c r="D2325" s="31">
        <v>0</v>
      </c>
      <c r="E2325" s="31">
        <v>0</v>
      </c>
      <c r="F2325" s="31">
        <v>0</v>
      </c>
      <c r="G2325" s="31">
        <v>0</v>
      </c>
      <c r="H2325" s="32">
        <v>0</v>
      </c>
      <c r="I2325">
        <v>2</v>
      </c>
      <c r="J2325" s="33">
        <v>0</v>
      </c>
      <c r="K2325" s="33">
        <v>0</v>
      </c>
      <c r="L2325" s="33">
        <v>0</v>
      </c>
      <c r="M2325">
        <v>2</v>
      </c>
      <c r="N2325">
        <v>0</v>
      </c>
      <c r="O2325">
        <v>2</v>
      </c>
      <c r="P2325" t="s">
        <v>54</v>
      </c>
      <c r="Q2325" t="s">
        <v>54</v>
      </c>
      <c r="R2325" t="s">
        <v>54</v>
      </c>
      <c r="S2325" t="s">
        <v>54</v>
      </c>
      <c r="T2325" t="s">
        <v>54</v>
      </c>
      <c r="U2325" t="s">
        <v>54</v>
      </c>
      <c r="V2325" t="s">
        <v>54</v>
      </c>
      <c r="W2325" t="s">
        <v>54</v>
      </c>
      <c r="X2325" s="23" t="s">
        <v>54</v>
      </c>
      <c r="Y2325" s="23" t="s">
        <v>54</v>
      </c>
      <c r="Z2325" s="23" t="s">
        <v>54</v>
      </c>
      <c r="AA2325" s="23" t="s">
        <v>54</v>
      </c>
      <c r="AB2325" t="s">
        <v>54</v>
      </c>
      <c r="AC2325" t="s">
        <v>54</v>
      </c>
      <c r="AD2325" t="s">
        <v>54</v>
      </c>
      <c r="AE2325" t="s">
        <v>54</v>
      </c>
      <c r="AF2325" s="23" t="s">
        <v>54</v>
      </c>
      <c r="AG2325" s="23" t="s">
        <v>54</v>
      </c>
      <c r="AH2325" s="23" t="s">
        <v>54</v>
      </c>
      <c r="AI2325" s="23" t="s">
        <v>54</v>
      </c>
      <c r="AJ2325">
        <v>0</v>
      </c>
      <c r="AK2325">
        <v>0</v>
      </c>
      <c r="AL2325">
        <v>0</v>
      </c>
      <c r="AM2325">
        <v>0</v>
      </c>
      <c r="AN2325" s="23" t="e">
        <v>#DIV/0!</v>
      </c>
      <c r="AO2325" s="23" t="e">
        <v>#DIV/0!</v>
      </c>
      <c r="AP2325" s="23" t="e">
        <v>#DIV/0!</v>
      </c>
      <c r="AQ2325" s="23" t="e">
        <v>#DIV/0!</v>
      </c>
      <c r="AR2325" s="35">
        <v>0</v>
      </c>
      <c r="AS2325" s="35">
        <v>0</v>
      </c>
      <c r="AT2325" s="35">
        <v>2</v>
      </c>
      <c r="AU2325" s="31" t="str">
        <f t="shared" si="39"/>
        <v>库存为2</v>
      </c>
      <c r="AV2325" s="36" t="str">
        <f>IFERROR(时间!$B$4+AU2325,"上周无销量")</f>
        <v>上周无销量</v>
      </c>
    </row>
    <row r="2326" spans="1:48">
      <c r="A2326" s="21" t="s">
        <v>4704</v>
      </c>
      <c r="B2326" t="s">
        <v>4705</v>
      </c>
      <c r="C2326" t="s">
        <v>4699</v>
      </c>
      <c r="D2326" s="31">
        <v>0</v>
      </c>
      <c r="E2326" s="31">
        <v>0</v>
      </c>
      <c r="F2326" s="31">
        <v>0</v>
      </c>
      <c r="G2326" s="31">
        <v>0</v>
      </c>
      <c r="H2326" s="32">
        <v>0</v>
      </c>
      <c r="I2326">
        <v>2</v>
      </c>
      <c r="J2326" s="33">
        <v>0</v>
      </c>
      <c r="K2326" s="33">
        <v>0</v>
      </c>
      <c r="L2326" s="33">
        <v>0</v>
      </c>
      <c r="M2326">
        <v>2</v>
      </c>
      <c r="N2326">
        <v>0</v>
      </c>
      <c r="O2326">
        <v>2</v>
      </c>
      <c r="P2326" t="s">
        <v>54</v>
      </c>
      <c r="Q2326" t="s">
        <v>54</v>
      </c>
      <c r="R2326" t="s">
        <v>54</v>
      </c>
      <c r="S2326" t="s">
        <v>54</v>
      </c>
      <c r="T2326" t="s">
        <v>54</v>
      </c>
      <c r="U2326" t="s">
        <v>54</v>
      </c>
      <c r="V2326" t="s">
        <v>54</v>
      </c>
      <c r="W2326" t="s">
        <v>54</v>
      </c>
      <c r="X2326" s="23" t="s">
        <v>54</v>
      </c>
      <c r="Y2326" s="23" t="s">
        <v>54</v>
      </c>
      <c r="Z2326" s="23" t="s">
        <v>54</v>
      </c>
      <c r="AA2326" s="23" t="s">
        <v>54</v>
      </c>
      <c r="AB2326" t="s">
        <v>54</v>
      </c>
      <c r="AC2326" t="s">
        <v>54</v>
      </c>
      <c r="AD2326" t="s">
        <v>54</v>
      </c>
      <c r="AE2326" t="s">
        <v>54</v>
      </c>
      <c r="AF2326" s="23" t="s">
        <v>54</v>
      </c>
      <c r="AG2326" s="23" t="s">
        <v>54</v>
      </c>
      <c r="AH2326" s="23" t="s">
        <v>54</v>
      </c>
      <c r="AI2326" s="23" t="s">
        <v>54</v>
      </c>
      <c r="AJ2326">
        <v>1</v>
      </c>
      <c r="AK2326">
        <v>1</v>
      </c>
      <c r="AL2326">
        <v>0</v>
      </c>
      <c r="AM2326">
        <v>1</v>
      </c>
      <c r="AN2326" s="23">
        <v>0</v>
      </c>
      <c r="AO2326" s="23">
        <v>0</v>
      </c>
      <c r="AP2326" s="23" t="e">
        <v>#DIV/0!</v>
      </c>
      <c r="AQ2326" s="23">
        <v>0</v>
      </c>
      <c r="AR2326" s="35">
        <v>0</v>
      </c>
      <c r="AS2326" s="35">
        <v>0</v>
      </c>
      <c r="AT2326" s="35">
        <v>2</v>
      </c>
      <c r="AU2326" s="31" t="str">
        <f t="shared" si="39"/>
        <v>库存为2</v>
      </c>
      <c r="AV2326" s="36" t="str">
        <f>IFERROR(时间!$B$4+AU2326,"上周无销量")</f>
        <v>上周无销量</v>
      </c>
    </row>
    <row r="2327" spans="1:48">
      <c r="A2327" s="21" t="s">
        <v>4706</v>
      </c>
      <c r="B2327" t="s">
        <v>4707</v>
      </c>
      <c r="C2327" t="s">
        <v>4699</v>
      </c>
      <c r="D2327" s="31">
        <v>0</v>
      </c>
      <c r="E2327" s="31">
        <v>0</v>
      </c>
      <c r="F2327" s="31">
        <v>0</v>
      </c>
      <c r="G2327" s="31">
        <v>0</v>
      </c>
      <c r="H2327" s="32">
        <v>0</v>
      </c>
      <c r="I2327">
        <v>3</v>
      </c>
      <c r="J2327" s="33">
        <v>0</v>
      </c>
      <c r="K2327" s="33">
        <v>0</v>
      </c>
      <c r="L2327" s="33">
        <v>0</v>
      </c>
      <c r="M2327">
        <v>3</v>
      </c>
      <c r="N2327">
        <v>0</v>
      </c>
      <c r="O2327">
        <v>3</v>
      </c>
      <c r="P2327">
        <v>1096</v>
      </c>
      <c r="Q2327">
        <v>1267</v>
      </c>
      <c r="R2327">
        <v>1411</v>
      </c>
      <c r="S2327">
        <v>191</v>
      </c>
      <c r="T2327">
        <v>1</v>
      </c>
      <c r="U2327">
        <v>0</v>
      </c>
      <c r="V2327">
        <v>1</v>
      </c>
      <c r="W2327">
        <v>1</v>
      </c>
      <c r="X2327" s="23">
        <v>0.000912408759124088</v>
      </c>
      <c r="Y2327" s="23">
        <v>0</v>
      </c>
      <c r="Z2327" s="23">
        <v>0.00070871722182849</v>
      </c>
      <c r="AA2327" s="23">
        <v>0.00523560209424084</v>
      </c>
      <c r="AB2327">
        <v>0.27</v>
      </c>
      <c r="AC2327">
        <v>0</v>
      </c>
      <c r="AD2327">
        <v>0.5</v>
      </c>
      <c r="AE2327">
        <v>0.29</v>
      </c>
      <c r="AF2327" s="23" t="s">
        <v>103</v>
      </c>
      <c r="AG2327" s="23" t="s">
        <v>54</v>
      </c>
      <c r="AH2327" s="23" t="s">
        <v>103</v>
      </c>
      <c r="AI2327" s="23" t="s">
        <v>103</v>
      </c>
      <c r="AJ2327">
        <v>0</v>
      </c>
      <c r="AK2327">
        <v>0</v>
      </c>
      <c r="AL2327">
        <v>0</v>
      </c>
      <c r="AM2327">
        <v>1</v>
      </c>
      <c r="AN2327" s="23" t="e">
        <v>#DIV/0!</v>
      </c>
      <c r="AO2327" s="23" t="e">
        <v>#DIV/0!</v>
      </c>
      <c r="AP2327" s="23" t="e">
        <v>#DIV/0!</v>
      </c>
      <c r="AQ2327" s="23">
        <v>0</v>
      </c>
      <c r="AR2327" s="35">
        <v>0</v>
      </c>
      <c r="AS2327" s="35">
        <v>0</v>
      </c>
      <c r="AT2327" s="35">
        <v>3</v>
      </c>
      <c r="AU2327" s="31" t="str">
        <f t="shared" si="39"/>
        <v>库存为3</v>
      </c>
      <c r="AV2327" s="36" t="str">
        <f>IFERROR(时间!$B$4+AU2327,"上周无销量")</f>
        <v>上周无销量</v>
      </c>
    </row>
    <row r="2328" spans="1:48">
      <c r="A2328" s="21" t="s">
        <v>4708</v>
      </c>
      <c r="B2328" t="s">
        <v>4709</v>
      </c>
      <c r="C2328" t="s">
        <v>4710</v>
      </c>
      <c r="D2328" s="31">
        <v>0</v>
      </c>
      <c r="E2328" s="31">
        <v>0</v>
      </c>
      <c r="F2328" s="31">
        <v>0</v>
      </c>
      <c r="G2328" s="31">
        <v>0</v>
      </c>
      <c r="H2328" s="32">
        <v>0</v>
      </c>
      <c r="I2328">
        <v>0</v>
      </c>
      <c r="J2328" s="33">
        <v>0</v>
      </c>
      <c r="K2328" s="33">
        <v>0</v>
      </c>
      <c r="L2328" s="33">
        <v>0</v>
      </c>
      <c r="M2328">
        <v>0</v>
      </c>
      <c r="N2328">
        <v>1</v>
      </c>
      <c r="O2328">
        <v>0</v>
      </c>
      <c r="P2328" t="s">
        <v>54</v>
      </c>
      <c r="Q2328" t="s">
        <v>54</v>
      </c>
      <c r="R2328" t="s">
        <v>54</v>
      </c>
      <c r="S2328" t="s">
        <v>54</v>
      </c>
      <c r="T2328" t="s">
        <v>54</v>
      </c>
      <c r="U2328" t="s">
        <v>54</v>
      </c>
      <c r="V2328" t="s">
        <v>54</v>
      </c>
      <c r="W2328" t="s">
        <v>54</v>
      </c>
      <c r="X2328" s="23" t="s">
        <v>54</v>
      </c>
      <c r="Y2328" s="23" t="s">
        <v>54</v>
      </c>
      <c r="Z2328" s="23" t="s">
        <v>54</v>
      </c>
      <c r="AA2328" s="23" t="s">
        <v>54</v>
      </c>
      <c r="AB2328" t="s">
        <v>54</v>
      </c>
      <c r="AC2328" t="s">
        <v>54</v>
      </c>
      <c r="AD2328" t="s">
        <v>54</v>
      </c>
      <c r="AE2328" t="s">
        <v>54</v>
      </c>
      <c r="AF2328" s="23" t="s">
        <v>54</v>
      </c>
      <c r="AG2328" s="23" t="s">
        <v>54</v>
      </c>
      <c r="AH2328" s="23" t="s">
        <v>54</v>
      </c>
      <c r="AI2328" s="23" t="s">
        <v>54</v>
      </c>
      <c r="AJ2328">
        <v>0</v>
      </c>
      <c r="AK2328">
        <v>0</v>
      </c>
      <c r="AL2328">
        <v>0</v>
      </c>
      <c r="AM2328">
        <v>0</v>
      </c>
      <c r="AN2328" s="23" t="e">
        <v>#DIV/0!</v>
      </c>
      <c r="AO2328" s="23" t="e">
        <v>#DIV/0!</v>
      </c>
      <c r="AP2328" s="23" t="e">
        <v>#DIV/0!</v>
      </c>
      <c r="AQ2328" s="23" t="e">
        <v>#DIV/0!</v>
      </c>
      <c r="AR2328" s="35">
        <v>0</v>
      </c>
      <c r="AS2328" s="35">
        <v>0</v>
      </c>
      <c r="AT2328" s="35">
        <v>0</v>
      </c>
      <c r="AU2328" s="31" t="str">
        <f t="shared" si="39"/>
        <v>库存为0</v>
      </c>
      <c r="AV2328" s="36" t="str">
        <f>IFERROR(时间!$B$4+AU2328,"上周无销量")</f>
        <v>上周无销量</v>
      </c>
    </row>
    <row r="2329" spans="1:48">
      <c r="A2329" s="21" t="s">
        <v>4711</v>
      </c>
      <c r="B2329" t="s">
        <v>4712</v>
      </c>
      <c r="C2329" t="s">
        <v>4710</v>
      </c>
      <c r="D2329" s="31">
        <v>2</v>
      </c>
      <c r="E2329" s="31">
        <v>1</v>
      </c>
      <c r="F2329" s="31">
        <v>2</v>
      </c>
      <c r="G2329" s="31">
        <v>3</v>
      </c>
      <c r="H2329" s="32">
        <v>16.24375</v>
      </c>
      <c r="I2329">
        <v>5</v>
      </c>
      <c r="J2329" s="33">
        <v>0</v>
      </c>
      <c r="K2329" s="33">
        <v>0</v>
      </c>
      <c r="L2329" s="33">
        <v>0</v>
      </c>
      <c r="M2329">
        <v>5</v>
      </c>
      <c r="N2329">
        <v>1</v>
      </c>
      <c r="O2329">
        <v>0</v>
      </c>
      <c r="P2329" t="s">
        <v>54</v>
      </c>
      <c r="Q2329" t="s">
        <v>54</v>
      </c>
      <c r="R2329" t="s">
        <v>54</v>
      </c>
      <c r="S2329" t="s">
        <v>54</v>
      </c>
      <c r="T2329" t="s">
        <v>54</v>
      </c>
      <c r="U2329" t="s">
        <v>54</v>
      </c>
      <c r="V2329" t="s">
        <v>54</v>
      </c>
      <c r="W2329" t="s">
        <v>54</v>
      </c>
      <c r="X2329" s="23" t="s">
        <v>54</v>
      </c>
      <c r="Y2329" s="23" t="s">
        <v>54</v>
      </c>
      <c r="Z2329" s="23" t="s">
        <v>54</v>
      </c>
      <c r="AA2329" s="23" t="s">
        <v>54</v>
      </c>
      <c r="AB2329" t="s">
        <v>54</v>
      </c>
      <c r="AC2329" t="s">
        <v>54</v>
      </c>
      <c r="AD2329" t="s">
        <v>54</v>
      </c>
      <c r="AE2329" t="s">
        <v>54</v>
      </c>
      <c r="AF2329" s="23" t="s">
        <v>54</v>
      </c>
      <c r="AG2329" s="23" t="s">
        <v>54</v>
      </c>
      <c r="AH2329" s="23" t="s">
        <v>54</v>
      </c>
      <c r="AI2329" s="23" t="s">
        <v>54</v>
      </c>
      <c r="AJ2329">
        <v>8</v>
      </c>
      <c r="AK2329">
        <v>4</v>
      </c>
      <c r="AL2329">
        <v>1</v>
      </c>
      <c r="AM2329">
        <v>10</v>
      </c>
      <c r="AN2329" s="23">
        <v>0.25</v>
      </c>
      <c r="AO2329" s="23">
        <v>0.25</v>
      </c>
      <c r="AP2329" s="23">
        <v>2</v>
      </c>
      <c r="AQ2329" s="23">
        <v>0.3</v>
      </c>
      <c r="AR2329" s="35">
        <v>0.285714285714286</v>
      </c>
      <c r="AS2329" s="35">
        <v>17.1428571428571</v>
      </c>
      <c r="AT2329" s="35">
        <v>-12.1428571428571</v>
      </c>
      <c r="AU2329" s="31">
        <f t="shared" si="39"/>
        <v>17</v>
      </c>
      <c r="AV2329" s="36">
        <f>IFERROR(时间!$B$4+AU2329,"上周无销量")</f>
        <v>43314</v>
      </c>
    </row>
    <row r="2330" spans="1:48">
      <c r="A2330" s="21" t="s">
        <v>4713</v>
      </c>
      <c r="B2330" t="s">
        <v>4714</v>
      </c>
      <c r="C2330" t="s">
        <v>4710</v>
      </c>
      <c r="D2330" s="31">
        <v>0</v>
      </c>
      <c r="E2330" s="31">
        <v>0</v>
      </c>
      <c r="F2330" s="31">
        <v>1</v>
      </c>
      <c r="G2330" s="31">
        <v>1</v>
      </c>
      <c r="H2330" s="32">
        <v>12.995</v>
      </c>
      <c r="I2330">
        <v>2</v>
      </c>
      <c r="J2330" s="33">
        <v>0</v>
      </c>
      <c r="K2330" s="33">
        <v>0</v>
      </c>
      <c r="L2330" s="33">
        <v>0</v>
      </c>
      <c r="M2330">
        <v>2</v>
      </c>
      <c r="N2330">
        <v>1</v>
      </c>
      <c r="O2330">
        <v>0</v>
      </c>
      <c r="P2330" t="s">
        <v>54</v>
      </c>
      <c r="Q2330" t="s">
        <v>54</v>
      </c>
      <c r="R2330" t="s">
        <v>54</v>
      </c>
      <c r="S2330" t="s">
        <v>54</v>
      </c>
      <c r="T2330" t="s">
        <v>54</v>
      </c>
      <c r="U2330" t="s">
        <v>54</v>
      </c>
      <c r="V2330" t="s">
        <v>54</v>
      </c>
      <c r="W2330" t="s">
        <v>54</v>
      </c>
      <c r="X2330" s="23" t="s">
        <v>54</v>
      </c>
      <c r="Y2330" s="23" t="s">
        <v>54</v>
      </c>
      <c r="Z2330" s="23" t="s">
        <v>54</v>
      </c>
      <c r="AA2330" s="23" t="s">
        <v>54</v>
      </c>
      <c r="AB2330" t="s">
        <v>54</v>
      </c>
      <c r="AC2330" t="s">
        <v>54</v>
      </c>
      <c r="AD2330" t="s">
        <v>54</v>
      </c>
      <c r="AE2330" t="s">
        <v>54</v>
      </c>
      <c r="AF2330" s="23" t="s">
        <v>54</v>
      </c>
      <c r="AG2330" s="23" t="s">
        <v>54</v>
      </c>
      <c r="AH2330" s="23" t="s">
        <v>54</v>
      </c>
      <c r="AI2330" s="23" t="s">
        <v>54</v>
      </c>
      <c r="AJ2330">
        <v>4</v>
      </c>
      <c r="AK2330">
        <v>13</v>
      </c>
      <c r="AL2330">
        <v>28</v>
      </c>
      <c r="AM2330">
        <v>5</v>
      </c>
      <c r="AN2330" s="23">
        <v>0</v>
      </c>
      <c r="AO2330" s="23">
        <v>0</v>
      </c>
      <c r="AP2330" s="23">
        <v>0.0357142857142857</v>
      </c>
      <c r="AQ2330" s="23">
        <v>0.2</v>
      </c>
      <c r="AR2330" s="35">
        <v>0</v>
      </c>
      <c r="AS2330" s="35">
        <v>0</v>
      </c>
      <c r="AT2330" s="35">
        <v>2</v>
      </c>
      <c r="AU2330" s="31" t="str">
        <f t="shared" si="39"/>
        <v>库存为2</v>
      </c>
      <c r="AV2330" s="36" t="str">
        <f>IFERROR(时间!$B$4+AU2330,"上周无销量")</f>
        <v>上周无销量</v>
      </c>
    </row>
    <row r="2331" spans="1:48">
      <c r="A2331" s="21" t="s">
        <v>4715</v>
      </c>
      <c r="B2331" t="s">
        <v>4716</v>
      </c>
      <c r="C2331" t="s">
        <v>4710</v>
      </c>
      <c r="D2331" s="31">
        <v>0</v>
      </c>
      <c r="E2331" s="31">
        <v>0</v>
      </c>
      <c r="F2331" s="31">
        <v>0</v>
      </c>
      <c r="G2331" s="31">
        <v>0</v>
      </c>
      <c r="H2331" s="32">
        <v>0</v>
      </c>
      <c r="I2331">
        <v>0</v>
      </c>
      <c r="J2331" s="33">
        <v>0</v>
      </c>
      <c r="K2331" s="33">
        <v>0</v>
      </c>
      <c r="L2331" s="33">
        <v>0</v>
      </c>
      <c r="M2331">
        <v>0</v>
      </c>
      <c r="N2331">
        <v>0</v>
      </c>
      <c r="O2331">
        <v>0</v>
      </c>
      <c r="P2331" t="s">
        <v>54</v>
      </c>
      <c r="Q2331" t="s">
        <v>54</v>
      </c>
      <c r="R2331" t="s">
        <v>54</v>
      </c>
      <c r="S2331" t="s">
        <v>54</v>
      </c>
      <c r="T2331" t="s">
        <v>54</v>
      </c>
      <c r="U2331" t="s">
        <v>54</v>
      </c>
      <c r="V2331" t="s">
        <v>54</v>
      </c>
      <c r="W2331" t="s">
        <v>54</v>
      </c>
      <c r="X2331" s="23" t="s">
        <v>54</v>
      </c>
      <c r="Y2331" s="23" t="s">
        <v>54</v>
      </c>
      <c r="Z2331" s="23" t="s">
        <v>54</v>
      </c>
      <c r="AA2331" s="23" t="s">
        <v>54</v>
      </c>
      <c r="AB2331" t="s">
        <v>54</v>
      </c>
      <c r="AC2331" t="s">
        <v>54</v>
      </c>
      <c r="AD2331" t="s">
        <v>54</v>
      </c>
      <c r="AE2331" t="s">
        <v>54</v>
      </c>
      <c r="AF2331" s="23" t="s">
        <v>54</v>
      </c>
      <c r="AG2331" s="23" t="s">
        <v>54</v>
      </c>
      <c r="AH2331" s="23" t="s">
        <v>54</v>
      </c>
      <c r="AI2331" s="23" t="s">
        <v>54</v>
      </c>
      <c r="AJ2331">
        <v>0</v>
      </c>
      <c r="AK2331">
        <v>0</v>
      </c>
      <c r="AL2331">
        <v>0</v>
      </c>
      <c r="AM2331">
        <v>0</v>
      </c>
      <c r="AN2331" s="23" t="e">
        <v>#DIV/0!</v>
      </c>
      <c r="AO2331" s="23" t="e">
        <v>#DIV/0!</v>
      </c>
      <c r="AP2331" s="23" t="e">
        <v>#DIV/0!</v>
      </c>
      <c r="AQ2331" s="23" t="e">
        <v>#DIV/0!</v>
      </c>
      <c r="AR2331" s="35">
        <v>0</v>
      </c>
      <c r="AS2331" s="35">
        <v>0</v>
      </c>
      <c r="AT2331" s="35">
        <v>0</v>
      </c>
      <c r="AU2331" s="31" t="str">
        <f t="shared" si="39"/>
        <v>库存为0</v>
      </c>
      <c r="AV2331" s="36" t="str">
        <f>IFERROR(时间!$B$4+AU2331,"上周无销量")</f>
        <v>上周无销量</v>
      </c>
    </row>
    <row r="2332" spans="1:48">
      <c r="A2332" s="21" t="s">
        <v>4717</v>
      </c>
      <c r="B2332" t="s">
        <v>4718</v>
      </c>
      <c r="C2332" t="s">
        <v>4710</v>
      </c>
      <c r="D2332" s="31">
        <v>0</v>
      </c>
      <c r="E2332" s="31">
        <v>0</v>
      </c>
      <c r="F2332" s="31">
        <v>0</v>
      </c>
      <c r="G2332" s="31">
        <v>0</v>
      </c>
      <c r="H2332" s="32">
        <v>0</v>
      </c>
      <c r="I2332">
        <v>0</v>
      </c>
      <c r="J2332" s="33">
        <v>0</v>
      </c>
      <c r="K2332" s="33">
        <v>0</v>
      </c>
      <c r="L2332" s="33">
        <v>0</v>
      </c>
      <c r="M2332">
        <v>0</v>
      </c>
      <c r="N2332">
        <v>1</v>
      </c>
      <c r="O2332">
        <v>0</v>
      </c>
      <c r="P2332" t="s">
        <v>54</v>
      </c>
      <c r="Q2332" t="s">
        <v>54</v>
      </c>
      <c r="R2332" t="s">
        <v>54</v>
      </c>
      <c r="S2332" t="s">
        <v>54</v>
      </c>
      <c r="T2332" t="s">
        <v>54</v>
      </c>
      <c r="U2332" t="s">
        <v>54</v>
      </c>
      <c r="V2332" t="s">
        <v>54</v>
      </c>
      <c r="W2332" t="s">
        <v>54</v>
      </c>
      <c r="X2332" s="23" t="s">
        <v>54</v>
      </c>
      <c r="Y2332" s="23" t="s">
        <v>54</v>
      </c>
      <c r="Z2332" s="23" t="s">
        <v>54</v>
      </c>
      <c r="AA2332" s="23" t="s">
        <v>54</v>
      </c>
      <c r="AB2332" t="s">
        <v>54</v>
      </c>
      <c r="AC2332" t="s">
        <v>54</v>
      </c>
      <c r="AD2332" t="s">
        <v>54</v>
      </c>
      <c r="AE2332" t="s">
        <v>54</v>
      </c>
      <c r="AF2332" s="23" t="s">
        <v>54</v>
      </c>
      <c r="AG2332" s="23" t="s">
        <v>54</v>
      </c>
      <c r="AH2332" s="23" t="s">
        <v>54</v>
      </c>
      <c r="AI2332" s="23" t="s">
        <v>54</v>
      </c>
      <c r="AJ2332">
        <v>0</v>
      </c>
      <c r="AK2332">
        <v>0</v>
      </c>
      <c r="AL2332">
        <v>0</v>
      </c>
      <c r="AM2332">
        <v>0</v>
      </c>
      <c r="AN2332" s="23" t="e">
        <v>#DIV/0!</v>
      </c>
      <c r="AO2332" s="23" t="e">
        <v>#DIV/0!</v>
      </c>
      <c r="AP2332" s="23" t="e">
        <v>#DIV/0!</v>
      </c>
      <c r="AQ2332" s="23" t="e">
        <v>#DIV/0!</v>
      </c>
      <c r="AR2332" s="35">
        <v>0</v>
      </c>
      <c r="AS2332" s="35">
        <v>0</v>
      </c>
      <c r="AT2332" s="35">
        <v>0</v>
      </c>
      <c r="AU2332" s="31" t="str">
        <f t="shared" si="39"/>
        <v>库存为0</v>
      </c>
      <c r="AV2332" s="36" t="str">
        <f>IFERROR(时间!$B$4+AU2332,"上周无销量")</f>
        <v>上周无销量</v>
      </c>
    </row>
    <row r="2333" spans="1:48">
      <c r="A2333" s="21" t="s">
        <v>4719</v>
      </c>
      <c r="B2333" t="s">
        <v>4720</v>
      </c>
      <c r="C2333" t="s">
        <v>4710</v>
      </c>
      <c r="D2333" s="31">
        <v>0</v>
      </c>
      <c r="E2333" s="31">
        <v>0</v>
      </c>
      <c r="F2333" s="31">
        <v>0</v>
      </c>
      <c r="G2333" s="31">
        <v>0</v>
      </c>
      <c r="H2333" s="32">
        <v>0</v>
      </c>
      <c r="I2333">
        <v>0</v>
      </c>
      <c r="J2333" s="33">
        <v>0</v>
      </c>
      <c r="K2333" s="33">
        <v>0</v>
      </c>
      <c r="L2333" s="33">
        <v>0</v>
      </c>
      <c r="M2333">
        <v>0</v>
      </c>
      <c r="N2333">
        <v>0</v>
      </c>
      <c r="O2333">
        <v>0</v>
      </c>
      <c r="P2333" t="s">
        <v>54</v>
      </c>
      <c r="Q2333" t="s">
        <v>54</v>
      </c>
      <c r="R2333" t="s">
        <v>54</v>
      </c>
      <c r="S2333" t="s">
        <v>54</v>
      </c>
      <c r="T2333" t="s">
        <v>54</v>
      </c>
      <c r="U2333" t="s">
        <v>54</v>
      </c>
      <c r="V2333" t="s">
        <v>54</v>
      </c>
      <c r="W2333" t="s">
        <v>54</v>
      </c>
      <c r="X2333" s="23" t="s">
        <v>54</v>
      </c>
      <c r="Y2333" s="23" t="s">
        <v>54</v>
      </c>
      <c r="Z2333" s="23" t="s">
        <v>54</v>
      </c>
      <c r="AA2333" s="23" t="s">
        <v>54</v>
      </c>
      <c r="AB2333" t="s">
        <v>54</v>
      </c>
      <c r="AC2333" t="s">
        <v>54</v>
      </c>
      <c r="AD2333" t="s">
        <v>54</v>
      </c>
      <c r="AE2333" t="s">
        <v>54</v>
      </c>
      <c r="AF2333" s="23" t="s">
        <v>54</v>
      </c>
      <c r="AG2333" s="23" t="s">
        <v>54</v>
      </c>
      <c r="AH2333" s="23" t="s">
        <v>54</v>
      </c>
      <c r="AI2333" s="23" t="s">
        <v>54</v>
      </c>
      <c r="AJ2333">
        <v>0</v>
      </c>
      <c r="AK2333">
        <v>0</v>
      </c>
      <c r="AL2333">
        <v>0</v>
      </c>
      <c r="AM2333">
        <v>0</v>
      </c>
      <c r="AN2333" s="23" t="e">
        <v>#DIV/0!</v>
      </c>
      <c r="AO2333" s="23" t="e">
        <v>#DIV/0!</v>
      </c>
      <c r="AP2333" s="23" t="e">
        <v>#DIV/0!</v>
      </c>
      <c r="AQ2333" s="23" t="e">
        <v>#DIV/0!</v>
      </c>
      <c r="AR2333" s="35">
        <v>0</v>
      </c>
      <c r="AS2333" s="35">
        <v>0</v>
      </c>
      <c r="AT2333" s="35">
        <v>0</v>
      </c>
      <c r="AU2333" s="31" t="str">
        <f t="shared" si="39"/>
        <v>库存为0</v>
      </c>
      <c r="AV2333" s="36" t="str">
        <f>IFERROR(时间!$B$4+AU2333,"上周无销量")</f>
        <v>上周无销量</v>
      </c>
    </row>
    <row r="2334" spans="1:48">
      <c r="A2334" s="21" t="s">
        <v>4721</v>
      </c>
      <c r="B2334" t="s">
        <v>4722</v>
      </c>
      <c r="C2334" t="s">
        <v>4710</v>
      </c>
      <c r="D2334" s="31">
        <v>0</v>
      </c>
      <c r="E2334" s="31">
        <v>0</v>
      </c>
      <c r="F2334" s="31">
        <v>0</v>
      </c>
      <c r="G2334" s="31">
        <v>0</v>
      </c>
      <c r="H2334" s="32">
        <v>0</v>
      </c>
      <c r="I2334">
        <v>0</v>
      </c>
      <c r="J2334" s="33">
        <v>0</v>
      </c>
      <c r="K2334" s="33">
        <v>0</v>
      </c>
      <c r="L2334" s="33">
        <v>0</v>
      </c>
      <c r="M2334">
        <v>0</v>
      </c>
      <c r="N2334">
        <v>0</v>
      </c>
      <c r="O2334">
        <v>0</v>
      </c>
      <c r="P2334" t="s">
        <v>54</v>
      </c>
      <c r="Q2334" t="s">
        <v>54</v>
      </c>
      <c r="R2334" t="s">
        <v>54</v>
      </c>
      <c r="S2334" t="s">
        <v>54</v>
      </c>
      <c r="T2334" t="s">
        <v>54</v>
      </c>
      <c r="U2334" t="s">
        <v>54</v>
      </c>
      <c r="V2334" t="s">
        <v>54</v>
      </c>
      <c r="W2334" t="s">
        <v>54</v>
      </c>
      <c r="X2334" s="23" t="s">
        <v>54</v>
      </c>
      <c r="Y2334" s="23" t="s">
        <v>54</v>
      </c>
      <c r="Z2334" s="23" t="s">
        <v>54</v>
      </c>
      <c r="AA2334" s="23" t="s">
        <v>54</v>
      </c>
      <c r="AB2334" t="s">
        <v>54</v>
      </c>
      <c r="AC2334" t="s">
        <v>54</v>
      </c>
      <c r="AD2334" t="s">
        <v>54</v>
      </c>
      <c r="AE2334" t="s">
        <v>54</v>
      </c>
      <c r="AF2334" s="23" t="s">
        <v>54</v>
      </c>
      <c r="AG2334" s="23" t="s">
        <v>54</v>
      </c>
      <c r="AH2334" s="23" t="s">
        <v>54</v>
      </c>
      <c r="AI2334" s="23" t="s">
        <v>54</v>
      </c>
      <c r="AJ2334">
        <v>0</v>
      </c>
      <c r="AK2334">
        <v>0</v>
      </c>
      <c r="AL2334">
        <v>0</v>
      </c>
      <c r="AM2334">
        <v>0</v>
      </c>
      <c r="AN2334" s="23" t="e">
        <v>#DIV/0!</v>
      </c>
      <c r="AO2334" s="23" t="e">
        <v>#DIV/0!</v>
      </c>
      <c r="AP2334" s="23" t="e">
        <v>#DIV/0!</v>
      </c>
      <c r="AQ2334" s="23" t="e">
        <v>#DIV/0!</v>
      </c>
      <c r="AR2334" s="35">
        <v>0</v>
      </c>
      <c r="AS2334" s="35">
        <v>0</v>
      </c>
      <c r="AT2334" s="35">
        <v>0</v>
      </c>
      <c r="AU2334" s="31" t="str">
        <f t="shared" si="39"/>
        <v>库存为0</v>
      </c>
      <c r="AV2334" s="36" t="str">
        <f>IFERROR(时间!$B$4+AU2334,"上周无销量")</f>
        <v>上周无销量</v>
      </c>
    </row>
    <row r="2335" spans="1:48">
      <c r="A2335" s="21" t="s">
        <v>4723</v>
      </c>
      <c r="B2335" t="s">
        <v>4724</v>
      </c>
      <c r="C2335" t="s">
        <v>4725</v>
      </c>
      <c r="D2335" s="31">
        <v>0</v>
      </c>
      <c r="E2335" s="31">
        <v>0</v>
      </c>
      <c r="F2335" s="31">
        <v>0</v>
      </c>
      <c r="G2335" s="31">
        <v>0</v>
      </c>
      <c r="H2335" s="32">
        <v>0</v>
      </c>
      <c r="I2335">
        <v>0</v>
      </c>
      <c r="J2335" s="33">
        <v>0</v>
      </c>
      <c r="K2335" s="33">
        <v>0</v>
      </c>
      <c r="L2335" s="33">
        <v>0</v>
      </c>
      <c r="M2335">
        <v>0</v>
      </c>
      <c r="N2335">
        <v>0</v>
      </c>
      <c r="O2335">
        <v>0</v>
      </c>
      <c r="P2335" t="s">
        <v>54</v>
      </c>
      <c r="Q2335" t="s">
        <v>54</v>
      </c>
      <c r="R2335" t="s">
        <v>54</v>
      </c>
      <c r="S2335" t="s">
        <v>54</v>
      </c>
      <c r="T2335" t="s">
        <v>54</v>
      </c>
      <c r="U2335" t="s">
        <v>54</v>
      </c>
      <c r="V2335" t="s">
        <v>54</v>
      </c>
      <c r="W2335" t="s">
        <v>54</v>
      </c>
      <c r="X2335" s="23" t="s">
        <v>54</v>
      </c>
      <c r="Y2335" s="23" t="s">
        <v>54</v>
      </c>
      <c r="Z2335" s="23" t="s">
        <v>54</v>
      </c>
      <c r="AA2335" s="23" t="s">
        <v>54</v>
      </c>
      <c r="AB2335" t="s">
        <v>54</v>
      </c>
      <c r="AC2335" t="s">
        <v>54</v>
      </c>
      <c r="AD2335" t="s">
        <v>54</v>
      </c>
      <c r="AE2335" t="s">
        <v>54</v>
      </c>
      <c r="AF2335" s="23" t="s">
        <v>54</v>
      </c>
      <c r="AG2335" s="23" t="s">
        <v>54</v>
      </c>
      <c r="AH2335" s="23" t="s">
        <v>54</v>
      </c>
      <c r="AI2335" s="23" t="s">
        <v>54</v>
      </c>
      <c r="AJ2335">
        <v>0</v>
      </c>
      <c r="AK2335">
        <v>0</v>
      </c>
      <c r="AL2335">
        <v>0</v>
      </c>
      <c r="AM2335">
        <v>0</v>
      </c>
      <c r="AN2335" s="23" t="e">
        <v>#DIV/0!</v>
      </c>
      <c r="AO2335" s="23" t="e">
        <v>#DIV/0!</v>
      </c>
      <c r="AP2335" s="23" t="e">
        <v>#DIV/0!</v>
      </c>
      <c r="AQ2335" s="23" t="e">
        <v>#DIV/0!</v>
      </c>
      <c r="AR2335" s="35">
        <v>0</v>
      </c>
      <c r="AS2335" s="35">
        <v>0</v>
      </c>
      <c r="AT2335" s="35">
        <v>0</v>
      </c>
      <c r="AU2335" s="31" t="str">
        <f t="shared" si="39"/>
        <v>库存为0</v>
      </c>
      <c r="AV2335" s="36" t="str">
        <f>IFERROR(时间!$B$4+AU2335,"上周无销量")</f>
        <v>上周无销量</v>
      </c>
    </row>
    <row r="2336" spans="1:48">
      <c r="A2336" s="21" t="s">
        <v>4726</v>
      </c>
      <c r="B2336" t="s">
        <v>4727</v>
      </c>
      <c r="C2336" t="s">
        <v>4725</v>
      </c>
      <c r="D2336" s="31">
        <v>1</v>
      </c>
      <c r="E2336" s="31">
        <v>2</v>
      </c>
      <c r="F2336" s="31">
        <v>1</v>
      </c>
      <c r="G2336" s="31">
        <v>1</v>
      </c>
      <c r="H2336" s="32">
        <v>19.192</v>
      </c>
      <c r="I2336">
        <v>4</v>
      </c>
      <c r="J2336" s="33">
        <v>0</v>
      </c>
      <c r="K2336" s="33">
        <v>0</v>
      </c>
      <c r="L2336" s="33">
        <v>0</v>
      </c>
      <c r="M2336">
        <v>4</v>
      </c>
      <c r="N2336">
        <v>0</v>
      </c>
      <c r="O2336">
        <v>0</v>
      </c>
      <c r="P2336">
        <v>0</v>
      </c>
      <c r="Q2336">
        <v>1944</v>
      </c>
      <c r="R2336">
        <v>3175</v>
      </c>
      <c r="S2336">
        <v>1278</v>
      </c>
      <c r="T2336">
        <v>0</v>
      </c>
      <c r="U2336">
        <v>46</v>
      </c>
      <c r="V2336">
        <v>42</v>
      </c>
      <c r="W2336">
        <v>13</v>
      </c>
      <c r="X2336" s="23" t="e">
        <v>#DIV/0!</v>
      </c>
      <c r="Y2336" s="23">
        <v>0.0236625514403292</v>
      </c>
      <c r="Z2336" s="23">
        <v>0.0132283464566929</v>
      </c>
      <c r="AA2336" s="23">
        <v>0.0101721439749609</v>
      </c>
      <c r="AB2336">
        <v>0</v>
      </c>
      <c r="AC2336">
        <v>9.68</v>
      </c>
      <c r="AD2336">
        <v>8.4</v>
      </c>
      <c r="AE2336">
        <v>2.92</v>
      </c>
      <c r="AF2336" s="23" t="s">
        <v>54</v>
      </c>
      <c r="AG2336" s="23">
        <v>0.252188411838266</v>
      </c>
      <c r="AH2336" s="23">
        <v>0.437682367653189</v>
      </c>
      <c r="AI2336" s="23">
        <v>0.152146727803251</v>
      </c>
      <c r="AJ2336">
        <v>0</v>
      </c>
      <c r="AK2336">
        <v>52</v>
      </c>
      <c r="AL2336">
        <v>23</v>
      </c>
      <c r="AM2336">
        <v>11</v>
      </c>
      <c r="AN2336" s="23" t="e">
        <v>#DIV/0!</v>
      </c>
      <c r="AO2336" s="23">
        <v>0.0384615384615385</v>
      </c>
      <c r="AP2336" s="23">
        <v>0.0434782608695652</v>
      </c>
      <c r="AQ2336" s="23">
        <v>0.0909090909090909</v>
      </c>
      <c r="AR2336" s="35">
        <v>0.142857142857143</v>
      </c>
      <c r="AS2336" s="35">
        <v>8.57142857142857</v>
      </c>
      <c r="AT2336" s="35">
        <v>-4.57142857142857</v>
      </c>
      <c r="AU2336" s="31">
        <f t="shared" si="39"/>
        <v>28</v>
      </c>
      <c r="AV2336" s="36">
        <f>IFERROR(时间!$B$4+AU2336,"上周无销量")</f>
        <v>43325</v>
      </c>
    </row>
    <row r="2337" spans="1:48">
      <c r="A2337" s="21" t="s">
        <v>4728</v>
      </c>
      <c r="B2337" t="s">
        <v>4729</v>
      </c>
      <c r="C2337" t="s">
        <v>4725</v>
      </c>
      <c r="D2337" s="31">
        <v>0</v>
      </c>
      <c r="E2337" s="31">
        <v>0</v>
      </c>
      <c r="F2337" s="31">
        <v>2</v>
      </c>
      <c r="G2337" s="31">
        <v>2</v>
      </c>
      <c r="H2337" s="32">
        <v>11.995</v>
      </c>
      <c r="I2337">
        <v>0</v>
      </c>
      <c r="J2337" s="33">
        <v>0</v>
      </c>
      <c r="K2337" s="33">
        <v>0</v>
      </c>
      <c r="L2337" s="33">
        <v>0</v>
      </c>
      <c r="M2337">
        <v>0</v>
      </c>
      <c r="N2337">
        <v>0</v>
      </c>
      <c r="O2337">
        <v>1</v>
      </c>
      <c r="P2337" t="s">
        <v>54</v>
      </c>
      <c r="Q2337" t="s">
        <v>54</v>
      </c>
      <c r="R2337" t="s">
        <v>54</v>
      </c>
      <c r="S2337" t="s">
        <v>54</v>
      </c>
      <c r="T2337" t="s">
        <v>54</v>
      </c>
      <c r="U2337" t="s">
        <v>54</v>
      </c>
      <c r="V2337" t="s">
        <v>54</v>
      </c>
      <c r="W2337" t="s">
        <v>54</v>
      </c>
      <c r="X2337" s="23" t="s">
        <v>54</v>
      </c>
      <c r="Y2337" s="23" t="s">
        <v>54</v>
      </c>
      <c r="Z2337" s="23" t="s">
        <v>54</v>
      </c>
      <c r="AA2337" s="23" t="s">
        <v>54</v>
      </c>
      <c r="AB2337" t="s">
        <v>54</v>
      </c>
      <c r="AC2337" t="s">
        <v>54</v>
      </c>
      <c r="AD2337" t="s">
        <v>54</v>
      </c>
      <c r="AE2337" t="s">
        <v>54</v>
      </c>
      <c r="AF2337" s="23" t="s">
        <v>54</v>
      </c>
      <c r="AG2337" s="23" t="s">
        <v>54</v>
      </c>
      <c r="AH2337" s="23" t="s">
        <v>54</v>
      </c>
      <c r="AI2337" s="23" t="s">
        <v>54</v>
      </c>
      <c r="AJ2337">
        <v>32</v>
      </c>
      <c r="AK2337">
        <v>5</v>
      </c>
      <c r="AL2337">
        <v>3</v>
      </c>
      <c r="AM2337">
        <v>3</v>
      </c>
      <c r="AN2337" s="23">
        <v>0</v>
      </c>
      <c r="AO2337" s="23">
        <v>0</v>
      </c>
      <c r="AP2337" s="23">
        <v>0.666666666666667</v>
      </c>
      <c r="AQ2337" s="23">
        <v>0.666666666666667</v>
      </c>
      <c r="AR2337" s="35">
        <v>0</v>
      </c>
      <c r="AS2337" s="35">
        <v>0</v>
      </c>
      <c r="AT2337" s="35">
        <v>0</v>
      </c>
      <c r="AU2337" s="31" t="str">
        <f t="shared" si="39"/>
        <v>库存为0</v>
      </c>
      <c r="AV2337" s="36" t="str">
        <f>IFERROR(时间!$B$4+AU2337,"上周无销量")</f>
        <v>上周无销量</v>
      </c>
    </row>
    <row r="2338" spans="1:48">
      <c r="A2338" s="21" t="s">
        <v>4730</v>
      </c>
      <c r="B2338" t="s">
        <v>4731</v>
      </c>
      <c r="C2338" t="s">
        <v>4732</v>
      </c>
      <c r="D2338" s="31">
        <v>0</v>
      </c>
      <c r="E2338" s="31">
        <v>0</v>
      </c>
      <c r="F2338" s="31">
        <v>0</v>
      </c>
      <c r="G2338" s="31">
        <v>0</v>
      </c>
      <c r="H2338" s="32">
        <v>0</v>
      </c>
      <c r="I2338">
        <v>0</v>
      </c>
      <c r="J2338" s="33">
        <v>0</v>
      </c>
      <c r="K2338" s="33">
        <v>0</v>
      </c>
      <c r="L2338" s="33">
        <v>0</v>
      </c>
      <c r="M2338">
        <v>0</v>
      </c>
      <c r="N2338">
        <v>0</v>
      </c>
      <c r="O2338">
        <v>0</v>
      </c>
      <c r="P2338" t="s">
        <v>54</v>
      </c>
      <c r="Q2338" t="s">
        <v>54</v>
      </c>
      <c r="R2338" t="s">
        <v>54</v>
      </c>
      <c r="S2338" t="s">
        <v>54</v>
      </c>
      <c r="T2338" t="s">
        <v>54</v>
      </c>
      <c r="U2338" t="s">
        <v>54</v>
      </c>
      <c r="V2338" t="s">
        <v>54</v>
      </c>
      <c r="W2338" t="s">
        <v>54</v>
      </c>
      <c r="X2338" s="23" t="s">
        <v>54</v>
      </c>
      <c r="Y2338" s="23" t="s">
        <v>54</v>
      </c>
      <c r="Z2338" s="23" t="s">
        <v>54</v>
      </c>
      <c r="AA2338" s="23" t="s">
        <v>54</v>
      </c>
      <c r="AB2338" t="s">
        <v>54</v>
      </c>
      <c r="AC2338" t="s">
        <v>54</v>
      </c>
      <c r="AD2338" t="s">
        <v>54</v>
      </c>
      <c r="AE2338" t="s">
        <v>54</v>
      </c>
      <c r="AF2338" s="23" t="s">
        <v>54</v>
      </c>
      <c r="AG2338" s="23" t="s">
        <v>54</v>
      </c>
      <c r="AH2338" s="23" t="s">
        <v>54</v>
      </c>
      <c r="AI2338" s="23" t="s">
        <v>54</v>
      </c>
      <c r="AJ2338">
        <v>0</v>
      </c>
      <c r="AK2338">
        <v>0</v>
      </c>
      <c r="AL2338">
        <v>0</v>
      </c>
      <c r="AM2338">
        <v>0</v>
      </c>
      <c r="AN2338" s="23" t="e">
        <v>#DIV/0!</v>
      </c>
      <c r="AO2338" s="23" t="e">
        <v>#DIV/0!</v>
      </c>
      <c r="AP2338" s="23" t="e">
        <v>#DIV/0!</v>
      </c>
      <c r="AQ2338" s="23" t="e">
        <v>#DIV/0!</v>
      </c>
      <c r="AR2338" s="35">
        <v>0</v>
      </c>
      <c r="AS2338" s="35">
        <v>0</v>
      </c>
      <c r="AT2338" s="35">
        <v>0</v>
      </c>
      <c r="AU2338" s="31" t="str">
        <f t="shared" si="39"/>
        <v>库存为0</v>
      </c>
      <c r="AV2338" s="36" t="str">
        <f>IFERROR(时间!$B$4+AU2338,"上周无销量")</f>
        <v>上周无销量</v>
      </c>
    </row>
    <row r="2339" spans="1:48">
      <c r="A2339" s="21" t="s">
        <v>4733</v>
      </c>
      <c r="B2339" t="s">
        <v>4734</v>
      </c>
      <c r="C2339" t="s">
        <v>4732</v>
      </c>
      <c r="D2339" s="31">
        <v>0</v>
      </c>
      <c r="E2339" s="31">
        <v>0</v>
      </c>
      <c r="F2339" s="31">
        <v>0</v>
      </c>
      <c r="G2339" s="31">
        <v>0</v>
      </c>
      <c r="H2339" s="32">
        <v>0</v>
      </c>
      <c r="I2339">
        <v>1</v>
      </c>
      <c r="J2339" s="33">
        <v>0</v>
      </c>
      <c r="K2339" s="33">
        <v>0</v>
      </c>
      <c r="L2339" s="33">
        <v>0</v>
      </c>
      <c r="M2339">
        <v>1</v>
      </c>
      <c r="N2339">
        <v>0</v>
      </c>
      <c r="O2339">
        <v>0</v>
      </c>
      <c r="P2339" t="s">
        <v>54</v>
      </c>
      <c r="Q2339" t="s">
        <v>54</v>
      </c>
      <c r="R2339" t="s">
        <v>54</v>
      </c>
      <c r="S2339" t="s">
        <v>54</v>
      </c>
      <c r="T2339" t="s">
        <v>54</v>
      </c>
      <c r="U2339" t="s">
        <v>54</v>
      </c>
      <c r="V2339" t="s">
        <v>54</v>
      </c>
      <c r="W2339" t="s">
        <v>54</v>
      </c>
      <c r="X2339" s="23" t="s">
        <v>54</v>
      </c>
      <c r="Y2339" s="23" t="s">
        <v>54</v>
      </c>
      <c r="Z2339" s="23" t="s">
        <v>54</v>
      </c>
      <c r="AA2339" s="23" t="s">
        <v>54</v>
      </c>
      <c r="AB2339" t="s">
        <v>54</v>
      </c>
      <c r="AC2339" t="s">
        <v>54</v>
      </c>
      <c r="AD2339" t="s">
        <v>54</v>
      </c>
      <c r="AE2339" t="s">
        <v>54</v>
      </c>
      <c r="AF2339" s="23" t="s">
        <v>54</v>
      </c>
      <c r="AG2339" s="23" t="s">
        <v>54</v>
      </c>
      <c r="AH2339" s="23" t="s">
        <v>54</v>
      </c>
      <c r="AI2339" s="23" t="s">
        <v>54</v>
      </c>
      <c r="AJ2339">
        <v>2</v>
      </c>
      <c r="AK2339">
        <v>0</v>
      </c>
      <c r="AL2339">
        <v>0</v>
      </c>
      <c r="AM2339">
        <v>0</v>
      </c>
      <c r="AN2339" s="23">
        <v>0</v>
      </c>
      <c r="AO2339" s="23" t="e">
        <v>#DIV/0!</v>
      </c>
      <c r="AP2339" s="23" t="e">
        <v>#DIV/0!</v>
      </c>
      <c r="AQ2339" s="23" t="e">
        <v>#DIV/0!</v>
      </c>
      <c r="AR2339" s="35">
        <v>0</v>
      </c>
      <c r="AS2339" s="35">
        <v>0</v>
      </c>
      <c r="AT2339" s="35">
        <v>1</v>
      </c>
      <c r="AU2339" s="31" t="str">
        <f t="shared" si="39"/>
        <v>库存为1</v>
      </c>
      <c r="AV2339" s="36" t="str">
        <f>IFERROR(时间!$B$4+AU2339,"上周无销量")</f>
        <v>上周无销量</v>
      </c>
    </row>
    <row r="2340" spans="1:48">
      <c r="A2340" s="21" t="s">
        <v>4735</v>
      </c>
      <c r="B2340" t="s">
        <v>4736</v>
      </c>
      <c r="C2340" t="s">
        <v>4732</v>
      </c>
      <c r="D2340" s="31">
        <v>0</v>
      </c>
      <c r="E2340" s="31">
        <v>0</v>
      </c>
      <c r="F2340" s="31">
        <v>0</v>
      </c>
      <c r="G2340" s="31">
        <v>0</v>
      </c>
      <c r="H2340" s="32">
        <v>0</v>
      </c>
      <c r="I2340">
        <v>0</v>
      </c>
      <c r="J2340" s="33">
        <v>0</v>
      </c>
      <c r="K2340" s="33">
        <v>0</v>
      </c>
      <c r="L2340" s="33">
        <v>0</v>
      </c>
      <c r="M2340">
        <v>0</v>
      </c>
      <c r="N2340">
        <v>0</v>
      </c>
      <c r="O2340">
        <v>0</v>
      </c>
      <c r="P2340" t="s">
        <v>54</v>
      </c>
      <c r="Q2340" t="s">
        <v>54</v>
      </c>
      <c r="R2340" t="s">
        <v>54</v>
      </c>
      <c r="S2340" t="s">
        <v>54</v>
      </c>
      <c r="T2340" t="s">
        <v>54</v>
      </c>
      <c r="U2340" t="s">
        <v>54</v>
      </c>
      <c r="V2340" t="s">
        <v>54</v>
      </c>
      <c r="W2340" t="s">
        <v>54</v>
      </c>
      <c r="X2340" s="23" t="s">
        <v>54</v>
      </c>
      <c r="Y2340" s="23" t="s">
        <v>54</v>
      </c>
      <c r="Z2340" s="23" t="s">
        <v>54</v>
      </c>
      <c r="AA2340" s="23" t="s">
        <v>54</v>
      </c>
      <c r="AB2340" t="s">
        <v>54</v>
      </c>
      <c r="AC2340" t="s">
        <v>54</v>
      </c>
      <c r="AD2340" t="s">
        <v>54</v>
      </c>
      <c r="AE2340" t="s">
        <v>54</v>
      </c>
      <c r="AF2340" s="23" t="s">
        <v>54</v>
      </c>
      <c r="AG2340" s="23" t="s">
        <v>54</v>
      </c>
      <c r="AH2340" s="23" t="s">
        <v>54</v>
      </c>
      <c r="AI2340" s="23" t="s">
        <v>54</v>
      </c>
      <c r="AJ2340">
        <v>0</v>
      </c>
      <c r="AK2340">
        <v>0</v>
      </c>
      <c r="AL2340">
        <v>0</v>
      </c>
      <c r="AM2340">
        <v>0</v>
      </c>
      <c r="AN2340" s="23" t="e">
        <v>#DIV/0!</v>
      </c>
      <c r="AO2340" s="23" t="e">
        <v>#DIV/0!</v>
      </c>
      <c r="AP2340" s="23" t="e">
        <v>#DIV/0!</v>
      </c>
      <c r="AQ2340" s="23" t="e">
        <v>#DIV/0!</v>
      </c>
      <c r="AR2340" s="35">
        <v>0</v>
      </c>
      <c r="AS2340" s="35">
        <v>0</v>
      </c>
      <c r="AT2340" s="35">
        <v>0</v>
      </c>
      <c r="AU2340" s="31" t="str">
        <f t="shared" si="39"/>
        <v>库存为0</v>
      </c>
      <c r="AV2340" s="36" t="str">
        <f>IFERROR(时间!$B$4+AU2340,"上周无销量")</f>
        <v>上周无销量</v>
      </c>
    </row>
    <row r="2341" spans="1:48">
      <c r="A2341" s="21" t="s">
        <v>4737</v>
      </c>
      <c r="B2341" t="s">
        <v>4738</v>
      </c>
      <c r="C2341" t="s">
        <v>4739</v>
      </c>
      <c r="D2341" s="31">
        <v>0</v>
      </c>
      <c r="E2341" s="31">
        <v>0</v>
      </c>
      <c r="F2341" s="31">
        <v>0</v>
      </c>
      <c r="G2341" s="31">
        <v>0</v>
      </c>
      <c r="H2341" s="32">
        <v>0</v>
      </c>
      <c r="I2341">
        <v>0</v>
      </c>
      <c r="J2341" s="33">
        <v>0</v>
      </c>
      <c r="K2341" s="33">
        <v>0</v>
      </c>
      <c r="L2341" s="33">
        <v>0</v>
      </c>
      <c r="M2341">
        <v>0</v>
      </c>
      <c r="N2341">
        <v>0</v>
      </c>
      <c r="O2341">
        <v>0</v>
      </c>
      <c r="P2341" t="s">
        <v>54</v>
      </c>
      <c r="Q2341" t="s">
        <v>54</v>
      </c>
      <c r="R2341" t="s">
        <v>54</v>
      </c>
      <c r="S2341" t="s">
        <v>54</v>
      </c>
      <c r="T2341" t="s">
        <v>54</v>
      </c>
      <c r="U2341" t="s">
        <v>54</v>
      </c>
      <c r="V2341" t="s">
        <v>54</v>
      </c>
      <c r="W2341" t="s">
        <v>54</v>
      </c>
      <c r="X2341" s="23" t="s">
        <v>54</v>
      </c>
      <c r="Y2341" s="23" t="s">
        <v>54</v>
      </c>
      <c r="Z2341" s="23" t="s">
        <v>54</v>
      </c>
      <c r="AA2341" s="23" t="s">
        <v>54</v>
      </c>
      <c r="AB2341" t="s">
        <v>54</v>
      </c>
      <c r="AC2341" t="s">
        <v>54</v>
      </c>
      <c r="AD2341" t="s">
        <v>54</v>
      </c>
      <c r="AE2341" t="s">
        <v>54</v>
      </c>
      <c r="AF2341" s="23" t="s">
        <v>54</v>
      </c>
      <c r="AG2341" s="23" t="s">
        <v>54</v>
      </c>
      <c r="AH2341" s="23" t="s">
        <v>54</v>
      </c>
      <c r="AI2341" s="23" t="s">
        <v>54</v>
      </c>
      <c r="AJ2341">
        <v>0</v>
      </c>
      <c r="AK2341">
        <v>0</v>
      </c>
      <c r="AL2341">
        <v>0</v>
      </c>
      <c r="AM2341">
        <v>0</v>
      </c>
      <c r="AN2341" s="23" t="e">
        <v>#DIV/0!</v>
      </c>
      <c r="AO2341" s="23" t="e">
        <v>#DIV/0!</v>
      </c>
      <c r="AP2341" s="23" t="e">
        <v>#DIV/0!</v>
      </c>
      <c r="AQ2341" s="23" t="e">
        <v>#DIV/0!</v>
      </c>
      <c r="AR2341" s="35">
        <v>0</v>
      </c>
      <c r="AS2341" s="35">
        <v>0</v>
      </c>
      <c r="AT2341" s="35">
        <v>0</v>
      </c>
      <c r="AU2341" s="31" t="str">
        <f t="shared" si="39"/>
        <v>库存为0</v>
      </c>
      <c r="AV2341" s="36" t="str">
        <f>IFERROR(时间!$B$4+AU2341,"上周无销量")</f>
        <v>上周无销量</v>
      </c>
    </row>
    <row r="2342" spans="1:48">
      <c r="A2342" s="21" t="s">
        <v>4740</v>
      </c>
      <c r="B2342" t="s">
        <v>4741</v>
      </c>
      <c r="C2342" t="s">
        <v>4739</v>
      </c>
      <c r="D2342" s="31">
        <v>0</v>
      </c>
      <c r="E2342" s="31">
        <v>0</v>
      </c>
      <c r="F2342" s="31">
        <v>0</v>
      </c>
      <c r="G2342" s="31">
        <v>0</v>
      </c>
      <c r="H2342" s="32">
        <v>0</v>
      </c>
      <c r="I2342">
        <v>3</v>
      </c>
      <c r="J2342" s="33">
        <v>0</v>
      </c>
      <c r="K2342" s="33">
        <v>0</v>
      </c>
      <c r="L2342" s="33">
        <v>0</v>
      </c>
      <c r="M2342">
        <v>3</v>
      </c>
      <c r="N2342">
        <v>0</v>
      </c>
      <c r="O2342">
        <v>3</v>
      </c>
      <c r="P2342" t="s">
        <v>54</v>
      </c>
      <c r="Q2342" t="s">
        <v>54</v>
      </c>
      <c r="R2342" t="s">
        <v>54</v>
      </c>
      <c r="S2342" t="s">
        <v>54</v>
      </c>
      <c r="T2342" t="s">
        <v>54</v>
      </c>
      <c r="U2342" t="s">
        <v>54</v>
      </c>
      <c r="V2342" t="s">
        <v>54</v>
      </c>
      <c r="W2342" t="s">
        <v>54</v>
      </c>
      <c r="X2342" s="23" t="s">
        <v>54</v>
      </c>
      <c r="Y2342" s="23" t="s">
        <v>54</v>
      </c>
      <c r="Z2342" s="23" t="s">
        <v>54</v>
      </c>
      <c r="AA2342" s="23" t="s">
        <v>54</v>
      </c>
      <c r="AB2342" t="s">
        <v>54</v>
      </c>
      <c r="AC2342" t="s">
        <v>54</v>
      </c>
      <c r="AD2342" t="s">
        <v>54</v>
      </c>
      <c r="AE2342" t="s">
        <v>54</v>
      </c>
      <c r="AF2342" s="23" t="s">
        <v>54</v>
      </c>
      <c r="AG2342" s="23" t="s">
        <v>54</v>
      </c>
      <c r="AH2342" s="23" t="s">
        <v>54</v>
      </c>
      <c r="AI2342" s="23" t="s">
        <v>54</v>
      </c>
      <c r="AJ2342">
        <v>10</v>
      </c>
      <c r="AK2342">
        <v>5</v>
      </c>
      <c r="AL2342">
        <v>1</v>
      </c>
      <c r="AM2342">
        <v>2</v>
      </c>
      <c r="AN2342" s="23">
        <v>0</v>
      </c>
      <c r="AO2342" s="23">
        <v>0</v>
      </c>
      <c r="AP2342" s="23">
        <v>0</v>
      </c>
      <c r="AQ2342" s="23">
        <v>0</v>
      </c>
      <c r="AR2342" s="35">
        <v>0</v>
      </c>
      <c r="AS2342" s="35">
        <v>0</v>
      </c>
      <c r="AT2342" s="35">
        <v>3</v>
      </c>
      <c r="AU2342" s="31" t="str">
        <f t="shared" si="39"/>
        <v>库存为3</v>
      </c>
      <c r="AV2342" s="36" t="str">
        <f>IFERROR(时间!$B$4+AU2342,"上周无销量")</f>
        <v>上周无销量</v>
      </c>
    </row>
    <row r="2343" spans="1:48">
      <c r="A2343" s="21" t="s">
        <v>4742</v>
      </c>
      <c r="B2343" t="s">
        <v>4743</v>
      </c>
      <c r="C2343" t="s">
        <v>4739</v>
      </c>
      <c r="D2343" s="31">
        <v>1</v>
      </c>
      <c r="E2343" s="31">
        <v>0</v>
      </c>
      <c r="F2343" s="31">
        <v>1</v>
      </c>
      <c r="G2343" s="31">
        <v>0</v>
      </c>
      <c r="H2343" s="32">
        <v>23.99</v>
      </c>
      <c r="I2343">
        <v>0</v>
      </c>
      <c r="J2343" s="33">
        <v>0</v>
      </c>
      <c r="K2343" s="33">
        <v>0</v>
      </c>
      <c r="L2343" s="33">
        <v>0</v>
      </c>
      <c r="M2343">
        <v>0</v>
      </c>
      <c r="N2343">
        <v>0</v>
      </c>
      <c r="O2343">
        <v>0</v>
      </c>
      <c r="P2343" t="s">
        <v>54</v>
      </c>
      <c r="Q2343" t="s">
        <v>54</v>
      </c>
      <c r="R2343" t="s">
        <v>54</v>
      </c>
      <c r="S2343" t="s">
        <v>54</v>
      </c>
      <c r="T2343" t="s">
        <v>54</v>
      </c>
      <c r="U2343" t="s">
        <v>54</v>
      </c>
      <c r="V2343" t="s">
        <v>54</v>
      </c>
      <c r="W2343" t="s">
        <v>54</v>
      </c>
      <c r="X2343" s="23" t="s">
        <v>54</v>
      </c>
      <c r="Y2343" s="23" t="s">
        <v>54</v>
      </c>
      <c r="Z2343" s="23" t="s">
        <v>54</v>
      </c>
      <c r="AA2343" s="23" t="s">
        <v>54</v>
      </c>
      <c r="AB2343" t="s">
        <v>54</v>
      </c>
      <c r="AC2343" t="s">
        <v>54</v>
      </c>
      <c r="AD2343" t="s">
        <v>54</v>
      </c>
      <c r="AE2343" t="s">
        <v>54</v>
      </c>
      <c r="AF2343" s="23" t="s">
        <v>54</v>
      </c>
      <c r="AG2343" s="23" t="s">
        <v>54</v>
      </c>
      <c r="AH2343" s="23" t="s">
        <v>54</v>
      </c>
      <c r="AI2343" s="23" t="s">
        <v>54</v>
      </c>
      <c r="AJ2343">
        <v>2</v>
      </c>
      <c r="AK2343">
        <v>11</v>
      </c>
      <c r="AL2343">
        <v>7</v>
      </c>
      <c r="AM2343">
        <v>2</v>
      </c>
      <c r="AN2343" s="23">
        <v>0.5</v>
      </c>
      <c r="AO2343" s="23">
        <v>0</v>
      </c>
      <c r="AP2343" s="23">
        <v>0.142857142857143</v>
      </c>
      <c r="AQ2343" s="23">
        <v>0</v>
      </c>
      <c r="AR2343" s="35">
        <v>0.142857142857143</v>
      </c>
      <c r="AS2343" s="35">
        <v>8.57142857142857</v>
      </c>
      <c r="AT2343" s="35">
        <v>-8.57142857142857</v>
      </c>
      <c r="AU2343" s="31">
        <f t="shared" si="39"/>
        <v>0</v>
      </c>
      <c r="AV2343" s="36">
        <f>IFERROR(时间!$B$4+AU2343,"上周无销量")</f>
        <v>43297</v>
      </c>
    </row>
    <row r="2344" spans="1:48">
      <c r="A2344" s="21" t="s">
        <v>4744</v>
      </c>
      <c r="B2344" t="s">
        <v>4745</v>
      </c>
      <c r="C2344" t="s">
        <v>4746</v>
      </c>
      <c r="D2344" s="31">
        <v>0</v>
      </c>
      <c r="E2344" s="31">
        <v>1</v>
      </c>
      <c r="F2344" s="31">
        <v>1</v>
      </c>
      <c r="G2344" s="31">
        <v>3</v>
      </c>
      <c r="H2344" s="32">
        <v>6.796</v>
      </c>
      <c r="I2344">
        <v>0</v>
      </c>
      <c r="J2344" s="33">
        <v>0</v>
      </c>
      <c r="K2344" s="33">
        <v>0</v>
      </c>
      <c r="L2344" s="33">
        <v>0</v>
      </c>
      <c r="M2344">
        <v>0</v>
      </c>
      <c r="N2344">
        <v>1</v>
      </c>
      <c r="O2344">
        <v>0</v>
      </c>
      <c r="P2344" t="s">
        <v>54</v>
      </c>
      <c r="Q2344" t="s">
        <v>54</v>
      </c>
      <c r="R2344" t="s">
        <v>54</v>
      </c>
      <c r="S2344" t="s">
        <v>54</v>
      </c>
      <c r="T2344" t="s">
        <v>54</v>
      </c>
      <c r="U2344" t="s">
        <v>54</v>
      </c>
      <c r="V2344" t="s">
        <v>54</v>
      </c>
      <c r="W2344" t="s">
        <v>54</v>
      </c>
      <c r="X2344" s="23" t="s">
        <v>54</v>
      </c>
      <c r="Y2344" s="23" t="s">
        <v>54</v>
      </c>
      <c r="Z2344" s="23" t="s">
        <v>54</v>
      </c>
      <c r="AA2344" s="23" t="s">
        <v>54</v>
      </c>
      <c r="AB2344" t="s">
        <v>54</v>
      </c>
      <c r="AC2344" t="s">
        <v>54</v>
      </c>
      <c r="AD2344" t="s">
        <v>54</v>
      </c>
      <c r="AE2344" t="s">
        <v>54</v>
      </c>
      <c r="AF2344" s="23" t="s">
        <v>54</v>
      </c>
      <c r="AG2344" s="23" t="s">
        <v>54</v>
      </c>
      <c r="AH2344" s="23" t="s">
        <v>54</v>
      </c>
      <c r="AI2344" s="23" t="s">
        <v>54</v>
      </c>
      <c r="AJ2344">
        <v>0</v>
      </c>
      <c r="AK2344">
        <v>10</v>
      </c>
      <c r="AL2344">
        <v>25</v>
      </c>
      <c r="AM2344">
        <v>7</v>
      </c>
      <c r="AN2344" s="23" t="e">
        <v>#DIV/0!</v>
      </c>
      <c r="AO2344" s="23">
        <v>0.1</v>
      </c>
      <c r="AP2344" s="23">
        <v>0.04</v>
      </c>
      <c r="AQ2344" s="23">
        <v>0.428571428571429</v>
      </c>
      <c r="AR2344" s="35">
        <v>0</v>
      </c>
      <c r="AS2344" s="35">
        <v>0</v>
      </c>
      <c r="AT2344" s="35">
        <v>0</v>
      </c>
      <c r="AU2344" s="31" t="str">
        <f t="shared" si="39"/>
        <v>库存为0</v>
      </c>
      <c r="AV2344" s="36" t="str">
        <f>IFERROR(时间!$B$4+AU2344,"上周无销量")</f>
        <v>上周无销量</v>
      </c>
    </row>
    <row r="2345" spans="1:48">
      <c r="A2345" s="21" t="s">
        <v>4747</v>
      </c>
      <c r="B2345" t="s">
        <v>4748</v>
      </c>
      <c r="C2345" t="s">
        <v>4746</v>
      </c>
      <c r="D2345" s="31">
        <v>0</v>
      </c>
      <c r="E2345" s="31">
        <v>0</v>
      </c>
      <c r="F2345" s="31">
        <v>0</v>
      </c>
      <c r="G2345" s="31">
        <v>0</v>
      </c>
      <c r="H2345" s="32">
        <v>0</v>
      </c>
      <c r="I2345">
        <v>0</v>
      </c>
      <c r="J2345" s="33">
        <v>0</v>
      </c>
      <c r="K2345" s="33">
        <v>0</v>
      </c>
      <c r="L2345" s="33">
        <v>0</v>
      </c>
      <c r="M2345">
        <v>0</v>
      </c>
      <c r="N2345">
        <v>0</v>
      </c>
      <c r="O2345">
        <v>0</v>
      </c>
      <c r="P2345" t="s">
        <v>54</v>
      </c>
      <c r="Q2345" t="s">
        <v>54</v>
      </c>
      <c r="R2345" t="s">
        <v>54</v>
      </c>
      <c r="S2345" t="s">
        <v>54</v>
      </c>
      <c r="T2345" t="s">
        <v>54</v>
      </c>
      <c r="U2345" t="s">
        <v>54</v>
      </c>
      <c r="V2345" t="s">
        <v>54</v>
      </c>
      <c r="W2345" t="s">
        <v>54</v>
      </c>
      <c r="X2345" s="23" t="s">
        <v>54</v>
      </c>
      <c r="Y2345" s="23" t="s">
        <v>54</v>
      </c>
      <c r="Z2345" s="23" t="s">
        <v>54</v>
      </c>
      <c r="AA2345" s="23" t="s">
        <v>54</v>
      </c>
      <c r="AB2345" t="s">
        <v>54</v>
      </c>
      <c r="AC2345" t="s">
        <v>54</v>
      </c>
      <c r="AD2345" t="s">
        <v>54</v>
      </c>
      <c r="AE2345" t="s">
        <v>54</v>
      </c>
      <c r="AF2345" s="23" t="s">
        <v>54</v>
      </c>
      <c r="AG2345" s="23" t="s">
        <v>54</v>
      </c>
      <c r="AH2345" s="23" t="s">
        <v>54</v>
      </c>
      <c r="AI2345" s="23" t="s">
        <v>54</v>
      </c>
      <c r="AJ2345">
        <v>0</v>
      </c>
      <c r="AK2345">
        <v>0</v>
      </c>
      <c r="AL2345">
        <v>0</v>
      </c>
      <c r="AM2345">
        <v>0</v>
      </c>
      <c r="AN2345" s="23" t="e">
        <v>#DIV/0!</v>
      </c>
      <c r="AO2345" s="23" t="e">
        <v>#DIV/0!</v>
      </c>
      <c r="AP2345" s="23" t="e">
        <v>#DIV/0!</v>
      </c>
      <c r="AQ2345" s="23" t="e">
        <v>#DIV/0!</v>
      </c>
      <c r="AR2345" s="35">
        <v>0</v>
      </c>
      <c r="AS2345" s="35">
        <v>0</v>
      </c>
      <c r="AT2345" s="35">
        <v>0</v>
      </c>
      <c r="AU2345" s="31" t="str">
        <f t="shared" si="39"/>
        <v>库存为0</v>
      </c>
      <c r="AV2345" s="36" t="str">
        <f>IFERROR(时间!$B$4+AU2345,"上周无销量")</f>
        <v>上周无销量</v>
      </c>
    </row>
    <row r="2346" spans="1:48">
      <c r="A2346" s="21" t="s">
        <v>4749</v>
      </c>
      <c r="B2346" t="s">
        <v>4750</v>
      </c>
      <c r="C2346" t="s">
        <v>4746</v>
      </c>
      <c r="D2346" s="31">
        <v>1</v>
      </c>
      <c r="E2346" s="31">
        <v>0</v>
      </c>
      <c r="F2346" s="31">
        <v>1</v>
      </c>
      <c r="G2346" s="31">
        <v>2</v>
      </c>
      <c r="H2346" s="32">
        <v>8.495</v>
      </c>
      <c r="I2346">
        <v>3</v>
      </c>
      <c r="J2346" s="33">
        <v>0</v>
      </c>
      <c r="K2346" s="33">
        <v>0</v>
      </c>
      <c r="L2346" s="33">
        <v>0</v>
      </c>
      <c r="M2346">
        <v>3</v>
      </c>
      <c r="N2346">
        <v>1</v>
      </c>
      <c r="O2346">
        <v>0</v>
      </c>
      <c r="P2346" t="s">
        <v>54</v>
      </c>
      <c r="Q2346" t="s">
        <v>54</v>
      </c>
      <c r="R2346" t="s">
        <v>54</v>
      </c>
      <c r="S2346" t="s">
        <v>54</v>
      </c>
      <c r="T2346" t="s">
        <v>54</v>
      </c>
      <c r="U2346" t="s">
        <v>54</v>
      </c>
      <c r="V2346" t="s">
        <v>54</v>
      </c>
      <c r="W2346" t="s">
        <v>54</v>
      </c>
      <c r="X2346" s="23" t="s">
        <v>54</v>
      </c>
      <c r="Y2346" s="23" t="s">
        <v>54</v>
      </c>
      <c r="Z2346" s="23" t="s">
        <v>54</v>
      </c>
      <c r="AA2346" s="23" t="s">
        <v>54</v>
      </c>
      <c r="AB2346" t="s">
        <v>54</v>
      </c>
      <c r="AC2346" t="s">
        <v>54</v>
      </c>
      <c r="AD2346" t="s">
        <v>54</v>
      </c>
      <c r="AE2346" t="s">
        <v>54</v>
      </c>
      <c r="AF2346" s="23" t="s">
        <v>54</v>
      </c>
      <c r="AG2346" s="23" t="s">
        <v>54</v>
      </c>
      <c r="AH2346" s="23" t="s">
        <v>54</v>
      </c>
      <c r="AI2346" s="23" t="s">
        <v>54</v>
      </c>
      <c r="AJ2346">
        <v>42</v>
      </c>
      <c r="AK2346">
        <v>25</v>
      </c>
      <c r="AL2346">
        <v>5</v>
      </c>
      <c r="AM2346">
        <v>8</v>
      </c>
      <c r="AN2346" s="23">
        <v>0.0238095238095238</v>
      </c>
      <c r="AO2346" s="23">
        <v>0</v>
      </c>
      <c r="AP2346" s="23">
        <v>0.2</v>
      </c>
      <c r="AQ2346" s="23">
        <v>0.25</v>
      </c>
      <c r="AR2346" s="35">
        <v>0.142857142857143</v>
      </c>
      <c r="AS2346" s="35">
        <v>8.57142857142857</v>
      </c>
      <c r="AT2346" s="35">
        <v>-5.57142857142857</v>
      </c>
      <c r="AU2346" s="31">
        <f t="shared" si="39"/>
        <v>21</v>
      </c>
      <c r="AV2346" s="36">
        <f>IFERROR(时间!$B$4+AU2346,"上周无销量")</f>
        <v>43318</v>
      </c>
    </row>
    <row r="2347" spans="1:48">
      <c r="A2347" s="21" t="s">
        <v>4751</v>
      </c>
      <c r="B2347" t="s">
        <v>4752</v>
      </c>
      <c r="C2347" t="s">
        <v>4746</v>
      </c>
      <c r="D2347" s="31">
        <v>0</v>
      </c>
      <c r="E2347" s="31">
        <v>0</v>
      </c>
      <c r="F2347" s="31">
        <v>1</v>
      </c>
      <c r="G2347" s="31">
        <v>0</v>
      </c>
      <c r="H2347" s="32">
        <v>16.99</v>
      </c>
      <c r="I2347">
        <v>0</v>
      </c>
      <c r="J2347" s="33">
        <v>0</v>
      </c>
      <c r="K2347" s="33">
        <v>0</v>
      </c>
      <c r="L2347" s="33">
        <v>0</v>
      </c>
      <c r="M2347">
        <v>0</v>
      </c>
      <c r="N2347">
        <v>0</v>
      </c>
      <c r="O2347">
        <v>0</v>
      </c>
      <c r="P2347" t="s">
        <v>54</v>
      </c>
      <c r="Q2347" t="s">
        <v>54</v>
      </c>
      <c r="R2347" t="s">
        <v>54</v>
      </c>
      <c r="S2347" t="s">
        <v>54</v>
      </c>
      <c r="T2347" t="s">
        <v>54</v>
      </c>
      <c r="U2347" t="s">
        <v>54</v>
      </c>
      <c r="V2347" t="s">
        <v>54</v>
      </c>
      <c r="W2347" t="s">
        <v>54</v>
      </c>
      <c r="X2347" s="23" t="s">
        <v>54</v>
      </c>
      <c r="Y2347" s="23" t="s">
        <v>54</v>
      </c>
      <c r="Z2347" s="23" t="s">
        <v>54</v>
      </c>
      <c r="AA2347" s="23" t="s">
        <v>54</v>
      </c>
      <c r="AB2347" t="s">
        <v>54</v>
      </c>
      <c r="AC2347" t="s">
        <v>54</v>
      </c>
      <c r="AD2347" t="s">
        <v>54</v>
      </c>
      <c r="AE2347" t="s">
        <v>54</v>
      </c>
      <c r="AF2347" s="23" t="s">
        <v>54</v>
      </c>
      <c r="AG2347" s="23" t="s">
        <v>54</v>
      </c>
      <c r="AH2347" s="23" t="s">
        <v>54</v>
      </c>
      <c r="AI2347" s="23" t="s">
        <v>54</v>
      </c>
      <c r="AJ2347">
        <v>0</v>
      </c>
      <c r="AK2347">
        <v>0</v>
      </c>
      <c r="AL2347">
        <v>3</v>
      </c>
      <c r="AM2347">
        <v>0</v>
      </c>
      <c r="AN2347" s="23" t="e">
        <v>#DIV/0!</v>
      </c>
      <c r="AO2347" s="23" t="e">
        <v>#DIV/0!</v>
      </c>
      <c r="AP2347" s="23">
        <v>0.333333333333333</v>
      </c>
      <c r="AQ2347" s="23" t="e">
        <v>#DIV/0!</v>
      </c>
      <c r="AR2347" s="35">
        <v>0</v>
      </c>
      <c r="AS2347" s="35">
        <v>0</v>
      </c>
      <c r="AT2347" s="35">
        <v>0</v>
      </c>
      <c r="AU2347" s="31" t="str">
        <f t="shared" si="39"/>
        <v>库存为0</v>
      </c>
      <c r="AV2347" s="36" t="str">
        <f>IFERROR(时间!$B$4+AU2347,"上周无销量")</f>
        <v>上周无销量</v>
      </c>
    </row>
    <row r="2348" spans="1:48">
      <c r="A2348" s="21" t="s">
        <v>4753</v>
      </c>
      <c r="B2348" t="s">
        <v>4754</v>
      </c>
      <c r="C2348" t="s">
        <v>4755</v>
      </c>
      <c r="D2348" s="31">
        <v>0</v>
      </c>
      <c r="E2348" s="31">
        <v>0</v>
      </c>
      <c r="F2348" s="31">
        <v>0</v>
      </c>
      <c r="G2348" s="31">
        <v>0</v>
      </c>
      <c r="H2348" s="32">
        <v>0</v>
      </c>
      <c r="I2348">
        <v>1</v>
      </c>
      <c r="J2348" s="33">
        <v>0</v>
      </c>
      <c r="K2348" s="33">
        <v>0</v>
      </c>
      <c r="L2348" s="33">
        <v>0</v>
      </c>
      <c r="M2348">
        <v>1</v>
      </c>
      <c r="N2348">
        <v>0</v>
      </c>
      <c r="O2348">
        <v>0</v>
      </c>
      <c r="P2348" t="s">
        <v>54</v>
      </c>
      <c r="Q2348" t="s">
        <v>54</v>
      </c>
      <c r="R2348" t="s">
        <v>54</v>
      </c>
      <c r="S2348" t="s">
        <v>54</v>
      </c>
      <c r="T2348" t="s">
        <v>54</v>
      </c>
      <c r="U2348" t="s">
        <v>54</v>
      </c>
      <c r="V2348" t="s">
        <v>54</v>
      </c>
      <c r="W2348" t="s">
        <v>54</v>
      </c>
      <c r="X2348" s="23" t="s">
        <v>54</v>
      </c>
      <c r="Y2348" s="23" t="s">
        <v>54</v>
      </c>
      <c r="Z2348" s="23" t="s">
        <v>54</v>
      </c>
      <c r="AA2348" s="23" t="s">
        <v>54</v>
      </c>
      <c r="AB2348" t="s">
        <v>54</v>
      </c>
      <c r="AC2348" t="s">
        <v>54</v>
      </c>
      <c r="AD2348" t="s">
        <v>54</v>
      </c>
      <c r="AE2348" t="s">
        <v>54</v>
      </c>
      <c r="AF2348" s="23" t="s">
        <v>54</v>
      </c>
      <c r="AG2348" s="23" t="s">
        <v>54</v>
      </c>
      <c r="AH2348" s="23" t="s">
        <v>54</v>
      </c>
      <c r="AI2348" s="23" t="s">
        <v>54</v>
      </c>
      <c r="AJ2348">
        <v>0</v>
      </c>
      <c r="AK2348">
        <v>0</v>
      </c>
      <c r="AL2348">
        <v>0</v>
      </c>
      <c r="AM2348">
        <v>0</v>
      </c>
      <c r="AN2348" s="23" t="e">
        <v>#DIV/0!</v>
      </c>
      <c r="AO2348" s="23" t="e">
        <v>#DIV/0!</v>
      </c>
      <c r="AP2348" s="23" t="e">
        <v>#DIV/0!</v>
      </c>
      <c r="AQ2348" s="23" t="e">
        <v>#DIV/0!</v>
      </c>
      <c r="AR2348" s="35">
        <v>0</v>
      </c>
      <c r="AS2348" s="35">
        <v>0</v>
      </c>
      <c r="AT2348" s="35">
        <v>1</v>
      </c>
      <c r="AU2348" s="31" t="str">
        <f t="shared" si="39"/>
        <v>库存为1</v>
      </c>
      <c r="AV2348" s="36" t="str">
        <f>IFERROR(时间!$B$4+AU2348,"上周无销量")</f>
        <v>上周无销量</v>
      </c>
    </row>
    <row r="2349" spans="1:48">
      <c r="A2349" s="21" t="s">
        <v>4756</v>
      </c>
      <c r="B2349" t="s">
        <v>4757</v>
      </c>
      <c r="C2349" t="s">
        <v>4755</v>
      </c>
      <c r="D2349" s="31">
        <v>0</v>
      </c>
      <c r="E2349" s="31">
        <v>0</v>
      </c>
      <c r="F2349" s="31">
        <v>0</v>
      </c>
      <c r="G2349" s="31">
        <v>0</v>
      </c>
      <c r="H2349" s="32">
        <v>0</v>
      </c>
      <c r="I2349">
        <v>3</v>
      </c>
      <c r="J2349" s="33">
        <v>0</v>
      </c>
      <c r="K2349" s="33">
        <v>0</v>
      </c>
      <c r="L2349" s="33">
        <v>0</v>
      </c>
      <c r="M2349">
        <v>3</v>
      </c>
      <c r="N2349">
        <v>0</v>
      </c>
      <c r="O2349">
        <v>0</v>
      </c>
      <c r="P2349" t="s">
        <v>54</v>
      </c>
      <c r="Q2349" t="s">
        <v>54</v>
      </c>
      <c r="R2349" t="s">
        <v>54</v>
      </c>
      <c r="S2349" t="s">
        <v>54</v>
      </c>
      <c r="T2349" t="s">
        <v>54</v>
      </c>
      <c r="U2349" t="s">
        <v>54</v>
      </c>
      <c r="V2349" t="s">
        <v>54</v>
      </c>
      <c r="W2349" t="s">
        <v>54</v>
      </c>
      <c r="X2349" s="23" t="s">
        <v>54</v>
      </c>
      <c r="Y2349" s="23" t="s">
        <v>54</v>
      </c>
      <c r="Z2349" s="23" t="s">
        <v>54</v>
      </c>
      <c r="AA2349" s="23" t="s">
        <v>54</v>
      </c>
      <c r="AB2349" t="s">
        <v>54</v>
      </c>
      <c r="AC2349" t="s">
        <v>54</v>
      </c>
      <c r="AD2349" t="s">
        <v>54</v>
      </c>
      <c r="AE2349" t="s">
        <v>54</v>
      </c>
      <c r="AF2349" s="23" t="s">
        <v>54</v>
      </c>
      <c r="AG2349" s="23" t="s">
        <v>54</v>
      </c>
      <c r="AH2349" s="23" t="s">
        <v>54</v>
      </c>
      <c r="AI2349" s="23" t="s">
        <v>54</v>
      </c>
      <c r="AJ2349">
        <v>0</v>
      </c>
      <c r="AK2349">
        <v>0</v>
      </c>
      <c r="AL2349">
        <v>0</v>
      </c>
      <c r="AM2349">
        <v>0</v>
      </c>
      <c r="AN2349" s="23" t="e">
        <v>#DIV/0!</v>
      </c>
      <c r="AO2349" s="23" t="e">
        <v>#DIV/0!</v>
      </c>
      <c r="AP2349" s="23" t="e">
        <v>#DIV/0!</v>
      </c>
      <c r="AQ2349" s="23" t="e">
        <v>#DIV/0!</v>
      </c>
      <c r="AR2349" s="35">
        <v>0</v>
      </c>
      <c r="AS2349" s="35">
        <v>0</v>
      </c>
      <c r="AT2349" s="35">
        <v>3</v>
      </c>
      <c r="AU2349" s="31" t="str">
        <f t="shared" si="39"/>
        <v>库存为3</v>
      </c>
      <c r="AV2349" s="36" t="str">
        <f>IFERROR(时间!$B$4+AU2349,"上周无销量")</f>
        <v>上周无销量</v>
      </c>
    </row>
    <row r="2350" spans="1:48">
      <c r="A2350" s="21" t="s">
        <v>4758</v>
      </c>
      <c r="B2350" t="s">
        <v>4759</v>
      </c>
      <c r="C2350" t="s">
        <v>4755</v>
      </c>
      <c r="D2350" s="31">
        <v>0</v>
      </c>
      <c r="E2350" s="31">
        <v>0</v>
      </c>
      <c r="F2350" s="31">
        <v>0</v>
      </c>
      <c r="G2350" s="31">
        <v>0</v>
      </c>
      <c r="H2350" s="32">
        <v>0</v>
      </c>
      <c r="I2350">
        <v>0</v>
      </c>
      <c r="J2350" s="33">
        <v>0</v>
      </c>
      <c r="K2350" s="33">
        <v>0</v>
      </c>
      <c r="L2350" s="33">
        <v>0</v>
      </c>
      <c r="M2350">
        <v>0</v>
      </c>
      <c r="N2350">
        <v>0</v>
      </c>
      <c r="O2350">
        <v>0</v>
      </c>
      <c r="P2350" t="s">
        <v>54</v>
      </c>
      <c r="Q2350" t="s">
        <v>54</v>
      </c>
      <c r="R2350" t="s">
        <v>54</v>
      </c>
      <c r="S2350" t="s">
        <v>54</v>
      </c>
      <c r="T2350" t="s">
        <v>54</v>
      </c>
      <c r="U2350" t="s">
        <v>54</v>
      </c>
      <c r="V2350" t="s">
        <v>54</v>
      </c>
      <c r="W2350" t="s">
        <v>54</v>
      </c>
      <c r="X2350" s="23" t="s">
        <v>54</v>
      </c>
      <c r="Y2350" s="23" t="s">
        <v>54</v>
      </c>
      <c r="Z2350" s="23" t="s">
        <v>54</v>
      </c>
      <c r="AA2350" s="23" t="s">
        <v>54</v>
      </c>
      <c r="AB2350" t="s">
        <v>54</v>
      </c>
      <c r="AC2350" t="s">
        <v>54</v>
      </c>
      <c r="AD2350" t="s">
        <v>54</v>
      </c>
      <c r="AE2350" t="s">
        <v>54</v>
      </c>
      <c r="AF2350" s="23" t="s">
        <v>54</v>
      </c>
      <c r="AG2350" s="23" t="s">
        <v>54</v>
      </c>
      <c r="AH2350" s="23" t="s">
        <v>54</v>
      </c>
      <c r="AI2350" s="23" t="s">
        <v>54</v>
      </c>
      <c r="AJ2350">
        <v>0</v>
      </c>
      <c r="AK2350">
        <v>0</v>
      </c>
      <c r="AL2350">
        <v>0</v>
      </c>
      <c r="AM2350">
        <v>0</v>
      </c>
      <c r="AN2350" s="23" t="e">
        <v>#DIV/0!</v>
      </c>
      <c r="AO2350" s="23" t="e">
        <v>#DIV/0!</v>
      </c>
      <c r="AP2350" s="23" t="e">
        <v>#DIV/0!</v>
      </c>
      <c r="AQ2350" s="23" t="e">
        <v>#DIV/0!</v>
      </c>
      <c r="AR2350" s="35">
        <v>0</v>
      </c>
      <c r="AS2350" s="35">
        <v>0</v>
      </c>
      <c r="AT2350" s="35">
        <v>0</v>
      </c>
      <c r="AU2350" s="31" t="str">
        <f t="shared" si="39"/>
        <v>库存为0</v>
      </c>
      <c r="AV2350" s="36" t="str">
        <f>IFERROR(时间!$B$4+AU2350,"上周无销量")</f>
        <v>上周无销量</v>
      </c>
    </row>
    <row r="2351" spans="1:48">
      <c r="A2351" s="21" t="s">
        <v>4760</v>
      </c>
      <c r="B2351" t="s">
        <v>4761</v>
      </c>
      <c r="C2351" t="s">
        <v>4755</v>
      </c>
      <c r="D2351" s="31">
        <v>0</v>
      </c>
      <c r="E2351" s="31">
        <v>0</v>
      </c>
      <c r="F2351" s="31">
        <v>0</v>
      </c>
      <c r="G2351" s="31">
        <v>0</v>
      </c>
      <c r="H2351" s="32">
        <v>0</v>
      </c>
      <c r="I2351">
        <v>0</v>
      </c>
      <c r="J2351" s="33">
        <v>0</v>
      </c>
      <c r="K2351" s="33">
        <v>0</v>
      </c>
      <c r="L2351" s="33">
        <v>0</v>
      </c>
      <c r="M2351">
        <v>0</v>
      </c>
      <c r="N2351">
        <v>0</v>
      </c>
      <c r="O2351">
        <v>0</v>
      </c>
      <c r="P2351" t="s">
        <v>54</v>
      </c>
      <c r="Q2351" t="s">
        <v>54</v>
      </c>
      <c r="R2351" t="s">
        <v>54</v>
      </c>
      <c r="S2351" t="s">
        <v>54</v>
      </c>
      <c r="T2351" t="s">
        <v>54</v>
      </c>
      <c r="U2351" t="s">
        <v>54</v>
      </c>
      <c r="V2351" t="s">
        <v>54</v>
      </c>
      <c r="W2351" t="s">
        <v>54</v>
      </c>
      <c r="X2351" s="23" t="s">
        <v>54</v>
      </c>
      <c r="Y2351" s="23" t="s">
        <v>54</v>
      </c>
      <c r="Z2351" s="23" t="s">
        <v>54</v>
      </c>
      <c r="AA2351" s="23" t="s">
        <v>54</v>
      </c>
      <c r="AB2351" t="s">
        <v>54</v>
      </c>
      <c r="AC2351" t="s">
        <v>54</v>
      </c>
      <c r="AD2351" t="s">
        <v>54</v>
      </c>
      <c r="AE2351" t="s">
        <v>54</v>
      </c>
      <c r="AF2351" s="23" t="s">
        <v>54</v>
      </c>
      <c r="AG2351" s="23" t="s">
        <v>54</v>
      </c>
      <c r="AH2351" s="23" t="s">
        <v>54</v>
      </c>
      <c r="AI2351" s="23" t="s">
        <v>54</v>
      </c>
      <c r="AJ2351">
        <v>0</v>
      </c>
      <c r="AK2351">
        <v>0</v>
      </c>
      <c r="AL2351">
        <v>0</v>
      </c>
      <c r="AM2351">
        <v>0</v>
      </c>
      <c r="AN2351" s="23" t="e">
        <v>#DIV/0!</v>
      </c>
      <c r="AO2351" s="23" t="e">
        <v>#DIV/0!</v>
      </c>
      <c r="AP2351" s="23" t="e">
        <v>#DIV/0!</v>
      </c>
      <c r="AQ2351" s="23" t="e">
        <v>#DIV/0!</v>
      </c>
      <c r="AR2351" s="35">
        <v>0</v>
      </c>
      <c r="AS2351" s="35">
        <v>0</v>
      </c>
      <c r="AT2351" s="35">
        <v>0</v>
      </c>
      <c r="AU2351" s="31" t="str">
        <f t="shared" si="39"/>
        <v>库存为0</v>
      </c>
      <c r="AV2351" s="36" t="str">
        <f>IFERROR(时间!$B$4+AU2351,"上周无销量")</f>
        <v>上周无销量</v>
      </c>
    </row>
    <row r="2352" spans="1:48">
      <c r="A2352" s="21" t="s">
        <v>4762</v>
      </c>
      <c r="B2352" t="s">
        <v>4763</v>
      </c>
      <c r="C2352" t="s">
        <v>4755</v>
      </c>
      <c r="D2352" s="31">
        <v>0</v>
      </c>
      <c r="E2352" s="31">
        <v>0</v>
      </c>
      <c r="F2352" s="31">
        <v>0</v>
      </c>
      <c r="G2352" s="31">
        <v>0</v>
      </c>
      <c r="H2352" s="32">
        <v>0</v>
      </c>
      <c r="I2352">
        <v>3</v>
      </c>
      <c r="J2352" s="33">
        <v>0</v>
      </c>
      <c r="K2352" s="33">
        <v>0</v>
      </c>
      <c r="L2352" s="33">
        <v>0</v>
      </c>
      <c r="M2352">
        <v>3</v>
      </c>
      <c r="N2352">
        <v>0</v>
      </c>
      <c r="O2352">
        <v>0</v>
      </c>
      <c r="P2352" t="s">
        <v>54</v>
      </c>
      <c r="Q2352" t="s">
        <v>54</v>
      </c>
      <c r="R2352" t="s">
        <v>54</v>
      </c>
      <c r="S2352" t="s">
        <v>54</v>
      </c>
      <c r="T2352" t="s">
        <v>54</v>
      </c>
      <c r="U2352" t="s">
        <v>54</v>
      </c>
      <c r="V2352" t="s">
        <v>54</v>
      </c>
      <c r="W2352" t="s">
        <v>54</v>
      </c>
      <c r="X2352" s="23" t="s">
        <v>54</v>
      </c>
      <c r="Y2352" s="23" t="s">
        <v>54</v>
      </c>
      <c r="Z2352" s="23" t="s">
        <v>54</v>
      </c>
      <c r="AA2352" s="23" t="s">
        <v>54</v>
      </c>
      <c r="AB2352" t="s">
        <v>54</v>
      </c>
      <c r="AC2352" t="s">
        <v>54</v>
      </c>
      <c r="AD2352" t="s">
        <v>54</v>
      </c>
      <c r="AE2352" t="s">
        <v>54</v>
      </c>
      <c r="AF2352" s="23" t="s">
        <v>54</v>
      </c>
      <c r="AG2352" s="23" t="s">
        <v>54</v>
      </c>
      <c r="AH2352" s="23" t="s">
        <v>54</v>
      </c>
      <c r="AI2352" s="23" t="s">
        <v>54</v>
      </c>
      <c r="AJ2352">
        <v>4</v>
      </c>
      <c r="AK2352">
        <v>0</v>
      </c>
      <c r="AL2352">
        <v>0</v>
      </c>
      <c r="AM2352">
        <v>0</v>
      </c>
      <c r="AN2352" s="23">
        <v>0</v>
      </c>
      <c r="AO2352" s="23" t="e">
        <v>#DIV/0!</v>
      </c>
      <c r="AP2352" s="23" t="e">
        <v>#DIV/0!</v>
      </c>
      <c r="AQ2352" s="23" t="e">
        <v>#DIV/0!</v>
      </c>
      <c r="AR2352" s="35">
        <v>0</v>
      </c>
      <c r="AS2352" s="35">
        <v>0</v>
      </c>
      <c r="AT2352" s="35">
        <v>3</v>
      </c>
      <c r="AU2352" s="31" t="str">
        <f t="shared" si="39"/>
        <v>库存为3</v>
      </c>
      <c r="AV2352" s="36" t="str">
        <f>IFERROR(时间!$B$4+AU2352,"上周无销量")</f>
        <v>上周无销量</v>
      </c>
    </row>
    <row r="2353" spans="1:48">
      <c r="A2353" s="21" t="s">
        <v>4764</v>
      </c>
      <c r="B2353" t="s">
        <v>4765</v>
      </c>
      <c r="C2353" t="s">
        <v>4755</v>
      </c>
      <c r="D2353" s="31">
        <v>0</v>
      </c>
      <c r="E2353" s="31">
        <v>0</v>
      </c>
      <c r="F2353" s="31">
        <v>0</v>
      </c>
      <c r="G2353" s="31">
        <v>0</v>
      </c>
      <c r="H2353" s="32">
        <v>0</v>
      </c>
      <c r="I2353">
        <v>0</v>
      </c>
      <c r="J2353" s="33">
        <v>0</v>
      </c>
      <c r="K2353" s="33">
        <v>0</v>
      </c>
      <c r="L2353" s="33">
        <v>0</v>
      </c>
      <c r="M2353">
        <v>0</v>
      </c>
      <c r="N2353">
        <v>0</v>
      </c>
      <c r="O2353">
        <v>0</v>
      </c>
      <c r="P2353" t="s">
        <v>54</v>
      </c>
      <c r="Q2353" t="s">
        <v>54</v>
      </c>
      <c r="R2353" t="s">
        <v>54</v>
      </c>
      <c r="S2353" t="s">
        <v>54</v>
      </c>
      <c r="T2353" t="s">
        <v>54</v>
      </c>
      <c r="U2353" t="s">
        <v>54</v>
      </c>
      <c r="V2353" t="s">
        <v>54</v>
      </c>
      <c r="W2353" t="s">
        <v>54</v>
      </c>
      <c r="X2353" s="23" t="s">
        <v>54</v>
      </c>
      <c r="Y2353" s="23" t="s">
        <v>54</v>
      </c>
      <c r="Z2353" s="23" t="s">
        <v>54</v>
      </c>
      <c r="AA2353" s="23" t="s">
        <v>54</v>
      </c>
      <c r="AB2353" t="s">
        <v>54</v>
      </c>
      <c r="AC2353" t="s">
        <v>54</v>
      </c>
      <c r="AD2353" t="s">
        <v>54</v>
      </c>
      <c r="AE2353" t="s">
        <v>54</v>
      </c>
      <c r="AF2353" s="23" t="s">
        <v>54</v>
      </c>
      <c r="AG2353" s="23" t="s">
        <v>54</v>
      </c>
      <c r="AH2353" s="23" t="s">
        <v>54</v>
      </c>
      <c r="AI2353" s="23" t="s">
        <v>54</v>
      </c>
      <c r="AJ2353">
        <v>0</v>
      </c>
      <c r="AK2353">
        <v>0</v>
      </c>
      <c r="AL2353">
        <v>0</v>
      </c>
      <c r="AM2353">
        <v>0</v>
      </c>
      <c r="AN2353" s="23" t="e">
        <v>#DIV/0!</v>
      </c>
      <c r="AO2353" s="23" t="e">
        <v>#DIV/0!</v>
      </c>
      <c r="AP2353" s="23" t="e">
        <v>#DIV/0!</v>
      </c>
      <c r="AQ2353" s="23" t="e">
        <v>#DIV/0!</v>
      </c>
      <c r="AR2353" s="35">
        <v>0</v>
      </c>
      <c r="AS2353" s="35">
        <v>0</v>
      </c>
      <c r="AT2353" s="35">
        <v>0</v>
      </c>
      <c r="AU2353" s="31" t="str">
        <f t="shared" si="39"/>
        <v>库存为0</v>
      </c>
      <c r="AV2353" s="36" t="str">
        <f>IFERROR(时间!$B$4+AU2353,"上周无销量")</f>
        <v>上周无销量</v>
      </c>
    </row>
    <row r="2354" spans="1:48">
      <c r="A2354" s="21" t="s">
        <v>4766</v>
      </c>
      <c r="B2354" t="s">
        <v>4767</v>
      </c>
      <c r="C2354" t="s">
        <v>4755</v>
      </c>
      <c r="D2354" s="31">
        <v>0</v>
      </c>
      <c r="E2354" s="31">
        <v>0</v>
      </c>
      <c r="F2354" s="31">
        <v>0</v>
      </c>
      <c r="G2354" s="31">
        <v>0</v>
      </c>
      <c r="H2354" s="32">
        <v>0</v>
      </c>
      <c r="I2354">
        <v>0</v>
      </c>
      <c r="J2354" s="33">
        <v>0</v>
      </c>
      <c r="K2354" s="33">
        <v>0</v>
      </c>
      <c r="L2354" s="33">
        <v>0</v>
      </c>
      <c r="M2354">
        <v>0</v>
      </c>
      <c r="N2354">
        <v>0</v>
      </c>
      <c r="O2354">
        <v>0</v>
      </c>
      <c r="P2354" t="s">
        <v>54</v>
      </c>
      <c r="Q2354" t="s">
        <v>54</v>
      </c>
      <c r="R2354" t="s">
        <v>54</v>
      </c>
      <c r="S2354" t="s">
        <v>54</v>
      </c>
      <c r="T2354" t="s">
        <v>54</v>
      </c>
      <c r="U2354" t="s">
        <v>54</v>
      </c>
      <c r="V2354" t="s">
        <v>54</v>
      </c>
      <c r="W2354" t="s">
        <v>54</v>
      </c>
      <c r="X2354" s="23" t="s">
        <v>54</v>
      </c>
      <c r="Y2354" s="23" t="s">
        <v>54</v>
      </c>
      <c r="Z2354" s="23" t="s">
        <v>54</v>
      </c>
      <c r="AA2354" s="23" t="s">
        <v>54</v>
      </c>
      <c r="AB2354" t="s">
        <v>54</v>
      </c>
      <c r="AC2354" t="s">
        <v>54</v>
      </c>
      <c r="AD2354" t="s">
        <v>54</v>
      </c>
      <c r="AE2354" t="s">
        <v>54</v>
      </c>
      <c r="AF2354" s="23" t="s">
        <v>54</v>
      </c>
      <c r="AG2354" s="23" t="s">
        <v>54</v>
      </c>
      <c r="AH2354" s="23" t="s">
        <v>54</v>
      </c>
      <c r="AI2354" s="23" t="s">
        <v>54</v>
      </c>
      <c r="AJ2354">
        <v>0</v>
      </c>
      <c r="AK2354">
        <v>0</v>
      </c>
      <c r="AL2354">
        <v>0</v>
      </c>
      <c r="AM2354">
        <v>0</v>
      </c>
      <c r="AN2354" s="23" t="e">
        <v>#DIV/0!</v>
      </c>
      <c r="AO2354" s="23" t="e">
        <v>#DIV/0!</v>
      </c>
      <c r="AP2354" s="23" t="e">
        <v>#DIV/0!</v>
      </c>
      <c r="AQ2354" s="23" t="e">
        <v>#DIV/0!</v>
      </c>
      <c r="AR2354" s="35">
        <v>0</v>
      </c>
      <c r="AS2354" s="35">
        <v>0</v>
      </c>
      <c r="AT2354" s="35">
        <v>0</v>
      </c>
      <c r="AU2354" s="31" t="str">
        <f t="shared" si="39"/>
        <v>库存为0</v>
      </c>
      <c r="AV2354" s="36" t="str">
        <f>IFERROR(时间!$B$4+AU2354,"上周无销量")</f>
        <v>上周无销量</v>
      </c>
    </row>
    <row r="2355" spans="1:48">
      <c r="A2355" s="21" t="s">
        <v>4768</v>
      </c>
      <c r="B2355" t="s">
        <v>4769</v>
      </c>
      <c r="C2355" t="s">
        <v>4755</v>
      </c>
      <c r="D2355" s="31">
        <v>0</v>
      </c>
      <c r="E2355" s="31">
        <v>0</v>
      </c>
      <c r="F2355" s="31">
        <v>0</v>
      </c>
      <c r="G2355" s="31">
        <v>0</v>
      </c>
      <c r="H2355" s="32">
        <v>0</v>
      </c>
      <c r="I2355">
        <v>0</v>
      </c>
      <c r="J2355" s="33">
        <v>0</v>
      </c>
      <c r="K2355" s="33">
        <v>0</v>
      </c>
      <c r="L2355" s="33">
        <v>0</v>
      </c>
      <c r="M2355">
        <v>0</v>
      </c>
      <c r="N2355">
        <v>0</v>
      </c>
      <c r="O2355">
        <v>0</v>
      </c>
      <c r="P2355" t="s">
        <v>54</v>
      </c>
      <c r="Q2355" t="s">
        <v>54</v>
      </c>
      <c r="R2355" t="s">
        <v>54</v>
      </c>
      <c r="S2355" t="s">
        <v>54</v>
      </c>
      <c r="T2355" t="s">
        <v>54</v>
      </c>
      <c r="U2355" t="s">
        <v>54</v>
      </c>
      <c r="V2355" t="s">
        <v>54</v>
      </c>
      <c r="W2355" t="s">
        <v>54</v>
      </c>
      <c r="X2355" s="23" t="s">
        <v>54</v>
      </c>
      <c r="Y2355" s="23" t="s">
        <v>54</v>
      </c>
      <c r="Z2355" s="23" t="s">
        <v>54</v>
      </c>
      <c r="AA2355" s="23" t="s">
        <v>54</v>
      </c>
      <c r="AB2355" t="s">
        <v>54</v>
      </c>
      <c r="AC2355" t="s">
        <v>54</v>
      </c>
      <c r="AD2355" t="s">
        <v>54</v>
      </c>
      <c r="AE2355" t="s">
        <v>54</v>
      </c>
      <c r="AF2355" s="23" t="s">
        <v>54</v>
      </c>
      <c r="AG2355" s="23" t="s">
        <v>54</v>
      </c>
      <c r="AH2355" s="23" t="s">
        <v>54</v>
      </c>
      <c r="AI2355" s="23" t="s">
        <v>54</v>
      </c>
      <c r="AJ2355">
        <v>0</v>
      </c>
      <c r="AK2355">
        <v>0</v>
      </c>
      <c r="AL2355">
        <v>0</v>
      </c>
      <c r="AM2355">
        <v>0</v>
      </c>
      <c r="AN2355" s="23" t="e">
        <v>#DIV/0!</v>
      </c>
      <c r="AO2355" s="23" t="e">
        <v>#DIV/0!</v>
      </c>
      <c r="AP2355" s="23" t="e">
        <v>#DIV/0!</v>
      </c>
      <c r="AQ2355" s="23" t="e">
        <v>#DIV/0!</v>
      </c>
      <c r="AR2355" s="35">
        <v>0</v>
      </c>
      <c r="AS2355" s="35">
        <v>0</v>
      </c>
      <c r="AT2355" s="35">
        <v>0</v>
      </c>
      <c r="AU2355" s="31" t="str">
        <f t="shared" si="39"/>
        <v>库存为0</v>
      </c>
      <c r="AV2355" s="36" t="str">
        <f>IFERROR(时间!$B$4+AU2355,"上周无销量")</f>
        <v>上周无销量</v>
      </c>
    </row>
    <row r="2356" spans="1:48">
      <c r="A2356" s="21" t="s">
        <v>4770</v>
      </c>
      <c r="B2356" t="s">
        <v>4771</v>
      </c>
      <c r="C2356" t="s">
        <v>4755</v>
      </c>
      <c r="D2356" s="31">
        <v>0</v>
      </c>
      <c r="E2356" s="31">
        <v>0</v>
      </c>
      <c r="F2356" s="31">
        <v>0</v>
      </c>
      <c r="G2356" s="31">
        <v>0</v>
      </c>
      <c r="H2356" s="32">
        <v>0</v>
      </c>
      <c r="I2356">
        <v>0</v>
      </c>
      <c r="J2356" s="33">
        <v>0</v>
      </c>
      <c r="K2356" s="33">
        <v>0</v>
      </c>
      <c r="L2356" s="33">
        <v>0</v>
      </c>
      <c r="M2356">
        <v>0</v>
      </c>
      <c r="N2356">
        <v>0</v>
      </c>
      <c r="O2356">
        <v>0</v>
      </c>
      <c r="P2356" t="s">
        <v>54</v>
      </c>
      <c r="Q2356" t="s">
        <v>54</v>
      </c>
      <c r="R2356" t="s">
        <v>54</v>
      </c>
      <c r="S2356" t="s">
        <v>54</v>
      </c>
      <c r="T2356" t="s">
        <v>54</v>
      </c>
      <c r="U2356" t="s">
        <v>54</v>
      </c>
      <c r="V2356" t="s">
        <v>54</v>
      </c>
      <c r="W2356" t="s">
        <v>54</v>
      </c>
      <c r="X2356" s="23" t="s">
        <v>54</v>
      </c>
      <c r="Y2356" s="23" t="s">
        <v>54</v>
      </c>
      <c r="Z2356" s="23" t="s">
        <v>54</v>
      </c>
      <c r="AA2356" s="23" t="s">
        <v>54</v>
      </c>
      <c r="AB2356" t="s">
        <v>54</v>
      </c>
      <c r="AC2356" t="s">
        <v>54</v>
      </c>
      <c r="AD2356" t="s">
        <v>54</v>
      </c>
      <c r="AE2356" t="s">
        <v>54</v>
      </c>
      <c r="AF2356" s="23" t="s">
        <v>54</v>
      </c>
      <c r="AG2356" s="23" t="s">
        <v>54</v>
      </c>
      <c r="AH2356" s="23" t="s">
        <v>54</v>
      </c>
      <c r="AI2356" s="23" t="s">
        <v>54</v>
      </c>
      <c r="AJ2356">
        <v>0</v>
      </c>
      <c r="AK2356">
        <v>0</v>
      </c>
      <c r="AL2356">
        <v>0</v>
      </c>
      <c r="AM2356">
        <v>0</v>
      </c>
      <c r="AN2356" s="23" t="e">
        <v>#DIV/0!</v>
      </c>
      <c r="AO2356" s="23" t="e">
        <v>#DIV/0!</v>
      </c>
      <c r="AP2356" s="23" t="e">
        <v>#DIV/0!</v>
      </c>
      <c r="AQ2356" s="23" t="e">
        <v>#DIV/0!</v>
      </c>
      <c r="AR2356" s="35">
        <v>0</v>
      </c>
      <c r="AS2356" s="35">
        <v>0</v>
      </c>
      <c r="AT2356" s="35">
        <v>0</v>
      </c>
      <c r="AU2356" s="31" t="str">
        <f t="shared" si="39"/>
        <v>库存为0</v>
      </c>
      <c r="AV2356" s="36" t="str">
        <f>IFERROR(时间!$B$4+AU2356,"上周无销量")</f>
        <v>上周无销量</v>
      </c>
    </row>
    <row r="2357" spans="1:48">
      <c r="A2357" s="21" t="s">
        <v>4772</v>
      </c>
      <c r="B2357" t="s">
        <v>4773</v>
      </c>
      <c r="C2357" t="s">
        <v>4755</v>
      </c>
      <c r="D2357" s="31">
        <v>0</v>
      </c>
      <c r="E2357" s="31">
        <v>0</v>
      </c>
      <c r="F2357" s="31">
        <v>0</v>
      </c>
      <c r="G2357" s="31">
        <v>0</v>
      </c>
      <c r="H2357" s="32">
        <v>0</v>
      </c>
      <c r="I2357">
        <v>0</v>
      </c>
      <c r="J2357" s="33">
        <v>0</v>
      </c>
      <c r="K2357" s="33">
        <v>0</v>
      </c>
      <c r="L2357" s="33">
        <v>0</v>
      </c>
      <c r="M2357">
        <v>0</v>
      </c>
      <c r="N2357">
        <v>0</v>
      </c>
      <c r="O2357">
        <v>0</v>
      </c>
      <c r="P2357" t="s">
        <v>54</v>
      </c>
      <c r="Q2357" t="s">
        <v>54</v>
      </c>
      <c r="R2357" t="s">
        <v>54</v>
      </c>
      <c r="S2357" t="s">
        <v>54</v>
      </c>
      <c r="T2357" t="s">
        <v>54</v>
      </c>
      <c r="U2357" t="s">
        <v>54</v>
      </c>
      <c r="V2357" t="s">
        <v>54</v>
      </c>
      <c r="W2357" t="s">
        <v>54</v>
      </c>
      <c r="X2357" s="23" t="s">
        <v>54</v>
      </c>
      <c r="Y2357" s="23" t="s">
        <v>54</v>
      </c>
      <c r="Z2357" s="23" t="s">
        <v>54</v>
      </c>
      <c r="AA2357" s="23" t="s">
        <v>54</v>
      </c>
      <c r="AB2357" t="s">
        <v>54</v>
      </c>
      <c r="AC2357" t="s">
        <v>54</v>
      </c>
      <c r="AD2357" t="s">
        <v>54</v>
      </c>
      <c r="AE2357" t="s">
        <v>54</v>
      </c>
      <c r="AF2357" s="23" t="s">
        <v>54</v>
      </c>
      <c r="AG2357" s="23" t="s">
        <v>54</v>
      </c>
      <c r="AH2357" s="23" t="s">
        <v>54</v>
      </c>
      <c r="AI2357" s="23" t="s">
        <v>54</v>
      </c>
      <c r="AJ2357">
        <v>0</v>
      </c>
      <c r="AK2357">
        <v>0</v>
      </c>
      <c r="AL2357">
        <v>0</v>
      </c>
      <c r="AM2357">
        <v>0</v>
      </c>
      <c r="AN2357" s="23" t="e">
        <v>#DIV/0!</v>
      </c>
      <c r="AO2357" s="23" t="e">
        <v>#DIV/0!</v>
      </c>
      <c r="AP2357" s="23" t="e">
        <v>#DIV/0!</v>
      </c>
      <c r="AQ2357" s="23" t="e">
        <v>#DIV/0!</v>
      </c>
      <c r="AR2357" s="35">
        <v>0</v>
      </c>
      <c r="AS2357" s="35">
        <v>0</v>
      </c>
      <c r="AT2357" s="35">
        <v>0</v>
      </c>
      <c r="AU2357" s="31" t="str">
        <f t="shared" si="39"/>
        <v>库存为0</v>
      </c>
      <c r="AV2357" s="36" t="str">
        <f>IFERROR(时间!$B$4+AU2357,"上周无销量")</f>
        <v>上周无销量</v>
      </c>
    </row>
    <row r="2358" spans="1:48">
      <c r="A2358" s="21" t="s">
        <v>4774</v>
      </c>
      <c r="B2358" t="s">
        <v>4775</v>
      </c>
      <c r="C2358" t="s">
        <v>4755</v>
      </c>
      <c r="D2358" s="31">
        <v>0</v>
      </c>
      <c r="E2358" s="31">
        <v>0</v>
      </c>
      <c r="F2358" s="31">
        <v>0</v>
      </c>
      <c r="G2358" s="31">
        <v>0</v>
      </c>
      <c r="H2358" s="32">
        <v>0</v>
      </c>
      <c r="I2358">
        <v>0</v>
      </c>
      <c r="J2358" s="33">
        <v>0</v>
      </c>
      <c r="K2358" s="33">
        <v>0</v>
      </c>
      <c r="L2358" s="33">
        <v>0</v>
      </c>
      <c r="M2358">
        <v>0</v>
      </c>
      <c r="N2358">
        <v>0</v>
      </c>
      <c r="O2358">
        <v>0</v>
      </c>
      <c r="P2358" t="s">
        <v>54</v>
      </c>
      <c r="Q2358" t="s">
        <v>54</v>
      </c>
      <c r="R2358" t="s">
        <v>54</v>
      </c>
      <c r="S2358" t="s">
        <v>54</v>
      </c>
      <c r="T2358" t="s">
        <v>54</v>
      </c>
      <c r="U2358" t="s">
        <v>54</v>
      </c>
      <c r="V2358" t="s">
        <v>54</v>
      </c>
      <c r="W2358" t="s">
        <v>54</v>
      </c>
      <c r="X2358" s="23" t="s">
        <v>54</v>
      </c>
      <c r="Y2358" s="23" t="s">
        <v>54</v>
      </c>
      <c r="Z2358" s="23" t="s">
        <v>54</v>
      </c>
      <c r="AA2358" s="23" t="s">
        <v>54</v>
      </c>
      <c r="AB2358" t="s">
        <v>54</v>
      </c>
      <c r="AC2358" t="s">
        <v>54</v>
      </c>
      <c r="AD2358" t="s">
        <v>54</v>
      </c>
      <c r="AE2358" t="s">
        <v>54</v>
      </c>
      <c r="AF2358" s="23" t="s">
        <v>54</v>
      </c>
      <c r="AG2358" s="23" t="s">
        <v>54</v>
      </c>
      <c r="AH2358" s="23" t="s">
        <v>54</v>
      </c>
      <c r="AI2358" s="23" t="s">
        <v>54</v>
      </c>
      <c r="AJ2358">
        <v>0</v>
      </c>
      <c r="AK2358">
        <v>0</v>
      </c>
      <c r="AL2358">
        <v>0</v>
      </c>
      <c r="AM2358">
        <v>0</v>
      </c>
      <c r="AN2358" s="23" t="e">
        <v>#DIV/0!</v>
      </c>
      <c r="AO2358" s="23" t="e">
        <v>#DIV/0!</v>
      </c>
      <c r="AP2358" s="23" t="e">
        <v>#DIV/0!</v>
      </c>
      <c r="AQ2358" s="23" t="e">
        <v>#DIV/0!</v>
      </c>
      <c r="AR2358" s="35">
        <v>0</v>
      </c>
      <c r="AS2358" s="35">
        <v>0</v>
      </c>
      <c r="AT2358" s="35">
        <v>0</v>
      </c>
      <c r="AU2358" s="31" t="str">
        <f t="shared" si="39"/>
        <v>库存为0</v>
      </c>
      <c r="AV2358" s="36" t="str">
        <f>IFERROR(时间!$B$4+AU2358,"上周无销量")</f>
        <v>上周无销量</v>
      </c>
    </row>
    <row r="2359" spans="1:48">
      <c r="A2359" s="21" t="s">
        <v>4776</v>
      </c>
      <c r="B2359" t="s">
        <v>4777</v>
      </c>
      <c r="C2359" t="s">
        <v>4755</v>
      </c>
      <c r="D2359" s="31">
        <v>0</v>
      </c>
      <c r="E2359" s="31">
        <v>0</v>
      </c>
      <c r="F2359" s="31">
        <v>0</v>
      </c>
      <c r="G2359" s="31">
        <v>0</v>
      </c>
      <c r="H2359" s="32">
        <v>0</v>
      </c>
      <c r="I2359">
        <v>0</v>
      </c>
      <c r="J2359" s="33">
        <v>0</v>
      </c>
      <c r="K2359" s="33">
        <v>0</v>
      </c>
      <c r="L2359" s="33">
        <v>0</v>
      </c>
      <c r="M2359">
        <v>0</v>
      </c>
      <c r="N2359">
        <v>0</v>
      </c>
      <c r="O2359">
        <v>0</v>
      </c>
      <c r="P2359" t="s">
        <v>54</v>
      </c>
      <c r="Q2359" t="s">
        <v>54</v>
      </c>
      <c r="R2359" t="s">
        <v>54</v>
      </c>
      <c r="S2359" t="s">
        <v>54</v>
      </c>
      <c r="T2359" t="s">
        <v>54</v>
      </c>
      <c r="U2359" t="s">
        <v>54</v>
      </c>
      <c r="V2359" t="s">
        <v>54</v>
      </c>
      <c r="W2359" t="s">
        <v>54</v>
      </c>
      <c r="X2359" s="23" t="s">
        <v>54</v>
      </c>
      <c r="Y2359" s="23" t="s">
        <v>54</v>
      </c>
      <c r="Z2359" s="23" t="s">
        <v>54</v>
      </c>
      <c r="AA2359" s="23" t="s">
        <v>54</v>
      </c>
      <c r="AB2359" t="s">
        <v>54</v>
      </c>
      <c r="AC2359" t="s">
        <v>54</v>
      </c>
      <c r="AD2359" t="s">
        <v>54</v>
      </c>
      <c r="AE2359" t="s">
        <v>54</v>
      </c>
      <c r="AF2359" s="23" t="s">
        <v>54</v>
      </c>
      <c r="AG2359" s="23" t="s">
        <v>54</v>
      </c>
      <c r="AH2359" s="23" t="s">
        <v>54</v>
      </c>
      <c r="AI2359" s="23" t="s">
        <v>54</v>
      </c>
      <c r="AJ2359">
        <v>0</v>
      </c>
      <c r="AK2359">
        <v>0</v>
      </c>
      <c r="AL2359">
        <v>0</v>
      </c>
      <c r="AM2359">
        <v>0</v>
      </c>
      <c r="AN2359" s="23" t="e">
        <v>#DIV/0!</v>
      </c>
      <c r="AO2359" s="23" t="e">
        <v>#DIV/0!</v>
      </c>
      <c r="AP2359" s="23" t="e">
        <v>#DIV/0!</v>
      </c>
      <c r="AQ2359" s="23" t="e">
        <v>#DIV/0!</v>
      </c>
      <c r="AR2359" s="35">
        <v>0</v>
      </c>
      <c r="AS2359" s="35">
        <v>0</v>
      </c>
      <c r="AT2359" s="35">
        <v>0</v>
      </c>
      <c r="AU2359" s="31" t="str">
        <f t="shared" si="39"/>
        <v>库存为0</v>
      </c>
      <c r="AV2359" s="36" t="str">
        <f>IFERROR(时间!$B$4+AU2359,"上周无销量")</f>
        <v>上周无销量</v>
      </c>
    </row>
    <row r="2360" spans="1:48">
      <c r="A2360" s="21" t="s">
        <v>4778</v>
      </c>
      <c r="B2360" t="s">
        <v>4779</v>
      </c>
      <c r="C2360" t="s">
        <v>4755</v>
      </c>
      <c r="D2360" s="31">
        <v>0</v>
      </c>
      <c r="E2360" s="31">
        <v>0</v>
      </c>
      <c r="F2360" s="31">
        <v>0</v>
      </c>
      <c r="G2360" s="31">
        <v>0</v>
      </c>
      <c r="H2360" s="32">
        <v>0</v>
      </c>
      <c r="I2360">
        <v>3</v>
      </c>
      <c r="J2360" s="33">
        <v>0</v>
      </c>
      <c r="K2360" s="33">
        <v>0</v>
      </c>
      <c r="L2360" s="33">
        <v>0</v>
      </c>
      <c r="M2360">
        <v>3</v>
      </c>
      <c r="N2360">
        <v>0</v>
      </c>
      <c r="O2360">
        <v>0</v>
      </c>
      <c r="P2360" t="s">
        <v>54</v>
      </c>
      <c r="Q2360" t="s">
        <v>54</v>
      </c>
      <c r="R2360" t="s">
        <v>54</v>
      </c>
      <c r="S2360" t="s">
        <v>54</v>
      </c>
      <c r="T2360" t="s">
        <v>54</v>
      </c>
      <c r="U2360" t="s">
        <v>54</v>
      </c>
      <c r="V2360" t="s">
        <v>54</v>
      </c>
      <c r="W2360" t="s">
        <v>54</v>
      </c>
      <c r="X2360" s="23" t="s">
        <v>54</v>
      </c>
      <c r="Y2360" s="23" t="s">
        <v>54</v>
      </c>
      <c r="Z2360" s="23" t="s">
        <v>54</v>
      </c>
      <c r="AA2360" s="23" t="s">
        <v>54</v>
      </c>
      <c r="AB2360" t="s">
        <v>54</v>
      </c>
      <c r="AC2360" t="s">
        <v>54</v>
      </c>
      <c r="AD2360" t="s">
        <v>54</v>
      </c>
      <c r="AE2360" t="s">
        <v>54</v>
      </c>
      <c r="AF2360" s="23" t="s">
        <v>54</v>
      </c>
      <c r="AG2360" s="23" t="s">
        <v>54</v>
      </c>
      <c r="AH2360" s="23" t="s">
        <v>54</v>
      </c>
      <c r="AI2360" s="23" t="s">
        <v>54</v>
      </c>
      <c r="AJ2360">
        <v>0</v>
      </c>
      <c r="AK2360">
        <v>0</v>
      </c>
      <c r="AL2360">
        <v>0</v>
      </c>
      <c r="AM2360">
        <v>0</v>
      </c>
      <c r="AN2360" s="23" t="e">
        <v>#DIV/0!</v>
      </c>
      <c r="AO2360" s="23" t="e">
        <v>#DIV/0!</v>
      </c>
      <c r="AP2360" s="23" t="e">
        <v>#DIV/0!</v>
      </c>
      <c r="AQ2360" s="23" t="e">
        <v>#DIV/0!</v>
      </c>
      <c r="AR2360" s="35">
        <v>0</v>
      </c>
      <c r="AS2360" s="35">
        <v>0</v>
      </c>
      <c r="AT2360" s="35">
        <v>3</v>
      </c>
      <c r="AU2360" s="31" t="str">
        <f t="shared" si="39"/>
        <v>库存为3</v>
      </c>
      <c r="AV2360" s="36" t="str">
        <f>IFERROR(时间!$B$4+AU2360,"上周无销量")</f>
        <v>上周无销量</v>
      </c>
    </row>
    <row r="2361" spans="1:48">
      <c r="A2361" s="21" t="s">
        <v>4780</v>
      </c>
      <c r="B2361" t="s">
        <v>4781</v>
      </c>
      <c r="C2361" t="s">
        <v>4755</v>
      </c>
      <c r="D2361" s="31">
        <v>0</v>
      </c>
      <c r="E2361" s="31">
        <v>0</v>
      </c>
      <c r="F2361" s="31">
        <v>0</v>
      </c>
      <c r="G2361" s="31">
        <v>0</v>
      </c>
      <c r="H2361" s="32">
        <v>0</v>
      </c>
      <c r="I2361">
        <v>3</v>
      </c>
      <c r="J2361" s="33">
        <v>0</v>
      </c>
      <c r="K2361" s="33">
        <v>0</v>
      </c>
      <c r="L2361" s="33">
        <v>0</v>
      </c>
      <c r="M2361">
        <v>3</v>
      </c>
      <c r="N2361">
        <v>0</v>
      </c>
      <c r="O2361">
        <v>0</v>
      </c>
      <c r="P2361" t="s">
        <v>54</v>
      </c>
      <c r="Q2361" t="s">
        <v>54</v>
      </c>
      <c r="R2361" t="s">
        <v>54</v>
      </c>
      <c r="S2361" t="s">
        <v>54</v>
      </c>
      <c r="T2361" t="s">
        <v>54</v>
      </c>
      <c r="U2361" t="s">
        <v>54</v>
      </c>
      <c r="V2361" t="s">
        <v>54</v>
      </c>
      <c r="W2361" t="s">
        <v>54</v>
      </c>
      <c r="X2361" s="23" t="s">
        <v>54</v>
      </c>
      <c r="Y2361" s="23" t="s">
        <v>54</v>
      </c>
      <c r="Z2361" s="23" t="s">
        <v>54</v>
      </c>
      <c r="AA2361" s="23" t="s">
        <v>54</v>
      </c>
      <c r="AB2361" t="s">
        <v>54</v>
      </c>
      <c r="AC2361" t="s">
        <v>54</v>
      </c>
      <c r="AD2361" t="s">
        <v>54</v>
      </c>
      <c r="AE2361" t="s">
        <v>54</v>
      </c>
      <c r="AF2361" s="23" t="s">
        <v>54</v>
      </c>
      <c r="AG2361" s="23" t="s">
        <v>54</v>
      </c>
      <c r="AH2361" s="23" t="s">
        <v>54</v>
      </c>
      <c r="AI2361" s="23" t="s">
        <v>54</v>
      </c>
      <c r="AJ2361">
        <v>0</v>
      </c>
      <c r="AK2361">
        <v>0</v>
      </c>
      <c r="AL2361">
        <v>0</v>
      </c>
      <c r="AM2361">
        <v>0</v>
      </c>
      <c r="AN2361" s="23" t="e">
        <v>#DIV/0!</v>
      </c>
      <c r="AO2361" s="23" t="e">
        <v>#DIV/0!</v>
      </c>
      <c r="AP2361" s="23" t="e">
        <v>#DIV/0!</v>
      </c>
      <c r="AQ2361" s="23" t="e">
        <v>#DIV/0!</v>
      </c>
      <c r="AR2361" s="35">
        <v>0</v>
      </c>
      <c r="AS2361" s="35">
        <v>0</v>
      </c>
      <c r="AT2361" s="35">
        <v>3</v>
      </c>
      <c r="AU2361" s="31" t="str">
        <f t="shared" si="39"/>
        <v>库存为3</v>
      </c>
      <c r="AV2361" s="36" t="str">
        <f>IFERROR(时间!$B$4+AU2361,"上周无销量")</f>
        <v>上周无销量</v>
      </c>
    </row>
    <row r="2362" spans="1:48">
      <c r="A2362" s="21" t="s">
        <v>4782</v>
      </c>
      <c r="B2362" t="s">
        <v>4783</v>
      </c>
      <c r="C2362" t="s">
        <v>4755</v>
      </c>
      <c r="D2362" s="31">
        <v>0</v>
      </c>
      <c r="E2362" s="31">
        <v>0</v>
      </c>
      <c r="F2362" s="31">
        <v>0</v>
      </c>
      <c r="G2362" s="31">
        <v>0</v>
      </c>
      <c r="H2362" s="32">
        <v>0</v>
      </c>
      <c r="I2362">
        <v>0</v>
      </c>
      <c r="J2362" s="33">
        <v>0</v>
      </c>
      <c r="K2362" s="33">
        <v>0</v>
      </c>
      <c r="L2362" s="33">
        <v>0</v>
      </c>
      <c r="M2362">
        <v>0</v>
      </c>
      <c r="N2362">
        <v>0</v>
      </c>
      <c r="O2362">
        <v>0</v>
      </c>
      <c r="P2362" t="s">
        <v>54</v>
      </c>
      <c r="Q2362" t="s">
        <v>54</v>
      </c>
      <c r="R2362" t="s">
        <v>54</v>
      </c>
      <c r="S2362" t="s">
        <v>54</v>
      </c>
      <c r="T2362" t="s">
        <v>54</v>
      </c>
      <c r="U2362" t="s">
        <v>54</v>
      </c>
      <c r="V2362" t="s">
        <v>54</v>
      </c>
      <c r="W2362" t="s">
        <v>54</v>
      </c>
      <c r="X2362" s="23" t="s">
        <v>54</v>
      </c>
      <c r="Y2362" s="23" t="s">
        <v>54</v>
      </c>
      <c r="Z2362" s="23" t="s">
        <v>54</v>
      </c>
      <c r="AA2362" s="23" t="s">
        <v>54</v>
      </c>
      <c r="AB2362" t="s">
        <v>54</v>
      </c>
      <c r="AC2362" t="s">
        <v>54</v>
      </c>
      <c r="AD2362" t="s">
        <v>54</v>
      </c>
      <c r="AE2362" t="s">
        <v>54</v>
      </c>
      <c r="AF2362" s="23" t="s">
        <v>54</v>
      </c>
      <c r="AG2362" s="23" t="s">
        <v>54</v>
      </c>
      <c r="AH2362" s="23" t="s">
        <v>54</v>
      </c>
      <c r="AI2362" s="23" t="s">
        <v>54</v>
      </c>
      <c r="AJ2362">
        <v>0</v>
      </c>
      <c r="AK2362">
        <v>0</v>
      </c>
      <c r="AL2362">
        <v>0</v>
      </c>
      <c r="AM2362">
        <v>0</v>
      </c>
      <c r="AN2362" s="23" t="e">
        <v>#DIV/0!</v>
      </c>
      <c r="AO2362" s="23" t="e">
        <v>#DIV/0!</v>
      </c>
      <c r="AP2362" s="23" t="e">
        <v>#DIV/0!</v>
      </c>
      <c r="AQ2362" s="23" t="e">
        <v>#DIV/0!</v>
      </c>
      <c r="AR2362" s="35">
        <v>0</v>
      </c>
      <c r="AS2362" s="35">
        <v>0</v>
      </c>
      <c r="AT2362" s="35">
        <v>0</v>
      </c>
      <c r="AU2362" s="31" t="str">
        <f t="shared" si="39"/>
        <v>库存为0</v>
      </c>
      <c r="AV2362" s="36" t="str">
        <f>IFERROR(时间!$B$4+AU2362,"上周无销量")</f>
        <v>上周无销量</v>
      </c>
    </row>
    <row r="2363" spans="1:48">
      <c r="A2363" s="21" t="s">
        <v>4784</v>
      </c>
      <c r="B2363" t="s">
        <v>4785</v>
      </c>
      <c r="C2363" t="s">
        <v>4755</v>
      </c>
      <c r="D2363" s="31">
        <v>0</v>
      </c>
      <c r="E2363" s="31">
        <v>0</v>
      </c>
      <c r="F2363" s="31">
        <v>0</v>
      </c>
      <c r="G2363" s="31">
        <v>0</v>
      </c>
      <c r="H2363" s="32">
        <v>0</v>
      </c>
      <c r="I2363">
        <v>0</v>
      </c>
      <c r="J2363" s="33">
        <v>0</v>
      </c>
      <c r="K2363" s="33">
        <v>0</v>
      </c>
      <c r="L2363" s="33">
        <v>0</v>
      </c>
      <c r="M2363">
        <v>0</v>
      </c>
      <c r="N2363">
        <v>0</v>
      </c>
      <c r="O2363">
        <v>0</v>
      </c>
      <c r="P2363" t="s">
        <v>54</v>
      </c>
      <c r="Q2363" t="s">
        <v>54</v>
      </c>
      <c r="R2363" t="s">
        <v>54</v>
      </c>
      <c r="S2363" t="s">
        <v>54</v>
      </c>
      <c r="T2363" t="s">
        <v>54</v>
      </c>
      <c r="U2363" t="s">
        <v>54</v>
      </c>
      <c r="V2363" t="s">
        <v>54</v>
      </c>
      <c r="W2363" t="s">
        <v>54</v>
      </c>
      <c r="X2363" s="23" t="s">
        <v>54</v>
      </c>
      <c r="Y2363" s="23" t="s">
        <v>54</v>
      </c>
      <c r="Z2363" s="23" t="s">
        <v>54</v>
      </c>
      <c r="AA2363" s="23" t="s">
        <v>54</v>
      </c>
      <c r="AB2363" t="s">
        <v>54</v>
      </c>
      <c r="AC2363" t="s">
        <v>54</v>
      </c>
      <c r="AD2363" t="s">
        <v>54</v>
      </c>
      <c r="AE2363" t="s">
        <v>54</v>
      </c>
      <c r="AF2363" s="23" t="s">
        <v>54</v>
      </c>
      <c r="AG2363" s="23" t="s">
        <v>54</v>
      </c>
      <c r="AH2363" s="23" t="s">
        <v>54</v>
      </c>
      <c r="AI2363" s="23" t="s">
        <v>54</v>
      </c>
      <c r="AJ2363">
        <v>0</v>
      </c>
      <c r="AK2363">
        <v>0</v>
      </c>
      <c r="AL2363">
        <v>0</v>
      </c>
      <c r="AM2363">
        <v>0</v>
      </c>
      <c r="AN2363" s="23" t="e">
        <v>#DIV/0!</v>
      </c>
      <c r="AO2363" s="23" t="e">
        <v>#DIV/0!</v>
      </c>
      <c r="AP2363" s="23" t="e">
        <v>#DIV/0!</v>
      </c>
      <c r="AQ2363" s="23" t="e">
        <v>#DIV/0!</v>
      </c>
      <c r="AR2363" s="35">
        <v>0</v>
      </c>
      <c r="AS2363" s="35">
        <v>0</v>
      </c>
      <c r="AT2363" s="35">
        <v>0</v>
      </c>
      <c r="AU2363" s="31" t="str">
        <f t="shared" si="39"/>
        <v>库存为0</v>
      </c>
      <c r="AV2363" s="36" t="str">
        <f>IFERROR(时间!$B$4+AU2363,"上周无销量")</f>
        <v>上周无销量</v>
      </c>
    </row>
    <row r="2364" spans="1:48">
      <c r="A2364" s="21" t="s">
        <v>4786</v>
      </c>
      <c r="B2364" t="s">
        <v>4787</v>
      </c>
      <c r="C2364" t="s">
        <v>4755</v>
      </c>
      <c r="D2364" s="31">
        <v>0</v>
      </c>
      <c r="E2364" s="31">
        <v>0</v>
      </c>
      <c r="F2364" s="31">
        <v>0</v>
      </c>
      <c r="G2364" s="31">
        <v>0</v>
      </c>
      <c r="H2364" s="32">
        <v>0</v>
      </c>
      <c r="I2364">
        <v>0</v>
      </c>
      <c r="J2364" s="33">
        <v>0</v>
      </c>
      <c r="K2364" s="33">
        <v>0</v>
      </c>
      <c r="L2364" s="33">
        <v>0</v>
      </c>
      <c r="M2364">
        <v>0</v>
      </c>
      <c r="N2364">
        <v>0</v>
      </c>
      <c r="O2364">
        <v>0</v>
      </c>
      <c r="P2364" t="s">
        <v>54</v>
      </c>
      <c r="Q2364" t="s">
        <v>54</v>
      </c>
      <c r="R2364" t="s">
        <v>54</v>
      </c>
      <c r="S2364" t="s">
        <v>54</v>
      </c>
      <c r="T2364" t="s">
        <v>54</v>
      </c>
      <c r="U2364" t="s">
        <v>54</v>
      </c>
      <c r="V2364" t="s">
        <v>54</v>
      </c>
      <c r="W2364" t="s">
        <v>54</v>
      </c>
      <c r="X2364" s="23" t="s">
        <v>54</v>
      </c>
      <c r="Y2364" s="23" t="s">
        <v>54</v>
      </c>
      <c r="Z2364" s="23" t="s">
        <v>54</v>
      </c>
      <c r="AA2364" s="23" t="s">
        <v>54</v>
      </c>
      <c r="AB2364" t="s">
        <v>54</v>
      </c>
      <c r="AC2364" t="s">
        <v>54</v>
      </c>
      <c r="AD2364" t="s">
        <v>54</v>
      </c>
      <c r="AE2364" t="s">
        <v>54</v>
      </c>
      <c r="AF2364" s="23" t="s">
        <v>54</v>
      </c>
      <c r="AG2364" s="23" t="s">
        <v>54</v>
      </c>
      <c r="AH2364" s="23" t="s">
        <v>54</v>
      </c>
      <c r="AI2364" s="23" t="s">
        <v>54</v>
      </c>
      <c r="AJ2364">
        <v>0</v>
      </c>
      <c r="AK2364">
        <v>0</v>
      </c>
      <c r="AL2364">
        <v>0</v>
      </c>
      <c r="AM2364">
        <v>0</v>
      </c>
      <c r="AN2364" s="23" t="e">
        <v>#DIV/0!</v>
      </c>
      <c r="AO2364" s="23" t="e">
        <v>#DIV/0!</v>
      </c>
      <c r="AP2364" s="23" t="e">
        <v>#DIV/0!</v>
      </c>
      <c r="AQ2364" s="23" t="e">
        <v>#DIV/0!</v>
      </c>
      <c r="AR2364" s="35">
        <v>0</v>
      </c>
      <c r="AS2364" s="35">
        <v>0</v>
      </c>
      <c r="AT2364" s="35">
        <v>0</v>
      </c>
      <c r="AU2364" s="31" t="str">
        <f t="shared" si="39"/>
        <v>库存为0</v>
      </c>
      <c r="AV2364" s="36" t="str">
        <f>IFERROR(时间!$B$4+AU2364,"上周无销量")</f>
        <v>上周无销量</v>
      </c>
    </row>
    <row r="2365" spans="1:48">
      <c r="A2365" s="21" t="s">
        <v>4788</v>
      </c>
      <c r="B2365" t="s">
        <v>4789</v>
      </c>
      <c r="C2365" t="s">
        <v>4755</v>
      </c>
      <c r="D2365" s="31">
        <v>0</v>
      </c>
      <c r="E2365" s="31">
        <v>0</v>
      </c>
      <c r="F2365" s="31">
        <v>0</v>
      </c>
      <c r="G2365" s="31">
        <v>0</v>
      </c>
      <c r="H2365" s="32">
        <v>0</v>
      </c>
      <c r="I2365">
        <v>0</v>
      </c>
      <c r="J2365" s="33">
        <v>0</v>
      </c>
      <c r="K2365" s="33">
        <v>0</v>
      </c>
      <c r="L2365" s="33">
        <v>0</v>
      </c>
      <c r="M2365">
        <v>0</v>
      </c>
      <c r="N2365">
        <v>0</v>
      </c>
      <c r="O2365">
        <v>0</v>
      </c>
      <c r="P2365" t="s">
        <v>54</v>
      </c>
      <c r="Q2365" t="s">
        <v>54</v>
      </c>
      <c r="R2365" t="s">
        <v>54</v>
      </c>
      <c r="S2365" t="s">
        <v>54</v>
      </c>
      <c r="T2365" t="s">
        <v>54</v>
      </c>
      <c r="U2365" t="s">
        <v>54</v>
      </c>
      <c r="V2365" t="s">
        <v>54</v>
      </c>
      <c r="W2365" t="s">
        <v>54</v>
      </c>
      <c r="X2365" s="23" t="s">
        <v>54</v>
      </c>
      <c r="Y2365" s="23" t="s">
        <v>54</v>
      </c>
      <c r="Z2365" s="23" t="s">
        <v>54</v>
      </c>
      <c r="AA2365" s="23" t="s">
        <v>54</v>
      </c>
      <c r="AB2365" t="s">
        <v>54</v>
      </c>
      <c r="AC2365" t="s">
        <v>54</v>
      </c>
      <c r="AD2365" t="s">
        <v>54</v>
      </c>
      <c r="AE2365" t="s">
        <v>54</v>
      </c>
      <c r="AF2365" s="23" t="s">
        <v>54</v>
      </c>
      <c r="AG2365" s="23" t="s">
        <v>54</v>
      </c>
      <c r="AH2365" s="23" t="s">
        <v>54</v>
      </c>
      <c r="AI2365" s="23" t="s">
        <v>54</v>
      </c>
      <c r="AJ2365">
        <v>0</v>
      </c>
      <c r="AK2365">
        <v>0</v>
      </c>
      <c r="AL2365">
        <v>0</v>
      </c>
      <c r="AM2365">
        <v>0</v>
      </c>
      <c r="AN2365" s="23" t="e">
        <v>#DIV/0!</v>
      </c>
      <c r="AO2365" s="23" t="e">
        <v>#DIV/0!</v>
      </c>
      <c r="AP2365" s="23" t="e">
        <v>#DIV/0!</v>
      </c>
      <c r="AQ2365" s="23" t="e">
        <v>#DIV/0!</v>
      </c>
      <c r="AR2365" s="35">
        <v>0</v>
      </c>
      <c r="AS2365" s="35">
        <v>0</v>
      </c>
      <c r="AT2365" s="35">
        <v>0</v>
      </c>
      <c r="AU2365" s="31" t="str">
        <f t="shared" si="39"/>
        <v>库存为0</v>
      </c>
      <c r="AV2365" s="36" t="str">
        <f>IFERROR(时间!$B$4+AU2365,"上周无销量")</f>
        <v>上周无销量</v>
      </c>
    </row>
    <row r="2366" spans="1:48">
      <c r="A2366" s="21" t="s">
        <v>4790</v>
      </c>
      <c r="B2366" t="s">
        <v>4791</v>
      </c>
      <c r="C2366" t="s">
        <v>4792</v>
      </c>
      <c r="D2366" s="31">
        <v>0</v>
      </c>
      <c r="E2366" s="31">
        <v>0</v>
      </c>
      <c r="F2366" s="31">
        <v>0</v>
      </c>
      <c r="G2366" s="31">
        <v>0</v>
      </c>
      <c r="H2366" s="32">
        <v>0</v>
      </c>
      <c r="I2366">
        <v>0</v>
      </c>
      <c r="J2366" s="33">
        <v>0</v>
      </c>
      <c r="K2366" s="33">
        <v>0</v>
      </c>
      <c r="L2366" s="33">
        <v>0</v>
      </c>
      <c r="M2366">
        <v>0</v>
      </c>
      <c r="N2366">
        <v>0</v>
      </c>
      <c r="O2366">
        <v>0</v>
      </c>
      <c r="P2366" t="s">
        <v>54</v>
      </c>
      <c r="Q2366" t="s">
        <v>54</v>
      </c>
      <c r="R2366" t="s">
        <v>54</v>
      </c>
      <c r="S2366" t="s">
        <v>54</v>
      </c>
      <c r="T2366" t="s">
        <v>54</v>
      </c>
      <c r="U2366" t="s">
        <v>54</v>
      </c>
      <c r="V2366" t="s">
        <v>54</v>
      </c>
      <c r="W2366" t="s">
        <v>54</v>
      </c>
      <c r="X2366" s="23" t="s">
        <v>54</v>
      </c>
      <c r="Y2366" s="23" t="s">
        <v>54</v>
      </c>
      <c r="Z2366" s="23" t="s">
        <v>54</v>
      </c>
      <c r="AA2366" s="23" t="s">
        <v>54</v>
      </c>
      <c r="AB2366" t="s">
        <v>54</v>
      </c>
      <c r="AC2366" t="s">
        <v>54</v>
      </c>
      <c r="AD2366" t="s">
        <v>54</v>
      </c>
      <c r="AE2366" t="s">
        <v>54</v>
      </c>
      <c r="AF2366" s="23" t="s">
        <v>54</v>
      </c>
      <c r="AG2366" s="23" t="s">
        <v>54</v>
      </c>
      <c r="AH2366" s="23" t="s">
        <v>54</v>
      </c>
      <c r="AI2366" s="23" t="s">
        <v>54</v>
      </c>
      <c r="AJ2366">
        <v>0</v>
      </c>
      <c r="AK2366">
        <v>0</v>
      </c>
      <c r="AL2366">
        <v>0</v>
      </c>
      <c r="AM2366">
        <v>0</v>
      </c>
      <c r="AN2366" s="23" t="e">
        <v>#DIV/0!</v>
      </c>
      <c r="AO2366" s="23" t="e">
        <v>#DIV/0!</v>
      </c>
      <c r="AP2366" s="23" t="e">
        <v>#DIV/0!</v>
      </c>
      <c r="AQ2366" s="23" t="e">
        <v>#DIV/0!</v>
      </c>
      <c r="AR2366" s="35">
        <v>0</v>
      </c>
      <c r="AS2366" s="35">
        <v>0</v>
      </c>
      <c r="AT2366" s="35">
        <v>0</v>
      </c>
      <c r="AU2366" s="31" t="str">
        <f t="shared" si="39"/>
        <v>库存为0</v>
      </c>
      <c r="AV2366" s="36" t="str">
        <f>IFERROR(时间!$B$4+AU2366,"上周无销量")</f>
        <v>上周无销量</v>
      </c>
    </row>
    <row r="2367" spans="1:48">
      <c r="A2367" s="21" t="s">
        <v>4793</v>
      </c>
      <c r="B2367" t="s">
        <v>4794</v>
      </c>
      <c r="C2367" t="s">
        <v>4792</v>
      </c>
      <c r="D2367" s="31">
        <v>0</v>
      </c>
      <c r="E2367" s="31">
        <v>0</v>
      </c>
      <c r="F2367" s="31">
        <v>0</v>
      </c>
      <c r="G2367" s="31">
        <v>0</v>
      </c>
      <c r="H2367" s="32">
        <v>0</v>
      </c>
      <c r="I2367">
        <v>0</v>
      </c>
      <c r="J2367" s="33">
        <v>0</v>
      </c>
      <c r="K2367" s="33">
        <v>0</v>
      </c>
      <c r="L2367" s="33">
        <v>0</v>
      </c>
      <c r="M2367">
        <v>0</v>
      </c>
      <c r="N2367">
        <v>0</v>
      </c>
      <c r="O2367">
        <v>0</v>
      </c>
      <c r="P2367" t="s">
        <v>54</v>
      </c>
      <c r="Q2367" t="s">
        <v>54</v>
      </c>
      <c r="R2367" t="s">
        <v>54</v>
      </c>
      <c r="S2367" t="s">
        <v>54</v>
      </c>
      <c r="T2367" t="s">
        <v>54</v>
      </c>
      <c r="U2367" t="s">
        <v>54</v>
      </c>
      <c r="V2367" t="s">
        <v>54</v>
      </c>
      <c r="W2367" t="s">
        <v>54</v>
      </c>
      <c r="X2367" s="23" t="s">
        <v>54</v>
      </c>
      <c r="Y2367" s="23" t="s">
        <v>54</v>
      </c>
      <c r="Z2367" s="23" t="s">
        <v>54</v>
      </c>
      <c r="AA2367" s="23" t="s">
        <v>54</v>
      </c>
      <c r="AB2367" t="s">
        <v>54</v>
      </c>
      <c r="AC2367" t="s">
        <v>54</v>
      </c>
      <c r="AD2367" t="s">
        <v>54</v>
      </c>
      <c r="AE2367" t="s">
        <v>54</v>
      </c>
      <c r="AF2367" s="23" t="s">
        <v>54</v>
      </c>
      <c r="AG2367" s="23" t="s">
        <v>54</v>
      </c>
      <c r="AH2367" s="23" t="s">
        <v>54</v>
      </c>
      <c r="AI2367" s="23" t="s">
        <v>54</v>
      </c>
      <c r="AJ2367">
        <v>0</v>
      </c>
      <c r="AK2367">
        <v>0</v>
      </c>
      <c r="AL2367">
        <v>0</v>
      </c>
      <c r="AM2367">
        <v>0</v>
      </c>
      <c r="AN2367" s="23" t="e">
        <v>#DIV/0!</v>
      </c>
      <c r="AO2367" s="23" t="e">
        <v>#DIV/0!</v>
      </c>
      <c r="AP2367" s="23" t="e">
        <v>#DIV/0!</v>
      </c>
      <c r="AQ2367" s="23" t="e">
        <v>#DIV/0!</v>
      </c>
      <c r="AR2367" s="35">
        <v>0</v>
      </c>
      <c r="AS2367" s="35">
        <v>0</v>
      </c>
      <c r="AT2367" s="35">
        <v>0</v>
      </c>
      <c r="AU2367" s="31" t="str">
        <f t="shared" si="39"/>
        <v>库存为0</v>
      </c>
      <c r="AV2367" s="36" t="str">
        <f>IFERROR(时间!$B$4+AU2367,"上周无销量")</f>
        <v>上周无销量</v>
      </c>
    </row>
    <row r="2368" spans="1:48">
      <c r="A2368" s="21" t="s">
        <v>4795</v>
      </c>
      <c r="B2368" t="s">
        <v>4796</v>
      </c>
      <c r="C2368" t="s">
        <v>4797</v>
      </c>
      <c r="D2368" s="31">
        <v>0</v>
      </c>
      <c r="E2368" s="31">
        <v>0</v>
      </c>
      <c r="F2368" s="31">
        <v>0</v>
      </c>
      <c r="G2368" s="31">
        <v>0</v>
      </c>
      <c r="H2368" s="32">
        <v>0</v>
      </c>
      <c r="I2368">
        <v>0</v>
      </c>
      <c r="J2368" s="33">
        <v>0</v>
      </c>
      <c r="K2368" s="33">
        <v>0</v>
      </c>
      <c r="L2368" s="33">
        <v>0</v>
      </c>
      <c r="M2368">
        <v>0</v>
      </c>
      <c r="N2368">
        <v>0</v>
      </c>
      <c r="O2368">
        <v>0</v>
      </c>
      <c r="P2368" t="s">
        <v>54</v>
      </c>
      <c r="Q2368" t="s">
        <v>54</v>
      </c>
      <c r="R2368" t="s">
        <v>54</v>
      </c>
      <c r="S2368" t="s">
        <v>54</v>
      </c>
      <c r="T2368" t="s">
        <v>54</v>
      </c>
      <c r="U2368" t="s">
        <v>54</v>
      </c>
      <c r="V2368" t="s">
        <v>54</v>
      </c>
      <c r="W2368" t="s">
        <v>54</v>
      </c>
      <c r="X2368" s="23" t="s">
        <v>54</v>
      </c>
      <c r="Y2368" s="23" t="s">
        <v>54</v>
      </c>
      <c r="Z2368" s="23" t="s">
        <v>54</v>
      </c>
      <c r="AA2368" s="23" t="s">
        <v>54</v>
      </c>
      <c r="AB2368" t="s">
        <v>54</v>
      </c>
      <c r="AC2368" t="s">
        <v>54</v>
      </c>
      <c r="AD2368" t="s">
        <v>54</v>
      </c>
      <c r="AE2368" t="s">
        <v>54</v>
      </c>
      <c r="AF2368" s="23" t="s">
        <v>54</v>
      </c>
      <c r="AG2368" s="23" t="s">
        <v>54</v>
      </c>
      <c r="AH2368" s="23" t="s">
        <v>54</v>
      </c>
      <c r="AI2368" s="23" t="s">
        <v>54</v>
      </c>
      <c r="AJ2368">
        <v>0</v>
      </c>
      <c r="AK2368">
        <v>0</v>
      </c>
      <c r="AL2368">
        <v>0</v>
      </c>
      <c r="AM2368">
        <v>0</v>
      </c>
      <c r="AN2368" s="23" t="e">
        <v>#DIV/0!</v>
      </c>
      <c r="AO2368" s="23" t="e">
        <v>#DIV/0!</v>
      </c>
      <c r="AP2368" s="23" t="e">
        <v>#DIV/0!</v>
      </c>
      <c r="AQ2368" s="23" t="e">
        <v>#DIV/0!</v>
      </c>
      <c r="AR2368" s="35">
        <v>0</v>
      </c>
      <c r="AS2368" s="35">
        <v>0</v>
      </c>
      <c r="AT2368" s="35">
        <v>0</v>
      </c>
      <c r="AU2368" s="31" t="str">
        <f t="shared" si="39"/>
        <v>库存为0</v>
      </c>
      <c r="AV2368" s="36" t="str">
        <f>IFERROR(时间!$B$4+AU2368,"上周无销量")</f>
        <v>上周无销量</v>
      </c>
    </row>
    <row r="2369" spans="1:48">
      <c r="A2369" s="21" t="s">
        <v>4798</v>
      </c>
      <c r="B2369" t="s">
        <v>4799</v>
      </c>
      <c r="C2369" t="s">
        <v>4797</v>
      </c>
      <c r="D2369" s="31">
        <v>0</v>
      </c>
      <c r="E2369" s="31">
        <v>0</v>
      </c>
      <c r="F2369" s="31">
        <v>0</v>
      </c>
      <c r="G2369" s="31">
        <v>0</v>
      </c>
      <c r="H2369" s="32">
        <v>0</v>
      </c>
      <c r="I2369">
        <v>0</v>
      </c>
      <c r="J2369" s="33">
        <v>0</v>
      </c>
      <c r="K2369" s="33">
        <v>0</v>
      </c>
      <c r="L2369" s="33">
        <v>0</v>
      </c>
      <c r="M2369">
        <v>0</v>
      </c>
      <c r="N2369">
        <v>0</v>
      </c>
      <c r="O2369">
        <v>0</v>
      </c>
      <c r="P2369" t="s">
        <v>54</v>
      </c>
      <c r="Q2369" t="s">
        <v>54</v>
      </c>
      <c r="R2369" t="s">
        <v>54</v>
      </c>
      <c r="S2369" t="s">
        <v>54</v>
      </c>
      <c r="T2369" t="s">
        <v>54</v>
      </c>
      <c r="U2369" t="s">
        <v>54</v>
      </c>
      <c r="V2369" t="s">
        <v>54</v>
      </c>
      <c r="W2369" t="s">
        <v>54</v>
      </c>
      <c r="X2369" s="23" t="s">
        <v>54</v>
      </c>
      <c r="Y2369" s="23" t="s">
        <v>54</v>
      </c>
      <c r="Z2369" s="23" t="s">
        <v>54</v>
      </c>
      <c r="AA2369" s="23" t="s">
        <v>54</v>
      </c>
      <c r="AB2369" t="s">
        <v>54</v>
      </c>
      <c r="AC2369" t="s">
        <v>54</v>
      </c>
      <c r="AD2369" t="s">
        <v>54</v>
      </c>
      <c r="AE2369" t="s">
        <v>54</v>
      </c>
      <c r="AF2369" s="23" t="s">
        <v>54</v>
      </c>
      <c r="AG2369" s="23" t="s">
        <v>54</v>
      </c>
      <c r="AH2369" s="23" t="s">
        <v>54</v>
      </c>
      <c r="AI2369" s="23" t="s">
        <v>54</v>
      </c>
      <c r="AJ2369">
        <v>0</v>
      </c>
      <c r="AK2369">
        <v>0</v>
      </c>
      <c r="AL2369">
        <v>0</v>
      </c>
      <c r="AM2369">
        <v>0</v>
      </c>
      <c r="AN2369" s="23" t="e">
        <v>#DIV/0!</v>
      </c>
      <c r="AO2369" s="23" t="e">
        <v>#DIV/0!</v>
      </c>
      <c r="AP2369" s="23" t="e">
        <v>#DIV/0!</v>
      </c>
      <c r="AQ2369" s="23" t="e">
        <v>#DIV/0!</v>
      </c>
      <c r="AR2369" s="35">
        <v>0</v>
      </c>
      <c r="AS2369" s="35">
        <v>0</v>
      </c>
      <c r="AT2369" s="35">
        <v>0</v>
      </c>
      <c r="AU2369" s="31" t="str">
        <f t="shared" si="39"/>
        <v>库存为0</v>
      </c>
      <c r="AV2369" s="36" t="str">
        <f>IFERROR(时间!$B$4+AU2369,"上周无销量")</f>
        <v>上周无销量</v>
      </c>
    </row>
    <row r="2370" spans="1:48">
      <c r="A2370" s="21" t="s">
        <v>4800</v>
      </c>
      <c r="B2370" t="s">
        <v>4801</v>
      </c>
      <c r="C2370" t="s">
        <v>4797</v>
      </c>
      <c r="D2370" s="31">
        <v>0</v>
      </c>
      <c r="E2370" s="31">
        <v>0</v>
      </c>
      <c r="F2370" s="31">
        <v>0</v>
      </c>
      <c r="G2370" s="31">
        <v>0</v>
      </c>
      <c r="H2370" s="32">
        <v>0</v>
      </c>
      <c r="I2370">
        <v>0</v>
      </c>
      <c r="J2370" s="33">
        <v>0</v>
      </c>
      <c r="K2370" s="33">
        <v>0</v>
      </c>
      <c r="L2370" s="33">
        <v>0</v>
      </c>
      <c r="M2370">
        <v>0</v>
      </c>
      <c r="N2370">
        <v>0</v>
      </c>
      <c r="O2370">
        <v>0</v>
      </c>
      <c r="P2370" t="s">
        <v>54</v>
      </c>
      <c r="Q2370" t="s">
        <v>54</v>
      </c>
      <c r="R2370" t="s">
        <v>54</v>
      </c>
      <c r="S2370" t="s">
        <v>54</v>
      </c>
      <c r="T2370" t="s">
        <v>54</v>
      </c>
      <c r="U2370" t="s">
        <v>54</v>
      </c>
      <c r="V2370" t="s">
        <v>54</v>
      </c>
      <c r="W2370" t="s">
        <v>54</v>
      </c>
      <c r="X2370" s="23" t="s">
        <v>54</v>
      </c>
      <c r="Y2370" s="23" t="s">
        <v>54</v>
      </c>
      <c r="Z2370" s="23" t="s">
        <v>54</v>
      </c>
      <c r="AA2370" s="23" t="s">
        <v>54</v>
      </c>
      <c r="AB2370" t="s">
        <v>54</v>
      </c>
      <c r="AC2370" t="s">
        <v>54</v>
      </c>
      <c r="AD2370" t="s">
        <v>54</v>
      </c>
      <c r="AE2370" t="s">
        <v>54</v>
      </c>
      <c r="AF2370" s="23" t="s">
        <v>54</v>
      </c>
      <c r="AG2370" s="23" t="s">
        <v>54</v>
      </c>
      <c r="AH2370" s="23" t="s">
        <v>54</v>
      </c>
      <c r="AI2370" s="23" t="s">
        <v>54</v>
      </c>
      <c r="AJ2370">
        <v>0</v>
      </c>
      <c r="AK2370">
        <v>0</v>
      </c>
      <c r="AL2370">
        <v>0</v>
      </c>
      <c r="AM2370">
        <v>0</v>
      </c>
      <c r="AN2370" s="23" t="e">
        <v>#DIV/0!</v>
      </c>
      <c r="AO2370" s="23" t="e">
        <v>#DIV/0!</v>
      </c>
      <c r="AP2370" s="23" t="e">
        <v>#DIV/0!</v>
      </c>
      <c r="AQ2370" s="23" t="e">
        <v>#DIV/0!</v>
      </c>
      <c r="AR2370" s="35">
        <v>0</v>
      </c>
      <c r="AS2370" s="35">
        <v>0</v>
      </c>
      <c r="AT2370" s="35">
        <v>0</v>
      </c>
      <c r="AU2370" s="31" t="str">
        <f t="shared" si="39"/>
        <v>库存为0</v>
      </c>
      <c r="AV2370" s="36" t="str">
        <f>IFERROR(时间!$B$4+AU2370,"上周无销量")</f>
        <v>上周无销量</v>
      </c>
    </row>
    <row r="2371" spans="1:48">
      <c r="A2371" s="21" t="s">
        <v>4802</v>
      </c>
      <c r="B2371" t="s">
        <v>4803</v>
      </c>
      <c r="C2371" t="s">
        <v>4797</v>
      </c>
      <c r="D2371" s="31">
        <v>0</v>
      </c>
      <c r="E2371" s="31">
        <v>0</v>
      </c>
      <c r="F2371" s="31">
        <v>0</v>
      </c>
      <c r="G2371" s="31">
        <v>0</v>
      </c>
      <c r="H2371" s="32">
        <v>0</v>
      </c>
      <c r="I2371">
        <v>0</v>
      </c>
      <c r="J2371" s="33">
        <v>0</v>
      </c>
      <c r="K2371" s="33">
        <v>0</v>
      </c>
      <c r="L2371" s="33">
        <v>0</v>
      </c>
      <c r="M2371">
        <v>0</v>
      </c>
      <c r="N2371">
        <v>0</v>
      </c>
      <c r="O2371">
        <v>0</v>
      </c>
      <c r="P2371" t="s">
        <v>54</v>
      </c>
      <c r="Q2371" t="s">
        <v>54</v>
      </c>
      <c r="R2371" t="s">
        <v>54</v>
      </c>
      <c r="S2371" t="s">
        <v>54</v>
      </c>
      <c r="T2371" t="s">
        <v>54</v>
      </c>
      <c r="U2371" t="s">
        <v>54</v>
      </c>
      <c r="V2371" t="s">
        <v>54</v>
      </c>
      <c r="W2371" t="s">
        <v>54</v>
      </c>
      <c r="X2371" s="23" t="s">
        <v>54</v>
      </c>
      <c r="Y2371" s="23" t="s">
        <v>54</v>
      </c>
      <c r="Z2371" s="23" t="s">
        <v>54</v>
      </c>
      <c r="AA2371" s="23" t="s">
        <v>54</v>
      </c>
      <c r="AB2371" t="s">
        <v>54</v>
      </c>
      <c r="AC2371" t="s">
        <v>54</v>
      </c>
      <c r="AD2371" t="s">
        <v>54</v>
      </c>
      <c r="AE2371" t="s">
        <v>54</v>
      </c>
      <c r="AF2371" s="23" t="s">
        <v>54</v>
      </c>
      <c r="AG2371" s="23" t="s">
        <v>54</v>
      </c>
      <c r="AH2371" s="23" t="s">
        <v>54</v>
      </c>
      <c r="AI2371" s="23" t="s">
        <v>54</v>
      </c>
      <c r="AJ2371">
        <v>0</v>
      </c>
      <c r="AK2371">
        <v>0</v>
      </c>
      <c r="AL2371">
        <v>0</v>
      </c>
      <c r="AM2371">
        <v>0</v>
      </c>
      <c r="AN2371" s="23" t="e">
        <v>#DIV/0!</v>
      </c>
      <c r="AO2371" s="23" t="e">
        <v>#DIV/0!</v>
      </c>
      <c r="AP2371" s="23" t="e">
        <v>#DIV/0!</v>
      </c>
      <c r="AQ2371" s="23" t="e">
        <v>#DIV/0!</v>
      </c>
      <c r="AR2371" s="35">
        <v>0</v>
      </c>
      <c r="AS2371" s="35">
        <v>0</v>
      </c>
      <c r="AT2371" s="35">
        <v>0</v>
      </c>
      <c r="AU2371" s="31" t="str">
        <f t="shared" si="39"/>
        <v>库存为0</v>
      </c>
      <c r="AV2371" s="36" t="str">
        <f>IFERROR(时间!$B$4+AU2371,"上周无销量")</f>
        <v>上周无销量</v>
      </c>
    </row>
    <row r="2372" spans="1:48">
      <c r="A2372" s="21" t="s">
        <v>4804</v>
      </c>
      <c r="B2372" t="s">
        <v>4805</v>
      </c>
      <c r="C2372" t="s">
        <v>4797</v>
      </c>
      <c r="D2372" s="31">
        <v>0</v>
      </c>
      <c r="E2372" s="31">
        <v>0</v>
      </c>
      <c r="F2372" s="31">
        <v>0</v>
      </c>
      <c r="G2372" s="31">
        <v>0</v>
      </c>
      <c r="H2372" s="32">
        <v>0</v>
      </c>
      <c r="I2372">
        <v>0</v>
      </c>
      <c r="J2372" s="33">
        <v>0</v>
      </c>
      <c r="K2372" s="33">
        <v>0</v>
      </c>
      <c r="L2372" s="33">
        <v>0</v>
      </c>
      <c r="M2372">
        <v>0</v>
      </c>
      <c r="N2372">
        <v>0</v>
      </c>
      <c r="O2372">
        <v>0</v>
      </c>
      <c r="P2372" t="s">
        <v>54</v>
      </c>
      <c r="Q2372" t="s">
        <v>54</v>
      </c>
      <c r="R2372" t="s">
        <v>54</v>
      </c>
      <c r="S2372" t="s">
        <v>54</v>
      </c>
      <c r="T2372" t="s">
        <v>54</v>
      </c>
      <c r="U2372" t="s">
        <v>54</v>
      </c>
      <c r="V2372" t="s">
        <v>54</v>
      </c>
      <c r="W2372" t="s">
        <v>54</v>
      </c>
      <c r="X2372" s="23" t="s">
        <v>54</v>
      </c>
      <c r="Y2372" s="23" t="s">
        <v>54</v>
      </c>
      <c r="Z2372" s="23" t="s">
        <v>54</v>
      </c>
      <c r="AA2372" s="23" t="s">
        <v>54</v>
      </c>
      <c r="AB2372" t="s">
        <v>54</v>
      </c>
      <c r="AC2372" t="s">
        <v>54</v>
      </c>
      <c r="AD2372" t="s">
        <v>54</v>
      </c>
      <c r="AE2372" t="s">
        <v>54</v>
      </c>
      <c r="AF2372" s="23" t="s">
        <v>54</v>
      </c>
      <c r="AG2372" s="23" t="s">
        <v>54</v>
      </c>
      <c r="AH2372" s="23" t="s">
        <v>54</v>
      </c>
      <c r="AI2372" s="23" t="s">
        <v>54</v>
      </c>
      <c r="AJ2372">
        <v>0</v>
      </c>
      <c r="AK2372">
        <v>0</v>
      </c>
      <c r="AL2372">
        <v>0</v>
      </c>
      <c r="AM2372">
        <v>0</v>
      </c>
      <c r="AN2372" s="23" t="e">
        <v>#DIV/0!</v>
      </c>
      <c r="AO2372" s="23" t="e">
        <v>#DIV/0!</v>
      </c>
      <c r="AP2372" s="23" t="e">
        <v>#DIV/0!</v>
      </c>
      <c r="AQ2372" s="23" t="e">
        <v>#DIV/0!</v>
      </c>
      <c r="AR2372" s="35">
        <v>0</v>
      </c>
      <c r="AS2372" s="35">
        <v>0</v>
      </c>
      <c r="AT2372" s="35">
        <v>0</v>
      </c>
      <c r="AU2372" s="31" t="str">
        <f t="shared" si="39"/>
        <v>库存为0</v>
      </c>
      <c r="AV2372" s="36" t="str">
        <f>IFERROR(时间!$B$4+AU2372,"上周无销量")</f>
        <v>上周无销量</v>
      </c>
    </row>
    <row r="2373" spans="1:48">
      <c r="A2373" s="21" t="s">
        <v>4806</v>
      </c>
      <c r="B2373" t="s">
        <v>4807</v>
      </c>
      <c r="C2373" t="s">
        <v>4797</v>
      </c>
      <c r="D2373" s="31">
        <v>0</v>
      </c>
      <c r="E2373" s="31">
        <v>0</v>
      </c>
      <c r="F2373" s="31">
        <v>0</v>
      </c>
      <c r="G2373" s="31">
        <v>0</v>
      </c>
      <c r="H2373" s="32">
        <v>0</v>
      </c>
      <c r="I2373">
        <v>0</v>
      </c>
      <c r="J2373" s="33">
        <v>0</v>
      </c>
      <c r="K2373" s="33">
        <v>0</v>
      </c>
      <c r="L2373" s="33">
        <v>0</v>
      </c>
      <c r="M2373">
        <v>0</v>
      </c>
      <c r="N2373">
        <v>0</v>
      </c>
      <c r="O2373">
        <v>0</v>
      </c>
      <c r="P2373" t="s">
        <v>54</v>
      </c>
      <c r="Q2373" t="s">
        <v>54</v>
      </c>
      <c r="R2373" t="s">
        <v>54</v>
      </c>
      <c r="S2373" t="s">
        <v>54</v>
      </c>
      <c r="T2373" t="s">
        <v>54</v>
      </c>
      <c r="U2373" t="s">
        <v>54</v>
      </c>
      <c r="V2373" t="s">
        <v>54</v>
      </c>
      <c r="W2373" t="s">
        <v>54</v>
      </c>
      <c r="X2373" s="23" t="s">
        <v>54</v>
      </c>
      <c r="Y2373" s="23" t="s">
        <v>54</v>
      </c>
      <c r="Z2373" s="23" t="s">
        <v>54</v>
      </c>
      <c r="AA2373" s="23" t="s">
        <v>54</v>
      </c>
      <c r="AB2373" t="s">
        <v>54</v>
      </c>
      <c r="AC2373" t="s">
        <v>54</v>
      </c>
      <c r="AD2373" t="s">
        <v>54</v>
      </c>
      <c r="AE2373" t="s">
        <v>54</v>
      </c>
      <c r="AF2373" s="23" t="s">
        <v>54</v>
      </c>
      <c r="AG2373" s="23" t="s">
        <v>54</v>
      </c>
      <c r="AH2373" s="23" t="s">
        <v>54</v>
      </c>
      <c r="AI2373" s="23" t="s">
        <v>54</v>
      </c>
      <c r="AJ2373">
        <v>0</v>
      </c>
      <c r="AK2373">
        <v>0</v>
      </c>
      <c r="AL2373">
        <v>0</v>
      </c>
      <c r="AM2373">
        <v>0</v>
      </c>
      <c r="AN2373" s="23" t="e">
        <v>#DIV/0!</v>
      </c>
      <c r="AO2373" s="23" t="e">
        <v>#DIV/0!</v>
      </c>
      <c r="AP2373" s="23" t="e">
        <v>#DIV/0!</v>
      </c>
      <c r="AQ2373" s="23" t="e">
        <v>#DIV/0!</v>
      </c>
      <c r="AR2373" s="35">
        <v>0</v>
      </c>
      <c r="AS2373" s="35">
        <v>0</v>
      </c>
      <c r="AT2373" s="35">
        <v>0</v>
      </c>
      <c r="AU2373" s="31" t="str">
        <f t="shared" ref="AU2373:AU2436" si="40">IF(AR2373="","库存为"&amp;M2373,IF(AS2373=0,"库存为"&amp;M2373,INT(M2373/AR2373)))</f>
        <v>库存为0</v>
      </c>
      <c r="AV2373" s="36" t="str">
        <f>IFERROR(时间!$B$4+AU2373,"上周无销量")</f>
        <v>上周无销量</v>
      </c>
    </row>
    <row r="2374" spans="1:48">
      <c r="A2374" s="21" t="s">
        <v>4808</v>
      </c>
      <c r="B2374" t="s">
        <v>4809</v>
      </c>
      <c r="C2374" t="s">
        <v>4797</v>
      </c>
      <c r="D2374" s="31">
        <v>0</v>
      </c>
      <c r="E2374" s="31">
        <v>0</v>
      </c>
      <c r="F2374" s="31">
        <v>0</v>
      </c>
      <c r="G2374" s="31">
        <v>0</v>
      </c>
      <c r="H2374" s="32">
        <v>0</v>
      </c>
      <c r="I2374">
        <v>0</v>
      </c>
      <c r="J2374" s="33">
        <v>0</v>
      </c>
      <c r="K2374" s="33">
        <v>0</v>
      </c>
      <c r="L2374" s="33">
        <v>0</v>
      </c>
      <c r="M2374">
        <v>0</v>
      </c>
      <c r="N2374">
        <v>0</v>
      </c>
      <c r="O2374">
        <v>0</v>
      </c>
      <c r="P2374" t="s">
        <v>54</v>
      </c>
      <c r="Q2374" t="s">
        <v>54</v>
      </c>
      <c r="R2374" t="s">
        <v>54</v>
      </c>
      <c r="S2374" t="s">
        <v>54</v>
      </c>
      <c r="T2374" t="s">
        <v>54</v>
      </c>
      <c r="U2374" t="s">
        <v>54</v>
      </c>
      <c r="V2374" t="s">
        <v>54</v>
      </c>
      <c r="W2374" t="s">
        <v>54</v>
      </c>
      <c r="X2374" s="23" t="s">
        <v>54</v>
      </c>
      <c r="Y2374" s="23" t="s">
        <v>54</v>
      </c>
      <c r="Z2374" s="23" t="s">
        <v>54</v>
      </c>
      <c r="AA2374" s="23" t="s">
        <v>54</v>
      </c>
      <c r="AB2374" t="s">
        <v>54</v>
      </c>
      <c r="AC2374" t="s">
        <v>54</v>
      </c>
      <c r="AD2374" t="s">
        <v>54</v>
      </c>
      <c r="AE2374" t="s">
        <v>54</v>
      </c>
      <c r="AF2374" s="23" t="s">
        <v>54</v>
      </c>
      <c r="AG2374" s="23" t="s">
        <v>54</v>
      </c>
      <c r="AH2374" s="23" t="s">
        <v>54</v>
      </c>
      <c r="AI2374" s="23" t="s">
        <v>54</v>
      </c>
      <c r="AJ2374">
        <v>0</v>
      </c>
      <c r="AK2374">
        <v>0</v>
      </c>
      <c r="AL2374">
        <v>0</v>
      </c>
      <c r="AM2374">
        <v>0</v>
      </c>
      <c r="AN2374" s="23" t="e">
        <v>#DIV/0!</v>
      </c>
      <c r="AO2374" s="23" t="e">
        <v>#DIV/0!</v>
      </c>
      <c r="AP2374" s="23" t="e">
        <v>#DIV/0!</v>
      </c>
      <c r="AQ2374" s="23" t="e">
        <v>#DIV/0!</v>
      </c>
      <c r="AR2374" s="35">
        <v>0</v>
      </c>
      <c r="AS2374" s="35">
        <v>0</v>
      </c>
      <c r="AT2374" s="35">
        <v>0</v>
      </c>
      <c r="AU2374" s="31" t="str">
        <f t="shared" si="40"/>
        <v>库存为0</v>
      </c>
      <c r="AV2374" s="36" t="str">
        <f>IFERROR(时间!$B$4+AU2374,"上周无销量")</f>
        <v>上周无销量</v>
      </c>
    </row>
    <row r="2375" spans="1:48">
      <c r="A2375" s="21" t="s">
        <v>4810</v>
      </c>
      <c r="B2375" t="s">
        <v>4811</v>
      </c>
      <c r="C2375" t="s">
        <v>4812</v>
      </c>
      <c r="D2375" s="31">
        <v>0</v>
      </c>
      <c r="E2375" s="31">
        <v>0</v>
      </c>
      <c r="F2375" s="31">
        <v>0</v>
      </c>
      <c r="G2375" s="31">
        <v>0</v>
      </c>
      <c r="H2375" s="32">
        <v>0</v>
      </c>
      <c r="I2375">
        <v>0</v>
      </c>
      <c r="J2375" s="33">
        <v>0</v>
      </c>
      <c r="K2375" s="33">
        <v>0</v>
      </c>
      <c r="L2375" s="33">
        <v>0</v>
      </c>
      <c r="M2375">
        <v>0</v>
      </c>
      <c r="N2375">
        <v>0</v>
      </c>
      <c r="O2375">
        <v>0</v>
      </c>
      <c r="P2375" t="s">
        <v>54</v>
      </c>
      <c r="Q2375" t="s">
        <v>54</v>
      </c>
      <c r="R2375" t="s">
        <v>54</v>
      </c>
      <c r="S2375" t="s">
        <v>54</v>
      </c>
      <c r="T2375" t="s">
        <v>54</v>
      </c>
      <c r="U2375" t="s">
        <v>54</v>
      </c>
      <c r="V2375" t="s">
        <v>54</v>
      </c>
      <c r="W2375" t="s">
        <v>54</v>
      </c>
      <c r="X2375" s="23" t="s">
        <v>54</v>
      </c>
      <c r="Y2375" s="23" t="s">
        <v>54</v>
      </c>
      <c r="Z2375" s="23" t="s">
        <v>54</v>
      </c>
      <c r="AA2375" s="23" t="s">
        <v>54</v>
      </c>
      <c r="AB2375" t="s">
        <v>54</v>
      </c>
      <c r="AC2375" t="s">
        <v>54</v>
      </c>
      <c r="AD2375" t="s">
        <v>54</v>
      </c>
      <c r="AE2375" t="s">
        <v>54</v>
      </c>
      <c r="AF2375" s="23" t="s">
        <v>54</v>
      </c>
      <c r="AG2375" s="23" t="s">
        <v>54</v>
      </c>
      <c r="AH2375" s="23" t="s">
        <v>54</v>
      </c>
      <c r="AI2375" s="23" t="s">
        <v>54</v>
      </c>
      <c r="AJ2375">
        <v>0</v>
      </c>
      <c r="AK2375">
        <v>0</v>
      </c>
      <c r="AL2375">
        <v>0</v>
      </c>
      <c r="AM2375">
        <v>0</v>
      </c>
      <c r="AN2375" s="23" t="e">
        <v>#DIV/0!</v>
      </c>
      <c r="AO2375" s="23" t="e">
        <v>#DIV/0!</v>
      </c>
      <c r="AP2375" s="23" t="e">
        <v>#DIV/0!</v>
      </c>
      <c r="AQ2375" s="23" t="e">
        <v>#DIV/0!</v>
      </c>
      <c r="AR2375" s="35">
        <v>0</v>
      </c>
      <c r="AS2375" s="35">
        <v>0</v>
      </c>
      <c r="AT2375" s="35">
        <v>0</v>
      </c>
      <c r="AU2375" s="31" t="str">
        <f t="shared" si="40"/>
        <v>库存为0</v>
      </c>
      <c r="AV2375" s="36" t="str">
        <f>IFERROR(时间!$B$4+AU2375,"上周无销量")</f>
        <v>上周无销量</v>
      </c>
    </row>
    <row r="2376" spans="1:48">
      <c r="A2376" s="21" t="s">
        <v>4813</v>
      </c>
      <c r="B2376" t="s">
        <v>4814</v>
      </c>
      <c r="C2376" t="s">
        <v>4812</v>
      </c>
      <c r="D2376" s="31">
        <v>0</v>
      </c>
      <c r="E2376" s="31">
        <v>0</v>
      </c>
      <c r="F2376" s="31">
        <v>0</v>
      </c>
      <c r="G2376" s="31">
        <v>0</v>
      </c>
      <c r="H2376" s="32">
        <v>0</v>
      </c>
      <c r="I2376">
        <v>0</v>
      </c>
      <c r="J2376" s="33">
        <v>0</v>
      </c>
      <c r="K2376" s="33">
        <v>0</v>
      </c>
      <c r="L2376" s="33">
        <v>0</v>
      </c>
      <c r="M2376">
        <v>0</v>
      </c>
      <c r="N2376">
        <v>0</v>
      </c>
      <c r="O2376">
        <v>0</v>
      </c>
      <c r="P2376" t="s">
        <v>54</v>
      </c>
      <c r="Q2376" t="s">
        <v>54</v>
      </c>
      <c r="R2376" t="s">
        <v>54</v>
      </c>
      <c r="S2376" t="s">
        <v>54</v>
      </c>
      <c r="T2376" t="s">
        <v>54</v>
      </c>
      <c r="U2376" t="s">
        <v>54</v>
      </c>
      <c r="V2376" t="s">
        <v>54</v>
      </c>
      <c r="W2376" t="s">
        <v>54</v>
      </c>
      <c r="X2376" s="23" t="s">
        <v>54</v>
      </c>
      <c r="Y2376" s="23" t="s">
        <v>54</v>
      </c>
      <c r="Z2376" s="23" t="s">
        <v>54</v>
      </c>
      <c r="AA2376" s="23" t="s">
        <v>54</v>
      </c>
      <c r="AB2376" t="s">
        <v>54</v>
      </c>
      <c r="AC2376" t="s">
        <v>54</v>
      </c>
      <c r="AD2376" t="s">
        <v>54</v>
      </c>
      <c r="AE2376" t="s">
        <v>54</v>
      </c>
      <c r="AF2376" s="23" t="s">
        <v>54</v>
      </c>
      <c r="AG2376" s="23" t="s">
        <v>54</v>
      </c>
      <c r="AH2376" s="23" t="s">
        <v>54</v>
      </c>
      <c r="AI2376" s="23" t="s">
        <v>54</v>
      </c>
      <c r="AJ2376">
        <v>0</v>
      </c>
      <c r="AK2376">
        <v>0</v>
      </c>
      <c r="AL2376">
        <v>0</v>
      </c>
      <c r="AM2376">
        <v>0</v>
      </c>
      <c r="AN2376" s="23" t="e">
        <v>#DIV/0!</v>
      </c>
      <c r="AO2376" s="23" t="e">
        <v>#DIV/0!</v>
      </c>
      <c r="AP2376" s="23" t="e">
        <v>#DIV/0!</v>
      </c>
      <c r="AQ2376" s="23" t="e">
        <v>#DIV/0!</v>
      </c>
      <c r="AR2376" s="35">
        <v>0</v>
      </c>
      <c r="AS2376" s="35">
        <v>0</v>
      </c>
      <c r="AT2376" s="35">
        <v>0</v>
      </c>
      <c r="AU2376" s="31" t="str">
        <f t="shared" si="40"/>
        <v>库存为0</v>
      </c>
      <c r="AV2376" s="36" t="str">
        <f>IFERROR(时间!$B$4+AU2376,"上周无销量")</f>
        <v>上周无销量</v>
      </c>
    </row>
    <row r="2377" spans="1:48">
      <c r="A2377" s="21" t="s">
        <v>4815</v>
      </c>
      <c r="B2377" t="s">
        <v>4816</v>
      </c>
      <c r="C2377" t="s">
        <v>4812</v>
      </c>
      <c r="D2377" s="31">
        <v>0</v>
      </c>
      <c r="E2377" s="31">
        <v>0</v>
      </c>
      <c r="F2377" s="31">
        <v>0</v>
      </c>
      <c r="G2377" s="31">
        <v>0</v>
      </c>
      <c r="H2377" s="32">
        <v>0</v>
      </c>
      <c r="I2377">
        <v>0</v>
      </c>
      <c r="J2377" s="33">
        <v>0</v>
      </c>
      <c r="K2377" s="33">
        <v>0</v>
      </c>
      <c r="L2377" s="33">
        <v>0</v>
      </c>
      <c r="M2377">
        <v>0</v>
      </c>
      <c r="N2377">
        <v>0</v>
      </c>
      <c r="O2377">
        <v>0</v>
      </c>
      <c r="P2377" t="s">
        <v>54</v>
      </c>
      <c r="Q2377" t="s">
        <v>54</v>
      </c>
      <c r="R2377" t="s">
        <v>54</v>
      </c>
      <c r="S2377" t="s">
        <v>54</v>
      </c>
      <c r="T2377" t="s">
        <v>54</v>
      </c>
      <c r="U2377" t="s">
        <v>54</v>
      </c>
      <c r="V2377" t="s">
        <v>54</v>
      </c>
      <c r="W2377" t="s">
        <v>54</v>
      </c>
      <c r="X2377" s="23" t="s">
        <v>54</v>
      </c>
      <c r="Y2377" s="23" t="s">
        <v>54</v>
      </c>
      <c r="Z2377" s="23" t="s">
        <v>54</v>
      </c>
      <c r="AA2377" s="23" t="s">
        <v>54</v>
      </c>
      <c r="AB2377" t="s">
        <v>54</v>
      </c>
      <c r="AC2377" t="s">
        <v>54</v>
      </c>
      <c r="AD2377" t="s">
        <v>54</v>
      </c>
      <c r="AE2377" t="s">
        <v>54</v>
      </c>
      <c r="AF2377" s="23" t="s">
        <v>54</v>
      </c>
      <c r="AG2377" s="23" t="s">
        <v>54</v>
      </c>
      <c r="AH2377" s="23" t="s">
        <v>54</v>
      </c>
      <c r="AI2377" s="23" t="s">
        <v>54</v>
      </c>
      <c r="AJ2377">
        <v>0</v>
      </c>
      <c r="AK2377">
        <v>0</v>
      </c>
      <c r="AL2377">
        <v>0</v>
      </c>
      <c r="AM2377">
        <v>0</v>
      </c>
      <c r="AN2377" s="23" t="e">
        <v>#DIV/0!</v>
      </c>
      <c r="AO2377" s="23" t="e">
        <v>#DIV/0!</v>
      </c>
      <c r="AP2377" s="23" t="e">
        <v>#DIV/0!</v>
      </c>
      <c r="AQ2377" s="23" t="e">
        <v>#DIV/0!</v>
      </c>
      <c r="AR2377" s="35">
        <v>0</v>
      </c>
      <c r="AS2377" s="35">
        <v>0</v>
      </c>
      <c r="AT2377" s="35">
        <v>0</v>
      </c>
      <c r="AU2377" s="31" t="str">
        <f t="shared" si="40"/>
        <v>库存为0</v>
      </c>
      <c r="AV2377" s="36" t="str">
        <f>IFERROR(时间!$B$4+AU2377,"上周无销量")</f>
        <v>上周无销量</v>
      </c>
    </row>
    <row r="2378" spans="1:48">
      <c r="A2378" s="21" t="s">
        <v>4817</v>
      </c>
      <c r="B2378" t="s">
        <v>4818</v>
      </c>
      <c r="C2378" t="s">
        <v>4812</v>
      </c>
      <c r="D2378" s="31">
        <v>0</v>
      </c>
      <c r="E2378" s="31">
        <v>0</v>
      </c>
      <c r="F2378" s="31">
        <v>0</v>
      </c>
      <c r="G2378" s="31">
        <v>0</v>
      </c>
      <c r="H2378" s="32">
        <v>0</v>
      </c>
      <c r="I2378">
        <v>0</v>
      </c>
      <c r="J2378" s="33">
        <v>0</v>
      </c>
      <c r="K2378" s="33">
        <v>0</v>
      </c>
      <c r="L2378" s="33">
        <v>0</v>
      </c>
      <c r="M2378">
        <v>0</v>
      </c>
      <c r="N2378">
        <v>0</v>
      </c>
      <c r="O2378">
        <v>0</v>
      </c>
      <c r="P2378" t="s">
        <v>54</v>
      </c>
      <c r="Q2378" t="s">
        <v>54</v>
      </c>
      <c r="R2378" t="s">
        <v>54</v>
      </c>
      <c r="S2378" t="s">
        <v>54</v>
      </c>
      <c r="T2378" t="s">
        <v>54</v>
      </c>
      <c r="U2378" t="s">
        <v>54</v>
      </c>
      <c r="V2378" t="s">
        <v>54</v>
      </c>
      <c r="W2378" t="s">
        <v>54</v>
      </c>
      <c r="X2378" s="23" t="s">
        <v>54</v>
      </c>
      <c r="Y2378" s="23" t="s">
        <v>54</v>
      </c>
      <c r="Z2378" s="23" t="s">
        <v>54</v>
      </c>
      <c r="AA2378" s="23" t="s">
        <v>54</v>
      </c>
      <c r="AB2378" t="s">
        <v>54</v>
      </c>
      <c r="AC2378" t="s">
        <v>54</v>
      </c>
      <c r="AD2378" t="s">
        <v>54</v>
      </c>
      <c r="AE2378" t="s">
        <v>54</v>
      </c>
      <c r="AF2378" s="23" t="s">
        <v>54</v>
      </c>
      <c r="AG2378" s="23" t="s">
        <v>54</v>
      </c>
      <c r="AH2378" s="23" t="s">
        <v>54</v>
      </c>
      <c r="AI2378" s="23" t="s">
        <v>54</v>
      </c>
      <c r="AJ2378">
        <v>0</v>
      </c>
      <c r="AK2378">
        <v>0</v>
      </c>
      <c r="AL2378">
        <v>0</v>
      </c>
      <c r="AM2378">
        <v>0</v>
      </c>
      <c r="AN2378" s="23" t="e">
        <v>#DIV/0!</v>
      </c>
      <c r="AO2378" s="23" t="e">
        <v>#DIV/0!</v>
      </c>
      <c r="AP2378" s="23" t="e">
        <v>#DIV/0!</v>
      </c>
      <c r="AQ2378" s="23" t="e">
        <v>#DIV/0!</v>
      </c>
      <c r="AR2378" s="35">
        <v>0</v>
      </c>
      <c r="AS2378" s="35">
        <v>0</v>
      </c>
      <c r="AT2378" s="35">
        <v>0</v>
      </c>
      <c r="AU2378" s="31" t="str">
        <f t="shared" si="40"/>
        <v>库存为0</v>
      </c>
      <c r="AV2378" s="36" t="str">
        <f>IFERROR(时间!$B$4+AU2378,"上周无销量")</f>
        <v>上周无销量</v>
      </c>
    </row>
    <row r="2379" spans="1:48">
      <c r="A2379" s="21" t="s">
        <v>4819</v>
      </c>
      <c r="B2379" t="s">
        <v>4820</v>
      </c>
      <c r="C2379" t="s">
        <v>4812</v>
      </c>
      <c r="D2379" s="31">
        <v>0</v>
      </c>
      <c r="E2379" s="31">
        <v>0</v>
      </c>
      <c r="F2379" s="31">
        <v>0</v>
      </c>
      <c r="G2379" s="31">
        <v>0</v>
      </c>
      <c r="H2379" s="32">
        <v>0</v>
      </c>
      <c r="I2379">
        <v>0</v>
      </c>
      <c r="J2379" s="33">
        <v>0</v>
      </c>
      <c r="K2379" s="33">
        <v>0</v>
      </c>
      <c r="L2379" s="33">
        <v>0</v>
      </c>
      <c r="M2379">
        <v>0</v>
      </c>
      <c r="N2379">
        <v>0</v>
      </c>
      <c r="O2379">
        <v>0</v>
      </c>
      <c r="P2379" t="s">
        <v>54</v>
      </c>
      <c r="Q2379" t="s">
        <v>54</v>
      </c>
      <c r="R2379" t="s">
        <v>54</v>
      </c>
      <c r="S2379" t="s">
        <v>54</v>
      </c>
      <c r="T2379" t="s">
        <v>54</v>
      </c>
      <c r="U2379" t="s">
        <v>54</v>
      </c>
      <c r="V2379" t="s">
        <v>54</v>
      </c>
      <c r="W2379" t="s">
        <v>54</v>
      </c>
      <c r="X2379" s="23" t="s">
        <v>54</v>
      </c>
      <c r="Y2379" s="23" t="s">
        <v>54</v>
      </c>
      <c r="Z2379" s="23" t="s">
        <v>54</v>
      </c>
      <c r="AA2379" s="23" t="s">
        <v>54</v>
      </c>
      <c r="AB2379" t="s">
        <v>54</v>
      </c>
      <c r="AC2379" t="s">
        <v>54</v>
      </c>
      <c r="AD2379" t="s">
        <v>54</v>
      </c>
      <c r="AE2379" t="s">
        <v>54</v>
      </c>
      <c r="AF2379" s="23" t="s">
        <v>54</v>
      </c>
      <c r="AG2379" s="23" t="s">
        <v>54</v>
      </c>
      <c r="AH2379" s="23" t="s">
        <v>54</v>
      </c>
      <c r="AI2379" s="23" t="s">
        <v>54</v>
      </c>
      <c r="AJ2379">
        <v>0</v>
      </c>
      <c r="AK2379">
        <v>0</v>
      </c>
      <c r="AL2379">
        <v>0</v>
      </c>
      <c r="AM2379">
        <v>0</v>
      </c>
      <c r="AN2379" s="23" t="e">
        <v>#DIV/0!</v>
      </c>
      <c r="AO2379" s="23" t="e">
        <v>#DIV/0!</v>
      </c>
      <c r="AP2379" s="23" t="e">
        <v>#DIV/0!</v>
      </c>
      <c r="AQ2379" s="23" t="e">
        <v>#DIV/0!</v>
      </c>
      <c r="AR2379" s="35">
        <v>0</v>
      </c>
      <c r="AS2379" s="35">
        <v>0</v>
      </c>
      <c r="AT2379" s="35">
        <v>0</v>
      </c>
      <c r="AU2379" s="31" t="str">
        <f t="shared" si="40"/>
        <v>库存为0</v>
      </c>
      <c r="AV2379" s="36" t="str">
        <f>IFERROR(时间!$B$4+AU2379,"上周无销量")</f>
        <v>上周无销量</v>
      </c>
    </row>
    <row r="2380" spans="1:48">
      <c r="A2380" s="21" t="s">
        <v>4821</v>
      </c>
      <c r="B2380" t="s">
        <v>4822</v>
      </c>
      <c r="C2380" t="s">
        <v>4812</v>
      </c>
      <c r="D2380" s="31">
        <v>0</v>
      </c>
      <c r="E2380" s="31">
        <v>0</v>
      </c>
      <c r="F2380" s="31">
        <v>0</v>
      </c>
      <c r="G2380" s="31">
        <v>0</v>
      </c>
      <c r="H2380" s="32">
        <v>0</v>
      </c>
      <c r="I2380">
        <v>0</v>
      </c>
      <c r="J2380" s="33">
        <v>0</v>
      </c>
      <c r="K2380" s="33">
        <v>0</v>
      </c>
      <c r="L2380" s="33">
        <v>0</v>
      </c>
      <c r="M2380">
        <v>0</v>
      </c>
      <c r="N2380">
        <v>0</v>
      </c>
      <c r="O2380">
        <v>0</v>
      </c>
      <c r="P2380" t="s">
        <v>54</v>
      </c>
      <c r="Q2380" t="s">
        <v>54</v>
      </c>
      <c r="R2380" t="s">
        <v>54</v>
      </c>
      <c r="S2380" t="s">
        <v>54</v>
      </c>
      <c r="T2380" t="s">
        <v>54</v>
      </c>
      <c r="U2380" t="s">
        <v>54</v>
      </c>
      <c r="V2380" t="s">
        <v>54</v>
      </c>
      <c r="W2380" t="s">
        <v>54</v>
      </c>
      <c r="X2380" s="23" t="s">
        <v>54</v>
      </c>
      <c r="Y2380" s="23" t="s">
        <v>54</v>
      </c>
      <c r="Z2380" s="23" t="s">
        <v>54</v>
      </c>
      <c r="AA2380" s="23" t="s">
        <v>54</v>
      </c>
      <c r="AB2380" t="s">
        <v>54</v>
      </c>
      <c r="AC2380" t="s">
        <v>54</v>
      </c>
      <c r="AD2380" t="s">
        <v>54</v>
      </c>
      <c r="AE2380" t="s">
        <v>54</v>
      </c>
      <c r="AF2380" s="23" t="s">
        <v>54</v>
      </c>
      <c r="AG2380" s="23" t="s">
        <v>54</v>
      </c>
      <c r="AH2380" s="23" t="s">
        <v>54</v>
      </c>
      <c r="AI2380" s="23" t="s">
        <v>54</v>
      </c>
      <c r="AJ2380">
        <v>0</v>
      </c>
      <c r="AK2380">
        <v>0</v>
      </c>
      <c r="AL2380">
        <v>0</v>
      </c>
      <c r="AM2380">
        <v>0</v>
      </c>
      <c r="AN2380" s="23" t="e">
        <v>#DIV/0!</v>
      </c>
      <c r="AO2380" s="23" t="e">
        <v>#DIV/0!</v>
      </c>
      <c r="AP2380" s="23" t="e">
        <v>#DIV/0!</v>
      </c>
      <c r="AQ2380" s="23" t="e">
        <v>#DIV/0!</v>
      </c>
      <c r="AR2380" s="35">
        <v>0</v>
      </c>
      <c r="AS2380" s="35">
        <v>0</v>
      </c>
      <c r="AT2380" s="35">
        <v>0</v>
      </c>
      <c r="AU2380" s="31" t="str">
        <f t="shared" si="40"/>
        <v>库存为0</v>
      </c>
      <c r="AV2380" s="36" t="str">
        <f>IFERROR(时间!$B$4+AU2380,"上周无销量")</f>
        <v>上周无销量</v>
      </c>
    </row>
    <row r="2381" spans="1:48">
      <c r="A2381" s="21" t="s">
        <v>4823</v>
      </c>
      <c r="B2381" t="s">
        <v>4824</v>
      </c>
      <c r="C2381" t="s">
        <v>4812</v>
      </c>
      <c r="D2381" s="31">
        <v>0</v>
      </c>
      <c r="E2381" s="31">
        <v>0</v>
      </c>
      <c r="F2381" s="31">
        <v>0</v>
      </c>
      <c r="G2381" s="31">
        <v>0</v>
      </c>
      <c r="H2381" s="32">
        <v>0</v>
      </c>
      <c r="I2381">
        <v>0</v>
      </c>
      <c r="J2381" s="33">
        <v>0</v>
      </c>
      <c r="K2381" s="33">
        <v>0</v>
      </c>
      <c r="L2381" s="33">
        <v>0</v>
      </c>
      <c r="M2381">
        <v>0</v>
      </c>
      <c r="N2381">
        <v>0</v>
      </c>
      <c r="O2381">
        <v>0</v>
      </c>
      <c r="P2381" t="s">
        <v>54</v>
      </c>
      <c r="Q2381" t="s">
        <v>54</v>
      </c>
      <c r="R2381" t="s">
        <v>54</v>
      </c>
      <c r="S2381" t="s">
        <v>54</v>
      </c>
      <c r="T2381" t="s">
        <v>54</v>
      </c>
      <c r="U2381" t="s">
        <v>54</v>
      </c>
      <c r="V2381" t="s">
        <v>54</v>
      </c>
      <c r="W2381" t="s">
        <v>54</v>
      </c>
      <c r="X2381" s="23" t="s">
        <v>54</v>
      </c>
      <c r="Y2381" s="23" t="s">
        <v>54</v>
      </c>
      <c r="Z2381" s="23" t="s">
        <v>54</v>
      </c>
      <c r="AA2381" s="23" t="s">
        <v>54</v>
      </c>
      <c r="AB2381" t="s">
        <v>54</v>
      </c>
      <c r="AC2381" t="s">
        <v>54</v>
      </c>
      <c r="AD2381" t="s">
        <v>54</v>
      </c>
      <c r="AE2381" t="s">
        <v>54</v>
      </c>
      <c r="AF2381" s="23" t="s">
        <v>54</v>
      </c>
      <c r="AG2381" s="23" t="s">
        <v>54</v>
      </c>
      <c r="AH2381" s="23" t="s">
        <v>54</v>
      </c>
      <c r="AI2381" s="23" t="s">
        <v>54</v>
      </c>
      <c r="AJ2381">
        <v>0</v>
      </c>
      <c r="AK2381">
        <v>0</v>
      </c>
      <c r="AL2381">
        <v>0</v>
      </c>
      <c r="AM2381">
        <v>0</v>
      </c>
      <c r="AN2381" s="23" t="e">
        <v>#DIV/0!</v>
      </c>
      <c r="AO2381" s="23" t="e">
        <v>#DIV/0!</v>
      </c>
      <c r="AP2381" s="23" t="e">
        <v>#DIV/0!</v>
      </c>
      <c r="AQ2381" s="23" t="e">
        <v>#DIV/0!</v>
      </c>
      <c r="AR2381" s="35">
        <v>0</v>
      </c>
      <c r="AS2381" s="35">
        <v>0</v>
      </c>
      <c r="AT2381" s="35">
        <v>0</v>
      </c>
      <c r="AU2381" s="31" t="str">
        <f t="shared" si="40"/>
        <v>库存为0</v>
      </c>
      <c r="AV2381" s="36" t="str">
        <f>IFERROR(时间!$B$4+AU2381,"上周无销量")</f>
        <v>上周无销量</v>
      </c>
    </row>
    <row r="2382" spans="1:48">
      <c r="A2382" s="21" t="s">
        <v>4825</v>
      </c>
      <c r="B2382" t="s">
        <v>4826</v>
      </c>
      <c r="C2382" t="s">
        <v>4812</v>
      </c>
      <c r="D2382" s="31">
        <v>0</v>
      </c>
      <c r="E2382" s="31">
        <v>0</v>
      </c>
      <c r="F2382" s="31">
        <v>0</v>
      </c>
      <c r="G2382" s="31">
        <v>0</v>
      </c>
      <c r="H2382" s="32">
        <v>0</v>
      </c>
      <c r="I2382">
        <v>0</v>
      </c>
      <c r="J2382" s="33">
        <v>0</v>
      </c>
      <c r="K2382" s="33">
        <v>0</v>
      </c>
      <c r="L2382" s="33">
        <v>0</v>
      </c>
      <c r="M2382">
        <v>0</v>
      </c>
      <c r="N2382">
        <v>0</v>
      </c>
      <c r="O2382">
        <v>0</v>
      </c>
      <c r="P2382" t="s">
        <v>54</v>
      </c>
      <c r="Q2382" t="s">
        <v>54</v>
      </c>
      <c r="R2382" t="s">
        <v>54</v>
      </c>
      <c r="S2382" t="s">
        <v>54</v>
      </c>
      <c r="T2382" t="s">
        <v>54</v>
      </c>
      <c r="U2382" t="s">
        <v>54</v>
      </c>
      <c r="V2382" t="s">
        <v>54</v>
      </c>
      <c r="W2382" t="s">
        <v>54</v>
      </c>
      <c r="X2382" s="23" t="s">
        <v>54</v>
      </c>
      <c r="Y2382" s="23" t="s">
        <v>54</v>
      </c>
      <c r="Z2382" s="23" t="s">
        <v>54</v>
      </c>
      <c r="AA2382" s="23" t="s">
        <v>54</v>
      </c>
      <c r="AB2382" t="s">
        <v>54</v>
      </c>
      <c r="AC2382" t="s">
        <v>54</v>
      </c>
      <c r="AD2382" t="s">
        <v>54</v>
      </c>
      <c r="AE2382" t="s">
        <v>54</v>
      </c>
      <c r="AF2382" s="23" t="s">
        <v>54</v>
      </c>
      <c r="AG2382" s="23" t="s">
        <v>54</v>
      </c>
      <c r="AH2382" s="23" t="s">
        <v>54</v>
      </c>
      <c r="AI2382" s="23" t="s">
        <v>54</v>
      </c>
      <c r="AJ2382">
        <v>0</v>
      </c>
      <c r="AK2382">
        <v>0</v>
      </c>
      <c r="AL2382">
        <v>0</v>
      </c>
      <c r="AM2382">
        <v>0</v>
      </c>
      <c r="AN2382" s="23" t="e">
        <v>#DIV/0!</v>
      </c>
      <c r="AO2382" s="23" t="e">
        <v>#DIV/0!</v>
      </c>
      <c r="AP2382" s="23" t="e">
        <v>#DIV/0!</v>
      </c>
      <c r="AQ2382" s="23" t="e">
        <v>#DIV/0!</v>
      </c>
      <c r="AR2382" s="35">
        <v>0</v>
      </c>
      <c r="AS2382" s="35">
        <v>0</v>
      </c>
      <c r="AT2382" s="35">
        <v>0</v>
      </c>
      <c r="AU2382" s="31" t="str">
        <f t="shared" si="40"/>
        <v>库存为0</v>
      </c>
      <c r="AV2382" s="36" t="str">
        <f>IFERROR(时间!$B$4+AU2382,"上周无销量")</f>
        <v>上周无销量</v>
      </c>
    </row>
    <row r="2383" spans="1:48">
      <c r="A2383" s="21" t="s">
        <v>4827</v>
      </c>
      <c r="B2383" t="s">
        <v>4828</v>
      </c>
      <c r="C2383" t="s">
        <v>4812</v>
      </c>
      <c r="D2383" s="31">
        <v>0</v>
      </c>
      <c r="E2383" s="31">
        <v>0</v>
      </c>
      <c r="F2383" s="31">
        <v>0</v>
      </c>
      <c r="G2383" s="31">
        <v>0</v>
      </c>
      <c r="H2383" s="32">
        <v>0</v>
      </c>
      <c r="I2383">
        <v>0</v>
      </c>
      <c r="J2383" s="33">
        <v>0</v>
      </c>
      <c r="K2383" s="33">
        <v>0</v>
      </c>
      <c r="L2383" s="33">
        <v>0</v>
      </c>
      <c r="M2383">
        <v>0</v>
      </c>
      <c r="N2383">
        <v>0</v>
      </c>
      <c r="O2383">
        <v>0</v>
      </c>
      <c r="P2383" t="s">
        <v>54</v>
      </c>
      <c r="Q2383" t="s">
        <v>54</v>
      </c>
      <c r="R2383" t="s">
        <v>54</v>
      </c>
      <c r="S2383" t="s">
        <v>54</v>
      </c>
      <c r="T2383" t="s">
        <v>54</v>
      </c>
      <c r="U2383" t="s">
        <v>54</v>
      </c>
      <c r="V2383" t="s">
        <v>54</v>
      </c>
      <c r="W2383" t="s">
        <v>54</v>
      </c>
      <c r="X2383" s="23" t="s">
        <v>54</v>
      </c>
      <c r="Y2383" s="23" t="s">
        <v>54</v>
      </c>
      <c r="Z2383" s="23" t="s">
        <v>54</v>
      </c>
      <c r="AA2383" s="23" t="s">
        <v>54</v>
      </c>
      <c r="AB2383" t="s">
        <v>54</v>
      </c>
      <c r="AC2383" t="s">
        <v>54</v>
      </c>
      <c r="AD2383" t="s">
        <v>54</v>
      </c>
      <c r="AE2383" t="s">
        <v>54</v>
      </c>
      <c r="AF2383" s="23" t="s">
        <v>54</v>
      </c>
      <c r="AG2383" s="23" t="s">
        <v>54</v>
      </c>
      <c r="AH2383" s="23" t="s">
        <v>54</v>
      </c>
      <c r="AI2383" s="23" t="s">
        <v>54</v>
      </c>
      <c r="AJ2383">
        <v>0</v>
      </c>
      <c r="AK2383">
        <v>0</v>
      </c>
      <c r="AL2383">
        <v>0</v>
      </c>
      <c r="AM2383">
        <v>0</v>
      </c>
      <c r="AN2383" s="23" t="e">
        <v>#DIV/0!</v>
      </c>
      <c r="AO2383" s="23" t="e">
        <v>#DIV/0!</v>
      </c>
      <c r="AP2383" s="23" t="e">
        <v>#DIV/0!</v>
      </c>
      <c r="AQ2383" s="23" t="e">
        <v>#DIV/0!</v>
      </c>
      <c r="AR2383" s="35">
        <v>0</v>
      </c>
      <c r="AS2383" s="35">
        <v>0</v>
      </c>
      <c r="AT2383" s="35">
        <v>0</v>
      </c>
      <c r="AU2383" s="31" t="str">
        <f t="shared" si="40"/>
        <v>库存为0</v>
      </c>
      <c r="AV2383" s="36" t="str">
        <f>IFERROR(时间!$B$4+AU2383,"上周无销量")</f>
        <v>上周无销量</v>
      </c>
    </row>
    <row r="2384" spans="1:48">
      <c r="A2384" s="21" t="s">
        <v>4829</v>
      </c>
      <c r="B2384" t="s">
        <v>4830</v>
      </c>
      <c r="C2384" t="s">
        <v>4812</v>
      </c>
      <c r="D2384" s="31">
        <v>0</v>
      </c>
      <c r="E2384" s="31">
        <v>0</v>
      </c>
      <c r="F2384" s="31">
        <v>0</v>
      </c>
      <c r="G2384" s="31">
        <v>0</v>
      </c>
      <c r="H2384" s="32">
        <v>0</v>
      </c>
      <c r="I2384">
        <v>0</v>
      </c>
      <c r="J2384" s="33">
        <v>0</v>
      </c>
      <c r="K2384" s="33">
        <v>0</v>
      </c>
      <c r="L2384" s="33">
        <v>0</v>
      </c>
      <c r="M2384">
        <v>0</v>
      </c>
      <c r="N2384">
        <v>0</v>
      </c>
      <c r="O2384">
        <v>0</v>
      </c>
      <c r="P2384" t="s">
        <v>54</v>
      </c>
      <c r="Q2384" t="s">
        <v>54</v>
      </c>
      <c r="R2384" t="s">
        <v>54</v>
      </c>
      <c r="S2384" t="s">
        <v>54</v>
      </c>
      <c r="T2384" t="s">
        <v>54</v>
      </c>
      <c r="U2384" t="s">
        <v>54</v>
      </c>
      <c r="V2384" t="s">
        <v>54</v>
      </c>
      <c r="W2384" t="s">
        <v>54</v>
      </c>
      <c r="X2384" s="23" t="s">
        <v>54</v>
      </c>
      <c r="Y2384" s="23" t="s">
        <v>54</v>
      </c>
      <c r="Z2384" s="23" t="s">
        <v>54</v>
      </c>
      <c r="AA2384" s="23" t="s">
        <v>54</v>
      </c>
      <c r="AB2384" t="s">
        <v>54</v>
      </c>
      <c r="AC2384" t="s">
        <v>54</v>
      </c>
      <c r="AD2384" t="s">
        <v>54</v>
      </c>
      <c r="AE2384" t="s">
        <v>54</v>
      </c>
      <c r="AF2384" s="23" t="s">
        <v>54</v>
      </c>
      <c r="AG2384" s="23" t="s">
        <v>54</v>
      </c>
      <c r="AH2384" s="23" t="s">
        <v>54</v>
      </c>
      <c r="AI2384" s="23" t="s">
        <v>54</v>
      </c>
      <c r="AJ2384">
        <v>0</v>
      </c>
      <c r="AK2384">
        <v>0</v>
      </c>
      <c r="AL2384">
        <v>0</v>
      </c>
      <c r="AM2384">
        <v>0</v>
      </c>
      <c r="AN2384" s="23" t="e">
        <v>#DIV/0!</v>
      </c>
      <c r="AO2384" s="23" t="e">
        <v>#DIV/0!</v>
      </c>
      <c r="AP2384" s="23" t="e">
        <v>#DIV/0!</v>
      </c>
      <c r="AQ2384" s="23" t="e">
        <v>#DIV/0!</v>
      </c>
      <c r="AR2384" s="35">
        <v>0</v>
      </c>
      <c r="AS2384" s="35">
        <v>0</v>
      </c>
      <c r="AT2384" s="35">
        <v>0</v>
      </c>
      <c r="AU2384" s="31" t="str">
        <f t="shared" si="40"/>
        <v>库存为0</v>
      </c>
      <c r="AV2384" s="36" t="str">
        <f>IFERROR(时间!$B$4+AU2384,"上周无销量")</f>
        <v>上周无销量</v>
      </c>
    </row>
    <row r="2385" spans="1:48">
      <c r="A2385" s="21" t="s">
        <v>4831</v>
      </c>
      <c r="B2385" t="s">
        <v>4832</v>
      </c>
      <c r="C2385" t="s">
        <v>4812</v>
      </c>
      <c r="D2385" s="31">
        <v>0</v>
      </c>
      <c r="E2385" s="31">
        <v>0</v>
      </c>
      <c r="F2385" s="31">
        <v>0</v>
      </c>
      <c r="G2385" s="31">
        <v>0</v>
      </c>
      <c r="H2385" s="32">
        <v>0</v>
      </c>
      <c r="I2385">
        <v>0</v>
      </c>
      <c r="J2385" s="33">
        <v>0</v>
      </c>
      <c r="K2385" s="33">
        <v>0</v>
      </c>
      <c r="L2385" s="33">
        <v>0</v>
      </c>
      <c r="M2385">
        <v>0</v>
      </c>
      <c r="N2385">
        <v>0</v>
      </c>
      <c r="O2385">
        <v>0</v>
      </c>
      <c r="P2385" t="s">
        <v>54</v>
      </c>
      <c r="Q2385" t="s">
        <v>54</v>
      </c>
      <c r="R2385" t="s">
        <v>54</v>
      </c>
      <c r="S2385" t="s">
        <v>54</v>
      </c>
      <c r="T2385" t="s">
        <v>54</v>
      </c>
      <c r="U2385" t="s">
        <v>54</v>
      </c>
      <c r="V2385" t="s">
        <v>54</v>
      </c>
      <c r="W2385" t="s">
        <v>54</v>
      </c>
      <c r="X2385" s="23" t="s">
        <v>54</v>
      </c>
      <c r="Y2385" s="23" t="s">
        <v>54</v>
      </c>
      <c r="Z2385" s="23" t="s">
        <v>54</v>
      </c>
      <c r="AA2385" s="23" t="s">
        <v>54</v>
      </c>
      <c r="AB2385" t="s">
        <v>54</v>
      </c>
      <c r="AC2385" t="s">
        <v>54</v>
      </c>
      <c r="AD2385" t="s">
        <v>54</v>
      </c>
      <c r="AE2385" t="s">
        <v>54</v>
      </c>
      <c r="AF2385" s="23" t="s">
        <v>54</v>
      </c>
      <c r="AG2385" s="23" t="s">
        <v>54</v>
      </c>
      <c r="AH2385" s="23" t="s">
        <v>54</v>
      </c>
      <c r="AI2385" s="23" t="s">
        <v>54</v>
      </c>
      <c r="AJ2385">
        <v>0</v>
      </c>
      <c r="AK2385">
        <v>0</v>
      </c>
      <c r="AL2385">
        <v>0</v>
      </c>
      <c r="AM2385">
        <v>0</v>
      </c>
      <c r="AN2385" s="23" t="e">
        <v>#DIV/0!</v>
      </c>
      <c r="AO2385" s="23" t="e">
        <v>#DIV/0!</v>
      </c>
      <c r="AP2385" s="23" t="e">
        <v>#DIV/0!</v>
      </c>
      <c r="AQ2385" s="23" t="e">
        <v>#DIV/0!</v>
      </c>
      <c r="AR2385" s="35">
        <v>0</v>
      </c>
      <c r="AS2385" s="35">
        <v>0</v>
      </c>
      <c r="AT2385" s="35">
        <v>0</v>
      </c>
      <c r="AU2385" s="31" t="str">
        <f t="shared" si="40"/>
        <v>库存为0</v>
      </c>
      <c r="AV2385" s="36" t="str">
        <f>IFERROR(时间!$B$4+AU2385,"上周无销量")</f>
        <v>上周无销量</v>
      </c>
    </row>
    <row r="2386" spans="1:48">
      <c r="A2386" s="21" t="s">
        <v>4833</v>
      </c>
      <c r="B2386" t="s">
        <v>4834</v>
      </c>
      <c r="C2386" t="s">
        <v>4812</v>
      </c>
      <c r="D2386" s="31">
        <v>0</v>
      </c>
      <c r="E2386" s="31">
        <v>0</v>
      </c>
      <c r="F2386" s="31">
        <v>0</v>
      </c>
      <c r="G2386" s="31">
        <v>0</v>
      </c>
      <c r="H2386" s="32">
        <v>0</v>
      </c>
      <c r="I2386">
        <v>0</v>
      </c>
      <c r="J2386" s="33">
        <v>0</v>
      </c>
      <c r="K2386" s="33">
        <v>0</v>
      </c>
      <c r="L2386" s="33">
        <v>0</v>
      </c>
      <c r="M2386">
        <v>0</v>
      </c>
      <c r="N2386">
        <v>0</v>
      </c>
      <c r="O2386">
        <v>0</v>
      </c>
      <c r="P2386" t="s">
        <v>54</v>
      </c>
      <c r="Q2386" t="s">
        <v>54</v>
      </c>
      <c r="R2386" t="s">
        <v>54</v>
      </c>
      <c r="S2386" t="s">
        <v>54</v>
      </c>
      <c r="T2386" t="s">
        <v>54</v>
      </c>
      <c r="U2386" t="s">
        <v>54</v>
      </c>
      <c r="V2386" t="s">
        <v>54</v>
      </c>
      <c r="W2386" t="s">
        <v>54</v>
      </c>
      <c r="X2386" s="23" t="s">
        <v>54</v>
      </c>
      <c r="Y2386" s="23" t="s">
        <v>54</v>
      </c>
      <c r="Z2386" s="23" t="s">
        <v>54</v>
      </c>
      <c r="AA2386" s="23" t="s">
        <v>54</v>
      </c>
      <c r="AB2386" t="s">
        <v>54</v>
      </c>
      <c r="AC2386" t="s">
        <v>54</v>
      </c>
      <c r="AD2386" t="s">
        <v>54</v>
      </c>
      <c r="AE2386" t="s">
        <v>54</v>
      </c>
      <c r="AF2386" s="23" t="s">
        <v>54</v>
      </c>
      <c r="AG2386" s="23" t="s">
        <v>54</v>
      </c>
      <c r="AH2386" s="23" t="s">
        <v>54</v>
      </c>
      <c r="AI2386" s="23" t="s">
        <v>54</v>
      </c>
      <c r="AJ2386">
        <v>0</v>
      </c>
      <c r="AK2386">
        <v>0</v>
      </c>
      <c r="AL2386">
        <v>0</v>
      </c>
      <c r="AM2386">
        <v>0</v>
      </c>
      <c r="AN2386" s="23" t="e">
        <v>#DIV/0!</v>
      </c>
      <c r="AO2386" s="23" t="e">
        <v>#DIV/0!</v>
      </c>
      <c r="AP2386" s="23" t="e">
        <v>#DIV/0!</v>
      </c>
      <c r="AQ2386" s="23" t="e">
        <v>#DIV/0!</v>
      </c>
      <c r="AR2386" s="35">
        <v>0</v>
      </c>
      <c r="AS2386" s="35">
        <v>0</v>
      </c>
      <c r="AT2386" s="35">
        <v>0</v>
      </c>
      <c r="AU2386" s="31" t="str">
        <f t="shared" si="40"/>
        <v>库存为0</v>
      </c>
      <c r="AV2386" s="36" t="str">
        <f>IFERROR(时间!$B$4+AU2386,"上周无销量")</f>
        <v>上周无销量</v>
      </c>
    </row>
    <row r="2387" spans="1:48">
      <c r="A2387" s="21" t="s">
        <v>4835</v>
      </c>
      <c r="B2387" t="s">
        <v>4836</v>
      </c>
      <c r="C2387" t="s">
        <v>4812</v>
      </c>
      <c r="D2387" s="31">
        <v>0</v>
      </c>
      <c r="E2387" s="31">
        <v>0</v>
      </c>
      <c r="F2387" s="31">
        <v>0</v>
      </c>
      <c r="G2387" s="31">
        <v>0</v>
      </c>
      <c r="H2387" s="32">
        <v>0</v>
      </c>
      <c r="I2387">
        <v>0</v>
      </c>
      <c r="J2387" s="33">
        <v>0</v>
      </c>
      <c r="K2387" s="33">
        <v>0</v>
      </c>
      <c r="L2387" s="33">
        <v>0</v>
      </c>
      <c r="M2387">
        <v>0</v>
      </c>
      <c r="N2387">
        <v>0</v>
      </c>
      <c r="O2387">
        <v>0</v>
      </c>
      <c r="P2387" t="s">
        <v>54</v>
      </c>
      <c r="Q2387" t="s">
        <v>54</v>
      </c>
      <c r="R2387" t="s">
        <v>54</v>
      </c>
      <c r="S2387" t="s">
        <v>54</v>
      </c>
      <c r="T2387" t="s">
        <v>54</v>
      </c>
      <c r="U2387" t="s">
        <v>54</v>
      </c>
      <c r="V2387" t="s">
        <v>54</v>
      </c>
      <c r="W2387" t="s">
        <v>54</v>
      </c>
      <c r="X2387" s="23" t="s">
        <v>54</v>
      </c>
      <c r="Y2387" s="23" t="s">
        <v>54</v>
      </c>
      <c r="Z2387" s="23" t="s">
        <v>54</v>
      </c>
      <c r="AA2387" s="23" t="s">
        <v>54</v>
      </c>
      <c r="AB2387" t="s">
        <v>54</v>
      </c>
      <c r="AC2387" t="s">
        <v>54</v>
      </c>
      <c r="AD2387" t="s">
        <v>54</v>
      </c>
      <c r="AE2387" t="s">
        <v>54</v>
      </c>
      <c r="AF2387" s="23" t="s">
        <v>54</v>
      </c>
      <c r="AG2387" s="23" t="s">
        <v>54</v>
      </c>
      <c r="AH2387" s="23" t="s">
        <v>54</v>
      </c>
      <c r="AI2387" s="23" t="s">
        <v>54</v>
      </c>
      <c r="AJ2387">
        <v>0</v>
      </c>
      <c r="AK2387">
        <v>0</v>
      </c>
      <c r="AL2387">
        <v>0</v>
      </c>
      <c r="AM2387">
        <v>0</v>
      </c>
      <c r="AN2387" s="23" t="e">
        <v>#DIV/0!</v>
      </c>
      <c r="AO2387" s="23" t="e">
        <v>#DIV/0!</v>
      </c>
      <c r="AP2387" s="23" t="e">
        <v>#DIV/0!</v>
      </c>
      <c r="AQ2387" s="23" t="e">
        <v>#DIV/0!</v>
      </c>
      <c r="AR2387" s="35">
        <v>0</v>
      </c>
      <c r="AS2387" s="35">
        <v>0</v>
      </c>
      <c r="AT2387" s="35">
        <v>0</v>
      </c>
      <c r="AU2387" s="31" t="str">
        <f t="shared" si="40"/>
        <v>库存为0</v>
      </c>
      <c r="AV2387" s="36" t="str">
        <f>IFERROR(时间!$B$4+AU2387,"上周无销量")</f>
        <v>上周无销量</v>
      </c>
    </row>
    <row r="2388" spans="1:48">
      <c r="A2388" s="21" t="s">
        <v>4837</v>
      </c>
      <c r="B2388" t="s">
        <v>4838</v>
      </c>
      <c r="C2388" t="s">
        <v>4812</v>
      </c>
      <c r="D2388" s="31">
        <v>0</v>
      </c>
      <c r="E2388" s="31">
        <v>0</v>
      </c>
      <c r="F2388" s="31">
        <v>0</v>
      </c>
      <c r="G2388" s="31">
        <v>0</v>
      </c>
      <c r="H2388" s="32">
        <v>0</v>
      </c>
      <c r="I2388">
        <v>0</v>
      </c>
      <c r="J2388" s="33">
        <v>0</v>
      </c>
      <c r="K2388" s="33">
        <v>0</v>
      </c>
      <c r="L2388" s="33">
        <v>0</v>
      </c>
      <c r="M2388">
        <v>0</v>
      </c>
      <c r="N2388">
        <v>0</v>
      </c>
      <c r="O2388">
        <v>0</v>
      </c>
      <c r="P2388" t="s">
        <v>54</v>
      </c>
      <c r="Q2388" t="s">
        <v>54</v>
      </c>
      <c r="R2388" t="s">
        <v>54</v>
      </c>
      <c r="S2388" t="s">
        <v>54</v>
      </c>
      <c r="T2388" t="s">
        <v>54</v>
      </c>
      <c r="U2388" t="s">
        <v>54</v>
      </c>
      <c r="V2388" t="s">
        <v>54</v>
      </c>
      <c r="W2388" t="s">
        <v>54</v>
      </c>
      <c r="X2388" s="23" t="s">
        <v>54</v>
      </c>
      <c r="Y2388" s="23" t="s">
        <v>54</v>
      </c>
      <c r="Z2388" s="23" t="s">
        <v>54</v>
      </c>
      <c r="AA2388" s="23" t="s">
        <v>54</v>
      </c>
      <c r="AB2388" t="s">
        <v>54</v>
      </c>
      <c r="AC2388" t="s">
        <v>54</v>
      </c>
      <c r="AD2388" t="s">
        <v>54</v>
      </c>
      <c r="AE2388" t="s">
        <v>54</v>
      </c>
      <c r="AF2388" s="23" t="s">
        <v>54</v>
      </c>
      <c r="AG2388" s="23" t="s">
        <v>54</v>
      </c>
      <c r="AH2388" s="23" t="s">
        <v>54</v>
      </c>
      <c r="AI2388" s="23" t="s">
        <v>54</v>
      </c>
      <c r="AJ2388">
        <v>0</v>
      </c>
      <c r="AK2388">
        <v>0</v>
      </c>
      <c r="AL2388">
        <v>0</v>
      </c>
      <c r="AM2388">
        <v>0</v>
      </c>
      <c r="AN2388" s="23" t="e">
        <v>#DIV/0!</v>
      </c>
      <c r="AO2388" s="23" t="e">
        <v>#DIV/0!</v>
      </c>
      <c r="AP2388" s="23" t="e">
        <v>#DIV/0!</v>
      </c>
      <c r="AQ2388" s="23" t="e">
        <v>#DIV/0!</v>
      </c>
      <c r="AR2388" s="35">
        <v>0</v>
      </c>
      <c r="AS2388" s="35">
        <v>0</v>
      </c>
      <c r="AT2388" s="35">
        <v>0</v>
      </c>
      <c r="AU2388" s="31" t="str">
        <f t="shared" si="40"/>
        <v>库存为0</v>
      </c>
      <c r="AV2388" s="36" t="str">
        <f>IFERROR(时间!$B$4+AU2388,"上周无销量")</f>
        <v>上周无销量</v>
      </c>
    </row>
    <row r="2389" spans="1:48">
      <c r="A2389" s="21" t="s">
        <v>4839</v>
      </c>
      <c r="B2389" t="s">
        <v>4840</v>
      </c>
      <c r="C2389" t="s">
        <v>4812</v>
      </c>
      <c r="D2389" s="31">
        <v>0</v>
      </c>
      <c r="E2389" s="31">
        <v>0</v>
      </c>
      <c r="F2389" s="31">
        <v>0</v>
      </c>
      <c r="G2389" s="31">
        <v>0</v>
      </c>
      <c r="H2389" s="32">
        <v>0</v>
      </c>
      <c r="I2389">
        <v>0</v>
      </c>
      <c r="J2389" s="33">
        <v>0</v>
      </c>
      <c r="K2389" s="33">
        <v>0</v>
      </c>
      <c r="L2389" s="33">
        <v>0</v>
      </c>
      <c r="M2389">
        <v>0</v>
      </c>
      <c r="N2389">
        <v>0</v>
      </c>
      <c r="O2389">
        <v>0</v>
      </c>
      <c r="P2389" t="s">
        <v>54</v>
      </c>
      <c r="Q2389" t="s">
        <v>54</v>
      </c>
      <c r="R2389" t="s">
        <v>54</v>
      </c>
      <c r="S2389" t="s">
        <v>54</v>
      </c>
      <c r="T2389" t="s">
        <v>54</v>
      </c>
      <c r="U2389" t="s">
        <v>54</v>
      </c>
      <c r="V2389" t="s">
        <v>54</v>
      </c>
      <c r="W2389" t="s">
        <v>54</v>
      </c>
      <c r="X2389" s="23" t="s">
        <v>54</v>
      </c>
      <c r="Y2389" s="23" t="s">
        <v>54</v>
      </c>
      <c r="Z2389" s="23" t="s">
        <v>54</v>
      </c>
      <c r="AA2389" s="23" t="s">
        <v>54</v>
      </c>
      <c r="AB2389" t="s">
        <v>54</v>
      </c>
      <c r="AC2389" t="s">
        <v>54</v>
      </c>
      <c r="AD2389" t="s">
        <v>54</v>
      </c>
      <c r="AE2389" t="s">
        <v>54</v>
      </c>
      <c r="AF2389" s="23" t="s">
        <v>54</v>
      </c>
      <c r="AG2389" s="23" t="s">
        <v>54</v>
      </c>
      <c r="AH2389" s="23" t="s">
        <v>54</v>
      </c>
      <c r="AI2389" s="23" t="s">
        <v>54</v>
      </c>
      <c r="AJ2389">
        <v>0</v>
      </c>
      <c r="AK2389">
        <v>0</v>
      </c>
      <c r="AL2389">
        <v>0</v>
      </c>
      <c r="AM2389">
        <v>0</v>
      </c>
      <c r="AN2389" s="23" t="e">
        <v>#DIV/0!</v>
      </c>
      <c r="AO2389" s="23" t="e">
        <v>#DIV/0!</v>
      </c>
      <c r="AP2389" s="23" t="e">
        <v>#DIV/0!</v>
      </c>
      <c r="AQ2389" s="23" t="e">
        <v>#DIV/0!</v>
      </c>
      <c r="AR2389" s="35">
        <v>0</v>
      </c>
      <c r="AS2389" s="35">
        <v>0</v>
      </c>
      <c r="AT2389" s="35">
        <v>0</v>
      </c>
      <c r="AU2389" s="31" t="str">
        <f t="shared" si="40"/>
        <v>库存为0</v>
      </c>
      <c r="AV2389" s="36" t="str">
        <f>IFERROR(时间!$B$4+AU2389,"上周无销量")</f>
        <v>上周无销量</v>
      </c>
    </row>
    <row r="2390" spans="1:48">
      <c r="A2390" s="21" t="s">
        <v>4841</v>
      </c>
      <c r="B2390" t="s">
        <v>4842</v>
      </c>
      <c r="C2390" t="s">
        <v>4812</v>
      </c>
      <c r="D2390" s="31">
        <v>0</v>
      </c>
      <c r="E2390" s="31">
        <v>0</v>
      </c>
      <c r="F2390" s="31">
        <v>0</v>
      </c>
      <c r="G2390" s="31">
        <v>0</v>
      </c>
      <c r="H2390" s="32">
        <v>0</v>
      </c>
      <c r="I2390">
        <v>0</v>
      </c>
      <c r="J2390" s="33">
        <v>0</v>
      </c>
      <c r="K2390" s="33">
        <v>0</v>
      </c>
      <c r="L2390" s="33">
        <v>0</v>
      </c>
      <c r="M2390">
        <v>0</v>
      </c>
      <c r="N2390">
        <v>0</v>
      </c>
      <c r="O2390">
        <v>0</v>
      </c>
      <c r="P2390" t="s">
        <v>54</v>
      </c>
      <c r="Q2390" t="s">
        <v>54</v>
      </c>
      <c r="R2390" t="s">
        <v>54</v>
      </c>
      <c r="S2390" t="s">
        <v>54</v>
      </c>
      <c r="T2390" t="s">
        <v>54</v>
      </c>
      <c r="U2390" t="s">
        <v>54</v>
      </c>
      <c r="V2390" t="s">
        <v>54</v>
      </c>
      <c r="W2390" t="s">
        <v>54</v>
      </c>
      <c r="X2390" s="23" t="s">
        <v>54</v>
      </c>
      <c r="Y2390" s="23" t="s">
        <v>54</v>
      </c>
      <c r="Z2390" s="23" t="s">
        <v>54</v>
      </c>
      <c r="AA2390" s="23" t="s">
        <v>54</v>
      </c>
      <c r="AB2390" t="s">
        <v>54</v>
      </c>
      <c r="AC2390" t="s">
        <v>54</v>
      </c>
      <c r="AD2390" t="s">
        <v>54</v>
      </c>
      <c r="AE2390" t="s">
        <v>54</v>
      </c>
      <c r="AF2390" s="23" t="s">
        <v>54</v>
      </c>
      <c r="AG2390" s="23" t="s">
        <v>54</v>
      </c>
      <c r="AH2390" s="23" t="s">
        <v>54</v>
      </c>
      <c r="AI2390" s="23" t="s">
        <v>54</v>
      </c>
      <c r="AJ2390">
        <v>0</v>
      </c>
      <c r="AK2390">
        <v>0</v>
      </c>
      <c r="AL2390">
        <v>0</v>
      </c>
      <c r="AM2390">
        <v>0</v>
      </c>
      <c r="AN2390" s="23" t="e">
        <v>#DIV/0!</v>
      </c>
      <c r="AO2390" s="23" t="e">
        <v>#DIV/0!</v>
      </c>
      <c r="AP2390" s="23" t="e">
        <v>#DIV/0!</v>
      </c>
      <c r="AQ2390" s="23" t="e">
        <v>#DIV/0!</v>
      </c>
      <c r="AR2390" s="35">
        <v>0</v>
      </c>
      <c r="AS2390" s="35">
        <v>0</v>
      </c>
      <c r="AT2390" s="35">
        <v>0</v>
      </c>
      <c r="AU2390" s="31" t="str">
        <f t="shared" si="40"/>
        <v>库存为0</v>
      </c>
      <c r="AV2390" s="36" t="str">
        <f>IFERROR(时间!$B$4+AU2390,"上周无销量")</f>
        <v>上周无销量</v>
      </c>
    </row>
    <row r="2391" spans="1:48">
      <c r="A2391" s="21" t="s">
        <v>4843</v>
      </c>
      <c r="B2391" t="s">
        <v>4844</v>
      </c>
      <c r="C2391" t="s">
        <v>4812</v>
      </c>
      <c r="D2391" s="31">
        <v>0</v>
      </c>
      <c r="E2391" s="31">
        <v>0</v>
      </c>
      <c r="F2391" s="31">
        <v>0</v>
      </c>
      <c r="G2391" s="31">
        <v>0</v>
      </c>
      <c r="H2391" s="32">
        <v>0</v>
      </c>
      <c r="I2391">
        <v>0</v>
      </c>
      <c r="J2391" s="33">
        <v>0</v>
      </c>
      <c r="K2391" s="33">
        <v>0</v>
      </c>
      <c r="L2391" s="33">
        <v>0</v>
      </c>
      <c r="M2391">
        <v>0</v>
      </c>
      <c r="N2391">
        <v>0</v>
      </c>
      <c r="O2391">
        <v>0</v>
      </c>
      <c r="P2391" t="s">
        <v>54</v>
      </c>
      <c r="Q2391" t="s">
        <v>54</v>
      </c>
      <c r="R2391" t="s">
        <v>54</v>
      </c>
      <c r="S2391" t="s">
        <v>54</v>
      </c>
      <c r="T2391" t="s">
        <v>54</v>
      </c>
      <c r="U2391" t="s">
        <v>54</v>
      </c>
      <c r="V2391" t="s">
        <v>54</v>
      </c>
      <c r="W2391" t="s">
        <v>54</v>
      </c>
      <c r="X2391" s="23" t="s">
        <v>54</v>
      </c>
      <c r="Y2391" s="23" t="s">
        <v>54</v>
      </c>
      <c r="Z2391" s="23" t="s">
        <v>54</v>
      </c>
      <c r="AA2391" s="23" t="s">
        <v>54</v>
      </c>
      <c r="AB2391" t="s">
        <v>54</v>
      </c>
      <c r="AC2391" t="s">
        <v>54</v>
      </c>
      <c r="AD2391" t="s">
        <v>54</v>
      </c>
      <c r="AE2391" t="s">
        <v>54</v>
      </c>
      <c r="AF2391" s="23" t="s">
        <v>54</v>
      </c>
      <c r="AG2391" s="23" t="s">
        <v>54</v>
      </c>
      <c r="AH2391" s="23" t="s">
        <v>54</v>
      </c>
      <c r="AI2391" s="23" t="s">
        <v>54</v>
      </c>
      <c r="AJ2391">
        <v>0</v>
      </c>
      <c r="AK2391">
        <v>0</v>
      </c>
      <c r="AL2391">
        <v>0</v>
      </c>
      <c r="AM2391">
        <v>0</v>
      </c>
      <c r="AN2391" s="23" t="e">
        <v>#DIV/0!</v>
      </c>
      <c r="AO2391" s="23" t="e">
        <v>#DIV/0!</v>
      </c>
      <c r="AP2391" s="23" t="e">
        <v>#DIV/0!</v>
      </c>
      <c r="AQ2391" s="23" t="e">
        <v>#DIV/0!</v>
      </c>
      <c r="AR2391" s="35">
        <v>0</v>
      </c>
      <c r="AS2391" s="35">
        <v>0</v>
      </c>
      <c r="AT2391" s="35">
        <v>0</v>
      </c>
      <c r="AU2391" s="31" t="str">
        <f t="shared" si="40"/>
        <v>库存为0</v>
      </c>
      <c r="AV2391" s="36" t="str">
        <f>IFERROR(时间!$B$4+AU2391,"上周无销量")</f>
        <v>上周无销量</v>
      </c>
    </row>
    <row r="2392" spans="1:48">
      <c r="A2392" s="21" t="s">
        <v>4845</v>
      </c>
      <c r="B2392" t="s">
        <v>4846</v>
      </c>
      <c r="C2392" t="s">
        <v>4812</v>
      </c>
      <c r="D2392" s="31">
        <v>0</v>
      </c>
      <c r="E2392" s="31">
        <v>0</v>
      </c>
      <c r="F2392" s="31">
        <v>0</v>
      </c>
      <c r="G2392" s="31">
        <v>0</v>
      </c>
      <c r="H2392" s="32">
        <v>0</v>
      </c>
      <c r="I2392">
        <v>0</v>
      </c>
      <c r="J2392" s="33">
        <v>0</v>
      </c>
      <c r="K2392" s="33">
        <v>0</v>
      </c>
      <c r="L2392" s="33">
        <v>0</v>
      </c>
      <c r="M2392">
        <v>0</v>
      </c>
      <c r="N2392">
        <v>0</v>
      </c>
      <c r="O2392">
        <v>0</v>
      </c>
      <c r="P2392" t="s">
        <v>54</v>
      </c>
      <c r="Q2392" t="s">
        <v>54</v>
      </c>
      <c r="R2392" t="s">
        <v>54</v>
      </c>
      <c r="S2392" t="s">
        <v>54</v>
      </c>
      <c r="T2392" t="s">
        <v>54</v>
      </c>
      <c r="U2392" t="s">
        <v>54</v>
      </c>
      <c r="V2392" t="s">
        <v>54</v>
      </c>
      <c r="W2392" t="s">
        <v>54</v>
      </c>
      <c r="X2392" s="23" t="s">
        <v>54</v>
      </c>
      <c r="Y2392" s="23" t="s">
        <v>54</v>
      </c>
      <c r="Z2392" s="23" t="s">
        <v>54</v>
      </c>
      <c r="AA2392" s="23" t="s">
        <v>54</v>
      </c>
      <c r="AB2392" t="s">
        <v>54</v>
      </c>
      <c r="AC2392" t="s">
        <v>54</v>
      </c>
      <c r="AD2392" t="s">
        <v>54</v>
      </c>
      <c r="AE2392" t="s">
        <v>54</v>
      </c>
      <c r="AF2392" s="23" t="s">
        <v>54</v>
      </c>
      <c r="AG2392" s="23" t="s">
        <v>54</v>
      </c>
      <c r="AH2392" s="23" t="s">
        <v>54</v>
      </c>
      <c r="AI2392" s="23" t="s">
        <v>54</v>
      </c>
      <c r="AJ2392">
        <v>0</v>
      </c>
      <c r="AK2392">
        <v>0</v>
      </c>
      <c r="AL2392">
        <v>0</v>
      </c>
      <c r="AM2392">
        <v>0</v>
      </c>
      <c r="AN2392" s="23" t="e">
        <v>#DIV/0!</v>
      </c>
      <c r="AO2392" s="23" t="e">
        <v>#DIV/0!</v>
      </c>
      <c r="AP2392" s="23" t="e">
        <v>#DIV/0!</v>
      </c>
      <c r="AQ2392" s="23" t="e">
        <v>#DIV/0!</v>
      </c>
      <c r="AR2392" s="35">
        <v>0</v>
      </c>
      <c r="AS2392" s="35">
        <v>0</v>
      </c>
      <c r="AT2392" s="35">
        <v>0</v>
      </c>
      <c r="AU2392" s="31" t="str">
        <f t="shared" si="40"/>
        <v>库存为0</v>
      </c>
      <c r="AV2392" s="36" t="str">
        <f>IFERROR(时间!$B$4+AU2392,"上周无销量")</f>
        <v>上周无销量</v>
      </c>
    </row>
    <row r="2393" spans="1:48">
      <c r="A2393" s="21" t="s">
        <v>4847</v>
      </c>
      <c r="B2393" t="s">
        <v>4848</v>
      </c>
      <c r="C2393" t="s">
        <v>4812</v>
      </c>
      <c r="D2393" s="31">
        <v>0</v>
      </c>
      <c r="E2393" s="31">
        <v>0</v>
      </c>
      <c r="F2393" s="31">
        <v>0</v>
      </c>
      <c r="G2393" s="31">
        <v>0</v>
      </c>
      <c r="H2393" s="32">
        <v>0</v>
      </c>
      <c r="I2393">
        <v>0</v>
      </c>
      <c r="J2393" s="33">
        <v>0</v>
      </c>
      <c r="K2393" s="33">
        <v>0</v>
      </c>
      <c r="L2393" s="33">
        <v>0</v>
      </c>
      <c r="M2393">
        <v>0</v>
      </c>
      <c r="N2393">
        <v>0</v>
      </c>
      <c r="O2393">
        <v>0</v>
      </c>
      <c r="P2393" t="s">
        <v>54</v>
      </c>
      <c r="Q2393" t="s">
        <v>54</v>
      </c>
      <c r="R2393" t="s">
        <v>54</v>
      </c>
      <c r="S2393" t="s">
        <v>54</v>
      </c>
      <c r="T2393" t="s">
        <v>54</v>
      </c>
      <c r="U2393" t="s">
        <v>54</v>
      </c>
      <c r="V2393" t="s">
        <v>54</v>
      </c>
      <c r="W2393" t="s">
        <v>54</v>
      </c>
      <c r="X2393" s="23" t="s">
        <v>54</v>
      </c>
      <c r="Y2393" s="23" t="s">
        <v>54</v>
      </c>
      <c r="Z2393" s="23" t="s">
        <v>54</v>
      </c>
      <c r="AA2393" s="23" t="s">
        <v>54</v>
      </c>
      <c r="AB2393" t="s">
        <v>54</v>
      </c>
      <c r="AC2393" t="s">
        <v>54</v>
      </c>
      <c r="AD2393" t="s">
        <v>54</v>
      </c>
      <c r="AE2393" t="s">
        <v>54</v>
      </c>
      <c r="AF2393" s="23" t="s">
        <v>54</v>
      </c>
      <c r="AG2393" s="23" t="s">
        <v>54</v>
      </c>
      <c r="AH2393" s="23" t="s">
        <v>54</v>
      </c>
      <c r="AI2393" s="23" t="s">
        <v>54</v>
      </c>
      <c r="AJ2393">
        <v>0</v>
      </c>
      <c r="AK2393">
        <v>0</v>
      </c>
      <c r="AL2393">
        <v>0</v>
      </c>
      <c r="AM2393">
        <v>0</v>
      </c>
      <c r="AN2393" s="23" t="e">
        <v>#DIV/0!</v>
      </c>
      <c r="AO2393" s="23" t="e">
        <v>#DIV/0!</v>
      </c>
      <c r="AP2393" s="23" t="e">
        <v>#DIV/0!</v>
      </c>
      <c r="AQ2393" s="23" t="e">
        <v>#DIV/0!</v>
      </c>
      <c r="AR2393" s="35">
        <v>0</v>
      </c>
      <c r="AS2393" s="35">
        <v>0</v>
      </c>
      <c r="AT2393" s="35">
        <v>0</v>
      </c>
      <c r="AU2393" s="31" t="str">
        <f t="shared" si="40"/>
        <v>库存为0</v>
      </c>
      <c r="AV2393" s="36" t="str">
        <f>IFERROR(时间!$B$4+AU2393,"上周无销量")</f>
        <v>上周无销量</v>
      </c>
    </row>
    <row r="2394" spans="1:48">
      <c r="A2394" s="21" t="s">
        <v>4849</v>
      </c>
      <c r="B2394" t="s">
        <v>4850</v>
      </c>
      <c r="C2394" t="s">
        <v>4812</v>
      </c>
      <c r="D2394" s="31">
        <v>0</v>
      </c>
      <c r="E2394" s="31">
        <v>0</v>
      </c>
      <c r="F2394" s="31">
        <v>0</v>
      </c>
      <c r="G2394" s="31">
        <v>0</v>
      </c>
      <c r="H2394" s="32">
        <v>0</v>
      </c>
      <c r="I2394">
        <v>0</v>
      </c>
      <c r="J2394" s="33">
        <v>0</v>
      </c>
      <c r="K2394" s="33">
        <v>0</v>
      </c>
      <c r="L2394" s="33">
        <v>0</v>
      </c>
      <c r="M2394">
        <v>0</v>
      </c>
      <c r="N2394">
        <v>0</v>
      </c>
      <c r="O2394">
        <v>0</v>
      </c>
      <c r="P2394" t="s">
        <v>54</v>
      </c>
      <c r="Q2394" t="s">
        <v>54</v>
      </c>
      <c r="R2394" t="s">
        <v>54</v>
      </c>
      <c r="S2394" t="s">
        <v>54</v>
      </c>
      <c r="T2394" t="s">
        <v>54</v>
      </c>
      <c r="U2394" t="s">
        <v>54</v>
      </c>
      <c r="V2394" t="s">
        <v>54</v>
      </c>
      <c r="W2394" t="s">
        <v>54</v>
      </c>
      <c r="X2394" s="23" t="s">
        <v>54</v>
      </c>
      <c r="Y2394" s="23" t="s">
        <v>54</v>
      </c>
      <c r="Z2394" s="23" t="s">
        <v>54</v>
      </c>
      <c r="AA2394" s="23" t="s">
        <v>54</v>
      </c>
      <c r="AB2394" t="s">
        <v>54</v>
      </c>
      <c r="AC2394" t="s">
        <v>54</v>
      </c>
      <c r="AD2394" t="s">
        <v>54</v>
      </c>
      <c r="AE2394" t="s">
        <v>54</v>
      </c>
      <c r="AF2394" s="23" t="s">
        <v>54</v>
      </c>
      <c r="AG2394" s="23" t="s">
        <v>54</v>
      </c>
      <c r="AH2394" s="23" t="s">
        <v>54</v>
      </c>
      <c r="AI2394" s="23" t="s">
        <v>54</v>
      </c>
      <c r="AJ2394">
        <v>0</v>
      </c>
      <c r="AK2394">
        <v>0</v>
      </c>
      <c r="AL2394">
        <v>0</v>
      </c>
      <c r="AM2394">
        <v>0</v>
      </c>
      <c r="AN2394" s="23" t="e">
        <v>#DIV/0!</v>
      </c>
      <c r="AO2394" s="23" t="e">
        <v>#DIV/0!</v>
      </c>
      <c r="AP2394" s="23" t="e">
        <v>#DIV/0!</v>
      </c>
      <c r="AQ2394" s="23" t="e">
        <v>#DIV/0!</v>
      </c>
      <c r="AR2394" s="35">
        <v>0</v>
      </c>
      <c r="AS2394" s="35">
        <v>0</v>
      </c>
      <c r="AT2394" s="35">
        <v>0</v>
      </c>
      <c r="AU2394" s="31" t="str">
        <f t="shared" si="40"/>
        <v>库存为0</v>
      </c>
      <c r="AV2394" s="36" t="str">
        <f>IFERROR(时间!$B$4+AU2394,"上周无销量")</f>
        <v>上周无销量</v>
      </c>
    </row>
    <row r="2395" spans="1:48">
      <c r="A2395" s="21" t="s">
        <v>4851</v>
      </c>
      <c r="B2395" t="s">
        <v>4852</v>
      </c>
      <c r="C2395" t="s">
        <v>4812</v>
      </c>
      <c r="D2395" s="31">
        <v>0</v>
      </c>
      <c r="E2395" s="31">
        <v>0</v>
      </c>
      <c r="F2395" s="31">
        <v>0</v>
      </c>
      <c r="G2395" s="31">
        <v>0</v>
      </c>
      <c r="H2395" s="32">
        <v>0</v>
      </c>
      <c r="I2395">
        <v>0</v>
      </c>
      <c r="J2395" s="33">
        <v>0</v>
      </c>
      <c r="K2395" s="33">
        <v>0</v>
      </c>
      <c r="L2395" s="33">
        <v>0</v>
      </c>
      <c r="M2395">
        <v>0</v>
      </c>
      <c r="N2395">
        <v>0</v>
      </c>
      <c r="O2395">
        <v>0</v>
      </c>
      <c r="P2395" t="s">
        <v>54</v>
      </c>
      <c r="Q2395" t="s">
        <v>54</v>
      </c>
      <c r="R2395" t="s">
        <v>54</v>
      </c>
      <c r="S2395" t="s">
        <v>54</v>
      </c>
      <c r="T2395" t="s">
        <v>54</v>
      </c>
      <c r="U2395" t="s">
        <v>54</v>
      </c>
      <c r="V2395" t="s">
        <v>54</v>
      </c>
      <c r="W2395" t="s">
        <v>54</v>
      </c>
      <c r="X2395" s="23" t="s">
        <v>54</v>
      </c>
      <c r="Y2395" s="23" t="s">
        <v>54</v>
      </c>
      <c r="Z2395" s="23" t="s">
        <v>54</v>
      </c>
      <c r="AA2395" s="23" t="s">
        <v>54</v>
      </c>
      <c r="AB2395" t="s">
        <v>54</v>
      </c>
      <c r="AC2395" t="s">
        <v>54</v>
      </c>
      <c r="AD2395" t="s">
        <v>54</v>
      </c>
      <c r="AE2395" t="s">
        <v>54</v>
      </c>
      <c r="AF2395" s="23" t="s">
        <v>54</v>
      </c>
      <c r="AG2395" s="23" t="s">
        <v>54</v>
      </c>
      <c r="AH2395" s="23" t="s">
        <v>54</v>
      </c>
      <c r="AI2395" s="23" t="s">
        <v>54</v>
      </c>
      <c r="AJ2395">
        <v>0</v>
      </c>
      <c r="AK2395">
        <v>0</v>
      </c>
      <c r="AL2395">
        <v>0</v>
      </c>
      <c r="AM2395">
        <v>0</v>
      </c>
      <c r="AN2395" s="23" t="e">
        <v>#DIV/0!</v>
      </c>
      <c r="AO2395" s="23" t="e">
        <v>#DIV/0!</v>
      </c>
      <c r="AP2395" s="23" t="e">
        <v>#DIV/0!</v>
      </c>
      <c r="AQ2395" s="23" t="e">
        <v>#DIV/0!</v>
      </c>
      <c r="AR2395" s="35">
        <v>0</v>
      </c>
      <c r="AS2395" s="35">
        <v>0</v>
      </c>
      <c r="AT2395" s="35">
        <v>0</v>
      </c>
      <c r="AU2395" s="31" t="str">
        <f t="shared" si="40"/>
        <v>库存为0</v>
      </c>
      <c r="AV2395" s="36" t="str">
        <f>IFERROR(时间!$B$4+AU2395,"上周无销量")</f>
        <v>上周无销量</v>
      </c>
    </row>
    <row r="2396" spans="1:48">
      <c r="A2396" s="21" t="s">
        <v>4853</v>
      </c>
      <c r="B2396" t="s">
        <v>4854</v>
      </c>
      <c r="C2396" t="s">
        <v>4812</v>
      </c>
      <c r="D2396" s="31">
        <v>0</v>
      </c>
      <c r="E2396" s="31">
        <v>0</v>
      </c>
      <c r="F2396" s="31">
        <v>0</v>
      </c>
      <c r="G2396" s="31">
        <v>0</v>
      </c>
      <c r="H2396" s="32">
        <v>0</v>
      </c>
      <c r="I2396">
        <v>0</v>
      </c>
      <c r="J2396" s="33">
        <v>0</v>
      </c>
      <c r="K2396" s="33">
        <v>0</v>
      </c>
      <c r="L2396" s="33">
        <v>0</v>
      </c>
      <c r="M2396">
        <v>0</v>
      </c>
      <c r="N2396">
        <v>0</v>
      </c>
      <c r="O2396">
        <v>0</v>
      </c>
      <c r="P2396" t="s">
        <v>54</v>
      </c>
      <c r="Q2396" t="s">
        <v>54</v>
      </c>
      <c r="R2396" t="s">
        <v>54</v>
      </c>
      <c r="S2396" t="s">
        <v>54</v>
      </c>
      <c r="T2396" t="s">
        <v>54</v>
      </c>
      <c r="U2396" t="s">
        <v>54</v>
      </c>
      <c r="V2396" t="s">
        <v>54</v>
      </c>
      <c r="W2396" t="s">
        <v>54</v>
      </c>
      <c r="X2396" s="23" t="s">
        <v>54</v>
      </c>
      <c r="Y2396" s="23" t="s">
        <v>54</v>
      </c>
      <c r="Z2396" s="23" t="s">
        <v>54</v>
      </c>
      <c r="AA2396" s="23" t="s">
        <v>54</v>
      </c>
      <c r="AB2396" t="s">
        <v>54</v>
      </c>
      <c r="AC2396" t="s">
        <v>54</v>
      </c>
      <c r="AD2396" t="s">
        <v>54</v>
      </c>
      <c r="AE2396" t="s">
        <v>54</v>
      </c>
      <c r="AF2396" s="23" t="s">
        <v>54</v>
      </c>
      <c r="AG2396" s="23" t="s">
        <v>54</v>
      </c>
      <c r="AH2396" s="23" t="s">
        <v>54</v>
      </c>
      <c r="AI2396" s="23" t="s">
        <v>54</v>
      </c>
      <c r="AJ2396">
        <v>0</v>
      </c>
      <c r="AK2396">
        <v>0</v>
      </c>
      <c r="AL2396">
        <v>0</v>
      </c>
      <c r="AM2396">
        <v>0</v>
      </c>
      <c r="AN2396" s="23" t="e">
        <v>#DIV/0!</v>
      </c>
      <c r="AO2396" s="23" t="e">
        <v>#DIV/0!</v>
      </c>
      <c r="AP2396" s="23" t="e">
        <v>#DIV/0!</v>
      </c>
      <c r="AQ2396" s="23" t="e">
        <v>#DIV/0!</v>
      </c>
      <c r="AR2396" s="35">
        <v>0</v>
      </c>
      <c r="AS2396" s="35">
        <v>0</v>
      </c>
      <c r="AT2396" s="35">
        <v>0</v>
      </c>
      <c r="AU2396" s="31" t="str">
        <f t="shared" si="40"/>
        <v>库存为0</v>
      </c>
      <c r="AV2396" s="36" t="str">
        <f>IFERROR(时间!$B$4+AU2396,"上周无销量")</f>
        <v>上周无销量</v>
      </c>
    </row>
    <row r="2397" spans="1:48">
      <c r="A2397" s="21" t="s">
        <v>4855</v>
      </c>
      <c r="B2397" t="s">
        <v>4856</v>
      </c>
      <c r="C2397" t="s">
        <v>4812</v>
      </c>
      <c r="D2397" s="31">
        <v>0</v>
      </c>
      <c r="E2397" s="31">
        <v>0</v>
      </c>
      <c r="F2397" s="31">
        <v>0</v>
      </c>
      <c r="G2397" s="31">
        <v>0</v>
      </c>
      <c r="H2397" s="32">
        <v>0</v>
      </c>
      <c r="I2397">
        <v>0</v>
      </c>
      <c r="J2397" s="33">
        <v>0</v>
      </c>
      <c r="K2397" s="33">
        <v>0</v>
      </c>
      <c r="L2397" s="33">
        <v>0</v>
      </c>
      <c r="M2397">
        <v>0</v>
      </c>
      <c r="N2397">
        <v>0</v>
      </c>
      <c r="O2397">
        <v>0</v>
      </c>
      <c r="P2397" t="s">
        <v>54</v>
      </c>
      <c r="Q2397" t="s">
        <v>54</v>
      </c>
      <c r="R2397" t="s">
        <v>54</v>
      </c>
      <c r="S2397" t="s">
        <v>54</v>
      </c>
      <c r="T2397" t="s">
        <v>54</v>
      </c>
      <c r="U2397" t="s">
        <v>54</v>
      </c>
      <c r="V2397" t="s">
        <v>54</v>
      </c>
      <c r="W2397" t="s">
        <v>54</v>
      </c>
      <c r="X2397" s="23" t="s">
        <v>54</v>
      </c>
      <c r="Y2397" s="23" t="s">
        <v>54</v>
      </c>
      <c r="Z2397" s="23" t="s">
        <v>54</v>
      </c>
      <c r="AA2397" s="23" t="s">
        <v>54</v>
      </c>
      <c r="AB2397" t="s">
        <v>54</v>
      </c>
      <c r="AC2397" t="s">
        <v>54</v>
      </c>
      <c r="AD2397" t="s">
        <v>54</v>
      </c>
      <c r="AE2397" t="s">
        <v>54</v>
      </c>
      <c r="AF2397" s="23" t="s">
        <v>54</v>
      </c>
      <c r="AG2397" s="23" t="s">
        <v>54</v>
      </c>
      <c r="AH2397" s="23" t="s">
        <v>54</v>
      </c>
      <c r="AI2397" s="23" t="s">
        <v>54</v>
      </c>
      <c r="AJ2397">
        <v>0</v>
      </c>
      <c r="AK2397">
        <v>0</v>
      </c>
      <c r="AL2397">
        <v>0</v>
      </c>
      <c r="AM2397">
        <v>0</v>
      </c>
      <c r="AN2397" s="23" t="e">
        <v>#DIV/0!</v>
      </c>
      <c r="AO2397" s="23" t="e">
        <v>#DIV/0!</v>
      </c>
      <c r="AP2397" s="23" t="e">
        <v>#DIV/0!</v>
      </c>
      <c r="AQ2397" s="23" t="e">
        <v>#DIV/0!</v>
      </c>
      <c r="AR2397" s="35">
        <v>0</v>
      </c>
      <c r="AS2397" s="35">
        <v>0</v>
      </c>
      <c r="AT2397" s="35">
        <v>0</v>
      </c>
      <c r="AU2397" s="31" t="str">
        <f t="shared" si="40"/>
        <v>库存为0</v>
      </c>
      <c r="AV2397" s="36" t="str">
        <f>IFERROR(时间!$B$4+AU2397,"上周无销量")</f>
        <v>上周无销量</v>
      </c>
    </row>
    <row r="2398" spans="1:48">
      <c r="A2398" s="21" t="s">
        <v>4857</v>
      </c>
      <c r="B2398" t="s">
        <v>4858</v>
      </c>
      <c r="C2398" t="s">
        <v>4812</v>
      </c>
      <c r="D2398" s="31">
        <v>0</v>
      </c>
      <c r="E2398" s="31">
        <v>0</v>
      </c>
      <c r="F2398" s="31">
        <v>0</v>
      </c>
      <c r="G2398" s="31">
        <v>0</v>
      </c>
      <c r="H2398" s="32">
        <v>0</v>
      </c>
      <c r="I2398">
        <v>0</v>
      </c>
      <c r="J2398" s="33">
        <v>0</v>
      </c>
      <c r="K2398" s="33">
        <v>0</v>
      </c>
      <c r="L2398" s="33">
        <v>0</v>
      </c>
      <c r="M2398">
        <v>0</v>
      </c>
      <c r="N2398">
        <v>0</v>
      </c>
      <c r="O2398">
        <v>0</v>
      </c>
      <c r="P2398" t="s">
        <v>54</v>
      </c>
      <c r="Q2398" t="s">
        <v>54</v>
      </c>
      <c r="R2398" t="s">
        <v>54</v>
      </c>
      <c r="S2398" t="s">
        <v>54</v>
      </c>
      <c r="T2398" t="s">
        <v>54</v>
      </c>
      <c r="U2398" t="s">
        <v>54</v>
      </c>
      <c r="V2398" t="s">
        <v>54</v>
      </c>
      <c r="W2398" t="s">
        <v>54</v>
      </c>
      <c r="X2398" s="23" t="s">
        <v>54</v>
      </c>
      <c r="Y2398" s="23" t="s">
        <v>54</v>
      </c>
      <c r="Z2398" s="23" t="s">
        <v>54</v>
      </c>
      <c r="AA2398" s="23" t="s">
        <v>54</v>
      </c>
      <c r="AB2398" t="s">
        <v>54</v>
      </c>
      <c r="AC2398" t="s">
        <v>54</v>
      </c>
      <c r="AD2398" t="s">
        <v>54</v>
      </c>
      <c r="AE2398" t="s">
        <v>54</v>
      </c>
      <c r="AF2398" s="23" t="s">
        <v>54</v>
      </c>
      <c r="AG2398" s="23" t="s">
        <v>54</v>
      </c>
      <c r="AH2398" s="23" t="s">
        <v>54</v>
      </c>
      <c r="AI2398" s="23" t="s">
        <v>54</v>
      </c>
      <c r="AJ2398">
        <v>0</v>
      </c>
      <c r="AK2398">
        <v>0</v>
      </c>
      <c r="AL2398">
        <v>0</v>
      </c>
      <c r="AM2398">
        <v>0</v>
      </c>
      <c r="AN2398" s="23" t="e">
        <v>#DIV/0!</v>
      </c>
      <c r="AO2398" s="23" t="e">
        <v>#DIV/0!</v>
      </c>
      <c r="AP2398" s="23" t="e">
        <v>#DIV/0!</v>
      </c>
      <c r="AQ2398" s="23" t="e">
        <v>#DIV/0!</v>
      </c>
      <c r="AR2398" s="35">
        <v>0</v>
      </c>
      <c r="AS2398" s="35">
        <v>0</v>
      </c>
      <c r="AT2398" s="35">
        <v>0</v>
      </c>
      <c r="AU2398" s="31" t="str">
        <f t="shared" si="40"/>
        <v>库存为0</v>
      </c>
      <c r="AV2398" s="36" t="str">
        <f>IFERROR(时间!$B$4+AU2398,"上周无销量")</f>
        <v>上周无销量</v>
      </c>
    </row>
    <row r="2399" spans="1:48">
      <c r="A2399" s="21" t="s">
        <v>4859</v>
      </c>
      <c r="B2399" t="s">
        <v>4860</v>
      </c>
      <c r="C2399" t="s">
        <v>4812</v>
      </c>
      <c r="D2399" s="31">
        <v>0</v>
      </c>
      <c r="E2399" s="31">
        <v>0</v>
      </c>
      <c r="F2399" s="31">
        <v>0</v>
      </c>
      <c r="G2399" s="31">
        <v>0</v>
      </c>
      <c r="H2399" s="32">
        <v>0</v>
      </c>
      <c r="I2399">
        <v>0</v>
      </c>
      <c r="J2399" s="33">
        <v>0</v>
      </c>
      <c r="K2399" s="33">
        <v>0</v>
      </c>
      <c r="L2399" s="33">
        <v>0</v>
      </c>
      <c r="M2399">
        <v>0</v>
      </c>
      <c r="N2399">
        <v>0</v>
      </c>
      <c r="O2399">
        <v>0</v>
      </c>
      <c r="P2399" t="s">
        <v>54</v>
      </c>
      <c r="Q2399" t="s">
        <v>54</v>
      </c>
      <c r="R2399" t="s">
        <v>54</v>
      </c>
      <c r="S2399" t="s">
        <v>54</v>
      </c>
      <c r="T2399" t="s">
        <v>54</v>
      </c>
      <c r="U2399" t="s">
        <v>54</v>
      </c>
      <c r="V2399" t="s">
        <v>54</v>
      </c>
      <c r="W2399" t="s">
        <v>54</v>
      </c>
      <c r="X2399" s="23" t="s">
        <v>54</v>
      </c>
      <c r="Y2399" s="23" t="s">
        <v>54</v>
      </c>
      <c r="Z2399" s="23" t="s">
        <v>54</v>
      </c>
      <c r="AA2399" s="23" t="s">
        <v>54</v>
      </c>
      <c r="AB2399" t="s">
        <v>54</v>
      </c>
      <c r="AC2399" t="s">
        <v>54</v>
      </c>
      <c r="AD2399" t="s">
        <v>54</v>
      </c>
      <c r="AE2399" t="s">
        <v>54</v>
      </c>
      <c r="AF2399" s="23" t="s">
        <v>54</v>
      </c>
      <c r="AG2399" s="23" t="s">
        <v>54</v>
      </c>
      <c r="AH2399" s="23" t="s">
        <v>54</v>
      </c>
      <c r="AI2399" s="23" t="s">
        <v>54</v>
      </c>
      <c r="AJ2399">
        <v>0</v>
      </c>
      <c r="AK2399">
        <v>0</v>
      </c>
      <c r="AL2399">
        <v>0</v>
      </c>
      <c r="AM2399">
        <v>0</v>
      </c>
      <c r="AN2399" s="23" t="e">
        <v>#DIV/0!</v>
      </c>
      <c r="AO2399" s="23" t="e">
        <v>#DIV/0!</v>
      </c>
      <c r="AP2399" s="23" t="e">
        <v>#DIV/0!</v>
      </c>
      <c r="AQ2399" s="23" t="e">
        <v>#DIV/0!</v>
      </c>
      <c r="AR2399" s="35">
        <v>0</v>
      </c>
      <c r="AS2399" s="35">
        <v>0</v>
      </c>
      <c r="AT2399" s="35">
        <v>0</v>
      </c>
      <c r="AU2399" s="31" t="str">
        <f t="shared" si="40"/>
        <v>库存为0</v>
      </c>
      <c r="AV2399" s="36" t="str">
        <f>IFERROR(时间!$B$4+AU2399,"上周无销量")</f>
        <v>上周无销量</v>
      </c>
    </row>
    <row r="2400" spans="1:48">
      <c r="A2400" s="21" t="s">
        <v>4861</v>
      </c>
      <c r="B2400" t="s">
        <v>4862</v>
      </c>
      <c r="C2400" t="s">
        <v>4863</v>
      </c>
      <c r="D2400" s="31">
        <v>0</v>
      </c>
      <c r="E2400" s="31">
        <v>0</v>
      </c>
      <c r="F2400" s="31">
        <v>0</v>
      </c>
      <c r="G2400" s="31">
        <v>0</v>
      </c>
      <c r="H2400" s="32">
        <v>0</v>
      </c>
      <c r="I2400">
        <v>0</v>
      </c>
      <c r="J2400" s="33">
        <v>0</v>
      </c>
      <c r="K2400" s="33">
        <v>0</v>
      </c>
      <c r="L2400" s="33">
        <v>0</v>
      </c>
      <c r="M2400">
        <v>0</v>
      </c>
      <c r="N2400">
        <v>0</v>
      </c>
      <c r="O2400">
        <v>0</v>
      </c>
      <c r="P2400" t="s">
        <v>54</v>
      </c>
      <c r="Q2400" t="s">
        <v>54</v>
      </c>
      <c r="R2400" t="s">
        <v>54</v>
      </c>
      <c r="S2400" t="s">
        <v>54</v>
      </c>
      <c r="T2400" t="s">
        <v>54</v>
      </c>
      <c r="U2400" t="s">
        <v>54</v>
      </c>
      <c r="V2400" t="s">
        <v>54</v>
      </c>
      <c r="W2400" t="s">
        <v>54</v>
      </c>
      <c r="X2400" s="23" t="s">
        <v>54</v>
      </c>
      <c r="Y2400" s="23" t="s">
        <v>54</v>
      </c>
      <c r="Z2400" s="23" t="s">
        <v>54</v>
      </c>
      <c r="AA2400" s="23" t="s">
        <v>54</v>
      </c>
      <c r="AB2400" t="s">
        <v>54</v>
      </c>
      <c r="AC2400" t="s">
        <v>54</v>
      </c>
      <c r="AD2400" t="s">
        <v>54</v>
      </c>
      <c r="AE2400" t="s">
        <v>54</v>
      </c>
      <c r="AF2400" s="23" t="s">
        <v>54</v>
      </c>
      <c r="AG2400" s="23" t="s">
        <v>54</v>
      </c>
      <c r="AH2400" s="23" t="s">
        <v>54</v>
      </c>
      <c r="AI2400" s="23" t="s">
        <v>54</v>
      </c>
      <c r="AJ2400">
        <v>0</v>
      </c>
      <c r="AK2400">
        <v>0</v>
      </c>
      <c r="AL2400">
        <v>0</v>
      </c>
      <c r="AM2400">
        <v>0</v>
      </c>
      <c r="AN2400" s="23" t="e">
        <v>#DIV/0!</v>
      </c>
      <c r="AO2400" s="23" t="e">
        <v>#DIV/0!</v>
      </c>
      <c r="AP2400" s="23" t="e">
        <v>#DIV/0!</v>
      </c>
      <c r="AQ2400" s="23" t="e">
        <v>#DIV/0!</v>
      </c>
      <c r="AR2400" s="35">
        <v>0</v>
      </c>
      <c r="AS2400" s="35">
        <v>0</v>
      </c>
      <c r="AT2400" s="35">
        <v>0</v>
      </c>
      <c r="AU2400" s="31" t="str">
        <f t="shared" si="40"/>
        <v>库存为0</v>
      </c>
      <c r="AV2400" s="36" t="str">
        <f>IFERROR(时间!$B$4+AU2400,"上周无销量")</f>
        <v>上周无销量</v>
      </c>
    </row>
    <row r="2401" spans="1:48">
      <c r="A2401" s="21" t="s">
        <v>4864</v>
      </c>
      <c r="B2401" t="s">
        <v>4865</v>
      </c>
      <c r="C2401" t="s">
        <v>4863</v>
      </c>
      <c r="D2401" s="31">
        <v>0</v>
      </c>
      <c r="E2401" s="31">
        <v>0</v>
      </c>
      <c r="F2401" s="31">
        <v>0</v>
      </c>
      <c r="G2401" s="31">
        <v>0</v>
      </c>
      <c r="H2401" s="32">
        <v>0</v>
      </c>
      <c r="I2401">
        <v>0</v>
      </c>
      <c r="J2401" s="33">
        <v>0</v>
      </c>
      <c r="K2401" s="33">
        <v>0</v>
      </c>
      <c r="L2401" s="33">
        <v>0</v>
      </c>
      <c r="M2401">
        <v>0</v>
      </c>
      <c r="N2401">
        <v>0</v>
      </c>
      <c r="O2401">
        <v>0</v>
      </c>
      <c r="P2401" t="s">
        <v>54</v>
      </c>
      <c r="Q2401" t="s">
        <v>54</v>
      </c>
      <c r="R2401" t="s">
        <v>54</v>
      </c>
      <c r="S2401" t="s">
        <v>54</v>
      </c>
      <c r="T2401" t="s">
        <v>54</v>
      </c>
      <c r="U2401" t="s">
        <v>54</v>
      </c>
      <c r="V2401" t="s">
        <v>54</v>
      </c>
      <c r="W2401" t="s">
        <v>54</v>
      </c>
      <c r="X2401" s="23" t="s">
        <v>54</v>
      </c>
      <c r="Y2401" s="23" t="s">
        <v>54</v>
      </c>
      <c r="Z2401" s="23" t="s">
        <v>54</v>
      </c>
      <c r="AA2401" s="23" t="s">
        <v>54</v>
      </c>
      <c r="AB2401" t="s">
        <v>54</v>
      </c>
      <c r="AC2401" t="s">
        <v>54</v>
      </c>
      <c r="AD2401" t="s">
        <v>54</v>
      </c>
      <c r="AE2401" t="s">
        <v>54</v>
      </c>
      <c r="AF2401" s="23" t="s">
        <v>54</v>
      </c>
      <c r="AG2401" s="23" t="s">
        <v>54</v>
      </c>
      <c r="AH2401" s="23" t="s">
        <v>54</v>
      </c>
      <c r="AI2401" s="23" t="s">
        <v>54</v>
      </c>
      <c r="AJ2401">
        <v>0</v>
      </c>
      <c r="AK2401">
        <v>0</v>
      </c>
      <c r="AL2401">
        <v>0</v>
      </c>
      <c r="AM2401">
        <v>0</v>
      </c>
      <c r="AN2401" s="23" t="e">
        <v>#DIV/0!</v>
      </c>
      <c r="AO2401" s="23" t="e">
        <v>#DIV/0!</v>
      </c>
      <c r="AP2401" s="23" t="e">
        <v>#DIV/0!</v>
      </c>
      <c r="AQ2401" s="23" t="e">
        <v>#DIV/0!</v>
      </c>
      <c r="AR2401" s="35">
        <v>0</v>
      </c>
      <c r="AS2401" s="35">
        <v>0</v>
      </c>
      <c r="AT2401" s="35">
        <v>0</v>
      </c>
      <c r="AU2401" s="31" t="str">
        <f t="shared" si="40"/>
        <v>库存为0</v>
      </c>
      <c r="AV2401" s="36" t="str">
        <f>IFERROR(时间!$B$4+AU2401,"上周无销量")</f>
        <v>上周无销量</v>
      </c>
    </row>
    <row r="2402" spans="1:48">
      <c r="A2402" s="21" t="s">
        <v>4866</v>
      </c>
      <c r="B2402" t="s">
        <v>4867</v>
      </c>
      <c r="C2402" t="s">
        <v>4863</v>
      </c>
      <c r="D2402" s="31">
        <v>0</v>
      </c>
      <c r="E2402" s="31">
        <v>0</v>
      </c>
      <c r="F2402" s="31">
        <v>0</v>
      </c>
      <c r="G2402" s="31">
        <v>0</v>
      </c>
      <c r="H2402" s="32">
        <v>0</v>
      </c>
      <c r="I2402">
        <v>0</v>
      </c>
      <c r="J2402" s="33">
        <v>0</v>
      </c>
      <c r="K2402" s="33">
        <v>0</v>
      </c>
      <c r="L2402" s="33">
        <v>0</v>
      </c>
      <c r="M2402">
        <v>0</v>
      </c>
      <c r="N2402">
        <v>0</v>
      </c>
      <c r="O2402">
        <v>0</v>
      </c>
      <c r="P2402" t="s">
        <v>54</v>
      </c>
      <c r="Q2402" t="s">
        <v>54</v>
      </c>
      <c r="R2402" t="s">
        <v>54</v>
      </c>
      <c r="S2402" t="s">
        <v>54</v>
      </c>
      <c r="T2402" t="s">
        <v>54</v>
      </c>
      <c r="U2402" t="s">
        <v>54</v>
      </c>
      <c r="V2402" t="s">
        <v>54</v>
      </c>
      <c r="W2402" t="s">
        <v>54</v>
      </c>
      <c r="X2402" s="23" t="s">
        <v>54</v>
      </c>
      <c r="Y2402" s="23" t="s">
        <v>54</v>
      </c>
      <c r="Z2402" s="23" t="s">
        <v>54</v>
      </c>
      <c r="AA2402" s="23" t="s">
        <v>54</v>
      </c>
      <c r="AB2402" t="s">
        <v>54</v>
      </c>
      <c r="AC2402" t="s">
        <v>54</v>
      </c>
      <c r="AD2402" t="s">
        <v>54</v>
      </c>
      <c r="AE2402" t="s">
        <v>54</v>
      </c>
      <c r="AF2402" s="23" t="s">
        <v>54</v>
      </c>
      <c r="AG2402" s="23" t="s">
        <v>54</v>
      </c>
      <c r="AH2402" s="23" t="s">
        <v>54</v>
      </c>
      <c r="AI2402" s="23" t="s">
        <v>54</v>
      </c>
      <c r="AJ2402">
        <v>0</v>
      </c>
      <c r="AK2402">
        <v>0</v>
      </c>
      <c r="AL2402">
        <v>0</v>
      </c>
      <c r="AM2402">
        <v>0</v>
      </c>
      <c r="AN2402" s="23" t="e">
        <v>#DIV/0!</v>
      </c>
      <c r="AO2402" s="23" t="e">
        <v>#DIV/0!</v>
      </c>
      <c r="AP2402" s="23" t="e">
        <v>#DIV/0!</v>
      </c>
      <c r="AQ2402" s="23" t="e">
        <v>#DIV/0!</v>
      </c>
      <c r="AR2402" s="35">
        <v>0</v>
      </c>
      <c r="AS2402" s="35">
        <v>0</v>
      </c>
      <c r="AT2402" s="35">
        <v>0</v>
      </c>
      <c r="AU2402" s="31" t="str">
        <f t="shared" si="40"/>
        <v>库存为0</v>
      </c>
      <c r="AV2402" s="36" t="str">
        <f>IFERROR(时间!$B$4+AU2402,"上周无销量")</f>
        <v>上周无销量</v>
      </c>
    </row>
    <row r="2403" spans="1:48">
      <c r="A2403" s="21" t="s">
        <v>4868</v>
      </c>
      <c r="B2403" t="s">
        <v>4869</v>
      </c>
      <c r="C2403" t="s">
        <v>4863</v>
      </c>
      <c r="D2403" s="31">
        <v>0</v>
      </c>
      <c r="E2403" s="31">
        <v>0</v>
      </c>
      <c r="F2403" s="31">
        <v>0</v>
      </c>
      <c r="G2403" s="31">
        <v>0</v>
      </c>
      <c r="H2403" s="32">
        <v>0</v>
      </c>
      <c r="I2403">
        <v>0</v>
      </c>
      <c r="J2403" s="33">
        <v>0</v>
      </c>
      <c r="K2403" s="33">
        <v>0</v>
      </c>
      <c r="L2403" s="33">
        <v>0</v>
      </c>
      <c r="M2403">
        <v>0</v>
      </c>
      <c r="N2403">
        <v>0</v>
      </c>
      <c r="O2403">
        <v>0</v>
      </c>
      <c r="P2403" t="s">
        <v>54</v>
      </c>
      <c r="Q2403" t="s">
        <v>54</v>
      </c>
      <c r="R2403" t="s">
        <v>54</v>
      </c>
      <c r="S2403" t="s">
        <v>54</v>
      </c>
      <c r="T2403" t="s">
        <v>54</v>
      </c>
      <c r="U2403" t="s">
        <v>54</v>
      </c>
      <c r="V2403" t="s">
        <v>54</v>
      </c>
      <c r="W2403" t="s">
        <v>54</v>
      </c>
      <c r="X2403" s="23" t="s">
        <v>54</v>
      </c>
      <c r="Y2403" s="23" t="s">
        <v>54</v>
      </c>
      <c r="Z2403" s="23" t="s">
        <v>54</v>
      </c>
      <c r="AA2403" s="23" t="s">
        <v>54</v>
      </c>
      <c r="AB2403" t="s">
        <v>54</v>
      </c>
      <c r="AC2403" t="s">
        <v>54</v>
      </c>
      <c r="AD2403" t="s">
        <v>54</v>
      </c>
      <c r="AE2403" t="s">
        <v>54</v>
      </c>
      <c r="AF2403" s="23" t="s">
        <v>54</v>
      </c>
      <c r="AG2403" s="23" t="s">
        <v>54</v>
      </c>
      <c r="AH2403" s="23" t="s">
        <v>54</v>
      </c>
      <c r="AI2403" s="23" t="s">
        <v>54</v>
      </c>
      <c r="AJ2403">
        <v>0</v>
      </c>
      <c r="AK2403">
        <v>0</v>
      </c>
      <c r="AL2403">
        <v>0</v>
      </c>
      <c r="AM2403">
        <v>0</v>
      </c>
      <c r="AN2403" s="23" t="e">
        <v>#DIV/0!</v>
      </c>
      <c r="AO2403" s="23" t="e">
        <v>#DIV/0!</v>
      </c>
      <c r="AP2403" s="23" t="e">
        <v>#DIV/0!</v>
      </c>
      <c r="AQ2403" s="23" t="e">
        <v>#DIV/0!</v>
      </c>
      <c r="AR2403" s="35">
        <v>0</v>
      </c>
      <c r="AS2403" s="35">
        <v>0</v>
      </c>
      <c r="AT2403" s="35">
        <v>0</v>
      </c>
      <c r="AU2403" s="31" t="str">
        <f t="shared" si="40"/>
        <v>库存为0</v>
      </c>
      <c r="AV2403" s="36" t="str">
        <f>IFERROR(时间!$B$4+AU2403,"上周无销量")</f>
        <v>上周无销量</v>
      </c>
    </row>
    <row r="2404" spans="1:48">
      <c r="A2404" s="21" t="s">
        <v>4870</v>
      </c>
      <c r="B2404" t="s">
        <v>4871</v>
      </c>
      <c r="C2404" t="s">
        <v>4863</v>
      </c>
      <c r="D2404" s="31">
        <v>0</v>
      </c>
      <c r="E2404" s="31">
        <v>0</v>
      </c>
      <c r="F2404" s="31">
        <v>0</v>
      </c>
      <c r="G2404" s="31">
        <v>0</v>
      </c>
      <c r="H2404" s="32">
        <v>0</v>
      </c>
      <c r="I2404">
        <v>0</v>
      </c>
      <c r="J2404" s="33">
        <v>0</v>
      </c>
      <c r="K2404" s="33">
        <v>0</v>
      </c>
      <c r="L2404" s="33">
        <v>0</v>
      </c>
      <c r="M2404">
        <v>0</v>
      </c>
      <c r="N2404">
        <v>0</v>
      </c>
      <c r="O2404">
        <v>0</v>
      </c>
      <c r="P2404" t="s">
        <v>54</v>
      </c>
      <c r="Q2404" t="s">
        <v>54</v>
      </c>
      <c r="R2404" t="s">
        <v>54</v>
      </c>
      <c r="S2404" t="s">
        <v>54</v>
      </c>
      <c r="T2404" t="s">
        <v>54</v>
      </c>
      <c r="U2404" t="s">
        <v>54</v>
      </c>
      <c r="V2404" t="s">
        <v>54</v>
      </c>
      <c r="W2404" t="s">
        <v>54</v>
      </c>
      <c r="X2404" s="23" t="s">
        <v>54</v>
      </c>
      <c r="Y2404" s="23" t="s">
        <v>54</v>
      </c>
      <c r="Z2404" s="23" t="s">
        <v>54</v>
      </c>
      <c r="AA2404" s="23" t="s">
        <v>54</v>
      </c>
      <c r="AB2404" t="s">
        <v>54</v>
      </c>
      <c r="AC2404" t="s">
        <v>54</v>
      </c>
      <c r="AD2404" t="s">
        <v>54</v>
      </c>
      <c r="AE2404" t="s">
        <v>54</v>
      </c>
      <c r="AF2404" s="23" t="s">
        <v>54</v>
      </c>
      <c r="AG2404" s="23" t="s">
        <v>54</v>
      </c>
      <c r="AH2404" s="23" t="s">
        <v>54</v>
      </c>
      <c r="AI2404" s="23" t="s">
        <v>54</v>
      </c>
      <c r="AJ2404">
        <v>0</v>
      </c>
      <c r="AK2404">
        <v>0</v>
      </c>
      <c r="AL2404">
        <v>0</v>
      </c>
      <c r="AM2404">
        <v>0</v>
      </c>
      <c r="AN2404" s="23" t="e">
        <v>#DIV/0!</v>
      </c>
      <c r="AO2404" s="23" t="e">
        <v>#DIV/0!</v>
      </c>
      <c r="AP2404" s="23" t="e">
        <v>#DIV/0!</v>
      </c>
      <c r="AQ2404" s="23" t="e">
        <v>#DIV/0!</v>
      </c>
      <c r="AR2404" s="35">
        <v>0</v>
      </c>
      <c r="AS2404" s="35">
        <v>0</v>
      </c>
      <c r="AT2404" s="35">
        <v>0</v>
      </c>
      <c r="AU2404" s="31" t="str">
        <f t="shared" si="40"/>
        <v>库存为0</v>
      </c>
      <c r="AV2404" s="36" t="str">
        <f>IFERROR(时间!$B$4+AU2404,"上周无销量")</f>
        <v>上周无销量</v>
      </c>
    </row>
    <row r="2405" spans="1:48">
      <c r="A2405" s="21" t="s">
        <v>4872</v>
      </c>
      <c r="B2405" t="s">
        <v>4873</v>
      </c>
      <c r="C2405" t="s">
        <v>4863</v>
      </c>
      <c r="D2405" s="31">
        <v>0</v>
      </c>
      <c r="E2405" s="31">
        <v>0</v>
      </c>
      <c r="F2405" s="31">
        <v>0</v>
      </c>
      <c r="G2405" s="31">
        <v>0</v>
      </c>
      <c r="H2405" s="32">
        <v>0</v>
      </c>
      <c r="I2405">
        <v>0</v>
      </c>
      <c r="J2405" s="33">
        <v>0</v>
      </c>
      <c r="K2405" s="33">
        <v>0</v>
      </c>
      <c r="L2405" s="33">
        <v>0</v>
      </c>
      <c r="M2405">
        <v>0</v>
      </c>
      <c r="N2405">
        <v>0</v>
      </c>
      <c r="O2405">
        <v>0</v>
      </c>
      <c r="P2405" t="s">
        <v>54</v>
      </c>
      <c r="Q2405" t="s">
        <v>54</v>
      </c>
      <c r="R2405" t="s">
        <v>54</v>
      </c>
      <c r="S2405" t="s">
        <v>54</v>
      </c>
      <c r="T2405" t="s">
        <v>54</v>
      </c>
      <c r="U2405" t="s">
        <v>54</v>
      </c>
      <c r="V2405" t="s">
        <v>54</v>
      </c>
      <c r="W2405" t="s">
        <v>54</v>
      </c>
      <c r="X2405" s="23" t="s">
        <v>54</v>
      </c>
      <c r="Y2405" s="23" t="s">
        <v>54</v>
      </c>
      <c r="Z2405" s="23" t="s">
        <v>54</v>
      </c>
      <c r="AA2405" s="23" t="s">
        <v>54</v>
      </c>
      <c r="AB2405" t="s">
        <v>54</v>
      </c>
      <c r="AC2405" t="s">
        <v>54</v>
      </c>
      <c r="AD2405" t="s">
        <v>54</v>
      </c>
      <c r="AE2405" t="s">
        <v>54</v>
      </c>
      <c r="AF2405" s="23" t="s">
        <v>54</v>
      </c>
      <c r="AG2405" s="23" t="s">
        <v>54</v>
      </c>
      <c r="AH2405" s="23" t="s">
        <v>54</v>
      </c>
      <c r="AI2405" s="23" t="s">
        <v>54</v>
      </c>
      <c r="AJ2405">
        <v>0</v>
      </c>
      <c r="AK2405">
        <v>0</v>
      </c>
      <c r="AL2405">
        <v>0</v>
      </c>
      <c r="AM2405">
        <v>0</v>
      </c>
      <c r="AN2405" s="23" t="e">
        <v>#DIV/0!</v>
      </c>
      <c r="AO2405" s="23" t="e">
        <v>#DIV/0!</v>
      </c>
      <c r="AP2405" s="23" t="e">
        <v>#DIV/0!</v>
      </c>
      <c r="AQ2405" s="23" t="e">
        <v>#DIV/0!</v>
      </c>
      <c r="AR2405" s="35">
        <v>0</v>
      </c>
      <c r="AS2405" s="35">
        <v>0</v>
      </c>
      <c r="AT2405" s="35">
        <v>0</v>
      </c>
      <c r="AU2405" s="31" t="str">
        <f t="shared" si="40"/>
        <v>库存为0</v>
      </c>
      <c r="AV2405" s="36" t="str">
        <f>IFERROR(时间!$B$4+AU2405,"上周无销量")</f>
        <v>上周无销量</v>
      </c>
    </row>
    <row r="2406" spans="1:48">
      <c r="A2406" s="21" t="s">
        <v>4874</v>
      </c>
      <c r="B2406" t="s">
        <v>4875</v>
      </c>
      <c r="C2406" t="s">
        <v>4863</v>
      </c>
      <c r="D2406" s="31">
        <v>0</v>
      </c>
      <c r="E2406" s="31">
        <v>0</v>
      </c>
      <c r="F2406" s="31">
        <v>0</v>
      </c>
      <c r="G2406" s="31">
        <v>0</v>
      </c>
      <c r="H2406" s="32">
        <v>0</v>
      </c>
      <c r="I2406">
        <v>0</v>
      </c>
      <c r="J2406" s="33">
        <v>0</v>
      </c>
      <c r="K2406" s="33">
        <v>0</v>
      </c>
      <c r="L2406" s="33">
        <v>0</v>
      </c>
      <c r="M2406">
        <v>0</v>
      </c>
      <c r="N2406">
        <v>0</v>
      </c>
      <c r="O2406">
        <v>0</v>
      </c>
      <c r="P2406" t="s">
        <v>54</v>
      </c>
      <c r="Q2406" t="s">
        <v>54</v>
      </c>
      <c r="R2406" t="s">
        <v>54</v>
      </c>
      <c r="S2406" t="s">
        <v>54</v>
      </c>
      <c r="T2406" t="s">
        <v>54</v>
      </c>
      <c r="U2406" t="s">
        <v>54</v>
      </c>
      <c r="V2406" t="s">
        <v>54</v>
      </c>
      <c r="W2406" t="s">
        <v>54</v>
      </c>
      <c r="X2406" s="23" t="s">
        <v>54</v>
      </c>
      <c r="Y2406" s="23" t="s">
        <v>54</v>
      </c>
      <c r="Z2406" s="23" t="s">
        <v>54</v>
      </c>
      <c r="AA2406" s="23" t="s">
        <v>54</v>
      </c>
      <c r="AB2406" t="s">
        <v>54</v>
      </c>
      <c r="AC2406" t="s">
        <v>54</v>
      </c>
      <c r="AD2406" t="s">
        <v>54</v>
      </c>
      <c r="AE2406" t="s">
        <v>54</v>
      </c>
      <c r="AF2406" s="23" t="s">
        <v>54</v>
      </c>
      <c r="AG2406" s="23" t="s">
        <v>54</v>
      </c>
      <c r="AH2406" s="23" t="s">
        <v>54</v>
      </c>
      <c r="AI2406" s="23" t="s">
        <v>54</v>
      </c>
      <c r="AJ2406">
        <v>0</v>
      </c>
      <c r="AK2406">
        <v>0</v>
      </c>
      <c r="AL2406">
        <v>0</v>
      </c>
      <c r="AM2406">
        <v>0</v>
      </c>
      <c r="AN2406" s="23" t="e">
        <v>#DIV/0!</v>
      </c>
      <c r="AO2406" s="23" t="e">
        <v>#DIV/0!</v>
      </c>
      <c r="AP2406" s="23" t="e">
        <v>#DIV/0!</v>
      </c>
      <c r="AQ2406" s="23" t="e">
        <v>#DIV/0!</v>
      </c>
      <c r="AR2406" s="35">
        <v>0</v>
      </c>
      <c r="AS2406" s="35">
        <v>0</v>
      </c>
      <c r="AT2406" s="35">
        <v>0</v>
      </c>
      <c r="AU2406" s="31" t="str">
        <f t="shared" si="40"/>
        <v>库存为0</v>
      </c>
      <c r="AV2406" s="36" t="str">
        <f>IFERROR(时间!$B$4+AU2406,"上周无销量")</f>
        <v>上周无销量</v>
      </c>
    </row>
    <row r="2407" spans="1:48">
      <c r="A2407" s="21" t="s">
        <v>4876</v>
      </c>
      <c r="B2407" t="s">
        <v>4877</v>
      </c>
      <c r="C2407" t="s">
        <v>4863</v>
      </c>
      <c r="D2407" s="31">
        <v>0</v>
      </c>
      <c r="E2407" s="31">
        <v>0</v>
      </c>
      <c r="F2407" s="31">
        <v>0</v>
      </c>
      <c r="G2407" s="31">
        <v>0</v>
      </c>
      <c r="H2407" s="32">
        <v>0</v>
      </c>
      <c r="I2407">
        <v>0</v>
      </c>
      <c r="J2407" s="33">
        <v>0</v>
      </c>
      <c r="K2407" s="33">
        <v>0</v>
      </c>
      <c r="L2407" s="33">
        <v>0</v>
      </c>
      <c r="M2407">
        <v>0</v>
      </c>
      <c r="N2407">
        <v>0</v>
      </c>
      <c r="O2407">
        <v>0</v>
      </c>
      <c r="P2407" t="s">
        <v>54</v>
      </c>
      <c r="Q2407" t="s">
        <v>54</v>
      </c>
      <c r="R2407" t="s">
        <v>54</v>
      </c>
      <c r="S2407" t="s">
        <v>54</v>
      </c>
      <c r="T2407" t="s">
        <v>54</v>
      </c>
      <c r="U2407" t="s">
        <v>54</v>
      </c>
      <c r="V2407" t="s">
        <v>54</v>
      </c>
      <c r="W2407" t="s">
        <v>54</v>
      </c>
      <c r="X2407" s="23" t="s">
        <v>54</v>
      </c>
      <c r="Y2407" s="23" t="s">
        <v>54</v>
      </c>
      <c r="Z2407" s="23" t="s">
        <v>54</v>
      </c>
      <c r="AA2407" s="23" t="s">
        <v>54</v>
      </c>
      <c r="AB2407" t="s">
        <v>54</v>
      </c>
      <c r="AC2407" t="s">
        <v>54</v>
      </c>
      <c r="AD2407" t="s">
        <v>54</v>
      </c>
      <c r="AE2407" t="s">
        <v>54</v>
      </c>
      <c r="AF2407" s="23" t="s">
        <v>54</v>
      </c>
      <c r="AG2407" s="23" t="s">
        <v>54</v>
      </c>
      <c r="AH2407" s="23" t="s">
        <v>54</v>
      </c>
      <c r="AI2407" s="23" t="s">
        <v>54</v>
      </c>
      <c r="AJ2407">
        <v>0</v>
      </c>
      <c r="AK2407">
        <v>0</v>
      </c>
      <c r="AL2407">
        <v>0</v>
      </c>
      <c r="AM2407">
        <v>0</v>
      </c>
      <c r="AN2407" s="23" t="e">
        <v>#DIV/0!</v>
      </c>
      <c r="AO2407" s="23" t="e">
        <v>#DIV/0!</v>
      </c>
      <c r="AP2407" s="23" t="e">
        <v>#DIV/0!</v>
      </c>
      <c r="AQ2407" s="23" t="e">
        <v>#DIV/0!</v>
      </c>
      <c r="AR2407" s="35">
        <v>0</v>
      </c>
      <c r="AS2407" s="35">
        <v>0</v>
      </c>
      <c r="AT2407" s="35">
        <v>0</v>
      </c>
      <c r="AU2407" s="31" t="str">
        <f t="shared" si="40"/>
        <v>库存为0</v>
      </c>
      <c r="AV2407" s="36" t="str">
        <f>IFERROR(时间!$B$4+AU2407,"上周无销量")</f>
        <v>上周无销量</v>
      </c>
    </row>
    <row r="2408" spans="1:48">
      <c r="A2408" s="21" t="s">
        <v>4878</v>
      </c>
      <c r="B2408" t="s">
        <v>4879</v>
      </c>
      <c r="C2408" t="s">
        <v>4863</v>
      </c>
      <c r="D2408" s="31">
        <v>0</v>
      </c>
      <c r="E2408" s="31">
        <v>0</v>
      </c>
      <c r="F2408" s="31">
        <v>0</v>
      </c>
      <c r="G2408" s="31">
        <v>0</v>
      </c>
      <c r="H2408" s="32">
        <v>0</v>
      </c>
      <c r="I2408">
        <v>0</v>
      </c>
      <c r="J2408" s="33">
        <v>0</v>
      </c>
      <c r="K2408" s="33">
        <v>0</v>
      </c>
      <c r="L2408" s="33">
        <v>0</v>
      </c>
      <c r="M2408">
        <v>0</v>
      </c>
      <c r="N2408">
        <v>0</v>
      </c>
      <c r="O2408">
        <v>0</v>
      </c>
      <c r="P2408" t="s">
        <v>54</v>
      </c>
      <c r="Q2408" t="s">
        <v>54</v>
      </c>
      <c r="R2408" t="s">
        <v>54</v>
      </c>
      <c r="S2408" t="s">
        <v>54</v>
      </c>
      <c r="T2408" t="s">
        <v>54</v>
      </c>
      <c r="U2408" t="s">
        <v>54</v>
      </c>
      <c r="V2408" t="s">
        <v>54</v>
      </c>
      <c r="W2408" t="s">
        <v>54</v>
      </c>
      <c r="X2408" s="23" t="s">
        <v>54</v>
      </c>
      <c r="Y2408" s="23" t="s">
        <v>54</v>
      </c>
      <c r="Z2408" s="23" t="s">
        <v>54</v>
      </c>
      <c r="AA2408" s="23" t="s">
        <v>54</v>
      </c>
      <c r="AB2408" t="s">
        <v>54</v>
      </c>
      <c r="AC2408" t="s">
        <v>54</v>
      </c>
      <c r="AD2408" t="s">
        <v>54</v>
      </c>
      <c r="AE2408" t="s">
        <v>54</v>
      </c>
      <c r="AF2408" s="23" t="s">
        <v>54</v>
      </c>
      <c r="AG2408" s="23" t="s">
        <v>54</v>
      </c>
      <c r="AH2408" s="23" t="s">
        <v>54</v>
      </c>
      <c r="AI2408" s="23" t="s">
        <v>54</v>
      </c>
      <c r="AJ2408">
        <v>0</v>
      </c>
      <c r="AK2408">
        <v>0</v>
      </c>
      <c r="AL2408">
        <v>0</v>
      </c>
      <c r="AM2408">
        <v>0</v>
      </c>
      <c r="AN2408" s="23" t="e">
        <v>#DIV/0!</v>
      </c>
      <c r="AO2408" s="23" t="e">
        <v>#DIV/0!</v>
      </c>
      <c r="AP2408" s="23" t="e">
        <v>#DIV/0!</v>
      </c>
      <c r="AQ2408" s="23" t="e">
        <v>#DIV/0!</v>
      </c>
      <c r="AR2408" s="35">
        <v>0</v>
      </c>
      <c r="AS2408" s="35">
        <v>0</v>
      </c>
      <c r="AT2408" s="35">
        <v>0</v>
      </c>
      <c r="AU2408" s="31" t="str">
        <f t="shared" si="40"/>
        <v>库存为0</v>
      </c>
      <c r="AV2408" s="36" t="str">
        <f>IFERROR(时间!$B$4+AU2408,"上周无销量")</f>
        <v>上周无销量</v>
      </c>
    </row>
    <row r="2409" spans="1:48">
      <c r="A2409" s="21" t="s">
        <v>4880</v>
      </c>
      <c r="B2409" t="s">
        <v>4881</v>
      </c>
      <c r="C2409" t="s">
        <v>4863</v>
      </c>
      <c r="D2409" s="31">
        <v>0</v>
      </c>
      <c r="E2409" s="31">
        <v>0</v>
      </c>
      <c r="F2409" s="31">
        <v>0</v>
      </c>
      <c r="G2409" s="31">
        <v>0</v>
      </c>
      <c r="H2409" s="32">
        <v>0</v>
      </c>
      <c r="I2409">
        <v>0</v>
      </c>
      <c r="J2409" s="33">
        <v>0</v>
      </c>
      <c r="K2409" s="33">
        <v>0</v>
      </c>
      <c r="L2409" s="33">
        <v>0</v>
      </c>
      <c r="M2409">
        <v>0</v>
      </c>
      <c r="N2409">
        <v>0</v>
      </c>
      <c r="O2409">
        <v>0</v>
      </c>
      <c r="P2409" t="s">
        <v>54</v>
      </c>
      <c r="Q2409" t="s">
        <v>54</v>
      </c>
      <c r="R2409" t="s">
        <v>54</v>
      </c>
      <c r="S2409" t="s">
        <v>54</v>
      </c>
      <c r="T2409" t="s">
        <v>54</v>
      </c>
      <c r="U2409" t="s">
        <v>54</v>
      </c>
      <c r="V2409" t="s">
        <v>54</v>
      </c>
      <c r="W2409" t="s">
        <v>54</v>
      </c>
      <c r="X2409" s="23" t="s">
        <v>54</v>
      </c>
      <c r="Y2409" s="23" t="s">
        <v>54</v>
      </c>
      <c r="Z2409" s="23" t="s">
        <v>54</v>
      </c>
      <c r="AA2409" s="23" t="s">
        <v>54</v>
      </c>
      <c r="AB2409" t="s">
        <v>54</v>
      </c>
      <c r="AC2409" t="s">
        <v>54</v>
      </c>
      <c r="AD2409" t="s">
        <v>54</v>
      </c>
      <c r="AE2409" t="s">
        <v>54</v>
      </c>
      <c r="AF2409" s="23" t="s">
        <v>54</v>
      </c>
      <c r="AG2409" s="23" t="s">
        <v>54</v>
      </c>
      <c r="AH2409" s="23" t="s">
        <v>54</v>
      </c>
      <c r="AI2409" s="23" t="s">
        <v>54</v>
      </c>
      <c r="AJ2409">
        <v>0</v>
      </c>
      <c r="AK2409">
        <v>0</v>
      </c>
      <c r="AL2409">
        <v>0</v>
      </c>
      <c r="AM2409">
        <v>0</v>
      </c>
      <c r="AN2409" s="23" t="e">
        <v>#DIV/0!</v>
      </c>
      <c r="AO2409" s="23" t="e">
        <v>#DIV/0!</v>
      </c>
      <c r="AP2409" s="23" t="e">
        <v>#DIV/0!</v>
      </c>
      <c r="AQ2409" s="23" t="e">
        <v>#DIV/0!</v>
      </c>
      <c r="AR2409" s="35">
        <v>0</v>
      </c>
      <c r="AS2409" s="35">
        <v>0</v>
      </c>
      <c r="AT2409" s="35">
        <v>0</v>
      </c>
      <c r="AU2409" s="31" t="str">
        <f t="shared" si="40"/>
        <v>库存为0</v>
      </c>
      <c r="AV2409" s="36" t="str">
        <f>IFERROR(时间!$B$4+AU2409,"上周无销量")</f>
        <v>上周无销量</v>
      </c>
    </row>
    <row r="2410" spans="1:48">
      <c r="A2410" s="21" t="s">
        <v>4882</v>
      </c>
      <c r="B2410" t="s">
        <v>3760</v>
      </c>
      <c r="C2410" t="s">
        <v>4863</v>
      </c>
      <c r="D2410" s="31">
        <v>0</v>
      </c>
      <c r="E2410" s="31">
        <v>0</v>
      </c>
      <c r="F2410" s="31">
        <v>0</v>
      </c>
      <c r="G2410" s="31">
        <v>0</v>
      </c>
      <c r="H2410" s="32">
        <v>0</v>
      </c>
      <c r="I2410">
        <v>0</v>
      </c>
      <c r="J2410" s="33">
        <v>0</v>
      </c>
      <c r="K2410" s="33">
        <v>0</v>
      </c>
      <c r="L2410" s="33">
        <v>0</v>
      </c>
      <c r="M2410">
        <v>0</v>
      </c>
      <c r="N2410">
        <v>0</v>
      </c>
      <c r="O2410">
        <v>0</v>
      </c>
      <c r="P2410" t="s">
        <v>54</v>
      </c>
      <c r="Q2410" t="s">
        <v>54</v>
      </c>
      <c r="R2410" t="s">
        <v>54</v>
      </c>
      <c r="S2410" t="s">
        <v>54</v>
      </c>
      <c r="T2410" t="s">
        <v>54</v>
      </c>
      <c r="U2410" t="s">
        <v>54</v>
      </c>
      <c r="V2410" t="s">
        <v>54</v>
      </c>
      <c r="W2410" t="s">
        <v>54</v>
      </c>
      <c r="X2410" s="23" t="s">
        <v>54</v>
      </c>
      <c r="Y2410" s="23" t="s">
        <v>54</v>
      </c>
      <c r="Z2410" s="23" t="s">
        <v>54</v>
      </c>
      <c r="AA2410" s="23" t="s">
        <v>54</v>
      </c>
      <c r="AB2410" t="s">
        <v>54</v>
      </c>
      <c r="AC2410" t="s">
        <v>54</v>
      </c>
      <c r="AD2410" t="s">
        <v>54</v>
      </c>
      <c r="AE2410" t="s">
        <v>54</v>
      </c>
      <c r="AF2410" s="23" t="s">
        <v>54</v>
      </c>
      <c r="AG2410" s="23" t="s">
        <v>54</v>
      </c>
      <c r="AH2410" s="23" t="s">
        <v>54</v>
      </c>
      <c r="AI2410" s="23" t="s">
        <v>54</v>
      </c>
      <c r="AJ2410">
        <v>13</v>
      </c>
      <c r="AK2410">
        <v>12</v>
      </c>
      <c r="AL2410">
        <v>1</v>
      </c>
      <c r="AM2410">
        <v>3</v>
      </c>
      <c r="AN2410" s="23">
        <v>0</v>
      </c>
      <c r="AO2410" s="23">
        <v>0</v>
      </c>
      <c r="AP2410" s="23">
        <v>0</v>
      </c>
      <c r="AQ2410" s="23">
        <v>0</v>
      </c>
      <c r="AR2410" s="35">
        <v>0</v>
      </c>
      <c r="AS2410" s="35">
        <v>0</v>
      </c>
      <c r="AT2410" s="35">
        <v>0</v>
      </c>
      <c r="AU2410" s="31" t="str">
        <f t="shared" si="40"/>
        <v>库存为0</v>
      </c>
      <c r="AV2410" s="36" t="str">
        <f>IFERROR(时间!$B$4+AU2410,"上周无销量")</f>
        <v>上周无销量</v>
      </c>
    </row>
    <row r="2411" spans="1:48">
      <c r="A2411" s="21" t="s">
        <v>4883</v>
      </c>
      <c r="B2411" t="s">
        <v>3763</v>
      </c>
      <c r="C2411" t="s">
        <v>4863</v>
      </c>
      <c r="D2411" s="31">
        <v>0</v>
      </c>
      <c r="E2411" s="31">
        <v>0</v>
      </c>
      <c r="F2411" s="31">
        <v>0</v>
      </c>
      <c r="G2411" s="31">
        <v>0</v>
      </c>
      <c r="H2411" s="32">
        <v>0</v>
      </c>
      <c r="I2411">
        <v>0</v>
      </c>
      <c r="J2411" s="33">
        <v>0</v>
      </c>
      <c r="K2411" s="33">
        <v>0</v>
      </c>
      <c r="L2411" s="33">
        <v>0</v>
      </c>
      <c r="M2411">
        <v>0</v>
      </c>
      <c r="N2411">
        <v>0</v>
      </c>
      <c r="O2411">
        <v>0</v>
      </c>
      <c r="P2411" t="s">
        <v>54</v>
      </c>
      <c r="Q2411" t="s">
        <v>54</v>
      </c>
      <c r="R2411" t="s">
        <v>54</v>
      </c>
      <c r="S2411" t="s">
        <v>54</v>
      </c>
      <c r="T2411" t="s">
        <v>54</v>
      </c>
      <c r="U2411" t="s">
        <v>54</v>
      </c>
      <c r="V2411" t="s">
        <v>54</v>
      </c>
      <c r="W2411" t="s">
        <v>54</v>
      </c>
      <c r="X2411" s="23" t="s">
        <v>54</v>
      </c>
      <c r="Y2411" s="23" t="s">
        <v>54</v>
      </c>
      <c r="Z2411" s="23" t="s">
        <v>54</v>
      </c>
      <c r="AA2411" s="23" t="s">
        <v>54</v>
      </c>
      <c r="AB2411" t="s">
        <v>54</v>
      </c>
      <c r="AC2411" t="s">
        <v>54</v>
      </c>
      <c r="AD2411" t="s">
        <v>54</v>
      </c>
      <c r="AE2411" t="s">
        <v>54</v>
      </c>
      <c r="AF2411" s="23" t="s">
        <v>54</v>
      </c>
      <c r="AG2411" s="23" t="s">
        <v>54</v>
      </c>
      <c r="AH2411" s="23" t="s">
        <v>54</v>
      </c>
      <c r="AI2411" s="23" t="s">
        <v>54</v>
      </c>
      <c r="AJ2411">
        <v>0</v>
      </c>
      <c r="AK2411">
        <v>24</v>
      </c>
      <c r="AL2411">
        <v>22</v>
      </c>
      <c r="AM2411">
        <v>3</v>
      </c>
      <c r="AN2411" s="23" t="e">
        <v>#DIV/0!</v>
      </c>
      <c r="AO2411" s="23">
        <v>0</v>
      </c>
      <c r="AP2411" s="23">
        <v>0</v>
      </c>
      <c r="AQ2411" s="23">
        <v>0</v>
      </c>
      <c r="AR2411" s="35">
        <v>0</v>
      </c>
      <c r="AS2411" s="35">
        <v>0</v>
      </c>
      <c r="AT2411" s="35">
        <v>0</v>
      </c>
      <c r="AU2411" s="31" t="str">
        <f t="shared" si="40"/>
        <v>库存为0</v>
      </c>
      <c r="AV2411" s="36" t="str">
        <f>IFERROR(时间!$B$4+AU2411,"上周无销量")</f>
        <v>上周无销量</v>
      </c>
    </row>
    <row r="2412" spans="1:48">
      <c r="A2412" s="21" t="s">
        <v>4884</v>
      </c>
      <c r="B2412" t="s">
        <v>3765</v>
      </c>
      <c r="C2412" t="s">
        <v>4863</v>
      </c>
      <c r="D2412" s="31">
        <v>0</v>
      </c>
      <c r="E2412" s="31">
        <v>0</v>
      </c>
      <c r="F2412" s="31">
        <v>0</v>
      </c>
      <c r="G2412" s="31">
        <v>0</v>
      </c>
      <c r="H2412" s="32">
        <v>0</v>
      </c>
      <c r="I2412">
        <v>0</v>
      </c>
      <c r="J2412" s="33">
        <v>0</v>
      </c>
      <c r="K2412" s="33">
        <v>0</v>
      </c>
      <c r="L2412" s="33">
        <v>0</v>
      </c>
      <c r="M2412">
        <v>0</v>
      </c>
      <c r="N2412">
        <v>0</v>
      </c>
      <c r="O2412">
        <v>0</v>
      </c>
      <c r="P2412" t="s">
        <v>54</v>
      </c>
      <c r="Q2412" t="s">
        <v>54</v>
      </c>
      <c r="R2412" t="s">
        <v>54</v>
      </c>
      <c r="S2412" t="s">
        <v>54</v>
      </c>
      <c r="T2412" t="s">
        <v>54</v>
      </c>
      <c r="U2412" t="s">
        <v>54</v>
      </c>
      <c r="V2412" t="s">
        <v>54</v>
      </c>
      <c r="W2412" t="s">
        <v>54</v>
      </c>
      <c r="X2412" s="23" t="s">
        <v>54</v>
      </c>
      <c r="Y2412" s="23" t="s">
        <v>54</v>
      </c>
      <c r="Z2412" s="23" t="s">
        <v>54</v>
      </c>
      <c r="AA2412" s="23" t="s">
        <v>54</v>
      </c>
      <c r="AB2412" t="s">
        <v>54</v>
      </c>
      <c r="AC2412" t="s">
        <v>54</v>
      </c>
      <c r="AD2412" t="s">
        <v>54</v>
      </c>
      <c r="AE2412" t="s">
        <v>54</v>
      </c>
      <c r="AF2412" s="23" t="s">
        <v>54</v>
      </c>
      <c r="AG2412" s="23" t="s">
        <v>54</v>
      </c>
      <c r="AH2412" s="23" t="s">
        <v>54</v>
      </c>
      <c r="AI2412" s="23" t="s">
        <v>54</v>
      </c>
      <c r="AJ2412">
        <v>0</v>
      </c>
      <c r="AK2412">
        <v>70</v>
      </c>
      <c r="AL2412">
        <v>33</v>
      </c>
      <c r="AM2412">
        <v>10</v>
      </c>
      <c r="AN2412" s="23" t="e">
        <v>#DIV/0!</v>
      </c>
      <c r="AO2412" s="23">
        <v>0</v>
      </c>
      <c r="AP2412" s="23">
        <v>0</v>
      </c>
      <c r="AQ2412" s="23">
        <v>0</v>
      </c>
      <c r="AR2412" s="35">
        <v>0</v>
      </c>
      <c r="AS2412" s="35">
        <v>0</v>
      </c>
      <c r="AT2412" s="35">
        <v>0</v>
      </c>
      <c r="AU2412" s="31" t="str">
        <f t="shared" si="40"/>
        <v>库存为0</v>
      </c>
      <c r="AV2412" s="36" t="str">
        <f>IFERROR(时间!$B$4+AU2412,"上周无销量")</f>
        <v>上周无销量</v>
      </c>
    </row>
    <row r="2413" spans="1:48">
      <c r="A2413" s="21" t="s">
        <v>4885</v>
      </c>
      <c r="B2413" t="s">
        <v>3767</v>
      </c>
      <c r="C2413" t="s">
        <v>4863</v>
      </c>
      <c r="D2413" s="31">
        <v>0</v>
      </c>
      <c r="E2413" s="31">
        <v>0</v>
      </c>
      <c r="F2413" s="31">
        <v>0</v>
      </c>
      <c r="G2413" s="31">
        <v>0</v>
      </c>
      <c r="H2413" s="32">
        <v>0</v>
      </c>
      <c r="I2413">
        <v>0</v>
      </c>
      <c r="J2413" s="33">
        <v>0</v>
      </c>
      <c r="K2413" s="33">
        <v>0</v>
      </c>
      <c r="L2413" s="33">
        <v>0</v>
      </c>
      <c r="M2413">
        <v>0</v>
      </c>
      <c r="N2413">
        <v>0</v>
      </c>
      <c r="O2413">
        <v>0</v>
      </c>
      <c r="P2413" t="s">
        <v>54</v>
      </c>
      <c r="Q2413" t="s">
        <v>54</v>
      </c>
      <c r="R2413" t="s">
        <v>54</v>
      </c>
      <c r="S2413" t="s">
        <v>54</v>
      </c>
      <c r="T2413" t="s">
        <v>54</v>
      </c>
      <c r="U2413" t="s">
        <v>54</v>
      </c>
      <c r="V2413" t="s">
        <v>54</v>
      </c>
      <c r="W2413" t="s">
        <v>54</v>
      </c>
      <c r="X2413" s="23" t="s">
        <v>54</v>
      </c>
      <c r="Y2413" s="23" t="s">
        <v>54</v>
      </c>
      <c r="Z2413" s="23" t="s">
        <v>54</v>
      </c>
      <c r="AA2413" s="23" t="s">
        <v>54</v>
      </c>
      <c r="AB2413" t="s">
        <v>54</v>
      </c>
      <c r="AC2413" t="s">
        <v>54</v>
      </c>
      <c r="AD2413" t="s">
        <v>54</v>
      </c>
      <c r="AE2413" t="s">
        <v>54</v>
      </c>
      <c r="AF2413" s="23" t="s">
        <v>54</v>
      </c>
      <c r="AG2413" s="23" t="s">
        <v>54</v>
      </c>
      <c r="AH2413" s="23" t="s">
        <v>54</v>
      </c>
      <c r="AI2413" s="23" t="s">
        <v>54</v>
      </c>
      <c r="AJ2413">
        <v>85</v>
      </c>
      <c r="AK2413">
        <v>0</v>
      </c>
      <c r="AL2413">
        <v>13</v>
      </c>
      <c r="AM2413">
        <v>30</v>
      </c>
      <c r="AN2413" s="23">
        <v>0</v>
      </c>
      <c r="AO2413" s="23" t="e">
        <v>#DIV/0!</v>
      </c>
      <c r="AP2413" s="23">
        <v>0</v>
      </c>
      <c r="AQ2413" s="23">
        <v>0</v>
      </c>
      <c r="AR2413" s="35">
        <v>0</v>
      </c>
      <c r="AS2413" s="35">
        <v>0</v>
      </c>
      <c r="AT2413" s="35">
        <v>0</v>
      </c>
      <c r="AU2413" s="31" t="str">
        <f t="shared" si="40"/>
        <v>库存为0</v>
      </c>
      <c r="AV2413" s="36" t="str">
        <f>IFERROR(时间!$B$4+AU2413,"上周无销量")</f>
        <v>上周无销量</v>
      </c>
    </row>
    <row r="2414" spans="1:48">
      <c r="A2414" s="21" t="s">
        <v>4886</v>
      </c>
      <c r="B2414" t="s">
        <v>3769</v>
      </c>
      <c r="C2414" t="s">
        <v>4863</v>
      </c>
      <c r="D2414" s="31">
        <v>0</v>
      </c>
      <c r="E2414" s="31">
        <v>0</v>
      </c>
      <c r="F2414" s="31">
        <v>0</v>
      </c>
      <c r="G2414" s="31">
        <v>0</v>
      </c>
      <c r="H2414" s="32">
        <v>0</v>
      </c>
      <c r="I2414">
        <v>0</v>
      </c>
      <c r="J2414" s="33">
        <v>0</v>
      </c>
      <c r="K2414" s="33">
        <v>0</v>
      </c>
      <c r="L2414" s="33">
        <v>0</v>
      </c>
      <c r="M2414">
        <v>0</v>
      </c>
      <c r="N2414">
        <v>0</v>
      </c>
      <c r="O2414">
        <v>0</v>
      </c>
      <c r="P2414" t="s">
        <v>54</v>
      </c>
      <c r="Q2414" t="s">
        <v>54</v>
      </c>
      <c r="R2414" t="s">
        <v>54</v>
      </c>
      <c r="S2414" t="s">
        <v>54</v>
      </c>
      <c r="T2414" t="s">
        <v>54</v>
      </c>
      <c r="U2414" t="s">
        <v>54</v>
      </c>
      <c r="V2414" t="s">
        <v>54</v>
      </c>
      <c r="W2414" t="s">
        <v>54</v>
      </c>
      <c r="X2414" s="23" t="s">
        <v>54</v>
      </c>
      <c r="Y2414" s="23" t="s">
        <v>54</v>
      </c>
      <c r="Z2414" s="23" t="s">
        <v>54</v>
      </c>
      <c r="AA2414" s="23" t="s">
        <v>54</v>
      </c>
      <c r="AB2414" t="s">
        <v>54</v>
      </c>
      <c r="AC2414" t="s">
        <v>54</v>
      </c>
      <c r="AD2414" t="s">
        <v>54</v>
      </c>
      <c r="AE2414" t="s">
        <v>54</v>
      </c>
      <c r="AF2414" s="23" t="s">
        <v>54</v>
      </c>
      <c r="AG2414" s="23" t="s">
        <v>54</v>
      </c>
      <c r="AH2414" s="23" t="s">
        <v>54</v>
      </c>
      <c r="AI2414" s="23" t="s">
        <v>54</v>
      </c>
      <c r="AJ2414">
        <v>36</v>
      </c>
      <c r="AK2414">
        <v>34</v>
      </c>
      <c r="AL2414">
        <v>11</v>
      </c>
      <c r="AM2414">
        <v>3</v>
      </c>
      <c r="AN2414" s="23">
        <v>0</v>
      </c>
      <c r="AO2414" s="23">
        <v>0</v>
      </c>
      <c r="AP2414" s="23">
        <v>0</v>
      </c>
      <c r="AQ2414" s="23">
        <v>0</v>
      </c>
      <c r="AR2414" s="35">
        <v>0</v>
      </c>
      <c r="AS2414" s="35">
        <v>0</v>
      </c>
      <c r="AT2414" s="35">
        <v>0</v>
      </c>
      <c r="AU2414" s="31" t="str">
        <f t="shared" si="40"/>
        <v>库存为0</v>
      </c>
      <c r="AV2414" s="36" t="str">
        <f>IFERROR(时间!$B$4+AU2414,"上周无销量")</f>
        <v>上周无销量</v>
      </c>
    </row>
    <row r="2415" spans="1:48">
      <c r="A2415" s="21" t="s">
        <v>4887</v>
      </c>
      <c r="B2415" t="s">
        <v>3771</v>
      </c>
      <c r="C2415" t="s">
        <v>4863</v>
      </c>
      <c r="D2415" s="31">
        <v>0</v>
      </c>
      <c r="E2415" s="31">
        <v>0</v>
      </c>
      <c r="F2415" s="31">
        <v>0</v>
      </c>
      <c r="G2415" s="31">
        <v>0</v>
      </c>
      <c r="H2415" s="32">
        <v>0</v>
      </c>
      <c r="I2415">
        <v>0</v>
      </c>
      <c r="J2415" s="33">
        <v>0</v>
      </c>
      <c r="K2415" s="33">
        <v>0</v>
      </c>
      <c r="L2415" s="33">
        <v>0</v>
      </c>
      <c r="M2415">
        <v>0</v>
      </c>
      <c r="N2415">
        <v>0</v>
      </c>
      <c r="O2415">
        <v>0</v>
      </c>
      <c r="P2415" t="s">
        <v>54</v>
      </c>
      <c r="Q2415" t="s">
        <v>54</v>
      </c>
      <c r="R2415" t="s">
        <v>54</v>
      </c>
      <c r="S2415" t="s">
        <v>54</v>
      </c>
      <c r="T2415" t="s">
        <v>54</v>
      </c>
      <c r="U2415" t="s">
        <v>54</v>
      </c>
      <c r="V2415" t="s">
        <v>54</v>
      </c>
      <c r="W2415" t="s">
        <v>54</v>
      </c>
      <c r="X2415" s="23" t="s">
        <v>54</v>
      </c>
      <c r="Y2415" s="23" t="s">
        <v>54</v>
      </c>
      <c r="Z2415" s="23" t="s">
        <v>54</v>
      </c>
      <c r="AA2415" s="23" t="s">
        <v>54</v>
      </c>
      <c r="AB2415" t="s">
        <v>54</v>
      </c>
      <c r="AC2415" t="s">
        <v>54</v>
      </c>
      <c r="AD2415" t="s">
        <v>54</v>
      </c>
      <c r="AE2415" t="s">
        <v>54</v>
      </c>
      <c r="AF2415" s="23" t="s">
        <v>54</v>
      </c>
      <c r="AG2415" s="23" t="s">
        <v>54</v>
      </c>
      <c r="AH2415" s="23" t="s">
        <v>54</v>
      </c>
      <c r="AI2415" s="23" t="s">
        <v>54</v>
      </c>
      <c r="AJ2415">
        <v>1</v>
      </c>
      <c r="AK2415">
        <v>7</v>
      </c>
      <c r="AL2415">
        <v>5</v>
      </c>
      <c r="AM2415">
        <v>5</v>
      </c>
      <c r="AN2415" s="23">
        <v>0</v>
      </c>
      <c r="AO2415" s="23">
        <v>0</v>
      </c>
      <c r="AP2415" s="23">
        <v>0</v>
      </c>
      <c r="AQ2415" s="23">
        <v>0</v>
      </c>
      <c r="AR2415" s="35">
        <v>0</v>
      </c>
      <c r="AS2415" s="35">
        <v>0</v>
      </c>
      <c r="AT2415" s="35">
        <v>0</v>
      </c>
      <c r="AU2415" s="31" t="str">
        <f t="shared" si="40"/>
        <v>库存为0</v>
      </c>
      <c r="AV2415" s="36" t="str">
        <f>IFERROR(时间!$B$4+AU2415,"上周无销量")</f>
        <v>上周无销量</v>
      </c>
    </row>
    <row r="2416" spans="1:48">
      <c r="A2416" s="21" t="s">
        <v>4888</v>
      </c>
      <c r="B2416" t="s">
        <v>3773</v>
      </c>
      <c r="C2416" t="s">
        <v>4863</v>
      </c>
      <c r="D2416" s="31">
        <v>0</v>
      </c>
      <c r="E2416" s="31">
        <v>0</v>
      </c>
      <c r="F2416" s="31">
        <v>0</v>
      </c>
      <c r="G2416" s="31">
        <v>0</v>
      </c>
      <c r="H2416" s="32">
        <v>0</v>
      </c>
      <c r="I2416">
        <v>0</v>
      </c>
      <c r="J2416" s="33">
        <v>0</v>
      </c>
      <c r="K2416" s="33">
        <v>0</v>
      </c>
      <c r="L2416" s="33">
        <v>0</v>
      </c>
      <c r="M2416">
        <v>0</v>
      </c>
      <c r="N2416">
        <v>0</v>
      </c>
      <c r="O2416">
        <v>0</v>
      </c>
      <c r="P2416" t="s">
        <v>54</v>
      </c>
      <c r="Q2416" t="s">
        <v>54</v>
      </c>
      <c r="R2416" t="s">
        <v>54</v>
      </c>
      <c r="S2416" t="s">
        <v>54</v>
      </c>
      <c r="T2416" t="s">
        <v>54</v>
      </c>
      <c r="U2416" t="s">
        <v>54</v>
      </c>
      <c r="V2416" t="s">
        <v>54</v>
      </c>
      <c r="W2416" t="s">
        <v>54</v>
      </c>
      <c r="X2416" s="23" t="s">
        <v>54</v>
      </c>
      <c r="Y2416" s="23" t="s">
        <v>54</v>
      </c>
      <c r="Z2416" s="23" t="s">
        <v>54</v>
      </c>
      <c r="AA2416" s="23" t="s">
        <v>54</v>
      </c>
      <c r="AB2416" t="s">
        <v>54</v>
      </c>
      <c r="AC2416" t="s">
        <v>54</v>
      </c>
      <c r="AD2416" t="s">
        <v>54</v>
      </c>
      <c r="AE2416" t="s">
        <v>54</v>
      </c>
      <c r="AF2416" s="23" t="s">
        <v>54</v>
      </c>
      <c r="AG2416" s="23" t="s">
        <v>54</v>
      </c>
      <c r="AH2416" s="23" t="s">
        <v>54</v>
      </c>
      <c r="AI2416" s="23" t="s">
        <v>54</v>
      </c>
      <c r="AJ2416">
        <v>49</v>
      </c>
      <c r="AK2416">
        <v>6</v>
      </c>
      <c r="AL2416">
        <v>5</v>
      </c>
      <c r="AM2416">
        <v>1</v>
      </c>
      <c r="AN2416" s="23">
        <v>0</v>
      </c>
      <c r="AO2416" s="23">
        <v>0</v>
      </c>
      <c r="AP2416" s="23">
        <v>0</v>
      </c>
      <c r="AQ2416" s="23">
        <v>0</v>
      </c>
      <c r="AR2416" s="35">
        <v>0</v>
      </c>
      <c r="AS2416" s="35">
        <v>0</v>
      </c>
      <c r="AT2416" s="35">
        <v>0</v>
      </c>
      <c r="AU2416" s="31" t="str">
        <f t="shared" si="40"/>
        <v>库存为0</v>
      </c>
      <c r="AV2416" s="36" t="str">
        <f>IFERROR(时间!$B$4+AU2416,"上周无销量")</f>
        <v>上周无销量</v>
      </c>
    </row>
    <row r="2417" spans="1:48">
      <c r="A2417" s="21" t="s">
        <v>4889</v>
      </c>
      <c r="B2417" t="s">
        <v>3775</v>
      </c>
      <c r="C2417" t="s">
        <v>4863</v>
      </c>
      <c r="D2417" s="31">
        <v>0</v>
      </c>
      <c r="E2417" s="31">
        <v>0</v>
      </c>
      <c r="F2417" s="31">
        <v>0</v>
      </c>
      <c r="G2417" s="31">
        <v>0</v>
      </c>
      <c r="H2417" s="32">
        <v>0</v>
      </c>
      <c r="I2417">
        <v>0</v>
      </c>
      <c r="J2417" s="33">
        <v>0</v>
      </c>
      <c r="K2417" s="33">
        <v>0</v>
      </c>
      <c r="L2417" s="33">
        <v>0</v>
      </c>
      <c r="M2417">
        <v>0</v>
      </c>
      <c r="N2417">
        <v>0</v>
      </c>
      <c r="O2417">
        <v>0</v>
      </c>
      <c r="P2417" t="s">
        <v>54</v>
      </c>
      <c r="Q2417" t="s">
        <v>54</v>
      </c>
      <c r="R2417" t="s">
        <v>54</v>
      </c>
      <c r="S2417" t="s">
        <v>54</v>
      </c>
      <c r="T2417" t="s">
        <v>54</v>
      </c>
      <c r="U2417" t="s">
        <v>54</v>
      </c>
      <c r="V2417" t="s">
        <v>54</v>
      </c>
      <c r="W2417" t="s">
        <v>54</v>
      </c>
      <c r="X2417" s="23" t="s">
        <v>54</v>
      </c>
      <c r="Y2417" s="23" t="s">
        <v>54</v>
      </c>
      <c r="Z2417" s="23" t="s">
        <v>54</v>
      </c>
      <c r="AA2417" s="23" t="s">
        <v>54</v>
      </c>
      <c r="AB2417" t="s">
        <v>54</v>
      </c>
      <c r="AC2417" t="s">
        <v>54</v>
      </c>
      <c r="AD2417" t="s">
        <v>54</v>
      </c>
      <c r="AE2417" t="s">
        <v>54</v>
      </c>
      <c r="AF2417" s="23" t="s">
        <v>54</v>
      </c>
      <c r="AG2417" s="23" t="s">
        <v>54</v>
      </c>
      <c r="AH2417" s="23" t="s">
        <v>54</v>
      </c>
      <c r="AI2417" s="23" t="s">
        <v>54</v>
      </c>
      <c r="AJ2417">
        <v>17</v>
      </c>
      <c r="AK2417">
        <v>0</v>
      </c>
      <c r="AL2417">
        <v>14</v>
      </c>
      <c r="AM2417">
        <v>9</v>
      </c>
      <c r="AN2417" s="23">
        <v>0</v>
      </c>
      <c r="AO2417" s="23" t="e">
        <v>#DIV/0!</v>
      </c>
      <c r="AP2417" s="23">
        <v>0</v>
      </c>
      <c r="AQ2417" s="23">
        <v>0</v>
      </c>
      <c r="AR2417" s="35">
        <v>0</v>
      </c>
      <c r="AS2417" s="35">
        <v>0</v>
      </c>
      <c r="AT2417" s="35">
        <v>0</v>
      </c>
      <c r="AU2417" s="31" t="str">
        <f t="shared" si="40"/>
        <v>库存为0</v>
      </c>
      <c r="AV2417" s="36" t="str">
        <f>IFERROR(时间!$B$4+AU2417,"上周无销量")</f>
        <v>上周无销量</v>
      </c>
    </row>
    <row r="2418" spans="1:48">
      <c r="A2418" s="21" t="s">
        <v>4890</v>
      </c>
      <c r="B2418" t="s">
        <v>3777</v>
      </c>
      <c r="C2418" t="s">
        <v>4863</v>
      </c>
      <c r="D2418" s="31">
        <v>0</v>
      </c>
      <c r="E2418" s="31">
        <v>0</v>
      </c>
      <c r="F2418" s="31">
        <v>0</v>
      </c>
      <c r="G2418" s="31">
        <v>0</v>
      </c>
      <c r="H2418" s="32">
        <v>0</v>
      </c>
      <c r="I2418">
        <v>0</v>
      </c>
      <c r="J2418" s="33">
        <v>0</v>
      </c>
      <c r="K2418" s="33">
        <v>0</v>
      </c>
      <c r="L2418" s="33">
        <v>0</v>
      </c>
      <c r="M2418">
        <v>0</v>
      </c>
      <c r="N2418">
        <v>0</v>
      </c>
      <c r="O2418">
        <v>0</v>
      </c>
      <c r="P2418" t="s">
        <v>54</v>
      </c>
      <c r="Q2418" t="s">
        <v>54</v>
      </c>
      <c r="R2418" t="s">
        <v>54</v>
      </c>
      <c r="S2418" t="s">
        <v>54</v>
      </c>
      <c r="T2418" t="s">
        <v>54</v>
      </c>
      <c r="U2418" t="s">
        <v>54</v>
      </c>
      <c r="V2418" t="s">
        <v>54</v>
      </c>
      <c r="W2418" t="s">
        <v>54</v>
      </c>
      <c r="X2418" s="23" t="s">
        <v>54</v>
      </c>
      <c r="Y2418" s="23" t="s">
        <v>54</v>
      </c>
      <c r="Z2418" s="23" t="s">
        <v>54</v>
      </c>
      <c r="AA2418" s="23" t="s">
        <v>54</v>
      </c>
      <c r="AB2418" t="s">
        <v>54</v>
      </c>
      <c r="AC2418" t="s">
        <v>54</v>
      </c>
      <c r="AD2418" t="s">
        <v>54</v>
      </c>
      <c r="AE2418" t="s">
        <v>54</v>
      </c>
      <c r="AF2418" s="23" t="s">
        <v>54</v>
      </c>
      <c r="AG2418" s="23" t="s">
        <v>54</v>
      </c>
      <c r="AH2418" s="23" t="s">
        <v>54</v>
      </c>
      <c r="AI2418" s="23" t="s">
        <v>54</v>
      </c>
      <c r="AJ2418">
        <v>0</v>
      </c>
      <c r="AK2418">
        <v>6</v>
      </c>
      <c r="AL2418">
        <v>25</v>
      </c>
      <c r="AM2418">
        <v>0</v>
      </c>
      <c r="AN2418" s="23" t="e">
        <v>#DIV/0!</v>
      </c>
      <c r="AO2418" s="23">
        <v>0</v>
      </c>
      <c r="AP2418" s="23">
        <v>0</v>
      </c>
      <c r="AQ2418" s="23" t="e">
        <v>#DIV/0!</v>
      </c>
      <c r="AR2418" s="35">
        <v>0</v>
      </c>
      <c r="AS2418" s="35">
        <v>0</v>
      </c>
      <c r="AT2418" s="35">
        <v>0</v>
      </c>
      <c r="AU2418" s="31" t="str">
        <f t="shared" si="40"/>
        <v>库存为0</v>
      </c>
      <c r="AV2418" s="36" t="str">
        <f>IFERROR(时间!$B$4+AU2418,"上周无销量")</f>
        <v>上周无销量</v>
      </c>
    </row>
    <row r="2419" spans="1:48">
      <c r="A2419" s="21" t="s">
        <v>4891</v>
      </c>
      <c r="B2419" t="s">
        <v>3779</v>
      </c>
      <c r="C2419" t="s">
        <v>4863</v>
      </c>
      <c r="D2419" s="31">
        <v>0</v>
      </c>
      <c r="E2419" s="31">
        <v>0</v>
      </c>
      <c r="F2419" s="31">
        <v>0</v>
      </c>
      <c r="G2419" s="31">
        <v>0</v>
      </c>
      <c r="H2419" s="32">
        <v>0</v>
      </c>
      <c r="I2419">
        <v>0</v>
      </c>
      <c r="J2419" s="33">
        <v>0</v>
      </c>
      <c r="K2419" s="33">
        <v>0</v>
      </c>
      <c r="L2419" s="33">
        <v>0</v>
      </c>
      <c r="M2419">
        <v>0</v>
      </c>
      <c r="N2419">
        <v>0</v>
      </c>
      <c r="O2419">
        <v>0</v>
      </c>
      <c r="P2419" t="s">
        <v>54</v>
      </c>
      <c r="Q2419" t="s">
        <v>54</v>
      </c>
      <c r="R2419" t="s">
        <v>54</v>
      </c>
      <c r="S2419" t="s">
        <v>54</v>
      </c>
      <c r="T2419" t="s">
        <v>54</v>
      </c>
      <c r="U2419" t="s">
        <v>54</v>
      </c>
      <c r="V2419" t="s">
        <v>54</v>
      </c>
      <c r="W2419" t="s">
        <v>54</v>
      </c>
      <c r="X2419" s="23" t="s">
        <v>54</v>
      </c>
      <c r="Y2419" s="23" t="s">
        <v>54</v>
      </c>
      <c r="Z2419" s="23" t="s">
        <v>54</v>
      </c>
      <c r="AA2419" s="23" t="s">
        <v>54</v>
      </c>
      <c r="AB2419" t="s">
        <v>54</v>
      </c>
      <c r="AC2419" t="s">
        <v>54</v>
      </c>
      <c r="AD2419" t="s">
        <v>54</v>
      </c>
      <c r="AE2419" t="s">
        <v>54</v>
      </c>
      <c r="AF2419" s="23" t="s">
        <v>54</v>
      </c>
      <c r="AG2419" s="23" t="s">
        <v>54</v>
      </c>
      <c r="AH2419" s="23" t="s">
        <v>54</v>
      </c>
      <c r="AI2419" s="23" t="s">
        <v>54</v>
      </c>
      <c r="AJ2419">
        <v>2</v>
      </c>
      <c r="AK2419">
        <v>31</v>
      </c>
      <c r="AL2419">
        <v>11</v>
      </c>
      <c r="AM2419">
        <v>4</v>
      </c>
      <c r="AN2419" s="23">
        <v>0</v>
      </c>
      <c r="AO2419" s="23">
        <v>0</v>
      </c>
      <c r="AP2419" s="23">
        <v>0</v>
      </c>
      <c r="AQ2419" s="23">
        <v>0</v>
      </c>
      <c r="AR2419" s="35">
        <v>0</v>
      </c>
      <c r="AS2419" s="35">
        <v>0</v>
      </c>
      <c r="AT2419" s="35">
        <v>0</v>
      </c>
      <c r="AU2419" s="31" t="str">
        <f t="shared" si="40"/>
        <v>库存为0</v>
      </c>
      <c r="AV2419" s="36" t="str">
        <f>IFERROR(时间!$B$4+AU2419,"上周无销量")</f>
        <v>上周无销量</v>
      </c>
    </row>
    <row r="2420" spans="1:48">
      <c r="A2420" s="21" t="s">
        <v>4892</v>
      </c>
      <c r="B2420" t="s">
        <v>3781</v>
      </c>
      <c r="C2420" t="s">
        <v>4863</v>
      </c>
      <c r="D2420" s="31">
        <v>0</v>
      </c>
      <c r="E2420" s="31">
        <v>0</v>
      </c>
      <c r="F2420" s="31">
        <v>0</v>
      </c>
      <c r="G2420" s="31">
        <v>0</v>
      </c>
      <c r="H2420" s="32">
        <v>0</v>
      </c>
      <c r="I2420">
        <v>0</v>
      </c>
      <c r="J2420" s="33">
        <v>0</v>
      </c>
      <c r="K2420" s="33">
        <v>0</v>
      </c>
      <c r="L2420" s="33">
        <v>0</v>
      </c>
      <c r="M2420">
        <v>0</v>
      </c>
      <c r="N2420">
        <v>0</v>
      </c>
      <c r="O2420">
        <v>0</v>
      </c>
      <c r="P2420" t="s">
        <v>54</v>
      </c>
      <c r="Q2420" t="s">
        <v>54</v>
      </c>
      <c r="R2420" t="s">
        <v>54</v>
      </c>
      <c r="S2420" t="s">
        <v>54</v>
      </c>
      <c r="T2420" t="s">
        <v>54</v>
      </c>
      <c r="U2420" t="s">
        <v>54</v>
      </c>
      <c r="V2420" t="s">
        <v>54</v>
      </c>
      <c r="W2420" t="s">
        <v>54</v>
      </c>
      <c r="X2420" s="23" t="s">
        <v>54</v>
      </c>
      <c r="Y2420" s="23" t="s">
        <v>54</v>
      </c>
      <c r="Z2420" s="23" t="s">
        <v>54</v>
      </c>
      <c r="AA2420" s="23" t="s">
        <v>54</v>
      </c>
      <c r="AB2420" t="s">
        <v>54</v>
      </c>
      <c r="AC2420" t="s">
        <v>54</v>
      </c>
      <c r="AD2420" t="s">
        <v>54</v>
      </c>
      <c r="AE2420" t="s">
        <v>54</v>
      </c>
      <c r="AF2420" s="23" t="s">
        <v>54</v>
      </c>
      <c r="AG2420" s="23" t="s">
        <v>54</v>
      </c>
      <c r="AH2420" s="23" t="s">
        <v>54</v>
      </c>
      <c r="AI2420" s="23" t="s">
        <v>54</v>
      </c>
      <c r="AJ2420">
        <v>0</v>
      </c>
      <c r="AK2420">
        <v>32</v>
      </c>
      <c r="AL2420">
        <v>5</v>
      </c>
      <c r="AM2420">
        <v>4</v>
      </c>
      <c r="AN2420" s="23" t="e">
        <v>#DIV/0!</v>
      </c>
      <c r="AO2420" s="23">
        <v>0</v>
      </c>
      <c r="AP2420" s="23">
        <v>0</v>
      </c>
      <c r="AQ2420" s="23">
        <v>0</v>
      </c>
      <c r="AR2420" s="35">
        <v>0</v>
      </c>
      <c r="AS2420" s="35">
        <v>0</v>
      </c>
      <c r="AT2420" s="35">
        <v>0</v>
      </c>
      <c r="AU2420" s="31" t="str">
        <f t="shared" si="40"/>
        <v>库存为0</v>
      </c>
      <c r="AV2420" s="36" t="str">
        <f>IFERROR(时间!$B$4+AU2420,"上周无销量")</f>
        <v>上周无销量</v>
      </c>
    </row>
    <row r="2421" spans="1:48">
      <c r="A2421" s="21" t="s">
        <v>4893</v>
      </c>
      <c r="B2421" t="s">
        <v>3783</v>
      </c>
      <c r="C2421" t="s">
        <v>4863</v>
      </c>
      <c r="D2421" s="31">
        <v>0</v>
      </c>
      <c r="E2421" s="31">
        <v>0</v>
      </c>
      <c r="F2421" s="31">
        <v>0</v>
      </c>
      <c r="G2421" s="31">
        <v>0</v>
      </c>
      <c r="H2421" s="32">
        <v>0</v>
      </c>
      <c r="I2421">
        <v>0</v>
      </c>
      <c r="J2421" s="33">
        <v>0</v>
      </c>
      <c r="K2421" s="33">
        <v>0</v>
      </c>
      <c r="L2421" s="33">
        <v>0</v>
      </c>
      <c r="M2421">
        <v>0</v>
      </c>
      <c r="N2421">
        <v>0</v>
      </c>
      <c r="O2421">
        <v>0</v>
      </c>
      <c r="P2421" t="s">
        <v>54</v>
      </c>
      <c r="Q2421" t="s">
        <v>54</v>
      </c>
      <c r="R2421" t="s">
        <v>54</v>
      </c>
      <c r="S2421" t="s">
        <v>54</v>
      </c>
      <c r="T2421" t="s">
        <v>54</v>
      </c>
      <c r="U2421" t="s">
        <v>54</v>
      </c>
      <c r="V2421" t="s">
        <v>54</v>
      </c>
      <c r="W2421" t="s">
        <v>54</v>
      </c>
      <c r="X2421" s="23" t="s">
        <v>54</v>
      </c>
      <c r="Y2421" s="23" t="s">
        <v>54</v>
      </c>
      <c r="Z2421" s="23" t="s">
        <v>54</v>
      </c>
      <c r="AA2421" s="23" t="s">
        <v>54</v>
      </c>
      <c r="AB2421" t="s">
        <v>54</v>
      </c>
      <c r="AC2421" t="s">
        <v>54</v>
      </c>
      <c r="AD2421" t="s">
        <v>54</v>
      </c>
      <c r="AE2421" t="s">
        <v>54</v>
      </c>
      <c r="AF2421" s="23" t="s">
        <v>54</v>
      </c>
      <c r="AG2421" s="23" t="s">
        <v>54</v>
      </c>
      <c r="AH2421" s="23" t="s">
        <v>54</v>
      </c>
      <c r="AI2421" s="23" t="s">
        <v>54</v>
      </c>
      <c r="AJ2421">
        <v>0</v>
      </c>
      <c r="AK2421">
        <v>15</v>
      </c>
      <c r="AL2421">
        <v>8</v>
      </c>
      <c r="AM2421">
        <v>5</v>
      </c>
      <c r="AN2421" s="23" t="e">
        <v>#DIV/0!</v>
      </c>
      <c r="AO2421" s="23">
        <v>0</v>
      </c>
      <c r="AP2421" s="23">
        <v>0</v>
      </c>
      <c r="AQ2421" s="23">
        <v>0</v>
      </c>
      <c r="AR2421" s="35">
        <v>0</v>
      </c>
      <c r="AS2421" s="35">
        <v>0</v>
      </c>
      <c r="AT2421" s="35">
        <v>0</v>
      </c>
      <c r="AU2421" s="31" t="str">
        <f t="shared" si="40"/>
        <v>库存为0</v>
      </c>
      <c r="AV2421" s="36" t="str">
        <f>IFERROR(时间!$B$4+AU2421,"上周无销量")</f>
        <v>上周无销量</v>
      </c>
    </row>
    <row r="2422" spans="1:48">
      <c r="A2422" s="21" t="s">
        <v>4894</v>
      </c>
      <c r="B2422" t="s">
        <v>3785</v>
      </c>
      <c r="C2422" t="s">
        <v>4863</v>
      </c>
      <c r="D2422" s="31">
        <v>0</v>
      </c>
      <c r="E2422" s="31">
        <v>0</v>
      </c>
      <c r="F2422" s="31">
        <v>0</v>
      </c>
      <c r="G2422" s="31">
        <v>0</v>
      </c>
      <c r="H2422" s="32">
        <v>0</v>
      </c>
      <c r="I2422">
        <v>0</v>
      </c>
      <c r="J2422" s="33">
        <v>0</v>
      </c>
      <c r="K2422" s="33">
        <v>0</v>
      </c>
      <c r="L2422" s="33">
        <v>0</v>
      </c>
      <c r="M2422">
        <v>0</v>
      </c>
      <c r="N2422">
        <v>0</v>
      </c>
      <c r="O2422">
        <v>0</v>
      </c>
      <c r="P2422" t="s">
        <v>54</v>
      </c>
      <c r="Q2422" t="s">
        <v>54</v>
      </c>
      <c r="R2422" t="s">
        <v>54</v>
      </c>
      <c r="S2422" t="s">
        <v>54</v>
      </c>
      <c r="T2422" t="s">
        <v>54</v>
      </c>
      <c r="U2422" t="s">
        <v>54</v>
      </c>
      <c r="V2422" t="s">
        <v>54</v>
      </c>
      <c r="W2422" t="s">
        <v>54</v>
      </c>
      <c r="X2422" s="23" t="s">
        <v>54</v>
      </c>
      <c r="Y2422" s="23" t="s">
        <v>54</v>
      </c>
      <c r="Z2422" s="23" t="s">
        <v>54</v>
      </c>
      <c r="AA2422" s="23" t="s">
        <v>54</v>
      </c>
      <c r="AB2422" t="s">
        <v>54</v>
      </c>
      <c r="AC2422" t="s">
        <v>54</v>
      </c>
      <c r="AD2422" t="s">
        <v>54</v>
      </c>
      <c r="AE2422" t="s">
        <v>54</v>
      </c>
      <c r="AF2422" s="23" t="s">
        <v>54</v>
      </c>
      <c r="AG2422" s="23" t="s">
        <v>54</v>
      </c>
      <c r="AH2422" s="23" t="s">
        <v>54</v>
      </c>
      <c r="AI2422" s="23" t="s">
        <v>54</v>
      </c>
      <c r="AJ2422">
        <v>0</v>
      </c>
      <c r="AK2422">
        <v>0</v>
      </c>
      <c r="AL2422">
        <v>22</v>
      </c>
      <c r="AM2422">
        <v>6</v>
      </c>
      <c r="AN2422" s="23" t="e">
        <v>#DIV/0!</v>
      </c>
      <c r="AO2422" s="23" t="e">
        <v>#DIV/0!</v>
      </c>
      <c r="AP2422" s="23">
        <v>0</v>
      </c>
      <c r="AQ2422" s="23">
        <v>0</v>
      </c>
      <c r="AR2422" s="35">
        <v>0</v>
      </c>
      <c r="AS2422" s="35">
        <v>0</v>
      </c>
      <c r="AT2422" s="35">
        <v>0</v>
      </c>
      <c r="AU2422" s="31" t="str">
        <f t="shared" si="40"/>
        <v>库存为0</v>
      </c>
      <c r="AV2422" s="36" t="str">
        <f>IFERROR(时间!$B$4+AU2422,"上周无销量")</f>
        <v>上周无销量</v>
      </c>
    </row>
    <row r="2423" spans="1:48">
      <c r="A2423" s="21" t="s">
        <v>4895</v>
      </c>
      <c r="B2423" t="s">
        <v>3787</v>
      </c>
      <c r="C2423" t="s">
        <v>4863</v>
      </c>
      <c r="D2423" s="31">
        <v>0</v>
      </c>
      <c r="E2423" s="31">
        <v>0</v>
      </c>
      <c r="F2423" s="31">
        <v>0</v>
      </c>
      <c r="G2423" s="31">
        <v>0</v>
      </c>
      <c r="H2423" s="32">
        <v>0</v>
      </c>
      <c r="I2423">
        <v>0</v>
      </c>
      <c r="J2423" s="33">
        <v>0</v>
      </c>
      <c r="K2423" s="33">
        <v>0</v>
      </c>
      <c r="L2423" s="33">
        <v>0</v>
      </c>
      <c r="M2423">
        <v>0</v>
      </c>
      <c r="N2423">
        <v>0</v>
      </c>
      <c r="O2423">
        <v>0</v>
      </c>
      <c r="P2423" t="s">
        <v>54</v>
      </c>
      <c r="Q2423" t="s">
        <v>54</v>
      </c>
      <c r="R2423" t="s">
        <v>54</v>
      </c>
      <c r="S2423" t="s">
        <v>54</v>
      </c>
      <c r="T2423" t="s">
        <v>54</v>
      </c>
      <c r="U2423" t="s">
        <v>54</v>
      </c>
      <c r="V2423" t="s">
        <v>54</v>
      </c>
      <c r="W2423" t="s">
        <v>54</v>
      </c>
      <c r="X2423" s="23" t="s">
        <v>54</v>
      </c>
      <c r="Y2423" s="23" t="s">
        <v>54</v>
      </c>
      <c r="Z2423" s="23" t="s">
        <v>54</v>
      </c>
      <c r="AA2423" s="23" t="s">
        <v>54</v>
      </c>
      <c r="AB2423" t="s">
        <v>54</v>
      </c>
      <c r="AC2423" t="s">
        <v>54</v>
      </c>
      <c r="AD2423" t="s">
        <v>54</v>
      </c>
      <c r="AE2423" t="s">
        <v>54</v>
      </c>
      <c r="AF2423" s="23" t="s">
        <v>54</v>
      </c>
      <c r="AG2423" s="23" t="s">
        <v>54</v>
      </c>
      <c r="AH2423" s="23" t="s">
        <v>54</v>
      </c>
      <c r="AI2423" s="23" t="s">
        <v>54</v>
      </c>
      <c r="AJ2423">
        <v>36</v>
      </c>
      <c r="AK2423">
        <v>7</v>
      </c>
      <c r="AL2423">
        <v>43</v>
      </c>
      <c r="AM2423">
        <v>12</v>
      </c>
      <c r="AN2423" s="23">
        <v>0</v>
      </c>
      <c r="AO2423" s="23">
        <v>0</v>
      </c>
      <c r="AP2423" s="23">
        <v>0</v>
      </c>
      <c r="AQ2423" s="23">
        <v>0</v>
      </c>
      <c r="AR2423" s="35">
        <v>0</v>
      </c>
      <c r="AS2423" s="35">
        <v>0</v>
      </c>
      <c r="AT2423" s="35">
        <v>0</v>
      </c>
      <c r="AU2423" s="31" t="str">
        <f t="shared" si="40"/>
        <v>库存为0</v>
      </c>
      <c r="AV2423" s="36" t="str">
        <f>IFERROR(时间!$B$4+AU2423,"上周无销量")</f>
        <v>上周无销量</v>
      </c>
    </row>
    <row r="2424" spans="1:48">
      <c r="A2424" s="21" t="s">
        <v>4896</v>
      </c>
      <c r="B2424" t="s">
        <v>3789</v>
      </c>
      <c r="C2424" t="s">
        <v>4863</v>
      </c>
      <c r="D2424" s="31">
        <v>0</v>
      </c>
      <c r="E2424" s="31">
        <v>0</v>
      </c>
      <c r="F2424" s="31">
        <v>0</v>
      </c>
      <c r="G2424" s="31">
        <v>0</v>
      </c>
      <c r="H2424" s="32">
        <v>0</v>
      </c>
      <c r="I2424">
        <v>0</v>
      </c>
      <c r="J2424" s="33">
        <v>0</v>
      </c>
      <c r="K2424" s="33">
        <v>0</v>
      </c>
      <c r="L2424" s="33">
        <v>0</v>
      </c>
      <c r="M2424">
        <v>0</v>
      </c>
      <c r="N2424">
        <v>0</v>
      </c>
      <c r="O2424">
        <v>0</v>
      </c>
      <c r="P2424" t="s">
        <v>54</v>
      </c>
      <c r="Q2424" t="s">
        <v>54</v>
      </c>
      <c r="R2424" t="s">
        <v>54</v>
      </c>
      <c r="S2424" t="s">
        <v>54</v>
      </c>
      <c r="T2424" t="s">
        <v>54</v>
      </c>
      <c r="U2424" t="s">
        <v>54</v>
      </c>
      <c r="V2424" t="s">
        <v>54</v>
      </c>
      <c r="W2424" t="s">
        <v>54</v>
      </c>
      <c r="X2424" s="23" t="s">
        <v>54</v>
      </c>
      <c r="Y2424" s="23" t="s">
        <v>54</v>
      </c>
      <c r="Z2424" s="23" t="s">
        <v>54</v>
      </c>
      <c r="AA2424" s="23" t="s">
        <v>54</v>
      </c>
      <c r="AB2424" t="s">
        <v>54</v>
      </c>
      <c r="AC2424" t="s">
        <v>54</v>
      </c>
      <c r="AD2424" t="s">
        <v>54</v>
      </c>
      <c r="AE2424" t="s">
        <v>54</v>
      </c>
      <c r="AF2424" s="23" t="s">
        <v>54</v>
      </c>
      <c r="AG2424" s="23" t="s">
        <v>54</v>
      </c>
      <c r="AH2424" s="23" t="s">
        <v>54</v>
      </c>
      <c r="AI2424" s="23" t="s">
        <v>54</v>
      </c>
      <c r="AJ2424">
        <v>34</v>
      </c>
      <c r="AK2424">
        <v>0</v>
      </c>
      <c r="AL2424">
        <v>0</v>
      </c>
      <c r="AM2424">
        <v>3</v>
      </c>
      <c r="AN2424" s="23">
        <v>0</v>
      </c>
      <c r="AO2424" s="23" t="e">
        <v>#DIV/0!</v>
      </c>
      <c r="AP2424" s="23" t="e">
        <v>#DIV/0!</v>
      </c>
      <c r="AQ2424" s="23">
        <v>0</v>
      </c>
      <c r="AR2424" s="35">
        <v>0</v>
      </c>
      <c r="AS2424" s="35">
        <v>0</v>
      </c>
      <c r="AT2424" s="35">
        <v>0</v>
      </c>
      <c r="AU2424" s="31" t="str">
        <f t="shared" si="40"/>
        <v>库存为0</v>
      </c>
      <c r="AV2424" s="36" t="str">
        <f>IFERROR(时间!$B$4+AU2424,"上周无销量")</f>
        <v>上周无销量</v>
      </c>
    </row>
    <row r="2425" spans="1:48">
      <c r="A2425" s="21" t="s">
        <v>4897</v>
      </c>
      <c r="B2425" t="s">
        <v>3791</v>
      </c>
      <c r="C2425" t="s">
        <v>4863</v>
      </c>
      <c r="D2425" s="31">
        <v>0</v>
      </c>
      <c r="E2425" s="31">
        <v>0</v>
      </c>
      <c r="F2425" s="31">
        <v>0</v>
      </c>
      <c r="G2425" s="31">
        <v>0</v>
      </c>
      <c r="H2425" s="32">
        <v>0</v>
      </c>
      <c r="I2425">
        <v>0</v>
      </c>
      <c r="J2425" s="33">
        <v>0</v>
      </c>
      <c r="K2425" s="33">
        <v>0</v>
      </c>
      <c r="L2425" s="33">
        <v>0</v>
      </c>
      <c r="M2425">
        <v>0</v>
      </c>
      <c r="N2425">
        <v>0</v>
      </c>
      <c r="O2425">
        <v>0</v>
      </c>
      <c r="P2425" t="s">
        <v>54</v>
      </c>
      <c r="Q2425" t="s">
        <v>54</v>
      </c>
      <c r="R2425" t="s">
        <v>54</v>
      </c>
      <c r="S2425" t="s">
        <v>54</v>
      </c>
      <c r="T2425" t="s">
        <v>54</v>
      </c>
      <c r="U2425" t="s">
        <v>54</v>
      </c>
      <c r="V2425" t="s">
        <v>54</v>
      </c>
      <c r="W2425" t="s">
        <v>54</v>
      </c>
      <c r="X2425" s="23" t="s">
        <v>54</v>
      </c>
      <c r="Y2425" s="23" t="s">
        <v>54</v>
      </c>
      <c r="Z2425" s="23" t="s">
        <v>54</v>
      </c>
      <c r="AA2425" s="23" t="s">
        <v>54</v>
      </c>
      <c r="AB2425" t="s">
        <v>54</v>
      </c>
      <c r="AC2425" t="s">
        <v>54</v>
      </c>
      <c r="AD2425" t="s">
        <v>54</v>
      </c>
      <c r="AE2425" t="s">
        <v>54</v>
      </c>
      <c r="AF2425" s="23" t="s">
        <v>54</v>
      </c>
      <c r="AG2425" s="23" t="s">
        <v>54</v>
      </c>
      <c r="AH2425" s="23" t="s">
        <v>54</v>
      </c>
      <c r="AI2425" s="23" t="s">
        <v>54</v>
      </c>
      <c r="AJ2425">
        <v>38</v>
      </c>
      <c r="AK2425">
        <v>69</v>
      </c>
      <c r="AL2425">
        <v>3</v>
      </c>
      <c r="AM2425">
        <v>1</v>
      </c>
      <c r="AN2425" s="23">
        <v>0</v>
      </c>
      <c r="AO2425" s="23">
        <v>0</v>
      </c>
      <c r="AP2425" s="23">
        <v>0</v>
      </c>
      <c r="AQ2425" s="23">
        <v>0</v>
      </c>
      <c r="AR2425" s="35">
        <v>0</v>
      </c>
      <c r="AS2425" s="35">
        <v>0</v>
      </c>
      <c r="AT2425" s="35">
        <v>0</v>
      </c>
      <c r="AU2425" s="31" t="str">
        <f t="shared" si="40"/>
        <v>库存为0</v>
      </c>
      <c r="AV2425" s="36" t="str">
        <f>IFERROR(时间!$B$4+AU2425,"上周无销量")</f>
        <v>上周无销量</v>
      </c>
    </row>
    <row r="2426" spans="1:48">
      <c r="A2426" s="21" t="s">
        <v>4898</v>
      </c>
      <c r="B2426" t="s">
        <v>3793</v>
      </c>
      <c r="C2426" t="s">
        <v>4863</v>
      </c>
      <c r="D2426" s="31">
        <v>0</v>
      </c>
      <c r="E2426" s="31">
        <v>0</v>
      </c>
      <c r="F2426" s="31">
        <v>0</v>
      </c>
      <c r="G2426" s="31">
        <v>0</v>
      </c>
      <c r="H2426" s="32">
        <v>0</v>
      </c>
      <c r="I2426">
        <v>0</v>
      </c>
      <c r="J2426" s="33">
        <v>0</v>
      </c>
      <c r="K2426" s="33">
        <v>0</v>
      </c>
      <c r="L2426" s="33">
        <v>0</v>
      </c>
      <c r="M2426">
        <v>0</v>
      </c>
      <c r="N2426">
        <v>0</v>
      </c>
      <c r="O2426">
        <v>0</v>
      </c>
      <c r="P2426" t="s">
        <v>54</v>
      </c>
      <c r="Q2426" t="s">
        <v>54</v>
      </c>
      <c r="R2426" t="s">
        <v>54</v>
      </c>
      <c r="S2426" t="s">
        <v>54</v>
      </c>
      <c r="T2426" t="s">
        <v>54</v>
      </c>
      <c r="U2426" t="s">
        <v>54</v>
      </c>
      <c r="V2426" t="s">
        <v>54</v>
      </c>
      <c r="W2426" t="s">
        <v>54</v>
      </c>
      <c r="X2426" s="23" t="s">
        <v>54</v>
      </c>
      <c r="Y2426" s="23" t="s">
        <v>54</v>
      </c>
      <c r="Z2426" s="23" t="s">
        <v>54</v>
      </c>
      <c r="AA2426" s="23" t="s">
        <v>54</v>
      </c>
      <c r="AB2426" t="s">
        <v>54</v>
      </c>
      <c r="AC2426" t="s">
        <v>54</v>
      </c>
      <c r="AD2426" t="s">
        <v>54</v>
      </c>
      <c r="AE2426" t="s">
        <v>54</v>
      </c>
      <c r="AF2426" s="23" t="s">
        <v>54</v>
      </c>
      <c r="AG2426" s="23" t="s">
        <v>54</v>
      </c>
      <c r="AH2426" s="23" t="s">
        <v>54</v>
      </c>
      <c r="AI2426" s="23" t="s">
        <v>54</v>
      </c>
      <c r="AJ2426">
        <v>71</v>
      </c>
      <c r="AK2426">
        <v>63</v>
      </c>
      <c r="AL2426">
        <v>14</v>
      </c>
      <c r="AM2426">
        <v>2</v>
      </c>
      <c r="AN2426" s="23">
        <v>0</v>
      </c>
      <c r="AO2426" s="23">
        <v>0</v>
      </c>
      <c r="AP2426" s="23">
        <v>0</v>
      </c>
      <c r="AQ2426" s="23">
        <v>0</v>
      </c>
      <c r="AR2426" s="35">
        <v>0</v>
      </c>
      <c r="AS2426" s="35">
        <v>0</v>
      </c>
      <c r="AT2426" s="35">
        <v>0</v>
      </c>
      <c r="AU2426" s="31" t="str">
        <f t="shared" si="40"/>
        <v>库存为0</v>
      </c>
      <c r="AV2426" s="36" t="str">
        <f>IFERROR(时间!$B$4+AU2426,"上周无销量")</f>
        <v>上周无销量</v>
      </c>
    </row>
    <row r="2427" spans="1:48">
      <c r="A2427" s="21" t="s">
        <v>4899</v>
      </c>
      <c r="B2427" t="s">
        <v>3795</v>
      </c>
      <c r="C2427" t="s">
        <v>4863</v>
      </c>
      <c r="D2427" s="31">
        <v>0</v>
      </c>
      <c r="E2427" s="31">
        <v>0</v>
      </c>
      <c r="F2427" s="31">
        <v>0</v>
      </c>
      <c r="G2427" s="31">
        <v>0</v>
      </c>
      <c r="H2427" s="32">
        <v>0</v>
      </c>
      <c r="I2427">
        <v>0</v>
      </c>
      <c r="J2427" s="33">
        <v>0</v>
      </c>
      <c r="K2427" s="33">
        <v>0</v>
      </c>
      <c r="L2427" s="33">
        <v>0</v>
      </c>
      <c r="M2427">
        <v>0</v>
      </c>
      <c r="N2427">
        <v>0</v>
      </c>
      <c r="O2427">
        <v>0</v>
      </c>
      <c r="P2427" t="s">
        <v>54</v>
      </c>
      <c r="Q2427" t="s">
        <v>54</v>
      </c>
      <c r="R2427" t="s">
        <v>54</v>
      </c>
      <c r="S2427" t="s">
        <v>54</v>
      </c>
      <c r="T2427" t="s">
        <v>54</v>
      </c>
      <c r="U2427" t="s">
        <v>54</v>
      </c>
      <c r="V2427" t="s">
        <v>54</v>
      </c>
      <c r="W2427" t="s">
        <v>54</v>
      </c>
      <c r="X2427" s="23" t="s">
        <v>54</v>
      </c>
      <c r="Y2427" s="23" t="s">
        <v>54</v>
      </c>
      <c r="Z2427" s="23" t="s">
        <v>54</v>
      </c>
      <c r="AA2427" s="23" t="s">
        <v>54</v>
      </c>
      <c r="AB2427" t="s">
        <v>54</v>
      </c>
      <c r="AC2427" t="s">
        <v>54</v>
      </c>
      <c r="AD2427" t="s">
        <v>54</v>
      </c>
      <c r="AE2427" t="s">
        <v>54</v>
      </c>
      <c r="AF2427" s="23" t="s">
        <v>54</v>
      </c>
      <c r="AG2427" s="23" t="s">
        <v>54</v>
      </c>
      <c r="AH2427" s="23" t="s">
        <v>54</v>
      </c>
      <c r="AI2427" s="23" t="s">
        <v>54</v>
      </c>
      <c r="AJ2427">
        <v>28</v>
      </c>
      <c r="AK2427">
        <v>0</v>
      </c>
      <c r="AL2427">
        <v>12</v>
      </c>
      <c r="AM2427">
        <v>8</v>
      </c>
      <c r="AN2427" s="23">
        <v>0</v>
      </c>
      <c r="AO2427" s="23" t="e">
        <v>#DIV/0!</v>
      </c>
      <c r="AP2427" s="23">
        <v>0</v>
      </c>
      <c r="AQ2427" s="23">
        <v>0</v>
      </c>
      <c r="AR2427" s="35">
        <v>0</v>
      </c>
      <c r="AS2427" s="35">
        <v>0</v>
      </c>
      <c r="AT2427" s="35">
        <v>0</v>
      </c>
      <c r="AU2427" s="31" t="str">
        <f t="shared" si="40"/>
        <v>库存为0</v>
      </c>
      <c r="AV2427" s="36" t="str">
        <f>IFERROR(时间!$B$4+AU2427,"上周无销量")</f>
        <v>上周无销量</v>
      </c>
    </row>
    <row r="2428" spans="1:48">
      <c r="A2428" s="21" t="s">
        <v>4900</v>
      </c>
      <c r="B2428" t="s">
        <v>3797</v>
      </c>
      <c r="C2428" t="s">
        <v>4863</v>
      </c>
      <c r="D2428" s="31">
        <v>0</v>
      </c>
      <c r="E2428" s="31">
        <v>0</v>
      </c>
      <c r="F2428" s="31">
        <v>0</v>
      </c>
      <c r="G2428" s="31">
        <v>0</v>
      </c>
      <c r="H2428" s="32">
        <v>0</v>
      </c>
      <c r="I2428">
        <v>0</v>
      </c>
      <c r="J2428" s="33">
        <v>0</v>
      </c>
      <c r="K2428" s="33">
        <v>0</v>
      </c>
      <c r="L2428" s="33">
        <v>0</v>
      </c>
      <c r="M2428">
        <v>0</v>
      </c>
      <c r="N2428">
        <v>0</v>
      </c>
      <c r="O2428">
        <v>0</v>
      </c>
      <c r="P2428" t="s">
        <v>54</v>
      </c>
      <c r="Q2428" t="s">
        <v>54</v>
      </c>
      <c r="R2428" t="s">
        <v>54</v>
      </c>
      <c r="S2428" t="s">
        <v>54</v>
      </c>
      <c r="T2428" t="s">
        <v>54</v>
      </c>
      <c r="U2428" t="s">
        <v>54</v>
      </c>
      <c r="V2428" t="s">
        <v>54</v>
      </c>
      <c r="W2428" t="s">
        <v>54</v>
      </c>
      <c r="X2428" s="23" t="s">
        <v>54</v>
      </c>
      <c r="Y2428" s="23" t="s">
        <v>54</v>
      </c>
      <c r="Z2428" s="23" t="s">
        <v>54</v>
      </c>
      <c r="AA2428" s="23" t="s">
        <v>54</v>
      </c>
      <c r="AB2428" t="s">
        <v>54</v>
      </c>
      <c r="AC2428" t="s">
        <v>54</v>
      </c>
      <c r="AD2428" t="s">
        <v>54</v>
      </c>
      <c r="AE2428" t="s">
        <v>54</v>
      </c>
      <c r="AF2428" s="23" t="s">
        <v>54</v>
      </c>
      <c r="AG2428" s="23" t="s">
        <v>54</v>
      </c>
      <c r="AH2428" s="23" t="s">
        <v>54</v>
      </c>
      <c r="AI2428" s="23" t="s">
        <v>54</v>
      </c>
      <c r="AJ2428">
        <v>87</v>
      </c>
      <c r="AK2428">
        <v>0</v>
      </c>
      <c r="AL2428">
        <v>1</v>
      </c>
      <c r="AM2428">
        <v>36</v>
      </c>
      <c r="AN2428" s="23">
        <v>0</v>
      </c>
      <c r="AO2428" s="23" t="e">
        <v>#DIV/0!</v>
      </c>
      <c r="AP2428" s="23">
        <v>0</v>
      </c>
      <c r="AQ2428" s="23">
        <v>0</v>
      </c>
      <c r="AR2428" s="35">
        <v>0</v>
      </c>
      <c r="AS2428" s="35">
        <v>0</v>
      </c>
      <c r="AT2428" s="35">
        <v>0</v>
      </c>
      <c r="AU2428" s="31" t="str">
        <f t="shared" si="40"/>
        <v>库存为0</v>
      </c>
      <c r="AV2428" s="36" t="str">
        <f>IFERROR(时间!$B$4+AU2428,"上周无销量")</f>
        <v>上周无销量</v>
      </c>
    </row>
    <row r="2429" spans="1:48">
      <c r="A2429" s="21" t="s">
        <v>4901</v>
      </c>
      <c r="B2429" t="s">
        <v>3799</v>
      </c>
      <c r="C2429" t="s">
        <v>4863</v>
      </c>
      <c r="D2429" s="31">
        <v>0</v>
      </c>
      <c r="E2429" s="31">
        <v>0</v>
      </c>
      <c r="F2429" s="31">
        <v>0</v>
      </c>
      <c r="G2429" s="31">
        <v>0</v>
      </c>
      <c r="H2429" s="32">
        <v>0</v>
      </c>
      <c r="I2429">
        <v>0</v>
      </c>
      <c r="J2429" s="33">
        <v>0</v>
      </c>
      <c r="K2429" s="33">
        <v>0</v>
      </c>
      <c r="L2429" s="33">
        <v>0</v>
      </c>
      <c r="M2429">
        <v>0</v>
      </c>
      <c r="N2429">
        <v>0</v>
      </c>
      <c r="O2429">
        <v>0</v>
      </c>
      <c r="P2429" t="s">
        <v>54</v>
      </c>
      <c r="Q2429" t="s">
        <v>54</v>
      </c>
      <c r="R2429" t="s">
        <v>54</v>
      </c>
      <c r="S2429" t="s">
        <v>54</v>
      </c>
      <c r="T2429" t="s">
        <v>54</v>
      </c>
      <c r="U2429" t="s">
        <v>54</v>
      </c>
      <c r="V2429" t="s">
        <v>54</v>
      </c>
      <c r="W2429" t="s">
        <v>54</v>
      </c>
      <c r="X2429" s="23" t="s">
        <v>54</v>
      </c>
      <c r="Y2429" s="23" t="s">
        <v>54</v>
      </c>
      <c r="Z2429" s="23" t="s">
        <v>54</v>
      </c>
      <c r="AA2429" s="23" t="s">
        <v>54</v>
      </c>
      <c r="AB2429" t="s">
        <v>54</v>
      </c>
      <c r="AC2429" t="s">
        <v>54</v>
      </c>
      <c r="AD2429" t="s">
        <v>54</v>
      </c>
      <c r="AE2429" t="s">
        <v>54</v>
      </c>
      <c r="AF2429" s="23" t="s">
        <v>54</v>
      </c>
      <c r="AG2429" s="23" t="s">
        <v>54</v>
      </c>
      <c r="AH2429" s="23" t="s">
        <v>54</v>
      </c>
      <c r="AI2429" s="23" t="s">
        <v>54</v>
      </c>
      <c r="AJ2429">
        <v>12</v>
      </c>
      <c r="AK2429">
        <v>13</v>
      </c>
      <c r="AL2429">
        <v>25</v>
      </c>
      <c r="AM2429">
        <v>1</v>
      </c>
      <c r="AN2429" s="23">
        <v>0</v>
      </c>
      <c r="AO2429" s="23">
        <v>0</v>
      </c>
      <c r="AP2429" s="23">
        <v>0</v>
      </c>
      <c r="AQ2429" s="23">
        <v>0</v>
      </c>
      <c r="AR2429" s="35">
        <v>0</v>
      </c>
      <c r="AS2429" s="35">
        <v>0</v>
      </c>
      <c r="AT2429" s="35">
        <v>0</v>
      </c>
      <c r="AU2429" s="31" t="str">
        <f t="shared" si="40"/>
        <v>库存为0</v>
      </c>
      <c r="AV2429" s="36" t="str">
        <f>IFERROR(时间!$B$4+AU2429,"上周无销量")</f>
        <v>上周无销量</v>
      </c>
    </row>
    <row r="2430" spans="1:48">
      <c r="A2430" s="21" t="s">
        <v>4902</v>
      </c>
      <c r="B2430" t="s">
        <v>3801</v>
      </c>
      <c r="C2430" t="s">
        <v>4863</v>
      </c>
      <c r="D2430" s="31">
        <v>0</v>
      </c>
      <c r="E2430" s="31">
        <v>0</v>
      </c>
      <c r="F2430" s="31">
        <v>0</v>
      </c>
      <c r="G2430" s="31">
        <v>0</v>
      </c>
      <c r="H2430" s="32">
        <v>0</v>
      </c>
      <c r="I2430">
        <v>0</v>
      </c>
      <c r="J2430" s="33">
        <v>0</v>
      </c>
      <c r="K2430" s="33">
        <v>0</v>
      </c>
      <c r="L2430" s="33">
        <v>0</v>
      </c>
      <c r="M2430">
        <v>0</v>
      </c>
      <c r="N2430">
        <v>0</v>
      </c>
      <c r="O2430">
        <v>0</v>
      </c>
      <c r="P2430" t="s">
        <v>54</v>
      </c>
      <c r="Q2430" t="s">
        <v>54</v>
      </c>
      <c r="R2430" t="s">
        <v>54</v>
      </c>
      <c r="S2430" t="s">
        <v>54</v>
      </c>
      <c r="T2430" t="s">
        <v>54</v>
      </c>
      <c r="U2430" t="s">
        <v>54</v>
      </c>
      <c r="V2430" t="s">
        <v>54</v>
      </c>
      <c r="W2430" t="s">
        <v>54</v>
      </c>
      <c r="X2430" s="23" t="s">
        <v>54</v>
      </c>
      <c r="Y2430" s="23" t="s">
        <v>54</v>
      </c>
      <c r="Z2430" s="23" t="s">
        <v>54</v>
      </c>
      <c r="AA2430" s="23" t="s">
        <v>54</v>
      </c>
      <c r="AB2430" t="s">
        <v>54</v>
      </c>
      <c r="AC2430" t="s">
        <v>54</v>
      </c>
      <c r="AD2430" t="s">
        <v>54</v>
      </c>
      <c r="AE2430" t="s">
        <v>54</v>
      </c>
      <c r="AF2430" s="23" t="s">
        <v>54</v>
      </c>
      <c r="AG2430" s="23" t="s">
        <v>54</v>
      </c>
      <c r="AH2430" s="23" t="s">
        <v>54</v>
      </c>
      <c r="AI2430" s="23" t="s">
        <v>54</v>
      </c>
      <c r="AJ2430">
        <v>32</v>
      </c>
      <c r="AK2430">
        <v>29</v>
      </c>
      <c r="AL2430">
        <v>4</v>
      </c>
      <c r="AM2430">
        <v>0</v>
      </c>
      <c r="AN2430" s="23">
        <v>0</v>
      </c>
      <c r="AO2430" s="23">
        <v>0</v>
      </c>
      <c r="AP2430" s="23">
        <v>0</v>
      </c>
      <c r="AQ2430" s="23" t="e">
        <v>#DIV/0!</v>
      </c>
      <c r="AR2430" s="35">
        <v>0</v>
      </c>
      <c r="AS2430" s="35">
        <v>0</v>
      </c>
      <c r="AT2430" s="35">
        <v>0</v>
      </c>
      <c r="AU2430" s="31" t="str">
        <f t="shared" si="40"/>
        <v>库存为0</v>
      </c>
      <c r="AV2430" s="36" t="str">
        <f>IFERROR(时间!$B$4+AU2430,"上周无销量")</f>
        <v>上周无销量</v>
      </c>
    </row>
    <row r="2431" spans="1:48">
      <c r="A2431" s="21" t="s">
        <v>4903</v>
      </c>
      <c r="B2431" t="s">
        <v>3803</v>
      </c>
      <c r="C2431" t="s">
        <v>4863</v>
      </c>
      <c r="D2431" s="31">
        <v>0</v>
      </c>
      <c r="E2431" s="31">
        <v>0</v>
      </c>
      <c r="F2431" s="31">
        <v>0</v>
      </c>
      <c r="G2431" s="31">
        <v>0</v>
      </c>
      <c r="H2431" s="32">
        <v>0</v>
      </c>
      <c r="I2431">
        <v>0</v>
      </c>
      <c r="J2431" s="33">
        <v>0</v>
      </c>
      <c r="K2431" s="33">
        <v>0</v>
      </c>
      <c r="L2431" s="33">
        <v>0</v>
      </c>
      <c r="M2431">
        <v>0</v>
      </c>
      <c r="N2431">
        <v>0</v>
      </c>
      <c r="O2431">
        <v>0</v>
      </c>
      <c r="P2431" t="s">
        <v>54</v>
      </c>
      <c r="Q2431" t="s">
        <v>54</v>
      </c>
      <c r="R2431" t="s">
        <v>54</v>
      </c>
      <c r="S2431" t="s">
        <v>54</v>
      </c>
      <c r="T2431" t="s">
        <v>54</v>
      </c>
      <c r="U2431" t="s">
        <v>54</v>
      </c>
      <c r="V2431" t="s">
        <v>54</v>
      </c>
      <c r="W2431" t="s">
        <v>54</v>
      </c>
      <c r="X2431" s="23" t="s">
        <v>54</v>
      </c>
      <c r="Y2431" s="23" t="s">
        <v>54</v>
      </c>
      <c r="Z2431" s="23" t="s">
        <v>54</v>
      </c>
      <c r="AA2431" s="23" t="s">
        <v>54</v>
      </c>
      <c r="AB2431" t="s">
        <v>54</v>
      </c>
      <c r="AC2431" t="s">
        <v>54</v>
      </c>
      <c r="AD2431" t="s">
        <v>54</v>
      </c>
      <c r="AE2431" t="s">
        <v>54</v>
      </c>
      <c r="AF2431" s="23" t="s">
        <v>54</v>
      </c>
      <c r="AG2431" s="23" t="s">
        <v>54</v>
      </c>
      <c r="AH2431" s="23" t="s">
        <v>54</v>
      </c>
      <c r="AI2431" s="23" t="s">
        <v>54</v>
      </c>
      <c r="AJ2431">
        <v>45</v>
      </c>
      <c r="AK2431">
        <v>0</v>
      </c>
      <c r="AL2431">
        <v>3</v>
      </c>
      <c r="AM2431">
        <v>4</v>
      </c>
      <c r="AN2431" s="23">
        <v>0</v>
      </c>
      <c r="AO2431" s="23" t="e">
        <v>#DIV/0!</v>
      </c>
      <c r="AP2431" s="23">
        <v>0</v>
      </c>
      <c r="AQ2431" s="23">
        <v>0</v>
      </c>
      <c r="AR2431" s="35">
        <v>0</v>
      </c>
      <c r="AS2431" s="35">
        <v>0</v>
      </c>
      <c r="AT2431" s="35">
        <v>0</v>
      </c>
      <c r="AU2431" s="31" t="str">
        <f t="shared" si="40"/>
        <v>库存为0</v>
      </c>
      <c r="AV2431" s="36" t="str">
        <f>IFERROR(时间!$B$4+AU2431,"上周无销量")</f>
        <v>上周无销量</v>
      </c>
    </row>
    <row r="2432" spans="1:48">
      <c r="A2432" s="21" t="s">
        <v>4904</v>
      </c>
      <c r="B2432" t="s">
        <v>3805</v>
      </c>
      <c r="C2432" t="s">
        <v>4863</v>
      </c>
      <c r="D2432" s="31">
        <v>0</v>
      </c>
      <c r="E2432" s="31">
        <v>0</v>
      </c>
      <c r="F2432" s="31">
        <v>0</v>
      </c>
      <c r="G2432" s="31">
        <v>0</v>
      </c>
      <c r="H2432" s="32">
        <v>0</v>
      </c>
      <c r="I2432">
        <v>0</v>
      </c>
      <c r="J2432" s="33">
        <v>0</v>
      </c>
      <c r="K2432" s="33">
        <v>0</v>
      </c>
      <c r="L2432" s="33">
        <v>0</v>
      </c>
      <c r="M2432">
        <v>0</v>
      </c>
      <c r="N2432">
        <v>0</v>
      </c>
      <c r="O2432">
        <v>0</v>
      </c>
      <c r="P2432" t="s">
        <v>54</v>
      </c>
      <c r="Q2432" t="s">
        <v>54</v>
      </c>
      <c r="R2432" t="s">
        <v>54</v>
      </c>
      <c r="S2432" t="s">
        <v>54</v>
      </c>
      <c r="T2432" t="s">
        <v>54</v>
      </c>
      <c r="U2432" t="s">
        <v>54</v>
      </c>
      <c r="V2432" t="s">
        <v>54</v>
      </c>
      <c r="W2432" t="s">
        <v>54</v>
      </c>
      <c r="X2432" s="23" t="s">
        <v>54</v>
      </c>
      <c r="Y2432" s="23" t="s">
        <v>54</v>
      </c>
      <c r="Z2432" s="23" t="s">
        <v>54</v>
      </c>
      <c r="AA2432" s="23" t="s">
        <v>54</v>
      </c>
      <c r="AB2432" t="s">
        <v>54</v>
      </c>
      <c r="AC2432" t="s">
        <v>54</v>
      </c>
      <c r="AD2432" t="s">
        <v>54</v>
      </c>
      <c r="AE2432" t="s">
        <v>54</v>
      </c>
      <c r="AF2432" s="23" t="s">
        <v>54</v>
      </c>
      <c r="AG2432" s="23" t="s">
        <v>54</v>
      </c>
      <c r="AH2432" s="23" t="s">
        <v>54</v>
      </c>
      <c r="AI2432" s="23" t="s">
        <v>54</v>
      </c>
      <c r="AJ2432">
        <v>33</v>
      </c>
      <c r="AK2432">
        <v>0</v>
      </c>
      <c r="AL2432">
        <v>0</v>
      </c>
      <c r="AM2432">
        <v>22</v>
      </c>
      <c r="AN2432" s="23">
        <v>0</v>
      </c>
      <c r="AO2432" s="23" t="e">
        <v>#DIV/0!</v>
      </c>
      <c r="AP2432" s="23" t="e">
        <v>#DIV/0!</v>
      </c>
      <c r="AQ2432" s="23">
        <v>0</v>
      </c>
      <c r="AR2432" s="35">
        <v>0</v>
      </c>
      <c r="AS2432" s="35">
        <v>0</v>
      </c>
      <c r="AT2432" s="35">
        <v>0</v>
      </c>
      <c r="AU2432" s="31" t="str">
        <f t="shared" si="40"/>
        <v>库存为0</v>
      </c>
      <c r="AV2432" s="36" t="str">
        <f>IFERROR(时间!$B$4+AU2432,"上周无销量")</f>
        <v>上周无销量</v>
      </c>
    </row>
    <row r="2433" spans="1:48">
      <c r="A2433" s="21" t="s">
        <v>4905</v>
      </c>
      <c r="B2433" t="s">
        <v>3807</v>
      </c>
      <c r="C2433" t="s">
        <v>4863</v>
      </c>
      <c r="D2433" s="31">
        <v>0</v>
      </c>
      <c r="E2433" s="31">
        <v>0</v>
      </c>
      <c r="F2433" s="31">
        <v>0</v>
      </c>
      <c r="G2433" s="31">
        <v>0</v>
      </c>
      <c r="H2433" s="32">
        <v>0</v>
      </c>
      <c r="I2433">
        <v>0</v>
      </c>
      <c r="J2433" s="33">
        <v>0</v>
      </c>
      <c r="K2433" s="33">
        <v>0</v>
      </c>
      <c r="L2433" s="33">
        <v>0</v>
      </c>
      <c r="M2433">
        <v>0</v>
      </c>
      <c r="N2433">
        <v>0</v>
      </c>
      <c r="O2433">
        <v>0</v>
      </c>
      <c r="P2433" t="s">
        <v>54</v>
      </c>
      <c r="Q2433" t="s">
        <v>54</v>
      </c>
      <c r="R2433" t="s">
        <v>54</v>
      </c>
      <c r="S2433" t="s">
        <v>54</v>
      </c>
      <c r="T2433" t="s">
        <v>54</v>
      </c>
      <c r="U2433" t="s">
        <v>54</v>
      </c>
      <c r="V2433" t="s">
        <v>54</v>
      </c>
      <c r="W2433" t="s">
        <v>54</v>
      </c>
      <c r="X2433" s="23" t="s">
        <v>54</v>
      </c>
      <c r="Y2433" s="23" t="s">
        <v>54</v>
      </c>
      <c r="Z2433" s="23" t="s">
        <v>54</v>
      </c>
      <c r="AA2433" s="23" t="s">
        <v>54</v>
      </c>
      <c r="AB2433" t="s">
        <v>54</v>
      </c>
      <c r="AC2433" t="s">
        <v>54</v>
      </c>
      <c r="AD2433" t="s">
        <v>54</v>
      </c>
      <c r="AE2433" t="s">
        <v>54</v>
      </c>
      <c r="AF2433" s="23" t="s">
        <v>54</v>
      </c>
      <c r="AG2433" s="23" t="s">
        <v>54</v>
      </c>
      <c r="AH2433" s="23" t="s">
        <v>54</v>
      </c>
      <c r="AI2433" s="23" t="s">
        <v>54</v>
      </c>
      <c r="AJ2433">
        <v>40</v>
      </c>
      <c r="AK2433">
        <v>0</v>
      </c>
      <c r="AL2433">
        <v>5</v>
      </c>
      <c r="AM2433">
        <v>15</v>
      </c>
      <c r="AN2433" s="23">
        <v>0</v>
      </c>
      <c r="AO2433" s="23" t="e">
        <v>#DIV/0!</v>
      </c>
      <c r="AP2433" s="23">
        <v>0</v>
      </c>
      <c r="AQ2433" s="23">
        <v>0</v>
      </c>
      <c r="AR2433" s="35">
        <v>0</v>
      </c>
      <c r="AS2433" s="35">
        <v>0</v>
      </c>
      <c r="AT2433" s="35">
        <v>0</v>
      </c>
      <c r="AU2433" s="31" t="str">
        <f t="shared" si="40"/>
        <v>库存为0</v>
      </c>
      <c r="AV2433" s="36" t="str">
        <f>IFERROR(时间!$B$4+AU2433,"上周无销量")</f>
        <v>上周无销量</v>
      </c>
    </row>
    <row r="2434" spans="1:48">
      <c r="A2434" s="21" t="s">
        <v>4906</v>
      </c>
      <c r="B2434" t="s">
        <v>3809</v>
      </c>
      <c r="C2434" t="s">
        <v>4863</v>
      </c>
      <c r="D2434" s="31">
        <v>0</v>
      </c>
      <c r="E2434" s="31">
        <v>0</v>
      </c>
      <c r="F2434" s="31">
        <v>0</v>
      </c>
      <c r="G2434" s="31">
        <v>0</v>
      </c>
      <c r="H2434" s="32">
        <v>0</v>
      </c>
      <c r="I2434">
        <v>0</v>
      </c>
      <c r="J2434" s="33">
        <v>0</v>
      </c>
      <c r="K2434" s="33">
        <v>0</v>
      </c>
      <c r="L2434" s="33">
        <v>0</v>
      </c>
      <c r="M2434">
        <v>0</v>
      </c>
      <c r="N2434">
        <v>0</v>
      </c>
      <c r="O2434">
        <v>0</v>
      </c>
      <c r="P2434" t="s">
        <v>54</v>
      </c>
      <c r="Q2434" t="s">
        <v>54</v>
      </c>
      <c r="R2434" t="s">
        <v>54</v>
      </c>
      <c r="S2434" t="s">
        <v>54</v>
      </c>
      <c r="T2434" t="s">
        <v>54</v>
      </c>
      <c r="U2434" t="s">
        <v>54</v>
      </c>
      <c r="V2434" t="s">
        <v>54</v>
      </c>
      <c r="W2434" t="s">
        <v>54</v>
      </c>
      <c r="X2434" s="23" t="s">
        <v>54</v>
      </c>
      <c r="Y2434" s="23" t="s">
        <v>54</v>
      </c>
      <c r="Z2434" s="23" t="s">
        <v>54</v>
      </c>
      <c r="AA2434" s="23" t="s">
        <v>54</v>
      </c>
      <c r="AB2434" t="s">
        <v>54</v>
      </c>
      <c r="AC2434" t="s">
        <v>54</v>
      </c>
      <c r="AD2434" t="s">
        <v>54</v>
      </c>
      <c r="AE2434" t="s">
        <v>54</v>
      </c>
      <c r="AF2434" s="23" t="s">
        <v>54</v>
      </c>
      <c r="AG2434" s="23" t="s">
        <v>54</v>
      </c>
      <c r="AH2434" s="23" t="s">
        <v>54</v>
      </c>
      <c r="AI2434" s="23" t="s">
        <v>54</v>
      </c>
      <c r="AJ2434">
        <v>0</v>
      </c>
      <c r="AK2434">
        <v>48</v>
      </c>
      <c r="AL2434">
        <v>23</v>
      </c>
      <c r="AM2434">
        <v>1</v>
      </c>
      <c r="AN2434" s="23" t="e">
        <v>#DIV/0!</v>
      </c>
      <c r="AO2434" s="23">
        <v>0</v>
      </c>
      <c r="AP2434" s="23">
        <v>0</v>
      </c>
      <c r="AQ2434" s="23">
        <v>0</v>
      </c>
      <c r="AR2434" s="35">
        <v>0</v>
      </c>
      <c r="AS2434" s="35">
        <v>0</v>
      </c>
      <c r="AT2434" s="35">
        <v>0</v>
      </c>
      <c r="AU2434" s="31" t="str">
        <f t="shared" si="40"/>
        <v>库存为0</v>
      </c>
      <c r="AV2434" s="36" t="str">
        <f>IFERROR(时间!$B$4+AU2434,"上周无销量")</f>
        <v>上周无销量</v>
      </c>
    </row>
    <row r="2435" spans="1:48">
      <c r="A2435" s="21" t="s">
        <v>4907</v>
      </c>
      <c r="B2435" t="s">
        <v>4908</v>
      </c>
      <c r="C2435" t="s">
        <v>4863</v>
      </c>
      <c r="D2435" s="31">
        <v>0</v>
      </c>
      <c r="E2435" s="31">
        <v>0</v>
      </c>
      <c r="F2435" s="31">
        <v>0</v>
      </c>
      <c r="G2435" s="31">
        <v>0</v>
      </c>
      <c r="H2435" s="32">
        <v>0</v>
      </c>
      <c r="I2435">
        <v>0</v>
      </c>
      <c r="J2435" s="33">
        <v>0</v>
      </c>
      <c r="K2435" s="33">
        <v>0</v>
      </c>
      <c r="L2435" s="33">
        <v>0</v>
      </c>
      <c r="M2435">
        <v>0</v>
      </c>
      <c r="N2435">
        <v>0</v>
      </c>
      <c r="O2435">
        <v>0</v>
      </c>
      <c r="P2435" t="s">
        <v>54</v>
      </c>
      <c r="Q2435" t="s">
        <v>54</v>
      </c>
      <c r="R2435" t="s">
        <v>54</v>
      </c>
      <c r="S2435" t="s">
        <v>54</v>
      </c>
      <c r="T2435" t="s">
        <v>54</v>
      </c>
      <c r="U2435" t="s">
        <v>54</v>
      </c>
      <c r="V2435" t="s">
        <v>54</v>
      </c>
      <c r="W2435" t="s">
        <v>54</v>
      </c>
      <c r="X2435" s="23" t="s">
        <v>54</v>
      </c>
      <c r="Y2435" s="23" t="s">
        <v>54</v>
      </c>
      <c r="Z2435" s="23" t="s">
        <v>54</v>
      </c>
      <c r="AA2435" s="23" t="s">
        <v>54</v>
      </c>
      <c r="AB2435" t="s">
        <v>54</v>
      </c>
      <c r="AC2435" t="s">
        <v>54</v>
      </c>
      <c r="AD2435" t="s">
        <v>54</v>
      </c>
      <c r="AE2435" t="s">
        <v>54</v>
      </c>
      <c r="AF2435" s="23" t="s">
        <v>54</v>
      </c>
      <c r="AG2435" s="23" t="s">
        <v>54</v>
      </c>
      <c r="AH2435" s="23" t="s">
        <v>54</v>
      </c>
      <c r="AI2435" s="23" t="s">
        <v>54</v>
      </c>
      <c r="AJ2435">
        <v>0</v>
      </c>
      <c r="AK2435">
        <v>0</v>
      </c>
      <c r="AL2435">
        <v>0</v>
      </c>
      <c r="AM2435">
        <v>0</v>
      </c>
      <c r="AN2435" s="23" t="e">
        <v>#DIV/0!</v>
      </c>
      <c r="AO2435" s="23" t="e">
        <v>#DIV/0!</v>
      </c>
      <c r="AP2435" s="23" t="e">
        <v>#DIV/0!</v>
      </c>
      <c r="AQ2435" s="23" t="e">
        <v>#DIV/0!</v>
      </c>
      <c r="AR2435" s="35">
        <v>0</v>
      </c>
      <c r="AS2435" s="35">
        <v>0</v>
      </c>
      <c r="AT2435" s="35">
        <v>0</v>
      </c>
      <c r="AU2435" s="31" t="str">
        <f t="shared" si="40"/>
        <v>库存为0</v>
      </c>
      <c r="AV2435" s="36" t="str">
        <f>IFERROR(时间!$B$4+AU2435,"上周无销量")</f>
        <v>上周无销量</v>
      </c>
    </row>
    <row r="2436" spans="1:48">
      <c r="A2436" s="21" t="s">
        <v>4909</v>
      </c>
      <c r="B2436" t="s">
        <v>4910</v>
      </c>
      <c r="C2436" t="s">
        <v>4863</v>
      </c>
      <c r="D2436" s="31">
        <v>0</v>
      </c>
      <c r="E2436" s="31">
        <v>0</v>
      </c>
      <c r="F2436" s="31">
        <v>0</v>
      </c>
      <c r="G2436" s="31">
        <v>0</v>
      </c>
      <c r="H2436" s="32">
        <v>0</v>
      </c>
      <c r="I2436">
        <v>0</v>
      </c>
      <c r="J2436" s="33">
        <v>0</v>
      </c>
      <c r="K2436" s="33">
        <v>0</v>
      </c>
      <c r="L2436" s="33">
        <v>0</v>
      </c>
      <c r="M2436">
        <v>0</v>
      </c>
      <c r="N2436">
        <v>0</v>
      </c>
      <c r="O2436">
        <v>0</v>
      </c>
      <c r="P2436" t="s">
        <v>54</v>
      </c>
      <c r="Q2436" t="s">
        <v>54</v>
      </c>
      <c r="R2436" t="s">
        <v>54</v>
      </c>
      <c r="S2436" t="s">
        <v>54</v>
      </c>
      <c r="T2436" t="s">
        <v>54</v>
      </c>
      <c r="U2436" t="s">
        <v>54</v>
      </c>
      <c r="V2436" t="s">
        <v>54</v>
      </c>
      <c r="W2436" t="s">
        <v>54</v>
      </c>
      <c r="X2436" s="23" t="s">
        <v>54</v>
      </c>
      <c r="Y2436" s="23" t="s">
        <v>54</v>
      </c>
      <c r="Z2436" s="23" t="s">
        <v>54</v>
      </c>
      <c r="AA2436" s="23" t="s">
        <v>54</v>
      </c>
      <c r="AB2436" t="s">
        <v>54</v>
      </c>
      <c r="AC2436" t="s">
        <v>54</v>
      </c>
      <c r="AD2436" t="s">
        <v>54</v>
      </c>
      <c r="AE2436" t="s">
        <v>54</v>
      </c>
      <c r="AF2436" s="23" t="s">
        <v>54</v>
      </c>
      <c r="AG2436" s="23" t="s">
        <v>54</v>
      </c>
      <c r="AH2436" s="23" t="s">
        <v>54</v>
      </c>
      <c r="AI2436" s="23" t="s">
        <v>54</v>
      </c>
      <c r="AJ2436">
        <v>0</v>
      </c>
      <c r="AK2436">
        <v>0</v>
      </c>
      <c r="AL2436">
        <v>0</v>
      </c>
      <c r="AM2436">
        <v>0</v>
      </c>
      <c r="AN2436" s="23" t="e">
        <v>#DIV/0!</v>
      </c>
      <c r="AO2436" s="23" t="e">
        <v>#DIV/0!</v>
      </c>
      <c r="AP2436" s="23" t="e">
        <v>#DIV/0!</v>
      </c>
      <c r="AQ2436" s="23" t="e">
        <v>#DIV/0!</v>
      </c>
      <c r="AR2436" s="35">
        <v>0</v>
      </c>
      <c r="AS2436" s="35">
        <v>0</v>
      </c>
      <c r="AT2436" s="35">
        <v>0</v>
      </c>
      <c r="AU2436" s="31" t="str">
        <f t="shared" si="40"/>
        <v>库存为0</v>
      </c>
      <c r="AV2436" s="36" t="str">
        <f>IFERROR(时间!$B$4+AU2436,"上周无销量")</f>
        <v>上周无销量</v>
      </c>
    </row>
    <row r="2437" spans="1:48">
      <c r="A2437" s="21" t="s">
        <v>4911</v>
      </c>
      <c r="B2437" t="s">
        <v>4912</v>
      </c>
      <c r="C2437" t="s">
        <v>4863</v>
      </c>
      <c r="D2437" s="31">
        <v>0</v>
      </c>
      <c r="E2437" s="31">
        <v>0</v>
      </c>
      <c r="F2437" s="31">
        <v>0</v>
      </c>
      <c r="G2437" s="31">
        <v>0</v>
      </c>
      <c r="H2437" s="32">
        <v>0</v>
      </c>
      <c r="I2437">
        <v>0</v>
      </c>
      <c r="J2437" s="33">
        <v>0</v>
      </c>
      <c r="K2437" s="33">
        <v>0</v>
      </c>
      <c r="L2437" s="33">
        <v>0</v>
      </c>
      <c r="M2437">
        <v>0</v>
      </c>
      <c r="N2437">
        <v>0</v>
      </c>
      <c r="O2437">
        <v>0</v>
      </c>
      <c r="P2437" t="s">
        <v>54</v>
      </c>
      <c r="Q2437" t="s">
        <v>54</v>
      </c>
      <c r="R2437" t="s">
        <v>54</v>
      </c>
      <c r="S2437" t="s">
        <v>54</v>
      </c>
      <c r="T2437" t="s">
        <v>54</v>
      </c>
      <c r="U2437" t="s">
        <v>54</v>
      </c>
      <c r="V2437" t="s">
        <v>54</v>
      </c>
      <c r="W2437" t="s">
        <v>54</v>
      </c>
      <c r="X2437" s="23" t="s">
        <v>54</v>
      </c>
      <c r="Y2437" s="23" t="s">
        <v>54</v>
      </c>
      <c r="Z2437" s="23" t="s">
        <v>54</v>
      </c>
      <c r="AA2437" s="23" t="s">
        <v>54</v>
      </c>
      <c r="AB2437" t="s">
        <v>54</v>
      </c>
      <c r="AC2437" t="s">
        <v>54</v>
      </c>
      <c r="AD2437" t="s">
        <v>54</v>
      </c>
      <c r="AE2437" t="s">
        <v>54</v>
      </c>
      <c r="AF2437" s="23" t="s">
        <v>54</v>
      </c>
      <c r="AG2437" s="23" t="s">
        <v>54</v>
      </c>
      <c r="AH2437" s="23" t="s">
        <v>54</v>
      </c>
      <c r="AI2437" s="23" t="s">
        <v>54</v>
      </c>
      <c r="AJ2437">
        <v>0</v>
      </c>
      <c r="AK2437">
        <v>0</v>
      </c>
      <c r="AL2437">
        <v>0</v>
      </c>
      <c r="AM2437">
        <v>0</v>
      </c>
      <c r="AN2437" s="23" t="e">
        <v>#DIV/0!</v>
      </c>
      <c r="AO2437" s="23" t="e">
        <v>#DIV/0!</v>
      </c>
      <c r="AP2437" s="23" t="e">
        <v>#DIV/0!</v>
      </c>
      <c r="AQ2437" s="23" t="e">
        <v>#DIV/0!</v>
      </c>
      <c r="AR2437" s="35">
        <v>0</v>
      </c>
      <c r="AS2437" s="35">
        <v>0</v>
      </c>
      <c r="AT2437" s="35">
        <v>0</v>
      </c>
      <c r="AU2437" s="31" t="str">
        <f t="shared" ref="AU2437:AU2500" si="41">IF(AR2437="","库存为"&amp;M2437,IF(AS2437=0,"库存为"&amp;M2437,INT(M2437/AR2437)))</f>
        <v>库存为0</v>
      </c>
      <c r="AV2437" s="36" t="str">
        <f>IFERROR(时间!$B$4+AU2437,"上周无销量")</f>
        <v>上周无销量</v>
      </c>
    </row>
    <row r="2438" spans="1:48">
      <c r="A2438" s="21" t="s">
        <v>4913</v>
      </c>
      <c r="B2438" t="s">
        <v>4914</v>
      </c>
      <c r="C2438" t="s">
        <v>4863</v>
      </c>
      <c r="D2438" s="31">
        <v>0</v>
      </c>
      <c r="E2438" s="31">
        <v>0</v>
      </c>
      <c r="F2438" s="31">
        <v>0</v>
      </c>
      <c r="G2438" s="31">
        <v>0</v>
      </c>
      <c r="H2438" s="32">
        <v>0</v>
      </c>
      <c r="I2438">
        <v>0</v>
      </c>
      <c r="J2438" s="33">
        <v>0</v>
      </c>
      <c r="K2438" s="33">
        <v>0</v>
      </c>
      <c r="L2438" s="33">
        <v>0</v>
      </c>
      <c r="M2438">
        <v>0</v>
      </c>
      <c r="N2438">
        <v>0</v>
      </c>
      <c r="O2438">
        <v>0</v>
      </c>
      <c r="P2438" t="s">
        <v>54</v>
      </c>
      <c r="Q2438" t="s">
        <v>54</v>
      </c>
      <c r="R2438" t="s">
        <v>54</v>
      </c>
      <c r="S2438" t="s">
        <v>54</v>
      </c>
      <c r="T2438" t="s">
        <v>54</v>
      </c>
      <c r="U2438" t="s">
        <v>54</v>
      </c>
      <c r="V2438" t="s">
        <v>54</v>
      </c>
      <c r="W2438" t="s">
        <v>54</v>
      </c>
      <c r="X2438" s="23" t="s">
        <v>54</v>
      </c>
      <c r="Y2438" s="23" t="s">
        <v>54</v>
      </c>
      <c r="Z2438" s="23" t="s">
        <v>54</v>
      </c>
      <c r="AA2438" s="23" t="s">
        <v>54</v>
      </c>
      <c r="AB2438" t="s">
        <v>54</v>
      </c>
      <c r="AC2438" t="s">
        <v>54</v>
      </c>
      <c r="AD2438" t="s">
        <v>54</v>
      </c>
      <c r="AE2438" t="s">
        <v>54</v>
      </c>
      <c r="AF2438" s="23" t="s">
        <v>54</v>
      </c>
      <c r="AG2438" s="23" t="s">
        <v>54</v>
      </c>
      <c r="AH2438" s="23" t="s">
        <v>54</v>
      </c>
      <c r="AI2438" s="23" t="s">
        <v>54</v>
      </c>
      <c r="AJ2438">
        <v>0</v>
      </c>
      <c r="AK2438">
        <v>0</v>
      </c>
      <c r="AL2438">
        <v>0</v>
      </c>
      <c r="AM2438">
        <v>0</v>
      </c>
      <c r="AN2438" s="23" t="e">
        <v>#DIV/0!</v>
      </c>
      <c r="AO2438" s="23" t="e">
        <v>#DIV/0!</v>
      </c>
      <c r="AP2438" s="23" t="e">
        <v>#DIV/0!</v>
      </c>
      <c r="AQ2438" s="23" t="e">
        <v>#DIV/0!</v>
      </c>
      <c r="AR2438" s="35">
        <v>0</v>
      </c>
      <c r="AS2438" s="35">
        <v>0</v>
      </c>
      <c r="AT2438" s="35">
        <v>0</v>
      </c>
      <c r="AU2438" s="31" t="str">
        <f t="shared" si="41"/>
        <v>库存为0</v>
      </c>
      <c r="AV2438" s="36" t="str">
        <f>IFERROR(时间!$B$4+AU2438,"上周无销量")</f>
        <v>上周无销量</v>
      </c>
    </row>
    <row r="2439" spans="1:48">
      <c r="A2439" s="21" t="s">
        <v>4915</v>
      </c>
      <c r="B2439" t="s">
        <v>4916</v>
      </c>
      <c r="C2439" t="s">
        <v>4863</v>
      </c>
      <c r="D2439" s="31">
        <v>0</v>
      </c>
      <c r="E2439" s="31">
        <v>0</v>
      </c>
      <c r="F2439" s="31">
        <v>0</v>
      </c>
      <c r="G2439" s="31">
        <v>0</v>
      </c>
      <c r="H2439" s="32">
        <v>0</v>
      </c>
      <c r="I2439">
        <v>0</v>
      </c>
      <c r="J2439" s="33">
        <v>0</v>
      </c>
      <c r="K2439" s="33">
        <v>0</v>
      </c>
      <c r="L2439" s="33">
        <v>0</v>
      </c>
      <c r="M2439">
        <v>0</v>
      </c>
      <c r="N2439">
        <v>0</v>
      </c>
      <c r="O2439">
        <v>0</v>
      </c>
      <c r="P2439" t="s">
        <v>54</v>
      </c>
      <c r="Q2439" t="s">
        <v>54</v>
      </c>
      <c r="R2439" t="s">
        <v>54</v>
      </c>
      <c r="S2439" t="s">
        <v>54</v>
      </c>
      <c r="T2439" t="s">
        <v>54</v>
      </c>
      <c r="U2439" t="s">
        <v>54</v>
      </c>
      <c r="V2439" t="s">
        <v>54</v>
      </c>
      <c r="W2439" t="s">
        <v>54</v>
      </c>
      <c r="X2439" s="23" t="s">
        <v>54</v>
      </c>
      <c r="Y2439" s="23" t="s">
        <v>54</v>
      </c>
      <c r="Z2439" s="23" t="s">
        <v>54</v>
      </c>
      <c r="AA2439" s="23" t="s">
        <v>54</v>
      </c>
      <c r="AB2439" t="s">
        <v>54</v>
      </c>
      <c r="AC2439" t="s">
        <v>54</v>
      </c>
      <c r="AD2439" t="s">
        <v>54</v>
      </c>
      <c r="AE2439" t="s">
        <v>54</v>
      </c>
      <c r="AF2439" s="23" t="s">
        <v>54</v>
      </c>
      <c r="AG2439" s="23" t="s">
        <v>54</v>
      </c>
      <c r="AH2439" s="23" t="s">
        <v>54</v>
      </c>
      <c r="AI2439" s="23" t="s">
        <v>54</v>
      </c>
      <c r="AJ2439">
        <v>0</v>
      </c>
      <c r="AK2439">
        <v>0</v>
      </c>
      <c r="AL2439">
        <v>0</v>
      </c>
      <c r="AM2439">
        <v>0</v>
      </c>
      <c r="AN2439" s="23" t="e">
        <v>#DIV/0!</v>
      </c>
      <c r="AO2439" s="23" t="e">
        <v>#DIV/0!</v>
      </c>
      <c r="AP2439" s="23" t="e">
        <v>#DIV/0!</v>
      </c>
      <c r="AQ2439" s="23" t="e">
        <v>#DIV/0!</v>
      </c>
      <c r="AR2439" s="35">
        <v>0</v>
      </c>
      <c r="AS2439" s="35">
        <v>0</v>
      </c>
      <c r="AT2439" s="35">
        <v>0</v>
      </c>
      <c r="AU2439" s="31" t="str">
        <f t="shared" si="41"/>
        <v>库存为0</v>
      </c>
      <c r="AV2439" s="36" t="str">
        <f>IFERROR(时间!$B$4+AU2439,"上周无销量")</f>
        <v>上周无销量</v>
      </c>
    </row>
    <row r="2440" spans="1:48">
      <c r="A2440" s="21" t="s">
        <v>4917</v>
      </c>
      <c r="B2440" t="s">
        <v>3811</v>
      </c>
      <c r="C2440" t="s">
        <v>4918</v>
      </c>
      <c r="D2440" s="31">
        <v>0</v>
      </c>
      <c r="E2440" s="31">
        <v>0</v>
      </c>
      <c r="F2440" s="31">
        <v>0</v>
      </c>
      <c r="G2440" s="31">
        <v>0</v>
      </c>
      <c r="H2440" s="32">
        <v>0</v>
      </c>
      <c r="I2440">
        <v>0</v>
      </c>
      <c r="J2440" s="33">
        <v>0</v>
      </c>
      <c r="K2440" s="33">
        <v>0</v>
      </c>
      <c r="L2440" s="33">
        <v>0</v>
      </c>
      <c r="M2440">
        <v>0</v>
      </c>
      <c r="N2440">
        <v>0</v>
      </c>
      <c r="O2440">
        <v>0</v>
      </c>
      <c r="P2440" t="s">
        <v>54</v>
      </c>
      <c r="Q2440" t="s">
        <v>54</v>
      </c>
      <c r="R2440" t="s">
        <v>54</v>
      </c>
      <c r="S2440" t="s">
        <v>54</v>
      </c>
      <c r="T2440" t="s">
        <v>54</v>
      </c>
      <c r="U2440" t="s">
        <v>54</v>
      </c>
      <c r="V2440" t="s">
        <v>54</v>
      </c>
      <c r="W2440" t="s">
        <v>54</v>
      </c>
      <c r="X2440" s="23" t="s">
        <v>54</v>
      </c>
      <c r="Y2440" s="23" t="s">
        <v>54</v>
      </c>
      <c r="Z2440" s="23" t="s">
        <v>54</v>
      </c>
      <c r="AA2440" s="23" t="s">
        <v>54</v>
      </c>
      <c r="AB2440" t="s">
        <v>54</v>
      </c>
      <c r="AC2440" t="s">
        <v>54</v>
      </c>
      <c r="AD2440" t="s">
        <v>54</v>
      </c>
      <c r="AE2440" t="s">
        <v>54</v>
      </c>
      <c r="AF2440" s="23" t="s">
        <v>54</v>
      </c>
      <c r="AG2440" s="23" t="s">
        <v>54</v>
      </c>
      <c r="AH2440" s="23" t="s">
        <v>54</v>
      </c>
      <c r="AI2440" s="23" t="s">
        <v>54</v>
      </c>
      <c r="AJ2440">
        <v>7</v>
      </c>
      <c r="AK2440">
        <v>0</v>
      </c>
      <c r="AL2440">
        <v>0</v>
      </c>
      <c r="AM2440">
        <v>0</v>
      </c>
      <c r="AN2440" s="23">
        <v>0</v>
      </c>
      <c r="AO2440" s="23" t="e">
        <v>#DIV/0!</v>
      </c>
      <c r="AP2440" s="23" t="e">
        <v>#DIV/0!</v>
      </c>
      <c r="AQ2440" s="23" t="e">
        <v>#DIV/0!</v>
      </c>
      <c r="AR2440" s="35">
        <v>0</v>
      </c>
      <c r="AS2440" s="35">
        <v>0</v>
      </c>
      <c r="AT2440" s="35">
        <v>0</v>
      </c>
      <c r="AU2440" s="31" t="str">
        <f t="shared" si="41"/>
        <v>库存为0</v>
      </c>
      <c r="AV2440" s="36" t="str">
        <f>IFERROR(时间!$B$4+AU2440,"上周无销量")</f>
        <v>上周无销量</v>
      </c>
    </row>
    <row r="2441" spans="1:48">
      <c r="A2441" s="21" t="s">
        <v>4919</v>
      </c>
      <c r="B2441" t="s">
        <v>3814</v>
      </c>
      <c r="C2441" t="s">
        <v>4918</v>
      </c>
      <c r="D2441" s="31">
        <v>0</v>
      </c>
      <c r="E2441" s="31">
        <v>0</v>
      </c>
      <c r="F2441" s="31">
        <v>0</v>
      </c>
      <c r="G2441" s="31">
        <v>0</v>
      </c>
      <c r="H2441" s="32">
        <v>0</v>
      </c>
      <c r="I2441">
        <v>0</v>
      </c>
      <c r="J2441" s="33">
        <v>0</v>
      </c>
      <c r="K2441" s="33">
        <v>0</v>
      </c>
      <c r="L2441" s="33">
        <v>0</v>
      </c>
      <c r="M2441">
        <v>0</v>
      </c>
      <c r="N2441">
        <v>0</v>
      </c>
      <c r="O2441">
        <v>0</v>
      </c>
      <c r="P2441" t="s">
        <v>54</v>
      </c>
      <c r="Q2441" t="s">
        <v>54</v>
      </c>
      <c r="R2441" t="s">
        <v>54</v>
      </c>
      <c r="S2441" t="s">
        <v>54</v>
      </c>
      <c r="T2441" t="s">
        <v>54</v>
      </c>
      <c r="U2441" t="s">
        <v>54</v>
      </c>
      <c r="V2441" t="s">
        <v>54</v>
      </c>
      <c r="W2441" t="s">
        <v>54</v>
      </c>
      <c r="X2441" s="23" t="s">
        <v>54</v>
      </c>
      <c r="Y2441" s="23" t="s">
        <v>54</v>
      </c>
      <c r="Z2441" s="23" t="s">
        <v>54</v>
      </c>
      <c r="AA2441" s="23" t="s">
        <v>54</v>
      </c>
      <c r="AB2441" t="s">
        <v>54</v>
      </c>
      <c r="AC2441" t="s">
        <v>54</v>
      </c>
      <c r="AD2441" t="s">
        <v>54</v>
      </c>
      <c r="AE2441" t="s">
        <v>54</v>
      </c>
      <c r="AF2441" s="23" t="s">
        <v>54</v>
      </c>
      <c r="AG2441" s="23" t="s">
        <v>54</v>
      </c>
      <c r="AH2441" s="23" t="s">
        <v>54</v>
      </c>
      <c r="AI2441" s="23" t="s">
        <v>54</v>
      </c>
      <c r="AJ2441">
        <v>9</v>
      </c>
      <c r="AK2441">
        <v>0</v>
      </c>
      <c r="AL2441">
        <v>0</v>
      </c>
      <c r="AM2441">
        <v>0</v>
      </c>
      <c r="AN2441" s="23">
        <v>0</v>
      </c>
      <c r="AO2441" s="23" t="e">
        <v>#DIV/0!</v>
      </c>
      <c r="AP2441" s="23" t="e">
        <v>#DIV/0!</v>
      </c>
      <c r="AQ2441" s="23" t="e">
        <v>#DIV/0!</v>
      </c>
      <c r="AR2441" s="35">
        <v>0</v>
      </c>
      <c r="AS2441" s="35">
        <v>0</v>
      </c>
      <c r="AT2441" s="35">
        <v>0</v>
      </c>
      <c r="AU2441" s="31" t="str">
        <f t="shared" si="41"/>
        <v>库存为0</v>
      </c>
      <c r="AV2441" s="36" t="str">
        <f>IFERROR(时间!$B$4+AU2441,"上周无销量")</f>
        <v>上周无销量</v>
      </c>
    </row>
    <row r="2442" spans="1:48">
      <c r="A2442" s="21" t="s">
        <v>4920</v>
      </c>
      <c r="B2442" t="s">
        <v>3816</v>
      </c>
      <c r="C2442" t="s">
        <v>4918</v>
      </c>
      <c r="D2442" s="31">
        <v>0</v>
      </c>
      <c r="E2442" s="31">
        <v>0</v>
      </c>
      <c r="F2442" s="31">
        <v>0</v>
      </c>
      <c r="G2442" s="31">
        <v>0</v>
      </c>
      <c r="H2442" s="32">
        <v>0</v>
      </c>
      <c r="I2442">
        <v>0</v>
      </c>
      <c r="J2442" s="33">
        <v>0</v>
      </c>
      <c r="K2442" s="33">
        <v>0</v>
      </c>
      <c r="L2442" s="33">
        <v>0</v>
      </c>
      <c r="M2442">
        <v>0</v>
      </c>
      <c r="N2442">
        <v>0</v>
      </c>
      <c r="O2442">
        <v>0</v>
      </c>
      <c r="P2442" t="s">
        <v>54</v>
      </c>
      <c r="Q2442" t="s">
        <v>54</v>
      </c>
      <c r="R2442" t="s">
        <v>54</v>
      </c>
      <c r="S2442" t="s">
        <v>54</v>
      </c>
      <c r="T2442" t="s">
        <v>54</v>
      </c>
      <c r="U2442" t="s">
        <v>54</v>
      </c>
      <c r="V2442" t="s">
        <v>54</v>
      </c>
      <c r="W2442" t="s">
        <v>54</v>
      </c>
      <c r="X2442" s="23" t="s">
        <v>54</v>
      </c>
      <c r="Y2442" s="23" t="s">
        <v>54</v>
      </c>
      <c r="Z2442" s="23" t="s">
        <v>54</v>
      </c>
      <c r="AA2442" s="23" t="s">
        <v>54</v>
      </c>
      <c r="AB2442" t="s">
        <v>54</v>
      </c>
      <c r="AC2442" t="s">
        <v>54</v>
      </c>
      <c r="AD2442" t="s">
        <v>54</v>
      </c>
      <c r="AE2442" t="s">
        <v>54</v>
      </c>
      <c r="AF2442" s="23" t="s">
        <v>54</v>
      </c>
      <c r="AG2442" s="23" t="s">
        <v>54</v>
      </c>
      <c r="AH2442" s="23" t="s">
        <v>54</v>
      </c>
      <c r="AI2442" s="23" t="s">
        <v>54</v>
      </c>
      <c r="AJ2442">
        <v>9</v>
      </c>
      <c r="AK2442">
        <v>0</v>
      </c>
      <c r="AL2442">
        <v>0</v>
      </c>
      <c r="AM2442">
        <v>0</v>
      </c>
      <c r="AN2442" s="23">
        <v>0</v>
      </c>
      <c r="AO2442" s="23" t="e">
        <v>#DIV/0!</v>
      </c>
      <c r="AP2442" s="23" t="e">
        <v>#DIV/0!</v>
      </c>
      <c r="AQ2442" s="23" t="e">
        <v>#DIV/0!</v>
      </c>
      <c r="AR2442" s="35">
        <v>0</v>
      </c>
      <c r="AS2442" s="35">
        <v>0</v>
      </c>
      <c r="AT2442" s="35">
        <v>0</v>
      </c>
      <c r="AU2442" s="31" t="str">
        <f t="shared" si="41"/>
        <v>库存为0</v>
      </c>
      <c r="AV2442" s="36" t="str">
        <f>IFERROR(时间!$B$4+AU2442,"上周无销量")</f>
        <v>上周无销量</v>
      </c>
    </row>
    <row r="2443" spans="1:48">
      <c r="A2443" s="21" t="s">
        <v>4921</v>
      </c>
      <c r="B2443" t="s">
        <v>3818</v>
      </c>
      <c r="C2443" t="s">
        <v>4918</v>
      </c>
      <c r="D2443" s="31">
        <v>0</v>
      </c>
      <c r="E2443" s="31">
        <v>0</v>
      </c>
      <c r="F2443" s="31">
        <v>0</v>
      </c>
      <c r="G2443" s="31">
        <v>0</v>
      </c>
      <c r="H2443" s="32">
        <v>0</v>
      </c>
      <c r="I2443">
        <v>0</v>
      </c>
      <c r="J2443" s="33">
        <v>0</v>
      </c>
      <c r="K2443" s="33">
        <v>0</v>
      </c>
      <c r="L2443" s="33">
        <v>0</v>
      </c>
      <c r="M2443">
        <v>0</v>
      </c>
      <c r="N2443">
        <v>0</v>
      </c>
      <c r="O2443">
        <v>0</v>
      </c>
      <c r="P2443" t="s">
        <v>54</v>
      </c>
      <c r="Q2443" t="s">
        <v>54</v>
      </c>
      <c r="R2443" t="s">
        <v>54</v>
      </c>
      <c r="S2443" t="s">
        <v>54</v>
      </c>
      <c r="T2443" t="s">
        <v>54</v>
      </c>
      <c r="U2443" t="s">
        <v>54</v>
      </c>
      <c r="V2443" t="s">
        <v>54</v>
      </c>
      <c r="W2443" t="s">
        <v>54</v>
      </c>
      <c r="X2443" s="23" t="s">
        <v>54</v>
      </c>
      <c r="Y2443" s="23" t="s">
        <v>54</v>
      </c>
      <c r="Z2443" s="23" t="s">
        <v>54</v>
      </c>
      <c r="AA2443" s="23" t="s">
        <v>54</v>
      </c>
      <c r="AB2443" t="s">
        <v>54</v>
      </c>
      <c r="AC2443" t="s">
        <v>54</v>
      </c>
      <c r="AD2443" t="s">
        <v>54</v>
      </c>
      <c r="AE2443" t="s">
        <v>54</v>
      </c>
      <c r="AF2443" s="23" t="s">
        <v>54</v>
      </c>
      <c r="AG2443" s="23" t="s">
        <v>54</v>
      </c>
      <c r="AH2443" s="23" t="s">
        <v>54</v>
      </c>
      <c r="AI2443" s="23" t="s">
        <v>54</v>
      </c>
      <c r="AJ2443">
        <v>10</v>
      </c>
      <c r="AK2443">
        <v>0</v>
      </c>
      <c r="AL2443">
        <v>0</v>
      </c>
      <c r="AM2443">
        <v>0</v>
      </c>
      <c r="AN2443" s="23">
        <v>0</v>
      </c>
      <c r="AO2443" s="23" t="e">
        <v>#DIV/0!</v>
      </c>
      <c r="AP2443" s="23" t="e">
        <v>#DIV/0!</v>
      </c>
      <c r="AQ2443" s="23" t="e">
        <v>#DIV/0!</v>
      </c>
      <c r="AR2443" s="35">
        <v>0</v>
      </c>
      <c r="AS2443" s="35">
        <v>0</v>
      </c>
      <c r="AT2443" s="35">
        <v>0</v>
      </c>
      <c r="AU2443" s="31" t="str">
        <f t="shared" si="41"/>
        <v>库存为0</v>
      </c>
      <c r="AV2443" s="36" t="str">
        <f>IFERROR(时间!$B$4+AU2443,"上周无销量")</f>
        <v>上周无销量</v>
      </c>
    </row>
    <row r="2444" spans="1:48">
      <c r="A2444" s="21" t="s">
        <v>4922</v>
      </c>
      <c r="B2444" t="s">
        <v>3820</v>
      </c>
      <c r="C2444" t="s">
        <v>4918</v>
      </c>
      <c r="D2444" s="31">
        <v>0</v>
      </c>
      <c r="E2444" s="31">
        <v>0</v>
      </c>
      <c r="F2444" s="31">
        <v>0</v>
      </c>
      <c r="G2444" s="31">
        <v>0</v>
      </c>
      <c r="H2444" s="32">
        <v>0</v>
      </c>
      <c r="I2444">
        <v>0</v>
      </c>
      <c r="J2444" s="33">
        <v>0</v>
      </c>
      <c r="K2444" s="33">
        <v>0</v>
      </c>
      <c r="L2444" s="33">
        <v>0</v>
      </c>
      <c r="M2444">
        <v>0</v>
      </c>
      <c r="N2444">
        <v>0</v>
      </c>
      <c r="O2444">
        <v>0</v>
      </c>
      <c r="P2444" t="s">
        <v>54</v>
      </c>
      <c r="Q2444" t="s">
        <v>54</v>
      </c>
      <c r="R2444" t="s">
        <v>54</v>
      </c>
      <c r="S2444" t="s">
        <v>54</v>
      </c>
      <c r="T2444" t="s">
        <v>54</v>
      </c>
      <c r="U2444" t="s">
        <v>54</v>
      </c>
      <c r="V2444" t="s">
        <v>54</v>
      </c>
      <c r="W2444" t="s">
        <v>54</v>
      </c>
      <c r="X2444" s="23" t="s">
        <v>54</v>
      </c>
      <c r="Y2444" s="23" t="s">
        <v>54</v>
      </c>
      <c r="Z2444" s="23" t="s">
        <v>54</v>
      </c>
      <c r="AA2444" s="23" t="s">
        <v>54</v>
      </c>
      <c r="AB2444" t="s">
        <v>54</v>
      </c>
      <c r="AC2444" t="s">
        <v>54</v>
      </c>
      <c r="AD2444" t="s">
        <v>54</v>
      </c>
      <c r="AE2444" t="s">
        <v>54</v>
      </c>
      <c r="AF2444" s="23" t="s">
        <v>54</v>
      </c>
      <c r="AG2444" s="23" t="s">
        <v>54</v>
      </c>
      <c r="AH2444" s="23" t="s">
        <v>54</v>
      </c>
      <c r="AI2444" s="23" t="s">
        <v>54</v>
      </c>
      <c r="AJ2444">
        <v>0</v>
      </c>
      <c r="AK2444">
        <v>0</v>
      </c>
      <c r="AL2444">
        <v>0</v>
      </c>
      <c r="AM2444">
        <v>0</v>
      </c>
      <c r="AN2444" s="23" t="e">
        <v>#DIV/0!</v>
      </c>
      <c r="AO2444" s="23" t="e">
        <v>#DIV/0!</v>
      </c>
      <c r="AP2444" s="23" t="e">
        <v>#DIV/0!</v>
      </c>
      <c r="AQ2444" s="23" t="e">
        <v>#DIV/0!</v>
      </c>
      <c r="AR2444" s="35">
        <v>0</v>
      </c>
      <c r="AS2444" s="35">
        <v>0</v>
      </c>
      <c r="AT2444" s="35">
        <v>0</v>
      </c>
      <c r="AU2444" s="31" t="str">
        <f t="shared" si="41"/>
        <v>库存为0</v>
      </c>
      <c r="AV2444" s="36" t="str">
        <f>IFERROR(时间!$B$4+AU2444,"上周无销量")</f>
        <v>上周无销量</v>
      </c>
    </row>
    <row r="2445" spans="1:48">
      <c r="A2445" s="21" t="s">
        <v>4923</v>
      </c>
      <c r="B2445" t="s">
        <v>3822</v>
      </c>
      <c r="C2445" t="s">
        <v>4918</v>
      </c>
      <c r="D2445" s="31">
        <v>0</v>
      </c>
      <c r="E2445" s="31">
        <v>0</v>
      </c>
      <c r="F2445" s="31">
        <v>0</v>
      </c>
      <c r="G2445" s="31">
        <v>0</v>
      </c>
      <c r="H2445" s="32">
        <v>0</v>
      </c>
      <c r="I2445">
        <v>0</v>
      </c>
      <c r="J2445" s="33">
        <v>0</v>
      </c>
      <c r="K2445" s="33">
        <v>0</v>
      </c>
      <c r="L2445" s="33">
        <v>0</v>
      </c>
      <c r="M2445">
        <v>0</v>
      </c>
      <c r="N2445">
        <v>0</v>
      </c>
      <c r="O2445">
        <v>0</v>
      </c>
      <c r="P2445" t="s">
        <v>54</v>
      </c>
      <c r="Q2445" t="s">
        <v>54</v>
      </c>
      <c r="R2445" t="s">
        <v>54</v>
      </c>
      <c r="S2445" t="s">
        <v>54</v>
      </c>
      <c r="T2445" t="s">
        <v>54</v>
      </c>
      <c r="U2445" t="s">
        <v>54</v>
      </c>
      <c r="V2445" t="s">
        <v>54</v>
      </c>
      <c r="W2445" t="s">
        <v>54</v>
      </c>
      <c r="X2445" s="23" t="s">
        <v>54</v>
      </c>
      <c r="Y2445" s="23" t="s">
        <v>54</v>
      </c>
      <c r="Z2445" s="23" t="s">
        <v>54</v>
      </c>
      <c r="AA2445" s="23" t="s">
        <v>54</v>
      </c>
      <c r="AB2445" t="s">
        <v>54</v>
      </c>
      <c r="AC2445" t="s">
        <v>54</v>
      </c>
      <c r="AD2445" t="s">
        <v>54</v>
      </c>
      <c r="AE2445" t="s">
        <v>54</v>
      </c>
      <c r="AF2445" s="23" t="s">
        <v>54</v>
      </c>
      <c r="AG2445" s="23" t="s">
        <v>54</v>
      </c>
      <c r="AH2445" s="23" t="s">
        <v>54</v>
      </c>
      <c r="AI2445" s="23" t="s">
        <v>54</v>
      </c>
      <c r="AJ2445">
        <v>0</v>
      </c>
      <c r="AK2445">
        <v>0</v>
      </c>
      <c r="AL2445">
        <v>0</v>
      </c>
      <c r="AM2445">
        <v>0</v>
      </c>
      <c r="AN2445" s="23" t="e">
        <v>#DIV/0!</v>
      </c>
      <c r="AO2445" s="23" t="e">
        <v>#DIV/0!</v>
      </c>
      <c r="AP2445" s="23" t="e">
        <v>#DIV/0!</v>
      </c>
      <c r="AQ2445" s="23" t="e">
        <v>#DIV/0!</v>
      </c>
      <c r="AR2445" s="35">
        <v>0</v>
      </c>
      <c r="AS2445" s="35">
        <v>0</v>
      </c>
      <c r="AT2445" s="35">
        <v>0</v>
      </c>
      <c r="AU2445" s="31" t="str">
        <f t="shared" si="41"/>
        <v>库存为0</v>
      </c>
      <c r="AV2445" s="36" t="str">
        <f>IFERROR(时间!$B$4+AU2445,"上周无销量")</f>
        <v>上周无销量</v>
      </c>
    </row>
    <row r="2446" spans="1:48">
      <c r="A2446" s="21" t="s">
        <v>4924</v>
      </c>
      <c r="B2446" t="s">
        <v>3824</v>
      </c>
      <c r="C2446" t="s">
        <v>4918</v>
      </c>
      <c r="D2446" s="31">
        <v>0</v>
      </c>
      <c r="E2446" s="31">
        <v>0</v>
      </c>
      <c r="F2446" s="31">
        <v>0</v>
      </c>
      <c r="G2446" s="31">
        <v>0</v>
      </c>
      <c r="H2446" s="32">
        <v>0</v>
      </c>
      <c r="I2446">
        <v>0</v>
      </c>
      <c r="J2446" s="33">
        <v>0</v>
      </c>
      <c r="K2446" s="33">
        <v>0</v>
      </c>
      <c r="L2446" s="33">
        <v>0</v>
      </c>
      <c r="M2446">
        <v>0</v>
      </c>
      <c r="N2446">
        <v>0</v>
      </c>
      <c r="O2446">
        <v>0</v>
      </c>
      <c r="P2446" t="s">
        <v>54</v>
      </c>
      <c r="Q2446" t="s">
        <v>54</v>
      </c>
      <c r="R2446" t="s">
        <v>54</v>
      </c>
      <c r="S2446" t="s">
        <v>54</v>
      </c>
      <c r="T2446" t="s">
        <v>54</v>
      </c>
      <c r="U2446" t="s">
        <v>54</v>
      </c>
      <c r="V2446" t="s">
        <v>54</v>
      </c>
      <c r="W2446" t="s">
        <v>54</v>
      </c>
      <c r="X2446" s="23" t="s">
        <v>54</v>
      </c>
      <c r="Y2446" s="23" t="s">
        <v>54</v>
      </c>
      <c r="Z2446" s="23" t="s">
        <v>54</v>
      </c>
      <c r="AA2446" s="23" t="s">
        <v>54</v>
      </c>
      <c r="AB2446" t="s">
        <v>54</v>
      </c>
      <c r="AC2446" t="s">
        <v>54</v>
      </c>
      <c r="AD2446" t="s">
        <v>54</v>
      </c>
      <c r="AE2446" t="s">
        <v>54</v>
      </c>
      <c r="AF2446" s="23" t="s">
        <v>54</v>
      </c>
      <c r="AG2446" s="23" t="s">
        <v>54</v>
      </c>
      <c r="AH2446" s="23" t="s">
        <v>54</v>
      </c>
      <c r="AI2446" s="23" t="s">
        <v>54</v>
      </c>
      <c r="AJ2446">
        <v>0</v>
      </c>
      <c r="AK2446">
        <v>0</v>
      </c>
      <c r="AL2446">
        <v>0</v>
      </c>
      <c r="AM2446">
        <v>0</v>
      </c>
      <c r="AN2446" s="23" t="e">
        <v>#DIV/0!</v>
      </c>
      <c r="AO2446" s="23" t="e">
        <v>#DIV/0!</v>
      </c>
      <c r="AP2446" s="23" t="e">
        <v>#DIV/0!</v>
      </c>
      <c r="AQ2446" s="23" t="e">
        <v>#DIV/0!</v>
      </c>
      <c r="AR2446" s="35">
        <v>0</v>
      </c>
      <c r="AS2446" s="35">
        <v>0</v>
      </c>
      <c r="AT2446" s="35">
        <v>0</v>
      </c>
      <c r="AU2446" s="31" t="str">
        <f t="shared" si="41"/>
        <v>库存为0</v>
      </c>
      <c r="AV2446" s="36" t="str">
        <f>IFERROR(时间!$B$4+AU2446,"上周无销量")</f>
        <v>上周无销量</v>
      </c>
    </row>
    <row r="2447" spans="1:48">
      <c r="A2447" s="21" t="s">
        <v>4925</v>
      </c>
      <c r="B2447" t="s">
        <v>3826</v>
      </c>
      <c r="C2447" t="s">
        <v>4918</v>
      </c>
      <c r="D2447" s="31">
        <v>0</v>
      </c>
      <c r="E2447" s="31">
        <v>0</v>
      </c>
      <c r="F2447" s="31">
        <v>0</v>
      </c>
      <c r="G2447" s="31">
        <v>0</v>
      </c>
      <c r="H2447" s="32">
        <v>0</v>
      </c>
      <c r="I2447">
        <v>0</v>
      </c>
      <c r="J2447" s="33">
        <v>0</v>
      </c>
      <c r="K2447" s="33">
        <v>0</v>
      </c>
      <c r="L2447" s="33">
        <v>0</v>
      </c>
      <c r="M2447">
        <v>0</v>
      </c>
      <c r="N2447">
        <v>0</v>
      </c>
      <c r="O2447">
        <v>0</v>
      </c>
      <c r="P2447" t="s">
        <v>54</v>
      </c>
      <c r="Q2447" t="s">
        <v>54</v>
      </c>
      <c r="R2447" t="s">
        <v>54</v>
      </c>
      <c r="S2447" t="s">
        <v>54</v>
      </c>
      <c r="T2447" t="s">
        <v>54</v>
      </c>
      <c r="U2447" t="s">
        <v>54</v>
      </c>
      <c r="V2447" t="s">
        <v>54</v>
      </c>
      <c r="W2447" t="s">
        <v>54</v>
      </c>
      <c r="X2447" s="23" t="s">
        <v>54</v>
      </c>
      <c r="Y2447" s="23" t="s">
        <v>54</v>
      </c>
      <c r="Z2447" s="23" t="s">
        <v>54</v>
      </c>
      <c r="AA2447" s="23" t="s">
        <v>54</v>
      </c>
      <c r="AB2447" t="s">
        <v>54</v>
      </c>
      <c r="AC2447" t="s">
        <v>54</v>
      </c>
      <c r="AD2447" t="s">
        <v>54</v>
      </c>
      <c r="AE2447" t="s">
        <v>54</v>
      </c>
      <c r="AF2447" s="23" t="s">
        <v>54</v>
      </c>
      <c r="AG2447" s="23" t="s">
        <v>54</v>
      </c>
      <c r="AH2447" s="23" t="s">
        <v>54</v>
      </c>
      <c r="AI2447" s="23" t="s">
        <v>54</v>
      </c>
      <c r="AJ2447">
        <v>0</v>
      </c>
      <c r="AK2447">
        <v>0</v>
      </c>
      <c r="AL2447">
        <v>0</v>
      </c>
      <c r="AM2447">
        <v>0</v>
      </c>
      <c r="AN2447" s="23" t="e">
        <v>#DIV/0!</v>
      </c>
      <c r="AO2447" s="23" t="e">
        <v>#DIV/0!</v>
      </c>
      <c r="AP2447" s="23" t="e">
        <v>#DIV/0!</v>
      </c>
      <c r="AQ2447" s="23" t="e">
        <v>#DIV/0!</v>
      </c>
      <c r="AR2447" s="35">
        <v>0</v>
      </c>
      <c r="AS2447" s="35">
        <v>0</v>
      </c>
      <c r="AT2447" s="35">
        <v>0</v>
      </c>
      <c r="AU2447" s="31" t="str">
        <f t="shared" si="41"/>
        <v>库存为0</v>
      </c>
      <c r="AV2447" s="36" t="str">
        <f>IFERROR(时间!$B$4+AU2447,"上周无销量")</f>
        <v>上周无销量</v>
      </c>
    </row>
    <row r="2448" spans="1:48">
      <c r="A2448" s="21" t="s">
        <v>4926</v>
      </c>
      <c r="B2448" t="s">
        <v>3828</v>
      </c>
      <c r="C2448" t="s">
        <v>4918</v>
      </c>
      <c r="D2448" s="31">
        <v>0</v>
      </c>
      <c r="E2448" s="31">
        <v>0</v>
      </c>
      <c r="F2448" s="31">
        <v>0</v>
      </c>
      <c r="G2448" s="31">
        <v>0</v>
      </c>
      <c r="H2448" s="32">
        <v>0</v>
      </c>
      <c r="I2448">
        <v>0</v>
      </c>
      <c r="J2448" s="33">
        <v>0</v>
      </c>
      <c r="K2448" s="33">
        <v>0</v>
      </c>
      <c r="L2448" s="33">
        <v>0</v>
      </c>
      <c r="M2448">
        <v>0</v>
      </c>
      <c r="N2448">
        <v>0</v>
      </c>
      <c r="O2448">
        <v>0</v>
      </c>
      <c r="P2448" t="s">
        <v>54</v>
      </c>
      <c r="Q2448" t="s">
        <v>54</v>
      </c>
      <c r="R2448" t="s">
        <v>54</v>
      </c>
      <c r="S2448" t="s">
        <v>54</v>
      </c>
      <c r="T2448" t="s">
        <v>54</v>
      </c>
      <c r="U2448" t="s">
        <v>54</v>
      </c>
      <c r="V2448" t="s">
        <v>54</v>
      </c>
      <c r="W2448" t="s">
        <v>54</v>
      </c>
      <c r="X2448" s="23" t="s">
        <v>54</v>
      </c>
      <c r="Y2448" s="23" t="s">
        <v>54</v>
      </c>
      <c r="Z2448" s="23" t="s">
        <v>54</v>
      </c>
      <c r="AA2448" s="23" t="s">
        <v>54</v>
      </c>
      <c r="AB2448" t="s">
        <v>54</v>
      </c>
      <c r="AC2448" t="s">
        <v>54</v>
      </c>
      <c r="AD2448" t="s">
        <v>54</v>
      </c>
      <c r="AE2448" t="s">
        <v>54</v>
      </c>
      <c r="AF2448" s="23" t="s">
        <v>54</v>
      </c>
      <c r="AG2448" s="23" t="s">
        <v>54</v>
      </c>
      <c r="AH2448" s="23" t="s">
        <v>54</v>
      </c>
      <c r="AI2448" s="23" t="s">
        <v>54</v>
      </c>
      <c r="AJ2448">
        <v>0</v>
      </c>
      <c r="AK2448">
        <v>0</v>
      </c>
      <c r="AL2448">
        <v>0</v>
      </c>
      <c r="AM2448">
        <v>0</v>
      </c>
      <c r="AN2448" s="23" t="e">
        <v>#DIV/0!</v>
      </c>
      <c r="AO2448" s="23" t="e">
        <v>#DIV/0!</v>
      </c>
      <c r="AP2448" s="23" t="e">
        <v>#DIV/0!</v>
      </c>
      <c r="AQ2448" s="23" t="e">
        <v>#DIV/0!</v>
      </c>
      <c r="AR2448" s="35">
        <v>0</v>
      </c>
      <c r="AS2448" s="35">
        <v>0</v>
      </c>
      <c r="AT2448" s="35">
        <v>0</v>
      </c>
      <c r="AU2448" s="31" t="str">
        <f t="shared" si="41"/>
        <v>库存为0</v>
      </c>
      <c r="AV2448" s="36" t="str">
        <f>IFERROR(时间!$B$4+AU2448,"上周无销量")</f>
        <v>上周无销量</v>
      </c>
    </row>
    <row r="2449" spans="1:48">
      <c r="A2449" s="21" t="s">
        <v>4927</v>
      </c>
      <c r="B2449" t="s">
        <v>3830</v>
      </c>
      <c r="C2449" t="s">
        <v>4918</v>
      </c>
      <c r="D2449" s="31">
        <v>0</v>
      </c>
      <c r="E2449" s="31">
        <v>0</v>
      </c>
      <c r="F2449" s="31">
        <v>0</v>
      </c>
      <c r="G2449" s="31">
        <v>0</v>
      </c>
      <c r="H2449" s="32">
        <v>0</v>
      </c>
      <c r="I2449">
        <v>0</v>
      </c>
      <c r="J2449" s="33">
        <v>0</v>
      </c>
      <c r="K2449" s="33">
        <v>0</v>
      </c>
      <c r="L2449" s="33">
        <v>0</v>
      </c>
      <c r="M2449">
        <v>0</v>
      </c>
      <c r="N2449">
        <v>0</v>
      </c>
      <c r="O2449">
        <v>0</v>
      </c>
      <c r="P2449" t="s">
        <v>54</v>
      </c>
      <c r="Q2449" t="s">
        <v>54</v>
      </c>
      <c r="R2449" t="s">
        <v>54</v>
      </c>
      <c r="S2449" t="s">
        <v>54</v>
      </c>
      <c r="T2449" t="s">
        <v>54</v>
      </c>
      <c r="U2449" t="s">
        <v>54</v>
      </c>
      <c r="V2449" t="s">
        <v>54</v>
      </c>
      <c r="W2449" t="s">
        <v>54</v>
      </c>
      <c r="X2449" s="23" t="s">
        <v>54</v>
      </c>
      <c r="Y2449" s="23" t="s">
        <v>54</v>
      </c>
      <c r="Z2449" s="23" t="s">
        <v>54</v>
      </c>
      <c r="AA2449" s="23" t="s">
        <v>54</v>
      </c>
      <c r="AB2449" t="s">
        <v>54</v>
      </c>
      <c r="AC2449" t="s">
        <v>54</v>
      </c>
      <c r="AD2449" t="s">
        <v>54</v>
      </c>
      <c r="AE2449" t="s">
        <v>54</v>
      </c>
      <c r="AF2449" s="23" t="s">
        <v>54</v>
      </c>
      <c r="AG2449" s="23" t="s">
        <v>54</v>
      </c>
      <c r="AH2449" s="23" t="s">
        <v>54</v>
      </c>
      <c r="AI2449" s="23" t="s">
        <v>54</v>
      </c>
      <c r="AJ2449">
        <v>0</v>
      </c>
      <c r="AK2449">
        <v>0</v>
      </c>
      <c r="AL2449">
        <v>0</v>
      </c>
      <c r="AM2449">
        <v>0</v>
      </c>
      <c r="AN2449" s="23" t="e">
        <v>#DIV/0!</v>
      </c>
      <c r="AO2449" s="23" t="e">
        <v>#DIV/0!</v>
      </c>
      <c r="AP2449" s="23" t="e">
        <v>#DIV/0!</v>
      </c>
      <c r="AQ2449" s="23" t="e">
        <v>#DIV/0!</v>
      </c>
      <c r="AR2449" s="35">
        <v>0</v>
      </c>
      <c r="AS2449" s="35">
        <v>0</v>
      </c>
      <c r="AT2449" s="35">
        <v>0</v>
      </c>
      <c r="AU2449" s="31" t="str">
        <f t="shared" si="41"/>
        <v>库存为0</v>
      </c>
      <c r="AV2449" s="36" t="str">
        <f>IFERROR(时间!$B$4+AU2449,"上周无销量")</f>
        <v>上周无销量</v>
      </c>
    </row>
    <row r="2450" spans="1:48">
      <c r="A2450" s="21" t="s">
        <v>4928</v>
      </c>
      <c r="B2450" t="s">
        <v>3832</v>
      </c>
      <c r="C2450" t="s">
        <v>4918</v>
      </c>
      <c r="D2450" s="31">
        <v>0</v>
      </c>
      <c r="E2450" s="31">
        <v>0</v>
      </c>
      <c r="F2450" s="31">
        <v>0</v>
      </c>
      <c r="G2450" s="31">
        <v>0</v>
      </c>
      <c r="H2450" s="32">
        <v>0</v>
      </c>
      <c r="I2450">
        <v>0</v>
      </c>
      <c r="J2450" s="33">
        <v>0</v>
      </c>
      <c r="K2450" s="33">
        <v>0</v>
      </c>
      <c r="L2450" s="33">
        <v>0</v>
      </c>
      <c r="M2450">
        <v>0</v>
      </c>
      <c r="N2450">
        <v>0</v>
      </c>
      <c r="O2450">
        <v>0</v>
      </c>
      <c r="P2450" t="s">
        <v>54</v>
      </c>
      <c r="Q2450" t="s">
        <v>54</v>
      </c>
      <c r="R2450" t="s">
        <v>54</v>
      </c>
      <c r="S2450" t="s">
        <v>54</v>
      </c>
      <c r="T2450" t="s">
        <v>54</v>
      </c>
      <c r="U2450" t="s">
        <v>54</v>
      </c>
      <c r="V2450" t="s">
        <v>54</v>
      </c>
      <c r="W2450" t="s">
        <v>54</v>
      </c>
      <c r="X2450" s="23" t="s">
        <v>54</v>
      </c>
      <c r="Y2450" s="23" t="s">
        <v>54</v>
      </c>
      <c r="Z2450" s="23" t="s">
        <v>54</v>
      </c>
      <c r="AA2450" s="23" t="s">
        <v>54</v>
      </c>
      <c r="AB2450" t="s">
        <v>54</v>
      </c>
      <c r="AC2450" t="s">
        <v>54</v>
      </c>
      <c r="AD2450" t="s">
        <v>54</v>
      </c>
      <c r="AE2450" t="s">
        <v>54</v>
      </c>
      <c r="AF2450" s="23" t="s">
        <v>54</v>
      </c>
      <c r="AG2450" s="23" t="s">
        <v>54</v>
      </c>
      <c r="AH2450" s="23" t="s">
        <v>54</v>
      </c>
      <c r="AI2450" s="23" t="s">
        <v>54</v>
      </c>
      <c r="AJ2450">
        <v>0</v>
      </c>
      <c r="AK2450">
        <v>0</v>
      </c>
      <c r="AL2450">
        <v>0</v>
      </c>
      <c r="AM2450">
        <v>0</v>
      </c>
      <c r="AN2450" s="23" t="e">
        <v>#DIV/0!</v>
      </c>
      <c r="AO2450" s="23" t="e">
        <v>#DIV/0!</v>
      </c>
      <c r="AP2450" s="23" t="e">
        <v>#DIV/0!</v>
      </c>
      <c r="AQ2450" s="23" t="e">
        <v>#DIV/0!</v>
      </c>
      <c r="AR2450" s="35">
        <v>0</v>
      </c>
      <c r="AS2450" s="35">
        <v>0</v>
      </c>
      <c r="AT2450" s="35">
        <v>0</v>
      </c>
      <c r="AU2450" s="31" t="str">
        <f t="shared" si="41"/>
        <v>库存为0</v>
      </c>
      <c r="AV2450" s="36" t="str">
        <f>IFERROR(时间!$B$4+AU2450,"上周无销量")</f>
        <v>上周无销量</v>
      </c>
    </row>
    <row r="2451" spans="1:48">
      <c r="A2451" s="21" t="s">
        <v>4929</v>
      </c>
      <c r="B2451" t="s">
        <v>3834</v>
      </c>
      <c r="C2451" t="s">
        <v>4918</v>
      </c>
      <c r="D2451" s="31">
        <v>0</v>
      </c>
      <c r="E2451" s="31">
        <v>0</v>
      </c>
      <c r="F2451" s="31">
        <v>0</v>
      </c>
      <c r="G2451" s="31">
        <v>0</v>
      </c>
      <c r="H2451" s="32">
        <v>0</v>
      </c>
      <c r="I2451">
        <v>0</v>
      </c>
      <c r="J2451" s="33">
        <v>0</v>
      </c>
      <c r="K2451" s="33">
        <v>0</v>
      </c>
      <c r="L2451" s="33">
        <v>0</v>
      </c>
      <c r="M2451">
        <v>0</v>
      </c>
      <c r="N2451">
        <v>0</v>
      </c>
      <c r="O2451">
        <v>0</v>
      </c>
      <c r="P2451" t="s">
        <v>54</v>
      </c>
      <c r="Q2451" t="s">
        <v>54</v>
      </c>
      <c r="R2451" t="s">
        <v>54</v>
      </c>
      <c r="S2451" t="s">
        <v>54</v>
      </c>
      <c r="T2451" t="s">
        <v>54</v>
      </c>
      <c r="U2451" t="s">
        <v>54</v>
      </c>
      <c r="V2451" t="s">
        <v>54</v>
      </c>
      <c r="W2451" t="s">
        <v>54</v>
      </c>
      <c r="X2451" s="23" t="s">
        <v>54</v>
      </c>
      <c r="Y2451" s="23" t="s">
        <v>54</v>
      </c>
      <c r="Z2451" s="23" t="s">
        <v>54</v>
      </c>
      <c r="AA2451" s="23" t="s">
        <v>54</v>
      </c>
      <c r="AB2451" t="s">
        <v>54</v>
      </c>
      <c r="AC2451" t="s">
        <v>54</v>
      </c>
      <c r="AD2451" t="s">
        <v>54</v>
      </c>
      <c r="AE2451" t="s">
        <v>54</v>
      </c>
      <c r="AF2451" s="23" t="s">
        <v>54</v>
      </c>
      <c r="AG2451" s="23" t="s">
        <v>54</v>
      </c>
      <c r="AH2451" s="23" t="s">
        <v>54</v>
      </c>
      <c r="AI2451" s="23" t="s">
        <v>54</v>
      </c>
      <c r="AJ2451">
        <v>0</v>
      </c>
      <c r="AK2451">
        <v>0</v>
      </c>
      <c r="AL2451">
        <v>0</v>
      </c>
      <c r="AM2451">
        <v>0</v>
      </c>
      <c r="AN2451" s="23" t="e">
        <v>#DIV/0!</v>
      </c>
      <c r="AO2451" s="23" t="e">
        <v>#DIV/0!</v>
      </c>
      <c r="AP2451" s="23" t="e">
        <v>#DIV/0!</v>
      </c>
      <c r="AQ2451" s="23" t="e">
        <v>#DIV/0!</v>
      </c>
      <c r="AR2451" s="35">
        <v>0</v>
      </c>
      <c r="AS2451" s="35">
        <v>0</v>
      </c>
      <c r="AT2451" s="35">
        <v>0</v>
      </c>
      <c r="AU2451" s="31" t="str">
        <f t="shared" si="41"/>
        <v>库存为0</v>
      </c>
      <c r="AV2451" s="36" t="str">
        <f>IFERROR(时间!$B$4+AU2451,"上周无销量")</f>
        <v>上周无销量</v>
      </c>
    </row>
    <row r="2452" spans="1:48">
      <c r="A2452" s="21" t="s">
        <v>4930</v>
      </c>
      <c r="B2452" t="s">
        <v>4931</v>
      </c>
      <c r="C2452" t="s">
        <v>4932</v>
      </c>
      <c r="D2452" s="31">
        <v>0</v>
      </c>
      <c r="E2452" s="31">
        <v>0</v>
      </c>
      <c r="F2452" s="31">
        <v>0</v>
      </c>
      <c r="G2452" s="31">
        <v>0</v>
      </c>
      <c r="H2452" s="32">
        <v>0</v>
      </c>
      <c r="I2452">
        <v>0</v>
      </c>
      <c r="J2452" s="33">
        <v>0</v>
      </c>
      <c r="K2452" s="33">
        <v>0</v>
      </c>
      <c r="L2452" s="33">
        <v>0</v>
      </c>
      <c r="M2452">
        <v>0</v>
      </c>
      <c r="N2452">
        <v>0</v>
      </c>
      <c r="O2452">
        <v>0</v>
      </c>
      <c r="P2452" t="s">
        <v>54</v>
      </c>
      <c r="Q2452" t="s">
        <v>54</v>
      </c>
      <c r="R2452" t="s">
        <v>54</v>
      </c>
      <c r="S2452" t="s">
        <v>54</v>
      </c>
      <c r="T2452" t="s">
        <v>54</v>
      </c>
      <c r="U2452" t="s">
        <v>54</v>
      </c>
      <c r="V2452" t="s">
        <v>54</v>
      </c>
      <c r="W2452" t="s">
        <v>54</v>
      </c>
      <c r="X2452" s="23" t="s">
        <v>54</v>
      </c>
      <c r="Y2452" s="23" t="s">
        <v>54</v>
      </c>
      <c r="Z2452" s="23" t="s">
        <v>54</v>
      </c>
      <c r="AA2452" s="23" t="s">
        <v>54</v>
      </c>
      <c r="AB2452" t="s">
        <v>54</v>
      </c>
      <c r="AC2452" t="s">
        <v>54</v>
      </c>
      <c r="AD2452" t="s">
        <v>54</v>
      </c>
      <c r="AE2452" t="s">
        <v>54</v>
      </c>
      <c r="AF2452" s="23" t="s">
        <v>54</v>
      </c>
      <c r="AG2452" s="23" t="s">
        <v>54</v>
      </c>
      <c r="AH2452" s="23" t="s">
        <v>54</v>
      </c>
      <c r="AI2452" s="23" t="s">
        <v>54</v>
      </c>
      <c r="AJ2452">
        <v>0</v>
      </c>
      <c r="AK2452">
        <v>0</v>
      </c>
      <c r="AL2452">
        <v>0</v>
      </c>
      <c r="AM2452">
        <v>0</v>
      </c>
      <c r="AN2452" s="23" t="e">
        <v>#DIV/0!</v>
      </c>
      <c r="AO2452" s="23" t="e">
        <v>#DIV/0!</v>
      </c>
      <c r="AP2452" s="23" t="e">
        <v>#DIV/0!</v>
      </c>
      <c r="AQ2452" s="23" t="e">
        <v>#DIV/0!</v>
      </c>
      <c r="AR2452" s="35">
        <v>0</v>
      </c>
      <c r="AS2452" s="35">
        <v>0</v>
      </c>
      <c r="AT2452" s="35">
        <v>0</v>
      </c>
      <c r="AU2452" s="31" t="str">
        <f t="shared" si="41"/>
        <v>库存为0</v>
      </c>
      <c r="AV2452" s="36" t="str">
        <f>IFERROR(时间!$B$4+AU2452,"上周无销量")</f>
        <v>上周无销量</v>
      </c>
    </row>
    <row r="2453" spans="1:48">
      <c r="A2453" s="21" t="s">
        <v>4933</v>
      </c>
      <c r="B2453" t="s">
        <v>4934</v>
      </c>
      <c r="C2453" t="s">
        <v>4932</v>
      </c>
      <c r="D2453" s="31">
        <v>0</v>
      </c>
      <c r="E2453" s="31">
        <v>0</v>
      </c>
      <c r="F2453" s="31">
        <v>0</v>
      </c>
      <c r="G2453" s="31">
        <v>0</v>
      </c>
      <c r="H2453" s="32">
        <v>0</v>
      </c>
      <c r="I2453">
        <v>0</v>
      </c>
      <c r="J2453" s="33">
        <v>0</v>
      </c>
      <c r="K2453" s="33">
        <v>0</v>
      </c>
      <c r="L2453" s="33">
        <v>0</v>
      </c>
      <c r="M2453">
        <v>0</v>
      </c>
      <c r="N2453">
        <v>0</v>
      </c>
      <c r="O2453">
        <v>0</v>
      </c>
      <c r="P2453" t="s">
        <v>54</v>
      </c>
      <c r="Q2453" t="s">
        <v>54</v>
      </c>
      <c r="R2453" t="s">
        <v>54</v>
      </c>
      <c r="S2453" t="s">
        <v>54</v>
      </c>
      <c r="T2453" t="s">
        <v>54</v>
      </c>
      <c r="U2453" t="s">
        <v>54</v>
      </c>
      <c r="V2453" t="s">
        <v>54</v>
      </c>
      <c r="W2453" t="s">
        <v>54</v>
      </c>
      <c r="X2453" s="23" t="s">
        <v>54</v>
      </c>
      <c r="Y2453" s="23" t="s">
        <v>54</v>
      </c>
      <c r="Z2453" s="23" t="s">
        <v>54</v>
      </c>
      <c r="AA2453" s="23" t="s">
        <v>54</v>
      </c>
      <c r="AB2453" t="s">
        <v>54</v>
      </c>
      <c r="AC2453" t="s">
        <v>54</v>
      </c>
      <c r="AD2453" t="s">
        <v>54</v>
      </c>
      <c r="AE2453" t="s">
        <v>54</v>
      </c>
      <c r="AF2453" s="23" t="s">
        <v>54</v>
      </c>
      <c r="AG2453" s="23" t="s">
        <v>54</v>
      </c>
      <c r="AH2453" s="23" t="s">
        <v>54</v>
      </c>
      <c r="AI2453" s="23" t="s">
        <v>54</v>
      </c>
      <c r="AJ2453">
        <v>0</v>
      </c>
      <c r="AK2453">
        <v>0</v>
      </c>
      <c r="AL2453">
        <v>0</v>
      </c>
      <c r="AM2453">
        <v>0</v>
      </c>
      <c r="AN2453" s="23" t="e">
        <v>#DIV/0!</v>
      </c>
      <c r="AO2453" s="23" t="e">
        <v>#DIV/0!</v>
      </c>
      <c r="AP2453" s="23" t="e">
        <v>#DIV/0!</v>
      </c>
      <c r="AQ2453" s="23" t="e">
        <v>#DIV/0!</v>
      </c>
      <c r="AR2453" s="35">
        <v>0</v>
      </c>
      <c r="AS2453" s="35">
        <v>0</v>
      </c>
      <c r="AT2453" s="35">
        <v>0</v>
      </c>
      <c r="AU2453" s="31" t="str">
        <f t="shared" si="41"/>
        <v>库存为0</v>
      </c>
      <c r="AV2453" s="36" t="str">
        <f>IFERROR(时间!$B$4+AU2453,"上周无销量")</f>
        <v>上周无销量</v>
      </c>
    </row>
    <row r="2454" spans="1:48">
      <c r="A2454" s="21" t="s">
        <v>4935</v>
      </c>
      <c r="B2454" t="s">
        <v>4936</v>
      </c>
      <c r="C2454" t="s">
        <v>4932</v>
      </c>
      <c r="D2454" s="31">
        <v>0</v>
      </c>
      <c r="E2454" s="31">
        <v>0</v>
      </c>
      <c r="F2454" s="31">
        <v>0</v>
      </c>
      <c r="G2454" s="31">
        <v>0</v>
      </c>
      <c r="H2454" s="32">
        <v>0</v>
      </c>
      <c r="I2454">
        <v>0</v>
      </c>
      <c r="J2454" s="33">
        <v>0</v>
      </c>
      <c r="K2454" s="33">
        <v>0</v>
      </c>
      <c r="L2454" s="33">
        <v>0</v>
      </c>
      <c r="M2454">
        <v>0</v>
      </c>
      <c r="N2454">
        <v>0</v>
      </c>
      <c r="O2454">
        <v>0</v>
      </c>
      <c r="P2454" t="s">
        <v>54</v>
      </c>
      <c r="Q2454" t="s">
        <v>54</v>
      </c>
      <c r="R2454" t="s">
        <v>54</v>
      </c>
      <c r="S2454" t="s">
        <v>54</v>
      </c>
      <c r="T2454" t="s">
        <v>54</v>
      </c>
      <c r="U2454" t="s">
        <v>54</v>
      </c>
      <c r="V2454" t="s">
        <v>54</v>
      </c>
      <c r="W2454" t="s">
        <v>54</v>
      </c>
      <c r="X2454" s="23" t="s">
        <v>54</v>
      </c>
      <c r="Y2454" s="23" t="s">
        <v>54</v>
      </c>
      <c r="Z2454" s="23" t="s">
        <v>54</v>
      </c>
      <c r="AA2454" s="23" t="s">
        <v>54</v>
      </c>
      <c r="AB2454" t="s">
        <v>54</v>
      </c>
      <c r="AC2454" t="s">
        <v>54</v>
      </c>
      <c r="AD2454" t="s">
        <v>54</v>
      </c>
      <c r="AE2454" t="s">
        <v>54</v>
      </c>
      <c r="AF2454" s="23" t="s">
        <v>54</v>
      </c>
      <c r="AG2454" s="23" t="s">
        <v>54</v>
      </c>
      <c r="AH2454" s="23" t="s">
        <v>54</v>
      </c>
      <c r="AI2454" s="23" t="s">
        <v>54</v>
      </c>
      <c r="AJ2454">
        <v>0</v>
      </c>
      <c r="AK2454">
        <v>0</v>
      </c>
      <c r="AL2454">
        <v>0</v>
      </c>
      <c r="AM2454">
        <v>0</v>
      </c>
      <c r="AN2454" s="23" t="e">
        <v>#DIV/0!</v>
      </c>
      <c r="AO2454" s="23" t="e">
        <v>#DIV/0!</v>
      </c>
      <c r="AP2454" s="23" t="e">
        <v>#DIV/0!</v>
      </c>
      <c r="AQ2454" s="23" t="e">
        <v>#DIV/0!</v>
      </c>
      <c r="AR2454" s="35">
        <v>0</v>
      </c>
      <c r="AS2454" s="35">
        <v>0</v>
      </c>
      <c r="AT2454" s="35">
        <v>0</v>
      </c>
      <c r="AU2454" s="31" t="str">
        <f t="shared" si="41"/>
        <v>库存为0</v>
      </c>
      <c r="AV2454" s="36" t="str">
        <f>IFERROR(时间!$B$4+AU2454,"上周无销量")</f>
        <v>上周无销量</v>
      </c>
    </row>
    <row r="2455" spans="1:48">
      <c r="A2455" s="21" t="s">
        <v>4937</v>
      </c>
      <c r="B2455" t="s">
        <v>4938</v>
      </c>
      <c r="C2455" t="s">
        <v>4932</v>
      </c>
      <c r="D2455" s="31">
        <v>0</v>
      </c>
      <c r="E2455" s="31">
        <v>0</v>
      </c>
      <c r="F2455" s="31">
        <v>0</v>
      </c>
      <c r="G2455" s="31">
        <v>0</v>
      </c>
      <c r="H2455" s="32">
        <v>0</v>
      </c>
      <c r="I2455">
        <v>0</v>
      </c>
      <c r="J2455" s="33">
        <v>0</v>
      </c>
      <c r="K2455" s="33">
        <v>0</v>
      </c>
      <c r="L2455" s="33">
        <v>0</v>
      </c>
      <c r="M2455">
        <v>0</v>
      </c>
      <c r="N2455">
        <v>0</v>
      </c>
      <c r="O2455">
        <v>0</v>
      </c>
      <c r="P2455" t="s">
        <v>54</v>
      </c>
      <c r="Q2455" t="s">
        <v>54</v>
      </c>
      <c r="R2455" t="s">
        <v>54</v>
      </c>
      <c r="S2455" t="s">
        <v>54</v>
      </c>
      <c r="T2455" t="s">
        <v>54</v>
      </c>
      <c r="U2455" t="s">
        <v>54</v>
      </c>
      <c r="V2455" t="s">
        <v>54</v>
      </c>
      <c r="W2455" t="s">
        <v>54</v>
      </c>
      <c r="X2455" s="23" t="s">
        <v>54</v>
      </c>
      <c r="Y2455" s="23" t="s">
        <v>54</v>
      </c>
      <c r="Z2455" s="23" t="s">
        <v>54</v>
      </c>
      <c r="AA2455" s="23" t="s">
        <v>54</v>
      </c>
      <c r="AB2455" t="s">
        <v>54</v>
      </c>
      <c r="AC2455" t="s">
        <v>54</v>
      </c>
      <c r="AD2455" t="s">
        <v>54</v>
      </c>
      <c r="AE2455" t="s">
        <v>54</v>
      </c>
      <c r="AF2455" s="23" t="s">
        <v>54</v>
      </c>
      <c r="AG2455" s="23" t="s">
        <v>54</v>
      </c>
      <c r="AH2455" s="23" t="s">
        <v>54</v>
      </c>
      <c r="AI2455" s="23" t="s">
        <v>54</v>
      </c>
      <c r="AJ2455">
        <v>0</v>
      </c>
      <c r="AK2455">
        <v>0</v>
      </c>
      <c r="AL2455">
        <v>0</v>
      </c>
      <c r="AM2455">
        <v>0</v>
      </c>
      <c r="AN2455" s="23" t="e">
        <v>#DIV/0!</v>
      </c>
      <c r="AO2455" s="23" t="e">
        <v>#DIV/0!</v>
      </c>
      <c r="AP2455" s="23" t="e">
        <v>#DIV/0!</v>
      </c>
      <c r="AQ2455" s="23" t="e">
        <v>#DIV/0!</v>
      </c>
      <c r="AR2455" s="35">
        <v>0</v>
      </c>
      <c r="AS2455" s="35">
        <v>0</v>
      </c>
      <c r="AT2455" s="35">
        <v>0</v>
      </c>
      <c r="AU2455" s="31" t="str">
        <f t="shared" si="41"/>
        <v>库存为0</v>
      </c>
      <c r="AV2455" s="36" t="str">
        <f>IFERROR(时间!$B$4+AU2455,"上周无销量")</f>
        <v>上周无销量</v>
      </c>
    </row>
    <row r="2456" spans="1:48">
      <c r="A2456" s="21" t="s">
        <v>4939</v>
      </c>
      <c r="B2456" t="s">
        <v>4940</v>
      </c>
      <c r="C2456" t="s">
        <v>4932</v>
      </c>
      <c r="D2456" s="31">
        <v>0</v>
      </c>
      <c r="E2456" s="31">
        <v>0</v>
      </c>
      <c r="F2456" s="31">
        <v>0</v>
      </c>
      <c r="G2456" s="31">
        <v>0</v>
      </c>
      <c r="H2456" s="32">
        <v>0</v>
      </c>
      <c r="I2456">
        <v>0</v>
      </c>
      <c r="J2456" s="33">
        <v>0</v>
      </c>
      <c r="K2456" s="33">
        <v>0</v>
      </c>
      <c r="L2456" s="33">
        <v>0</v>
      </c>
      <c r="M2456">
        <v>0</v>
      </c>
      <c r="N2456">
        <v>0</v>
      </c>
      <c r="O2456">
        <v>0</v>
      </c>
      <c r="P2456" t="s">
        <v>54</v>
      </c>
      <c r="Q2456" t="s">
        <v>54</v>
      </c>
      <c r="R2456" t="s">
        <v>54</v>
      </c>
      <c r="S2456" t="s">
        <v>54</v>
      </c>
      <c r="T2456" t="s">
        <v>54</v>
      </c>
      <c r="U2456" t="s">
        <v>54</v>
      </c>
      <c r="V2456" t="s">
        <v>54</v>
      </c>
      <c r="W2456" t="s">
        <v>54</v>
      </c>
      <c r="X2456" s="23" t="s">
        <v>54</v>
      </c>
      <c r="Y2456" s="23" t="s">
        <v>54</v>
      </c>
      <c r="Z2456" s="23" t="s">
        <v>54</v>
      </c>
      <c r="AA2456" s="23" t="s">
        <v>54</v>
      </c>
      <c r="AB2456" t="s">
        <v>54</v>
      </c>
      <c r="AC2456" t="s">
        <v>54</v>
      </c>
      <c r="AD2456" t="s">
        <v>54</v>
      </c>
      <c r="AE2456" t="s">
        <v>54</v>
      </c>
      <c r="AF2456" s="23" t="s">
        <v>54</v>
      </c>
      <c r="AG2456" s="23" t="s">
        <v>54</v>
      </c>
      <c r="AH2456" s="23" t="s">
        <v>54</v>
      </c>
      <c r="AI2456" s="23" t="s">
        <v>54</v>
      </c>
      <c r="AJ2456">
        <v>0</v>
      </c>
      <c r="AK2456">
        <v>0</v>
      </c>
      <c r="AL2456">
        <v>0</v>
      </c>
      <c r="AM2456">
        <v>0</v>
      </c>
      <c r="AN2456" s="23" t="e">
        <v>#DIV/0!</v>
      </c>
      <c r="AO2456" s="23" t="e">
        <v>#DIV/0!</v>
      </c>
      <c r="AP2456" s="23" t="e">
        <v>#DIV/0!</v>
      </c>
      <c r="AQ2456" s="23" t="e">
        <v>#DIV/0!</v>
      </c>
      <c r="AR2456" s="35">
        <v>0</v>
      </c>
      <c r="AS2456" s="35">
        <v>0</v>
      </c>
      <c r="AT2456" s="35">
        <v>0</v>
      </c>
      <c r="AU2456" s="31" t="str">
        <f t="shared" si="41"/>
        <v>库存为0</v>
      </c>
      <c r="AV2456" s="36" t="str">
        <f>IFERROR(时间!$B$4+AU2456,"上周无销量")</f>
        <v>上周无销量</v>
      </c>
    </row>
    <row r="2457" spans="1:48">
      <c r="A2457" s="21" t="s">
        <v>4941</v>
      </c>
      <c r="B2457" t="s">
        <v>4942</v>
      </c>
      <c r="C2457" t="s">
        <v>4932</v>
      </c>
      <c r="D2457" s="31">
        <v>0</v>
      </c>
      <c r="E2457" s="31">
        <v>0</v>
      </c>
      <c r="F2457" s="31">
        <v>0</v>
      </c>
      <c r="G2457" s="31">
        <v>0</v>
      </c>
      <c r="H2457" s="32">
        <v>0</v>
      </c>
      <c r="I2457">
        <v>0</v>
      </c>
      <c r="J2457" s="33">
        <v>0</v>
      </c>
      <c r="K2457" s="33">
        <v>0</v>
      </c>
      <c r="L2457" s="33">
        <v>0</v>
      </c>
      <c r="M2457">
        <v>0</v>
      </c>
      <c r="N2457">
        <v>0</v>
      </c>
      <c r="O2457">
        <v>0</v>
      </c>
      <c r="P2457" t="s">
        <v>54</v>
      </c>
      <c r="Q2457" t="s">
        <v>54</v>
      </c>
      <c r="R2457" t="s">
        <v>54</v>
      </c>
      <c r="S2457" t="s">
        <v>54</v>
      </c>
      <c r="T2457" t="s">
        <v>54</v>
      </c>
      <c r="U2457" t="s">
        <v>54</v>
      </c>
      <c r="V2457" t="s">
        <v>54</v>
      </c>
      <c r="W2457" t="s">
        <v>54</v>
      </c>
      <c r="X2457" s="23" t="s">
        <v>54</v>
      </c>
      <c r="Y2457" s="23" t="s">
        <v>54</v>
      </c>
      <c r="Z2457" s="23" t="s">
        <v>54</v>
      </c>
      <c r="AA2457" s="23" t="s">
        <v>54</v>
      </c>
      <c r="AB2457" t="s">
        <v>54</v>
      </c>
      <c r="AC2457" t="s">
        <v>54</v>
      </c>
      <c r="AD2457" t="s">
        <v>54</v>
      </c>
      <c r="AE2457" t="s">
        <v>54</v>
      </c>
      <c r="AF2457" s="23" t="s">
        <v>54</v>
      </c>
      <c r="AG2457" s="23" t="s">
        <v>54</v>
      </c>
      <c r="AH2457" s="23" t="s">
        <v>54</v>
      </c>
      <c r="AI2457" s="23" t="s">
        <v>54</v>
      </c>
      <c r="AJ2457">
        <v>0</v>
      </c>
      <c r="AK2457">
        <v>0</v>
      </c>
      <c r="AL2457">
        <v>0</v>
      </c>
      <c r="AM2457">
        <v>0</v>
      </c>
      <c r="AN2457" s="23" t="e">
        <v>#DIV/0!</v>
      </c>
      <c r="AO2457" s="23" t="e">
        <v>#DIV/0!</v>
      </c>
      <c r="AP2457" s="23" t="e">
        <v>#DIV/0!</v>
      </c>
      <c r="AQ2457" s="23" t="e">
        <v>#DIV/0!</v>
      </c>
      <c r="AR2457" s="35">
        <v>0</v>
      </c>
      <c r="AS2457" s="35">
        <v>0</v>
      </c>
      <c r="AT2457" s="35">
        <v>0</v>
      </c>
      <c r="AU2457" s="31" t="str">
        <f t="shared" si="41"/>
        <v>库存为0</v>
      </c>
      <c r="AV2457" s="36" t="str">
        <f>IFERROR(时间!$B$4+AU2457,"上周无销量")</f>
        <v>上周无销量</v>
      </c>
    </row>
    <row r="2458" spans="1:48">
      <c r="A2458" s="21" t="s">
        <v>4943</v>
      </c>
      <c r="B2458" t="s">
        <v>4944</v>
      </c>
      <c r="C2458" t="s">
        <v>4945</v>
      </c>
      <c r="D2458" s="31">
        <v>0</v>
      </c>
      <c r="E2458" s="31">
        <v>0</v>
      </c>
      <c r="F2458" s="31">
        <v>0</v>
      </c>
      <c r="G2458" s="31">
        <v>0</v>
      </c>
      <c r="H2458" s="32">
        <v>0</v>
      </c>
      <c r="I2458">
        <v>0</v>
      </c>
      <c r="J2458" s="33">
        <v>0</v>
      </c>
      <c r="K2458" s="33">
        <v>0</v>
      </c>
      <c r="L2458" s="33">
        <v>0</v>
      </c>
      <c r="M2458">
        <v>0</v>
      </c>
      <c r="N2458">
        <v>0</v>
      </c>
      <c r="O2458">
        <v>0</v>
      </c>
      <c r="P2458" t="s">
        <v>54</v>
      </c>
      <c r="Q2458" t="s">
        <v>54</v>
      </c>
      <c r="R2458" t="s">
        <v>54</v>
      </c>
      <c r="S2458" t="s">
        <v>54</v>
      </c>
      <c r="T2458" t="s">
        <v>54</v>
      </c>
      <c r="U2458" t="s">
        <v>54</v>
      </c>
      <c r="V2458" t="s">
        <v>54</v>
      </c>
      <c r="W2458" t="s">
        <v>54</v>
      </c>
      <c r="X2458" s="23" t="s">
        <v>54</v>
      </c>
      <c r="Y2458" s="23" t="s">
        <v>54</v>
      </c>
      <c r="Z2458" s="23" t="s">
        <v>54</v>
      </c>
      <c r="AA2458" s="23" t="s">
        <v>54</v>
      </c>
      <c r="AB2458" t="s">
        <v>54</v>
      </c>
      <c r="AC2458" t="s">
        <v>54</v>
      </c>
      <c r="AD2458" t="s">
        <v>54</v>
      </c>
      <c r="AE2458" t="s">
        <v>54</v>
      </c>
      <c r="AF2458" s="23" t="s">
        <v>54</v>
      </c>
      <c r="AG2458" s="23" t="s">
        <v>54</v>
      </c>
      <c r="AH2458" s="23" t="s">
        <v>54</v>
      </c>
      <c r="AI2458" s="23" t="s">
        <v>54</v>
      </c>
      <c r="AJ2458">
        <v>0</v>
      </c>
      <c r="AK2458">
        <v>0</v>
      </c>
      <c r="AL2458">
        <v>0</v>
      </c>
      <c r="AM2458">
        <v>0</v>
      </c>
      <c r="AN2458" s="23" t="e">
        <v>#DIV/0!</v>
      </c>
      <c r="AO2458" s="23" t="e">
        <v>#DIV/0!</v>
      </c>
      <c r="AP2458" s="23" t="e">
        <v>#DIV/0!</v>
      </c>
      <c r="AQ2458" s="23" t="e">
        <v>#DIV/0!</v>
      </c>
      <c r="AR2458" s="35">
        <v>0</v>
      </c>
      <c r="AS2458" s="35">
        <v>0</v>
      </c>
      <c r="AT2458" s="35">
        <v>0</v>
      </c>
      <c r="AU2458" s="31" t="str">
        <f t="shared" si="41"/>
        <v>库存为0</v>
      </c>
      <c r="AV2458" s="36" t="str">
        <f>IFERROR(时间!$B$4+AU2458,"上周无销量")</f>
        <v>上周无销量</v>
      </c>
    </row>
    <row r="2459" spans="1:48">
      <c r="A2459" s="21" t="s">
        <v>4946</v>
      </c>
      <c r="B2459" t="s">
        <v>4947</v>
      </c>
      <c r="C2459" t="s">
        <v>4945</v>
      </c>
      <c r="D2459" s="31">
        <v>0</v>
      </c>
      <c r="E2459" s="31">
        <v>0</v>
      </c>
      <c r="F2459" s="31">
        <v>0</v>
      </c>
      <c r="G2459" s="31">
        <v>0</v>
      </c>
      <c r="H2459" s="32">
        <v>0</v>
      </c>
      <c r="I2459">
        <v>0</v>
      </c>
      <c r="J2459" s="33">
        <v>0</v>
      </c>
      <c r="K2459" s="33">
        <v>0</v>
      </c>
      <c r="L2459" s="33">
        <v>0</v>
      </c>
      <c r="M2459">
        <v>0</v>
      </c>
      <c r="N2459">
        <v>0</v>
      </c>
      <c r="O2459">
        <v>0</v>
      </c>
      <c r="P2459" t="s">
        <v>54</v>
      </c>
      <c r="Q2459" t="s">
        <v>54</v>
      </c>
      <c r="R2459" t="s">
        <v>54</v>
      </c>
      <c r="S2459" t="s">
        <v>54</v>
      </c>
      <c r="T2459" t="s">
        <v>54</v>
      </c>
      <c r="U2459" t="s">
        <v>54</v>
      </c>
      <c r="V2459" t="s">
        <v>54</v>
      </c>
      <c r="W2459" t="s">
        <v>54</v>
      </c>
      <c r="X2459" s="23" t="s">
        <v>54</v>
      </c>
      <c r="Y2459" s="23" t="s">
        <v>54</v>
      </c>
      <c r="Z2459" s="23" t="s">
        <v>54</v>
      </c>
      <c r="AA2459" s="23" t="s">
        <v>54</v>
      </c>
      <c r="AB2459" t="s">
        <v>54</v>
      </c>
      <c r="AC2459" t="s">
        <v>54</v>
      </c>
      <c r="AD2459" t="s">
        <v>54</v>
      </c>
      <c r="AE2459" t="s">
        <v>54</v>
      </c>
      <c r="AF2459" s="23" t="s">
        <v>54</v>
      </c>
      <c r="AG2459" s="23" t="s">
        <v>54</v>
      </c>
      <c r="AH2459" s="23" t="s">
        <v>54</v>
      </c>
      <c r="AI2459" s="23" t="s">
        <v>54</v>
      </c>
      <c r="AJ2459">
        <v>0</v>
      </c>
      <c r="AK2459">
        <v>0</v>
      </c>
      <c r="AL2459">
        <v>0</v>
      </c>
      <c r="AM2459">
        <v>0</v>
      </c>
      <c r="AN2459" s="23" t="e">
        <v>#DIV/0!</v>
      </c>
      <c r="AO2459" s="23" t="e">
        <v>#DIV/0!</v>
      </c>
      <c r="AP2459" s="23" t="e">
        <v>#DIV/0!</v>
      </c>
      <c r="AQ2459" s="23" t="e">
        <v>#DIV/0!</v>
      </c>
      <c r="AR2459" s="35">
        <v>0</v>
      </c>
      <c r="AS2459" s="35">
        <v>0</v>
      </c>
      <c r="AT2459" s="35">
        <v>0</v>
      </c>
      <c r="AU2459" s="31" t="str">
        <f t="shared" si="41"/>
        <v>库存为0</v>
      </c>
      <c r="AV2459" s="36" t="str">
        <f>IFERROR(时间!$B$4+AU2459,"上周无销量")</f>
        <v>上周无销量</v>
      </c>
    </row>
    <row r="2460" spans="1:48">
      <c r="A2460" s="21" t="s">
        <v>4948</v>
      </c>
      <c r="B2460" t="s">
        <v>4949</v>
      </c>
      <c r="C2460" t="s">
        <v>4945</v>
      </c>
      <c r="D2460" s="31">
        <v>0</v>
      </c>
      <c r="E2460" s="31">
        <v>0</v>
      </c>
      <c r="F2460" s="31">
        <v>0</v>
      </c>
      <c r="G2460" s="31">
        <v>0</v>
      </c>
      <c r="H2460" s="32">
        <v>0</v>
      </c>
      <c r="I2460">
        <v>0</v>
      </c>
      <c r="J2460" s="33">
        <v>0</v>
      </c>
      <c r="K2460" s="33">
        <v>0</v>
      </c>
      <c r="L2460" s="33">
        <v>0</v>
      </c>
      <c r="M2460">
        <v>0</v>
      </c>
      <c r="N2460">
        <v>0</v>
      </c>
      <c r="O2460">
        <v>0</v>
      </c>
      <c r="P2460" t="s">
        <v>54</v>
      </c>
      <c r="Q2460" t="s">
        <v>54</v>
      </c>
      <c r="R2460" t="s">
        <v>54</v>
      </c>
      <c r="S2460" t="s">
        <v>54</v>
      </c>
      <c r="T2460" t="s">
        <v>54</v>
      </c>
      <c r="U2460" t="s">
        <v>54</v>
      </c>
      <c r="V2460" t="s">
        <v>54</v>
      </c>
      <c r="W2460" t="s">
        <v>54</v>
      </c>
      <c r="X2460" s="23" t="s">
        <v>54</v>
      </c>
      <c r="Y2460" s="23" t="s">
        <v>54</v>
      </c>
      <c r="Z2460" s="23" t="s">
        <v>54</v>
      </c>
      <c r="AA2460" s="23" t="s">
        <v>54</v>
      </c>
      <c r="AB2460" t="s">
        <v>54</v>
      </c>
      <c r="AC2460" t="s">
        <v>54</v>
      </c>
      <c r="AD2460" t="s">
        <v>54</v>
      </c>
      <c r="AE2460" t="s">
        <v>54</v>
      </c>
      <c r="AF2460" s="23" t="s">
        <v>54</v>
      </c>
      <c r="AG2460" s="23" t="s">
        <v>54</v>
      </c>
      <c r="AH2460" s="23" t="s">
        <v>54</v>
      </c>
      <c r="AI2460" s="23" t="s">
        <v>54</v>
      </c>
      <c r="AJ2460">
        <v>0</v>
      </c>
      <c r="AK2460">
        <v>0</v>
      </c>
      <c r="AL2460">
        <v>0</v>
      </c>
      <c r="AM2460">
        <v>0</v>
      </c>
      <c r="AN2460" s="23" t="e">
        <v>#DIV/0!</v>
      </c>
      <c r="AO2460" s="23" t="e">
        <v>#DIV/0!</v>
      </c>
      <c r="AP2460" s="23" t="e">
        <v>#DIV/0!</v>
      </c>
      <c r="AQ2460" s="23" t="e">
        <v>#DIV/0!</v>
      </c>
      <c r="AR2460" s="35">
        <v>0</v>
      </c>
      <c r="AS2460" s="35">
        <v>0</v>
      </c>
      <c r="AT2460" s="35">
        <v>0</v>
      </c>
      <c r="AU2460" s="31" t="str">
        <f t="shared" si="41"/>
        <v>库存为0</v>
      </c>
      <c r="AV2460" s="36" t="str">
        <f>IFERROR(时间!$B$4+AU2460,"上周无销量")</f>
        <v>上周无销量</v>
      </c>
    </row>
    <row r="2461" spans="1:48">
      <c r="A2461" s="21" t="s">
        <v>4950</v>
      </c>
      <c r="B2461" t="s">
        <v>4951</v>
      </c>
      <c r="C2461" t="s">
        <v>4945</v>
      </c>
      <c r="D2461" s="31">
        <v>0</v>
      </c>
      <c r="E2461" s="31">
        <v>0</v>
      </c>
      <c r="F2461" s="31">
        <v>0</v>
      </c>
      <c r="G2461" s="31">
        <v>0</v>
      </c>
      <c r="H2461" s="32">
        <v>0</v>
      </c>
      <c r="I2461">
        <v>0</v>
      </c>
      <c r="J2461" s="33">
        <v>0</v>
      </c>
      <c r="K2461" s="33">
        <v>0</v>
      </c>
      <c r="L2461" s="33">
        <v>0</v>
      </c>
      <c r="M2461">
        <v>0</v>
      </c>
      <c r="N2461">
        <v>0</v>
      </c>
      <c r="O2461">
        <v>0</v>
      </c>
      <c r="P2461" t="s">
        <v>54</v>
      </c>
      <c r="Q2461" t="s">
        <v>54</v>
      </c>
      <c r="R2461" t="s">
        <v>54</v>
      </c>
      <c r="S2461" t="s">
        <v>54</v>
      </c>
      <c r="T2461" t="s">
        <v>54</v>
      </c>
      <c r="U2461" t="s">
        <v>54</v>
      </c>
      <c r="V2461" t="s">
        <v>54</v>
      </c>
      <c r="W2461" t="s">
        <v>54</v>
      </c>
      <c r="X2461" s="23" t="s">
        <v>54</v>
      </c>
      <c r="Y2461" s="23" t="s">
        <v>54</v>
      </c>
      <c r="Z2461" s="23" t="s">
        <v>54</v>
      </c>
      <c r="AA2461" s="23" t="s">
        <v>54</v>
      </c>
      <c r="AB2461" t="s">
        <v>54</v>
      </c>
      <c r="AC2461" t="s">
        <v>54</v>
      </c>
      <c r="AD2461" t="s">
        <v>54</v>
      </c>
      <c r="AE2461" t="s">
        <v>54</v>
      </c>
      <c r="AF2461" s="23" t="s">
        <v>54</v>
      </c>
      <c r="AG2461" s="23" t="s">
        <v>54</v>
      </c>
      <c r="AH2461" s="23" t="s">
        <v>54</v>
      </c>
      <c r="AI2461" s="23" t="s">
        <v>54</v>
      </c>
      <c r="AJ2461">
        <v>0</v>
      </c>
      <c r="AK2461">
        <v>0</v>
      </c>
      <c r="AL2461">
        <v>0</v>
      </c>
      <c r="AM2461">
        <v>0</v>
      </c>
      <c r="AN2461" s="23" t="e">
        <v>#DIV/0!</v>
      </c>
      <c r="AO2461" s="23" t="e">
        <v>#DIV/0!</v>
      </c>
      <c r="AP2461" s="23" t="e">
        <v>#DIV/0!</v>
      </c>
      <c r="AQ2461" s="23" t="e">
        <v>#DIV/0!</v>
      </c>
      <c r="AR2461" s="35">
        <v>0</v>
      </c>
      <c r="AS2461" s="35">
        <v>0</v>
      </c>
      <c r="AT2461" s="35">
        <v>0</v>
      </c>
      <c r="AU2461" s="31" t="str">
        <f t="shared" si="41"/>
        <v>库存为0</v>
      </c>
      <c r="AV2461" s="36" t="str">
        <f>IFERROR(时间!$B$4+AU2461,"上周无销量")</f>
        <v>上周无销量</v>
      </c>
    </row>
    <row r="2462" spans="1:48">
      <c r="A2462" s="21" t="s">
        <v>4952</v>
      </c>
      <c r="B2462" t="s">
        <v>4953</v>
      </c>
      <c r="C2462" t="s">
        <v>4945</v>
      </c>
      <c r="D2462" s="31">
        <v>0</v>
      </c>
      <c r="E2462" s="31">
        <v>0</v>
      </c>
      <c r="F2462" s="31">
        <v>0</v>
      </c>
      <c r="G2462" s="31">
        <v>0</v>
      </c>
      <c r="H2462" s="32">
        <v>0</v>
      </c>
      <c r="I2462">
        <v>0</v>
      </c>
      <c r="J2462" s="33">
        <v>0</v>
      </c>
      <c r="K2462" s="33">
        <v>0</v>
      </c>
      <c r="L2462" s="33">
        <v>0</v>
      </c>
      <c r="M2462">
        <v>0</v>
      </c>
      <c r="N2462">
        <v>0</v>
      </c>
      <c r="O2462">
        <v>0</v>
      </c>
      <c r="P2462" t="s">
        <v>54</v>
      </c>
      <c r="Q2462" t="s">
        <v>54</v>
      </c>
      <c r="R2462" t="s">
        <v>54</v>
      </c>
      <c r="S2462" t="s">
        <v>54</v>
      </c>
      <c r="T2462" t="s">
        <v>54</v>
      </c>
      <c r="U2462" t="s">
        <v>54</v>
      </c>
      <c r="V2462" t="s">
        <v>54</v>
      </c>
      <c r="W2462" t="s">
        <v>54</v>
      </c>
      <c r="X2462" s="23" t="s">
        <v>54</v>
      </c>
      <c r="Y2462" s="23" t="s">
        <v>54</v>
      </c>
      <c r="Z2462" s="23" t="s">
        <v>54</v>
      </c>
      <c r="AA2462" s="23" t="s">
        <v>54</v>
      </c>
      <c r="AB2462" t="s">
        <v>54</v>
      </c>
      <c r="AC2462" t="s">
        <v>54</v>
      </c>
      <c r="AD2462" t="s">
        <v>54</v>
      </c>
      <c r="AE2462" t="s">
        <v>54</v>
      </c>
      <c r="AF2462" s="23" t="s">
        <v>54</v>
      </c>
      <c r="AG2462" s="23" t="s">
        <v>54</v>
      </c>
      <c r="AH2462" s="23" t="s">
        <v>54</v>
      </c>
      <c r="AI2462" s="23" t="s">
        <v>54</v>
      </c>
      <c r="AJ2462">
        <v>0</v>
      </c>
      <c r="AK2462">
        <v>0</v>
      </c>
      <c r="AL2462">
        <v>0</v>
      </c>
      <c r="AM2462">
        <v>0</v>
      </c>
      <c r="AN2462" s="23" t="e">
        <v>#DIV/0!</v>
      </c>
      <c r="AO2462" s="23" t="e">
        <v>#DIV/0!</v>
      </c>
      <c r="AP2462" s="23" t="e">
        <v>#DIV/0!</v>
      </c>
      <c r="AQ2462" s="23" t="e">
        <v>#DIV/0!</v>
      </c>
      <c r="AR2462" s="35">
        <v>0</v>
      </c>
      <c r="AS2462" s="35">
        <v>0</v>
      </c>
      <c r="AT2462" s="35">
        <v>0</v>
      </c>
      <c r="AU2462" s="31" t="str">
        <f t="shared" si="41"/>
        <v>库存为0</v>
      </c>
      <c r="AV2462" s="36" t="str">
        <f>IFERROR(时间!$B$4+AU2462,"上周无销量")</f>
        <v>上周无销量</v>
      </c>
    </row>
    <row r="2463" spans="1:48">
      <c r="A2463" s="21" t="s">
        <v>4954</v>
      </c>
      <c r="B2463" t="s">
        <v>4955</v>
      </c>
      <c r="C2463" t="s">
        <v>4956</v>
      </c>
      <c r="D2463" s="31">
        <v>0</v>
      </c>
      <c r="E2463" s="31">
        <v>0</v>
      </c>
      <c r="F2463" s="31">
        <v>0</v>
      </c>
      <c r="G2463" s="31">
        <v>0</v>
      </c>
      <c r="H2463" s="32">
        <v>0</v>
      </c>
      <c r="I2463">
        <v>0</v>
      </c>
      <c r="J2463" s="33">
        <v>0</v>
      </c>
      <c r="K2463" s="33">
        <v>0</v>
      </c>
      <c r="L2463" s="33">
        <v>0</v>
      </c>
      <c r="M2463">
        <v>0</v>
      </c>
      <c r="N2463">
        <v>0</v>
      </c>
      <c r="O2463">
        <v>0</v>
      </c>
      <c r="P2463" t="s">
        <v>54</v>
      </c>
      <c r="Q2463" t="s">
        <v>54</v>
      </c>
      <c r="R2463" t="s">
        <v>54</v>
      </c>
      <c r="S2463" t="s">
        <v>54</v>
      </c>
      <c r="T2463" t="s">
        <v>54</v>
      </c>
      <c r="U2463" t="s">
        <v>54</v>
      </c>
      <c r="V2463" t="s">
        <v>54</v>
      </c>
      <c r="W2463" t="s">
        <v>54</v>
      </c>
      <c r="X2463" s="23" t="s">
        <v>54</v>
      </c>
      <c r="Y2463" s="23" t="s">
        <v>54</v>
      </c>
      <c r="Z2463" s="23" t="s">
        <v>54</v>
      </c>
      <c r="AA2463" s="23" t="s">
        <v>54</v>
      </c>
      <c r="AB2463" t="s">
        <v>54</v>
      </c>
      <c r="AC2463" t="s">
        <v>54</v>
      </c>
      <c r="AD2463" t="s">
        <v>54</v>
      </c>
      <c r="AE2463" t="s">
        <v>54</v>
      </c>
      <c r="AF2463" s="23" t="s">
        <v>54</v>
      </c>
      <c r="AG2463" s="23" t="s">
        <v>54</v>
      </c>
      <c r="AH2463" s="23" t="s">
        <v>54</v>
      </c>
      <c r="AI2463" s="23" t="s">
        <v>54</v>
      </c>
      <c r="AJ2463">
        <v>0</v>
      </c>
      <c r="AK2463">
        <v>0</v>
      </c>
      <c r="AL2463">
        <v>0</v>
      </c>
      <c r="AM2463">
        <v>0</v>
      </c>
      <c r="AN2463" s="23" t="e">
        <v>#DIV/0!</v>
      </c>
      <c r="AO2463" s="23" t="e">
        <v>#DIV/0!</v>
      </c>
      <c r="AP2463" s="23" t="e">
        <v>#DIV/0!</v>
      </c>
      <c r="AQ2463" s="23" t="e">
        <v>#DIV/0!</v>
      </c>
      <c r="AR2463" s="35">
        <v>0</v>
      </c>
      <c r="AS2463" s="35">
        <v>0</v>
      </c>
      <c r="AT2463" s="35">
        <v>0</v>
      </c>
      <c r="AU2463" s="31" t="str">
        <f t="shared" si="41"/>
        <v>库存为0</v>
      </c>
      <c r="AV2463" s="36" t="str">
        <f>IFERROR(时间!$B$4+AU2463,"上周无销量")</f>
        <v>上周无销量</v>
      </c>
    </row>
    <row r="2464" spans="1:48">
      <c r="A2464" s="21" t="s">
        <v>4957</v>
      </c>
      <c r="B2464" t="s">
        <v>4958</v>
      </c>
      <c r="C2464" t="s">
        <v>4956</v>
      </c>
      <c r="D2464" s="31">
        <v>0</v>
      </c>
      <c r="E2464" s="31">
        <v>0</v>
      </c>
      <c r="F2464" s="31">
        <v>0</v>
      </c>
      <c r="G2464" s="31">
        <v>0</v>
      </c>
      <c r="H2464" s="32">
        <v>0</v>
      </c>
      <c r="I2464">
        <v>0</v>
      </c>
      <c r="J2464" s="33">
        <v>0</v>
      </c>
      <c r="K2464" s="33">
        <v>0</v>
      </c>
      <c r="L2464" s="33">
        <v>0</v>
      </c>
      <c r="M2464">
        <v>0</v>
      </c>
      <c r="N2464">
        <v>0</v>
      </c>
      <c r="O2464">
        <v>0</v>
      </c>
      <c r="P2464" t="s">
        <v>54</v>
      </c>
      <c r="Q2464" t="s">
        <v>54</v>
      </c>
      <c r="R2464" t="s">
        <v>54</v>
      </c>
      <c r="S2464" t="s">
        <v>54</v>
      </c>
      <c r="T2464" t="s">
        <v>54</v>
      </c>
      <c r="U2464" t="s">
        <v>54</v>
      </c>
      <c r="V2464" t="s">
        <v>54</v>
      </c>
      <c r="W2464" t="s">
        <v>54</v>
      </c>
      <c r="X2464" s="23" t="s">
        <v>54</v>
      </c>
      <c r="Y2464" s="23" t="s">
        <v>54</v>
      </c>
      <c r="Z2464" s="23" t="s">
        <v>54</v>
      </c>
      <c r="AA2464" s="23" t="s">
        <v>54</v>
      </c>
      <c r="AB2464" t="s">
        <v>54</v>
      </c>
      <c r="AC2464" t="s">
        <v>54</v>
      </c>
      <c r="AD2464" t="s">
        <v>54</v>
      </c>
      <c r="AE2464" t="s">
        <v>54</v>
      </c>
      <c r="AF2464" s="23" t="s">
        <v>54</v>
      </c>
      <c r="AG2464" s="23" t="s">
        <v>54</v>
      </c>
      <c r="AH2464" s="23" t="s">
        <v>54</v>
      </c>
      <c r="AI2464" s="23" t="s">
        <v>54</v>
      </c>
      <c r="AJ2464">
        <v>0</v>
      </c>
      <c r="AK2464">
        <v>0</v>
      </c>
      <c r="AL2464">
        <v>0</v>
      </c>
      <c r="AM2464">
        <v>0</v>
      </c>
      <c r="AN2464" s="23" t="e">
        <v>#DIV/0!</v>
      </c>
      <c r="AO2464" s="23" t="e">
        <v>#DIV/0!</v>
      </c>
      <c r="AP2464" s="23" t="e">
        <v>#DIV/0!</v>
      </c>
      <c r="AQ2464" s="23" t="e">
        <v>#DIV/0!</v>
      </c>
      <c r="AR2464" s="35">
        <v>0</v>
      </c>
      <c r="AS2464" s="35">
        <v>0</v>
      </c>
      <c r="AT2464" s="35">
        <v>0</v>
      </c>
      <c r="AU2464" s="31" t="str">
        <f t="shared" si="41"/>
        <v>库存为0</v>
      </c>
      <c r="AV2464" s="36" t="str">
        <f>IFERROR(时间!$B$4+AU2464,"上周无销量")</f>
        <v>上周无销量</v>
      </c>
    </row>
    <row r="2465" spans="1:48">
      <c r="A2465" s="21" t="s">
        <v>4959</v>
      </c>
      <c r="B2465" t="s">
        <v>4960</v>
      </c>
      <c r="C2465" t="s">
        <v>4956</v>
      </c>
      <c r="D2465" s="31">
        <v>0</v>
      </c>
      <c r="E2465" s="31">
        <v>0</v>
      </c>
      <c r="F2465" s="31">
        <v>0</v>
      </c>
      <c r="G2465" s="31">
        <v>0</v>
      </c>
      <c r="H2465" s="32">
        <v>0</v>
      </c>
      <c r="I2465">
        <v>0</v>
      </c>
      <c r="J2465" s="33">
        <v>0</v>
      </c>
      <c r="K2465" s="33">
        <v>0</v>
      </c>
      <c r="L2465" s="33">
        <v>0</v>
      </c>
      <c r="M2465">
        <v>0</v>
      </c>
      <c r="N2465">
        <v>0</v>
      </c>
      <c r="O2465">
        <v>0</v>
      </c>
      <c r="P2465" t="s">
        <v>54</v>
      </c>
      <c r="Q2465" t="s">
        <v>54</v>
      </c>
      <c r="R2465" t="s">
        <v>54</v>
      </c>
      <c r="S2465" t="s">
        <v>54</v>
      </c>
      <c r="T2465" t="s">
        <v>54</v>
      </c>
      <c r="U2465" t="s">
        <v>54</v>
      </c>
      <c r="V2465" t="s">
        <v>54</v>
      </c>
      <c r="W2465" t="s">
        <v>54</v>
      </c>
      <c r="X2465" s="23" t="s">
        <v>54</v>
      </c>
      <c r="Y2465" s="23" t="s">
        <v>54</v>
      </c>
      <c r="Z2465" s="23" t="s">
        <v>54</v>
      </c>
      <c r="AA2465" s="23" t="s">
        <v>54</v>
      </c>
      <c r="AB2465" t="s">
        <v>54</v>
      </c>
      <c r="AC2465" t="s">
        <v>54</v>
      </c>
      <c r="AD2465" t="s">
        <v>54</v>
      </c>
      <c r="AE2465" t="s">
        <v>54</v>
      </c>
      <c r="AF2465" s="23" t="s">
        <v>54</v>
      </c>
      <c r="AG2465" s="23" t="s">
        <v>54</v>
      </c>
      <c r="AH2465" s="23" t="s">
        <v>54</v>
      </c>
      <c r="AI2465" s="23" t="s">
        <v>54</v>
      </c>
      <c r="AJ2465">
        <v>0</v>
      </c>
      <c r="AK2465">
        <v>0</v>
      </c>
      <c r="AL2465">
        <v>0</v>
      </c>
      <c r="AM2465">
        <v>0</v>
      </c>
      <c r="AN2465" s="23" t="e">
        <v>#DIV/0!</v>
      </c>
      <c r="AO2465" s="23" t="e">
        <v>#DIV/0!</v>
      </c>
      <c r="AP2465" s="23" t="e">
        <v>#DIV/0!</v>
      </c>
      <c r="AQ2465" s="23" t="e">
        <v>#DIV/0!</v>
      </c>
      <c r="AR2465" s="35">
        <v>0</v>
      </c>
      <c r="AS2465" s="35">
        <v>0</v>
      </c>
      <c r="AT2465" s="35">
        <v>0</v>
      </c>
      <c r="AU2465" s="31" t="str">
        <f t="shared" si="41"/>
        <v>库存为0</v>
      </c>
      <c r="AV2465" s="36" t="str">
        <f>IFERROR(时间!$B$4+AU2465,"上周无销量")</f>
        <v>上周无销量</v>
      </c>
    </row>
    <row r="2466" spans="1:48">
      <c r="A2466" s="21" t="s">
        <v>4961</v>
      </c>
      <c r="B2466" t="s">
        <v>4962</v>
      </c>
      <c r="C2466" t="s">
        <v>4956</v>
      </c>
      <c r="D2466" s="31">
        <v>0</v>
      </c>
      <c r="E2466" s="31">
        <v>0</v>
      </c>
      <c r="F2466" s="31">
        <v>0</v>
      </c>
      <c r="G2466" s="31">
        <v>0</v>
      </c>
      <c r="H2466" s="32">
        <v>0</v>
      </c>
      <c r="I2466">
        <v>0</v>
      </c>
      <c r="J2466" s="33">
        <v>0</v>
      </c>
      <c r="K2466" s="33">
        <v>0</v>
      </c>
      <c r="L2466" s="33">
        <v>0</v>
      </c>
      <c r="M2466">
        <v>0</v>
      </c>
      <c r="N2466">
        <v>0</v>
      </c>
      <c r="O2466">
        <v>0</v>
      </c>
      <c r="P2466" t="s">
        <v>54</v>
      </c>
      <c r="Q2466" t="s">
        <v>54</v>
      </c>
      <c r="R2466" t="s">
        <v>54</v>
      </c>
      <c r="S2466" t="s">
        <v>54</v>
      </c>
      <c r="T2466" t="s">
        <v>54</v>
      </c>
      <c r="U2466" t="s">
        <v>54</v>
      </c>
      <c r="V2466" t="s">
        <v>54</v>
      </c>
      <c r="W2466" t="s">
        <v>54</v>
      </c>
      <c r="X2466" s="23" t="s">
        <v>54</v>
      </c>
      <c r="Y2466" s="23" t="s">
        <v>54</v>
      </c>
      <c r="Z2466" s="23" t="s">
        <v>54</v>
      </c>
      <c r="AA2466" s="23" t="s">
        <v>54</v>
      </c>
      <c r="AB2466" t="s">
        <v>54</v>
      </c>
      <c r="AC2466" t="s">
        <v>54</v>
      </c>
      <c r="AD2466" t="s">
        <v>54</v>
      </c>
      <c r="AE2466" t="s">
        <v>54</v>
      </c>
      <c r="AF2466" s="23" t="s">
        <v>54</v>
      </c>
      <c r="AG2466" s="23" t="s">
        <v>54</v>
      </c>
      <c r="AH2466" s="23" t="s">
        <v>54</v>
      </c>
      <c r="AI2466" s="23" t="s">
        <v>54</v>
      </c>
      <c r="AJ2466">
        <v>0</v>
      </c>
      <c r="AK2466">
        <v>0</v>
      </c>
      <c r="AL2466">
        <v>0</v>
      </c>
      <c r="AM2466">
        <v>0</v>
      </c>
      <c r="AN2466" s="23" t="e">
        <v>#DIV/0!</v>
      </c>
      <c r="AO2466" s="23" t="e">
        <v>#DIV/0!</v>
      </c>
      <c r="AP2466" s="23" t="e">
        <v>#DIV/0!</v>
      </c>
      <c r="AQ2466" s="23" t="e">
        <v>#DIV/0!</v>
      </c>
      <c r="AR2466" s="35">
        <v>0</v>
      </c>
      <c r="AS2466" s="35">
        <v>0</v>
      </c>
      <c r="AT2466" s="35">
        <v>0</v>
      </c>
      <c r="AU2466" s="31" t="str">
        <f t="shared" si="41"/>
        <v>库存为0</v>
      </c>
      <c r="AV2466" s="36" t="str">
        <f>IFERROR(时间!$B$4+AU2466,"上周无销量")</f>
        <v>上周无销量</v>
      </c>
    </row>
    <row r="2467" spans="1:48">
      <c r="A2467" s="21" t="s">
        <v>4963</v>
      </c>
      <c r="B2467" t="s">
        <v>4964</v>
      </c>
      <c r="C2467" t="s">
        <v>4956</v>
      </c>
      <c r="D2467" s="31">
        <v>0</v>
      </c>
      <c r="E2467" s="31">
        <v>0</v>
      </c>
      <c r="F2467" s="31">
        <v>0</v>
      </c>
      <c r="G2467" s="31">
        <v>0</v>
      </c>
      <c r="H2467" s="32">
        <v>0</v>
      </c>
      <c r="I2467">
        <v>0</v>
      </c>
      <c r="J2467" s="33">
        <v>0</v>
      </c>
      <c r="K2467" s="33">
        <v>0</v>
      </c>
      <c r="L2467" s="33">
        <v>0</v>
      </c>
      <c r="M2467">
        <v>0</v>
      </c>
      <c r="N2467">
        <v>0</v>
      </c>
      <c r="O2467">
        <v>0</v>
      </c>
      <c r="P2467" t="s">
        <v>54</v>
      </c>
      <c r="Q2467" t="s">
        <v>54</v>
      </c>
      <c r="R2467" t="s">
        <v>54</v>
      </c>
      <c r="S2467" t="s">
        <v>54</v>
      </c>
      <c r="T2467" t="s">
        <v>54</v>
      </c>
      <c r="U2467" t="s">
        <v>54</v>
      </c>
      <c r="V2467" t="s">
        <v>54</v>
      </c>
      <c r="W2467" t="s">
        <v>54</v>
      </c>
      <c r="X2467" s="23" t="s">
        <v>54</v>
      </c>
      <c r="Y2467" s="23" t="s">
        <v>54</v>
      </c>
      <c r="Z2467" s="23" t="s">
        <v>54</v>
      </c>
      <c r="AA2467" s="23" t="s">
        <v>54</v>
      </c>
      <c r="AB2467" t="s">
        <v>54</v>
      </c>
      <c r="AC2467" t="s">
        <v>54</v>
      </c>
      <c r="AD2467" t="s">
        <v>54</v>
      </c>
      <c r="AE2467" t="s">
        <v>54</v>
      </c>
      <c r="AF2467" s="23" t="s">
        <v>54</v>
      </c>
      <c r="AG2467" s="23" t="s">
        <v>54</v>
      </c>
      <c r="AH2467" s="23" t="s">
        <v>54</v>
      </c>
      <c r="AI2467" s="23" t="s">
        <v>54</v>
      </c>
      <c r="AJ2467">
        <v>0</v>
      </c>
      <c r="AK2467">
        <v>0</v>
      </c>
      <c r="AL2467">
        <v>0</v>
      </c>
      <c r="AM2467">
        <v>0</v>
      </c>
      <c r="AN2467" s="23" t="e">
        <v>#DIV/0!</v>
      </c>
      <c r="AO2467" s="23" t="e">
        <v>#DIV/0!</v>
      </c>
      <c r="AP2467" s="23" t="e">
        <v>#DIV/0!</v>
      </c>
      <c r="AQ2467" s="23" t="e">
        <v>#DIV/0!</v>
      </c>
      <c r="AR2467" s="35">
        <v>0</v>
      </c>
      <c r="AS2467" s="35">
        <v>0</v>
      </c>
      <c r="AT2467" s="35">
        <v>0</v>
      </c>
      <c r="AU2467" s="31" t="str">
        <f t="shared" si="41"/>
        <v>库存为0</v>
      </c>
      <c r="AV2467" s="36" t="str">
        <f>IFERROR(时间!$B$4+AU2467,"上周无销量")</f>
        <v>上周无销量</v>
      </c>
    </row>
    <row r="2468" spans="1:48">
      <c r="A2468" s="21" t="s">
        <v>4965</v>
      </c>
      <c r="B2468" t="s">
        <v>4966</v>
      </c>
      <c r="C2468" t="s">
        <v>4956</v>
      </c>
      <c r="D2468" s="31">
        <v>0</v>
      </c>
      <c r="E2468" s="31">
        <v>0</v>
      </c>
      <c r="F2468" s="31">
        <v>0</v>
      </c>
      <c r="G2468" s="31">
        <v>0</v>
      </c>
      <c r="H2468" s="32">
        <v>0</v>
      </c>
      <c r="I2468">
        <v>0</v>
      </c>
      <c r="J2468" s="33">
        <v>0</v>
      </c>
      <c r="K2468" s="33">
        <v>0</v>
      </c>
      <c r="L2468" s="33">
        <v>0</v>
      </c>
      <c r="M2468">
        <v>0</v>
      </c>
      <c r="N2468">
        <v>0</v>
      </c>
      <c r="O2468">
        <v>0</v>
      </c>
      <c r="P2468" t="s">
        <v>54</v>
      </c>
      <c r="Q2468" t="s">
        <v>54</v>
      </c>
      <c r="R2468" t="s">
        <v>54</v>
      </c>
      <c r="S2468" t="s">
        <v>54</v>
      </c>
      <c r="T2468" t="s">
        <v>54</v>
      </c>
      <c r="U2468" t="s">
        <v>54</v>
      </c>
      <c r="V2468" t="s">
        <v>54</v>
      </c>
      <c r="W2468" t="s">
        <v>54</v>
      </c>
      <c r="X2468" s="23" t="s">
        <v>54</v>
      </c>
      <c r="Y2468" s="23" t="s">
        <v>54</v>
      </c>
      <c r="Z2468" s="23" t="s">
        <v>54</v>
      </c>
      <c r="AA2468" s="23" t="s">
        <v>54</v>
      </c>
      <c r="AB2468" t="s">
        <v>54</v>
      </c>
      <c r="AC2468" t="s">
        <v>54</v>
      </c>
      <c r="AD2468" t="s">
        <v>54</v>
      </c>
      <c r="AE2468" t="s">
        <v>54</v>
      </c>
      <c r="AF2468" s="23" t="s">
        <v>54</v>
      </c>
      <c r="AG2468" s="23" t="s">
        <v>54</v>
      </c>
      <c r="AH2468" s="23" t="s">
        <v>54</v>
      </c>
      <c r="AI2468" s="23" t="s">
        <v>54</v>
      </c>
      <c r="AJ2468">
        <v>0</v>
      </c>
      <c r="AK2468">
        <v>0</v>
      </c>
      <c r="AL2468">
        <v>0</v>
      </c>
      <c r="AM2468">
        <v>0</v>
      </c>
      <c r="AN2468" s="23" t="e">
        <v>#DIV/0!</v>
      </c>
      <c r="AO2468" s="23" t="e">
        <v>#DIV/0!</v>
      </c>
      <c r="AP2468" s="23" t="e">
        <v>#DIV/0!</v>
      </c>
      <c r="AQ2468" s="23" t="e">
        <v>#DIV/0!</v>
      </c>
      <c r="AR2468" s="35">
        <v>0</v>
      </c>
      <c r="AS2468" s="35">
        <v>0</v>
      </c>
      <c r="AT2468" s="35">
        <v>0</v>
      </c>
      <c r="AU2468" s="31" t="str">
        <f t="shared" si="41"/>
        <v>库存为0</v>
      </c>
      <c r="AV2468" s="36" t="str">
        <f>IFERROR(时间!$B$4+AU2468,"上周无销量")</f>
        <v>上周无销量</v>
      </c>
    </row>
    <row r="2469" spans="1:48">
      <c r="A2469" s="21" t="s">
        <v>4967</v>
      </c>
      <c r="B2469" t="s">
        <v>4968</v>
      </c>
      <c r="C2469" t="s">
        <v>4956</v>
      </c>
      <c r="D2469" s="31">
        <v>0</v>
      </c>
      <c r="E2469" s="31">
        <v>0</v>
      </c>
      <c r="F2469" s="31">
        <v>0</v>
      </c>
      <c r="G2469" s="31">
        <v>0</v>
      </c>
      <c r="H2469" s="32">
        <v>0</v>
      </c>
      <c r="I2469">
        <v>0</v>
      </c>
      <c r="J2469" s="33">
        <v>0</v>
      </c>
      <c r="K2469" s="33">
        <v>0</v>
      </c>
      <c r="L2469" s="33">
        <v>0</v>
      </c>
      <c r="M2469">
        <v>0</v>
      </c>
      <c r="N2469">
        <v>0</v>
      </c>
      <c r="O2469">
        <v>0</v>
      </c>
      <c r="P2469" t="s">
        <v>54</v>
      </c>
      <c r="Q2469" t="s">
        <v>54</v>
      </c>
      <c r="R2469" t="s">
        <v>54</v>
      </c>
      <c r="S2469" t="s">
        <v>54</v>
      </c>
      <c r="T2469" t="s">
        <v>54</v>
      </c>
      <c r="U2469" t="s">
        <v>54</v>
      </c>
      <c r="V2469" t="s">
        <v>54</v>
      </c>
      <c r="W2469" t="s">
        <v>54</v>
      </c>
      <c r="X2469" s="23" t="s">
        <v>54</v>
      </c>
      <c r="Y2469" s="23" t="s">
        <v>54</v>
      </c>
      <c r="Z2469" s="23" t="s">
        <v>54</v>
      </c>
      <c r="AA2469" s="23" t="s">
        <v>54</v>
      </c>
      <c r="AB2469" t="s">
        <v>54</v>
      </c>
      <c r="AC2469" t="s">
        <v>54</v>
      </c>
      <c r="AD2469" t="s">
        <v>54</v>
      </c>
      <c r="AE2469" t="s">
        <v>54</v>
      </c>
      <c r="AF2469" s="23" t="s">
        <v>54</v>
      </c>
      <c r="AG2469" s="23" t="s">
        <v>54</v>
      </c>
      <c r="AH2469" s="23" t="s">
        <v>54</v>
      </c>
      <c r="AI2469" s="23" t="s">
        <v>54</v>
      </c>
      <c r="AJ2469">
        <v>0</v>
      </c>
      <c r="AK2469">
        <v>0</v>
      </c>
      <c r="AL2469">
        <v>0</v>
      </c>
      <c r="AM2469">
        <v>0</v>
      </c>
      <c r="AN2469" s="23" t="e">
        <v>#DIV/0!</v>
      </c>
      <c r="AO2469" s="23" t="e">
        <v>#DIV/0!</v>
      </c>
      <c r="AP2469" s="23" t="e">
        <v>#DIV/0!</v>
      </c>
      <c r="AQ2469" s="23" t="e">
        <v>#DIV/0!</v>
      </c>
      <c r="AR2469" s="35">
        <v>0</v>
      </c>
      <c r="AS2469" s="35">
        <v>0</v>
      </c>
      <c r="AT2469" s="35">
        <v>0</v>
      </c>
      <c r="AU2469" s="31" t="str">
        <f t="shared" si="41"/>
        <v>库存为0</v>
      </c>
      <c r="AV2469" s="36" t="str">
        <f>IFERROR(时间!$B$4+AU2469,"上周无销量")</f>
        <v>上周无销量</v>
      </c>
    </row>
    <row r="2470" spans="1:48">
      <c r="A2470" s="21" t="s">
        <v>4969</v>
      </c>
      <c r="B2470" t="s">
        <v>4970</v>
      </c>
      <c r="C2470" t="s">
        <v>4956</v>
      </c>
      <c r="D2470" s="31">
        <v>0</v>
      </c>
      <c r="E2470" s="31">
        <v>0</v>
      </c>
      <c r="F2470" s="31">
        <v>0</v>
      </c>
      <c r="G2470" s="31">
        <v>0</v>
      </c>
      <c r="H2470" s="32">
        <v>0</v>
      </c>
      <c r="I2470">
        <v>0</v>
      </c>
      <c r="J2470" s="33">
        <v>0</v>
      </c>
      <c r="K2470" s="33">
        <v>0</v>
      </c>
      <c r="L2470" s="33">
        <v>0</v>
      </c>
      <c r="M2470">
        <v>0</v>
      </c>
      <c r="N2470">
        <v>0</v>
      </c>
      <c r="O2470">
        <v>0</v>
      </c>
      <c r="P2470" t="s">
        <v>54</v>
      </c>
      <c r="Q2470" t="s">
        <v>54</v>
      </c>
      <c r="R2470" t="s">
        <v>54</v>
      </c>
      <c r="S2470" t="s">
        <v>54</v>
      </c>
      <c r="T2470" t="s">
        <v>54</v>
      </c>
      <c r="U2470" t="s">
        <v>54</v>
      </c>
      <c r="V2470" t="s">
        <v>54</v>
      </c>
      <c r="W2470" t="s">
        <v>54</v>
      </c>
      <c r="X2470" s="23" t="s">
        <v>54</v>
      </c>
      <c r="Y2470" s="23" t="s">
        <v>54</v>
      </c>
      <c r="Z2470" s="23" t="s">
        <v>54</v>
      </c>
      <c r="AA2470" s="23" t="s">
        <v>54</v>
      </c>
      <c r="AB2470" t="s">
        <v>54</v>
      </c>
      <c r="AC2470" t="s">
        <v>54</v>
      </c>
      <c r="AD2470" t="s">
        <v>54</v>
      </c>
      <c r="AE2470" t="s">
        <v>54</v>
      </c>
      <c r="AF2470" s="23" t="s">
        <v>54</v>
      </c>
      <c r="AG2470" s="23" t="s">
        <v>54</v>
      </c>
      <c r="AH2470" s="23" t="s">
        <v>54</v>
      </c>
      <c r="AI2470" s="23" t="s">
        <v>54</v>
      </c>
      <c r="AJ2470">
        <v>0</v>
      </c>
      <c r="AK2470">
        <v>0</v>
      </c>
      <c r="AL2470">
        <v>0</v>
      </c>
      <c r="AM2470">
        <v>0</v>
      </c>
      <c r="AN2470" s="23" t="e">
        <v>#DIV/0!</v>
      </c>
      <c r="AO2470" s="23" t="e">
        <v>#DIV/0!</v>
      </c>
      <c r="AP2470" s="23" t="e">
        <v>#DIV/0!</v>
      </c>
      <c r="AQ2470" s="23" t="e">
        <v>#DIV/0!</v>
      </c>
      <c r="AR2470" s="35">
        <v>0</v>
      </c>
      <c r="AS2470" s="35">
        <v>0</v>
      </c>
      <c r="AT2470" s="35">
        <v>0</v>
      </c>
      <c r="AU2470" s="31" t="str">
        <f t="shared" si="41"/>
        <v>库存为0</v>
      </c>
      <c r="AV2470" s="36" t="str">
        <f>IFERROR(时间!$B$4+AU2470,"上周无销量")</f>
        <v>上周无销量</v>
      </c>
    </row>
    <row r="2471" spans="1:48">
      <c r="A2471" s="21" t="s">
        <v>4971</v>
      </c>
      <c r="B2471" t="s">
        <v>4972</v>
      </c>
      <c r="C2471" t="s">
        <v>4956</v>
      </c>
      <c r="D2471" s="31">
        <v>0</v>
      </c>
      <c r="E2471" s="31">
        <v>0</v>
      </c>
      <c r="F2471" s="31">
        <v>0</v>
      </c>
      <c r="G2471" s="31">
        <v>0</v>
      </c>
      <c r="H2471" s="32">
        <v>0</v>
      </c>
      <c r="I2471">
        <v>0</v>
      </c>
      <c r="J2471" s="33">
        <v>0</v>
      </c>
      <c r="K2471" s="33">
        <v>0</v>
      </c>
      <c r="L2471" s="33">
        <v>0</v>
      </c>
      <c r="M2471">
        <v>0</v>
      </c>
      <c r="N2471">
        <v>0</v>
      </c>
      <c r="O2471">
        <v>0</v>
      </c>
      <c r="P2471" t="s">
        <v>54</v>
      </c>
      <c r="Q2471" t="s">
        <v>54</v>
      </c>
      <c r="R2471" t="s">
        <v>54</v>
      </c>
      <c r="S2471" t="s">
        <v>54</v>
      </c>
      <c r="T2471" t="s">
        <v>54</v>
      </c>
      <c r="U2471" t="s">
        <v>54</v>
      </c>
      <c r="V2471" t="s">
        <v>54</v>
      </c>
      <c r="W2471" t="s">
        <v>54</v>
      </c>
      <c r="X2471" s="23" t="s">
        <v>54</v>
      </c>
      <c r="Y2471" s="23" t="s">
        <v>54</v>
      </c>
      <c r="Z2471" s="23" t="s">
        <v>54</v>
      </c>
      <c r="AA2471" s="23" t="s">
        <v>54</v>
      </c>
      <c r="AB2471" t="s">
        <v>54</v>
      </c>
      <c r="AC2471" t="s">
        <v>54</v>
      </c>
      <c r="AD2471" t="s">
        <v>54</v>
      </c>
      <c r="AE2471" t="s">
        <v>54</v>
      </c>
      <c r="AF2471" s="23" t="s">
        <v>54</v>
      </c>
      <c r="AG2471" s="23" t="s">
        <v>54</v>
      </c>
      <c r="AH2471" s="23" t="s">
        <v>54</v>
      </c>
      <c r="AI2471" s="23" t="s">
        <v>54</v>
      </c>
      <c r="AJ2471">
        <v>0</v>
      </c>
      <c r="AK2471">
        <v>0</v>
      </c>
      <c r="AL2471">
        <v>0</v>
      </c>
      <c r="AM2471">
        <v>0</v>
      </c>
      <c r="AN2471" s="23" t="e">
        <v>#DIV/0!</v>
      </c>
      <c r="AO2471" s="23" t="e">
        <v>#DIV/0!</v>
      </c>
      <c r="AP2471" s="23" t="e">
        <v>#DIV/0!</v>
      </c>
      <c r="AQ2471" s="23" t="e">
        <v>#DIV/0!</v>
      </c>
      <c r="AR2471" s="35">
        <v>0</v>
      </c>
      <c r="AS2471" s="35">
        <v>0</v>
      </c>
      <c r="AT2471" s="35">
        <v>0</v>
      </c>
      <c r="AU2471" s="31" t="str">
        <f t="shared" si="41"/>
        <v>库存为0</v>
      </c>
      <c r="AV2471" s="36" t="str">
        <f>IFERROR(时间!$B$4+AU2471,"上周无销量")</f>
        <v>上周无销量</v>
      </c>
    </row>
    <row r="2472" spans="1:48">
      <c r="A2472" s="21" t="s">
        <v>4973</v>
      </c>
      <c r="B2472" t="s">
        <v>4974</v>
      </c>
      <c r="C2472" t="s">
        <v>4956</v>
      </c>
      <c r="D2472" s="31">
        <v>0</v>
      </c>
      <c r="E2472" s="31">
        <v>0</v>
      </c>
      <c r="F2472" s="31">
        <v>0</v>
      </c>
      <c r="G2472" s="31">
        <v>0</v>
      </c>
      <c r="H2472" s="32">
        <v>0</v>
      </c>
      <c r="I2472">
        <v>0</v>
      </c>
      <c r="J2472" s="33">
        <v>0</v>
      </c>
      <c r="K2472" s="33">
        <v>0</v>
      </c>
      <c r="L2472" s="33">
        <v>0</v>
      </c>
      <c r="M2472">
        <v>0</v>
      </c>
      <c r="N2472">
        <v>0</v>
      </c>
      <c r="O2472">
        <v>0</v>
      </c>
      <c r="P2472" t="s">
        <v>54</v>
      </c>
      <c r="Q2472" t="s">
        <v>54</v>
      </c>
      <c r="R2472" t="s">
        <v>54</v>
      </c>
      <c r="S2472" t="s">
        <v>54</v>
      </c>
      <c r="T2472" t="s">
        <v>54</v>
      </c>
      <c r="U2472" t="s">
        <v>54</v>
      </c>
      <c r="V2472" t="s">
        <v>54</v>
      </c>
      <c r="W2472" t="s">
        <v>54</v>
      </c>
      <c r="X2472" s="23" t="s">
        <v>54</v>
      </c>
      <c r="Y2472" s="23" t="s">
        <v>54</v>
      </c>
      <c r="Z2472" s="23" t="s">
        <v>54</v>
      </c>
      <c r="AA2472" s="23" t="s">
        <v>54</v>
      </c>
      <c r="AB2472" t="s">
        <v>54</v>
      </c>
      <c r="AC2472" t="s">
        <v>54</v>
      </c>
      <c r="AD2472" t="s">
        <v>54</v>
      </c>
      <c r="AE2472" t="s">
        <v>54</v>
      </c>
      <c r="AF2472" s="23" t="s">
        <v>54</v>
      </c>
      <c r="AG2472" s="23" t="s">
        <v>54</v>
      </c>
      <c r="AH2472" s="23" t="s">
        <v>54</v>
      </c>
      <c r="AI2472" s="23" t="s">
        <v>54</v>
      </c>
      <c r="AJ2472">
        <v>0</v>
      </c>
      <c r="AK2472">
        <v>0</v>
      </c>
      <c r="AL2472">
        <v>0</v>
      </c>
      <c r="AM2472">
        <v>0</v>
      </c>
      <c r="AN2472" s="23" t="e">
        <v>#DIV/0!</v>
      </c>
      <c r="AO2472" s="23" t="e">
        <v>#DIV/0!</v>
      </c>
      <c r="AP2472" s="23" t="e">
        <v>#DIV/0!</v>
      </c>
      <c r="AQ2472" s="23" t="e">
        <v>#DIV/0!</v>
      </c>
      <c r="AR2472" s="35">
        <v>0</v>
      </c>
      <c r="AS2472" s="35">
        <v>0</v>
      </c>
      <c r="AT2472" s="35">
        <v>0</v>
      </c>
      <c r="AU2472" s="31" t="str">
        <f t="shared" si="41"/>
        <v>库存为0</v>
      </c>
      <c r="AV2472" s="36" t="str">
        <f>IFERROR(时间!$B$4+AU2472,"上周无销量")</f>
        <v>上周无销量</v>
      </c>
    </row>
    <row r="2473" spans="1:48">
      <c r="A2473" s="21" t="s">
        <v>4975</v>
      </c>
      <c r="B2473" t="s">
        <v>4976</v>
      </c>
      <c r="C2473" t="s">
        <v>4956</v>
      </c>
      <c r="D2473" s="31">
        <v>0</v>
      </c>
      <c r="E2473" s="31">
        <v>0</v>
      </c>
      <c r="F2473" s="31">
        <v>0</v>
      </c>
      <c r="G2473" s="31">
        <v>0</v>
      </c>
      <c r="H2473" s="32">
        <v>0</v>
      </c>
      <c r="I2473">
        <v>0</v>
      </c>
      <c r="J2473" s="33">
        <v>0</v>
      </c>
      <c r="K2473" s="33">
        <v>0</v>
      </c>
      <c r="L2473" s="33">
        <v>0</v>
      </c>
      <c r="M2473">
        <v>0</v>
      </c>
      <c r="N2473">
        <v>0</v>
      </c>
      <c r="O2473">
        <v>0</v>
      </c>
      <c r="P2473" t="s">
        <v>54</v>
      </c>
      <c r="Q2473" t="s">
        <v>54</v>
      </c>
      <c r="R2473" t="s">
        <v>54</v>
      </c>
      <c r="S2473" t="s">
        <v>54</v>
      </c>
      <c r="T2473" t="s">
        <v>54</v>
      </c>
      <c r="U2473" t="s">
        <v>54</v>
      </c>
      <c r="V2473" t="s">
        <v>54</v>
      </c>
      <c r="W2473" t="s">
        <v>54</v>
      </c>
      <c r="X2473" s="23" t="s">
        <v>54</v>
      </c>
      <c r="Y2473" s="23" t="s">
        <v>54</v>
      </c>
      <c r="Z2473" s="23" t="s">
        <v>54</v>
      </c>
      <c r="AA2473" s="23" t="s">
        <v>54</v>
      </c>
      <c r="AB2473" t="s">
        <v>54</v>
      </c>
      <c r="AC2473" t="s">
        <v>54</v>
      </c>
      <c r="AD2473" t="s">
        <v>54</v>
      </c>
      <c r="AE2473" t="s">
        <v>54</v>
      </c>
      <c r="AF2473" s="23" t="s">
        <v>54</v>
      </c>
      <c r="AG2473" s="23" t="s">
        <v>54</v>
      </c>
      <c r="AH2473" s="23" t="s">
        <v>54</v>
      </c>
      <c r="AI2473" s="23" t="s">
        <v>54</v>
      </c>
      <c r="AJ2473">
        <v>0</v>
      </c>
      <c r="AK2473">
        <v>0</v>
      </c>
      <c r="AL2473">
        <v>0</v>
      </c>
      <c r="AM2473">
        <v>0</v>
      </c>
      <c r="AN2473" s="23" t="e">
        <v>#DIV/0!</v>
      </c>
      <c r="AO2473" s="23" t="e">
        <v>#DIV/0!</v>
      </c>
      <c r="AP2473" s="23" t="e">
        <v>#DIV/0!</v>
      </c>
      <c r="AQ2473" s="23" t="e">
        <v>#DIV/0!</v>
      </c>
      <c r="AR2473" s="35">
        <v>0</v>
      </c>
      <c r="AS2473" s="35">
        <v>0</v>
      </c>
      <c r="AT2473" s="35">
        <v>0</v>
      </c>
      <c r="AU2473" s="31" t="str">
        <f t="shared" si="41"/>
        <v>库存为0</v>
      </c>
      <c r="AV2473" s="36" t="str">
        <f>IFERROR(时间!$B$4+AU2473,"上周无销量")</f>
        <v>上周无销量</v>
      </c>
    </row>
    <row r="2474" spans="1:48">
      <c r="A2474" s="21" t="s">
        <v>4977</v>
      </c>
      <c r="B2474" t="s">
        <v>4978</v>
      </c>
      <c r="C2474" t="s">
        <v>4956</v>
      </c>
      <c r="D2474" s="31">
        <v>0</v>
      </c>
      <c r="E2474" s="31">
        <v>0</v>
      </c>
      <c r="F2474" s="31">
        <v>0</v>
      </c>
      <c r="G2474" s="31">
        <v>0</v>
      </c>
      <c r="H2474" s="32">
        <v>0</v>
      </c>
      <c r="I2474">
        <v>0</v>
      </c>
      <c r="J2474" s="33">
        <v>0</v>
      </c>
      <c r="K2474" s="33">
        <v>0</v>
      </c>
      <c r="L2474" s="33">
        <v>0</v>
      </c>
      <c r="M2474">
        <v>0</v>
      </c>
      <c r="N2474">
        <v>0</v>
      </c>
      <c r="O2474">
        <v>0</v>
      </c>
      <c r="P2474" t="s">
        <v>54</v>
      </c>
      <c r="Q2474" t="s">
        <v>54</v>
      </c>
      <c r="R2474" t="s">
        <v>54</v>
      </c>
      <c r="S2474" t="s">
        <v>54</v>
      </c>
      <c r="T2474" t="s">
        <v>54</v>
      </c>
      <c r="U2474" t="s">
        <v>54</v>
      </c>
      <c r="V2474" t="s">
        <v>54</v>
      </c>
      <c r="W2474" t="s">
        <v>54</v>
      </c>
      <c r="X2474" s="23" t="s">
        <v>54</v>
      </c>
      <c r="Y2474" s="23" t="s">
        <v>54</v>
      </c>
      <c r="Z2474" s="23" t="s">
        <v>54</v>
      </c>
      <c r="AA2474" s="23" t="s">
        <v>54</v>
      </c>
      <c r="AB2474" t="s">
        <v>54</v>
      </c>
      <c r="AC2474" t="s">
        <v>54</v>
      </c>
      <c r="AD2474" t="s">
        <v>54</v>
      </c>
      <c r="AE2474" t="s">
        <v>54</v>
      </c>
      <c r="AF2474" s="23" t="s">
        <v>54</v>
      </c>
      <c r="AG2474" s="23" t="s">
        <v>54</v>
      </c>
      <c r="AH2474" s="23" t="s">
        <v>54</v>
      </c>
      <c r="AI2474" s="23" t="s">
        <v>54</v>
      </c>
      <c r="AJ2474">
        <v>0</v>
      </c>
      <c r="AK2474">
        <v>0</v>
      </c>
      <c r="AL2474">
        <v>0</v>
      </c>
      <c r="AM2474">
        <v>0</v>
      </c>
      <c r="AN2474" s="23" t="e">
        <v>#DIV/0!</v>
      </c>
      <c r="AO2474" s="23" t="e">
        <v>#DIV/0!</v>
      </c>
      <c r="AP2474" s="23" t="e">
        <v>#DIV/0!</v>
      </c>
      <c r="AQ2474" s="23" t="e">
        <v>#DIV/0!</v>
      </c>
      <c r="AR2474" s="35">
        <v>0</v>
      </c>
      <c r="AS2474" s="35">
        <v>0</v>
      </c>
      <c r="AT2474" s="35">
        <v>0</v>
      </c>
      <c r="AU2474" s="31" t="str">
        <f t="shared" si="41"/>
        <v>库存为0</v>
      </c>
      <c r="AV2474" s="36" t="str">
        <f>IFERROR(时间!$B$4+AU2474,"上周无销量")</f>
        <v>上周无销量</v>
      </c>
    </row>
    <row r="2475" spans="1:48">
      <c r="A2475" s="21" t="s">
        <v>4979</v>
      </c>
      <c r="B2475" t="s">
        <v>4980</v>
      </c>
      <c r="C2475" t="s">
        <v>4956</v>
      </c>
      <c r="D2475" s="31">
        <v>0</v>
      </c>
      <c r="E2475" s="31">
        <v>0</v>
      </c>
      <c r="F2475" s="31">
        <v>0</v>
      </c>
      <c r="G2475" s="31">
        <v>0</v>
      </c>
      <c r="H2475" s="32">
        <v>0</v>
      </c>
      <c r="I2475">
        <v>0</v>
      </c>
      <c r="J2475" s="33">
        <v>0</v>
      </c>
      <c r="K2475" s="33">
        <v>0</v>
      </c>
      <c r="L2475" s="33">
        <v>0</v>
      </c>
      <c r="M2475">
        <v>0</v>
      </c>
      <c r="N2475">
        <v>0</v>
      </c>
      <c r="O2475">
        <v>0</v>
      </c>
      <c r="P2475" t="s">
        <v>54</v>
      </c>
      <c r="Q2475" t="s">
        <v>54</v>
      </c>
      <c r="R2475" t="s">
        <v>54</v>
      </c>
      <c r="S2475" t="s">
        <v>54</v>
      </c>
      <c r="T2475" t="s">
        <v>54</v>
      </c>
      <c r="U2475" t="s">
        <v>54</v>
      </c>
      <c r="V2475" t="s">
        <v>54</v>
      </c>
      <c r="W2475" t="s">
        <v>54</v>
      </c>
      <c r="X2475" s="23" t="s">
        <v>54</v>
      </c>
      <c r="Y2475" s="23" t="s">
        <v>54</v>
      </c>
      <c r="Z2475" s="23" t="s">
        <v>54</v>
      </c>
      <c r="AA2475" s="23" t="s">
        <v>54</v>
      </c>
      <c r="AB2475" t="s">
        <v>54</v>
      </c>
      <c r="AC2475" t="s">
        <v>54</v>
      </c>
      <c r="AD2475" t="s">
        <v>54</v>
      </c>
      <c r="AE2475" t="s">
        <v>54</v>
      </c>
      <c r="AF2475" s="23" t="s">
        <v>54</v>
      </c>
      <c r="AG2475" s="23" t="s">
        <v>54</v>
      </c>
      <c r="AH2475" s="23" t="s">
        <v>54</v>
      </c>
      <c r="AI2475" s="23" t="s">
        <v>54</v>
      </c>
      <c r="AJ2475">
        <v>0</v>
      </c>
      <c r="AK2475">
        <v>0</v>
      </c>
      <c r="AL2475">
        <v>0</v>
      </c>
      <c r="AM2475">
        <v>0</v>
      </c>
      <c r="AN2475" s="23" t="e">
        <v>#DIV/0!</v>
      </c>
      <c r="AO2475" s="23" t="e">
        <v>#DIV/0!</v>
      </c>
      <c r="AP2475" s="23" t="e">
        <v>#DIV/0!</v>
      </c>
      <c r="AQ2475" s="23" t="e">
        <v>#DIV/0!</v>
      </c>
      <c r="AR2475" s="35">
        <v>0</v>
      </c>
      <c r="AS2475" s="35">
        <v>0</v>
      </c>
      <c r="AT2475" s="35">
        <v>0</v>
      </c>
      <c r="AU2475" s="31" t="str">
        <f t="shared" si="41"/>
        <v>库存为0</v>
      </c>
      <c r="AV2475" s="36" t="str">
        <f>IFERROR(时间!$B$4+AU2475,"上周无销量")</f>
        <v>上周无销量</v>
      </c>
    </row>
    <row r="2476" spans="1:48">
      <c r="A2476" s="21" t="s">
        <v>4981</v>
      </c>
      <c r="B2476" t="s">
        <v>4982</v>
      </c>
      <c r="C2476" t="s">
        <v>4956</v>
      </c>
      <c r="D2476" s="31">
        <v>0</v>
      </c>
      <c r="E2476" s="31">
        <v>0</v>
      </c>
      <c r="F2476" s="31">
        <v>0</v>
      </c>
      <c r="G2476" s="31">
        <v>0</v>
      </c>
      <c r="H2476" s="32">
        <v>0</v>
      </c>
      <c r="I2476">
        <v>1</v>
      </c>
      <c r="J2476" s="33">
        <v>0</v>
      </c>
      <c r="K2476" s="33">
        <v>0</v>
      </c>
      <c r="L2476" s="33">
        <v>0</v>
      </c>
      <c r="M2476">
        <v>1</v>
      </c>
      <c r="N2476">
        <v>0</v>
      </c>
      <c r="O2476">
        <v>0</v>
      </c>
      <c r="P2476" t="s">
        <v>54</v>
      </c>
      <c r="Q2476" t="s">
        <v>54</v>
      </c>
      <c r="R2476" t="s">
        <v>54</v>
      </c>
      <c r="S2476" t="s">
        <v>54</v>
      </c>
      <c r="T2476" t="s">
        <v>54</v>
      </c>
      <c r="U2476" t="s">
        <v>54</v>
      </c>
      <c r="V2476" t="s">
        <v>54</v>
      </c>
      <c r="W2476" t="s">
        <v>54</v>
      </c>
      <c r="X2476" s="23" t="s">
        <v>54</v>
      </c>
      <c r="Y2476" s="23" t="s">
        <v>54</v>
      </c>
      <c r="Z2476" s="23" t="s">
        <v>54</v>
      </c>
      <c r="AA2476" s="23" t="s">
        <v>54</v>
      </c>
      <c r="AB2476" t="s">
        <v>54</v>
      </c>
      <c r="AC2476" t="s">
        <v>54</v>
      </c>
      <c r="AD2476" t="s">
        <v>54</v>
      </c>
      <c r="AE2476" t="s">
        <v>54</v>
      </c>
      <c r="AF2476" s="23" t="s">
        <v>54</v>
      </c>
      <c r="AG2476" s="23" t="s">
        <v>54</v>
      </c>
      <c r="AH2476" s="23" t="s">
        <v>54</v>
      </c>
      <c r="AI2476" s="23" t="s">
        <v>54</v>
      </c>
      <c r="AJ2476">
        <v>0</v>
      </c>
      <c r="AK2476">
        <v>0</v>
      </c>
      <c r="AL2476">
        <v>0</v>
      </c>
      <c r="AM2476">
        <v>0</v>
      </c>
      <c r="AN2476" s="23" t="e">
        <v>#DIV/0!</v>
      </c>
      <c r="AO2476" s="23" t="e">
        <v>#DIV/0!</v>
      </c>
      <c r="AP2476" s="23" t="e">
        <v>#DIV/0!</v>
      </c>
      <c r="AQ2476" s="23" t="e">
        <v>#DIV/0!</v>
      </c>
      <c r="AR2476" s="35">
        <v>0</v>
      </c>
      <c r="AS2476" s="35">
        <v>0</v>
      </c>
      <c r="AT2476" s="35">
        <v>1</v>
      </c>
      <c r="AU2476" s="31" t="str">
        <f t="shared" si="41"/>
        <v>库存为1</v>
      </c>
      <c r="AV2476" s="36" t="str">
        <f>IFERROR(时间!$B$4+AU2476,"上周无销量")</f>
        <v>上周无销量</v>
      </c>
    </row>
    <row r="2477" spans="1:48">
      <c r="A2477" s="21" t="s">
        <v>4983</v>
      </c>
      <c r="B2477" t="s">
        <v>4984</v>
      </c>
      <c r="C2477" t="s">
        <v>4956</v>
      </c>
      <c r="D2477" s="31">
        <v>0</v>
      </c>
      <c r="E2477" s="31">
        <v>0</v>
      </c>
      <c r="F2477" s="31">
        <v>0</v>
      </c>
      <c r="G2477" s="31">
        <v>0</v>
      </c>
      <c r="H2477" s="32">
        <v>0</v>
      </c>
      <c r="I2477">
        <v>0</v>
      </c>
      <c r="J2477" s="33">
        <v>0</v>
      </c>
      <c r="K2477" s="33">
        <v>0</v>
      </c>
      <c r="L2477" s="33">
        <v>0</v>
      </c>
      <c r="M2477">
        <v>0</v>
      </c>
      <c r="N2477">
        <v>0</v>
      </c>
      <c r="O2477">
        <v>0</v>
      </c>
      <c r="P2477" t="s">
        <v>54</v>
      </c>
      <c r="Q2477" t="s">
        <v>54</v>
      </c>
      <c r="R2477" t="s">
        <v>54</v>
      </c>
      <c r="S2477" t="s">
        <v>54</v>
      </c>
      <c r="T2477" t="s">
        <v>54</v>
      </c>
      <c r="U2477" t="s">
        <v>54</v>
      </c>
      <c r="V2477" t="s">
        <v>54</v>
      </c>
      <c r="W2477" t="s">
        <v>54</v>
      </c>
      <c r="X2477" s="23" t="s">
        <v>54</v>
      </c>
      <c r="Y2477" s="23" t="s">
        <v>54</v>
      </c>
      <c r="Z2477" s="23" t="s">
        <v>54</v>
      </c>
      <c r="AA2477" s="23" t="s">
        <v>54</v>
      </c>
      <c r="AB2477" t="s">
        <v>54</v>
      </c>
      <c r="AC2477" t="s">
        <v>54</v>
      </c>
      <c r="AD2477" t="s">
        <v>54</v>
      </c>
      <c r="AE2477" t="s">
        <v>54</v>
      </c>
      <c r="AF2477" s="23" t="s">
        <v>54</v>
      </c>
      <c r="AG2477" s="23" t="s">
        <v>54</v>
      </c>
      <c r="AH2477" s="23" t="s">
        <v>54</v>
      </c>
      <c r="AI2477" s="23" t="s">
        <v>54</v>
      </c>
      <c r="AJ2477">
        <v>0</v>
      </c>
      <c r="AK2477">
        <v>0</v>
      </c>
      <c r="AL2477">
        <v>0</v>
      </c>
      <c r="AM2477">
        <v>0</v>
      </c>
      <c r="AN2477" s="23" t="e">
        <v>#DIV/0!</v>
      </c>
      <c r="AO2477" s="23" t="e">
        <v>#DIV/0!</v>
      </c>
      <c r="AP2477" s="23" t="e">
        <v>#DIV/0!</v>
      </c>
      <c r="AQ2477" s="23" t="e">
        <v>#DIV/0!</v>
      </c>
      <c r="AR2477" s="35">
        <v>0</v>
      </c>
      <c r="AS2477" s="35">
        <v>0</v>
      </c>
      <c r="AT2477" s="35">
        <v>0</v>
      </c>
      <c r="AU2477" s="31" t="str">
        <f t="shared" si="41"/>
        <v>库存为0</v>
      </c>
      <c r="AV2477" s="36" t="str">
        <f>IFERROR(时间!$B$4+AU2477,"上周无销量")</f>
        <v>上周无销量</v>
      </c>
    </row>
    <row r="2478" spans="1:48">
      <c r="A2478" s="21" t="s">
        <v>4985</v>
      </c>
      <c r="B2478" t="s">
        <v>4986</v>
      </c>
      <c r="C2478" t="s">
        <v>4956</v>
      </c>
      <c r="D2478" s="31">
        <v>0</v>
      </c>
      <c r="E2478" s="31">
        <v>0</v>
      </c>
      <c r="F2478" s="31">
        <v>0</v>
      </c>
      <c r="G2478" s="31">
        <v>0</v>
      </c>
      <c r="H2478" s="32">
        <v>0</v>
      </c>
      <c r="I2478">
        <v>0</v>
      </c>
      <c r="J2478" s="33">
        <v>0</v>
      </c>
      <c r="K2478" s="33">
        <v>0</v>
      </c>
      <c r="L2478" s="33">
        <v>0</v>
      </c>
      <c r="M2478">
        <v>0</v>
      </c>
      <c r="N2478">
        <v>0</v>
      </c>
      <c r="O2478">
        <v>0</v>
      </c>
      <c r="P2478" t="s">
        <v>54</v>
      </c>
      <c r="Q2478" t="s">
        <v>54</v>
      </c>
      <c r="R2478" t="s">
        <v>54</v>
      </c>
      <c r="S2478" t="s">
        <v>54</v>
      </c>
      <c r="T2478" t="s">
        <v>54</v>
      </c>
      <c r="U2478" t="s">
        <v>54</v>
      </c>
      <c r="V2478" t="s">
        <v>54</v>
      </c>
      <c r="W2478" t="s">
        <v>54</v>
      </c>
      <c r="X2478" s="23" t="s">
        <v>54</v>
      </c>
      <c r="Y2478" s="23" t="s">
        <v>54</v>
      </c>
      <c r="Z2478" s="23" t="s">
        <v>54</v>
      </c>
      <c r="AA2478" s="23" t="s">
        <v>54</v>
      </c>
      <c r="AB2478" t="s">
        <v>54</v>
      </c>
      <c r="AC2478" t="s">
        <v>54</v>
      </c>
      <c r="AD2478" t="s">
        <v>54</v>
      </c>
      <c r="AE2478" t="s">
        <v>54</v>
      </c>
      <c r="AF2478" s="23" t="s">
        <v>54</v>
      </c>
      <c r="AG2478" s="23" t="s">
        <v>54</v>
      </c>
      <c r="AH2478" s="23" t="s">
        <v>54</v>
      </c>
      <c r="AI2478" s="23" t="s">
        <v>54</v>
      </c>
      <c r="AJ2478">
        <v>0</v>
      </c>
      <c r="AK2478">
        <v>0</v>
      </c>
      <c r="AL2478">
        <v>0</v>
      </c>
      <c r="AM2478">
        <v>0</v>
      </c>
      <c r="AN2478" s="23" t="e">
        <v>#DIV/0!</v>
      </c>
      <c r="AO2478" s="23" t="e">
        <v>#DIV/0!</v>
      </c>
      <c r="AP2478" s="23" t="e">
        <v>#DIV/0!</v>
      </c>
      <c r="AQ2478" s="23" t="e">
        <v>#DIV/0!</v>
      </c>
      <c r="AR2478" s="35">
        <v>0</v>
      </c>
      <c r="AS2478" s="35">
        <v>0</v>
      </c>
      <c r="AT2478" s="35">
        <v>0</v>
      </c>
      <c r="AU2478" s="31" t="str">
        <f t="shared" si="41"/>
        <v>库存为0</v>
      </c>
      <c r="AV2478" s="36" t="str">
        <f>IFERROR(时间!$B$4+AU2478,"上周无销量")</f>
        <v>上周无销量</v>
      </c>
    </row>
    <row r="2479" spans="1:48">
      <c r="A2479" s="21" t="s">
        <v>4987</v>
      </c>
      <c r="B2479" t="s">
        <v>4988</v>
      </c>
      <c r="C2479" t="s">
        <v>4956</v>
      </c>
      <c r="D2479" s="31">
        <v>0</v>
      </c>
      <c r="E2479" s="31">
        <v>0</v>
      </c>
      <c r="F2479" s="31">
        <v>0</v>
      </c>
      <c r="G2479" s="31">
        <v>0</v>
      </c>
      <c r="H2479" s="32">
        <v>0</v>
      </c>
      <c r="I2479">
        <v>0</v>
      </c>
      <c r="J2479" s="33">
        <v>0</v>
      </c>
      <c r="K2479" s="33">
        <v>0</v>
      </c>
      <c r="L2479" s="33">
        <v>0</v>
      </c>
      <c r="M2479">
        <v>0</v>
      </c>
      <c r="N2479">
        <v>0</v>
      </c>
      <c r="O2479">
        <v>0</v>
      </c>
      <c r="P2479" t="s">
        <v>54</v>
      </c>
      <c r="Q2479" t="s">
        <v>54</v>
      </c>
      <c r="R2479" t="s">
        <v>54</v>
      </c>
      <c r="S2479" t="s">
        <v>54</v>
      </c>
      <c r="T2479" t="s">
        <v>54</v>
      </c>
      <c r="U2479" t="s">
        <v>54</v>
      </c>
      <c r="V2479" t="s">
        <v>54</v>
      </c>
      <c r="W2479" t="s">
        <v>54</v>
      </c>
      <c r="X2479" s="23" t="s">
        <v>54</v>
      </c>
      <c r="Y2479" s="23" t="s">
        <v>54</v>
      </c>
      <c r="Z2479" s="23" t="s">
        <v>54</v>
      </c>
      <c r="AA2479" s="23" t="s">
        <v>54</v>
      </c>
      <c r="AB2479" t="s">
        <v>54</v>
      </c>
      <c r="AC2479" t="s">
        <v>54</v>
      </c>
      <c r="AD2479" t="s">
        <v>54</v>
      </c>
      <c r="AE2479" t="s">
        <v>54</v>
      </c>
      <c r="AF2479" s="23" t="s">
        <v>54</v>
      </c>
      <c r="AG2479" s="23" t="s">
        <v>54</v>
      </c>
      <c r="AH2479" s="23" t="s">
        <v>54</v>
      </c>
      <c r="AI2479" s="23" t="s">
        <v>54</v>
      </c>
      <c r="AJ2479">
        <v>0</v>
      </c>
      <c r="AK2479">
        <v>0</v>
      </c>
      <c r="AL2479">
        <v>0</v>
      </c>
      <c r="AM2479">
        <v>0</v>
      </c>
      <c r="AN2479" s="23" t="e">
        <v>#DIV/0!</v>
      </c>
      <c r="AO2479" s="23" t="e">
        <v>#DIV/0!</v>
      </c>
      <c r="AP2479" s="23" t="e">
        <v>#DIV/0!</v>
      </c>
      <c r="AQ2479" s="23" t="e">
        <v>#DIV/0!</v>
      </c>
      <c r="AR2479" s="35">
        <v>0</v>
      </c>
      <c r="AS2479" s="35">
        <v>0</v>
      </c>
      <c r="AT2479" s="35">
        <v>0</v>
      </c>
      <c r="AU2479" s="31" t="str">
        <f t="shared" si="41"/>
        <v>库存为0</v>
      </c>
      <c r="AV2479" s="36" t="str">
        <f>IFERROR(时间!$B$4+AU2479,"上周无销量")</f>
        <v>上周无销量</v>
      </c>
    </row>
    <row r="2480" spans="1:48">
      <c r="A2480" s="21" t="s">
        <v>4989</v>
      </c>
      <c r="B2480" t="s">
        <v>4990</v>
      </c>
      <c r="C2480" t="s">
        <v>4956</v>
      </c>
      <c r="D2480" s="31">
        <v>0</v>
      </c>
      <c r="E2480" s="31">
        <v>0</v>
      </c>
      <c r="F2480" s="31">
        <v>0</v>
      </c>
      <c r="G2480" s="31">
        <v>0</v>
      </c>
      <c r="H2480" s="32">
        <v>0</v>
      </c>
      <c r="I2480">
        <v>0</v>
      </c>
      <c r="J2480" s="33">
        <v>0</v>
      </c>
      <c r="K2480" s="33">
        <v>0</v>
      </c>
      <c r="L2480" s="33">
        <v>0</v>
      </c>
      <c r="M2480">
        <v>0</v>
      </c>
      <c r="N2480">
        <v>0</v>
      </c>
      <c r="O2480">
        <v>0</v>
      </c>
      <c r="P2480" t="s">
        <v>54</v>
      </c>
      <c r="Q2480" t="s">
        <v>54</v>
      </c>
      <c r="R2480" t="s">
        <v>54</v>
      </c>
      <c r="S2480" t="s">
        <v>54</v>
      </c>
      <c r="T2480" t="s">
        <v>54</v>
      </c>
      <c r="U2480" t="s">
        <v>54</v>
      </c>
      <c r="V2480" t="s">
        <v>54</v>
      </c>
      <c r="W2480" t="s">
        <v>54</v>
      </c>
      <c r="X2480" s="23" t="s">
        <v>54</v>
      </c>
      <c r="Y2480" s="23" t="s">
        <v>54</v>
      </c>
      <c r="Z2480" s="23" t="s">
        <v>54</v>
      </c>
      <c r="AA2480" s="23" t="s">
        <v>54</v>
      </c>
      <c r="AB2480" t="s">
        <v>54</v>
      </c>
      <c r="AC2480" t="s">
        <v>54</v>
      </c>
      <c r="AD2480" t="s">
        <v>54</v>
      </c>
      <c r="AE2480" t="s">
        <v>54</v>
      </c>
      <c r="AF2480" s="23" t="s">
        <v>54</v>
      </c>
      <c r="AG2480" s="23" t="s">
        <v>54</v>
      </c>
      <c r="AH2480" s="23" t="s">
        <v>54</v>
      </c>
      <c r="AI2480" s="23" t="s">
        <v>54</v>
      </c>
      <c r="AJ2480">
        <v>0</v>
      </c>
      <c r="AK2480">
        <v>0</v>
      </c>
      <c r="AL2480">
        <v>0</v>
      </c>
      <c r="AM2480">
        <v>0</v>
      </c>
      <c r="AN2480" s="23" t="e">
        <v>#DIV/0!</v>
      </c>
      <c r="AO2480" s="23" t="e">
        <v>#DIV/0!</v>
      </c>
      <c r="AP2480" s="23" t="e">
        <v>#DIV/0!</v>
      </c>
      <c r="AQ2480" s="23" t="e">
        <v>#DIV/0!</v>
      </c>
      <c r="AR2480" s="35">
        <v>0</v>
      </c>
      <c r="AS2480" s="35">
        <v>0</v>
      </c>
      <c r="AT2480" s="35">
        <v>0</v>
      </c>
      <c r="AU2480" s="31" t="str">
        <f t="shared" si="41"/>
        <v>库存为0</v>
      </c>
      <c r="AV2480" s="36" t="str">
        <f>IFERROR(时间!$B$4+AU2480,"上周无销量")</f>
        <v>上周无销量</v>
      </c>
    </row>
    <row r="2481" spans="1:48">
      <c r="A2481" s="21" t="s">
        <v>4991</v>
      </c>
      <c r="B2481" t="s">
        <v>4992</v>
      </c>
      <c r="C2481" t="s">
        <v>4956</v>
      </c>
      <c r="D2481" s="31">
        <v>0</v>
      </c>
      <c r="E2481" s="31">
        <v>0</v>
      </c>
      <c r="F2481" s="31">
        <v>0</v>
      </c>
      <c r="G2481" s="31">
        <v>0</v>
      </c>
      <c r="H2481" s="32">
        <v>0</v>
      </c>
      <c r="I2481">
        <v>1</v>
      </c>
      <c r="J2481" s="33">
        <v>0</v>
      </c>
      <c r="K2481" s="33">
        <v>0</v>
      </c>
      <c r="L2481" s="33">
        <v>0</v>
      </c>
      <c r="M2481">
        <v>1</v>
      </c>
      <c r="N2481">
        <v>0</v>
      </c>
      <c r="O2481">
        <v>0</v>
      </c>
      <c r="P2481" t="s">
        <v>54</v>
      </c>
      <c r="Q2481" t="s">
        <v>54</v>
      </c>
      <c r="R2481" t="s">
        <v>54</v>
      </c>
      <c r="S2481" t="s">
        <v>54</v>
      </c>
      <c r="T2481" t="s">
        <v>54</v>
      </c>
      <c r="U2481" t="s">
        <v>54</v>
      </c>
      <c r="V2481" t="s">
        <v>54</v>
      </c>
      <c r="W2481" t="s">
        <v>54</v>
      </c>
      <c r="X2481" s="23" t="s">
        <v>54</v>
      </c>
      <c r="Y2481" s="23" t="s">
        <v>54</v>
      </c>
      <c r="Z2481" s="23" t="s">
        <v>54</v>
      </c>
      <c r="AA2481" s="23" t="s">
        <v>54</v>
      </c>
      <c r="AB2481" t="s">
        <v>54</v>
      </c>
      <c r="AC2481" t="s">
        <v>54</v>
      </c>
      <c r="AD2481" t="s">
        <v>54</v>
      </c>
      <c r="AE2481" t="s">
        <v>54</v>
      </c>
      <c r="AF2481" s="23" t="s">
        <v>54</v>
      </c>
      <c r="AG2481" s="23" t="s">
        <v>54</v>
      </c>
      <c r="AH2481" s="23" t="s">
        <v>54</v>
      </c>
      <c r="AI2481" s="23" t="s">
        <v>54</v>
      </c>
      <c r="AJ2481">
        <v>0</v>
      </c>
      <c r="AK2481">
        <v>0</v>
      </c>
      <c r="AL2481">
        <v>0</v>
      </c>
      <c r="AM2481">
        <v>0</v>
      </c>
      <c r="AN2481" s="23" t="e">
        <v>#DIV/0!</v>
      </c>
      <c r="AO2481" s="23" t="e">
        <v>#DIV/0!</v>
      </c>
      <c r="AP2481" s="23" t="e">
        <v>#DIV/0!</v>
      </c>
      <c r="AQ2481" s="23" t="e">
        <v>#DIV/0!</v>
      </c>
      <c r="AR2481" s="35">
        <v>0</v>
      </c>
      <c r="AS2481" s="35">
        <v>0</v>
      </c>
      <c r="AT2481" s="35">
        <v>1</v>
      </c>
      <c r="AU2481" s="31" t="str">
        <f t="shared" si="41"/>
        <v>库存为1</v>
      </c>
      <c r="AV2481" s="36" t="str">
        <f>IFERROR(时间!$B$4+AU2481,"上周无销量")</f>
        <v>上周无销量</v>
      </c>
    </row>
    <row r="2482" spans="1:48">
      <c r="A2482" s="21" t="s">
        <v>4993</v>
      </c>
      <c r="B2482" t="s">
        <v>4994</v>
      </c>
      <c r="C2482" t="s">
        <v>4956</v>
      </c>
      <c r="D2482" s="31">
        <v>0</v>
      </c>
      <c r="E2482" s="31">
        <v>0</v>
      </c>
      <c r="F2482" s="31">
        <v>0</v>
      </c>
      <c r="G2482" s="31">
        <v>0</v>
      </c>
      <c r="H2482" s="32">
        <v>0</v>
      </c>
      <c r="I2482">
        <v>0</v>
      </c>
      <c r="J2482" s="33">
        <v>0</v>
      </c>
      <c r="K2482" s="33">
        <v>0</v>
      </c>
      <c r="L2482" s="33">
        <v>0</v>
      </c>
      <c r="M2482">
        <v>0</v>
      </c>
      <c r="N2482">
        <v>0</v>
      </c>
      <c r="O2482">
        <v>0</v>
      </c>
      <c r="P2482" t="s">
        <v>54</v>
      </c>
      <c r="Q2482" t="s">
        <v>54</v>
      </c>
      <c r="R2482" t="s">
        <v>54</v>
      </c>
      <c r="S2482" t="s">
        <v>54</v>
      </c>
      <c r="T2482" t="s">
        <v>54</v>
      </c>
      <c r="U2482" t="s">
        <v>54</v>
      </c>
      <c r="V2482" t="s">
        <v>54</v>
      </c>
      <c r="W2482" t="s">
        <v>54</v>
      </c>
      <c r="X2482" s="23" t="s">
        <v>54</v>
      </c>
      <c r="Y2482" s="23" t="s">
        <v>54</v>
      </c>
      <c r="Z2482" s="23" t="s">
        <v>54</v>
      </c>
      <c r="AA2482" s="23" t="s">
        <v>54</v>
      </c>
      <c r="AB2482" t="s">
        <v>54</v>
      </c>
      <c r="AC2482" t="s">
        <v>54</v>
      </c>
      <c r="AD2482" t="s">
        <v>54</v>
      </c>
      <c r="AE2482" t="s">
        <v>54</v>
      </c>
      <c r="AF2482" s="23" t="s">
        <v>54</v>
      </c>
      <c r="AG2482" s="23" t="s">
        <v>54</v>
      </c>
      <c r="AH2482" s="23" t="s">
        <v>54</v>
      </c>
      <c r="AI2482" s="23" t="s">
        <v>54</v>
      </c>
      <c r="AJ2482">
        <v>0</v>
      </c>
      <c r="AK2482">
        <v>0</v>
      </c>
      <c r="AL2482">
        <v>0</v>
      </c>
      <c r="AM2482">
        <v>0</v>
      </c>
      <c r="AN2482" s="23" t="e">
        <v>#DIV/0!</v>
      </c>
      <c r="AO2482" s="23" t="e">
        <v>#DIV/0!</v>
      </c>
      <c r="AP2482" s="23" t="e">
        <v>#DIV/0!</v>
      </c>
      <c r="AQ2482" s="23" t="e">
        <v>#DIV/0!</v>
      </c>
      <c r="AR2482" s="35">
        <v>0</v>
      </c>
      <c r="AS2482" s="35">
        <v>0</v>
      </c>
      <c r="AT2482" s="35">
        <v>0</v>
      </c>
      <c r="AU2482" s="31" t="str">
        <f t="shared" si="41"/>
        <v>库存为0</v>
      </c>
      <c r="AV2482" s="36" t="str">
        <f>IFERROR(时间!$B$4+AU2482,"上周无销量")</f>
        <v>上周无销量</v>
      </c>
    </row>
    <row r="2483" spans="1:48">
      <c r="A2483" s="21" t="s">
        <v>4995</v>
      </c>
      <c r="B2483" t="s">
        <v>4996</v>
      </c>
      <c r="C2483" t="s">
        <v>4956</v>
      </c>
      <c r="D2483" s="31">
        <v>0</v>
      </c>
      <c r="E2483" s="31">
        <v>0</v>
      </c>
      <c r="F2483" s="31">
        <v>0</v>
      </c>
      <c r="G2483" s="31">
        <v>0</v>
      </c>
      <c r="H2483" s="32">
        <v>0</v>
      </c>
      <c r="I2483">
        <v>0</v>
      </c>
      <c r="J2483" s="33">
        <v>0</v>
      </c>
      <c r="K2483" s="33">
        <v>0</v>
      </c>
      <c r="L2483" s="33">
        <v>0</v>
      </c>
      <c r="M2483">
        <v>0</v>
      </c>
      <c r="N2483">
        <v>0</v>
      </c>
      <c r="O2483">
        <v>0</v>
      </c>
      <c r="P2483" t="s">
        <v>54</v>
      </c>
      <c r="Q2483" t="s">
        <v>54</v>
      </c>
      <c r="R2483" t="s">
        <v>54</v>
      </c>
      <c r="S2483" t="s">
        <v>54</v>
      </c>
      <c r="T2483" t="s">
        <v>54</v>
      </c>
      <c r="U2483" t="s">
        <v>54</v>
      </c>
      <c r="V2483" t="s">
        <v>54</v>
      </c>
      <c r="W2483" t="s">
        <v>54</v>
      </c>
      <c r="X2483" s="23" t="s">
        <v>54</v>
      </c>
      <c r="Y2483" s="23" t="s">
        <v>54</v>
      </c>
      <c r="Z2483" s="23" t="s">
        <v>54</v>
      </c>
      <c r="AA2483" s="23" t="s">
        <v>54</v>
      </c>
      <c r="AB2483" t="s">
        <v>54</v>
      </c>
      <c r="AC2483" t="s">
        <v>54</v>
      </c>
      <c r="AD2483" t="s">
        <v>54</v>
      </c>
      <c r="AE2483" t="s">
        <v>54</v>
      </c>
      <c r="AF2483" s="23" t="s">
        <v>54</v>
      </c>
      <c r="AG2483" s="23" t="s">
        <v>54</v>
      </c>
      <c r="AH2483" s="23" t="s">
        <v>54</v>
      </c>
      <c r="AI2483" s="23" t="s">
        <v>54</v>
      </c>
      <c r="AJ2483">
        <v>0</v>
      </c>
      <c r="AK2483">
        <v>0</v>
      </c>
      <c r="AL2483">
        <v>0</v>
      </c>
      <c r="AM2483">
        <v>0</v>
      </c>
      <c r="AN2483" s="23" t="e">
        <v>#DIV/0!</v>
      </c>
      <c r="AO2483" s="23" t="e">
        <v>#DIV/0!</v>
      </c>
      <c r="AP2483" s="23" t="e">
        <v>#DIV/0!</v>
      </c>
      <c r="AQ2483" s="23" t="e">
        <v>#DIV/0!</v>
      </c>
      <c r="AR2483" s="35">
        <v>0</v>
      </c>
      <c r="AS2483" s="35">
        <v>0</v>
      </c>
      <c r="AT2483" s="35">
        <v>0</v>
      </c>
      <c r="AU2483" s="31" t="str">
        <f t="shared" si="41"/>
        <v>库存为0</v>
      </c>
      <c r="AV2483" s="36" t="str">
        <f>IFERROR(时间!$B$4+AU2483,"上周无销量")</f>
        <v>上周无销量</v>
      </c>
    </row>
    <row r="2484" spans="1:48">
      <c r="A2484" s="21" t="s">
        <v>4997</v>
      </c>
      <c r="B2484" t="s">
        <v>4998</v>
      </c>
      <c r="C2484" t="s">
        <v>4999</v>
      </c>
      <c r="D2484" s="31">
        <v>0</v>
      </c>
      <c r="E2484" s="31">
        <v>0</v>
      </c>
      <c r="F2484" s="31">
        <v>0</v>
      </c>
      <c r="G2484" s="31">
        <v>0</v>
      </c>
      <c r="H2484" s="32">
        <v>0</v>
      </c>
      <c r="I2484">
        <v>0</v>
      </c>
      <c r="J2484" s="33">
        <v>0</v>
      </c>
      <c r="K2484" s="33">
        <v>0</v>
      </c>
      <c r="L2484" s="33">
        <v>0</v>
      </c>
      <c r="M2484">
        <v>0</v>
      </c>
      <c r="N2484">
        <v>0</v>
      </c>
      <c r="O2484">
        <v>0</v>
      </c>
      <c r="P2484" t="s">
        <v>54</v>
      </c>
      <c r="Q2484" t="s">
        <v>54</v>
      </c>
      <c r="R2484" t="s">
        <v>54</v>
      </c>
      <c r="S2484" t="s">
        <v>54</v>
      </c>
      <c r="T2484" t="s">
        <v>54</v>
      </c>
      <c r="U2484" t="s">
        <v>54</v>
      </c>
      <c r="V2484" t="s">
        <v>54</v>
      </c>
      <c r="W2484" t="s">
        <v>54</v>
      </c>
      <c r="X2484" s="23" t="s">
        <v>54</v>
      </c>
      <c r="Y2484" s="23" t="s">
        <v>54</v>
      </c>
      <c r="Z2484" s="23" t="s">
        <v>54</v>
      </c>
      <c r="AA2484" s="23" t="s">
        <v>54</v>
      </c>
      <c r="AB2484" t="s">
        <v>54</v>
      </c>
      <c r="AC2484" t="s">
        <v>54</v>
      </c>
      <c r="AD2484" t="s">
        <v>54</v>
      </c>
      <c r="AE2484" t="s">
        <v>54</v>
      </c>
      <c r="AF2484" s="23" t="s">
        <v>54</v>
      </c>
      <c r="AG2484" s="23" t="s">
        <v>54</v>
      </c>
      <c r="AH2484" s="23" t="s">
        <v>54</v>
      </c>
      <c r="AI2484" s="23" t="s">
        <v>54</v>
      </c>
      <c r="AJ2484">
        <v>0</v>
      </c>
      <c r="AK2484">
        <v>0</v>
      </c>
      <c r="AL2484">
        <v>0</v>
      </c>
      <c r="AM2484">
        <v>0</v>
      </c>
      <c r="AN2484" s="23" t="e">
        <v>#DIV/0!</v>
      </c>
      <c r="AO2484" s="23" t="e">
        <v>#DIV/0!</v>
      </c>
      <c r="AP2484" s="23" t="e">
        <v>#DIV/0!</v>
      </c>
      <c r="AQ2484" s="23" t="e">
        <v>#DIV/0!</v>
      </c>
      <c r="AR2484" s="35">
        <v>0</v>
      </c>
      <c r="AS2484" s="35">
        <v>0</v>
      </c>
      <c r="AT2484" s="35">
        <v>0</v>
      </c>
      <c r="AU2484" s="31" t="str">
        <f t="shared" si="41"/>
        <v>库存为0</v>
      </c>
      <c r="AV2484" s="36" t="str">
        <f>IFERROR(时间!$B$4+AU2484,"上周无销量")</f>
        <v>上周无销量</v>
      </c>
    </row>
    <row r="2485" spans="1:48">
      <c r="A2485" s="21" t="s">
        <v>5000</v>
      </c>
      <c r="B2485" t="s">
        <v>5001</v>
      </c>
      <c r="C2485" t="s">
        <v>4999</v>
      </c>
      <c r="D2485" s="31">
        <v>0</v>
      </c>
      <c r="E2485" s="31">
        <v>0</v>
      </c>
      <c r="F2485" s="31">
        <v>0</v>
      </c>
      <c r="G2485" s="31">
        <v>0</v>
      </c>
      <c r="H2485" s="32">
        <v>0</v>
      </c>
      <c r="I2485">
        <v>0</v>
      </c>
      <c r="J2485" s="33">
        <v>0</v>
      </c>
      <c r="K2485" s="33">
        <v>0</v>
      </c>
      <c r="L2485" s="33">
        <v>0</v>
      </c>
      <c r="M2485">
        <v>0</v>
      </c>
      <c r="N2485">
        <v>0</v>
      </c>
      <c r="O2485">
        <v>0</v>
      </c>
      <c r="P2485" t="s">
        <v>54</v>
      </c>
      <c r="Q2485" t="s">
        <v>54</v>
      </c>
      <c r="R2485" t="s">
        <v>54</v>
      </c>
      <c r="S2485" t="s">
        <v>54</v>
      </c>
      <c r="T2485" t="s">
        <v>54</v>
      </c>
      <c r="U2485" t="s">
        <v>54</v>
      </c>
      <c r="V2485" t="s">
        <v>54</v>
      </c>
      <c r="W2485" t="s">
        <v>54</v>
      </c>
      <c r="X2485" s="23" t="s">
        <v>54</v>
      </c>
      <c r="Y2485" s="23" t="s">
        <v>54</v>
      </c>
      <c r="Z2485" s="23" t="s">
        <v>54</v>
      </c>
      <c r="AA2485" s="23" t="s">
        <v>54</v>
      </c>
      <c r="AB2485" t="s">
        <v>54</v>
      </c>
      <c r="AC2485" t="s">
        <v>54</v>
      </c>
      <c r="AD2485" t="s">
        <v>54</v>
      </c>
      <c r="AE2485" t="s">
        <v>54</v>
      </c>
      <c r="AF2485" s="23" t="s">
        <v>54</v>
      </c>
      <c r="AG2485" s="23" t="s">
        <v>54</v>
      </c>
      <c r="AH2485" s="23" t="s">
        <v>54</v>
      </c>
      <c r="AI2485" s="23" t="s">
        <v>54</v>
      </c>
      <c r="AJ2485">
        <v>0</v>
      </c>
      <c r="AK2485">
        <v>0</v>
      </c>
      <c r="AL2485">
        <v>0</v>
      </c>
      <c r="AM2485">
        <v>0</v>
      </c>
      <c r="AN2485" s="23" t="e">
        <v>#DIV/0!</v>
      </c>
      <c r="AO2485" s="23" t="e">
        <v>#DIV/0!</v>
      </c>
      <c r="AP2485" s="23" t="e">
        <v>#DIV/0!</v>
      </c>
      <c r="AQ2485" s="23" t="e">
        <v>#DIV/0!</v>
      </c>
      <c r="AR2485" s="35">
        <v>0</v>
      </c>
      <c r="AS2485" s="35">
        <v>0</v>
      </c>
      <c r="AT2485" s="35">
        <v>0</v>
      </c>
      <c r="AU2485" s="31" t="str">
        <f t="shared" si="41"/>
        <v>库存为0</v>
      </c>
      <c r="AV2485" s="36" t="str">
        <f>IFERROR(时间!$B$4+AU2485,"上周无销量")</f>
        <v>上周无销量</v>
      </c>
    </row>
    <row r="2486" spans="1:48">
      <c r="A2486" s="21" t="s">
        <v>5002</v>
      </c>
      <c r="B2486" t="s">
        <v>5003</v>
      </c>
      <c r="C2486" t="s">
        <v>4999</v>
      </c>
      <c r="D2486" s="31">
        <v>0</v>
      </c>
      <c r="E2486" s="31">
        <v>0</v>
      </c>
      <c r="F2486" s="31">
        <v>0</v>
      </c>
      <c r="G2486" s="31">
        <v>0</v>
      </c>
      <c r="H2486" s="32">
        <v>0</v>
      </c>
      <c r="I2486">
        <v>0</v>
      </c>
      <c r="J2486" s="33">
        <v>0</v>
      </c>
      <c r="K2486" s="33">
        <v>0</v>
      </c>
      <c r="L2486" s="33">
        <v>0</v>
      </c>
      <c r="M2486">
        <v>0</v>
      </c>
      <c r="N2486">
        <v>0</v>
      </c>
      <c r="O2486">
        <v>0</v>
      </c>
      <c r="P2486" t="s">
        <v>54</v>
      </c>
      <c r="Q2486" t="s">
        <v>54</v>
      </c>
      <c r="R2486" t="s">
        <v>54</v>
      </c>
      <c r="S2486" t="s">
        <v>54</v>
      </c>
      <c r="T2486" t="s">
        <v>54</v>
      </c>
      <c r="U2486" t="s">
        <v>54</v>
      </c>
      <c r="V2486" t="s">
        <v>54</v>
      </c>
      <c r="W2486" t="s">
        <v>54</v>
      </c>
      <c r="X2486" s="23" t="s">
        <v>54</v>
      </c>
      <c r="Y2486" s="23" t="s">
        <v>54</v>
      </c>
      <c r="Z2486" s="23" t="s">
        <v>54</v>
      </c>
      <c r="AA2486" s="23" t="s">
        <v>54</v>
      </c>
      <c r="AB2486" t="s">
        <v>54</v>
      </c>
      <c r="AC2486" t="s">
        <v>54</v>
      </c>
      <c r="AD2486" t="s">
        <v>54</v>
      </c>
      <c r="AE2486" t="s">
        <v>54</v>
      </c>
      <c r="AF2486" s="23" t="s">
        <v>54</v>
      </c>
      <c r="AG2486" s="23" t="s">
        <v>54</v>
      </c>
      <c r="AH2486" s="23" t="s">
        <v>54</v>
      </c>
      <c r="AI2486" s="23" t="s">
        <v>54</v>
      </c>
      <c r="AJ2486">
        <v>0</v>
      </c>
      <c r="AK2486">
        <v>0</v>
      </c>
      <c r="AL2486">
        <v>0</v>
      </c>
      <c r="AM2486">
        <v>0</v>
      </c>
      <c r="AN2486" s="23" t="e">
        <v>#DIV/0!</v>
      </c>
      <c r="AO2486" s="23" t="e">
        <v>#DIV/0!</v>
      </c>
      <c r="AP2486" s="23" t="e">
        <v>#DIV/0!</v>
      </c>
      <c r="AQ2486" s="23" t="e">
        <v>#DIV/0!</v>
      </c>
      <c r="AR2486" s="35">
        <v>0</v>
      </c>
      <c r="AS2486" s="35">
        <v>0</v>
      </c>
      <c r="AT2486" s="35">
        <v>0</v>
      </c>
      <c r="AU2486" s="31" t="str">
        <f t="shared" si="41"/>
        <v>库存为0</v>
      </c>
      <c r="AV2486" s="36" t="str">
        <f>IFERROR(时间!$B$4+AU2486,"上周无销量")</f>
        <v>上周无销量</v>
      </c>
    </row>
    <row r="2487" spans="1:48">
      <c r="A2487" s="21" t="s">
        <v>5004</v>
      </c>
      <c r="B2487" t="s">
        <v>5005</v>
      </c>
      <c r="C2487" t="s">
        <v>4999</v>
      </c>
      <c r="D2487" s="31">
        <v>0</v>
      </c>
      <c r="E2487" s="31">
        <v>0</v>
      </c>
      <c r="F2487" s="31">
        <v>0</v>
      </c>
      <c r="G2487" s="31">
        <v>0</v>
      </c>
      <c r="H2487" s="32">
        <v>0</v>
      </c>
      <c r="I2487">
        <v>0</v>
      </c>
      <c r="J2487" s="33">
        <v>0</v>
      </c>
      <c r="K2487" s="33">
        <v>0</v>
      </c>
      <c r="L2487" s="33">
        <v>0</v>
      </c>
      <c r="M2487">
        <v>0</v>
      </c>
      <c r="N2487">
        <v>0</v>
      </c>
      <c r="O2487">
        <v>0</v>
      </c>
      <c r="P2487" t="s">
        <v>54</v>
      </c>
      <c r="Q2487" t="s">
        <v>54</v>
      </c>
      <c r="R2487" t="s">
        <v>54</v>
      </c>
      <c r="S2487" t="s">
        <v>54</v>
      </c>
      <c r="T2487" t="s">
        <v>54</v>
      </c>
      <c r="U2487" t="s">
        <v>54</v>
      </c>
      <c r="V2487" t="s">
        <v>54</v>
      </c>
      <c r="W2487" t="s">
        <v>54</v>
      </c>
      <c r="X2487" s="23" t="s">
        <v>54</v>
      </c>
      <c r="Y2487" s="23" t="s">
        <v>54</v>
      </c>
      <c r="Z2487" s="23" t="s">
        <v>54</v>
      </c>
      <c r="AA2487" s="23" t="s">
        <v>54</v>
      </c>
      <c r="AB2487" t="s">
        <v>54</v>
      </c>
      <c r="AC2487" t="s">
        <v>54</v>
      </c>
      <c r="AD2487" t="s">
        <v>54</v>
      </c>
      <c r="AE2487" t="s">
        <v>54</v>
      </c>
      <c r="AF2487" s="23" t="s">
        <v>54</v>
      </c>
      <c r="AG2487" s="23" t="s">
        <v>54</v>
      </c>
      <c r="AH2487" s="23" t="s">
        <v>54</v>
      </c>
      <c r="AI2487" s="23" t="s">
        <v>54</v>
      </c>
      <c r="AJ2487">
        <v>0</v>
      </c>
      <c r="AK2487">
        <v>0</v>
      </c>
      <c r="AL2487">
        <v>0</v>
      </c>
      <c r="AM2487">
        <v>0</v>
      </c>
      <c r="AN2487" s="23" t="e">
        <v>#DIV/0!</v>
      </c>
      <c r="AO2487" s="23" t="e">
        <v>#DIV/0!</v>
      </c>
      <c r="AP2487" s="23" t="e">
        <v>#DIV/0!</v>
      </c>
      <c r="AQ2487" s="23" t="e">
        <v>#DIV/0!</v>
      </c>
      <c r="AR2487" s="35">
        <v>0</v>
      </c>
      <c r="AS2487" s="35">
        <v>0</v>
      </c>
      <c r="AT2487" s="35">
        <v>0</v>
      </c>
      <c r="AU2487" s="31" t="str">
        <f t="shared" si="41"/>
        <v>库存为0</v>
      </c>
      <c r="AV2487" s="36" t="str">
        <f>IFERROR(时间!$B$4+AU2487,"上周无销量")</f>
        <v>上周无销量</v>
      </c>
    </row>
    <row r="2488" spans="1:48">
      <c r="A2488" s="21" t="s">
        <v>5006</v>
      </c>
      <c r="B2488" t="s">
        <v>5007</v>
      </c>
      <c r="C2488" t="s">
        <v>4999</v>
      </c>
      <c r="D2488" s="31">
        <v>0</v>
      </c>
      <c r="E2488" s="31">
        <v>0</v>
      </c>
      <c r="F2488" s="31">
        <v>0</v>
      </c>
      <c r="G2488" s="31">
        <v>0</v>
      </c>
      <c r="H2488" s="32">
        <v>0</v>
      </c>
      <c r="I2488">
        <v>0</v>
      </c>
      <c r="J2488" s="33">
        <v>0</v>
      </c>
      <c r="K2488" s="33">
        <v>0</v>
      </c>
      <c r="L2488" s="33">
        <v>0</v>
      </c>
      <c r="M2488">
        <v>0</v>
      </c>
      <c r="N2488">
        <v>0</v>
      </c>
      <c r="O2488">
        <v>0</v>
      </c>
      <c r="P2488" t="s">
        <v>54</v>
      </c>
      <c r="Q2488" t="s">
        <v>54</v>
      </c>
      <c r="R2488" t="s">
        <v>54</v>
      </c>
      <c r="S2488" t="s">
        <v>54</v>
      </c>
      <c r="T2488" t="s">
        <v>54</v>
      </c>
      <c r="U2488" t="s">
        <v>54</v>
      </c>
      <c r="V2488" t="s">
        <v>54</v>
      </c>
      <c r="W2488" t="s">
        <v>54</v>
      </c>
      <c r="X2488" s="23" t="s">
        <v>54</v>
      </c>
      <c r="Y2488" s="23" t="s">
        <v>54</v>
      </c>
      <c r="Z2488" s="23" t="s">
        <v>54</v>
      </c>
      <c r="AA2488" s="23" t="s">
        <v>54</v>
      </c>
      <c r="AB2488" t="s">
        <v>54</v>
      </c>
      <c r="AC2488" t="s">
        <v>54</v>
      </c>
      <c r="AD2488" t="s">
        <v>54</v>
      </c>
      <c r="AE2488" t="s">
        <v>54</v>
      </c>
      <c r="AF2488" s="23" t="s">
        <v>54</v>
      </c>
      <c r="AG2488" s="23" t="s">
        <v>54</v>
      </c>
      <c r="AH2488" s="23" t="s">
        <v>54</v>
      </c>
      <c r="AI2488" s="23" t="s">
        <v>54</v>
      </c>
      <c r="AJ2488">
        <v>0</v>
      </c>
      <c r="AK2488">
        <v>0</v>
      </c>
      <c r="AL2488">
        <v>0</v>
      </c>
      <c r="AM2488">
        <v>0</v>
      </c>
      <c r="AN2488" s="23" t="e">
        <v>#DIV/0!</v>
      </c>
      <c r="AO2488" s="23" t="e">
        <v>#DIV/0!</v>
      </c>
      <c r="AP2488" s="23" t="e">
        <v>#DIV/0!</v>
      </c>
      <c r="AQ2488" s="23" t="e">
        <v>#DIV/0!</v>
      </c>
      <c r="AR2488" s="35">
        <v>0</v>
      </c>
      <c r="AS2488" s="35">
        <v>0</v>
      </c>
      <c r="AT2488" s="35">
        <v>0</v>
      </c>
      <c r="AU2488" s="31" t="str">
        <f t="shared" si="41"/>
        <v>库存为0</v>
      </c>
      <c r="AV2488" s="36" t="str">
        <f>IFERROR(时间!$B$4+AU2488,"上周无销量")</f>
        <v>上周无销量</v>
      </c>
    </row>
    <row r="2489" spans="1:48">
      <c r="A2489" s="21" t="s">
        <v>5008</v>
      </c>
      <c r="B2489" t="s">
        <v>5009</v>
      </c>
      <c r="C2489" t="s">
        <v>4999</v>
      </c>
      <c r="D2489" s="31">
        <v>0</v>
      </c>
      <c r="E2489" s="31">
        <v>0</v>
      </c>
      <c r="F2489" s="31">
        <v>0</v>
      </c>
      <c r="G2489" s="31">
        <v>0</v>
      </c>
      <c r="H2489" s="32">
        <v>0</v>
      </c>
      <c r="I2489">
        <v>0</v>
      </c>
      <c r="J2489" s="33">
        <v>0</v>
      </c>
      <c r="K2489" s="33">
        <v>0</v>
      </c>
      <c r="L2489" s="33">
        <v>0</v>
      </c>
      <c r="M2489">
        <v>0</v>
      </c>
      <c r="N2489">
        <v>0</v>
      </c>
      <c r="O2489">
        <v>0</v>
      </c>
      <c r="P2489" t="s">
        <v>54</v>
      </c>
      <c r="Q2489" t="s">
        <v>54</v>
      </c>
      <c r="R2489" t="s">
        <v>54</v>
      </c>
      <c r="S2489" t="s">
        <v>54</v>
      </c>
      <c r="T2489" t="s">
        <v>54</v>
      </c>
      <c r="U2489" t="s">
        <v>54</v>
      </c>
      <c r="V2489" t="s">
        <v>54</v>
      </c>
      <c r="W2489" t="s">
        <v>54</v>
      </c>
      <c r="X2489" s="23" t="s">
        <v>54</v>
      </c>
      <c r="Y2489" s="23" t="s">
        <v>54</v>
      </c>
      <c r="Z2489" s="23" t="s">
        <v>54</v>
      </c>
      <c r="AA2489" s="23" t="s">
        <v>54</v>
      </c>
      <c r="AB2489" t="s">
        <v>54</v>
      </c>
      <c r="AC2489" t="s">
        <v>54</v>
      </c>
      <c r="AD2489" t="s">
        <v>54</v>
      </c>
      <c r="AE2489" t="s">
        <v>54</v>
      </c>
      <c r="AF2489" s="23" t="s">
        <v>54</v>
      </c>
      <c r="AG2489" s="23" t="s">
        <v>54</v>
      </c>
      <c r="AH2489" s="23" t="s">
        <v>54</v>
      </c>
      <c r="AI2489" s="23" t="s">
        <v>54</v>
      </c>
      <c r="AJ2489">
        <v>0</v>
      </c>
      <c r="AK2489">
        <v>0</v>
      </c>
      <c r="AL2489">
        <v>0</v>
      </c>
      <c r="AM2489">
        <v>0</v>
      </c>
      <c r="AN2489" s="23" t="e">
        <v>#DIV/0!</v>
      </c>
      <c r="AO2489" s="23" t="e">
        <v>#DIV/0!</v>
      </c>
      <c r="AP2489" s="23" t="e">
        <v>#DIV/0!</v>
      </c>
      <c r="AQ2489" s="23" t="e">
        <v>#DIV/0!</v>
      </c>
      <c r="AR2489" s="35">
        <v>0</v>
      </c>
      <c r="AS2489" s="35">
        <v>0</v>
      </c>
      <c r="AT2489" s="35">
        <v>0</v>
      </c>
      <c r="AU2489" s="31" t="str">
        <f t="shared" si="41"/>
        <v>库存为0</v>
      </c>
      <c r="AV2489" s="36" t="str">
        <f>IFERROR(时间!$B$4+AU2489,"上周无销量")</f>
        <v>上周无销量</v>
      </c>
    </row>
    <row r="2490" spans="1:48">
      <c r="A2490" s="21" t="s">
        <v>5010</v>
      </c>
      <c r="B2490" t="s">
        <v>5011</v>
      </c>
      <c r="C2490" t="s">
        <v>4999</v>
      </c>
      <c r="D2490" s="31">
        <v>0</v>
      </c>
      <c r="E2490" s="31">
        <v>0</v>
      </c>
      <c r="F2490" s="31">
        <v>0</v>
      </c>
      <c r="G2490" s="31">
        <v>0</v>
      </c>
      <c r="H2490" s="32">
        <v>0</v>
      </c>
      <c r="I2490">
        <v>0</v>
      </c>
      <c r="J2490" s="33">
        <v>0</v>
      </c>
      <c r="K2490" s="33">
        <v>0</v>
      </c>
      <c r="L2490" s="33">
        <v>0</v>
      </c>
      <c r="M2490">
        <v>0</v>
      </c>
      <c r="N2490">
        <v>0</v>
      </c>
      <c r="O2490">
        <v>0</v>
      </c>
      <c r="P2490" t="s">
        <v>54</v>
      </c>
      <c r="Q2490" t="s">
        <v>54</v>
      </c>
      <c r="R2490" t="s">
        <v>54</v>
      </c>
      <c r="S2490" t="s">
        <v>54</v>
      </c>
      <c r="T2490" t="s">
        <v>54</v>
      </c>
      <c r="U2490" t="s">
        <v>54</v>
      </c>
      <c r="V2490" t="s">
        <v>54</v>
      </c>
      <c r="W2490" t="s">
        <v>54</v>
      </c>
      <c r="X2490" s="23" t="s">
        <v>54</v>
      </c>
      <c r="Y2490" s="23" t="s">
        <v>54</v>
      </c>
      <c r="Z2490" s="23" t="s">
        <v>54</v>
      </c>
      <c r="AA2490" s="23" t="s">
        <v>54</v>
      </c>
      <c r="AB2490" t="s">
        <v>54</v>
      </c>
      <c r="AC2490" t="s">
        <v>54</v>
      </c>
      <c r="AD2490" t="s">
        <v>54</v>
      </c>
      <c r="AE2490" t="s">
        <v>54</v>
      </c>
      <c r="AF2490" s="23" t="s">
        <v>54</v>
      </c>
      <c r="AG2490" s="23" t="s">
        <v>54</v>
      </c>
      <c r="AH2490" s="23" t="s">
        <v>54</v>
      </c>
      <c r="AI2490" s="23" t="s">
        <v>54</v>
      </c>
      <c r="AJ2490">
        <v>0</v>
      </c>
      <c r="AK2490">
        <v>0</v>
      </c>
      <c r="AL2490">
        <v>0</v>
      </c>
      <c r="AM2490">
        <v>0</v>
      </c>
      <c r="AN2490" s="23" t="e">
        <v>#DIV/0!</v>
      </c>
      <c r="AO2490" s="23" t="e">
        <v>#DIV/0!</v>
      </c>
      <c r="AP2490" s="23" t="e">
        <v>#DIV/0!</v>
      </c>
      <c r="AQ2490" s="23" t="e">
        <v>#DIV/0!</v>
      </c>
      <c r="AR2490" s="35">
        <v>0</v>
      </c>
      <c r="AS2490" s="35">
        <v>0</v>
      </c>
      <c r="AT2490" s="35">
        <v>0</v>
      </c>
      <c r="AU2490" s="31" t="str">
        <f t="shared" si="41"/>
        <v>库存为0</v>
      </c>
      <c r="AV2490" s="36" t="str">
        <f>IFERROR(时间!$B$4+AU2490,"上周无销量")</f>
        <v>上周无销量</v>
      </c>
    </row>
    <row r="2491" spans="1:48">
      <c r="A2491" s="21" t="s">
        <v>5012</v>
      </c>
      <c r="B2491" t="s">
        <v>5013</v>
      </c>
      <c r="C2491" t="s">
        <v>4999</v>
      </c>
      <c r="D2491" s="31">
        <v>0</v>
      </c>
      <c r="E2491" s="31">
        <v>0</v>
      </c>
      <c r="F2491" s="31">
        <v>0</v>
      </c>
      <c r="G2491" s="31">
        <v>0</v>
      </c>
      <c r="H2491" s="32">
        <v>0</v>
      </c>
      <c r="I2491">
        <v>0</v>
      </c>
      <c r="J2491" s="33">
        <v>0</v>
      </c>
      <c r="K2491" s="33">
        <v>0</v>
      </c>
      <c r="L2491" s="33">
        <v>0</v>
      </c>
      <c r="M2491">
        <v>0</v>
      </c>
      <c r="N2491">
        <v>0</v>
      </c>
      <c r="O2491">
        <v>0</v>
      </c>
      <c r="P2491" t="s">
        <v>54</v>
      </c>
      <c r="Q2491" t="s">
        <v>54</v>
      </c>
      <c r="R2491" t="s">
        <v>54</v>
      </c>
      <c r="S2491" t="s">
        <v>54</v>
      </c>
      <c r="T2491" t="s">
        <v>54</v>
      </c>
      <c r="U2491" t="s">
        <v>54</v>
      </c>
      <c r="V2491" t="s">
        <v>54</v>
      </c>
      <c r="W2491" t="s">
        <v>54</v>
      </c>
      <c r="X2491" s="23" t="s">
        <v>54</v>
      </c>
      <c r="Y2491" s="23" t="s">
        <v>54</v>
      </c>
      <c r="Z2491" s="23" t="s">
        <v>54</v>
      </c>
      <c r="AA2491" s="23" t="s">
        <v>54</v>
      </c>
      <c r="AB2491" t="s">
        <v>54</v>
      </c>
      <c r="AC2491" t="s">
        <v>54</v>
      </c>
      <c r="AD2491" t="s">
        <v>54</v>
      </c>
      <c r="AE2491" t="s">
        <v>54</v>
      </c>
      <c r="AF2491" s="23" t="s">
        <v>54</v>
      </c>
      <c r="AG2491" s="23" t="s">
        <v>54</v>
      </c>
      <c r="AH2491" s="23" t="s">
        <v>54</v>
      </c>
      <c r="AI2491" s="23" t="s">
        <v>54</v>
      </c>
      <c r="AJ2491">
        <v>0</v>
      </c>
      <c r="AK2491">
        <v>0</v>
      </c>
      <c r="AL2491">
        <v>0</v>
      </c>
      <c r="AM2491">
        <v>0</v>
      </c>
      <c r="AN2491" s="23" t="e">
        <v>#DIV/0!</v>
      </c>
      <c r="AO2491" s="23" t="e">
        <v>#DIV/0!</v>
      </c>
      <c r="AP2491" s="23" t="e">
        <v>#DIV/0!</v>
      </c>
      <c r="AQ2491" s="23" t="e">
        <v>#DIV/0!</v>
      </c>
      <c r="AR2491" s="35">
        <v>0</v>
      </c>
      <c r="AS2491" s="35">
        <v>0</v>
      </c>
      <c r="AT2491" s="35">
        <v>0</v>
      </c>
      <c r="AU2491" s="31" t="str">
        <f t="shared" si="41"/>
        <v>库存为0</v>
      </c>
      <c r="AV2491" s="36" t="str">
        <f>IFERROR(时间!$B$4+AU2491,"上周无销量")</f>
        <v>上周无销量</v>
      </c>
    </row>
    <row r="2492" spans="1:48">
      <c r="A2492" s="21" t="s">
        <v>5014</v>
      </c>
      <c r="B2492" t="s">
        <v>5015</v>
      </c>
      <c r="C2492" t="s">
        <v>4999</v>
      </c>
      <c r="D2492" s="31">
        <v>0</v>
      </c>
      <c r="E2492" s="31">
        <v>0</v>
      </c>
      <c r="F2492" s="31">
        <v>0</v>
      </c>
      <c r="G2492" s="31">
        <v>0</v>
      </c>
      <c r="H2492" s="32">
        <v>0</v>
      </c>
      <c r="I2492">
        <v>0</v>
      </c>
      <c r="J2492" s="33">
        <v>0</v>
      </c>
      <c r="K2492" s="33">
        <v>0</v>
      </c>
      <c r="L2492" s="33">
        <v>0</v>
      </c>
      <c r="M2492">
        <v>0</v>
      </c>
      <c r="N2492">
        <v>0</v>
      </c>
      <c r="O2492">
        <v>0</v>
      </c>
      <c r="P2492" t="s">
        <v>54</v>
      </c>
      <c r="Q2492" t="s">
        <v>54</v>
      </c>
      <c r="R2492" t="s">
        <v>54</v>
      </c>
      <c r="S2492" t="s">
        <v>54</v>
      </c>
      <c r="T2492" t="s">
        <v>54</v>
      </c>
      <c r="U2492" t="s">
        <v>54</v>
      </c>
      <c r="V2492" t="s">
        <v>54</v>
      </c>
      <c r="W2492" t="s">
        <v>54</v>
      </c>
      <c r="X2492" s="23" t="s">
        <v>54</v>
      </c>
      <c r="Y2492" s="23" t="s">
        <v>54</v>
      </c>
      <c r="Z2492" s="23" t="s">
        <v>54</v>
      </c>
      <c r="AA2492" s="23" t="s">
        <v>54</v>
      </c>
      <c r="AB2492" t="s">
        <v>54</v>
      </c>
      <c r="AC2492" t="s">
        <v>54</v>
      </c>
      <c r="AD2492" t="s">
        <v>54</v>
      </c>
      <c r="AE2492" t="s">
        <v>54</v>
      </c>
      <c r="AF2492" s="23" t="s">
        <v>54</v>
      </c>
      <c r="AG2492" s="23" t="s">
        <v>54</v>
      </c>
      <c r="AH2492" s="23" t="s">
        <v>54</v>
      </c>
      <c r="AI2492" s="23" t="s">
        <v>54</v>
      </c>
      <c r="AJ2492">
        <v>0</v>
      </c>
      <c r="AK2492">
        <v>0</v>
      </c>
      <c r="AL2492">
        <v>0</v>
      </c>
      <c r="AM2492">
        <v>0</v>
      </c>
      <c r="AN2492" s="23" t="e">
        <v>#DIV/0!</v>
      </c>
      <c r="AO2492" s="23" t="e">
        <v>#DIV/0!</v>
      </c>
      <c r="AP2492" s="23" t="e">
        <v>#DIV/0!</v>
      </c>
      <c r="AQ2492" s="23" t="e">
        <v>#DIV/0!</v>
      </c>
      <c r="AR2492" s="35">
        <v>0</v>
      </c>
      <c r="AS2492" s="35">
        <v>0</v>
      </c>
      <c r="AT2492" s="35">
        <v>0</v>
      </c>
      <c r="AU2492" s="31" t="str">
        <f t="shared" si="41"/>
        <v>库存为0</v>
      </c>
      <c r="AV2492" s="36" t="str">
        <f>IFERROR(时间!$B$4+AU2492,"上周无销量")</f>
        <v>上周无销量</v>
      </c>
    </row>
    <row r="2493" spans="1:48">
      <c r="A2493" s="21" t="s">
        <v>5016</v>
      </c>
      <c r="B2493" t="s">
        <v>5017</v>
      </c>
      <c r="C2493" t="s">
        <v>4999</v>
      </c>
      <c r="D2493" s="31">
        <v>0</v>
      </c>
      <c r="E2493" s="31">
        <v>0</v>
      </c>
      <c r="F2493" s="31">
        <v>0</v>
      </c>
      <c r="G2493" s="31">
        <v>0</v>
      </c>
      <c r="H2493" s="32">
        <v>0</v>
      </c>
      <c r="I2493">
        <v>0</v>
      </c>
      <c r="J2493" s="33">
        <v>0</v>
      </c>
      <c r="K2493" s="33">
        <v>0</v>
      </c>
      <c r="L2493" s="33">
        <v>0</v>
      </c>
      <c r="M2493">
        <v>0</v>
      </c>
      <c r="N2493">
        <v>0</v>
      </c>
      <c r="O2493">
        <v>0</v>
      </c>
      <c r="P2493" t="s">
        <v>54</v>
      </c>
      <c r="Q2493" t="s">
        <v>54</v>
      </c>
      <c r="R2493" t="s">
        <v>54</v>
      </c>
      <c r="S2493" t="s">
        <v>54</v>
      </c>
      <c r="T2493" t="s">
        <v>54</v>
      </c>
      <c r="U2493" t="s">
        <v>54</v>
      </c>
      <c r="V2493" t="s">
        <v>54</v>
      </c>
      <c r="W2493" t="s">
        <v>54</v>
      </c>
      <c r="X2493" s="23" t="s">
        <v>54</v>
      </c>
      <c r="Y2493" s="23" t="s">
        <v>54</v>
      </c>
      <c r="Z2493" s="23" t="s">
        <v>54</v>
      </c>
      <c r="AA2493" s="23" t="s">
        <v>54</v>
      </c>
      <c r="AB2493" t="s">
        <v>54</v>
      </c>
      <c r="AC2493" t="s">
        <v>54</v>
      </c>
      <c r="AD2493" t="s">
        <v>54</v>
      </c>
      <c r="AE2493" t="s">
        <v>54</v>
      </c>
      <c r="AF2493" s="23" t="s">
        <v>54</v>
      </c>
      <c r="AG2493" s="23" t="s">
        <v>54</v>
      </c>
      <c r="AH2493" s="23" t="s">
        <v>54</v>
      </c>
      <c r="AI2493" s="23" t="s">
        <v>54</v>
      </c>
      <c r="AJ2493">
        <v>0</v>
      </c>
      <c r="AK2493">
        <v>0</v>
      </c>
      <c r="AL2493">
        <v>0</v>
      </c>
      <c r="AM2493">
        <v>0</v>
      </c>
      <c r="AN2493" s="23" t="e">
        <v>#DIV/0!</v>
      </c>
      <c r="AO2493" s="23" t="e">
        <v>#DIV/0!</v>
      </c>
      <c r="AP2493" s="23" t="e">
        <v>#DIV/0!</v>
      </c>
      <c r="AQ2493" s="23" t="e">
        <v>#DIV/0!</v>
      </c>
      <c r="AR2493" s="35">
        <v>0</v>
      </c>
      <c r="AS2493" s="35">
        <v>0</v>
      </c>
      <c r="AT2493" s="35">
        <v>0</v>
      </c>
      <c r="AU2493" s="31" t="str">
        <f t="shared" si="41"/>
        <v>库存为0</v>
      </c>
      <c r="AV2493" s="36" t="str">
        <f>IFERROR(时间!$B$4+AU2493,"上周无销量")</f>
        <v>上周无销量</v>
      </c>
    </row>
    <row r="2494" spans="1:48">
      <c r="A2494" s="21" t="s">
        <v>5018</v>
      </c>
      <c r="B2494" t="s">
        <v>3906</v>
      </c>
      <c r="C2494" t="s">
        <v>5019</v>
      </c>
      <c r="D2494" s="31">
        <v>0</v>
      </c>
      <c r="E2494" s="31">
        <v>0</v>
      </c>
      <c r="F2494" s="31">
        <v>0</v>
      </c>
      <c r="G2494" s="31">
        <v>0</v>
      </c>
      <c r="H2494" s="32">
        <v>0</v>
      </c>
      <c r="I2494">
        <v>0</v>
      </c>
      <c r="J2494" s="33">
        <v>0</v>
      </c>
      <c r="K2494" s="33">
        <v>0</v>
      </c>
      <c r="L2494" s="33">
        <v>0</v>
      </c>
      <c r="M2494">
        <v>0</v>
      </c>
      <c r="N2494">
        <v>0</v>
      </c>
      <c r="O2494">
        <v>0</v>
      </c>
      <c r="P2494" t="s">
        <v>54</v>
      </c>
      <c r="Q2494" t="s">
        <v>54</v>
      </c>
      <c r="R2494" t="s">
        <v>54</v>
      </c>
      <c r="S2494" t="s">
        <v>54</v>
      </c>
      <c r="T2494" t="s">
        <v>54</v>
      </c>
      <c r="U2494" t="s">
        <v>54</v>
      </c>
      <c r="V2494" t="s">
        <v>54</v>
      </c>
      <c r="W2494" t="s">
        <v>54</v>
      </c>
      <c r="X2494" s="23" t="s">
        <v>54</v>
      </c>
      <c r="Y2494" s="23" t="s">
        <v>54</v>
      </c>
      <c r="Z2494" s="23" t="s">
        <v>54</v>
      </c>
      <c r="AA2494" s="23" t="s">
        <v>54</v>
      </c>
      <c r="AB2494" t="s">
        <v>54</v>
      </c>
      <c r="AC2494" t="s">
        <v>54</v>
      </c>
      <c r="AD2494" t="s">
        <v>54</v>
      </c>
      <c r="AE2494" t="s">
        <v>54</v>
      </c>
      <c r="AF2494" s="23" t="s">
        <v>54</v>
      </c>
      <c r="AG2494" s="23" t="s">
        <v>54</v>
      </c>
      <c r="AH2494" s="23" t="s">
        <v>54</v>
      </c>
      <c r="AI2494" s="23" t="s">
        <v>54</v>
      </c>
      <c r="AJ2494">
        <v>26</v>
      </c>
      <c r="AK2494">
        <v>31</v>
      </c>
      <c r="AL2494">
        <v>0</v>
      </c>
      <c r="AM2494">
        <v>10</v>
      </c>
      <c r="AN2494" s="23">
        <v>0</v>
      </c>
      <c r="AO2494" s="23">
        <v>0</v>
      </c>
      <c r="AP2494" s="23" t="e">
        <v>#DIV/0!</v>
      </c>
      <c r="AQ2494" s="23">
        <v>0</v>
      </c>
      <c r="AR2494" s="35">
        <v>0</v>
      </c>
      <c r="AS2494" s="35">
        <v>0</v>
      </c>
      <c r="AT2494" s="35">
        <v>0</v>
      </c>
      <c r="AU2494" s="31" t="str">
        <f t="shared" si="41"/>
        <v>库存为0</v>
      </c>
      <c r="AV2494" s="36" t="str">
        <f>IFERROR(时间!$B$4+AU2494,"上周无销量")</f>
        <v>上周无销量</v>
      </c>
    </row>
    <row r="2495" spans="1:48">
      <c r="A2495" s="21" t="s">
        <v>5020</v>
      </c>
      <c r="B2495" t="s">
        <v>3909</v>
      </c>
      <c r="C2495" t="s">
        <v>5019</v>
      </c>
      <c r="D2495" s="31">
        <v>0</v>
      </c>
      <c r="E2495" s="31">
        <v>0</v>
      </c>
      <c r="F2495" s="31">
        <v>0</v>
      </c>
      <c r="G2495" s="31">
        <v>0</v>
      </c>
      <c r="H2495" s="32">
        <v>0</v>
      </c>
      <c r="I2495">
        <v>0</v>
      </c>
      <c r="J2495" s="33">
        <v>0</v>
      </c>
      <c r="K2495" s="33">
        <v>0</v>
      </c>
      <c r="L2495" s="33">
        <v>0</v>
      </c>
      <c r="M2495">
        <v>0</v>
      </c>
      <c r="N2495">
        <v>0</v>
      </c>
      <c r="O2495">
        <v>0</v>
      </c>
      <c r="P2495" t="s">
        <v>54</v>
      </c>
      <c r="Q2495" t="s">
        <v>54</v>
      </c>
      <c r="R2495" t="s">
        <v>54</v>
      </c>
      <c r="S2495" t="s">
        <v>54</v>
      </c>
      <c r="T2495" t="s">
        <v>54</v>
      </c>
      <c r="U2495" t="s">
        <v>54</v>
      </c>
      <c r="V2495" t="s">
        <v>54</v>
      </c>
      <c r="W2495" t="s">
        <v>54</v>
      </c>
      <c r="X2495" s="23" t="s">
        <v>54</v>
      </c>
      <c r="Y2495" s="23" t="s">
        <v>54</v>
      </c>
      <c r="Z2495" s="23" t="s">
        <v>54</v>
      </c>
      <c r="AA2495" s="23" t="s">
        <v>54</v>
      </c>
      <c r="AB2495" t="s">
        <v>54</v>
      </c>
      <c r="AC2495" t="s">
        <v>54</v>
      </c>
      <c r="AD2495" t="s">
        <v>54</v>
      </c>
      <c r="AE2495" t="s">
        <v>54</v>
      </c>
      <c r="AF2495" s="23" t="s">
        <v>54</v>
      </c>
      <c r="AG2495" s="23" t="s">
        <v>54</v>
      </c>
      <c r="AH2495" s="23" t="s">
        <v>54</v>
      </c>
      <c r="AI2495" s="23" t="s">
        <v>54</v>
      </c>
      <c r="AJ2495">
        <v>14</v>
      </c>
      <c r="AK2495">
        <v>26</v>
      </c>
      <c r="AL2495">
        <v>10</v>
      </c>
      <c r="AM2495">
        <v>11</v>
      </c>
      <c r="AN2495" s="23">
        <v>0</v>
      </c>
      <c r="AO2495" s="23">
        <v>0</v>
      </c>
      <c r="AP2495" s="23">
        <v>0</v>
      </c>
      <c r="AQ2495" s="23">
        <v>0</v>
      </c>
      <c r="AR2495" s="35">
        <v>0</v>
      </c>
      <c r="AS2495" s="35">
        <v>0</v>
      </c>
      <c r="AT2495" s="35">
        <v>0</v>
      </c>
      <c r="AU2495" s="31" t="str">
        <f t="shared" si="41"/>
        <v>库存为0</v>
      </c>
      <c r="AV2495" s="36" t="str">
        <f>IFERROR(时间!$B$4+AU2495,"上周无销量")</f>
        <v>上周无销量</v>
      </c>
    </row>
    <row r="2496" spans="1:48">
      <c r="A2496" s="21" t="s">
        <v>5021</v>
      </c>
      <c r="B2496" t="s">
        <v>3911</v>
      </c>
      <c r="C2496" t="s">
        <v>5019</v>
      </c>
      <c r="D2496" s="31">
        <v>0</v>
      </c>
      <c r="E2496" s="31">
        <v>0</v>
      </c>
      <c r="F2496" s="31">
        <v>0</v>
      </c>
      <c r="G2496" s="31">
        <v>0</v>
      </c>
      <c r="H2496" s="32">
        <v>0</v>
      </c>
      <c r="I2496">
        <v>0</v>
      </c>
      <c r="J2496" s="33">
        <v>0</v>
      </c>
      <c r="K2496" s="33">
        <v>0</v>
      </c>
      <c r="L2496" s="33">
        <v>0</v>
      </c>
      <c r="M2496">
        <v>0</v>
      </c>
      <c r="N2496">
        <v>0</v>
      </c>
      <c r="O2496">
        <v>0</v>
      </c>
      <c r="P2496" t="s">
        <v>54</v>
      </c>
      <c r="Q2496" t="s">
        <v>54</v>
      </c>
      <c r="R2496" t="s">
        <v>54</v>
      </c>
      <c r="S2496" t="s">
        <v>54</v>
      </c>
      <c r="T2496" t="s">
        <v>54</v>
      </c>
      <c r="U2496" t="s">
        <v>54</v>
      </c>
      <c r="V2496" t="s">
        <v>54</v>
      </c>
      <c r="W2496" t="s">
        <v>54</v>
      </c>
      <c r="X2496" s="23" t="s">
        <v>54</v>
      </c>
      <c r="Y2496" s="23" t="s">
        <v>54</v>
      </c>
      <c r="Z2496" s="23" t="s">
        <v>54</v>
      </c>
      <c r="AA2496" s="23" t="s">
        <v>54</v>
      </c>
      <c r="AB2496" t="s">
        <v>54</v>
      </c>
      <c r="AC2496" t="s">
        <v>54</v>
      </c>
      <c r="AD2496" t="s">
        <v>54</v>
      </c>
      <c r="AE2496" t="s">
        <v>54</v>
      </c>
      <c r="AF2496" s="23" t="s">
        <v>54</v>
      </c>
      <c r="AG2496" s="23" t="s">
        <v>54</v>
      </c>
      <c r="AH2496" s="23" t="s">
        <v>54</v>
      </c>
      <c r="AI2496" s="23" t="s">
        <v>54</v>
      </c>
      <c r="AJ2496">
        <v>19</v>
      </c>
      <c r="AK2496">
        <v>9</v>
      </c>
      <c r="AL2496">
        <v>28</v>
      </c>
      <c r="AM2496">
        <v>12</v>
      </c>
      <c r="AN2496" s="23">
        <v>0</v>
      </c>
      <c r="AO2496" s="23">
        <v>0</v>
      </c>
      <c r="AP2496" s="23">
        <v>0</v>
      </c>
      <c r="AQ2496" s="23">
        <v>0</v>
      </c>
      <c r="AR2496" s="35">
        <v>0</v>
      </c>
      <c r="AS2496" s="35">
        <v>0</v>
      </c>
      <c r="AT2496" s="35">
        <v>0</v>
      </c>
      <c r="AU2496" s="31" t="str">
        <f t="shared" si="41"/>
        <v>库存为0</v>
      </c>
      <c r="AV2496" s="36" t="str">
        <f>IFERROR(时间!$B$4+AU2496,"上周无销量")</f>
        <v>上周无销量</v>
      </c>
    </row>
    <row r="2497" spans="1:48">
      <c r="A2497" s="21" t="s">
        <v>5022</v>
      </c>
      <c r="B2497" t="s">
        <v>3913</v>
      </c>
      <c r="C2497" t="s">
        <v>5019</v>
      </c>
      <c r="D2497" s="31">
        <v>0</v>
      </c>
      <c r="E2497" s="31">
        <v>0</v>
      </c>
      <c r="F2497" s="31">
        <v>0</v>
      </c>
      <c r="G2497" s="31">
        <v>0</v>
      </c>
      <c r="H2497" s="32">
        <v>0</v>
      </c>
      <c r="I2497">
        <v>0</v>
      </c>
      <c r="J2497" s="33">
        <v>0</v>
      </c>
      <c r="K2497" s="33">
        <v>0</v>
      </c>
      <c r="L2497" s="33">
        <v>0</v>
      </c>
      <c r="M2497">
        <v>0</v>
      </c>
      <c r="N2497">
        <v>0</v>
      </c>
      <c r="O2497">
        <v>0</v>
      </c>
      <c r="P2497" t="s">
        <v>54</v>
      </c>
      <c r="Q2497" t="s">
        <v>54</v>
      </c>
      <c r="R2497" t="s">
        <v>54</v>
      </c>
      <c r="S2497" t="s">
        <v>54</v>
      </c>
      <c r="T2497" t="s">
        <v>54</v>
      </c>
      <c r="U2497" t="s">
        <v>54</v>
      </c>
      <c r="V2497" t="s">
        <v>54</v>
      </c>
      <c r="W2497" t="s">
        <v>54</v>
      </c>
      <c r="X2497" s="23" t="s">
        <v>54</v>
      </c>
      <c r="Y2497" s="23" t="s">
        <v>54</v>
      </c>
      <c r="Z2497" s="23" t="s">
        <v>54</v>
      </c>
      <c r="AA2497" s="23" t="s">
        <v>54</v>
      </c>
      <c r="AB2497" t="s">
        <v>54</v>
      </c>
      <c r="AC2497" t="s">
        <v>54</v>
      </c>
      <c r="AD2497" t="s">
        <v>54</v>
      </c>
      <c r="AE2497" t="s">
        <v>54</v>
      </c>
      <c r="AF2497" s="23" t="s">
        <v>54</v>
      </c>
      <c r="AG2497" s="23" t="s">
        <v>54</v>
      </c>
      <c r="AH2497" s="23" t="s">
        <v>54</v>
      </c>
      <c r="AI2497" s="23" t="s">
        <v>54</v>
      </c>
      <c r="AJ2497">
        <v>14</v>
      </c>
      <c r="AK2497">
        <v>18</v>
      </c>
      <c r="AL2497">
        <v>2</v>
      </c>
      <c r="AM2497">
        <v>16</v>
      </c>
      <c r="AN2497" s="23">
        <v>0</v>
      </c>
      <c r="AO2497" s="23">
        <v>0</v>
      </c>
      <c r="AP2497" s="23">
        <v>0</v>
      </c>
      <c r="AQ2497" s="23">
        <v>0</v>
      </c>
      <c r="AR2497" s="35">
        <v>0</v>
      </c>
      <c r="AS2497" s="35">
        <v>0</v>
      </c>
      <c r="AT2497" s="35">
        <v>0</v>
      </c>
      <c r="AU2497" s="31" t="str">
        <f t="shared" si="41"/>
        <v>库存为0</v>
      </c>
      <c r="AV2497" s="36" t="str">
        <f>IFERROR(时间!$B$4+AU2497,"上周无销量")</f>
        <v>上周无销量</v>
      </c>
    </row>
    <row r="2498" spans="1:48">
      <c r="A2498" s="21" t="s">
        <v>5023</v>
      </c>
      <c r="B2498" t="s">
        <v>3915</v>
      </c>
      <c r="C2498" t="s">
        <v>5019</v>
      </c>
      <c r="D2498" s="31">
        <v>0</v>
      </c>
      <c r="E2498" s="31">
        <v>0</v>
      </c>
      <c r="F2498" s="31">
        <v>0</v>
      </c>
      <c r="G2498" s="31">
        <v>0</v>
      </c>
      <c r="H2498" s="32">
        <v>0</v>
      </c>
      <c r="I2498">
        <v>0</v>
      </c>
      <c r="J2498" s="33">
        <v>0</v>
      </c>
      <c r="K2498" s="33">
        <v>0</v>
      </c>
      <c r="L2498" s="33">
        <v>0</v>
      </c>
      <c r="M2498">
        <v>0</v>
      </c>
      <c r="N2498">
        <v>0</v>
      </c>
      <c r="O2498">
        <v>0</v>
      </c>
      <c r="P2498" t="s">
        <v>54</v>
      </c>
      <c r="Q2498" t="s">
        <v>54</v>
      </c>
      <c r="R2498" t="s">
        <v>54</v>
      </c>
      <c r="S2498" t="s">
        <v>54</v>
      </c>
      <c r="T2498" t="s">
        <v>54</v>
      </c>
      <c r="U2498" t="s">
        <v>54</v>
      </c>
      <c r="V2498" t="s">
        <v>54</v>
      </c>
      <c r="W2498" t="s">
        <v>54</v>
      </c>
      <c r="X2498" s="23" t="s">
        <v>54</v>
      </c>
      <c r="Y2498" s="23" t="s">
        <v>54</v>
      </c>
      <c r="Z2498" s="23" t="s">
        <v>54</v>
      </c>
      <c r="AA2498" s="23" t="s">
        <v>54</v>
      </c>
      <c r="AB2498" t="s">
        <v>54</v>
      </c>
      <c r="AC2498" t="s">
        <v>54</v>
      </c>
      <c r="AD2498" t="s">
        <v>54</v>
      </c>
      <c r="AE2498" t="s">
        <v>54</v>
      </c>
      <c r="AF2498" s="23" t="s">
        <v>54</v>
      </c>
      <c r="AG2498" s="23" t="s">
        <v>54</v>
      </c>
      <c r="AH2498" s="23" t="s">
        <v>54</v>
      </c>
      <c r="AI2498" s="23" t="s">
        <v>54</v>
      </c>
      <c r="AJ2498">
        <v>7</v>
      </c>
      <c r="AK2498">
        <v>22</v>
      </c>
      <c r="AL2498">
        <v>1</v>
      </c>
      <c r="AM2498">
        <v>16</v>
      </c>
      <c r="AN2498" s="23">
        <v>0</v>
      </c>
      <c r="AO2498" s="23">
        <v>0</v>
      </c>
      <c r="AP2498" s="23">
        <v>0</v>
      </c>
      <c r="AQ2498" s="23">
        <v>0</v>
      </c>
      <c r="AR2498" s="35">
        <v>0</v>
      </c>
      <c r="AS2498" s="35">
        <v>0</v>
      </c>
      <c r="AT2498" s="35">
        <v>0</v>
      </c>
      <c r="AU2498" s="31" t="str">
        <f t="shared" si="41"/>
        <v>库存为0</v>
      </c>
      <c r="AV2498" s="36" t="str">
        <f>IFERROR(时间!$B$4+AU2498,"上周无销量")</f>
        <v>上周无销量</v>
      </c>
    </row>
    <row r="2499" spans="1:48">
      <c r="A2499" s="21" t="s">
        <v>5024</v>
      </c>
      <c r="B2499" t="s">
        <v>3917</v>
      </c>
      <c r="C2499" t="s">
        <v>5019</v>
      </c>
      <c r="D2499" s="31">
        <v>0</v>
      </c>
      <c r="E2499" s="31">
        <v>0</v>
      </c>
      <c r="F2499" s="31">
        <v>0</v>
      </c>
      <c r="G2499" s="31">
        <v>0</v>
      </c>
      <c r="H2499" s="32">
        <v>0</v>
      </c>
      <c r="I2499">
        <v>0</v>
      </c>
      <c r="J2499" s="33">
        <v>0</v>
      </c>
      <c r="K2499" s="33">
        <v>0</v>
      </c>
      <c r="L2499" s="33">
        <v>0</v>
      </c>
      <c r="M2499">
        <v>0</v>
      </c>
      <c r="N2499">
        <v>0</v>
      </c>
      <c r="O2499">
        <v>0</v>
      </c>
      <c r="P2499" t="s">
        <v>54</v>
      </c>
      <c r="Q2499" t="s">
        <v>54</v>
      </c>
      <c r="R2499" t="s">
        <v>54</v>
      </c>
      <c r="S2499" t="s">
        <v>54</v>
      </c>
      <c r="T2499" t="s">
        <v>54</v>
      </c>
      <c r="U2499" t="s">
        <v>54</v>
      </c>
      <c r="V2499" t="s">
        <v>54</v>
      </c>
      <c r="W2499" t="s">
        <v>54</v>
      </c>
      <c r="X2499" s="23" t="s">
        <v>54</v>
      </c>
      <c r="Y2499" s="23" t="s">
        <v>54</v>
      </c>
      <c r="Z2499" s="23" t="s">
        <v>54</v>
      </c>
      <c r="AA2499" s="23" t="s">
        <v>54</v>
      </c>
      <c r="AB2499" t="s">
        <v>54</v>
      </c>
      <c r="AC2499" t="s">
        <v>54</v>
      </c>
      <c r="AD2499" t="s">
        <v>54</v>
      </c>
      <c r="AE2499" t="s">
        <v>54</v>
      </c>
      <c r="AF2499" s="23" t="s">
        <v>54</v>
      </c>
      <c r="AG2499" s="23" t="s">
        <v>54</v>
      </c>
      <c r="AH2499" s="23" t="s">
        <v>54</v>
      </c>
      <c r="AI2499" s="23" t="s">
        <v>54</v>
      </c>
      <c r="AJ2499">
        <v>23</v>
      </c>
      <c r="AK2499">
        <v>18</v>
      </c>
      <c r="AL2499">
        <v>0</v>
      </c>
      <c r="AM2499">
        <v>19</v>
      </c>
      <c r="AN2499" s="23">
        <v>0</v>
      </c>
      <c r="AO2499" s="23">
        <v>0</v>
      </c>
      <c r="AP2499" s="23" t="e">
        <v>#DIV/0!</v>
      </c>
      <c r="AQ2499" s="23">
        <v>0</v>
      </c>
      <c r="AR2499" s="35">
        <v>0</v>
      </c>
      <c r="AS2499" s="35">
        <v>0</v>
      </c>
      <c r="AT2499" s="35">
        <v>0</v>
      </c>
      <c r="AU2499" s="31" t="str">
        <f t="shared" si="41"/>
        <v>库存为0</v>
      </c>
      <c r="AV2499" s="36" t="str">
        <f>IFERROR(时间!$B$4+AU2499,"上周无销量")</f>
        <v>上周无销量</v>
      </c>
    </row>
    <row r="2500" spans="1:48">
      <c r="A2500" s="21" t="s">
        <v>5025</v>
      </c>
      <c r="B2500" t="s">
        <v>3919</v>
      </c>
      <c r="C2500" t="s">
        <v>5019</v>
      </c>
      <c r="D2500" s="31">
        <v>0</v>
      </c>
      <c r="E2500" s="31">
        <v>0</v>
      </c>
      <c r="F2500" s="31">
        <v>0</v>
      </c>
      <c r="G2500" s="31">
        <v>0</v>
      </c>
      <c r="H2500" s="32">
        <v>0</v>
      </c>
      <c r="I2500">
        <v>0</v>
      </c>
      <c r="J2500" s="33">
        <v>0</v>
      </c>
      <c r="K2500" s="33">
        <v>0</v>
      </c>
      <c r="L2500" s="33">
        <v>0</v>
      </c>
      <c r="M2500">
        <v>0</v>
      </c>
      <c r="N2500">
        <v>0</v>
      </c>
      <c r="O2500">
        <v>0</v>
      </c>
      <c r="P2500" t="s">
        <v>54</v>
      </c>
      <c r="Q2500" t="s">
        <v>54</v>
      </c>
      <c r="R2500" t="s">
        <v>54</v>
      </c>
      <c r="S2500" t="s">
        <v>54</v>
      </c>
      <c r="T2500" t="s">
        <v>54</v>
      </c>
      <c r="U2500" t="s">
        <v>54</v>
      </c>
      <c r="V2500" t="s">
        <v>54</v>
      </c>
      <c r="W2500" t="s">
        <v>54</v>
      </c>
      <c r="X2500" s="23" t="s">
        <v>54</v>
      </c>
      <c r="Y2500" s="23" t="s">
        <v>54</v>
      </c>
      <c r="Z2500" s="23" t="s">
        <v>54</v>
      </c>
      <c r="AA2500" s="23" t="s">
        <v>54</v>
      </c>
      <c r="AB2500" t="s">
        <v>54</v>
      </c>
      <c r="AC2500" t="s">
        <v>54</v>
      </c>
      <c r="AD2500" t="s">
        <v>54</v>
      </c>
      <c r="AE2500" t="s">
        <v>54</v>
      </c>
      <c r="AF2500" s="23" t="s">
        <v>54</v>
      </c>
      <c r="AG2500" s="23" t="s">
        <v>54</v>
      </c>
      <c r="AH2500" s="23" t="s">
        <v>54</v>
      </c>
      <c r="AI2500" s="23" t="s">
        <v>54</v>
      </c>
      <c r="AJ2500">
        <v>8</v>
      </c>
      <c r="AK2500">
        <v>22</v>
      </c>
      <c r="AL2500">
        <v>0</v>
      </c>
      <c r="AM2500">
        <v>4</v>
      </c>
      <c r="AN2500" s="23">
        <v>0</v>
      </c>
      <c r="AO2500" s="23">
        <v>0</v>
      </c>
      <c r="AP2500" s="23" t="e">
        <v>#DIV/0!</v>
      </c>
      <c r="AQ2500" s="23">
        <v>0</v>
      </c>
      <c r="AR2500" s="35">
        <v>0</v>
      </c>
      <c r="AS2500" s="35">
        <v>0</v>
      </c>
      <c r="AT2500" s="35">
        <v>0</v>
      </c>
      <c r="AU2500" s="31" t="str">
        <f t="shared" si="41"/>
        <v>库存为0</v>
      </c>
      <c r="AV2500" s="36" t="str">
        <f>IFERROR(时间!$B$4+AU2500,"上周无销量")</f>
        <v>上周无销量</v>
      </c>
    </row>
    <row r="2501" spans="1:48">
      <c r="A2501" s="21" t="s">
        <v>5026</v>
      </c>
      <c r="B2501" t="s">
        <v>3921</v>
      </c>
      <c r="C2501" t="s">
        <v>5019</v>
      </c>
      <c r="D2501" s="31">
        <v>0</v>
      </c>
      <c r="E2501" s="31">
        <v>0</v>
      </c>
      <c r="F2501" s="31">
        <v>0</v>
      </c>
      <c r="G2501" s="31">
        <v>0</v>
      </c>
      <c r="H2501" s="32">
        <v>0</v>
      </c>
      <c r="I2501">
        <v>0</v>
      </c>
      <c r="J2501" s="33">
        <v>0</v>
      </c>
      <c r="K2501" s="33">
        <v>0</v>
      </c>
      <c r="L2501" s="33">
        <v>0</v>
      </c>
      <c r="M2501">
        <v>0</v>
      </c>
      <c r="N2501">
        <v>0</v>
      </c>
      <c r="O2501">
        <v>0</v>
      </c>
      <c r="P2501" t="s">
        <v>54</v>
      </c>
      <c r="Q2501" t="s">
        <v>54</v>
      </c>
      <c r="R2501" t="s">
        <v>54</v>
      </c>
      <c r="S2501" t="s">
        <v>54</v>
      </c>
      <c r="T2501" t="s">
        <v>54</v>
      </c>
      <c r="U2501" t="s">
        <v>54</v>
      </c>
      <c r="V2501" t="s">
        <v>54</v>
      </c>
      <c r="W2501" t="s">
        <v>54</v>
      </c>
      <c r="X2501" s="23" t="s">
        <v>54</v>
      </c>
      <c r="Y2501" s="23" t="s">
        <v>54</v>
      </c>
      <c r="Z2501" s="23" t="s">
        <v>54</v>
      </c>
      <c r="AA2501" s="23" t="s">
        <v>54</v>
      </c>
      <c r="AB2501" t="s">
        <v>54</v>
      </c>
      <c r="AC2501" t="s">
        <v>54</v>
      </c>
      <c r="AD2501" t="s">
        <v>54</v>
      </c>
      <c r="AE2501" t="s">
        <v>54</v>
      </c>
      <c r="AF2501" s="23" t="s">
        <v>54</v>
      </c>
      <c r="AG2501" s="23" t="s">
        <v>54</v>
      </c>
      <c r="AH2501" s="23" t="s">
        <v>54</v>
      </c>
      <c r="AI2501" s="23" t="s">
        <v>54</v>
      </c>
      <c r="AJ2501">
        <v>11</v>
      </c>
      <c r="AK2501">
        <v>22</v>
      </c>
      <c r="AL2501">
        <v>11</v>
      </c>
      <c r="AM2501">
        <v>8</v>
      </c>
      <c r="AN2501" s="23">
        <v>0</v>
      </c>
      <c r="AO2501" s="23">
        <v>0</v>
      </c>
      <c r="AP2501" s="23">
        <v>0</v>
      </c>
      <c r="AQ2501" s="23">
        <v>0</v>
      </c>
      <c r="AR2501" s="35">
        <v>0</v>
      </c>
      <c r="AS2501" s="35">
        <v>0</v>
      </c>
      <c r="AT2501" s="35">
        <v>0</v>
      </c>
      <c r="AU2501" s="31" t="str">
        <f t="shared" ref="AU2501:AU2564" si="42">IF(AR2501="","库存为"&amp;M2501,IF(AS2501=0,"库存为"&amp;M2501,INT(M2501/AR2501)))</f>
        <v>库存为0</v>
      </c>
      <c r="AV2501" s="36" t="str">
        <f>IFERROR(时间!$B$4+AU2501,"上周无销量")</f>
        <v>上周无销量</v>
      </c>
    </row>
    <row r="2502" spans="1:48">
      <c r="A2502" s="21" t="s">
        <v>5027</v>
      </c>
      <c r="B2502" t="s">
        <v>3923</v>
      </c>
      <c r="C2502" t="s">
        <v>5019</v>
      </c>
      <c r="D2502" s="31">
        <v>0</v>
      </c>
      <c r="E2502" s="31">
        <v>0</v>
      </c>
      <c r="F2502" s="31">
        <v>0</v>
      </c>
      <c r="G2502" s="31">
        <v>0</v>
      </c>
      <c r="H2502" s="32">
        <v>0</v>
      </c>
      <c r="I2502">
        <v>0</v>
      </c>
      <c r="J2502" s="33">
        <v>0</v>
      </c>
      <c r="K2502" s="33">
        <v>0</v>
      </c>
      <c r="L2502" s="33">
        <v>0</v>
      </c>
      <c r="M2502">
        <v>0</v>
      </c>
      <c r="N2502">
        <v>0</v>
      </c>
      <c r="O2502">
        <v>0</v>
      </c>
      <c r="P2502" t="s">
        <v>54</v>
      </c>
      <c r="Q2502" t="s">
        <v>54</v>
      </c>
      <c r="R2502" t="s">
        <v>54</v>
      </c>
      <c r="S2502" t="s">
        <v>54</v>
      </c>
      <c r="T2502" t="s">
        <v>54</v>
      </c>
      <c r="U2502" t="s">
        <v>54</v>
      </c>
      <c r="V2502" t="s">
        <v>54</v>
      </c>
      <c r="W2502" t="s">
        <v>54</v>
      </c>
      <c r="X2502" s="23" t="s">
        <v>54</v>
      </c>
      <c r="Y2502" s="23" t="s">
        <v>54</v>
      </c>
      <c r="Z2502" s="23" t="s">
        <v>54</v>
      </c>
      <c r="AA2502" s="23" t="s">
        <v>54</v>
      </c>
      <c r="AB2502" t="s">
        <v>54</v>
      </c>
      <c r="AC2502" t="s">
        <v>54</v>
      </c>
      <c r="AD2502" t="s">
        <v>54</v>
      </c>
      <c r="AE2502" t="s">
        <v>54</v>
      </c>
      <c r="AF2502" s="23" t="s">
        <v>54</v>
      </c>
      <c r="AG2502" s="23" t="s">
        <v>54</v>
      </c>
      <c r="AH2502" s="23" t="s">
        <v>54</v>
      </c>
      <c r="AI2502" s="23" t="s">
        <v>54</v>
      </c>
      <c r="AJ2502">
        <v>12</v>
      </c>
      <c r="AK2502">
        <v>34</v>
      </c>
      <c r="AL2502">
        <v>19</v>
      </c>
      <c r="AM2502">
        <v>11</v>
      </c>
      <c r="AN2502" s="23">
        <v>0</v>
      </c>
      <c r="AO2502" s="23">
        <v>0</v>
      </c>
      <c r="AP2502" s="23">
        <v>0</v>
      </c>
      <c r="AQ2502" s="23">
        <v>0</v>
      </c>
      <c r="AR2502" s="35">
        <v>0</v>
      </c>
      <c r="AS2502" s="35">
        <v>0</v>
      </c>
      <c r="AT2502" s="35">
        <v>0</v>
      </c>
      <c r="AU2502" s="31" t="str">
        <f t="shared" si="42"/>
        <v>库存为0</v>
      </c>
      <c r="AV2502" s="36" t="str">
        <f>IFERROR(时间!$B$4+AU2502,"上周无销量")</f>
        <v>上周无销量</v>
      </c>
    </row>
    <row r="2503" spans="1:48">
      <c r="A2503" s="21" t="s">
        <v>5028</v>
      </c>
      <c r="B2503" t="s">
        <v>3925</v>
      </c>
      <c r="C2503" t="s">
        <v>5019</v>
      </c>
      <c r="D2503" s="31">
        <v>0</v>
      </c>
      <c r="E2503" s="31">
        <v>0</v>
      </c>
      <c r="F2503" s="31">
        <v>0</v>
      </c>
      <c r="G2503" s="31">
        <v>0</v>
      </c>
      <c r="H2503" s="32">
        <v>0</v>
      </c>
      <c r="I2503">
        <v>0</v>
      </c>
      <c r="J2503" s="33">
        <v>0</v>
      </c>
      <c r="K2503" s="33">
        <v>0</v>
      </c>
      <c r="L2503" s="33">
        <v>0</v>
      </c>
      <c r="M2503">
        <v>0</v>
      </c>
      <c r="N2503">
        <v>0</v>
      </c>
      <c r="O2503">
        <v>0</v>
      </c>
      <c r="P2503" t="s">
        <v>54</v>
      </c>
      <c r="Q2503" t="s">
        <v>54</v>
      </c>
      <c r="R2503" t="s">
        <v>54</v>
      </c>
      <c r="S2503" t="s">
        <v>54</v>
      </c>
      <c r="T2503" t="s">
        <v>54</v>
      </c>
      <c r="U2503" t="s">
        <v>54</v>
      </c>
      <c r="V2503" t="s">
        <v>54</v>
      </c>
      <c r="W2503" t="s">
        <v>54</v>
      </c>
      <c r="X2503" s="23" t="s">
        <v>54</v>
      </c>
      <c r="Y2503" s="23" t="s">
        <v>54</v>
      </c>
      <c r="Z2503" s="23" t="s">
        <v>54</v>
      </c>
      <c r="AA2503" s="23" t="s">
        <v>54</v>
      </c>
      <c r="AB2503" t="s">
        <v>54</v>
      </c>
      <c r="AC2503" t="s">
        <v>54</v>
      </c>
      <c r="AD2503" t="s">
        <v>54</v>
      </c>
      <c r="AE2503" t="s">
        <v>54</v>
      </c>
      <c r="AF2503" s="23" t="s">
        <v>54</v>
      </c>
      <c r="AG2503" s="23" t="s">
        <v>54</v>
      </c>
      <c r="AH2503" s="23" t="s">
        <v>54</v>
      </c>
      <c r="AI2503" s="23" t="s">
        <v>54</v>
      </c>
      <c r="AJ2503">
        <v>3</v>
      </c>
      <c r="AK2503">
        <v>24</v>
      </c>
      <c r="AL2503">
        <v>9</v>
      </c>
      <c r="AM2503">
        <v>11</v>
      </c>
      <c r="AN2503" s="23">
        <v>0</v>
      </c>
      <c r="AO2503" s="23">
        <v>0</v>
      </c>
      <c r="AP2503" s="23">
        <v>0</v>
      </c>
      <c r="AQ2503" s="23">
        <v>0</v>
      </c>
      <c r="AR2503" s="35">
        <v>0</v>
      </c>
      <c r="AS2503" s="35">
        <v>0</v>
      </c>
      <c r="AT2503" s="35">
        <v>0</v>
      </c>
      <c r="AU2503" s="31" t="str">
        <f t="shared" si="42"/>
        <v>库存为0</v>
      </c>
      <c r="AV2503" s="36" t="str">
        <f>IFERROR(时间!$B$4+AU2503,"上周无销量")</f>
        <v>上周无销量</v>
      </c>
    </row>
    <row r="2504" spans="1:48">
      <c r="A2504" s="21" t="s">
        <v>5029</v>
      </c>
      <c r="B2504" t="s">
        <v>3927</v>
      </c>
      <c r="C2504" t="s">
        <v>5019</v>
      </c>
      <c r="D2504" s="31">
        <v>0</v>
      </c>
      <c r="E2504" s="31">
        <v>0</v>
      </c>
      <c r="F2504" s="31">
        <v>0</v>
      </c>
      <c r="G2504" s="31">
        <v>0</v>
      </c>
      <c r="H2504" s="32">
        <v>0</v>
      </c>
      <c r="I2504">
        <v>0</v>
      </c>
      <c r="J2504" s="33">
        <v>0</v>
      </c>
      <c r="K2504" s="33">
        <v>0</v>
      </c>
      <c r="L2504" s="33">
        <v>0</v>
      </c>
      <c r="M2504">
        <v>0</v>
      </c>
      <c r="N2504">
        <v>0</v>
      </c>
      <c r="O2504">
        <v>0</v>
      </c>
      <c r="P2504" t="s">
        <v>54</v>
      </c>
      <c r="Q2504" t="s">
        <v>54</v>
      </c>
      <c r="R2504" t="s">
        <v>54</v>
      </c>
      <c r="S2504" t="s">
        <v>54</v>
      </c>
      <c r="T2504" t="s">
        <v>54</v>
      </c>
      <c r="U2504" t="s">
        <v>54</v>
      </c>
      <c r="V2504" t="s">
        <v>54</v>
      </c>
      <c r="W2504" t="s">
        <v>54</v>
      </c>
      <c r="X2504" s="23" t="s">
        <v>54</v>
      </c>
      <c r="Y2504" s="23" t="s">
        <v>54</v>
      </c>
      <c r="Z2504" s="23" t="s">
        <v>54</v>
      </c>
      <c r="AA2504" s="23" t="s">
        <v>54</v>
      </c>
      <c r="AB2504" t="s">
        <v>54</v>
      </c>
      <c r="AC2504" t="s">
        <v>54</v>
      </c>
      <c r="AD2504" t="s">
        <v>54</v>
      </c>
      <c r="AE2504" t="s">
        <v>54</v>
      </c>
      <c r="AF2504" s="23" t="s">
        <v>54</v>
      </c>
      <c r="AG2504" s="23" t="s">
        <v>54</v>
      </c>
      <c r="AH2504" s="23" t="s">
        <v>54</v>
      </c>
      <c r="AI2504" s="23" t="s">
        <v>54</v>
      </c>
      <c r="AJ2504">
        <v>33</v>
      </c>
      <c r="AK2504">
        <v>24</v>
      </c>
      <c r="AL2504">
        <v>5</v>
      </c>
      <c r="AM2504">
        <v>12</v>
      </c>
      <c r="AN2504" s="23">
        <v>0</v>
      </c>
      <c r="AO2504" s="23">
        <v>0</v>
      </c>
      <c r="AP2504" s="23">
        <v>0</v>
      </c>
      <c r="AQ2504" s="23">
        <v>0</v>
      </c>
      <c r="AR2504" s="35">
        <v>0</v>
      </c>
      <c r="AS2504" s="35">
        <v>0</v>
      </c>
      <c r="AT2504" s="35">
        <v>0</v>
      </c>
      <c r="AU2504" s="31" t="str">
        <f t="shared" si="42"/>
        <v>库存为0</v>
      </c>
      <c r="AV2504" s="36" t="str">
        <f>IFERROR(时间!$B$4+AU2504,"上周无销量")</f>
        <v>上周无销量</v>
      </c>
    </row>
    <row r="2505" spans="1:48">
      <c r="A2505" s="21" t="s">
        <v>5030</v>
      </c>
      <c r="B2505" t="s">
        <v>3929</v>
      </c>
      <c r="C2505" t="s">
        <v>5019</v>
      </c>
      <c r="D2505" s="31">
        <v>0</v>
      </c>
      <c r="E2505" s="31">
        <v>0</v>
      </c>
      <c r="F2505" s="31">
        <v>0</v>
      </c>
      <c r="G2505" s="31">
        <v>0</v>
      </c>
      <c r="H2505" s="32">
        <v>0</v>
      </c>
      <c r="I2505">
        <v>0</v>
      </c>
      <c r="J2505" s="33">
        <v>0</v>
      </c>
      <c r="K2505" s="33">
        <v>0</v>
      </c>
      <c r="L2505" s="33">
        <v>0</v>
      </c>
      <c r="M2505">
        <v>0</v>
      </c>
      <c r="N2505">
        <v>0</v>
      </c>
      <c r="O2505">
        <v>0</v>
      </c>
      <c r="P2505" t="s">
        <v>54</v>
      </c>
      <c r="Q2505" t="s">
        <v>54</v>
      </c>
      <c r="R2505" t="s">
        <v>54</v>
      </c>
      <c r="S2505" t="s">
        <v>54</v>
      </c>
      <c r="T2505" t="s">
        <v>54</v>
      </c>
      <c r="U2505" t="s">
        <v>54</v>
      </c>
      <c r="V2505" t="s">
        <v>54</v>
      </c>
      <c r="W2505" t="s">
        <v>54</v>
      </c>
      <c r="X2505" s="23" t="s">
        <v>54</v>
      </c>
      <c r="Y2505" s="23" t="s">
        <v>54</v>
      </c>
      <c r="Z2505" s="23" t="s">
        <v>54</v>
      </c>
      <c r="AA2505" s="23" t="s">
        <v>54</v>
      </c>
      <c r="AB2505" t="s">
        <v>54</v>
      </c>
      <c r="AC2505" t="s">
        <v>54</v>
      </c>
      <c r="AD2505" t="s">
        <v>54</v>
      </c>
      <c r="AE2505" t="s">
        <v>54</v>
      </c>
      <c r="AF2505" s="23" t="s">
        <v>54</v>
      </c>
      <c r="AG2505" s="23" t="s">
        <v>54</v>
      </c>
      <c r="AH2505" s="23" t="s">
        <v>54</v>
      </c>
      <c r="AI2505" s="23" t="s">
        <v>54</v>
      </c>
      <c r="AJ2505">
        <v>21</v>
      </c>
      <c r="AK2505">
        <v>52</v>
      </c>
      <c r="AL2505">
        <v>16</v>
      </c>
      <c r="AM2505">
        <v>4</v>
      </c>
      <c r="AN2505" s="23">
        <v>0</v>
      </c>
      <c r="AO2505" s="23">
        <v>0</v>
      </c>
      <c r="AP2505" s="23">
        <v>0</v>
      </c>
      <c r="AQ2505" s="23">
        <v>0</v>
      </c>
      <c r="AR2505" s="35">
        <v>0</v>
      </c>
      <c r="AS2505" s="35">
        <v>0</v>
      </c>
      <c r="AT2505" s="35">
        <v>0</v>
      </c>
      <c r="AU2505" s="31" t="str">
        <f t="shared" si="42"/>
        <v>库存为0</v>
      </c>
      <c r="AV2505" s="36" t="str">
        <f>IFERROR(时间!$B$4+AU2505,"上周无销量")</f>
        <v>上周无销量</v>
      </c>
    </row>
    <row r="2506" spans="1:48">
      <c r="A2506" s="21" t="s">
        <v>5031</v>
      </c>
      <c r="B2506" t="s">
        <v>3931</v>
      </c>
      <c r="C2506" t="s">
        <v>5019</v>
      </c>
      <c r="D2506" s="31">
        <v>0</v>
      </c>
      <c r="E2506" s="31">
        <v>0</v>
      </c>
      <c r="F2506" s="31">
        <v>0</v>
      </c>
      <c r="G2506" s="31">
        <v>0</v>
      </c>
      <c r="H2506" s="32">
        <v>0</v>
      </c>
      <c r="I2506">
        <v>0</v>
      </c>
      <c r="J2506" s="33">
        <v>0</v>
      </c>
      <c r="K2506" s="33">
        <v>0</v>
      </c>
      <c r="L2506" s="33">
        <v>0</v>
      </c>
      <c r="M2506">
        <v>0</v>
      </c>
      <c r="N2506">
        <v>0</v>
      </c>
      <c r="O2506">
        <v>0</v>
      </c>
      <c r="P2506" t="s">
        <v>54</v>
      </c>
      <c r="Q2506" t="s">
        <v>54</v>
      </c>
      <c r="R2506" t="s">
        <v>54</v>
      </c>
      <c r="S2506" t="s">
        <v>54</v>
      </c>
      <c r="T2506" t="s">
        <v>54</v>
      </c>
      <c r="U2506" t="s">
        <v>54</v>
      </c>
      <c r="V2506" t="s">
        <v>54</v>
      </c>
      <c r="W2506" t="s">
        <v>54</v>
      </c>
      <c r="X2506" s="23" t="s">
        <v>54</v>
      </c>
      <c r="Y2506" s="23" t="s">
        <v>54</v>
      </c>
      <c r="Z2506" s="23" t="s">
        <v>54</v>
      </c>
      <c r="AA2506" s="23" t="s">
        <v>54</v>
      </c>
      <c r="AB2506" t="s">
        <v>54</v>
      </c>
      <c r="AC2506" t="s">
        <v>54</v>
      </c>
      <c r="AD2506" t="s">
        <v>54</v>
      </c>
      <c r="AE2506" t="s">
        <v>54</v>
      </c>
      <c r="AF2506" s="23" t="s">
        <v>54</v>
      </c>
      <c r="AG2506" s="23" t="s">
        <v>54</v>
      </c>
      <c r="AH2506" s="23" t="s">
        <v>54</v>
      </c>
      <c r="AI2506" s="23" t="s">
        <v>54</v>
      </c>
      <c r="AJ2506">
        <v>22</v>
      </c>
      <c r="AK2506">
        <v>16</v>
      </c>
      <c r="AL2506">
        <v>12</v>
      </c>
      <c r="AM2506">
        <v>6</v>
      </c>
      <c r="AN2506" s="23">
        <v>0</v>
      </c>
      <c r="AO2506" s="23">
        <v>0</v>
      </c>
      <c r="AP2506" s="23">
        <v>0</v>
      </c>
      <c r="AQ2506" s="23">
        <v>0</v>
      </c>
      <c r="AR2506" s="35">
        <v>0</v>
      </c>
      <c r="AS2506" s="35">
        <v>0</v>
      </c>
      <c r="AT2506" s="35">
        <v>0</v>
      </c>
      <c r="AU2506" s="31" t="str">
        <f t="shared" si="42"/>
        <v>库存为0</v>
      </c>
      <c r="AV2506" s="36" t="str">
        <f>IFERROR(时间!$B$4+AU2506,"上周无销量")</f>
        <v>上周无销量</v>
      </c>
    </row>
    <row r="2507" spans="1:48">
      <c r="A2507" s="21" t="s">
        <v>5032</v>
      </c>
      <c r="B2507" t="s">
        <v>3933</v>
      </c>
      <c r="C2507" t="s">
        <v>5019</v>
      </c>
      <c r="D2507" s="31">
        <v>0</v>
      </c>
      <c r="E2507" s="31">
        <v>0</v>
      </c>
      <c r="F2507" s="31">
        <v>0</v>
      </c>
      <c r="G2507" s="31">
        <v>0</v>
      </c>
      <c r="H2507" s="32">
        <v>0</v>
      </c>
      <c r="I2507">
        <v>0</v>
      </c>
      <c r="J2507" s="33">
        <v>0</v>
      </c>
      <c r="K2507" s="33">
        <v>0</v>
      </c>
      <c r="L2507" s="33">
        <v>0</v>
      </c>
      <c r="M2507">
        <v>0</v>
      </c>
      <c r="N2507">
        <v>0</v>
      </c>
      <c r="O2507">
        <v>0</v>
      </c>
      <c r="P2507" t="s">
        <v>54</v>
      </c>
      <c r="Q2507" t="s">
        <v>54</v>
      </c>
      <c r="R2507" t="s">
        <v>54</v>
      </c>
      <c r="S2507" t="s">
        <v>54</v>
      </c>
      <c r="T2507" t="s">
        <v>54</v>
      </c>
      <c r="U2507" t="s">
        <v>54</v>
      </c>
      <c r="V2507" t="s">
        <v>54</v>
      </c>
      <c r="W2507" t="s">
        <v>54</v>
      </c>
      <c r="X2507" s="23" t="s">
        <v>54</v>
      </c>
      <c r="Y2507" s="23" t="s">
        <v>54</v>
      </c>
      <c r="Z2507" s="23" t="s">
        <v>54</v>
      </c>
      <c r="AA2507" s="23" t="s">
        <v>54</v>
      </c>
      <c r="AB2507" t="s">
        <v>54</v>
      </c>
      <c r="AC2507" t="s">
        <v>54</v>
      </c>
      <c r="AD2507" t="s">
        <v>54</v>
      </c>
      <c r="AE2507" t="s">
        <v>54</v>
      </c>
      <c r="AF2507" s="23" t="s">
        <v>54</v>
      </c>
      <c r="AG2507" s="23" t="s">
        <v>54</v>
      </c>
      <c r="AH2507" s="23" t="s">
        <v>54</v>
      </c>
      <c r="AI2507" s="23" t="s">
        <v>54</v>
      </c>
      <c r="AJ2507">
        <v>21</v>
      </c>
      <c r="AK2507">
        <v>50</v>
      </c>
      <c r="AL2507">
        <v>34</v>
      </c>
      <c r="AM2507">
        <v>9</v>
      </c>
      <c r="AN2507" s="23">
        <v>0</v>
      </c>
      <c r="AO2507" s="23">
        <v>0</v>
      </c>
      <c r="AP2507" s="23">
        <v>0</v>
      </c>
      <c r="AQ2507" s="23">
        <v>0</v>
      </c>
      <c r="AR2507" s="35">
        <v>0</v>
      </c>
      <c r="AS2507" s="35">
        <v>0</v>
      </c>
      <c r="AT2507" s="35">
        <v>0</v>
      </c>
      <c r="AU2507" s="31" t="str">
        <f t="shared" si="42"/>
        <v>库存为0</v>
      </c>
      <c r="AV2507" s="36" t="str">
        <f>IFERROR(时间!$B$4+AU2507,"上周无销量")</f>
        <v>上周无销量</v>
      </c>
    </row>
    <row r="2508" spans="1:48">
      <c r="A2508" s="21" t="s">
        <v>5033</v>
      </c>
      <c r="B2508" t="s">
        <v>3935</v>
      </c>
      <c r="C2508" t="s">
        <v>5019</v>
      </c>
      <c r="D2508" s="31">
        <v>0</v>
      </c>
      <c r="E2508" s="31">
        <v>0</v>
      </c>
      <c r="F2508" s="31">
        <v>0</v>
      </c>
      <c r="G2508" s="31">
        <v>0</v>
      </c>
      <c r="H2508" s="32">
        <v>0</v>
      </c>
      <c r="I2508">
        <v>0</v>
      </c>
      <c r="J2508" s="33">
        <v>0</v>
      </c>
      <c r="K2508" s="33">
        <v>0</v>
      </c>
      <c r="L2508" s="33">
        <v>0</v>
      </c>
      <c r="M2508">
        <v>0</v>
      </c>
      <c r="N2508">
        <v>0</v>
      </c>
      <c r="O2508">
        <v>0</v>
      </c>
      <c r="P2508" t="s">
        <v>54</v>
      </c>
      <c r="Q2508" t="s">
        <v>54</v>
      </c>
      <c r="R2508" t="s">
        <v>54</v>
      </c>
      <c r="S2508" t="s">
        <v>54</v>
      </c>
      <c r="T2508" t="s">
        <v>54</v>
      </c>
      <c r="U2508" t="s">
        <v>54</v>
      </c>
      <c r="V2508" t="s">
        <v>54</v>
      </c>
      <c r="W2508" t="s">
        <v>54</v>
      </c>
      <c r="X2508" s="23" t="s">
        <v>54</v>
      </c>
      <c r="Y2508" s="23" t="s">
        <v>54</v>
      </c>
      <c r="Z2508" s="23" t="s">
        <v>54</v>
      </c>
      <c r="AA2508" s="23" t="s">
        <v>54</v>
      </c>
      <c r="AB2508" t="s">
        <v>54</v>
      </c>
      <c r="AC2508" t="s">
        <v>54</v>
      </c>
      <c r="AD2508" t="s">
        <v>54</v>
      </c>
      <c r="AE2508" t="s">
        <v>54</v>
      </c>
      <c r="AF2508" s="23" t="s">
        <v>54</v>
      </c>
      <c r="AG2508" s="23" t="s">
        <v>54</v>
      </c>
      <c r="AH2508" s="23" t="s">
        <v>54</v>
      </c>
      <c r="AI2508" s="23" t="s">
        <v>54</v>
      </c>
      <c r="AJ2508">
        <v>0</v>
      </c>
      <c r="AK2508">
        <v>18</v>
      </c>
      <c r="AL2508">
        <v>14</v>
      </c>
      <c r="AM2508">
        <v>9</v>
      </c>
      <c r="AN2508" s="23" t="e">
        <v>#DIV/0!</v>
      </c>
      <c r="AO2508" s="23">
        <v>0</v>
      </c>
      <c r="AP2508" s="23">
        <v>0</v>
      </c>
      <c r="AQ2508" s="23">
        <v>0</v>
      </c>
      <c r="AR2508" s="35">
        <v>0</v>
      </c>
      <c r="AS2508" s="35">
        <v>0</v>
      </c>
      <c r="AT2508" s="35">
        <v>0</v>
      </c>
      <c r="AU2508" s="31" t="str">
        <f t="shared" si="42"/>
        <v>库存为0</v>
      </c>
      <c r="AV2508" s="36" t="str">
        <f>IFERROR(时间!$B$4+AU2508,"上周无销量")</f>
        <v>上周无销量</v>
      </c>
    </row>
    <row r="2509" spans="1:48">
      <c r="A2509" s="21" t="s">
        <v>5034</v>
      </c>
      <c r="B2509" t="s">
        <v>3937</v>
      </c>
      <c r="C2509" t="s">
        <v>5019</v>
      </c>
      <c r="D2509" s="31">
        <v>0</v>
      </c>
      <c r="E2509" s="31">
        <v>0</v>
      </c>
      <c r="F2509" s="31">
        <v>0</v>
      </c>
      <c r="G2509" s="31">
        <v>0</v>
      </c>
      <c r="H2509" s="32">
        <v>0</v>
      </c>
      <c r="I2509">
        <v>0</v>
      </c>
      <c r="J2509" s="33">
        <v>0</v>
      </c>
      <c r="K2509" s="33">
        <v>0</v>
      </c>
      <c r="L2509" s="33">
        <v>0</v>
      </c>
      <c r="M2509">
        <v>0</v>
      </c>
      <c r="N2509">
        <v>0</v>
      </c>
      <c r="O2509">
        <v>0</v>
      </c>
      <c r="P2509" t="s">
        <v>54</v>
      </c>
      <c r="Q2509" t="s">
        <v>54</v>
      </c>
      <c r="R2509" t="s">
        <v>54</v>
      </c>
      <c r="S2509" t="s">
        <v>54</v>
      </c>
      <c r="T2509" t="s">
        <v>54</v>
      </c>
      <c r="U2509" t="s">
        <v>54</v>
      </c>
      <c r="V2509" t="s">
        <v>54</v>
      </c>
      <c r="W2509" t="s">
        <v>54</v>
      </c>
      <c r="X2509" s="23" t="s">
        <v>54</v>
      </c>
      <c r="Y2509" s="23" t="s">
        <v>54</v>
      </c>
      <c r="Z2509" s="23" t="s">
        <v>54</v>
      </c>
      <c r="AA2509" s="23" t="s">
        <v>54</v>
      </c>
      <c r="AB2509" t="s">
        <v>54</v>
      </c>
      <c r="AC2509" t="s">
        <v>54</v>
      </c>
      <c r="AD2509" t="s">
        <v>54</v>
      </c>
      <c r="AE2509" t="s">
        <v>54</v>
      </c>
      <c r="AF2509" s="23" t="s">
        <v>54</v>
      </c>
      <c r="AG2509" s="23" t="s">
        <v>54</v>
      </c>
      <c r="AH2509" s="23" t="s">
        <v>54</v>
      </c>
      <c r="AI2509" s="23" t="s">
        <v>54</v>
      </c>
      <c r="AJ2509">
        <v>23</v>
      </c>
      <c r="AK2509">
        <v>0</v>
      </c>
      <c r="AL2509">
        <v>21</v>
      </c>
      <c r="AM2509">
        <v>8</v>
      </c>
      <c r="AN2509" s="23">
        <v>0</v>
      </c>
      <c r="AO2509" s="23" t="e">
        <v>#DIV/0!</v>
      </c>
      <c r="AP2509" s="23">
        <v>0</v>
      </c>
      <c r="AQ2509" s="23">
        <v>0</v>
      </c>
      <c r="AR2509" s="35">
        <v>0</v>
      </c>
      <c r="AS2509" s="35">
        <v>0</v>
      </c>
      <c r="AT2509" s="35">
        <v>0</v>
      </c>
      <c r="AU2509" s="31" t="str">
        <f t="shared" si="42"/>
        <v>库存为0</v>
      </c>
      <c r="AV2509" s="36" t="str">
        <f>IFERROR(时间!$B$4+AU2509,"上周无销量")</f>
        <v>上周无销量</v>
      </c>
    </row>
    <row r="2510" spans="1:48">
      <c r="A2510" s="21" t="s">
        <v>5035</v>
      </c>
      <c r="B2510" t="s">
        <v>3939</v>
      </c>
      <c r="C2510" t="s">
        <v>5019</v>
      </c>
      <c r="D2510" s="31">
        <v>0</v>
      </c>
      <c r="E2510" s="31">
        <v>0</v>
      </c>
      <c r="F2510" s="31">
        <v>0</v>
      </c>
      <c r="G2510" s="31">
        <v>0</v>
      </c>
      <c r="H2510" s="32">
        <v>0</v>
      </c>
      <c r="I2510">
        <v>0</v>
      </c>
      <c r="J2510" s="33">
        <v>0</v>
      </c>
      <c r="K2510" s="33">
        <v>0</v>
      </c>
      <c r="L2510" s="33">
        <v>0</v>
      </c>
      <c r="M2510">
        <v>0</v>
      </c>
      <c r="N2510">
        <v>0</v>
      </c>
      <c r="O2510">
        <v>0</v>
      </c>
      <c r="P2510" t="s">
        <v>54</v>
      </c>
      <c r="Q2510" t="s">
        <v>54</v>
      </c>
      <c r="R2510" t="s">
        <v>54</v>
      </c>
      <c r="S2510" t="s">
        <v>54</v>
      </c>
      <c r="T2510" t="s">
        <v>54</v>
      </c>
      <c r="U2510" t="s">
        <v>54</v>
      </c>
      <c r="V2510" t="s">
        <v>54</v>
      </c>
      <c r="W2510" t="s">
        <v>54</v>
      </c>
      <c r="X2510" s="23" t="s">
        <v>54</v>
      </c>
      <c r="Y2510" s="23" t="s">
        <v>54</v>
      </c>
      <c r="Z2510" s="23" t="s">
        <v>54</v>
      </c>
      <c r="AA2510" s="23" t="s">
        <v>54</v>
      </c>
      <c r="AB2510" t="s">
        <v>54</v>
      </c>
      <c r="AC2510" t="s">
        <v>54</v>
      </c>
      <c r="AD2510" t="s">
        <v>54</v>
      </c>
      <c r="AE2510" t="s">
        <v>54</v>
      </c>
      <c r="AF2510" s="23" t="s">
        <v>54</v>
      </c>
      <c r="AG2510" s="23" t="s">
        <v>54</v>
      </c>
      <c r="AH2510" s="23" t="s">
        <v>54</v>
      </c>
      <c r="AI2510" s="23" t="s">
        <v>54</v>
      </c>
      <c r="AJ2510">
        <v>11</v>
      </c>
      <c r="AK2510">
        <v>7</v>
      </c>
      <c r="AL2510">
        <v>8</v>
      </c>
      <c r="AM2510">
        <v>10</v>
      </c>
      <c r="AN2510" s="23">
        <v>0</v>
      </c>
      <c r="AO2510" s="23">
        <v>0</v>
      </c>
      <c r="AP2510" s="23">
        <v>0</v>
      </c>
      <c r="AQ2510" s="23">
        <v>0</v>
      </c>
      <c r="AR2510" s="35">
        <v>0</v>
      </c>
      <c r="AS2510" s="35">
        <v>0</v>
      </c>
      <c r="AT2510" s="35">
        <v>0</v>
      </c>
      <c r="AU2510" s="31" t="str">
        <f t="shared" si="42"/>
        <v>库存为0</v>
      </c>
      <c r="AV2510" s="36" t="str">
        <f>IFERROR(时间!$B$4+AU2510,"上周无销量")</f>
        <v>上周无销量</v>
      </c>
    </row>
    <row r="2511" spans="1:48">
      <c r="A2511" s="21" t="s">
        <v>5036</v>
      </c>
      <c r="B2511" t="s">
        <v>3941</v>
      </c>
      <c r="C2511" t="s">
        <v>5019</v>
      </c>
      <c r="D2511" s="31">
        <v>0</v>
      </c>
      <c r="E2511" s="31">
        <v>0</v>
      </c>
      <c r="F2511" s="31">
        <v>0</v>
      </c>
      <c r="G2511" s="31">
        <v>0</v>
      </c>
      <c r="H2511" s="32">
        <v>0</v>
      </c>
      <c r="I2511">
        <v>0</v>
      </c>
      <c r="J2511" s="33">
        <v>0</v>
      </c>
      <c r="K2511" s="33">
        <v>0</v>
      </c>
      <c r="L2511" s="33">
        <v>0</v>
      </c>
      <c r="M2511">
        <v>0</v>
      </c>
      <c r="N2511">
        <v>0</v>
      </c>
      <c r="O2511">
        <v>0</v>
      </c>
      <c r="P2511" t="s">
        <v>54</v>
      </c>
      <c r="Q2511" t="s">
        <v>54</v>
      </c>
      <c r="R2511" t="s">
        <v>54</v>
      </c>
      <c r="S2511" t="s">
        <v>54</v>
      </c>
      <c r="T2511" t="s">
        <v>54</v>
      </c>
      <c r="U2511" t="s">
        <v>54</v>
      </c>
      <c r="V2511" t="s">
        <v>54</v>
      </c>
      <c r="W2511" t="s">
        <v>54</v>
      </c>
      <c r="X2511" s="23" t="s">
        <v>54</v>
      </c>
      <c r="Y2511" s="23" t="s">
        <v>54</v>
      </c>
      <c r="Z2511" s="23" t="s">
        <v>54</v>
      </c>
      <c r="AA2511" s="23" t="s">
        <v>54</v>
      </c>
      <c r="AB2511" t="s">
        <v>54</v>
      </c>
      <c r="AC2511" t="s">
        <v>54</v>
      </c>
      <c r="AD2511" t="s">
        <v>54</v>
      </c>
      <c r="AE2511" t="s">
        <v>54</v>
      </c>
      <c r="AF2511" s="23" t="s">
        <v>54</v>
      </c>
      <c r="AG2511" s="23" t="s">
        <v>54</v>
      </c>
      <c r="AH2511" s="23" t="s">
        <v>54</v>
      </c>
      <c r="AI2511" s="23" t="s">
        <v>54</v>
      </c>
      <c r="AJ2511">
        <v>18</v>
      </c>
      <c r="AK2511">
        <v>15</v>
      </c>
      <c r="AL2511">
        <v>11</v>
      </c>
      <c r="AM2511">
        <v>1</v>
      </c>
      <c r="AN2511" s="23">
        <v>0</v>
      </c>
      <c r="AO2511" s="23">
        <v>0</v>
      </c>
      <c r="AP2511" s="23">
        <v>0</v>
      </c>
      <c r="AQ2511" s="23">
        <v>0</v>
      </c>
      <c r="AR2511" s="35">
        <v>0</v>
      </c>
      <c r="AS2511" s="35">
        <v>0</v>
      </c>
      <c r="AT2511" s="35">
        <v>0</v>
      </c>
      <c r="AU2511" s="31" t="str">
        <f t="shared" si="42"/>
        <v>库存为0</v>
      </c>
      <c r="AV2511" s="36" t="str">
        <f>IFERROR(时间!$B$4+AU2511,"上周无销量")</f>
        <v>上周无销量</v>
      </c>
    </row>
    <row r="2512" spans="1:48">
      <c r="A2512" s="21" t="s">
        <v>5037</v>
      </c>
      <c r="B2512" t="s">
        <v>3943</v>
      </c>
      <c r="C2512" t="s">
        <v>5019</v>
      </c>
      <c r="D2512" s="31">
        <v>0</v>
      </c>
      <c r="E2512" s="31">
        <v>0</v>
      </c>
      <c r="F2512" s="31">
        <v>0</v>
      </c>
      <c r="G2512" s="31">
        <v>0</v>
      </c>
      <c r="H2512" s="32">
        <v>0</v>
      </c>
      <c r="I2512">
        <v>0</v>
      </c>
      <c r="J2512" s="33">
        <v>0</v>
      </c>
      <c r="K2512" s="33">
        <v>0</v>
      </c>
      <c r="L2512" s="33">
        <v>0</v>
      </c>
      <c r="M2512">
        <v>0</v>
      </c>
      <c r="N2512">
        <v>0</v>
      </c>
      <c r="O2512">
        <v>0</v>
      </c>
      <c r="P2512" t="s">
        <v>54</v>
      </c>
      <c r="Q2512" t="s">
        <v>54</v>
      </c>
      <c r="R2512" t="s">
        <v>54</v>
      </c>
      <c r="S2512" t="s">
        <v>54</v>
      </c>
      <c r="T2512" t="s">
        <v>54</v>
      </c>
      <c r="U2512" t="s">
        <v>54</v>
      </c>
      <c r="V2512" t="s">
        <v>54</v>
      </c>
      <c r="W2512" t="s">
        <v>54</v>
      </c>
      <c r="X2512" s="23" t="s">
        <v>54</v>
      </c>
      <c r="Y2512" s="23" t="s">
        <v>54</v>
      </c>
      <c r="Z2512" s="23" t="s">
        <v>54</v>
      </c>
      <c r="AA2512" s="23" t="s">
        <v>54</v>
      </c>
      <c r="AB2512" t="s">
        <v>54</v>
      </c>
      <c r="AC2512" t="s">
        <v>54</v>
      </c>
      <c r="AD2512" t="s">
        <v>54</v>
      </c>
      <c r="AE2512" t="s">
        <v>54</v>
      </c>
      <c r="AF2512" s="23" t="s">
        <v>54</v>
      </c>
      <c r="AG2512" s="23" t="s">
        <v>54</v>
      </c>
      <c r="AH2512" s="23" t="s">
        <v>54</v>
      </c>
      <c r="AI2512" s="23" t="s">
        <v>54</v>
      </c>
      <c r="AJ2512">
        <v>38</v>
      </c>
      <c r="AK2512">
        <v>9</v>
      </c>
      <c r="AL2512">
        <v>23</v>
      </c>
      <c r="AM2512">
        <v>13</v>
      </c>
      <c r="AN2512" s="23">
        <v>0</v>
      </c>
      <c r="AO2512" s="23">
        <v>0</v>
      </c>
      <c r="AP2512" s="23">
        <v>0</v>
      </c>
      <c r="AQ2512" s="23">
        <v>0</v>
      </c>
      <c r="AR2512" s="35">
        <v>0</v>
      </c>
      <c r="AS2512" s="35">
        <v>0</v>
      </c>
      <c r="AT2512" s="35">
        <v>0</v>
      </c>
      <c r="AU2512" s="31" t="str">
        <f t="shared" si="42"/>
        <v>库存为0</v>
      </c>
      <c r="AV2512" s="36" t="str">
        <f>IFERROR(时间!$B$4+AU2512,"上周无销量")</f>
        <v>上周无销量</v>
      </c>
    </row>
    <row r="2513" spans="1:48">
      <c r="A2513" s="21" t="s">
        <v>5038</v>
      </c>
      <c r="B2513" t="s">
        <v>3945</v>
      </c>
      <c r="C2513" t="s">
        <v>5019</v>
      </c>
      <c r="D2513" s="31">
        <v>0</v>
      </c>
      <c r="E2513" s="31">
        <v>0</v>
      </c>
      <c r="F2513" s="31">
        <v>0</v>
      </c>
      <c r="G2513" s="31">
        <v>0</v>
      </c>
      <c r="H2513" s="32">
        <v>0</v>
      </c>
      <c r="I2513">
        <v>0</v>
      </c>
      <c r="J2513" s="33">
        <v>0</v>
      </c>
      <c r="K2513" s="33">
        <v>0</v>
      </c>
      <c r="L2513" s="33">
        <v>0</v>
      </c>
      <c r="M2513">
        <v>0</v>
      </c>
      <c r="N2513">
        <v>0</v>
      </c>
      <c r="O2513">
        <v>0</v>
      </c>
      <c r="P2513" t="s">
        <v>54</v>
      </c>
      <c r="Q2513" t="s">
        <v>54</v>
      </c>
      <c r="R2513" t="s">
        <v>54</v>
      </c>
      <c r="S2513" t="s">
        <v>54</v>
      </c>
      <c r="T2513" t="s">
        <v>54</v>
      </c>
      <c r="U2513" t="s">
        <v>54</v>
      </c>
      <c r="V2513" t="s">
        <v>54</v>
      </c>
      <c r="W2513" t="s">
        <v>54</v>
      </c>
      <c r="X2513" s="23" t="s">
        <v>54</v>
      </c>
      <c r="Y2513" s="23" t="s">
        <v>54</v>
      </c>
      <c r="Z2513" s="23" t="s">
        <v>54</v>
      </c>
      <c r="AA2513" s="23" t="s">
        <v>54</v>
      </c>
      <c r="AB2513" t="s">
        <v>54</v>
      </c>
      <c r="AC2513" t="s">
        <v>54</v>
      </c>
      <c r="AD2513" t="s">
        <v>54</v>
      </c>
      <c r="AE2513" t="s">
        <v>54</v>
      </c>
      <c r="AF2513" s="23" t="s">
        <v>54</v>
      </c>
      <c r="AG2513" s="23" t="s">
        <v>54</v>
      </c>
      <c r="AH2513" s="23" t="s">
        <v>54</v>
      </c>
      <c r="AI2513" s="23" t="s">
        <v>54</v>
      </c>
      <c r="AJ2513">
        <v>29</v>
      </c>
      <c r="AK2513">
        <v>54</v>
      </c>
      <c r="AL2513">
        <v>22</v>
      </c>
      <c r="AM2513">
        <v>8</v>
      </c>
      <c r="AN2513" s="23">
        <v>0</v>
      </c>
      <c r="AO2513" s="23">
        <v>0</v>
      </c>
      <c r="AP2513" s="23">
        <v>0</v>
      </c>
      <c r="AQ2513" s="23">
        <v>0</v>
      </c>
      <c r="AR2513" s="35">
        <v>0</v>
      </c>
      <c r="AS2513" s="35">
        <v>0</v>
      </c>
      <c r="AT2513" s="35">
        <v>0</v>
      </c>
      <c r="AU2513" s="31" t="str">
        <f t="shared" si="42"/>
        <v>库存为0</v>
      </c>
      <c r="AV2513" s="36" t="str">
        <f>IFERROR(时间!$B$4+AU2513,"上周无销量")</f>
        <v>上周无销量</v>
      </c>
    </row>
    <row r="2514" spans="1:48">
      <c r="A2514" s="21" t="s">
        <v>5039</v>
      </c>
      <c r="B2514" t="s">
        <v>3947</v>
      </c>
      <c r="C2514" t="s">
        <v>5019</v>
      </c>
      <c r="D2514" s="31">
        <v>0</v>
      </c>
      <c r="E2514" s="31">
        <v>0</v>
      </c>
      <c r="F2514" s="31">
        <v>0</v>
      </c>
      <c r="G2514" s="31">
        <v>0</v>
      </c>
      <c r="H2514" s="32">
        <v>0</v>
      </c>
      <c r="I2514">
        <v>0</v>
      </c>
      <c r="J2514" s="33">
        <v>0</v>
      </c>
      <c r="K2514" s="33">
        <v>0</v>
      </c>
      <c r="L2514" s="33">
        <v>0</v>
      </c>
      <c r="M2514">
        <v>0</v>
      </c>
      <c r="N2514">
        <v>0</v>
      </c>
      <c r="O2514">
        <v>0</v>
      </c>
      <c r="P2514" t="s">
        <v>54</v>
      </c>
      <c r="Q2514" t="s">
        <v>54</v>
      </c>
      <c r="R2514" t="s">
        <v>54</v>
      </c>
      <c r="S2514" t="s">
        <v>54</v>
      </c>
      <c r="T2514" t="s">
        <v>54</v>
      </c>
      <c r="U2514" t="s">
        <v>54</v>
      </c>
      <c r="V2514" t="s">
        <v>54</v>
      </c>
      <c r="W2514" t="s">
        <v>54</v>
      </c>
      <c r="X2514" s="23" t="s">
        <v>54</v>
      </c>
      <c r="Y2514" s="23" t="s">
        <v>54</v>
      </c>
      <c r="Z2514" s="23" t="s">
        <v>54</v>
      </c>
      <c r="AA2514" s="23" t="s">
        <v>54</v>
      </c>
      <c r="AB2514" t="s">
        <v>54</v>
      </c>
      <c r="AC2514" t="s">
        <v>54</v>
      </c>
      <c r="AD2514" t="s">
        <v>54</v>
      </c>
      <c r="AE2514" t="s">
        <v>54</v>
      </c>
      <c r="AF2514" s="23" t="s">
        <v>54</v>
      </c>
      <c r="AG2514" s="23" t="s">
        <v>54</v>
      </c>
      <c r="AH2514" s="23" t="s">
        <v>54</v>
      </c>
      <c r="AI2514" s="23" t="s">
        <v>54</v>
      </c>
      <c r="AJ2514">
        <v>13</v>
      </c>
      <c r="AK2514">
        <v>20</v>
      </c>
      <c r="AL2514">
        <v>22</v>
      </c>
      <c r="AM2514">
        <v>14</v>
      </c>
      <c r="AN2514" s="23">
        <v>0</v>
      </c>
      <c r="AO2514" s="23">
        <v>0</v>
      </c>
      <c r="AP2514" s="23">
        <v>0</v>
      </c>
      <c r="AQ2514" s="23">
        <v>0</v>
      </c>
      <c r="AR2514" s="35">
        <v>0</v>
      </c>
      <c r="AS2514" s="35">
        <v>0</v>
      </c>
      <c r="AT2514" s="35">
        <v>0</v>
      </c>
      <c r="AU2514" s="31" t="str">
        <f t="shared" si="42"/>
        <v>库存为0</v>
      </c>
      <c r="AV2514" s="36" t="str">
        <f>IFERROR(时间!$B$4+AU2514,"上周无销量")</f>
        <v>上周无销量</v>
      </c>
    </row>
    <row r="2515" spans="1:48">
      <c r="A2515" s="21" t="s">
        <v>5040</v>
      </c>
      <c r="B2515" t="s">
        <v>3949</v>
      </c>
      <c r="C2515" t="s">
        <v>5019</v>
      </c>
      <c r="D2515" s="31">
        <v>0</v>
      </c>
      <c r="E2515" s="31">
        <v>0</v>
      </c>
      <c r="F2515" s="31">
        <v>0</v>
      </c>
      <c r="G2515" s="31">
        <v>0</v>
      </c>
      <c r="H2515" s="32">
        <v>0</v>
      </c>
      <c r="I2515">
        <v>0</v>
      </c>
      <c r="J2515" s="33">
        <v>0</v>
      </c>
      <c r="K2515" s="33">
        <v>0</v>
      </c>
      <c r="L2515" s="33">
        <v>0</v>
      </c>
      <c r="M2515">
        <v>0</v>
      </c>
      <c r="N2515">
        <v>0</v>
      </c>
      <c r="O2515">
        <v>0</v>
      </c>
      <c r="P2515" t="s">
        <v>54</v>
      </c>
      <c r="Q2515" t="s">
        <v>54</v>
      </c>
      <c r="R2515" t="s">
        <v>54</v>
      </c>
      <c r="S2515" t="s">
        <v>54</v>
      </c>
      <c r="T2515" t="s">
        <v>54</v>
      </c>
      <c r="U2515" t="s">
        <v>54</v>
      </c>
      <c r="V2515" t="s">
        <v>54</v>
      </c>
      <c r="W2515" t="s">
        <v>54</v>
      </c>
      <c r="X2515" s="23" t="s">
        <v>54</v>
      </c>
      <c r="Y2515" s="23" t="s">
        <v>54</v>
      </c>
      <c r="Z2515" s="23" t="s">
        <v>54</v>
      </c>
      <c r="AA2515" s="23" t="s">
        <v>54</v>
      </c>
      <c r="AB2515" t="s">
        <v>54</v>
      </c>
      <c r="AC2515" t="s">
        <v>54</v>
      </c>
      <c r="AD2515" t="s">
        <v>54</v>
      </c>
      <c r="AE2515" t="s">
        <v>54</v>
      </c>
      <c r="AF2515" s="23" t="s">
        <v>54</v>
      </c>
      <c r="AG2515" s="23" t="s">
        <v>54</v>
      </c>
      <c r="AH2515" s="23" t="s">
        <v>54</v>
      </c>
      <c r="AI2515" s="23" t="s">
        <v>54</v>
      </c>
      <c r="AJ2515">
        <v>7</v>
      </c>
      <c r="AK2515">
        <v>12</v>
      </c>
      <c r="AL2515">
        <v>1</v>
      </c>
      <c r="AM2515">
        <v>13</v>
      </c>
      <c r="AN2515" s="23">
        <v>0</v>
      </c>
      <c r="AO2515" s="23">
        <v>0</v>
      </c>
      <c r="AP2515" s="23">
        <v>0</v>
      </c>
      <c r="AQ2515" s="23">
        <v>0</v>
      </c>
      <c r="AR2515" s="35">
        <v>0</v>
      </c>
      <c r="AS2515" s="35">
        <v>0</v>
      </c>
      <c r="AT2515" s="35">
        <v>0</v>
      </c>
      <c r="AU2515" s="31" t="str">
        <f t="shared" si="42"/>
        <v>库存为0</v>
      </c>
      <c r="AV2515" s="36" t="str">
        <f>IFERROR(时间!$B$4+AU2515,"上周无销量")</f>
        <v>上周无销量</v>
      </c>
    </row>
    <row r="2516" spans="1:48">
      <c r="A2516" s="21" t="s">
        <v>5041</v>
      </c>
      <c r="B2516" t="s">
        <v>3951</v>
      </c>
      <c r="C2516" t="s">
        <v>5019</v>
      </c>
      <c r="D2516" s="31">
        <v>0</v>
      </c>
      <c r="E2516" s="31">
        <v>0</v>
      </c>
      <c r="F2516" s="31">
        <v>0</v>
      </c>
      <c r="G2516" s="31">
        <v>0</v>
      </c>
      <c r="H2516" s="32">
        <v>0</v>
      </c>
      <c r="I2516">
        <v>0</v>
      </c>
      <c r="J2516" s="33">
        <v>0</v>
      </c>
      <c r="K2516" s="33">
        <v>0</v>
      </c>
      <c r="L2516" s="33">
        <v>0</v>
      </c>
      <c r="M2516">
        <v>0</v>
      </c>
      <c r="N2516">
        <v>0</v>
      </c>
      <c r="O2516">
        <v>0</v>
      </c>
      <c r="P2516" t="s">
        <v>54</v>
      </c>
      <c r="Q2516" t="s">
        <v>54</v>
      </c>
      <c r="R2516" t="s">
        <v>54</v>
      </c>
      <c r="S2516" t="s">
        <v>54</v>
      </c>
      <c r="T2516" t="s">
        <v>54</v>
      </c>
      <c r="U2516" t="s">
        <v>54</v>
      </c>
      <c r="V2516" t="s">
        <v>54</v>
      </c>
      <c r="W2516" t="s">
        <v>54</v>
      </c>
      <c r="X2516" s="23" t="s">
        <v>54</v>
      </c>
      <c r="Y2516" s="23" t="s">
        <v>54</v>
      </c>
      <c r="Z2516" s="23" t="s">
        <v>54</v>
      </c>
      <c r="AA2516" s="23" t="s">
        <v>54</v>
      </c>
      <c r="AB2516" t="s">
        <v>54</v>
      </c>
      <c r="AC2516" t="s">
        <v>54</v>
      </c>
      <c r="AD2516" t="s">
        <v>54</v>
      </c>
      <c r="AE2516" t="s">
        <v>54</v>
      </c>
      <c r="AF2516" s="23" t="s">
        <v>54</v>
      </c>
      <c r="AG2516" s="23" t="s">
        <v>54</v>
      </c>
      <c r="AH2516" s="23" t="s">
        <v>54</v>
      </c>
      <c r="AI2516" s="23" t="s">
        <v>54</v>
      </c>
      <c r="AJ2516">
        <v>7</v>
      </c>
      <c r="AK2516">
        <v>24</v>
      </c>
      <c r="AL2516">
        <v>1</v>
      </c>
      <c r="AM2516">
        <v>10</v>
      </c>
      <c r="AN2516" s="23">
        <v>0</v>
      </c>
      <c r="AO2516" s="23">
        <v>0</v>
      </c>
      <c r="AP2516" s="23">
        <v>0</v>
      </c>
      <c r="AQ2516" s="23">
        <v>0</v>
      </c>
      <c r="AR2516" s="35">
        <v>0</v>
      </c>
      <c r="AS2516" s="35">
        <v>0</v>
      </c>
      <c r="AT2516" s="35">
        <v>0</v>
      </c>
      <c r="AU2516" s="31" t="str">
        <f t="shared" si="42"/>
        <v>库存为0</v>
      </c>
      <c r="AV2516" s="36" t="str">
        <f>IFERROR(时间!$B$4+AU2516,"上周无销量")</f>
        <v>上周无销量</v>
      </c>
    </row>
    <row r="2517" spans="1:48">
      <c r="A2517" s="21" t="s">
        <v>5042</v>
      </c>
      <c r="B2517" t="s">
        <v>3953</v>
      </c>
      <c r="C2517" t="s">
        <v>5019</v>
      </c>
      <c r="D2517" s="31">
        <v>0</v>
      </c>
      <c r="E2517" s="31">
        <v>0</v>
      </c>
      <c r="F2517" s="31">
        <v>0</v>
      </c>
      <c r="G2517" s="31">
        <v>0</v>
      </c>
      <c r="H2517" s="32">
        <v>0</v>
      </c>
      <c r="I2517">
        <v>0</v>
      </c>
      <c r="J2517" s="33">
        <v>0</v>
      </c>
      <c r="K2517" s="33">
        <v>0</v>
      </c>
      <c r="L2517" s="33">
        <v>0</v>
      </c>
      <c r="M2517">
        <v>0</v>
      </c>
      <c r="N2517">
        <v>0</v>
      </c>
      <c r="O2517">
        <v>0</v>
      </c>
      <c r="P2517" t="s">
        <v>54</v>
      </c>
      <c r="Q2517" t="s">
        <v>54</v>
      </c>
      <c r="R2517" t="s">
        <v>54</v>
      </c>
      <c r="S2517" t="s">
        <v>54</v>
      </c>
      <c r="T2517" t="s">
        <v>54</v>
      </c>
      <c r="U2517" t="s">
        <v>54</v>
      </c>
      <c r="V2517" t="s">
        <v>54</v>
      </c>
      <c r="W2517" t="s">
        <v>54</v>
      </c>
      <c r="X2517" s="23" t="s">
        <v>54</v>
      </c>
      <c r="Y2517" s="23" t="s">
        <v>54</v>
      </c>
      <c r="Z2517" s="23" t="s">
        <v>54</v>
      </c>
      <c r="AA2517" s="23" t="s">
        <v>54</v>
      </c>
      <c r="AB2517" t="s">
        <v>54</v>
      </c>
      <c r="AC2517" t="s">
        <v>54</v>
      </c>
      <c r="AD2517" t="s">
        <v>54</v>
      </c>
      <c r="AE2517" t="s">
        <v>54</v>
      </c>
      <c r="AF2517" s="23" t="s">
        <v>54</v>
      </c>
      <c r="AG2517" s="23" t="s">
        <v>54</v>
      </c>
      <c r="AH2517" s="23" t="s">
        <v>54</v>
      </c>
      <c r="AI2517" s="23" t="s">
        <v>54</v>
      </c>
      <c r="AJ2517">
        <v>11</v>
      </c>
      <c r="AK2517">
        <v>22</v>
      </c>
      <c r="AL2517">
        <v>12</v>
      </c>
      <c r="AM2517">
        <v>12</v>
      </c>
      <c r="AN2517" s="23">
        <v>0</v>
      </c>
      <c r="AO2517" s="23">
        <v>0</v>
      </c>
      <c r="AP2517" s="23">
        <v>0</v>
      </c>
      <c r="AQ2517" s="23">
        <v>0</v>
      </c>
      <c r="AR2517" s="35">
        <v>0</v>
      </c>
      <c r="AS2517" s="35">
        <v>0</v>
      </c>
      <c r="AT2517" s="35">
        <v>0</v>
      </c>
      <c r="AU2517" s="31" t="str">
        <f t="shared" si="42"/>
        <v>库存为0</v>
      </c>
      <c r="AV2517" s="36" t="str">
        <f>IFERROR(时间!$B$4+AU2517,"上周无销量")</f>
        <v>上周无销量</v>
      </c>
    </row>
    <row r="2518" spans="1:48">
      <c r="A2518" s="21" t="s">
        <v>5043</v>
      </c>
      <c r="B2518" t="s">
        <v>3955</v>
      </c>
      <c r="C2518" t="s">
        <v>5019</v>
      </c>
      <c r="D2518" s="31">
        <v>0</v>
      </c>
      <c r="E2518" s="31">
        <v>0</v>
      </c>
      <c r="F2518" s="31">
        <v>0</v>
      </c>
      <c r="G2518" s="31">
        <v>0</v>
      </c>
      <c r="H2518" s="32">
        <v>0</v>
      </c>
      <c r="I2518">
        <v>0</v>
      </c>
      <c r="J2518" s="33">
        <v>0</v>
      </c>
      <c r="K2518" s="33">
        <v>0</v>
      </c>
      <c r="L2518" s="33">
        <v>0</v>
      </c>
      <c r="M2518">
        <v>0</v>
      </c>
      <c r="N2518">
        <v>0</v>
      </c>
      <c r="O2518">
        <v>0</v>
      </c>
      <c r="P2518" t="s">
        <v>54</v>
      </c>
      <c r="Q2518" t="s">
        <v>54</v>
      </c>
      <c r="R2518" t="s">
        <v>54</v>
      </c>
      <c r="S2518" t="s">
        <v>54</v>
      </c>
      <c r="T2518" t="s">
        <v>54</v>
      </c>
      <c r="U2518" t="s">
        <v>54</v>
      </c>
      <c r="V2518" t="s">
        <v>54</v>
      </c>
      <c r="W2518" t="s">
        <v>54</v>
      </c>
      <c r="X2518" s="23" t="s">
        <v>54</v>
      </c>
      <c r="Y2518" s="23" t="s">
        <v>54</v>
      </c>
      <c r="Z2518" s="23" t="s">
        <v>54</v>
      </c>
      <c r="AA2518" s="23" t="s">
        <v>54</v>
      </c>
      <c r="AB2518" t="s">
        <v>54</v>
      </c>
      <c r="AC2518" t="s">
        <v>54</v>
      </c>
      <c r="AD2518" t="s">
        <v>54</v>
      </c>
      <c r="AE2518" t="s">
        <v>54</v>
      </c>
      <c r="AF2518" s="23" t="s">
        <v>54</v>
      </c>
      <c r="AG2518" s="23" t="s">
        <v>54</v>
      </c>
      <c r="AH2518" s="23" t="s">
        <v>54</v>
      </c>
      <c r="AI2518" s="23" t="s">
        <v>54</v>
      </c>
      <c r="AJ2518">
        <v>15</v>
      </c>
      <c r="AK2518">
        <v>5</v>
      </c>
      <c r="AL2518">
        <v>5</v>
      </c>
      <c r="AM2518">
        <v>10</v>
      </c>
      <c r="AN2518" s="23">
        <v>0</v>
      </c>
      <c r="AO2518" s="23">
        <v>0</v>
      </c>
      <c r="AP2518" s="23">
        <v>0</v>
      </c>
      <c r="AQ2518" s="23">
        <v>0</v>
      </c>
      <c r="AR2518" s="35">
        <v>0</v>
      </c>
      <c r="AS2518" s="35">
        <v>0</v>
      </c>
      <c r="AT2518" s="35">
        <v>0</v>
      </c>
      <c r="AU2518" s="31" t="str">
        <f t="shared" si="42"/>
        <v>库存为0</v>
      </c>
      <c r="AV2518" s="36" t="str">
        <f>IFERROR(时间!$B$4+AU2518,"上周无销量")</f>
        <v>上周无销量</v>
      </c>
    </row>
    <row r="2519" spans="1:48">
      <c r="A2519" s="21" t="s">
        <v>5044</v>
      </c>
      <c r="B2519" t="s">
        <v>5045</v>
      </c>
      <c r="C2519" t="s">
        <v>5046</v>
      </c>
      <c r="D2519" s="31">
        <v>0</v>
      </c>
      <c r="E2519" s="31">
        <v>0</v>
      </c>
      <c r="F2519" s="31">
        <v>0</v>
      </c>
      <c r="G2519" s="31">
        <v>0</v>
      </c>
      <c r="H2519" s="32">
        <v>0</v>
      </c>
      <c r="I2519">
        <v>0</v>
      </c>
      <c r="J2519" s="33">
        <v>0</v>
      </c>
      <c r="K2519" s="33">
        <v>0</v>
      </c>
      <c r="L2519" s="33">
        <v>0</v>
      </c>
      <c r="M2519">
        <v>0</v>
      </c>
      <c r="N2519">
        <v>0</v>
      </c>
      <c r="O2519">
        <v>0</v>
      </c>
      <c r="P2519" t="s">
        <v>54</v>
      </c>
      <c r="Q2519" t="s">
        <v>54</v>
      </c>
      <c r="R2519" t="s">
        <v>54</v>
      </c>
      <c r="S2519" t="s">
        <v>54</v>
      </c>
      <c r="T2519" t="s">
        <v>54</v>
      </c>
      <c r="U2519" t="s">
        <v>54</v>
      </c>
      <c r="V2519" t="s">
        <v>54</v>
      </c>
      <c r="W2519" t="s">
        <v>54</v>
      </c>
      <c r="X2519" s="23" t="s">
        <v>54</v>
      </c>
      <c r="Y2519" s="23" t="s">
        <v>54</v>
      </c>
      <c r="Z2519" s="23" t="s">
        <v>54</v>
      </c>
      <c r="AA2519" s="23" t="s">
        <v>54</v>
      </c>
      <c r="AB2519" t="s">
        <v>54</v>
      </c>
      <c r="AC2519" t="s">
        <v>54</v>
      </c>
      <c r="AD2519" t="s">
        <v>54</v>
      </c>
      <c r="AE2519" t="s">
        <v>54</v>
      </c>
      <c r="AF2519" s="23" t="s">
        <v>54</v>
      </c>
      <c r="AG2519" s="23" t="s">
        <v>54</v>
      </c>
      <c r="AH2519" s="23" t="s">
        <v>54</v>
      </c>
      <c r="AI2519" s="23" t="s">
        <v>54</v>
      </c>
      <c r="AJ2519">
        <v>0</v>
      </c>
      <c r="AK2519">
        <v>0</v>
      </c>
      <c r="AL2519">
        <v>0</v>
      </c>
      <c r="AM2519">
        <v>0</v>
      </c>
      <c r="AN2519" s="23" t="e">
        <v>#DIV/0!</v>
      </c>
      <c r="AO2519" s="23" t="e">
        <v>#DIV/0!</v>
      </c>
      <c r="AP2519" s="23" t="e">
        <v>#DIV/0!</v>
      </c>
      <c r="AQ2519" s="23" t="e">
        <v>#DIV/0!</v>
      </c>
      <c r="AR2519" s="35">
        <v>0</v>
      </c>
      <c r="AS2519" s="35">
        <v>0</v>
      </c>
      <c r="AT2519" s="35">
        <v>0</v>
      </c>
      <c r="AU2519" s="31" t="str">
        <f t="shared" si="42"/>
        <v>库存为0</v>
      </c>
      <c r="AV2519" s="36" t="str">
        <f>IFERROR(时间!$B$4+AU2519,"上周无销量")</f>
        <v>上周无销量</v>
      </c>
    </row>
    <row r="2520" spans="1:48">
      <c r="A2520" s="21" t="s">
        <v>5047</v>
      </c>
      <c r="B2520" t="s">
        <v>5048</v>
      </c>
      <c r="C2520" t="s">
        <v>5046</v>
      </c>
      <c r="D2520" s="31">
        <v>0</v>
      </c>
      <c r="E2520" s="31">
        <v>0</v>
      </c>
      <c r="F2520" s="31">
        <v>0</v>
      </c>
      <c r="G2520" s="31">
        <v>0</v>
      </c>
      <c r="H2520" s="32">
        <v>0</v>
      </c>
      <c r="I2520">
        <v>0</v>
      </c>
      <c r="J2520" s="33">
        <v>0</v>
      </c>
      <c r="K2520" s="33">
        <v>0</v>
      </c>
      <c r="L2520" s="33">
        <v>0</v>
      </c>
      <c r="M2520">
        <v>0</v>
      </c>
      <c r="N2520">
        <v>0</v>
      </c>
      <c r="O2520">
        <v>0</v>
      </c>
      <c r="P2520" t="s">
        <v>54</v>
      </c>
      <c r="Q2520" t="s">
        <v>54</v>
      </c>
      <c r="R2520" t="s">
        <v>54</v>
      </c>
      <c r="S2520" t="s">
        <v>54</v>
      </c>
      <c r="T2520" t="s">
        <v>54</v>
      </c>
      <c r="U2520" t="s">
        <v>54</v>
      </c>
      <c r="V2520" t="s">
        <v>54</v>
      </c>
      <c r="W2520" t="s">
        <v>54</v>
      </c>
      <c r="X2520" s="23" t="s">
        <v>54</v>
      </c>
      <c r="Y2520" s="23" t="s">
        <v>54</v>
      </c>
      <c r="Z2520" s="23" t="s">
        <v>54</v>
      </c>
      <c r="AA2520" s="23" t="s">
        <v>54</v>
      </c>
      <c r="AB2520" t="s">
        <v>54</v>
      </c>
      <c r="AC2520" t="s">
        <v>54</v>
      </c>
      <c r="AD2520" t="s">
        <v>54</v>
      </c>
      <c r="AE2520" t="s">
        <v>54</v>
      </c>
      <c r="AF2520" s="23" t="s">
        <v>54</v>
      </c>
      <c r="AG2520" s="23" t="s">
        <v>54</v>
      </c>
      <c r="AH2520" s="23" t="s">
        <v>54</v>
      </c>
      <c r="AI2520" s="23" t="s">
        <v>54</v>
      </c>
      <c r="AJ2520">
        <v>0</v>
      </c>
      <c r="AK2520">
        <v>0</v>
      </c>
      <c r="AL2520">
        <v>0</v>
      </c>
      <c r="AM2520">
        <v>0</v>
      </c>
      <c r="AN2520" s="23" t="e">
        <v>#DIV/0!</v>
      </c>
      <c r="AO2520" s="23" t="e">
        <v>#DIV/0!</v>
      </c>
      <c r="AP2520" s="23" t="e">
        <v>#DIV/0!</v>
      </c>
      <c r="AQ2520" s="23" t="e">
        <v>#DIV/0!</v>
      </c>
      <c r="AR2520" s="35">
        <v>0</v>
      </c>
      <c r="AS2520" s="35">
        <v>0</v>
      </c>
      <c r="AT2520" s="35">
        <v>0</v>
      </c>
      <c r="AU2520" s="31" t="str">
        <f t="shared" si="42"/>
        <v>库存为0</v>
      </c>
      <c r="AV2520" s="36" t="str">
        <f>IFERROR(时间!$B$4+AU2520,"上周无销量")</f>
        <v>上周无销量</v>
      </c>
    </row>
    <row r="2521" spans="1:48">
      <c r="A2521" s="21" t="s">
        <v>5049</v>
      </c>
      <c r="B2521" t="s">
        <v>5050</v>
      </c>
      <c r="C2521" t="s">
        <v>5046</v>
      </c>
      <c r="D2521" s="31">
        <v>0</v>
      </c>
      <c r="E2521" s="31">
        <v>0</v>
      </c>
      <c r="F2521" s="31">
        <v>0</v>
      </c>
      <c r="G2521" s="31">
        <v>0</v>
      </c>
      <c r="H2521" s="32">
        <v>0</v>
      </c>
      <c r="I2521">
        <v>0</v>
      </c>
      <c r="J2521" s="33">
        <v>0</v>
      </c>
      <c r="K2521" s="33">
        <v>0</v>
      </c>
      <c r="L2521" s="33">
        <v>0</v>
      </c>
      <c r="M2521">
        <v>0</v>
      </c>
      <c r="N2521">
        <v>0</v>
      </c>
      <c r="O2521">
        <v>0</v>
      </c>
      <c r="P2521" t="s">
        <v>54</v>
      </c>
      <c r="Q2521" t="s">
        <v>54</v>
      </c>
      <c r="R2521" t="s">
        <v>54</v>
      </c>
      <c r="S2521" t="s">
        <v>54</v>
      </c>
      <c r="T2521" t="s">
        <v>54</v>
      </c>
      <c r="U2521" t="s">
        <v>54</v>
      </c>
      <c r="V2521" t="s">
        <v>54</v>
      </c>
      <c r="W2521" t="s">
        <v>54</v>
      </c>
      <c r="X2521" s="23" t="s">
        <v>54</v>
      </c>
      <c r="Y2521" s="23" t="s">
        <v>54</v>
      </c>
      <c r="Z2521" s="23" t="s">
        <v>54</v>
      </c>
      <c r="AA2521" s="23" t="s">
        <v>54</v>
      </c>
      <c r="AB2521" t="s">
        <v>54</v>
      </c>
      <c r="AC2521" t="s">
        <v>54</v>
      </c>
      <c r="AD2521" t="s">
        <v>54</v>
      </c>
      <c r="AE2521" t="s">
        <v>54</v>
      </c>
      <c r="AF2521" s="23" t="s">
        <v>54</v>
      </c>
      <c r="AG2521" s="23" t="s">
        <v>54</v>
      </c>
      <c r="AH2521" s="23" t="s">
        <v>54</v>
      </c>
      <c r="AI2521" s="23" t="s">
        <v>54</v>
      </c>
      <c r="AJ2521">
        <v>0</v>
      </c>
      <c r="AK2521">
        <v>0</v>
      </c>
      <c r="AL2521">
        <v>0</v>
      </c>
      <c r="AM2521">
        <v>0</v>
      </c>
      <c r="AN2521" s="23" t="e">
        <v>#DIV/0!</v>
      </c>
      <c r="AO2521" s="23" t="e">
        <v>#DIV/0!</v>
      </c>
      <c r="AP2521" s="23" t="e">
        <v>#DIV/0!</v>
      </c>
      <c r="AQ2521" s="23" t="e">
        <v>#DIV/0!</v>
      </c>
      <c r="AR2521" s="35">
        <v>0</v>
      </c>
      <c r="AS2521" s="35">
        <v>0</v>
      </c>
      <c r="AT2521" s="35">
        <v>0</v>
      </c>
      <c r="AU2521" s="31" t="str">
        <f t="shared" si="42"/>
        <v>库存为0</v>
      </c>
      <c r="AV2521" s="36" t="str">
        <f>IFERROR(时间!$B$4+AU2521,"上周无销量")</f>
        <v>上周无销量</v>
      </c>
    </row>
    <row r="2522" spans="1:48">
      <c r="A2522" s="21" t="s">
        <v>5051</v>
      </c>
      <c r="B2522" t="s">
        <v>5052</v>
      </c>
      <c r="C2522" t="s">
        <v>5046</v>
      </c>
      <c r="D2522" s="31">
        <v>0</v>
      </c>
      <c r="E2522" s="31">
        <v>0</v>
      </c>
      <c r="F2522" s="31">
        <v>0</v>
      </c>
      <c r="G2522" s="31">
        <v>0</v>
      </c>
      <c r="H2522" s="32">
        <v>0</v>
      </c>
      <c r="I2522">
        <v>0</v>
      </c>
      <c r="J2522" s="33">
        <v>0</v>
      </c>
      <c r="K2522" s="33">
        <v>0</v>
      </c>
      <c r="L2522" s="33">
        <v>0</v>
      </c>
      <c r="M2522">
        <v>0</v>
      </c>
      <c r="N2522">
        <v>0</v>
      </c>
      <c r="O2522">
        <v>0</v>
      </c>
      <c r="P2522" t="s">
        <v>54</v>
      </c>
      <c r="Q2522" t="s">
        <v>54</v>
      </c>
      <c r="R2522" t="s">
        <v>54</v>
      </c>
      <c r="S2522" t="s">
        <v>54</v>
      </c>
      <c r="T2522" t="s">
        <v>54</v>
      </c>
      <c r="U2522" t="s">
        <v>54</v>
      </c>
      <c r="V2522" t="s">
        <v>54</v>
      </c>
      <c r="W2522" t="s">
        <v>54</v>
      </c>
      <c r="X2522" s="23" t="s">
        <v>54</v>
      </c>
      <c r="Y2522" s="23" t="s">
        <v>54</v>
      </c>
      <c r="Z2522" s="23" t="s">
        <v>54</v>
      </c>
      <c r="AA2522" s="23" t="s">
        <v>54</v>
      </c>
      <c r="AB2522" t="s">
        <v>54</v>
      </c>
      <c r="AC2522" t="s">
        <v>54</v>
      </c>
      <c r="AD2522" t="s">
        <v>54</v>
      </c>
      <c r="AE2522" t="s">
        <v>54</v>
      </c>
      <c r="AF2522" s="23" t="s">
        <v>54</v>
      </c>
      <c r="AG2522" s="23" t="s">
        <v>54</v>
      </c>
      <c r="AH2522" s="23" t="s">
        <v>54</v>
      </c>
      <c r="AI2522" s="23" t="s">
        <v>54</v>
      </c>
      <c r="AJ2522">
        <v>0</v>
      </c>
      <c r="AK2522">
        <v>0</v>
      </c>
      <c r="AL2522">
        <v>0</v>
      </c>
      <c r="AM2522">
        <v>0</v>
      </c>
      <c r="AN2522" s="23" t="e">
        <v>#DIV/0!</v>
      </c>
      <c r="AO2522" s="23" t="e">
        <v>#DIV/0!</v>
      </c>
      <c r="AP2522" s="23" t="e">
        <v>#DIV/0!</v>
      </c>
      <c r="AQ2522" s="23" t="e">
        <v>#DIV/0!</v>
      </c>
      <c r="AR2522" s="35">
        <v>0</v>
      </c>
      <c r="AS2522" s="35">
        <v>0</v>
      </c>
      <c r="AT2522" s="35">
        <v>0</v>
      </c>
      <c r="AU2522" s="31" t="str">
        <f t="shared" si="42"/>
        <v>库存为0</v>
      </c>
      <c r="AV2522" s="36" t="str">
        <f>IFERROR(时间!$B$4+AU2522,"上周无销量")</f>
        <v>上周无销量</v>
      </c>
    </row>
    <row r="2523" spans="1:48">
      <c r="A2523" s="21" t="s">
        <v>5053</v>
      </c>
      <c r="B2523" t="s">
        <v>5054</v>
      </c>
      <c r="C2523" t="s">
        <v>5046</v>
      </c>
      <c r="D2523" s="31">
        <v>0</v>
      </c>
      <c r="E2523" s="31">
        <v>0</v>
      </c>
      <c r="F2523" s="31">
        <v>0</v>
      </c>
      <c r="G2523" s="31">
        <v>0</v>
      </c>
      <c r="H2523" s="32">
        <v>0</v>
      </c>
      <c r="I2523">
        <v>0</v>
      </c>
      <c r="J2523" s="33">
        <v>0</v>
      </c>
      <c r="K2523" s="33">
        <v>0</v>
      </c>
      <c r="L2523" s="33">
        <v>0</v>
      </c>
      <c r="M2523">
        <v>0</v>
      </c>
      <c r="N2523">
        <v>0</v>
      </c>
      <c r="O2523">
        <v>0</v>
      </c>
      <c r="P2523" t="s">
        <v>54</v>
      </c>
      <c r="Q2523" t="s">
        <v>54</v>
      </c>
      <c r="R2523" t="s">
        <v>54</v>
      </c>
      <c r="S2523" t="s">
        <v>54</v>
      </c>
      <c r="T2523" t="s">
        <v>54</v>
      </c>
      <c r="U2523" t="s">
        <v>54</v>
      </c>
      <c r="V2523" t="s">
        <v>54</v>
      </c>
      <c r="W2523" t="s">
        <v>54</v>
      </c>
      <c r="X2523" s="23" t="s">
        <v>54</v>
      </c>
      <c r="Y2523" s="23" t="s">
        <v>54</v>
      </c>
      <c r="Z2523" s="23" t="s">
        <v>54</v>
      </c>
      <c r="AA2523" s="23" t="s">
        <v>54</v>
      </c>
      <c r="AB2523" t="s">
        <v>54</v>
      </c>
      <c r="AC2523" t="s">
        <v>54</v>
      </c>
      <c r="AD2523" t="s">
        <v>54</v>
      </c>
      <c r="AE2523" t="s">
        <v>54</v>
      </c>
      <c r="AF2523" s="23" t="s">
        <v>54</v>
      </c>
      <c r="AG2523" s="23" t="s">
        <v>54</v>
      </c>
      <c r="AH2523" s="23" t="s">
        <v>54</v>
      </c>
      <c r="AI2523" s="23" t="s">
        <v>54</v>
      </c>
      <c r="AJ2523">
        <v>0</v>
      </c>
      <c r="AK2523">
        <v>0</v>
      </c>
      <c r="AL2523">
        <v>0</v>
      </c>
      <c r="AM2523">
        <v>0</v>
      </c>
      <c r="AN2523" s="23" t="e">
        <v>#DIV/0!</v>
      </c>
      <c r="AO2523" s="23" t="e">
        <v>#DIV/0!</v>
      </c>
      <c r="AP2523" s="23" t="e">
        <v>#DIV/0!</v>
      </c>
      <c r="AQ2523" s="23" t="e">
        <v>#DIV/0!</v>
      </c>
      <c r="AR2523" s="35">
        <v>0</v>
      </c>
      <c r="AS2523" s="35">
        <v>0</v>
      </c>
      <c r="AT2523" s="35">
        <v>0</v>
      </c>
      <c r="AU2523" s="31" t="str">
        <f t="shared" si="42"/>
        <v>库存为0</v>
      </c>
      <c r="AV2523" s="36" t="str">
        <f>IFERROR(时间!$B$4+AU2523,"上周无销量")</f>
        <v>上周无销量</v>
      </c>
    </row>
    <row r="2524" spans="1:48">
      <c r="A2524" s="21" t="s">
        <v>5055</v>
      </c>
      <c r="B2524" t="s">
        <v>5056</v>
      </c>
      <c r="C2524" t="s">
        <v>5046</v>
      </c>
      <c r="D2524" s="31">
        <v>0</v>
      </c>
      <c r="E2524" s="31">
        <v>0</v>
      </c>
      <c r="F2524" s="31">
        <v>0</v>
      </c>
      <c r="G2524" s="31">
        <v>0</v>
      </c>
      <c r="H2524" s="32">
        <v>0</v>
      </c>
      <c r="I2524">
        <v>0</v>
      </c>
      <c r="J2524" s="33">
        <v>0</v>
      </c>
      <c r="K2524" s="33">
        <v>0</v>
      </c>
      <c r="L2524" s="33">
        <v>0</v>
      </c>
      <c r="M2524">
        <v>0</v>
      </c>
      <c r="N2524">
        <v>0</v>
      </c>
      <c r="O2524">
        <v>0</v>
      </c>
      <c r="P2524" t="s">
        <v>54</v>
      </c>
      <c r="Q2524" t="s">
        <v>54</v>
      </c>
      <c r="R2524" t="s">
        <v>54</v>
      </c>
      <c r="S2524" t="s">
        <v>54</v>
      </c>
      <c r="T2524" t="s">
        <v>54</v>
      </c>
      <c r="U2524" t="s">
        <v>54</v>
      </c>
      <c r="V2524" t="s">
        <v>54</v>
      </c>
      <c r="W2524" t="s">
        <v>54</v>
      </c>
      <c r="X2524" s="23" t="s">
        <v>54</v>
      </c>
      <c r="Y2524" s="23" t="s">
        <v>54</v>
      </c>
      <c r="Z2524" s="23" t="s">
        <v>54</v>
      </c>
      <c r="AA2524" s="23" t="s">
        <v>54</v>
      </c>
      <c r="AB2524" t="s">
        <v>54</v>
      </c>
      <c r="AC2524" t="s">
        <v>54</v>
      </c>
      <c r="AD2524" t="s">
        <v>54</v>
      </c>
      <c r="AE2524" t="s">
        <v>54</v>
      </c>
      <c r="AF2524" s="23" t="s">
        <v>54</v>
      </c>
      <c r="AG2524" s="23" t="s">
        <v>54</v>
      </c>
      <c r="AH2524" s="23" t="s">
        <v>54</v>
      </c>
      <c r="AI2524" s="23" t="s">
        <v>54</v>
      </c>
      <c r="AJ2524">
        <v>0</v>
      </c>
      <c r="AK2524">
        <v>0</v>
      </c>
      <c r="AL2524">
        <v>0</v>
      </c>
      <c r="AM2524">
        <v>0</v>
      </c>
      <c r="AN2524" s="23" t="e">
        <v>#DIV/0!</v>
      </c>
      <c r="AO2524" s="23" t="e">
        <v>#DIV/0!</v>
      </c>
      <c r="AP2524" s="23" t="e">
        <v>#DIV/0!</v>
      </c>
      <c r="AQ2524" s="23" t="e">
        <v>#DIV/0!</v>
      </c>
      <c r="AR2524" s="35">
        <v>0</v>
      </c>
      <c r="AS2524" s="35">
        <v>0</v>
      </c>
      <c r="AT2524" s="35">
        <v>0</v>
      </c>
      <c r="AU2524" s="31" t="str">
        <f t="shared" si="42"/>
        <v>库存为0</v>
      </c>
      <c r="AV2524" s="36" t="str">
        <f>IFERROR(时间!$B$4+AU2524,"上周无销量")</f>
        <v>上周无销量</v>
      </c>
    </row>
    <row r="2525" spans="1:48">
      <c r="A2525" s="21" t="s">
        <v>5057</v>
      </c>
      <c r="B2525" t="s">
        <v>5058</v>
      </c>
      <c r="C2525" t="s">
        <v>5046</v>
      </c>
      <c r="D2525" s="31">
        <v>0</v>
      </c>
      <c r="E2525" s="31">
        <v>0</v>
      </c>
      <c r="F2525" s="31">
        <v>0</v>
      </c>
      <c r="G2525" s="31">
        <v>0</v>
      </c>
      <c r="H2525" s="32">
        <v>0</v>
      </c>
      <c r="I2525">
        <v>0</v>
      </c>
      <c r="J2525" s="33">
        <v>0</v>
      </c>
      <c r="K2525" s="33">
        <v>0</v>
      </c>
      <c r="L2525" s="33">
        <v>0</v>
      </c>
      <c r="M2525">
        <v>0</v>
      </c>
      <c r="N2525">
        <v>0</v>
      </c>
      <c r="O2525">
        <v>0</v>
      </c>
      <c r="P2525" t="s">
        <v>54</v>
      </c>
      <c r="Q2525" t="s">
        <v>54</v>
      </c>
      <c r="R2525" t="s">
        <v>54</v>
      </c>
      <c r="S2525" t="s">
        <v>54</v>
      </c>
      <c r="T2525" t="s">
        <v>54</v>
      </c>
      <c r="U2525" t="s">
        <v>54</v>
      </c>
      <c r="V2525" t="s">
        <v>54</v>
      </c>
      <c r="W2525" t="s">
        <v>54</v>
      </c>
      <c r="X2525" s="23" t="s">
        <v>54</v>
      </c>
      <c r="Y2525" s="23" t="s">
        <v>54</v>
      </c>
      <c r="Z2525" s="23" t="s">
        <v>54</v>
      </c>
      <c r="AA2525" s="23" t="s">
        <v>54</v>
      </c>
      <c r="AB2525" t="s">
        <v>54</v>
      </c>
      <c r="AC2525" t="s">
        <v>54</v>
      </c>
      <c r="AD2525" t="s">
        <v>54</v>
      </c>
      <c r="AE2525" t="s">
        <v>54</v>
      </c>
      <c r="AF2525" s="23" t="s">
        <v>54</v>
      </c>
      <c r="AG2525" s="23" t="s">
        <v>54</v>
      </c>
      <c r="AH2525" s="23" t="s">
        <v>54</v>
      </c>
      <c r="AI2525" s="23" t="s">
        <v>54</v>
      </c>
      <c r="AJ2525">
        <v>0</v>
      </c>
      <c r="AK2525">
        <v>0</v>
      </c>
      <c r="AL2525">
        <v>0</v>
      </c>
      <c r="AM2525">
        <v>0</v>
      </c>
      <c r="AN2525" s="23" t="e">
        <v>#DIV/0!</v>
      </c>
      <c r="AO2525" s="23" t="e">
        <v>#DIV/0!</v>
      </c>
      <c r="AP2525" s="23" t="e">
        <v>#DIV/0!</v>
      </c>
      <c r="AQ2525" s="23" t="e">
        <v>#DIV/0!</v>
      </c>
      <c r="AR2525" s="35">
        <v>0</v>
      </c>
      <c r="AS2525" s="35">
        <v>0</v>
      </c>
      <c r="AT2525" s="35">
        <v>0</v>
      </c>
      <c r="AU2525" s="31" t="str">
        <f t="shared" si="42"/>
        <v>库存为0</v>
      </c>
      <c r="AV2525" s="36" t="str">
        <f>IFERROR(时间!$B$4+AU2525,"上周无销量")</f>
        <v>上周无销量</v>
      </c>
    </row>
    <row r="2526" spans="1:48">
      <c r="A2526" s="21" t="s">
        <v>5059</v>
      </c>
      <c r="B2526" t="s">
        <v>5060</v>
      </c>
      <c r="C2526" t="s">
        <v>5046</v>
      </c>
      <c r="D2526" s="31">
        <v>0</v>
      </c>
      <c r="E2526" s="31">
        <v>0</v>
      </c>
      <c r="F2526" s="31">
        <v>0</v>
      </c>
      <c r="G2526" s="31">
        <v>0</v>
      </c>
      <c r="H2526" s="32">
        <v>0</v>
      </c>
      <c r="I2526">
        <v>0</v>
      </c>
      <c r="J2526" s="33">
        <v>0</v>
      </c>
      <c r="K2526" s="33">
        <v>0</v>
      </c>
      <c r="L2526" s="33">
        <v>0</v>
      </c>
      <c r="M2526">
        <v>0</v>
      </c>
      <c r="N2526">
        <v>0</v>
      </c>
      <c r="O2526">
        <v>0</v>
      </c>
      <c r="P2526" t="s">
        <v>54</v>
      </c>
      <c r="Q2526" t="s">
        <v>54</v>
      </c>
      <c r="R2526" t="s">
        <v>54</v>
      </c>
      <c r="S2526" t="s">
        <v>54</v>
      </c>
      <c r="T2526" t="s">
        <v>54</v>
      </c>
      <c r="U2526" t="s">
        <v>54</v>
      </c>
      <c r="V2526" t="s">
        <v>54</v>
      </c>
      <c r="W2526" t="s">
        <v>54</v>
      </c>
      <c r="X2526" s="23" t="s">
        <v>54</v>
      </c>
      <c r="Y2526" s="23" t="s">
        <v>54</v>
      </c>
      <c r="Z2526" s="23" t="s">
        <v>54</v>
      </c>
      <c r="AA2526" s="23" t="s">
        <v>54</v>
      </c>
      <c r="AB2526" t="s">
        <v>54</v>
      </c>
      <c r="AC2526" t="s">
        <v>54</v>
      </c>
      <c r="AD2526" t="s">
        <v>54</v>
      </c>
      <c r="AE2526" t="s">
        <v>54</v>
      </c>
      <c r="AF2526" s="23" t="s">
        <v>54</v>
      </c>
      <c r="AG2526" s="23" t="s">
        <v>54</v>
      </c>
      <c r="AH2526" s="23" t="s">
        <v>54</v>
      </c>
      <c r="AI2526" s="23" t="s">
        <v>54</v>
      </c>
      <c r="AJ2526">
        <v>0</v>
      </c>
      <c r="AK2526">
        <v>0</v>
      </c>
      <c r="AL2526">
        <v>0</v>
      </c>
      <c r="AM2526">
        <v>0</v>
      </c>
      <c r="AN2526" s="23" t="e">
        <v>#DIV/0!</v>
      </c>
      <c r="AO2526" s="23" t="e">
        <v>#DIV/0!</v>
      </c>
      <c r="AP2526" s="23" t="e">
        <v>#DIV/0!</v>
      </c>
      <c r="AQ2526" s="23" t="e">
        <v>#DIV/0!</v>
      </c>
      <c r="AR2526" s="35">
        <v>0</v>
      </c>
      <c r="AS2526" s="35">
        <v>0</v>
      </c>
      <c r="AT2526" s="35">
        <v>0</v>
      </c>
      <c r="AU2526" s="31" t="str">
        <f t="shared" si="42"/>
        <v>库存为0</v>
      </c>
      <c r="AV2526" s="36" t="str">
        <f>IFERROR(时间!$B$4+AU2526,"上周无销量")</f>
        <v>上周无销量</v>
      </c>
    </row>
    <row r="2527" spans="1:48">
      <c r="A2527" s="21" t="s">
        <v>5061</v>
      </c>
      <c r="B2527" t="s">
        <v>5062</v>
      </c>
      <c r="C2527" t="s">
        <v>5046</v>
      </c>
      <c r="D2527" s="31">
        <v>0</v>
      </c>
      <c r="E2527" s="31">
        <v>0</v>
      </c>
      <c r="F2527" s="31">
        <v>0</v>
      </c>
      <c r="G2527" s="31">
        <v>0</v>
      </c>
      <c r="H2527" s="32">
        <v>0</v>
      </c>
      <c r="I2527">
        <v>0</v>
      </c>
      <c r="J2527" s="33">
        <v>0</v>
      </c>
      <c r="K2527" s="33">
        <v>0</v>
      </c>
      <c r="L2527" s="33">
        <v>0</v>
      </c>
      <c r="M2527">
        <v>0</v>
      </c>
      <c r="N2527">
        <v>0</v>
      </c>
      <c r="O2527">
        <v>0</v>
      </c>
      <c r="P2527" t="s">
        <v>54</v>
      </c>
      <c r="Q2527" t="s">
        <v>54</v>
      </c>
      <c r="R2527" t="s">
        <v>54</v>
      </c>
      <c r="S2527" t="s">
        <v>54</v>
      </c>
      <c r="T2527" t="s">
        <v>54</v>
      </c>
      <c r="U2527" t="s">
        <v>54</v>
      </c>
      <c r="V2527" t="s">
        <v>54</v>
      </c>
      <c r="W2527" t="s">
        <v>54</v>
      </c>
      <c r="X2527" s="23" t="s">
        <v>54</v>
      </c>
      <c r="Y2527" s="23" t="s">
        <v>54</v>
      </c>
      <c r="Z2527" s="23" t="s">
        <v>54</v>
      </c>
      <c r="AA2527" s="23" t="s">
        <v>54</v>
      </c>
      <c r="AB2527" t="s">
        <v>54</v>
      </c>
      <c r="AC2527" t="s">
        <v>54</v>
      </c>
      <c r="AD2527" t="s">
        <v>54</v>
      </c>
      <c r="AE2527" t="s">
        <v>54</v>
      </c>
      <c r="AF2527" s="23" t="s">
        <v>54</v>
      </c>
      <c r="AG2527" s="23" t="s">
        <v>54</v>
      </c>
      <c r="AH2527" s="23" t="s">
        <v>54</v>
      </c>
      <c r="AI2527" s="23" t="s">
        <v>54</v>
      </c>
      <c r="AJ2527">
        <v>0</v>
      </c>
      <c r="AK2527">
        <v>0</v>
      </c>
      <c r="AL2527">
        <v>0</v>
      </c>
      <c r="AM2527">
        <v>0</v>
      </c>
      <c r="AN2527" s="23" t="e">
        <v>#DIV/0!</v>
      </c>
      <c r="AO2527" s="23" t="e">
        <v>#DIV/0!</v>
      </c>
      <c r="AP2527" s="23" t="e">
        <v>#DIV/0!</v>
      </c>
      <c r="AQ2527" s="23" t="e">
        <v>#DIV/0!</v>
      </c>
      <c r="AR2527" s="35">
        <v>0</v>
      </c>
      <c r="AS2527" s="35">
        <v>0</v>
      </c>
      <c r="AT2527" s="35">
        <v>0</v>
      </c>
      <c r="AU2527" s="31" t="str">
        <f t="shared" si="42"/>
        <v>库存为0</v>
      </c>
      <c r="AV2527" s="36" t="str">
        <f>IFERROR(时间!$B$4+AU2527,"上周无销量")</f>
        <v>上周无销量</v>
      </c>
    </row>
    <row r="2528" spans="1:48">
      <c r="A2528" s="21" t="s">
        <v>5063</v>
      </c>
      <c r="B2528" t="s">
        <v>5064</v>
      </c>
      <c r="C2528" t="s">
        <v>5046</v>
      </c>
      <c r="D2528" s="31">
        <v>0</v>
      </c>
      <c r="E2528" s="31">
        <v>0</v>
      </c>
      <c r="F2528" s="31">
        <v>0</v>
      </c>
      <c r="G2528" s="31">
        <v>0</v>
      </c>
      <c r="H2528" s="32">
        <v>0</v>
      </c>
      <c r="I2528">
        <v>0</v>
      </c>
      <c r="J2528" s="33">
        <v>0</v>
      </c>
      <c r="K2528" s="33">
        <v>0</v>
      </c>
      <c r="L2528" s="33">
        <v>0</v>
      </c>
      <c r="M2528">
        <v>0</v>
      </c>
      <c r="N2528">
        <v>0</v>
      </c>
      <c r="O2528">
        <v>0</v>
      </c>
      <c r="P2528" t="s">
        <v>54</v>
      </c>
      <c r="Q2528" t="s">
        <v>54</v>
      </c>
      <c r="R2528" t="s">
        <v>54</v>
      </c>
      <c r="S2528" t="s">
        <v>54</v>
      </c>
      <c r="T2528" t="s">
        <v>54</v>
      </c>
      <c r="U2528" t="s">
        <v>54</v>
      </c>
      <c r="V2528" t="s">
        <v>54</v>
      </c>
      <c r="W2528" t="s">
        <v>54</v>
      </c>
      <c r="X2528" s="23" t="s">
        <v>54</v>
      </c>
      <c r="Y2528" s="23" t="s">
        <v>54</v>
      </c>
      <c r="Z2528" s="23" t="s">
        <v>54</v>
      </c>
      <c r="AA2528" s="23" t="s">
        <v>54</v>
      </c>
      <c r="AB2528" t="s">
        <v>54</v>
      </c>
      <c r="AC2528" t="s">
        <v>54</v>
      </c>
      <c r="AD2528" t="s">
        <v>54</v>
      </c>
      <c r="AE2528" t="s">
        <v>54</v>
      </c>
      <c r="AF2528" s="23" t="s">
        <v>54</v>
      </c>
      <c r="AG2528" s="23" t="s">
        <v>54</v>
      </c>
      <c r="AH2528" s="23" t="s">
        <v>54</v>
      </c>
      <c r="AI2528" s="23" t="s">
        <v>54</v>
      </c>
      <c r="AJ2528">
        <v>0</v>
      </c>
      <c r="AK2528">
        <v>0</v>
      </c>
      <c r="AL2528">
        <v>0</v>
      </c>
      <c r="AM2528">
        <v>0</v>
      </c>
      <c r="AN2528" s="23" t="e">
        <v>#DIV/0!</v>
      </c>
      <c r="AO2528" s="23" t="e">
        <v>#DIV/0!</v>
      </c>
      <c r="AP2528" s="23" t="e">
        <v>#DIV/0!</v>
      </c>
      <c r="AQ2528" s="23" t="e">
        <v>#DIV/0!</v>
      </c>
      <c r="AR2528" s="35">
        <v>0</v>
      </c>
      <c r="AS2528" s="35">
        <v>0</v>
      </c>
      <c r="AT2528" s="35">
        <v>0</v>
      </c>
      <c r="AU2528" s="31" t="str">
        <f t="shared" si="42"/>
        <v>库存为0</v>
      </c>
      <c r="AV2528" s="36" t="str">
        <f>IFERROR(时间!$B$4+AU2528,"上周无销量")</f>
        <v>上周无销量</v>
      </c>
    </row>
    <row r="2529" spans="1:48">
      <c r="A2529" s="21" t="s">
        <v>5065</v>
      </c>
      <c r="B2529" t="s">
        <v>5066</v>
      </c>
      <c r="C2529" t="s">
        <v>5046</v>
      </c>
      <c r="D2529" s="31">
        <v>0</v>
      </c>
      <c r="E2529" s="31">
        <v>0</v>
      </c>
      <c r="F2529" s="31">
        <v>0</v>
      </c>
      <c r="G2529" s="31">
        <v>0</v>
      </c>
      <c r="H2529" s="32">
        <v>0</v>
      </c>
      <c r="I2529">
        <v>0</v>
      </c>
      <c r="J2529" s="33">
        <v>0</v>
      </c>
      <c r="K2529" s="33">
        <v>0</v>
      </c>
      <c r="L2529" s="33">
        <v>0</v>
      </c>
      <c r="M2529">
        <v>0</v>
      </c>
      <c r="N2529">
        <v>0</v>
      </c>
      <c r="O2529">
        <v>0</v>
      </c>
      <c r="P2529" t="s">
        <v>54</v>
      </c>
      <c r="Q2529" t="s">
        <v>54</v>
      </c>
      <c r="R2529" t="s">
        <v>54</v>
      </c>
      <c r="S2529" t="s">
        <v>54</v>
      </c>
      <c r="T2529" t="s">
        <v>54</v>
      </c>
      <c r="U2529" t="s">
        <v>54</v>
      </c>
      <c r="V2529" t="s">
        <v>54</v>
      </c>
      <c r="W2529" t="s">
        <v>54</v>
      </c>
      <c r="X2529" s="23" t="s">
        <v>54</v>
      </c>
      <c r="Y2529" s="23" t="s">
        <v>54</v>
      </c>
      <c r="Z2529" s="23" t="s">
        <v>54</v>
      </c>
      <c r="AA2529" s="23" t="s">
        <v>54</v>
      </c>
      <c r="AB2529" t="s">
        <v>54</v>
      </c>
      <c r="AC2529" t="s">
        <v>54</v>
      </c>
      <c r="AD2529" t="s">
        <v>54</v>
      </c>
      <c r="AE2529" t="s">
        <v>54</v>
      </c>
      <c r="AF2529" s="23" t="s">
        <v>54</v>
      </c>
      <c r="AG2529" s="23" t="s">
        <v>54</v>
      </c>
      <c r="AH2529" s="23" t="s">
        <v>54</v>
      </c>
      <c r="AI2529" s="23" t="s">
        <v>54</v>
      </c>
      <c r="AJ2529">
        <v>0</v>
      </c>
      <c r="AK2529">
        <v>0</v>
      </c>
      <c r="AL2529">
        <v>0</v>
      </c>
      <c r="AM2529">
        <v>0</v>
      </c>
      <c r="AN2529" s="23" t="e">
        <v>#DIV/0!</v>
      </c>
      <c r="AO2529" s="23" t="e">
        <v>#DIV/0!</v>
      </c>
      <c r="AP2529" s="23" t="e">
        <v>#DIV/0!</v>
      </c>
      <c r="AQ2529" s="23" t="e">
        <v>#DIV/0!</v>
      </c>
      <c r="AR2529" s="35">
        <v>0</v>
      </c>
      <c r="AS2529" s="35">
        <v>0</v>
      </c>
      <c r="AT2529" s="35">
        <v>0</v>
      </c>
      <c r="AU2529" s="31" t="str">
        <f t="shared" si="42"/>
        <v>库存为0</v>
      </c>
      <c r="AV2529" s="36" t="str">
        <f>IFERROR(时间!$B$4+AU2529,"上周无销量")</f>
        <v>上周无销量</v>
      </c>
    </row>
    <row r="2530" spans="1:48">
      <c r="A2530" s="21" t="s">
        <v>5067</v>
      </c>
      <c r="B2530" t="s">
        <v>5068</v>
      </c>
      <c r="C2530" t="s">
        <v>5046</v>
      </c>
      <c r="D2530" s="31">
        <v>0</v>
      </c>
      <c r="E2530" s="31">
        <v>0</v>
      </c>
      <c r="F2530" s="31">
        <v>0</v>
      </c>
      <c r="G2530" s="31">
        <v>0</v>
      </c>
      <c r="H2530" s="32">
        <v>0</v>
      </c>
      <c r="I2530">
        <v>0</v>
      </c>
      <c r="J2530" s="33">
        <v>0</v>
      </c>
      <c r="K2530" s="33">
        <v>0</v>
      </c>
      <c r="L2530" s="33">
        <v>0</v>
      </c>
      <c r="M2530">
        <v>0</v>
      </c>
      <c r="N2530">
        <v>0</v>
      </c>
      <c r="O2530">
        <v>0</v>
      </c>
      <c r="P2530" t="s">
        <v>54</v>
      </c>
      <c r="Q2530" t="s">
        <v>54</v>
      </c>
      <c r="R2530" t="s">
        <v>54</v>
      </c>
      <c r="S2530" t="s">
        <v>54</v>
      </c>
      <c r="T2530" t="s">
        <v>54</v>
      </c>
      <c r="U2530" t="s">
        <v>54</v>
      </c>
      <c r="V2530" t="s">
        <v>54</v>
      </c>
      <c r="W2530" t="s">
        <v>54</v>
      </c>
      <c r="X2530" s="23" t="s">
        <v>54</v>
      </c>
      <c r="Y2530" s="23" t="s">
        <v>54</v>
      </c>
      <c r="Z2530" s="23" t="s">
        <v>54</v>
      </c>
      <c r="AA2530" s="23" t="s">
        <v>54</v>
      </c>
      <c r="AB2530" t="s">
        <v>54</v>
      </c>
      <c r="AC2530" t="s">
        <v>54</v>
      </c>
      <c r="AD2530" t="s">
        <v>54</v>
      </c>
      <c r="AE2530" t="s">
        <v>54</v>
      </c>
      <c r="AF2530" s="23" t="s">
        <v>54</v>
      </c>
      <c r="AG2530" s="23" t="s">
        <v>54</v>
      </c>
      <c r="AH2530" s="23" t="s">
        <v>54</v>
      </c>
      <c r="AI2530" s="23" t="s">
        <v>54</v>
      </c>
      <c r="AJ2530">
        <v>0</v>
      </c>
      <c r="AK2530">
        <v>0</v>
      </c>
      <c r="AL2530">
        <v>0</v>
      </c>
      <c r="AM2530">
        <v>0</v>
      </c>
      <c r="AN2530" s="23" t="e">
        <v>#DIV/0!</v>
      </c>
      <c r="AO2530" s="23" t="e">
        <v>#DIV/0!</v>
      </c>
      <c r="AP2530" s="23" t="e">
        <v>#DIV/0!</v>
      </c>
      <c r="AQ2530" s="23" t="e">
        <v>#DIV/0!</v>
      </c>
      <c r="AR2530" s="35">
        <v>0</v>
      </c>
      <c r="AS2530" s="35">
        <v>0</v>
      </c>
      <c r="AT2530" s="35">
        <v>0</v>
      </c>
      <c r="AU2530" s="31" t="str">
        <f t="shared" si="42"/>
        <v>库存为0</v>
      </c>
      <c r="AV2530" s="36" t="str">
        <f>IFERROR(时间!$B$4+AU2530,"上周无销量")</f>
        <v>上周无销量</v>
      </c>
    </row>
    <row r="2531" spans="1:48">
      <c r="A2531" s="21" t="s">
        <v>5069</v>
      </c>
      <c r="B2531" t="s">
        <v>5070</v>
      </c>
      <c r="C2531" t="s">
        <v>5046</v>
      </c>
      <c r="D2531" s="31">
        <v>0</v>
      </c>
      <c r="E2531" s="31">
        <v>0</v>
      </c>
      <c r="F2531" s="31">
        <v>0</v>
      </c>
      <c r="G2531" s="31">
        <v>0</v>
      </c>
      <c r="H2531" s="32">
        <v>0</v>
      </c>
      <c r="I2531">
        <v>0</v>
      </c>
      <c r="J2531" s="33">
        <v>0</v>
      </c>
      <c r="K2531" s="33">
        <v>0</v>
      </c>
      <c r="L2531" s="33">
        <v>0</v>
      </c>
      <c r="M2531">
        <v>0</v>
      </c>
      <c r="N2531">
        <v>0</v>
      </c>
      <c r="O2531">
        <v>0</v>
      </c>
      <c r="P2531" t="s">
        <v>54</v>
      </c>
      <c r="Q2531" t="s">
        <v>54</v>
      </c>
      <c r="R2531" t="s">
        <v>54</v>
      </c>
      <c r="S2531" t="s">
        <v>54</v>
      </c>
      <c r="T2531" t="s">
        <v>54</v>
      </c>
      <c r="U2531" t="s">
        <v>54</v>
      </c>
      <c r="V2531" t="s">
        <v>54</v>
      </c>
      <c r="W2531" t="s">
        <v>54</v>
      </c>
      <c r="X2531" s="23" t="s">
        <v>54</v>
      </c>
      <c r="Y2531" s="23" t="s">
        <v>54</v>
      </c>
      <c r="Z2531" s="23" t="s">
        <v>54</v>
      </c>
      <c r="AA2531" s="23" t="s">
        <v>54</v>
      </c>
      <c r="AB2531" t="s">
        <v>54</v>
      </c>
      <c r="AC2531" t="s">
        <v>54</v>
      </c>
      <c r="AD2531" t="s">
        <v>54</v>
      </c>
      <c r="AE2531" t="s">
        <v>54</v>
      </c>
      <c r="AF2531" s="23" t="s">
        <v>54</v>
      </c>
      <c r="AG2531" s="23" t="s">
        <v>54</v>
      </c>
      <c r="AH2531" s="23" t="s">
        <v>54</v>
      </c>
      <c r="AI2531" s="23" t="s">
        <v>54</v>
      </c>
      <c r="AJ2531">
        <v>0</v>
      </c>
      <c r="AK2531">
        <v>0</v>
      </c>
      <c r="AL2531">
        <v>0</v>
      </c>
      <c r="AM2531">
        <v>0</v>
      </c>
      <c r="AN2531" s="23" t="e">
        <v>#DIV/0!</v>
      </c>
      <c r="AO2531" s="23" t="e">
        <v>#DIV/0!</v>
      </c>
      <c r="AP2531" s="23" t="e">
        <v>#DIV/0!</v>
      </c>
      <c r="AQ2531" s="23" t="e">
        <v>#DIV/0!</v>
      </c>
      <c r="AR2531" s="35">
        <v>0</v>
      </c>
      <c r="AS2531" s="35">
        <v>0</v>
      </c>
      <c r="AT2531" s="35">
        <v>0</v>
      </c>
      <c r="AU2531" s="31" t="str">
        <f t="shared" si="42"/>
        <v>库存为0</v>
      </c>
      <c r="AV2531" s="36" t="str">
        <f>IFERROR(时间!$B$4+AU2531,"上周无销量")</f>
        <v>上周无销量</v>
      </c>
    </row>
    <row r="2532" spans="1:48">
      <c r="A2532" s="21" t="s">
        <v>5071</v>
      </c>
      <c r="B2532" t="s">
        <v>5072</v>
      </c>
      <c r="C2532" t="s">
        <v>5046</v>
      </c>
      <c r="D2532" s="31">
        <v>0</v>
      </c>
      <c r="E2532" s="31">
        <v>0</v>
      </c>
      <c r="F2532" s="31">
        <v>0</v>
      </c>
      <c r="G2532" s="31">
        <v>0</v>
      </c>
      <c r="H2532" s="32">
        <v>0</v>
      </c>
      <c r="I2532">
        <v>0</v>
      </c>
      <c r="J2532" s="33">
        <v>0</v>
      </c>
      <c r="K2532" s="33">
        <v>0</v>
      </c>
      <c r="L2532" s="33">
        <v>0</v>
      </c>
      <c r="M2532">
        <v>0</v>
      </c>
      <c r="N2532">
        <v>0</v>
      </c>
      <c r="O2532">
        <v>0</v>
      </c>
      <c r="P2532" t="s">
        <v>54</v>
      </c>
      <c r="Q2532" t="s">
        <v>54</v>
      </c>
      <c r="R2532" t="s">
        <v>54</v>
      </c>
      <c r="S2532" t="s">
        <v>54</v>
      </c>
      <c r="T2532" t="s">
        <v>54</v>
      </c>
      <c r="U2532" t="s">
        <v>54</v>
      </c>
      <c r="V2532" t="s">
        <v>54</v>
      </c>
      <c r="W2532" t="s">
        <v>54</v>
      </c>
      <c r="X2532" s="23" t="s">
        <v>54</v>
      </c>
      <c r="Y2532" s="23" t="s">
        <v>54</v>
      </c>
      <c r="Z2532" s="23" t="s">
        <v>54</v>
      </c>
      <c r="AA2532" s="23" t="s">
        <v>54</v>
      </c>
      <c r="AB2532" t="s">
        <v>54</v>
      </c>
      <c r="AC2532" t="s">
        <v>54</v>
      </c>
      <c r="AD2532" t="s">
        <v>54</v>
      </c>
      <c r="AE2532" t="s">
        <v>54</v>
      </c>
      <c r="AF2532" s="23" t="s">
        <v>54</v>
      </c>
      <c r="AG2532" s="23" t="s">
        <v>54</v>
      </c>
      <c r="AH2532" s="23" t="s">
        <v>54</v>
      </c>
      <c r="AI2532" s="23" t="s">
        <v>54</v>
      </c>
      <c r="AJ2532">
        <v>0</v>
      </c>
      <c r="AK2532">
        <v>0</v>
      </c>
      <c r="AL2532">
        <v>0</v>
      </c>
      <c r="AM2532">
        <v>0</v>
      </c>
      <c r="AN2532" s="23" t="e">
        <v>#DIV/0!</v>
      </c>
      <c r="AO2532" s="23" t="e">
        <v>#DIV/0!</v>
      </c>
      <c r="AP2532" s="23" t="e">
        <v>#DIV/0!</v>
      </c>
      <c r="AQ2532" s="23" t="e">
        <v>#DIV/0!</v>
      </c>
      <c r="AR2532" s="35">
        <v>0</v>
      </c>
      <c r="AS2532" s="35">
        <v>0</v>
      </c>
      <c r="AT2532" s="35">
        <v>0</v>
      </c>
      <c r="AU2532" s="31" t="str">
        <f t="shared" si="42"/>
        <v>库存为0</v>
      </c>
      <c r="AV2532" s="36" t="str">
        <f>IFERROR(时间!$B$4+AU2532,"上周无销量")</f>
        <v>上周无销量</v>
      </c>
    </row>
    <row r="2533" spans="1:48">
      <c r="A2533" s="21" t="s">
        <v>5073</v>
      </c>
      <c r="B2533" t="s">
        <v>5074</v>
      </c>
      <c r="C2533" t="s">
        <v>5046</v>
      </c>
      <c r="D2533" s="31">
        <v>0</v>
      </c>
      <c r="E2533" s="31">
        <v>0</v>
      </c>
      <c r="F2533" s="31">
        <v>0</v>
      </c>
      <c r="G2533" s="31">
        <v>0</v>
      </c>
      <c r="H2533" s="32">
        <v>0</v>
      </c>
      <c r="I2533">
        <v>0</v>
      </c>
      <c r="J2533" s="33">
        <v>0</v>
      </c>
      <c r="K2533" s="33">
        <v>0</v>
      </c>
      <c r="L2533" s="33">
        <v>0</v>
      </c>
      <c r="M2533">
        <v>0</v>
      </c>
      <c r="N2533">
        <v>0</v>
      </c>
      <c r="O2533">
        <v>0</v>
      </c>
      <c r="P2533" t="s">
        <v>54</v>
      </c>
      <c r="Q2533" t="s">
        <v>54</v>
      </c>
      <c r="R2533" t="s">
        <v>54</v>
      </c>
      <c r="S2533" t="s">
        <v>54</v>
      </c>
      <c r="T2533" t="s">
        <v>54</v>
      </c>
      <c r="U2533" t="s">
        <v>54</v>
      </c>
      <c r="V2533" t="s">
        <v>54</v>
      </c>
      <c r="W2533" t="s">
        <v>54</v>
      </c>
      <c r="X2533" s="23" t="s">
        <v>54</v>
      </c>
      <c r="Y2533" s="23" t="s">
        <v>54</v>
      </c>
      <c r="Z2533" s="23" t="s">
        <v>54</v>
      </c>
      <c r="AA2533" s="23" t="s">
        <v>54</v>
      </c>
      <c r="AB2533" t="s">
        <v>54</v>
      </c>
      <c r="AC2533" t="s">
        <v>54</v>
      </c>
      <c r="AD2533" t="s">
        <v>54</v>
      </c>
      <c r="AE2533" t="s">
        <v>54</v>
      </c>
      <c r="AF2533" s="23" t="s">
        <v>54</v>
      </c>
      <c r="AG2533" s="23" t="s">
        <v>54</v>
      </c>
      <c r="AH2533" s="23" t="s">
        <v>54</v>
      </c>
      <c r="AI2533" s="23" t="s">
        <v>54</v>
      </c>
      <c r="AJ2533">
        <v>0</v>
      </c>
      <c r="AK2533">
        <v>0</v>
      </c>
      <c r="AL2533">
        <v>0</v>
      </c>
      <c r="AM2533">
        <v>0</v>
      </c>
      <c r="AN2533" s="23" t="e">
        <v>#DIV/0!</v>
      </c>
      <c r="AO2533" s="23" t="e">
        <v>#DIV/0!</v>
      </c>
      <c r="AP2533" s="23" t="e">
        <v>#DIV/0!</v>
      </c>
      <c r="AQ2533" s="23" t="e">
        <v>#DIV/0!</v>
      </c>
      <c r="AR2533" s="35">
        <v>0</v>
      </c>
      <c r="AS2533" s="35">
        <v>0</v>
      </c>
      <c r="AT2533" s="35">
        <v>0</v>
      </c>
      <c r="AU2533" s="31" t="str">
        <f t="shared" si="42"/>
        <v>库存为0</v>
      </c>
      <c r="AV2533" s="36" t="str">
        <f>IFERROR(时间!$B$4+AU2533,"上周无销量")</f>
        <v>上周无销量</v>
      </c>
    </row>
    <row r="2534" spans="1:48">
      <c r="A2534" s="21" t="s">
        <v>5075</v>
      </c>
      <c r="B2534" t="s">
        <v>5076</v>
      </c>
      <c r="C2534" t="s">
        <v>5046</v>
      </c>
      <c r="D2534" s="31">
        <v>0</v>
      </c>
      <c r="E2534" s="31">
        <v>0</v>
      </c>
      <c r="F2534" s="31">
        <v>0</v>
      </c>
      <c r="G2534" s="31">
        <v>0</v>
      </c>
      <c r="H2534" s="32">
        <v>0</v>
      </c>
      <c r="I2534">
        <v>0</v>
      </c>
      <c r="J2534" s="33">
        <v>0</v>
      </c>
      <c r="K2534" s="33">
        <v>0</v>
      </c>
      <c r="L2534" s="33">
        <v>0</v>
      </c>
      <c r="M2534">
        <v>0</v>
      </c>
      <c r="N2534">
        <v>0</v>
      </c>
      <c r="O2534">
        <v>0</v>
      </c>
      <c r="P2534" t="s">
        <v>54</v>
      </c>
      <c r="Q2534" t="s">
        <v>54</v>
      </c>
      <c r="R2534" t="s">
        <v>54</v>
      </c>
      <c r="S2534" t="s">
        <v>54</v>
      </c>
      <c r="T2534" t="s">
        <v>54</v>
      </c>
      <c r="U2534" t="s">
        <v>54</v>
      </c>
      <c r="V2534" t="s">
        <v>54</v>
      </c>
      <c r="W2534" t="s">
        <v>54</v>
      </c>
      <c r="X2534" s="23" t="s">
        <v>54</v>
      </c>
      <c r="Y2534" s="23" t="s">
        <v>54</v>
      </c>
      <c r="Z2534" s="23" t="s">
        <v>54</v>
      </c>
      <c r="AA2534" s="23" t="s">
        <v>54</v>
      </c>
      <c r="AB2534" t="s">
        <v>54</v>
      </c>
      <c r="AC2534" t="s">
        <v>54</v>
      </c>
      <c r="AD2534" t="s">
        <v>54</v>
      </c>
      <c r="AE2534" t="s">
        <v>54</v>
      </c>
      <c r="AF2534" s="23" t="s">
        <v>54</v>
      </c>
      <c r="AG2534" s="23" t="s">
        <v>54</v>
      </c>
      <c r="AH2534" s="23" t="s">
        <v>54</v>
      </c>
      <c r="AI2534" s="23" t="s">
        <v>54</v>
      </c>
      <c r="AJ2534">
        <v>0</v>
      </c>
      <c r="AK2534">
        <v>0</v>
      </c>
      <c r="AL2534">
        <v>0</v>
      </c>
      <c r="AM2534">
        <v>0</v>
      </c>
      <c r="AN2534" s="23" t="e">
        <v>#DIV/0!</v>
      </c>
      <c r="AO2534" s="23" t="e">
        <v>#DIV/0!</v>
      </c>
      <c r="AP2534" s="23" t="e">
        <v>#DIV/0!</v>
      </c>
      <c r="AQ2534" s="23" t="e">
        <v>#DIV/0!</v>
      </c>
      <c r="AR2534" s="35">
        <v>0</v>
      </c>
      <c r="AS2534" s="35">
        <v>0</v>
      </c>
      <c r="AT2534" s="35">
        <v>0</v>
      </c>
      <c r="AU2534" s="31" t="str">
        <f t="shared" si="42"/>
        <v>库存为0</v>
      </c>
      <c r="AV2534" s="36" t="str">
        <f>IFERROR(时间!$B$4+AU2534,"上周无销量")</f>
        <v>上周无销量</v>
      </c>
    </row>
    <row r="2535" spans="1:48">
      <c r="A2535" s="21" t="s">
        <v>5077</v>
      </c>
      <c r="B2535" t="s">
        <v>5078</v>
      </c>
      <c r="C2535" t="s">
        <v>5046</v>
      </c>
      <c r="D2535" s="31">
        <v>0</v>
      </c>
      <c r="E2535" s="31">
        <v>0</v>
      </c>
      <c r="F2535" s="31">
        <v>0</v>
      </c>
      <c r="G2535" s="31">
        <v>0</v>
      </c>
      <c r="H2535" s="32">
        <v>0</v>
      </c>
      <c r="I2535">
        <v>0</v>
      </c>
      <c r="J2535" s="33">
        <v>0</v>
      </c>
      <c r="K2535" s="33">
        <v>0</v>
      </c>
      <c r="L2535" s="33">
        <v>0</v>
      </c>
      <c r="M2535">
        <v>0</v>
      </c>
      <c r="N2535">
        <v>0</v>
      </c>
      <c r="O2535">
        <v>0</v>
      </c>
      <c r="P2535" t="s">
        <v>54</v>
      </c>
      <c r="Q2535" t="s">
        <v>54</v>
      </c>
      <c r="R2535" t="s">
        <v>54</v>
      </c>
      <c r="S2535" t="s">
        <v>54</v>
      </c>
      <c r="T2535" t="s">
        <v>54</v>
      </c>
      <c r="U2535" t="s">
        <v>54</v>
      </c>
      <c r="V2535" t="s">
        <v>54</v>
      </c>
      <c r="W2535" t="s">
        <v>54</v>
      </c>
      <c r="X2535" s="23" t="s">
        <v>54</v>
      </c>
      <c r="Y2535" s="23" t="s">
        <v>54</v>
      </c>
      <c r="Z2535" s="23" t="s">
        <v>54</v>
      </c>
      <c r="AA2535" s="23" t="s">
        <v>54</v>
      </c>
      <c r="AB2535" t="s">
        <v>54</v>
      </c>
      <c r="AC2535" t="s">
        <v>54</v>
      </c>
      <c r="AD2535" t="s">
        <v>54</v>
      </c>
      <c r="AE2535" t="s">
        <v>54</v>
      </c>
      <c r="AF2535" s="23" t="s">
        <v>54</v>
      </c>
      <c r="AG2535" s="23" t="s">
        <v>54</v>
      </c>
      <c r="AH2535" s="23" t="s">
        <v>54</v>
      </c>
      <c r="AI2535" s="23" t="s">
        <v>54</v>
      </c>
      <c r="AJ2535">
        <v>0</v>
      </c>
      <c r="AK2535">
        <v>0</v>
      </c>
      <c r="AL2535">
        <v>0</v>
      </c>
      <c r="AM2535">
        <v>0</v>
      </c>
      <c r="AN2535" s="23" t="e">
        <v>#DIV/0!</v>
      </c>
      <c r="AO2535" s="23" t="e">
        <v>#DIV/0!</v>
      </c>
      <c r="AP2535" s="23" t="e">
        <v>#DIV/0!</v>
      </c>
      <c r="AQ2535" s="23" t="e">
        <v>#DIV/0!</v>
      </c>
      <c r="AR2535" s="35">
        <v>0</v>
      </c>
      <c r="AS2535" s="35">
        <v>0</v>
      </c>
      <c r="AT2535" s="35">
        <v>0</v>
      </c>
      <c r="AU2535" s="31" t="str">
        <f t="shared" si="42"/>
        <v>库存为0</v>
      </c>
      <c r="AV2535" s="36" t="str">
        <f>IFERROR(时间!$B$4+AU2535,"上周无销量")</f>
        <v>上周无销量</v>
      </c>
    </row>
    <row r="2536" spans="1:48">
      <c r="A2536" s="21" t="s">
        <v>5079</v>
      </c>
      <c r="B2536" t="s">
        <v>5080</v>
      </c>
      <c r="C2536" t="s">
        <v>5046</v>
      </c>
      <c r="D2536" s="31">
        <v>0</v>
      </c>
      <c r="E2536" s="31">
        <v>0</v>
      </c>
      <c r="F2536" s="31">
        <v>0</v>
      </c>
      <c r="G2536" s="31">
        <v>0</v>
      </c>
      <c r="H2536" s="32">
        <v>0</v>
      </c>
      <c r="I2536">
        <v>0</v>
      </c>
      <c r="J2536" s="33">
        <v>0</v>
      </c>
      <c r="K2536" s="33">
        <v>0</v>
      </c>
      <c r="L2536" s="33">
        <v>0</v>
      </c>
      <c r="M2536">
        <v>0</v>
      </c>
      <c r="N2536">
        <v>0</v>
      </c>
      <c r="O2536">
        <v>0</v>
      </c>
      <c r="P2536" t="s">
        <v>54</v>
      </c>
      <c r="Q2536" t="s">
        <v>54</v>
      </c>
      <c r="R2536" t="s">
        <v>54</v>
      </c>
      <c r="S2536" t="s">
        <v>54</v>
      </c>
      <c r="T2536" t="s">
        <v>54</v>
      </c>
      <c r="U2536" t="s">
        <v>54</v>
      </c>
      <c r="V2536" t="s">
        <v>54</v>
      </c>
      <c r="W2536" t="s">
        <v>54</v>
      </c>
      <c r="X2536" s="23" t="s">
        <v>54</v>
      </c>
      <c r="Y2536" s="23" t="s">
        <v>54</v>
      </c>
      <c r="Z2536" s="23" t="s">
        <v>54</v>
      </c>
      <c r="AA2536" s="23" t="s">
        <v>54</v>
      </c>
      <c r="AB2536" t="s">
        <v>54</v>
      </c>
      <c r="AC2536" t="s">
        <v>54</v>
      </c>
      <c r="AD2536" t="s">
        <v>54</v>
      </c>
      <c r="AE2536" t="s">
        <v>54</v>
      </c>
      <c r="AF2536" s="23" t="s">
        <v>54</v>
      </c>
      <c r="AG2536" s="23" t="s">
        <v>54</v>
      </c>
      <c r="AH2536" s="23" t="s">
        <v>54</v>
      </c>
      <c r="AI2536" s="23" t="s">
        <v>54</v>
      </c>
      <c r="AJ2536">
        <v>0</v>
      </c>
      <c r="AK2536">
        <v>0</v>
      </c>
      <c r="AL2536">
        <v>0</v>
      </c>
      <c r="AM2536">
        <v>0</v>
      </c>
      <c r="AN2536" s="23" t="e">
        <v>#DIV/0!</v>
      </c>
      <c r="AO2536" s="23" t="e">
        <v>#DIV/0!</v>
      </c>
      <c r="AP2536" s="23" t="e">
        <v>#DIV/0!</v>
      </c>
      <c r="AQ2536" s="23" t="e">
        <v>#DIV/0!</v>
      </c>
      <c r="AR2536" s="35">
        <v>0</v>
      </c>
      <c r="AS2536" s="35">
        <v>0</v>
      </c>
      <c r="AT2536" s="35">
        <v>0</v>
      </c>
      <c r="AU2536" s="31" t="str">
        <f t="shared" si="42"/>
        <v>库存为0</v>
      </c>
      <c r="AV2536" s="36" t="str">
        <f>IFERROR(时间!$B$4+AU2536,"上周无销量")</f>
        <v>上周无销量</v>
      </c>
    </row>
    <row r="2537" spans="1:48">
      <c r="A2537" s="21" t="s">
        <v>5081</v>
      </c>
      <c r="B2537" t="s">
        <v>5082</v>
      </c>
      <c r="C2537" t="s">
        <v>5083</v>
      </c>
      <c r="D2537" s="31">
        <v>0</v>
      </c>
      <c r="E2537" s="31">
        <v>0</v>
      </c>
      <c r="F2537" s="31">
        <v>0</v>
      </c>
      <c r="G2537" s="31">
        <v>0</v>
      </c>
      <c r="H2537" s="32">
        <v>0</v>
      </c>
      <c r="I2537">
        <v>0</v>
      </c>
      <c r="J2537" s="33">
        <v>0</v>
      </c>
      <c r="K2537" s="33">
        <v>0</v>
      </c>
      <c r="L2537" s="33">
        <v>0</v>
      </c>
      <c r="M2537">
        <v>0</v>
      </c>
      <c r="N2537">
        <v>0</v>
      </c>
      <c r="O2537">
        <v>0</v>
      </c>
      <c r="P2537" t="s">
        <v>54</v>
      </c>
      <c r="Q2537" t="s">
        <v>54</v>
      </c>
      <c r="R2537" t="s">
        <v>54</v>
      </c>
      <c r="S2537" t="s">
        <v>54</v>
      </c>
      <c r="T2537" t="s">
        <v>54</v>
      </c>
      <c r="U2537" t="s">
        <v>54</v>
      </c>
      <c r="V2537" t="s">
        <v>54</v>
      </c>
      <c r="W2537" t="s">
        <v>54</v>
      </c>
      <c r="X2537" s="23" t="s">
        <v>54</v>
      </c>
      <c r="Y2537" s="23" t="s">
        <v>54</v>
      </c>
      <c r="Z2537" s="23" t="s">
        <v>54</v>
      </c>
      <c r="AA2537" s="23" t="s">
        <v>54</v>
      </c>
      <c r="AB2537" t="s">
        <v>54</v>
      </c>
      <c r="AC2537" t="s">
        <v>54</v>
      </c>
      <c r="AD2537" t="s">
        <v>54</v>
      </c>
      <c r="AE2537" t="s">
        <v>54</v>
      </c>
      <c r="AF2537" s="23" t="s">
        <v>54</v>
      </c>
      <c r="AG2537" s="23" t="s">
        <v>54</v>
      </c>
      <c r="AH2537" s="23" t="s">
        <v>54</v>
      </c>
      <c r="AI2537" s="23" t="s">
        <v>54</v>
      </c>
      <c r="AJ2537">
        <v>0</v>
      </c>
      <c r="AK2537">
        <v>0</v>
      </c>
      <c r="AL2537">
        <v>0</v>
      </c>
      <c r="AM2537">
        <v>0</v>
      </c>
      <c r="AN2537" s="23" t="e">
        <v>#DIV/0!</v>
      </c>
      <c r="AO2537" s="23" t="e">
        <v>#DIV/0!</v>
      </c>
      <c r="AP2537" s="23" t="e">
        <v>#DIV/0!</v>
      </c>
      <c r="AQ2537" s="23" t="e">
        <v>#DIV/0!</v>
      </c>
      <c r="AR2537" s="35">
        <v>0</v>
      </c>
      <c r="AS2537" s="35">
        <v>0</v>
      </c>
      <c r="AT2537" s="35">
        <v>0</v>
      </c>
      <c r="AU2537" s="31" t="str">
        <f t="shared" si="42"/>
        <v>库存为0</v>
      </c>
      <c r="AV2537" s="36" t="str">
        <f>IFERROR(时间!$B$4+AU2537,"上周无销量")</f>
        <v>上周无销量</v>
      </c>
    </row>
    <row r="2538" spans="1:48">
      <c r="A2538" s="21" t="s">
        <v>5084</v>
      </c>
      <c r="B2538" t="s">
        <v>5085</v>
      </c>
      <c r="C2538" t="s">
        <v>5083</v>
      </c>
      <c r="D2538" s="31">
        <v>0</v>
      </c>
      <c r="E2538" s="31">
        <v>0</v>
      </c>
      <c r="F2538" s="31">
        <v>0</v>
      </c>
      <c r="G2538" s="31">
        <v>0</v>
      </c>
      <c r="H2538" s="32">
        <v>0</v>
      </c>
      <c r="I2538">
        <v>0</v>
      </c>
      <c r="J2538" s="33">
        <v>0</v>
      </c>
      <c r="K2538" s="33">
        <v>0</v>
      </c>
      <c r="L2538" s="33">
        <v>0</v>
      </c>
      <c r="M2538">
        <v>0</v>
      </c>
      <c r="N2538">
        <v>0</v>
      </c>
      <c r="O2538">
        <v>0</v>
      </c>
      <c r="P2538" t="s">
        <v>54</v>
      </c>
      <c r="Q2538" t="s">
        <v>54</v>
      </c>
      <c r="R2538" t="s">
        <v>54</v>
      </c>
      <c r="S2538" t="s">
        <v>54</v>
      </c>
      <c r="T2538" t="s">
        <v>54</v>
      </c>
      <c r="U2538" t="s">
        <v>54</v>
      </c>
      <c r="V2538" t="s">
        <v>54</v>
      </c>
      <c r="W2538" t="s">
        <v>54</v>
      </c>
      <c r="X2538" s="23" t="s">
        <v>54</v>
      </c>
      <c r="Y2538" s="23" t="s">
        <v>54</v>
      </c>
      <c r="Z2538" s="23" t="s">
        <v>54</v>
      </c>
      <c r="AA2538" s="23" t="s">
        <v>54</v>
      </c>
      <c r="AB2538" t="s">
        <v>54</v>
      </c>
      <c r="AC2538" t="s">
        <v>54</v>
      </c>
      <c r="AD2538" t="s">
        <v>54</v>
      </c>
      <c r="AE2538" t="s">
        <v>54</v>
      </c>
      <c r="AF2538" s="23" t="s">
        <v>54</v>
      </c>
      <c r="AG2538" s="23" t="s">
        <v>54</v>
      </c>
      <c r="AH2538" s="23" t="s">
        <v>54</v>
      </c>
      <c r="AI2538" s="23" t="s">
        <v>54</v>
      </c>
      <c r="AJ2538">
        <v>0</v>
      </c>
      <c r="AK2538">
        <v>0</v>
      </c>
      <c r="AL2538">
        <v>0</v>
      </c>
      <c r="AM2538">
        <v>0</v>
      </c>
      <c r="AN2538" s="23" t="e">
        <v>#DIV/0!</v>
      </c>
      <c r="AO2538" s="23" t="e">
        <v>#DIV/0!</v>
      </c>
      <c r="AP2538" s="23" t="e">
        <v>#DIV/0!</v>
      </c>
      <c r="AQ2538" s="23" t="e">
        <v>#DIV/0!</v>
      </c>
      <c r="AR2538" s="35">
        <v>0</v>
      </c>
      <c r="AS2538" s="35">
        <v>0</v>
      </c>
      <c r="AT2538" s="35">
        <v>0</v>
      </c>
      <c r="AU2538" s="31" t="str">
        <f t="shared" si="42"/>
        <v>库存为0</v>
      </c>
      <c r="AV2538" s="36" t="str">
        <f>IFERROR(时间!$B$4+AU2538,"上周无销量")</f>
        <v>上周无销量</v>
      </c>
    </row>
    <row r="2539" spans="1:48">
      <c r="A2539" s="21" t="s">
        <v>5086</v>
      </c>
      <c r="B2539" t="s">
        <v>5087</v>
      </c>
      <c r="C2539" t="s">
        <v>5083</v>
      </c>
      <c r="D2539" s="31">
        <v>0</v>
      </c>
      <c r="E2539" s="31">
        <v>0</v>
      </c>
      <c r="F2539" s="31">
        <v>0</v>
      </c>
      <c r="G2539" s="31">
        <v>0</v>
      </c>
      <c r="H2539" s="32">
        <v>0</v>
      </c>
      <c r="I2539">
        <v>0</v>
      </c>
      <c r="J2539" s="33">
        <v>0</v>
      </c>
      <c r="K2539" s="33">
        <v>0</v>
      </c>
      <c r="L2539" s="33">
        <v>0</v>
      </c>
      <c r="M2539">
        <v>0</v>
      </c>
      <c r="N2539">
        <v>0</v>
      </c>
      <c r="O2539">
        <v>0</v>
      </c>
      <c r="P2539" t="s">
        <v>54</v>
      </c>
      <c r="Q2539" t="s">
        <v>54</v>
      </c>
      <c r="R2539" t="s">
        <v>54</v>
      </c>
      <c r="S2539" t="s">
        <v>54</v>
      </c>
      <c r="T2539" t="s">
        <v>54</v>
      </c>
      <c r="U2539" t="s">
        <v>54</v>
      </c>
      <c r="V2539" t="s">
        <v>54</v>
      </c>
      <c r="W2539" t="s">
        <v>54</v>
      </c>
      <c r="X2539" s="23" t="s">
        <v>54</v>
      </c>
      <c r="Y2539" s="23" t="s">
        <v>54</v>
      </c>
      <c r="Z2539" s="23" t="s">
        <v>54</v>
      </c>
      <c r="AA2539" s="23" t="s">
        <v>54</v>
      </c>
      <c r="AB2539" t="s">
        <v>54</v>
      </c>
      <c r="AC2539" t="s">
        <v>54</v>
      </c>
      <c r="AD2539" t="s">
        <v>54</v>
      </c>
      <c r="AE2539" t="s">
        <v>54</v>
      </c>
      <c r="AF2539" s="23" t="s">
        <v>54</v>
      </c>
      <c r="AG2539" s="23" t="s">
        <v>54</v>
      </c>
      <c r="AH2539" s="23" t="s">
        <v>54</v>
      </c>
      <c r="AI2539" s="23" t="s">
        <v>54</v>
      </c>
      <c r="AJ2539">
        <v>0</v>
      </c>
      <c r="AK2539">
        <v>0</v>
      </c>
      <c r="AL2539">
        <v>0</v>
      </c>
      <c r="AM2539">
        <v>0</v>
      </c>
      <c r="AN2539" s="23" t="e">
        <v>#DIV/0!</v>
      </c>
      <c r="AO2539" s="23" t="e">
        <v>#DIV/0!</v>
      </c>
      <c r="AP2539" s="23" t="e">
        <v>#DIV/0!</v>
      </c>
      <c r="AQ2539" s="23" t="e">
        <v>#DIV/0!</v>
      </c>
      <c r="AR2539" s="35">
        <v>0</v>
      </c>
      <c r="AS2539" s="35">
        <v>0</v>
      </c>
      <c r="AT2539" s="35">
        <v>0</v>
      </c>
      <c r="AU2539" s="31" t="str">
        <f t="shared" si="42"/>
        <v>库存为0</v>
      </c>
      <c r="AV2539" s="36" t="str">
        <f>IFERROR(时间!$B$4+AU2539,"上周无销量")</f>
        <v>上周无销量</v>
      </c>
    </row>
    <row r="2540" spans="1:48">
      <c r="A2540" s="21" t="s">
        <v>5088</v>
      </c>
      <c r="B2540" t="s">
        <v>5089</v>
      </c>
      <c r="C2540" t="s">
        <v>5090</v>
      </c>
      <c r="D2540" s="31">
        <v>0</v>
      </c>
      <c r="E2540" s="31">
        <v>0</v>
      </c>
      <c r="F2540" s="31">
        <v>0</v>
      </c>
      <c r="G2540" s="31">
        <v>0</v>
      </c>
      <c r="H2540" s="32">
        <v>0</v>
      </c>
      <c r="I2540">
        <v>0</v>
      </c>
      <c r="J2540" s="33">
        <v>0</v>
      </c>
      <c r="K2540" s="33">
        <v>0</v>
      </c>
      <c r="L2540" s="33">
        <v>0</v>
      </c>
      <c r="M2540">
        <v>0</v>
      </c>
      <c r="N2540">
        <v>0</v>
      </c>
      <c r="O2540">
        <v>0</v>
      </c>
      <c r="P2540" t="s">
        <v>54</v>
      </c>
      <c r="Q2540" t="s">
        <v>54</v>
      </c>
      <c r="R2540" t="s">
        <v>54</v>
      </c>
      <c r="S2540" t="s">
        <v>54</v>
      </c>
      <c r="T2540" t="s">
        <v>54</v>
      </c>
      <c r="U2540" t="s">
        <v>54</v>
      </c>
      <c r="V2540" t="s">
        <v>54</v>
      </c>
      <c r="W2540" t="s">
        <v>54</v>
      </c>
      <c r="X2540" s="23" t="s">
        <v>54</v>
      </c>
      <c r="Y2540" s="23" t="s">
        <v>54</v>
      </c>
      <c r="Z2540" s="23" t="s">
        <v>54</v>
      </c>
      <c r="AA2540" s="23" t="s">
        <v>54</v>
      </c>
      <c r="AB2540" t="s">
        <v>54</v>
      </c>
      <c r="AC2540" t="s">
        <v>54</v>
      </c>
      <c r="AD2540" t="s">
        <v>54</v>
      </c>
      <c r="AE2540" t="s">
        <v>54</v>
      </c>
      <c r="AF2540" s="23" t="s">
        <v>54</v>
      </c>
      <c r="AG2540" s="23" t="s">
        <v>54</v>
      </c>
      <c r="AH2540" s="23" t="s">
        <v>54</v>
      </c>
      <c r="AI2540" s="23" t="s">
        <v>54</v>
      </c>
      <c r="AJ2540">
        <v>0</v>
      </c>
      <c r="AK2540">
        <v>0</v>
      </c>
      <c r="AL2540">
        <v>0</v>
      </c>
      <c r="AM2540">
        <v>0</v>
      </c>
      <c r="AN2540" s="23" t="e">
        <v>#DIV/0!</v>
      </c>
      <c r="AO2540" s="23" t="e">
        <v>#DIV/0!</v>
      </c>
      <c r="AP2540" s="23" t="e">
        <v>#DIV/0!</v>
      </c>
      <c r="AQ2540" s="23" t="e">
        <v>#DIV/0!</v>
      </c>
      <c r="AR2540" s="35">
        <v>0</v>
      </c>
      <c r="AS2540" s="35">
        <v>0</v>
      </c>
      <c r="AT2540" s="35">
        <v>0</v>
      </c>
      <c r="AU2540" s="31" t="str">
        <f t="shared" si="42"/>
        <v>库存为0</v>
      </c>
      <c r="AV2540" s="36" t="str">
        <f>IFERROR(时间!$B$4+AU2540,"上周无销量")</f>
        <v>上周无销量</v>
      </c>
    </row>
    <row r="2541" spans="1:48">
      <c r="A2541" s="21" t="s">
        <v>5091</v>
      </c>
      <c r="B2541" t="s">
        <v>5092</v>
      </c>
      <c r="C2541" t="s">
        <v>5090</v>
      </c>
      <c r="D2541" s="31">
        <v>0</v>
      </c>
      <c r="E2541" s="31">
        <v>0</v>
      </c>
      <c r="F2541" s="31">
        <v>0</v>
      </c>
      <c r="G2541" s="31">
        <v>0</v>
      </c>
      <c r="H2541" s="32">
        <v>0</v>
      </c>
      <c r="I2541">
        <v>0</v>
      </c>
      <c r="J2541" s="33">
        <v>0</v>
      </c>
      <c r="K2541" s="33">
        <v>0</v>
      </c>
      <c r="L2541" s="33">
        <v>0</v>
      </c>
      <c r="M2541">
        <v>0</v>
      </c>
      <c r="N2541">
        <v>0</v>
      </c>
      <c r="O2541">
        <v>0</v>
      </c>
      <c r="P2541" t="s">
        <v>54</v>
      </c>
      <c r="Q2541" t="s">
        <v>54</v>
      </c>
      <c r="R2541" t="s">
        <v>54</v>
      </c>
      <c r="S2541" t="s">
        <v>54</v>
      </c>
      <c r="T2541" t="s">
        <v>54</v>
      </c>
      <c r="U2541" t="s">
        <v>54</v>
      </c>
      <c r="V2541" t="s">
        <v>54</v>
      </c>
      <c r="W2541" t="s">
        <v>54</v>
      </c>
      <c r="X2541" s="23" t="s">
        <v>54</v>
      </c>
      <c r="Y2541" s="23" t="s">
        <v>54</v>
      </c>
      <c r="Z2541" s="23" t="s">
        <v>54</v>
      </c>
      <c r="AA2541" s="23" t="s">
        <v>54</v>
      </c>
      <c r="AB2541" t="s">
        <v>54</v>
      </c>
      <c r="AC2541" t="s">
        <v>54</v>
      </c>
      <c r="AD2541" t="s">
        <v>54</v>
      </c>
      <c r="AE2541" t="s">
        <v>54</v>
      </c>
      <c r="AF2541" s="23" t="s">
        <v>54</v>
      </c>
      <c r="AG2541" s="23" t="s">
        <v>54</v>
      </c>
      <c r="AH2541" s="23" t="s">
        <v>54</v>
      </c>
      <c r="AI2541" s="23" t="s">
        <v>54</v>
      </c>
      <c r="AJ2541">
        <v>0</v>
      </c>
      <c r="AK2541">
        <v>0</v>
      </c>
      <c r="AL2541">
        <v>0</v>
      </c>
      <c r="AM2541">
        <v>0</v>
      </c>
      <c r="AN2541" s="23" t="e">
        <v>#DIV/0!</v>
      </c>
      <c r="AO2541" s="23" t="e">
        <v>#DIV/0!</v>
      </c>
      <c r="AP2541" s="23" t="e">
        <v>#DIV/0!</v>
      </c>
      <c r="AQ2541" s="23" t="e">
        <v>#DIV/0!</v>
      </c>
      <c r="AR2541" s="35">
        <v>0</v>
      </c>
      <c r="AS2541" s="35">
        <v>0</v>
      </c>
      <c r="AT2541" s="35">
        <v>0</v>
      </c>
      <c r="AU2541" s="31" t="str">
        <f t="shared" si="42"/>
        <v>库存为0</v>
      </c>
      <c r="AV2541" s="36" t="str">
        <f>IFERROR(时间!$B$4+AU2541,"上周无销量")</f>
        <v>上周无销量</v>
      </c>
    </row>
    <row r="2542" spans="1:48">
      <c r="A2542" s="21" t="s">
        <v>5093</v>
      </c>
      <c r="B2542" t="s">
        <v>5094</v>
      </c>
      <c r="C2542" t="s">
        <v>5090</v>
      </c>
      <c r="D2542" s="31">
        <v>0</v>
      </c>
      <c r="E2542" s="31">
        <v>0</v>
      </c>
      <c r="F2542" s="31">
        <v>0</v>
      </c>
      <c r="G2542" s="31">
        <v>0</v>
      </c>
      <c r="H2542" s="32">
        <v>0</v>
      </c>
      <c r="I2542">
        <v>0</v>
      </c>
      <c r="J2542" s="33">
        <v>0</v>
      </c>
      <c r="K2542" s="33">
        <v>0</v>
      </c>
      <c r="L2542" s="33">
        <v>0</v>
      </c>
      <c r="M2542">
        <v>0</v>
      </c>
      <c r="N2542">
        <v>0</v>
      </c>
      <c r="O2542">
        <v>0</v>
      </c>
      <c r="P2542" t="s">
        <v>54</v>
      </c>
      <c r="Q2542" t="s">
        <v>54</v>
      </c>
      <c r="R2542" t="s">
        <v>54</v>
      </c>
      <c r="S2542" t="s">
        <v>54</v>
      </c>
      <c r="T2542" t="s">
        <v>54</v>
      </c>
      <c r="U2542" t="s">
        <v>54</v>
      </c>
      <c r="V2542" t="s">
        <v>54</v>
      </c>
      <c r="W2542" t="s">
        <v>54</v>
      </c>
      <c r="X2542" s="23" t="s">
        <v>54</v>
      </c>
      <c r="Y2542" s="23" t="s">
        <v>54</v>
      </c>
      <c r="Z2542" s="23" t="s">
        <v>54</v>
      </c>
      <c r="AA2542" s="23" t="s">
        <v>54</v>
      </c>
      <c r="AB2542" t="s">
        <v>54</v>
      </c>
      <c r="AC2542" t="s">
        <v>54</v>
      </c>
      <c r="AD2542" t="s">
        <v>54</v>
      </c>
      <c r="AE2542" t="s">
        <v>54</v>
      </c>
      <c r="AF2542" s="23" t="s">
        <v>54</v>
      </c>
      <c r="AG2542" s="23" t="s">
        <v>54</v>
      </c>
      <c r="AH2542" s="23" t="s">
        <v>54</v>
      </c>
      <c r="AI2542" s="23" t="s">
        <v>54</v>
      </c>
      <c r="AJ2542">
        <v>0</v>
      </c>
      <c r="AK2542">
        <v>0</v>
      </c>
      <c r="AL2542">
        <v>0</v>
      </c>
      <c r="AM2542">
        <v>0</v>
      </c>
      <c r="AN2542" s="23" t="e">
        <v>#DIV/0!</v>
      </c>
      <c r="AO2542" s="23" t="e">
        <v>#DIV/0!</v>
      </c>
      <c r="AP2542" s="23" t="e">
        <v>#DIV/0!</v>
      </c>
      <c r="AQ2542" s="23" t="e">
        <v>#DIV/0!</v>
      </c>
      <c r="AR2542" s="35">
        <v>0</v>
      </c>
      <c r="AS2542" s="35">
        <v>0</v>
      </c>
      <c r="AT2542" s="35">
        <v>0</v>
      </c>
      <c r="AU2542" s="31" t="str">
        <f t="shared" si="42"/>
        <v>库存为0</v>
      </c>
      <c r="AV2542" s="36" t="str">
        <f>IFERROR(时间!$B$4+AU2542,"上周无销量")</f>
        <v>上周无销量</v>
      </c>
    </row>
    <row r="2543" spans="1:48">
      <c r="A2543" s="21" t="s">
        <v>5095</v>
      </c>
      <c r="B2543" t="s">
        <v>5096</v>
      </c>
      <c r="C2543" t="s">
        <v>5097</v>
      </c>
      <c r="D2543" s="31">
        <v>0</v>
      </c>
      <c r="E2543" s="31">
        <v>0</v>
      </c>
      <c r="F2543" s="31">
        <v>0</v>
      </c>
      <c r="G2543" s="31">
        <v>0</v>
      </c>
      <c r="H2543" s="32">
        <v>0</v>
      </c>
      <c r="I2543">
        <v>0</v>
      </c>
      <c r="J2543" s="33">
        <v>0</v>
      </c>
      <c r="K2543" s="33">
        <v>0</v>
      </c>
      <c r="L2543" s="33">
        <v>0</v>
      </c>
      <c r="M2543">
        <v>0</v>
      </c>
      <c r="N2543">
        <v>0</v>
      </c>
      <c r="O2543">
        <v>0</v>
      </c>
      <c r="P2543" t="s">
        <v>54</v>
      </c>
      <c r="Q2543" t="s">
        <v>54</v>
      </c>
      <c r="R2543" t="s">
        <v>54</v>
      </c>
      <c r="S2543" t="s">
        <v>54</v>
      </c>
      <c r="T2543" t="s">
        <v>54</v>
      </c>
      <c r="U2543" t="s">
        <v>54</v>
      </c>
      <c r="V2543" t="s">
        <v>54</v>
      </c>
      <c r="W2543" t="s">
        <v>54</v>
      </c>
      <c r="X2543" s="23" t="s">
        <v>54</v>
      </c>
      <c r="Y2543" s="23" t="s">
        <v>54</v>
      </c>
      <c r="Z2543" s="23" t="s">
        <v>54</v>
      </c>
      <c r="AA2543" s="23" t="s">
        <v>54</v>
      </c>
      <c r="AB2543" t="s">
        <v>54</v>
      </c>
      <c r="AC2543" t="s">
        <v>54</v>
      </c>
      <c r="AD2543" t="s">
        <v>54</v>
      </c>
      <c r="AE2543" t="s">
        <v>54</v>
      </c>
      <c r="AF2543" s="23" t="s">
        <v>54</v>
      </c>
      <c r="AG2543" s="23" t="s">
        <v>54</v>
      </c>
      <c r="AH2543" s="23" t="s">
        <v>54</v>
      </c>
      <c r="AI2543" s="23" t="s">
        <v>54</v>
      </c>
      <c r="AJ2543">
        <v>0</v>
      </c>
      <c r="AK2543">
        <v>0</v>
      </c>
      <c r="AL2543">
        <v>0</v>
      </c>
      <c r="AM2543">
        <v>0</v>
      </c>
      <c r="AN2543" s="23" t="e">
        <v>#DIV/0!</v>
      </c>
      <c r="AO2543" s="23" t="e">
        <v>#DIV/0!</v>
      </c>
      <c r="AP2543" s="23" t="e">
        <v>#DIV/0!</v>
      </c>
      <c r="AQ2543" s="23" t="e">
        <v>#DIV/0!</v>
      </c>
      <c r="AR2543" s="35">
        <v>0</v>
      </c>
      <c r="AS2543" s="35">
        <v>0</v>
      </c>
      <c r="AT2543" s="35">
        <v>0</v>
      </c>
      <c r="AU2543" s="31" t="str">
        <f t="shared" si="42"/>
        <v>库存为0</v>
      </c>
      <c r="AV2543" s="36" t="str">
        <f>IFERROR(时间!$B$4+AU2543,"上周无销量")</f>
        <v>上周无销量</v>
      </c>
    </row>
    <row r="2544" spans="1:48">
      <c r="A2544" s="21" t="s">
        <v>5098</v>
      </c>
      <c r="B2544" t="s">
        <v>5099</v>
      </c>
      <c r="C2544" t="s">
        <v>5097</v>
      </c>
      <c r="D2544" s="31">
        <v>0</v>
      </c>
      <c r="E2544" s="31">
        <v>0</v>
      </c>
      <c r="F2544" s="31">
        <v>0</v>
      </c>
      <c r="G2544" s="31">
        <v>0</v>
      </c>
      <c r="H2544" s="32">
        <v>0</v>
      </c>
      <c r="I2544">
        <v>0</v>
      </c>
      <c r="J2544" s="33">
        <v>0</v>
      </c>
      <c r="K2544" s="33">
        <v>0</v>
      </c>
      <c r="L2544" s="33">
        <v>0</v>
      </c>
      <c r="M2544">
        <v>0</v>
      </c>
      <c r="N2544">
        <v>0</v>
      </c>
      <c r="O2544">
        <v>0</v>
      </c>
      <c r="P2544" t="s">
        <v>54</v>
      </c>
      <c r="Q2544" t="s">
        <v>54</v>
      </c>
      <c r="R2544" t="s">
        <v>54</v>
      </c>
      <c r="S2544" t="s">
        <v>54</v>
      </c>
      <c r="T2544" t="s">
        <v>54</v>
      </c>
      <c r="U2544" t="s">
        <v>54</v>
      </c>
      <c r="V2544" t="s">
        <v>54</v>
      </c>
      <c r="W2544" t="s">
        <v>54</v>
      </c>
      <c r="X2544" s="23" t="s">
        <v>54</v>
      </c>
      <c r="Y2544" s="23" t="s">
        <v>54</v>
      </c>
      <c r="Z2544" s="23" t="s">
        <v>54</v>
      </c>
      <c r="AA2544" s="23" t="s">
        <v>54</v>
      </c>
      <c r="AB2544" t="s">
        <v>54</v>
      </c>
      <c r="AC2544" t="s">
        <v>54</v>
      </c>
      <c r="AD2544" t="s">
        <v>54</v>
      </c>
      <c r="AE2544" t="s">
        <v>54</v>
      </c>
      <c r="AF2544" s="23" t="s">
        <v>54</v>
      </c>
      <c r="AG2544" s="23" t="s">
        <v>54</v>
      </c>
      <c r="AH2544" s="23" t="s">
        <v>54</v>
      </c>
      <c r="AI2544" s="23" t="s">
        <v>54</v>
      </c>
      <c r="AJ2544">
        <v>0</v>
      </c>
      <c r="AK2544">
        <v>0</v>
      </c>
      <c r="AL2544">
        <v>0</v>
      </c>
      <c r="AM2544">
        <v>0</v>
      </c>
      <c r="AN2544" s="23" t="e">
        <v>#DIV/0!</v>
      </c>
      <c r="AO2544" s="23" t="e">
        <v>#DIV/0!</v>
      </c>
      <c r="AP2544" s="23" t="e">
        <v>#DIV/0!</v>
      </c>
      <c r="AQ2544" s="23" t="e">
        <v>#DIV/0!</v>
      </c>
      <c r="AR2544" s="35">
        <v>0</v>
      </c>
      <c r="AS2544" s="35">
        <v>0</v>
      </c>
      <c r="AT2544" s="35">
        <v>0</v>
      </c>
      <c r="AU2544" s="31" t="str">
        <f t="shared" si="42"/>
        <v>库存为0</v>
      </c>
      <c r="AV2544" s="36" t="str">
        <f>IFERROR(时间!$B$4+AU2544,"上周无销量")</f>
        <v>上周无销量</v>
      </c>
    </row>
    <row r="2545" spans="1:48">
      <c r="A2545" s="21" t="s">
        <v>5100</v>
      </c>
      <c r="B2545" t="s">
        <v>5101</v>
      </c>
      <c r="C2545" t="s">
        <v>5097</v>
      </c>
      <c r="D2545" s="31">
        <v>0</v>
      </c>
      <c r="E2545" s="31">
        <v>0</v>
      </c>
      <c r="F2545" s="31">
        <v>0</v>
      </c>
      <c r="G2545" s="31">
        <v>0</v>
      </c>
      <c r="H2545" s="32">
        <v>0</v>
      </c>
      <c r="I2545">
        <v>0</v>
      </c>
      <c r="J2545" s="33">
        <v>0</v>
      </c>
      <c r="K2545" s="33">
        <v>0</v>
      </c>
      <c r="L2545" s="33">
        <v>0</v>
      </c>
      <c r="M2545">
        <v>0</v>
      </c>
      <c r="N2545">
        <v>0</v>
      </c>
      <c r="O2545">
        <v>0</v>
      </c>
      <c r="P2545" t="s">
        <v>54</v>
      </c>
      <c r="Q2545" t="s">
        <v>54</v>
      </c>
      <c r="R2545" t="s">
        <v>54</v>
      </c>
      <c r="S2545" t="s">
        <v>54</v>
      </c>
      <c r="T2545" t="s">
        <v>54</v>
      </c>
      <c r="U2545" t="s">
        <v>54</v>
      </c>
      <c r="V2545" t="s">
        <v>54</v>
      </c>
      <c r="W2545" t="s">
        <v>54</v>
      </c>
      <c r="X2545" s="23" t="s">
        <v>54</v>
      </c>
      <c r="Y2545" s="23" t="s">
        <v>54</v>
      </c>
      <c r="Z2545" s="23" t="s">
        <v>54</v>
      </c>
      <c r="AA2545" s="23" t="s">
        <v>54</v>
      </c>
      <c r="AB2545" t="s">
        <v>54</v>
      </c>
      <c r="AC2545" t="s">
        <v>54</v>
      </c>
      <c r="AD2545" t="s">
        <v>54</v>
      </c>
      <c r="AE2545" t="s">
        <v>54</v>
      </c>
      <c r="AF2545" s="23" t="s">
        <v>54</v>
      </c>
      <c r="AG2545" s="23" t="s">
        <v>54</v>
      </c>
      <c r="AH2545" s="23" t="s">
        <v>54</v>
      </c>
      <c r="AI2545" s="23" t="s">
        <v>54</v>
      </c>
      <c r="AJ2545">
        <v>0</v>
      </c>
      <c r="AK2545">
        <v>0</v>
      </c>
      <c r="AL2545">
        <v>0</v>
      </c>
      <c r="AM2545">
        <v>0</v>
      </c>
      <c r="AN2545" s="23" t="e">
        <v>#DIV/0!</v>
      </c>
      <c r="AO2545" s="23" t="e">
        <v>#DIV/0!</v>
      </c>
      <c r="AP2545" s="23" t="e">
        <v>#DIV/0!</v>
      </c>
      <c r="AQ2545" s="23" t="e">
        <v>#DIV/0!</v>
      </c>
      <c r="AR2545" s="35">
        <v>0</v>
      </c>
      <c r="AS2545" s="35">
        <v>0</v>
      </c>
      <c r="AT2545" s="35">
        <v>0</v>
      </c>
      <c r="AU2545" s="31" t="str">
        <f t="shared" si="42"/>
        <v>库存为0</v>
      </c>
      <c r="AV2545" s="36" t="str">
        <f>IFERROR(时间!$B$4+AU2545,"上周无销量")</f>
        <v>上周无销量</v>
      </c>
    </row>
    <row r="2546" spans="1:48">
      <c r="A2546" s="21" t="s">
        <v>5102</v>
      </c>
      <c r="B2546" t="s">
        <v>5103</v>
      </c>
      <c r="C2546" t="s">
        <v>5104</v>
      </c>
      <c r="D2546" s="31">
        <v>0</v>
      </c>
      <c r="E2546" s="31">
        <v>0</v>
      </c>
      <c r="F2546" s="31">
        <v>0</v>
      </c>
      <c r="G2546" s="31">
        <v>0</v>
      </c>
      <c r="H2546" s="32">
        <v>0</v>
      </c>
      <c r="I2546">
        <v>0</v>
      </c>
      <c r="J2546" s="33">
        <v>0</v>
      </c>
      <c r="K2546" s="33">
        <v>0</v>
      </c>
      <c r="L2546" s="33">
        <v>0</v>
      </c>
      <c r="M2546">
        <v>0</v>
      </c>
      <c r="N2546">
        <v>0</v>
      </c>
      <c r="O2546">
        <v>0</v>
      </c>
      <c r="P2546" t="s">
        <v>54</v>
      </c>
      <c r="Q2546" t="s">
        <v>54</v>
      </c>
      <c r="R2546" t="s">
        <v>54</v>
      </c>
      <c r="S2546" t="s">
        <v>54</v>
      </c>
      <c r="T2546" t="s">
        <v>54</v>
      </c>
      <c r="U2546" t="s">
        <v>54</v>
      </c>
      <c r="V2546" t="s">
        <v>54</v>
      </c>
      <c r="W2546" t="s">
        <v>54</v>
      </c>
      <c r="X2546" s="23" t="s">
        <v>54</v>
      </c>
      <c r="Y2546" s="23" t="s">
        <v>54</v>
      </c>
      <c r="Z2546" s="23" t="s">
        <v>54</v>
      </c>
      <c r="AA2546" s="23" t="s">
        <v>54</v>
      </c>
      <c r="AB2546" t="s">
        <v>54</v>
      </c>
      <c r="AC2546" t="s">
        <v>54</v>
      </c>
      <c r="AD2546" t="s">
        <v>54</v>
      </c>
      <c r="AE2546" t="s">
        <v>54</v>
      </c>
      <c r="AF2546" s="23" t="s">
        <v>54</v>
      </c>
      <c r="AG2546" s="23" t="s">
        <v>54</v>
      </c>
      <c r="AH2546" s="23" t="s">
        <v>54</v>
      </c>
      <c r="AI2546" s="23" t="s">
        <v>54</v>
      </c>
      <c r="AJ2546">
        <v>0</v>
      </c>
      <c r="AK2546">
        <v>0</v>
      </c>
      <c r="AL2546">
        <v>0</v>
      </c>
      <c r="AM2546">
        <v>0</v>
      </c>
      <c r="AN2546" s="23" t="e">
        <v>#DIV/0!</v>
      </c>
      <c r="AO2546" s="23" t="e">
        <v>#DIV/0!</v>
      </c>
      <c r="AP2546" s="23" t="e">
        <v>#DIV/0!</v>
      </c>
      <c r="AQ2546" s="23" t="e">
        <v>#DIV/0!</v>
      </c>
      <c r="AR2546" s="35">
        <v>0</v>
      </c>
      <c r="AS2546" s="35">
        <v>0</v>
      </c>
      <c r="AT2546" s="35">
        <v>0</v>
      </c>
      <c r="AU2546" s="31" t="str">
        <f t="shared" si="42"/>
        <v>库存为0</v>
      </c>
      <c r="AV2546" s="36" t="str">
        <f>IFERROR(时间!$B$4+AU2546,"上周无销量")</f>
        <v>上周无销量</v>
      </c>
    </row>
    <row r="2547" spans="1:48">
      <c r="A2547" s="21" t="s">
        <v>5105</v>
      </c>
      <c r="B2547" t="s">
        <v>5106</v>
      </c>
      <c r="C2547" t="s">
        <v>5104</v>
      </c>
      <c r="D2547" s="31">
        <v>0</v>
      </c>
      <c r="E2547" s="31">
        <v>0</v>
      </c>
      <c r="F2547" s="31">
        <v>0</v>
      </c>
      <c r="G2547" s="31">
        <v>0</v>
      </c>
      <c r="H2547" s="32">
        <v>0</v>
      </c>
      <c r="I2547">
        <v>0</v>
      </c>
      <c r="J2547" s="33">
        <v>0</v>
      </c>
      <c r="K2547" s="33">
        <v>0</v>
      </c>
      <c r="L2547" s="33">
        <v>0</v>
      </c>
      <c r="M2547">
        <v>0</v>
      </c>
      <c r="N2547">
        <v>0</v>
      </c>
      <c r="O2547">
        <v>0</v>
      </c>
      <c r="P2547" t="s">
        <v>54</v>
      </c>
      <c r="Q2547" t="s">
        <v>54</v>
      </c>
      <c r="R2547" t="s">
        <v>54</v>
      </c>
      <c r="S2547" t="s">
        <v>54</v>
      </c>
      <c r="T2547" t="s">
        <v>54</v>
      </c>
      <c r="U2547" t="s">
        <v>54</v>
      </c>
      <c r="V2547" t="s">
        <v>54</v>
      </c>
      <c r="W2547" t="s">
        <v>54</v>
      </c>
      <c r="X2547" s="23" t="s">
        <v>54</v>
      </c>
      <c r="Y2547" s="23" t="s">
        <v>54</v>
      </c>
      <c r="Z2547" s="23" t="s">
        <v>54</v>
      </c>
      <c r="AA2547" s="23" t="s">
        <v>54</v>
      </c>
      <c r="AB2547" t="s">
        <v>54</v>
      </c>
      <c r="AC2547" t="s">
        <v>54</v>
      </c>
      <c r="AD2547" t="s">
        <v>54</v>
      </c>
      <c r="AE2547" t="s">
        <v>54</v>
      </c>
      <c r="AF2547" s="23" t="s">
        <v>54</v>
      </c>
      <c r="AG2547" s="23" t="s">
        <v>54</v>
      </c>
      <c r="AH2547" s="23" t="s">
        <v>54</v>
      </c>
      <c r="AI2547" s="23" t="s">
        <v>54</v>
      </c>
      <c r="AJ2547">
        <v>0</v>
      </c>
      <c r="AK2547">
        <v>0</v>
      </c>
      <c r="AL2547">
        <v>0</v>
      </c>
      <c r="AM2547">
        <v>0</v>
      </c>
      <c r="AN2547" s="23" t="e">
        <v>#DIV/0!</v>
      </c>
      <c r="AO2547" s="23" t="e">
        <v>#DIV/0!</v>
      </c>
      <c r="AP2547" s="23" t="e">
        <v>#DIV/0!</v>
      </c>
      <c r="AQ2547" s="23" t="e">
        <v>#DIV/0!</v>
      </c>
      <c r="AR2547" s="35">
        <v>0</v>
      </c>
      <c r="AS2547" s="35">
        <v>0</v>
      </c>
      <c r="AT2547" s="35">
        <v>0</v>
      </c>
      <c r="AU2547" s="31" t="str">
        <f t="shared" si="42"/>
        <v>库存为0</v>
      </c>
      <c r="AV2547" s="36" t="str">
        <f>IFERROR(时间!$B$4+AU2547,"上周无销量")</f>
        <v>上周无销量</v>
      </c>
    </row>
    <row r="2548" spans="1:48">
      <c r="A2548" s="21" t="s">
        <v>5107</v>
      </c>
      <c r="B2548" t="s">
        <v>5108</v>
      </c>
      <c r="C2548" t="s">
        <v>5104</v>
      </c>
      <c r="D2548" s="31">
        <v>0</v>
      </c>
      <c r="E2548" s="31">
        <v>0</v>
      </c>
      <c r="F2548" s="31">
        <v>0</v>
      </c>
      <c r="G2548" s="31">
        <v>0</v>
      </c>
      <c r="H2548" s="32">
        <v>0</v>
      </c>
      <c r="I2548">
        <v>0</v>
      </c>
      <c r="J2548" s="33">
        <v>0</v>
      </c>
      <c r="K2548" s="33">
        <v>0</v>
      </c>
      <c r="L2548" s="33">
        <v>0</v>
      </c>
      <c r="M2548">
        <v>0</v>
      </c>
      <c r="N2548">
        <v>0</v>
      </c>
      <c r="O2548">
        <v>0</v>
      </c>
      <c r="P2548" t="s">
        <v>54</v>
      </c>
      <c r="Q2548" t="s">
        <v>54</v>
      </c>
      <c r="R2548" t="s">
        <v>54</v>
      </c>
      <c r="S2548" t="s">
        <v>54</v>
      </c>
      <c r="T2548" t="s">
        <v>54</v>
      </c>
      <c r="U2548" t="s">
        <v>54</v>
      </c>
      <c r="V2548" t="s">
        <v>54</v>
      </c>
      <c r="W2548" t="s">
        <v>54</v>
      </c>
      <c r="X2548" s="23" t="s">
        <v>54</v>
      </c>
      <c r="Y2548" s="23" t="s">
        <v>54</v>
      </c>
      <c r="Z2548" s="23" t="s">
        <v>54</v>
      </c>
      <c r="AA2548" s="23" t="s">
        <v>54</v>
      </c>
      <c r="AB2548" t="s">
        <v>54</v>
      </c>
      <c r="AC2548" t="s">
        <v>54</v>
      </c>
      <c r="AD2548" t="s">
        <v>54</v>
      </c>
      <c r="AE2548" t="s">
        <v>54</v>
      </c>
      <c r="AF2548" s="23" t="s">
        <v>54</v>
      </c>
      <c r="AG2548" s="23" t="s">
        <v>54</v>
      </c>
      <c r="AH2548" s="23" t="s">
        <v>54</v>
      </c>
      <c r="AI2548" s="23" t="s">
        <v>54</v>
      </c>
      <c r="AJ2548">
        <v>0</v>
      </c>
      <c r="AK2548">
        <v>0</v>
      </c>
      <c r="AL2548">
        <v>0</v>
      </c>
      <c r="AM2548">
        <v>0</v>
      </c>
      <c r="AN2548" s="23" t="e">
        <v>#DIV/0!</v>
      </c>
      <c r="AO2548" s="23" t="e">
        <v>#DIV/0!</v>
      </c>
      <c r="AP2548" s="23" t="e">
        <v>#DIV/0!</v>
      </c>
      <c r="AQ2548" s="23" t="e">
        <v>#DIV/0!</v>
      </c>
      <c r="AR2548" s="35">
        <v>0</v>
      </c>
      <c r="AS2548" s="35">
        <v>0</v>
      </c>
      <c r="AT2548" s="35">
        <v>0</v>
      </c>
      <c r="AU2548" s="31" t="str">
        <f t="shared" si="42"/>
        <v>库存为0</v>
      </c>
      <c r="AV2548" s="36" t="str">
        <f>IFERROR(时间!$B$4+AU2548,"上周无销量")</f>
        <v>上周无销量</v>
      </c>
    </row>
    <row r="2549" spans="1:48">
      <c r="A2549" s="21" t="s">
        <v>5109</v>
      </c>
      <c r="B2549" t="s">
        <v>5110</v>
      </c>
      <c r="C2549" t="s">
        <v>5111</v>
      </c>
      <c r="D2549" s="31">
        <v>0</v>
      </c>
      <c r="E2549" s="31">
        <v>0</v>
      </c>
      <c r="F2549" s="31">
        <v>0</v>
      </c>
      <c r="G2549" s="31">
        <v>0</v>
      </c>
      <c r="H2549" s="32">
        <v>0</v>
      </c>
      <c r="I2549">
        <v>0</v>
      </c>
      <c r="J2549" s="33">
        <v>0</v>
      </c>
      <c r="K2549" s="33">
        <v>0</v>
      </c>
      <c r="L2549" s="33">
        <v>0</v>
      </c>
      <c r="M2549">
        <v>0</v>
      </c>
      <c r="N2549">
        <v>0</v>
      </c>
      <c r="O2549">
        <v>0</v>
      </c>
      <c r="P2549" t="s">
        <v>54</v>
      </c>
      <c r="Q2549" t="s">
        <v>54</v>
      </c>
      <c r="R2549" t="s">
        <v>54</v>
      </c>
      <c r="S2549" t="s">
        <v>54</v>
      </c>
      <c r="T2549" t="s">
        <v>54</v>
      </c>
      <c r="U2549" t="s">
        <v>54</v>
      </c>
      <c r="V2549" t="s">
        <v>54</v>
      </c>
      <c r="W2549" t="s">
        <v>54</v>
      </c>
      <c r="X2549" s="23" t="s">
        <v>54</v>
      </c>
      <c r="Y2549" s="23" t="s">
        <v>54</v>
      </c>
      <c r="Z2549" s="23" t="s">
        <v>54</v>
      </c>
      <c r="AA2549" s="23" t="s">
        <v>54</v>
      </c>
      <c r="AB2549" t="s">
        <v>54</v>
      </c>
      <c r="AC2549" t="s">
        <v>54</v>
      </c>
      <c r="AD2549" t="s">
        <v>54</v>
      </c>
      <c r="AE2549" t="s">
        <v>54</v>
      </c>
      <c r="AF2549" s="23" t="s">
        <v>54</v>
      </c>
      <c r="AG2549" s="23" t="s">
        <v>54</v>
      </c>
      <c r="AH2549" s="23" t="s">
        <v>54</v>
      </c>
      <c r="AI2549" s="23" t="s">
        <v>54</v>
      </c>
      <c r="AJ2549">
        <v>0</v>
      </c>
      <c r="AK2549">
        <v>0</v>
      </c>
      <c r="AL2549">
        <v>0</v>
      </c>
      <c r="AM2549">
        <v>0</v>
      </c>
      <c r="AN2549" s="23" t="e">
        <v>#DIV/0!</v>
      </c>
      <c r="AO2549" s="23" t="e">
        <v>#DIV/0!</v>
      </c>
      <c r="AP2549" s="23" t="e">
        <v>#DIV/0!</v>
      </c>
      <c r="AQ2549" s="23" t="e">
        <v>#DIV/0!</v>
      </c>
      <c r="AR2549" s="35">
        <v>0</v>
      </c>
      <c r="AS2549" s="35">
        <v>0</v>
      </c>
      <c r="AT2549" s="35">
        <v>0</v>
      </c>
      <c r="AU2549" s="31" t="str">
        <f t="shared" si="42"/>
        <v>库存为0</v>
      </c>
      <c r="AV2549" s="36" t="str">
        <f>IFERROR(时间!$B$4+AU2549,"上周无销量")</f>
        <v>上周无销量</v>
      </c>
    </row>
    <row r="2550" spans="1:48">
      <c r="A2550" s="21" t="s">
        <v>5112</v>
      </c>
      <c r="B2550" t="s">
        <v>5113</v>
      </c>
      <c r="C2550" t="s">
        <v>5111</v>
      </c>
      <c r="D2550" s="31">
        <v>0</v>
      </c>
      <c r="E2550" s="31">
        <v>0</v>
      </c>
      <c r="F2550" s="31">
        <v>0</v>
      </c>
      <c r="G2550" s="31">
        <v>0</v>
      </c>
      <c r="H2550" s="32">
        <v>0</v>
      </c>
      <c r="I2550">
        <v>0</v>
      </c>
      <c r="J2550" s="33">
        <v>0</v>
      </c>
      <c r="K2550" s="33">
        <v>0</v>
      </c>
      <c r="L2550" s="33">
        <v>0</v>
      </c>
      <c r="M2550">
        <v>0</v>
      </c>
      <c r="N2550">
        <v>0</v>
      </c>
      <c r="O2550">
        <v>0</v>
      </c>
      <c r="P2550" t="s">
        <v>54</v>
      </c>
      <c r="Q2550" t="s">
        <v>54</v>
      </c>
      <c r="R2550" t="s">
        <v>54</v>
      </c>
      <c r="S2550" t="s">
        <v>54</v>
      </c>
      <c r="T2550" t="s">
        <v>54</v>
      </c>
      <c r="U2550" t="s">
        <v>54</v>
      </c>
      <c r="V2550" t="s">
        <v>54</v>
      </c>
      <c r="W2550" t="s">
        <v>54</v>
      </c>
      <c r="X2550" s="23" t="s">
        <v>54</v>
      </c>
      <c r="Y2550" s="23" t="s">
        <v>54</v>
      </c>
      <c r="Z2550" s="23" t="s">
        <v>54</v>
      </c>
      <c r="AA2550" s="23" t="s">
        <v>54</v>
      </c>
      <c r="AB2550" t="s">
        <v>54</v>
      </c>
      <c r="AC2550" t="s">
        <v>54</v>
      </c>
      <c r="AD2550" t="s">
        <v>54</v>
      </c>
      <c r="AE2550" t="s">
        <v>54</v>
      </c>
      <c r="AF2550" s="23" t="s">
        <v>54</v>
      </c>
      <c r="AG2550" s="23" t="s">
        <v>54</v>
      </c>
      <c r="AH2550" s="23" t="s">
        <v>54</v>
      </c>
      <c r="AI2550" s="23" t="s">
        <v>54</v>
      </c>
      <c r="AJ2550">
        <v>0</v>
      </c>
      <c r="AK2550">
        <v>0</v>
      </c>
      <c r="AL2550">
        <v>0</v>
      </c>
      <c r="AM2550">
        <v>0</v>
      </c>
      <c r="AN2550" s="23" t="e">
        <v>#DIV/0!</v>
      </c>
      <c r="AO2550" s="23" t="e">
        <v>#DIV/0!</v>
      </c>
      <c r="AP2550" s="23" t="e">
        <v>#DIV/0!</v>
      </c>
      <c r="AQ2550" s="23" t="e">
        <v>#DIV/0!</v>
      </c>
      <c r="AR2550" s="35">
        <v>0</v>
      </c>
      <c r="AS2550" s="35">
        <v>0</v>
      </c>
      <c r="AT2550" s="35">
        <v>0</v>
      </c>
      <c r="AU2550" s="31" t="str">
        <f t="shared" si="42"/>
        <v>库存为0</v>
      </c>
      <c r="AV2550" s="36" t="str">
        <f>IFERROR(时间!$B$4+AU2550,"上周无销量")</f>
        <v>上周无销量</v>
      </c>
    </row>
    <row r="2551" spans="1:48">
      <c r="A2551" s="21" t="s">
        <v>5114</v>
      </c>
      <c r="B2551" t="s">
        <v>5115</v>
      </c>
      <c r="C2551" t="s">
        <v>5111</v>
      </c>
      <c r="D2551" s="31">
        <v>0</v>
      </c>
      <c r="E2551" s="31">
        <v>0</v>
      </c>
      <c r="F2551" s="31">
        <v>0</v>
      </c>
      <c r="G2551" s="31">
        <v>0</v>
      </c>
      <c r="H2551" s="32">
        <v>0</v>
      </c>
      <c r="I2551">
        <v>0</v>
      </c>
      <c r="J2551" s="33">
        <v>0</v>
      </c>
      <c r="K2551" s="33">
        <v>0</v>
      </c>
      <c r="L2551" s="33">
        <v>0</v>
      </c>
      <c r="M2551">
        <v>0</v>
      </c>
      <c r="N2551">
        <v>0</v>
      </c>
      <c r="O2551">
        <v>0</v>
      </c>
      <c r="P2551" t="s">
        <v>54</v>
      </c>
      <c r="Q2551" t="s">
        <v>54</v>
      </c>
      <c r="R2551" t="s">
        <v>54</v>
      </c>
      <c r="S2551" t="s">
        <v>54</v>
      </c>
      <c r="T2551" t="s">
        <v>54</v>
      </c>
      <c r="U2551" t="s">
        <v>54</v>
      </c>
      <c r="V2551" t="s">
        <v>54</v>
      </c>
      <c r="W2551" t="s">
        <v>54</v>
      </c>
      <c r="X2551" s="23" t="s">
        <v>54</v>
      </c>
      <c r="Y2551" s="23" t="s">
        <v>54</v>
      </c>
      <c r="Z2551" s="23" t="s">
        <v>54</v>
      </c>
      <c r="AA2551" s="23" t="s">
        <v>54</v>
      </c>
      <c r="AB2551" t="s">
        <v>54</v>
      </c>
      <c r="AC2551" t="s">
        <v>54</v>
      </c>
      <c r="AD2551" t="s">
        <v>54</v>
      </c>
      <c r="AE2551" t="s">
        <v>54</v>
      </c>
      <c r="AF2551" s="23" t="s">
        <v>54</v>
      </c>
      <c r="AG2551" s="23" t="s">
        <v>54</v>
      </c>
      <c r="AH2551" s="23" t="s">
        <v>54</v>
      </c>
      <c r="AI2551" s="23" t="s">
        <v>54</v>
      </c>
      <c r="AJ2551">
        <v>0</v>
      </c>
      <c r="AK2551">
        <v>0</v>
      </c>
      <c r="AL2551">
        <v>0</v>
      </c>
      <c r="AM2551">
        <v>0</v>
      </c>
      <c r="AN2551" s="23" t="e">
        <v>#DIV/0!</v>
      </c>
      <c r="AO2551" s="23" t="e">
        <v>#DIV/0!</v>
      </c>
      <c r="AP2551" s="23" t="e">
        <v>#DIV/0!</v>
      </c>
      <c r="AQ2551" s="23" t="e">
        <v>#DIV/0!</v>
      </c>
      <c r="AR2551" s="35">
        <v>0</v>
      </c>
      <c r="AS2551" s="35">
        <v>0</v>
      </c>
      <c r="AT2551" s="35">
        <v>0</v>
      </c>
      <c r="AU2551" s="31" t="str">
        <f t="shared" si="42"/>
        <v>库存为0</v>
      </c>
      <c r="AV2551" s="36" t="str">
        <f>IFERROR(时间!$B$4+AU2551,"上周无销量")</f>
        <v>上周无销量</v>
      </c>
    </row>
    <row r="2552" spans="1:48">
      <c r="A2552" s="21" t="s">
        <v>5116</v>
      </c>
      <c r="B2552" t="s">
        <v>5066</v>
      </c>
      <c r="C2552" t="s">
        <v>5117</v>
      </c>
      <c r="D2552" s="31">
        <v>0</v>
      </c>
      <c r="E2552" s="31">
        <v>0</v>
      </c>
      <c r="F2552" s="31">
        <v>0</v>
      </c>
      <c r="G2552" s="31">
        <v>0</v>
      </c>
      <c r="H2552" s="32">
        <v>0</v>
      </c>
      <c r="I2552">
        <v>0</v>
      </c>
      <c r="J2552" s="33">
        <v>0</v>
      </c>
      <c r="K2552" s="33">
        <v>0</v>
      </c>
      <c r="L2552" s="33">
        <v>0</v>
      </c>
      <c r="M2552">
        <v>0</v>
      </c>
      <c r="N2552">
        <v>0</v>
      </c>
      <c r="O2552">
        <v>0</v>
      </c>
      <c r="P2552" t="s">
        <v>54</v>
      </c>
      <c r="Q2552" t="s">
        <v>54</v>
      </c>
      <c r="R2552" t="s">
        <v>54</v>
      </c>
      <c r="S2552" t="s">
        <v>54</v>
      </c>
      <c r="T2552" t="s">
        <v>54</v>
      </c>
      <c r="U2552" t="s">
        <v>54</v>
      </c>
      <c r="V2552" t="s">
        <v>54</v>
      </c>
      <c r="W2552" t="s">
        <v>54</v>
      </c>
      <c r="X2552" s="23" t="s">
        <v>54</v>
      </c>
      <c r="Y2552" s="23" t="s">
        <v>54</v>
      </c>
      <c r="Z2552" s="23" t="s">
        <v>54</v>
      </c>
      <c r="AA2552" s="23" t="s">
        <v>54</v>
      </c>
      <c r="AB2552" t="s">
        <v>54</v>
      </c>
      <c r="AC2552" t="s">
        <v>54</v>
      </c>
      <c r="AD2552" t="s">
        <v>54</v>
      </c>
      <c r="AE2552" t="s">
        <v>54</v>
      </c>
      <c r="AF2552" s="23" t="s">
        <v>54</v>
      </c>
      <c r="AG2552" s="23" t="s">
        <v>54</v>
      </c>
      <c r="AH2552" s="23" t="s">
        <v>54</v>
      </c>
      <c r="AI2552" s="23" t="s">
        <v>54</v>
      </c>
      <c r="AJ2552">
        <v>0</v>
      </c>
      <c r="AK2552">
        <v>0</v>
      </c>
      <c r="AL2552">
        <v>0</v>
      </c>
      <c r="AM2552">
        <v>0</v>
      </c>
      <c r="AN2552" s="23" t="e">
        <v>#DIV/0!</v>
      </c>
      <c r="AO2552" s="23" t="e">
        <v>#DIV/0!</v>
      </c>
      <c r="AP2552" s="23" t="e">
        <v>#DIV/0!</v>
      </c>
      <c r="AQ2552" s="23" t="e">
        <v>#DIV/0!</v>
      </c>
      <c r="AR2552" s="35">
        <v>0</v>
      </c>
      <c r="AS2552" s="35">
        <v>0</v>
      </c>
      <c r="AT2552" s="35">
        <v>0</v>
      </c>
      <c r="AU2552" s="31" t="str">
        <f t="shared" si="42"/>
        <v>库存为0</v>
      </c>
      <c r="AV2552" s="36" t="str">
        <f>IFERROR(时间!$B$4+AU2552,"上周无销量")</f>
        <v>上周无销量</v>
      </c>
    </row>
    <row r="2553" spans="1:48">
      <c r="A2553" s="21" t="s">
        <v>5118</v>
      </c>
      <c r="B2553" t="s">
        <v>5119</v>
      </c>
      <c r="C2553" t="s">
        <v>5120</v>
      </c>
      <c r="D2553" s="31">
        <v>0</v>
      </c>
      <c r="E2553" s="31">
        <v>0</v>
      </c>
      <c r="F2553" s="31">
        <v>0</v>
      </c>
      <c r="G2553" s="31">
        <v>0</v>
      </c>
      <c r="H2553" s="32">
        <v>0</v>
      </c>
      <c r="I2553">
        <v>0</v>
      </c>
      <c r="J2553" s="33">
        <v>0</v>
      </c>
      <c r="K2553" s="33">
        <v>0</v>
      </c>
      <c r="L2553" s="33">
        <v>0</v>
      </c>
      <c r="M2553">
        <v>0</v>
      </c>
      <c r="N2553">
        <v>0</v>
      </c>
      <c r="O2553">
        <v>0</v>
      </c>
      <c r="P2553" t="s">
        <v>54</v>
      </c>
      <c r="Q2553" t="s">
        <v>54</v>
      </c>
      <c r="R2553" t="s">
        <v>54</v>
      </c>
      <c r="S2553" t="s">
        <v>54</v>
      </c>
      <c r="T2553" t="s">
        <v>54</v>
      </c>
      <c r="U2553" t="s">
        <v>54</v>
      </c>
      <c r="V2553" t="s">
        <v>54</v>
      </c>
      <c r="W2553" t="s">
        <v>54</v>
      </c>
      <c r="X2553" s="23" t="s">
        <v>54</v>
      </c>
      <c r="Y2553" s="23" t="s">
        <v>54</v>
      </c>
      <c r="Z2553" s="23" t="s">
        <v>54</v>
      </c>
      <c r="AA2553" s="23" t="s">
        <v>54</v>
      </c>
      <c r="AB2553" t="s">
        <v>54</v>
      </c>
      <c r="AC2553" t="s">
        <v>54</v>
      </c>
      <c r="AD2553" t="s">
        <v>54</v>
      </c>
      <c r="AE2553" t="s">
        <v>54</v>
      </c>
      <c r="AF2553" s="23" t="s">
        <v>54</v>
      </c>
      <c r="AG2553" s="23" t="s">
        <v>54</v>
      </c>
      <c r="AH2553" s="23" t="s">
        <v>54</v>
      </c>
      <c r="AI2553" s="23" t="s">
        <v>54</v>
      </c>
      <c r="AJ2553">
        <v>0</v>
      </c>
      <c r="AK2553">
        <v>0</v>
      </c>
      <c r="AL2553">
        <v>0</v>
      </c>
      <c r="AM2553">
        <v>0</v>
      </c>
      <c r="AN2553" s="23" t="e">
        <v>#DIV/0!</v>
      </c>
      <c r="AO2553" s="23" t="e">
        <v>#DIV/0!</v>
      </c>
      <c r="AP2553" s="23" t="e">
        <v>#DIV/0!</v>
      </c>
      <c r="AQ2553" s="23" t="e">
        <v>#DIV/0!</v>
      </c>
      <c r="AR2553" s="35">
        <v>0</v>
      </c>
      <c r="AS2553" s="35">
        <v>0</v>
      </c>
      <c r="AT2553" s="35">
        <v>0</v>
      </c>
      <c r="AU2553" s="31" t="str">
        <f t="shared" si="42"/>
        <v>库存为0</v>
      </c>
      <c r="AV2553" s="36" t="str">
        <f>IFERROR(时间!$B$4+AU2553,"上周无销量")</f>
        <v>上周无销量</v>
      </c>
    </row>
    <row r="2554" spans="1:48">
      <c r="A2554" s="21" t="s">
        <v>5121</v>
      </c>
      <c r="B2554" t="s">
        <v>5122</v>
      </c>
      <c r="C2554" t="s">
        <v>5120</v>
      </c>
      <c r="D2554" s="31">
        <v>0</v>
      </c>
      <c r="E2554" s="31">
        <v>0</v>
      </c>
      <c r="F2554" s="31">
        <v>0</v>
      </c>
      <c r="G2554" s="31">
        <v>0</v>
      </c>
      <c r="H2554" s="32">
        <v>0</v>
      </c>
      <c r="I2554">
        <v>0</v>
      </c>
      <c r="J2554" s="33">
        <v>0</v>
      </c>
      <c r="K2554" s="33">
        <v>0</v>
      </c>
      <c r="L2554" s="33">
        <v>0</v>
      </c>
      <c r="M2554">
        <v>0</v>
      </c>
      <c r="N2554">
        <v>0</v>
      </c>
      <c r="O2554">
        <v>0</v>
      </c>
      <c r="P2554" t="s">
        <v>54</v>
      </c>
      <c r="Q2554" t="s">
        <v>54</v>
      </c>
      <c r="R2554" t="s">
        <v>54</v>
      </c>
      <c r="S2554" t="s">
        <v>54</v>
      </c>
      <c r="T2554" t="s">
        <v>54</v>
      </c>
      <c r="U2554" t="s">
        <v>54</v>
      </c>
      <c r="V2554" t="s">
        <v>54</v>
      </c>
      <c r="W2554" t="s">
        <v>54</v>
      </c>
      <c r="X2554" s="23" t="s">
        <v>54</v>
      </c>
      <c r="Y2554" s="23" t="s">
        <v>54</v>
      </c>
      <c r="Z2554" s="23" t="s">
        <v>54</v>
      </c>
      <c r="AA2554" s="23" t="s">
        <v>54</v>
      </c>
      <c r="AB2554" t="s">
        <v>54</v>
      </c>
      <c r="AC2554" t="s">
        <v>54</v>
      </c>
      <c r="AD2554" t="s">
        <v>54</v>
      </c>
      <c r="AE2554" t="s">
        <v>54</v>
      </c>
      <c r="AF2554" s="23" t="s">
        <v>54</v>
      </c>
      <c r="AG2554" s="23" t="s">
        <v>54</v>
      </c>
      <c r="AH2554" s="23" t="s">
        <v>54</v>
      </c>
      <c r="AI2554" s="23" t="s">
        <v>54</v>
      </c>
      <c r="AJ2554">
        <v>0</v>
      </c>
      <c r="AK2554">
        <v>0</v>
      </c>
      <c r="AL2554">
        <v>0</v>
      </c>
      <c r="AM2554">
        <v>0</v>
      </c>
      <c r="AN2554" s="23" t="e">
        <v>#DIV/0!</v>
      </c>
      <c r="AO2554" s="23" t="e">
        <v>#DIV/0!</v>
      </c>
      <c r="AP2554" s="23" t="e">
        <v>#DIV/0!</v>
      </c>
      <c r="AQ2554" s="23" t="e">
        <v>#DIV/0!</v>
      </c>
      <c r="AR2554" s="35">
        <v>0</v>
      </c>
      <c r="AS2554" s="35">
        <v>0</v>
      </c>
      <c r="AT2554" s="35">
        <v>0</v>
      </c>
      <c r="AU2554" s="31" t="str">
        <f t="shared" si="42"/>
        <v>库存为0</v>
      </c>
      <c r="AV2554" s="36" t="str">
        <f>IFERROR(时间!$B$4+AU2554,"上周无销量")</f>
        <v>上周无销量</v>
      </c>
    </row>
    <row r="2555" spans="1:48">
      <c r="A2555" s="21" t="s">
        <v>5123</v>
      </c>
      <c r="B2555" t="s">
        <v>5124</v>
      </c>
      <c r="C2555" t="s">
        <v>5120</v>
      </c>
      <c r="D2555" s="31">
        <v>0</v>
      </c>
      <c r="E2555" s="31">
        <v>0</v>
      </c>
      <c r="F2555" s="31">
        <v>0</v>
      </c>
      <c r="G2555" s="31">
        <v>0</v>
      </c>
      <c r="H2555" s="32">
        <v>0</v>
      </c>
      <c r="I2555">
        <v>0</v>
      </c>
      <c r="J2555" s="33">
        <v>0</v>
      </c>
      <c r="K2555" s="33">
        <v>0</v>
      </c>
      <c r="L2555" s="33">
        <v>0</v>
      </c>
      <c r="M2555">
        <v>0</v>
      </c>
      <c r="N2555">
        <v>0</v>
      </c>
      <c r="O2555">
        <v>0</v>
      </c>
      <c r="P2555" t="s">
        <v>54</v>
      </c>
      <c r="Q2555" t="s">
        <v>54</v>
      </c>
      <c r="R2555" t="s">
        <v>54</v>
      </c>
      <c r="S2555" t="s">
        <v>54</v>
      </c>
      <c r="T2555" t="s">
        <v>54</v>
      </c>
      <c r="U2555" t="s">
        <v>54</v>
      </c>
      <c r="V2555" t="s">
        <v>54</v>
      </c>
      <c r="W2555" t="s">
        <v>54</v>
      </c>
      <c r="X2555" s="23" t="s">
        <v>54</v>
      </c>
      <c r="Y2555" s="23" t="s">
        <v>54</v>
      </c>
      <c r="Z2555" s="23" t="s">
        <v>54</v>
      </c>
      <c r="AA2555" s="23" t="s">
        <v>54</v>
      </c>
      <c r="AB2555" t="s">
        <v>54</v>
      </c>
      <c r="AC2555" t="s">
        <v>54</v>
      </c>
      <c r="AD2555" t="s">
        <v>54</v>
      </c>
      <c r="AE2555" t="s">
        <v>54</v>
      </c>
      <c r="AF2555" s="23" t="s">
        <v>54</v>
      </c>
      <c r="AG2555" s="23" t="s">
        <v>54</v>
      </c>
      <c r="AH2555" s="23" t="s">
        <v>54</v>
      </c>
      <c r="AI2555" s="23" t="s">
        <v>54</v>
      </c>
      <c r="AJ2555">
        <v>0</v>
      </c>
      <c r="AK2555">
        <v>0</v>
      </c>
      <c r="AL2555">
        <v>0</v>
      </c>
      <c r="AM2555">
        <v>0</v>
      </c>
      <c r="AN2555" s="23" t="e">
        <v>#DIV/0!</v>
      </c>
      <c r="AO2555" s="23" t="e">
        <v>#DIV/0!</v>
      </c>
      <c r="AP2555" s="23" t="e">
        <v>#DIV/0!</v>
      </c>
      <c r="AQ2555" s="23" t="e">
        <v>#DIV/0!</v>
      </c>
      <c r="AR2555" s="35">
        <v>0</v>
      </c>
      <c r="AS2555" s="35">
        <v>0</v>
      </c>
      <c r="AT2555" s="35">
        <v>0</v>
      </c>
      <c r="AU2555" s="31" t="str">
        <f t="shared" si="42"/>
        <v>库存为0</v>
      </c>
      <c r="AV2555" s="36" t="str">
        <f>IFERROR(时间!$B$4+AU2555,"上周无销量")</f>
        <v>上周无销量</v>
      </c>
    </row>
    <row r="2556" spans="1:48">
      <c r="A2556" s="21" t="s">
        <v>5125</v>
      </c>
      <c r="B2556" t="s">
        <v>5126</v>
      </c>
      <c r="C2556" t="s">
        <v>5120</v>
      </c>
      <c r="D2556" s="31">
        <v>0</v>
      </c>
      <c r="E2556" s="31">
        <v>0</v>
      </c>
      <c r="F2556" s="31">
        <v>0</v>
      </c>
      <c r="G2556" s="31">
        <v>0</v>
      </c>
      <c r="H2556" s="32">
        <v>0</v>
      </c>
      <c r="I2556">
        <v>0</v>
      </c>
      <c r="J2556" s="33">
        <v>0</v>
      </c>
      <c r="K2556" s="33">
        <v>0</v>
      </c>
      <c r="L2556" s="33">
        <v>0</v>
      </c>
      <c r="M2556">
        <v>0</v>
      </c>
      <c r="N2556">
        <v>0</v>
      </c>
      <c r="O2556">
        <v>0</v>
      </c>
      <c r="P2556" t="s">
        <v>54</v>
      </c>
      <c r="Q2556" t="s">
        <v>54</v>
      </c>
      <c r="R2556" t="s">
        <v>54</v>
      </c>
      <c r="S2556" t="s">
        <v>54</v>
      </c>
      <c r="T2556" t="s">
        <v>54</v>
      </c>
      <c r="U2556" t="s">
        <v>54</v>
      </c>
      <c r="V2556" t="s">
        <v>54</v>
      </c>
      <c r="W2556" t="s">
        <v>54</v>
      </c>
      <c r="X2556" s="23" t="s">
        <v>54</v>
      </c>
      <c r="Y2556" s="23" t="s">
        <v>54</v>
      </c>
      <c r="Z2556" s="23" t="s">
        <v>54</v>
      </c>
      <c r="AA2556" s="23" t="s">
        <v>54</v>
      </c>
      <c r="AB2556" t="s">
        <v>54</v>
      </c>
      <c r="AC2556" t="s">
        <v>54</v>
      </c>
      <c r="AD2556" t="s">
        <v>54</v>
      </c>
      <c r="AE2556" t="s">
        <v>54</v>
      </c>
      <c r="AF2556" s="23" t="s">
        <v>54</v>
      </c>
      <c r="AG2556" s="23" t="s">
        <v>54</v>
      </c>
      <c r="AH2556" s="23" t="s">
        <v>54</v>
      </c>
      <c r="AI2556" s="23" t="s">
        <v>54</v>
      </c>
      <c r="AJ2556">
        <v>0</v>
      </c>
      <c r="AK2556">
        <v>0</v>
      </c>
      <c r="AL2556">
        <v>0</v>
      </c>
      <c r="AM2556">
        <v>0</v>
      </c>
      <c r="AN2556" s="23" t="e">
        <v>#DIV/0!</v>
      </c>
      <c r="AO2556" s="23" t="e">
        <v>#DIV/0!</v>
      </c>
      <c r="AP2556" s="23" t="e">
        <v>#DIV/0!</v>
      </c>
      <c r="AQ2556" s="23" t="e">
        <v>#DIV/0!</v>
      </c>
      <c r="AR2556" s="35">
        <v>0</v>
      </c>
      <c r="AS2556" s="35">
        <v>0</v>
      </c>
      <c r="AT2556" s="35">
        <v>0</v>
      </c>
      <c r="AU2556" s="31" t="str">
        <f t="shared" si="42"/>
        <v>库存为0</v>
      </c>
      <c r="AV2556" s="36" t="str">
        <f>IFERROR(时间!$B$4+AU2556,"上周无销量")</f>
        <v>上周无销量</v>
      </c>
    </row>
    <row r="2557" spans="1:48">
      <c r="A2557" s="21" t="s">
        <v>5127</v>
      </c>
      <c r="B2557" t="s">
        <v>5128</v>
      </c>
      <c r="C2557" t="s">
        <v>5120</v>
      </c>
      <c r="D2557" s="31">
        <v>0</v>
      </c>
      <c r="E2557" s="31">
        <v>0</v>
      </c>
      <c r="F2557" s="31">
        <v>0</v>
      </c>
      <c r="G2557" s="31">
        <v>0</v>
      </c>
      <c r="H2557" s="32">
        <v>0</v>
      </c>
      <c r="I2557">
        <v>0</v>
      </c>
      <c r="J2557" s="33">
        <v>0</v>
      </c>
      <c r="K2557" s="33">
        <v>0</v>
      </c>
      <c r="L2557" s="33">
        <v>0</v>
      </c>
      <c r="M2557">
        <v>0</v>
      </c>
      <c r="N2557">
        <v>0</v>
      </c>
      <c r="O2557">
        <v>0</v>
      </c>
      <c r="P2557" t="s">
        <v>54</v>
      </c>
      <c r="Q2557" t="s">
        <v>54</v>
      </c>
      <c r="R2557" t="s">
        <v>54</v>
      </c>
      <c r="S2557" t="s">
        <v>54</v>
      </c>
      <c r="T2557" t="s">
        <v>54</v>
      </c>
      <c r="U2557" t="s">
        <v>54</v>
      </c>
      <c r="V2557" t="s">
        <v>54</v>
      </c>
      <c r="W2557" t="s">
        <v>54</v>
      </c>
      <c r="X2557" s="23" t="s">
        <v>54</v>
      </c>
      <c r="Y2557" s="23" t="s">
        <v>54</v>
      </c>
      <c r="Z2557" s="23" t="s">
        <v>54</v>
      </c>
      <c r="AA2557" s="23" t="s">
        <v>54</v>
      </c>
      <c r="AB2557" t="s">
        <v>54</v>
      </c>
      <c r="AC2557" t="s">
        <v>54</v>
      </c>
      <c r="AD2557" t="s">
        <v>54</v>
      </c>
      <c r="AE2557" t="s">
        <v>54</v>
      </c>
      <c r="AF2557" s="23" t="s">
        <v>54</v>
      </c>
      <c r="AG2557" s="23" t="s">
        <v>54</v>
      </c>
      <c r="AH2557" s="23" t="s">
        <v>54</v>
      </c>
      <c r="AI2557" s="23" t="s">
        <v>54</v>
      </c>
      <c r="AJ2557">
        <v>0</v>
      </c>
      <c r="AK2557">
        <v>0</v>
      </c>
      <c r="AL2557">
        <v>0</v>
      </c>
      <c r="AM2557">
        <v>0</v>
      </c>
      <c r="AN2557" s="23" t="e">
        <v>#DIV/0!</v>
      </c>
      <c r="AO2557" s="23" t="e">
        <v>#DIV/0!</v>
      </c>
      <c r="AP2557" s="23" t="e">
        <v>#DIV/0!</v>
      </c>
      <c r="AQ2557" s="23" t="e">
        <v>#DIV/0!</v>
      </c>
      <c r="AR2557" s="35">
        <v>0</v>
      </c>
      <c r="AS2557" s="35">
        <v>0</v>
      </c>
      <c r="AT2557" s="35">
        <v>0</v>
      </c>
      <c r="AU2557" s="31" t="str">
        <f t="shared" si="42"/>
        <v>库存为0</v>
      </c>
      <c r="AV2557" s="36" t="str">
        <f>IFERROR(时间!$B$4+AU2557,"上周无销量")</f>
        <v>上周无销量</v>
      </c>
    </row>
    <row r="2558" spans="1:48">
      <c r="A2558" s="21" t="s">
        <v>5129</v>
      </c>
      <c r="B2558" t="s">
        <v>5130</v>
      </c>
      <c r="C2558" t="s">
        <v>5120</v>
      </c>
      <c r="D2558" s="31">
        <v>0</v>
      </c>
      <c r="E2558" s="31">
        <v>0</v>
      </c>
      <c r="F2558" s="31">
        <v>0</v>
      </c>
      <c r="G2558" s="31">
        <v>0</v>
      </c>
      <c r="H2558" s="32">
        <v>0</v>
      </c>
      <c r="I2558">
        <v>0</v>
      </c>
      <c r="J2558" s="33">
        <v>0</v>
      </c>
      <c r="K2558" s="33">
        <v>0</v>
      </c>
      <c r="L2558" s="33">
        <v>0</v>
      </c>
      <c r="M2558">
        <v>0</v>
      </c>
      <c r="N2558">
        <v>0</v>
      </c>
      <c r="O2558">
        <v>0</v>
      </c>
      <c r="P2558" t="s">
        <v>54</v>
      </c>
      <c r="Q2558" t="s">
        <v>54</v>
      </c>
      <c r="R2558" t="s">
        <v>54</v>
      </c>
      <c r="S2558" t="s">
        <v>54</v>
      </c>
      <c r="T2558" t="s">
        <v>54</v>
      </c>
      <c r="U2558" t="s">
        <v>54</v>
      </c>
      <c r="V2558" t="s">
        <v>54</v>
      </c>
      <c r="W2558" t="s">
        <v>54</v>
      </c>
      <c r="X2558" s="23" t="s">
        <v>54</v>
      </c>
      <c r="Y2558" s="23" t="s">
        <v>54</v>
      </c>
      <c r="Z2558" s="23" t="s">
        <v>54</v>
      </c>
      <c r="AA2558" s="23" t="s">
        <v>54</v>
      </c>
      <c r="AB2558" t="s">
        <v>54</v>
      </c>
      <c r="AC2558" t="s">
        <v>54</v>
      </c>
      <c r="AD2558" t="s">
        <v>54</v>
      </c>
      <c r="AE2558" t="s">
        <v>54</v>
      </c>
      <c r="AF2558" s="23" t="s">
        <v>54</v>
      </c>
      <c r="AG2558" s="23" t="s">
        <v>54</v>
      </c>
      <c r="AH2558" s="23" t="s">
        <v>54</v>
      </c>
      <c r="AI2558" s="23" t="s">
        <v>54</v>
      </c>
      <c r="AJ2558">
        <v>0</v>
      </c>
      <c r="AK2558">
        <v>0</v>
      </c>
      <c r="AL2558">
        <v>0</v>
      </c>
      <c r="AM2558">
        <v>0</v>
      </c>
      <c r="AN2558" s="23" t="e">
        <v>#DIV/0!</v>
      </c>
      <c r="AO2558" s="23" t="e">
        <v>#DIV/0!</v>
      </c>
      <c r="AP2558" s="23" t="e">
        <v>#DIV/0!</v>
      </c>
      <c r="AQ2558" s="23" t="e">
        <v>#DIV/0!</v>
      </c>
      <c r="AR2558" s="35">
        <v>0</v>
      </c>
      <c r="AS2558" s="35">
        <v>0</v>
      </c>
      <c r="AT2558" s="35">
        <v>0</v>
      </c>
      <c r="AU2558" s="31" t="str">
        <f t="shared" si="42"/>
        <v>库存为0</v>
      </c>
      <c r="AV2558" s="36" t="str">
        <f>IFERROR(时间!$B$4+AU2558,"上周无销量")</f>
        <v>上周无销量</v>
      </c>
    </row>
    <row r="2559" spans="1:48">
      <c r="A2559" s="21" t="s">
        <v>5131</v>
      </c>
      <c r="B2559" t="s">
        <v>5132</v>
      </c>
      <c r="C2559" t="s">
        <v>5120</v>
      </c>
      <c r="D2559" s="31">
        <v>0</v>
      </c>
      <c r="E2559" s="31">
        <v>0</v>
      </c>
      <c r="F2559" s="31">
        <v>0</v>
      </c>
      <c r="G2559" s="31">
        <v>0</v>
      </c>
      <c r="H2559" s="32">
        <v>0</v>
      </c>
      <c r="I2559">
        <v>0</v>
      </c>
      <c r="J2559" s="33">
        <v>0</v>
      </c>
      <c r="K2559" s="33">
        <v>0</v>
      </c>
      <c r="L2559" s="33">
        <v>0</v>
      </c>
      <c r="M2559">
        <v>0</v>
      </c>
      <c r="N2559">
        <v>0</v>
      </c>
      <c r="O2559">
        <v>0</v>
      </c>
      <c r="P2559" t="s">
        <v>54</v>
      </c>
      <c r="Q2559" t="s">
        <v>54</v>
      </c>
      <c r="R2559" t="s">
        <v>54</v>
      </c>
      <c r="S2559" t="s">
        <v>54</v>
      </c>
      <c r="T2559" t="s">
        <v>54</v>
      </c>
      <c r="U2559" t="s">
        <v>54</v>
      </c>
      <c r="V2559" t="s">
        <v>54</v>
      </c>
      <c r="W2559" t="s">
        <v>54</v>
      </c>
      <c r="X2559" s="23" t="s">
        <v>54</v>
      </c>
      <c r="Y2559" s="23" t="s">
        <v>54</v>
      </c>
      <c r="Z2559" s="23" t="s">
        <v>54</v>
      </c>
      <c r="AA2559" s="23" t="s">
        <v>54</v>
      </c>
      <c r="AB2559" t="s">
        <v>54</v>
      </c>
      <c r="AC2559" t="s">
        <v>54</v>
      </c>
      <c r="AD2559" t="s">
        <v>54</v>
      </c>
      <c r="AE2559" t="s">
        <v>54</v>
      </c>
      <c r="AF2559" s="23" t="s">
        <v>54</v>
      </c>
      <c r="AG2559" s="23" t="s">
        <v>54</v>
      </c>
      <c r="AH2559" s="23" t="s">
        <v>54</v>
      </c>
      <c r="AI2559" s="23" t="s">
        <v>54</v>
      </c>
      <c r="AJ2559">
        <v>0</v>
      </c>
      <c r="AK2559">
        <v>0</v>
      </c>
      <c r="AL2559">
        <v>0</v>
      </c>
      <c r="AM2559">
        <v>0</v>
      </c>
      <c r="AN2559" s="23" t="e">
        <v>#DIV/0!</v>
      </c>
      <c r="AO2559" s="23" t="e">
        <v>#DIV/0!</v>
      </c>
      <c r="AP2559" s="23" t="e">
        <v>#DIV/0!</v>
      </c>
      <c r="AQ2559" s="23" t="e">
        <v>#DIV/0!</v>
      </c>
      <c r="AR2559" s="35">
        <v>0</v>
      </c>
      <c r="AS2559" s="35">
        <v>0</v>
      </c>
      <c r="AT2559" s="35">
        <v>0</v>
      </c>
      <c r="AU2559" s="31" t="str">
        <f t="shared" si="42"/>
        <v>库存为0</v>
      </c>
      <c r="AV2559" s="36" t="str">
        <f>IFERROR(时间!$B$4+AU2559,"上周无销量")</f>
        <v>上周无销量</v>
      </c>
    </row>
    <row r="2560" spans="1:48">
      <c r="A2560" s="21" t="s">
        <v>5133</v>
      </c>
      <c r="B2560" t="s">
        <v>5134</v>
      </c>
      <c r="C2560" t="s">
        <v>5135</v>
      </c>
      <c r="D2560" s="31">
        <v>0</v>
      </c>
      <c r="E2560" s="31">
        <v>0</v>
      </c>
      <c r="F2560" s="31">
        <v>0</v>
      </c>
      <c r="G2560" s="31">
        <v>0</v>
      </c>
      <c r="H2560" s="32">
        <v>0</v>
      </c>
      <c r="I2560">
        <v>0</v>
      </c>
      <c r="J2560" s="33">
        <v>0</v>
      </c>
      <c r="K2560" s="33">
        <v>0</v>
      </c>
      <c r="L2560" s="33">
        <v>0</v>
      </c>
      <c r="M2560">
        <v>0</v>
      </c>
      <c r="N2560">
        <v>0</v>
      </c>
      <c r="O2560">
        <v>0</v>
      </c>
      <c r="P2560" t="s">
        <v>54</v>
      </c>
      <c r="Q2560" t="s">
        <v>54</v>
      </c>
      <c r="R2560" t="s">
        <v>54</v>
      </c>
      <c r="S2560" t="s">
        <v>54</v>
      </c>
      <c r="T2560" t="s">
        <v>54</v>
      </c>
      <c r="U2560" t="s">
        <v>54</v>
      </c>
      <c r="V2560" t="s">
        <v>54</v>
      </c>
      <c r="W2560" t="s">
        <v>54</v>
      </c>
      <c r="X2560" s="23" t="s">
        <v>54</v>
      </c>
      <c r="Y2560" s="23" t="s">
        <v>54</v>
      </c>
      <c r="Z2560" s="23" t="s">
        <v>54</v>
      </c>
      <c r="AA2560" s="23" t="s">
        <v>54</v>
      </c>
      <c r="AB2560" t="s">
        <v>54</v>
      </c>
      <c r="AC2560" t="s">
        <v>54</v>
      </c>
      <c r="AD2560" t="s">
        <v>54</v>
      </c>
      <c r="AE2560" t="s">
        <v>54</v>
      </c>
      <c r="AF2560" s="23" t="s">
        <v>54</v>
      </c>
      <c r="AG2560" s="23" t="s">
        <v>54</v>
      </c>
      <c r="AH2560" s="23" t="s">
        <v>54</v>
      </c>
      <c r="AI2560" s="23" t="s">
        <v>54</v>
      </c>
      <c r="AJ2560">
        <v>0</v>
      </c>
      <c r="AK2560">
        <v>0</v>
      </c>
      <c r="AL2560">
        <v>0</v>
      </c>
      <c r="AM2560">
        <v>0</v>
      </c>
      <c r="AN2560" s="23" t="e">
        <v>#DIV/0!</v>
      </c>
      <c r="AO2560" s="23" t="e">
        <v>#DIV/0!</v>
      </c>
      <c r="AP2560" s="23" t="e">
        <v>#DIV/0!</v>
      </c>
      <c r="AQ2560" s="23" t="e">
        <v>#DIV/0!</v>
      </c>
      <c r="AR2560" s="35">
        <v>0</v>
      </c>
      <c r="AS2560" s="35">
        <v>0</v>
      </c>
      <c r="AT2560" s="35">
        <v>0</v>
      </c>
      <c r="AU2560" s="31" t="str">
        <f t="shared" si="42"/>
        <v>库存为0</v>
      </c>
      <c r="AV2560" s="36" t="str">
        <f>IFERROR(时间!$B$4+AU2560,"上周无销量")</f>
        <v>上周无销量</v>
      </c>
    </row>
    <row r="2561" spans="1:48">
      <c r="A2561" s="21" t="s">
        <v>5136</v>
      </c>
      <c r="B2561" t="s">
        <v>5137</v>
      </c>
      <c r="C2561" t="s">
        <v>5135</v>
      </c>
      <c r="D2561" s="31">
        <v>0</v>
      </c>
      <c r="E2561" s="31">
        <v>0</v>
      </c>
      <c r="F2561" s="31">
        <v>0</v>
      </c>
      <c r="G2561" s="31">
        <v>0</v>
      </c>
      <c r="H2561" s="32">
        <v>0</v>
      </c>
      <c r="I2561">
        <v>0</v>
      </c>
      <c r="J2561" s="33">
        <v>0</v>
      </c>
      <c r="K2561" s="33">
        <v>0</v>
      </c>
      <c r="L2561" s="33">
        <v>0</v>
      </c>
      <c r="M2561">
        <v>0</v>
      </c>
      <c r="N2561">
        <v>0</v>
      </c>
      <c r="O2561">
        <v>0</v>
      </c>
      <c r="P2561" t="s">
        <v>54</v>
      </c>
      <c r="Q2561" t="s">
        <v>54</v>
      </c>
      <c r="R2561" t="s">
        <v>54</v>
      </c>
      <c r="S2561" t="s">
        <v>54</v>
      </c>
      <c r="T2561" t="s">
        <v>54</v>
      </c>
      <c r="U2561" t="s">
        <v>54</v>
      </c>
      <c r="V2561" t="s">
        <v>54</v>
      </c>
      <c r="W2561" t="s">
        <v>54</v>
      </c>
      <c r="X2561" s="23" t="s">
        <v>54</v>
      </c>
      <c r="Y2561" s="23" t="s">
        <v>54</v>
      </c>
      <c r="Z2561" s="23" t="s">
        <v>54</v>
      </c>
      <c r="AA2561" s="23" t="s">
        <v>54</v>
      </c>
      <c r="AB2561" t="s">
        <v>54</v>
      </c>
      <c r="AC2561" t="s">
        <v>54</v>
      </c>
      <c r="AD2561" t="s">
        <v>54</v>
      </c>
      <c r="AE2561" t="s">
        <v>54</v>
      </c>
      <c r="AF2561" s="23" t="s">
        <v>54</v>
      </c>
      <c r="AG2561" s="23" t="s">
        <v>54</v>
      </c>
      <c r="AH2561" s="23" t="s">
        <v>54</v>
      </c>
      <c r="AI2561" s="23" t="s">
        <v>54</v>
      </c>
      <c r="AJ2561">
        <v>0</v>
      </c>
      <c r="AK2561">
        <v>0</v>
      </c>
      <c r="AL2561">
        <v>0</v>
      </c>
      <c r="AM2561">
        <v>0</v>
      </c>
      <c r="AN2561" s="23" t="e">
        <v>#DIV/0!</v>
      </c>
      <c r="AO2561" s="23" t="e">
        <v>#DIV/0!</v>
      </c>
      <c r="AP2561" s="23" t="e">
        <v>#DIV/0!</v>
      </c>
      <c r="AQ2561" s="23" t="e">
        <v>#DIV/0!</v>
      </c>
      <c r="AR2561" s="35">
        <v>0</v>
      </c>
      <c r="AS2561" s="35">
        <v>0</v>
      </c>
      <c r="AT2561" s="35">
        <v>0</v>
      </c>
      <c r="AU2561" s="31" t="str">
        <f t="shared" si="42"/>
        <v>库存为0</v>
      </c>
      <c r="AV2561" s="36" t="str">
        <f>IFERROR(时间!$B$4+AU2561,"上周无销量")</f>
        <v>上周无销量</v>
      </c>
    </row>
    <row r="2562" spans="1:48">
      <c r="A2562" s="21" t="s">
        <v>5138</v>
      </c>
      <c r="B2562" t="s">
        <v>5139</v>
      </c>
      <c r="C2562" t="s">
        <v>5135</v>
      </c>
      <c r="D2562" s="31">
        <v>0</v>
      </c>
      <c r="E2562" s="31">
        <v>0</v>
      </c>
      <c r="F2562" s="31">
        <v>0</v>
      </c>
      <c r="G2562" s="31">
        <v>0</v>
      </c>
      <c r="H2562" s="32">
        <v>0</v>
      </c>
      <c r="I2562">
        <v>0</v>
      </c>
      <c r="J2562" s="33">
        <v>0</v>
      </c>
      <c r="K2562" s="33">
        <v>0</v>
      </c>
      <c r="L2562" s="33">
        <v>0</v>
      </c>
      <c r="M2562">
        <v>0</v>
      </c>
      <c r="N2562">
        <v>0</v>
      </c>
      <c r="O2562">
        <v>0</v>
      </c>
      <c r="P2562" t="s">
        <v>54</v>
      </c>
      <c r="Q2562" t="s">
        <v>54</v>
      </c>
      <c r="R2562" t="s">
        <v>54</v>
      </c>
      <c r="S2562" t="s">
        <v>54</v>
      </c>
      <c r="T2562" t="s">
        <v>54</v>
      </c>
      <c r="U2562" t="s">
        <v>54</v>
      </c>
      <c r="V2562" t="s">
        <v>54</v>
      </c>
      <c r="W2562" t="s">
        <v>54</v>
      </c>
      <c r="X2562" s="23" t="s">
        <v>54</v>
      </c>
      <c r="Y2562" s="23" t="s">
        <v>54</v>
      </c>
      <c r="Z2562" s="23" t="s">
        <v>54</v>
      </c>
      <c r="AA2562" s="23" t="s">
        <v>54</v>
      </c>
      <c r="AB2562" t="s">
        <v>54</v>
      </c>
      <c r="AC2562" t="s">
        <v>54</v>
      </c>
      <c r="AD2562" t="s">
        <v>54</v>
      </c>
      <c r="AE2562" t="s">
        <v>54</v>
      </c>
      <c r="AF2562" s="23" t="s">
        <v>54</v>
      </c>
      <c r="AG2562" s="23" t="s">
        <v>54</v>
      </c>
      <c r="AH2562" s="23" t="s">
        <v>54</v>
      </c>
      <c r="AI2562" s="23" t="s">
        <v>54</v>
      </c>
      <c r="AJ2562">
        <v>0</v>
      </c>
      <c r="AK2562">
        <v>0</v>
      </c>
      <c r="AL2562">
        <v>0</v>
      </c>
      <c r="AM2562">
        <v>0</v>
      </c>
      <c r="AN2562" s="23" t="e">
        <v>#DIV/0!</v>
      </c>
      <c r="AO2562" s="23" t="e">
        <v>#DIV/0!</v>
      </c>
      <c r="AP2562" s="23" t="e">
        <v>#DIV/0!</v>
      </c>
      <c r="AQ2562" s="23" t="e">
        <v>#DIV/0!</v>
      </c>
      <c r="AR2562" s="35">
        <v>0</v>
      </c>
      <c r="AS2562" s="35">
        <v>0</v>
      </c>
      <c r="AT2562" s="35">
        <v>0</v>
      </c>
      <c r="AU2562" s="31" t="str">
        <f t="shared" si="42"/>
        <v>库存为0</v>
      </c>
      <c r="AV2562" s="36" t="str">
        <f>IFERROR(时间!$B$4+AU2562,"上周无销量")</f>
        <v>上周无销量</v>
      </c>
    </row>
    <row r="2563" spans="1:48">
      <c r="A2563" s="21" t="s">
        <v>5140</v>
      </c>
      <c r="B2563" t="s">
        <v>3982</v>
      </c>
      <c r="C2563" t="s">
        <v>5135</v>
      </c>
      <c r="D2563" s="31">
        <v>0</v>
      </c>
      <c r="E2563" s="31">
        <v>0</v>
      </c>
      <c r="F2563" s="31">
        <v>0</v>
      </c>
      <c r="G2563" s="31">
        <v>0</v>
      </c>
      <c r="H2563" s="32">
        <v>0</v>
      </c>
      <c r="I2563">
        <v>0</v>
      </c>
      <c r="J2563" s="33">
        <v>0</v>
      </c>
      <c r="K2563" s="33">
        <v>0</v>
      </c>
      <c r="L2563" s="33">
        <v>0</v>
      </c>
      <c r="M2563">
        <v>0</v>
      </c>
      <c r="N2563">
        <v>0</v>
      </c>
      <c r="O2563">
        <v>0</v>
      </c>
      <c r="P2563" t="s">
        <v>54</v>
      </c>
      <c r="Q2563" t="s">
        <v>54</v>
      </c>
      <c r="R2563" t="s">
        <v>54</v>
      </c>
      <c r="S2563" t="s">
        <v>54</v>
      </c>
      <c r="T2563" t="s">
        <v>54</v>
      </c>
      <c r="U2563" t="s">
        <v>54</v>
      </c>
      <c r="V2563" t="s">
        <v>54</v>
      </c>
      <c r="W2563" t="s">
        <v>54</v>
      </c>
      <c r="X2563" s="23" t="s">
        <v>54</v>
      </c>
      <c r="Y2563" s="23" t="s">
        <v>54</v>
      </c>
      <c r="Z2563" s="23" t="s">
        <v>54</v>
      </c>
      <c r="AA2563" s="23" t="s">
        <v>54</v>
      </c>
      <c r="AB2563" t="s">
        <v>54</v>
      </c>
      <c r="AC2563" t="s">
        <v>54</v>
      </c>
      <c r="AD2563" t="s">
        <v>54</v>
      </c>
      <c r="AE2563" t="s">
        <v>54</v>
      </c>
      <c r="AF2563" s="23" t="s">
        <v>54</v>
      </c>
      <c r="AG2563" s="23" t="s">
        <v>54</v>
      </c>
      <c r="AH2563" s="23" t="s">
        <v>54</v>
      </c>
      <c r="AI2563" s="23" t="s">
        <v>54</v>
      </c>
      <c r="AJ2563">
        <v>0</v>
      </c>
      <c r="AK2563">
        <v>3</v>
      </c>
      <c r="AL2563">
        <v>0</v>
      </c>
      <c r="AM2563">
        <v>2</v>
      </c>
      <c r="AN2563" s="23" t="e">
        <v>#DIV/0!</v>
      </c>
      <c r="AO2563" s="23">
        <v>0</v>
      </c>
      <c r="AP2563" s="23" t="e">
        <v>#DIV/0!</v>
      </c>
      <c r="AQ2563" s="23">
        <v>0</v>
      </c>
      <c r="AR2563" s="35">
        <v>0</v>
      </c>
      <c r="AS2563" s="35">
        <v>0</v>
      </c>
      <c r="AT2563" s="35">
        <v>0</v>
      </c>
      <c r="AU2563" s="31" t="str">
        <f t="shared" si="42"/>
        <v>库存为0</v>
      </c>
      <c r="AV2563" s="36" t="str">
        <f>IFERROR(时间!$B$4+AU2563,"上周无销量")</f>
        <v>上周无销量</v>
      </c>
    </row>
    <row r="2564" spans="1:48">
      <c r="A2564" s="21" t="s">
        <v>5141</v>
      </c>
      <c r="B2564" t="s">
        <v>3985</v>
      </c>
      <c r="C2564" t="s">
        <v>5135</v>
      </c>
      <c r="D2564" s="31">
        <v>0</v>
      </c>
      <c r="E2564" s="31">
        <v>0</v>
      </c>
      <c r="F2564" s="31">
        <v>0</v>
      </c>
      <c r="G2564" s="31">
        <v>0</v>
      </c>
      <c r="H2564" s="32">
        <v>0</v>
      </c>
      <c r="I2564">
        <v>0</v>
      </c>
      <c r="J2564" s="33">
        <v>0</v>
      </c>
      <c r="K2564" s="33">
        <v>0</v>
      </c>
      <c r="L2564" s="33">
        <v>0</v>
      </c>
      <c r="M2564">
        <v>0</v>
      </c>
      <c r="N2564">
        <v>0</v>
      </c>
      <c r="O2564">
        <v>0</v>
      </c>
      <c r="P2564" t="s">
        <v>54</v>
      </c>
      <c r="Q2564" t="s">
        <v>54</v>
      </c>
      <c r="R2564" t="s">
        <v>54</v>
      </c>
      <c r="S2564" t="s">
        <v>54</v>
      </c>
      <c r="T2564" t="s">
        <v>54</v>
      </c>
      <c r="U2564" t="s">
        <v>54</v>
      </c>
      <c r="V2564" t="s">
        <v>54</v>
      </c>
      <c r="W2564" t="s">
        <v>54</v>
      </c>
      <c r="X2564" s="23" t="s">
        <v>54</v>
      </c>
      <c r="Y2564" s="23" t="s">
        <v>54</v>
      </c>
      <c r="Z2564" s="23" t="s">
        <v>54</v>
      </c>
      <c r="AA2564" s="23" t="s">
        <v>54</v>
      </c>
      <c r="AB2564" t="s">
        <v>54</v>
      </c>
      <c r="AC2564" t="s">
        <v>54</v>
      </c>
      <c r="AD2564" t="s">
        <v>54</v>
      </c>
      <c r="AE2564" t="s">
        <v>54</v>
      </c>
      <c r="AF2564" s="23" t="s">
        <v>54</v>
      </c>
      <c r="AG2564" s="23" t="s">
        <v>54</v>
      </c>
      <c r="AH2564" s="23" t="s">
        <v>54</v>
      </c>
      <c r="AI2564" s="23" t="s">
        <v>54</v>
      </c>
      <c r="AJ2564">
        <v>5</v>
      </c>
      <c r="AK2564">
        <v>43</v>
      </c>
      <c r="AL2564">
        <v>1</v>
      </c>
      <c r="AM2564">
        <v>3</v>
      </c>
      <c r="AN2564" s="23">
        <v>0</v>
      </c>
      <c r="AO2564" s="23">
        <v>0</v>
      </c>
      <c r="AP2564" s="23">
        <v>0</v>
      </c>
      <c r="AQ2564" s="23">
        <v>0</v>
      </c>
      <c r="AR2564" s="35">
        <v>0</v>
      </c>
      <c r="AS2564" s="35">
        <v>0</v>
      </c>
      <c r="AT2564" s="35">
        <v>0</v>
      </c>
      <c r="AU2564" s="31" t="str">
        <f t="shared" si="42"/>
        <v>库存为0</v>
      </c>
      <c r="AV2564" s="36" t="str">
        <f>IFERROR(时间!$B$4+AU2564,"上周无销量")</f>
        <v>上周无销量</v>
      </c>
    </row>
    <row r="2565" spans="1:48">
      <c r="A2565" s="21" t="s">
        <v>5142</v>
      </c>
      <c r="B2565" t="s">
        <v>3987</v>
      </c>
      <c r="C2565" t="s">
        <v>5143</v>
      </c>
      <c r="D2565" s="31">
        <v>0</v>
      </c>
      <c r="E2565" s="31">
        <v>0</v>
      </c>
      <c r="F2565" s="31">
        <v>0</v>
      </c>
      <c r="G2565" s="31">
        <v>0</v>
      </c>
      <c r="H2565" s="32">
        <v>0</v>
      </c>
      <c r="I2565">
        <v>0</v>
      </c>
      <c r="J2565" s="33">
        <v>0</v>
      </c>
      <c r="K2565" s="33">
        <v>0</v>
      </c>
      <c r="L2565" s="33">
        <v>0</v>
      </c>
      <c r="M2565">
        <v>0</v>
      </c>
      <c r="N2565">
        <v>0</v>
      </c>
      <c r="O2565">
        <v>0</v>
      </c>
      <c r="P2565" t="s">
        <v>54</v>
      </c>
      <c r="Q2565" t="s">
        <v>54</v>
      </c>
      <c r="R2565" t="s">
        <v>54</v>
      </c>
      <c r="S2565" t="s">
        <v>54</v>
      </c>
      <c r="T2565" t="s">
        <v>54</v>
      </c>
      <c r="U2565" t="s">
        <v>54</v>
      </c>
      <c r="V2565" t="s">
        <v>54</v>
      </c>
      <c r="W2565" t="s">
        <v>54</v>
      </c>
      <c r="X2565" s="23" t="s">
        <v>54</v>
      </c>
      <c r="Y2565" s="23" t="s">
        <v>54</v>
      </c>
      <c r="Z2565" s="23" t="s">
        <v>54</v>
      </c>
      <c r="AA2565" s="23" t="s">
        <v>54</v>
      </c>
      <c r="AB2565" t="s">
        <v>54</v>
      </c>
      <c r="AC2565" t="s">
        <v>54</v>
      </c>
      <c r="AD2565" t="s">
        <v>54</v>
      </c>
      <c r="AE2565" t="s">
        <v>54</v>
      </c>
      <c r="AF2565" s="23" t="s">
        <v>54</v>
      </c>
      <c r="AG2565" s="23" t="s">
        <v>54</v>
      </c>
      <c r="AH2565" s="23" t="s">
        <v>54</v>
      </c>
      <c r="AI2565" s="23" t="s">
        <v>54</v>
      </c>
      <c r="AJ2565">
        <v>5</v>
      </c>
      <c r="AK2565">
        <v>0</v>
      </c>
      <c r="AL2565">
        <v>0</v>
      </c>
      <c r="AM2565">
        <v>0</v>
      </c>
      <c r="AN2565" s="23">
        <v>0</v>
      </c>
      <c r="AO2565" s="23" t="e">
        <v>#DIV/0!</v>
      </c>
      <c r="AP2565" s="23" t="e">
        <v>#DIV/0!</v>
      </c>
      <c r="AQ2565" s="23" t="e">
        <v>#DIV/0!</v>
      </c>
      <c r="AR2565" s="35">
        <v>0</v>
      </c>
      <c r="AS2565" s="35">
        <v>0</v>
      </c>
      <c r="AT2565" s="35">
        <v>0</v>
      </c>
      <c r="AU2565" s="31" t="str">
        <f t="shared" ref="AU2565:AU2628" si="43">IF(AR2565="","库存为"&amp;M2565,IF(AS2565=0,"库存为"&amp;M2565,INT(M2565/AR2565)))</f>
        <v>库存为0</v>
      </c>
      <c r="AV2565" s="36" t="str">
        <f>IFERROR(时间!$B$4+AU2565,"上周无销量")</f>
        <v>上周无销量</v>
      </c>
    </row>
    <row r="2566" spans="1:48">
      <c r="A2566" s="21" t="s">
        <v>5144</v>
      </c>
      <c r="B2566" t="s">
        <v>3990</v>
      </c>
      <c r="C2566" t="s">
        <v>5143</v>
      </c>
      <c r="D2566" s="31">
        <v>0</v>
      </c>
      <c r="E2566" s="31">
        <v>0</v>
      </c>
      <c r="F2566" s="31">
        <v>0</v>
      </c>
      <c r="G2566" s="31">
        <v>0</v>
      </c>
      <c r="H2566" s="32">
        <v>0</v>
      </c>
      <c r="I2566">
        <v>0</v>
      </c>
      <c r="J2566" s="33">
        <v>0</v>
      </c>
      <c r="K2566" s="33">
        <v>0</v>
      </c>
      <c r="L2566" s="33">
        <v>0</v>
      </c>
      <c r="M2566">
        <v>0</v>
      </c>
      <c r="N2566">
        <v>0</v>
      </c>
      <c r="O2566">
        <v>0</v>
      </c>
      <c r="P2566" t="s">
        <v>54</v>
      </c>
      <c r="Q2566" t="s">
        <v>54</v>
      </c>
      <c r="R2566" t="s">
        <v>54</v>
      </c>
      <c r="S2566" t="s">
        <v>54</v>
      </c>
      <c r="T2566" t="s">
        <v>54</v>
      </c>
      <c r="U2566" t="s">
        <v>54</v>
      </c>
      <c r="V2566" t="s">
        <v>54</v>
      </c>
      <c r="W2566" t="s">
        <v>54</v>
      </c>
      <c r="X2566" s="23" t="s">
        <v>54</v>
      </c>
      <c r="Y2566" s="23" t="s">
        <v>54</v>
      </c>
      <c r="Z2566" s="23" t="s">
        <v>54</v>
      </c>
      <c r="AA2566" s="23" t="s">
        <v>54</v>
      </c>
      <c r="AB2566" t="s">
        <v>54</v>
      </c>
      <c r="AC2566" t="s">
        <v>54</v>
      </c>
      <c r="AD2566" t="s">
        <v>54</v>
      </c>
      <c r="AE2566" t="s">
        <v>54</v>
      </c>
      <c r="AF2566" s="23" t="s">
        <v>54</v>
      </c>
      <c r="AG2566" s="23" t="s">
        <v>54</v>
      </c>
      <c r="AH2566" s="23" t="s">
        <v>54</v>
      </c>
      <c r="AI2566" s="23" t="s">
        <v>54</v>
      </c>
      <c r="AJ2566">
        <v>10</v>
      </c>
      <c r="AK2566">
        <v>0</v>
      </c>
      <c r="AL2566">
        <v>0</v>
      </c>
      <c r="AM2566">
        <v>0</v>
      </c>
      <c r="AN2566" s="23">
        <v>0</v>
      </c>
      <c r="AO2566" s="23" t="e">
        <v>#DIV/0!</v>
      </c>
      <c r="AP2566" s="23" t="e">
        <v>#DIV/0!</v>
      </c>
      <c r="AQ2566" s="23" t="e">
        <v>#DIV/0!</v>
      </c>
      <c r="AR2566" s="35">
        <v>0</v>
      </c>
      <c r="AS2566" s="35">
        <v>0</v>
      </c>
      <c r="AT2566" s="35">
        <v>0</v>
      </c>
      <c r="AU2566" s="31" t="str">
        <f t="shared" si="43"/>
        <v>库存为0</v>
      </c>
      <c r="AV2566" s="36" t="str">
        <f>IFERROR(时间!$B$4+AU2566,"上周无销量")</f>
        <v>上周无销量</v>
      </c>
    </row>
    <row r="2567" spans="1:48">
      <c r="A2567" s="21" t="s">
        <v>5145</v>
      </c>
      <c r="B2567" t="s">
        <v>3992</v>
      </c>
      <c r="C2567" t="s">
        <v>5143</v>
      </c>
      <c r="D2567" s="31">
        <v>0</v>
      </c>
      <c r="E2567" s="31">
        <v>0</v>
      </c>
      <c r="F2567" s="31">
        <v>0</v>
      </c>
      <c r="G2567" s="31">
        <v>0</v>
      </c>
      <c r="H2567" s="32">
        <v>0</v>
      </c>
      <c r="I2567">
        <v>0</v>
      </c>
      <c r="J2567" s="33">
        <v>0</v>
      </c>
      <c r="K2567" s="33">
        <v>0</v>
      </c>
      <c r="L2567" s="33">
        <v>0</v>
      </c>
      <c r="M2567">
        <v>0</v>
      </c>
      <c r="N2567">
        <v>0</v>
      </c>
      <c r="O2567">
        <v>0</v>
      </c>
      <c r="P2567" t="s">
        <v>54</v>
      </c>
      <c r="Q2567" t="s">
        <v>54</v>
      </c>
      <c r="R2567" t="s">
        <v>54</v>
      </c>
      <c r="S2567" t="s">
        <v>54</v>
      </c>
      <c r="T2567" t="s">
        <v>54</v>
      </c>
      <c r="U2567" t="s">
        <v>54</v>
      </c>
      <c r="V2567" t="s">
        <v>54</v>
      </c>
      <c r="W2567" t="s">
        <v>54</v>
      </c>
      <c r="X2567" s="23" t="s">
        <v>54</v>
      </c>
      <c r="Y2567" s="23" t="s">
        <v>54</v>
      </c>
      <c r="Z2567" s="23" t="s">
        <v>54</v>
      </c>
      <c r="AA2567" s="23" t="s">
        <v>54</v>
      </c>
      <c r="AB2567" t="s">
        <v>54</v>
      </c>
      <c r="AC2567" t="s">
        <v>54</v>
      </c>
      <c r="AD2567" t="s">
        <v>54</v>
      </c>
      <c r="AE2567" t="s">
        <v>54</v>
      </c>
      <c r="AF2567" s="23" t="s">
        <v>54</v>
      </c>
      <c r="AG2567" s="23" t="s">
        <v>54</v>
      </c>
      <c r="AH2567" s="23" t="s">
        <v>54</v>
      </c>
      <c r="AI2567" s="23" t="s">
        <v>54</v>
      </c>
      <c r="AJ2567">
        <v>12</v>
      </c>
      <c r="AK2567">
        <v>5</v>
      </c>
      <c r="AL2567">
        <v>0</v>
      </c>
      <c r="AM2567">
        <v>0</v>
      </c>
      <c r="AN2567" s="23">
        <v>0</v>
      </c>
      <c r="AO2567" s="23">
        <v>0</v>
      </c>
      <c r="AP2567" s="23" t="e">
        <v>#DIV/0!</v>
      </c>
      <c r="AQ2567" s="23" t="e">
        <v>#DIV/0!</v>
      </c>
      <c r="AR2567" s="35">
        <v>0</v>
      </c>
      <c r="AS2567" s="35">
        <v>0</v>
      </c>
      <c r="AT2567" s="35">
        <v>0</v>
      </c>
      <c r="AU2567" s="31" t="str">
        <f t="shared" si="43"/>
        <v>库存为0</v>
      </c>
      <c r="AV2567" s="36" t="str">
        <f>IFERROR(时间!$B$4+AU2567,"上周无销量")</f>
        <v>上周无销量</v>
      </c>
    </row>
    <row r="2568" spans="1:48">
      <c r="A2568" s="21" t="s">
        <v>5146</v>
      </c>
      <c r="B2568" t="s">
        <v>3994</v>
      </c>
      <c r="C2568" t="s">
        <v>5143</v>
      </c>
      <c r="D2568" s="31">
        <v>0</v>
      </c>
      <c r="E2568" s="31">
        <v>0</v>
      </c>
      <c r="F2568" s="31">
        <v>0</v>
      </c>
      <c r="G2568" s="31">
        <v>0</v>
      </c>
      <c r="H2568" s="32">
        <v>0</v>
      </c>
      <c r="I2568">
        <v>0</v>
      </c>
      <c r="J2568" s="33">
        <v>0</v>
      </c>
      <c r="K2568" s="33">
        <v>0</v>
      </c>
      <c r="L2568" s="33">
        <v>0</v>
      </c>
      <c r="M2568">
        <v>0</v>
      </c>
      <c r="N2568">
        <v>0</v>
      </c>
      <c r="O2568">
        <v>0</v>
      </c>
      <c r="P2568" t="s">
        <v>54</v>
      </c>
      <c r="Q2568" t="s">
        <v>54</v>
      </c>
      <c r="R2568" t="s">
        <v>54</v>
      </c>
      <c r="S2568" t="s">
        <v>54</v>
      </c>
      <c r="T2568" t="s">
        <v>54</v>
      </c>
      <c r="U2568" t="s">
        <v>54</v>
      </c>
      <c r="V2568" t="s">
        <v>54</v>
      </c>
      <c r="W2568" t="s">
        <v>54</v>
      </c>
      <c r="X2568" s="23" t="s">
        <v>54</v>
      </c>
      <c r="Y2568" s="23" t="s">
        <v>54</v>
      </c>
      <c r="Z2568" s="23" t="s">
        <v>54</v>
      </c>
      <c r="AA2568" s="23" t="s">
        <v>54</v>
      </c>
      <c r="AB2568" t="s">
        <v>54</v>
      </c>
      <c r="AC2568" t="s">
        <v>54</v>
      </c>
      <c r="AD2568" t="s">
        <v>54</v>
      </c>
      <c r="AE2568" t="s">
        <v>54</v>
      </c>
      <c r="AF2568" s="23" t="s">
        <v>54</v>
      </c>
      <c r="AG2568" s="23" t="s">
        <v>54</v>
      </c>
      <c r="AH2568" s="23" t="s">
        <v>54</v>
      </c>
      <c r="AI2568" s="23" t="s">
        <v>54</v>
      </c>
      <c r="AJ2568">
        <v>12</v>
      </c>
      <c r="AK2568">
        <v>3</v>
      </c>
      <c r="AL2568">
        <v>0</v>
      </c>
      <c r="AM2568">
        <v>0</v>
      </c>
      <c r="AN2568" s="23">
        <v>0</v>
      </c>
      <c r="AO2568" s="23">
        <v>0</v>
      </c>
      <c r="AP2568" s="23" t="e">
        <v>#DIV/0!</v>
      </c>
      <c r="AQ2568" s="23" t="e">
        <v>#DIV/0!</v>
      </c>
      <c r="AR2568" s="35">
        <v>0</v>
      </c>
      <c r="AS2568" s="35">
        <v>0</v>
      </c>
      <c r="AT2568" s="35">
        <v>0</v>
      </c>
      <c r="AU2568" s="31" t="str">
        <f t="shared" si="43"/>
        <v>库存为0</v>
      </c>
      <c r="AV2568" s="36" t="str">
        <f>IFERROR(时间!$B$4+AU2568,"上周无销量")</f>
        <v>上周无销量</v>
      </c>
    </row>
    <row r="2569" spans="1:48">
      <c r="A2569" s="21" t="s">
        <v>5147</v>
      </c>
      <c r="B2569" t="s">
        <v>3996</v>
      </c>
      <c r="C2569" t="s">
        <v>5143</v>
      </c>
      <c r="D2569" s="31">
        <v>0</v>
      </c>
      <c r="E2569" s="31">
        <v>0</v>
      </c>
      <c r="F2569" s="31">
        <v>0</v>
      </c>
      <c r="G2569" s="31">
        <v>0</v>
      </c>
      <c r="H2569" s="32">
        <v>0</v>
      </c>
      <c r="I2569">
        <v>0</v>
      </c>
      <c r="J2569" s="33">
        <v>0</v>
      </c>
      <c r="K2569" s="33">
        <v>0</v>
      </c>
      <c r="L2569" s="33">
        <v>0</v>
      </c>
      <c r="M2569">
        <v>0</v>
      </c>
      <c r="N2569">
        <v>0</v>
      </c>
      <c r="O2569">
        <v>0</v>
      </c>
      <c r="P2569" t="s">
        <v>54</v>
      </c>
      <c r="Q2569" t="s">
        <v>54</v>
      </c>
      <c r="R2569" t="s">
        <v>54</v>
      </c>
      <c r="S2569" t="s">
        <v>54</v>
      </c>
      <c r="T2569" t="s">
        <v>54</v>
      </c>
      <c r="U2569" t="s">
        <v>54</v>
      </c>
      <c r="V2569" t="s">
        <v>54</v>
      </c>
      <c r="W2569" t="s">
        <v>54</v>
      </c>
      <c r="X2569" s="23" t="s">
        <v>54</v>
      </c>
      <c r="Y2569" s="23" t="s">
        <v>54</v>
      </c>
      <c r="Z2569" s="23" t="s">
        <v>54</v>
      </c>
      <c r="AA2569" s="23" t="s">
        <v>54</v>
      </c>
      <c r="AB2569" t="s">
        <v>54</v>
      </c>
      <c r="AC2569" t="s">
        <v>54</v>
      </c>
      <c r="AD2569" t="s">
        <v>54</v>
      </c>
      <c r="AE2569" t="s">
        <v>54</v>
      </c>
      <c r="AF2569" s="23" t="s">
        <v>54</v>
      </c>
      <c r="AG2569" s="23" t="s">
        <v>54</v>
      </c>
      <c r="AH2569" s="23" t="s">
        <v>54</v>
      </c>
      <c r="AI2569" s="23" t="s">
        <v>54</v>
      </c>
      <c r="AJ2569">
        <v>2</v>
      </c>
      <c r="AK2569">
        <v>0</v>
      </c>
      <c r="AL2569">
        <v>0</v>
      </c>
      <c r="AM2569">
        <v>0</v>
      </c>
      <c r="AN2569" s="23">
        <v>0</v>
      </c>
      <c r="AO2569" s="23" t="e">
        <v>#DIV/0!</v>
      </c>
      <c r="AP2569" s="23" t="e">
        <v>#DIV/0!</v>
      </c>
      <c r="AQ2569" s="23" t="e">
        <v>#DIV/0!</v>
      </c>
      <c r="AR2569" s="35">
        <v>0</v>
      </c>
      <c r="AS2569" s="35">
        <v>0</v>
      </c>
      <c r="AT2569" s="35">
        <v>0</v>
      </c>
      <c r="AU2569" s="31" t="str">
        <f t="shared" si="43"/>
        <v>库存为0</v>
      </c>
      <c r="AV2569" s="36" t="str">
        <f>IFERROR(时间!$B$4+AU2569,"上周无销量")</f>
        <v>上周无销量</v>
      </c>
    </row>
    <row r="2570" spans="1:48">
      <c r="A2570" s="21" t="s">
        <v>5148</v>
      </c>
      <c r="B2570" t="s">
        <v>3998</v>
      </c>
      <c r="C2570" t="s">
        <v>5143</v>
      </c>
      <c r="D2570" s="31">
        <v>0</v>
      </c>
      <c r="E2570" s="31">
        <v>0</v>
      </c>
      <c r="F2570" s="31">
        <v>0</v>
      </c>
      <c r="G2570" s="31">
        <v>0</v>
      </c>
      <c r="H2570" s="32">
        <v>0</v>
      </c>
      <c r="I2570">
        <v>0</v>
      </c>
      <c r="J2570" s="33">
        <v>0</v>
      </c>
      <c r="K2570" s="33">
        <v>0</v>
      </c>
      <c r="L2570" s="33">
        <v>0</v>
      </c>
      <c r="M2570">
        <v>0</v>
      </c>
      <c r="N2570">
        <v>0</v>
      </c>
      <c r="O2570">
        <v>0</v>
      </c>
      <c r="P2570" t="s">
        <v>54</v>
      </c>
      <c r="Q2570" t="s">
        <v>54</v>
      </c>
      <c r="R2570" t="s">
        <v>54</v>
      </c>
      <c r="S2570" t="s">
        <v>54</v>
      </c>
      <c r="T2570" t="s">
        <v>54</v>
      </c>
      <c r="U2570" t="s">
        <v>54</v>
      </c>
      <c r="V2570" t="s">
        <v>54</v>
      </c>
      <c r="W2570" t="s">
        <v>54</v>
      </c>
      <c r="X2570" s="23" t="s">
        <v>54</v>
      </c>
      <c r="Y2570" s="23" t="s">
        <v>54</v>
      </c>
      <c r="Z2570" s="23" t="s">
        <v>54</v>
      </c>
      <c r="AA2570" s="23" t="s">
        <v>54</v>
      </c>
      <c r="AB2570" t="s">
        <v>54</v>
      </c>
      <c r="AC2570" t="s">
        <v>54</v>
      </c>
      <c r="AD2570" t="s">
        <v>54</v>
      </c>
      <c r="AE2570" t="s">
        <v>54</v>
      </c>
      <c r="AF2570" s="23" t="s">
        <v>54</v>
      </c>
      <c r="AG2570" s="23" t="s">
        <v>54</v>
      </c>
      <c r="AH2570" s="23" t="s">
        <v>54</v>
      </c>
      <c r="AI2570" s="23" t="s">
        <v>54</v>
      </c>
      <c r="AJ2570">
        <v>0</v>
      </c>
      <c r="AK2570">
        <v>0</v>
      </c>
      <c r="AL2570">
        <v>0</v>
      </c>
      <c r="AM2570">
        <v>0</v>
      </c>
      <c r="AN2570" s="23" t="e">
        <v>#DIV/0!</v>
      </c>
      <c r="AO2570" s="23" t="e">
        <v>#DIV/0!</v>
      </c>
      <c r="AP2570" s="23" t="e">
        <v>#DIV/0!</v>
      </c>
      <c r="AQ2570" s="23" t="e">
        <v>#DIV/0!</v>
      </c>
      <c r="AR2570" s="35">
        <v>0</v>
      </c>
      <c r="AS2570" s="35">
        <v>0</v>
      </c>
      <c r="AT2570" s="35">
        <v>0</v>
      </c>
      <c r="AU2570" s="31" t="str">
        <f t="shared" si="43"/>
        <v>库存为0</v>
      </c>
      <c r="AV2570" s="36" t="str">
        <f>IFERROR(时间!$B$4+AU2570,"上周无销量")</f>
        <v>上周无销量</v>
      </c>
    </row>
    <row r="2571" spans="1:48">
      <c r="A2571" s="21" t="s">
        <v>5149</v>
      </c>
      <c r="B2571" t="s">
        <v>4000</v>
      </c>
      <c r="C2571" t="s">
        <v>5143</v>
      </c>
      <c r="D2571" s="31">
        <v>0</v>
      </c>
      <c r="E2571" s="31">
        <v>0</v>
      </c>
      <c r="F2571" s="31">
        <v>0</v>
      </c>
      <c r="G2571" s="31">
        <v>0</v>
      </c>
      <c r="H2571" s="32">
        <v>0</v>
      </c>
      <c r="I2571">
        <v>0</v>
      </c>
      <c r="J2571" s="33">
        <v>0</v>
      </c>
      <c r="K2571" s="33">
        <v>0</v>
      </c>
      <c r="L2571" s="33">
        <v>0</v>
      </c>
      <c r="M2571">
        <v>0</v>
      </c>
      <c r="N2571">
        <v>0</v>
      </c>
      <c r="O2571">
        <v>0</v>
      </c>
      <c r="P2571" t="s">
        <v>54</v>
      </c>
      <c r="Q2571" t="s">
        <v>54</v>
      </c>
      <c r="R2571" t="s">
        <v>54</v>
      </c>
      <c r="S2571" t="s">
        <v>54</v>
      </c>
      <c r="T2571" t="s">
        <v>54</v>
      </c>
      <c r="U2571" t="s">
        <v>54</v>
      </c>
      <c r="V2571" t="s">
        <v>54</v>
      </c>
      <c r="W2571" t="s">
        <v>54</v>
      </c>
      <c r="X2571" s="23" t="s">
        <v>54</v>
      </c>
      <c r="Y2571" s="23" t="s">
        <v>54</v>
      </c>
      <c r="Z2571" s="23" t="s">
        <v>54</v>
      </c>
      <c r="AA2571" s="23" t="s">
        <v>54</v>
      </c>
      <c r="AB2571" t="s">
        <v>54</v>
      </c>
      <c r="AC2571" t="s">
        <v>54</v>
      </c>
      <c r="AD2571" t="s">
        <v>54</v>
      </c>
      <c r="AE2571" t="s">
        <v>54</v>
      </c>
      <c r="AF2571" s="23" t="s">
        <v>54</v>
      </c>
      <c r="AG2571" s="23" t="s">
        <v>54</v>
      </c>
      <c r="AH2571" s="23" t="s">
        <v>54</v>
      </c>
      <c r="AI2571" s="23" t="s">
        <v>54</v>
      </c>
      <c r="AJ2571">
        <v>3</v>
      </c>
      <c r="AK2571">
        <v>0</v>
      </c>
      <c r="AL2571">
        <v>0</v>
      </c>
      <c r="AM2571">
        <v>0</v>
      </c>
      <c r="AN2571" s="23">
        <v>0</v>
      </c>
      <c r="AO2571" s="23" t="e">
        <v>#DIV/0!</v>
      </c>
      <c r="AP2571" s="23" t="e">
        <v>#DIV/0!</v>
      </c>
      <c r="AQ2571" s="23" t="e">
        <v>#DIV/0!</v>
      </c>
      <c r="AR2571" s="35">
        <v>0</v>
      </c>
      <c r="AS2571" s="35">
        <v>0</v>
      </c>
      <c r="AT2571" s="35">
        <v>0</v>
      </c>
      <c r="AU2571" s="31" t="str">
        <f t="shared" si="43"/>
        <v>库存为0</v>
      </c>
      <c r="AV2571" s="36" t="str">
        <f>IFERROR(时间!$B$4+AU2571,"上周无销量")</f>
        <v>上周无销量</v>
      </c>
    </row>
    <row r="2572" spans="1:48">
      <c r="A2572" s="21" t="s">
        <v>5150</v>
      </c>
      <c r="B2572" t="s">
        <v>4002</v>
      </c>
      <c r="C2572" t="s">
        <v>5143</v>
      </c>
      <c r="D2572" s="31">
        <v>0</v>
      </c>
      <c r="E2572" s="31">
        <v>0</v>
      </c>
      <c r="F2572" s="31">
        <v>0</v>
      </c>
      <c r="G2572" s="31">
        <v>0</v>
      </c>
      <c r="H2572" s="32">
        <v>0</v>
      </c>
      <c r="I2572">
        <v>0</v>
      </c>
      <c r="J2572" s="33">
        <v>0</v>
      </c>
      <c r="K2572" s="33">
        <v>0</v>
      </c>
      <c r="L2572" s="33">
        <v>0</v>
      </c>
      <c r="M2572">
        <v>0</v>
      </c>
      <c r="N2572">
        <v>0</v>
      </c>
      <c r="O2572">
        <v>0</v>
      </c>
      <c r="P2572" t="s">
        <v>54</v>
      </c>
      <c r="Q2572" t="s">
        <v>54</v>
      </c>
      <c r="R2572" t="s">
        <v>54</v>
      </c>
      <c r="S2572" t="s">
        <v>54</v>
      </c>
      <c r="T2572" t="s">
        <v>54</v>
      </c>
      <c r="U2572" t="s">
        <v>54</v>
      </c>
      <c r="V2572" t="s">
        <v>54</v>
      </c>
      <c r="W2572" t="s">
        <v>54</v>
      </c>
      <c r="X2572" s="23" t="s">
        <v>54</v>
      </c>
      <c r="Y2572" s="23" t="s">
        <v>54</v>
      </c>
      <c r="Z2572" s="23" t="s">
        <v>54</v>
      </c>
      <c r="AA2572" s="23" t="s">
        <v>54</v>
      </c>
      <c r="AB2572" t="s">
        <v>54</v>
      </c>
      <c r="AC2572" t="s">
        <v>54</v>
      </c>
      <c r="AD2572" t="s">
        <v>54</v>
      </c>
      <c r="AE2572" t="s">
        <v>54</v>
      </c>
      <c r="AF2572" s="23" t="s">
        <v>54</v>
      </c>
      <c r="AG2572" s="23" t="s">
        <v>54</v>
      </c>
      <c r="AH2572" s="23" t="s">
        <v>54</v>
      </c>
      <c r="AI2572" s="23" t="s">
        <v>54</v>
      </c>
      <c r="AJ2572">
        <v>23</v>
      </c>
      <c r="AK2572">
        <v>0</v>
      </c>
      <c r="AL2572">
        <v>0</v>
      </c>
      <c r="AM2572">
        <v>0</v>
      </c>
      <c r="AN2572" s="23">
        <v>0</v>
      </c>
      <c r="AO2572" s="23" t="e">
        <v>#DIV/0!</v>
      </c>
      <c r="AP2572" s="23" t="e">
        <v>#DIV/0!</v>
      </c>
      <c r="AQ2572" s="23" t="e">
        <v>#DIV/0!</v>
      </c>
      <c r="AR2572" s="35">
        <v>0</v>
      </c>
      <c r="AS2572" s="35">
        <v>0</v>
      </c>
      <c r="AT2572" s="35">
        <v>0</v>
      </c>
      <c r="AU2572" s="31" t="str">
        <f t="shared" si="43"/>
        <v>库存为0</v>
      </c>
      <c r="AV2572" s="36" t="str">
        <f>IFERROR(时间!$B$4+AU2572,"上周无销量")</f>
        <v>上周无销量</v>
      </c>
    </row>
    <row r="2573" spans="1:48">
      <c r="A2573" s="21" t="s">
        <v>5151</v>
      </c>
      <c r="B2573" t="s">
        <v>4004</v>
      </c>
      <c r="C2573" t="s">
        <v>5143</v>
      </c>
      <c r="D2573" s="31">
        <v>0</v>
      </c>
      <c r="E2573" s="31">
        <v>0</v>
      </c>
      <c r="F2573" s="31">
        <v>0</v>
      </c>
      <c r="G2573" s="31">
        <v>0</v>
      </c>
      <c r="H2573" s="32">
        <v>0</v>
      </c>
      <c r="I2573">
        <v>0</v>
      </c>
      <c r="J2573" s="33">
        <v>0</v>
      </c>
      <c r="K2573" s="33">
        <v>0</v>
      </c>
      <c r="L2573" s="33">
        <v>0</v>
      </c>
      <c r="M2573">
        <v>0</v>
      </c>
      <c r="N2573">
        <v>0</v>
      </c>
      <c r="O2573">
        <v>0</v>
      </c>
      <c r="P2573" t="s">
        <v>54</v>
      </c>
      <c r="Q2573" t="s">
        <v>54</v>
      </c>
      <c r="R2573" t="s">
        <v>54</v>
      </c>
      <c r="S2573" t="s">
        <v>54</v>
      </c>
      <c r="T2573" t="s">
        <v>54</v>
      </c>
      <c r="U2573" t="s">
        <v>54</v>
      </c>
      <c r="V2573" t="s">
        <v>54</v>
      </c>
      <c r="W2573" t="s">
        <v>54</v>
      </c>
      <c r="X2573" s="23" t="s">
        <v>54</v>
      </c>
      <c r="Y2573" s="23" t="s">
        <v>54</v>
      </c>
      <c r="Z2573" s="23" t="s">
        <v>54</v>
      </c>
      <c r="AA2573" s="23" t="s">
        <v>54</v>
      </c>
      <c r="AB2573" t="s">
        <v>54</v>
      </c>
      <c r="AC2573" t="s">
        <v>54</v>
      </c>
      <c r="AD2573" t="s">
        <v>54</v>
      </c>
      <c r="AE2573" t="s">
        <v>54</v>
      </c>
      <c r="AF2573" s="23" t="s">
        <v>54</v>
      </c>
      <c r="AG2573" s="23" t="s">
        <v>54</v>
      </c>
      <c r="AH2573" s="23" t="s">
        <v>54</v>
      </c>
      <c r="AI2573" s="23" t="s">
        <v>54</v>
      </c>
      <c r="AJ2573">
        <v>0</v>
      </c>
      <c r="AK2573">
        <v>0</v>
      </c>
      <c r="AL2573">
        <v>0</v>
      </c>
      <c r="AM2573">
        <v>0</v>
      </c>
      <c r="AN2573" s="23" t="e">
        <v>#DIV/0!</v>
      </c>
      <c r="AO2573" s="23" t="e">
        <v>#DIV/0!</v>
      </c>
      <c r="AP2573" s="23" t="e">
        <v>#DIV/0!</v>
      </c>
      <c r="AQ2573" s="23" t="e">
        <v>#DIV/0!</v>
      </c>
      <c r="AR2573" s="35">
        <v>0</v>
      </c>
      <c r="AS2573" s="35">
        <v>0</v>
      </c>
      <c r="AT2573" s="35">
        <v>0</v>
      </c>
      <c r="AU2573" s="31" t="str">
        <f t="shared" si="43"/>
        <v>库存为0</v>
      </c>
      <c r="AV2573" s="36" t="str">
        <f>IFERROR(时间!$B$4+AU2573,"上周无销量")</f>
        <v>上周无销量</v>
      </c>
    </row>
    <row r="2574" spans="1:48">
      <c r="A2574" s="21" t="s">
        <v>5152</v>
      </c>
      <c r="B2574" t="s">
        <v>4006</v>
      </c>
      <c r="C2574" t="s">
        <v>5143</v>
      </c>
      <c r="D2574" s="31">
        <v>0</v>
      </c>
      <c r="E2574" s="31">
        <v>0</v>
      </c>
      <c r="F2574" s="31">
        <v>0</v>
      </c>
      <c r="G2574" s="31">
        <v>0</v>
      </c>
      <c r="H2574" s="32">
        <v>0</v>
      </c>
      <c r="I2574">
        <v>0</v>
      </c>
      <c r="J2574" s="33">
        <v>0</v>
      </c>
      <c r="K2574" s="33">
        <v>0</v>
      </c>
      <c r="L2574" s="33">
        <v>0</v>
      </c>
      <c r="M2574">
        <v>0</v>
      </c>
      <c r="N2574">
        <v>0</v>
      </c>
      <c r="O2574">
        <v>0</v>
      </c>
      <c r="P2574" t="s">
        <v>54</v>
      </c>
      <c r="Q2574" t="s">
        <v>54</v>
      </c>
      <c r="R2574" t="s">
        <v>54</v>
      </c>
      <c r="S2574" t="s">
        <v>54</v>
      </c>
      <c r="T2574" t="s">
        <v>54</v>
      </c>
      <c r="U2574" t="s">
        <v>54</v>
      </c>
      <c r="V2574" t="s">
        <v>54</v>
      </c>
      <c r="W2574" t="s">
        <v>54</v>
      </c>
      <c r="X2574" s="23" t="s">
        <v>54</v>
      </c>
      <c r="Y2574" s="23" t="s">
        <v>54</v>
      </c>
      <c r="Z2574" s="23" t="s">
        <v>54</v>
      </c>
      <c r="AA2574" s="23" t="s">
        <v>54</v>
      </c>
      <c r="AB2574" t="s">
        <v>54</v>
      </c>
      <c r="AC2574" t="s">
        <v>54</v>
      </c>
      <c r="AD2574" t="s">
        <v>54</v>
      </c>
      <c r="AE2574" t="s">
        <v>54</v>
      </c>
      <c r="AF2574" s="23" t="s">
        <v>54</v>
      </c>
      <c r="AG2574" s="23" t="s">
        <v>54</v>
      </c>
      <c r="AH2574" s="23" t="s">
        <v>54</v>
      </c>
      <c r="AI2574" s="23" t="s">
        <v>54</v>
      </c>
      <c r="AJ2574">
        <v>0</v>
      </c>
      <c r="AK2574">
        <v>0</v>
      </c>
      <c r="AL2574">
        <v>0</v>
      </c>
      <c r="AM2574">
        <v>0</v>
      </c>
      <c r="AN2574" s="23" t="e">
        <v>#DIV/0!</v>
      </c>
      <c r="AO2574" s="23" t="e">
        <v>#DIV/0!</v>
      </c>
      <c r="AP2574" s="23" t="e">
        <v>#DIV/0!</v>
      </c>
      <c r="AQ2574" s="23" t="e">
        <v>#DIV/0!</v>
      </c>
      <c r="AR2574" s="35">
        <v>0</v>
      </c>
      <c r="AS2574" s="35">
        <v>0</v>
      </c>
      <c r="AT2574" s="35">
        <v>0</v>
      </c>
      <c r="AU2574" s="31" t="str">
        <f t="shared" si="43"/>
        <v>库存为0</v>
      </c>
      <c r="AV2574" s="36" t="str">
        <f>IFERROR(时间!$B$4+AU2574,"上周无销量")</f>
        <v>上周无销量</v>
      </c>
    </row>
    <row r="2575" spans="1:48">
      <c r="A2575" s="21" t="s">
        <v>5153</v>
      </c>
      <c r="B2575" t="s">
        <v>4008</v>
      </c>
      <c r="C2575" t="s">
        <v>5143</v>
      </c>
      <c r="D2575" s="31">
        <v>0</v>
      </c>
      <c r="E2575" s="31">
        <v>0</v>
      </c>
      <c r="F2575" s="31">
        <v>0</v>
      </c>
      <c r="G2575" s="31">
        <v>0</v>
      </c>
      <c r="H2575" s="32">
        <v>0</v>
      </c>
      <c r="I2575">
        <v>0</v>
      </c>
      <c r="J2575" s="33">
        <v>0</v>
      </c>
      <c r="K2575" s="33">
        <v>0</v>
      </c>
      <c r="L2575" s="33">
        <v>0</v>
      </c>
      <c r="M2575">
        <v>0</v>
      </c>
      <c r="N2575">
        <v>0</v>
      </c>
      <c r="O2575">
        <v>0</v>
      </c>
      <c r="P2575" t="s">
        <v>54</v>
      </c>
      <c r="Q2575" t="s">
        <v>54</v>
      </c>
      <c r="R2575" t="s">
        <v>54</v>
      </c>
      <c r="S2575" t="s">
        <v>54</v>
      </c>
      <c r="T2575" t="s">
        <v>54</v>
      </c>
      <c r="U2575" t="s">
        <v>54</v>
      </c>
      <c r="V2575" t="s">
        <v>54</v>
      </c>
      <c r="W2575" t="s">
        <v>54</v>
      </c>
      <c r="X2575" s="23" t="s">
        <v>54</v>
      </c>
      <c r="Y2575" s="23" t="s">
        <v>54</v>
      </c>
      <c r="Z2575" s="23" t="s">
        <v>54</v>
      </c>
      <c r="AA2575" s="23" t="s">
        <v>54</v>
      </c>
      <c r="AB2575" t="s">
        <v>54</v>
      </c>
      <c r="AC2575" t="s">
        <v>54</v>
      </c>
      <c r="AD2575" t="s">
        <v>54</v>
      </c>
      <c r="AE2575" t="s">
        <v>54</v>
      </c>
      <c r="AF2575" s="23" t="s">
        <v>54</v>
      </c>
      <c r="AG2575" s="23" t="s">
        <v>54</v>
      </c>
      <c r="AH2575" s="23" t="s">
        <v>54</v>
      </c>
      <c r="AI2575" s="23" t="s">
        <v>54</v>
      </c>
      <c r="AJ2575">
        <v>0</v>
      </c>
      <c r="AK2575">
        <v>0</v>
      </c>
      <c r="AL2575">
        <v>0</v>
      </c>
      <c r="AM2575">
        <v>0</v>
      </c>
      <c r="AN2575" s="23" t="e">
        <v>#DIV/0!</v>
      </c>
      <c r="AO2575" s="23" t="e">
        <v>#DIV/0!</v>
      </c>
      <c r="AP2575" s="23" t="e">
        <v>#DIV/0!</v>
      </c>
      <c r="AQ2575" s="23" t="e">
        <v>#DIV/0!</v>
      </c>
      <c r="AR2575" s="35">
        <v>0</v>
      </c>
      <c r="AS2575" s="35">
        <v>0</v>
      </c>
      <c r="AT2575" s="35">
        <v>0</v>
      </c>
      <c r="AU2575" s="31" t="str">
        <f t="shared" si="43"/>
        <v>库存为0</v>
      </c>
      <c r="AV2575" s="36" t="str">
        <f>IFERROR(时间!$B$4+AU2575,"上周无销量")</f>
        <v>上周无销量</v>
      </c>
    </row>
    <row r="2576" spans="1:48">
      <c r="A2576" s="21" t="s">
        <v>5154</v>
      </c>
      <c r="B2576" t="s">
        <v>4010</v>
      </c>
      <c r="C2576" t="s">
        <v>5143</v>
      </c>
      <c r="D2576" s="31">
        <v>0</v>
      </c>
      <c r="E2576" s="31">
        <v>0</v>
      </c>
      <c r="F2576" s="31">
        <v>0</v>
      </c>
      <c r="G2576" s="31">
        <v>0</v>
      </c>
      <c r="H2576" s="32">
        <v>0</v>
      </c>
      <c r="I2576">
        <v>0</v>
      </c>
      <c r="J2576" s="33">
        <v>0</v>
      </c>
      <c r="K2576" s="33">
        <v>0</v>
      </c>
      <c r="L2576" s="33">
        <v>0</v>
      </c>
      <c r="M2576">
        <v>0</v>
      </c>
      <c r="N2576">
        <v>0</v>
      </c>
      <c r="O2576">
        <v>0</v>
      </c>
      <c r="P2576" t="s">
        <v>54</v>
      </c>
      <c r="Q2576" t="s">
        <v>54</v>
      </c>
      <c r="R2576" t="s">
        <v>54</v>
      </c>
      <c r="S2576" t="s">
        <v>54</v>
      </c>
      <c r="T2576" t="s">
        <v>54</v>
      </c>
      <c r="U2576" t="s">
        <v>54</v>
      </c>
      <c r="V2576" t="s">
        <v>54</v>
      </c>
      <c r="W2576" t="s">
        <v>54</v>
      </c>
      <c r="X2576" s="23" t="s">
        <v>54</v>
      </c>
      <c r="Y2576" s="23" t="s">
        <v>54</v>
      </c>
      <c r="Z2576" s="23" t="s">
        <v>54</v>
      </c>
      <c r="AA2576" s="23" t="s">
        <v>54</v>
      </c>
      <c r="AB2576" t="s">
        <v>54</v>
      </c>
      <c r="AC2576" t="s">
        <v>54</v>
      </c>
      <c r="AD2576" t="s">
        <v>54</v>
      </c>
      <c r="AE2576" t="s">
        <v>54</v>
      </c>
      <c r="AF2576" s="23" t="s">
        <v>54</v>
      </c>
      <c r="AG2576" s="23" t="s">
        <v>54</v>
      </c>
      <c r="AH2576" s="23" t="s">
        <v>54</v>
      </c>
      <c r="AI2576" s="23" t="s">
        <v>54</v>
      </c>
      <c r="AJ2576">
        <v>0</v>
      </c>
      <c r="AK2576">
        <v>0</v>
      </c>
      <c r="AL2576">
        <v>0</v>
      </c>
      <c r="AM2576">
        <v>0</v>
      </c>
      <c r="AN2576" s="23" t="e">
        <v>#DIV/0!</v>
      </c>
      <c r="AO2576" s="23" t="e">
        <v>#DIV/0!</v>
      </c>
      <c r="AP2576" s="23" t="e">
        <v>#DIV/0!</v>
      </c>
      <c r="AQ2576" s="23" t="e">
        <v>#DIV/0!</v>
      </c>
      <c r="AR2576" s="35">
        <v>0</v>
      </c>
      <c r="AS2576" s="35">
        <v>0</v>
      </c>
      <c r="AT2576" s="35">
        <v>0</v>
      </c>
      <c r="AU2576" s="31" t="str">
        <f t="shared" si="43"/>
        <v>库存为0</v>
      </c>
      <c r="AV2576" s="36" t="str">
        <f>IFERROR(时间!$B$4+AU2576,"上周无销量")</f>
        <v>上周无销量</v>
      </c>
    </row>
    <row r="2577" spans="1:48">
      <c r="A2577" s="21" t="s">
        <v>5155</v>
      </c>
      <c r="B2577" t="s">
        <v>4012</v>
      </c>
      <c r="C2577" t="s">
        <v>5143</v>
      </c>
      <c r="D2577" s="31">
        <v>0</v>
      </c>
      <c r="E2577" s="31">
        <v>0</v>
      </c>
      <c r="F2577" s="31">
        <v>0</v>
      </c>
      <c r="G2577" s="31">
        <v>0</v>
      </c>
      <c r="H2577" s="32">
        <v>0</v>
      </c>
      <c r="I2577">
        <v>0</v>
      </c>
      <c r="J2577" s="33">
        <v>0</v>
      </c>
      <c r="K2577" s="33">
        <v>0</v>
      </c>
      <c r="L2577" s="33">
        <v>0</v>
      </c>
      <c r="M2577">
        <v>0</v>
      </c>
      <c r="N2577">
        <v>0</v>
      </c>
      <c r="O2577">
        <v>0</v>
      </c>
      <c r="P2577" t="s">
        <v>54</v>
      </c>
      <c r="Q2577" t="s">
        <v>54</v>
      </c>
      <c r="R2577" t="s">
        <v>54</v>
      </c>
      <c r="S2577" t="s">
        <v>54</v>
      </c>
      <c r="T2577" t="s">
        <v>54</v>
      </c>
      <c r="U2577" t="s">
        <v>54</v>
      </c>
      <c r="V2577" t="s">
        <v>54</v>
      </c>
      <c r="W2577" t="s">
        <v>54</v>
      </c>
      <c r="X2577" s="23" t="s">
        <v>54</v>
      </c>
      <c r="Y2577" s="23" t="s">
        <v>54</v>
      </c>
      <c r="Z2577" s="23" t="s">
        <v>54</v>
      </c>
      <c r="AA2577" s="23" t="s">
        <v>54</v>
      </c>
      <c r="AB2577" t="s">
        <v>54</v>
      </c>
      <c r="AC2577" t="s">
        <v>54</v>
      </c>
      <c r="AD2577" t="s">
        <v>54</v>
      </c>
      <c r="AE2577" t="s">
        <v>54</v>
      </c>
      <c r="AF2577" s="23" t="s">
        <v>54</v>
      </c>
      <c r="AG2577" s="23" t="s">
        <v>54</v>
      </c>
      <c r="AH2577" s="23" t="s">
        <v>54</v>
      </c>
      <c r="AI2577" s="23" t="s">
        <v>54</v>
      </c>
      <c r="AJ2577">
        <v>3</v>
      </c>
      <c r="AK2577">
        <v>0</v>
      </c>
      <c r="AL2577">
        <v>0</v>
      </c>
      <c r="AM2577">
        <v>0</v>
      </c>
      <c r="AN2577" s="23">
        <v>0</v>
      </c>
      <c r="AO2577" s="23" t="e">
        <v>#DIV/0!</v>
      </c>
      <c r="AP2577" s="23" t="e">
        <v>#DIV/0!</v>
      </c>
      <c r="AQ2577" s="23" t="e">
        <v>#DIV/0!</v>
      </c>
      <c r="AR2577" s="35">
        <v>0</v>
      </c>
      <c r="AS2577" s="35">
        <v>0</v>
      </c>
      <c r="AT2577" s="35">
        <v>0</v>
      </c>
      <c r="AU2577" s="31" t="str">
        <f t="shared" si="43"/>
        <v>库存为0</v>
      </c>
      <c r="AV2577" s="36" t="str">
        <f>IFERROR(时间!$B$4+AU2577,"上周无销量")</f>
        <v>上周无销量</v>
      </c>
    </row>
    <row r="2578" spans="1:48">
      <c r="A2578" s="21" t="s">
        <v>5156</v>
      </c>
      <c r="B2578" t="s">
        <v>4014</v>
      </c>
      <c r="C2578" t="s">
        <v>5143</v>
      </c>
      <c r="D2578" s="31">
        <v>0</v>
      </c>
      <c r="E2578" s="31">
        <v>0</v>
      </c>
      <c r="F2578" s="31">
        <v>0</v>
      </c>
      <c r="G2578" s="31">
        <v>0</v>
      </c>
      <c r="H2578" s="32">
        <v>0</v>
      </c>
      <c r="I2578">
        <v>0</v>
      </c>
      <c r="J2578" s="33">
        <v>0</v>
      </c>
      <c r="K2578" s="33">
        <v>0</v>
      </c>
      <c r="L2578" s="33">
        <v>0</v>
      </c>
      <c r="M2578">
        <v>0</v>
      </c>
      <c r="N2578">
        <v>0</v>
      </c>
      <c r="O2578">
        <v>0</v>
      </c>
      <c r="P2578" t="s">
        <v>54</v>
      </c>
      <c r="Q2578" t="s">
        <v>54</v>
      </c>
      <c r="R2578" t="s">
        <v>54</v>
      </c>
      <c r="S2578" t="s">
        <v>54</v>
      </c>
      <c r="T2578" t="s">
        <v>54</v>
      </c>
      <c r="U2578" t="s">
        <v>54</v>
      </c>
      <c r="V2578" t="s">
        <v>54</v>
      </c>
      <c r="W2578" t="s">
        <v>54</v>
      </c>
      <c r="X2578" s="23" t="s">
        <v>54</v>
      </c>
      <c r="Y2578" s="23" t="s">
        <v>54</v>
      </c>
      <c r="Z2578" s="23" t="s">
        <v>54</v>
      </c>
      <c r="AA2578" s="23" t="s">
        <v>54</v>
      </c>
      <c r="AB2578" t="s">
        <v>54</v>
      </c>
      <c r="AC2578" t="s">
        <v>54</v>
      </c>
      <c r="AD2578" t="s">
        <v>54</v>
      </c>
      <c r="AE2578" t="s">
        <v>54</v>
      </c>
      <c r="AF2578" s="23" t="s">
        <v>54</v>
      </c>
      <c r="AG2578" s="23" t="s">
        <v>54</v>
      </c>
      <c r="AH2578" s="23" t="s">
        <v>54</v>
      </c>
      <c r="AI2578" s="23" t="s">
        <v>54</v>
      </c>
      <c r="AJ2578">
        <v>17</v>
      </c>
      <c r="AK2578">
        <v>0</v>
      </c>
      <c r="AL2578">
        <v>0</v>
      </c>
      <c r="AM2578">
        <v>0</v>
      </c>
      <c r="AN2578" s="23">
        <v>0</v>
      </c>
      <c r="AO2578" s="23" t="e">
        <v>#DIV/0!</v>
      </c>
      <c r="AP2578" s="23" t="e">
        <v>#DIV/0!</v>
      </c>
      <c r="AQ2578" s="23" t="e">
        <v>#DIV/0!</v>
      </c>
      <c r="AR2578" s="35">
        <v>0</v>
      </c>
      <c r="AS2578" s="35">
        <v>0</v>
      </c>
      <c r="AT2578" s="35">
        <v>0</v>
      </c>
      <c r="AU2578" s="31" t="str">
        <f t="shared" si="43"/>
        <v>库存为0</v>
      </c>
      <c r="AV2578" s="36" t="str">
        <f>IFERROR(时间!$B$4+AU2578,"上周无销量")</f>
        <v>上周无销量</v>
      </c>
    </row>
    <row r="2579" spans="1:48">
      <c r="A2579" s="21" t="s">
        <v>5157</v>
      </c>
      <c r="B2579" t="s">
        <v>4016</v>
      </c>
      <c r="C2579" t="s">
        <v>5143</v>
      </c>
      <c r="D2579" s="31">
        <v>0</v>
      </c>
      <c r="E2579" s="31">
        <v>0</v>
      </c>
      <c r="F2579" s="31">
        <v>0</v>
      </c>
      <c r="G2579" s="31">
        <v>0</v>
      </c>
      <c r="H2579" s="32">
        <v>0</v>
      </c>
      <c r="I2579">
        <v>0</v>
      </c>
      <c r="J2579" s="33">
        <v>0</v>
      </c>
      <c r="K2579" s="33">
        <v>0</v>
      </c>
      <c r="L2579" s="33">
        <v>0</v>
      </c>
      <c r="M2579">
        <v>0</v>
      </c>
      <c r="N2579">
        <v>0</v>
      </c>
      <c r="O2579">
        <v>0</v>
      </c>
      <c r="P2579" t="s">
        <v>54</v>
      </c>
      <c r="Q2579" t="s">
        <v>54</v>
      </c>
      <c r="R2579" t="s">
        <v>54</v>
      </c>
      <c r="S2579" t="s">
        <v>54</v>
      </c>
      <c r="T2579" t="s">
        <v>54</v>
      </c>
      <c r="U2579" t="s">
        <v>54</v>
      </c>
      <c r="V2579" t="s">
        <v>54</v>
      </c>
      <c r="W2579" t="s">
        <v>54</v>
      </c>
      <c r="X2579" s="23" t="s">
        <v>54</v>
      </c>
      <c r="Y2579" s="23" t="s">
        <v>54</v>
      </c>
      <c r="Z2579" s="23" t="s">
        <v>54</v>
      </c>
      <c r="AA2579" s="23" t="s">
        <v>54</v>
      </c>
      <c r="AB2579" t="s">
        <v>54</v>
      </c>
      <c r="AC2579" t="s">
        <v>54</v>
      </c>
      <c r="AD2579" t="s">
        <v>54</v>
      </c>
      <c r="AE2579" t="s">
        <v>54</v>
      </c>
      <c r="AF2579" s="23" t="s">
        <v>54</v>
      </c>
      <c r="AG2579" s="23" t="s">
        <v>54</v>
      </c>
      <c r="AH2579" s="23" t="s">
        <v>54</v>
      </c>
      <c r="AI2579" s="23" t="s">
        <v>54</v>
      </c>
      <c r="AJ2579">
        <v>11</v>
      </c>
      <c r="AK2579">
        <v>2</v>
      </c>
      <c r="AL2579">
        <v>0</v>
      </c>
      <c r="AM2579">
        <v>0</v>
      </c>
      <c r="AN2579" s="23">
        <v>0</v>
      </c>
      <c r="AO2579" s="23">
        <v>0</v>
      </c>
      <c r="AP2579" s="23" t="e">
        <v>#DIV/0!</v>
      </c>
      <c r="AQ2579" s="23" t="e">
        <v>#DIV/0!</v>
      </c>
      <c r="AR2579" s="35">
        <v>0</v>
      </c>
      <c r="AS2579" s="35">
        <v>0</v>
      </c>
      <c r="AT2579" s="35">
        <v>0</v>
      </c>
      <c r="AU2579" s="31" t="str">
        <f t="shared" si="43"/>
        <v>库存为0</v>
      </c>
      <c r="AV2579" s="36" t="str">
        <f>IFERROR(时间!$B$4+AU2579,"上周无销量")</f>
        <v>上周无销量</v>
      </c>
    </row>
    <row r="2580" spans="1:48">
      <c r="A2580" s="21" t="s">
        <v>5158</v>
      </c>
      <c r="B2580" t="s">
        <v>4018</v>
      </c>
      <c r="C2580" t="s">
        <v>5143</v>
      </c>
      <c r="D2580" s="31">
        <v>0</v>
      </c>
      <c r="E2580" s="31">
        <v>0</v>
      </c>
      <c r="F2580" s="31">
        <v>0</v>
      </c>
      <c r="G2580" s="31">
        <v>0</v>
      </c>
      <c r="H2580" s="32">
        <v>0</v>
      </c>
      <c r="I2580">
        <v>0</v>
      </c>
      <c r="J2580" s="33">
        <v>0</v>
      </c>
      <c r="K2580" s="33">
        <v>0</v>
      </c>
      <c r="L2580" s="33">
        <v>0</v>
      </c>
      <c r="M2580">
        <v>0</v>
      </c>
      <c r="N2580">
        <v>0</v>
      </c>
      <c r="O2580">
        <v>0</v>
      </c>
      <c r="P2580" t="s">
        <v>54</v>
      </c>
      <c r="Q2580" t="s">
        <v>54</v>
      </c>
      <c r="R2580" t="s">
        <v>54</v>
      </c>
      <c r="S2580" t="s">
        <v>54</v>
      </c>
      <c r="T2580" t="s">
        <v>54</v>
      </c>
      <c r="U2580" t="s">
        <v>54</v>
      </c>
      <c r="V2580" t="s">
        <v>54</v>
      </c>
      <c r="W2580" t="s">
        <v>54</v>
      </c>
      <c r="X2580" s="23" t="s">
        <v>54</v>
      </c>
      <c r="Y2580" s="23" t="s">
        <v>54</v>
      </c>
      <c r="Z2580" s="23" t="s">
        <v>54</v>
      </c>
      <c r="AA2580" s="23" t="s">
        <v>54</v>
      </c>
      <c r="AB2580" t="s">
        <v>54</v>
      </c>
      <c r="AC2580" t="s">
        <v>54</v>
      </c>
      <c r="AD2580" t="s">
        <v>54</v>
      </c>
      <c r="AE2580" t="s">
        <v>54</v>
      </c>
      <c r="AF2580" s="23" t="s">
        <v>54</v>
      </c>
      <c r="AG2580" s="23" t="s">
        <v>54</v>
      </c>
      <c r="AH2580" s="23" t="s">
        <v>54</v>
      </c>
      <c r="AI2580" s="23" t="s">
        <v>54</v>
      </c>
      <c r="AJ2580">
        <v>8</v>
      </c>
      <c r="AK2580">
        <v>4</v>
      </c>
      <c r="AL2580">
        <v>0</v>
      </c>
      <c r="AM2580">
        <v>4</v>
      </c>
      <c r="AN2580" s="23">
        <v>0</v>
      </c>
      <c r="AO2580" s="23">
        <v>0</v>
      </c>
      <c r="AP2580" s="23" t="e">
        <v>#DIV/0!</v>
      </c>
      <c r="AQ2580" s="23">
        <v>0</v>
      </c>
      <c r="AR2580" s="35">
        <v>0</v>
      </c>
      <c r="AS2580" s="35">
        <v>0</v>
      </c>
      <c r="AT2580" s="35">
        <v>0</v>
      </c>
      <c r="AU2580" s="31" t="str">
        <f t="shared" si="43"/>
        <v>库存为0</v>
      </c>
      <c r="AV2580" s="36" t="str">
        <f>IFERROR(时间!$B$4+AU2580,"上周无销量")</f>
        <v>上周无销量</v>
      </c>
    </row>
    <row r="2581" spans="1:48">
      <c r="A2581" s="21" t="s">
        <v>5159</v>
      </c>
      <c r="B2581" t="s">
        <v>4020</v>
      </c>
      <c r="C2581" t="s">
        <v>5143</v>
      </c>
      <c r="D2581" s="31">
        <v>0</v>
      </c>
      <c r="E2581" s="31">
        <v>0</v>
      </c>
      <c r="F2581" s="31">
        <v>0</v>
      </c>
      <c r="G2581" s="31">
        <v>0</v>
      </c>
      <c r="H2581" s="32">
        <v>0</v>
      </c>
      <c r="I2581">
        <v>0</v>
      </c>
      <c r="J2581" s="33">
        <v>0</v>
      </c>
      <c r="K2581" s="33">
        <v>0</v>
      </c>
      <c r="L2581" s="33">
        <v>0</v>
      </c>
      <c r="M2581">
        <v>0</v>
      </c>
      <c r="N2581">
        <v>0</v>
      </c>
      <c r="O2581">
        <v>0</v>
      </c>
      <c r="P2581" t="s">
        <v>54</v>
      </c>
      <c r="Q2581" t="s">
        <v>54</v>
      </c>
      <c r="R2581" t="s">
        <v>54</v>
      </c>
      <c r="S2581" t="s">
        <v>54</v>
      </c>
      <c r="T2581" t="s">
        <v>54</v>
      </c>
      <c r="U2581" t="s">
        <v>54</v>
      </c>
      <c r="V2581" t="s">
        <v>54</v>
      </c>
      <c r="W2581" t="s">
        <v>54</v>
      </c>
      <c r="X2581" s="23" t="s">
        <v>54</v>
      </c>
      <c r="Y2581" s="23" t="s">
        <v>54</v>
      </c>
      <c r="Z2581" s="23" t="s">
        <v>54</v>
      </c>
      <c r="AA2581" s="23" t="s">
        <v>54</v>
      </c>
      <c r="AB2581" t="s">
        <v>54</v>
      </c>
      <c r="AC2581" t="s">
        <v>54</v>
      </c>
      <c r="AD2581" t="s">
        <v>54</v>
      </c>
      <c r="AE2581" t="s">
        <v>54</v>
      </c>
      <c r="AF2581" s="23" t="s">
        <v>54</v>
      </c>
      <c r="AG2581" s="23" t="s">
        <v>54</v>
      </c>
      <c r="AH2581" s="23" t="s">
        <v>54</v>
      </c>
      <c r="AI2581" s="23" t="s">
        <v>54</v>
      </c>
      <c r="AJ2581">
        <v>0</v>
      </c>
      <c r="AK2581">
        <v>5</v>
      </c>
      <c r="AL2581">
        <v>13</v>
      </c>
      <c r="AM2581">
        <v>1</v>
      </c>
      <c r="AN2581" s="23" t="e">
        <v>#DIV/0!</v>
      </c>
      <c r="AO2581" s="23">
        <v>0</v>
      </c>
      <c r="AP2581" s="23">
        <v>0</v>
      </c>
      <c r="AQ2581" s="23">
        <v>0</v>
      </c>
      <c r="AR2581" s="35">
        <v>0</v>
      </c>
      <c r="AS2581" s="35">
        <v>0</v>
      </c>
      <c r="AT2581" s="35">
        <v>0</v>
      </c>
      <c r="AU2581" s="31" t="str">
        <f t="shared" si="43"/>
        <v>库存为0</v>
      </c>
      <c r="AV2581" s="36" t="str">
        <f>IFERROR(时间!$B$4+AU2581,"上周无销量")</f>
        <v>上周无销量</v>
      </c>
    </row>
    <row r="2582" spans="1:48">
      <c r="A2582" s="21" t="s">
        <v>5160</v>
      </c>
      <c r="B2582" t="s">
        <v>4022</v>
      </c>
      <c r="C2582" t="s">
        <v>5143</v>
      </c>
      <c r="D2582" s="31">
        <v>0</v>
      </c>
      <c r="E2582" s="31">
        <v>0</v>
      </c>
      <c r="F2582" s="31">
        <v>0</v>
      </c>
      <c r="G2582" s="31">
        <v>0</v>
      </c>
      <c r="H2582" s="32">
        <v>0</v>
      </c>
      <c r="I2582">
        <v>0</v>
      </c>
      <c r="J2582" s="33">
        <v>0</v>
      </c>
      <c r="K2582" s="33">
        <v>0</v>
      </c>
      <c r="L2582" s="33">
        <v>0</v>
      </c>
      <c r="M2582">
        <v>0</v>
      </c>
      <c r="N2582">
        <v>0</v>
      </c>
      <c r="O2582">
        <v>0</v>
      </c>
      <c r="P2582" t="s">
        <v>54</v>
      </c>
      <c r="Q2582" t="s">
        <v>54</v>
      </c>
      <c r="R2582" t="s">
        <v>54</v>
      </c>
      <c r="S2582" t="s">
        <v>54</v>
      </c>
      <c r="T2582" t="s">
        <v>54</v>
      </c>
      <c r="U2582" t="s">
        <v>54</v>
      </c>
      <c r="V2582" t="s">
        <v>54</v>
      </c>
      <c r="W2582" t="s">
        <v>54</v>
      </c>
      <c r="X2582" s="23" t="s">
        <v>54</v>
      </c>
      <c r="Y2582" s="23" t="s">
        <v>54</v>
      </c>
      <c r="Z2582" s="23" t="s">
        <v>54</v>
      </c>
      <c r="AA2582" s="23" t="s">
        <v>54</v>
      </c>
      <c r="AB2582" t="s">
        <v>54</v>
      </c>
      <c r="AC2582" t="s">
        <v>54</v>
      </c>
      <c r="AD2582" t="s">
        <v>54</v>
      </c>
      <c r="AE2582" t="s">
        <v>54</v>
      </c>
      <c r="AF2582" s="23" t="s">
        <v>54</v>
      </c>
      <c r="AG2582" s="23" t="s">
        <v>54</v>
      </c>
      <c r="AH2582" s="23" t="s">
        <v>54</v>
      </c>
      <c r="AI2582" s="23" t="s">
        <v>54</v>
      </c>
      <c r="AJ2582">
        <v>2</v>
      </c>
      <c r="AK2582">
        <v>13</v>
      </c>
      <c r="AL2582">
        <v>11</v>
      </c>
      <c r="AM2582">
        <v>1</v>
      </c>
      <c r="AN2582" s="23">
        <v>0</v>
      </c>
      <c r="AO2582" s="23">
        <v>0</v>
      </c>
      <c r="AP2582" s="23">
        <v>0</v>
      </c>
      <c r="AQ2582" s="23">
        <v>0</v>
      </c>
      <c r="AR2582" s="35">
        <v>0</v>
      </c>
      <c r="AS2582" s="35">
        <v>0</v>
      </c>
      <c r="AT2582" s="35">
        <v>0</v>
      </c>
      <c r="AU2582" s="31" t="str">
        <f t="shared" si="43"/>
        <v>库存为0</v>
      </c>
      <c r="AV2582" s="36" t="str">
        <f>IFERROR(时间!$B$4+AU2582,"上周无销量")</f>
        <v>上周无销量</v>
      </c>
    </row>
    <row r="2583" spans="1:48">
      <c r="A2583" s="21" t="s">
        <v>5161</v>
      </c>
      <c r="B2583" t="s">
        <v>4024</v>
      </c>
      <c r="C2583" t="s">
        <v>5143</v>
      </c>
      <c r="D2583" s="31">
        <v>0</v>
      </c>
      <c r="E2583" s="31">
        <v>0</v>
      </c>
      <c r="F2583" s="31">
        <v>0</v>
      </c>
      <c r="G2583" s="31">
        <v>0</v>
      </c>
      <c r="H2583" s="32">
        <v>0</v>
      </c>
      <c r="I2583">
        <v>0</v>
      </c>
      <c r="J2583" s="33">
        <v>0</v>
      </c>
      <c r="K2583" s="33">
        <v>0</v>
      </c>
      <c r="L2583" s="33">
        <v>0</v>
      </c>
      <c r="M2583">
        <v>0</v>
      </c>
      <c r="N2583">
        <v>0</v>
      </c>
      <c r="O2583">
        <v>0</v>
      </c>
      <c r="P2583" t="s">
        <v>54</v>
      </c>
      <c r="Q2583" t="s">
        <v>54</v>
      </c>
      <c r="R2583" t="s">
        <v>54</v>
      </c>
      <c r="S2583" t="s">
        <v>54</v>
      </c>
      <c r="T2583" t="s">
        <v>54</v>
      </c>
      <c r="U2583" t="s">
        <v>54</v>
      </c>
      <c r="V2583" t="s">
        <v>54</v>
      </c>
      <c r="W2583" t="s">
        <v>54</v>
      </c>
      <c r="X2583" s="23" t="s">
        <v>54</v>
      </c>
      <c r="Y2583" s="23" t="s">
        <v>54</v>
      </c>
      <c r="Z2583" s="23" t="s">
        <v>54</v>
      </c>
      <c r="AA2583" s="23" t="s">
        <v>54</v>
      </c>
      <c r="AB2583" t="s">
        <v>54</v>
      </c>
      <c r="AC2583" t="s">
        <v>54</v>
      </c>
      <c r="AD2583" t="s">
        <v>54</v>
      </c>
      <c r="AE2583" t="s">
        <v>54</v>
      </c>
      <c r="AF2583" s="23" t="s">
        <v>54</v>
      </c>
      <c r="AG2583" s="23" t="s">
        <v>54</v>
      </c>
      <c r="AH2583" s="23" t="s">
        <v>54</v>
      </c>
      <c r="AI2583" s="23" t="s">
        <v>54</v>
      </c>
      <c r="AJ2583">
        <v>33</v>
      </c>
      <c r="AK2583">
        <v>20</v>
      </c>
      <c r="AL2583">
        <v>4</v>
      </c>
      <c r="AM2583">
        <v>3</v>
      </c>
      <c r="AN2583" s="23">
        <v>0</v>
      </c>
      <c r="AO2583" s="23">
        <v>0</v>
      </c>
      <c r="AP2583" s="23">
        <v>0</v>
      </c>
      <c r="AQ2583" s="23">
        <v>0</v>
      </c>
      <c r="AR2583" s="35">
        <v>0</v>
      </c>
      <c r="AS2583" s="35">
        <v>0</v>
      </c>
      <c r="AT2583" s="35">
        <v>0</v>
      </c>
      <c r="AU2583" s="31" t="str">
        <f t="shared" si="43"/>
        <v>库存为0</v>
      </c>
      <c r="AV2583" s="36" t="str">
        <f>IFERROR(时间!$B$4+AU2583,"上周无销量")</f>
        <v>上周无销量</v>
      </c>
    </row>
    <row r="2584" spans="1:48">
      <c r="A2584" s="21" t="s">
        <v>5162</v>
      </c>
      <c r="B2584" t="s">
        <v>4026</v>
      </c>
      <c r="C2584" t="s">
        <v>5143</v>
      </c>
      <c r="D2584" s="31">
        <v>0</v>
      </c>
      <c r="E2584" s="31">
        <v>0</v>
      </c>
      <c r="F2584" s="31">
        <v>0</v>
      </c>
      <c r="G2584" s="31">
        <v>0</v>
      </c>
      <c r="H2584" s="32">
        <v>0</v>
      </c>
      <c r="I2584">
        <v>0</v>
      </c>
      <c r="J2584" s="33">
        <v>0</v>
      </c>
      <c r="K2584" s="33">
        <v>0</v>
      </c>
      <c r="L2584" s="33">
        <v>0</v>
      </c>
      <c r="M2584">
        <v>0</v>
      </c>
      <c r="N2584">
        <v>0</v>
      </c>
      <c r="O2584">
        <v>0</v>
      </c>
      <c r="P2584" t="s">
        <v>54</v>
      </c>
      <c r="Q2584" t="s">
        <v>54</v>
      </c>
      <c r="R2584" t="s">
        <v>54</v>
      </c>
      <c r="S2584" t="s">
        <v>54</v>
      </c>
      <c r="T2584" t="s">
        <v>54</v>
      </c>
      <c r="U2584" t="s">
        <v>54</v>
      </c>
      <c r="V2584" t="s">
        <v>54</v>
      </c>
      <c r="W2584" t="s">
        <v>54</v>
      </c>
      <c r="X2584" s="23" t="s">
        <v>54</v>
      </c>
      <c r="Y2584" s="23" t="s">
        <v>54</v>
      </c>
      <c r="Z2584" s="23" t="s">
        <v>54</v>
      </c>
      <c r="AA2584" s="23" t="s">
        <v>54</v>
      </c>
      <c r="AB2584" t="s">
        <v>54</v>
      </c>
      <c r="AC2584" t="s">
        <v>54</v>
      </c>
      <c r="AD2584" t="s">
        <v>54</v>
      </c>
      <c r="AE2584" t="s">
        <v>54</v>
      </c>
      <c r="AF2584" s="23" t="s">
        <v>54</v>
      </c>
      <c r="AG2584" s="23" t="s">
        <v>54</v>
      </c>
      <c r="AH2584" s="23" t="s">
        <v>54</v>
      </c>
      <c r="AI2584" s="23" t="s">
        <v>54</v>
      </c>
      <c r="AJ2584">
        <v>6</v>
      </c>
      <c r="AK2584">
        <v>0</v>
      </c>
      <c r="AL2584">
        <v>4</v>
      </c>
      <c r="AM2584">
        <v>1</v>
      </c>
      <c r="AN2584" s="23">
        <v>0</v>
      </c>
      <c r="AO2584" s="23" t="e">
        <v>#DIV/0!</v>
      </c>
      <c r="AP2584" s="23">
        <v>0</v>
      </c>
      <c r="AQ2584" s="23">
        <v>0</v>
      </c>
      <c r="AR2584" s="35">
        <v>0</v>
      </c>
      <c r="AS2584" s="35">
        <v>0</v>
      </c>
      <c r="AT2584" s="35">
        <v>0</v>
      </c>
      <c r="AU2584" s="31" t="str">
        <f t="shared" si="43"/>
        <v>库存为0</v>
      </c>
      <c r="AV2584" s="36" t="str">
        <f>IFERROR(时间!$B$4+AU2584,"上周无销量")</f>
        <v>上周无销量</v>
      </c>
    </row>
    <row r="2585" spans="1:48">
      <c r="A2585" s="21" t="s">
        <v>5163</v>
      </c>
      <c r="B2585" t="s">
        <v>4028</v>
      </c>
      <c r="C2585" t="s">
        <v>5143</v>
      </c>
      <c r="D2585" s="31">
        <v>0</v>
      </c>
      <c r="E2585" s="31">
        <v>0</v>
      </c>
      <c r="F2585" s="31">
        <v>0</v>
      </c>
      <c r="G2585" s="31">
        <v>0</v>
      </c>
      <c r="H2585" s="32">
        <v>0</v>
      </c>
      <c r="I2585">
        <v>0</v>
      </c>
      <c r="J2585" s="33">
        <v>0</v>
      </c>
      <c r="K2585" s="33">
        <v>0</v>
      </c>
      <c r="L2585" s="33">
        <v>0</v>
      </c>
      <c r="M2585">
        <v>0</v>
      </c>
      <c r="N2585">
        <v>0</v>
      </c>
      <c r="O2585">
        <v>0</v>
      </c>
      <c r="P2585" t="s">
        <v>54</v>
      </c>
      <c r="Q2585" t="s">
        <v>54</v>
      </c>
      <c r="R2585" t="s">
        <v>54</v>
      </c>
      <c r="S2585" t="s">
        <v>54</v>
      </c>
      <c r="T2585" t="s">
        <v>54</v>
      </c>
      <c r="U2585" t="s">
        <v>54</v>
      </c>
      <c r="V2585" t="s">
        <v>54</v>
      </c>
      <c r="W2585" t="s">
        <v>54</v>
      </c>
      <c r="X2585" s="23" t="s">
        <v>54</v>
      </c>
      <c r="Y2585" s="23" t="s">
        <v>54</v>
      </c>
      <c r="Z2585" s="23" t="s">
        <v>54</v>
      </c>
      <c r="AA2585" s="23" t="s">
        <v>54</v>
      </c>
      <c r="AB2585" t="s">
        <v>54</v>
      </c>
      <c r="AC2585" t="s">
        <v>54</v>
      </c>
      <c r="AD2585" t="s">
        <v>54</v>
      </c>
      <c r="AE2585" t="s">
        <v>54</v>
      </c>
      <c r="AF2585" s="23" t="s">
        <v>54</v>
      </c>
      <c r="AG2585" s="23" t="s">
        <v>54</v>
      </c>
      <c r="AH2585" s="23" t="s">
        <v>54</v>
      </c>
      <c r="AI2585" s="23" t="s">
        <v>54</v>
      </c>
      <c r="AJ2585">
        <v>0</v>
      </c>
      <c r="AK2585">
        <v>0</v>
      </c>
      <c r="AL2585">
        <v>0</v>
      </c>
      <c r="AM2585">
        <v>0</v>
      </c>
      <c r="AN2585" s="23" t="e">
        <v>#DIV/0!</v>
      </c>
      <c r="AO2585" s="23" t="e">
        <v>#DIV/0!</v>
      </c>
      <c r="AP2585" s="23" t="e">
        <v>#DIV/0!</v>
      </c>
      <c r="AQ2585" s="23" t="e">
        <v>#DIV/0!</v>
      </c>
      <c r="AR2585" s="35">
        <v>0</v>
      </c>
      <c r="AS2585" s="35">
        <v>0</v>
      </c>
      <c r="AT2585" s="35">
        <v>0</v>
      </c>
      <c r="AU2585" s="31" t="str">
        <f t="shared" si="43"/>
        <v>库存为0</v>
      </c>
      <c r="AV2585" s="36" t="str">
        <f>IFERROR(时间!$B$4+AU2585,"上周无销量")</f>
        <v>上周无销量</v>
      </c>
    </row>
    <row r="2586" spans="1:48">
      <c r="A2586" s="21" t="s">
        <v>5164</v>
      </c>
      <c r="B2586" t="s">
        <v>4030</v>
      </c>
      <c r="C2586" t="s">
        <v>5143</v>
      </c>
      <c r="D2586" s="31">
        <v>0</v>
      </c>
      <c r="E2586" s="31">
        <v>0</v>
      </c>
      <c r="F2586" s="31">
        <v>0</v>
      </c>
      <c r="G2586" s="31">
        <v>0</v>
      </c>
      <c r="H2586" s="32">
        <v>0</v>
      </c>
      <c r="I2586">
        <v>0</v>
      </c>
      <c r="J2586" s="33">
        <v>0</v>
      </c>
      <c r="K2586" s="33">
        <v>0</v>
      </c>
      <c r="L2586" s="33">
        <v>0</v>
      </c>
      <c r="M2586">
        <v>0</v>
      </c>
      <c r="N2586">
        <v>0</v>
      </c>
      <c r="O2586">
        <v>0</v>
      </c>
      <c r="P2586" t="s">
        <v>54</v>
      </c>
      <c r="Q2586" t="s">
        <v>54</v>
      </c>
      <c r="R2586" t="s">
        <v>54</v>
      </c>
      <c r="S2586" t="s">
        <v>54</v>
      </c>
      <c r="T2586" t="s">
        <v>54</v>
      </c>
      <c r="U2586" t="s">
        <v>54</v>
      </c>
      <c r="V2586" t="s">
        <v>54</v>
      </c>
      <c r="W2586" t="s">
        <v>54</v>
      </c>
      <c r="X2586" s="23" t="s">
        <v>54</v>
      </c>
      <c r="Y2586" s="23" t="s">
        <v>54</v>
      </c>
      <c r="Z2586" s="23" t="s">
        <v>54</v>
      </c>
      <c r="AA2586" s="23" t="s">
        <v>54</v>
      </c>
      <c r="AB2586" t="s">
        <v>54</v>
      </c>
      <c r="AC2586" t="s">
        <v>54</v>
      </c>
      <c r="AD2586" t="s">
        <v>54</v>
      </c>
      <c r="AE2586" t="s">
        <v>54</v>
      </c>
      <c r="AF2586" s="23" t="s">
        <v>54</v>
      </c>
      <c r="AG2586" s="23" t="s">
        <v>54</v>
      </c>
      <c r="AH2586" s="23" t="s">
        <v>54</v>
      </c>
      <c r="AI2586" s="23" t="s">
        <v>54</v>
      </c>
      <c r="AJ2586">
        <v>4</v>
      </c>
      <c r="AK2586">
        <v>1</v>
      </c>
      <c r="AL2586">
        <v>0</v>
      </c>
      <c r="AM2586">
        <v>0</v>
      </c>
      <c r="AN2586" s="23">
        <v>0</v>
      </c>
      <c r="AO2586" s="23">
        <v>0</v>
      </c>
      <c r="AP2586" s="23" t="e">
        <v>#DIV/0!</v>
      </c>
      <c r="AQ2586" s="23" t="e">
        <v>#DIV/0!</v>
      </c>
      <c r="AR2586" s="35">
        <v>0</v>
      </c>
      <c r="AS2586" s="35">
        <v>0</v>
      </c>
      <c r="AT2586" s="35">
        <v>0</v>
      </c>
      <c r="AU2586" s="31" t="str">
        <f t="shared" si="43"/>
        <v>库存为0</v>
      </c>
      <c r="AV2586" s="36" t="str">
        <f>IFERROR(时间!$B$4+AU2586,"上周无销量")</f>
        <v>上周无销量</v>
      </c>
    </row>
    <row r="2587" spans="1:48">
      <c r="A2587" s="21" t="s">
        <v>5165</v>
      </c>
      <c r="B2587" t="s">
        <v>4032</v>
      </c>
      <c r="C2587" t="s">
        <v>5143</v>
      </c>
      <c r="D2587" s="31">
        <v>0</v>
      </c>
      <c r="E2587" s="31">
        <v>0</v>
      </c>
      <c r="F2587" s="31">
        <v>0</v>
      </c>
      <c r="G2587" s="31">
        <v>0</v>
      </c>
      <c r="H2587" s="32">
        <v>0</v>
      </c>
      <c r="I2587">
        <v>0</v>
      </c>
      <c r="J2587" s="33">
        <v>0</v>
      </c>
      <c r="K2587" s="33">
        <v>0</v>
      </c>
      <c r="L2587" s="33">
        <v>0</v>
      </c>
      <c r="M2587">
        <v>0</v>
      </c>
      <c r="N2587">
        <v>0</v>
      </c>
      <c r="O2587">
        <v>0</v>
      </c>
      <c r="P2587" t="s">
        <v>54</v>
      </c>
      <c r="Q2587" t="s">
        <v>54</v>
      </c>
      <c r="R2587" t="s">
        <v>54</v>
      </c>
      <c r="S2587" t="s">
        <v>54</v>
      </c>
      <c r="T2587" t="s">
        <v>54</v>
      </c>
      <c r="U2587" t="s">
        <v>54</v>
      </c>
      <c r="V2587" t="s">
        <v>54</v>
      </c>
      <c r="W2587" t="s">
        <v>54</v>
      </c>
      <c r="X2587" s="23" t="s">
        <v>54</v>
      </c>
      <c r="Y2587" s="23" t="s">
        <v>54</v>
      </c>
      <c r="Z2587" s="23" t="s">
        <v>54</v>
      </c>
      <c r="AA2587" s="23" t="s">
        <v>54</v>
      </c>
      <c r="AB2587" t="s">
        <v>54</v>
      </c>
      <c r="AC2587" t="s">
        <v>54</v>
      </c>
      <c r="AD2587" t="s">
        <v>54</v>
      </c>
      <c r="AE2587" t="s">
        <v>54</v>
      </c>
      <c r="AF2587" s="23" t="s">
        <v>54</v>
      </c>
      <c r="AG2587" s="23" t="s">
        <v>54</v>
      </c>
      <c r="AH2587" s="23" t="s">
        <v>54</v>
      </c>
      <c r="AI2587" s="23" t="s">
        <v>54</v>
      </c>
      <c r="AJ2587">
        <v>0</v>
      </c>
      <c r="AK2587">
        <v>5</v>
      </c>
      <c r="AL2587">
        <v>0</v>
      </c>
      <c r="AM2587">
        <v>0</v>
      </c>
      <c r="AN2587" s="23" t="e">
        <v>#DIV/0!</v>
      </c>
      <c r="AO2587" s="23">
        <v>0</v>
      </c>
      <c r="AP2587" s="23" t="e">
        <v>#DIV/0!</v>
      </c>
      <c r="AQ2587" s="23" t="e">
        <v>#DIV/0!</v>
      </c>
      <c r="AR2587" s="35">
        <v>0</v>
      </c>
      <c r="AS2587" s="35">
        <v>0</v>
      </c>
      <c r="AT2587" s="35">
        <v>0</v>
      </c>
      <c r="AU2587" s="31" t="str">
        <f t="shared" si="43"/>
        <v>库存为0</v>
      </c>
      <c r="AV2587" s="36" t="str">
        <f>IFERROR(时间!$B$4+AU2587,"上周无销量")</f>
        <v>上周无销量</v>
      </c>
    </row>
    <row r="2588" spans="1:48">
      <c r="A2588" s="21" t="s">
        <v>5166</v>
      </c>
      <c r="B2588" t="s">
        <v>4034</v>
      </c>
      <c r="C2588" t="s">
        <v>5143</v>
      </c>
      <c r="D2588" s="31">
        <v>0</v>
      </c>
      <c r="E2588" s="31">
        <v>0</v>
      </c>
      <c r="F2588" s="31">
        <v>0</v>
      </c>
      <c r="G2588" s="31">
        <v>0</v>
      </c>
      <c r="H2588" s="32">
        <v>0</v>
      </c>
      <c r="I2588">
        <v>0</v>
      </c>
      <c r="J2588" s="33">
        <v>0</v>
      </c>
      <c r="K2588" s="33">
        <v>0</v>
      </c>
      <c r="L2588" s="33">
        <v>0</v>
      </c>
      <c r="M2588">
        <v>0</v>
      </c>
      <c r="N2588">
        <v>0</v>
      </c>
      <c r="O2588">
        <v>0</v>
      </c>
      <c r="P2588" t="s">
        <v>54</v>
      </c>
      <c r="Q2588" t="s">
        <v>54</v>
      </c>
      <c r="R2588" t="s">
        <v>54</v>
      </c>
      <c r="S2588" t="s">
        <v>54</v>
      </c>
      <c r="T2588" t="s">
        <v>54</v>
      </c>
      <c r="U2588" t="s">
        <v>54</v>
      </c>
      <c r="V2588" t="s">
        <v>54</v>
      </c>
      <c r="W2588" t="s">
        <v>54</v>
      </c>
      <c r="X2588" s="23" t="s">
        <v>54</v>
      </c>
      <c r="Y2588" s="23" t="s">
        <v>54</v>
      </c>
      <c r="Z2588" s="23" t="s">
        <v>54</v>
      </c>
      <c r="AA2588" s="23" t="s">
        <v>54</v>
      </c>
      <c r="AB2588" t="s">
        <v>54</v>
      </c>
      <c r="AC2588" t="s">
        <v>54</v>
      </c>
      <c r="AD2588" t="s">
        <v>54</v>
      </c>
      <c r="AE2588" t="s">
        <v>54</v>
      </c>
      <c r="AF2588" s="23" t="s">
        <v>54</v>
      </c>
      <c r="AG2588" s="23" t="s">
        <v>54</v>
      </c>
      <c r="AH2588" s="23" t="s">
        <v>54</v>
      </c>
      <c r="AI2588" s="23" t="s">
        <v>54</v>
      </c>
      <c r="AJ2588">
        <v>18</v>
      </c>
      <c r="AK2588">
        <v>1</v>
      </c>
      <c r="AL2588">
        <v>0</v>
      </c>
      <c r="AM2588">
        <v>0</v>
      </c>
      <c r="AN2588" s="23">
        <v>0</v>
      </c>
      <c r="AO2588" s="23">
        <v>0</v>
      </c>
      <c r="AP2588" s="23" t="e">
        <v>#DIV/0!</v>
      </c>
      <c r="AQ2588" s="23" t="e">
        <v>#DIV/0!</v>
      </c>
      <c r="AR2588" s="35">
        <v>0</v>
      </c>
      <c r="AS2588" s="35">
        <v>0</v>
      </c>
      <c r="AT2588" s="35">
        <v>0</v>
      </c>
      <c r="AU2588" s="31" t="str">
        <f t="shared" si="43"/>
        <v>库存为0</v>
      </c>
      <c r="AV2588" s="36" t="str">
        <f>IFERROR(时间!$B$4+AU2588,"上周无销量")</f>
        <v>上周无销量</v>
      </c>
    </row>
    <row r="2589" spans="1:48">
      <c r="A2589" s="21" t="s">
        <v>5167</v>
      </c>
      <c r="B2589" t="s">
        <v>4036</v>
      </c>
      <c r="C2589" t="s">
        <v>5143</v>
      </c>
      <c r="D2589" s="31">
        <v>0</v>
      </c>
      <c r="E2589" s="31">
        <v>0</v>
      </c>
      <c r="F2589" s="31">
        <v>0</v>
      </c>
      <c r="G2589" s="31">
        <v>0</v>
      </c>
      <c r="H2589" s="32">
        <v>0</v>
      </c>
      <c r="I2589">
        <v>0</v>
      </c>
      <c r="J2589" s="33">
        <v>0</v>
      </c>
      <c r="K2589" s="33">
        <v>0</v>
      </c>
      <c r="L2589" s="33">
        <v>0</v>
      </c>
      <c r="M2589">
        <v>0</v>
      </c>
      <c r="N2589">
        <v>0</v>
      </c>
      <c r="O2589">
        <v>0</v>
      </c>
      <c r="P2589" t="s">
        <v>54</v>
      </c>
      <c r="Q2589" t="s">
        <v>54</v>
      </c>
      <c r="R2589" t="s">
        <v>54</v>
      </c>
      <c r="S2589" t="s">
        <v>54</v>
      </c>
      <c r="T2589" t="s">
        <v>54</v>
      </c>
      <c r="U2589" t="s">
        <v>54</v>
      </c>
      <c r="V2589" t="s">
        <v>54</v>
      </c>
      <c r="W2589" t="s">
        <v>54</v>
      </c>
      <c r="X2589" s="23" t="s">
        <v>54</v>
      </c>
      <c r="Y2589" s="23" t="s">
        <v>54</v>
      </c>
      <c r="Z2589" s="23" t="s">
        <v>54</v>
      </c>
      <c r="AA2589" s="23" t="s">
        <v>54</v>
      </c>
      <c r="AB2589" t="s">
        <v>54</v>
      </c>
      <c r="AC2589" t="s">
        <v>54</v>
      </c>
      <c r="AD2589" t="s">
        <v>54</v>
      </c>
      <c r="AE2589" t="s">
        <v>54</v>
      </c>
      <c r="AF2589" s="23" t="s">
        <v>54</v>
      </c>
      <c r="AG2589" s="23" t="s">
        <v>54</v>
      </c>
      <c r="AH2589" s="23" t="s">
        <v>54</v>
      </c>
      <c r="AI2589" s="23" t="s">
        <v>54</v>
      </c>
      <c r="AJ2589">
        <v>1</v>
      </c>
      <c r="AK2589">
        <v>0</v>
      </c>
      <c r="AL2589">
        <v>0</v>
      </c>
      <c r="AM2589">
        <v>0</v>
      </c>
      <c r="AN2589" s="23">
        <v>0</v>
      </c>
      <c r="AO2589" s="23" t="e">
        <v>#DIV/0!</v>
      </c>
      <c r="AP2589" s="23" t="e">
        <v>#DIV/0!</v>
      </c>
      <c r="AQ2589" s="23" t="e">
        <v>#DIV/0!</v>
      </c>
      <c r="AR2589" s="35">
        <v>0</v>
      </c>
      <c r="AS2589" s="35">
        <v>0</v>
      </c>
      <c r="AT2589" s="35">
        <v>0</v>
      </c>
      <c r="AU2589" s="31" t="str">
        <f t="shared" si="43"/>
        <v>库存为0</v>
      </c>
      <c r="AV2589" s="36" t="str">
        <f>IFERROR(时间!$B$4+AU2589,"上周无销量")</f>
        <v>上周无销量</v>
      </c>
    </row>
    <row r="2590" spans="1:48">
      <c r="A2590" s="21" t="s">
        <v>5168</v>
      </c>
      <c r="B2590" t="s">
        <v>4038</v>
      </c>
      <c r="C2590" t="s">
        <v>5143</v>
      </c>
      <c r="D2590" s="31">
        <v>0</v>
      </c>
      <c r="E2590" s="31">
        <v>0</v>
      </c>
      <c r="F2590" s="31">
        <v>0</v>
      </c>
      <c r="G2590" s="31">
        <v>0</v>
      </c>
      <c r="H2590" s="32">
        <v>0</v>
      </c>
      <c r="I2590">
        <v>0</v>
      </c>
      <c r="J2590" s="33">
        <v>0</v>
      </c>
      <c r="K2590" s="33">
        <v>0</v>
      </c>
      <c r="L2590" s="33">
        <v>0</v>
      </c>
      <c r="M2590">
        <v>0</v>
      </c>
      <c r="N2590">
        <v>0</v>
      </c>
      <c r="O2590">
        <v>0</v>
      </c>
      <c r="P2590" t="s">
        <v>54</v>
      </c>
      <c r="Q2590" t="s">
        <v>54</v>
      </c>
      <c r="R2590" t="s">
        <v>54</v>
      </c>
      <c r="S2590" t="s">
        <v>54</v>
      </c>
      <c r="T2590" t="s">
        <v>54</v>
      </c>
      <c r="U2590" t="s">
        <v>54</v>
      </c>
      <c r="V2590" t="s">
        <v>54</v>
      </c>
      <c r="W2590" t="s">
        <v>54</v>
      </c>
      <c r="X2590" s="23" t="s">
        <v>54</v>
      </c>
      <c r="Y2590" s="23" t="s">
        <v>54</v>
      </c>
      <c r="Z2590" s="23" t="s">
        <v>54</v>
      </c>
      <c r="AA2590" s="23" t="s">
        <v>54</v>
      </c>
      <c r="AB2590" t="s">
        <v>54</v>
      </c>
      <c r="AC2590" t="s">
        <v>54</v>
      </c>
      <c r="AD2590" t="s">
        <v>54</v>
      </c>
      <c r="AE2590" t="s">
        <v>54</v>
      </c>
      <c r="AF2590" s="23" t="s">
        <v>54</v>
      </c>
      <c r="AG2590" s="23" t="s">
        <v>54</v>
      </c>
      <c r="AH2590" s="23" t="s">
        <v>54</v>
      </c>
      <c r="AI2590" s="23" t="s">
        <v>54</v>
      </c>
      <c r="AJ2590">
        <v>0</v>
      </c>
      <c r="AK2590">
        <v>0</v>
      </c>
      <c r="AL2590">
        <v>0</v>
      </c>
      <c r="AM2590">
        <v>0</v>
      </c>
      <c r="AN2590" s="23" t="e">
        <v>#DIV/0!</v>
      </c>
      <c r="AO2590" s="23" t="e">
        <v>#DIV/0!</v>
      </c>
      <c r="AP2590" s="23" t="e">
        <v>#DIV/0!</v>
      </c>
      <c r="AQ2590" s="23" t="e">
        <v>#DIV/0!</v>
      </c>
      <c r="AR2590" s="35">
        <v>0</v>
      </c>
      <c r="AS2590" s="35">
        <v>0</v>
      </c>
      <c r="AT2590" s="35">
        <v>0</v>
      </c>
      <c r="AU2590" s="31" t="str">
        <f t="shared" si="43"/>
        <v>库存为0</v>
      </c>
      <c r="AV2590" s="36" t="str">
        <f>IFERROR(时间!$B$4+AU2590,"上周无销量")</f>
        <v>上周无销量</v>
      </c>
    </row>
    <row r="2591" spans="1:48">
      <c r="A2591" s="21" t="s">
        <v>5169</v>
      </c>
      <c r="B2591" t="s">
        <v>4040</v>
      </c>
      <c r="C2591" t="s">
        <v>5143</v>
      </c>
      <c r="D2591" s="31">
        <v>0</v>
      </c>
      <c r="E2591" s="31">
        <v>0</v>
      </c>
      <c r="F2591" s="31">
        <v>0</v>
      </c>
      <c r="G2591" s="31">
        <v>0</v>
      </c>
      <c r="H2591" s="32">
        <v>0</v>
      </c>
      <c r="I2591">
        <v>0</v>
      </c>
      <c r="J2591" s="33">
        <v>0</v>
      </c>
      <c r="K2591" s="33">
        <v>0</v>
      </c>
      <c r="L2591" s="33">
        <v>0</v>
      </c>
      <c r="M2591">
        <v>0</v>
      </c>
      <c r="N2591">
        <v>0</v>
      </c>
      <c r="O2591">
        <v>0</v>
      </c>
      <c r="P2591" t="s">
        <v>54</v>
      </c>
      <c r="Q2591" t="s">
        <v>54</v>
      </c>
      <c r="R2591" t="s">
        <v>54</v>
      </c>
      <c r="S2591" t="s">
        <v>54</v>
      </c>
      <c r="T2591" t="s">
        <v>54</v>
      </c>
      <c r="U2591" t="s">
        <v>54</v>
      </c>
      <c r="V2591" t="s">
        <v>54</v>
      </c>
      <c r="W2591" t="s">
        <v>54</v>
      </c>
      <c r="X2591" s="23" t="s">
        <v>54</v>
      </c>
      <c r="Y2591" s="23" t="s">
        <v>54</v>
      </c>
      <c r="Z2591" s="23" t="s">
        <v>54</v>
      </c>
      <c r="AA2591" s="23" t="s">
        <v>54</v>
      </c>
      <c r="AB2591" t="s">
        <v>54</v>
      </c>
      <c r="AC2591" t="s">
        <v>54</v>
      </c>
      <c r="AD2591" t="s">
        <v>54</v>
      </c>
      <c r="AE2591" t="s">
        <v>54</v>
      </c>
      <c r="AF2591" s="23" t="s">
        <v>54</v>
      </c>
      <c r="AG2591" s="23" t="s">
        <v>54</v>
      </c>
      <c r="AH2591" s="23" t="s">
        <v>54</v>
      </c>
      <c r="AI2591" s="23" t="s">
        <v>54</v>
      </c>
      <c r="AJ2591">
        <v>0</v>
      </c>
      <c r="AK2591">
        <v>0</v>
      </c>
      <c r="AL2591">
        <v>0</v>
      </c>
      <c r="AM2591">
        <v>0</v>
      </c>
      <c r="AN2591" s="23" t="e">
        <v>#DIV/0!</v>
      </c>
      <c r="AO2591" s="23" t="e">
        <v>#DIV/0!</v>
      </c>
      <c r="AP2591" s="23" t="e">
        <v>#DIV/0!</v>
      </c>
      <c r="AQ2591" s="23" t="e">
        <v>#DIV/0!</v>
      </c>
      <c r="AR2591" s="35">
        <v>0</v>
      </c>
      <c r="AS2591" s="35">
        <v>0</v>
      </c>
      <c r="AT2591" s="35">
        <v>0</v>
      </c>
      <c r="AU2591" s="31" t="str">
        <f t="shared" si="43"/>
        <v>库存为0</v>
      </c>
      <c r="AV2591" s="36" t="str">
        <f>IFERROR(时间!$B$4+AU2591,"上周无销量")</f>
        <v>上周无销量</v>
      </c>
    </row>
    <row r="2592" spans="1:48">
      <c r="A2592" s="21" t="s">
        <v>5170</v>
      </c>
      <c r="B2592" t="s">
        <v>4042</v>
      </c>
      <c r="C2592" t="s">
        <v>5143</v>
      </c>
      <c r="D2592" s="31">
        <v>0</v>
      </c>
      <c r="E2592" s="31">
        <v>0</v>
      </c>
      <c r="F2592" s="31">
        <v>0</v>
      </c>
      <c r="G2592" s="31">
        <v>0</v>
      </c>
      <c r="H2592" s="32">
        <v>0</v>
      </c>
      <c r="I2592">
        <v>0</v>
      </c>
      <c r="J2592" s="33">
        <v>0</v>
      </c>
      <c r="K2592" s="33">
        <v>0</v>
      </c>
      <c r="L2592" s="33">
        <v>0</v>
      </c>
      <c r="M2592">
        <v>0</v>
      </c>
      <c r="N2592">
        <v>0</v>
      </c>
      <c r="O2592">
        <v>0</v>
      </c>
      <c r="P2592" t="s">
        <v>54</v>
      </c>
      <c r="Q2592" t="s">
        <v>54</v>
      </c>
      <c r="R2592" t="s">
        <v>54</v>
      </c>
      <c r="S2592" t="s">
        <v>54</v>
      </c>
      <c r="T2592" t="s">
        <v>54</v>
      </c>
      <c r="U2592" t="s">
        <v>54</v>
      </c>
      <c r="V2592" t="s">
        <v>54</v>
      </c>
      <c r="W2592" t="s">
        <v>54</v>
      </c>
      <c r="X2592" s="23" t="s">
        <v>54</v>
      </c>
      <c r="Y2592" s="23" t="s">
        <v>54</v>
      </c>
      <c r="Z2592" s="23" t="s">
        <v>54</v>
      </c>
      <c r="AA2592" s="23" t="s">
        <v>54</v>
      </c>
      <c r="AB2592" t="s">
        <v>54</v>
      </c>
      <c r="AC2592" t="s">
        <v>54</v>
      </c>
      <c r="AD2592" t="s">
        <v>54</v>
      </c>
      <c r="AE2592" t="s">
        <v>54</v>
      </c>
      <c r="AF2592" s="23" t="s">
        <v>54</v>
      </c>
      <c r="AG2592" s="23" t="s">
        <v>54</v>
      </c>
      <c r="AH2592" s="23" t="s">
        <v>54</v>
      </c>
      <c r="AI2592" s="23" t="s">
        <v>54</v>
      </c>
      <c r="AJ2592">
        <v>3</v>
      </c>
      <c r="AK2592">
        <v>0</v>
      </c>
      <c r="AL2592">
        <v>0</v>
      </c>
      <c r="AM2592">
        <v>0</v>
      </c>
      <c r="AN2592" s="23">
        <v>0</v>
      </c>
      <c r="AO2592" s="23" t="e">
        <v>#DIV/0!</v>
      </c>
      <c r="AP2592" s="23" t="e">
        <v>#DIV/0!</v>
      </c>
      <c r="AQ2592" s="23" t="e">
        <v>#DIV/0!</v>
      </c>
      <c r="AR2592" s="35">
        <v>0</v>
      </c>
      <c r="AS2592" s="35">
        <v>0</v>
      </c>
      <c r="AT2592" s="35">
        <v>0</v>
      </c>
      <c r="AU2592" s="31" t="str">
        <f t="shared" si="43"/>
        <v>库存为0</v>
      </c>
      <c r="AV2592" s="36" t="str">
        <f>IFERROR(时间!$B$4+AU2592,"上周无销量")</f>
        <v>上周无销量</v>
      </c>
    </row>
    <row r="2593" spans="1:48">
      <c r="A2593" s="21" t="s">
        <v>5171</v>
      </c>
      <c r="B2593" t="s">
        <v>4044</v>
      </c>
      <c r="C2593" t="s">
        <v>5143</v>
      </c>
      <c r="D2593" s="31">
        <v>0</v>
      </c>
      <c r="E2593" s="31">
        <v>0</v>
      </c>
      <c r="F2593" s="31">
        <v>0</v>
      </c>
      <c r="G2593" s="31">
        <v>0</v>
      </c>
      <c r="H2593" s="32">
        <v>0</v>
      </c>
      <c r="I2593">
        <v>0</v>
      </c>
      <c r="J2593" s="33">
        <v>0</v>
      </c>
      <c r="K2593" s="33">
        <v>0</v>
      </c>
      <c r="L2593" s="33">
        <v>0</v>
      </c>
      <c r="M2593">
        <v>0</v>
      </c>
      <c r="N2593">
        <v>0</v>
      </c>
      <c r="O2593">
        <v>0</v>
      </c>
      <c r="P2593" t="s">
        <v>54</v>
      </c>
      <c r="Q2593" t="s">
        <v>54</v>
      </c>
      <c r="R2593" t="s">
        <v>54</v>
      </c>
      <c r="S2593" t="s">
        <v>54</v>
      </c>
      <c r="T2593" t="s">
        <v>54</v>
      </c>
      <c r="U2593" t="s">
        <v>54</v>
      </c>
      <c r="V2593" t="s">
        <v>54</v>
      </c>
      <c r="W2593" t="s">
        <v>54</v>
      </c>
      <c r="X2593" s="23" t="s">
        <v>54</v>
      </c>
      <c r="Y2593" s="23" t="s">
        <v>54</v>
      </c>
      <c r="Z2593" s="23" t="s">
        <v>54</v>
      </c>
      <c r="AA2593" s="23" t="s">
        <v>54</v>
      </c>
      <c r="AB2593" t="s">
        <v>54</v>
      </c>
      <c r="AC2593" t="s">
        <v>54</v>
      </c>
      <c r="AD2593" t="s">
        <v>54</v>
      </c>
      <c r="AE2593" t="s">
        <v>54</v>
      </c>
      <c r="AF2593" s="23" t="s">
        <v>54</v>
      </c>
      <c r="AG2593" s="23" t="s">
        <v>54</v>
      </c>
      <c r="AH2593" s="23" t="s">
        <v>54</v>
      </c>
      <c r="AI2593" s="23" t="s">
        <v>54</v>
      </c>
      <c r="AJ2593">
        <v>6</v>
      </c>
      <c r="AK2593">
        <v>3</v>
      </c>
      <c r="AL2593">
        <v>0</v>
      </c>
      <c r="AM2593">
        <v>0</v>
      </c>
      <c r="AN2593" s="23">
        <v>0</v>
      </c>
      <c r="AO2593" s="23">
        <v>0</v>
      </c>
      <c r="AP2593" s="23" t="e">
        <v>#DIV/0!</v>
      </c>
      <c r="AQ2593" s="23" t="e">
        <v>#DIV/0!</v>
      </c>
      <c r="AR2593" s="35">
        <v>0</v>
      </c>
      <c r="AS2593" s="35">
        <v>0</v>
      </c>
      <c r="AT2593" s="35">
        <v>0</v>
      </c>
      <c r="AU2593" s="31" t="str">
        <f t="shared" si="43"/>
        <v>库存为0</v>
      </c>
      <c r="AV2593" s="36" t="str">
        <f>IFERROR(时间!$B$4+AU2593,"上周无销量")</f>
        <v>上周无销量</v>
      </c>
    </row>
    <row r="2594" spans="1:48">
      <c r="A2594" s="21" t="s">
        <v>5172</v>
      </c>
      <c r="B2594" t="s">
        <v>4046</v>
      </c>
      <c r="C2594" t="s">
        <v>5143</v>
      </c>
      <c r="D2594" s="31">
        <v>0</v>
      </c>
      <c r="E2594" s="31">
        <v>0</v>
      </c>
      <c r="F2594" s="31">
        <v>0</v>
      </c>
      <c r="G2594" s="31">
        <v>0</v>
      </c>
      <c r="H2594" s="32">
        <v>0</v>
      </c>
      <c r="I2594">
        <v>0</v>
      </c>
      <c r="J2594" s="33">
        <v>0</v>
      </c>
      <c r="K2594" s="33">
        <v>0</v>
      </c>
      <c r="L2594" s="33">
        <v>0</v>
      </c>
      <c r="M2594">
        <v>0</v>
      </c>
      <c r="N2594">
        <v>0</v>
      </c>
      <c r="O2594">
        <v>0</v>
      </c>
      <c r="P2594" t="s">
        <v>54</v>
      </c>
      <c r="Q2594" t="s">
        <v>54</v>
      </c>
      <c r="R2594" t="s">
        <v>54</v>
      </c>
      <c r="S2594" t="s">
        <v>54</v>
      </c>
      <c r="T2594" t="s">
        <v>54</v>
      </c>
      <c r="U2594" t="s">
        <v>54</v>
      </c>
      <c r="V2594" t="s">
        <v>54</v>
      </c>
      <c r="W2594" t="s">
        <v>54</v>
      </c>
      <c r="X2594" s="23" t="s">
        <v>54</v>
      </c>
      <c r="Y2594" s="23" t="s">
        <v>54</v>
      </c>
      <c r="Z2594" s="23" t="s">
        <v>54</v>
      </c>
      <c r="AA2594" s="23" t="s">
        <v>54</v>
      </c>
      <c r="AB2594" t="s">
        <v>54</v>
      </c>
      <c r="AC2594" t="s">
        <v>54</v>
      </c>
      <c r="AD2594" t="s">
        <v>54</v>
      </c>
      <c r="AE2594" t="s">
        <v>54</v>
      </c>
      <c r="AF2594" s="23" t="s">
        <v>54</v>
      </c>
      <c r="AG2594" s="23" t="s">
        <v>54</v>
      </c>
      <c r="AH2594" s="23" t="s">
        <v>54</v>
      </c>
      <c r="AI2594" s="23" t="s">
        <v>54</v>
      </c>
      <c r="AJ2594">
        <v>5</v>
      </c>
      <c r="AK2594">
        <v>0</v>
      </c>
      <c r="AL2594">
        <v>0</v>
      </c>
      <c r="AM2594">
        <v>0</v>
      </c>
      <c r="AN2594" s="23">
        <v>0</v>
      </c>
      <c r="AO2594" s="23" t="e">
        <v>#DIV/0!</v>
      </c>
      <c r="AP2594" s="23" t="e">
        <v>#DIV/0!</v>
      </c>
      <c r="AQ2594" s="23" t="e">
        <v>#DIV/0!</v>
      </c>
      <c r="AR2594" s="35">
        <v>0</v>
      </c>
      <c r="AS2594" s="35">
        <v>0</v>
      </c>
      <c r="AT2594" s="35">
        <v>0</v>
      </c>
      <c r="AU2594" s="31" t="str">
        <f t="shared" si="43"/>
        <v>库存为0</v>
      </c>
      <c r="AV2594" s="36" t="str">
        <f>IFERROR(时间!$B$4+AU2594,"上周无销量")</f>
        <v>上周无销量</v>
      </c>
    </row>
    <row r="2595" spans="1:48">
      <c r="A2595" s="21" t="s">
        <v>5173</v>
      </c>
      <c r="B2595" t="s">
        <v>4048</v>
      </c>
      <c r="C2595" t="s">
        <v>5143</v>
      </c>
      <c r="D2595" s="31">
        <v>0</v>
      </c>
      <c r="E2595" s="31">
        <v>0</v>
      </c>
      <c r="F2595" s="31">
        <v>0</v>
      </c>
      <c r="G2595" s="31">
        <v>0</v>
      </c>
      <c r="H2595" s="32">
        <v>0</v>
      </c>
      <c r="I2595">
        <v>0</v>
      </c>
      <c r="J2595" s="33">
        <v>0</v>
      </c>
      <c r="K2595" s="33">
        <v>0</v>
      </c>
      <c r="L2595" s="33">
        <v>0</v>
      </c>
      <c r="M2595">
        <v>0</v>
      </c>
      <c r="N2595">
        <v>0</v>
      </c>
      <c r="O2595">
        <v>0</v>
      </c>
      <c r="P2595" t="s">
        <v>54</v>
      </c>
      <c r="Q2595" t="s">
        <v>54</v>
      </c>
      <c r="R2595" t="s">
        <v>54</v>
      </c>
      <c r="S2595" t="s">
        <v>54</v>
      </c>
      <c r="T2595" t="s">
        <v>54</v>
      </c>
      <c r="U2595" t="s">
        <v>54</v>
      </c>
      <c r="V2595" t="s">
        <v>54</v>
      </c>
      <c r="W2595" t="s">
        <v>54</v>
      </c>
      <c r="X2595" s="23" t="s">
        <v>54</v>
      </c>
      <c r="Y2595" s="23" t="s">
        <v>54</v>
      </c>
      <c r="Z2595" s="23" t="s">
        <v>54</v>
      </c>
      <c r="AA2595" s="23" t="s">
        <v>54</v>
      </c>
      <c r="AB2595" t="s">
        <v>54</v>
      </c>
      <c r="AC2595" t="s">
        <v>54</v>
      </c>
      <c r="AD2595" t="s">
        <v>54</v>
      </c>
      <c r="AE2595" t="s">
        <v>54</v>
      </c>
      <c r="AF2595" s="23" t="s">
        <v>54</v>
      </c>
      <c r="AG2595" s="23" t="s">
        <v>54</v>
      </c>
      <c r="AH2595" s="23" t="s">
        <v>54</v>
      </c>
      <c r="AI2595" s="23" t="s">
        <v>54</v>
      </c>
      <c r="AJ2595">
        <v>8</v>
      </c>
      <c r="AK2595">
        <v>0</v>
      </c>
      <c r="AL2595">
        <v>0</v>
      </c>
      <c r="AM2595">
        <v>0</v>
      </c>
      <c r="AN2595" s="23">
        <v>0</v>
      </c>
      <c r="AO2595" s="23" t="e">
        <v>#DIV/0!</v>
      </c>
      <c r="AP2595" s="23" t="e">
        <v>#DIV/0!</v>
      </c>
      <c r="AQ2595" s="23" t="e">
        <v>#DIV/0!</v>
      </c>
      <c r="AR2595" s="35">
        <v>0</v>
      </c>
      <c r="AS2595" s="35">
        <v>0</v>
      </c>
      <c r="AT2595" s="35">
        <v>0</v>
      </c>
      <c r="AU2595" s="31" t="str">
        <f t="shared" si="43"/>
        <v>库存为0</v>
      </c>
      <c r="AV2595" s="36" t="str">
        <f>IFERROR(时间!$B$4+AU2595,"上周无销量")</f>
        <v>上周无销量</v>
      </c>
    </row>
    <row r="2596" spans="1:48">
      <c r="A2596" s="21" t="s">
        <v>5174</v>
      </c>
      <c r="B2596" t="s">
        <v>4050</v>
      </c>
      <c r="C2596" t="s">
        <v>5143</v>
      </c>
      <c r="D2596" s="31">
        <v>0</v>
      </c>
      <c r="E2596" s="31">
        <v>0</v>
      </c>
      <c r="F2596" s="31">
        <v>0</v>
      </c>
      <c r="G2596" s="31">
        <v>0</v>
      </c>
      <c r="H2596" s="32">
        <v>0</v>
      </c>
      <c r="I2596">
        <v>0</v>
      </c>
      <c r="J2596" s="33">
        <v>0</v>
      </c>
      <c r="K2596" s="33">
        <v>0</v>
      </c>
      <c r="L2596" s="33">
        <v>0</v>
      </c>
      <c r="M2596">
        <v>0</v>
      </c>
      <c r="N2596">
        <v>0</v>
      </c>
      <c r="O2596">
        <v>0</v>
      </c>
      <c r="P2596" t="s">
        <v>54</v>
      </c>
      <c r="Q2596" t="s">
        <v>54</v>
      </c>
      <c r="R2596" t="s">
        <v>54</v>
      </c>
      <c r="S2596" t="s">
        <v>54</v>
      </c>
      <c r="T2596" t="s">
        <v>54</v>
      </c>
      <c r="U2596" t="s">
        <v>54</v>
      </c>
      <c r="V2596" t="s">
        <v>54</v>
      </c>
      <c r="W2596" t="s">
        <v>54</v>
      </c>
      <c r="X2596" s="23" t="s">
        <v>54</v>
      </c>
      <c r="Y2596" s="23" t="s">
        <v>54</v>
      </c>
      <c r="Z2596" s="23" t="s">
        <v>54</v>
      </c>
      <c r="AA2596" s="23" t="s">
        <v>54</v>
      </c>
      <c r="AB2596" t="s">
        <v>54</v>
      </c>
      <c r="AC2596" t="s">
        <v>54</v>
      </c>
      <c r="AD2596" t="s">
        <v>54</v>
      </c>
      <c r="AE2596" t="s">
        <v>54</v>
      </c>
      <c r="AF2596" s="23" t="s">
        <v>54</v>
      </c>
      <c r="AG2596" s="23" t="s">
        <v>54</v>
      </c>
      <c r="AH2596" s="23" t="s">
        <v>54</v>
      </c>
      <c r="AI2596" s="23" t="s">
        <v>54</v>
      </c>
      <c r="AJ2596">
        <v>2</v>
      </c>
      <c r="AK2596">
        <v>3</v>
      </c>
      <c r="AL2596">
        <v>4</v>
      </c>
      <c r="AM2596">
        <v>0</v>
      </c>
      <c r="AN2596" s="23">
        <v>0</v>
      </c>
      <c r="AO2596" s="23">
        <v>0</v>
      </c>
      <c r="AP2596" s="23">
        <v>0</v>
      </c>
      <c r="AQ2596" s="23" t="e">
        <v>#DIV/0!</v>
      </c>
      <c r="AR2596" s="35">
        <v>0</v>
      </c>
      <c r="AS2596" s="35">
        <v>0</v>
      </c>
      <c r="AT2596" s="35">
        <v>0</v>
      </c>
      <c r="AU2596" s="31" t="str">
        <f t="shared" si="43"/>
        <v>库存为0</v>
      </c>
      <c r="AV2596" s="36" t="str">
        <f>IFERROR(时间!$B$4+AU2596,"上周无销量")</f>
        <v>上周无销量</v>
      </c>
    </row>
    <row r="2597" spans="1:48">
      <c r="A2597" s="21" t="s">
        <v>5175</v>
      </c>
      <c r="B2597" t="s">
        <v>4052</v>
      </c>
      <c r="C2597" t="s">
        <v>5143</v>
      </c>
      <c r="D2597" s="31">
        <v>0</v>
      </c>
      <c r="E2597" s="31">
        <v>0</v>
      </c>
      <c r="F2597" s="31">
        <v>0</v>
      </c>
      <c r="G2597" s="31">
        <v>0</v>
      </c>
      <c r="H2597" s="32">
        <v>0</v>
      </c>
      <c r="I2597">
        <v>0</v>
      </c>
      <c r="J2597" s="33">
        <v>0</v>
      </c>
      <c r="K2597" s="33">
        <v>0</v>
      </c>
      <c r="L2597" s="33">
        <v>0</v>
      </c>
      <c r="M2597">
        <v>0</v>
      </c>
      <c r="N2597">
        <v>0</v>
      </c>
      <c r="O2597">
        <v>0</v>
      </c>
      <c r="P2597" t="s">
        <v>54</v>
      </c>
      <c r="Q2597" t="s">
        <v>54</v>
      </c>
      <c r="R2597" t="s">
        <v>54</v>
      </c>
      <c r="S2597" t="s">
        <v>54</v>
      </c>
      <c r="T2597" t="s">
        <v>54</v>
      </c>
      <c r="U2597" t="s">
        <v>54</v>
      </c>
      <c r="V2597" t="s">
        <v>54</v>
      </c>
      <c r="W2597" t="s">
        <v>54</v>
      </c>
      <c r="X2597" s="23" t="s">
        <v>54</v>
      </c>
      <c r="Y2597" s="23" t="s">
        <v>54</v>
      </c>
      <c r="Z2597" s="23" t="s">
        <v>54</v>
      </c>
      <c r="AA2597" s="23" t="s">
        <v>54</v>
      </c>
      <c r="AB2597" t="s">
        <v>54</v>
      </c>
      <c r="AC2597" t="s">
        <v>54</v>
      </c>
      <c r="AD2597" t="s">
        <v>54</v>
      </c>
      <c r="AE2597" t="s">
        <v>54</v>
      </c>
      <c r="AF2597" s="23" t="s">
        <v>54</v>
      </c>
      <c r="AG2597" s="23" t="s">
        <v>54</v>
      </c>
      <c r="AH2597" s="23" t="s">
        <v>54</v>
      </c>
      <c r="AI2597" s="23" t="s">
        <v>54</v>
      </c>
      <c r="AJ2597">
        <v>14</v>
      </c>
      <c r="AK2597">
        <v>0</v>
      </c>
      <c r="AL2597">
        <v>0</v>
      </c>
      <c r="AM2597">
        <v>0</v>
      </c>
      <c r="AN2597" s="23">
        <v>0</v>
      </c>
      <c r="AO2597" s="23" t="e">
        <v>#DIV/0!</v>
      </c>
      <c r="AP2597" s="23" t="e">
        <v>#DIV/0!</v>
      </c>
      <c r="AQ2597" s="23" t="e">
        <v>#DIV/0!</v>
      </c>
      <c r="AR2597" s="35">
        <v>0</v>
      </c>
      <c r="AS2597" s="35">
        <v>0</v>
      </c>
      <c r="AT2597" s="35">
        <v>0</v>
      </c>
      <c r="AU2597" s="31" t="str">
        <f t="shared" si="43"/>
        <v>库存为0</v>
      </c>
      <c r="AV2597" s="36" t="str">
        <f>IFERROR(时间!$B$4+AU2597,"上周无销量")</f>
        <v>上周无销量</v>
      </c>
    </row>
    <row r="2598" spans="1:48">
      <c r="A2598" s="21" t="s">
        <v>5176</v>
      </c>
      <c r="B2598" t="s">
        <v>4054</v>
      </c>
      <c r="C2598" t="s">
        <v>5143</v>
      </c>
      <c r="D2598" s="31">
        <v>0</v>
      </c>
      <c r="E2598" s="31">
        <v>0</v>
      </c>
      <c r="F2598" s="31">
        <v>0</v>
      </c>
      <c r="G2598" s="31">
        <v>0</v>
      </c>
      <c r="H2598" s="32">
        <v>0</v>
      </c>
      <c r="I2598">
        <v>0</v>
      </c>
      <c r="J2598" s="33">
        <v>0</v>
      </c>
      <c r="K2598" s="33">
        <v>0</v>
      </c>
      <c r="L2598" s="33">
        <v>0</v>
      </c>
      <c r="M2598">
        <v>0</v>
      </c>
      <c r="N2598">
        <v>0</v>
      </c>
      <c r="O2598">
        <v>0</v>
      </c>
      <c r="P2598" t="s">
        <v>54</v>
      </c>
      <c r="Q2598" t="s">
        <v>54</v>
      </c>
      <c r="R2598" t="s">
        <v>54</v>
      </c>
      <c r="S2598" t="s">
        <v>54</v>
      </c>
      <c r="T2598" t="s">
        <v>54</v>
      </c>
      <c r="U2598" t="s">
        <v>54</v>
      </c>
      <c r="V2598" t="s">
        <v>54</v>
      </c>
      <c r="W2598" t="s">
        <v>54</v>
      </c>
      <c r="X2598" s="23" t="s">
        <v>54</v>
      </c>
      <c r="Y2598" s="23" t="s">
        <v>54</v>
      </c>
      <c r="Z2598" s="23" t="s">
        <v>54</v>
      </c>
      <c r="AA2598" s="23" t="s">
        <v>54</v>
      </c>
      <c r="AB2598" t="s">
        <v>54</v>
      </c>
      <c r="AC2598" t="s">
        <v>54</v>
      </c>
      <c r="AD2598" t="s">
        <v>54</v>
      </c>
      <c r="AE2598" t="s">
        <v>54</v>
      </c>
      <c r="AF2598" s="23" t="s">
        <v>54</v>
      </c>
      <c r="AG2598" s="23" t="s">
        <v>54</v>
      </c>
      <c r="AH2598" s="23" t="s">
        <v>54</v>
      </c>
      <c r="AI2598" s="23" t="s">
        <v>54</v>
      </c>
      <c r="AJ2598">
        <v>7</v>
      </c>
      <c r="AK2598">
        <v>11</v>
      </c>
      <c r="AL2598">
        <v>2</v>
      </c>
      <c r="AM2598">
        <v>0</v>
      </c>
      <c r="AN2598" s="23">
        <v>0</v>
      </c>
      <c r="AO2598" s="23">
        <v>0</v>
      </c>
      <c r="AP2598" s="23">
        <v>0</v>
      </c>
      <c r="AQ2598" s="23" t="e">
        <v>#DIV/0!</v>
      </c>
      <c r="AR2598" s="35">
        <v>0</v>
      </c>
      <c r="AS2598" s="35">
        <v>0</v>
      </c>
      <c r="AT2598" s="35">
        <v>0</v>
      </c>
      <c r="AU2598" s="31" t="str">
        <f t="shared" si="43"/>
        <v>库存为0</v>
      </c>
      <c r="AV2598" s="36" t="str">
        <f>IFERROR(时间!$B$4+AU2598,"上周无销量")</f>
        <v>上周无销量</v>
      </c>
    </row>
    <row r="2599" spans="1:48">
      <c r="A2599" s="21" t="s">
        <v>5177</v>
      </c>
      <c r="B2599" t="s">
        <v>4056</v>
      </c>
      <c r="C2599" t="s">
        <v>5143</v>
      </c>
      <c r="D2599" s="31">
        <v>0</v>
      </c>
      <c r="E2599" s="31">
        <v>0</v>
      </c>
      <c r="F2599" s="31">
        <v>0</v>
      </c>
      <c r="G2599" s="31">
        <v>0</v>
      </c>
      <c r="H2599" s="32">
        <v>0</v>
      </c>
      <c r="I2599">
        <v>0</v>
      </c>
      <c r="J2599" s="33">
        <v>0</v>
      </c>
      <c r="K2599" s="33">
        <v>0</v>
      </c>
      <c r="L2599" s="33">
        <v>0</v>
      </c>
      <c r="M2599">
        <v>0</v>
      </c>
      <c r="N2599">
        <v>0</v>
      </c>
      <c r="O2599">
        <v>0</v>
      </c>
      <c r="P2599" t="s">
        <v>54</v>
      </c>
      <c r="Q2599" t="s">
        <v>54</v>
      </c>
      <c r="R2599" t="s">
        <v>54</v>
      </c>
      <c r="S2599" t="s">
        <v>54</v>
      </c>
      <c r="T2599" t="s">
        <v>54</v>
      </c>
      <c r="U2599" t="s">
        <v>54</v>
      </c>
      <c r="V2599" t="s">
        <v>54</v>
      </c>
      <c r="W2599" t="s">
        <v>54</v>
      </c>
      <c r="X2599" s="23" t="s">
        <v>54</v>
      </c>
      <c r="Y2599" s="23" t="s">
        <v>54</v>
      </c>
      <c r="Z2599" s="23" t="s">
        <v>54</v>
      </c>
      <c r="AA2599" s="23" t="s">
        <v>54</v>
      </c>
      <c r="AB2599" t="s">
        <v>54</v>
      </c>
      <c r="AC2599" t="s">
        <v>54</v>
      </c>
      <c r="AD2599" t="s">
        <v>54</v>
      </c>
      <c r="AE2599" t="s">
        <v>54</v>
      </c>
      <c r="AF2599" s="23" t="s">
        <v>54</v>
      </c>
      <c r="AG2599" s="23" t="s">
        <v>54</v>
      </c>
      <c r="AH2599" s="23" t="s">
        <v>54</v>
      </c>
      <c r="AI2599" s="23" t="s">
        <v>54</v>
      </c>
      <c r="AJ2599">
        <v>1</v>
      </c>
      <c r="AK2599">
        <v>3</v>
      </c>
      <c r="AL2599">
        <v>3</v>
      </c>
      <c r="AM2599">
        <v>0</v>
      </c>
      <c r="AN2599" s="23">
        <v>0</v>
      </c>
      <c r="AO2599" s="23">
        <v>0</v>
      </c>
      <c r="AP2599" s="23">
        <v>0</v>
      </c>
      <c r="AQ2599" s="23" t="e">
        <v>#DIV/0!</v>
      </c>
      <c r="AR2599" s="35">
        <v>0</v>
      </c>
      <c r="AS2599" s="35">
        <v>0</v>
      </c>
      <c r="AT2599" s="35">
        <v>0</v>
      </c>
      <c r="AU2599" s="31" t="str">
        <f t="shared" si="43"/>
        <v>库存为0</v>
      </c>
      <c r="AV2599" s="36" t="str">
        <f>IFERROR(时间!$B$4+AU2599,"上周无销量")</f>
        <v>上周无销量</v>
      </c>
    </row>
    <row r="2600" spans="1:48">
      <c r="A2600" s="21" t="s">
        <v>5178</v>
      </c>
      <c r="B2600" t="s">
        <v>4058</v>
      </c>
      <c r="C2600" t="s">
        <v>5143</v>
      </c>
      <c r="D2600" s="31">
        <v>0</v>
      </c>
      <c r="E2600" s="31">
        <v>0</v>
      </c>
      <c r="F2600" s="31">
        <v>0</v>
      </c>
      <c r="G2600" s="31">
        <v>0</v>
      </c>
      <c r="H2600" s="32">
        <v>0</v>
      </c>
      <c r="I2600">
        <v>0</v>
      </c>
      <c r="J2600" s="33">
        <v>0</v>
      </c>
      <c r="K2600" s="33">
        <v>0</v>
      </c>
      <c r="L2600" s="33">
        <v>0</v>
      </c>
      <c r="M2600">
        <v>0</v>
      </c>
      <c r="N2600">
        <v>0</v>
      </c>
      <c r="O2600">
        <v>0</v>
      </c>
      <c r="P2600" t="s">
        <v>54</v>
      </c>
      <c r="Q2600" t="s">
        <v>54</v>
      </c>
      <c r="R2600" t="s">
        <v>54</v>
      </c>
      <c r="S2600" t="s">
        <v>54</v>
      </c>
      <c r="T2600" t="s">
        <v>54</v>
      </c>
      <c r="U2600" t="s">
        <v>54</v>
      </c>
      <c r="V2600" t="s">
        <v>54</v>
      </c>
      <c r="W2600" t="s">
        <v>54</v>
      </c>
      <c r="X2600" s="23" t="s">
        <v>54</v>
      </c>
      <c r="Y2600" s="23" t="s">
        <v>54</v>
      </c>
      <c r="Z2600" s="23" t="s">
        <v>54</v>
      </c>
      <c r="AA2600" s="23" t="s">
        <v>54</v>
      </c>
      <c r="AB2600" t="s">
        <v>54</v>
      </c>
      <c r="AC2600" t="s">
        <v>54</v>
      </c>
      <c r="AD2600" t="s">
        <v>54</v>
      </c>
      <c r="AE2600" t="s">
        <v>54</v>
      </c>
      <c r="AF2600" s="23" t="s">
        <v>54</v>
      </c>
      <c r="AG2600" s="23" t="s">
        <v>54</v>
      </c>
      <c r="AH2600" s="23" t="s">
        <v>54</v>
      </c>
      <c r="AI2600" s="23" t="s">
        <v>54</v>
      </c>
      <c r="AJ2600">
        <v>0</v>
      </c>
      <c r="AK2600">
        <v>0</v>
      </c>
      <c r="AL2600">
        <v>0</v>
      </c>
      <c r="AM2600">
        <v>0</v>
      </c>
      <c r="AN2600" s="23" t="e">
        <v>#DIV/0!</v>
      </c>
      <c r="AO2600" s="23" t="e">
        <v>#DIV/0!</v>
      </c>
      <c r="AP2600" s="23" t="e">
        <v>#DIV/0!</v>
      </c>
      <c r="AQ2600" s="23" t="e">
        <v>#DIV/0!</v>
      </c>
      <c r="AR2600" s="35">
        <v>0</v>
      </c>
      <c r="AS2600" s="35">
        <v>0</v>
      </c>
      <c r="AT2600" s="35">
        <v>0</v>
      </c>
      <c r="AU2600" s="31" t="str">
        <f t="shared" si="43"/>
        <v>库存为0</v>
      </c>
      <c r="AV2600" s="36" t="str">
        <f>IFERROR(时间!$B$4+AU2600,"上周无销量")</f>
        <v>上周无销量</v>
      </c>
    </row>
    <row r="2601" spans="1:48">
      <c r="A2601" s="21" t="s">
        <v>5179</v>
      </c>
      <c r="B2601" t="s">
        <v>4060</v>
      </c>
      <c r="C2601" t="s">
        <v>5143</v>
      </c>
      <c r="D2601" s="31">
        <v>0</v>
      </c>
      <c r="E2601" s="31">
        <v>0</v>
      </c>
      <c r="F2601" s="31">
        <v>0</v>
      </c>
      <c r="G2601" s="31">
        <v>0</v>
      </c>
      <c r="H2601" s="32">
        <v>0</v>
      </c>
      <c r="I2601">
        <v>0</v>
      </c>
      <c r="J2601" s="33">
        <v>0</v>
      </c>
      <c r="K2601" s="33">
        <v>0</v>
      </c>
      <c r="L2601" s="33">
        <v>0</v>
      </c>
      <c r="M2601">
        <v>0</v>
      </c>
      <c r="N2601">
        <v>0</v>
      </c>
      <c r="O2601">
        <v>0</v>
      </c>
      <c r="P2601" t="s">
        <v>54</v>
      </c>
      <c r="Q2601" t="s">
        <v>54</v>
      </c>
      <c r="R2601" t="s">
        <v>54</v>
      </c>
      <c r="S2601" t="s">
        <v>54</v>
      </c>
      <c r="T2601" t="s">
        <v>54</v>
      </c>
      <c r="U2601" t="s">
        <v>54</v>
      </c>
      <c r="V2601" t="s">
        <v>54</v>
      </c>
      <c r="W2601" t="s">
        <v>54</v>
      </c>
      <c r="X2601" s="23" t="s">
        <v>54</v>
      </c>
      <c r="Y2601" s="23" t="s">
        <v>54</v>
      </c>
      <c r="Z2601" s="23" t="s">
        <v>54</v>
      </c>
      <c r="AA2601" s="23" t="s">
        <v>54</v>
      </c>
      <c r="AB2601" t="s">
        <v>54</v>
      </c>
      <c r="AC2601" t="s">
        <v>54</v>
      </c>
      <c r="AD2601" t="s">
        <v>54</v>
      </c>
      <c r="AE2601" t="s">
        <v>54</v>
      </c>
      <c r="AF2601" s="23" t="s">
        <v>54</v>
      </c>
      <c r="AG2601" s="23" t="s">
        <v>54</v>
      </c>
      <c r="AH2601" s="23" t="s">
        <v>54</v>
      </c>
      <c r="AI2601" s="23" t="s">
        <v>54</v>
      </c>
      <c r="AJ2601">
        <v>12</v>
      </c>
      <c r="AK2601">
        <v>0</v>
      </c>
      <c r="AL2601">
        <v>0</v>
      </c>
      <c r="AM2601">
        <v>0</v>
      </c>
      <c r="AN2601" s="23">
        <v>0</v>
      </c>
      <c r="AO2601" s="23" t="e">
        <v>#DIV/0!</v>
      </c>
      <c r="AP2601" s="23" t="e">
        <v>#DIV/0!</v>
      </c>
      <c r="AQ2601" s="23" t="e">
        <v>#DIV/0!</v>
      </c>
      <c r="AR2601" s="35">
        <v>0</v>
      </c>
      <c r="AS2601" s="35">
        <v>0</v>
      </c>
      <c r="AT2601" s="35">
        <v>0</v>
      </c>
      <c r="AU2601" s="31" t="str">
        <f t="shared" si="43"/>
        <v>库存为0</v>
      </c>
      <c r="AV2601" s="36" t="str">
        <f>IFERROR(时间!$B$4+AU2601,"上周无销量")</f>
        <v>上周无销量</v>
      </c>
    </row>
    <row r="2602" spans="1:48">
      <c r="A2602" s="21" t="s">
        <v>5180</v>
      </c>
      <c r="B2602" t="s">
        <v>4062</v>
      </c>
      <c r="C2602" t="s">
        <v>5143</v>
      </c>
      <c r="D2602" s="31">
        <v>0</v>
      </c>
      <c r="E2602" s="31">
        <v>0</v>
      </c>
      <c r="F2602" s="31">
        <v>0</v>
      </c>
      <c r="G2602" s="31">
        <v>0</v>
      </c>
      <c r="H2602" s="32">
        <v>0</v>
      </c>
      <c r="I2602">
        <v>0</v>
      </c>
      <c r="J2602" s="33">
        <v>0</v>
      </c>
      <c r="K2602" s="33">
        <v>0</v>
      </c>
      <c r="L2602" s="33">
        <v>0</v>
      </c>
      <c r="M2602">
        <v>0</v>
      </c>
      <c r="N2602">
        <v>0</v>
      </c>
      <c r="O2602">
        <v>0</v>
      </c>
      <c r="P2602" t="s">
        <v>54</v>
      </c>
      <c r="Q2602" t="s">
        <v>54</v>
      </c>
      <c r="R2602" t="s">
        <v>54</v>
      </c>
      <c r="S2602" t="s">
        <v>54</v>
      </c>
      <c r="T2602" t="s">
        <v>54</v>
      </c>
      <c r="U2602" t="s">
        <v>54</v>
      </c>
      <c r="V2602" t="s">
        <v>54</v>
      </c>
      <c r="W2602" t="s">
        <v>54</v>
      </c>
      <c r="X2602" s="23" t="s">
        <v>54</v>
      </c>
      <c r="Y2602" s="23" t="s">
        <v>54</v>
      </c>
      <c r="Z2602" s="23" t="s">
        <v>54</v>
      </c>
      <c r="AA2602" s="23" t="s">
        <v>54</v>
      </c>
      <c r="AB2602" t="s">
        <v>54</v>
      </c>
      <c r="AC2602" t="s">
        <v>54</v>
      </c>
      <c r="AD2602" t="s">
        <v>54</v>
      </c>
      <c r="AE2602" t="s">
        <v>54</v>
      </c>
      <c r="AF2602" s="23" t="s">
        <v>54</v>
      </c>
      <c r="AG2602" s="23" t="s">
        <v>54</v>
      </c>
      <c r="AH2602" s="23" t="s">
        <v>54</v>
      </c>
      <c r="AI2602" s="23" t="s">
        <v>54</v>
      </c>
      <c r="AJ2602">
        <v>11</v>
      </c>
      <c r="AK2602">
        <v>0</v>
      </c>
      <c r="AL2602">
        <v>0</v>
      </c>
      <c r="AM2602">
        <v>0</v>
      </c>
      <c r="AN2602" s="23">
        <v>0</v>
      </c>
      <c r="AO2602" s="23" t="e">
        <v>#DIV/0!</v>
      </c>
      <c r="AP2602" s="23" t="e">
        <v>#DIV/0!</v>
      </c>
      <c r="AQ2602" s="23" t="e">
        <v>#DIV/0!</v>
      </c>
      <c r="AR2602" s="35">
        <v>0</v>
      </c>
      <c r="AS2602" s="35">
        <v>0</v>
      </c>
      <c r="AT2602" s="35">
        <v>0</v>
      </c>
      <c r="AU2602" s="31" t="str">
        <f t="shared" si="43"/>
        <v>库存为0</v>
      </c>
      <c r="AV2602" s="36" t="str">
        <f>IFERROR(时间!$B$4+AU2602,"上周无销量")</f>
        <v>上周无销量</v>
      </c>
    </row>
    <row r="2603" spans="1:48">
      <c r="A2603" s="21" t="s">
        <v>5181</v>
      </c>
      <c r="B2603" t="s">
        <v>4064</v>
      </c>
      <c r="C2603" t="s">
        <v>5143</v>
      </c>
      <c r="D2603" s="31">
        <v>0</v>
      </c>
      <c r="E2603" s="31">
        <v>0</v>
      </c>
      <c r="F2603" s="31">
        <v>0</v>
      </c>
      <c r="G2603" s="31">
        <v>0</v>
      </c>
      <c r="H2603" s="32">
        <v>0</v>
      </c>
      <c r="I2603">
        <v>0</v>
      </c>
      <c r="J2603" s="33">
        <v>0</v>
      </c>
      <c r="K2603" s="33">
        <v>0</v>
      </c>
      <c r="L2603" s="33">
        <v>0</v>
      </c>
      <c r="M2603">
        <v>0</v>
      </c>
      <c r="N2603">
        <v>0</v>
      </c>
      <c r="O2603">
        <v>0</v>
      </c>
      <c r="P2603" t="s">
        <v>54</v>
      </c>
      <c r="Q2603" t="s">
        <v>54</v>
      </c>
      <c r="R2603" t="s">
        <v>54</v>
      </c>
      <c r="S2603" t="s">
        <v>54</v>
      </c>
      <c r="T2603" t="s">
        <v>54</v>
      </c>
      <c r="U2603" t="s">
        <v>54</v>
      </c>
      <c r="V2603" t="s">
        <v>54</v>
      </c>
      <c r="W2603" t="s">
        <v>54</v>
      </c>
      <c r="X2603" s="23" t="s">
        <v>54</v>
      </c>
      <c r="Y2603" s="23" t="s">
        <v>54</v>
      </c>
      <c r="Z2603" s="23" t="s">
        <v>54</v>
      </c>
      <c r="AA2603" s="23" t="s">
        <v>54</v>
      </c>
      <c r="AB2603" t="s">
        <v>54</v>
      </c>
      <c r="AC2603" t="s">
        <v>54</v>
      </c>
      <c r="AD2603" t="s">
        <v>54</v>
      </c>
      <c r="AE2603" t="s">
        <v>54</v>
      </c>
      <c r="AF2603" s="23" t="s">
        <v>54</v>
      </c>
      <c r="AG2603" s="23" t="s">
        <v>54</v>
      </c>
      <c r="AH2603" s="23" t="s">
        <v>54</v>
      </c>
      <c r="AI2603" s="23" t="s">
        <v>54</v>
      </c>
      <c r="AJ2603">
        <v>15</v>
      </c>
      <c r="AK2603">
        <v>0</v>
      </c>
      <c r="AL2603">
        <v>0</v>
      </c>
      <c r="AM2603">
        <v>0</v>
      </c>
      <c r="AN2603" s="23">
        <v>0</v>
      </c>
      <c r="AO2603" s="23" t="e">
        <v>#DIV/0!</v>
      </c>
      <c r="AP2603" s="23" t="e">
        <v>#DIV/0!</v>
      </c>
      <c r="AQ2603" s="23" t="e">
        <v>#DIV/0!</v>
      </c>
      <c r="AR2603" s="35">
        <v>0</v>
      </c>
      <c r="AS2603" s="35">
        <v>0</v>
      </c>
      <c r="AT2603" s="35">
        <v>0</v>
      </c>
      <c r="AU2603" s="31" t="str">
        <f t="shared" si="43"/>
        <v>库存为0</v>
      </c>
      <c r="AV2603" s="36" t="str">
        <f>IFERROR(时间!$B$4+AU2603,"上周无销量")</f>
        <v>上周无销量</v>
      </c>
    </row>
    <row r="2604" spans="1:48">
      <c r="A2604" s="21" t="s">
        <v>5182</v>
      </c>
      <c r="B2604" t="s">
        <v>4066</v>
      </c>
      <c r="C2604" t="s">
        <v>5143</v>
      </c>
      <c r="D2604" s="31">
        <v>0</v>
      </c>
      <c r="E2604" s="31">
        <v>0</v>
      </c>
      <c r="F2604" s="31">
        <v>0</v>
      </c>
      <c r="G2604" s="31">
        <v>0</v>
      </c>
      <c r="H2604" s="32">
        <v>0</v>
      </c>
      <c r="I2604">
        <v>0</v>
      </c>
      <c r="J2604" s="33">
        <v>0</v>
      </c>
      <c r="K2604" s="33">
        <v>0</v>
      </c>
      <c r="L2604" s="33">
        <v>0</v>
      </c>
      <c r="M2604">
        <v>0</v>
      </c>
      <c r="N2604">
        <v>0</v>
      </c>
      <c r="O2604">
        <v>0</v>
      </c>
      <c r="P2604" t="s">
        <v>54</v>
      </c>
      <c r="Q2604" t="s">
        <v>54</v>
      </c>
      <c r="R2604" t="s">
        <v>54</v>
      </c>
      <c r="S2604" t="s">
        <v>54</v>
      </c>
      <c r="T2604" t="s">
        <v>54</v>
      </c>
      <c r="U2604" t="s">
        <v>54</v>
      </c>
      <c r="V2604" t="s">
        <v>54</v>
      </c>
      <c r="W2604" t="s">
        <v>54</v>
      </c>
      <c r="X2604" s="23" t="s">
        <v>54</v>
      </c>
      <c r="Y2604" s="23" t="s">
        <v>54</v>
      </c>
      <c r="Z2604" s="23" t="s">
        <v>54</v>
      </c>
      <c r="AA2604" s="23" t="s">
        <v>54</v>
      </c>
      <c r="AB2604" t="s">
        <v>54</v>
      </c>
      <c r="AC2604" t="s">
        <v>54</v>
      </c>
      <c r="AD2604" t="s">
        <v>54</v>
      </c>
      <c r="AE2604" t="s">
        <v>54</v>
      </c>
      <c r="AF2604" s="23" t="s">
        <v>54</v>
      </c>
      <c r="AG2604" s="23" t="s">
        <v>54</v>
      </c>
      <c r="AH2604" s="23" t="s">
        <v>54</v>
      </c>
      <c r="AI2604" s="23" t="s">
        <v>54</v>
      </c>
      <c r="AJ2604">
        <v>0</v>
      </c>
      <c r="AK2604">
        <v>0</v>
      </c>
      <c r="AL2604">
        <v>0</v>
      </c>
      <c r="AM2604">
        <v>0</v>
      </c>
      <c r="AN2604" s="23" t="e">
        <v>#DIV/0!</v>
      </c>
      <c r="AO2604" s="23" t="e">
        <v>#DIV/0!</v>
      </c>
      <c r="AP2604" s="23" t="e">
        <v>#DIV/0!</v>
      </c>
      <c r="AQ2604" s="23" t="e">
        <v>#DIV/0!</v>
      </c>
      <c r="AR2604" s="35">
        <v>0</v>
      </c>
      <c r="AS2604" s="35">
        <v>0</v>
      </c>
      <c r="AT2604" s="35">
        <v>0</v>
      </c>
      <c r="AU2604" s="31" t="str">
        <f t="shared" si="43"/>
        <v>库存为0</v>
      </c>
      <c r="AV2604" s="36" t="str">
        <f>IFERROR(时间!$B$4+AU2604,"上周无销量")</f>
        <v>上周无销量</v>
      </c>
    </row>
    <row r="2605" spans="1:48">
      <c r="A2605" s="21" t="s">
        <v>5183</v>
      </c>
      <c r="B2605" t="s">
        <v>5184</v>
      </c>
      <c r="C2605" t="s">
        <v>5185</v>
      </c>
      <c r="D2605" s="31">
        <v>0</v>
      </c>
      <c r="E2605" s="31">
        <v>0</v>
      </c>
      <c r="F2605" s="31">
        <v>0</v>
      </c>
      <c r="G2605" s="31">
        <v>0</v>
      </c>
      <c r="H2605" s="32">
        <v>0</v>
      </c>
      <c r="I2605">
        <v>0</v>
      </c>
      <c r="J2605" s="33">
        <v>0</v>
      </c>
      <c r="K2605" s="33">
        <v>0</v>
      </c>
      <c r="L2605" s="33">
        <v>0</v>
      </c>
      <c r="M2605">
        <v>0</v>
      </c>
      <c r="N2605">
        <v>0</v>
      </c>
      <c r="O2605">
        <v>0</v>
      </c>
      <c r="P2605" t="s">
        <v>54</v>
      </c>
      <c r="Q2605" t="s">
        <v>54</v>
      </c>
      <c r="R2605" t="s">
        <v>54</v>
      </c>
      <c r="S2605" t="s">
        <v>54</v>
      </c>
      <c r="T2605" t="s">
        <v>54</v>
      </c>
      <c r="U2605" t="s">
        <v>54</v>
      </c>
      <c r="V2605" t="s">
        <v>54</v>
      </c>
      <c r="W2605" t="s">
        <v>54</v>
      </c>
      <c r="X2605" s="23" t="s">
        <v>54</v>
      </c>
      <c r="Y2605" s="23" t="s">
        <v>54</v>
      </c>
      <c r="Z2605" s="23" t="s">
        <v>54</v>
      </c>
      <c r="AA2605" s="23" t="s">
        <v>54</v>
      </c>
      <c r="AB2605" t="s">
        <v>54</v>
      </c>
      <c r="AC2605" t="s">
        <v>54</v>
      </c>
      <c r="AD2605" t="s">
        <v>54</v>
      </c>
      <c r="AE2605" t="s">
        <v>54</v>
      </c>
      <c r="AF2605" s="23" t="s">
        <v>54</v>
      </c>
      <c r="AG2605" s="23" t="s">
        <v>54</v>
      </c>
      <c r="AH2605" s="23" t="s">
        <v>54</v>
      </c>
      <c r="AI2605" s="23" t="s">
        <v>54</v>
      </c>
      <c r="AJ2605">
        <v>0</v>
      </c>
      <c r="AK2605">
        <v>0</v>
      </c>
      <c r="AL2605">
        <v>0</v>
      </c>
      <c r="AM2605">
        <v>0</v>
      </c>
      <c r="AN2605" s="23" t="e">
        <v>#DIV/0!</v>
      </c>
      <c r="AO2605" s="23" t="e">
        <v>#DIV/0!</v>
      </c>
      <c r="AP2605" s="23" t="e">
        <v>#DIV/0!</v>
      </c>
      <c r="AQ2605" s="23" t="e">
        <v>#DIV/0!</v>
      </c>
      <c r="AR2605" s="35">
        <v>0</v>
      </c>
      <c r="AS2605" s="35">
        <v>0</v>
      </c>
      <c r="AT2605" s="35">
        <v>0</v>
      </c>
      <c r="AU2605" s="31" t="str">
        <f t="shared" si="43"/>
        <v>库存为0</v>
      </c>
      <c r="AV2605" s="36" t="str">
        <f>IFERROR(时间!$B$4+AU2605,"上周无销量")</f>
        <v>上周无销量</v>
      </c>
    </row>
    <row r="2606" spans="1:48">
      <c r="A2606" s="21" t="s">
        <v>5186</v>
      </c>
      <c r="B2606" t="s">
        <v>5187</v>
      </c>
      <c r="C2606" t="s">
        <v>5185</v>
      </c>
      <c r="D2606" s="31">
        <v>0</v>
      </c>
      <c r="E2606" s="31">
        <v>0</v>
      </c>
      <c r="F2606" s="31">
        <v>0</v>
      </c>
      <c r="G2606" s="31">
        <v>0</v>
      </c>
      <c r="H2606" s="32">
        <v>0</v>
      </c>
      <c r="I2606">
        <v>0</v>
      </c>
      <c r="J2606" s="33">
        <v>0</v>
      </c>
      <c r="K2606" s="33">
        <v>0</v>
      </c>
      <c r="L2606" s="33">
        <v>0</v>
      </c>
      <c r="M2606">
        <v>0</v>
      </c>
      <c r="N2606">
        <v>0</v>
      </c>
      <c r="O2606">
        <v>0</v>
      </c>
      <c r="P2606" t="s">
        <v>54</v>
      </c>
      <c r="Q2606" t="s">
        <v>54</v>
      </c>
      <c r="R2606" t="s">
        <v>54</v>
      </c>
      <c r="S2606" t="s">
        <v>54</v>
      </c>
      <c r="T2606" t="s">
        <v>54</v>
      </c>
      <c r="U2606" t="s">
        <v>54</v>
      </c>
      <c r="V2606" t="s">
        <v>54</v>
      </c>
      <c r="W2606" t="s">
        <v>54</v>
      </c>
      <c r="X2606" s="23" t="s">
        <v>54</v>
      </c>
      <c r="Y2606" s="23" t="s">
        <v>54</v>
      </c>
      <c r="Z2606" s="23" t="s">
        <v>54</v>
      </c>
      <c r="AA2606" s="23" t="s">
        <v>54</v>
      </c>
      <c r="AB2606" t="s">
        <v>54</v>
      </c>
      <c r="AC2606" t="s">
        <v>54</v>
      </c>
      <c r="AD2606" t="s">
        <v>54</v>
      </c>
      <c r="AE2606" t="s">
        <v>54</v>
      </c>
      <c r="AF2606" s="23" t="s">
        <v>54</v>
      </c>
      <c r="AG2606" s="23" t="s">
        <v>54</v>
      </c>
      <c r="AH2606" s="23" t="s">
        <v>54</v>
      </c>
      <c r="AI2606" s="23" t="s">
        <v>54</v>
      </c>
      <c r="AJ2606">
        <v>0</v>
      </c>
      <c r="AK2606">
        <v>0</v>
      </c>
      <c r="AL2606">
        <v>0</v>
      </c>
      <c r="AM2606">
        <v>0</v>
      </c>
      <c r="AN2606" s="23" t="e">
        <v>#DIV/0!</v>
      </c>
      <c r="AO2606" s="23" t="e">
        <v>#DIV/0!</v>
      </c>
      <c r="AP2606" s="23" t="e">
        <v>#DIV/0!</v>
      </c>
      <c r="AQ2606" s="23" t="e">
        <v>#DIV/0!</v>
      </c>
      <c r="AR2606" s="35">
        <v>0</v>
      </c>
      <c r="AS2606" s="35">
        <v>0</v>
      </c>
      <c r="AT2606" s="35">
        <v>0</v>
      </c>
      <c r="AU2606" s="31" t="str">
        <f t="shared" si="43"/>
        <v>库存为0</v>
      </c>
      <c r="AV2606" s="36" t="str">
        <f>IFERROR(时间!$B$4+AU2606,"上周无销量")</f>
        <v>上周无销量</v>
      </c>
    </row>
    <row r="2607" spans="1:48">
      <c r="A2607" s="21" t="s">
        <v>5188</v>
      </c>
      <c r="B2607" t="s">
        <v>5189</v>
      </c>
      <c r="C2607" t="s">
        <v>5185</v>
      </c>
      <c r="D2607" s="31">
        <v>0</v>
      </c>
      <c r="E2607" s="31">
        <v>0</v>
      </c>
      <c r="F2607" s="31">
        <v>0</v>
      </c>
      <c r="G2607" s="31">
        <v>0</v>
      </c>
      <c r="H2607" s="32">
        <v>0</v>
      </c>
      <c r="I2607">
        <v>0</v>
      </c>
      <c r="J2607" s="33">
        <v>0</v>
      </c>
      <c r="K2607" s="33">
        <v>0</v>
      </c>
      <c r="L2607" s="33">
        <v>0</v>
      </c>
      <c r="M2607">
        <v>0</v>
      </c>
      <c r="N2607">
        <v>0</v>
      </c>
      <c r="O2607">
        <v>0</v>
      </c>
      <c r="P2607" t="s">
        <v>54</v>
      </c>
      <c r="Q2607" t="s">
        <v>54</v>
      </c>
      <c r="R2607" t="s">
        <v>54</v>
      </c>
      <c r="S2607" t="s">
        <v>54</v>
      </c>
      <c r="T2607" t="s">
        <v>54</v>
      </c>
      <c r="U2607" t="s">
        <v>54</v>
      </c>
      <c r="V2607" t="s">
        <v>54</v>
      </c>
      <c r="W2607" t="s">
        <v>54</v>
      </c>
      <c r="X2607" s="23" t="s">
        <v>54</v>
      </c>
      <c r="Y2607" s="23" t="s">
        <v>54</v>
      </c>
      <c r="Z2607" s="23" t="s">
        <v>54</v>
      </c>
      <c r="AA2607" s="23" t="s">
        <v>54</v>
      </c>
      <c r="AB2607" t="s">
        <v>54</v>
      </c>
      <c r="AC2607" t="s">
        <v>54</v>
      </c>
      <c r="AD2607" t="s">
        <v>54</v>
      </c>
      <c r="AE2607" t="s">
        <v>54</v>
      </c>
      <c r="AF2607" s="23" t="s">
        <v>54</v>
      </c>
      <c r="AG2607" s="23" t="s">
        <v>54</v>
      </c>
      <c r="AH2607" s="23" t="s">
        <v>54</v>
      </c>
      <c r="AI2607" s="23" t="s">
        <v>54</v>
      </c>
      <c r="AJ2607">
        <v>0</v>
      </c>
      <c r="AK2607">
        <v>0</v>
      </c>
      <c r="AL2607">
        <v>0</v>
      </c>
      <c r="AM2607">
        <v>0</v>
      </c>
      <c r="AN2607" s="23" t="e">
        <v>#DIV/0!</v>
      </c>
      <c r="AO2607" s="23" t="e">
        <v>#DIV/0!</v>
      </c>
      <c r="AP2607" s="23" t="e">
        <v>#DIV/0!</v>
      </c>
      <c r="AQ2607" s="23" t="e">
        <v>#DIV/0!</v>
      </c>
      <c r="AR2607" s="35">
        <v>0</v>
      </c>
      <c r="AS2607" s="35">
        <v>0</v>
      </c>
      <c r="AT2607" s="35">
        <v>0</v>
      </c>
      <c r="AU2607" s="31" t="str">
        <f t="shared" si="43"/>
        <v>库存为0</v>
      </c>
      <c r="AV2607" s="36" t="str">
        <f>IFERROR(时间!$B$4+AU2607,"上周无销量")</f>
        <v>上周无销量</v>
      </c>
    </row>
    <row r="2608" spans="1:48">
      <c r="A2608" s="21" t="s">
        <v>5190</v>
      </c>
      <c r="B2608" t="s">
        <v>5191</v>
      </c>
      <c r="C2608" t="s">
        <v>5185</v>
      </c>
      <c r="D2608" s="31">
        <v>0</v>
      </c>
      <c r="E2608" s="31">
        <v>0</v>
      </c>
      <c r="F2608" s="31">
        <v>0</v>
      </c>
      <c r="G2608" s="31">
        <v>0</v>
      </c>
      <c r="H2608" s="32">
        <v>0</v>
      </c>
      <c r="I2608">
        <v>0</v>
      </c>
      <c r="J2608" s="33">
        <v>0</v>
      </c>
      <c r="K2608" s="33">
        <v>0</v>
      </c>
      <c r="L2608" s="33">
        <v>0</v>
      </c>
      <c r="M2608">
        <v>0</v>
      </c>
      <c r="N2608">
        <v>0</v>
      </c>
      <c r="O2608">
        <v>0</v>
      </c>
      <c r="P2608" t="s">
        <v>54</v>
      </c>
      <c r="Q2608" t="s">
        <v>54</v>
      </c>
      <c r="R2608" t="s">
        <v>54</v>
      </c>
      <c r="S2608" t="s">
        <v>54</v>
      </c>
      <c r="T2608" t="s">
        <v>54</v>
      </c>
      <c r="U2608" t="s">
        <v>54</v>
      </c>
      <c r="V2608" t="s">
        <v>54</v>
      </c>
      <c r="W2608" t="s">
        <v>54</v>
      </c>
      <c r="X2608" s="23" t="s">
        <v>54</v>
      </c>
      <c r="Y2608" s="23" t="s">
        <v>54</v>
      </c>
      <c r="Z2608" s="23" t="s">
        <v>54</v>
      </c>
      <c r="AA2608" s="23" t="s">
        <v>54</v>
      </c>
      <c r="AB2608" t="s">
        <v>54</v>
      </c>
      <c r="AC2608" t="s">
        <v>54</v>
      </c>
      <c r="AD2608" t="s">
        <v>54</v>
      </c>
      <c r="AE2608" t="s">
        <v>54</v>
      </c>
      <c r="AF2608" s="23" t="s">
        <v>54</v>
      </c>
      <c r="AG2608" s="23" t="s">
        <v>54</v>
      </c>
      <c r="AH2608" s="23" t="s">
        <v>54</v>
      </c>
      <c r="AI2608" s="23" t="s">
        <v>54</v>
      </c>
      <c r="AJ2608">
        <v>0</v>
      </c>
      <c r="AK2608">
        <v>0</v>
      </c>
      <c r="AL2608">
        <v>0</v>
      </c>
      <c r="AM2608">
        <v>0</v>
      </c>
      <c r="AN2608" s="23" t="e">
        <v>#DIV/0!</v>
      </c>
      <c r="AO2608" s="23" t="e">
        <v>#DIV/0!</v>
      </c>
      <c r="AP2608" s="23" t="e">
        <v>#DIV/0!</v>
      </c>
      <c r="AQ2608" s="23" t="e">
        <v>#DIV/0!</v>
      </c>
      <c r="AR2608" s="35">
        <v>0</v>
      </c>
      <c r="AS2608" s="35">
        <v>0</v>
      </c>
      <c r="AT2608" s="35">
        <v>0</v>
      </c>
      <c r="AU2608" s="31" t="str">
        <f t="shared" si="43"/>
        <v>库存为0</v>
      </c>
      <c r="AV2608" s="36" t="str">
        <f>IFERROR(时间!$B$4+AU2608,"上周无销量")</f>
        <v>上周无销量</v>
      </c>
    </row>
    <row r="2609" spans="1:48">
      <c r="A2609" s="21" t="s">
        <v>5192</v>
      </c>
      <c r="B2609" t="s">
        <v>5193</v>
      </c>
      <c r="C2609" t="s">
        <v>5185</v>
      </c>
      <c r="D2609" s="31">
        <v>0</v>
      </c>
      <c r="E2609" s="31">
        <v>0</v>
      </c>
      <c r="F2609" s="31">
        <v>0</v>
      </c>
      <c r="G2609" s="31">
        <v>0</v>
      </c>
      <c r="H2609" s="32">
        <v>0</v>
      </c>
      <c r="I2609">
        <v>0</v>
      </c>
      <c r="J2609" s="33">
        <v>0</v>
      </c>
      <c r="K2609" s="33">
        <v>0</v>
      </c>
      <c r="L2609" s="33">
        <v>0</v>
      </c>
      <c r="M2609">
        <v>0</v>
      </c>
      <c r="N2609">
        <v>0</v>
      </c>
      <c r="O2609">
        <v>0</v>
      </c>
      <c r="P2609" t="s">
        <v>54</v>
      </c>
      <c r="Q2609" t="s">
        <v>54</v>
      </c>
      <c r="R2609" t="s">
        <v>54</v>
      </c>
      <c r="S2609" t="s">
        <v>54</v>
      </c>
      <c r="T2609" t="s">
        <v>54</v>
      </c>
      <c r="U2609" t="s">
        <v>54</v>
      </c>
      <c r="V2609" t="s">
        <v>54</v>
      </c>
      <c r="W2609" t="s">
        <v>54</v>
      </c>
      <c r="X2609" s="23" t="s">
        <v>54</v>
      </c>
      <c r="Y2609" s="23" t="s">
        <v>54</v>
      </c>
      <c r="Z2609" s="23" t="s">
        <v>54</v>
      </c>
      <c r="AA2609" s="23" t="s">
        <v>54</v>
      </c>
      <c r="AB2609" t="s">
        <v>54</v>
      </c>
      <c r="AC2609" t="s">
        <v>54</v>
      </c>
      <c r="AD2609" t="s">
        <v>54</v>
      </c>
      <c r="AE2609" t="s">
        <v>54</v>
      </c>
      <c r="AF2609" s="23" t="s">
        <v>54</v>
      </c>
      <c r="AG2609" s="23" t="s">
        <v>54</v>
      </c>
      <c r="AH2609" s="23" t="s">
        <v>54</v>
      </c>
      <c r="AI2609" s="23" t="s">
        <v>54</v>
      </c>
      <c r="AJ2609">
        <v>0</v>
      </c>
      <c r="AK2609">
        <v>0</v>
      </c>
      <c r="AL2609">
        <v>0</v>
      </c>
      <c r="AM2609">
        <v>0</v>
      </c>
      <c r="AN2609" s="23" t="e">
        <v>#DIV/0!</v>
      </c>
      <c r="AO2609" s="23" t="e">
        <v>#DIV/0!</v>
      </c>
      <c r="AP2609" s="23" t="e">
        <v>#DIV/0!</v>
      </c>
      <c r="AQ2609" s="23" t="e">
        <v>#DIV/0!</v>
      </c>
      <c r="AR2609" s="35">
        <v>0</v>
      </c>
      <c r="AS2609" s="35">
        <v>0</v>
      </c>
      <c r="AT2609" s="35">
        <v>0</v>
      </c>
      <c r="AU2609" s="31" t="str">
        <f t="shared" si="43"/>
        <v>库存为0</v>
      </c>
      <c r="AV2609" s="36" t="str">
        <f>IFERROR(时间!$B$4+AU2609,"上周无销量")</f>
        <v>上周无销量</v>
      </c>
    </row>
    <row r="2610" spans="1:48">
      <c r="A2610" s="21" t="s">
        <v>5194</v>
      </c>
      <c r="B2610" t="s">
        <v>5195</v>
      </c>
      <c r="C2610" t="s">
        <v>5185</v>
      </c>
      <c r="D2610" s="31">
        <v>0</v>
      </c>
      <c r="E2610" s="31">
        <v>0</v>
      </c>
      <c r="F2610" s="31">
        <v>0</v>
      </c>
      <c r="G2610" s="31">
        <v>0</v>
      </c>
      <c r="H2610" s="32">
        <v>0</v>
      </c>
      <c r="I2610">
        <v>0</v>
      </c>
      <c r="J2610" s="33">
        <v>0</v>
      </c>
      <c r="K2610" s="33">
        <v>0</v>
      </c>
      <c r="L2610" s="33">
        <v>0</v>
      </c>
      <c r="M2610">
        <v>0</v>
      </c>
      <c r="N2610">
        <v>0</v>
      </c>
      <c r="O2610">
        <v>0</v>
      </c>
      <c r="P2610" t="s">
        <v>54</v>
      </c>
      <c r="Q2610" t="s">
        <v>54</v>
      </c>
      <c r="R2610" t="s">
        <v>54</v>
      </c>
      <c r="S2610" t="s">
        <v>54</v>
      </c>
      <c r="T2610" t="s">
        <v>54</v>
      </c>
      <c r="U2610" t="s">
        <v>54</v>
      </c>
      <c r="V2610" t="s">
        <v>54</v>
      </c>
      <c r="W2610" t="s">
        <v>54</v>
      </c>
      <c r="X2610" s="23" t="s">
        <v>54</v>
      </c>
      <c r="Y2610" s="23" t="s">
        <v>54</v>
      </c>
      <c r="Z2610" s="23" t="s">
        <v>54</v>
      </c>
      <c r="AA2610" s="23" t="s">
        <v>54</v>
      </c>
      <c r="AB2610" t="s">
        <v>54</v>
      </c>
      <c r="AC2610" t="s">
        <v>54</v>
      </c>
      <c r="AD2610" t="s">
        <v>54</v>
      </c>
      <c r="AE2610" t="s">
        <v>54</v>
      </c>
      <c r="AF2610" s="23" t="s">
        <v>54</v>
      </c>
      <c r="AG2610" s="23" t="s">
        <v>54</v>
      </c>
      <c r="AH2610" s="23" t="s">
        <v>54</v>
      </c>
      <c r="AI2610" s="23" t="s">
        <v>54</v>
      </c>
      <c r="AJ2610">
        <v>0</v>
      </c>
      <c r="AK2610">
        <v>0</v>
      </c>
      <c r="AL2610">
        <v>0</v>
      </c>
      <c r="AM2610">
        <v>0</v>
      </c>
      <c r="AN2610" s="23" t="e">
        <v>#DIV/0!</v>
      </c>
      <c r="AO2610" s="23" t="e">
        <v>#DIV/0!</v>
      </c>
      <c r="AP2610" s="23" t="e">
        <v>#DIV/0!</v>
      </c>
      <c r="AQ2610" s="23" t="e">
        <v>#DIV/0!</v>
      </c>
      <c r="AR2610" s="35">
        <v>0</v>
      </c>
      <c r="AS2610" s="35">
        <v>0</v>
      </c>
      <c r="AT2610" s="35">
        <v>0</v>
      </c>
      <c r="AU2610" s="31" t="str">
        <f t="shared" si="43"/>
        <v>库存为0</v>
      </c>
      <c r="AV2610" s="36" t="str">
        <f>IFERROR(时间!$B$4+AU2610,"上周无销量")</f>
        <v>上周无销量</v>
      </c>
    </row>
    <row r="2611" spans="1:48">
      <c r="A2611" s="21" t="s">
        <v>5196</v>
      </c>
      <c r="B2611" t="s">
        <v>5197</v>
      </c>
      <c r="C2611" t="s">
        <v>5185</v>
      </c>
      <c r="D2611" s="31">
        <v>0</v>
      </c>
      <c r="E2611" s="31">
        <v>0</v>
      </c>
      <c r="F2611" s="31">
        <v>0</v>
      </c>
      <c r="G2611" s="31">
        <v>0</v>
      </c>
      <c r="H2611" s="32">
        <v>0</v>
      </c>
      <c r="I2611">
        <v>0</v>
      </c>
      <c r="J2611" s="33">
        <v>0</v>
      </c>
      <c r="K2611" s="33">
        <v>0</v>
      </c>
      <c r="L2611" s="33">
        <v>0</v>
      </c>
      <c r="M2611">
        <v>0</v>
      </c>
      <c r="N2611">
        <v>0</v>
      </c>
      <c r="O2611">
        <v>0</v>
      </c>
      <c r="P2611" t="s">
        <v>54</v>
      </c>
      <c r="Q2611" t="s">
        <v>54</v>
      </c>
      <c r="R2611" t="s">
        <v>54</v>
      </c>
      <c r="S2611" t="s">
        <v>54</v>
      </c>
      <c r="T2611" t="s">
        <v>54</v>
      </c>
      <c r="U2611" t="s">
        <v>54</v>
      </c>
      <c r="V2611" t="s">
        <v>54</v>
      </c>
      <c r="W2611" t="s">
        <v>54</v>
      </c>
      <c r="X2611" s="23" t="s">
        <v>54</v>
      </c>
      <c r="Y2611" s="23" t="s">
        <v>54</v>
      </c>
      <c r="Z2611" s="23" t="s">
        <v>54</v>
      </c>
      <c r="AA2611" s="23" t="s">
        <v>54</v>
      </c>
      <c r="AB2611" t="s">
        <v>54</v>
      </c>
      <c r="AC2611" t="s">
        <v>54</v>
      </c>
      <c r="AD2611" t="s">
        <v>54</v>
      </c>
      <c r="AE2611" t="s">
        <v>54</v>
      </c>
      <c r="AF2611" s="23" t="s">
        <v>54</v>
      </c>
      <c r="AG2611" s="23" t="s">
        <v>54</v>
      </c>
      <c r="AH2611" s="23" t="s">
        <v>54</v>
      </c>
      <c r="AI2611" s="23" t="s">
        <v>54</v>
      </c>
      <c r="AJ2611">
        <v>0</v>
      </c>
      <c r="AK2611">
        <v>0</v>
      </c>
      <c r="AL2611">
        <v>0</v>
      </c>
      <c r="AM2611">
        <v>0</v>
      </c>
      <c r="AN2611" s="23" t="e">
        <v>#DIV/0!</v>
      </c>
      <c r="AO2611" s="23" t="e">
        <v>#DIV/0!</v>
      </c>
      <c r="AP2611" s="23" t="e">
        <v>#DIV/0!</v>
      </c>
      <c r="AQ2611" s="23" t="e">
        <v>#DIV/0!</v>
      </c>
      <c r="AR2611" s="35">
        <v>0</v>
      </c>
      <c r="AS2611" s="35">
        <v>0</v>
      </c>
      <c r="AT2611" s="35">
        <v>0</v>
      </c>
      <c r="AU2611" s="31" t="str">
        <f t="shared" si="43"/>
        <v>库存为0</v>
      </c>
      <c r="AV2611" s="36" t="str">
        <f>IFERROR(时间!$B$4+AU2611,"上周无销量")</f>
        <v>上周无销量</v>
      </c>
    </row>
    <row r="2612" spans="1:48">
      <c r="A2612" s="21" t="s">
        <v>5198</v>
      </c>
      <c r="B2612" t="s">
        <v>5199</v>
      </c>
      <c r="C2612" t="s">
        <v>5185</v>
      </c>
      <c r="D2612" s="31">
        <v>0</v>
      </c>
      <c r="E2612" s="31">
        <v>0</v>
      </c>
      <c r="F2612" s="31">
        <v>0</v>
      </c>
      <c r="G2612" s="31">
        <v>0</v>
      </c>
      <c r="H2612" s="32">
        <v>0</v>
      </c>
      <c r="I2612">
        <v>0</v>
      </c>
      <c r="J2612" s="33">
        <v>0</v>
      </c>
      <c r="K2612" s="33">
        <v>0</v>
      </c>
      <c r="L2612" s="33">
        <v>0</v>
      </c>
      <c r="M2612">
        <v>0</v>
      </c>
      <c r="N2612">
        <v>0</v>
      </c>
      <c r="O2612">
        <v>0</v>
      </c>
      <c r="P2612" t="s">
        <v>54</v>
      </c>
      <c r="Q2612" t="s">
        <v>54</v>
      </c>
      <c r="R2612" t="s">
        <v>54</v>
      </c>
      <c r="S2612" t="s">
        <v>54</v>
      </c>
      <c r="T2612" t="s">
        <v>54</v>
      </c>
      <c r="U2612" t="s">
        <v>54</v>
      </c>
      <c r="V2612" t="s">
        <v>54</v>
      </c>
      <c r="W2612" t="s">
        <v>54</v>
      </c>
      <c r="X2612" s="23" t="s">
        <v>54</v>
      </c>
      <c r="Y2612" s="23" t="s">
        <v>54</v>
      </c>
      <c r="Z2612" s="23" t="s">
        <v>54</v>
      </c>
      <c r="AA2612" s="23" t="s">
        <v>54</v>
      </c>
      <c r="AB2612" t="s">
        <v>54</v>
      </c>
      <c r="AC2612" t="s">
        <v>54</v>
      </c>
      <c r="AD2612" t="s">
        <v>54</v>
      </c>
      <c r="AE2612" t="s">
        <v>54</v>
      </c>
      <c r="AF2612" s="23" t="s">
        <v>54</v>
      </c>
      <c r="AG2612" s="23" t="s">
        <v>54</v>
      </c>
      <c r="AH2612" s="23" t="s">
        <v>54</v>
      </c>
      <c r="AI2612" s="23" t="s">
        <v>54</v>
      </c>
      <c r="AJ2612">
        <v>0</v>
      </c>
      <c r="AK2612">
        <v>0</v>
      </c>
      <c r="AL2612">
        <v>0</v>
      </c>
      <c r="AM2612">
        <v>0</v>
      </c>
      <c r="AN2612" s="23" t="e">
        <v>#DIV/0!</v>
      </c>
      <c r="AO2612" s="23" t="e">
        <v>#DIV/0!</v>
      </c>
      <c r="AP2612" s="23" t="e">
        <v>#DIV/0!</v>
      </c>
      <c r="AQ2612" s="23" t="e">
        <v>#DIV/0!</v>
      </c>
      <c r="AR2612" s="35">
        <v>0</v>
      </c>
      <c r="AS2612" s="35">
        <v>0</v>
      </c>
      <c r="AT2612" s="35">
        <v>0</v>
      </c>
      <c r="AU2612" s="31" t="str">
        <f t="shared" si="43"/>
        <v>库存为0</v>
      </c>
      <c r="AV2612" s="36" t="str">
        <f>IFERROR(时间!$B$4+AU2612,"上周无销量")</f>
        <v>上周无销量</v>
      </c>
    </row>
    <row r="2613" spans="1:48">
      <c r="A2613" s="21" t="s">
        <v>5200</v>
      </c>
      <c r="B2613" t="s">
        <v>5201</v>
      </c>
      <c r="C2613" t="s">
        <v>5185</v>
      </c>
      <c r="D2613" s="31">
        <v>0</v>
      </c>
      <c r="E2613" s="31">
        <v>0</v>
      </c>
      <c r="F2613" s="31">
        <v>0</v>
      </c>
      <c r="G2613" s="31">
        <v>0</v>
      </c>
      <c r="H2613" s="32">
        <v>0</v>
      </c>
      <c r="I2613">
        <v>0</v>
      </c>
      <c r="J2613" s="33">
        <v>0</v>
      </c>
      <c r="K2613" s="33">
        <v>0</v>
      </c>
      <c r="L2613" s="33">
        <v>0</v>
      </c>
      <c r="M2613">
        <v>0</v>
      </c>
      <c r="N2613">
        <v>0</v>
      </c>
      <c r="O2613">
        <v>0</v>
      </c>
      <c r="P2613" t="s">
        <v>54</v>
      </c>
      <c r="Q2613" t="s">
        <v>54</v>
      </c>
      <c r="R2613" t="s">
        <v>54</v>
      </c>
      <c r="S2613" t="s">
        <v>54</v>
      </c>
      <c r="T2613" t="s">
        <v>54</v>
      </c>
      <c r="U2613" t="s">
        <v>54</v>
      </c>
      <c r="V2613" t="s">
        <v>54</v>
      </c>
      <c r="W2613" t="s">
        <v>54</v>
      </c>
      <c r="X2613" s="23" t="s">
        <v>54</v>
      </c>
      <c r="Y2613" s="23" t="s">
        <v>54</v>
      </c>
      <c r="Z2613" s="23" t="s">
        <v>54</v>
      </c>
      <c r="AA2613" s="23" t="s">
        <v>54</v>
      </c>
      <c r="AB2613" t="s">
        <v>54</v>
      </c>
      <c r="AC2613" t="s">
        <v>54</v>
      </c>
      <c r="AD2613" t="s">
        <v>54</v>
      </c>
      <c r="AE2613" t="s">
        <v>54</v>
      </c>
      <c r="AF2613" s="23" t="s">
        <v>54</v>
      </c>
      <c r="AG2613" s="23" t="s">
        <v>54</v>
      </c>
      <c r="AH2613" s="23" t="s">
        <v>54</v>
      </c>
      <c r="AI2613" s="23" t="s">
        <v>54</v>
      </c>
      <c r="AJ2613">
        <v>0</v>
      </c>
      <c r="AK2613">
        <v>0</v>
      </c>
      <c r="AL2613">
        <v>0</v>
      </c>
      <c r="AM2613">
        <v>0</v>
      </c>
      <c r="AN2613" s="23" t="e">
        <v>#DIV/0!</v>
      </c>
      <c r="AO2613" s="23" t="e">
        <v>#DIV/0!</v>
      </c>
      <c r="AP2613" s="23" t="e">
        <v>#DIV/0!</v>
      </c>
      <c r="AQ2613" s="23" t="e">
        <v>#DIV/0!</v>
      </c>
      <c r="AR2613" s="35">
        <v>0</v>
      </c>
      <c r="AS2613" s="35">
        <v>0</v>
      </c>
      <c r="AT2613" s="35">
        <v>0</v>
      </c>
      <c r="AU2613" s="31" t="str">
        <f t="shared" si="43"/>
        <v>库存为0</v>
      </c>
      <c r="AV2613" s="36" t="str">
        <f>IFERROR(时间!$B$4+AU2613,"上周无销量")</f>
        <v>上周无销量</v>
      </c>
    </row>
    <row r="2614" spans="1:48">
      <c r="A2614" s="21" t="s">
        <v>5202</v>
      </c>
      <c r="B2614" t="s">
        <v>5203</v>
      </c>
      <c r="C2614" t="s">
        <v>5185</v>
      </c>
      <c r="D2614" s="31">
        <v>0</v>
      </c>
      <c r="E2614" s="31">
        <v>0</v>
      </c>
      <c r="F2614" s="31">
        <v>0</v>
      </c>
      <c r="G2614" s="31">
        <v>0</v>
      </c>
      <c r="H2614" s="32">
        <v>0</v>
      </c>
      <c r="I2614">
        <v>0</v>
      </c>
      <c r="J2614" s="33">
        <v>0</v>
      </c>
      <c r="K2614" s="33">
        <v>0</v>
      </c>
      <c r="L2614" s="33">
        <v>0</v>
      </c>
      <c r="M2614">
        <v>0</v>
      </c>
      <c r="N2614">
        <v>0</v>
      </c>
      <c r="O2614">
        <v>0</v>
      </c>
      <c r="P2614" t="s">
        <v>54</v>
      </c>
      <c r="Q2614" t="s">
        <v>54</v>
      </c>
      <c r="R2614" t="s">
        <v>54</v>
      </c>
      <c r="S2614" t="s">
        <v>54</v>
      </c>
      <c r="T2614" t="s">
        <v>54</v>
      </c>
      <c r="U2614" t="s">
        <v>54</v>
      </c>
      <c r="V2614" t="s">
        <v>54</v>
      </c>
      <c r="W2614" t="s">
        <v>54</v>
      </c>
      <c r="X2614" s="23" t="s">
        <v>54</v>
      </c>
      <c r="Y2614" s="23" t="s">
        <v>54</v>
      </c>
      <c r="Z2614" s="23" t="s">
        <v>54</v>
      </c>
      <c r="AA2614" s="23" t="s">
        <v>54</v>
      </c>
      <c r="AB2614" t="s">
        <v>54</v>
      </c>
      <c r="AC2614" t="s">
        <v>54</v>
      </c>
      <c r="AD2614" t="s">
        <v>54</v>
      </c>
      <c r="AE2614" t="s">
        <v>54</v>
      </c>
      <c r="AF2614" s="23" t="s">
        <v>54</v>
      </c>
      <c r="AG2614" s="23" t="s">
        <v>54</v>
      </c>
      <c r="AH2614" s="23" t="s">
        <v>54</v>
      </c>
      <c r="AI2614" s="23" t="s">
        <v>54</v>
      </c>
      <c r="AJ2614">
        <v>0</v>
      </c>
      <c r="AK2614">
        <v>0</v>
      </c>
      <c r="AL2614">
        <v>0</v>
      </c>
      <c r="AM2614">
        <v>0</v>
      </c>
      <c r="AN2614" s="23" t="e">
        <v>#DIV/0!</v>
      </c>
      <c r="AO2614" s="23" t="e">
        <v>#DIV/0!</v>
      </c>
      <c r="AP2614" s="23" t="e">
        <v>#DIV/0!</v>
      </c>
      <c r="AQ2614" s="23" t="e">
        <v>#DIV/0!</v>
      </c>
      <c r="AR2614" s="35">
        <v>0</v>
      </c>
      <c r="AS2614" s="35">
        <v>0</v>
      </c>
      <c r="AT2614" s="35">
        <v>0</v>
      </c>
      <c r="AU2614" s="31" t="str">
        <f t="shared" si="43"/>
        <v>库存为0</v>
      </c>
      <c r="AV2614" s="36" t="str">
        <f>IFERROR(时间!$B$4+AU2614,"上周无销量")</f>
        <v>上周无销量</v>
      </c>
    </row>
    <row r="2615" spans="1:48">
      <c r="A2615" s="21" t="s">
        <v>5204</v>
      </c>
      <c r="B2615" t="s">
        <v>5205</v>
      </c>
      <c r="C2615" t="s">
        <v>5185</v>
      </c>
      <c r="D2615" s="31">
        <v>0</v>
      </c>
      <c r="E2615" s="31">
        <v>0</v>
      </c>
      <c r="F2615" s="31">
        <v>0</v>
      </c>
      <c r="G2615" s="31">
        <v>0</v>
      </c>
      <c r="H2615" s="32">
        <v>0</v>
      </c>
      <c r="I2615">
        <v>0</v>
      </c>
      <c r="J2615" s="33">
        <v>0</v>
      </c>
      <c r="K2615" s="33">
        <v>0</v>
      </c>
      <c r="L2615" s="33">
        <v>0</v>
      </c>
      <c r="M2615">
        <v>0</v>
      </c>
      <c r="N2615">
        <v>0</v>
      </c>
      <c r="O2615">
        <v>0</v>
      </c>
      <c r="P2615" t="s">
        <v>54</v>
      </c>
      <c r="Q2615" t="s">
        <v>54</v>
      </c>
      <c r="R2615" t="s">
        <v>54</v>
      </c>
      <c r="S2615" t="s">
        <v>54</v>
      </c>
      <c r="T2615" t="s">
        <v>54</v>
      </c>
      <c r="U2615" t="s">
        <v>54</v>
      </c>
      <c r="V2615" t="s">
        <v>54</v>
      </c>
      <c r="W2615" t="s">
        <v>54</v>
      </c>
      <c r="X2615" s="23" t="s">
        <v>54</v>
      </c>
      <c r="Y2615" s="23" t="s">
        <v>54</v>
      </c>
      <c r="Z2615" s="23" t="s">
        <v>54</v>
      </c>
      <c r="AA2615" s="23" t="s">
        <v>54</v>
      </c>
      <c r="AB2615" t="s">
        <v>54</v>
      </c>
      <c r="AC2615" t="s">
        <v>54</v>
      </c>
      <c r="AD2615" t="s">
        <v>54</v>
      </c>
      <c r="AE2615" t="s">
        <v>54</v>
      </c>
      <c r="AF2615" s="23" t="s">
        <v>54</v>
      </c>
      <c r="AG2615" s="23" t="s">
        <v>54</v>
      </c>
      <c r="AH2615" s="23" t="s">
        <v>54</v>
      </c>
      <c r="AI2615" s="23" t="s">
        <v>54</v>
      </c>
      <c r="AJ2615">
        <v>0</v>
      </c>
      <c r="AK2615">
        <v>0</v>
      </c>
      <c r="AL2615">
        <v>0</v>
      </c>
      <c r="AM2615">
        <v>0</v>
      </c>
      <c r="AN2615" s="23" t="e">
        <v>#DIV/0!</v>
      </c>
      <c r="AO2615" s="23" t="e">
        <v>#DIV/0!</v>
      </c>
      <c r="AP2615" s="23" t="e">
        <v>#DIV/0!</v>
      </c>
      <c r="AQ2615" s="23" t="e">
        <v>#DIV/0!</v>
      </c>
      <c r="AR2615" s="35">
        <v>0</v>
      </c>
      <c r="AS2615" s="35">
        <v>0</v>
      </c>
      <c r="AT2615" s="35">
        <v>0</v>
      </c>
      <c r="AU2615" s="31" t="str">
        <f t="shared" si="43"/>
        <v>库存为0</v>
      </c>
      <c r="AV2615" s="36" t="str">
        <f>IFERROR(时间!$B$4+AU2615,"上周无销量")</f>
        <v>上周无销量</v>
      </c>
    </row>
    <row r="2616" spans="1:48">
      <c r="A2616" s="21" t="s">
        <v>5206</v>
      </c>
      <c r="B2616" t="s">
        <v>5207</v>
      </c>
      <c r="C2616" t="s">
        <v>5185</v>
      </c>
      <c r="D2616" s="31">
        <v>0</v>
      </c>
      <c r="E2616" s="31">
        <v>0</v>
      </c>
      <c r="F2616" s="31">
        <v>0</v>
      </c>
      <c r="G2616" s="31">
        <v>0</v>
      </c>
      <c r="H2616" s="32">
        <v>0</v>
      </c>
      <c r="I2616">
        <v>0</v>
      </c>
      <c r="J2616" s="33">
        <v>0</v>
      </c>
      <c r="K2616" s="33">
        <v>0</v>
      </c>
      <c r="L2616" s="33">
        <v>0</v>
      </c>
      <c r="M2616">
        <v>0</v>
      </c>
      <c r="N2616">
        <v>0</v>
      </c>
      <c r="O2616">
        <v>0</v>
      </c>
      <c r="P2616" t="s">
        <v>54</v>
      </c>
      <c r="Q2616" t="s">
        <v>54</v>
      </c>
      <c r="R2616" t="s">
        <v>54</v>
      </c>
      <c r="S2616" t="s">
        <v>54</v>
      </c>
      <c r="T2616" t="s">
        <v>54</v>
      </c>
      <c r="U2616" t="s">
        <v>54</v>
      </c>
      <c r="V2616" t="s">
        <v>54</v>
      </c>
      <c r="W2616" t="s">
        <v>54</v>
      </c>
      <c r="X2616" s="23" t="s">
        <v>54</v>
      </c>
      <c r="Y2616" s="23" t="s">
        <v>54</v>
      </c>
      <c r="Z2616" s="23" t="s">
        <v>54</v>
      </c>
      <c r="AA2616" s="23" t="s">
        <v>54</v>
      </c>
      <c r="AB2616" t="s">
        <v>54</v>
      </c>
      <c r="AC2616" t="s">
        <v>54</v>
      </c>
      <c r="AD2616" t="s">
        <v>54</v>
      </c>
      <c r="AE2616" t="s">
        <v>54</v>
      </c>
      <c r="AF2616" s="23" t="s">
        <v>54</v>
      </c>
      <c r="AG2616" s="23" t="s">
        <v>54</v>
      </c>
      <c r="AH2616" s="23" t="s">
        <v>54</v>
      </c>
      <c r="AI2616" s="23" t="s">
        <v>54</v>
      </c>
      <c r="AJ2616">
        <v>0</v>
      </c>
      <c r="AK2616">
        <v>0</v>
      </c>
      <c r="AL2616">
        <v>0</v>
      </c>
      <c r="AM2616">
        <v>0</v>
      </c>
      <c r="AN2616" s="23" t="e">
        <v>#DIV/0!</v>
      </c>
      <c r="AO2616" s="23" t="e">
        <v>#DIV/0!</v>
      </c>
      <c r="AP2616" s="23" t="e">
        <v>#DIV/0!</v>
      </c>
      <c r="AQ2616" s="23" t="e">
        <v>#DIV/0!</v>
      </c>
      <c r="AR2616" s="35">
        <v>0</v>
      </c>
      <c r="AS2616" s="35">
        <v>0</v>
      </c>
      <c r="AT2616" s="35">
        <v>0</v>
      </c>
      <c r="AU2616" s="31" t="str">
        <f t="shared" si="43"/>
        <v>库存为0</v>
      </c>
      <c r="AV2616" s="36" t="str">
        <f>IFERROR(时间!$B$4+AU2616,"上周无销量")</f>
        <v>上周无销量</v>
      </c>
    </row>
    <row r="2617" spans="1:48">
      <c r="A2617" s="21" t="s">
        <v>5208</v>
      </c>
      <c r="B2617" t="s">
        <v>5209</v>
      </c>
      <c r="C2617" t="s">
        <v>5185</v>
      </c>
      <c r="D2617" s="31">
        <v>0</v>
      </c>
      <c r="E2617" s="31">
        <v>0</v>
      </c>
      <c r="F2617" s="31">
        <v>0</v>
      </c>
      <c r="G2617" s="31">
        <v>0</v>
      </c>
      <c r="H2617" s="32">
        <v>0</v>
      </c>
      <c r="I2617">
        <v>0</v>
      </c>
      <c r="J2617" s="33">
        <v>0</v>
      </c>
      <c r="K2617" s="33">
        <v>0</v>
      </c>
      <c r="L2617" s="33">
        <v>0</v>
      </c>
      <c r="M2617">
        <v>0</v>
      </c>
      <c r="N2617">
        <v>0</v>
      </c>
      <c r="O2617">
        <v>0</v>
      </c>
      <c r="P2617" t="s">
        <v>54</v>
      </c>
      <c r="Q2617" t="s">
        <v>54</v>
      </c>
      <c r="R2617" t="s">
        <v>54</v>
      </c>
      <c r="S2617" t="s">
        <v>54</v>
      </c>
      <c r="T2617" t="s">
        <v>54</v>
      </c>
      <c r="U2617" t="s">
        <v>54</v>
      </c>
      <c r="V2617" t="s">
        <v>54</v>
      </c>
      <c r="W2617" t="s">
        <v>54</v>
      </c>
      <c r="X2617" s="23" t="s">
        <v>54</v>
      </c>
      <c r="Y2617" s="23" t="s">
        <v>54</v>
      </c>
      <c r="Z2617" s="23" t="s">
        <v>54</v>
      </c>
      <c r="AA2617" s="23" t="s">
        <v>54</v>
      </c>
      <c r="AB2617" t="s">
        <v>54</v>
      </c>
      <c r="AC2617" t="s">
        <v>54</v>
      </c>
      <c r="AD2617" t="s">
        <v>54</v>
      </c>
      <c r="AE2617" t="s">
        <v>54</v>
      </c>
      <c r="AF2617" s="23" t="s">
        <v>54</v>
      </c>
      <c r="AG2617" s="23" t="s">
        <v>54</v>
      </c>
      <c r="AH2617" s="23" t="s">
        <v>54</v>
      </c>
      <c r="AI2617" s="23" t="s">
        <v>54</v>
      </c>
      <c r="AJ2617">
        <v>0</v>
      </c>
      <c r="AK2617">
        <v>0</v>
      </c>
      <c r="AL2617">
        <v>0</v>
      </c>
      <c r="AM2617">
        <v>0</v>
      </c>
      <c r="AN2617" s="23" t="e">
        <v>#DIV/0!</v>
      </c>
      <c r="AO2617" s="23" t="e">
        <v>#DIV/0!</v>
      </c>
      <c r="AP2617" s="23" t="e">
        <v>#DIV/0!</v>
      </c>
      <c r="AQ2617" s="23" t="e">
        <v>#DIV/0!</v>
      </c>
      <c r="AR2617" s="35">
        <v>0</v>
      </c>
      <c r="AS2617" s="35">
        <v>0</v>
      </c>
      <c r="AT2617" s="35">
        <v>0</v>
      </c>
      <c r="AU2617" s="31" t="str">
        <f t="shared" si="43"/>
        <v>库存为0</v>
      </c>
      <c r="AV2617" s="36" t="str">
        <f>IFERROR(时间!$B$4+AU2617,"上周无销量")</f>
        <v>上周无销量</v>
      </c>
    </row>
    <row r="2618" spans="1:48">
      <c r="A2618" s="21" t="s">
        <v>5210</v>
      </c>
      <c r="B2618" t="s">
        <v>5211</v>
      </c>
      <c r="C2618" t="s">
        <v>5185</v>
      </c>
      <c r="D2618" s="31">
        <v>0</v>
      </c>
      <c r="E2618" s="31">
        <v>0</v>
      </c>
      <c r="F2618" s="31">
        <v>0</v>
      </c>
      <c r="G2618" s="31">
        <v>0</v>
      </c>
      <c r="H2618" s="32">
        <v>0</v>
      </c>
      <c r="I2618">
        <v>0</v>
      </c>
      <c r="J2618" s="33">
        <v>0</v>
      </c>
      <c r="K2618" s="33">
        <v>0</v>
      </c>
      <c r="L2618" s="33">
        <v>0</v>
      </c>
      <c r="M2618">
        <v>0</v>
      </c>
      <c r="N2618">
        <v>0</v>
      </c>
      <c r="O2618">
        <v>0</v>
      </c>
      <c r="P2618" t="s">
        <v>54</v>
      </c>
      <c r="Q2618" t="s">
        <v>54</v>
      </c>
      <c r="R2618" t="s">
        <v>54</v>
      </c>
      <c r="S2618" t="s">
        <v>54</v>
      </c>
      <c r="T2618" t="s">
        <v>54</v>
      </c>
      <c r="U2618" t="s">
        <v>54</v>
      </c>
      <c r="V2618" t="s">
        <v>54</v>
      </c>
      <c r="W2618" t="s">
        <v>54</v>
      </c>
      <c r="X2618" s="23" t="s">
        <v>54</v>
      </c>
      <c r="Y2618" s="23" t="s">
        <v>54</v>
      </c>
      <c r="Z2618" s="23" t="s">
        <v>54</v>
      </c>
      <c r="AA2618" s="23" t="s">
        <v>54</v>
      </c>
      <c r="AB2618" t="s">
        <v>54</v>
      </c>
      <c r="AC2618" t="s">
        <v>54</v>
      </c>
      <c r="AD2618" t="s">
        <v>54</v>
      </c>
      <c r="AE2618" t="s">
        <v>54</v>
      </c>
      <c r="AF2618" s="23" t="s">
        <v>54</v>
      </c>
      <c r="AG2618" s="23" t="s">
        <v>54</v>
      </c>
      <c r="AH2618" s="23" t="s">
        <v>54</v>
      </c>
      <c r="AI2618" s="23" t="s">
        <v>54</v>
      </c>
      <c r="AJ2618">
        <v>0</v>
      </c>
      <c r="AK2618">
        <v>0</v>
      </c>
      <c r="AL2618">
        <v>0</v>
      </c>
      <c r="AM2618">
        <v>0</v>
      </c>
      <c r="AN2618" s="23" t="e">
        <v>#DIV/0!</v>
      </c>
      <c r="AO2618" s="23" t="e">
        <v>#DIV/0!</v>
      </c>
      <c r="AP2618" s="23" t="e">
        <v>#DIV/0!</v>
      </c>
      <c r="AQ2618" s="23" t="e">
        <v>#DIV/0!</v>
      </c>
      <c r="AR2618" s="35">
        <v>0</v>
      </c>
      <c r="AS2618" s="35">
        <v>0</v>
      </c>
      <c r="AT2618" s="35">
        <v>0</v>
      </c>
      <c r="AU2618" s="31" t="str">
        <f t="shared" si="43"/>
        <v>库存为0</v>
      </c>
      <c r="AV2618" s="36" t="str">
        <f>IFERROR(时间!$B$4+AU2618,"上周无销量")</f>
        <v>上周无销量</v>
      </c>
    </row>
    <row r="2619" spans="1:48">
      <c r="A2619" s="21" t="s">
        <v>5212</v>
      </c>
      <c r="B2619" t="s">
        <v>5213</v>
      </c>
      <c r="C2619" t="s">
        <v>5185</v>
      </c>
      <c r="D2619" s="31">
        <v>0</v>
      </c>
      <c r="E2619" s="31">
        <v>0</v>
      </c>
      <c r="F2619" s="31">
        <v>0</v>
      </c>
      <c r="G2619" s="31">
        <v>0</v>
      </c>
      <c r="H2619" s="32">
        <v>0</v>
      </c>
      <c r="I2619">
        <v>0</v>
      </c>
      <c r="J2619" s="33">
        <v>0</v>
      </c>
      <c r="K2619" s="33">
        <v>0</v>
      </c>
      <c r="L2619" s="33">
        <v>0</v>
      </c>
      <c r="M2619">
        <v>0</v>
      </c>
      <c r="N2619">
        <v>0</v>
      </c>
      <c r="O2619">
        <v>0</v>
      </c>
      <c r="P2619" t="s">
        <v>54</v>
      </c>
      <c r="Q2619" t="s">
        <v>54</v>
      </c>
      <c r="R2619" t="s">
        <v>54</v>
      </c>
      <c r="S2619" t="s">
        <v>54</v>
      </c>
      <c r="T2619" t="s">
        <v>54</v>
      </c>
      <c r="U2619" t="s">
        <v>54</v>
      </c>
      <c r="V2619" t="s">
        <v>54</v>
      </c>
      <c r="W2619" t="s">
        <v>54</v>
      </c>
      <c r="X2619" s="23" t="s">
        <v>54</v>
      </c>
      <c r="Y2619" s="23" t="s">
        <v>54</v>
      </c>
      <c r="Z2619" s="23" t="s">
        <v>54</v>
      </c>
      <c r="AA2619" s="23" t="s">
        <v>54</v>
      </c>
      <c r="AB2619" t="s">
        <v>54</v>
      </c>
      <c r="AC2619" t="s">
        <v>54</v>
      </c>
      <c r="AD2619" t="s">
        <v>54</v>
      </c>
      <c r="AE2619" t="s">
        <v>54</v>
      </c>
      <c r="AF2619" s="23" t="s">
        <v>54</v>
      </c>
      <c r="AG2619" s="23" t="s">
        <v>54</v>
      </c>
      <c r="AH2619" s="23" t="s">
        <v>54</v>
      </c>
      <c r="AI2619" s="23" t="s">
        <v>54</v>
      </c>
      <c r="AJ2619">
        <v>0</v>
      </c>
      <c r="AK2619">
        <v>0</v>
      </c>
      <c r="AL2619">
        <v>0</v>
      </c>
      <c r="AM2619">
        <v>0</v>
      </c>
      <c r="AN2619" s="23" t="e">
        <v>#DIV/0!</v>
      </c>
      <c r="AO2619" s="23" t="e">
        <v>#DIV/0!</v>
      </c>
      <c r="AP2619" s="23" t="e">
        <v>#DIV/0!</v>
      </c>
      <c r="AQ2619" s="23" t="e">
        <v>#DIV/0!</v>
      </c>
      <c r="AR2619" s="35">
        <v>0</v>
      </c>
      <c r="AS2619" s="35">
        <v>0</v>
      </c>
      <c r="AT2619" s="35">
        <v>0</v>
      </c>
      <c r="AU2619" s="31" t="str">
        <f t="shared" si="43"/>
        <v>库存为0</v>
      </c>
      <c r="AV2619" s="36" t="str">
        <f>IFERROR(时间!$B$4+AU2619,"上周无销量")</f>
        <v>上周无销量</v>
      </c>
    </row>
    <row r="2620" spans="1:48">
      <c r="A2620" s="21" t="s">
        <v>5214</v>
      </c>
      <c r="B2620" t="s">
        <v>5215</v>
      </c>
      <c r="C2620" t="s">
        <v>5185</v>
      </c>
      <c r="D2620" s="31">
        <v>0</v>
      </c>
      <c r="E2620" s="31">
        <v>0</v>
      </c>
      <c r="F2620" s="31">
        <v>0</v>
      </c>
      <c r="G2620" s="31">
        <v>0</v>
      </c>
      <c r="H2620" s="32">
        <v>0</v>
      </c>
      <c r="I2620">
        <v>0</v>
      </c>
      <c r="J2620" s="33">
        <v>0</v>
      </c>
      <c r="K2620" s="33">
        <v>0</v>
      </c>
      <c r="L2620" s="33">
        <v>0</v>
      </c>
      <c r="M2620">
        <v>0</v>
      </c>
      <c r="N2620">
        <v>0</v>
      </c>
      <c r="O2620">
        <v>0</v>
      </c>
      <c r="P2620" t="s">
        <v>54</v>
      </c>
      <c r="Q2620" t="s">
        <v>54</v>
      </c>
      <c r="R2620" t="s">
        <v>54</v>
      </c>
      <c r="S2620" t="s">
        <v>54</v>
      </c>
      <c r="T2620" t="s">
        <v>54</v>
      </c>
      <c r="U2620" t="s">
        <v>54</v>
      </c>
      <c r="V2620" t="s">
        <v>54</v>
      </c>
      <c r="W2620" t="s">
        <v>54</v>
      </c>
      <c r="X2620" s="23" t="s">
        <v>54</v>
      </c>
      <c r="Y2620" s="23" t="s">
        <v>54</v>
      </c>
      <c r="Z2620" s="23" t="s">
        <v>54</v>
      </c>
      <c r="AA2620" s="23" t="s">
        <v>54</v>
      </c>
      <c r="AB2620" t="s">
        <v>54</v>
      </c>
      <c r="AC2620" t="s">
        <v>54</v>
      </c>
      <c r="AD2620" t="s">
        <v>54</v>
      </c>
      <c r="AE2620" t="s">
        <v>54</v>
      </c>
      <c r="AF2620" s="23" t="s">
        <v>54</v>
      </c>
      <c r="AG2620" s="23" t="s">
        <v>54</v>
      </c>
      <c r="AH2620" s="23" t="s">
        <v>54</v>
      </c>
      <c r="AI2620" s="23" t="s">
        <v>54</v>
      </c>
      <c r="AJ2620">
        <v>0</v>
      </c>
      <c r="AK2620">
        <v>0</v>
      </c>
      <c r="AL2620">
        <v>0</v>
      </c>
      <c r="AM2620">
        <v>0</v>
      </c>
      <c r="AN2620" s="23" t="e">
        <v>#DIV/0!</v>
      </c>
      <c r="AO2620" s="23" t="e">
        <v>#DIV/0!</v>
      </c>
      <c r="AP2620" s="23" t="e">
        <v>#DIV/0!</v>
      </c>
      <c r="AQ2620" s="23" t="e">
        <v>#DIV/0!</v>
      </c>
      <c r="AR2620" s="35">
        <v>0</v>
      </c>
      <c r="AS2620" s="35">
        <v>0</v>
      </c>
      <c r="AT2620" s="35">
        <v>0</v>
      </c>
      <c r="AU2620" s="31" t="str">
        <f t="shared" si="43"/>
        <v>库存为0</v>
      </c>
      <c r="AV2620" s="36" t="str">
        <f>IFERROR(时间!$B$4+AU2620,"上周无销量")</f>
        <v>上周无销量</v>
      </c>
    </row>
    <row r="2621" spans="1:48">
      <c r="A2621" s="21" t="s">
        <v>5216</v>
      </c>
      <c r="B2621" t="s">
        <v>5217</v>
      </c>
      <c r="C2621" t="s">
        <v>5185</v>
      </c>
      <c r="D2621" s="31">
        <v>0</v>
      </c>
      <c r="E2621" s="31">
        <v>0</v>
      </c>
      <c r="F2621" s="31">
        <v>0</v>
      </c>
      <c r="G2621" s="31">
        <v>0</v>
      </c>
      <c r="H2621" s="32">
        <v>0</v>
      </c>
      <c r="I2621">
        <v>0</v>
      </c>
      <c r="J2621" s="33">
        <v>0</v>
      </c>
      <c r="K2621" s="33">
        <v>0</v>
      </c>
      <c r="L2621" s="33">
        <v>0</v>
      </c>
      <c r="M2621">
        <v>0</v>
      </c>
      <c r="N2621">
        <v>0</v>
      </c>
      <c r="O2621">
        <v>0</v>
      </c>
      <c r="P2621" t="s">
        <v>54</v>
      </c>
      <c r="Q2621" t="s">
        <v>54</v>
      </c>
      <c r="R2621" t="s">
        <v>54</v>
      </c>
      <c r="S2621" t="s">
        <v>54</v>
      </c>
      <c r="T2621" t="s">
        <v>54</v>
      </c>
      <c r="U2621" t="s">
        <v>54</v>
      </c>
      <c r="V2621" t="s">
        <v>54</v>
      </c>
      <c r="W2621" t="s">
        <v>54</v>
      </c>
      <c r="X2621" s="23" t="s">
        <v>54</v>
      </c>
      <c r="Y2621" s="23" t="s">
        <v>54</v>
      </c>
      <c r="Z2621" s="23" t="s">
        <v>54</v>
      </c>
      <c r="AA2621" s="23" t="s">
        <v>54</v>
      </c>
      <c r="AB2621" t="s">
        <v>54</v>
      </c>
      <c r="AC2621" t="s">
        <v>54</v>
      </c>
      <c r="AD2621" t="s">
        <v>54</v>
      </c>
      <c r="AE2621" t="s">
        <v>54</v>
      </c>
      <c r="AF2621" s="23" t="s">
        <v>54</v>
      </c>
      <c r="AG2621" s="23" t="s">
        <v>54</v>
      </c>
      <c r="AH2621" s="23" t="s">
        <v>54</v>
      </c>
      <c r="AI2621" s="23" t="s">
        <v>54</v>
      </c>
      <c r="AJ2621">
        <v>0</v>
      </c>
      <c r="AK2621">
        <v>0</v>
      </c>
      <c r="AL2621">
        <v>0</v>
      </c>
      <c r="AM2621">
        <v>0</v>
      </c>
      <c r="AN2621" s="23" t="e">
        <v>#DIV/0!</v>
      </c>
      <c r="AO2621" s="23" t="e">
        <v>#DIV/0!</v>
      </c>
      <c r="AP2621" s="23" t="e">
        <v>#DIV/0!</v>
      </c>
      <c r="AQ2621" s="23" t="e">
        <v>#DIV/0!</v>
      </c>
      <c r="AR2621" s="35">
        <v>0</v>
      </c>
      <c r="AS2621" s="35">
        <v>0</v>
      </c>
      <c r="AT2621" s="35">
        <v>0</v>
      </c>
      <c r="AU2621" s="31" t="str">
        <f t="shared" si="43"/>
        <v>库存为0</v>
      </c>
      <c r="AV2621" s="36" t="str">
        <f>IFERROR(时间!$B$4+AU2621,"上周无销量")</f>
        <v>上周无销量</v>
      </c>
    </row>
    <row r="2622" spans="1:48">
      <c r="A2622" s="21" t="s">
        <v>5218</v>
      </c>
      <c r="B2622" t="s">
        <v>5219</v>
      </c>
      <c r="C2622" t="s">
        <v>5220</v>
      </c>
      <c r="D2622" s="31">
        <v>0</v>
      </c>
      <c r="E2622" s="31">
        <v>0</v>
      </c>
      <c r="F2622" s="31">
        <v>0</v>
      </c>
      <c r="G2622" s="31">
        <v>0</v>
      </c>
      <c r="H2622" s="32">
        <v>0</v>
      </c>
      <c r="I2622">
        <v>0</v>
      </c>
      <c r="J2622" s="33">
        <v>0</v>
      </c>
      <c r="K2622" s="33">
        <v>0</v>
      </c>
      <c r="L2622" s="33">
        <v>0</v>
      </c>
      <c r="M2622">
        <v>0</v>
      </c>
      <c r="N2622">
        <v>0</v>
      </c>
      <c r="O2622">
        <v>0</v>
      </c>
      <c r="P2622" t="s">
        <v>54</v>
      </c>
      <c r="Q2622" t="s">
        <v>54</v>
      </c>
      <c r="R2622" t="s">
        <v>54</v>
      </c>
      <c r="S2622" t="s">
        <v>54</v>
      </c>
      <c r="T2622" t="s">
        <v>54</v>
      </c>
      <c r="U2622" t="s">
        <v>54</v>
      </c>
      <c r="V2622" t="s">
        <v>54</v>
      </c>
      <c r="W2622" t="s">
        <v>54</v>
      </c>
      <c r="X2622" s="23" t="s">
        <v>54</v>
      </c>
      <c r="Y2622" s="23" t="s">
        <v>54</v>
      </c>
      <c r="Z2622" s="23" t="s">
        <v>54</v>
      </c>
      <c r="AA2622" s="23" t="s">
        <v>54</v>
      </c>
      <c r="AB2622" t="s">
        <v>54</v>
      </c>
      <c r="AC2622" t="s">
        <v>54</v>
      </c>
      <c r="AD2622" t="s">
        <v>54</v>
      </c>
      <c r="AE2622" t="s">
        <v>54</v>
      </c>
      <c r="AF2622" s="23" t="s">
        <v>54</v>
      </c>
      <c r="AG2622" s="23" t="s">
        <v>54</v>
      </c>
      <c r="AH2622" s="23" t="s">
        <v>54</v>
      </c>
      <c r="AI2622" s="23" t="s">
        <v>54</v>
      </c>
      <c r="AJ2622">
        <v>0</v>
      </c>
      <c r="AK2622">
        <v>0</v>
      </c>
      <c r="AL2622">
        <v>0</v>
      </c>
      <c r="AM2622">
        <v>0</v>
      </c>
      <c r="AN2622" s="23" t="e">
        <v>#DIV/0!</v>
      </c>
      <c r="AO2622" s="23" t="e">
        <v>#DIV/0!</v>
      </c>
      <c r="AP2622" s="23" t="e">
        <v>#DIV/0!</v>
      </c>
      <c r="AQ2622" s="23" t="e">
        <v>#DIV/0!</v>
      </c>
      <c r="AR2622" s="35">
        <v>0</v>
      </c>
      <c r="AS2622" s="35">
        <v>0</v>
      </c>
      <c r="AT2622" s="35">
        <v>0</v>
      </c>
      <c r="AU2622" s="31" t="str">
        <f t="shared" si="43"/>
        <v>库存为0</v>
      </c>
      <c r="AV2622" s="36" t="str">
        <f>IFERROR(时间!$B$4+AU2622,"上周无销量")</f>
        <v>上周无销量</v>
      </c>
    </row>
    <row r="2623" spans="1:48">
      <c r="A2623" s="21" t="s">
        <v>5221</v>
      </c>
      <c r="B2623" t="s">
        <v>5222</v>
      </c>
      <c r="C2623" t="s">
        <v>5220</v>
      </c>
      <c r="D2623" s="31">
        <v>0</v>
      </c>
      <c r="E2623" s="31">
        <v>0</v>
      </c>
      <c r="F2623" s="31">
        <v>0</v>
      </c>
      <c r="G2623" s="31">
        <v>0</v>
      </c>
      <c r="H2623" s="32">
        <v>0</v>
      </c>
      <c r="I2623">
        <v>0</v>
      </c>
      <c r="J2623" s="33">
        <v>0</v>
      </c>
      <c r="K2623" s="33">
        <v>0</v>
      </c>
      <c r="L2623" s="33">
        <v>0</v>
      </c>
      <c r="M2623">
        <v>0</v>
      </c>
      <c r="N2623">
        <v>0</v>
      </c>
      <c r="O2623">
        <v>0</v>
      </c>
      <c r="P2623" t="s">
        <v>54</v>
      </c>
      <c r="Q2623" t="s">
        <v>54</v>
      </c>
      <c r="R2623" t="s">
        <v>54</v>
      </c>
      <c r="S2623" t="s">
        <v>54</v>
      </c>
      <c r="T2623" t="s">
        <v>54</v>
      </c>
      <c r="U2623" t="s">
        <v>54</v>
      </c>
      <c r="V2623" t="s">
        <v>54</v>
      </c>
      <c r="W2623" t="s">
        <v>54</v>
      </c>
      <c r="X2623" s="23" t="s">
        <v>54</v>
      </c>
      <c r="Y2623" s="23" t="s">
        <v>54</v>
      </c>
      <c r="Z2623" s="23" t="s">
        <v>54</v>
      </c>
      <c r="AA2623" s="23" t="s">
        <v>54</v>
      </c>
      <c r="AB2623" t="s">
        <v>54</v>
      </c>
      <c r="AC2623" t="s">
        <v>54</v>
      </c>
      <c r="AD2623" t="s">
        <v>54</v>
      </c>
      <c r="AE2623" t="s">
        <v>54</v>
      </c>
      <c r="AF2623" s="23" t="s">
        <v>54</v>
      </c>
      <c r="AG2623" s="23" t="s">
        <v>54</v>
      </c>
      <c r="AH2623" s="23" t="s">
        <v>54</v>
      </c>
      <c r="AI2623" s="23" t="s">
        <v>54</v>
      </c>
      <c r="AJ2623">
        <v>0</v>
      </c>
      <c r="AK2623">
        <v>0</v>
      </c>
      <c r="AL2623">
        <v>0</v>
      </c>
      <c r="AM2623">
        <v>0</v>
      </c>
      <c r="AN2623" s="23" t="e">
        <v>#DIV/0!</v>
      </c>
      <c r="AO2623" s="23" t="e">
        <v>#DIV/0!</v>
      </c>
      <c r="AP2623" s="23" t="e">
        <v>#DIV/0!</v>
      </c>
      <c r="AQ2623" s="23" t="e">
        <v>#DIV/0!</v>
      </c>
      <c r="AR2623" s="35">
        <v>0</v>
      </c>
      <c r="AS2623" s="35">
        <v>0</v>
      </c>
      <c r="AT2623" s="35">
        <v>0</v>
      </c>
      <c r="AU2623" s="31" t="str">
        <f t="shared" si="43"/>
        <v>库存为0</v>
      </c>
      <c r="AV2623" s="36" t="str">
        <f>IFERROR(时间!$B$4+AU2623,"上周无销量")</f>
        <v>上周无销量</v>
      </c>
    </row>
    <row r="2624" spans="1:48">
      <c r="A2624" s="21" t="s">
        <v>5223</v>
      </c>
      <c r="B2624" t="s">
        <v>5224</v>
      </c>
      <c r="C2624" t="s">
        <v>5220</v>
      </c>
      <c r="D2624" s="31">
        <v>0</v>
      </c>
      <c r="E2624" s="31">
        <v>0</v>
      </c>
      <c r="F2624" s="31">
        <v>0</v>
      </c>
      <c r="G2624" s="31">
        <v>0</v>
      </c>
      <c r="H2624" s="32">
        <v>0</v>
      </c>
      <c r="I2624">
        <v>0</v>
      </c>
      <c r="J2624" s="33">
        <v>0</v>
      </c>
      <c r="K2624" s="33">
        <v>0</v>
      </c>
      <c r="L2624" s="33">
        <v>0</v>
      </c>
      <c r="M2624">
        <v>0</v>
      </c>
      <c r="N2624">
        <v>0</v>
      </c>
      <c r="O2624">
        <v>0</v>
      </c>
      <c r="P2624" t="s">
        <v>54</v>
      </c>
      <c r="Q2624" t="s">
        <v>54</v>
      </c>
      <c r="R2624" t="s">
        <v>54</v>
      </c>
      <c r="S2624" t="s">
        <v>54</v>
      </c>
      <c r="T2624" t="s">
        <v>54</v>
      </c>
      <c r="U2624" t="s">
        <v>54</v>
      </c>
      <c r="V2624" t="s">
        <v>54</v>
      </c>
      <c r="W2624" t="s">
        <v>54</v>
      </c>
      <c r="X2624" s="23" t="s">
        <v>54</v>
      </c>
      <c r="Y2624" s="23" t="s">
        <v>54</v>
      </c>
      <c r="Z2624" s="23" t="s">
        <v>54</v>
      </c>
      <c r="AA2624" s="23" t="s">
        <v>54</v>
      </c>
      <c r="AB2624" t="s">
        <v>54</v>
      </c>
      <c r="AC2624" t="s">
        <v>54</v>
      </c>
      <c r="AD2624" t="s">
        <v>54</v>
      </c>
      <c r="AE2624" t="s">
        <v>54</v>
      </c>
      <c r="AF2624" s="23" t="s">
        <v>54</v>
      </c>
      <c r="AG2624" s="23" t="s">
        <v>54</v>
      </c>
      <c r="AH2624" s="23" t="s">
        <v>54</v>
      </c>
      <c r="AI2624" s="23" t="s">
        <v>54</v>
      </c>
      <c r="AJ2624">
        <v>0</v>
      </c>
      <c r="AK2624">
        <v>0</v>
      </c>
      <c r="AL2624">
        <v>0</v>
      </c>
      <c r="AM2624">
        <v>0</v>
      </c>
      <c r="AN2624" s="23" t="e">
        <v>#DIV/0!</v>
      </c>
      <c r="AO2624" s="23" t="e">
        <v>#DIV/0!</v>
      </c>
      <c r="AP2624" s="23" t="e">
        <v>#DIV/0!</v>
      </c>
      <c r="AQ2624" s="23" t="e">
        <v>#DIV/0!</v>
      </c>
      <c r="AR2624" s="35">
        <v>0</v>
      </c>
      <c r="AS2624" s="35">
        <v>0</v>
      </c>
      <c r="AT2624" s="35">
        <v>0</v>
      </c>
      <c r="AU2624" s="31" t="str">
        <f t="shared" si="43"/>
        <v>库存为0</v>
      </c>
      <c r="AV2624" s="36" t="str">
        <f>IFERROR(时间!$B$4+AU2624,"上周无销量")</f>
        <v>上周无销量</v>
      </c>
    </row>
    <row r="2625" spans="1:48">
      <c r="A2625" s="21" t="s">
        <v>5225</v>
      </c>
      <c r="B2625" t="s">
        <v>5226</v>
      </c>
      <c r="C2625" t="s">
        <v>5220</v>
      </c>
      <c r="D2625" s="31">
        <v>0</v>
      </c>
      <c r="E2625" s="31">
        <v>0</v>
      </c>
      <c r="F2625" s="31">
        <v>0</v>
      </c>
      <c r="G2625" s="31">
        <v>0</v>
      </c>
      <c r="H2625" s="32">
        <v>0</v>
      </c>
      <c r="I2625">
        <v>0</v>
      </c>
      <c r="J2625" s="33">
        <v>0</v>
      </c>
      <c r="K2625" s="33">
        <v>0</v>
      </c>
      <c r="L2625" s="33">
        <v>0</v>
      </c>
      <c r="M2625">
        <v>0</v>
      </c>
      <c r="N2625">
        <v>0</v>
      </c>
      <c r="O2625">
        <v>0</v>
      </c>
      <c r="P2625" t="s">
        <v>54</v>
      </c>
      <c r="Q2625" t="s">
        <v>54</v>
      </c>
      <c r="R2625" t="s">
        <v>54</v>
      </c>
      <c r="S2625" t="s">
        <v>54</v>
      </c>
      <c r="T2625" t="s">
        <v>54</v>
      </c>
      <c r="U2625" t="s">
        <v>54</v>
      </c>
      <c r="V2625" t="s">
        <v>54</v>
      </c>
      <c r="W2625" t="s">
        <v>54</v>
      </c>
      <c r="X2625" s="23" t="s">
        <v>54</v>
      </c>
      <c r="Y2625" s="23" t="s">
        <v>54</v>
      </c>
      <c r="Z2625" s="23" t="s">
        <v>54</v>
      </c>
      <c r="AA2625" s="23" t="s">
        <v>54</v>
      </c>
      <c r="AB2625" t="s">
        <v>54</v>
      </c>
      <c r="AC2625" t="s">
        <v>54</v>
      </c>
      <c r="AD2625" t="s">
        <v>54</v>
      </c>
      <c r="AE2625" t="s">
        <v>54</v>
      </c>
      <c r="AF2625" s="23" t="s">
        <v>54</v>
      </c>
      <c r="AG2625" s="23" t="s">
        <v>54</v>
      </c>
      <c r="AH2625" s="23" t="s">
        <v>54</v>
      </c>
      <c r="AI2625" s="23" t="s">
        <v>54</v>
      </c>
      <c r="AJ2625">
        <v>0</v>
      </c>
      <c r="AK2625">
        <v>0</v>
      </c>
      <c r="AL2625">
        <v>0</v>
      </c>
      <c r="AM2625">
        <v>0</v>
      </c>
      <c r="AN2625" s="23" t="e">
        <v>#DIV/0!</v>
      </c>
      <c r="AO2625" s="23" t="e">
        <v>#DIV/0!</v>
      </c>
      <c r="AP2625" s="23" t="e">
        <v>#DIV/0!</v>
      </c>
      <c r="AQ2625" s="23" t="e">
        <v>#DIV/0!</v>
      </c>
      <c r="AR2625" s="35">
        <v>0</v>
      </c>
      <c r="AS2625" s="35">
        <v>0</v>
      </c>
      <c r="AT2625" s="35">
        <v>0</v>
      </c>
      <c r="AU2625" s="31" t="str">
        <f t="shared" si="43"/>
        <v>库存为0</v>
      </c>
      <c r="AV2625" s="36" t="str">
        <f>IFERROR(时间!$B$4+AU2625,"上周无销量")</f>
        <v>上周无销量</v>
      </c>
    </row>
    <row r="2626" spans="1:48">
      <c r="A2626" s="21" t="s">
        <v>5227</v>
      </c>
      <c r="B2626" t="s">
        <v>5228</v>
      </c>
      <c r="C2626" t="s">
        <v>5220</v>
      </c>
      <c r="D2626" s="31">
        <v>0</v>
      </c>
      <c r="E2626" s="31">
        <v>0</v>
      </c>
      <c r="F2626" s="31">
        <v>0</v>
      </c>
      <c r="G2626" s="31">
        <v>0</v>
      </c>
      <c r="H2626" s="32">
        <v>0</v>
      </c>
      <c r="I2626">
        <v>0</v>
      </c>
      <c r="J2626" s="33">
        <v>0</v>
      </c>
      <c r="K2626" s="33">
        <v>0</v>
      </c>
      <c r="L2626" s="33">
        <v>0</v>
      </c>
      <c r="M2626">
        <v>0</v>
      </c>
      <c r="N2626">
        <v>0</v>
      </c>
      <c r="O2626">
        <v>0</v>
      </c>
      <c r="P2626" t="s">
        <v>54</v>
      </c>
      <c r="Q2626" t="s">
        <v>54</v>
      </c>
      <c r="R2626" t="s">
        <v>54</v>
      </c>
      <c r="S2626" t="s">
        <v>54</v>
      </c>
      <c r="T2626" t="s">
        <v>54</v>
      </c>
      <c r="U2626" t="s">
        <v>54</v>
      </c>
      <c r="V2626" t="s">
        <v>54</v>
      </c>
      <c r="W2626" t="s">
        <v>54</v>
      </c>
      <c r="X2626" s="23" t="s">
        <v>54</v>
      </c>
      <c r="Y2626" s="23" t="s">
        <v>54</v>
      </c>
      <c r="Z2626" s="23" t="s">
        <v>54</v>
      </c>
      <c r="AA2626" s="23" t="s">
        <v>54</v>
      </c>
      <c r="AB2626" t="s">
        <v>54</v>
      </c>
      <c r="AC2626" t="s">
        <v>54</v>
      </c>
      <c r="AD2626" t="s">
        <v>54</v>
      </c>
      <c r="AE2626" t="s">
        <v>54</v>
      </c>
      <c r="AF2626" s="23" t="s">
        <v>54</v>
      </c>
      <c r="AG2626" s="23" t="s">
        <v>54</v>
      </c>
      <c r="AH2626" s="23" t="s">
        <v>54</v>
      </c>
      <c r="AI2626" s="23" t="s">
        <v>54</v>
      </c>
      <c r="AJ2626">
        <v>0</v>
      </c>
      <c r="AK2626">
        <v>0</v>
      </c>
      <c r="AL2626">
        <v>0</v>
      </c>
      <c r="AM2626">
        <v>0</v>
      </c>
      <c r="AN2626" s="23" t="e">
        <v>#DIV/0!</v>
      </c>
      <c r="AO2626" s="23" t="e">
        <v>#DIV/0!</v>
      </c>
      <c r="AP2626" s="23" t="e">
        <v>#DIV/0!</v>
      </c>
      <c r="AQ2626" s="23" t="e">
        <v>#DIV/0!</v>
      </c>
      <c r="AR2626" s="35">
        <v>0</v>
      </c>
      <c r="AS2626" s="35">
        <v>0</v>
      </c>
      <c r="AT2626" s="35">
        <v>0</v>
      </c>
      <c r="AU2626" s="31" t="str">
        <f t="shared" si="43"/>
        <v>库存为0</v>
      </c>
      <c r="AV2626" s="36" t="str">
        <f>IFERROR(时间!$B$4+AU2626,"上周无销量")</f>
        <v>上周无销量</v>
      </c>
    </row>
    <row r="2627" spans="1:48">
      <c r="A2627" s="21" t="s">
        <v>5229</v>
      </c>
      <c r="B2627" t="s">
        <v>5230</v>
      </c>
      <c r="C2627" t="s">
        <v>5220</v>
      </c>
      <c r="D2627" s="31">
        <v>0</v>
      </c>
      <c r="E2627" s="31">
        <v>0</v>
      </c>
      <c r="F2627" s="31">
        <v>0</v>
      </c>
      <c r="G2627" s="31">
        <v>0</v>
      </c>
      <c r="H2627" s="32">
        <v>0</v>
      </c>
      <c r="I2627">
        <v>0</v>
      </c>
      <c r="J2627" s="33">
        <v>0</v>
      </c>
      <c r="K2627" s="33">
        <v>0</v>
      </c>
      <c r="L2627" s="33">
        <v>0</v>
      </c>
      <c r="M2627">
        <v>0</v>
      </c>
      <c r="N2627">
        <v>0</v>
      </c>
      <c r="O2627">
        <v>0</v>
      </c>
      <c r="P2627" t="s">
        <v>54</v>
      </c>
      <c r="Q2627" t="s">
        <v>54</v>
      </c>
      <c r="R2627" t="s">
        <v>54</v>
      </c>
      <c r="S2627" t="s">
        <v>54</v>
      </c>
      <c r="T2627" t="s">
        <v>54</v>
      </c>
      <c r="U2627" t="s">
        <v>54</v>
      </c>
      <c r="V2627" t="s">
        <v>54</v>
      </c>
      <c r="W2627" t="s">
        <v>54</v>
      </c>
      <c r="X2627" s="23" t="s">
        <v>54</v>
      </c>
      <c r="Y2627" s="23" t="s">
        <v>54</v>
      </c>
      <c r="Z2627" s="23" t="s">
        <v>54</v>
      </c>
      <c r="AA2627" s="23" t="s">
        <v>54</v>
      </c>
      <c r="AB2627" t="s">
        <v>54</v>
      </c>
      <c r="AC2627" t="s">
        <v>54</v>
      </c>
      <c r="AD2627" t="s">
        <v>54</v>
      </c>
      <c r="AE2627" t="s">
        <v>54</v>
      </c>
      <c r="AF2627" s="23" t="s">
        <v>54</v>
      </c>
      <c r="AG2627" s="23" t="s">
        <v>54</v>
      </c>
      <c r="AH2627" s="23" t="s">
        <v>54</v>
      </c>
      <c r="AI2627" s="23" t="s">
        <v>54</v>
      </c>
      <c r="AJ2627">
        <v>0</v>
      </c>
      <c r="AK2627">
        <v>0</v>
      </c>
      <c r="AL2627">
        <v>0</v>
      </c>
      <c r="AM2627">
        <v>0</v>
      </c>
      <c r="AN2627" s="23" t="e">
        <v>#DIV/0!</v>
      </c>
      <c r="AO2627" s="23" t="e">
        <v>#DIV/0!</v>
      </c>
      <c r="AP2627" s="23" t="e">
        <v>#DIV/0!</v>
      </c>
      <c r="AQ2627" s="23" t="e">
        <v>#DIV/0!</v>
      </c>
      <c r="AR2627" s="35">
        <v>0</v>
      </c>
      <c r="AS2627" s="35">
        <v>0</v>
      </c>
      <c r="AT2627" s="35">
        <v>0</v>
      </c>
      <c r="AU2627" s="31" t="str">
        <f t="shared" si="43"/>
        <v>库存为0</v>
      </c>
      <c r="AV2627" s="36" t="str">
        <f>IFERROR(时间!$B$4+AU2627,"上周无销量")</f>
        <v>上周无销量</v>
      </c>
    </row>
    <row r="2628" spans="1:48">
      <c r="A2628" s="21" t="s">
        <v>5231</v>
      </c>
      <c r="B2628" t="s">
        <v>5232</v>
      </c>
      <c r="C2628" t="s">
        <v>5220</v>
      </c>
      <c r="D2628" s="31">
        <v>0</v>
      </c>
      <c r="E2628" s="31">
        <v>0</v>
      </c>
      <c r="F2628" s="31">
        <v>0</v>
      </c>
      <c r="G2628" s="31">
        <v>0</v>
      </c>
      <c r="H2628" s="32">
        <v>0</v>
      </c>
      <c r="I2628">
        <v>0</v>
      </c>
      <c r="J2628" s="33">
        <v>0</v>
      </c>
      <c r="K2628" s="33">
        <v>0</v>
      </c>
      <c r="L2628" s="33">
        <v>0</v>
      </c>
      <c r="M2628">
        <v>0</v>
      </c>
      <c r="N2628">
        <v>0</v>
      </c>
      <c r="O2628">
        <v>0</v>
      </c>
      <c r="P2628" t="s">
        <v>54</v>
      </c>
      <c r="Q2628" t="s">
        <v>54</v>
      </c>
      <c r="R2628" t="s">
        <v>54</v>
      </c>
      <c r="S2628" t="s">
        <v>54</v>
      </c>
      <c r="T2628" t="s">
        <v>54</v>
      </c>
      <c r="U2628" t="s">
        <v>54</v>
      </c>
      <c r="V2628" t="s">
        <v>54</v>
      </c>
      <c r="W2628" t="s">
        <v>54</v>
      </c>
      <c r="X2628" s="23" t="s">
        <v>54</v>
      </c>
      <c r="Y2628" s="23" t="s">
        <v>54</v>
      </c>
      <c r="Z2628" s="23" t="s">
        <v>54</v>
      </c>
      <c r="AA2628" s="23" t="s">
        <v>54</v>
      </c>
      <c r="AB2628" t="s">
        <v>54</v>
      </c>
      <c r="AC2628" t="s">
        <v>54</v>
      </c>
      <c r="AD2628" t="s">
        <v>54</v>
      </c>
      <c r="AE2628" t="s">
        <v>54</v>
      </c>
      <c r="AF2628" s="23" t="s">
        <v>54</v>
      </c>
      <c r="AG2628" s="23" t="s">
        <v>54</v>
      </c>
      <c r="AH2628" s="23" t="s">
        <v>54</v>
      </c>
      <c r="AI2628" s="23" t="s">
        <v>54</v>
      </c>
      <c r="AJ2628">
        <v>0</v>
      </c>
      <c r="AK2628">
        <v>0</v>
      </c>
      <c r="AL2628">
        <v>0</v>
      </c>
      <c r="AM2628">
        <v>0</v>
      </c>
      <c r="AN2628" s="23" t="e">
        <v>#DIV/0!</v>
      </c>
      <c r="AO2628" s="23" t="e">
        <v>#DIV/0!</v>
      </c>
      <c r="AP2628" s="23" t="e">
        <v>#DIV/0!</v>
      </c>
      <c r="AQ2628" s="23" t="e">
        <v>#DIV/0!</v>
      </c>
      <c r="AR2628" s="35">
        <v>0</v>
      </c>
      <c r="AS2628" s="35">
        <v>0</v>
      </c>
      <c r="AT2628" s="35">
        <v>0</v>
      </c>
      <c r="AU2628" s="31" t="str">
        <f t="shared" si="43"/>
        <v>库存为0</v>
      </c>
      <c r="AV2628" s="36" t="str">
        <f>IFERROR(时间!$B$4+AU2628,"上周无销量")</f>
        <v>上周无销量</v>
      </c>
    </row>
    <row r="2629" spans="1:48">
      <c r="A2629" s="21" t="s">
        <v>5233</v>
      </c>
      <c r="B2629" t="s">
        <v>5234</v>
      </c>
      <c r="C2629" t="s">
        <v>5220</v>
      </c>
      <c r="D2629" s="31">
        <v>0</v>
      </c>
      <c r="E2629" s="31">
        <v>0</v>
      </c>
      <c r="F2629" s="31">
        <v>0</v>
      </c>
      <c r="G2629" s="31">
        <v>0</v>
      </c>
      <c r="H2629" s="32">
        <v>0</v>
      </c>
      <c r="I2629">
        <v>0</v>
      </c>
      <c r="J2629" s="33">
        <v>0</v>
      </c>
      <c r="K2629" s="33">
        <v>0</v>
      </c>
      <c r="L2629" s="33">
        <v>0</v>
      </c>
      <c r="M2629">
        <v>0</v>
      </c>
      <c r="N2629">
        <v>0</v>
      </c>
      <c r="O2629">
        <v>0</v>
      </c>
      <c r="P2629" t="s">
        <v>54</v>
      </c>
      <c r="Q2629" t="s">
        <v>54</v>
      </c>
      <c r="R2629" t="s">
        <v>54</v>
      </c>
      <c r="S2629" t="s">
        <v>54</v>
      </c>
      <c r="T2629" t="s">
        <v>54</v>
      </c>
      <c r="U2629" t="s">
        <v>54</v>
      </c>
      <c r="V2629" t="s">
        <v>54</v>
      </c>
      <c r="W2629" t="s">
        <v>54</v>
      </c>
      <c r="X2629" s="23" t="s">
        <v>54</v>
      </c>
      <c r="Y2629" s="23" t="s">
        <v>54</v>
      </c>
      <c r="Z2629" s="23" t="s">
        <v>54</v>
      </c>
      <c r="AA2629" s="23" t="s">
        <v>54</v>
      </c>
      <c r="AB2629" t="s">
        <v>54</v>
      </c>
      <c r="AC2629" t="s">
        <v>54</v>
      </c>
      <c r="AD2629" t="s">
        <v>54</v>
      </c>
      <c r="AE2629" t="s">
        <v>54</v>
      </c>
      <c r="AF2629" s="23" t="s">
        <v>54</v>
      </c>
      <c r="AG2629" s="23" t="s">
        <v>54</v>
      </c>
      <c r="AH2629" s="23" t="s">
        <v>54</v>
      </c>
      <c r="AI2629" s="23" t="s">
        <v>54</v>
      </c>
      <c r="AJ2629">
        <v>0</v>
      </c>
      <c r="AK2629">
        <v>0</v>
      </c>
      <c r="AL2629">
        <v>0</v>
      </c>
      <c r="AM2629">
        <v>0</v>
      </c>
      <c r="AN2629" s="23" t="e">
        <v>#DIV/0!</v>
      </c>
      <c r="AO2629" s="23" t="e">
        <v>#DIV/0!</v>
      </c>
      <c r="AP2629" s="23" t="e">
        <v>#DIV/0!</v>
      </c>
      <c r="AQ2629" s="23" t="e">
        <v>#DIV/0!</v>
      </c>
      <c r="AR2629" s="35">
        <v>0</v>
      </c>
      <c r="AS2629" s="35">
        <v>0</v>
      </c>
      <c r="AT2629" s="35">
        <v>0</v>
      </c>
      <c r="AU2629" s="31" t="str">
        <f t="shared" ref="AU2629:AU2692" si="44">IF(AR2629="","库存为"&amp;M2629,IF(AS2629=0,"库存为"&amp;M2629,INT(M2629/AR2629)))</f>
        <v>库存为0</v>
      </c>
      <c r="AV2629" s="36" t="str">
        <f>IFERROR(时间!$B$4+AU2629,"上周无销量")</f>
        <v>上周无销量</v>
      </c>
    </row>
    <row r="2630" spans="1:48">
      <c r="A2630" s="21" t="s">
        <v>5235</v>
      </c>
      <c r="B2630" t="s">
        <v>5236</v>
      </c>
      <c r="C2630" t="s">
        <v>5220</v>
      </c>
      <c r="D2630" s="31">
        <v>0</v>
      </c>
      <c r="E2630" s="31">
        <v>0</v>
      </c>
      <c r="F2630" s="31">
        <v>0</v>
      </c>
      <c r="G2630" s="31">
        <v>0</v>
      </c>
      <c r="H2630" s="32">
        <v>0</v>
      </c>
      <c r="I2630">
        <v>0</v>
      </c>
      <c r="J2630" s="33">
        <v>0</v>
      </c>
      <c r="K2630" s="33">
        <v>0</v>
      </c>
      <c r="L2630" s="33">
        <v>0</v>
      </c>
      <c r="M2630">
        <v>0</v>
      </c>
      <c r="N2630">
        <v>0</v>
      </c>
      <c r="O2630">
        <v>0</v>
      </c>
      <c r="P2630" t="s">
        <v>54</v>
      </c>
      <c r="Q2630" t="s">
        <v>54</v>
      </c>
      <c r="R2630" t="s">
        <v>54</v>
      </c>
      <c r="S2630" t="s">
        <v>54</v>
      </c>
      <c r="T2630" t="s">
        <v>54</v>
      </c>
      <c r="U2630" t="s">
        <v>54</v>
      </c>
      <c r="V2630" t="s">
        <v>54</v>
      </c>
      <c r="W2630" t="s">
        <v>54</v>
      </c>
      <c r="X2630" s="23" t="s">
        <v>54</v>
      </c>
      <c r="Y2630" s="23" t="s">
        <v>54</v>
      </c>
      <c r="Z2630" s="23" t="s">
        <v>54</v>
      </c>
      <c r="AA2630" s="23" t="s">
        <v>54</v>
      </c>
      <c r="AB2630" t="s">
        <v>54</v>
      </c>
      <c r="AC2630" t="s">
        <v>54</v>
      </c>
      <c r="AD2630" t="s">
        <v>54</v>
      </c>
      <c r="AE2630" t="s">
        <v>54</v>
      </c>
      <c r="AF2630" s="23" t="s">
        <v>54</v>
      </c>
      <c r="AG2630" s="23" t="s">
        <v>54</v>
      </c>
      <c r="AH2630" s="23" t="s">
        <v>54</v>
      </c>
      <c r="AI2630" s="23" t="s">
        <v>54</v>
      </c>
      <c r="AJ2630">
        <v>0</v>
      </c>
      <c r="AK2630">
        <v>0</v>
      </c>
      <c r="AL2630">
        <v>0</v>
      </c>
      <c r="AM2630">
        <v>0</v>
      </c>
      <c r="AN2630" s="23" t="e">
        <v>#DIV/0!</v>
      </c>
      <c r="AO2630" s="23" t="e">
        <v>#DIV/0!</v>
      </c>
      <c r="AP2630" s="23" t="e">
        <v>#DIV/0!</v>
      </c>
      <c r="AQ2630" s="23" t="e">
        <v>#DIV/0!</v>
      </c>
      <c r="AR2630" s="35">
        <v>0</v>
      </c>
      <c r="AS2630" s="35">
        <v>0</v>
      </c>
      <c r="AT2630" s="35">
        <v>0</v>
      </c>
      <c r="AU2630" s="31" t="str">
        <f t="shared" si="44"/>
        <v>库存为0</v>
      </c>
      <c r="AV2630" s="36" t="str">
        <f>IFERROR(时间!$B$4+AU2630,"上周无销量")</f>
        <v>上周无销量</v>
      </c>
    </row>
    <row r="2631" spans="1:48">
      <c r="A2631" s="21" t="s">
        <v>5237</v>
      </c>
      <c r="B2631" t="s">
        <v>5238</v>
      </c>
      <c r="C2631" t="s">
        <v>5220</v>
      </c>
      <c r="D2631" s="31">
        <v>0</v>
      </c>
      <c r="E2631" s="31">
        <v>0</v>
      </c>
      <c r="F2631" s="31">
        <v>0</v>
      </c>
      <c r="G2631" s="31">
        <v>0</v>
      </c>
      <c r="H2631" s="32">
        <v>0</v>
      </c>
      <c r="I2631">
        <v>0</v>
      </c>
      <c r="J2631" s="33">
        <v>0</v>
      </c>
      <c r="K2631" s="33">
        <v>0</v>
      </c>
      <c r="L2631" s="33">
        <v>0</v>
      </c>
      <c r="M2631">
        <v>0</v>
      </c>
      <c r="N2631">
        <v>0</v>
      </c>
      <c r="O2631">
        <v>0</v>
      </c>
      <c r="P2631" t="s">
        <v>54</v>
      </c>
      <c r="Q2631" t="s">
        <v>54</v>
      </c>
      <c r="R2631" t="s">
        <v>54</v>
      </c>
      <c r="S2631" t="s">
        <v>54</v>
      </c>
      <c r="T2631" t="s">
        <v>54</v>
      </c>
      <c r="U2631" t="s">
        <v>54</v>
      </c>
      <c r="V2631" t="s">
        <v>54</v>
      </c>
      <c r="W2631" t="s">
        <v>54</v>
      </c>
      <c r="X2631" s="23" t="s">
        <v>54</v>
      </c>
      <c r="Y2631" s="23" t="s">
        <v>54</v>
      </c>
      <c r="Z2631" s="23" t="s">
        <v>54</v>
      </c>
      <c r="AA2631" s="23" t="s">
        <v>54</v>
      </c>
      <c r="AB2631" t="s">
        <v>54</v>
      </c>
      <c r="AC2631" t="s">
        <v>54</v>
      </c>
      <c r="AD2631" t="s">
        <v>54</v>
      </c>
      <c r="AE2631" t="s">
        <v>54</v>
      </c>
      <c r="AF2631" s="23" t="s">
        <v>54</v>
      </c>
      <c r="AG2631" s="23" t="s">
        <v>54</v>
      </c>
      <c r="AH2631" s="23" t="s">
        <v>54</v>
      </c>
      <c r="AI2631" s="23" t="s">
        <v>54</v>
      </c>
      <c r="AJ2631">
        <v>0</v>
      </c>
      <c r="AK2631">
        <v>0</v>
      </c>
      <c r="AL2631">
        <v>0</v>
      </c>
      <c r="AM2631">
        <v>0</v>
      </c>
      <c r="AN2631" s="23" t="e">
        <v>#DIV/0!</v>
      </c>
      <c r="AO2631" s="23" t="e">
        <v>#DIV/0!</v>
      </c>
      <c r="AP2631" s="23" t="e">
        <v>#DIV/0!</v>
      </c>
      <c r="AQ2631" s="23" t="e">
        <v>#DIV/0!</v>
      </c>
      <c r="AR2631" s="35">
        <v>0</v>
      </c>
      <c r="AS2631" s="35">
        <v>0</v>
      </c>
      <c r="AT2631" s="35">
        <v>0</v>
      </c>
      <c r="AU2631" s="31" t="str">
        <f t="shared" si="44"/>
        <v>库存为0</v>
      </c>
      <c r="AV2631" s="36" t="str">
        <f>IFERROR(时间!$B$4+AU2631,"上周无销量")</f>
        <v>上周无销量</v>
      </c>
    </row>
    <row r="2632" spans="1:48">
      <c r="A2632" s="21" t="s">
        <v>5239</v>
      </c>
      <c r="B2632" t="s">
        <v>5240</v>
      </c>
      <c r="C2632" t="s">
        <v>5220</v>
      </c>
      <c r="D2632" s="31">
        <v>0</v>
      </c>
      <c r="E2632" s="31">
        <v>0</v>
      </c>
      <c r="F2632" s="31">
        <v>0</v>
      </c>
      <c r="G2632" s="31">
        <v>0</v>
      </c>
      <c r="H2632" s="32">
        <v>0</v>
      </c>
      <c r="I2632">
        <v>0</v>
      </c>
      <c r="J2632" s="33">
        <v>0</v>
      </c>
      <c r="K2632" s="33">
        <v>0</v>
      </c>
      <c r="L2632" s="33">
        <v>0</v>
      </c>
      <c r="M2632">
        <v>0</v>
      </c>
      <c r="N2632">
        <v>0</v>
      </c>
      <c r="O2632">
        <v>0</v>
      </c>
      <c r="P2632" t="s">
        <v>54</v>
      </c>
      <c r="Q2632" t="s">
        <v>54</v>
      </c>
      <c r="R2632" t="s">
        <v>54</v>
      </c>
      <c r="S2632" t="s">
        <v>54</v>
      </c>
      <c r="T2632" t="s">
        <v>54</v>
      </c>
      <c r="U2632" t="s">
        <v>54</v>
      </c>
      <c r="V2632" t="s">
        <v>54</v>
      </c>
      <c r="W2632" t="s">
        <v>54</v>
      </c>
      <c r="X2632" s="23" t="s">
        <v>54</v>
      </c>
      <c r="Y2632" s="23" t="s">
        <v>54</v>
      </c>
      <c r="Z2632" s="23" t="s">
        <v>54</v>
      </c>
      <c r="AA2632" s="23" t="s">
        <v>54</v>
      </c>
      <c r="AB2632" t="s">
        <v>54</v>
      </c>
      <c r="AC2632" t="s">
        <v>54</v>
      </c>
      <c r="AD2632" t="s">
        <v>54</v>
      </c>
      <c r="AE2632" t="s">
        <v>54</v>
      </c>
      <c r="AF2632" s="23" t="s">
        <v>54</v>
      </c>
      <c r="AG2632" s="23" t="s">
        <v>54</v>
      </c>
      <c r="AH2632" s="23" t="s">
        <v>54</v>
      </c>
      <c r="AI2632" s="23" t="s">
        <v>54</v>
      </c>
      <c r="AJ2632">
        <v>0</v>
      </c>
      <c r="AK2632">
        <v>0</v>
      </c>
      <c r="AL2632">
        <v>0</v>
      </c>
      <c r="AM2632">
        <v>0</v>
      </c>
      <c r="AN2632" s="23" t="e">
        <v>#DIV/0!</v>
      </c>
      <c r="AO2632" s="23" t="e">
        <v>#DIV/0!</v>
      </c>
      <c r="AP2632" s="23" t="e">
        <v>#DIV/0!</v>
      </c>
      <c r="AQ2632" s="23" t="e">
        <v>#DIV/0!</v>
      </c>
      <c r="AR2632" s="35">
        <v>0</v>
      </c>
      <c r="AS2632" s="35">
        <v>0</v>
      </c>
      <c r="AT2632" s="35">
        <v>0</v>
      </c>
      <c r="AU2632" s="31" t="str">
        <f t="shared" si="44"/>
        <v>库存为0</v>
      </c>
      <c r="AV2632" s="36" t="str">
        <f>IFERROR(时间!$B$4+AU2632,"上周无销量")</f>
        <v>上周无销量</v>
      </c>
    </row>
    <row r="2633" spans="1:48">
      <c r="A2633" s="21" t="s">
        <v>5241</v>
      </c>
      <c r="B2633" t="s">
        <v>5242</v>
      </c>
      <c r="C2633" t="s">
        <v>5220</v>
      </c>
      <c r="D2633" s="31">
        <v>0</v>
      </c>
      <c r="E2633" s="31">
        <v>0</v>
      </c>
      <c r="F2633" s="31">
        <v>0</v>
      </c>
      <c r="G2633" s="31">
        <v>0</v>
      </c>
      <c r="H2633" s="32">
        <v>0</v>
      </c>
      <c r="I2633">
        <v>0</v>
      </c>
      <c r="J2633" s="33">
        <v>0</v>
      </c>
      <c r="K2633" s="33">
        <v>0</v>
      </c>
      <c r="L2633" s="33">
        <v>0</v>
      </c>
      <c r="M2633">
        <v>0</v>
      </c>
      <c r="N2633">
        <v>0</v>
      </c>
      <c r="O2633">
        <v>0</v>
      </c>
      <c r="P2633" t="s">
        <v>54</v>
      </c>
      <c r="Q2633" t="s">
        <v>54</v>
      </c>
      <c r="R2633" t="s">
        <v>54</v>
      </c>
      <c r="S2633" t="s">
        <v>54</v>
      </c>
      <c r="T2633" t="s">
        <v>54</v>
      </c>
      <c r="U2633" t="s">
        <v>54</v>
      </c>
      <c r="V2633" t="s">
        <v>54</v>
      </c>
      <c r="W2633" t="s">
        <v>54</v>
      </c>
      <c r="X2633" s="23" t="s">
        <v>54</v>
      </c>
      <c r="Y2633" s="23" t="s">
        <v>54</v>
      </c>
      <c r="Z2633" s="23" t="s">
        <v>54</v>
      </c>
      <c r="AA2633" s="23" t="s">
        <v>54</v>
      </c>
      <c r="AB2633" t="s">
        <v>54</v>
      </c>
      <c r="AC2633" t="s">
        <v>54</v>
      </c>
      <c r="AD2633" t="s">
        <v>54</v>
      </c>
      <c r="AE2633" t="s">
        <v>54</v>
      </c>
      <c r="AF2633" s="23" t="s">
        <v>54</v>
      </c>
      <c r="AG2633" s="23" t="s">
        <v>54</v>
      </c>
      <c r="AH2633" s="23" t="s">
        <v>54</v>
      </c>
      <c r="AI2633" s="23" t="s">
        <v>54</v>
      </c>
      <c r="AJ2633">
        <v>0</v>
      </c>
      <c r="AK2633">
        <v>0</v>
      </c>
      <c r="AL2633">
        <v>0</v>
      </c>
      <c r="AM2633">
        <v>0</v>
      </c>
      <c r="AN2633" s="23" t="e">
        <v>#DIV/0!</v>
      </c>
      <c r="AO2633" s="23" t="e">
        <v>#DIV/0!</v>
      </c>
      <c r="AP2633" s="23" t="e">
        <v>#DIV/0!</v>
      </c>
      <c r="AQ2633" s="23" t="e">
        <v>#DIV/0!</v>
      </c>
      <c r="AR2633" s="35">
        <v>0</v>
      </c>
      <c r="AS2633" s="35">
        <v>0</v>
      </c>
      <c r="AT2633" s="35">
        <v>0</v>
      </c>
      <c r="AU2633" s="31" t="str">
        <f t="shared" si="44"/>
        <v>库存为0</v>
      </c>
      <c r="AV2633" s="36" t="str">
        <f>IFERROR(时间!$B$4+AU2633,"上周无销量")</f>
        <v>上周无销量</v>
      </c>
    </row>
    <row r="2634" spans="1:48">
      <c r="A2634" s="21" t="s">
        <v>5243</v>
      </c>
      <c r="B2634" t="s">
        <v>5244</v>
      </c>
      <c r="C2634" t="s">
        <v>5245</v>
      </c>
      <c r="D2634" s="31">
        <v>0</v>
      </c>
      <c r="E2634" s="31">
        <v>0</v>
      </c>
      <c r="F2634" s="31">
        <v>0</v>
      </c>
      <c r="G2634" s="31">
        <v>0</v>
      </c>
      <c r="H2634" s="32">
        <v>0</v>
      </c>
      <c r="I2634">
        <v>0</v>
      </c>
      <c r="J2634" s="33">
        <v>0</v>
      </c>
      <c r="K2634" s="33">
        <v>0</v>
      </c>
      <c r="L2634" s="33">
        <v>0</v>
      </c>
      <c r="M2634">
        <v>0</v>
      </c>
      <c r="N2634">
        <v>0</v>
      </c>
      <c r="O2634">
        <v>0</v>
      </c>
      <c r="P2634" t="s">
        <v>54</v>
      </c>
      <c r="Q2634" t="s">
        <v>54</v>
      </c>
      <c r="R2634" t="s">
        <v>54</v>
      </c>
      <c r="S2634" t="s">
        <v>54</v>
      </c>
      <c r="T2634" t="s">
        <v>54</v>
      </c>
      <c r="U2634" t="s">
        <v>54</v>
      </c>
      <c r="V2634" t="s">
        <v>54</v>
      </c>
      <c r="W2634" t="s">
        <v>54</v>
      </c>
      <c r="X2634" s="23" t="s">
        <v>54</v>
      </c>
      <c r="Y2634" s="23" t="s">
        <v>54</v>
      </c>
      <c r="Z2634" s="23" t="s">
        <v>54</v>
      </c>
      <c r="AA2634" s="23" t="s">
        <v>54</v>
      </c>
      <c r="AB2634" t="s">
        <v>54</v>
      </c>
      <c r="AC2634" t="s">
        <v>54</v>
      </c>
      <c r="AD2634" t="s">
        <v>54</v>
      </c>
      <c r="AE2634" t="s">
        <v>54</v>
      </c>
      <c r="AF2634" s="23" t="s">
        <v>54</v>
      </c>
      <c r="AG2634" s="23" t="s">
        <v>54</v>
      </c>
      <c r="AH2634" s="23" t="s">
        <v>54</v>
      </c>
      <c r="AI2634" s="23" t="s">
        <v>54</v>
      </c>
      <c r="AJ2634">
        <v>0</v>
      </c>
      <c r="AK2634">
        <v>0</v>
      </c>
      <c r="AL2634">
        <v>0</v>
      </c>
      <c r="AM2634">
        <v>0</v>
      </c>
      <c r="AN2634" s="23" t="e">
        <v>#DIV/0!</v>
      </c>
      <c r="AO2634" s="23" t="e">
        <v>#DIV/0!</v>
      </c>
      <c r="AP2634" s="23" t="e">
        <v>#DIV/0!</v>
      </c>
      <c r="AQ2634" s="23" t="e">
        <v>#DIV/0!</v>
      </c>
      <c r="AR2634" s="35">
        <v>0</v>
      </c>
      <c r="AS2634" s="35">
        <v>0</v>
      </c>
      <c r="AT2634" s="35">
        <v>0</v>
      </c>
      <c r="AU2634" s="31" t="str">
        <f t="shared" si="44"/>
        <v>库存为0</v>
      </c>
      <c r="AV2634" s="36" t="str">
        <f>IFERROR(时间!$B$4+AU2634,"上周无销量")</f>
        <v>上周无销量</v>
      </c>
    </row>
    <row r="2635" spans="1:48">
      <c r="A2635" s="21" t="s">
        <v>5246</v>
      </c>
      <c r="B2635" t="s">
        <v>5247</v>
      </c>
      <c r="C2635" t="s">
        <v>5245</v>
      </c>
      <c r="D2635" s="31">
        <v>0</v>
      </c>
      <c r="E2635" s="31">
        <v>0</v>
      </c>
      <c r="F2635" s="31">
        <v>0</v>
      </c>
      <c r="G2635" s="31">
        <v>0</v>
      </c>
      <c r="H2635" s="32">
        <v>0</v>
      </c>
      <c r="I2635">
        <v>0</v>
      </c>
      <c r="J2635" s="33">
        <v>0</v>
      </c>
      <c r="K2635" s="33">
        <v>0</v>
      </c>
      <c r="L2635" s="33">
        <v>0</v>
      </c>
      <c r="M2635">
        <v>0</v>
      </c>
      <c r="N2635">
        <v>0</v>
      </c>
      <c r="O2635">
        <v>0</v>
      </c>
      <c r="P2635" t="s">
        <v>54</v>
      </c>
      <c r="Q2635" t="s">
        <v>54</v>
      </c>
      <c r="R2635" t="s">
        <v>54</v>
      </c>
      <c r="S2635" t="s">
        <v>54</v>
      </c>
      <c r="T2635" t="s">
        <v>54</v>
      </c>
      <c r="U2635" t="s">
        <v>54</v>
      </c>
      <c r="V2635" t="s">
        <v>54</v>
      </c>
      <c r="W2635" t="s">
        <v>54</v>
      </c>
      <c r="X2635" s="23" t="s">
        <v>54</v>
      </c>
      <c r="Y2635" s="23" t="s">
        <v>54</v>
      </c>
      <c r="Z2635" s="23" t="s">
        <v>54</v>
      </c>
      <c r="AA2635" s="23" t="s">
        <v>54</v>
      </c>
      <c r="AB2635" t="s">
        <v>54</v>
      </c>
      <c r="AC2635" t="s">
        <v>54</v>
      </c>
      <c r="AD2635" t="s">
        <v>54</v>
      </c>
      <c r="AE2635" t="s">
        <v>54</v>
      </c>
      <c r="AF2635" s="23" t="s">
        <v>54</v>
      </c>
      <c r="AG2635" s="23" t="s">
        <v>54</v>
      </c>
      <c r="AH2635" s="23" t="s">
        <v>54</v>
      </c>
      <c r="AI2635" s="23" t="s">
        <v>54</v>
      </c>
      <c r="AJ2635">
        <v>0</v>
      </c>
      <c r="AK2635">
        <v>0</v>
      </c>
      <c r="AL2635">
        <v>0</v>
      </c>
      <c r="AM2635">
        <v>0</v>
      </c>
      <c r="AN2635" s="23" t="e">
        <v>#DIV/0!</v>
      </c>
      <c r="AO2635" s="23" t="e">
        <v>#DIV/0!</v>
      </c>
      <c r="AP2635" s="23" t="e">
        <v>#DIV/0!</v>
      </c>
      <c r="AQ2635" s="23" t="e">
        <v>#DIV/0!</v>
      </c>
      <c r="AR2635" s="35">
        <v>0</v>
      </c>
      <c r="AS2635" s="35">
        <v>0</v>
      </c>
      <c r="AT2635" s="35">
        <v>0</v>
      </c>
      <c r="AU2635" s="31" t="str">
        <f t="shared" si="44"/>
        <v>库存为0</v>
      </c>
      <c r="AV2635" s="36" t="str">
        <f>IFERROR(时间!$B$4+AU2635,"上周无销量")</f>
        <v>上周无销量</v>
      </c>
    </row>
    <row r="2636" spans="1:48">
      <c r="A2636" s="21" t="s">
        <v>5248</v>
      </c>
      <c r="B2636" t="s">
        <v>5249</v>
      </c>
      <c r="C2636" t="s">
        <v>5245</v>
      </c>
      <c r="D2636" s="31">
        <v>0</v>
      </c>
      <c r="E2636" s="31">
        <v>0</v>
      </c>
      <c r="F2636" s="31">
        <v>0</v>
      </c>
      <c r="G2636" s="31">
        <v>0</v>
      </c>
      <c r="H2636" s="32">
        <v>0</v>
      </c>
      <c r="I2636">
        <v>0</v>
      </c>
      <c r="J2636" s="33">
        <v>0</v>
      </c>
      <c r="K2636" s="33">
        <v>0</v>
      </c>
      <c r="L2636" s="33">
        <v>0</v>
      </c>
      <c r="M2636">
        <v>0</v>
      </c>
      <c r="N2636">
        <v>0</v>
      </c>
      <c r="O2636">
        <v>0</v>
      </c>
      <c r="P2636" t="s">
        <v>54</v>
      </c>
      <c r="Q2636" t="s">
        <v>54</v>
      </c>
      <c r="R2636" t="s">
        <v>54</v>
      </c>
      <c r="S2636" t="s">
        <v>54</v>
      </c>
      <c r="T2636" t="s">
        <v>54</v>
      </c>
      <c r="U2636" t="s">
        <v>54</v>
      </c>
      <c r="V2636" t="s">
        <v>54</v>
      </c>
      <c r="W2636" t="s">
        <v>54</v>
      </c>
      <c r="X2636" s="23" t="s">
        <v>54</v>
      </c>
      <c r="Y2636" s="23" t="s">
        <v>54</v>
      </c>
      <c r="Z2636" s="23" t="s">
        <v>54</v>
      </c>
      <c r="AA2636" s="23" t="s">
        <v>54</v>
      </c>
      <c r="AB2636" t="s">
        <v>54</v>
      </c>
      <c r="AC2636" t="s">
        <v>54</v>
      </c>
      <c r="AD2636" t="s">
        <v>54</v>
      </c>
      <c r="AE2636" t="s">
        <v>54</v>
      </c>
      <c r="AF2636" s="23" t="s">
        <v>54</v>
      </c>
      <c r="AG2636" s="23" t="s">
        <v>54</v>
      </c>
      <c r="AH2636" s="23" t="s">
        <v>54</v>
      </c>
      <c r="AI2636" s="23" t="s">
        <v>54</v>
      </c>
      <c r="AJ2636">
        <v>0</v>
      </c>
      <c r="AK2636">
        <v>0</v>
      </c>
      <c r="AL2636">
        <v>0</v>
      </c>
      <c r="AM2636">
        <v>0</v>
      </c>
      <c r="AN2636" s="23" t="e">
        <v>#DIV/0!</v>
      </c>
      <c r="AO2636" s="23" t="e">
        <v>#DIV/0!</v>
      </c>
      <c r="AP2636" s="23" t="e">
        <v>#DIV/0!</v>
      </c>
      <c r="AQ2636" s="23" t="e">
        <v>#DIV/0!</v>
      </c>
      <c r="AR2636" s="35">
        <v>0</v>
      </c>
      <c r="AS2636" s="35">
        <v>0</v>
      </c>
      <c r="AT2636" s="35">
        <v>0</v>
      </c>
      <c r="AU2636" s="31" t="str">
        <f t="shared" si="44"/>
        <v>库存为0</v>
      </c>
      <c r="AV2636" s="36" t="str">
        <f>IFERROR(时间!$B$4+AU2636,"上周无销量")</f>
        <v>上周无销量</v>
      </c>
    </row>
    <row r="2637" spans="1:48">
      <c r="A2637" s="21" t="s">
        <v>5250</v>
      </c>
      <c r="B2637" t="s">
        <v>5251</v>
      </c>
      <c r="C2637" t="s">
        <v>5245</v>
      </c>
      <c r="D2637" s="31">
        <v>0</v>
      </c>
      <c r="E2637" s="31">
        <v>0</v>
      </c>
      <c r="F2637" s="31">
        <v>0</v>
      </c>
      <c r="G2637" s="31">
        <v>0</v>
      </c>
      <c r="H2637" s="32">
        <v>0</v>
      </c>
      <c r="I2637">
        <v>0</v>
      </c>
      <c r="J2637" s="33">
        <v>0</v>
      </c>
      <c r="K2637" s="33">
        <v>0</v>
      </c>
      <c r="L2637" s="33">
        <v>0</v>
      </c>
      <c r="M2637">
        <v>0</v>
      </c>
      <c r="N2637">
        <v>0</v>
      </c>
      <c r="O2637">
        <v>0</v>
      </c>
      <c r="P2637" t="s">
        <v>54</v>
      </c>
      <c r="Q2637" t="s">
        <v>54</v>
      </c>
      <c r="R2637" t="s">
        <v>54</v>
      </c>
      <c r="S2637" t="s">
        <v>54</v>
      </c>
      <c r="T2637" t="s">
        <v>54</v>
      </c>
      <c r="U2637" t="s">
        <v>54</v>
      </c>
      <c r="V2637" t="s">
        <v>54</v>
      </c>
      <c r="W2637" t="s">
        <v>54</v>
      </c>
      <c r="X2637" s="23" t="s">
        <v>54</v>
      </c>
      <c r="Y2637" s="23" t="s">
        <v>54</v>
      </c>
      <c r="Z2637" s="23" t="s">
        <v>54</v>
      </c>
      <c r="AA2637" s="23" t="s">
        <v>54</v>
      </c>
      <c r="AB2637" t="s">
        <v>54</v>
      </c>
      <c r="AC2637" t="s">
        <v>54</v>
      </c>
      <c r="AD2637" t="s">
        <v>54</v>
      </c>
      <c r="AE2637" t="s">
        <v>54</v>
      </c>
      <c r="AF2637" s="23" t="s">
        <v>54</v>
      </c>
      <c r="AG2637" s="23" t="s">
        <v>54</v>
      </c>
      <c r="AH2637" s="23" t="s">
        <v>54</v>
      </c>
      <c r="AI2637" s="23" t="s">
        <v>54</v>
      </c>
      <c r="AJ2637">
        <v>0</v>
      </c>
      <c r="AK2637">
        <v>0</v>
      </c>
      <c r="AL2637">
        <v>0</v>
      </c>
      <c r="AM2637">
        <v>0</v>
      </c>
      <c r="AN2637" s="23" t="e">
        <v>#DIV/0!</v>
      </c>
      <c r="AO2637" s="23" t="e">
        <v>#DIV/0!</v>
      </c>
      <c r="AP2637" s="23" t="e">
        <v>#DIV/0!</v>
      </c>
      <c r="AQ2637" s="23" t="e">
        <v>#DIV/0!</v>
      </c>
      <c r="AR2637" s="35">
        <v>0</v>
      </c>
      <c r="AS2637" s="35">
        <v>0</v>
      </c>
      <c r="AT2637" s="35">
        <v>0</v>
      </c>
      <c r="AU2637" s="31" t="str">
        <f t="shared" si="44"/>
        <v>库存为0</v>
      </c>
      <c r="AV2637" s="36" t="str">
        <f>IFERROR(时间!$B$4+AU2637,"上周无销量")</f>
        <v>上周无销量</v>
      </c>
    </row>
    <row r="2638" spans="1:48">
      <c r="A2638" s="21" t="s">
        <v>5252</v>
      </c>
      <c r="B2638" t="s">
        <v>5253</v>
      </c>
      <c r="C2638" t="s">
        <v>5245</v>
      </c>
      <c r="D2638" s="31">
        <v>0</v>
      </c>
      <c r="E2638" s="31">
        <v>0</v>
      </c>
      <c r="F2638" s="31">
        <v>0</v>
      </c>
      <c r="G2638" s="31">
        <v>0</v>
      </c>
      <c r="H2638" s="32">
        <v>0</v>
      </c>
      <c r="I2638">
        <v>0</v>
      </c>
      <c r="J2638" s="33">
        <v>0</v>
      </c>
      <c r="K2638" s="33">
        <v>0</v>
      </c>
      <c r="L2638" s="33">
        <v>0</v>
      </c>
      <c r="M2638">
        <v>0</v>
      </c>
      <c r="N2638">
        <v>0</v>
      </c>
      <c r="O2638">
        <v>0</v>
      </c>
      <c r="P2638" t="s">
        <v>54</v>
      </c>
      <c r="Q2638" t="s">
        <v>54</v>
      </c>
      <c r="R2638" t="s">
        <v>54</v>
      </c>
      <c r="S2638" t="s">
        <v>54</v>
      </c>
      <c r="T2638" t="s">
        <v>54</v>
      </c>
      <c r="U2638" t="s">
        <v>54</v>
      </c>
      <c r="V2638" t="s">
        <v>54</v>
      </c>
      <c r="W2638" t="s">
        <v>54</v>
      </c>
      <c r="X2638" s="23" t="s">
        <v>54</v>
      </c>
      <c r="Y2638" s="23" t="s">
        <v>54</v>
      </c>
      <c r="Z2638" s="23" t="s">
        <v>54</v>
      </c>
      <c r="AA2638" s="23" t="s">
        <v>54</v>
      </c>
      <c r="AB2638" t="s">
        <v>54</v>
      </c>
      <c r="AC2638" t="s">
        <v>54</v>
      </c>
      <c r="AD2638" t="s">
        <v>54</v>
      </c>
      <c r="AE2638" t="s">
        <v>54</v>
      </c>
      <c r="AF2638" s="23" t="s">
        <v>54</v>
      </c>
      <c r="AG2638" s="23" t="s">
        <v>54</v>
      </c>
      <c r="AH2638" s="23" t="s">
        <v>54</v>
      </c>
      <c r="AI2638" s="23" t="s">
        <v>54</v>
      </c>
      <c r="AJ2638">
        <v>0</v>
      </c>
      <c r="AK2638">
        <v>0</v>
      </c>
      <c r="AL2638">
        <v>0</v>
      </c>
      <c r="AM2638">
        <v>0</v>
      </c>
      <c r="AN2638" s="23" t="e">
        <v>#DIV/0!</v>
      </c>
      <c r="AO2638" s="23" t="e">
        <v>#DIV/0!</v>
      </c>
      <c r="AP2638" s="23" t="e">
        <v>#DIV/0!</v>
      </c>
      <c r="AQ2638" s="23" t="e">
        <v>#DIV/0!</v>
      </c>
      <c r="AR2638" s="35">
        <v>0</v>
      </c>
      <c r="AS2638" s="35">
        <v>0</v>
      </c>
      <c r="AT2638" s="35">
        <v>0</v>
      </c>
      <c r="AU2638" s="31" t="str">
        <f t="shared" si="44"/>
        <v>库存为0</v>
      </c>
      <c r="AV2638" s="36" t="str">
        <f>IFERROR(时间!$B$4+AU2638,"上周无销量")</f>
        <v>上周无销量</v>
      </c>
    </row>
    <row r="2639" spans="1:48">
      <c r="A2639" s="21" t="s">
        <v>5254</v>
      </c>
      <c r="B2639" t="s">
        <v>5255</v>
      </c>
      <c r="C2639" t="s">
        <v>5245</v>
      </c>
      <c r="D2639" s="31">
        <v>0</v>
      </c>
      <c r="E2639" s="31">
        <v>0</v>
      </c>
      <c r="F2639" s="31">
        <v>0</v>
      </c>
      <c r="G2639" s="31">
        <v>0</v>
      </c>
      <c r="H2639" s="32">
        <v>0</v>
      </c>
      <c r="I2639">
        <v>0</v>
      </c>
      <c r="J2639" s="33">
        <v>0</v>
      </c>
      <c r="K2639" s="33">
        <v>0</v>
      </c>
      <c r="L2639" s="33">
        <v>0</v>
      </c>
      <c r="M2639">
        <v>0</v>
      </c>
      <c r="N2639">
        <v>0</v>
      </c>
      <c r="O2639">
        <v>0</v>
      </c>
      <c r="P2639" t="s">
        <v>54</v>
      </c>
      <c r="Q2639" t="s">
        <v>54</v>
      </c>
      <c r="R2639" t="s">
        <v>54</v>
      </c>
      <c r="S2639" t="s">
        <v>54</v>
      </c>
      <c r="T2639" t="s">
        <v>54</v>
      </c>
      <c r="U2639" t="s">
        <v>54</v>
      </c>
      <c r="V2639" t="s">
        <v>54</v>
      </c>
      <c r="W2639" t="s">
        <v>54</v>
      </c>
      <c r="X2639" s="23" t="s">
        <v>54</v>
      </c>
      <c r="Y2639" s="23" t="s">
        <v>54</v>
      </c>
      <c r="Z2639" s="23" t="s">
        <v>54</v>
      </c>
      <c r="AA2639" s="23" t="s">
        <v>54</v>
      </c>
      <c r="AB2639" t="s">
        <v>54</v>
      </c>
      <c r="AC2639" t="s">
        <v>54</v>
      </c>
      <c r="AD2639" t="s">
        <v>54</v>
      </c>
      <c r="AE2639" t="s">
        <v>54</v>
      </c>
      <c r="AF2639" s="23" t="s">
        <v>54</v>
      </c>
      <c r="AG2639" s="23" t="s">
        <v>54</v>
      </c>
      <c r="AH2639" s="23" t="s">
        <v>54</v>
      </c>
      <c r="AI2639" s="23" t="s">
        <v>54</v>
      </c>
      <c r="AJ2639">
        <v>0</v>
      </c>
      <c r="AK2639">
        <v>0</v>
      </c>
      <c r="AL2639">
        <v>0</v>
      </c>
      <c r="AM2639">
        <v>0</v>
      </c>
      <c r="AN2639" s="23" t="e">
        <v>#DIV/0!</v>
      </c>
      <c r="AO2639" s="23" t="e">
        <v>#DIV/0!</v>
      </c>
      <c r="AP2639" s="23" t="e">
        <v>#DIV/0!</v>
      </c>
      <c r="AQ2639" s="23" t="e">
        <v>#DIV/0!</v>
      </c>
      <c r="AR2639" s="35">
        <v>0</v>
      </c>
      <c r="AS2639" s="35">
        <v>0</v>
      </c>
      <c r="AT2639" s="35">
        <v>0</v>
      </c>
      <c r="AU2639" s="31" t="str">
        <f t="shared" si="44"/>
        <v>库存为0</v>
      </c>
      <c r="AV2639" s="36" t="str">
        <f>IFERROR(时间!$B$4+AU2639,"上周无销量")</f>
        <v>上周无销量</v>
      </c>
    </row>
    <row r="2640" spans="1:48">
      <c r="A2640" s="21" t="s">
        <v>5256</v>
      </c>
      <c r="B2640" t="s">
        <v>5257</v>
      </c>
      <c r="C2640" t="s">
        <v>5245</v>
      </c>
      <c r="D2640" s="31">
        <v>0</v>
      </c>
      <c r="E2640" s="31">
        <v>0</v>
      </c>
      <c r="F2640" s="31">
        <v>0</v>
      </c>
      <c r="G2640" s="31">
        <v>0</v>
      </c>
      <c r="H2640" s="32">
        <v>0</v>
      </c>
      <c r="I2640">
        <v>0</v>
      </c>
      <c r="J2640" s="33">
        <v>0</v>
      </c>
      <c r="K2640" s="33">
        <v>0</v>
      </c>
      <c r="L2640" s="33">
        <v>0</v>
      </c>
      <c r="M2640">
        <v>0</v>
      </c>
      <c r="N2640">
        <v>0</v>
      </c>
      <c r="O2640">
        <v>0</v>
      </c>
      <c r="P2640" t="s">
        <v>54</v>
      </c>
      <c r="Q2640" t="s">
        <v>54</v>
      </c>
      <c r="R2640" t="s">
        <v>54</v>
      </c>
      <c r="S2640" t="s">
        <v>54</v>
      </c>
      <c r="T2640" t="s">
        <v>54</v>
      </c>
      <c r="U2640" t="s">
        <v>54</v>
      </c>
      <c r="V2640" t="s">
        <v>54</v>
      </c>
      <c r="W2640" t="s">
        <v>54</v>
      </c>
      <c r="X2640" s="23" t="s">
        <v>54</v>
      </c>
      <c r="Y2640" s="23" t="s">
        <v>54</v>
      </c>
      <c r="Z2640" s="23" t="s">
        <v>54</v>
      </c>
      <c r="AA2640" s="23" t="s">
        <v>54</v>
      </c>
      <c r="AB2640" t="s">
        <v>54</v>
      </c>
      <c r="AC2640" t="s">
        <v>54</v>
      </c>
      <c r="AD2640" t="s">
        <v>54</v>
      </c>
      <c r="AE2640" t="s">
        <v>54</v>
      </c>
      <c r="AF2640" s="23" t="s">
        <v>54</v>
      </c>
      <c r="AG2640" s="23" t="s">
        <v>54</v>
      </c>
      <c r="AH2640" s="23" t="s">
        <v>54</v>
      </c>
      <c r="AI2640" s="23" t="s">
        <v>54</v>
      </c>
      <c r="AJ2640">
        <v>0</v>
      </c>
      <c r="AK2640">
        <v>0</v>
      </c>
      <c r="AL2640">
        <v>0</v>
      </c>
      <c r="AM2640">
        <v>0</v>
      </c>
      <c r="AN2640" s="23" t="e">
        <v>#DIV/0!</v>
      </c>
      <c r="AO2640" s="23" t="e">
        <v>#DIV/0!</v>
      </c>
      <c r="AP2640" s="23" t="e">
        <v>#DIV/0!</v>
      </c>
      <c r="AQ2640" s="23" t="e">
        <v>#DIV/0!</v>
      </c>
      <c r="AR2640" s="35">
        <v>0</v>
      </c>
      <c r="AS2640" s="35">
        <v>0</v>
      </c>
      <c r="AT2640" s="35">
        <v>0</v>
      </c>
      <c r="AU2640" s="31" t="str">
        <f t="shared" si="44"/>
        <v>库存为0</v>
      </c>
      <c r="AV2640" s="36" t="str">
        <f>IFERROR(时间!$B$4+AU2640,"上周无销量")</f>
        <v>上周无销量</v>
      </c>
    </row>
    <row r="2641" spans="1:48">
      <c r="A2641" s="21" t="s">
        <v>5258</v>
      </c>
      <c r="B2641" t="s">
        <v>5259</v>
      </c>
      <c r="C2641" t="s">
        <v>5245</v>
      </c>
      <c r="D2641" s="31">
        <v>0</v>
      </c>
      <c r="E2641" s="31">
        <v>0</v>
      </c>
      <c r="F2641" s="31">
        <v>0</v>
      </c>
      <c r="G2641" s="31">
        <v>0</v>
      </c>
      <c r="H2641" s="32">
        <v>0</v>
      </c>
      <c r="I2641">
        <v>0</v>
      </c>
      <c r="J2641" s="33">
        <v>0</v>
      </c>
      <c r="K2641" s="33">
        <v>0</v>
      </c>
      <c r="L2641" s="33">
        <v>0</v>
      </c>
      <c r="M2641">
        <v>0</v>
      </c>
      <c r="N2641">
        <v>0</v>
      </c>
      <c r="O2641">
        <v>0</v>
      </c>
      <c r="P2641" t="s">
        <v>54</v>
      </c>
      <c r="Q2641" t="s">
        <v>54</v>
      </c>
      <c r="R2641" t="s">
        <v>54</v>
      </c>
      <c r="S2641" t="s">
        <v>54</v>
      </c>
      <c r="T2641" t="s">
        <v>54</v>
      </c>
      <c r="U2641" t="s">
        <v>54</v>
      </c>
      <c r="V2641" t="s">
        <v>54</v>
      </c>
      <c r="W2641" t="s">
        <v>54</v>
      </c>
      <c r="X2641" s="23" t="s">
        <v>54</v>
      </c>
      <c r="Y2641" s="23" t="s">
        <v>54</v>
      </c>
      <c r="Z2641" s="23" t="s">
        <v>54</v>
      </c>
      <c r="AA2641" s="23" t="s">
        <v>54</v>
      </c>
      <c r="AB2641" t="s">
        <v>54</v>
      </c>
      <c r="AC2641" t="s">
        <v>54</v>
      </c>
      <c r="AD2641" t="s">
        <v>54</v>
      </c>
      <c r="AE2641" t="s">
        <v>54</v>
      </c>
      <c r="AF2641" s="23" t="s">
        <v>54</v>
      </c>
      <c r="AG2641" s="23" t="s">
        <v>54</v>
      </c>
      <c r="AH2641" s="23" t="s">
        <v>54</v>
      </c>
      <c r="AI2641" s="23" t="s">
        <v>54</v>
      </c>
      <c r="AJ2641">
        <v>0</v>
      </c>
      <c r="AK2641">
        <v>0</v>
      </c>
      <c r="AL2641">
        <v>0</v>
      </c>
      <c r="AM2641">
        <v>0</v>
      </c>
      <c r="AN2641" s="23" t="e">
        <v>#DIV/0!</v>
      </c>
      <c r="AO2641" s="23" t="e">
        <v>#DIV/0!</v>
      </c>
      <c r="AP2641" s="23" t="e">
        <v>#DIV/0!</v>
      </c>
      <c r="AQ2641" s="23" t="e">
        <v>#DIV/0!</v>
      </c>
      <c r="AR2641" s="35">
        <v>0</v>
      </c>
      <c r="AS2641" s="35">
        <v>0</v>
      </c>
      <c r="AT2641" s="35">
        <v>0</v>
      </c>
      <c r="AU2641" s="31" t="str">
        <f t="shared" si="44"/>
        <v>库存为0</v>
      </c>
      <c r="AV2641" s="36" t="str">
        <f>IFERROR(时间!$B$4+AU2641,"上周无销量")</f>
        <v>上周无销量</v>
      </c>
    </row>
    <row r="2642" spans="1:48">
      <c r="A2642" s="21" t="s">
        <v>5260</v>
      </c>
      <c r="B2642" t="s">
        <v>5261</v>
      </c>
      <c r="C2642" t="s">
        <v>5245</v>
      </c>
      <c r="D2642" s="31">
        <v>0</v>
      </c>
      <c r="E2642" s="31">
        <v>0</v>
      </c>
      <c r="F2642" s="31">
        <v>0</v>
      </c>
      <c r="G2642" s="31">
        <v>0</v>
      </c>
      <c r="H2642" s="32">
        <v>0</v>
      </c>
      <c r="I2642">
        <v>0</v>
      </c>
      <c r="J2642" s="33">
        <v>0</v>
      </c>
      <c r="K2642" s="33">
        <v>0</v>
      </c>
      <c r="L2642" s="33">
        <v>0</v>
      </c>
      <c r="M2642">
        <v>0</v>
      </c>
      <c r="N2642">
        <v>0</v>
      </c>
      <c r="O2642">
        <v>0</v>
      </c>
      <c r="P2642" t="s">
        <v>54</v>
      </c>
      <c r="Q2642" t="s">
        <v>54</v>
      </c>
      <c r="R2642" t="s">
        <v>54</v>
      </c>
      <c r="S2642" t="s">
        <v>54</v>
      </c>
      <c r="T2642" t="s">
        <v>54</v>
      </c>
      <c r="U2642" t="s">
        <v>54</v>
      </c>
      <c r="V2642" t="s">
        <v>54</v>
      </c>
      <c r="W2642" t="s">
        <v>54</v>
      </c>
      <c r="X2642" s="23" t="s">
        <v>54</v>
      </c>
      <c r="Y2642" s="23" t="s">
        <v>54</v>
      </c>
      <c r="Z2642" s="23" t="s">
        <v>54</v>
      </c>
      <c r="AA2642" s="23" t="s">
        <v>54</v>
      </c>
      <c r="AB2642" t="s">
        <v>54</v>
      </c>
      <c r="AC2642" t="s">
        <v>54</v>
      </c>
      <c r="AD2642" t="s">
        <v>54</v>
      </c>
      <c r="AE2642" t="s">
        <v>54</v>
      </c>
      <c r="AF2642" s="23" t="s">
        <v>54</v>
      </c>
      <c r="AG2642" s="23" t="s">
        <v>54</v>
      </c>
      <c r="AH2642" s="23" t="s">
        <v>54</v>
      </c>
      <c r="AI2642" s="23" t="s">
        <v>54</v>
      </c>
      <c r="AJ2642">
        <v>0</v>
      </c>
      <c r="AK2642">
        <v>0</v>
      </c>
      <c r="AL2642">
        <v>0</v>
      </c>
      <c r="AM2642">
        <v>0</v>
      </c>
      <c r="AN2642" s="23" t="e">
        <v>#DIV/0!</v>
      </c>
      <c r="AO2642" s="23" t="e">
        <v>#DIV/0!</v>
      </c>
      <c r="AP2642" s="23" t="e">
        <v>#DIV/0!</v>
      </c>
      <c r="AQ2642" s="23" t="e">
        <v>#DIV/0!</v>
      </c>
      <c r="AR2642" s="35">
        <v>0</v>
      </c>
      <c r="AS2642" s="35">
        <v>0</v>
      </c>
      <c r="AT2642" s="35">
        <v>0</v>
      </c>
      <c r="AU2642" s="31" t="str">
        <f t="shared" si="44"/>
        <v>库存为0</v>
      </c>
      <c r="AV2642" s="36" t="str">
        <f>IFERROR(时间!$B$4+AU2642,"上周无销量")</f>
        <v>上周无销量</v>
      </c>
    </row>
    <row r="2643" spans="1:48">
      <c r="A2643" s="21" t="s">
        <v>5262</v>
      </c>
      <c r="B2643" t="s">
        <v>5263</v>
      </c>
      <c r="C2643" t="s">
        <v>5245</v>
      </c>
      <c r="D2643" s="31">
        <v>0</v>
      </c>
      <c r="E2643" s="31">
        <v>0</v>
      </c>
      <c r="F2643" s="31">
        <v>0</v>
      </c>
      <c r="G2643" s="31">
        <v>0</v>
      </c>
      <c r="H2643" s="32">
        <v>0</v>
      </c>
      <c r="I2643">
        <v>0</v>
      </c>
      <c r="J2643" s="33">
        <v>0</v>
      </c>
      <c r="K2643" s="33">
        <v>0</v>
      </c>
      <c r="L2643" s="33">
        <v>0</v>
      </c>
      <c r="M2643">
        <v>0</v>
      </c>
      <c r="N2643">
        <v>0</v>
      </c>
      <c r="O2643">
        <v>0</v>
      </c>
      <c r="P2643" t="s">
        <v>54</v>
      </c>
      <c r="Q2643" t="s">
        <v>54</v>
      </c>
      <c r="R2643" t="s">
        <v>54</v>
      </c>
      <c r="S2643" t="s">
        <v>54</v>
      </c>
      <c r="T2643" t="s">
        <v>54</v>
      </c>
      <c r="U2643" t="s">
        <v>54</v>
      </c>
      <c r="V2643" t="s">
        <v>54</v>
      </c>
      <c r="W2643" t="s">
        <v>54</v>
      </c>
      <c r="X2643" s="23" t="s">
        <v>54</v>
      </c>
      <c r="Y2643" s="23" t="s">
        <v>54</v>
      </c>
      <c r="Z2643" s="23" t="s">
        <v>54</v>
      </c>
      <c r="AA2643" s="23" t="s">
        <v>54</v>
      </c>
      <c r="AB2643" t="s">
        <v>54</v>
      </c>
      <c r="AC2643" t="s">
        <v>54</v>
      </c>
      <c r="AD2643" t="s">
        <v>54</v>
      </c>
      <c r="AE2643" t="s">
        <v>54</v>
      </c>
      <c r="AF2643" s="23" t="s">
        <v>54</v>
      </c>
      <c r="AG2643" s="23" t="s">
        <v>54</v>
      </c>
      <c r="AH2643" s="23" t="s">
        <v>54</v>
      </c>
      <c r="AI2643" s="23" t="s">
        <v>54</v>
      </c>
      <c r="AJ2643">
        <v>0</v>
      </c>
      <c r="AK2643">
        <v>0</v>
      </c>
      <c r="AL2643">
        <v>0</v>
      </c>
      <c r="AM2643">
        <v>0</v>
      </c>
      <c r="AN2643" s="23" t="e">
        <v>#DIV/0!</v>
      </c>
      <c r="AO2643" s="23" t="e">
        <v>#DIV/0!</v>
      </c>
      <c r="AP2643" s="23" t="e">
        <v>#DIV/0!</v>
      </c>
      <c r="AQ2643" s="23" t="e">
        <v>#DIV/0!</v>
      </c>
      <c r="AR2643" s="35">
        <v>0</v>
      </c>
      <c r="AS2643" s="35">
        <v>0</v>
      </c>
      <c r="AT2643" s="35">
        <v>0</v>
      </c>
      <c r="AU2643" s="31" t="str">
        <f t="shared" si="44"/>
        <v>库存为0</v>
      </c>
      <c r="AV2643" s="36" t="str">
        <f>IFERROR(时间!$B$4+AU2643,"上周无销量")</f>
        <v>上周无销量</v>
      </c>
    </row>
    <row r="2644" spans="1:48">
      <c r="A2644" s="21" t="s">
        <v>5264</v>
      </c>
      <c r="B2644" t="s">
        <v>5265</v>
      </c>
      <c r="C2644" t="s">
        <v>5245</v>
      </c>
      <c r="D2644" s="31">
        <v>0</v>
      </c>
      <c r="E2644" s="31">
        <v>0</v>
      </c>
      <c r="F2644" s="31">
        <v>0</v>
      </c>
      <c r="G2644" s="31">
        <v>0</v>
      </c>
      <c r="H2644" s="32">
        <v>0</v>
      </c>
      <c r="I2644">
        <v>0</v>
      </c>
      <c r="J2644" s="33">
        <v>0</v>
      </c>
      <c r="K2644" s="33">
        <v>0</v>
      </c>
      <c r="L2644" s="33">
        <v>0</v>
      </c>
      <c r="M2644">
        <v>0</v>
      </c>
      <c r="N2644">
        <v>0</v>
      </c>
      <c r="O2644">
        <v>0</v>
      </c>
      <c r="P2644" t="s">
        <v>54</v>
      </c>
      <c r="Q2644" t="s">
        <v>54</v>
      </c>
      <c r="R2644" t="s">
        <v>54</v>
      </c>
      <c r="S2644" t="s">
        <v>54</v>
      </c>
      <c r="T2644" t="s">
        <v>54</v>
      </c>
      <c r="U2644" t="s">
        <v>54</v>
      </c>
      <c r="V2644" t="s">
        <v>54</v>
      </c>
      <c r="W2644" t="s">
        <v>54</v>
      </c>
      <c r="X2644" s="23" t="s">
        <v>54</v>
      </c>
      <c r="Y2644" s="23" t="s">
        <v>54</v>
      </c>
      <c r="Z2644" s="23" t="s">
        <v>54</v>
      </c>
      <c r="AA2644" s="23" t="s">
        <v>54</v>
      </c>
      <c r="AB2644" t="s">
        <v>54</v>
      </c>
      <c r="AC2644" t="s">
        <v>54</v>
      </c>
      <c r="AD2644" t="s">
        <v>54</v>
      </c>
      <c r="AE2644" t="s">
        <v>54</v>
      </c>
      <c r="AF2644" s="23" t="s">
        <v>54</v>
      </c>
      <c r="AG2644" s="23" t="s">
        <v>54</v>
      </c>
      <c r="AH2644" s="23" t="s">
        <v>54</v>
      </c>
      <c r="AI2644" s="23" t="s">
        <v>54</v>
      </c>
      <c r="AJ2644">
        <v>0</v>
      </c>
      <c r="AK2644">
        <v>0</v>
      </c>
      <c r="AL2644">
        <v>0</v>
      </c>
      <c r="AM2644">
        <v>0</v>
      </c>
      <c r="AN2644" s="23" t="e">
        <v>#DIV/0!</v>
      </c>
      <c r="AO2644" s="23" t="e">
        <v>#DIV/0!</v>
      </c>
      <c r="AP2644" s="23" t="e">
        <v>#DIV/0!</v>
      </c>
      <c r="AQ2644" s="23" t="e">
        <v>#DIV/0!</v>
      </c>
      <c r="AR2644" s="35">
        <v>0</v>
      </c>
      <c r="AS2644" s="35">
        <v>0</v>
      </c>
      <c r="AT2644" s="35">
        <v>0</v>
      </c>
      <c r="AU2644" s="31" t="str">
        <f t="shared" si="44"/>
        <v>库存为0</v>
      </c>
      <c r="AV2644" s="36" t="str">
        <f>IFERROR(时间!$B$4+AU2644,"上周无销量")</f>
        <v>上周无销量</v>
      </c>
    </row>
    <row r="2645" spans="1:48">
      <c r="A2645" s="21" t="s">
        <v>5266</v>
      </c>
      <c r="B2645" t="s">
        <v>5267</v>
      </c>
      <c r="C2645" t="s">
        <v>5245</v>
      </c>
      <c r="D2645" s="31">
        <v>0</v>
      </c>
      <c r="E2645" s="31">
        <v>0</v>
      </c>
      <c r="F2645" s="31">
        <v>0</v>
      </c>
      <c r="G2645" s="31">
        <v>0</v>
      </c>
      <c r="H2645" s="32">
        <v>0</v>
      </c>
      <c r="I2645">
        <v>0</v>
      </c>
      <c r="J2645" s="33">
        <v>0</v>
      </c>
      <c r="K2645" s="33">
        <v>0</v>
      </c>
      <c r="L2645" s="33">
        <v>0</v>
      </c>
      <c r="M2645">
        <v>0</v>
      </c>
      <c r="N2645">
        <v>0</v>
      </c>
      <c r="O2645">
        <v>0</v>
      </c>
      <c r="P2645" t="s">
        <v>54</v>
      </c>
      <c r="Q2645" t="s">
        <v>54</v>
      </c>
      <c r="R2645" t="s">
        <v>54</v>
      </c>
      <c r="S2645" t="s">
        <v>54</v>
      </c>
      <c r="T2645" t="s">
        <v>54</v>
      </c>
      <c r="U2645" t="s">
        <v>54</v>
      </c>
      <c r="V2645" t="s">
        <v>54</v>
      </c>
      <c r="W2645" t="s">
        <v>54</v>
      </c>
      <c r="X2645" s="23" t="s">
        <v>54</v>
      </c>
      <c r="Y2645" s="23" t="s">
        <v>54</v>
      </c>
      <c r="Z2645" s="23" t="s">
        <v>54</v>
      </c>
      <c r="AA2645" s="23" t="s">
        <v>54</v>
      </c>
      <c r="AB2645" t="s">
        <v>54</v>
      </c>
      <c r="AC2645" t="s">
        <v>54</v>
      </c>
      <c r="AD2645" t="s">
        <v>54</v>
      </c>
      <c r="AE2645" t="s">
        <v>54</v>
      </c>
      <c r="AF2645" s="23" t="s">
        <v>54</v>
      </c>
      <c r="AG2645" s="23" t="s">
        <v>54</v>
      </c>
      <c r="AH2645" s="23" t="s">
        <v>54</v>
      </c>
      <c r="AI2645" s="23" t="s">
        <v>54</v>
      </c>
      <c r="AJ2645">
        <v>0</v>
      </c>
      <c r="AK2645">
        <v>0</v>
      </c>
      <c r="AL2645">
        <v>0</v>
      </c>
      <c r="AM2645">
        <v>0</v>
      </c>
      <c r="AN2645" s="23" t="e">
        <v>#DIV/0!</v>
      </c>
      <c r="AO2645" s="23" t="e">
        <v>#DIV/0!</v>
      </c>
      <c r="AP2645" s="23" t="e">
        <v>#DIV/0!</v>
      </c>
      <c r="AQ2645" s="23" t="e">
        <v>#DIV/0!</v>
      </c>
      <c r="AR2645" s="35">
        <v>0</v>
      </c>
      <c r="AS2645" s="35">
        <v>0</v>
      </c>
      <c r="AT2645" s="35">
        <v>0</v>
      </c>
      <c r="AU2645" s="31" t="str">
        <f t="shared" si="44"/>
        <v>库存为0</v>
      </c>
      <c r="AV2645" s="36" t="str">
        <f>IFERROR(时间!$B$4+AU2645,"上周无销量")</f>
        <v>上周无销量</v>
      </c>
    </row>
    <row r="2646" spans="1:48">
      <c r="A2646" s="21" t="s">
        <v>5268</v>
      </c>
      <c r="B2646" t="s">
        <v>5269</v>
      </c>
      <c r="C2646" t="s">
        <v>5245</v>
      </c>
      <c r="D2646" s="31">
        <v>0</v>
      </c>
      <c r="E2646" s="31">
        <v>0</v>
      </c>
      <c r="F2646" s="31">
        <v>0</v>
      </c>
      <c r="G2646" s="31">
        <v>0</v>
      </c>
      <c r="H2646" s="32">
        <v>0</v>
      </c>
      <c r="I2646">
        <v>0</v>
      </c>
      <c r="J2646" s="33">
        <v>0</v>
      </c>
      <c r="K2646" s="33">
        <v>0</v>
      </c>
      <c r="L2646" s="33">
        <v>0</v>
      </c>
      <c r="M2646">
        <v>0</v>
      </c>
      <c r="N2646">
        <v>0</v>
      </c>
      <c r="O2646">
        <v>0</v>
      </c>
      <c r="P2646" t="s">
        <v>54</v>
      </c>
      <c r="Q2646" t="s">
        <v>54</v>
      </c>
      <c r="R2646" t="s">
        <v>54</v>
      </c>
      <c r="S2646" t="s">
        <v>54</v>
      </c>
      <c r="T2646" t="s">
        <v>54</v>
      </c>
      <c r="U2646" t="s">
        <v>54</v>
      </c>
      <c r="V2646" t="s">
        <v>54</v>
      </c>
      <c r="W2646" t="s">
        <v>54</v>
      </c>
      <c r="X2646" s="23" t="s">
        <v>54</v>
      </c>
      <c r="Y2646" s="23" t="s">
        <v>54</v>
      </c>
      <c r="Z2646" s="23" t="s">
        <v>54</v>
      </c>
      <c r="AA2646" s="23" t="s">
        <v>54</v>
      </c>
      <c r="AB2646" t="s">
        <v>54</v>
      </c>
      <c r="AC2646" t="s">
        <v>54</v>
      </c>
      <c r="AD2646" t="s">
        <v>54</v>
      </c>
      <c r="AE2646" t="s">
        <v>54</v>
      </c>
      <c r="AF2646" s="23" t="s">
        <v>54</v>
      </c>
      <c r="AG2646" s="23" t="s">
        <v>54</v>
      </c>
      <c r="AH2646" s="23" t="s">
        <v>54</v>
      </c>
      <c r="AI2646" s="23" t="s">
        <v>54</v>
      </c>
      <c r="AJ2646">
        <v>0</v>
      </c>
      <c r="AK2646">
        <v>0</v>
      </c>
      <c r="AL2646">
        <v>0</v>
      </c>
      <c r="AM2646">
        <v>0</v>
      </c>
      <c r="AN2646" s="23" t="e">
        <v>#DIV/0!</v>
      </c>
      <c r="AO2646" s="23" t="e">
        <v>#DIV/0!</v>
      </c>
      <c r="AP2646" s="23" t="e">
        <v>#DIV/0!</v>
      </c>
      <c r="AQ2646" s="23" t="e">
        <v>#DIV/0!</v>
      </c>
      <c r="AR2646" s="35">
        <v>0</v>
      </c>
      <c r="AS2646" s="35">
        <v>0</v>
      </c>
      <c r="AT2646" s="35">
        <v>0</v>
      </c>
      <c r="AU2646" s="31" t="str">
        <f t="shared" si="44"/>
        <v>库存为0</v>
      </c>
      <c r="AV2646" s="36" t="str">
        <f>IFERROR(时间!$B$4+AU2646,"上周无销量")</f>
        <v>上周无销量</v>
      </c>
    </row>
    <row r="2647" spans="1:48">
      <c r="A2647" s="21" t="s">
        <v>5270</v>
      </c>
      <c r="B2647" t="s">
        <v>5271</v>
      </c>
      <c r="C2647" t="s">
        <v>5245</v>
      </c>
      <c r="D2647" s="31">
        <v>0</v>
      </c>
      <c r="E2647" s="31">
        <v>0</v>
      </c>
      <c r="F2647" s="31">
        <v>0</v>
      </c>
      <c r="G2647" s="31">
        <v>0</v>
      </c>
      <c r="H2647" s="32">
        <v>0</v>
      </c>
      <c r="I2647">
        <v>0</v>
      </c>
      <c r="J2647" s="33">
        <v>0</v>
      </c>
      <c r="K2647" s="33">
        <v>0</v>
      </c>
      <c r="L2647" s="33">
        <v>0</v>
      </c>
      <c r="M2647">
        <v>0</v>
      </c>
      <c r="N2647">
        <v>0</v>
      </c>
      <c r="O2647">
        <v>0</v>
      </c>
      <c r="P2647" t="s">
        <v>54</v>
      </c>
      <c r="Q2647" t="s">
        <v>54</v>
      </c>
      <c r="R2647" t="s">
        <v>54</v>
      </c>
      <c r="S2647" t="s">
        <v>54</v>
      </c>
      <c r="T2647" t="s">
        <v>54</v>
      </c>
      <c r="U2647" t="s">
        <v>54</v>
      </c>
      <c r="V2647" t="s">
        <v>54</v>
      </c>
      <c r="W2647" t="s">
        <v>54</v>
      </c>
      <c r="X2647" s="23" t="s">
        <v>54</v>
      </c>
      <c r="Y2647" s="23" t="s">
        <v>54</v>
      </c>
      <c r="Z2647" s="23" t="s">
        <v>54</v>
      </c>
      <c r="AA2647" s="23" t="s">
        <v>54</v>
      </c>
      <c r="AB2647" t="s">
        <v>54</v>
      </c>
      <c r="AC2647" t="s">
        <v>54</v>
      </c>
      <c r="AD2647" t="s">
        <v>54</v>
      </c>
      <c r="AE2647" t="s">
        <v>54</v>
      </c>
      <c r="AF2647" s="23" t="s">
        <v>54</v>
      </c>
      <c r="AG2647" s="23" t="s">
        <v>54</v>
      </c>
      <c r="AH2647" s="23" t="s">
        <v>54</v>
      </c>
      <c r="AI2647" s="23" t="s">
        <v>54</v>
      </c>
      <c r="AJ2647">
        <v>0</v>
      </c>
      <c r="AK2647">
        <v>0</v>
      </c>
      <c r="AL2647">
        <v>0</v>
      </c>
      <c r="AM2647">
        <v>0</v>
      </c>
      <c r="AN2647" s="23" t="e">
        <v>#DIV/0!</v>
      </c>
      <c r="AO2647" s="23" t="e">
        <v>#DIV/0!</v>
      </c>
      <c r="AP2647" s="23" t="e">
        <v>#DIV/0!</v>
      </c>
      <c r="AQ2647" s="23" t="e">
        <v>#DIV/0!</v>
      </c>
      <c r="AR2647" s="35">
        <v>0</v>
      </c>
      <c r="AS2647" s="35">
        <v>0</v>
      </c>
      <c r="AT2647" s="35">
        <v>0</v>
      </c>
      <c r="AU2647" s="31" t="str">
        <f t="shared" si="44"/>
        <v>库存为0</v>
      </c>
      <c r="AV2647" s="36" t="str">
        <f>IFERROR(时间!$B$4+AU2647,"上周无销量")</f>
        <v>上周无销量</v>
      </c>
    </row>
    <row r="2648" spans="1:48">
      <c r="A2648" s="21" t="s">
        <v>5272</v>
      </c>
      <c r="B2648" t="s">
        <v>5273</v>
      </c>
      <c r="C2648" t="s">
        <v>5245</v>
      </c>
      <c r="D2648" s="31">
        <v>0</v>
      </c>
      <c r="E2648" s="31">
        <v>0</v>
      </c>
      <c r="F2648" s="31">
        <v>0</v>
      </c>
      <c r="G2648" s="31">
        <v>0</v>
      </c>
      <c r="H2648" s="32">
        <v>0</v>
      </c>
      <c r="I2648">
        <v>0</v>
      </c>
      <c r="J2648" s="33">
        <v>0</v>
      </c>
      <c r="K2648" s="33">
        <v>0</v>
      </c>
      <c r="L2648" s="33">
        <v>0</v>
      </c>
      <c r="M2648">
        <v>0</v>
      </c>
      <c r="N2648">
        <v>0</v>
      </c>
      <c r="O2648">
        <v>0</v>
      </c>
      <c r="P2648" t="s">
        <v>54</v>
      </c>
      <c r="Q2648" t="s">
        <v>54</v>
      </c>
      <c r="R2648" t="s">
        <v>54</v>
      </c>
      <c r="S2648" t="s">
        <v>54</v>
      </c>
      <c r="T2648" t="s">
        <v>54</v>
      </c>
      <c r="U2648" t="s">
        <v>54</v>
      </c>
      <c r="V2648" t="s">
        <v>54</v>
      </c>
      <c r="W2648" t="s">
        <v>54</v>
      </c>
      <c r="X2648" s="23" t="s">
        <v>54</v>
      </c>
      <c r="Y2648" s="23" t="s">
        <v>54</v>
      </c>
      <c r="Z2648" s="23" t="s">
        <v>54</v>
      </c>
      <c r="AA2648" s="23" t="s">
        <v>54</v>
      </c>
      <c r="AB2648" t="s">
        <v>54</v>
      </c>
      <c r="AC2648" t="s">
        <v>54</v>
      </c>
      <c r="AD2648" t="s">
        <v>54</v>
      </c>
      <c r="AE2648" t="s">
        <v>54</v>
      </c>
      <c r="AF2648" s="23" t="s">
        <v>54</v>
      </c>
      <c r="AG2648" s="23" t="s">
        <v>54</v>
      </c>
      <c r="AH2648" s="23" t="s">
        <v>54</v>
      </c>
      <c r="AI2648" s="23" t="s">
        <v>54</v>
      </c>
      <c r="AJ2648">
        <v>0</v>
      </c>
      <c r="AK2648">
        <v>0</v>
      </c>
      <c r="AL2648">
        <v>0</v>
      </c>
      <c r="AM2648">
        <v>0</v>
      </c>
      <c r="AN2648" s="23" t="e">
        <v>#DIV/0!</v>
      </c>
      <c r="AO2648" s="23" t="e">
        <v>#DIV/0!</v>
      </c>
      <c r="AP2648" s="23" t="e">
        <v>#DIV/0!</v>
      </c>
      <c r="AQ2648" s="23" t="e">
        <v>#DIV/0!</v>
      </c>
      <c r="AR2648" s="35">
        <v>0</v>
      </c>
      <c r="AS2648" s="35">
        <v>0</v>
      </c>
      <c r="AT2648" s="35">
        <v>0</v>
      </c>
      <c r="AU2648" s="31" t="str">
        <f t="shared" si="44"/>
        <v>库存为0</v>
      </c>
      <c r="AV2648" s="36" t="str">
        <f>IFERROR(时间!$B$4+AU2648,"上周无销量")</f>
        <v>上周无销量</v>
      </c>
    </row>
    <row r="2649" spans="1:48">
      <c r="A2649" s="21" t="s">
        <v>5274</v>
      </c>
      <c r="B2649" t="s">
        <v>5275</v>
      </c>
      <c r="C2649" t="s">
        <v>5245</v>
      </c>
      <c r="D2649" s="31">
        <v>0</v>
      </c>
      <c r="E2649" s="31">
        <v>0</v>
      </c>
      <c r="F2649" s="31">
        <v>0</v>
      </c>
      <c r="G2649" s="31">
        <v>0</v>
      </c>
      <c r="H2649" s="32">
        <v>0</v>
      </c>
      <c r="I2649">
        <v>0</v>
      </c>
      <c r="J2649" s="33">
        <v>0</v>
      </c>
      <c r="K2649" s="33">
        <v>0</v>
      </c>
      <c r="L2649" s="33">
        <v>0</v>
      </c>
      <c r="M2649">
        <v>0</v>
      </c>
      <c r="N2649">
        <v>0</v>
      </c>
      <c r="O2649">
        <v>0</v>
      </c>
      <c r="P2649" t="s">
        <v>54</v>
      </c>
      <c r="Q2649" t="s">
        <v>54</v>
      </c>
      <c r="R2649" t="s">
        <v>54</v>
      </c>
      <c r="S2649" t="s">
        <v>54</v>
      </c>
      <c r="T2649" t="s">
        <v>54</v>
      </c>
      <c r="U2649" t="s">
        <v>54</v>
      </c>
      <c r="V2649" t="s">
        <v>54</v>
      </c>
      <c r="W2649" t="s">
        <v>54</v>
      </c>
      <c r="X2649" s="23" t="s">
        <v>54</v>
      </c>
      <c r="Y2649" s="23" t="s">
        <v>54</v>
      </c>
      <c r="Z2649" s="23" t="s">
        <v>54</v>
      </c>
      <c r="AA2649" s="23" t="s">
        <v>54</v>
      </c>
      <c r="AB2649" t="s">
        <v>54</v>
      </c>
      <c r="AC2649" t="s">
        <v>54</v>
      </c>
      <c r="AD2649" t="s">
        <v>54</v>
      </c>
      <c r="AE2649" t="s">
        <v>54</v>
      </c>
      <c r="AF2649" s="23" t="s">
        <v>54</v>
      </c>
      <c r="AG2649" s="23" t="s">
        <v>54</v>
      </c>
      <c r="AH2649" s="23" t="s">
        <v>54</v>
      </c>
      <c r="AI2649" s="23" t="s">
        <v>54</v>
      </c>
      <c r="AJ2649">
        <v>0</v>
      </c>
      <c r="AK2649">
        <v>0</v>
      </c>
      <c r="AL2649">
        <v>0</v>
      </c>
      <c r="AM2649">
        <v>0</v>
      </c>
      <c r="AN2649" s="23" t="e">
        <v>#DIV/0!</v>
      </c>
      <c r="AO2649" s="23" t="e">
        <v>#DIV/0!</v>
      </c>
      <c r="AP2649" s="23" t="e">
        <v>#DIV/0!</v>
      </c>
      <c r="AQ2649" s="23" t="e">
        <v>#DIV/0!</v>
      </c>
      <c r="AR2649" s="35">
        <v>0</v>
      </c>
      <c r="AS2649" s="35">
        <v>0</v>
      </c>
      <c r="AT2649" s="35">
        <v>0</v>
      </c>
      <c r="AU2649" s="31" t="str">
        <f t="shared" si="44"/>
        <v>库存为0</v>
      </c>
      <c r="AV2649" s="36" t="str">
        <f>IFERROR(时间!$B$4+AU2649,"上周无销量")</f>
        <v>上周无销量</v>
      </c>
    </row>
    <row r="2650" spans="1:48">
      <c r="A2650" s="21" t="s">
        <v>5276</v>
      </c>
      <c r="B2650" t="s">
        <v>5277</v>
      </c>
      <c r="C2650" t="s">
        <v>5245</v>
      </c>
      <c r="D2650" s="31">
        <v>0</v>
      </c>
      <c r="E2650" s="31">
        <v>0</v>
      </c>
      <c r="F2650" s="31">
        <v>0</v>
      </c>
      <c r="G2650" s="31">
        <v>0</v>
      </c>
      <c r="H2650" s="32">
        <v>0</v>
      </c>
      <c r="I2650">
        <v>0</v>
      </c>
      <c r="J2650" s="33">
        <v>0</v>
      </c>
      <c r="K2650" s="33">
        <v>0</v>
      </c>
      <c r="L2650" s="33">
        <v>0</v>
      </c>
      <c r="M2650">
        <v>0</v>
      </c>
      <c r="N2650">
        <v>0</v>
      </c>
      <c r="O2650">
        <v>0</v>
      </c>
      <c r="P2650" t="s">
        <v>54</v>
      </c>
      <c r="Q2650" t="s">
        <v>54</v>
      </c>
      <c r="R2650" t="s">
        <v>54</v>
      </c>
      <c r="S2650" t="s">
        <v>54</v>
      </c>
      <c r="T2650" t="s">
        <v>54</v>
      </c>
      <c r="U2650" t="s">
        <v>54</v>
      </c>
      <c r="V2650" t="s">
        <v>54</v>
      </c>
      <c r="W2650" t="s">
        <v>54</v>
      </c>
      <c r="X2650" s="23" t="s">
        <v>54</v>
      </c>
      <c r="Y2650" s="23" t="s">
        <v>54</v>
      </c>
      <c r="Z2650" s="23" t="s">
        <v>54</v>
      </c>
      <c r="AA2650" s="23" t="s">
        <v>54</v>
      </c>
      <c r="AB2650" t="s">
        <v>54</v>
      </c>
      <c r="AC2650" t="s">
        <v>54</v>
      </c>
      <c r="AD2650" t="s">
        <v>54</v>
      </c>
      <c r="AE2650" t="s">
        <v>54</v>
      </c>
      <c r="AF2650" s="23" t="s">
        <v>54</v>
      </c>
      <c r="AG2650" s="23" t="s">
        <v>54</v>
      </c>
      <c r="AH2650" s="23" t="s">
        <v>54</v>
      </c>
      <c r="AI2650" s="23" t="s">
        <v>54</v>
      </c>
      <c r="AJ2650">
        <v>0</v>
      </c>
      <c r="AK2650">
        <v>0</v>
      </c>
      <c r="AL2650">
        <v>0</v>
      </c>
      <c r="AM2650">
        <v>0</v>
      </c>
      <c r="AN2650" s="23" t="e">
        <v>#DIV/0!</v>
      </c>
      <c r="AO2650" s="23" t="e">
        <v>#DIV/0!</v>
      </c>
      <c r="AP2650" s="23" t="e">
        <v>#DIV/0!</v>
      </c>
      <c r="AQ2650" s="23" t="e">
        <v>#DIV/0!</v>
      </c>
      <c r="AR2650" s="35">
        <v>0</v>
      </c>
      <c r="AS2650" s="35">
        <v>0</v>
      </c>
      <c r="AT2650" s="35">
        <v>0</v>
      </c>
      <c r="AU2650" s="31" t="str">
        <f t="shared" si="44"/>
        <v>库存为0</v>
      </c>
      <c r="AV2650" s="36" t="str">
        <f>IFERROR(时间!$B$4+AU2650,"上周无销量")</f>
        <v>上周无销量</v>
      </c>
    </row>
    <row r="2651" spans="1:48">
      <c r="A2651" s="21" t="s">
        <v>5278</v>
      </c>
      <c r="B2651" t="s">
        <v>5279</v>
      </c>
      <c r="C2651" t="s">
        <v>5245</v>
      </c>
      <c r="D2651" s="31">
        <v>0</v>
      </c>
      <c r="E2651" s="31">
        <v>0</v>
      </c>
      <c r="F2651" s="31">
        <v>0</v>
      </c>
      <c r="G2651" s="31">
        <v>0</v>
      </c>
      <c r="H2651" s="32">
        <v>0</v>
      </c>
      <c r="I2651">
        <v>0</v>
      </c>
      <c r="J2651" s="33">
        <v>0</v>
      </c>
      <c r="K2651" s="33">
        <v>0</v>
      </c>
      <c r="L2651" s="33">
        <v>0</v>
      </c>
      <c r="M2651">
        <v>0</v>
      </c>
      <c r="N2651">
        <v>0</v>
      </c>
      <c r="O2651">
        <v>0</v>
      </c>
      <c r="P2651" t="s">
        <v>54</v>
      </c>
      <c r="Q2651" t="s">
        <v>54</v>
      </c>
      <c r="R2651" t="s">
        <v>54</v>
      </c>
      <c r="S2651" t="s">
        <v>54</v>
      </c>
      <c r="T2651" t="s">
        <v>54</v>
      </c>
      <c r="U2651" t="s">
        <v>54</v>
      </c>
      <c r="V2651" t="s">
        <v>54</v>
      </c>
      <c r="W2651" t="s">
        <v>54</v>
      </c>
      <c r="X2651" s="23" t="s">
        <v>54</v>
      </c>
      <c r="Y2651" s="23" t="s">
        <v>54</v>
      </c>
      <c r="Z2651" s="23" t="s">
        <v>54</v>
      </c>
      <c r="AA2651" s="23" t="s">
        <v>54</v>
      </c>
      <c r="AB2651" t="s">
        <v>54</v>
      </c>
      <c r="AC2651" t="s">
        <v>54</v>
      </c>
      <c r="AD2651" t="s">
        <v>54</v>
      </c>
      <c r="AE2651" t="s">
        <v>54</v>
      </c>
      <c r="AF2651" s="23" t="s">
        <v>54</v>
      </c>
      <c r="AG2651" s="23" t="s">
        <v>54</v>
      </c>
      <c r="AH2651" s="23" t="s">
        <v>54</v>
      </c>
      <c r="AI2651" s="23" t="s">
        <v>54</v>
      </c>
      <c r="AJ2651">
        <v>0</v>
      </c>
      <c r="AK2651">
        <v>0</v>
      </c>
      <c r="AL2651">
        <v>0</v>
      </c>
      <c r="AM2651">
        <v>0</v>
      </c>
      <c r="AN2651" s="23" t="e">
        <v>#DIV/0!</v>
      </c>
      <c r="AO2651" s="23" t="e">
        <v>#DIV/0!</v>
      </c>
      <c r="AP2651" s="23" t="e">
        <v>#DIV/0!</v>
      </c>
      <c r="AQ2651" s="23" t="e">
        <v>#DIV/0!</v>
      </c>
      <c r="AR2651" s="35">
        <v>0</v>
      </c>
      <c r="AS2651" s="35">
        <v>0</v>
      </c>
      <c r="AT2651" s="35">
        <v>0</v>
      </c>
      <c r="AU2651" s="31" t="str">
        <f t="shared" si="44"/>
        <v>库存为0</v>
      </c>
      <c r="AV2651" s="36" t="str">
        <f>IFERROR(时间!$B$4+AU2651,"上周无销量")</f>
        <v>上周无销量</v>
      </c>
    </row>
    <row r="2652" spans="1:48">
      <c r="A2652" s="21" t="s">
        <v>5280</v>
      </c>
      <c r="B2652" t="s">
        <v>5281</v>
      </c>
      <c r="C2652" t="s">
        <v>5245</v>
      </c>
      <c r="D2652" s="31">
        <v>0</v>
      </c>
      <c r="E2652" s="31">
        <v>0</v>
      </c>
      <c r="F2652" s="31">
        <v>0</v>
      </c>
      <c r="G2652" s="31">
        <v>0</v>
      </c>
      <c r="H2652" s="32">
        <v>0</v>
      </c>
      <c r="I2652">
        <v>0</v>
      </c>
      <c r="J2652" s="33">
        <v>0</v>
      </c>
      <c r="K2652" s="33">
        <v>0</v>
      </c>
      <c r="L2652" s="33">
        <v>0</v>
      </c>
      <c r="M2652">
        <v>0</v>
      </c>
      <c r="N2652">
        <v>0</v>
      </c>
      <c r="O2652">
        <v>0</v>
      </c>
      <c r="P2652" t="s">
        <v>54</v>
      </c>
      <c r="Q2652" t="s">
        <v>54</v>
      </c>
      <c r="R2652" t="s">
        <v>54</v>
      </c>
      <c r="S2652" t="s">
        <v>54</v>
      </c>
      <c r="T2652" t="s">
        <v>54</v>
      </c>
      <c r="U2652" t="s">
        <v>54</v>
      </c>
      <c r="V2652" t="s">
        <v>54</v>
      </c>
      <c r="W2652" t="s">
        <v>54</v>
      </c>
      <c r="X2652" s="23" t="s">
        <v>54</v>
      </c>
      <c r="Y2652" s="23" t="s">
        <v>54</v>
      </c>
      <c r="Z2652" s="23" t="s">
        <v>54</v>
      </c>
      <c r="AA2652" s="23" t="s">
        <v>54</v>
      </c>
      <c r="AB2652" t="s">
        <v>54</v>
      </c>
      <c r="AC2652" t="s">
        <v>54</v>
      </c>
      <c r="AD2652" t="s">
        <v>54</v>
      </c>
      <c r="AE2652" t="s">
        <v>54</v>
      </c>
      <c r="AF2652" s="23" t="s">
        <v>54</v>
      </c>
      <c r="AG2652" s="23" t="s">
        <v>54</v>
      </c>
      <c r="AH2652" s="23" t="s">
        <v>54</v>
      </c>
      <c r="AI2652" s="23" t="s">
        <v>54</v>
      </c>
      <c r="AJ2652">
        <v>0</v>
      </c>
      <c r="AK2652">
        <v>0</v>
      </c>
      <c r="AL2652">
        <v>0</v>
      </c>
      <c r="AM2652">
        <v>0</v>
      </c>
      <c r="AN2652" s="23" t="e">
        <v>#DIV/0!</v>
      </c>
      <c r="AO2652" s="23" t="e">
        <v>#DIV/0!</v>
      </c>
      <c r="AP2652" s="23" t="e">
        <v>#DIV/0!</v>
      </c>
      <c r="AQ2652" s="23" t="e">
        <v>#DIV/0!</v>
      </c>
      <c r="AR2652" s="35">
        <v>0</v>
      </c>
      <c r="AS2652" s="35">
        <v>0</v>
      </c>
      <c r="AT2652" s="35">
        <v>0</v>
      </c>
      <c r="AU2652" s="31" t="str">
        <f t="shared" si="44"/>
        <v>库存为0</v>
      </c>
      <c r="AV2652" s="36" t="str">
        <f>IFERROR(时间!$B$4+AU2652,"上周无销量")</f>
        <v>上周无销量</v>
      </c>
    </row>
    <row r="2653" spans="1:48">
      <c r="A2653" s="21" t="s">
        <v>5282</v>
      </c>
      <c r="B2653" t="s">
        <v>5283</v>
      </c>
      <c r="C2653" t="s">
        <v>5245</v>
      </c>
      <c r="D2653" s="31">
        <v>0</v>
      </c>
      <c r="E2653" s="31">
        <v>0</v>
      </c>
      <c r="F2653" s="31">
        <v>0</v>
      </c>
      <c r="G2653" s="31">
        <v>0</v>
      </c>
      <c r="H2653" s="32">
        <v>0</v>
      </c>
      <c r="I2653">
        <v>0</v>
      </c>
      <c r="J2653" s="33">
        <v>0</v>
      </c>
      <c r="K2653" s="33">
        <v>0</v>
      </c>
      <c r="L2653" s="33">
        <v>0</v>
      </c>
      <c r="M2653">
        <v>0</v>
      </c>
      <c r="N2653">
        <v>0</v>
      </c>
      <c r="O2653">
        <v>0</v>
      </c>
      <c r="P2653" t="s">
        <v>54</v>
      </c>
      <c r="Q2653" t="s">
        <v>54</v>
      </c>
      <c r="R2653" t="s">
        <v>54</v>
      </c>
      <c r="S2653" t="s">
        <v>54</v>
      </c>
      <c r="T2653" t="s">
        <v>54</v>
      </c>
      <c r="U2653" t="s">
        <v>54</v>
      </c>
      <c r="V2653" t="s">
        <v>54</v>
      </c>
      <c r="W2653" t="s">
        <v>54</v>
      </c>
      <c r="X2653" s="23" t="s">
        <v>54</v>
      </c>
      <c r="Y2653" s="23" t="s">
        <v>54</v>
      </c>
      <c r="Z2653" s="23" t="s">
        <v>54</v>
      </c>
      <c r="AA2653" s="23" t="s">
        <v>54</v>
      </c>
      <c r="AB2653" t="s">
        <v>54</v>
      </c>
      <c r="AC2653" t="s">
        <v>54</v>
      </c>
      <c r="AD2653" t="s">
        <v>54</v>
      </c>
      <c r="AE2653" t="s">
        <v>54</v>
      </c>
      <c r="AF2653" s="23" t="s">
        <v>54</v>
      </c>
      <c r="AG2653" s="23" t="s">
        <v>54</v>
      </c>
      <c r="AH2653" s="23" t="s">
        <v>54</v>
      </c>
      <c r="AI2653" s="23" t="s">
        <v>54</v>
      </c>
      <c r="AJ2653">
        <v>0</v>
      </c>
      <c r="AK2653">
        <v>0</v>
      </c>
      <c r="AL2653">
        <v>0</v>
      </c>
      <c r="AM2653">
        <v>0</v>
      </c>
      <c r="AN2653" s="23" t="e">
        <v>#DIV/0!</v>
      </c>
      <c r="AO2653" s="23" t="e">
        <v>#DIV/0!</v>
      </c>
      <c r="AP2653" s="23" t="e">
        <v>#DIV/0!</v>
      </c>
      <c r="AQ2653" s="23" t="e">
        <v>#DIV/0!</v>
      </c>
      <c r="AR2653" s="35">
        <v>0</v>
      </c>
      <c r="AS2653" s="35">
        <v>0</v>
      </c>
      <c r="AT2653" s="35">
        <v>0</v>
      </c>
      <c r="AU2653" s="31" t="str">
        <f t="shared" si="44"/>
        <v>库存为0</v>
      </c>
      <c r="AV2653" s="36" t="str">
        <f>IFERROR(时间!$B$4+AU2653,"上周无销量")</f>
        <v>上周无销量</v>
      </c>
    </row>
    <row r="2654" spans="1:48">
      <c r="A2654" s="21" t="s">
        <v>5284</v>
      </c>
      <c r="B2654" t="s">
        <v>4128</v>
      </c>
      <c r="C2654" t="s">
        <v>5285</v>
      </c>
      <c r="D2654" s="31">
        <v>0</v>
      </c>
      <c r="E2654" s="31">
        <v>0</v>
      </c>
      <c r="F2654" s="31">
        <v>0</v>
      </c>
      <c r="G2654" s="31">
        <v>0</v>
      </c>
      <c r="H2654" s="32">
        <v>0</v>
      </c>
      <c r="I2654">
        <v>0</v>
      </c>
      <c r="J2654" s="33">
        <v>0</v>
      </c>
      <c r="K2654" s="33">
        <v>0</v>
      </c>
      <c r="L2654" s="33">
        <v>0</v>
      </c>
      <c r="M2654">
        <v>0</v>
      </c>
      <c r="N2654">
        <v>0</v>
      </c>
      <c r="O2654">
        <v>0</v>
      </c>
      <c r="P2654" t="s">
        <v>54</v>
      </c>
      <c r="Q2654" t="s">
        <v>54</v>
      </c>
      <c r="R2654" t="s">
        <v>54</v>
      </c>
      <c r="S2654" t="s">
        <v>54</v>
      </c>
      <c r="T2654" t="s">
        <v>54</v>
      </c>
      <c r="U2654" t="s">
        <v>54</v>
      </c>
      <c r="V2654" t="s">
        <v>54</v>
      </c>
      <c r="W2654" t="s">
        <v>54</v>
      </c>
      <c r="X2654" s="23" t="s">
        <v>54</v>
      </c>
      <c r="Y2654" s="23" t="s">
        <v>54</v>
      </c>
      <c r="Z2654" s="23" t="s">
        <v>54</v>
      </c>
      <c r="AA2654" s="23" t="s">
        <v>54</v>
      </c>
      <c r="AB2654" t="s">
        <v>54</v>
      </c>
      <c r="AC2654" t="s">
        <v>54</v>
      </c>
      <c r="AD2654" t="s">
        <v>54</v>
      </c>
      <c r="AE2654" t="s">
        <v>54</v>
      </c>
      <c r="AF2654" s="23" t="s">
        <v>54</v>
      </c>
      <c r="AG2654" s="23" t="s">
        <v>54</v>
      </c>
      <c r="AH2654" s="23" t="s">
        <v>54</v>
      </c>
      <c r="AI2654" s="23" t="s">
        <v>54</v>
      </c>
      <c r="AJ2654">
        <v>38</v>
      </c>
      <c r="AK2654">
        <v>0</v>
      </c>
      <c r="AL2654">
        <v>0</v>
      </c>
      <c r="AM2654">
        <v>0</v>
      </c>
      <c r="AN2654" s="23">
        <v>0</v>
      </c>
      <c r="AO2654" s="23" t="e">
        <v>#DIV/0!</v>
      </c>
      <c r="AP2654" s="23" t="e">
        <v>#DIV/0!</v>
      </c>
      <c r="AQ2654" s="23" t="e">
        <v>#DIV/0!</v>
      </c>
      <c r="AR2654" s="35">
        <v>0</v>
      </c>
      <c r="AS2654" s="35">
        <v>0</v>
      </c>
      <c r="AT2654" s="35">
        <v>0</v>
      </c>
      <c r="AU2654" s="31" t="str">
        <f t="shared" si="44"/>
        <v>库存为0</v>
      </c>
      <c r="AV2654" s="36" t="str">
        <f>IFERROR(时间!$B$4+AU2654,"上周无销量")</f>
        <v>上周无销量</v>
      </c>
    </row>
    <row r="2655" spans="1:48">
      <c r="A2655" s="21" t="s">
        <v>5286</v>
      </c>
      <c r="B2655" t="s">
        <v>4131</v>
      </c>
      <c r="C2655" t="s">
        <v>5285</v>
      </c>
      <c r="D2655" s="31">
        <v>0</v>
      </c>
      <c r="E2655" s="31">
        <v>0</v>
      </c>
      <c r="F2655" s="31">
        <v>0</v>
      </c>
      <c r="G2655" s="31">
        <v>0</v>
      </c>
      <c r="H2655" s="32">
        <v>0</v>
      </c>
      <c r="I2655">
        <v>0</v>
      </c>
      <c r="J2655" s="33">
        <v>0</v>
      </c>
      <c r="K2655" s="33">
        <v>0</v>
      </c>
      <c r="L2655" s="33">
        <v>0</v>
      </c>
      <c r="M2655">
        <v>0</v>
      </c>
      <c r="N2655">
        <v>0</v>
      </c>
      <c r="O2655">
        <v>0</v>
      </c>
      <c r="P2655" t="s">
        <v>54</v>
      </c>
      <c r="Q2655" t="s">
        <v>54</v>
      </c>
      <c r="R2655" t="s">
        <v>54</v>
      </c>
      <c r="S2655" t="s">
        <v>54</v>
      </c>
      <c r="T2655" t="s">
        <v>54</v>
      </c>
      <c r="U2655" t="s">
        <v>54</v>
      </c>
      <c r="V2655" t="s">
        <v>54</v>
      </c>
      <c r="W2655" t="s">
        <v>54</v>
      </c>
      <c r="X2655" s="23" t="s">
        <v>54</v>
      </c>
      <c r="Y2655" s="23" t="s">
        <v>54</v>
      </c>
      <c r="Z2655" s="23" t="s">
        <v>54</v>
      </c>
      <c r="AA2655" s="23" t="s">
        <v>54</v>
      </c>
      <c r="AB2655" t="s">
        <v>54</v>
      </c>
      <c r="AC2655" t="s">
        <v>54</v>
      </c>
      <c r="AD2655" t="s">
        <v>54</v>
      </c>
      <c r="AE2655" t="s">
        <v>54</v>
      </c>
      <c r="AF2655" s="23" t="s">
        <v>54</v>
      </c>
      <c r="AG2655" s="23" t="s">
        <v>54</v>
      </c>
      <c r="AH2655" s="23" t="s">
        <v>54</v>
      </c>
      <c r="AI2655" s="23" t="s">
        <v>54</v>
      </c>
      <c r="AJ2655">
        <v>31</v>
      </c>
      <c r="AK2655">
        <v>0</v>
      </c>
      <c r="AL2655">
        <v>0</v>
      </c>
      <c r="AM2655">
        <v>0</v>
      </c>
      <c r="AN2655" s="23">
        <v>0</v>
      </c>
      <c r="AO2655" s="23" t="e">
        <v>#DIV/0!</v>
      </c>
      <c r="AP2655" s="23" t="e">
        <v>#DIV/0!</v>
      </c>
      <c r="AQ2655" s="23" t="e">
        <v>#DIV/0!</v>
      </c>
      <c r="AR2655" s="35">
        <v>0</v>
      </c>
      <c r="AS2655" s="35">
        <v>0</v>
      </c>
      <c r="AT2655" s="35">
        <v>0</v>
      </c>
      <c r="AU2655" s="31" t="str">
        <f t="shared" si="44"/>
        <v>库存为0</v>
      </c>
      <c r="AV2655" s="36" t="str">
        <f>IFERROR(时间!$B$4+AU2655,"上周无销量")</f>
        <v>上周无销量</v>
      </c>
    </row>
    <row r="2656" spans="1:48">
      <c r="A2656" s="21" t="s">
        <v>5287</v>
      </c>
      <c r="B2656" t="s">
        <v>4133</v>
      </c>
      <c r="C2656" t="s">
        <v>5285</v>
      </c>
      <c r="D2656" s="31">
        <v>0</v>
      </c>
      <c r="E2656" s="31">
        <v>0</v>
      </c>
      <c r="F2656" s="31">
        <v>0</v>
      </c>
      <c r="G2656" s="31">
        <v>0</v>
      </c>
      <c r="H2656" s="32">
        <v>0</v>
      </c>
      <c r="I2656">
        <v>0</v>
      </c>
      <c r="J2656" s="33">
        <v>0</v>
      </c>
      <c r="K2656" s="33">
        <v>0</v>
      </c>
      <c r="L2656" s="33">
        <v>0</v>
      </c>
      <c r="M2656">
        <v>0</v>
      </c>
      <c r="N2656">
        <v>0</v>
      </c>
      <c r="O2656">
        <v>0</v>
      </c>
      <c r="P2656" t="s">
        <v>54</v>
      </c>
      <c r="Q2656" t="s">
        <v>54</v>
      </c>
      <c r="R2656" t="s">
        <v>54</v>
      </c>
      <c r="S2656" t="s">
        <v>54</v>
      </c>
      <c r="T2656" t="s">
        <v>54</v>
      </c>
      <c r="U2656" t="s">
        <v>54</v>
      </c>
      <c r="V2656" t="s">
        <v>54</v>
      </c>
      <c r="W2656" t="s">
        <v>54</v>
      </c>
      <c r="X2656" s="23" t="s">
        <v>54</v>
      </c>
      <c r="Y2656" s="23" t="s">
        <v>54</v>
      </c>
      <c r="Z2656" s="23" t="s">
        <v>54</v>
      </c>
      <c r="AA2656" s="23" t="s">
        <v>54</v>
      </c>
      <c r="AB2656" t="s">
        <v>54</v>
      </c>
      <c r="AC2656" t="s">
        <v>54</v>
      </c>
      <c r="AD2656" t="s">
        <v>54</v>
      </c>
      <c r="AE2656" t="s">
        <v>54</v>
      </c>
      <c r="AF2656" s="23" t="s">
        <v>54</v>
      </c>
      <c r="AG2656" s="23" t="s">
        <v>54</v>
      </c>
      <c r="AH2656" s="23" t="s">
        <v>54</v>
      </c>
      <c r="AI2656" s="23" t="s">
        <v>54</v>
      </c>
      <c r="AJ2656">
        <v>26</v>
      </c>
      <c r="AK2656">
        <v>0</v>
      </c>
      <c r="AL2656">
        <v>0</v>
      </c>
      <c r="AM2656">
        <v>0</v>
      </c>
      <c r="AN2656" s="23">
        <v>0</v>
      </c>
      <c r="AO2656" s="23" t="e">
        <v>#DIV/0!</v>
      </c>
      <c r="AP2656" s="23" t="e">
        <v>#DIV/0!</v>
      </c>
      <c r="AQ2656" s="23" t="e">
        <v>#DIV/0!</v>
      </c>
      <c r="AR2656" s="35">
        <v>0</v>
      </c>
      <c r="AS2656" s="35">
        <v>0</v>
      </c>
      <c r="AT2656" s="35">
        <v>0</v>
      </c>
      <c r="AU2656" s="31" t="str">
        <f t="shared" si="44"/>
        <v>库存为0</v>
      </c>
      <c r="AV2656" s="36" t="str">
        <f>IFERROR(时间!$B$4+AU2656,"上周无销量")</f>
        <v>上周无销量</v>
      </c>
    </row>
    <row r="2657" spans="1:48">
      <c r="A2657" s="21" t="s">
        <v>5288</v>
      </c>
      <c r="B2657" t="s">
        <v>4135</v>
      </c>
      <c r="C2657" t="s">
        <v>5285</v>
      </c>
      <c r="D2657" s="31">
        <v>0</v>
      </c>
      <c r="E2657" s="31">
        <v>0</v>
      </c>
      <c r="F2657" s="31">
        <v>0</v>
      </c>
      <c r="G2657" s="31">
        <v>0</v>
      </c>
      <c r="H2657" s="32">
        <v>0</v>
      </c>
      <c r="I2657">
        <v>0</v>
      </c>
      <c r="J2657" s="33">
        <v>0</v>
      </c>
      <c r="K2657" s="33">
        <v>0</v>
      </c>
      <c r="L2657" s="33">
        <v>0</v>
      </c>
      <c r="M2657">
        <v>0</v>
      </c>
      <c r="N2657">
        <v>0</v>
      </c>
      <c r="O2657">
        <v>0</v>
      </c>
      <c r="P2657" t="s">
        <v>54</v>
      </c>
      <c r="Q2657" t="s">
        <v>54</v>
      </c>
      <c r="R2657" t="s">
        <v>54</v>
      </c>
      <c r="S2657" t="s">
        <v>54</v>
      </c>
      <c r="T2657" t="s">
        <v>54</v>
      </c>
      <c r="U2657" t="s">
        <v>54</v>
      </c>
      <c r="V2657" t="s">
        <v>54</v>
      </c>
      <c r="W2657" t="s">
        <v>54</v>
      </c>
      <c r="X2657" s="23" t="s">
        <v>54</v>
      </c>
      <c r="Y2657" s="23" t="s">
        <v>54</v>
      </c>
      <c r="Z2657" s="23" t="s">
        <v>54</v>
      </c>
      <c r="AA2657" s="23" t="s">
        <v>54</v>
      </c>
      <c r="AB2657" t="s">
        <v>54</v>
      </c>
      <c r="AC2657" t="s">
        <v>54</v>
      </c>
      <c r="AD2657" t="s">
        <v>54</v>
      </c>
      <c r="AE2657" t="s">
        <v>54</v>
      </c>
      <c r="AF2657" s="23" t="s">
        <v>54</v>
      </c>
      <c r="AG2657" s="23" t="s">
        <v>54</v>
      </c>
      <c r="AH2657" s="23" t="s">
        <v>54</v>
      </c>
      <c r="AI2657" s="23" t="s">
        <v>54</v>
      </c>
      <c r="AJ2657">
        <v>53</v>
      </c>
      <c r="AK2657">
        <v>0</v>
      </c>
      <c r="AL2657">
        <v>0</v>
      </c>
      <c r="AM2657">
        <v>0</v>
      </c>
      <c r="AN2657" s="23">
        <v>0</v>
      </c>
      <c r="AO2657" s="23" t="e">
        <v>#DIV/0!</v>
      </c>
      <c r="AP2657" s="23" t="e">
        <v>#DIV/0!</v>
      </c>
      <c r="AQ2657" s="23" t="e">
        <v>#DIV/0!</v>
      </c>
      <c r="AR2657" s="35">
        <v>0</v>
      </c>
      <c r="AS2657" s="35">
        <v>0</v>
      </c>
      <c r="AT2657" s="35">
        <v>0</v>
      </c>
      <c r="AU2657" s="31" t="str">
        <f t="shared" si="44"/>
        <v>库存为0</v>
      </c>
      <c r="AV2657" s="36" t="str">
        <f>IFERROR(时间!$B$4+AU2657,"上周无销量")</f>
        <v>上周无销量</v>
      </c>
    </row>
    <row r="2658" spans="1:48">
      <c r="A2658" s="21" t="s">
        <v>5289</v>
      </c>
      <c r="B2658" t="s">
        <v>4137</v>
      </c>
      <c r="C2658" t="s">
        <v>5285</v>
      </c>
      <c r="D2658" s="31">
        <v>0</v>
      </c>
      <c r="E2658" s="31">
        <v>0</v>
      </c>
      <c r="F2658" s="31">
        <v>0</v>
      </c>
      <c r="G2658" s="31">
        <v>0</v>
      </c>
      <c r="H2658" s="32">
        <v>0</v>
      </c>
      <c r="I2658">
        <v>0</v>
      </c>
      <c r="J2658" s="33">
        <v>0</v>
      </c>
      <c r="K2658" s="33">
        <v>0</v>
      </c>
      <c r="L2658" s="33">
        <v>0</v>
      </c>
      <c r="M2658">
        <v>0</v>
      </c>
      <c r="N2658">
        <v>0</v>
      </c>
      <c r="O2658">
        <v>0</v>
      </c>
      <c r="P2658" t="s">
        <v>54</v>
      </c>
      <c r="Q2658" t="s">
        <v>54</v>
      </c>
      <c r="R2658" t="s">
        <v>54</v>
      </c>
      <c r="S2658" t="s">
        <v>54</v>
      </c>
      <c r="T2658" t="s">
        <v>54</v>
      </c>
      <c r="U2658" t="s">
        <v>54</v>
      </c>
      <c r="V2658" t="s">
        <v>54</v>
      </c>
      <c r="W2658" t="s">
        <v>54</v>
      </c>
      <c r="X2658" s="23" t="s">
        <v>54</v>
      </c>
      <c r="Y2658" s="23" t="s">
        <v>54</v>
      </c>
      <c r="Z2658" s="23" t="s">
        <v>54</v>
      </c>
      <c r="AA2658" s="23" t="s">
        <v>54</v>
      </c>
      <c r="AB2658" t="s">
        <v>54</v>
      </c>
      <c r="AC2658" t="s">
        <v>54</v>
      </c>
      <c r="AD2658" t="s">
        <v>54</v>
      </c>
      <c r="AE2658" t="s">
        <v>54</v>
      </c>
      <c r="AF2658" s="23" t="s">
        <v>54</v>
      </c>
      <c r="AG2658" s="23" t="s">
        <v>54</v>
      </c>
      <c r="AH2658" s="23" t="s">
        <v>54</v>
      </c>
      <c r="AI2658" s="23" t="s">
        <v>54</v>
      </c>
      <c r="AJ2658">
        <v>3</v>
      </c>
      <c r="AK2658">
        <v>0</v>
      </c>
      <c r="AL2658">
        <v>0</v>
      </c>
      <c r="AM2658">
        <v>0</v>
      </c>
      <c r="AN2658" s="23">
        <v>0</v>
      </c>
      <c r="AO2658" s="23" t="e">
        <v>#DIV/0!</v>
      </c>
      <c r="AP2658" s="23" t="e">
        <v>#DIV/0!</v>
      </c>
      <c r="AQ2658" s="23" t="e">
        <v>#DIV/0!</v>
      </c>
      <c r="AR2658" s="35">
        <v>0</v>
      </c>
      <c r="AS2658" s="35">
        <v>0</v>
      </c>
      <c r="AT2658" s="35">
        <v>0</v>
      </c>
      <c r="AU2658" s="31" t="str">
        <f t="shared" si="44"/>
        <v>库存为0</v>
      </c>
      <c r="AV2658" s="36" t="str">
        <f>IFERROR(时间!$B$4+AU2658,"上周无销量")</f>
        <v>上周无销量</v>
      </c>
    </row>
    <row r="2659" spans="1:48">
      <c r="A2659" s="21" t="s">
        <v>5290</v>
      </c>
      <c r="B2659" t="s">
        <v>4139</v>
      </c>
      <c r="C2659" t="s">
        <v>5285</v>
      </c>
      <c r="D2659" s="31">
        <v>0</v>
      </c>
      <c r="E2659" s="31">
        <v>0</v>
      </c>
      <c r="F2659" s="31">
        <v>0</v>
      </c>
      <c r="G2659" s="31">
        <v>0</v>
      </c>
      <c r="H2659" s="32">
        <v>0</v>
      </c>
      <c r="I2659">
        <v>0</v>
      </c>
      <c r="J2659" s="33">
        <v>0</v>
      </c>
      <c r="K2659" s="33">
        <v>0</v>
      </c>
      <c r="L2659" s="33">
        <v>0</v>
      </c>
      <c r="M2659">
        <v>0</v>
      </c>
      <c r="N2659">
        <v>0</v>
      </c>
      <c r="O2659">
        <v>0</v>
      </c>
      <c r="P2659" t="s">
        <v>54</v>
      </c>
      <c r="Q2659" t="s">
        <v>54</v>
      </c>
      <c r="R2659" t="s">
        <v>54</v>
      </c>
      <c r="S2659" t="s">
        <v>54</v>
      </c>
      <c r="T2659" t="s">
        <v>54</v>
      </c>
      <c r="U2659" t="s">
        <v>54</v>
      </c>
      <c r="V2659" t="s">
        <v>54</v>
      </c>
      <c r="W2659" t="s">
        <v>54</v>
      </c>
      <c r="X2659" s="23" t="s">
        <v>54</v>
      </c>
      <c r="Y2659" s="23" t="s">
        <v>54</v>
      </c>
      <c r="Z2659" s="23" t="s">
        <v>54</v>
      </c>
      <c r="AA2659" s="23" t="s">
        <v>54</v>
      </c>
      <c r="AB2659" t="s">
        <v>54</v>
      </c>
      <c r="AC2659" t="s">
        <v>54</v>
      </c>
      <c r="AD2659" t="s">
        <v>54</v>
      </c>
      <c r="AE2659" t="s">
        <v>54</v>
      </c>
      <c r="AF2659" s="23" t="s">
        <v>54</v>
      </c>
      <c r="AG2659" s="23" t="s">
        <v>54</v>
      </c>
      <c r="AH2659" s="23" t="s">
        <v>54</v>
      </c>
      <c r="AI2659" s="23" t="s">
        <v>54</v>
      </c>
      <c r="AJ2659">
        <v>37</v>
      </c>
      <c r="AK2659">
        <v>0</v>
      </c>
      <c r="AL2659">
        <v>0</v>
      </c>
      <c r="AM2659">
        <v>0</v>
      </c>
      <c r="AN2659" s="23">
        <v>0</v>
      </c>
      <c r="AO2659" s="23" t="e">
        <v>#DIV/0!</v>
      </c>
      <c r="AP2659" s="23" t="e">
        <v>#DIV/0!</v>
      </c>
      <c r="AQ2659" s="23" t="e">
        <v>#DIV/0!</v>
      </c>
      <c r="AR2659" s="35">
        <v>0</v>
      </c>
      <c r="AS2659" s="35">
        <v>0</v>
      </c>
      <c r="AT2659" s="35">
        <v>0</v>
      </c>
      <c r="AU2659" s="31" t="str">
        <f t="shared" si="44"/>
        <v>库存为0</v>
      </c>
      <c r="AV2659" s="36" t="str">
        <f>IFERROR(时间!$B$4+AU2659,"上周无销量")</f>
        <v>上周无销量</v>
      </c>
    </row>
    <row r="2660" spans="1:48">
      <c r="A2660" s="21" t="s">
        <v>5291</v>
      </c>
      <c r="B2660" t="s">
        <v>4141</v>
      </c>
      <c r="C2660" t="s">
        <v>5285</v>
      </c>
      <c r="D2660" s="31">
        <v>0</v>
      </c>
      <c r="E2660" s="31">
        <v>0</v>
      </c>
      <c r="F2660" s="31">
        <v>0</v>
      </c>
      <c r="G2660" s="31">
        <v>0</v>
      </c>
      <c r="H2660" s="32">
        <v>0</v>
      </c>
      <c r="I2660">
        <v>0</v>
      </c>
      <c r="J2660" s="33">
        <v>0</v>
      </c>
      <c r="K2660" s="33">
        <v>0</v>
      </c>
      <c r="L2660" s="33">
        <v>0</v>
      </c>
      <c r="M2660">
        <v>0</v>
      </c>
      <c r="N2660">
        <v>0</v>
      </c>
      <c r="O2660">
        <v>0</v>
      </c>
      <c r="P2660" t="s">
        <v>54</v>
      </c>
      <c r="Q2660" t="s">
        <v>54</v>
      </c>
      <c r="R2660" t="s">
        <v>54</v>
      </c>
      <c r="S2660" t="s">
        <v>54</v>
      </c>
      <c r="T2660" t="s">
        <v>54</v>
      </c>
      <c r="U2660" t="s">
        <v>54</v>
      </c>
      <c r="V2660" t="s">
        <v>54</v>
      </c>
      <c r="W2660" t="s">
        <v>54</v>
      </c>
      <c r="X2660" s="23" t="s">
        <v>54</v>
      </c>
      <c r="Y2660" s="23" t="s">
        <v>54</v>
      </c>
      <c r="Z2660" s="23" t="s">
        <v>54</v>
      </c>
      <c r="AA2660" s="23" t="s">
        <v>54</v>
      </c>
      <c r="AB2660" t="s">
        <v>54</v>
      </c>
      <c r="AC2660" t="s">
        <v>54</v>
      </c>
      <c r="AD2660" t="s">
        <v>54</v>
      </c>
      <c r="AE2660" t="s">
        <v>54</v>
      </c>
      <c r="AF2660" s="23" t="s">
        <v>54</v>
      </c>
      <c r="AG2660" s="23" t="s">
        <v>54</v>
      </c>
      <c r="AH2660" s="23" t="s">
        <v>54</v>
      </c>
      <c r="AI2660" s="23" t="s">
        <v>54</v>
      </c>
      <c r="AJ2660">
        <v>16</v>
      </c>
      <c r="AK2660">
        <v>0</v>
      </c>
      <c r="AL2660">
        <v>0</v>
      </c>
      <c r="AM2660">
        <v>0</v>
      </c>
      <c r="AN2660" s="23">
        <v>0</v>
      </c>
      <c r="AO2660" s="23" t="e">
        <v>#DIV/0!</v>
      </c>
      <c r="AP2660" s="23" t="e">
        <v>#DIV/0!</v>
      </c>
      <c r="AQ2660" s="23" t="e">
        <v>#DIV/0!</v>
      </c>
      <c r="AR2660" s="35">
        <v>0</v>
      </c>
      <c r="AS2660" s="35">
        <v>0</v>
      </c>
      <c r="AT2660" s="35">
        <v>0</v>
      </c>
      <c r="AU2660" s="31" t="str">
        <f t="shared" si="44"/>
        <v>库存为0</v>
      </c>
      <c r="AV2660" s="36" t="str">
        <f>IFERROR(时间!$B$4+AU2660,"上周无销量")</f>
        <v>上周无销量</v>
      </c>
    </row>
    <row r="2661" spans="1:48">
      <c r="A2661" s="21" t="s">
        <v>5292</v>
      </c>
      <c r="B2661" t="s">
        <v>4143</v>
      </c>
      <c r="C2661" t="s">
        <v>5285</v>
      </c>
      <c r="D2661" s="31">
        <v>0</v>
      </c>
      <c r="E2661" s="31">
        <v>0</v>
      </c>
      <c r="F2661" s="31">
        <v>0</v>
      </c>
      <c r="G2661" s="31">
        <v>0</v>
      </c>
      <c r="H2661" s="32">
        <v>0</v>
      </c>
      <c r="I2661">
        <v>0</v>
      </c>
      <c r="J2661" s="33">
        <v>0</v>
      </c>
      <c r="K2661" s="33">
        <v>0</v>
      </c>
      <c r="L2661" s="33">
        <v>0</v>
      </c>
      <c r="M2661">
        <v>0</v>
      </c>
      <c r="N2661">
        <v>0</v>
      </c>
      <c r="O2661">
        <v>0</v>
      </c>
      <c r="P2661" t="s">
        <v>54</v>
      </c>
      <c r="Q2661" t="s">
        <v>54</v>
      </c>
      <c r="R2661" t="s">
        <v>54</v>
      </c>
      <c r="S2661" t="s">
        <v>54</v>
      </c>
      <c r="T2661" t="s">
        <v>54</v>
      </c>
      <c r="U2661" t="s">
        <v>54</v>
      </c>
      <c r="V2661" t="s">
        <v>54</v>
      </c>
      <c r="W2661" t="s">
        <v>54</v>
      </c>
      <c r="X2661" s="23" t="s">
        <v>54</v>
      </c>
      <c r="Y2661" s="23" t="s">
        <v>54</v>
      </c>
      <c r="Z2661" s="23" t="s">
        <v>54</v>
      </c>
      <c r="AA2661" s="23" t="s">
        <v>54</v>
      </c>
      <c r="AB2661" t="s">
        <v>54</v>
      </c>
      <c r="AC2661" t="s">
        <v>54</v>
      </c>
      <c r="AD2661" t="s">
        <v>54</v>
      </c>
      <c r="AE2661" t="s">
        <v>54</v>
      </c>
      <c r="AF2661" s="23" t="s">
        <v>54</v>
      </c>
      <c r="AG2661" s="23" t="s">
        <v>54</v>
      </c>
      <c r="AH2661" s="23" t="s">
        <v>54</v>
      </c>
      <c r="AI2661" s="23" t="s">
        <v>54</v>
      </c>
      <c r="AJ2661">
        <v>25</v>
      </c>
      <c r="AK2661">
        <v>0</v>
      </c>
      <c r="AL2661">
        <v>0</v>
      </c>
      <c r="AM2661">
        <v>0</v>
      </c>
      <c r="AN2661" s="23">
        <v>0</v>
      </c>
      <c r="AO2661" s="23" t="e">
        <v>#DIV/0!</v>
      </c>
      <c r="AP2661" s="23" t="e">
        <v>#DIV/0!</v>
      </c>
      <c r="AQ2661" s="23" t="e">
        <v>#DIV/0!</v>
      </c>
      <c r="AR2661" s="35">
        <v>0</v>
      </c>
      <c r="AS2661" s="35">
        <v>0</v>
      </c>
      <c r="AT2661" s="35">
        <v>0</v>
      </c>
      <c r="AU2661" s="31" t="str">
        <f t="shared" si="44"/>
        <v>库存为0</v>
      </c>
      <c r="AV2661" s="36" t="str">
        <f>IFERROR(时间!$B$4+AU2661,"上周无销量")</f>
        <v>上周无销量</v>
      </c>
    </row>
    <row r="2662" spans="1:48">
      <c r="A2662" s="21" t="s">
        <v>5293</v>
      </c>
      <c r="B2662" t="s">
        <v>4145</v>
      </c>
      <c r="C2662" t="s">
        <v>5285</v>
      </c>
      <c r="D2662" s="31">
        <v>0</v>
      </c>
      <c r="E2662" s="31">
        <v>0</v>
      </c>
      <c r="F2662" s="31">
        <v>0</v>
      </c>
      <c r="G2662" s="31">
        <v>0</v>
      </c>
      <c r="H2662" s="32">
        <v>0</v>
      </c>
      <c r="I2662">
        <v>0</v>
      </c>
      <c r="J2662" s="33">
        <v>0</v>
      </c>
      <c r="K2662" s="33">
        <v>0</v>
      </c>
      <c r="L2662" s="33">
        <v>0</v>
      </c>
      <c r="M2662">
        <v>0</v>
      </c>
      <c r="N2662">
        <v>0</v>
      </c>
      <c r="O2662">
        <v>0</v>
      </c>
      <c r="P2662" t="s">
        <v>54</v>
      </c>
      <c r="Q2662" t="s">
        <v>54</v>
      </c>
      <c r="R2662" t="s">
        <v>54</v>
      </c>
      <c r="S2662" t="s">
        <v>54</v>
      </c>
      <c r="T2662" t="s">
        <v>54</v>
      </c>
      <c r="U2662" t="s">
        <v>54</v>
      </c>
      <c r="V2662" t="s">
        <v>54</v>
      </c>
      <c r="W2662" t="s">
        <v>54</v>
      </c>
      <c r="X2662" s="23" t="s">
        <v>54</v>
      </c>
      <c r="Y2662" s="23" t="s">
        <v>54</v>
      </c>
      <c r="Z2662" s="23" t="s">
        <v>54</v>
      </c>
      <c r="AA2662" s="23" t="s">
        <v>54</v>
      </c>
      <c r="AB2662" t="s">
        <v>54</v>
      </c>
      <c r="AC2662" t="s">
        <v>54</v>
      </c>
      <c r="AD2662" t="s">
        <v>54</v>
      </c>
      <c r="AE2662" t="s">
        <v>54</v>
      </c>
      <c r="AF2662" s="23" t="s">
        <v>54</v>
      </c>
      <c r="AG2662" s="23" t="s">
        <v>54</v>
      </c>
      <c r="AH2662" s="23" t="s">
        <v>54</v>
      </c>
      <c r="AI2662" s="23" t="s">
        <v>54</v>
      </c>
      <c r="AJ2662">
        <v>33</v>
      </c>
      <c r="AK2662">
        <v>0</v>
      </c>
      <c r="AL2662">
        <v>0</v>
      </c>
      <c r="AM2662">
        <v>0</v>
      </c>
      <c r="AN2662" s="23">
        <v>0</v>
      </c>
      <c r="AO2662" s="23" t="e">
        <v>#DIV/0!</v>
      </c>
      <c r="AP2662" s="23" t="e">
        <v>#DIV/0!</v>
      </c>
      <c r="AQ2662" s="23" t="e">
        <v>#DIV/0!</v>
      </c>
      <c r="AR2662" s="35">
        <v>0</v>
      </c>
      <c r="AS2662" s="35">
        <v>0</v>
      </c>
      <c r="AT2662" s="35">
        <v>0</v>
      </c>
      <c r="AU2662" s="31" t="str">
        <f t="shared" si="44"/>
        <v>库存为0</v>
      </c>
      <c r="AV2662" s="36" t="str">
        <f>IFERROR(时间!$B$4+AU2662,"上周无销量")</f>
        <v>上周无销量</v>
      </c>
    </row>
    <row r="2663" spans="1:48">
      <c r="A2663" s="21" t="s">
        <v>5294</v>
      </c>
      <c r="B2663" t="s">
        <v>4147</v>
      </c>
      <c r="C2663" t="s">
        <v>5285</v>
      </c>
      <c r="D2663" s="31">
        <v>0</v>
      </c>
      <c r="E2663" s="31">
        <v>0</v>
      </c>
      <c r="F2663" s="31">
        <v>0</v>
      </c>
      <c r="G2663" s="31">
        <v>0</v>
      </c>
      <c r="H2663" s="32">
        <v>0</v>
      </c>
      <c r="I2663">
        <v>0</v>
      </c>
      <c r="J2663" s="33">
        <v>0</v>
      </c>
      <c r="K2663" s="33">
        <v>0</v>
      </c>
      <c r="L2663" s="33">
        <v>0</v>
      </c>
      <c r="M2663">
        <v>0</v>
      </c>
      <c r="N2663">
        <v>0</v>
      </c>
      <c r="O2663">
        <v>0</v>
      </c>
      <c r="P2663" t="s">
        <v>54</v>
      </c>
      <c r="Q2663" t="s">
        <v>54</v>
      </c>
      <c r="R2663" t="s">
        <v>54</v>
      </c>
      <c r="S2663" t="s">
        <v>54</v>
      </c>
      <c r="T2663" t="s">
        <v>54</v>
      </c>
      <c r="U2663" t="s">
        <v>54</v>
      </c>
      <c r="V2663" t="s">
        <v>54</v>
      </c>
      <c r="W2663" t="s">
        <v>54</v>
      </c>
      <c r="X2663" s="23" t="s">
        <v>54</v>
      </c>
      <c r="Y2663" s="23" t="s">
        <v>54</v>
      </c>
      <c r="Z2663" s="23" t="s">
        <v>54</v>
      </c>
      <c r="AA2663" s="23" t="s">
        <v>54</v>
      </c>
      <c r="AB2663" t="s">
        <v>54</v>
      </c>
      <c r="AC2663" t="s">
        <v>54</v>
      </c>
      <c r="AD2663" t="s">
        <v>54</v>
      </c>
      <c r="AE2663" t="s">
        <v>54</v>
      </c>
      <c r="AF2663" s="23" t="s">
        <v>54</v>
      </c>
      <c r="AG2663" s="23" t="s">
        <v>54</v>
      </c>
      <c r="AH2663" s="23" t="s">
        <v>54</v>
      </c>
      <c r="AI2663" s="23" t="s">
        <v>54</v>
      </c>
      <c r="AJ2663">
        <v>3</v>
      </c>
      <c r="AK2663">
        <v>0</v>
      </c>
      <c r="AL2663">
        <v>0</v>
      </c>
      <c r="AM2663">
        <v>0</v>
      </c>
      <c r="AN2663" s="23">
        <v>0</v>
      </c>
      <c r="AO2663" s="23" t="e">
        <v>#DIV/0!</v>
      </c>
      <c r="AP2663" s="23" t="e">
        <v>#DIV/0!</v>
      </c>
      <c r="AQ2663" s="23" t="e">
        <v>#DIV/0!</v>
      </c>
      <c r="AR2663" s="35">
        <v>0</v>
      </c>
      <c r="AS2663" s="35">
        <v>0</v>
      </c>
      <c r="AT2663" s="35">
        <v>0</v>
      </c>
      <c r="AU2663" s="31" t="str">
        <f t="shared" si="44"/>
        <v>库存为0</v>
      </c>
      <c r="AV2663" s="36" t="str">
        <f>IFERROR(时间!$B$4+AU2663,"上周无销量")</f>
        <v>上周无销量</v>
      </c>
    </row>
    <row r="2664" spans="1:48">
      <c r="A2664" s="21" t="s">
        <v>5295</v>
      </c>
      <c r="B2664" t="s">
        <v>5296</v>
      </c>
      <c r="C2664" t="s">
        <v>5297</v>
      </c>
      <c r="D2664" s="31">
        <v>0</v>
      </c>
      <c r="E2664" s="31">
        <v>0</v>
      </c>
      <c r="F2664" s="31">
        <v>0</v>
      </c>
      <c r="G2664" s="31">
        <v>0</v>
      </c>
      <c r="H2664" s="32">
        <v>0</v>
      </c>
      <c r="I2664">
        <v>0</v>
      </c>
      <c r="J2664" s="33">
        <v>0</v>
      </c>
      <c r="K2664" s="33">
        <v>0</v>
      </c>
      <c r="L2664" s="33">
        <v>0</v>
      </c>
      <c r="M2664">
        <v>0</v>
      </c>
      <c r="N2664">
        <v>0</v>
      </c>
      <c r="O2664">
        <v>0</v>
      </c>
      <c r="P2664" t="s">
        <v>54</v>
      </c>
      <c r="Q2664" t="s">
        <v>54</v>
      </c>
      <c r="R2664" t="s">
        <v>54</v>
      </c>
      <c r="S2664" t="s">
        <v>54</v>
      </c>
      <c r="T2664" t="s">
        <v>54</v>
      </c>
      <c r="U2664" t="s">
        <v>54</v>
      </c>
      <c r="V2664" t="s">
        <v>54</v>
      </c>
      <c r="W2664" t="s">
        <v>54</v>
      </c>
      <c r="X2664" s="23" t="s">
        <v>54</v>
      </c>
      <c r="Y2664" s="23" t="s">
        <v>54</v>
      </c>
      <c r="Z2664" s="23" t="s">
        <v>54</v>
      </c>
      <c r="AA2664" s="23" t="s">
        <v>54</v>
      </c>
      <c r="AB2664" t="s">
        <v>54</v>
      </c>
      <c r="AC2664" t="s">
        <v>54</v>
      </c>
      <c r="AD2664" t="s">
        <v>54</v>
      </c>
      <c r="AE2664" t="s">
        <v>54</v>
      </c>
      <c r="AF2664" s="23" t="s">
        <v>54</v>
      </c>
      <c r="AG2664" s="23" t="s">
        <v>54</v>
      </c>
      <c r="AH2664" s="23" t="s">
        <v>54</v>
      </c>
      <c r="AI2664" s="23" t="s">
        <v>54</v>
      </c>
      <c r="AJ2664">
        <v>0</v>
      </c>
      <c r="AK2664">
        <v>0</v>
      </c>
      <c r="AL2664">
        <v>0</v>
      </c>
      <c r="AM2664">
        <v>0</v>
      </c>
      <c r="AN2664" s="23" t="e">
        <v>#DIV/0!</v>
      </c>
      <c r="AO2664" s="23" t="e">
        <v>#DIV/0!</v>
      </c>
      <c r="AP2664" s="23" t="e">
        <v>#DIV/0!</v>
      </c>
      <c r="AQ2664" s="23" t="e">
        <v>#DIV/0!</v>
      </c>
      <c r="AR2664" s="35">
        <v>0</v>
      </c>
      <c r="AS2664" s="35">
        <v>0</v>
      </c>
      <c r="AT2664" s="35">
        <v>0</v>
      </c>
      <c r="AU2664" s="31" t="str">
        <f t="shared" si="44"/>
        <v>库存为0</v>
      </c>
      <c r="AV2664" s="36" t="str">
        <f>IFERROR(时间!$B$4+AU2664,"上周无销量")</f>
        <v>上周无销量</v>
      </c>
    </row>
    <row r="2665" spans="1:48">
      <c r="A2665" s="21" t="s">
        <v>5298</v>
      </c>
      <c r="B2665" t="s">
        <v>5299</v>
      </c>
      <c r="C2665" t="s">
        <v>5297</v>
      </c>
      <c r="D2665" s="31">
        <v>0</v>
      </c>
      <c r="E2665" s="31">
        <v>0</v>
      </c>
      <c r="F2665" s="31">
        <v>0</v>
      </c>
      <c r="G2665" s="31">
        <v>0</v>
      </c>
      <c r="H2665" s="32">
        <v>0</v>
      </c>
      <c r="I2665">
        <v>0</v>
      </c>
      <c r="J2665" s="33">
        <v>0</v>
      </c>
      <c r="K2665" s="33">
        <v>0</v>
      </c>
      <c r="L2665" s="33">
        <v>0</v>
      </c>
      <c r="M2665">
        <v>0</v>
      </c>
      <c r="N2665">
        <v>0</v>
      </c>
      <c r="O2665">
        <v>0</v>
      </c>
      <c r="P2665" t="s">
        <v>54</v>
      </c>
      <c r="Q2665" t="s">
        <v>54</v>
      </c>
      <c r="R2665" t="s">
        <v>54</v>
      </c>
      <c r="S2665" t="s">
        <v>54</v>
      </c>
      <c r="T2665" t="s">
        <v>54</v>
      </c>
      <c r="U2665" t="s">
        <v>54</v>
      </c>
      <c r="V2665" t="s">
        <v>54</v>
      </c>
      <c r="W2665" t="s">
        <v>54</v>
      </c>
      <c r="X2665" s="23" t="s">
        <v>54</v>
      </c>
      <c r="Y2665" s="23" t="s">
        <v>54</v>
      </c>
      <c r="Z2665" s="23" t="s">
        <v>54</v>
      </c>
      <c r="AA2665" s="23" t="s">
        <v>54</v>
      </c>
      <c r="AB2665" t="s">
        <v>54</v>
      </c>
      <c r="AC2665" t="s">
        <v>54</v>
      </c>
      <c r="AD2665" t="s">
        <v>54</v>
      </c>
      <c r="AE2665" t="s">
        <v>54</v>
      </c>
      <c r="AF2665" s="23" t="s">
        <v>54</v>
      </c>
      <c r="AG2665" s="23" t="s">
        <v>54</v>
      </c>
      <c r="AH2665" s="23" t="s">
        <v>54</v>
      </c>
      <c r="AI2665" s="23" t="s">
        <v>54</v>
      </c>
      <c r="AJ2665">
        <v>0</v>
      </c>
      <c r="AK2665">
        <v>0</v>
      </c>
      <c r="AL2665">
        <v>0</v>
      </c>
      <c r="AM2665">
        <v>0</v>
      </c>
      <c r="AN2665" s="23" t="e">
        <v>#DIV/0!</v>
      </c>
      <c r="AO2665" s="23" t="e">
        <v>#DIV/0!</v>
      </c>
      <c r="AP2665" s="23" t="e">
        <v>#DIV/0!</v>
      </c>
      <c r="AQ2665" s="23" t="e">
        <v>#DIV/0!</v>
      </c>
      <c r="AR2665" s="35">
        <v>0</v>
      </c>
      <c r="AS2665" s="35">
        <v>0</v>
      </c>
      <c r="AT2665" s="35">
        <v>0</v>
      </c>
      <c r="AU2665" s="31" t="str">
        <f t="shared" si="44"/>
        <v>库存为0</v>
      </c>
      <c r="AV2665" s="36" t="str">
        <f>IFERROR(时间!$B$4+AU2665,"上周无销量")</f>
        <v>上周无销量</v>
      </c>
    </row>
    <row r="2666" spans="1:48">
      <c r="A2666" s="21" t="s">
        <v>5300</v>
      </c>
      <c r="B2666" t="s">
        <v>4284</v>
      </c>
      <c r="C2666" t="s">
        <v>5301</v>
      </c>
      <c r="D2666" s="31">
        <v>0</v>
      </c>
      <c r="E2666" s="31">
        <v>0</v>
      </c>
      <c r="F2666" s="31">
        <v>0</v>
      </c>
      <c r="G2666" s="31">
        <v>0</v>
      </c>
      <c r="H2666" s="32">
        <v>0</v>
      </c>
      <c r="I2666">
        <v>0</v>
      </c>
      <c r="J2666" s="33">
        <v>0</v>
      </c>
      <c r="K2666" s="33">
        <v>0</v>
      </c>
      <c r="L2666" s="33">
        <v>0</v>
      </c>
      <c r="M2666">
        <v>0</v>
      </c>
      <c r="N2666">
        <v>0</v>
      </c>
      <c r="O2666">
        <v>0</v>
      </c>
      <c r="P2666" t="s">
        <v>54</v>
      </c>
      <c r="Q2666" t="s">
        <v>54</v>
      </c>
      <c r="R2666" t="s">
        <v>54</v>
      </c>
      <c r="S2666" t="s">
        <v>54</v>
      </c>
      <c r="T2666" t="s">
        <v>54</v>
      </c>
      <c r="U2666" t="s">
        <v>54</v>
      </c>
      <c r="V2666" t="s">
        <v>54</v>
      </c>
      <c r="W2666" t="s">
        <v>54</v>
      </c>
      <c r="X2666" s="23" t="s">
        <v>54</v>
      </c>
      <c r="Y2666" s="23" t="s">
        <v>54</v>
      </c>
      <c r="Z2666" s="23" t="s">
        <v>54</v>
      </c>
      <c r="AA2666" s="23" t="s">
        <v>54</v>
      </c>
      <c r="AB2666" t="s">
        <v>54</v>
      </c>
      <c r="AC2666" t="s">
        <v>54</v>
      </c>
      <c r="AD2666" t="s">
        <v>54</v>
      </c>
      <c r="AE2666" t="s">
        <v>54</v>
      </c>
      <c r="AF2666" s="23" t="s">
        <v>54</v>
      </c>
      <c r="AG2666" s="23" t="s">
        <v>54</v>
      </c>
      <c r="AH2666" s="23" t="s">
        <v>54</v>
      </c>
      <c r="AI2666" s="23" t="s">
        <v>54</v>
      </c>
      <c r="AJ2666">
        <v>0</v>
      </c>
      <c r="AK2666">
        <v>0</v>
      </c>
      <c r="AL2666">
        <v>0</v>
      </c>
      <c r="AM2666">
        <v>0</v>
      </c>
      <c r="AN2666" s="23" t="e">
        <v>#DIV/0!</v>
      </c>
      <c r="AO2666" s="23" t="e">
        <v>#DIV/0!</v>
      </c>
      <c r="AP2666" s="23" t="e">
        <v>#DIV/0!</v>
      </c>
      <c r="AQ2666" s="23" t="e">
        <v>#DIV/0!</v>
      </c>
      <c r="AR2666" s="35">
        <v>0</v>
      </c>
      <c r="AS2666" s="35">
        <v>0</v>
      </c>
      <c r="AT2666" s="35">
        <v>0</v>
      </c>
      <c r="AU2666" s="31" t="str">
        <f t="shared" si="44"/>
        <v>库存为0</v>
      </c>
      <c r="AV2666" s="36" t="str">
        <f>IFERROR(时间!$B$4+AU2666,"上周无销量")</f>
        <v>上周无销量</v>
      </c>
    </row>
    <row r="2667" spans="1:48">
      <c r="A2667" s="21" t="s">
        <v>5302</v>
      </c>
      <c r="B2667" t="s">
        <v>4287</v>
      </c>
      <c r="C2667" t="s">
        <v>5301</v>
      </c>
      <c r="D2667" s="31">
        <v>0</v>
      </c>
      <c r="E2667" s="31">
        <v>0</v>
      </c>
      <c r="F2667" s="31">
        <v>0</v>
      </c>
      <c r="G2667" s="31">
        <v>0</v>
      </c>
      <c r="H2667" s="32">
        <v>0</v>
      </c>
      <c r="I2667">
        <v>0</v>
      </c>
      <c r="J2667" s="33">
        <v>0</v>
      </c>
      <c r="K2667" s="33">
        <v>0</v>
      </c>
      <c r="L2667" s="33">
        <v>0</v>
      </c>
      <c r="M2667">
        <v>0</v>
      </c>
      <c r="N2667">
        <v>0</v>
      </c>
      <c r="O2667">
        <v>0</v>
      </c>
      <c r="P2667" t="s">
        <v>54</v>
      </c>
      <c r="Q2667" t="s">
        <v>54</v>
      </c>
      <c r="R2667" t="s">
        <v>54</v>
      </c>
      <c r="S2667" t="s">
        <v>54</v>
      </c>
      <c r="T2667" t="s">
        <v>54</v>
      </c>
      <c r="U2667" t="s">
        <v>54</v>
      </c>
      <c r="V2667" t="s">
        <v>54</v>
      </c>
      <c r="W2667" t="s">
        <v>54</v>
      </c>
      <c r="X2667" s="23" t="s">
        <v>54</v>
      </c>
      <c r="Y2667" s="23" t="s">
        <v>54</v>
      </c>
      <c r="Z2667" s="23" t="s">
        <v>54</v>
      </c>
      <c r="AA2667" s="23" t="s">
        <v>54</v>
      </c>
      <c r="AB2667" t="s">
        <v>54</v>
      </c>
      <c r="AC2667" t="s">
        <v>54</v>
      </c>
      <c r="AD2667" t="s">
        <v>54</v>
      </c>
      <c r="AE2667" t="s">
        <v>54</v>
      </c>
      <c r="AF2667" s="23" t="s">
        <v>54</v>
      </c>
      <c r="AG2667" s="23" t="s">
        <v>54</v>
      </c>
      <c r="AH2667" s="23" t="s">
        <v>54</v>
      </c>
      <c r="AI2667" s="23" t="s">
        <v>54</v>
      </c>
      <c r="AJ2667">
        <v>0</v>
      </c>
      <c r="AK2667">
        <v>0</v>
      </c>
      <c r="AL2667">
        <v>0</v>
      </c>
      <c r="AM2667">
        <v>0</v>
      </c>
      <c r="AN2667" s="23" t="e">
        <v>#DIV/0!</v>
      </c>
      <c r="AO2667" s="23" t="e">
        <v>#DIV/0!</v>
      </c>
      <c r="AP2667" s="23" t="e">
        <v>#DIV/0!</v>
      </c>
      <c r="AQ2667" s="23" t="e">
        <v>#DIV/0!</v>
      </c>
      <c r="AR2667" s="35">
        <v>0</v>
      </c>
      <c r="AS2667" s="35">
        <v>0</v>
      </c>
      <c r="AT2667" s="35">
        <v>0</v>
      </c>
      <c r="AU2667" s="31" t="str">
        <f t="shared" si="44"/>
        <v>库存为0</v>
      </c>
      <c r="AV2667" s="36" t="str">
        <f>IFERROR(时间!$B$4+AU2667,"上周无销量")</f>
        <v>上周无销量</v>
      </c>
    </row>
    <row r="2668" spans="1:48">
      <c r="A2668" s="21" t="s">
        <v>5303</v>
      </c>
      <c r="B2668" t="s">
        <v>4289</v>
      </c>
      <c r="C2668" t="s">
        <v>5301</v>
      </c>
      <c r="D2668" s="31">
        <v>0</v>
      </c>
      <c r="E2668" s="31">
        <v>0</v>
      </c>
      <c r="F2668" s="31">
        <v>0</v>
      </c>
      <c r="G2668" s="31">
        <v>0</v>
      </c>
      <c r="H2668" s="32">
        <v>0</v>
      </c>
      <c r="I2668">
        <v>0</v>
      </c>
      <c r="J2668" s="33">
        <v>0</v>
      </c>
      <c r="K2668" s="33">
        <v>0</v>
      </c>
      <c r="L2668" s="33">
        <v>0</v>
      </c>
      <c r="M2668">
        <v>0</v>
      </c>
      <c r="N2668">
        <v>0</v>
      </c>
      <c r="O2668">
        <v>0</v>
      </c>
      <c r="P2668" t="s">
        <v>54</v>
      </c>
      <c r="Q2668" t="s">
        <v>54</v>
      </c>
      <c r="R2668" t="s">
        <v>54</v>
      </c>
      <c r="S2668" t="s">
        <v>54</v>
      </c>
      <c r="T2668" t="s">
        <v>54</v>
      </c>
      <c r="U2668" t="s">
        <v>54</v>
      </c>
      <c r="V2668" t="s">
        <v>54</v>
      </c>
      <c r="W2668" t="s">
        <v>54</v>
      </c>
      <c r="X2668" s="23" t="s">
        <v>54</v>
      </c>
      <c r="Y2668" s="23" t="s">
        <v>54</v>
      </c>
      <c r="Z2668" s="23" t="s">
        <v>54</v>
      </c>
      <c r="AA2668" s="23" t="s">
        <v>54</v>
      </c>
      <c r="AB2668" t="s">
        <v>54</v>
      </c>
      <c r="AC2668" t="s">
        <v>54</v>
      </c>
      <c r="AD2668" t="s">
        <v>54</v>
      </c>
      <c r="AE2668" t="s">
        <v>54</v>
      </c>
      <c r="AF2668" s="23" t="s">
        <v>54</v>
      </c>
      <c r="AG2668" s="23" t="s">
        <v>54</v>
      </c>
      <c r="AH2668" s="23" t="s">
        <v>54</v>
      </c>
      <c r="AI2668" s="23" t="s">
        <v>54</v>
      </c>
      <c r="AJ2668">
        <v>0</v>
      </c>
      <c r="AK2668">
        <v>0</v>
      </c>
      <c r="AL2668">
        <v>0</v>
      </c>
      <c r="AM2668">
        <v>0</v>
      </c>
      <c r="AN2668" s="23" t="e">
        <v>#DIV/0!</v>
      </c>
      <c r="AO2668" s="23" t="e">
        <v>#DIV/0!</v>
      </c>
      <c r="AP2668" s="23" t="e">
        <v>#DIV/0!</v>
      </c>
      <c r="AQ2668" s="23" t="e">
        <v>#DIV/0!</v>
      </c>
      <c r="AR2668" s="35">
        <v>0</v>
      </c>
      <c r="AS2668" s="35">
        <v>0</v>
      </c>
      <c r="AT2668" s="35">
        <v>0</v>
      </c>
      <c r="AU2668" s="31" t="str">
        <f t="shared" si="44"/>
        <v>库存为0</v>
      </c>
      <c r="AV2668" s="36" t="str">
        <f>IFERROR(时间!$B$4+AU2668,"上周无销量")</f>
        <v>上周无销量</v>
      </c>
    </row>
    <row r="2669" spans="1:48">
      <c r="A2669" s="21" t="s">
        <v>5304</v>
      </c>
      <c r="B2669" t="s">
        <v>4291</v>
      </c>
      <c r="C2669" t="s">
        <v>5301</v>
      </c>
      <c r="D2669" s="31">
        <v>0</v>
      </c>
      <c r="E2669" s="31">
        <v>0</v>
      </c>
      <c r="F2669" s="31">
        <v>0</v>
      </c>
      <c r="G2669" s="31">
        <v>0</v>
      </c>
      <c r="H2669" s="32">
        <v>0</v>
      </c>
      <c r="I2669">
        <v>0</v>
      </c>
      <c r="J2669" s="33">
        <v>0</v>
      </c>
      <c r="K2669" s="33">
        <v>0</v>
      </c>
      <c r="L2669" s="33">
        <v>0</v>
      </c>
      <c r="M2669">
        <v>0</v>
      </c>
      <c r="N2669">
        <v>0</v>
      </c>
      <c r="O2669">
        <v>0</v>
      </c>
      <c r="P2669" t="s">
        <v>54</v>
      </c>
      <c r="Q2669" t="s">
        <v>54</v>
      </c>
      <c r="R2669" t="s">
        <v>54</v>
      </c>
      <c r="S2669" t="s">
        <v>54</v>
      </c>
      <c r="T2669" t="s">
        <v>54</v>
      </c>
      <c r="U2669" t="s">
        <v>54</v>
      </c>
      <c r="V2669" t="s">
        <v>54</v>
      </c>
      <c r="W2669" t="s">
        <v>54</v>
      </c>
      <c r="X2669" s="23" t="s">
        <v>54</v>
      </c>
      <c r="Y2669" s="23" t="s">
        <v>54</v>
      </c>
      <c r="Z2669" s="23" t="s">
        <v>54</v>
      </c>
      <c r="AA2669" s="23" t="s">
        <v>54</v>
      </c>
      <c r="AB2669" t="s">
        <v>54</v>
      </c>
      <c r="AC2669" t="s">
        <v>54</v>
      </c>
      <c r="AD2669" t="s">
        <v>54</v>
      </c>
      <c r="AE2669" t="s">
        <v>54</v>
      </c>
      <c r="AF2669" s="23" t="s">
        <v>54</v>
      </c>
      <c r="AG2669" s="23" t="s">
        <v>54</v>
      </c>
      <c r="AH2669" s="23" t="s">
        <v>54</v>
      </c>
      <c r="AI2669" s="23" t="s">
        <v>54</v>
      </c>
      <c r="AJ2669">
        <v>0</v>
      </c>
      <c r="AK2669">
        <v>0</v>
      </c>
      <c r="AL2669">
        <v>0</v>
      </c>
      <c r="AM2669">
        <v>0</v>
      </c>
      <c r="AN2669" s="23" t="e">
        <v>#DIV/0!</v>
      </c>
      <c r="AO2669" s="23" t="e">
        <v>#DIV/0!</v>
      </c>
      <c r="AP2669" s="23" t="e">
        <v>#DIV/0!</v>
      </c>
      <c r="AQ2669" s="23" t="e">
        <v>#DIV/0!</v>
      </c>
      <c r="AR2669" s="35">
        <v>0</v>
      </c>
      <c r="AS2669" s="35">
        <v>0</v>
      </c>
      <c r="AT2669" s="35">
        <v>0</v>
      </c>
      <c r="AU2669" s="31" t="str">
        <f t="shared" si="44"/>
        <v>库存为0</v>
      </c>
      <c r="AV2669" s="36" t="str">
        <f>IFERROR(时间!$B$4+AU2669,"上周无销量")</f>
        <v>上周无销量</v>
      </c>
    </row>
    <row r="2670" spans="1:48">
      <c r="A2670" s="21" t="s">
        <v>5305</v>
      </c>
      <c r="B2670" t="s">
        <v>4293</v>
      </c>
      <c r="C2670" t="s">
        <v>5301</v>
      </c>
      <c r="D2670" s="31">
        <v>0</v>
      </c>
      <c r="E2670" s="31">
        <v>0</v>
      </c>
      <c r="F2670" s="31">
        <v>0</v>
      </c>
      <c r="G2670" s="31">
        <v>0</v>
      </c>
      <c r="H2670" s="32">
        <v>0</v>
      </c>
      <c r="I2670">
        <v>0</v>
      </c>
      <c r="J2670" s="33">
        <v>0</v>
      </c>
      <c r="K2670" s="33">
        <v>0</v>
      </c>
      <c r="L2670" s="33">
        <v>0</v>
      </c>
      <c r="M2670">
        <v>0</v>
      </c>
      <c r="N2670">
        <v>0</v>
      </c>
      <c r="O2670">
        <v>0</v>
      </c>
      <c r="P2670" t="s">
        <v>54</v>
      </c>
      <c r="Q2670" t="s">
        <v>54</v>
      </c>
      <c r="R2670" t="s">
        <v>54</v>
      </c>
      <c r="S2670" t="s">
        <v>54</v>
      </c>
      <c r="T2670" t="s">
        <v>54</v>
      </c>
      <c r="U2670" t="s">
        <v>54</v>
      </c>
      <c r="V2670" t="s">
        <v>54</v>
      </c>
      <c r="W2670" t="s">
        <v>54</v>
      </c>
      <c r="X2670" s="23" t="s">
        <v>54</v>
      </c>
      <c r="Y2670" s="23" t="s">
        <v>54</v>
      </c>
      <c r="Z2670" s="23" t="s">
        <v>54</v>
      </c>
      <c r="AA2670" s="23" t="s">
        <v>54</v>
      </c>
      <c r="AB2670" t="s">
        <v>54</v>
      </c>
      <c r="AC2670" t="s">
        <v>54</v>
      </c>
      <c r="AD2670" t="s">
        <v>54</v>
      </c>
      <c r="AE2670" t="s">
        <v>54</v>
      </c>
      <c r="AF2670" s="23" t="s">
        <v>54</v>
      </c>
      <c r="AG2670" s="23" t="s">
        <v>54</v>
      </c>
      <c r="AH2670" s="23" t="s">
        <v>54</v>
      </c>
      <c r="AI2670" s="23" t="s">
        <v>54</v>
      </c>
      <c r="AJ2670">
        <v>0</v>
      </c>
      <c r="AK2670">
        <v>0</v>
      </c>
      <c r="AL2670">
        <v>0</v>
      </c>
      <c r="AM2670">
        <v>0</v>
      </c>
      <c r="AN2670" s="23" t="e">
        <v>#DIV/0!</v>
      </c>
      <c r="AO2670" s="23" t="e">
        <v>#DIV/0!</v>
      </c>
      <c r="AP2670" s="23" t="e">
        <v>#DIV/0!</v>
      </c>
      <c r="AQ2670" s="23" t="e">
        <v>#DIV/0!</v>
      </c>
      <c r="AR2670" s="35">
        <v>0</v>
      </c>
      <c r="AS2670" s="35">
        <v>0</v>
      </c>
      <c r="AT2670" s="35">
        <v>0</v>
      </c>
      <c r="AU2670" s="31" t="str">
        <f t="shared" si="44"/>
        <v>库存为0</v>
      </c>
      <c r="AV2670" s="36" t="str">
        <f>IFERROR(时间!$B$4+AU2670,"上周无销量")</f>
        <v>上周无销量</v>
      </c>
    </row>
    <row r="2671" spans="1:48">
      <c r="A2671" s="21" t="s">
        <v>5306</v>
      </c>
      <c r="B2671" t="s">
        <v>4295</v>
      </c>
      <c r="C2671" t="s">
        <v>5301</v>
      </c>
      <c r="D2671" s="31">
        <v>0</v>
      </c>
      <c r="E2671" s="31">
        <v>0</v>
      </c>
      <c r="F2671" s="31">
        <v>0</v>
      </c>
      <c r="G2671" s="31">
        <v>0</v>
      </c>
      <c r="H2671" s="32">
        <v>0</v>
      </c>
      <c r="I2671">
        <v>0</v>
      </c>
      <c r="J2671" s="33">
        <v>0</v>
      </c>
      <c r="K2671" s="33">
        <v>0</v>
      </c>
      <c r="L2671" s="33">
        <v>0</v>
      </c>
      <c r="M2671">
        <v>0</v>
      </c>
      <c r="N2671">
        <v>0</v>
      </c>
      <c r="O2671">
        <v>0</v>
      </c>
      <c r="P2671" t="s">
        <v>54</v>
      </c>
      <c r="Q2671" t="s">
        <v>54</v>
      </c>
      <c r="R2671" t="s">
        <v>54</v>
      </c>
      <c r="S2671" t="s">
        <v>54</v>
      </c>
      <c r="T2671" t="s">
        <v>54</v>
      </c>
      <c r="U2671" t="s">
        <v>54</v>
      </c>
      <c r="V2671" t="s">
        <v>54</v>
      </c>
      <c r="W2671" t="s">
        <v>54</v>
      </c>
      <c r="X2671" s="23" t="s">
        <v>54</v>
      </c>
      <c r="Y2671" s="23" t="s">
        <v>54</v>
      </c>
      <c r="Z2671" s="23" t="s">
        <v>54</v>
      </c>
      <c r="AA2671" s="23" t="s">
        <v>54</v>
      </c>
      <c r="AB2671" t="s">
        <v>54</v>
      </c>
      <c r="AC2671" t="s">
        <v>54</v>
      </c>
      <c r="AD2671" t="s">
        <v>54</v>
      </c>
      <c r="AE2671" t="s">
        <v>54</v>
      </c>
      <c r="AF2671" s="23" t="s">
        <v>54</v>
      </c>
      <c r="AG2671" s="23" t="s">
        <v>54</v>
      </c>
      <c r="AH2671" s="23" t="s">
        <v>54</v>
      </c>
      <c r="AI2671" s="23" t="s">
        <v>54</v>
      </c>
      <c r="AJ2671">
        <v>2</v>
      </c>
      <c r="AK2671">
        <v>9</v>
      </c>
      <c r="AL2671">
        <v>0</v>
      </c>
      <c r="AM2671">
        <v>0</v>
      </c>
      <c r="AN2671" s="23">
        <v>0</v>
      </c>
      <c r="AO2671" s="23">
        <v>0</v>
      </c>
      <c r="AP2671" s="23" t="e">
        <v>#DIV/0!</v>
      </c>
      <c r="AQ2671" s="23" t="e">
        <v>#DIV/0!</v>
      </c>
      <c r="AR2671" s="35">
        <v>0</v>
      </c>
      <c r="AS2671" s="35">
        <v>0</v>
      </c>
      <c r="AT2671" s="35">
        <v>0</v>
      </c>
      <c r="AU2671" s="31" t="str">
        <f t="shared" si="44"/>
        <v>库存为0</v>
      </c>
      <c r="AV2671" s="36" t="str">
        <f>IFERROR(时间!$B$4+AU2671,"上周无销量")</f>
        <v>上周无销量</v>
      </c>
    </row>
    <row r="2672" spans="1:48">
      <c r="A2672" s="21" t="s">
        <v>5307</v>
      </c>
      <c r="B2672" t="s">
        <v>4297</v>
      </c>
      <c r="C2672" t="s">
        <v>5301</v>
      </c>
      <c r="D2672" s="31">
        <v>0</v>
      </c>
      <c r="E2672" s="31">
        <v>0</v>
      </c>
      <c r="F2672" s="31">
        <v>0</v>
      </c>
      <c r="G2672" s="31">
        <v>0</v>
      </c>
      <c r="H2672" s="32">
        <v>0</v>
      </c>
      <c r="I2672">
        <v>0</v>
      </c>
      <c r="J2672" s="33">
        <v>0</v>
      </c>
      <c r="K2672" s="33">
        <v>0</v>
      </c>
      <c r="L2672" s="33">
        <v>0</v>
      </c>
      <c r="M2672">
        <v>0</v>
      </c>
      <c r="N2672">
        <v>0</v>
      </c>
      <c r="O2672">
        <v>0</v>
      </c>
      <c r="P2672" t="s">
        <v>54</v>
      </c>
      <c r="Q2672" t="s">
        <v>54</v>
      </c>
      <c r="R2672" t="s">
        <v>54</v>
      </c>
      <c r="S2672" t="s">
        <v>54</v>
      </c>
      <c r="T2672" t="s">
        <v>54</v>
      </c>
      <c r="U2672" t="s">
        <v>54</v>
      </c>
      <c r="V2672" t="s">
        <v>54</v>
      </c>
      <c r="W2672" t="s">
        <v>54</v>
      </c>
      <c r="X2672" s="23" t="s">
        <v>54</v>
      </c>
      <c r="Y2672" s="23" t="s">
        <v>54</v>
      </c>
      <c r="Z2672" s="23" t="s">
        <v>54</v>
      </c>
      <c r="AA2672" s="23" t="s">
        <v>54</v>
      </c>
      <c r="AB2672" t="s">
        <v>54</v>
      </c>
      <c r="AC2672" t="s">
        <v>54</v>
      </c>
      <c r="AD2672" t="s">
        <v>54</v>
      </c>
      <c r="AE2672" t="s">
        <v>54</v>
      </c>
      <c r="AF2672" s="23" t="s">
        <v>54</v>
      </c>
      <c r="AG2672" s="23" t="s">
        <v>54</v>
      </c>
      <c r="AH2672" s="23" t="s">
        <v>54</v>
      </c>
      <c r="AI2672" s="23" t="s">
        <v>54</v>
      </c>
      <c r="AJ2672">
        <v>9</v>
      </c>
      <c r="AK2672">
        <v>7</v>
      </c>
      <c r="AL2672">
        <v>0</v>
      </c>
      <c r="AM2672">
        <v>0</v>
      </c>
      <c r="AN2672" s="23">
        <v>0</v>
      </c>
      <c r="AO2672" s="23">
        <v>0</v>
      </c>
      <c r="AP2672" s="23" t="e">
        <v>#DIV/0!</v>
      </c>
      <c r="AQ2672" s="23" t="e">
        <v>#DIV/0!</v>
      </c>
      <c r="AR2672" s="35">
        <v>0</v>
      </c>
      <c r="AS2672" s="35">
        <v>0</v>
      </c>
      <c r="AT2672" s="35">
        <v>0</v>
      </c>
      <c r="AU2672" s="31" t="str">
        <f t="shared" si="44"/>
        <v>库存为0</v>
      </c>
      <c r="AV2672" s="36" t="str">
        <f>IFERROR(时间!$B$4+AU2672,"上周无销量")</f>
        <v>上周无销量</v>
      </c>
    </row>
    <row r="2673" spans="1:48">
      <c r="A2673" s="21" t="s">
        <v>5308</v>
      </c>
      <c r="B2673" t="s">
        <v>4299</v>
      </c>
      <c r="C2673" t="s">
        <v>5301</v>
      </c>
      <c r="D2673" s="31">
        <v>0</v>
      </c>
      <c r="E2673" s="31">
        <v>0</v>
      </c>
      <c r="F2673" s="31">
        <v>0</v>
      </c>
      <c r="G2673" s="31">
        <v>0</v>
      </c>
      <c r="H2673" s="32">
        <v>0</v>
      </c>
      <c r="I2673">
        <v>0</v>
      </c>
      <c r="J2673" s="33">
        <v>0</v>
      </c>
      <c r="K2673" s="33">
        <v>0</v>
      </c>
      <c r="L2673" s="33">
        <v>0</v>
      </c>
      <c r="M2673">
        <v>0</v>
      </c>
      <c r="N2673">
        <v>0</v>
      </c>
      <c r="O2673">
        <v>0</v>
      </c>
      <c r="P2673" t="s">
        <v>54</v>
      </c>
      <c r="Q2673" t="s">
        <v>54</v>
      </c>
      <c r="R2673" t="s">
        <v>54</v>
      </c>
      <c r="S2673" t="s">
        <v>54</v>
      </c>
      <c r="T2673" t="s">
        <v>54</v>
      </c>
      <c r="U2673" t="s">
        <v>54</v>
      </c>
      <c r="V2673" t="s">
        <v>54</v>
      </c>
      <c r="W2673" t="s">
        <v>54</v>
      </c>
      <c r="X2673" s="23" t="s">
        <v>54</v>
      </c>
      <c r="Y2673" s="23" t="s">
        <v>54</v>
      </c>
      <c r="Z2673" s="23" t="s">
        <v>54</v>
      </c>
      <c r="AA2673" s="23" t="s">
        <v>54</v>
      </c>
      <c r="AB2673" t="s">
        <v>54</v>
      </c>
      <c r="AC2673" t="s">
        <v>54</v>
      </c>
      <c r="AD2673" t="s">
        <v>54</v>
      </c>
      <c r="AE2673" t="s">
        <v>54</v>
      </c>
      <c r="AF2673" s="23" t="s">
        <v>54</v>
      </c>
      <c r="AG2673" s="23" t="s">
        <v>54</v>
      </c>
      <c r="AH2673" s="23" t="s">
        <v>54</v>
      </c>
      <c r="AI2673" s="23" t="s">
        <v>54</v>
      </c>
      <c r="AJ2673">
        <v>0</v>
      </c>
      <c r="AK2673">
        <v>0</v>
      </c>
      <c r="AL2673">
        <v>0</v>
      </c>
      <c r="AM2673">
        <v>0</v>
      </c>
      <c r="AN2673" s="23" t="e">
        <v>#DIV/0!</v>
      </c>
      <c r="AO2673" s="23" t="e">
        <v>#DIV/0!</v>
      </c>
      <c r="AP2673" s="23" t="e">
        <v>#DIV/0!</v>
      </c>
      <c r="AQ2673" s="23" t="e">
        <v>#DIV/0!</v>
      </c>
      <c r="AR2673" s="35">
        <v>0</v>
      </c>
      <c r="AS2673" s="35">
        <v>0</v>
      </c>
      <c r="AT2673" s="35">
        <v>0</v>
      </c>
      <c r="AU2673" s="31" t="str">
        <f t="shared" si="44"/>
        <v>库存为0</v>
      </c>
      <c r="AV2673" s="36" t="str">
        <f>IFERROR(时间!$B$4+AU2673,"上周无销量")</f>
        <v>上周无销量</v>
      </c>
    </row>
    <row r="2674" spans="1:48">
      <c r="A2674" s="21" t="s">
        <v>5309</v>
      </c>
      <c r="B2674" t="s">
        <v>4301</v>
      </c>
      <c r="C2674" t="s">
        <v>5301</v>
      </c>
      <c r="D2674" s="31">
        <v>0</v>
      </c>
      <c r="E2674" s="31">
        <v>0</v>
      </c>
      <c r="F2674" s="31">
        <v>0</v>
      </c>
      <c r="G2674" s="31">
        <v>0</v>
      </c>
      <c r="H2674" s="32">
        <v>0</v>
      </c>
      <c r="I2674">
        <v>0</v>
      </c>
      <c r="J2674" s="33">
        <v>0</v>
      </c>
      <c r="K2674" s="33">
        <v>0</v>
      </c>
      <c r="L2674" s="33">
        <v>0</v>
      </c>
      <c r="M2674">
        <v>0</v>
      </c>
      <c r="N2674">
        <v>0</v>
      </c>
      <c r="O2674">
        <v>0</v>
      </c>
      <c r="P2674" t="s">
        <v>54</v>
      </c>
      <c r="Q2674" t="s">
        <v>54</v>
      </c>
      <c r="R2674" t="s">
        <v>54</v>
      </c>
      <c r="S2674" t="s">
        <v>54</v>
      </c>
      <c r="T2674" t="s">
        <v>54</v>
      </c>
      <c r="U2674" t="s">
        <v>54</v>
      </c>
      <c r="V2674" t="s">
        <v>54</v>
      </c>
      <c r="W2674" t="s">
        <v>54</v>
      </c>
      <c r="X2674" s="23" t="s">
        <v>54</v>
      </c>
      <c r="Y2674" s="23" t="s">
        <v>54</v>
      </c>
      <c r="Z2674" s="23" t="s">
        <v>54</v>
      </c>
      <c r="AA2674" s="23" t="s">
        <v>54</v>
      </c>
      <c r="AB2674" t="s">
        <v>54</v>
      </c>
      <c r="AC2674" t="s">
        <v>54</v>
      </c>
      <c r="AD2674" t="s">
        <v>54</v>
      </c>
      <c r="AE2674" t="s">
        <v>54</v>
      </c>
      <c r="AF2674" s="23" t="s">
        <v>54</v>
      </c>
      <c r="AG2674" s="23" t="s">
        <v>54</v>
      </c>
      <c r="AH2674" s="23" t="s">
        <v>54</v>
      </c>
      <c r="AI2674" s="23" t="s">
        <v>54</v>
      </c>
      <c r="AJ2674">
        <v>0</v>
      </c>
      <c r="AK2674">
        <v>0</v>
      </c>
      <c r="AL2674">
        <v>0</v>
      </c>
      <c r="AM2674">
        <v>2</v>
      </c>
      <c r="AN2674" s="23" t="e">
        <v>#DIV/0!</v>
      </c>
      <c r="AO2674" s="23" t="e">
        <v>#DIV/0!</v>
      </c>
      <c r="AP2674" s="23" t="e">
        <v>#DIV/0!</v>
      </c>
      <c r="AQ2674" s="23">
        <v>0</v>
      </c>
      <c r="AR2674" s="35">
        <v>0</v>
      </c>
      <c r="AS2674" s="35">
        <v>0</v>
      </c>
      <c r="AT2674" s="35">
        <v>0</v>
      </c>
      <c r="AU2674" s="31" t="str">
        <f t="shared" si="44"/>
        <v>库存为0</v>
      </c>
      <c r="AV2674" s="36" t="str">
        <f>IFERROR(时间!$B$4+AU2674,"上周无销量")</f>
        <v>上周无销量</v>
      </c>
    </row>
    <row r="2675" spans="1:48">
      <c r="A2675" s="21" t="s">
        <v>5310</v>
      </c>
      <c r="B2675" t="s">
        <v>4303</v>
      </c>
      <c r="C2675" t="s">
        <v>5301</v>
      </c>
      <c r="D2675" s="31">
        <v>0</v>
      </c>
      <c r="E2675" s="31">
        <v>0</v>
      </c>
      <c r="F2675" s="31">
        <v>0</v>
      </c>
      <c r="G2675" s="31">
        <v>0</v>
      </c>
      <c r="H2675" s="32">
        <v>0</v>
      </c>
      <c r="I2675">
        <v>0</v>
      </c>
      <c r="J2675" s="33">
        <v>0</v>
      </c>
      <c r="K2675" s="33">
        <v>0</v>
      </c>
      <c r="L2675" s="33">
        <v>0</v>
      </c>
      <c r="M2675">
        <v>0</v>
      </c>
      <c r="N2675">
        <v>0</v>
      </c>
      <c r="O2675">
        <v>0</v>
      </c>
      <c r="P2675" t="s">
        <v>54</v>
      </c>
      <c r="Q2675" t="s">
        <v>54</v>
      </c>
      <c r="R2675" t="s">
        <v>54</v>
      </c>
      <c r="S2675" t="s">
        <v>54</v>
      </c>
      <c r="T2675" t="s">
        <v>54</v>
      </c>
      <c r="U2675" t="s">
        <v>54</v>
      </c>
      <c r="V2675" t="s">
        <v>54</v>
      </c>
      <c r="W2675" t="s">
        <v>54</v>
      </c>
      <c r="X2675" s="23" t="s">
        <v>54</v>
      </c>
      <c r="Y2675" s="23" t="s">
        <v>54</v>
      </c>
      <c r="Z2675" s="23" t="s">
        <v>54</v>
      </c>
      <c r="AA2675" s="23" t="s">
        <v>54</v>
      </c>
      <c r="AB2675" t="s">
        <v>54</v>
      </c>
      <c r="AC2675" t="s">
        <v>54</v>
      </c>
      <c r="AD2675" t="s">
        <v>54</v>
      </c>
      <c r="AE2675" t="s">
        <v>54</v>
      </c>
      <c r="AF2675" s="23" t="s">
        <v>54</v>
      </c>
      <c r="AG2675" s="23" t="s">
        <v>54</v>
      </c>
      <c r="AH2675" s="23" t="s">
        <v>54</v>
      </c>
      <c r="AI2675" s="23" t="s">
        <v>54</v>
      </c>
      <c r="AJ2675">
        <v>4</v>
      </c>
      <c r="AK2675">
        <v>4</v>
      </c>
      <c r="AL2675">
        <v>0</v>
      </c>
      <c r="AM2675">
        <v>0</v>
      </c>
      <c r="AN2675" s="23">
        <v>0</v>
      </c>
      <c r="AO2675" s="23">
        <v>0</v>
      </c>
      <c r="AP2675" s="23" t="e">
        <v>#DIV/0!</v>
      </c>
      <c r="AQ2675" s="23" t="e">
        <v>#DIV/0!</v>
      </c>
      <c r="AR2675" s="35">
        <v>0</v>
      </c>
      <c r="AS2675" s="35">
        <v>0</v>
      </c>
      <c r="AT2675" s="35">
        <v>0</v>
      </c>
      <c r="AU2675" s="31" t="str">
        <f t="shared" si="44"/>
        <v>库存为0</v>
      </c>
      <c r="AV2675" s="36" t="str">
        <f>IFERROR(时间!$B$4+AU2675,"上周无销量")</f>
        <v>上周无销量</v>
      </c>
    </row>
    <row r="2676" spans="1:48">
      <c r="A2676" s="21" t="s">
        <v>5311</v>
      </c>
      <c r="B2676" t="s">
        <v>4305</v>
      </c>
      <c r="C2676" t="s">
        <v>5301</v>
      </c>
      <c r="D2676" s="31">
        <v>0</v>
      </c>
      <c r="E2676" s="31">
        <v>0</v>
      </c>
      <c r="F2676" s="31">
        <v>0</v>
      </c>
      <c r="G2676" s="31">
        <v>0</v>
      </c>
      <c r="H2676" s="32">
        <v>0</v>
      </c>
      <c r="I2676">
        <v>0</v>
      </c>
      <c r="J2676" s="33">
        <v>0</v>
      </c>
      <c r="K2676" s="33">
        <v>0</v>
      </c>
      <c r="L2676" s="33">
        <v>0</v>
      </c>
      <c r="M2676">
        <v>0</v>
      </c>
      <c r="N2676">
        <v>0</v>
      </c>
      <c r="O2676">
        <v>0</v>
      </c>
      <c r="P2676" t="s">
        <v>54</v>
      </c>
      <c r="Q2676" t="s">
        <v>54</v>
      </c>
      <c r="R2676" t="s">
        <v>54</v>
      </c>
      <c r="S2676" t="s">
        <v>54</v>
      </c>
      <c r="T2676" t="s">
        <v>54</v>
      </c>
      <c r="U2676" t="s">
        <v>54</v>
      </c>
      <c r="V2676" t="s">
        <v>54</v>
      </c>
      <c r="W2676" t="s">
        <v>54</v>
      </c>
      <c r="X2676" s="23" t="s">
        <v>54</v>
      </c>
      <c r="Y2676" s="23" t="s">
        <v>54</v>
      </c>
      <c r="Z2676" s="23" t="s">
        <v>54</v>
      </c>
      <c r="AA2676" s="23" t="s">
        <v>54</v>
      </c>
      <c r="AB2676" t="s">
        <v>54</v>
      </c>
      <c r="AC2676" t="s">
        <v>54</v>
      </c>
      <c r="AD2676" t="s">
        <v>54</v>
      </c>
      <c r="AE2676" t="s">
        <v>54</v>
      </c>
      <c r="AF2676" s="23" t="s">
        <v>54</v>
      </c>
      <c r="AG2676" s="23" t="s">
        <v>54</v>
      </c>
      <c r="AH2676" s="23" t="s">
        <v>54</v>
      </c>
      <c r="AI2676" s="23" t="s">
        <v>54</v>
      </c>
      <c r="AJ2676">
        <v>1</v>
      </c>
      <c r="AK2676">
        <v>0</v>
      </c>
      <c r="AL2676">
        <v>0</v>
      </c>
      <c r="AM2676">
        <v>0</v>
      </c>
      <c r="AN2676" s="23">
        <v>0</v>
      </c>
      <c r="AO2676" s="23" t="e">
        <v>#DIV/0!</v>
      </c>
      <c r="AP2676" s="23" t="e">
        <v>#DIV/0!</v>
      </c>
      <c r="AQ2676" s="23" t="e">
        <v>#DIV/0!</v>
      </c>
      <c r="AR2676" s="35">
        <v>0</v>
      </c>
      <c r="AS2676" s="35">
        <v>0</v>
      </c>
      <c r="AT2676" s="35">
        <v>0</v>
      </c>
      <c r="AU2676" s="31" t="str">
        <f t="shared" si="44"/>
        <v>库存为0</v>
      </c>
      <c r="AV2676" s="36" t="str">
        <f>IFERROR(时间!$B$4+AU2676,"上周无销量")</f>
        <v>上周无销量</v>
      </c>
    </row>
    <row r="2677" spans="1:48">
      <c r="A2677" s="21" t="s">
        <v>5312</v>
      </c>
      <c r="B2677" t="s">
        <v>4307</v>
      </c>
      <c r="C2677" t="s">
        <v>5301</v>
      </c>
      <c r="D2677" s="31">
        <v>0</v>
      </c>
      <c r="E2677" s="31">
        <v>0</v>
      </c>
      <c r="F2677" s="31">
        <v>0</v>
      </c>
      <c r="G2677" s="31">
        <v>0</v>
      </c>
      <c r="H2677" s="32">
        <v>0</v>
      </c>
      <c r="I2677">
        <v>0</v>
      </c>
      <c r="J2677" s="33">
        <v>0</v>
      </c>
      <c r="K2677" s="33">
        <v>0</v>
      </c>
      <c r="L2677" s="33">
        <v>0</v>
      </c>
      <c r="M2677">
        <v>0</v>
      </c>
      <c r="N2677">
        <v>0</v>
      </c>
      <c r="O2677">
        <v>0</v>
      </c>
      <c r="P2677" t="s">
        <v>54</v>
      </c>
      <c r="Q2677" t="s">
        <v>54</v>
      </c>
      <c r="R2677" t="s">
        <v>54</v>
      </c>
      <c r="S2677" t="s">
        <v>54</v>
      </c>
      <c r="T2677" t="s">
        <v>54</v>
      </c>
      <c r="U2677" t="s">
        <v>54</v>
      </c>
      <c r="V2677" t="s">
        <v>54</v>
      </c>
      <c r="W2677" t="s">
        <v>54</v>
      </c>
      <c r="X2677" s="23" t="s">
        <v>54</v>
      </c>
      <c r="Y2677" s="23" t="s">
        <v>54</v>
      </c>
      <c r="Z2677" s="23" t="s">
        <v>54</v>
      </c>
      <c r="AA2677" s="23" t="s">
        <v>54</v>
      </c>
      <c r="AB2677" t="s">
        <v>54</v>
      </c>
      <c r="AC2677" t="s">
        <v>54</v>
      </c>
      <c r="AD2677" t="s">
        <v>54</v>
      </c>
      <c r="AE2677" t="s">
        <v>54</v>
      </c>
      <c r="AF2677" s="23" t="s">
        <v>54</v>
      </c>
      <c r="AG2677" s="23" t="s">
        <v>54</v>
      </c>
      <c r="AH2677" s="23" t="s">
        <v>54</v>
      </c>
      <c r="AI2677" s="23" t="s">
        <v>54</v>
      </c>
      <c r="AJ2677">
        <v>5</v>
      </c>
      <c r="AK2677">
        <v>10</v>
      </c>
      <c r="AL2677">
        <v>0</v>
      </c>
      <c r="AM2677">
        <v>0</v>
      </c>
      <c r="AN2677" s="23">
        <v>0</v>
      </c>
      <c r="AO2677" s="23">
        <v>0</v>
      </c>
      <c r="AP2677" s="23" t="e">
        <v>#DIV/0!</v>
      </c>
      <c r="AQ2677" s="23" t="e">
        <v>#DIV/0!</v>
      </c>
      <c r="AR2677" s="35">
        <v>0</v>
      </c>
      <c r="AS2677" s="35">
        <v>0</v>
      </c>
      <c r="AT2677" s="35">
        <v>0</v>
      </c>
      <c r="AU2677" s="31" t="str">
        <f t="shared" si="44"/>
        <v>库存为0</v>
      </c>
      <c r="AV2677" s="36" t="str">
        <f>IFERROR(时间!$B$4+AU2677,"上周无销量")</f>
        <v>上周无销量</v>
      </c>
    </row>
    <row r="2678" spans="1:48">
      <c r="A2678" s="21" t="s">
        <v>5313</v>
      </c>
      <c r="B2678" t="s">
        <v>4309</v>
      </c>
      <c r="C2678" t="s">
        <v>5301</v>
      </c>
      <c r="D2678" s="31">
        <v>0</v>
      </c>
      <c r="E2678" s="31">
        <v>0</v>
      </c>
      <c r="F2678" s="31">
        <v>0</v>
      </c>
      <c r="G2678" s="31">
        <v>0</v>
      </c>
      <c r="H2678" s="32">
        <v>0</v>
      </c>
      <c r="I2678">
        <v>0</v>
      </c>
      <c r="J2678" s="33">
        <v>0</v>
      </c>
      <c r="K2678" s="33">
        <v>0</v>
      </c>
      <c r="L2678" s="33">
        <v>0</v>
      </c>
      <c r="M2678">
        <v>0</v>
      </c>
      <c r="N2678">
        <v>0</v>
      </c>
      <c r="O2678">
        <v>0</v>
      </c>
      <c r="P2678" t="s">
        <v>54</v>
      </c>
      <c r="Q2678" t="s">
        <v>54</v>
      </c>
      <c r="R2678" t="s">
        <v>54</v>
      </c>
      <c r="S2678" t="s">
        <v>54</v>
      </c>
      <c r="T2678" t="s">
        <v>54</v>
      </c>
      <c r="U2678" t="s">
        <v>54</v>
      </c>
      <c r="V2678" t="s">
        <v>54</v>
      </c>
      <c r="W2678" t="s">
        <v>54</v>
      </c>
      <c r="X2678" s="23" t="s">
        <v>54</v>
      </c>
      <c r="Y2678" s="23" t="s">
        <v>54</v>
      </c>
      <c r="Z2678" s="23" t="s">
        <v>54</v>
      </c>
      <c r="AA2678" s="23" t="s">
        <v>54</v>
      </c>
      <c r="AB2678" t="s">
        <v>54</v>
      </c>
      <c r="AC2678" t="s">
        <v>54</v>
      </c>
      <c r="AD2678" t="s">
        <v>54</v>
      </c>
      <c r="AE2678" t="s">
        <v>54</v>
      </c>
      <c r="AF2678" s="23" t="s">
        <v>54</v>
      </c>
      <c r="AG2678" s="23" t="s">
        <v>54</v>
      </c>
      <c r="AH2678" s="23" t="s">
        <v>54</v>
      </c>
      <c r="AI2678" s="23" t="s">
        <v>54</v>
      </c>
      <c r="AJ2678">
        <v>2</v>
      </c>
      <c r="AK2678">
        <v>0</v>
      </c>
      <c r="AL2678">
        <v>0</v>
      </c>
      <c r="AM2678">
        <v>0</v>
      </c>
      <c r="AN2678" s="23">
        <v>0</v>
      </c>
      <c r="AO2678" s="23" t="e">
        <v>#DIV/0!</v>
      </c>
      <c r="AP2678" s="23" t="e">
        <v>#DIV/0!</v>
      </c>
      <c r="AQ2678" s="23" t="e">
        <v>#DIV/0!</v>
      </c>
      <c r="AR2678" s="35">
        <v>0</v>
      </c>
      <c r="AS2678" s="35">
        <v>0</v>
      </c>
      <c r="AT2678" s="35">
        <v>0</v>
      </c>
      <c r="AU2678" s="31" t="str">
        <f t="shared" si="44"/>
        <v>库存为0</v>
      </c>
      <c r="AV2678" s="36" t="str">
        <f>IFERROR(时间!$B$4+AU2678,"上周无销量")</f>
        <v>上周无销量</v>
      </c>
    </row>
    <row r="2679" spans="1:48">
      <c r="A2679" s="21" t="s">
        <v>5314</v>
      </c>
      <c r="B2679" t="s">
        <v>4311</v>
      </c>
      <c r="C2679" t="s">
        <v>5301</v>
      </c>
      <c r="D2679" s="31">
        <v>0</v>
      </c>
      <c r="E2679" s="31">
        <v>0</v>
      </c>
      <c r="F2679" s="31">
        <v>0</v>
      </c>
      <c r="G2679" s="31">
        <v>0</v>
      </c>
      <c r="H2679" s="32">
        <v>0</v>
      </c>
      <c r="I2679">
        <v>0</v>
      </c>
      <c r="J2679" s="33">
        <v>0</v>
      </c>
      <c r="K2679" s="33">
        <v>0</v>
      </c>
      <c r="L2679" s="33">
        <v>0</v>
      </c>
      <c r="M2679">
        <v>0</v>
      </c>
      <c r="N2679">
        <v>0</v>
      </c>
      <c r="O2679">
        <v>0</v>
      </c>
      <c r="P2679" t="s">
        <v>54</v>
      </c>
      <c r="Q2679" t="s">
        <v>54</v>
      </c>
      <c r="R2679" t="s">
        <v>54</v>
      </c>
      <c r="S2679" t="s">
        <v>54</v>
      </c>
      <c r="T2679" t="s">
        <v>54</v>
      </c>
      <c r="U2679" t="s">
        <v>54</v>
      </c>
      <c r="V2679" t="s">
        <v>54</v>
      </c>
      <c r="W2679" t="s">
        <v>54</v>
      </c>
      <c r="X2679" s="23" t="s">
        <v>54</v>
      </c>
      <c r="Y2679" s="23" t="s">
        <v>54</v>
      </c>
      <c r="Z2679" s="23" t="s">
        <v>54</v>
      </c>
      <c r="AA2679" s="23" t="s">
        <v>54</v>
      </c>
      <c r="AB2679" t="s">
        <v>54</v>
      </c>
      <c r="AC2679" t="s">
        <v>54</v>
      </c>
      <c r="AD2679" t="s">
        <v>54</v>
      </c>
      <c r="AE2679" t="s">
        <v>54</v>
      </c>
      <c r="AF2679" s="23" t="s">
        <v>54</v>
      </c>
      <c r="AG2679" s="23" t="s">
        <v>54</v>
      </c>
      <c r="AH2679" s="23" t="s">
        <v>54</v>
      </c>
      <c r="AI2679" s="23" t="s">
        <v>54</v>
      </c>
      <c r="AJ2679">
        <v>0</v>
      </c>
      <c r="AK2679">
        <v>0</v>
      </c>
      <c r="AL2679">
        <v>0</v>
      </c>
      <c r="AM2679">
        <v>0</v>
      </c>
      <c r="AN2679" s="23" t="e">
        <v>#DIV/0!</v>
      </c>
      <c r="AO2679" s="23" t="e">
        <v>#DIV/0!</v>
      </c>
      <c r="AP2679" s="23" t="e">
        <v>#DIV/0!</v>
      </c>
      <c r="AQ2679" s="23" t="e">
        <v>#DIV/0!</v>
      </c>
      <c r="AR2679" s="35">
        <v>0</v>
      </c>
      <c r="AS2679" s="35">
        <v>0</v>
      </c>
      <c r="AT2679" s="35">
        <v>0</v>
      </c>
      <c r="AU2679" s="31" t="str">
        <f t="shared" si="44"/>
        <v>库存为0</v>
      </c>
      <c r="AV2679" s="36" t="str">
        <f>IFERROR(时间!$B$4+AU2679,"上周无销量")</f>
        <v>上周无销量</v>
      </c>
    </row>
    <row r="2680" spans="1:48">
      <c r="A2680" s="21" t="s">
        <v>5315</v>
      </c>
      <c r="B2680" t="s">
        <v>4313</v>
      </c>
      <c r="C2680" t="s">
        <v>5301</v>
      </c>
      <c r="D2680" s="31">
        <v>0</v>
      </c>
      <c r="E2680" s="31">
        <v>0</v>
      </c>
      <c r="F2680" s="31">
        <v>0</v>
      </c>
      <c r="G2680" s="31">
        <v>0</v>
      </c>
      <c r="H2680" s="32">
        <v>0</v>
      </c>
      <c r="I2680">
        <v>0</v>
      </c>
      <c r="J2680" s="33">
        <v>0</v>
      </c>
      <c r="K2680" s="33">
        <v>0</v>
      </c>
      <c r="L2680" s="33">
        <v>0</v>
      </c>
      <c r="M2680">
        <v>0</v>
      </c>
      <c r="N2680">
        <v>0</v>
      </c>
      <c r="O2680">
        <v>0</v>
      </c>
      <c r="P2680" t="s">
        <v>54</v>
      </c>
      <c r="Q2680" t="s">
        <v>54</v>
      </c>
      <c r="R2680" t="s">
        <v>54</v>
      </c>
      <c r="S2680" t="s">
        <v>54</v>
      </c>
      <c r="T2680" t="s">
        <v>54</v>
      </c>
      <c r="U2680" t="s">
        <v>54</v>
      </c>
      <c r="V2680" t="s">
        <v>54</v>
      </c>
      <c r="W2680" t="s">
        <v>54</v>
      </c>
      <c r="X2680" s="23" t="s">
        <v>54</v>
      </c>
      <c r="Y2680" s="23" t="s">
        <v>54</v>
      </c>
      <c r="Z2680" s="23" t="s">
        <v>54</v>
      </c>
      <c r="AA2680" s="23" t="s">
        <v>54</v>
      </c>
      <c r="AB2680" t="s">
        <v>54</v>
      </c>
      <c r="AC2680" t="s">
        <v>54</v>
      </c>
      <c r="AD2680" t="s">
        <v>54</v>
      </c>
      <c r="AE2680" t="s">
        <v>54</v>
      </c>
      <c r="AF2680" s="23" t="s">
        <v>54</v>
      </c>
      <c r="AG2680" s="23" t="s">
        <v>54</v>
      </c>
      <c r="AH2680" s="23" t="s">
        <v>54</v>
      </c>
      <c r="AI2680" s="23" t="s">
        <v>54</v>
      </c>
      <c r="AJ2680">
        <v>1</v>
      </c>
      <c r="AK2680">
        <v>1</v>
      </c>
      <c r="AL2680">
        <v>0</v>
      </c>
      <c r="AM2680">
        <v>0</v>
      </c>
      <c r="AN2680" s="23">
        <v>0</v>
      </c>
      <c r="AO2680" s="23">
        <v>0</v>
      </c>
      <c r="AP2680" s="23" t="e">
        <v>#DIV/0!</v>
      </c>
      <c r="AQ2680" s="23" t="e">
        <v>#DIV/0!</v>
      </c>
      <c r="AR2680" s="35">
        <v>0</v>
      </c>
      <c r="AS2680" s="35">
        <v>0</v>
      </c>
      <c r="AT2680" s="35">
        <v>0</v>
      </c>
      <c r="AU2680" s="31" t="str">
        <f t="shared" si="44"/>
        <v>库存为0</v>
      </c>
      <c r="AV2680" s="36" t="str">
        <f>IFERROR(时间!$B$4+AU2680,"上周无销量")</f>
        <v>上周无销量</v>
      </c>
    </row>
    <row r="2681" spans="1:48">
      <c r="A2681" s="21" t="s">
        <v>5316</v>
      </c>
      <c r="B2681" t="s">
        <v>4315</v>
      </c>
      <c r="C2681" t="s">
        <v>5301</v>
      </c>
      <c r="D2681" s="31">
        <v>0</v>
      </c>
      <c r="E2681" s="31">
        <v>0</v>
      </c>
      <c r="F2681" s="31">
        <v>0</v>
      </c>
      <c r="G2681" s="31">
        <v>0</v>
      </c>
      <c r="H2681" s="32">
        <v>0</v>
      </c>
      <c r="I2681">
        <v>0</v>
      </c>
      <c r="J2681" s="33">
        <v>0</v>
      </c>
      <c r="K2681" s="33">
        <v>0</v>
      </c>
      <c r="L2681" s="33">
        <v>0</v>
      </c>
      <c r="M2681">
        <v>0</v>
      </c>
      <c r="N2681">
        <v>0</v>
      </c>
      <c r="O2681">
        <v>0</v>
      </c>
      <c r="P2681" t="s">
        <v>54</v>
      </c>
      <c r="Q2681" t="s">
        <v>54</v>
      </c>
      <c r="R2681" t="s">
        <v>54</v>
      </c>
      <c r="S2681" t="s">
        <v>54</v>
      </c>
      <c r="T2681" t="s">
        <v>54</v>
      </c>
      <c r="U2681" t="s">
        <v>54</v>
      </c>
      <c r="V2681" t="s">
        <v>54</v>
      </c>
      <c r="W2681" t="s">
        <v>54</v>
      </c>
      <c r="X2681" s="23" t="s">
        <v>54</v>
      </c>
      <c r="Y2681" s="23" t="s">
        <v>54</v>
      </c>
      <c r="Z2681" s="23" t="s">
        <v>54</v>
      </c>
      <c r="AA2681" s="23" t="s">
        <v>54</v>
      </c>
      <c r="AB2681" t="s">
        <v>54</v>
      </c>
      <c r="AC2681" t="s">
        <v>54</v>
      </c>
      <c r="AD2681" t="s">
        <v>54</v>
      </c>
      <c r="AE2681" t="s">
        <v>54</v>
      </c>
      <c r="AF2681" s="23" t="s">
        <v>54</v>
      </c>
      <c r="AG2681" s="23" t="s">
        <v>54</v>
      </c>
      <c r="AH2681" s="23" t="s">
        <v>54</v>
      </c>
      <c r="AI2681" s="23" t="s">
        <v>54</v>
      </c>
      <c r="AJ2681">
        <v>0</v>
      </c>
      <c r="AK2681">
        <v>0</v>
      </c>
      <c r="AL2681">
        <v>0</v>
      </c>
      <c r="AM2681">
        <v>0</v>
      </c>
      <c r="AN2681" s="23" t="e">
        <v>#DIV/0!</v>
      </c>
      <c r="AO2681" s="23" t="e">
        <v>#DIV/0!</v>
      </c>
      <c r="AP2681" s="23" t="e">
        <v>#DIV/0!</v>
      </c>
      <c r="AQ2681" s="23" t="e">
        <v>#DIV/0!</v>
      </c>
      <c r="AR2681" s="35">
        <v>0</v>
      </c>
      <c r="AS2681" s="35">
        <v>0</v>
      </c>
      <c r="AT2681" s="35">
        <v>0</v>
      </c>
      <c r="AU2681" s="31" t="str">
        <f t="shared" si="44"/>
        <v>库存为0</v>
      </c>
      <c r="AV2681" s="36" t="str">
        <f>IFERROR(时间!$B$4+AU2681,"上周无销量")</f>
        <v>上周无销量</v>
      </c>
    </row>
    <row r="2682" spans="1:48">
      <c r="A2682" s="21" t="s">
        <v>5317</v>
      </c>
      <c r="B2682" t="s">
        <v>4317</v>
      </c>
      <c r="C2682" t="s">
        <v>5301</v>
      </c>
      <c r="D2682" s="31">
        <v>0</v>
      </c>
      <c r="E2682" s="31">
        <v>0</v>
      </c>
      <c r="F2682" s="31">
        <v>0</v>
      </c>
      <c r="G2682" s="31">
        <v>0</v>
      </c>
      <c r="H2682" s="32">
        <v>0</v>
      </c>
      <c r="I2682">
        <v>0</v>
      </c>
      <c r="J2682" s="33">
        <v>0</v>
      </c>
      <c r="K2682" s="33">
        <v>0</v>
      </c>
      <c r="L2682" s="33">
        <v>0</v>
      </c>
      <c r="M2682">
        <v>0</v>
      </c>
      <c r="N2682">
        <v>0</v>
      </c>
      <c r="O2682">
        <v>0</v>
      </c>
      <c r="P2682" t="s">
        <v>54</v>
      </c>
      <c r="Q2682" t="s">
        <v>54</v>
      </c>
      <c r="R2682" t="s">
        <v>54</v>
      </c>
      <c r="S2682" t="s">
        <v>54</v>
      </c>
      <c r="T2682" t="s">
        <v>54</v>
      </c>
      <c r="U2682" t="s">
        <v>54</v>
      </c>
      <c r="V2682" t="s">
        <v>54</v>
      </c>
      <c r="W2682" t="s">
        <v>54</v>
      </c>
      <c r="X2682" s="23" t="s">
        <v>54</v>
      </c>
      <c r="Y2682" s="23" t="s">
        <v>54</v>
      </c>
      <c r="Z2682" s="23" t="s">
        <v>54</v>
      </c>
      <c r="AA2682" s="23" t="s">
        <v>54</v>
      </c>
      <c r="AB2682" t="s">
        <v>54</v>
      </c>
      <c r="AC2682" t="s">
        <v>54</v>
      </c>
      <c r="AD2682" t="s">
        <v>54</v>
      </c>
      <c r="AE2682" t="s">
        <v>54</v>
      </c>
      <c r="AF2682" s="23" t="s">
        <v>54</v>
      </c>
      <c r="AG2682" s="23" t="s">
        <v>54</v>
      </c>
      <c r="AH2682" s="23" t="s">
        <v>54</v>
      </c>
      <c r="AI2682" s="23" t="s">
        <v>54</v>
      </c>
      <c r="AJ2682">
        <v>0</v>
      </c>
      <c r="AK2682">
        <v>0</v>
      </c>
      <c r="AL2682">
        <v>0</v>
      </c>
      <c r="AM2682">
        <v>0</v>
      </c>
      <c r="AN2682" s="23" t="e">
        <v>#DIV/0!</v>
      </c>
      <c r="AO2682" s="23" t="e">
        <v>#DIV/0!</v>
      </c>
      <c r="AP2682" s="23" t="e">
        <v>#DIV/0!</v>
      </c>
      <c r="AQ2682" s="23" t="e">
        <v>#DIV/0!</v>
      </c>
      <c r="AR2682" s="35">
        <v>0</v>
      </c>
      <c r="AS2682" s="35">
        <v>0</v>
      </c>
      <c r="AT2682" s="35">
        <v>0</v>
      </c>
      <c r="AU2682" s="31" t="str">
        <f t="shared" si="44"/>
        <v>库存为0</v>
      </c>
      <c r="AV2682" s="36" t="str">
        <f>IFERROR(时间!$B$4+AU2682,"上周无销量")</f>
        <v>上周无销量</v>
      </c>
    </row>
    <row r="2683" spans="1:48">
      <c r="A2683" s="21" t="s">
        <v>5318</v>
      </c>
      <c r="B2683" t="s">
        <v>4319</v>
      </c>
      <c r="C2683" t="s">
        <v>5301</v>
      </c>
      <c r="D2683" s="31">
        <v>0</v>
      </c>
      <c r="E2683" s="31">
        <v>0</v>
      </c>
      <c r="F2683" s="31">
        <v>0</v>
      </c>
      <c r="G2683" s="31">
        <v>0</v>
      </c>
      <c r="H2683" s="32">
        <v>0</v>
      </c>
      <c r="I2683">
        <v>0</v>
      </c>
      <c r="J2683" s="33">
        <v>0</v>
      </c>
      <c r="K2683" s="33">
        <v>0</v>
      </c>
      <c r="L2683" s="33">
        <v>0</v>
      </c>
      <c r="M2683">
        <v>0</v>
      </c>
      <c r="N2683">
        <v>0</v>
      </c>
      <c r="O2683">
        <v>0</v>
      </c>
      <c r="P2683" t="s">
        <v>54</v>
      </c>
      <c r="Q2683" t="s">
        <v>54</v>
      </c>
      <c r="R2683" t="s">
        <v>54</v>
      </c>
      <c r="S2683" t="s">
        <v>54</v>
      </c>
      <c r="T2683" t="s">
        <v>54</v>
      </c>
      <c r="U2683" t="s">
        <v>54</v>
      </c>
      <c r="V2683" t="s">
        <v>54</v>
      </c>
      <c r="W2683" t="s">
        <v>54</v>
      </c>
      <c r="X2683" s="23" t="s">
        <v>54</v>
      </c>
      <c r="Y2683" s="23" t="s">
        <v>54</v>
      </c>
      <c r="Z2683" s="23" t="s">
        <v>54</v>
      </c>
      <c r="AA2683" s="23" t="s">
        <v>54</v>
      </c>
      <c r="AB2683" t="s">
        <v>54</v>
      </c>
      <c r="AC2683" t="s">
        <v>54</v>
      </c>
      <c r="AD2683" t="s">
        <v>54</v>
      </c>
      <c r="AE2683" t="s">
        <v>54</v>
      </c>
      <c r="AF2683" s="23" t="s">
        <v>54</v>
      </c>
      <c r="AG2683" s="23" t="s">
        <v>54</v>
      </c>
      <c r="AH2683" s="23" t="s">
        <v>54</v>
      </c>
      <c r="AI2683" s="23" t="s">
        <v>54</v>
      </c>
      <c r="AJ2683">
        <v>0</v>
      </c>
      <c r="AK2683">
        <v>0</v>
      </c>
      <c r="AL2683">
        <v>0</v>
      </c>
      <c r="AM2683">
        <v>0</v>
      </c>
      <c r="AN2683" s="23" t="e">
        <v>#DIV/0!</v>
      </c>
      <c r="AO2683" s="23" t="e">
        <v>#DIV/0!</v>
      </c>
      <c r="AP2683" s="23" t="e">
        <v>#DIV/0!</v>
      </c>
      <c r="AQ2683" s="23" t="e">
        <v>#DIV/0!</v>
      </c>
      <c r="AR2683" s="35">
        <v>0</v>
      </c>
      <c r="AS2683" s="35">
        <v>0</v>
      </c>
      <c r="AT2683" s="35">
        <v>0</v>
      </c>
      <c r="AU2683" s="31" t="str">
        <f t="shared" si="44"/>
        <v>库存为0</v>
      </c>
      <c r="AV2683" s="36" t="str">
        <f>IFERROR(时间!$B$4+AU2683,"上周无销量")</f>
        <v>上周无销量</v>
      </c>
    </row>
    <row r="2684" spans="1:48">
      <c r="A2684" s="21" t="s">
        <v>5319</v>
      </c>
      <c r="B2684" t="s">
        <v>4321</v>
      </c>
      <c r="C2684" t="s">
        <v>5301</v>
      </c>
      <c r="D2684" s="31">
        <v>0</v>
      </c>
      <c r="E2684" s="31">
        <v>0</v>
      </c>
      <c r="F2684" s="31">
        <v>0</v>
      </c>
      <c r="G2684" s="31">
        <v>0</v>
      </c>
      <c r="H2684" s="32">
        <v>0</v>
      </c>
      <c r="I2684">
        <v>0</v>
      </c>
      <c r="J2684" s="33">
        <v>0</v>
      </c>
      <c r="K2684" s="33">
        <v>0</v>
      </c>
      <c r="L2684" s="33">
        <v>0</v>
      </c>
      <c r="M2684">
        <v>0</v>
      </c>
      <c r="N2684">
        <v>0</v>
      </c>
      <c r="O2684">
        <v>0</v>
      </c>
      <c r="P2684" t="s">
        <v>54</v>
      </c>
      <c r="Q2684" t="s">
        <v>54</v>
      </c>
      <c r="R2684" t="s">
        <v>54</v>
      </c>
      <c r="S2684" t="s">
        <v>54</v>
      </c>
      <c r="T2684" t="s">
        <v>54</v>
      </c>
      <c r="U2684" t="s">
        <v>54</v>
      </c>
      <c r="V2684" t="s">
        <v>54</v>
      </c>
      <c r="W2684" t="s">
        <v>54</v>
      </c>
      <c r="X2684" s="23" t="s">
        <v>54</v>
      </c>
      <c r="Y2684" s="23" t="s">
        <v>54</v>
      </c>
      <c r="Z2684" s="23" t="s">
        <v>54</v>
      </c>
      <c r="AA2684" s="23" t="s">
        <v>54</v>
      </c>
      <c r="AB2684" t="s">
        <v>54</v>
      </c>
      <c r="AC2684" t="s">
        <v>54</v>
      </c>
      <c r="AD2684" t="s">
        <v>54</v>
      </c>
      <c r="AE2684" t="s">
        <v>54</v>
      </c>
      <c r="AF2684" s="23" t="s">
        <v>54</v>
      </c>
      <c r="AG2684" s="23" t="s">
        <v>54</v>
      </c>
      <c r="AH2684" s="23" t="s">
        <v>54</v>
      </c>
      <c r="AI2684" s="23" t="s">
        <v>54</v>
      </c>
      <c r="AJ2684">
        <v>0</v>
      </c>
      <c r="AK2684">
        <v>0</v>
      </c>
      <c r="AL2684">
        <v>0</v>
      </c>
      <c r="AM2684">
        <v>0</v>
      </c>
      <c r="AN2684" s="23" t="e">
        <v>#DIV/0!</v>
      </c>
      <c r="AO2684" s="23" t="e">
        <v>#DIV/0!</v>
      </c>
      <c r="AP2684" s="23" t="e">
        <v>#DIV/0!</v>
      </c>
      <c r="AQ2684" s="23" t="e">
        <v>#DIV/0!</v>
      </c>
      <c r="AR2684" s="35">
        <v>0</v>
      </c>
      <c r="AS2684" s="35">
        <v>0</v>
      </c>
      <c r="AT2684" s="35">
        <v>0</v>
      </c>
      <c r="AU2684" s="31" t="str">
        <f t="shared" si="44"/>
        <v>库存为0</v>
      </c>
      <c r="AV2684" s="36" t="str">
        <f>IFERROR(时间!$B$4+AU2684,"上周无销量")</f>
        <v>上周无销量</v>
      </c>
    </row>
    <row r="2685" spans="1:48">
      <c r="A2685" s="21" t="s">
        <v>5320</v>
      </c>
      <c r="B2685" t="s">
        <v>4323</v>
      </c>
      <c r="C2685" t="s">
        <v>5301</v>
      </c>
      <c r="D2685" s="31">
        <v>0</v>
      </c>
      <c r="E2685" s="31">
        <v>0</v>
      </c>
      <c r="F2685" s="31">
        <v>0</v>
      </c>
      <c r="G2685" s="31">
        <v>0</v>
      </c>
      <c r="H2685" s="32">
        <v>0</v>
      </c>
      <c r="I2685">
        <v>0</v>
      </c>
      <c r="J2685" s="33">
        <v>0</v>
      </c>
      <c r="K2685" s="33">
        <v>0</v>
      </c>
      <c r="L2685" s="33">
        <v>0</v>
      </c>
      <c r="M2685">
        <v>0</v>
      </c>
      <c r="N2685">
        <v>0</v>
      </c>
      <c r="O2685">
        <v>0</v>
      </c>
      <c r="P2685" t="s">
        <v>54</v>
      </c>
      <c r="Q2685" t="s">
        <v>54</v>
      </c>
      <c r="R2685" t="s">
        <v>54</v>
      </c>
      <c r="S2685" t="s">
        <v>54</v>
      </c>
      <c r="T2685" t="s">
        <v>54</v>
      </c>
      <c r="U2685" t="s">
        <v>54</v>
      </c>
      <c r="V2685" t="s">
        <v>54</v>
      </c>
      <c r="W2685" t="s">
        <v>54</v>
      </c>
      <c r="X2685" s="23" t="s">
        <v>54</v>
      </c>
      <c r="Y2685" s="23" t="s">
        <v>54</v>
      </c>
      <c r="Z2685" s="23" t="s">
        <v>54</v>
      </c>
      <c r="AA2685" s="23" t="s">
        <v>54</v>
      </c>
      <c r="AB2685" t="s">
        <v>54</v>
      </c>
      <c r="AC2685" t="s">
        <v>54</v>
      </c>
      <c r="AD2685" t="s">
        <v>54</v>
      </c>
      <c r="AE2685" t="s">
        <v>54</v>
      </c>
      <c r="AF2685" s="23" t="s">
        <v>54</v>
      </c>
      <c r="AG2685" s="23" t="s">
        <v>54</v>
      </c>
      <c r="AH2685" s="23" t="s">
        <v>54</v>
      </c>
      <c r="AI2685" s="23" t="s">
        <v>54</v>
      </c>
      <c r="AJ2685">
        <v>0</v>
      </c>
      <c r="AK2685">
        <v>0</v>
      </c>
      <c r="AL2685">
        <v>0</v>
      </c>
      <c r="AM2685">
        <v>0</v>
      </c>
      <c r="AN2685" s="23" t="e">
        <v>#DIV/0!</v>
      </c>
      <c r="AO2685" s="23" t="e">
        <v>#DIV/0!</v>
      </c>
      <c r="AP2685" s="23" t="e">
        <v>#DIV/0!</v>
      </c>
      <c r="AQ2685" s="23" t="e">
        <v>#DIV/0!</v>
      </c>
      <c r="AR2685" s="35">
        <v>0</v>
      </c>
      <c r="AS2685" s="35">
        <v>0</v>
      </c>
      <c r="AT2685" s="35">
        <v>0</v>
      </c>
      <c r="AU2685" s="31" t="str">
        <f t="shared" si="44"/>
        <v>库存为0</v>
      </c>
      <c r="AV2685" s="36" t="str">
        <f>IFERROR(时间!$B$4+AU2685,"上周无销量")</f>
        <v>上周无销量</v>
      </c>
    </row>
    <row r="2686" spans="1:48">
      <c r="A2686" s="21" t="s">
        <v>5321</v>
      </c>
      <c r="B2686" t="s">
        <v>4325</v>
      </c>
      <c r="C2686" t="s">
        <v>5322</v>
      </c>
      <c r="D2686" s="31">
        <v>0</v>
      </c>
      <c r="E2686" s="31">
        <v>0</v>
      </c>
      <c r="F2686" s="31">
        <v>0</v>
      </c>
      <c r="G2686" s="31">
        <v>0</v>
      </c>
      <c r="H2686" s="32">
        <v>0</v>
      </c>
      <c r="I2686">
        <v>0</v>
      </c>
      <c r="J2686" s="33">
        <v>0</v>
      </c>
      <c r="K2686" s="33">
        <v>0</v>
      </c>
      <c r="L2686" s="33">
        <v>0</v>
      </c>
      <c r="M2686">
        <v>0</v>
      </c>
      <c r="N2686">
        <v>0</v>
      </c>
      <c r="O2686">
        <v>0</v>
      </c>
      <c r="P2686" t="s">
        <v>54</v>
      </c>
      <c r="Q2686" t="s">
        <v>54</v>
      </c>
      <c r="R2686" t="s">
        <v>54</v>
      </c>
      <c r="S2686" t="s">
        <v>54</v>
      </c>
      <c r="T2686" t="s">
        <v>54</v>
      </c>
      <c r="U2686" t="s">
        <v>54</v>
      </c>
      <c r="V2686" t="s">
        <v>54</v>
      </c>
      <c r="W2686" t="s">
        <v>54</v>
      </c>
      <c r="X2686" s="23" t="s">
        <v>54</v>
      </c>
      <c r="Y2686" s="23" t="s">
        <v>54</v>
      </c>
      <c r="Z2686" s="23" t="s">
        <v>54</v>
      </c>
      <c r="AA2686" s="23" t="s">
        <v>54</v>
      </c>
      <c r="AB2686" t="s">
        <v>54</v>
      </c>
      <c r="AC2686" t="s">
        <v>54</v>
      </c>
      <c r="AD2686" t="s">
        <v>54</v>
      </c>
      <c r="AE2686" t="s">
        <v>54</v>
      </c>
      <c r="AF2686" s="23" t="s">
        <v>54</v>
      </c>
      <c r="AG2686" s="23" t="s">
        <v>54</v>
      </c>
      <c r="AH2686" s="23" t="s">
        <v>54</v>
      </c>
      <c r="AI2686" s="23" t="s">
        <v>54</v>
      </c>
      <c r="AJ2686">
        <v>6</v>
      </c>
      <c r="AK2686">
        <v>2</v>
      </c>
      <c r="AL2686">
        <v>0</v>
      </c>
      <c r="AM2686">
        <v>0</v>
      </c>
      <c r="AN2686" s="23">
        <v>0</v>
      </c>
      <c r="AO2686" s="23">
        <v>0</v>
      </c>
      <c r="AP2686" s="23" t="e">
        <v>#DIV/0!</v>
      </c>
      <c r="AQ2686" s="23" t="e">
        <v>#DIV/0!</v>
      </c>
      <c r="AR2686" s="35">
        <v>0</v>
      </c>
      <c r="AS2686" s="35">
        <v>0</v>
      </c>
      <c r="AT2686" s="35">
        <v>0</v>
      </c>
      <c r="AU2686" s="31" t="str">
        <f t="shared" si="44"/>
        <v>库存为0</v>
      </c>
      <c r="AV2686" s="36" t="str">
        <f>IFERROR(时间!$B$4+AU2686,"上周无销量")</f>
        <v>上周无销量</v>
      </c>
    </row>
    <row r="2687" spans="1:48">
      <c r="A2687" s="21" t="s">
        <v>5323</v>
      </c>
      <c r="B2687" t="s">
        <v>5324</v>
      </c>
      <c r="C2687" t="s">
        <v>5322</v>
      </c>
      <c r="D2687" s="31">
        <v>0</v>
      </c>
      <c r="E2687" s="31">
        <v>0</v>
      </c>
      <c r="F2687" s="31">
        <v>0</v>
      </c>
      <c r="G2687" s="31">
        <v>0</v>
      </c>
      <c r="H2687" s="32">
        <v>0</v>
      </c>
      <c r="I2687">
        <v>0</v>
      </c>
      <c r="J2687" s="33">
        <v>0</v>
      </c>
      <c r="K2687" s="33">
        <v>0</v>
      </c>
      <c r="L2687" s="33">
        <v>0</v>
      </c>
      <c r="M2687">
        <v>0</v>
      </c>
      <c r="N2687">
        <v>0</v>
      </c>
      <c r="O2687">
        <v>0</v>
      </c>
      <c r="P2687" t="s">
        <v>54</v>
      </c>
      <c r="Q2687" t="s">
        <v>54</v>
      </c>
      <c r="R2687" t="s">
        <v>54</v>
      </c>
      <c r="S2687" t="s">
        <v>54</v>
      </c>
      <c r="T2687" t="s">
        <v>54</v>
      </c>
      <c r="U2687" t="s">
        <v>54</v>
      </c>
      <c r="V2687" t="s">
        <v>54</v>
      </c>
      <c r="W2687" t="s">
        <v>54</v>
      </c>
      <c r="X2687" s="23" t="s">
        <v>54</v>
      </c>
      <c r="Y2687" s="23" t="s">
        <v>54</v>
      </c>
      <c r="Z2687" s="23" t="s">
        <v>54</v>
      </c>
      <c r="AA2687" s="23" t="s">
        <v>54</v>
      </c>
      <c r="AB2687" t="s">
        <v>54</v>
      </c>
      <c r="AC2687" t="s">
        <v>54</v>
      </c>
      <c r="AD2687" t="s">
        <v>54</v>
      </c>
      <c r="AE2687" t="s">
        <v>54</v>
      </c>
      <c r="AF2687" s="23" t="s">
        <v>54</v>
      </c>
      <c r="AG2687" s="23" t="s">
        <v>54</v>
      </c>
      <c r="AH2687" s="23" t="s">
        <v>54</v>
      </c>
      <c r="AI2687" s="23" t="s">
        <v>54</v>
      </c>
      <c r="AJ2687">
        <v>0</v>
      </c>
      <c r="AK2687">
        <v>0</v>
      </c>
      <c r="AL2687">
        <v>0</v>
      </c>
      <c r="AM2687">
        <v>0</v>
      </c>
      <c r="AN2687" s="23" t="e">
        <v>#DIV/0!</v>
      </c>
      <c r="AO2687" s="23" t="e">
        <v>#DIV/0!</v>
      </c>
      <c r="AP2687" s="23" t="e">
        <v>#DIV/0!</v>
      </c>
      <c r="AQ2687" s="23" t="e">
        <v>#DIV/0!</v>
      </c>
      <c r="AR2687" s="35">
        <v>0</v>
      </c>
      <c r="AS2687" s="35">
        <v>0</v>
      </c>
      <c r="AT2687" s="35">
        <v>0</v>
      </c>
      <c r="AU2687" s="31" t="str">
        <f t="shared" si="44"/>
        <v>库存为0</v>
      </c>
      <c r="AV2687" s="36" t="str">
        <f>IFERROR(时间!$B$4+AU2687,"上周无销量")</f>
        <v>上周无销量</v>
      </c>
    </row>
    <row r="2688" spans="1:48">
      <c r="A2688" s="21" t="s">
        <v>5325</v>
      </c>
      <c r="B2688" t="s">
        <v>5326</v>
      </c>
      <c r="C2688" t="s">
        <v>5322</v>
      </c>
      <c r="D2688" s="31">
        <v>0</v>
      </c>
      <c r="E2688" s="31">
        <v>0</v>
      </c>
      <c r="F2688" s="31">
        <v>0</v>
      </c>
      <c r="G2688" s="31">
        <v>0</v>
      </c>
      <c r="H2688" s="32">
        <v>0</v>
      </c>
      <c r="I2688">
        <v>0</v>
      </c>
      <c r="J2688" s="33">
        <v>0</v>
      </c>
      <c r="K2688" s="33">
        <v>0</v>
      </c>
      <c r="L2688" s="33">
        <v>0</v>
      </c>
      <c r="M2688">
        <v>0</v>
      </c>
      <c r="N2688">
        <v>0</v>
      </c>
      <c r="O2688">
        <v>0</v>
      </c>
      <c r="P2688" t="s">
        <v>54</v>
      </c>
      <c r="Q2688" t="s">
        <v>54</v>
      </c>
      <c r="R2688" t="s">
        <v>54</v>
      </c>
      <c r="S2688" t="s">
        <v>54</v>
      </c>
      <c r="T2688" t="s">
        <v>54</v>
      </c>
      <c r="U2688" t="s">
        <v>54</v>
      </c>
      <c r="V2688" t="s">
        <v>54</v>
      </c>
      <c r="W2688" t="s">
        <v>54</v>
      </c>
      <c r="X2688" s="23" t="s">
        <v>54</v>
      </c>
      <c r="Y2688" s="23" t="s">
        <v>54</v>
      </c>
      <c r="Z2688" s="23" t="s">
        <v>54</v>
      </c>
      <c r="AA2688" s="23" t="s">
        <v>54</v>
      </c>
      <c r="AB2688" t="s">
        <v>54</v>
      </c>
      <c r="AC2688" t="s">
        <v>54</v>
      </c>
      <c r="AD2688" t="s">
        <v>54</v>
      </c>
      <c r="AE2688" t="s">
        <v>54</v>
      </c>
      <c r="AF2688" s="23" t="s">
        <v>54</v>
      </c>
      <c r="AG2688" s="23" t="s">
        <v>54</v>
      </c>
      <c r="AH2688" s="23" t="s">
        <v>54</v>
      </c>
      <c r="AI2688" s="23" t="s">
        <v>54</v>
      </c>
      <c r="AJ2688">
        <v>0</v>
      </c>
      <c r="AK2688">
        <v>0</v>
      </c>
      <c r="AL2688">
        <v>0</v>
      </c>
      <c r="AM2688">
        <v>0</v>
      </c>
      <c r="AN2688" s="23" t="e">
        <v>#DIV/0!</v>
      </c>
      <c r="AO2688" s="23" t="e">
        <v>#DIV/0!</v>
      </c>
      <c r="AP2688" s="23" t="e">
        <v>#DIV/0!</v>
      </c>
      <c r="AQ2688" s="23" t="e">
        <v>#DIV/0!</v>
      </c>
      <c r="AR2688" s="35">
        <v>0</v>
      </c>
      <c r="AS2688" s="35">
        <v>0</v>
      </c>
      <c r="AT2688" s="35">
        <v>0</v>
      </c>
      <c r="AU2688" s="31" t="str">
        <f t="shared" si="44"/>
        <v>库存为0</v>
      </c>
      <c r="AV2688" s="36" t="str">
        <f>IFERROR(时间!$B$4+AU2688,"上周无销量")</f>
        <v>上周无销量</v>
      </c>
    </row>
    <row r="2689" spans="1:48">
      <c r="A2689" s="21" t="s">
        <v>5327</v>
      </c>
      <c r="B2689" t="s">
        <v>4328</v>
      </c>
      <c r="C2689" t="s">
        <v>5322</v>
      </c>
      <c r="D2689" s="31">
        <v>0</v>
      </c>
      <c r="E2689" s="31">
        <v>0</v>
      </c>
      <c r="F2689" s="31">
        <v>0</v>
      </c>
      <c r="G2689" s="31">
        <v>0</v>
      </c>
      <c r="H2689" s="32">
        <v>0</v>
      </c>
      <c r="I2689">
        <v>0</v>
      </c>
      <c r="J2689" s="33">
        <v>0</v>
      </c>
      <c r="K2689" s="33">
        <v>0</v>
      </c>
      <c r="L2689" s="33">
        <v>0</v>
      </c>
      <c r="M2689">
        <v>0</v>
      </c>
      <c r="N2689">
        <v>0</v>
      </c>
      <c r="O2689">
        <v>0</v>
      </c>
      <c r="P2689" t="s">
        <v>54</v>
      </c>
      <c r="Q2689" t="s">
        <v>54</v>
      </c>
      <c r="R2689" t="s">
        <v>54</v>
      </c>
      <c r="S2689" t="s">
        <v>54</v>
      </c>
      <c r="T2689" t="s">
        <v>54</v>
      </c>
      <c r="U2689" t="s">
        <v>54</v>
      </c>
      <c r="V2689" t="s">
        <v>54</v>
      </c>
      <c r="W2689" t="s">
        <v>54</v>
      </c>
      <c r="X2689" s="23" t="s">
        <v>54</v>
      </c>
      <c r="Y2689" s="23" t="s">
        <v>54</v>
      </c>
      <c r="Z2689" s="23" t="s">
        <v>54</v>
      </c>
      <c r="AA2689" s="23" t="s">
        <v>54</v>
      </c>
      <c r="AB2689" t="s">
        <v>54</v>
      </c>
      <c r="AC2689" t="s">
        <v>54</v>
      </c>
      <c r="AD2689" t="s">
        <v>54</v>
      </c>
      <c r="AE2689" t="s">
        <v>54</v>
      </c>
      <c r="AF2689" s="23" t="s">
        <v>54</v>
      </c>
      <c r="AG2689" s="23" t="s">
        <v>54</v>
      </c>
      <c r="AH2689" s="23" t="s">
        <v>54</v>
      </c>
      <c r="AI2689" s="23" t="s">
        <v>54</v>
      </c>
      <c r="AJ2689">
        <v>0</v>
      </c>
      <c r="AK2689">
        <v>1</v>
      </c>
      <c r="AL2689">
        <v>0</v>
      </c>
      <c r="AM2689">
        <v>0</v>
      </c>
      <c r="AN2689" s="23" t="e">
        <v>#DIV/0!</v>
      </c>
      <c r="AO2689" s="23">
        <v>0</v>
      </c>
      <c r="AP2689" s="23" t="e">
        <v>#DIV/0!</v>
      </c>
      <c r="AQ2689" s="23" t="e">
        <v>#DIV/0!</v>
      </c>
      <c r="AR2689" s="35">
        <v>0</v>
      </c>
      <c r="AS2689" s="35">
        <v>0</v>
      </c>
      <c r="AT2689" s="35">
        <v>0</v>
      </c>
      <c r="AU2689" s="31" t="str">
        <f t="shared" si="44"/>
        <v>库存为0</v>
      </c>
      <c r="AV2689" s="36" t="str">
        <f>IFERROR(时间!$B$4+AU2689,"上周无销量")</f>
        <v>上周无销量</v>
      </c>
    </row>
    <row r="2690" spans="1:48">
      <c r="A2690" s="21" t="s">
        <v>5328</v>
      </c>
      <c r="B2690" t="s">
        <v>4330</v>
      </c>
      <c r="C2690" t="s">
        <v>5322</v>
      </c>
      <c r="D2690" s="31">
        <v>0</v>
      </c>
      <c r="E2690" s="31">
        <v>0</v>
      </c>
      <c r="F2690" s="31">
        <v>0</v>
      </c>
      <c r="G2690" s="31">
        <v>0</v>
      </c>
      <c r="H2690" s="32">
        <v>0</v>
      </c>
      <c r="I2690">
        <v>0</v>
      </c>
      <c r="J2690" s="33">
        <v>0</v>
      </c>
      <c r="K2690" s="33">
        <v>0</v>
      </c>
      <c r="L2690" s="33">
        <v>0</v>
      </c>
      <c r="M2690">
        <v>0</v>
      </c>
      <c r="N2690">
        <v>0</v>
      </c>
      <c r="O2690">
        <v>0</v>
      </c>
      <c r="P2690" t="s">
        <v>54</v>
      </c>
      <c r="Q2690" t="s">
        <v>54</v>
      </c>
      <c r="R2690" t="s">
        <v>54</v>
      </c>
      <c r="S2690" t="s">
        <v>54</v>
      </c>
      <c r="T2690" t="s">
        <v>54</v>
      </c>
      <c r="U2690" t="s">
        <v>54</v>
      </c>
      <c r="V2690" t="s">
        <v>54</v>
      </c>
      <c r="W2690" t="s">
        <v>54</v>
      </c>
      <c r="X2690" s="23" t="s">
        <v>54</v>
      </c>
      <c r="Y2690" s="23" t="s">
        <v>54</v>
      </c>
      <c r="Z2690" s="23" t="s">
        <v>54</v>
      </c>
      <c r="AA2690" s="23" t="s">
        <v>54</v>
      </c>
      <c r="AB2690" t="s">
        <v>54</v>
      </c>
      <c r="AC2690" t="s">
        <v>54</v>
      </c>
      <c r="AD2690" t="s">
        <v>54</v>
      </c>
      <c r="AE2690" t="s">
        <v>54</v>
      </c>
      <c r="AF2690" s="23" t="s">
        <v>54</v>
      </c>
      <c r="AG2690" s="23" t="s">
        <v>54</v>
      </c>
      <c r="AH2690" s="23" t="s">
        <v>54</v>
      </c>
      <c r="AI2690" s="23" t="s">
        <v>54</v>
      </c>
      <c r="AJ2690">
        <v>3</v>
      </c>
      <c r="AK2690">
        <v>4</v>
      </c>
      <c r="AL2690">
        <v>0</v>
      </c>
      <c r="AM2690">
        <v>0</v>
      </c>
      <c r="AN2690" s="23">
        <v>0</v>
      </c>
      <c r="AO2690" s="23">
        <v>0</v>
      </c>
      <c r="AP2690" s="23" t="e">
        <v>#DIV/0!</v>
      </c>
      <c r="AQ2690" s="23" t="e">
        <v>#DIV/0!</v>
      </c>
      <c r="AR2690" s="35">
        <v>0</v>
      </c>
      <c r="AS2690" s="35">
        <v>0</v>
      </c>
      <c r="AT2690" s="35">
        <v>0</v>
      </c>
      <c r="AU2690" s="31" t="str">
        <f t="shared" si="44"/>
        <v>库存为0</v>
      </c>
      <c r="AV2690" s="36" t="str">
        <f>IFERROR(时间!$B$4+AU2690,"上周无销量")</f>
        <v>上周无销量</v>
      </c>
    </row>
    <row r="2691" spans="1:48">
      <c r="A2691" s="21" t="s">
        <v>5329</v>
      </c>
      <c r="B2691" t="s">
        <v>4332</v>
      </c>
      <c r="C2691" t="s">
        <v>5330</v>
      </c>
      <c r="D2691" s="31">
        <v>0</v>
      </c>
      <c r="E2691" s="31">
        <v>0</v>
      </c>
      <c r="F2691" s="31">
        <v>0</v>
      </c>
      <c r="G2691" s="31">
        <v>0</v>
      </c>
      <c r="H2691" s="32">
        <v>0</v>
      </c>
      <c r="I2691">
        <v>0</v>
      </c>
      <c r="J2691" s="33">
        <v>0</v>
      </c>
      <c r="K2691" s="33">
        <v>0</v>
      </c>
      <c r="L2691" s="33">
        <v>0</v>
      </c>
      <c r="M2691">
        <v>0</v>
      </c>
      <c r="N2691">
        <v>0</v>
      </c>
      <c r="O2691">
        <v>0</v>
      </c>
      <c r="P2691" t="s">
        <v>54</v>
      </c>
      <c r="Q2691" t="s">
        <v>54</v>
      </c>
      <c r="R2691" t="s">
        <v>54</v>
      </c>
      <c r="S2691" t="s">
        <v>54</v>
      </c>
      <c r="T2691" t="s">
        <v>54</v>
      </c>
      <c r="U2691" t="s">
        <v>54</v>
      </c>
      <c r="V2691" t="s">
        <v>54</v>
      </c>
      <c r="W2691" t="s">
        <v>54</v>
      </c>
      <c r="X2691" s="23" t="s">
        <v>54</v>
      </c>
      <c r="Y2691" s="23" t="s">
        <v>54</v>
      </c>
      <c r="Z2691" s="23" t="s">
        <v>54</v>
      </c>
      <c r="AA2691" s="23" t="s">
        <v>54</v>
      </c>
      <c r="AB2691" t="s">
        <v>54</v>
      </c>
      <c r="AC2691" t="s">
        <v>54</v>
      </c>
      <c r="AD2691" t="s">
        <v>54</v>
      </c>
      <c r="AE2691" t="s">
        <v>54</v>
      </c>
      <c r="AF2691" s="23" t="s">
        <v>54</v>
      </c>
      <c r="AG2691" s="23" t="s">
        <v>54</v>
      </c>
      <c r="AH2691" s="23" t="s">
        <v>54</v>
      </c>
      <c r="AI2691" s="23" t="s">
        <v>54</v>
      </c>
      <c r="AJ2691">
        <v>2</v>
      </c>
      <c r="AK2691">
        <v>6</v>
      </c>
      <c r="AL2691">
        <v>0</v>
      </c>
      <c r="AM2691">
        <v>0</v>
      </c>
      <c r="AN2691" s="23">
        <v>0</v>
      </c>
      <c r="AO2691" s="23">
        <v>0</v>
      </c>
      <c r="AP2691" s="23" t="e">
        <v>#DIV/0!</v>
      </c>
      <c r="AQ2691" s="23" t="e">
        <v>#DIV/0!</v>
      </c>
      <c r="AR2691" s="35">
        <v>0</v>
      </c>
      <c r="AS2691" s="35">
        <v>0</v>
      </c>
      <c r="AT2691" s="35">
        <v>0</v>
      </c>
      <c r="AU2691" s="31" t="str">
        <f t="shared" si="44"/>
        <v>库存为0</v>
      </c>
      <c r="AV2691" s="36" t="str">
        <f>IFERROR(时间!$B$4+AU2691,"上周无销量")</f>
        <v>上周无销量</v>
      </c>
    </row>
    <row r="2692" spans="1:48">
      <c r="A2692" s="21" t="s">
        <v>5331</v>
      </c>
      <c r="B2692" t="s">
        <v>4335</v>
      </c>
      <c r="C2692" t="s">
        <v>5330</v>
      </c>
      <c r="D2692" s="31">
        <v>0</v>
      </c>
      <c r="E2692" s="31">
        <v>0</v>
      </c>
      <c r="F2692" s="31">
        <v>0</v>
      </c>
      <c r="G2692" s="31">
        <v>0</v>
      </c>
      <c r="H2692" s="32">
        <v>0</v>
      </c>
      <c r="I2692">
        <v>0</v>
      </c>
      <c r="J2692" s="33">
        <v>0</v>
      </c>
      <c r="K2692" s="33">
        <v>0</v>
      </c>
      <c r="L2692" s="33">
        <v>0</v>
      </c>
      <c r="M2692">
        <v>0</v>
      </c>
      <c r="N2692">
        <v>0</v>
      </c>
      <c r="O2692">
        <v>0</v>
      </c>
      <c r="P2692" t="s">
        <v>54</v>
      </c>
      <c r="Q2692" t="s">
        <v>54</v>
      </c>
      <c r="R2692" t="s">
        <v>54</v>
      </c>
      <c r="S2692" t="s">
        <v>54</v>
      </c>
      <c r="T2692" t="s">
        <v>54</v>
      </c>
      <c r="U2692" t="s">
        <v>54</v>
      </c>
      <c r="V2692" t="s">
        <v>54</v>
      </c>
      <c r="W2692" t="s">
        <v>54</v>
      </c>
      <c r="X2692" s="23" t="s">
        <v>54</v>
      </c>
      <c r="Y2692" s="23" t="s">
        <v>54</v>
      </c>
      <c r="Z2692" s="23" t="s">
        <v>54</v>
      </c>
      <c r="AA2692" s="23" t="s">
        <v>54</v>
      </c>
      <c r="AB2692" t="s">
        <v>54</v>
      </c>
      <c r="AC2692" t="s">
        <v>54</v>
      </c>
      <c r="AD2692" t="s">
        <v>54</v>
      </c>
      <c r="AE2692" t="s">
        <v>54</v>
      </c>
      <c r="AF2692" s="23" t="s">
        <v>54</v>
      </c>
      <c r="AG2692" s="23" t="s">
        <v>54</v>
      </c>
      <c r="AH2692" s="23" t="s">
        <v>54</v>
      </c>
      <c r="AI2692" s="23" t="s">
        <v>54</v>
      </c>
      <c r="AJ2692">
        <v>7</v>
      </c>
      <c r="AK2692">
        <v>31</v>
      </c>
      <c r="AL2692">
        <v>1</v>
      </c>
      <c r="AM2692">
        <v>0</v>
      </c>
      <c r="AN2692" s="23">
        <v>0</v>
      </c>
      <c r="AO2692" s="23">
        <v>0</v>
      </c>
      <c r="AP2692" s="23">
        <v>0</v>
      </c>
      <c r="AQ2692" s="23" t="e">
        <v>#DIV/0!</v>
      </c>
      <c r="AR2692" s="35">
        <v>0</v>
      </c>
      <c r="AS2692" s="35">
        <v>0</v>
      </c>
      <c r="AT2692" s="35">
        <v>0</v>
      </c>
      <c r="AU2692" s="31" t="str">
        <f t="shared" si="44"/>
        <v>库存为0</v>
      </c>
      <c r="AV2692" s="36" t="str">
        <f>IFERROR(时间!$B$4+AU2692,"上周无销量")</f>
        <v>上周无销量</v>
      </c>
    </row>
    <row r="2693" spans="1:48">
      <c r="A2693" s="21" t="s">
        <v>5332</v>
      </c>
      <c r="B2693" t="s">
        <v>4337</v>
      </c>
      <c r="C2693" t="s">
        <v>5330</v>
      </c>
      <c r="D2693" s="31">
        <v>0</v>
      </c>
      <c r="E2693" s="31">
        <v>0</v>
      </c>
      <c r="F2693" s="31">
        <v>0</v>
      </c>
      <c r="G2693" s="31">
        <v>0</v>
      </c>
      <c r="H2693" s="32">
        <v>0</v>
      </c>
      <c r="I2693">
        <v>0</v>
      </c>
      <c r="J2693" s="33">
        <v>0</v>
      </c>
      <c r="K2693" s="33">
        <v>0</v>
      </c>
      <c r="L2693" s="33">
        <v>0</v>
      </c>
      <c r="M2693">
        <v>0</v>
      </c>
      <c r="N2693">
        <v>0</v>
      </c>
      <c r="O2693">
        <v>0</v>
      </c>
      <c r="P2693" t="s">
        <v>54</v>
      </c>
      <c r="Q2693" t="s">
        <v>54</v>
      </c>
      <c r="R2693" t="s">
        <v>54</v>
      </c>
      <c r="S2693" t="s">
        <v>54</v>
      </c>
      <c r="T2693" t="s">
        <v>54</v>
      </c>
      <c r="U2693" t="s">
        <v>54</v>
      </c>
      <c r="V2693" t="s">
        <v>54</v>
      </c>
      <c r="W2693" t="s">
        <v>54</v>
      </c>
      <c r="X2693" s="23" t="s">
        <v>54</v>
      </c>
      <c r="Y2693" s="23" t="s">
        <v>54</v>
      </c>
      <c r="Z2693" s="23" t="s">
        <v>54</v>
      </c>
      <c r="AA2693" s="23" t="s">
        <v>54</v>
      </c>
      <c r="AB2693" t="s">
        <v>54</v>
      </c>
      <c r="AC2693" t="s">
        <v>54</v>
      </c>
      <c r="AD2693" t="s">
        <v>54</v>
      </c>
      <c r="AE2693" t="s">
        <v>54</v>
      </c>
      <c r="AF2693" s="23" t="s">
        <v>54</v>
      </c>
      <c r="AG2693" s="23" t="s">
        <v>54</v>
      </c>
      <c r="AH2693" s="23" t="s">
        <v>54</v>
      </c>
      <c r="AI2693" s="23" t="s">
        <v>54</v>
      </c>
      <c r="AJ2693">
        <v>7</v>
      </c>
      <c r="AK2693">
        <v>8</v>
      </c>
      <c r="AL2693">
        <v>0</v>
      </c>
      <c r="AM2693">
        <v>0</v>
      </c>
      <c r="AN2693" s="23">
        <v>0</v>
      </c>
      <c r="AO2693" s="23">
        <v>0</v>
      </c>
      <c r="AP2693" s="23" t="e">
        <v>#DIV/0!</v>
      </c>
      <c r="AQ2693" s="23" t="e">
        <v>#DIV/0!</v>
      </c>
      <c r="AR2693" s="35">
        <v>0</v>
      </c>
      <c r="AS2693" s="35">
        <v>0</v>
      </c>
      <c r="AT2693" s="35">
        <v>0</v>
      </c>
      <c r="AU2693" s="31" t="str">
        <f t="shared" ref="AU2693:AU2756" si="45">IF(AR2693="","库存为"&amp;M2693,IF(AS2693=0,"库存为"&amp;M2693,INT(M2693/AR2693)))</f>
        <v>库存为0</v>
      </c>
      <c r="AV2693" s="36" t="str">
        <f>IFERROR(时间!$B$4+AU2693,"上周无销量")</f>
        <v>上周无销量</v>
      </c>
    </row>
    <row r="2694" spans="1:48">
      <c r="A2694" s="21" t="s">
        <v>5333</v>
      </c>
      <c r="B2694" t="s">
        <v>4339</v>
      </c>
      <c r="C2694" t="s">
        <v>5330</v>
      </c>
      <c r="D2694" s="31">
        <v>0</v>
      </c>
      <c r="E2694" s="31">
        <v>0</v>
      </c>
      <c r="F2694" s="31">
        <v>0</v>
      </c>
      <c r="G2694" s="31">
        <v>0</v>
      </c>
      <c r="H2694" s="32">
        <v>0</v>
      </c>
      <c r="I2694">
        <v>0</v>
      </c>
      <c r="J2694" s="33">
        <v>0</v>
      </c>
      <c r="K2694" s="33">
        <v>0</v>
      </c>
      <c r="L2694" s="33">
        <v>0</v>
      </c>
      <c r="M2694">
        <v>0</v>
      </c>
      <c r="N2694">
        <v>0</v>
      </c>
      <c r="O2694">
        <v>0</v>
      </c>
      <c r="P2694" t="s">
        <v>54</v>
      </c>
      <c r="Q2694" t="s">
        <v>54</v>
      </c>
      <c r="R2694" t="s">
        <v>54</v>
      </c>
      <c r="S2694" t="s">
        <v>54</v>
      </c>
      <c r="T2694" t="s">
        <v>54</v>
      </c>
      <c r="U2694" t="s">
        <v>54</v>
      </c>
      <c r="V2694" t="s">
        <v>54</v>
      </c>
      <c r="W2694" t="s">
        <v>54</v>
      </c>
      <c r="X2694" s="23" t="s">
        <v>54</v>
      </c>
      <c r="Y2694" s="23" t="s">
        <v>54</v>
      </c>
      <c r="Z2694" s="23" t="s">
        <v>54</v>
      </c>
      <c r="AA2694" s="23" t="s">
        <v>54</v>
      </c>
      <c r="AB2694" t="s">
        <v>54</v>
      </c>
      <c r="AC2694" t="s">
        <v>54</v>
      </c>
      <c r="AD2694" t="s">
        <v>54</v>
      </c>
      <c r="AE2694" t="s">
        <v>54</v>
      </c>
      <c r="AF2694" s="23" t="s">
        <v>54</v>
      </c>
      <c r="AG2694" s="23" t="s">
        <v>54</v>
      </c>
      <c r="AH2694" s="23" t="s">
        <v>54</v>
      </c>
      <c r="AI2694" s="23" t="s">
        <v>54</v>
      </c>
      <c r="AJ2694">
        <v>5</v>
      </c>
      <c r="AK2694">
        <v>4</v>
      </c>
      <c r="AL2694">
        <v>5</v>
      </c>
      <c r="AM2694">
        <v>2</v>
      </c>
      <c r="AN2694" s="23">
        <v>0</v>
      </c>
      <c r="AO2694" s="23">
        <v>0</v>
      </c>
      <c r="AP2694" s="23">
        <v>0</v>
      </c>
      <c r="AQ2694" s="23">
        <v>0</v>
      </c>
      <c r="AR2694" s="35">
        <v>0</v>
      </c>
      <c r="AS2694" s="35">
        <v>0</v>
      </c>
      <c r="AT2694" s="35">
        <v>0</v>
      </c>
      <c r="AU2694" s="31" t="str">
        <f t="shared" si="45"/>
        <v>库存为0</v>
      </c>
      <c r="AV2694" s="36" t="str">
        <f>IFERROR(时间!$B$4+AU2694,"上周无销量")</f>
        <v>上周无销量</v>
      </c>
    </row>
    <row r="2695" spans="1:48">
      <c r="A2695" s="21" t="s">
        <v>5334</v>
      </c>
      <c r="B2695" t="s">
        <v>4341</v>
      </c>
      <c r="C2695" t="s">
        <v>5330</v>
      </c>
      <c r="D2695" s="31">
        <v>0</v>
      </c>
      <c r="E2695" s="31">
        <v>0</v>
      </c>
      <c r="F2695" s="31">
        <v>0</v>
      </c>
      <c r="G2695" s="31">
        <v>0</v>
      </c>
      <c r="H2695" s="32">
        <v>0</v>
      </c>
      <c r="I2695">
        <v>0</v>
      </c>
      <c r="J2695" s="33">
        <v>0</v>
      </c>
      <c r="K2695" s="33">
        <v>0</v>
      </c>
      <c r="L2695" s="33">
        <v>0</v>
      </c>
      <c r="M2695">
        <v>0</v>
      </c>
      <c r="N2695">
        <v>0</v>
      </c>
      <c r="O2695">
        <v>0</v>
      </c>
      <c r="P2695" t="s">
        <v>54</v>
      </c>
      <c r="Q2695" t="s">
        <v>54</v>
      </c>
      <c r="R2695" t="s">
        <v>54</v>
      </c>
      <c r="S2695" t="s">
        <v>54</v>
      </c>
      <c r="T2695" t="s">
        <v>54</v>
      </c>
      <c r="U2695" t="s">
        <v>54</v>
      </c>
      <c r="V2695" t="s">
        <v>54</v>
      </c>
      <c r="W2695" t="s">
        <v>54</v>
      </c>
      <c r="X2695" s="23" t="s">
        <v>54</v>
      </c>
      <c r="Y2695" s="23" t="s">
        <v>54</v>
      </c>
      <c r="Z2695" s="23" t="s">
        <v>54</v>
      </c>
      <c r="AA2695" s="23" t="s">
        <v>54</v>
      </c>
      <c r="AB2695" t="s">
        <v>54</v>
      </c>
      <c r="AC2695" t="s">
        <v>54</v>
      </c>
      <c r="AD2695" t="s">
        <v>54</v>
      </c>
      <c r="AE2695" t="s">
        <v>54</v>
      </c>
      <c r="AF2695" s="23" t="s">
        <v>54</v>
      </c>
      <c r="AG2695" s="23" t="s">
        <v>54</v>
      </c>
      <c r="AH2695" s="23" t="s">
        <v>54</v>
      </c>
      <c r="AI2695" s="23" t="s">
        <v>54</v>
      </c>
      <c r="AJ2695">
        <v>4</v>
      </c>
      <c r="AK2695">
        <v>1</v>
      </c>
      <c r="AL2695">
        <v>2</v>
      </c>
      <c r="AM2695">
        <v>2</v>
      </c>
      <c r="AN2695" s="23">
        <v>0</v>
      </c>
      <c r="AO2695" s="23">
        <v>0</v>
      </c>
      <c r="AP2695" s="23">
        <v>0</v>
      </c>
      <c r="AQ2695" s="23">
        <v>0</v>
      </c>
      <c r="AR2695" s="35">
        <v>0</v>
      </c>
      <c r="AS2695" s="35">
        <v>0</v>
      </c>
      <c r="AT2695" s="35">
        <v>0</v>
      </c>
      <c r="AU2695" s="31" t="str">
        <f t="shared" si="45"/>
        <v>库存为0</v>
      </c>
      <c r="AV2695" s="36" t="str">
        <f>IFERROR(时间!$B$4+AU2695,"上周无销量")</f>
        <v>上周无销量</v>
      </c>
    </row>
    <row r="2696" spans="1:48">
      <c r="A2696" s="21" t="s">
        <v>5335</v>
      </c>
      <c r="B2696" t="s">
        <v>4343</v>
      </c>
      <c r="C2696" t="s">
        <v>5330</v>
      </c>
      <c r="D2696" s="31">
        <v>0</v>
      </c>
      <c r="E2696" s="31">
        <v>0</v>
      </c>
      <c r="F2696" s="31">
        <v>0</v>
      </c>
      <c r="G2696" s="31">
        <v>0</v>
      </c>
      <c r="H2696" s="32">
        <v>0</v>
      </c>
      <c r="I2696">
        <v>0</v>
      </c>
      <c r="J2696" s="33">
        <v>0</v>
      </c>
      <c r="K2696" s="33">
        <v>0</v>
      </c>
      <c r="L2696" s="33">
        <v>0</v>
      </c>
      <c r="M2696">
        <v>0</v>
      </c>
      <c r="N2696">
        <v>0</v>
      </c>
      <c r="O2696">
        <v>0</v>
      </c>
      <c r="P2696" t="s">
        <v>54</v>
      </c>
      <c r="Q2696" t="s">
        <v>54</v>
      </c>
      <c r="R2696" t="s">
        <v>54</v>
      </c>
      <c r="S2696" t="s">
        <v>54</v>
      </c>
      <c r="T2696" t="s">
        <v>54</v>
      </c>
      <c r="U2696" t="s">
        <v>54</v>
      </c>
      <c r="V2696" t="s">
        <v>54</v>
      </c>
      <c r="W2696" t="s">
        <v>54</v>
      </c>
      <c r="X2696" s="23" t="s">
        <v>54</v>
      </c>
      <c r="Y2696" s="23" t="s">
        <v>54</v>
      </c>
      <c r="Z2696" s="23" t="s">
        <v>54</v>
      </c>
      <c r="AA2696" s="23" t="s">
        <v>54</v>
      </c>
      <c r="AB2696" t="s">
        <v>54</v>
      </c>
      <c r="AC2696" t="s">
        <v>54</v>
      </c>
      <c r="AD2696" t="s">
        <v>54</v>
      </c>
      <c r="AE2696" t="s">
        <v>54</v>
      </c>
      <c r="AF2696" s="23" t="s">
        <v>54</v>
      </c>
      <c r="AG2696" s="23" t="s">
        <v>54</v>
      </c>
      <c r="AH2696" s="23" t="s">
        <v>54</v>
      </c>
      <c r="AI2696" s="23" t="s">
        <v>54</v>
      </c>
      <c r="AJ2696">
        <v>2</v>
      </c>
      <c r="AK2696">
        <v>7</v>
      </c>
      <c r="AL2696">
        <v>0</v>
      </c>
      <c r="AM2696">
        <v>2</v>
      </c>
      <c r="AN2696" s="23">
        <v>0</v>
      </c>
      <c r="AO2696" s="23">
        <v>0</v>
      </c>
      <c r="AP2696" s="23" t="e">
        <v>#DIV/0!</v>
      </c>
      <c r="AQ2696" s="23">
        <v>0</v>
      </c>
      <c r="AR2696" s="35">
        <v>0</v>
      </c>
      <c r="AS2696" s="35">
        <v>0</v>
      </c>
      <c r="AT2696" s="35">
        <v>0</v>
      </c>
      <c r="AU2696" s="31" t="str">
        <f t="shared" si="45"/>
        <v>库存为0</v>
      </c>
      <c r="AV2696" s="36" t="str">
        <f>IFERROR(时间!$B$4+AU2696,"上周无销量")</f>
        <v>上周无销量</v>
      </c>
    </row>
    <row r="2697" spans="1:48">
      <c r="A2697" s="21" t="s">
        <v>5336</v>
      </c>
      <c r="B2697" t="s">
        <v>4345</v>
      </c>
      <c r="C2697" t="s">
        <v>5330</v>
      </c>
      <c r="D2697" s="31">
        <v>0</v>
      </c>
      <c r="E2697" s="31">
        <v>0</v>
      </c>
      <c r="F2697" s="31">
        <v>0</v>
      </c>
      <c r="G2697" s="31">
        <v>0</v>
      </c>
      <c r="H2697" s="32">
        <v>0</v>
      </c>
      <c r="I2697">
        <v>0</v>
      </c>
      <c r="J2697" s="33">
        <v>0</v>
      </c>
      <c r="K2697" s="33">
        <v>0</v>
      </c>
      <c r="L2697" s="33">
        <v>0</v>
      </c>
      <c r="M2697">
        <v>0</v>
      </c>
      <c r="N2697">
        <v>0</v>
      </c>
      <c r="O2697">
        <v>0</v>
      </c>
      <c r="P2697" t="s">
        <v>54</v>
      </c>
      <c r="Q2697" t="s">
        <v>54</v>
      </c>
      <c r="R2697" t="s">
        <v>54</v>
      </c>
      <c r="S2697" t="s">
        <v>54</v>
      </c>
      <c r="T2697" t="s">
        <v>54</v>
      </c>
      <c r="U2697" t="s">
        <v>54</v>
      </c>
      <c r="V2697" t="s">
        <v>54</v>
      </c>
      <c r="W2697" t="s">
        <v>54</v>
      </c>
      <c r="X2697" s="23" t="s">
        <v>54</v>
      </c>
      <c r="Y2697" s="23" t="s">
        <v>54</v>
      </c>
      <c r="Z2697" s="23" t="s">
        <v>54</v>
      </c>
      <c r="AA2697" s="23" t="s">
        <v>54</v>
      </c>
      <c r="AB2697" t="s">
        <v>54</v>
      </c>
      <c r="AC2697" t="s">
        <v>54</v>
      </c>
      <c r="AD2697" t="s">
        <v>54</v>
      </c>
      <c r="AE2697" t="s">
        <v>54</v>
      </c>
      <c r="AF2697" s="23" t="s">
        <v>54</v>
      </c>
      <c r="AG2697" s="23" t="s">
        <v>54</v>
      </c>
      <c r="AH2697" s="23" t="s">
        <v>54</v>
      </c>
      <c r="AI2697" s="23" t="s">
        <v>54</v>
      </c>
      <c r="AJ2697">
        <v>11</v>
      </c>
      <c r="AK2697">
        <v>5</v>
      </c>
      <c r="AL2697">
        <v>3</v>
      </c>
      <c r="AM2697">
        <v>1</v>
      </c>
      <c r="AN2697" s="23">
        <v>0</v>
      </c>
      <c r="AO2697" s="23">
        <v>0</v>
      </c>
      <c r="AP2697" s="23">
        <v>0</v>
      </c>
      <c r="AQ2697" s="23">
        <v>0</v>
      </c>
      <c r="AR2697" s="35">
        <v>0</v>
      </c>
      <c r="AS2697" s="35">
        <v>0</v>
      </c>
      <c r="AT2697" s="35">
        <v>0</v>
      </c>
      <c r="AU2697" s="31" t="str">
        <f t="shared" si="45"/>
        <v>库存为0</v>
      </c>
      <c r="AV2697" s="36" t="str">
        <f>IFERROR(时间!$B$4+AU2697,"上周无销量")</f>
        <v>上周无销量</v>
      </c>
    </row>
    <row r="2698" spans="1:48">
      <c r="A2698" s="21" t="s">
        <v>5337</v>
      </c>
      <c r="B2698" t="s">
        <v>4347</v>
      </c>
      <c r="C2698" t="s">
        <v>5330</v>
      </c>
      <c r="D2698" s="31">
        <v>0</v>
      </c>
      <c r="E2698" s="31">
        <v>0</v>
      </c>
      <c r="F2698" s="31">
        <v>0</v>
      </c>
      <c r="G2698" s="31">
        <v>0</v>
      </c>
      <c r="H2698" s="32">
        <v>0</v>
      </c>
      <c r="I2698">
        <v>0</v>
      </c>
      <c r="J2698" s="33">
        <v>0</v>
      </c>
      <c r="K2698" s="33">
        <v>0</v>
      </c>
      <c r="L2698" s="33">
        <v>0</v>
      </c>
      <c r="M2698">
        <v>0</v>
      </c>
      <c r="N2698">
        <v>0</v>
      </c>
      <c r="O2698">
        <v>0</v>
      </c>
      <c r="P2698" t="s">
        <v>54</v>
      </c>
      <c r="Q2698" t="s">
        <v>54</v>
      </c>
      <c r="R2698" t="s">
        <v>54</v>
      </c>
      <c r="S2698" t="s">
        <v>54</v>
      </c>
      <c r="T2698" t="s">
        <v>54</v>
      </c>
      <c r="U2698" t="s">
        <v>54</v>
      </c>
      <c r="V2698" t="s">
        <v>54</v>
      </c>
      <c r="W2698" t="s">
        <v>54</v>
      </c>
      <c r="X2698" s="23" t="s">
        <v>54</v>
      </c>
      <c r="Y2698" s="23" t="s">
        <v>54</v>
      </c>
      <c r="Z2698" s="23" t="s">
        <v>54</v>
      </c>
      <c r="AA2698" s="23" t="s">
        <v>54</v>
      </c>
      <c r="AB2698" t="s">
        <v>54</v>
      </c>
      <c r="AC2698" t="s">
        <v>54</v>
      </c>
      <c r="AD2698" t="s">
        <v>54</v>
      </c>
      <c r="AE2698" t="s">
        <v>54</v>
      </c>
      <c r="AF2698" s="23" t="s">
        <v>54</v>
      </c>
      <c r="AG2698" s="23" t="s">
        <v>54</v>
      </c>
      <c r="AH2698" s="23" t="s">
        <v>54</v>
      </c>
      <c r="AI2698" s="23" t="s">
        <v>54</v>
      </c>
      <c r="AJ2698">
        <v>10</v>
      </c>
      <c r="AK2698">
        <v>19</v>
      </c>
      <c r="AL2698">
        <v>5</v>
      </c>
      <c r="AM2698">
        <v>4</v>
      </c>
      <c r="AN2698" s="23">
        <v>0</v>
      </c>
      <c r="AO2698" s="23">
        <v>0</v>
      </c>
      <c r="AP2698" s="23">
        <v>0</v>
      </c>
      <c r="AQ2698" s="23">
        <v>0</v>
      </c>
      <c r="AR2698" s="35">
        <v>0</v>
      </c>
      <c r="AS2698" s="35">
        <v>0</v>
      </c>
      <c r="AT2698" s="35">
        <v>0</v>
      </c>
      <c r="AU2698" s="31" t="str">
        <f t="shared" si="45"/>
        <v>库存为0</v>
      </c>
      <c r="AV2698" s="36" t="str">
        <f>IFERROR(时间!$B$4+AU2698,"上周无销量")</f>
        <v>上周无销量</v>
      </c>
    </row>
    <row r="2699" spans="1:48">
      <c r="A2699" s="21" t="s">
        <v>5338</v>
      </c>
      <c r="B2699" t="s">
        <v>4349</v>
      </c>
      <c r="C2699" t="s">
        <v>5330</v>
      </c>
      <c r="D2699" s="31">
        <v>0</v>
      </c>
      <c r="E2699" s="31">
        <v>0</v>
      </c>
      <c r="F2699" s="31">
        <v>0</v>
      </c>
      <c r="G2699" s="31">
        <v>0</v>
      </c>
      <c r="H2699" s="32">
        <v>0</v>
      </c>
      <c r="I2699">
        <v>0</v>
      </c>
      <c r="J2699" s="33">
        <v>0</v>
      </c>
      <c r="K2699" s="33">
        <v>0</v>
      </c>
      <c r="L2699" s="33">
        <v>0</v>
      </c>
      <c r="M2699">
        <v>0</v>
      </c>
      <c r="N2699">
        <v>0</v>
      </c>
      <c r="O2699">
        <v>0</v>
      </c>
      <c r="P2699" t="s">
        <v>54</v>
      </c>
      <c r="Q2699" t="s">
        <v>54</v>
      </c>
      <c r="R2699" t="s">
        <v>54</v>
      </c>
      <c r="S2699" t="s">
        <v>54</v>
      </c>
      <c r="T2699" t="s">
        <v>54</v>
      </c>
      <c r="U2699" t="s">
        <v>54</v>
      </c>
      <c r="V2699" t="s">
        <v>54</v>
      </c>
      <c r="W2699" t="s">
        <v>54</v>
      </c>
      <c r="X2699" s="23" t="s">
        <v>54</v>
      </c>
      <c r="Y2699" s="23" t="s">
        <v>54</v>
      </c>
      <c r="Z2699" s="23" t="s">
        <v>54</v>
      </c>
      <c r="AA2699" s="23" t="s">
        <v>54</v>
      </c>
      <c r="AB2699" t="s">
        <v>54</v>
      </c>
      <c r="AC2699" t="s">
        <v>54</v>
      </c>
      <c r="AD2699" t="s">
        <v>54</v>
      </c>
      <c r="AE2699" t="s">
        <v>54</v>
      </c>
      <c r="AF2699" s="23" t="s">
        <v>54</v>
      </c>
      <c r="AG2699" s="23" t="s">
        <v>54</v>
      </c>
      <c r="AH2699" s="23" t="s">
        <v>54</v>
      </c>
      <c r="AI2699" s="23" t="s">
        <v>54</v>
      </c>
      <c r="AJ2699">
        <v>6</v>
      </c>
      <c r="AK2699">
        <v>4</v>
      </c>
      <c r="AL2699">
        <v>6</v>
      </c>
      <c r="AM2699">
        <v>1</v>
      </c>
      <c r="AN2699" s="23">
        <v>0</v>
      </c>
      <c r="AO2699" s="23">
        <v>0</v>
      </c>
      <c r="AP2699" s="23">
        <v>0</v>
      </c>
      <c r="AQ2699" s="23">
        <v>0</v>
      </c>
      <c r="AR2699" s="35">
        <v>0</v>
      </c>
      <c r="AS2699" s="35">
        <v>0</v>
      </c>
      <c r="AT2699" s="35">
        <v>0</v>
      </c>
      <c r="AU2699" s="31" t="str">
        <f t="shared" si="45"/>
        <v>库存为0</v>
      </c>
      <c r="AV2699" s="36" t="str">
        <f>IFERROR(时间!$B$4+AU2699,"上周无销量")</f>
        <v>上周无销量</v>
      </c>
    </row>
    <row r="2700" spans="1:48">
      <c r="A2700" s="21" t="s">
        <v>5339</v>
      </c>
      <c r="B2700" t="s">
        <v>4351</v>
      </c>
      <c r="C2700" t="s">
        <v>5330</v>
      </c>
      <c r="D2700" s="31">
        <v>0</v>
      </c>
      <c r="E2700" s="31">
        <v>0</v>
      </c>
      <c r="F2700" s="31">
        <v>0</v>
      </c>
      <c r="G2700" s="31">
        <v>0</v>
      </c>
      <c r="H2700" s="32">
        <v>0</v>
      </c>
      <c r="I2700">
        <v>0</v>
      </c>
      <c r="J2700" s="33">
        <v>0</v>
      </c>
      <c r="K2700" s="33">
        <v>0</v>
      </c>
      <c r="L2700" s="33">
        <v>0</v>
      </c>
      <c r="M2700">
        <v>0</v>
      </c>
      <c r="N2700">
        <v>0</v>
      </c>
      <c r="O2700">
        <v>0</v>
      </c>
      <c r="P2700" t="s">
        <v>54</v>
      </c>
      <c r="Q2700" t="s">
        <v>54</v>
      </c>
      <c r="R2700" t="s">
        <v>54</v>
      </c>
      <c r="S2700" t="s">
        <v>54</v>
      </c>
      <c r="T2700" t="s">
        <v>54</v>
      </c>
      <c r="U2700" t="s">
        <v>54</v>
      </c>
      <c r="V2700" t="s">
        <v>54</v>
      </c>
      <c r="W2700" t="s">
        <v>54</v>
      </c>
      <c r="X2700" s="23" t="s">
        <v>54</v>
      </c>
      <c r="Y2700" s="23" t="s">
        <v>54</v>
      </c>
      <c r="Z2700" s="23" t="s">
        <v>54</v>
      </c>
      <c r="AA2700" s="23" t="s">
        <v>54</v>
      </c>
      <c r="AB2700" t="s">
        <v>54</v>
      </c>
      <c r="AC2700" t="s">
        <v>54</v>
      </c>
      <c r="AD2700" t="s">
        <v>54</v>
      </c>
      <c r="AE2700" t="s">
        <v>54</v>
      </c>
      <c r="AF2700" s="23" t="s">
        <v>54</v>
      </c>
      <c r="AG2700" s="23" t="s">
        <v>54</v>
      </c>
      <c r="AH2700" s="23" t="s">
        <v>54</v>
      </c>
      <c r="AI2700" s="23" t="s">
        <v>54</v>
      </c>
      <c r="AJ2700">
        <v>1</v>
      </c>
      <c r="AK2700">
        <v>7</v>
      </c>
      <c r="AL2700">
        <v>4</v>
      </c>
      <c r="AM2700">
        <v>3</v>
      </c>
      <c r="AN2700" s="23">
        <v>0</v>
      </c>
      <c r="AO2700" s="23">
        <v>0</v>
      </c>
      <c r="AP2700" s="23">
        <v>0</v>
      </c>
      <c r="AQ2700" s="23">
        <v>0</v>
      </c>
      <c r="AR2700" s="35">
        <v>0</v>
      </c>
      <c r="AS2700" s="35">
        <v>0</v>
      </c>
      <c r="AT2700" s="35">
        <v>0</v>
      </c>
      <c r="AU2700" s="31" t="str">
        <f t="shared" si="45"/>
        <v>库存为0</v>
      </c>
      <c r="AV2700" s="36" t="str">
        <f>IFERROR(时间!$B$4+AU2700,"上周无销量")</f>
        <v>上周无销量</v>
      </c>
    </row>
    <row r="2701" spans="1:48">
      <c r="A2701" s="21" t="s">
        <v>5340</v>
      </c>
      <c r="B2701" t="s">
        <v>4363</v>
      </c>
      <c r="C2701" t="s">
        <v>5330</v>
      </c>
      <c r="D2701" s="31">
        <v>0</v>
      </c>
      <c r="E2701" s="31">
        <v>0</v>
      </c>
      <c r="F2701" s="31">
        <v>0</v>
      </c>
      <c r="G2701" s="31">
        <v>0</v>
      </c>
      <c r="H2701" s="32">
        <v>0</v>
      </c>
      <c r="I2701">
        <v>0</v>
      </c>
      <c r="J2701" s="33">
        <v>0</v>
      </c>
      <c r="K2701" s="33">
        <v>0</v>
      </c>
      <c r="L2701" s="33">
        <v>0</v>
      </c>
      <c r="M2701">
        <v>0</v>
      </c>
      <c r="N2701">
        <v>0</v>
      </c>
      <c r="O2701">
        <v>0</v>
      </c>
      <c r="P2701" t="s">
        <v>54</v>
      </c>
      <c r="Q2701" t="s">
        <v>54</v>
      </c>
      <c r="R2701" t="s">
        <v>54</v>
      </c>
      <c r="S2701" t="s">
        <v>54</v>
      </c>
      <c r="T2701" t="s">
        <v>54</v>
      </c>
      <c r="U2701" t="s">
        <v>54</v>
      </c>
      <c r="V2701" t="s">
        <v>54</v>
      </c>
      <c r="W2701" t="s">
        <v>54</v>
      </c>
      <c r="X2701" s="23" t="s">
        <v>54</v>
      </c>
      <c r="Y2701" s="23" t="s">
        <v>54</v>
      </c>
      <c r="Z2701" s="23" t="s">
        <v>54</v>
      </c>
      <c r="AA2701" s="23" t="s">
        <v>54</v>
      </c>
      <c r="AB2701" t="s">
        <v>54</v>
      </c>
      <c r="AC2701" t="s">
        <v>54</v>
      </c>
      <c r="AD2701" t="s">
        <v>54</v>
      </c>
      <c r="AE2701" t="s">
        <v>54</v>
      </c>
      <c r="AF2701" s="23" t="s">
        <v>54</v>
      </c>
      <c r="AG2701" s="23" t="s">
        <v>54</v>
      </c>
      <c r="AH2701" s="23" t="s">
        <v>54</v>
      </c>
      <c r="AI2701" s="23" t="s">
        <v>54</v>
      </c>
      <c r="AJ2701">
        <v>7</v>
      </c>
      <c r="AK2701">
        <v>2</v>
      </c>
      <c r="AL2701">
        <v>2</v>
      </c>
      <c r="AM2701">
        <v>2</v>
      </c>
      <c r="AN2701" s="23">
        <v>0</v>
      </c>
      <c r="AO2701" s="23">
        <v>0</v>
      </c>
      <c r="AP2701" s="23">
        <v>0</v>
      </c>
      <c r="AQ2701" s="23">
        <v>0</v>
      </c>
      <c r="AR2701" s="35">
        <v>0</v>
      </c>
      <c r="AS2701" s="35">
        <v>0</v>
      </c>
      <c r="AT2701" s="35">
        <v>0</v>
      </c>
      <c r="AU2701" s="31" t="str">
        <f t="shared" si="45"/>
        <v>库存为0</v>
      </c>
      <c r="AV2701" s="36" t="str">
        <f>IFERROR(时间!$B$4+AU2701,"上周无销量")</f>
        <v>上周无销量</v>
      </c>
    </row>
    <row r="2702" spans="1:48">
      <c r="A2702" s="21" t="s">
        <v>5341</v>
      </c>
      <c r="B2702" t="s">
        <v>4365</v>
      </c>
      <c r="C2702" t="s">
        <v>5330</v>
      </c>
      <c r="D2702" s="31">
        <v>0</v>
      </c>
      <c r="E2702" s="31">
        <v>0</v>
      </c>
      <c r="F2702" s="31">
        <v>0</v>
      </c>
      <c r="G2702" s="31">
        <v>0</v>
      </c>
      <c r="H2702" s="32">
        <v>0</v>
      </c>
      <c r="I2702">
        <v>0</v>
      </c>
      <c r="J2702" s="33">
        <v>0</v>
      </c>
      <c r="K2702" s="33">
        <v>0</v>
      </c>
      <c r="L2702" s="33">
        <v>0</v>
      </c>
      <c r="M2702">
        <v>0</v>
      </c>
      <c r="N2702">
        <v>0</v>
      </c>
      <c r="O2702">
        <v>0</v>
      </c>
      <c r="P2702" t="s">
        <v>54</v>
      </c>
      <c r="Q2702" t="s">
        <v>54</v>
      </c>
      <c r="R2702" t="s">
        <v>54</v>
      </c>
      <c r="S2702" t="s">
        <v>54</v>
      </c>
      <c r="T2702" t="s">
        <v>54</v>
      </c>
      <c r="U2702" t="s">
        <v>54</v>
      </c>
      <c r="V2702" t="s">
        <v>54</v>
      </c>
      <c r="W2702" t="s">
        <v>54</v>
      </c>
      <c r="X2702" s="23" t="s">
        <v>54</v>
      </c>
      <c r="Y2702" s="23" t="s">
        <v>54</v>
      </c>
      <c r="Z2702" s="23" t="s">
        <v>54</v>
      </c>
      <c r="AA2702" s="23" t="s">
        <v>54</v>
      </c>
      <c r="AB2702" t="s">
        <v>54</v>
      </c>
      <c r="AC2702" t="s">
        <v>54</v>
      </c>
      <c r="AD2702" t="s">
        <v>54</v>
      </c>
      <c r="AE2702" t="s">
        <v>54</v>
      </c>
      <c r="AF2702" s="23" t="s">
        <v>54</v>
      </c>
      <c r="AG2702" s="23" t="s">
        <v>54</v>
      </c>
      <c r="AH2702" s="23" t="s">
        <v>54</v>
      </c>
      <c r="AI2702" s="23" t="s">
        <v>54</v>
      </c>
      <c r="AJ2702">
        <v>7</v>
      </c>
      <c r="AK2702">
        <v>6</v>
      </c>
      <c r="AL2702">
        <v>1</v>
      </c>
      <c r="AM2702">
        <v>1</v>
      </c>
      <c r="AN2702" s="23">
        <v>0</v>
      </c>
      <c r="AO2702" s="23">
        <v>0</v>
      </c>
      <c r="AP2702" s="23">
        <v>0</v>
      </c>
      <c r="AQ2702" s="23">
        <v>0</v>
      </c>
      <c r="AR2702" s="35">
        <v>0</v>
      </c>
      <c r="AS2702" s="35">
        <v>0</v>
      </c>
      <c r="AT2702" s="35">
        <v>0</v>
      </c>
      <c r="AU2702" s="31" t="str">
        <f t="shared" si="45"/>
        <v>库存为0</v>
      </c>
      <c r="AV2702" s="36" t="str">
        <f>IFERROR(时间!$B$4+AU2702,"上周无销量")</f>
        <v>上周无销量</v>
      </c>
    </row>
    <row r="2703" spans="1:48">
      <c r="A2703" s="21" t="s">
        <v>5342</v>
      </c>
      <c r="B2703" t="s">
        <v>4367</v>
      </c>
      <c r="C2703" t="s">
        <v>5330</v>
      </c>
      <c r="D2703" s="31">
        <v>0</v>
      </c>
      <c r="E2703" s="31">
        <v>0</v>
      </c>
      <c r="F2703" s="31">
        <v>0</v>
      </c>
      <c r="G2703" s="31">
        <v>0</v>
      </c>
      <c r="H2703" s="32">
        <v>0</v>
      </c>
      <c r="I2703">
        <v>0</v>
      </c>
      <c r="J2703" s="33">
        <v>0</v>
      </c>
      <c r="K2703" s="33">
        <v>0</v>
      </c>
      <c r="L2703" s="33">
        <v>0</v>
      </c>
      <c r="M2703">
        <v>0</v>
      </c>
      <c r="N2703">
        <v>0</v>
      </c>
      <c r="O2703">
        <v>0</v>
      </c>
      <c r="P2703" t="s">
        <v>54</v>
      </c>
      <c r="Q2703" t="s">
        <v>54</v>
      </c>
      <c r="R2703" t="s">
        <v>54</v>
      </c>
      <c r="S2703" t="s">
        <v>54</v>
      </c>
      <c r="T2703" t="s">
        <v>54</v>
      </c>
      <c r="U2703" t="s">
        <v>54</v>
      </c>
      <c r="V2703" t="s">
        <v>54</v>
      </c>
      <c r="W2703" t="s">
        <v>54</v>
      </c>
      <c r="X2703" s="23" t="s">
        <v>54</v>
      </c>
      <c r="Y2703" s="23" t="s">
        <v>54</v>
      </c>
      <c r="Z2703" s="23" t="s">
        <v>54</v>
      </c>
      <c r="AA2703" s="23" t="s">
        <v>54</v>
      </c>
      <c r="AB2703" t="s">
        <v>54</v>
      </c>
      <c r="AC2703" t="s">
        <v>54</v>
      </c>
      <c r="AD2703" t="s">
        <v>54</v>
      </c>
      <c r="AE2703" t="s">
        <v>54</v>
      </c>
      <c r="AF2703" s="23" t="s">
        <v>54</v>
      </c>
      <c r="AG2703" s="23" t="s">
        <v>54</v>
      </c>
      <c r="AH2703" s="23" t="s">
        <v>54</v>
      </c>
      <c r="AI2703" s="23" t="s">
        <v>54</v>
      </c>
      <c r="AJ2703">
        <v>8</v>
      </c>
      <c r="AK2703">
        <v>15</v>
      </c>
      <c r="AL2703">
        <v>3</v>
      </c>
      <c r="AM2703">
        <v>3</v>
      </c>
      <c r="AN2703" s="23">
        <v>0</v>
      </c>
      <c r="AO2703" s="23">
        <v>0</v>
      </c>
      <c r="AP2703" s="23">
        <v>0</v>
      </c>
      <c r="AQ2703" s="23">
        <v>0</v>
      </c>
      <c r="AR2703" s="35">
        <v>0</v>
      </c>
      <c r="AS2703" s="35">
        <v>0</v>
      </c>
      <c r="AT2703" s="35">
        <v>0</v>
      </c>
      <c r="AU2703" s="31" t="str">
        <f t="shared" si="45"/>
        <v>库存为0</v>
      </c>
      <c r="AV2703" s="36" t="str">
        <f>IFERROR(时间!$B$4+AU2703,"上周无销量")</f>
        <v>上周无销量</v>
      </c>
    </row>
    <row r="2704" spans="1:48">
      <c r="A2704" s="21" t="s">
        <v>5343</v>
      </c>
      <c r="B2704" t="s">
        <v>4369</v>
      </c>
      <c r="C2704" t="s">
        <v>5330</v>
      </c>
      <c r="D2704" s="31">
        <v>0</v>
      </c>
      <c r="E2704" s="31">
        <v>0</v>
      </c>
      <c r="F2704" s="31">
        <v>0</v>
      </c>
      <c r="G2704" s="31">
        <v>0</v>
      </c>
      <c r="H2704" s="32">
        <v>0</v>
      </c>
      <c r="I2704">
        <v>0</v>
      </c>
      <c r="J2704" s="33">
        <v>0</v>
      </c>
      <c r="K2704" s="33">
        <v>0</v>
      </c>
      <c r="L2704" s="33">
        <v>0</v>
      </c>
      <c r="M2704">
        <v>0</v>
      </c>
      <c r="N2704">
        <v>0</v>
      </c>
      <c r="O2704">
        <v>0</v>
      </c>
      <c r="P2704" t="s">
        <v>54</v>
      </c>
      <c r="Q2704" t="s">
        <v>54</v>
      </c>
      <c r="R2704" t="s">
        <v>54</v>
      </c>
      <c r="S2704" t="s">
        <v>54</v>
      </c>
      <c r="T2704" t="s">
        <v>54</v>
      </c>
      <c r="U2704" t="s">
        <v>54</v>
      </c>
      <c r="V2704" t="s">
        <v>54</v>
      </c>
      <c r="W2704" t="s">
        <v>54</v>
      </c>
      <c r="X2704" s="23" t="s">
        <v>54</v>
      </c>
      <c r="Y2704" s="23" t="s">
        <v>54</v>
      </c>
      <c r="Z2704" s="23" t="s">
        <v>54</v>
      </c>
      <c r="AA2704" s="23" t="s">
        <v>54</v>
      </c>
      <c r="AB2704" t="s">
        <v>54</v>
      </c>
      <c r="AC2704" t="s">
        <v>54</v>
      </c>
      <c r="AD2704" t="s">
        <v>54</v>
      </c>
      <c r="AE2704" t="s">
        <v>54</v>
      </c>
      <c r="AF2704" s="23" t="s">
        <v>54</v>
      </c>
      <c r="AG2704" s="23" t="s">
        <v>54</v>
      </c>
      <c r="AH2704" s="23" t="s">
        <v>54</v>
      </c>
      <c r="AI2704" s="23" t="s">
        <v>54</v>
      </c>
      <c r="AJ2704">
        <v>3</v>
      </c>
      <c r="AK2704">
        <v>6</v>
      </c>
      <c r="AL2704">
        <v>8</v>
      </c>
      <c r="AM2704">
        <v>1</v>
      </c>
      <c r="AN2704" s="23">
        <v>0</v>
      </c>
      <c r="AO2704" s="23">
        <v>0</v>
      </c>
      <c r="AP2704" s="23">
        <v>0</v>
      </c>
      <c r="AQ2704" s="23">
        <v>0</v>
      </c>
      <c r="AR2704" s="35">
        <v>0</v>
      </c>
      <c r="AS2704" s="35">
        <v>0</v>
      </c>
      <c r="AT2704" s="35">
        <v>0</v>
      </c>
      <c r="AU2704" s="31" t="str">
        <f t="shared" si="45"/>
        <v>库存为0</v>
      </c>
      <c r="AV2704" s="36" t="str">
        <f>IFERROR(时间!$B$4+AU2704,"上周无销量")</f>
        <v>上周无销量</v>
      </c>
    </row>
    <row r="2705" spans="1:48">
      <c r="A2705" s="21" t="s">
        <v>5344</v>
      </c>
      <c r="B2705" t="s">
        <v>4371</v>
      </c>
      <c r="C2705" t="s">
        <v>5330</v>
      </c>
      <c r="D2705" s="31">
        <v>0</v>
      </c>
      <c r="E2705" s="31">
        <v>0</v>
      </c>
      <c r="F2705" s="31">
        <v>0</v>
      </c>
      <c r="G2705" s="31">
        <v>0</v>
      </c>
      <c r="H2705" s="32">
        <v>0</v>
      </c>
      <c r="I2705">
        <v>0</v>
      </c>
      <c r="J2705" s="33">
        <v>0</v>
      </c>
      <c r="K2705" s="33">
        <v>0</v>
      </c>
      <c r="L2705" s="33">
        <v>0</v>
      </c>
      <c r="M2705">
        <v>0</v>
      </c>
      <c r="N2705">
        <v>0</v>
      </c>
      <c r="O2705">
        <v>0</v>
      </c>
      <c r="P2705" t="s">
        <v>54</v>
      </c>
      <c r="Q2705" t="s">
        <v>54</v>
      </c>
      <c r="R2705" t="s">
        <v>54</v>
      </c>
      <c r="S2705" t="s">
        <v>54</v>
      </c>
      <c r="T2705" t="s">
        <v>54</v>
      </c>
      <c r="U2705" t="s">
        <v>54</v>
      </c>
      <c r="V2705" t="s">
        <v>54</v>
      </c>
      <c r="W2705" t="s">
        <v>54</v>
      </c>
      <c r="X2705" s="23" t="s">
        <v>54</v>
      </c>
      <c r="Y2705" s="23" t="s">
        <v>54</v>
      </c>
      <c r="Z2705" s="23" t="s">
        <v>54</v>
      </c>
      <c r="AA2705" s="23" t="s">
        <v>54</v>
      </c>
      <c r="AB2705" t="s">
        <v>54</v>
      </c>
      <c r="AC2705" t="s">
        <v>54</v>
      </c>
      <c r="AD2705" t="s">
        <v>54</v>
      </c>
      <c r="AE2705" t="s">
        <v>54</v>
      </c>
      <c r="AF2705" s="23" t="s">
        <v>54</v>
      </c>
      <c r="AG2705" s="23" t="s">
        <v>54</v>
      </c>
      <c r="AH2705" s="23" t="s">
        <v>54</v>
      </c>
      <c r="AI2705" s="23" t="s">
        <v>54</v>
      </c>
      <c r="AJ2705">
        <v>7</v>
      </c>
      <c r="AK2705">
        <v>7</v>
      </c>
      <c r="AL2705">
        <v>1</v>
      </c>
      <c r="AM2705">
        <v>1</v>
      </c>
      <c r="AN2705" s="23">
        <v>0</v>
      </c>
      <c r="AO2705" s="23">
        <v>0</v>
      </c>
      <c r="AP2705" s="23">
        <v>0</v>
      </c>
      <c r="AQ2705" s="23">
        <v>0</v>
      </c>
      <c r="AR2705" s="35">
        <v>0</v>
      </c>
      <c r="AS2705" s="35">
        <v>0</v>
      </c>
      <c r="AT2705" s="35">
        <v>0</v>
      </c>
      <c r="AU2705" s="31" t="str">
        <f t="shared" si="45"/>
        <v>库存为0</v>
      </c>
      <c r="AV2705" s="36" t="str">
        <f>IFERROR(时间!$B$4+AU2705,"上周无销量")</f>
        <v>上周无销量</v>
      </c>
    </row>
    <row r="2706" spans="1:48">
      <c r="A2706" s="21" t="s">
        <v>5345</v>
      </c>
      <c r="B2706" t="s">
        <v>4408</v>
      </c>
      <c r="C2706" t="s">
        <v>5346</v>
      </c>
      <c r="D2706" s="31">
        <v>0</v>
      </c>
      <c r="E2706" s="31">
        <v>0</v>
      </c>
      <c r="F2706" s="31">
        <v>0</v>
      </c>
      <c r="G2706" s="31">
        <v>0</v>
      </c>
      <c r="H2706" s="32">
        <v>0</v>
      </c>
      <c r="I2706">
        <v>0</v>
      </c>
      <c r="J2706" s="33">
        <v>0</v>
      </c>
      <c r="K2706" s="33">
        <v>0</v>
      </c>
      <c r="L2706" s="33">
        <v>0</v>
      </c>
      <c r="M2706">
        <v>0</v>
      </c>
      <c r="N2706">
        <v>0</v>
      </c>
      <c r="O2706">
        <v>0</v>
      </c>
      <c r="P2706" t="s">
        <v>54</v>
      </c>
      <c r="Q2706" t="s">
        <v>54</v>
      </c>
      <c r="R2706" t="s">
        <v>54</v>
      </c>
      <c r="S2706" t="s">
        <v>54</v>
      </c>
      <c r="T2706" t="s">
        <v>54</v>
      </c>
      <c r="U2706" t="s">
        <v>54</v>
      </c>
      <c r="V2706" t="s">
        <v>54</v>
      </c>
      <c r="W2706" t="s">
        <v>54</v>
      </c>
      <c r="X2706" s="23" t="s">
        <v>54</v>
      </c>
      <c r="Y2706" s="23" t="s">
        <v>54</v>
      </c>
      <c r="Z2706" s="23" t="s">
        <v>54</v>
      </c>
      <c r="AA2706" s="23" t="s">
        <v>54</v>
      </c>
      <c r="AB2706" t="s">
        <v>54</v>
      </c>
      <c r="AC2706" t="s">
        <v>54</v>
      </c>
      <c r="AD2706" t="s">
        <v>54</v>
      </c>
      <c r="AE2706" t="s">
        <v>54</v>
      </c>
      <c r="AF2706" s="23" t="s">
        <v>54</v>
      </c>
      <c r="AG2706" s="23" t="s">
        <v>54</v>
      </c>
      <c r="AH2706" s="23" t="s">
        <v>54</v>
      </c>
      <c r="AI2706" s="23" t="s">
        <v>54</v>
      </c>
      <c r="AJ2706">
        <v>9</v>
      </c>
      <c r="AK2706">
        <v>0</v>
      </c>
      <c r="AL2706">
        <v>0</v>
      </c>
      <c r="AM2706">
        <v>0</v>
      </c>
      <c r="AN2706" s="23">
        <v>0</v>
      </c>
      <c r="AO2706" s="23" t="e">
        <v>#DIV/0!</v>
      </c>
      <c r="AP2706" s="23" t="e">
        <v>#DIV/0!</v>
      </c>
      <c r="AQ2706" s="23" t="e">
        <v>#DIV/0!</v>
      </c>
      <c r="AR2706" s="35">
        <v>0</v>
      </c>
      <c r="AS2706" s="35">
        <v>0</v>
      </c>
      <c r="AT2706" s="35">
        <v>0</v>
      </c>
      <c r="AU2706" s="31" t="str">
        <f t="shared" si="45"/>
        <v>库存为0</v>
      </c>
      <c r="AV2706" s="36" t="str">
        <f>IFERROR(时间!$B$4+AU2706,"上周无销量")</f>
        <v>上周无销量</v>
      </c>
    </row>
    <row r="2707" spans="1:48">
      <c r="A2707" s="21" t="s">
        <v>5347</v>
      </c>
      <c r="B2707" t="s">
        <v>4411</v>
      </c>
      <c r="C2707" t="s">
        <v>5346</v>
      </c>
      <c r="D2707" s="31">
        <v>0</v>
      </c>
      <c r="E2707" s="31">
        <v>0</v>
      </c>
      <c r="F2707" s="31">
        <v>0</v>
      </c>
      <c r="G2707" s="31">
        <v>0</v>
      </c>
      <c r="H2707" s="32">
        <v>0</v>
      </c>
      <c r="I2707">
        <v>0</v>
      </c>
      <c r="J2707" s="33">
        <v>0</v>
      </c>
      <c r="K2707" s="33">
        <v>0</v>
      </c>
      <c r="L2707" s="33">
        <v>0</v>
      </c>
      <c r="M2707">
        <v>0</v>
      </c>
      <c r="N2707">
        <v>0</v>
      </c>
      <c r="O2707">
        <v>0</v>
      </c>
      <c r="P2707" t="s">
        <v>54</v>
      </c>
      <c r="Q2707" t="s">
        <v>54</v>
      </c>
      <c r="R2707" t="s">
        <v>54</v>
      </c>
      <c r="S2707" t="s">
        <v>54</v>
      </c>
      <c r="T2707" t="s">
        <v>54</v>
      </c>
      <c r="U2707" t="s">
        <v>54</v>
      </c>
      <c r="V2707" t="s">
        <v>54</v>
      </c>
      <c r="W2707" t="s">
        <v>54</v>
      </c>
      <c r="X2707" s="23" t="s">
        <v>54</v>
      </c>
      <c r="Y2707" s="23" t="s">
        <v>54</v>
      </c>
      <c r="Z2707" s="23" t="s">
        <v>54</v>
      </c>
      <c r="AA2707" s="23" t="s">
        <v>54</v>
      </c>
      <c r="AB2707" t="s">
        <v>54</v>
      </c>
      <c r="AC2707" t="s">
        <v>54</v>
      </c>
      <c r="AD2707" t="s">
        <v>54</v>
      </c>
      <c r="AE2707" t="s">
        <v>54</v>
      </c>
      <c r="AF2707" s="23" t="s">
        <v>54</v>
      </c>
      <c r="AG2707" s="23" t="s">
        <v>54</v>
      </c>
      <c r="AH2707" s="23" t="s">
        <v>54</v>
      </c>
      <c r="AI2707" s="23" t="s">
        <v>54</v>
      </c>
      <c r="AJ2707">
        <v>0</v>
      </c>
      <c r="AK2707">
        <v>0</v>
      </c>
      <c r="AL2707">
        <v>0</v>
      </c>
      <c r="AM2707">
        <v>0</v>
      </c>
      <c r="AN2707" s="23" t="e">
        <v>#DIV/0!</v>
      </c>
      <c r="AO2707" s="23" t="e">
        <v>#DIV/0!</v>
      </c>
      <c r="AP2707" s="23" t="e">
        <v>#DIV/0!</v>
      </c>
      <c r="AQ2707" s="23" t="e">
        <v>#DIV/0!</v>
      </c>
      <c r="AR2707" s="35">
        <v>0</v>
      </c>
      <c r="AS2707" s="35">
        <v>0</v>
      </c>
      <c r="AT2707" s="35">
        <v>0</v>
      </c>
      <c r="AU2707" s="31" t="str">
        <f t="shared" si="45"/>
        <v>库存为0</v>
      </c>
      <c r="AV2707" s="36" t="str">
        <f>IFERROR(时间!$B$4+AU2707,"上周无销量")</f>
        <v>上周无销量</v>
      </c>
    </row>
    <row r="2708" spans="1:48">
      <c r="A2708" s="21" t="s">
        <v>5348</v>
      </c>
      <c r="B2708" t="s">
        <v>4413</v>
      </c>
      <c r="C2708" t="s">
        <v>5346</v>
      </c>
      <c r="D2708" s="31">
        <v>0</v>
      </c>
      <c r="E2708" s="31">
        <v>0</v>
      </c>
      <c r="F2708" s="31">
        <v>0</v>
      </c>
      <c r="G2708" s="31">
        <v>0</v>
      </c>
      <c r="H2708" s="32">
        <v>0</v>
      </c>
      <c r="I2708">
        <v>0</v>
      </c>
      <c r="J2708" s="33">
        <v>0</v>
      </c>
      <c r="K2708" s="33">
        <v>0</v>
      </c>
      <c r="L2708" s="33">
        <v>0</v>
      </c>
      <c r="M2708">
        <v>0</v>
      </c>
      <c r="N2708">
        <v>0</v>
      </c>
      <c r="O2708">
        <v>0</v>
      </c>
      <c r="P2708" t="s">
        <v>54</v>
      </c>
      <c r="Q2708" t="s">
        <v>54</v>
      </c>
      <c r="R2708" t="s">
        <v>54</v>
      </c>
      <c r="S2708" t="s">
        <v>54</v>
      </c>
      <c r="T2708" t="s">
        <v>54</v>
      </c>
      <c r="U2708" t="s">
        <v>54</v>
      </c>
      <c r="V2708" t="s">
        <v>54</v>
      </c>
      <c r="W2708" t="s">
        <v>54</v>
      </c>
      <c r="X2708" s="23" t="s">
        <v>54</v>
      </c>
      <c r="Y2708" s="23" t="s">
        <v>54</v>
      </c>
      <c r="Z2708" s="23" t="s">
        <v>54</v>
      </c>
      <c r="AA2708" s="23" t="s">
        <v>54</v>
      </c>
      <c r="AB2708" t="s">
        <v>54</v>
      </c>
      <c r="AC2708" t="s">
        <v>54</v>
      </c>
      <c r="AD2708" t="s">
        <v>54</v>
      </c>
      <c r="AE2708" t="s">
        <v>54</v>
      </c>
      <c r="AF2708" s="23" t="s">
        <v>54</v>
      </c>
      <c r="AG2708" s="23" t="s">
        <v>54</v>
      </c>
      <c r="AH2708" s="23" t="s">
        <v>54</v>
      </c>
      <c r="AI2708" s="23" t="s">
        <v>54</v>
      </c>
      <c r="AJ2708">
        <v>22</v>
      </c>
      <c r="AK2708">
        <v>0</v>
      </c>
      <c r="AL2708">
        <v>0</v>
      </c>
      <c r="AM2708">
        <v>0</v>
      </c>
      <c r="AN2708" s="23">
        <v>0</v>
      </c>
      <c r="AO2708" s="23" t="e">
        <v>#DIV/0!</v>
      </c>
      <c r="AP2708" s="23" t="e">
        <v>#DIV/0!</v>
      </c>
      <c r="AQ2708" s="23" t="e">
        <v>#DIV/0!</v>
      </c>
      <c r="AR2708" s="35">
        <v>0</v>
      </c>
      <c r="AS2708" s="35">
        <v>0</v>
      </c>
      <c r="AT2708" s="35">
        <v>0</v>
      </c>
      <c r="AU2708" s="31" t="str">
        <f t="shared" si="45"/>
        <v>库存为0</v>
      </c>
      <c r="AV2708" s="36" t="str">
        <f>IFERROR(时间!$B$4+AU2708,"上周无销量")</f>
        <v>上周无销量</v>
      </c>
    </row>
    <row r="2709" spans="1:48">
      <c r="A2709" s="21" t="s">
        <v>5349</v>
      </c>
      <c r="B2709" t="s">
        <v>4415</v>
      </c>
      <c r="C2709" t="s">
        <v>5346</v>
      </c>
      <c r="D2709" s="31">
        <v>0</v>
      </c>
      <c r="E2709" s="31">
        <v>0</v>
      </c>
      <c r="F2709" s="31">
        <v>0</v>
      </c>
      <c r="G2709" s="31">
        <v>0</v>
      </c>
      <c r="H2709" s="32">
        <v>0</v>
      </c>
      <c r="I2709">
        <v>0</v>
      </c>
      <c r="J2709" s="33">
        <v>0</v>
      </c>
      <c r="K2709" s="33">
        <v>0</v>
      </c>
      <c r="L2709" s="33">
        <v>0</v>
      </c>
      <c r="M2709">
        <v>0</v>
      </c>
      <c r="N2709">
        <v>0</v>
      </c>
      <c r="O2709">
        <v>0</v>
      </c>
      <c r="P2709" t="s">
        <v>54</v>
      </c>
      <c r="Q2709" t="s">
        <v>54</v>
      </c>
      <c r="R2709" t="s">
        <v>54</v>
      </c>
      <c r="S2709" t="s">
        <v>54</v>
      </c>
      <c r="T2709" t="s">
        <v>54</v>
      </c>
      <c r="U2709" t="s">
        <v>54</v>
      </c>
      <c r="V2709" t="s">
        <v>54</v>
      </c>
      <c r="W2709" t="s">
        <v>54</v>
      </c>
      <c r="X2709" s="23" t="s">
        <v>54</v>
      </c>
      <c r="Y2709" s="23" t="s">
        <v>54</v>
      </c>
      <c r="Z2709" s="23" t="s">
        <v>54</v>
      </c>
      <c r="AA2709" s="23" t="s">
        <v>54</v>
      </c>
      <c r="AB2709" t="s">
        <v>54</v>
      </c>
      <c r="AC2709" t="s">
        <v>54</v>
      </c>
      <c r="AD2709" t="s">
        <v>54</v>
      </c>
      <c r="AE2709" t="s">
        <v>54</v>
      </c>
      <c r="AF2709" s="23" t="s">
        <v>54</v>
      </c>
      <c r="AG2709" s="23" t="s">
        <v>54</v>
      </c>
      <c r="AH2709" s="23" t="s">
        <v>54</v>
      </c>
      <c r="AI2709" s="23" t="s">
        <v>54</v>
      </c>
      <c r="AJ2709">
        <v>28</v>
      </c>
      <c r="AK2709">
        <v>0</v>
      </c>
      <c r="AL2709">
        <v>0</v>
      </c>
      <c r="AM2709">
        <v>0</v>
      </c>
      <c r="AN2709" s="23">
        <v>0</v>
      </c>
      <c r="AO2709" s="23" t="e">
        <v>#DIV/0!</v>
      </c>
      <c r="AP2709" s="23" t="e">
        <v>#DIV/0!</v>
      </c>
      <c r="AQ2709" s="23" t="e">
        <v>#DIV/0!</v>
      </c>
      <c r="AR2709" s="35">
        <v>0</v>
      </c>
      <c r="AS2709" s="35">
        <v>0</v>
      </c>
      <c r="AT2709" s="35">
        <v>0</v>
      </c>
      <c r="AU2709" s="31" t="str">
        <f t="shared" si="45"/>
        <v>库存为0</v>
      </c>
      <c r="AV2709" s="36" t="str">
        <f>IFERROR(时间!$B$4+AU2709,"上周无销量")</f>
        <v>上周无销量</v>
      </c>
    </row>
    <row r="2710" spans="1:48">
      <c r="A2710" s="21" t="s">
        <v>5350</v>
      </c>
      <c r="B2710" t="s">
        <v>4417</v>
      </c>
      <c r="C2710" t="s">
        <v>5346</v>
      </c>
      <c r="D2710" s="31">
        <v>0</v>
      </c>
      <c r="E2710" s="31">
        <v>0</v>
      </c>
      <c r="F2710" s="31">
        <v>0</v>
      </c>
      <c r="G2710" s="31">
        <v>0</v>
      </c>
      <c r="H2710" s="32">
        <v>0</v>
      </c>
      <c r="I2710">
        <v>0</v>
      </c>
      <c r="J2710" s="33">
        <v>0</v>
      </c>
      <c r="K2710" s="33">
        <v>0</v>
      </c>
      <c r="L2710" s="33">
        <v>0</v>
      </c>
      <c r="M2710">
        <v>0</v>
      </c>
      <c r="N2710">
        <v>0</v>
      </c>
      <c r="O2710">
        <v>0</v>
      </c>
      <c r="P2710" t="s">
        <v>54</v>
      </c>
      <c r="Q2710" t="s">
        <v>54</v>
      </c>
      <c r="R2710" t="s">
        <v>54</v>
      </c>
      <c r="S2710" t="s">
        <v>54</v>
      </c>
      <c r="T2710" t="s">
        <v>54</v>
      </c>
      <c r="U2710" t="s">
        <v>54</v>
      </c>
      <c r="V2710" t="s">
        <v>54</v>
      </c>
      <c r="W2710" t="s">
        <v>54</v>
      </c>
      <c r="X2710" s="23" t="s">
        <v>54</v>
      </c>
      <c r="Y2710" s="23" t="s">
        <v>54</v>
      </c>
      <c r="Z2710" s="23" t="s">
        <v>54</v>
      </c>
      <c r="AA2710" s="23" t="s">
        <v>54</v>
      </c>
      <c r="AB2710" t="s">
        <v>54</v>
      </c>
      <c r="AC2710" t="s">
        <v>54</v>
      </c>
      <c r="AD2710" t="s">
        <v>54</v>
      </c>
      <c r="AE2710" t="s">
        <v>54</v>
      </c>
      <c r="AF2710" s="23" t="s">
        <v>54</v>
      </c>
      <c r="AG2710" s="23" t="s">
        <v>54</v>
      </c>
      <c r="AH2710" s="23" t="s">
        <v>54</v>
      </c>
      <c r="AI2710" s="23" t="s">
        <v>54</v>
      </c>
      <c r="AJ2710">
        <v>3</v>
      </c>
      <c r="AK2710">
        <v>0</v>
      </c>
      <c r="AL2710">
        <v>0</v>
      </c>
      <c r="AM2710">
        <v>0</v>
      </c>
      <c r="AN2710" s="23">
        <v>0</v>
      </c>
      <c r="AO2710" s="23" t="e">
        <v>#DIV/0!</v>
      </c>
      <c r="AP2710" s="23" t="e">
        <v>#DIV/0!</v>
      </c>
      <c r="AQ2710" s="23" t="e">
        <v>#DIV/0!</v>
      </c>
      <c r="AR2710" s="35">
        <v>0</v>
      </c>
      <c r="AS2710" s="35">
        <v>0</v>
      </c>
      <c r="AT2710" s="35">
        <v>0</v>
      </c>
      <c r="AU2710" s="31" t="str">
        <f t="shared" si="45"/>
        <v>库存为0</v>
      </c>
      <c r="AV2710" s="36" t="str">
        <f>IFERROR(时间!$B$4+AU2710,"上周无销量")</f>
        <v>上周无销量</v>
      </c>
    </row>
    <row r="2711" spans="1:48">
      <c r="A2711" s="21" t="s">
        <v>5351</v>
      </c>
      <c r="B2711" t="s">
        <v>3691</v>
      </c>
      <c r="C2711" t="s">
        <v>5346</v>
      </c>
      <c r="D2711" s="31">
        <v>0</v>
      </c>
      <c r="E2711" s="31">
        <v>0</v>
      </c>
      <c r="F2711" s="31">
        <v>0</v>
      </c>
      <c r="G2711" s="31">
        <v>0</v>
      </c>
      <c r="H2711" s="32">
        <v>0</v>
      </c>
      <c r="I2711">
        <v>0</v>
      </c>
      <c r="J2711" s="33">
        <v>0</v>
      </c>
      <c r="K2711" s="33">
        <v>0</v>
      </c>
      <c r="L2711" s="33">
        <v>0</v>
      </c>
      <c r="M2711">
        <v>0</v>
      </c>
      <c r="N2711">
        <v>0</v>
      </c>
      <c r="O2711">
        <v>0</v>
      </c>
      <c r="P2711" t="s">
        <v>54</v>
      </c>
      <c r="Q2711" t="s">
        <v>54</v>
      </c>
      <c r="R2711" t="s">
        <v>54</v>
      </c>
      <c r="S2711" t="s">
        <v>54</v>
      </c>
      <c r="T2711" t="s">
        <v>54</v>
      </c>
      <c r="U2711" t="s">
        <v>54</v>
      </c>
      <c r="V2711" t="s">
        <v>54</v>
      </c>
      <c r="W2711" t="s">
        <v>54</v>
      </c>
      <c r="X2711" s="23" t="s">
        <v>54</v>
      </c>
      <c r="Y2711" s="23" t="s">
        <v>54</v>
      </c>
      <c r="Z2711" s="23" t="s">
        <v>54</v>
      </c>
      <c r="AA2711" s="23" t="s">
        <v>54</v>
      </c>
      <c r="AB2711" t="s">
        <v>54</v>
      </c>
      <c r="AC2711" t="s">
        <v>54</v>
      </c>
      <c r="AD2711" t="s">
        <v>54</v>
      </c>
      <c r="AE2711" t="s">
        <v>54</v>
      </c>
      <c r="AF2711" s="23" t="s">
        <v>54</v>
      </c>
      <c r="AG2711" s="23" t="s">
        <v>54</v>
      </c>
      <c r="AH2711" s="23" t="s">
        <v>54</v>
      </c>
      <c r="AI2711" s="23" t="s">
        <v>54</v>
      </c>
      <c r="AJ2711">
        <v>32</v>
      </c>
      <c r="AK2711">
        <v>0</v>
      </c>
      <c r="AL2711">
        <v>0</v>
      </c>
      <c r="AM2711">
        <v>0</v>
      </c>
      <c r="AN2711" s="23">
        <v>0</v>
      </c>
      <c r="AO2711" s="23" t="e">
        <v>#DIV/0!</v>
      </c>
      <c r="AP2711" s="23" t="e">
        <v>#DIV/0!</v>
      </c>
      <c r="AQ2711" s="23" t="e">
        <v>#DIV/0!</v>
      </c>
      <c r="AR2711" s="35">
        <v>0</v>
      </c>
      <c r="AS2711" s="35">
        <v>0</v>
      </c>
      <c r="AT2711" s="35">
        <v>0</v>
      </c>
      <c r="AU2711" s="31" t="str">
        <f t="shared" si="45"/>
        <v>库存为0</v>
      </c>
      <c r="AV2711" s="36" t="str">
        <f>IFERROR(时间!$B$4+AU2711,"上周无销量")</f>
        <v>上周无销量</v>
      </c>
    </row>
    <row r="2712" spans="1:48">
      <c r="A2712" s="21" t="s">
        <v>5352</v>
      </c>
      <c r="B2712" t="s">
        <v>4420</v>
      </c>
      <c r="C2712" t="s">
        <v>5346</v>
      </c>
      <c r="D2712" s="31">
        <v>0</v>
      </c>
      <c r="E2712" s="31">
        <v>0</v>
      </c>
      <c r="F2712" s="31">
        <v>0</v>
      </c>
      <c r="G2712" s="31">
        <v>0</v>
      </c>
      <c r="H2712" s="32">
        <v>0</v>
      </c>
      <c r="I2712">
        <v>0</v>
      </c>
      <c r="J2712" s="33">
        <v>0</v>
      </c>
      <c r="K2712" s="33">
        <v>0</v>
      </c>
      <c r="L2712" s="33">
        <v>0</v>
      </c>
      <c r="M2712">
        <v>0</v>
      </c>
      <c r="N2712">
        <v>0</v>
      </c>
      <c r="O2712">
        <v>0</v>
      </c>
      <c r="P2712" t="s">
        <v>54</v>
      </c>
      <c r="Q2712" t="s">
        <v>54</v>
      </c>
      <c r="R2712" t="s">
        <v>54</v>
      </c>
      <c r="S2712" t="s">
        <v>54</v>
      </c>
      <c r="T2712" t="s">
        <v>54</v>
      </c>
      <c r="U2712" t="s">
        <v>54</v>
      </c>
      <c r="V2712" t="s">
        <v>54</v>
      </c>
      <c r="W2712" t="s">
        <v>54</v>
      </c>
      <c r="X2712" s="23" t="s">
        <v>54</v>
      </c>
      <c r="Y2712" s="23" t="s">
        <v>54</v>
      </c>
      <c r="Z2712" s="23" t="s">
        <v>54</v>
      </c>
      <c r="AA2712" s="23" t="s">
        <v>54</v>
      </c>
      <c r="AB2712" t="s">
        <v>54</v>
      </c>
      <c r="AC2712" t="s">
        <v>54</v>
      </c>
      <c r="AD2712" t="s">
        <v>54</v>
      </c>
      <c r="AE2712" t="s">
        <v>54</v>
      </c>
      <c r="AF2712" s="23" t="s">
        <v>54</v>
      </c>
      <c r="AG2712" s="23" t="s">
        <v>54</v>
      </c>
      <c r="AH2712" s="23" t="s">
        <v>54</v>
      </c>
      <c r="AI2712" s="23" t="s">
        <v>54</v>
      </c>
      <c r="AJ2712">
        <v>0</v>
      </c>
      <c r="AK2712">
        <v>0</v>
      </c>
      <c r="AL2712">
        <v>0</v>
      </c>
      <c r="AM2712">
        <v>0</v>
      </c>
      <c r="AN2712" s="23" t="e">
        <v>#DIV/0!</v>
      </c>
      <c r="AO2712" s="23" t="e">
        <v>#DIV/0!</v>
      </c>
      <c r="AP2712" s="23" t="e">
        <v>#DIV/0!</v>
      </c>
      <c r="AQ2712" s="23" t="e">
        <v>#DIV/0!</v>
      </c>
      <c r="AR2712" s="35">
        <v>0</v>
      </c>
      <c r="AS2712" s="35">
        <v>0</v>
      </c>
      <c r="AT2712" s="35">
        <v>0</v>
      </c>
      <c r="AU2712" s="31" t="str">
        <f t="shared" si="45"/>
        <v>库存为0</v>
      </c>
      <c r="AV2712" s="36" t="str">
        <f>IFERROR(时间!$B$4+AU2712,"上周无销量")</f>
        <v>上周无销量</v>
      </c>
    </row>
    <row r="2713" spans="1:48">
      <c r="A2713" s="21" t="s">
        <v>5353</v>
      </c>
      <c r="B2713" t="s">
        <v>4422</v>
      </c>
      <c r="C2713" t="s">
        <v>5346</v>
      </c>
      <c r="D2713" s="31">
        <v>0</v>
      </c>
      <c r="E2713" s="31">
        <v>0</v>
      </c>
      <c r="F2713" s="31">
        <v>0</v>
      </c>
      <c r="G2713" s="31">
        <v>0</v>
      </c>
      <c r="H2713" s="32">
        <v>0</v>
      </c>
      <c r="I2713">
        <v>0</v>
      </c>
      <c r="J2713" s="33">
        <v>0</v>
      </c>
      <c r="K2713" s="33">
        <v>0</v>
      </c>
      <c r="L2713" s="33">
        <v>0</v>
      </c>
      <c r="M2713">
        <v>0</v>
      </c>
      <c r="N2713">
        <v>0</v>
      </c>
      <c r="O2713">
        <v>0</v>
      </c>
      <c r="P2713" t="s">
        <v>54</v>
      </c>
      <c r="Q2713" t="s">
        <v>54</v>
      </c>
      <c r="R2713" t="s">
        <v>54</v>
      </c>
      <c r="S2713" t="s">
        <v>54</v>
      </c>
      <c r="T2713" t="s">
        <v>54</v>
      </c>
      <c r="U2713" t="s">
        <v>54</v>
      </c>
      <c r="V2713" t="s">
        <v>54</v>
      </c>
      <c r="W2713" t="s">
        <v>54</v>
      </c>
      <c r="X2713" s="23" t="s">
        <v>54</v>
      </c>
      <c r="Y2713" s="23" t="s">
        <v>54</v>
      </c>
      <c r="Z2713" s="23" t="s">
        <v>54</v>
      </c>
      <c r="AA2713" s="23" t="s">
        <v>54</v>
      </c>
      <c r="AB2713" t="s">
        <v>54</v>
      </c>
      <c r="AC2713" t="s">
        <v>54</v>
      </c>
      <c r="AD2713" t="s">
        <v>54</v>
      </c>
      <c r="AE2713" t="s">
        <v>54</v>
      </c>
      <c r="AF2713" s="23" t="s">
        <v>54</v>
      </c>
      <c r="AG2713" s="23" t="s">
        <v>54</v>
      </c>
      <c r="AH2713" s="23" t="s">
        <v>54</v>
      </c>
      <c r="AI2713" s="23" t="s">
        <v>54</v>
      </c>
      <c r="AJ2713">
        <v>14</v>
      </c>
      <c r="AK2713">
        <v>0</v>
      </c>
      <c r="AL2713">
        <v>0</v>
      </c>
      <c r="AM2713">
        <v>0</v>
      </c>
      <c r="AN2713" s="23">
        <v>0</v>
      </c>
      <c r="AO2713" s="23" t="e">
        <v>#DIV/0!</v>
      </c>
      <c r="AP2713" s="23" t="e">
        <v>#DIV/0!</v>
      </c>
      <c r="AQ2713" s="23" t="e">
        <v>#DIV/0!</v>
      </c>
      <c r="AR2713" s="35">
        <v>0</v>
      </c>
      <c r="AS2713" s="35">
        <v>0</v>
      </c>
      <c r="AT2713" s="35">
        <v>0</v>
      </c>
      <c r="AU2713" s="31" t="str">
        <f t="shared" si="45"/>
        <v>库存为0</v>
      </c>
      <c r="AV2713" s="36" t="str">
        <f>IFERROR(时间!$B$4+AU2713,"上周无销量")</f>
        <v>上周无销量</v>
      </c>
    </row>
    <row r="2714" spans="1:48">
      <c r="A2714" s="21" t="s">
        <v>5354</v>
      </c>
      <c r="B2714" t="s">
        <v>4424</v>
      </c>
      <c r="C2714" t="s">
        <v>5346</v>
      </c>
      <c r="D2714" s="31">
        <v>0</v>
      </c>
      <c r="E2714" s="31">
        <v>0</v>
      </c>
      <c r="F2714" s="31">
        <v>0</v>
      </c>
      <c r="G2714" s="31">
        <v>0</v>
      </c>
      <c r="H2714" s="32">
        <v>0</v>
      </c>
      <c r="I2714">
        <v>0</v>
      </c>
      <c r="J2714" s="33">
        <v>0</v>
      </c>
      <c r="K2714" s="33">
        <v>0</v>
      </c>
      <c r="L2714" s="33">
        <v>0</v>
      </c>
      <c r="M2714">
        <v>0</v>
      </c>
      <c r="N2714">
        <v>0</v>
      </c>
      <c r="O2714">
        <v>0</v>
      </c>
      <c r="P2714" t="s">
        <v>54</v>
      </c>
      <c r="Q2714" t="s">
        <v>54</v>
      </c>
      <c r="R2714" t="s">
        <v>54</v>
      </c>
      <c r="S2714" t="s">
        <v>54</v>
      </c>
      <c r="T2714" t="s">
        <v>54</v>
      </c>
      <c r="U2714" t="s">
        <v>54</v>
      </c>
      <c r="V2714" t="s">
        <v>54</v>
      </c>
      <c r="W2714" t="s">
        <v>54</v>
      </c>
      <c r="X2714" s="23" t="s">
        <v>54</v>
      </c>
      <c r="Y2714" s="23" t="s">
        <v>54</v>
      </c>
      <c r="Z2714" s="23" t="s">
        <v>54</v>
      </c>
      <c r="AA2714" s="23" t="s">
        <v>54</v>
      </c>
      <c r="AB2714" t="s">
        <v>54</v>
      </c>
      <c r="AC2714" t="s">
        <v>54</v>
      </c>
      <c r="AD2714" t="s">
        <v>54</v>
      </c>
      <c r="AE2714" t="s">
        <v>54</v>
      </c>
      <c r="AF2714" s="23" t="s">
        <v>54</v>
      </c>
      <c r="AG2714" s="23" t="s">
        <v>54</v>
      </c>
      <c r="AH2714" s="23" t="s">
        <v>54</v>
      </c>
      <c r="AI2714" s="23" t="s">
        <v>54</v>
      </c>
      <c r="AJ2714">
        <v>43</v>
      </c>
      <c r="AK2714">
        <v>0</v>
      </c>
      <c r="AL2714">
        <v>0</v>
      </c>
      <c r="AM2714">
        <v>0</v>
      </c>
      <c r="AN2714" s="23">
        <v>0</v>
      </c>
      <c r="AO2714" s="23" t="e">
        <v>#DIV/0!</v>
      </c>
      <c r="AP2714" s="23" t="e">
        <v>#DIV/0!</v>
      </c>
      <c r="AQ2714" s="23" t="e">
        <v>#DIV/0!</v>
      </c>
      <c r="AR2714" s="35">
        <v>0</v>
      </c>
      <c r="AS2714" s="35">
        <v>0</v>
      </c>
      <c r="AT2714" s="35">
        <v>0</v>
      </c>
      <c r="AU2714" s="31" t="str">
        <f t="shared" si="45"/>
        <v>库存为0</v>
      </c>
      <c r="AV2714" s="36" t="str">
        <f>IFERROR(时间!$B$4+AU2714,"上周无销量")</f>
        <v>上周无销量</v>
      </c>
    </row>
    <row r="2715" spans="1:48">
      <c r="A2715" s="21" t="s">
        <v>5355</v>
      </c>
      <c r="B2715" t="s">
        <v>4426</v>
      </c>
      <c r="C2715" t="s">
        <v>5346</v>
      </c>
      <c r="D2715" s="31">
        <v>0</v>
      </c>
      <c r="E2715" s="31">
        <v>0</v>
      </c>
      <c r="F2715" s="31">
        <v>0</v>
      </c>
      <c r="G2715" s="31">
        <v>0</v>
      </c>
      <c r="H2715" s="32">
        <v>0</v>
      </c>
      <c r="I2715">
        <v>0</v>
      </c>
      <c r="J2715" s="33">
        <v>0</v>
      </c>
      <c r="K2715" s="33">
        <v>0</v>
      </c>
      <c r="L2715" s="33">
        <v>0</v>
      </c>
      <c r="M2715">
        <v>0</v>
      </c>
      <c r="N2715">
        <v>0</v>
      </c>
      <c r="O2715">
        <v>0</v>
      </c>
      <c r="P2715" t="s">
        <v>54</v>
      </c>
      <c r="Q2715" t="s">
        <v>54</v>
      </c>
      <c r="R2715" t="s">
        <v>54</v>
      </c>
      <c r="S2715" t="s">
        <v>54</v>
      </c>
      <c r="T2715" t="s">
        <v>54</v>
      </c>
      <c r="U2715" t="s">
        <v>54</v>
      </c>
      <c r="V2715" t="s">
        <v>54</v>
      </c>
      <c r="W2715" t="s">
        <v>54</v>
      </c>
      <c r="X2715" s="23" t="s">
        <v>54</v>
      </c>
      <c r="Y2715" s="23" t="s">
        <v>54</v>
      </c>
      <c r="Z2715" s="23" t="s">
        <v>54</v>
      </c>
      <c r="AA2715" s="23" t="s">
        <v>54</v>
      </c>
      <c r="AB2715" t="s">
        <v>54</v>
      </c>
      <c r="AC2715" t="s">
        <v>54</v>
      </c>
      <c r="AD2715" t="s">
        <v>54</v>
      </c>
      <c r="AE2715" t="s">
        <v>54</v>
      </c>
      <c r="AF2715" s="23" t="s">
        <v>54</v>
      </c>
      <c r="AG2715" s="23" t="s">
        <v>54</v>
      </c>
      <c r="AH2715" s="23" t="s">
        <v>54</v>
      </c>
      <c r="AI2715" s="23" t="s">
        <v>54</v>
      </c>
      <c r="AJ2715">
        <v>6</v>
      </c>
      <c r="AK2715">
        <v>0</v>
      </c>
      <c r="AL2715">
        <v>0</v>
      </c>
      <c r="AM2715">
        <v>0</v>
      </c>
      <c r="AN2715" s="23">
        <v>0</v>
      </c>
      <c r="AO2715" s="23" t="e">
        <v>#DIV/0!</v>
      </c>
      <c r="AP2715" s="23" t="e">
        <v>#DIV/0!</v>
      </c>
      <c r="AQ2715" s="23" t="e">
        <v>#DIV/0!</v>
      </c>
      <c r="AR2715" s="35">
        <v>0</v>
      </c>
      <c r="AS2715" s="35">
        <v>0</v>
      </c>
      <c r="AT2715" s="35">
        <v>0</v>
      </c>
      <c r="AU2715" s="31" t="str">
        <f t="shared" si="45"/>
        <v>库存为0</v>
      </c>
      <c r="AV2715" s="36" t="str">
        <f>IFERROR(时间!$B$4+AU2715,"上周无销量")</f>
        <v>上周无销量</v>
      </c>
    </row>
    <row r="2716" spans="1:48">
      <c r="A2716" s="21" t="s">
        <v>5356</v>
      </c>
      <c r="B2716" t="s">
        <v>4428</v>
      </c>
      <c r="C2716" t="s">
        <v>5346</v>
      </c>
      <c r="D2716" s="31">
        <v>0</v>
      </c>
      <c r="E2716" s="31">
        <v>0</v>
      </c>
      <c r="F2716" s="31">
        <v>0</v>
      </c>
      <c r="G2716" s="31">
        <v>0</v>
      </c>
      <c r="H2716" s="32">
        <v>0</v>
      </c>
      <c r="I2716">
        <v>0</v>
      </c>
      <c r="J2716" s="33">
        <v>0</v>
      </c>
      <c r="K2716" s="33">
        <v>0</v>
      </c>
      <c r="L2716" s="33">
        <v>0</v>
      </c>
      <c r="M2716">
        <v>0</v>
      </c>
      <c r="N2716">
        <v>0</v>
      </c>
      <c r="O2716">
        <v>0</v>
      </c>
      <c r="P2716" t="s">
        <v>54</v>
      </c>
      <c r="Q2716" t="s">
        <v>54</v>
      </c>
      <c r="R2716" t="s">
        <v>54</v>
      </c>
      <c r="S2716" t="s">
        <v>54</v>
      </c>
      <c r="T2716" t="s">
        <v>54</v>
      </c>
      <c r="U2716" t="s">
        <v>54</v>
      </c>
      <c r="V2716" t="s">
        <v>54</v>
      </c>
      <c r="W2716" t="s">
        <v>54</v>
      </c>
      <c r="X2716" s="23" t="s">
        <v>54</v>
      </c>
      <c r="Y2716" s="23" t="s">
        <v>54</v>
      </c>
      <c r="Z2716" s="23" t="s">
        <v>54</v>
      </c>
      <c r="AA2716" s="23" t="s">
        <v>54</v>
      </c>
      <c r="AB2716" t="s">
        <v>54</v>
      </c>
      <c r="AC2716" t="s">
        <v>54</v>
      </c>
      <c r="AD2716" t="s">
        <v>54</v>
      </c>
      <c r="AE2716" t="s">
        <v>54</v>
      </c>
      <c r="AF2716" s="23" t="s">
        <v>54</v>
      </c>
      <c r="AG2716" s="23" t="s">
        <v>54</v>
      </c>
      <c r="AH2716" s="23" t="s">
        <v>54</v>
      </c>
      <c r="AI2716" s="23" t="s">
        <v>54</v>
      </c>
      <c r="AJ2716">
        <v>23</v>
      </c>
      <c r="AK2716">
        <v>0</v>
      </c>
      <c r="AL2716">
        <v>0</v>
      </c>
      <c r="AM2716">
        <v>0</v>
      </c>
      <c r="AN2716" s="23">
        <v>0</v>
      </c>
      <c r="AO2716" s="23" t="e">
        <v>#DIV/0!</v>
      </c>
      <c r="AP2716" s="23" t="e">
        <v>#DIV/0!</v>
      </c>
      <c r="AQ2716" s="23" t="e">
        <v>#DIV/0!</v>
      </c>
      <c r="AR2716" s="35">
        <v>0</v>
      </c>
      <c r="AS2716" s="35">
        <v>0</v>
      </c>
      <c r="AT2716" s="35">
        <v>0</v>
      </c>
      <c r="AU2716" s="31" t="str">
        <f t="shared" si="45"/>
        <v>库存为0</v>
      </c>
      <c r="AV2716" s="36" t="str">
        <f>IFERROR(时间!$B$4+AU2716,"上周无销量")</f>
        <v>上周无销量</v>
      </c>
    </row>
    <row r="2717" spans="1:48">
      <c r="A2717" s="21" t="s">
        <v>5357</v>
      </c>
      <c r="B2717" t="s">
        <v>4430</v>
      </c>
      <c r="C2717" t="s">
        <v>5346</v>
      </c>
      <c r="D2717" s="31">
        <v>0</v>
      </c>
      <c r="E2717" s="31">
        <v>0</v>
      </c>
      <c r="F2717" s="31">
        <v>0</v>
      </c>
      <c r="G2717" s="31">
        <v>0</v>
      </c>
      <c r="H2717" s="32">
        <v>0</v>
      </c>
      <c r="I2717">
        <v>0</v>
      </c>
      <c r="J2717" s="33">
        <v>0</v>
      </c>
      <c r="K2717" s="33">
        <v>0</v>
      </c>
      <c r="L2717" s="33">
        <v>0</v>
      </c>
      <c r="M2717">
        <v>0</v>
      </c>
      <c r="N2717">
        <v>0</v>
      </c>
      <c r="O2717">
        <v>0</v>
      </c>
      <c r="P2717" t="s">
        <v>54</v>
      </c>
      <c r="Q2717" t="s">
        <v>54</v>
      </c>
      <c r="R2717" t="s">
        <v>54</v>
      </c>
      <c r="S2717" t="s">
        <v>54</v>
      </c>
      <c r="T2717" t="s">
        <v>54</v>
      </c>
      <c r="U2717" t="s">
        <v>54</v>
      </c>
      <c r="V2717" t="s">
        <v>54</v>
      </c>
      <c r="W2717" t="s">
        <v>54</v>
      </c>
      <c r="X2717" s="23" t="s">
        <v>54</v>
      </c>
      <c r="Y2717" s="23" t="s">
        <v>54</v>
      </c>
      <c r="Z2717" s="23" t="s">
        <v>54</v>
      </c>
      <c r="AA2717" s="23" t="s">
        <v>54</v>
      </c>
      <c r="AB2717" t="s">
        <v>54</v>
      </c>
      <c r="AC2717" t="s">
        <v>54</v>
      </c>
      <c r="AD2717" t="s">
        <v>54</v>
      </c>
      <c r="AE2717" t="s">
        <v>54</v>
      </c>
      <c r="AF2717" s="23" t="s">
        <v>54</v>
      </c>
      <c r="AG2717" s="23" t="s">
        <v>54</v>
      </c>
      <c r="AH2717" s="23" t="s">
        <v>54</v>
      </c>
      <c r="AI2717" s="23" t="s">
        <v>54</v>
      </c>
      <c r="AJ2717">
        <v>0</v>
      </c>
      <c r="AK2717">
        <v>0</v>
      </c>
      <c r="AL2717">
        <v>0</v>
      </c>
      <c r="AM2717">
        <v>0</v>
      </c>
      <c r="AN2717" s="23" t="e">
        <v>#DIV/0!</v>
      </c>
      <c r="AO2717" s="23" t="e">
        <v>#DIV/0!</v>
      </c>
      <c r="AP2717" s="23" t="e">
        <v>#DIV/0!</v>
      </c>
      <c r="AQ2717" s="23" t="e">
        <v>#DIV/0!</v>
      </c>
      <c r="AR2717" s="35">
        <v>0</v>
      </c>
      <c r="AS2717" s="35">
        <v>0</v>
      </c>
      <c r="AT2717" s="35">
        <v>0</v>
      </c>
      <c r="AU2717" s="31" t="str">
        <f t="shared" si="45"/>
        <v>库存为0</v>
      </c>
      <c r="AV2717" s="36" t="str">
        <f>IFERROR(时间!$B$4+AU2717,"上周无销量")</f>
        <v>上周无销量</v>
      </c>
    </row>
    <row r="2718" spans="1:48">
      <c r="A2718" s="21" t="s">
        <v>5358</v>
      </c>
      <c r="B2718" t="s">
        <v>4432</v>
      </c>
      <c r="C2718" t="s">
        <v>5346</v>
      </c>
      <c r="D2718" s="31">
        <v>0</v>
      </c>
      <c r="E2718" s="31">
        <v>0</v>
      </c>
      <c r="F2718" s="31">
        <v>0</v>
      </c>
      <c r="G2718" s="31">
        <v>0</v>
      </c>
      <c r="H2718" s="32">
        <v>0</v>
      </c>
      <c r="I2718">
        <v>0</v>
      </c>
      <c r="J2718" s="33">
        <v>0</v>
      </c>
      <c r="K2718" s="33">
        <v>0</v>
      </c>
      <c r="L2718" s="33">
        <v>0</v>
      </c>
      <c r="M2718">
        <v>0</v>
      </c>
      <c r="N2718">
        <v>0</v>
      </c>
      <c r="O2718">
        <v>0</v>
      </c>
      <c r="P2718" t="s">
        <v>54</v>
      </c>
      <c r="Q2718" t="s">
        <v>54</v>
      </c>
      <c r="R2718" t="s">
        <v>54</v>
      </c>
      <c r="S2718" t="s">
        <v>54</v>
      </c>
      <c r="T2718" t="s">
        <v>54</v>
      </c>
      <c r="U2718" t="s">
        <v>54</v>
      </c>
      <c r="V2718" t="s">
        <v>54</v>
      </c>
      <c r="W2718" t="s">
        <v>54</v>
      </c>
      <c r="X2718" s="23" t="s">
        <v>54</v>
      </c>
      <c r="Y2718" s="23" t="s">
        <v>54</v>
      </c>
      <c r="Z2718" s="23" t="s">
        <v>54</v>
      </c>
      <c r="AA2718" s="23" t="s">
        <v>54</v>
      </c>
      <c r="AB2718" t="s">
        <v>54</v>
      </c>
      <c r="AC2718" t="s">
        <v>54</v>
      </c>
      <c r="AD2718" t="s">
        <v>54</v>
      </c>
      <c r="AE2718" t="s">
        <v>54</v>
      </c>
      <c r="AF2718" s="23" t="s">
        <v>54</v>
      </c>
      <c r="AG2718" s="23" t="s">
        <v>54</v>
      </c>
      <c r="AH2718" s="23" t="s">
        <v>54</v>
      </c>
      <c r="AI2718" s="23" t="s">
        <v>54</v>
      </c>
      <c r="AJ2718">
        <v>34</v>
      </c>
      <c r="AK2718">
        <v>0</v>
      </c>
      <c r="AL2718">
        <v>0</v>
      </c>
      <c r="AM2718">
        <v>0</v>
      </c>
      <c r="AN2718" s="23">
        <v>0</v>
      </c>
      <c r="AO2718" s="23" t="e">
        <v>#DIV/0!</v>
      </c>
      <c r="AP2718" s="23" t="e">
        <v>#DIV/0!</v>
      </c>
      <c r="AQ2718" s="23" t="e">
        <v>#DIV/0!</v>
      </c>
      <c r="AR2718" s="35">
        <v>0</v>
      </c>
      <c r="AS2718" s="35">
        <v>0</v>
      </c>
      <c r="AT2718" s="35">
        <v>0</v>
      </c>
      <c r="AU2718" s="31" t="str">
        <f t="shared" si="45"/>
        <v>库存为0</v>
      </c>
      <c r="AV2718" s="36" t="str">
        <f>IFERROR(时间!$B$4+AU2718,"上周无销量")</f>
        <v>上周无销量</v>
      </c>
    </row>
    <row r="2719" spans="1:48">
      <c r="A2719" s="21" t="s">
        <v>5359</v>
      </c>
      <c r="B2719" t="s">
        <v>3694</v>
      </c>
      <c r="C2719" t="s">
        <v>5346</v>
      </c>
      <c r="D2719" s="31">
        <v>0</v>
      </c>
      <c r="E2719" s="31">
        <v>0</v>
      </c>
      <c r="F2719" s="31">
        <v>0</v>
      </c>
      <c r="G2719" s="31">
        <v>0</v>
      </c>
      <c r="H2719" s="32">
        <v>0</v>
      </c>
      <c r="I2719">
        <v>0</v>
      </c>
      <c r="J2719" s="33">
        <v>0</v>
      </c>
      <c r="K2719" s="33">
        <v>0</v>
      </c>
      <c r="L2719" s="33">
        <v>0</v>
      </c>
      <c r="M2719">
        <v>0</v>
      </c>
      <c r="N2719">
        <v>0</v>
      </c>
      <c r="O2719">
        <v>0</v>
      </c>
      <c r="P2719" t="s">
        <v>54</v>
      </c>
      <c r="Q2719" t="s">
        <v>54</v>
      </c>
      <c r="R2719" t="s">
        <v>54</v>
      </c>
      <c r="S2719" t="s">
        <v>54</v>
      </c>
      <c r="T2719" t="s">
        <v>54</v>
      </c>
      <c r="U2719" t="s">
        <v>54</v>
      </c>
      <c r="V2719" t="s">
        <v>54</v>
      </c>
      <c r="W2719" t="s">
        <v>54</v>
      </c>
      <c r="X2719" s="23" t="s">
        <v>54</v>
      </c>
      <c r="Y2719" s="23" t="s">
        <v>54</v>
      </c>
      <c r="Z2719" s="23" t="s">
        <v>54</v>
      </c>
      <c r="AA2719" s="23" t="s">
        <v>54</v>
      </c>
      <c r="AB2719" t="s">
        <v>54</v>
      </c>
      <c r="AC2719" t="s">
        <v>54</v>
      </c>
      <c r="AD2719" t="s">
        <v>54</v>
      </c>
      <c r="AE2719" t="s">
        <v>54</v>
      </c>
      <c r="AF2719" s="23" t="s">
        <v>54</v>
      </c>
      <c r="AG2719" s="23" t="s">
        <v>54</v>
      </c>
      <c r="AH2719" s="23" t="s">
        <v>54</v>
      </c>
      <c r="AI2719" s="23" t="s">
        <v>54</v>
      </c>
      <c r="AJ2719">
        <v>39</v>
      </c>
      <c r="AK2719">
        <v>0</v>
      </c>
      <c r="AL2719">
        <v>0</v>
      </c>
      <c r="AM2719">
        <v>0</v>
      </c>
      <c r="AN2719" s="23">
        <v>0</v>
      </c>
      <c r="AO2719" s="23" t="e">
        <v>#DIV/0!</v>
      </c>
      <c r="AP2719" s="23" t="e">
        <v>#DIV/0!</v>
      </c>
      <c r="AQ2719" s="23" t="e">
        <v>#DIV/0!</v>
      </c>
      <c r="AR2719" s="35">
        <v>0</v>
      </c>
      <c r="AS2719" s="35">
        <v>0</v>
      </c>
      <c r="AT2719" s="35">
        <v>0</v>
      </c>
      <c r="AU2719" s="31" t="str">
        <f t="shared" si="45"/>
        <v>库存为0</v>
      </c>
      <c r="AV2719" s="36" t="str">
        <f>IFERROR(时间!$B$4+AU2719,"上周无销量")</f>
        <v>上周无销量</v>
      </c>
    </row>
    <row r="2720" spans="1:48">
      <c r="A2720" s="21" t="s">
        <v>5360</v>
      </c>
      <c r="B2720" t="s">
        <v>4435</v>
      </c>
      <c r="C2720" t="s">
        <v>5346</v>
      </c>
      <c r="D2720" s="31">
        <v>0</v>
      </c>
      <c r="E2720" s="31">
        <v>0</v>
      </c>
      <c r="F2720" s="31">
        <v>0</v>
      </c>
      <c r="G2720" s="31">
        <v>0</v>
      </c>
      <c r="H2720" s="32">
        <v>0</v>
      </c>
      <c r="I2720">
        <v>0</v>
      </c>
      <c r="J2720" s="33">
        <v>0</v>
      </c>
      <c r="K2720" s="33">
        <v>0</v>
      </c>
      <c r="L2720" s="33">
        <v>0</v>
      </c>
      <c r="M2720">
        <v>0</v>
      </c>
      <c r="N2720">
        <v>0</v>
      </c>
      <c r="O2720">
        <v>0</v>
      </c>
      <c r="P2720" t="s">
        <v>54</v>
      </c>
      <c r="Q2720" t="s">
        <v>54</v>
      </c>
      <c r="R2720" t="s">
        <v>54</v>
      </c>
      <c r="S2720" t="s">
        <v>54</v>
      </c>
      <c r="T2720" t="s">
        <v>54</v>
      </c>
      <c r="U2720" t="s">
        <v>54</v>
      </c>
      <c r="V2720" t="s">
        <v>54</v>
      </c>
      <c r="W2720" t="s">
        <v>54</v>
      </c>
      <c r="X2720" s="23" t="s">
        <v>54</v>
      </c>
      <c r="Y2720" s="23" t="s">
        <v>54</v>
      </c>
      <c r="Z2720" s="23" t="s">
        <v>54</v>
      </c>
      <c r="AA2720" s="23" t="s">
        <v>54</v>
      </c>
      <c r="AB2720" t="s">
        <v>54</v>
      </c>
      <c r="AC2720" t="s">
        <v>54</v>
      </c>
      <c r="AD2720" t="s">
        <v>54</v>
      </c>
      <c r="AE2720" t="s">
        <v>54</v>
      </c>
      <c r="AF2720" s="23" t="s">
        <v>54</v>
      </c>
      <c r="AG2720" s="23" t="s">
        <v>54</v>
      </c>
      <c r="AH2720" s="23" t="s">
        <v>54</v>
      </c>
      <c r="AI2720" s="23" t="s">
        <v>54</v>
      </c>
      <c r="AJ2720">
        <v>16</v>
      </c>
      <c r="AK2720">
        <v>0</v>
      </c>
      <c r="AL2720">
        <v>0</v>
      </c>
      <c r="AM2720">
        <v>0</v>
      </c>
      <c r="AN2720" s="23">
        <v>0</v>
      </c>
      <c r="AO2720" s="23" t="e">
        <v>#DIV/0!</v>
      </c>
      <c r="AP2720" s="23" t="e">
        <v>#DIV/0!</v>
      </c>
      <c r="AQ2720" s="23" t="e">
        <v>#DIV/0!</v>
      </c>
      <c r="AR2720" s="35">
        <v>0</v>
      </c>
      <c r="AS2720" s="35">
        <v>0</v>
      </c>
      <c r="AT2720" s="35">
        <v>0</v>
      </c>
      <c r="AU2720" s="31" t="str">
        <f t="shared" si="45"/>
        <v>库存为0</v>
      </c>
      <c r="AV2720" s="36" t="str">
        <f>IFERROR(时间!$B$4+AU2720,"上周无销量")</f>
        <v>上周无销量</v>
      </c>
    </row>
    <row r="2721" spans="1:48">
      <c r="A2721" s="21" t="s">
        <v>5361</v>
      </c>
      <c r="B2721" t="s">
        <v>4459</v>
      </c>
      <c r="C2721" t="s">
        <v>5362</v>
      </c>
      <c r="D2721" s="31">
        <v>0</v>
      </c>
      <c r="E2721" s="31">
        <v>0</v>
      </c>
      <c r="F2721" s="31">
        <v>0</v>
      </c>
      <c r="G2721" s="31">
        <v>0</v>
      </c>
      <c r="H2721" s="32">
        <v>0</v>
      </c>
      <c r="I2721">
        <v>0</v>
      </c>
      <c r="J2721" s="33">
        <v>0</v>
      </c>
      <c r="K2721" s="33">
        <v>0</v>
      </c>
      <c r="L2721" s="33">
        <v>0</v>
      </c>
      <c r="M2721">
        <v>0</v>
      </c>
      <c r="N2721">
        <v>0</v>
      </c>
      <c r="O2721">
        <v>0</v>
      </c>
      <c r="P2721" t="s">
        <v>54</v>
      </c>
      <c r="Q2721" t="s">
        <v>54</v>
      </c>
      <c r="R2721" t="s">
        <v>54</v>
      </c>
      <c r="S2721" t="s">
        <v>54</v>
      </c>
      <c r="T2721" t="s">
        <v>54</v>
      </c>
      <c r="U2721" t="s">
        <v>54</v>
      </c>
      <c r="V2721" t="s">
        <v>54</v>
      </c>
      <c r="W2721" t="s">
        <v>54</v>
      </c>
      <c r="X2721" s="23" t="s">
        <v>54</v>
      </c>
      <c r="Y2721" s="23" t="s">
        <v>54</v>
      </c>
      <c r="Z2721" s="23" t="s">
        <v>54</v>
      </c>
      <c r="AA2721" s="23" t="s">
        <v>54</v>
      </c>
      <c r="AB2721" t="s">
        <v>54</v>
      </c>
      <c r="AC2721" t="s">
        <v>54</v>
      </c>
      <c r="AD2721" t="s">
        <v>54</v>
      </c>
      <c r="AE2721" t="s">
        <v>54</v>
      </c>
      <c r="AF2721" s="23" t="s">
        <v>54</v>
      </c>
      <c r="AG2721" s="23" t="s">
        <v>54</v>
      </c>
      <c r="AH2721" s="23" t="s">
        <v>54</v>
      </c>
      <c r="AI2721" s="23" t="s">
        <v>54</v>
      </c>
      <c r="AJ2721">
        <v>0</v>
      </c>
      <c r="AK2721">
        <v>0</v>
      </c>
      <c r="AL2721">
        <v>2</v>
      </c>
      <c r="AM2721">
        <v>0</v>
      </c>
      <c r="AN2721" s="23" t="e">
        <v>#DIV/0!</v>
      </c>
      <c r="AO2721" s="23" t="e">
        <v>#DIV/0!</v>
      </c>
      <c r="AP2721" s="23">
        <v>0</v>
      </c>
      <c r="AQ2721" s="23" t="e">
        <v>#DIV/0!</v>
      </c>
      <c r="AR2721" s="35">
        <v>0</v>
      </c>
      <c r="AS2721" s="35">
        <v>0</v>
      </c>
      <c r="AT2721" s="35">
        <v>0</v>
      </c>
      <c r="AU2721" s="31" t="str">
        <f t="shared" si="45"/>
        <v>库存为0</v>
      </c>
      <c r="AV2721" s="36" t="str">
        <f>IFERROR(时间!$B$4+AU2721,"上周无销量")</f>
        <v>上周无销量</v>
      </c>
    </row>
    <row r="2722" spans="1:48">
      <c r="A2722" s="21" t="s">
        <v>5363</v>
      </c>
      <c r="B2722" t="s">
        <v>4462</v>
      </c>
      <c r="C2722" t="s">
        <v>5362</v>
      </c>
      <c r="D2722" s="31">
        <v>0</v>
      </c>
      <c r="E2722" s="31">
        <v>0</v>
      </c>
      <c r="F2722" s="31">
        <v>0</v>
      </c>
      <c r="G2722" s="31">
        <v>0</v>
      </c>
      <c r="H2722" s="32">
        <v>0</v>
      </c>
      <c r="I2722">
        <v>0</v>
      </c>
      <c r="J2722" s="33">
        <v>0</v>
      </c>
      <c r="K2722" s="33">
        <v>0</v>
      </c>
      <c r="L2722" s="33">
        <v>0</v>
      </c>
      <c r="M2722">
        <v>0</v>
      </c>
      <c r="N2722">
        <v>0</v>
      </c>
      <c r="O2722">
        <v>0</v>
      </c>
      <c r="P2722" t="s">
        <v>54</v>
      </c>
      <c r="Q2722" t="s">
        <v>54</v>
      </c>
      <c r="R2722" t="s">
        <v>54</v>
      </c>
      <c r="S2722" t="s">
        <v>54</v>
      </c>
      <c r="T2722" t="s">
        <v>54</v>
      </c>
      <c r="U2722" t="s">
        <v>54</v>
      </c>
      <c r="V2722" t="s">
        <v>54</v>
      </c>
      <c r="W2722" t="s">
        <v>54</v>
      </c>
      <c r="X2722" s="23" t="s">
        <v>54</v>
      </c>
      <c r="Y2722" s="23" t="s">
        <v>54</v>
      </c>
      <c r="Z2722" s="23" t="s">
        <v>54</v>
      </c>
      <c r="AA2722" s="23" t="s">
        <v>54</v>
      </c>
      <c r="AB2722" t="s">
        <v>54</v>
      </c>
      <c r="AC2722" t="s">
        <v>54</v>
      </c>
      <c r="AD2722" t="s">
        <v>54</v>
      </c>
      <c r="AE2722" t="s">
        <v>54</v>
      </c>
      <c r="AF2722" s="23" t="s">
        <v>54</v>
      </c>
      <c r="AG2722" s="23" t="s">
        <v>54</v>
      </c>
      <c r="AH2722" s="23" t="s">
        <v>54</v>
      </c>
      <c r="AI2722" s="23" t="s">
        <v>54</v>
      </c>
      <c r="AJ2722">
        <v>0</v>
      </c>
      <c r="AK2722">
        <v>0</v>
      </c>
      <c r="AL2722">
        <v>0</v>
      </c>
      <c r="AM2722">
        <v>0</v>
      </c>
      <c r="AN2722" s="23" t="e">
        <v>#DIV/0!</v>
      </c>
      <c r="AO2722" s="23" t="e">
        <v>#DIV/0!</v>
      </c>
      <c r="AP2722" s="23" t="e">
        <v>#DIV/0!</v>
      </c>
      <c r="AQ2722" s="23" t="e">
        <v>#DIV/0!</v>
      </c>
      <c r="AR2722" s="35">
        <v>0</v>
      </c>
      <c r="AS2722" s="35">
        <v>0</v>
      </c>
      <c r="AT2722" s="35">
        <v>0</v>
      </c>
      <c r="AU2722" s="31" t="str">
        <f t="shared" si="45"/>
        <v>库存为0</v>
      </c>
      <c r="AV2722" s="36" t="str">
        <f>IFERROR(时间!$B$4+AU2722,"上周无销量")</f>
        <v>上周无销量</v>
      </c>
    </row>
    <row r="2723" spans="1:48">
      <c r="A2723" s="21" t="s">
        <v>5364</v>
      </c>
      <c r="B2723" t="s">
        <v>4464</v>
      </c>
      <c r="C2723" t="s">
        <v>5362</v>
      </c>
      <c r="D2723" s="31">
        <v>0</v>
      </c>
      <c r="E2723" s="31">
        <v>0</v>
      </c>
      <c r="F2723" s="31">
        <v>0</v>
      </c>
      <c r="G2723" s="31">
        <v>0</v>
      </c>
      <c r="H2723" s="32">
        <v>0</v>
      </c>
      <c r="I2723">
        <v>0</v>
      </c>
      <c r="J2723" s="33">
        <v>0</v>
      </c>
      <c r="K2723" s="33">
        <v>0</v>
      </c>
      <c r="L2723" s="33">
        <v>0</v>
      </c>
      <c r="M2723">
        <v>0</v>
      </c>
      <c r="N2723">
        <v>0</v>
      </c>
      <c r="O2723">
        <v>0</v>
      </c>
      <c r="P2723" t="s">
        <v>54</v>
      </c>
      <c r="Q2723" t="s">
        <v>54</v>
      </c>
      <c r="R2723" t="s">
        <v>54</v>
      </c>
      <c r="S2723" t="s">
        <v>54</v>
      </c>
      <c r="T2723" t="s">
        <v>54</v>
      </c>
      <c r="U2723" t="s">
        <v>54</v>
      </c>
      <c r="V2723" t="s">
        <v>54</v>
      </c>
      <c r="W2723" t="s">
        <v>54</v>
      </c>
      <c r="X2723" s="23" t="s">
        <v>54</v>
      </c>
      <c r="Y2723" s="23" t="s">
        <v>54</v>
      </c>
      <c r="Z2723" s="23" t="s">
        <v>54</v>
      </c>
      <c r="AA2723" s="23" t="s">
        <v>54</v>
      </c>
      <c r="AB2723" t="s">
        <v>54</v>
      </c>
      <c r="AC2723" t="s">
        <v>54</v>
      </c>
      <c r="AD2723" t="s">
        <v>54</v>
      </c>
      <c r="AE2723" t="s">
        <v>54</v>
      </c>
      <c r="AF2723" s="23" t="s">
        <v>54</v>
      </c>
      <c r="AG2723" s="23" t="s">
        <v>54</v>
      </c>
      <c r="AH2723" s="23" t="s">
        <v>54</v>
      </c>
      <c r="AI2723" s="23" t="s">
        <v>54</v>
      </c>
      <c r="AJ2723">
        <v>2</v>
      </c>
      <c r="AK2723">
        <v>1</v>
      </c>
      <c r="AL2723">
        <v>2</v>
      </c>
      <c r="AM2723">
        <v>0</v>
      </c>
      <c r="AN2723" s="23">
        <v>0</v>
      </c>
      <c r="AO2723" s="23">
        <v>0</v>
      </c>
      <c r="AP2723" s="23">
        <v>0</v>
      </c>
      <c r="AQ2723" s="23" t="e">
        <v>#DIV/0!</v>
      </c>
      <c r="AR2723" s="35">
        <v>0</v>
      </c>
      <c r="AS2723" s="35">
        <v>0</v>
      </c>
      <c r="AT2723" s="35">
        <v>0</v>
      </c>
      <c r="AU2723" s="31" t="str">
        <f t="shared" si="45"/>
        <v>库存为0</v>
      </c>
      <c r="AV2723" s="36" t="str">
        <f>IFERROR(时间!$B$4+AU2723,"上周无销量")</f>
        <v>上周无销量</v>
      </c>
    </row>
    <row r="2724" spans="1:48">
      <c r="A2724" s="21" t="s">
        <v>5365</v>
      </c>
      <c r="B2724" t="s">
        <v>4466</v>
      </c>
      <c r="C2724" t="s">
        <v>5362</v>
      </c>
      <c r="D2724" s="31">
        <v>0</v>
      </c>
      <c r="E2724" s="31">
        <v>0</v>
      </c>
      <c r="F2724" s="31">
        <v>0</v>
      </c>
      <c r="G2724" s="31">
        <v>0</v>
      </c>
      <c r="H2724" s="32">
        <v>0</v>
      </c>
      <c r="I2724">
        <v>0</v>
      </c>
      <c r="J2724" s="33">
        <v>0</v>
      </c>
      <c r="K2724" s="33">
        <v>0</v>
      </c>
      <c r="L2724" s="33">
        <v>0</v>
      </c>
      <c r="M2724">
        <v>0</v>
      </c>
      <c r="N2724">
        <v>0</v>
      </c>
      <c r="O2724">
        <v>0</v>
      </c>
      <c r="P2724" t="s">
        <v>54</v>
      </c>
      <c r="Q2724" t="s">
        <v>54</v>
      </c>
      <c r="R2724" t="s">
        <v>54</v>
      </c>
      <c r="S2724" t="s">
        <v>54</v>
      </c>
      <c r="T2724" t="s">
        <v>54</v>
      </c>
      <c r="U2724" t="s">
        <v>54</v>
      </c>
      <c r="V2724" t="s">
        <v>54</v>
      </c>
      <c r="W2724" t="s">
        <v>54</v>
      </c>
      <c r="X2724" s="23" t="s">
        <v>54</v>
      </c>
      <c r="Y2724" s="23" t="s">
        <v>54</v>
      </c>
      <c r="Z2724" s="23" t="s">
        <v>54</v>
      </c>
      <c r="AA2724" s="23" t="s">
        <v>54</v>
      </c>
      <c r="AB2724" t="s">
        <v>54</v>
      </c>
      <c r="AC2724" t="s">
        <v>54</v>
      </c>
      <c r="AD2724" t="s">
        <v>54</v>
      </c>
      <c r="AE2724" t="s">
        <v>54</v>
      </c>
      <c r="AF2724" s="23" t="s">
        <v>54</v>
      </c>
      <c r="AG2724" s="23" t="s">
        <v>54</v>
      </c>
      <c r="AH2724" s="23" t="s">
        <v>54</v>
      </c>
      <c r="AI2724" s="23" t="s">
        <v>54</v>
      </c>
      <c r="AJ2724">
        <v>0</v>
      </c>
      <c r="AK2724">
        <v>1</v>
      </c>
      <c r="AL2724">
        <v>0</v>
      </c>
      <c r="AM2724">
        <v>1</v>
      </c>
      <c r="AN2724" s="23" t="e">
        <v>#DIV/0!</v>
      </c>
      <c r="AO2724" s="23">
        <v>0</v>
      </c>
      <c r="AP2724" s="23" t="e">
        <v>#DIV/0!</v>
      </c>
      <c r="AQ2724" s="23">
        <v>0</v>
      </c>
      <c r="AR2724" s="35">
        <v>0</v>
      </c>
      <c r="AS2724" s="35">
        <v>0</v>
      </c>
      <c r="AT2724" s="35">
        <v>0</v>
      </c>
      <c r="AU2724" s="31" t="str">
        <f t="shared" si="45"/>
        <v>库存为0</v>
      </c>
      <c r="AV2724" s="36" t="str">
        <f>IFERROR(时间!$B$4+AU2724,"上周无销量")</f>
        <v>上周无销量</v>
      </c>
    </row>
    <row r="2725" spans="1:48">
      <c r="A2725" s="21" t="s">
        <v>5366</v>
      </c>
      <c r="B2725" t="s">
        <v>4468</v>
      </c>
      <c r="C2725" t="s">
        <v>5362</v>
      </c>
      <c r="D2725" s="31">
        <v>0</v>
      </c>
      <c r="E2725" s="31">
        <v>0</v>
      </c>
      <c r="F2725" s="31">
        <v>0</v>
      </c>
      <c r="G2725" s="31">
        <v>0</v>
      </c>
      <c r="H2725" s="32">
        <v>0</v>
      </c>
      <c r="I2725">
        <v>0</v>
      </c>
      <c r="J2725" s="33">
        <v>0</v>
      </c>
      <c r="K2725" s="33">
        <v>0</v>
      </c>
      <c r="L2725" s="33">
        <v>0</v>
      </c>
      <c r="M2725">
        <v>0</v>
      </c>
      <c r="N2725">
        <v>0</v>
      </c>
      <c r="O2725">
        <v>0</v>
      </c>
      <c r="P2725" t="s">
        <v>54</v>
      </c>
      <c r="Q2725" t="s">
        <v>54</v>
      </c>
      <c r="R2725" t="s">
        <v>54</v>
      </c>
      <c r="S2725" t="s">
        <v>54</v>
      </c>
      <c r="T2725" t="s">
        <v>54</v>
      </c>
      <c r="U2725" t="s">
        <v>54</v>
      </c>
      <c r="V2725" t="s">
        <v>54</v>
      </c>
      <c r="W2725" t="s">
        <v>54</v>
      </c>
      <c r="X2725" s="23" t="s">
        <v>54</v>
      </c>
      <c r="Y2725" s="23" t="s">
        <v>54</v>
      </c>
      <c r="Z2725" s="23" t="s">
        <v>54</v>
      </c>
      <c r="AA2725" s="23" t="s">
        <v>54</v>
      </c>
      <c r="AB2725" t="s">
        <v>54</v>
      </c>
      <c r="AC2725" t="s">
        <v>54</v>
      </c>
      <c r="AD2725" t="s">
        <v>54</v>
      </c>
      <c r="AE2725" t="s">
        <v>54</v>
      </c>
      <c r="AF2725" s="23" t="s">
        <v>54</v>
      </c>
      <c r="AG2725" s="23" t="s">
        <v>54</v>
      </c>
      <c r="AH2725" s="23" t="s">
        <v>54</v>
      </c>
      <c r="AI2725" s="23" t="s">
        <v>54</v>
      </c>
      <c r="AJ2725">
        <v>2</v>
      </c>
      <c r="AK2725">
        <v>9</v>
      </c>
      <c r="AL2725">
        <v>0</v>
      </c>
      <c r="AM2725">
        <v>0</v>
      </c>
      <c r="AN2725" s="23">
        <v>0</v>
      </c>
      <c r="AO2725" s="23">
        <v>0</v>
      </c>
      <c r="AP2725" s="23" t="e">
        <v>#DIV/0!</v>
      </c>
      <c r="AQ2725" s="23" t="e">
        <v>#DIV/0!</v>
      </c>
      <c r="AR2725" s="35">
        <v>0</v>
      </c>
      <c r="AS2725" s="35">
        <v>0</v>
      </c>
      <c r="AT2725" s="35">
        <v>0</v>
      </c>
      <c r="AU2725" s="31" t="str">
        <f t="shared" si="45"/>
        <v>库存为0</v>
      </c>
      <c r="AV2725" s="36" t="str">
        <f>IFERROR(时间!$B$4+AU2725,"上周无销量")</f>
        <v>上周无销量</v>
      </c>
    </row>
    <row r="2726" spans="1:48">
      <c r="A2726" s="21" t="s">
        <v>5367</v>
      </c>
      <c r="B2726" t="s">
        <v>5368</v>
      </c>
      <c r="C2726" t="s">
        <v>5369</v>
      </c>
      <c r="D2726" s="31">
        <v>0</v>
      </c>
      <c r="E2726" s="31">
        <v>0</v>
      </c>
      <c r="F2726" s="31">
        <v>0</v>
      </c>
      <c r="G2726" s="31">
        <v>0</v>
      </c>
      <c r="H2726" s="32">
        <v>0</v>
      </c>
      <c r="I2726">
        <v>0</v>
      </c>
      <c r="J2726" s="33">
        <v>0</v>
      </c>
      <c r="K2726" s="33">
        <v>0</v>
      </c>
      <c r="L2726" s="33">
        <v>0</v>
      </c>
      <c r="M2726">
        <v>0</v>
      </c>
      <c r="N2726">
        <v>0</v>
      </c>
      <c r="O2726">
        <v>0</v>
      </c>
      <c r="P2726" t="s">
        <v>54</v>
      </c>
      <c r="Q2726" t="s">
        <v>54</v>
      </c>
      <c r="R2726" t="s">
        <v>54</v>
      </c>
      <c r="S2726" t="s">
        <v>54</v>
      </c>
      <c r="T2726" t="s">
        <v>54</v>
      </c>
      <c r="U2726" t="s">
        <v>54</v>
      </c>
      <c r="V2726" t="s">
        <v>54</v>
      </c>
      <c r="W2726" t="s">
        <v>54</v>
      </c>
      <c r="X2726" s="23" t="s">
        <v>54</v>
      </c>
      <c r="Y2726" s="23" t="s">
        <v>54</v>
      </c>
      <c r="Z2726" s="23" t="s">
        <v>54</v>
      </c>
      <c r="AA2726" s="23" t="s">
        <v>54</v>
      </c>
      <c r="AB2726" t="s">
        <v>54</v>
      </c>
      <c r="AC2726" t="s">
        <v>54</v>
      </c>
      <c r="AD2726" t="s">
        <v>54</v>
      </c>
      <c r="AE2726" t="s">
        <v>54</v>
      </c>
      <c r="AF2726" s="23" t="s">
        <v>54</v>
      </c>
      <c r="AG2726" s="23" t="s">
        <v>54</v>
      </c>
      <c r="AH2726" s="23" t="s">
        <v>54</v>
      </c>
      <c r="AI2726" s="23" t="s">
        <v>54</v>
      </c>
      <c r="AJ2726">
        <v>0</v>
      </c>
      <c r="AK2726">
        <v>0</v>
      </c>
      <c r="AL2726">
        <v>0</v>
      </c>
      <c r="AM2726">
        <v>0</v>
      </c>
      <c r="AN2726" s="23" t="e">
        <v>#DIV/0!</v>
      </c>
      <c r="AO2726" s="23" t="e">
        <v>#DIV/0!</v>
      </c>
      <c r="AP2726" s="23" t="e">
        <v>#DIV/0!</v>
      </c>
      <c r="AQ2726" s="23" t="e">
        <v>#DIV/0!</v>
      </c>
      <c r="AR2726" s="35">
        <v>0</v>
      </c>
      <c r="AS2726" s="35">
        <v>0</v>
      </c>
      <c r="AT2726" s="35">
        <v>0</v>
      </c>
      <c r="AU2726" s="31" t="str">
        <f t="shared" si="45"/>
        <v>库存为0</v>
      </c>
      <c r="AV2726" s="36" t="str">
        <f>IFERROR(时间!$B$4+AU2726,"上周无销量")</f>
        <v>上周无销量</v>
      </c>
    </row>
    <row r="2727" spans="1:48">
      <c r="A2727" s="21" t="s">
        <v>5370</v>
      </c>
      <c r="B2727" t="s">
        <v>5371</v>
      </c>
      <c r="C2727" t="s">
        <v>5369</v>
      </c>
      <c r="D2727" s="31">
        <v>0</v>
      </c>
      <c r="E2727" s="31">
        <v>0</v>
      </c>
      <c r="F2727" s="31">
        <v>0</v>
      </c>
      <c r="G2727" s="31">
        <v>0</v>
      </c>
      <c r="H2727" s="32">
        <v>0</v>
      </c>
      <c r="I2727">
        <v>0</v>
      </c>
      <c r="J2727" s="33">
        <v>0</v>
      </c>
      <c r="K2727" s="33">
        <v>0</v>
      </c>
      <c r="L2727" s="33">
        <v>0</v>
      </c>
      <c r="M2727">
        <v>0</v>
      </c>
      <c r="N2727">
        <v>0</v>
      </c>
      <c r="O2727">
        <v>0</v>
      </c>
      <c r="P2727" t="s">
        <v>54</v>
      </c>
      <c r="Q2727" t="s">
        <v>54</v>
      </c>
      <c r="R2727" t="s">
        <v>54</v>
      </c>
      <c r="S2727" t="s">
        <v>54</v>
      </c>
      <c r="T2727" t="s">
        <v>54</v>
      </c>
      <c r="U2727" t="s">
        <v>54</v>
      </c>
      <c r="V2727" t="s">
        <v>54</v>
      </c>
      <c r="W2727" t="s">
        <v>54</v>
      </c>
      <c r="X2727" s="23" t="s">
        <v>54</v>
      </c>
      <c r="Y2727" s="23" t="s">
        <v>54</v>
      </c>
      <c r="Z2727" s="23" t="s">
        <v>54</v>
      </c>
      <c r="AA2727" s="23" t="s">
        <v>54</v>
      </c>
      <c r="AB2727" t="s">
        <v>54</v>
      </c>
      <c r="AC2727" t="s">
        <v>54</v>
      </c>
      <c r="AD2727" t="s">
        <v>54</v>
      </c>
      <c r="AE2727" t="s">
        <v>54</v>
      </c>
      <c r="AF2727" s="23" t="s">
        <v>54</v>
      </c>
      <c r="AG2727" s="23" t="s">
        <v>54</v>
      </c>
      <c r="AH2727" s="23" t="s">
        <v>54</v>
      </c>
      <c r="AI2727" s="23" t="s">
        <v>54</v>
      </c>
      <c r="AJ2727">
        <v>0</v>
      </c>
      <c r="AK2727">
        <v>0</v>
      </c>
      <c r="AL2727">
        <v>0</v>
      </c>
      <c r="AM2727">
        <v>0</v>
      </c>
      <c r="AN2727" s="23" t="e">
        <v>#DIV/0!</v>
      </c>
      <c r="AO2727" s="23" t="e">
        <v>#DIV/0!</v>
      </c>
      <c r="AP2727" s="23" t="e">
        <v>#DIV/0!</v>
      </c>
      <c r="AQ2727" s="23" t="e">
        <v>#DIV/0!</v>
      </c>
      <c r="AR2727" s="35">
        <v>0</v>
      </c>
      <c r="AS2727" s="35">
        <v>0</v>
      </c>
      <c r="AT2727" s="35">
        <v>0</v>
      </c>
      <c r="AU2727" s="31" t="str">
        <f t="shared" si="45"/>
        <v>库存为0</v>
      </c>
      <c r="AV2727" s="36" t="str">
        <f>IFERROR(时间!$B$4+AU2727,"上周无销量")</f>
        <v>上周无销量</v>
      </c>
    </row>
    <row r="2728" spans="1:48">
      <c r="A2728" s="21" t="s">
        <v>5372</v>
      </c>
      <c r="B2728" t="s">
        <v>5373</v>
      </c>
      <c r="C2728" t="s">
        <v>5369</v>
      </c>
      <c r="D2728" s="31">
        <v>0</v>
      </c>
      <c r="E2728" s="31">
        <v>0</v>
      </c>
      <c r="F2728" s="31">
        <v>0</v>
      </c>
      <c r="G2728" s="31">
        <v>0</v>
      </c>
      <c r="H2728" s="32">
        <v>0</v>
      </c>
      <c r="I2728">
        <v>0</v>
      </c>
      <c r="J2728" s="33">
        <v>0</v>
      </c>
      <c r="K2728" s="33">
        <v>0</v>
      </c>
      <c r="L2728" s="33">
        <v>0</v>
      </c>
      <c r="M2728">
        <v>0</v>
      </c>
      <c r="N2728">
        <v>0</v>
      </c>
      <c r="O2728">
        <v>0</v>
      </c>
      <c r="P2728" t="s">
        <v>54</v>
      </c>
      <c r="Q2728" t="s">
        <v>54</v>
      </c>
      <c r="R2728" t="s">
        <v>54</v>
      </c>
      <c r="S2728" t="s">
        <v>54</v>
      </c>
      <c r="T2728" t="s">
        <v>54</v>
      </c>
      <c r="U2728" t="s">
        <v>54</v>
      </c>
      <c r="V2728" t="s">
        <v>54</v>
      </c>
      <c r="W2728" t="s">
        <v>54</v>
      </c>
      <c r="X2728" s="23" t="s">
        <v>54</v>
      </c>
      <c r="Y2728" s="23" t="s">
        <v>54</v>
      </c>
      <c r="Z2728" s="23" t="s">
        <v>54</v>
      </c>
      <c r="AA2728" s="23" t="s">
        <v>54</v>
      </c>
      <c r="AB2728" t="s">
        <v>54</v>
      </c>
      <c r="AC2728" t="s">
        <v>54</v>
      </c>
      <c r="AD2728" t="s">
        <v>54</v>
      </c>
      <c r="AE2728" t="s">
        <v>54</v>
      </c>
      <c r="AF2728" s="23" t="s">
        <v>54</v>
      </c>
      <c r="AG2728" s="23" t="s">
        <v>54</v>
      </c>
      <c r="AH2728" s="23" t="s">
        <v>54</v>
      </c>
      <c r="AI2728" s="23" t="s">
        <v>54</v>
      </c>
      <c r="AJ2728">
        <v>0</v>
      </c>
      <c r="AK2728">
        <v>0</v>
      </c>
      <c r="AL2728">
        <v>0</v>
      </c>
      <c r="AM2728">
        <v>0</v>
      </c>
      <c r="AN2728" s="23" t="e">
        <v>#DIV/0!</v>
      </c>
      <c r="AO2728" s="23" t="e">
        <v>#DIV/0!</v>
      </c>
      <c r="AP2728" s="23" t="e">
        <v>#DIV/0!</v>
      </c>
      <c r="AQ2728" s="23" t="e">
        <v>#DIV/0!</v>
      </c>
      <c r="AR2728" s="35">
        <v>0</v>
      </c>
      <c r="AS2728" s="35">
        <v>0</v>
      </c>
      <c r="AT2728" s="35">
        <v>0</v>
      </c>
      <c r="AU2728" s="31" t="str">
        <f t="shared" si="45"/>
        <v>库存为0</v>
      </c>
      <c r="AV2728" s="36" t="str">
        <f>IFERROR(时间!$B$4+AU2728,"上周无销量")</f>
        <v>上周无销量</v>
      </c>
    </row>
    <row r="2729" spans="1:48">
      <c r="A2729" s="21" t="s">
        <v>5374</v>
      </c>
      <c r="B2729" t="s">
        <v>5375</v>
      </c>
      <c r="C2729" t="s">
        <v>5369</v>
      </c>
      <c r="D2729" s="31">
        <v>0</v>
      </c>
      <c r="E2729" s="31">
        <v>0</v>
      </c>
      <c r="F2729" s="31">
        <v>0</v>
      </c>
      <c r="G2729" s="31">
        <v>0</v>
      </c>
      <c r="H2729" s="32">
        <v>0</v>
      </c>
      <c r="I2729">
        <v>0</v>
      </c>
      <c r="J2729" s="33">
        <v>0</v>
      </c>
      <c r="K2729" s="33">
        <v>0</v>
      </c>
      <c r="L2729" s="33">
        <v>0</v>
      </c>
      <c r="M2729">
        <v>0</v>
      </c>
      <c r="N2729">
        <v>0</v>
      </c>
      <c r="O2729">
        <v>0</v>
      </c>
      <c r="P2729" t="s">
        <v>54</v>
      </c>
      <c r="Q2729" t="s">
        <v>54</v>
      </c>
      <c r="R2729" t="s">
        <v>54</v>
      </c>
      <c r="S2729" t="s">
        <v>54</v>
      </c>
      <c r="T2729" t="s">
        <v>54</v>
      </c>
      <c r="U2729" t="s">
        <v>54</v>
      </c>
      <c r="V2729" t="s">
        <v>54</v>
      </c>
      <c r="W2729" t="s">
        <v>54</v>
      </c>
      <c r="X2729" s="23" t="s">
        <v>54</v>
      </c>
      <c r="Y2729" s="23" t="s">
        <v>54</v>
      </c>
      <c r="Z2729" s="23" t="s">
        <v>54</v>
      </c>
      <c r="AA2729" s="23" t="s">
        <v>54</v>
      </c>
      <c r="AB2729" t="s">
        <v>54</v>
      </c>
      <c r="AC2729" t="s">
        <v>54</v>
      </c>
      <c r="AD2729" t="s">
        <v>54</v>
      </c>
      <c r="AE2729" t="s">
        <v>54</v>
      </c>
      <c r="AF2729" s="23" t="s">
        <v>54</v>
      </c>
      <c r="AG2729" s="23" t="s">
        <v>54</v>
      </c>
      <c r="AH2729" s="23" t="s">
        <v>54</v>
      </c>
      <c r="AI2729" s="23" t="s">
        <v>54</v>
      </c>
      <c r="AJ2729">
        <v>0</v>
      </c>
      <c r="AK2729">
        <v>0</v>
      </c>
      <c r="AL2729">
        <v>0</v>
      </c>
      <c r="AM2729">
        <v>0</v>
      </c>
      <c r="AN2729" s="23" t="e">
        <v>#DIV/0!</v>
      </c>
      <c r="AO2729" s="23" t="e">
        <v>#DIV/0!</v>
      </c>
      <c r="AP2729" s="23" t="e">
        <v>#DIV/0!</v>
      </c>
      <c r="AQ2729" s="23" t="e">
        <v>#DIV/0!</v>
      </c>
      <c r="AR2729" s="35">
        <v>0</v>
      </c>
      <c r="AS2729" s="35">
        <v>0</v>
      </c>
      <c r="AT2729" s="35">
        <v>0</v>
      </c>
      <c r="AU2729" s="31" t="str">
        <f t="shared" si="45"/>
        <v>库存为0</v>
      </c>
      <c r="AV2729" s="36" t="str">
        <f>IFERROR(时间!$B$4+AU2729,"上周无销量")</f>
        <v>上周无销量</v>
      </c>
    </row>
    <row r="2730" spans="1:48">
      <c r="A2730" s="21" t="s">
        <v>5376</v>
      </c>
      <c r="B2730" t="s">
        <v>5377</v>
      </c>
      <c r="C2730" t="s">
        <v>5369</v>
      </c>
      <c r="D2730" s="31">
        <v>0</v>
      </c>
      <c r="E2730" s="31">
        <v>0</v>
      </c>
      <c r="F2730" s="31">
        <v>0</v>
      </c>
      <c r="G2730" s="31">
        <v>0</v>
      </c>
      <c r="H2730" s="32">
        <v>0</v>
      </c>
      <c r="I2730">
        <v>0</v>
      </c>
      <c r="J2730" s="33">
        <v>0</v>
      </c>
      <c r="K2730" s="33">
        <v>0</v>
      </c>
      <c r="L2730" s="33">
        <v>0</v>
      </c>
      <c r="M2730">
        <v>0</v>
      </c>
      <c r="N2730">
        <v>0</v>
      </c>
      <c r="O2730">
        <v>0</v>
      </c>
      <c r="P2730" t="s">
        <v>54</v>
      </c>
      <c r="Q2730" t="s">
        <v>54</v>
      </c>
      <c r="R2730" t="s">
        <v>54</v>
      </c>
      <c r="S2730" t="s">
        <v>54</v>
      </c>
      <c r="T2730" t="s">
        <v>54</v>
      </c>
      <c r="U2730" t="s">
        <v>54</v>
      </c>
      <c r="V2730" t="s">
        <v>54</v>
      </c>
      <c r="W2730" t="s">
        <v>54</v>
      </c>
      <c r="X2730" s="23" t="s">
        <v>54</v>
      </c>
      <c r="Y2730" s="23" t="s">
        <v>54</v>
      </c>
      <c r="Z2730" s="23" t="s">
        <v>54</v>
      </c>
      <c r="AA2730" s="23" t="s">
        <v>54</v>
      </c>
      <c r="AB2730" t="s">
        <v>54</v>
      </c>
      <c r="AC2730" t="s">
        <v>54</v>
      </c>
      <c r="AD2730" t="s">
        <v>54</v>
      </c>
      <c r="AE2730" t="s">
        <v>54</v>
      </c>
      <c r="AF2730" s="23" t="s">
        <v>54</v>
      </c>
      <c r="AG2730" s="23" t="s">
        <v>54</v>
      </c>
      <c r="AH2730" s="23" t="s">
        <v>54</v>
      </c>
      <c r="AI2730" s="23" t="s">
        <v>54</v>
      </c>
      <c r="AJ2730">
        <v>0</v>
      </c>
      <c r="AK2730">
        <v>0</v>
      </c>
      <c r="AL2730">
        <v>0</v>
      </c>
      <c r="AM2730">
        <v>0</v>
      </c>
      <c r="AN2730" s="23" t="e">
        <v>#DIV/0!</v>
      </c>
      <c r="AO2730" s="23" t="e">
        <v>#DIV/0!</v>
      </c>
      <c r="AP2730" s="23" t="e">
        <v>#DIV/0!</v>
      </c>
      <c r="AQ2730" s="23" t="e">
        <v>#DIV/0!</v>
      </c>
      <c r="AR2730" s="35">
        <v>0</v>
      </c>
      <c r="AS2730" s="35">
        <v>0</v>
      </c>
      <c r="AT2730" s="35">
        <v>0</v>
      </c>
      <c r="AU2730" s="31" t="str">
        <f t="shared" si="45"/>
        <v>库存为0</v>
      </c>
      <c r="AV2730" s="36" t="str">
        <f>IFERROR(时间!$B$4+AU2730,"上周无销量")</f>
        <v>上周无销量</v>
      </c>
    </row>
    <row r="2731" spans="1:48">
      <c r="A2731" s="21" t="s">
        <v>5378</v>
      </c>
      <c r="B2731" t="s">
        <v>5379</v>
      </c>
      <c r="C2731" t="s">
        <v>5369</v>
      </c>
      <c r="D2731" s="31">
        <v>0</v>
      </c>
      <c r="E2731" s="31">
        <v>0</v>
      </c>
      <c r="F2731" s="31">
        <v>0</v>
      </c>
      <c r="G2731" s="31">
        <v>0</v>
      </c>
      <c r="H2731" s="32">
        <v>0</v>
      </c>
      <c r="I2731">
        <v>0</v>
      </c>
      <c r="J2731" s="33">
        <v>0</v>
      </c>
      <c r="K2731" s="33">
        <v>0</v>
      </c>
      <c r="L2731" s="33">
        <v>0</v>
      </c>
      <c r="M2731">
        <v>0</v>
      </c>
      <c r="N2731">
        <v>0</v>
      </c>
      <c r="O2731">
        <v>0</v>
      </c>
      <c r="P2731" t="s">
        <v>54</v>
      </c>
      <c r="Q2731" t="s">
        <v>54</v>
      </c>
      <c r="R2731" t="s">
        <v>54</v>
      </c>
      <c r="S2731" t="s">
        <v>54</v>
      </c>
      <c r="T2731" t="s">
        <v>54</v>
      </c>
      <c r="U2731" t="s">
        <v>54</v>
      </c>
      <c r="V2731" t="s">
        <v>54</v>
      </c>
      <c r="W2731" t="s">
        <v>54</v>
      </c>
      <c r="X2731" s="23" t="s">
        <v>54</v>
      </c>
      <c r="Y2731" s="23" t="s">
        <v>54</v>
      </c>
      <c r="Z2731" s="23" t="s">
        <v>54</v>
      </c>
      <c r="AA2731" s="23" t="s">
        <v>54</v>
      </c>
      <c r="AB2731" t="s">
        <v>54</v>
      </c>
      <c r="AC2731" t="s">
        <v>54</v>
      </c>
      <c r="AD2731" t="s">
        <v>54</v>
      </c>
      <c r="AE2731" t="s">
        <v>54</v>
      </c>
      <c r="AF2731" s="23" t="s">
        <v>54</v>
      </c>
      <c r="AG2731" s="23" t="s">
        <v>54</v>
      </c>
      <c r="AH2731" s="23" t="s">
        <v>54</v>
      </c>
      <c r="AI2731" s="23" t="s">
        <v>54</v>
      </c>
      <c r="AJ2731">
        <v>0</v>
      </c>
      <c r="AK2731">
        <v>0</v>
      </c>
      <c r="AL2731">
        <v>0</v>
      </c>
      <c r="AM2731">
        <v>0</v>
      </c>
      <c r="AN2731" s="23" t="e">
        <v>#DIV/0!</v>
      </c>
      <c r="AO2731" s="23" t="e">
        <v>#DIV/0!</v>
      </c>
      <c r="AP2731" s="23" t="e">
        <v>#DIV/0!</v>
      </c>
      <c r="AQ2731" s="23" t="e">
        <v>#DIV/0!</v>
      </c>
      <c r="AR2731" s="35">
        <v>0</v>
      </c>
      <c r="AS2731" s="35">
        <v>0</v>
      </c>
      <c r="AT2731" s="35">
        <v>0</v>
      </c>
      <c r="AU2731" s="31" t="str">
        <f t="shared" si="45"/>
        <v>库存为0</v>
      </c>
      <c r="AV2731" s="36" t="str">
        <f>IFERROR(时间!$B$4+AU2731,"上周无销量")</f>
        <v>上周无销量</v>
      </c>
    </row>
    <row r="2732" spans="1:48">
      <c r="A2732" s="21" t="s">
        <v>5380</v>
      </c>
      <c r="B2732" t="s">
        <v>5381</v>
      </c>
      <c r="C2732" t="s">
        <v>5369</v>
      </c>
      <c r="D2732" s="31">
        <v>0</v>
      </c>
      <c r="E2732" s="31">
        <v>0</v>
      </c>
      <c r="F2732" s="31">
        <v>0</v>
      </c>
      <c r="G2732" s="31">
        <v>0</v>
      </c>
      <c r="H2732" s="32">
        <v>0</v>
      </c>
      <c r="I2732">
        <v>0</v>
      </c>
      <c r="J2732" s="33">
        <v>0</v>
      </c>
      <c r="K2732" s="33">
        <v>0</v>
      </c>
      <c r="L2732" s="33">
        <v>0</v>
      </c>
      <c r="M2732">
        <v>0</v>
      </c>
      <c r="N2732">
        <v>0</v>
      </c>
      <c r="O2732">
        <v>0</v>
      </c>
      <c r="P2732" t="s">
        <v>54</v>
      </c>
      <c r="Q2732" t="s">
        <v>54</v>
      </c>
      <c r="R2732" t="s">
        <v>54</v>
      </c>
      <c r="S2732" t="s">
        <v>54</v>
      </c>
      <c r="T2732" t="s">
        <v>54</v>
      </c>
      <c r="U2732" t="s">
        <v>54</v>
      </c>
      <c r="V2732" t="s">
        <v>54</v>
      </c>
      <c r="W2732" t="s">
        <v>54</v>
      </c>
      <c r="X2732" s="23" t="s">
        <v>54</v>
      </c>
      <c r="Y2732" s="23" t="s">
        <v>54</v>
      </c>
      <c r="Z2732" s="23" t="s">
        <v>54</v>
      </c>
      <c r="AA2732" s="23" t="s">
        <v>54</v>
      </c>
      <c r="AB2732" t="s">
        <v>54</v>
      </c>
      <c r="AC2732" t="s">
        <v>54</v>
      </c>
      <c r="AD2732" t="s">
        <v>54</v>
      </c>
      <c r="AE2732" t="s">
        <v>54</v>
      </c>
      <c r="AF2732" s="23" t="s">
        <v>54</v>
      </c>
      <c r="AG2732" s="23" t="s">
        <v>54</v>
      </c>
      <c r="AH2732" s="23" t="s">
        <v>54</v>
      </c>
      <c r="AI2732" s="23" t="s">
        <v>54</v>
      </c>
      <c r="AJ2732">
        <v>0</v>
      </c>
      <c r="AK2732">
        <v>0</v>
      </c>
      <c r="AL2732">
        <v>0</v>
      </c>
      <c r="AM2732">
        <v>0</v>
      </c>
      <c r="AN2732" s="23" t="e">
        <v>#DIV/0!</v>
      </c>
      <c r="AO2732" s="23" t="e">
        <v>#DIV/0!</v>
      </c>
      <c r="AP2732" s="23" t="e">
        <v>#DIV/0!</v>
      </c>
      <c r="AQ2732" s="23" t="e">
        <v>#DIV/0!</v>
      </c>
      <c r="AR2732" s="35">
        <v>0</v>
      </c>
      <c r="AS2732" s="35">
        <v>0</v>
      </c>
      <c r="AT2732" s="35">
        <v>0</v>
      </c>
      <c r="AU2732" s="31" t="str">
        <f t="shared" si="45"/>
        <v>库存为0</v>
      </c>
      <c r="AV2732" s="36" t="str">
        <f>IFERROR(时间!$B$4+AU2732,"上周无销量")</f>
        <v>上周无销量</v>
      </c>
    </row>
    <row r="2733" spans="1:48">
      <c r="A2733" s="21" t="s">
        <v>5382</v>
      </c>
      <c r="B2733" t="s">
        <v>5383</v>
      </c>
      <c r="C2733" t="s">
        <v>5369</v>
      </c>
      <c r="D2733" s="31">
        <v>0</v>
      </c>
      <c r="E2733" s="31">
        <v>0</v>
      </c>
      <c r="F2733" s="31">
        <v>0</v>
      </c>
      <c r="G2733" s="31">
        <v>0</v>
      </c>
      <c r="H2733" s="32">
        <v>0</v>
      </c>
      <c r="I2733">
        <v>0</v>
      </c>
      <c r="J2733" s="33">
        <v>0</v>
      </c>
      <c r="K2733" s="33">
        <v>0</v>
      </c>
      <c r="L2733" s="33">
        <v>0</v>
      </c>
      <c r="M2733">
        <v>0</v>
      </c>
      <c r="N2733">
        <v>0</v>
      </c>
      <c r="O2733">
        <v>0</v>
      </c>
      <c r="P2733" t="s">
        <v>54</v>
      </c>
      <c r="Q2733" t="s">
        <v>54</v>
      </c>
      <c r="R2733" t="s">
        <v>54</v>
      </c>
      <c r="S2733" t="s">
        <v>54</v>
      </c>
      <c r="T2733" t="s">
        <v>54</v>
      </c>
      <c r="U2733" t="s">
        <v>54</v>
      </c>
      <c r="V2733" t="s">
        <v>54</v>
      </c>
      <c r="W2733" t="s">
        <v>54</v>
      </c>
      <c r="X2733" s="23" t="s">
        <v>54</v>
      </c>
      <c r="Y2733" s="23" t="s">
        <v>54</v>
      </c>
      <c r="Z2733" s="23" t="s">
        <v>54</v>
      </c>
      <c r="AA2733" s="23" t="s">
        <v>54</v>
      </c>
      <c r="AB2733" t="s">
        <v>54</v>
      </c>
      <c r="AC2733" t="s">
        <v>54</v>
      </c>
      <c r="AD2733" t="s">
        <v>54</v>
      </c>
      <c r="AE2733" t="s">
        <v>54</v>
      </c>
      <c r="AF2733" s="23" t="s">
        <v>54</v>
      </c>
      <c r="AG2733" s="23" t="s">
        <v>54</v>
      </c>
      <c r="AH2733" s="23" t="s">
        <v>54</v>
      </c>
      <c r="AI2733" s="23" t="s">
        <v>54</v>
      </c>
      <c r="AJ2733">
        <v>0</v>
      </c>
      <c r="AK2733">
        <v>0</v>
      </c>
      <c r="AL2733">
        <v>0</v>
      </c>
      <c r="AM2733">
        <v>0</v>
      </c>
      <c r="AN2733" s="23" t="e">
        <v>#DIV/0!</v>
      </c>
      <c r="AO2733" s="23" t="e">
        <v>#DIV/0!</v>
      </c>
      <c r="AP2733" s="23" t="e">
        <v>#DIV/0!</v>
      </c>
      <c r="AQ2733" s="23" t="e">
        <v>#DIV/0!</v>
      </c>
      <c r="AR2733" s="35">
        <v>0</v>
      </c>
      <c r="AS2733" s="35">
        <v>0</v>
      </c>
      <c r="AT2733" s="35">
        <v>0</v>
      </c>
      <c r="AU2733" s="31" t="str">
        <f t="shared" si="45"/>
        <v>库存为0</v>
      </c>
      <c r="AV2733" s="36" t="str">
        <f>IFERROR(时间!$B$4+AU2733,"上周无销量")</f>
        <v>上周无销量</v>
      </c>
    </row>
    <row r="2734" spans="1:48">
      <c r="A2734" s="21" t="s">
        <v>5384</v>
      </c>
      <c r="B2734" t="s">
        <v>5385</v>
      </c>
      <c r="C2734" t="s">
        <v>5369</v>
      </c>
      <c r="D2734" s="31">
        <v>0</v>
      </c>
      <c r="E2734" s="31">
        <v>0</v>
      </c>
      <c r="F2734" s="31">
        <v>0</v>
      </c>
      <c r="G2734" s="31">
        <v>0</v>
      </c>
      <c r="H2734" s="32">
        <v>0</v>
      </c>
      <c r="I2734">
        <v>0</v>
      </c>
      <c r="J2734" s="33">
        <v>0</v>
      </c>
      <c r="K2734" s="33">
        <v>0</v>
      </c>
      <c r="L2734" s="33">
        <v>0</v>
      </c>
      <c r="M2734">
        <v>0</v>
      </c>
      <c r="N2734">
        <v>0</v>
      </c>
      <c r="O2734">
        <v>0</v>
      </c>
      <c r="P2734" t="s">
        <v>54</v>
      </c>
      <c r="Q2734" t="s">
        <v>54</v>
      </c>
      <c r="R2734" t="s">
        <v>54</v>
      </c>
      <c r="S2734" t="s">
        <v>54</v>
      </c>
      <c r="T2734" t="s">
        <v>54</v>
      </c>
      <c r="U2734" t="s">
        <v>54</v>
      </c>
      <c r="V2734" t="s">
        <v>54</v>
      </c>
      <c r="W2734" t="s">
        <v>54</v>
      </c>
      <c r="X2734" s="23" t="s">
        <v>54</v>
      </c>
      <c r="Y2734" s="23" t="s">
        <v>54</v>
      </c>
      <c r="Z2734" s="23" t="s">
        <v>54</v>
      </c>
      <c r="AA2734" s="23" t="s">
        <v>54</v>
      </c>
      <c r="AB2734" t="s">
        <v>54</v>
      </c>
      <c r="AC2734" t="s">
        <v>54</v>
      </c>
      <c r="AD2734" t="s">
        <v>54</v>
      </c>
      <c r="AE2734" t="s">
        <v>54</v>
      </c>
      <c r="AF2734" s="23" t="s">
        <v>54</v>
      </c>
      <c r="AG2734" s="23" t="s">
        <v>54</v>
      </c>
      <c r="AH2734" s="23" t="s">
        <v>54</v>
      </c>
      <c r="AI2734" s="23" t="s">
        <v>54</v>
      </c>
      <c r="AJ2734">
        <v>0</v>
      </c>
      <c r="AK2734">
        <v>0</v>
      </c>
      <c r="AL2734">
        <v>0</v>
      </c>
      <c r="AM2734">
        <v>0</v>
      </c>
      <c r="AN2734" s="23" t="e">
        <v>#DIV/0!</v>
      </c>
      <c r="AO2734" s="23" t="e">
        <v>#DIV/0!</v>
      </c>
      <c r="AP2734" s="23" t="e">
        <v>#DIV/0!</v>
      </c>
      <c r="AQ2734" s="23" t="e">
        <v>#DIV/0!</v>
      </c>
      <c r="AR2734" s="35">
        <v>0</v>
      </c>
      <c r="AS2734" s="35">
        <v>0</v>
      </c>
      <c r="AT2734" s="35">
        <v>0</v>
      </c>
      <c r="AU2734" s="31" t="str">
        <f t="shared" si="45"/>
        <v>库存为0</v>
      </c>
      <c r="AV2734" s="36" t="str">
        <f>IFERROR(时间!$B$4+AU2734,"上周无销量")</f>
        <v>上周无销量</v>
      </c>
    </row>
    <row r="2735" spans="1:48">
      <c r="A2735" s="21" t="s">
        <v>5386</v>
      </c>
      <c r="B2735" t="s">
        <v>5387</v>
      </c>
      <c r="C2735" t="s">
        <v>5369</v>
      </c>
      <c r="D2735" s="31">
        <v>0</v>
      </c>
      <c r="E2735" s="31">
        <v>0</v>
      </c>
      <c r="F2735" s="31">
        <v>0</v>
      </c>
      <c r="G2735" s="31">
        <v>0</v>
      </c>
      <c r="H2735" s="32">
        <v>0</v>
      </c>
      <c r="I2735">
        <v>0</v>
      </c>
      <c r="J2735" s="33">
        <v>0</v>
      </c>
      <c r="K2735" s="33">
        <v>0</v>
      </c>
      <c r="L2735" s="33">
        <v>0</v>
      </c>
      <c r="M2735">
        <v>0</v>
      </c>
      <c r="N2735">
        <v>0</v>
      </c>
      <c r="O2735">
        <v>0</v>
      </c>
      <c r="P2735" t="s">
        <v>54</v>
      </c>
      <c r="Q2735" t="s">
        <v>54</v>
      </c>
      <c r="R2735" t="s">
        <v>54</v>
      </c>
      <c r="S2735" t="s">
        <v>54</v>
      </c>
      <c r="T2735" t="s">
        <v>54</v>
      </c>
      <c r="U2735" t="s">
        <v>54</v>
      </c>
      <c r="V2735" t="s">
        <v>54</v>
      </c>
      <c r="W2735" t="s">
        <v>54</v>
      </c>
      <c r="X2735" s="23" t="s">
        <v>54</v>
      </c>
      <c r="Y2735" s="23" t="s">
        <v>54</v>
      </c>
      <c r="Z2735" s="23" t="s">
        <v>54</v>
      </c>
      <c r="AA2735" s="23" t="s">
        <v>54</v>
      </c>
      <c r="AB2735" t="s">
        <v>54</v>
      </c>
      <c r="AC2735" t="s">
        <v>54</v>
      </c>
      <c r="AD2735" t="s">
        <v>54</v>
      </c>
      <c r="AE2735" t="s">
        <v>54</v>
      </c>
      <c r="AF2735" s="23" t="s">
        <v>54</v>
      </c>
      <c r="AG2735" s="23" t="s">
        <v>54</v>
      </c>
      <c r="AH2735" s="23" t="s">
        <v>54</v>
      </c>
      <c r="AI2735" s="23" t="s">
        <v>54</v>
      </c>
      <c r="AJ2735">
        <v>0</v>
      </c>
      <c r="AK2735">
        <v>0</v>
      </c>
      <c r="AL2735">
        <v>0</v>
      </c>
      <c r="AM2735">
        <v>0</v>
      </c>
      <c r="AN2735" s="23" t="e">
        <v>#DIV/0!</v>
      </c>
      <c r="AO2735" s="23" t="e">
        <v>#DIV/0!</v>
      </c>
      <c r="AP2735" s="23" t="e">
        <v>#DIV/0!</v>
      </c>
      <c r="AQ2735" s="23" t="e">
        <v>#DIV/0!</v>
      </c>
      <c r="AR2735" s="35">
        <v>0</v>
      </c>
      <c r="AS2735" s="35">
        <v>0</v>
      </c>
      <c r="AT2735" s="35">
        <v>0</v>
      </c>
      <c r="AU2735" s="31" t="str">
        <f t="shared" si="45"/>
        <v>库存为0</v>
      </c>
      <c r="AV2735" s="36" t="str">
        <f>IFERROR(时间!$B$4+AU2735,"上周无销量")</f>
        <v>上周无销量</v>
      </c>
    </row>
    <row r="2736" spans="1:48">
      <c r="A2736" s="21" t="s">
        <v>5388</v>
      </c>
      <c r="B2736" t="s">
        <v>5389</v>
      </c>
      <c r="C2736" t="s">
        <v>5369</v>
      </c>
      <c r="D2736" s="31">
        <v>0</v>
      </c>
      <c r="E2736" s="31">
        <v>0</v>
      </c>
      <c r="F2736" s="31">
        <v>0</v>
      </c>
      <c r="G2736" s="31">
        <v>0</v>
      </c>
      <c r="H2736" s="32">
        <v>0</v>
      </c>
      <c r="I2736">
        <v>0</v>
      </c>
      <c r="J2736" s="33">
        <v>0</v>
      </c>
      <c r="K2736" s="33">
        <v>0</v>
      </c>
      <c r="L2736" s="33">
        <v>0</v>
      </c>
      <c r="M2736">
        <v>0</v>
      </c>
      <c r="N2736">
        <v>0</v>
      </c>
      <c r="O2736">
        <v>0</v>
      </c>
      <c r="P2736" t="s">
        <v>54</v>
      </c>
      <c r="Q2736" t="s">
        <v>54</v>
      </c>
      <c r="R2736" t="s">
        <v>54</v>
      </c>
      <c r="S2736" t="s">
        <v>54</v>
      </c>
      <c r="T2736" t="s">
        <v>54</v>
      </c>
      <c r="U2736" t="s">
        <v>54</v>
      </c>
      <c r="V2736" t="s">
        <v>54</v>
      </c>
      <c r="W2736" t="s">
        <v>54</v>
      </c>
      <c r="X2736" s="23" t="s">
        <v>54</v>
      </c>
      <c r="Y2736" s="23" t="s">
        <v>54</v>
      </c>
      <c r="Z2736" s="23" t="s">
        <v>54</v>
      </c>
      <c r="AA2736" s="23" t="s">
        <v>54</v>
      </c>
      <c r="AB2736" t="s">
        <v>54</v>
      </c>
      <c r="AC2736" t="s">
        <v>54</v>
      </c>
      <c r="AD2736" t="s">
        <v>54</v>
      </c>
      <c r="AE2736" t="s">
        <v>54</v>
      </c>
      <c r="AF2736" s="23" t="s">
        <v>54</v>
      </c>
      <c r="AG2736" s="23" t="s">
        <v>54</v>
      </c>
      <c r="AH2736" s="23" t="s">
        <v>54</v>
      </c>
      <c r="AI2736" s="23" t="s">
        <v>54</v>
      </c>
      <c r="AJ2736">
        <v>0</v>
      </c>
      <c r="AK2736">
        <v>0</v>
      </c>
      <c r="AL2736">
        <v>0</v>
      </c>
      <c r="AM2736">
        <v>0</v>
      </c>
      <c r="AN2736" s="23" t="e">
        <v>#DIV/0!</v>
      </c>
      <c r="AO2736" s="23" t="e">
        <v>#DIV/0!</v>
      </c>
      <c r="AP2736" s="23" t="e">
        <v>#DIV/0!</v>
      </c>
      <c r="AQ2736" s="23" t="e">
        <v>#DIV/0!</v>
      </c>
      <c r="AR2736" s="35">
        <v>0</v>
      </c>
      <c r="AS2736" s="35">
        <v>0</v>
      </c>
      <c r="AT2736" s="35">
        <v>0</v>
      </c>
      <c r="AU2736" s="31" t="str">
        <f t="shared" si="45"/>
        <v>库存为0</v>
      </c>
      <c r="AV2736" s="36" t="str">
        <f>IFERROR(时间!$B$4+AU2736,"上周无销量")</f>
        <v>上周无销量</v>
      </c>
    </row>
    <row r="2737" spans="1:48">
      <c r="A2737" s="21" t="s">
        <v>5390</v>
      </c>
      <c r="B2737" t="s">
        <v>5391</v>
      </c>
      <c r="C2737" t="s">
        <v>5369</v>
      </c>
      <c r="D2737" s="31">
        <v>0</v>
      </c>
      <c r="E2737" s="31">
        <v>0</v>
      </c>
      <c r="F2737" s="31">
        <v>0</v>
      </c>
      <c r="G2737" s="31">
        <v>0</v>
      </c>
      <c r="H2737" s="32">
        <v>0</v>
      </c>
      <c r="I2737">
        <v>0</v>
      </c>
      <c r="J2737" s="33">
        <v>0</v>
      </c>
      <c r="K2737" s="33">
        <v>0</v>
      </c>
      <c r="L2737" s="33">
        <v>0</v>
      </c>
      <c r="M2737">
        <v>0</v>
      </c>
      <c r="N2737">
        <v>0</v>
      </c>
      <c r="O2737">
        <v>0</v>
      </c>
      <c r="P2737" t="s">
        <v>54</v>
      </c>
      <c r="Q2737" t="s">
        <v>54</v>
      </c>
      <c r="R2737" t="s">
        <v>54</v>
      </c>
      <c r="S2737" t="s">
        <v>54</v>
      </c>
      <c r="T2737" t="s">
        <v>54</v>
      </c>
      <c r="U2737" t="s">
        <v>54</v>
      </c>
      <c r="V2737" t="s">
        <v>54</v>
      </c>
      <c r="W2737" t="s">
        <v>54</v>
      </c>
      <c r="X2737" s="23" t="s">
        <v>54</v>
      </c>
      <c r="Y2737" s="23" t="s">
        <v>54</v>
      </c>
      <c r="Z2737" s="23" t="s">
        <v>54</v>
      </c>
      <c r="AA2737" s="23" t="s">
        <v>54</v>
      </c>
      <c r="AB2737" t="s">
        <v>54</v>
      </c>
      <c r="AC2737" t="s">
        <v>54</v>
      </c>
      <c r="AD2737" t="s">
        <v>54</v>
      </c>
      <c r="AE2737" t="s">
        <v>54</v>
      </c>
      <c r="AF2737" s="23" t="s">
        <v>54</v>
      </c>
      <c r="AG2737" s="23" t="s">
        <v>54</v>
      </c>
      <c r="AH2737" s="23" t="s">
        <v>54</v>
      </c>
      <c r="AI2737" s="23" t="s">
        <v>54</v>
      </c>
      <c r="AJ2737">
        <v>0</v>
      </c>
      <c r="AK2737">
        <v>0</v>
      </c>
      <c r="AL2737">
        <v>0</v>
      </c>
      <c r="AM2737">
        <v>0</v>
      </c>
      <c r="AN2737" s="23" t="e">
        <v>#DIV/0!</v>
      </c>
      <c r="AO2737" s="23" t="e">
        <v>#DIV/0!</v>
      </c>
      <c r="AP2737" s="23" t="e">
        <v>#DIV/0!</v>
      </c>
      <c r="AQ2737" s="23" t="e">
        <v>#DIV/0!</v>
      </c>
      <c r="AR2737" s="35">
        <v>0</v>
      </c>
      <c r="AS2737" s="35">
        <v>0</v>
      </c>
      <c r="AT2737" s="35">
        <v>0</v>
      </c>
      <c r="AU2737" s="31" t="str">
        <f t="shared" si="45"/>
        <v>库存为0</v>
      </c>
      <c r="AV2737" s="36" t="str">
        <f>IFERROR(时间!$B$4+AU2737,"上周无销量")</f>
        <v>上周无销量</v>
      </c>
    </row>
    <row r="2738" spans="1:48">
      <c r="A2738" s="21" t="s">
        <v>5392</v>
      </c>
      <c r="B2738" t="s">
        <v>5393</v>
      </c>
      <c r="C2738" t="s">
        <v>5369</v>
      </c>
      <c r="D2738" s="31">
        <v>0</v>
      </c>
      <c r="E2738" s="31">
        <v>0</v>
      </c>
      <c r="F2738" s="31">
        <v>0</v>
      </c>
      <c r="G2738" s="31">
        <v>0</v>
      </c>
      <c r="H2738" s="32">
        <v>0</v>
      </c>
      <c r="I2738">
        <v>0</v>
      </c>
      <c r="J2738" s="33">
        <v>0</v>
      </c>
      <c r="K2738" s="33">
        <v>0</v>
      </c>
      <c r="L2738" s="33">
        <v>0</v>
      </c>
      <c r="M2738">
        <v>0</v>
      </c>
      <c r="N2738">
        <v>0</v>
      </c>
      <c r="O2738">
        <v>0</v>
      </c>
      <c r="P2738" t="s">
        <v>54</v>
      </c>
      <c r="Q2738" t="s">
        <v>54</v>
      </c>
      <c r="R2738" t="s">
        <v>54</v>
      </c>
      <c r="S2738" t="s">
        <v>54</v>
      </c>
      <c r="T2738" t="s">
        <v>54</v>
      </c>
      <c r="U2738" t="s">
        <v>54</v>
      </c>
      <c r="V2738" t="s">
        <v>54</v>
      </c>
      <c r="W2738" t="s">
        <v>54</v>
      </c>
      <c r="X2738" s="23" t="s">
        <v>54</v>
      </c>
      <c r="Y2738" s="23" t="s">
        <v>54</v>
      </c>
      <c r="Z2738" s="23" t="s">
        <v>54</v>
      </c>
      <c r="AA2738" s="23" t="s">
        <v>54</v>
      </c>
      <c r="AB2738" t="s">
        <v>54</v>
      </c>
      <c r="AC2738" t="s">
        <v>54</v>
      </c>
      <c r="AD2738" t="s">
        <v>54</v>
      </c>
      <c r="AE2738" t="s">
        <v>54</v>
      </c>
      <c r="AF2738" s="23" t="s">
        <v>54</v>
      </c>
      <c r="AG2738" s="23" t="s">
        <v>54</v>
      </c>
      <c r="AH2738" s="23" t="s">
        <v>54</v>
      </c>
      <c r="AI2738" s="23" t="s">
        <v>54</v>
      </c>
      <c r="AJ2738">
        <v>0</v>
      </c>
      <c r="AK2738">
        <v>0</v>
      </c>
      <c r="AL2738">
        <v>0</v>
      </c>
      <c r="AM2738">
        <v>0</v>
      </c>
      <c r="AN2738" s="23" t="e">
        <v>#DIV/0!</v>
      </c>
      <c r="AO2738" s="23" t="e">
        <v>#DIV/0!</v>
      </c>
      <c r="AP2738" s="23" t="e">
        <v>#DIV/0!</v>
      </c>
      <c r="AQ2738" s="23" t="e">
        <v>#DIV/0!</v>
      </c>
      <c r="AR2738" s="35">
        <v>0</v>
      </c>
      <c r="AS2738" s="35">
        <v>0</v>
      </c>
      <c r="AT2738" s="35">
        <v>0</v>
      </c>
      <c r="AU2738" s="31" t="str">
        <f t="shared" si="45"/>
        <v>库存为0</v>
      </c>
      <c r="AV2738" s="36" t="str">
        <f>IFERROR(时间!$B$4+AU2738,"上周无销量")</f>
        <v>上周无销量</v>
      </c>
    </row>
    <row r="2739" spans="1:48">
      <c r="A2739" s="21" t="s">
        <v>5394</v>
      </c>
      <c r="B2739" t="s">
        <v>5395</v>
      </c>
      <c r="C2739" t="s">
        <v>5369</v>
      </c>
      <c r="D2739" s="31">
        <v>0</v>
      </c>
      <c r="E2739" s="31">
        <v>0</v>
      </c>
      <c r="F2739" s="31">
        <v>0</v>
      </c>
      <c r="G2739" s="31">
        <v>0</v>
      </c>
      <c r="H2739" s="32">
        <v>0</v>
      </c>
      <c r="I2739">
        <v>0</v>
      </c>
      <c r="J2739" s="33">
        <v>0</v>
      </c>
      <c r="K2739" s="33">
        <v>0</v>
      </c>
      <c r="L2739" s="33">
        <v>0</v>
      </c>
      <c r="M2739">
        <v>0</v>
      </c>
      <c r="N2739">
        <v>0</v>
      </c>
      <c r="O2739">
        <v>0</v>
      </c>
      <c r="P2739" t="s">
        <v>54</v>
      </c>
      <c r="Q2739" t="s">
        <v>54</v>
      </c>
      <c r="R2739" t="s">
        <v>54</v>
      </c>
      <c r="S2739" t="s">
        <v>54</v>
      </c>
      <c r="T2739" t="s">
        <v>54</v>
      </c>
      <c r="U2739" t="s">
        <v>54</v>
      </c>
      <c r="V2739" t="s">
        <v>54</v>
      </c>
      <c r="W2739" t="s">
        <v>54</v>
      </c>
      <c r="X2739" s="23" t="s">
        <v>54</v>
      </c>
      <c r="Y2739" s="23" t="s">
        <v>54</v>
      </c>
      <c r="Z2739" s="23" t="s">
        <v>54</v>
      </c>
      <c r="AA2739" s="23" t="s">
        <v>54</v>
      </c>
      <c r="AB2739" t="s">
        <v>54</v>
      </c>
      <c r="AC2739" t="s">
        <v>54</v>
      </c>
      <c r="AD2739" t="s">
        <v>54</v>
      </c>
      <c r="AE2739" t="s">
        <v>54</v>
      </c>
      <c r="AF2739" s="23" t="s">
        <v>54</v>
      </c>
      <c r="AG2739" s="23" t="s">
        <v>54</v>
      </c>
      <c r="AH2739" s="23" t="s">
        <v>54</v>
      </c>
      <c r="AI2739" s="23" t="s">
        <v>54</v>
      </c>
      <c r="AJ2739">
        <v>0</v>
      </c>
      <c r="AK2739">
        <v>0</v>
      </c>
      <c r="AL2739">
        <v>0</v>
      </c>
      <c r="AM2739">
        <v>0</v>
      </c>
      <c r="AN2739" s="23" t="e">
        <v>#DIV/0!</v>
      </c>
      <c r="AO2739" s="23" t="e">
        <v>#DIV/0!</v>
      </c>
      <c r="AP2739" s="23" t="e">
        <v>#DIV/0!</v>
      </c>
      <c r="AQ2739" s="23" t="e">
        <v>#DIV/0!</v>
      </c>
      <c r="AR2739" s="35">
        <v>0</v>
      </c>
      <c r="AS2739" s="35">
        <v>0</v>
      </c>
      <c r="AT2739" s="35">
        <v>0</v>
      </c>
      <c r="AU2739" s="31" t="str">
        <f t="shared" si="45"/>
        <v>库存为0</v>
      </c>
      <c r="AV2739" s="36" t="str">
        <f>IFERROR(时间!$B$4+AU2739,"上周无销量")</f>
        <v>上周无销量</v>
      </c>
    </row>
    <row r="2740" spans="1:48">
      <c r="A2740" s="21" t="s">
        <v>5396</v>
      </c>
      <c r="B2740" t="s">
        <v>5397</v>
      </c>
      <c r="C2740" t="s">
        <v>5369</v>
      </c>
      <c r="D2740" s="31">
        <v>0</v>
      </c>
      <c r="E2740" s="31">
        <v>0</v>
      </c>
      <c r="F2740" s="31">
        <v>0</v>
      </c>
      <c r="G2740" s="31">
        <v>0</v>
      </c>
      <c r="H2740" s="32">
        <v>0</v>
      </c>
      <c r="I2740">
        <v>0</v>
      </c>
      <c r="J2740" s="33">
        <v>0</v>
      </c>
      <c r="K2740" s="33">
        <v>0</v>
      </c>
      <c r="L2740" s="33">
        <v>0</v>
      </c>
      <c r="M2740">
        <v>0</v>
      </c>
      <c r="N2740">
        <v>0</v>
      </c>
      <c r="O2740">
        <v>0</v>
      </c>
      <c r="P2740" t="s">
        <v>54</v>
      </c>
      <c r="Q2740" t="s">
        <v>54</v>
      </c>
      <c r="R2740" t="s">
        <v>54</v>
      </c>
      <c r="S2740" t="s">
        <v>54</v>
      </c>
      <c r="T2740" t="s">
        <v>54</v>
      </c>
      <c r="U2740" t="s">
        <v>54</v>
      </c>
      <c r="V2740" t="s">
        <v>54</v>
      </c>
      <c r="W2740" t="s">
        <v>54</v>
      </c>
      <c r="X2740" s="23" t="s">
        <v>54</v>
      </c>
      <c r="Y2740" s="23" t="s">
        <v>54</v>
      </c>
      <c r="Z2740" s="23" t="s">
        <v>54</v>
      </c>
      <c r="AA2740" s="23" t="s">
        <v>54</v>
      </c>
      <c r="AB2740" t="s">
        <v>54</v>
      </c>
      <c r="AC2740" t="s">
        <v>54</v>
      </c>
      <c r="AD2740" t="s">
        <v>54</v>
      </c>
      <c r="AE2740" t="s">
        <v>54</v>
      </c>
      <c r="AF2740" s="23" t="s">
        <v>54</v>
      </c>
      <c r="AG2740" s="23" t="s">
        <v>54</v>
      </c>
      <c r="AH2740" s="23" t="s">
        <v>54</v>
      </c>
      <c r="AI2740" s="23" t="s">
        <v>54</v>
      </c>
      <c r="AJ2740">
        <v>0</v>
      </c>
      <c r="AK2740">
        <v>0</v>
      </c>
      <c r="AL2740">
        <v>0</v>
      </c>
      <c r="AM2740">
        <v>0</v>
      </c>
      <c r="AN2740" s="23" t="e">
        <v>#DIV/0!</v>
      </c>
      <c r="AO2740" s="23" t="e">
        <v>#DIV/0!</v>
      </c>
      <c r="AP2740" s="23" t="e">
        <v>#DIV/0!</v>
      </c>
      <c r="AQ2740" s="23" t="e">
        <v>#DIV/0!</v>
      </c>
      <c r="AR2740" s="35">
        <v>0</v>
      </c>
      <c r="AS2740" s="35">
        <v>0</v>
      </c>
      <c r="AT2740" s="35">
        <v>0</v>
      </c>
      <c r="AU2740" s="31" t="str">
        <f t="shared" si="45"/>
        <v>库存为0</v>
      </c>
      <c r="AV2740" s="36" t="str">
        <f>IFERROR(时间!$B$4+AU2740,"上周无销量")</f>
        <v>上周无销量</v>
      </c>
    </row>
    <row r="2741" spans="1:48">
      <c r="A2741" s="21" t="s">
        <v>5398</v>
      </c>
      <c r="B2741" t="s">
        <v>5399</v>
      </c>
      <c r="C2741" t="s">
        <v>5369</v>
      </c>
      <c r="D2741" s="31">
        <v>0</v>
      </c>
      <c r="E2741" s="31">
        <v>0</v>
      </c>
      <c r="F2741" s="31">
        <v>0</v>
      </c>
      <c r="G2741" s="31">
        <v>0</v>
      </c>
      <c r="H2741" s="32">
        <v>0</v>
      </c>
      <c r="I2741">
        <v>0</v>
      </c>
      <c r="J2741" s="33">
        <v>0</v>
      </c>
      <c r="K2741" s="33">
        <v>0</v>
      </c>
      <c r="L2741" s="33">
        <v>0</v>
      </c>
      <c r="M2741">
        <v>0</v>
      </c>
      <c r="N2741">
        <v>0</v>
      </c>
      <c r="O2741">
        <v>0</v>
      </c>
      <c r="P2741" t="s">
        <v>54</v>
      </c>
      <c r="Q2741" t="s">
        <v>54</v>
      </c>
      <c r="R2741" t="s">
        <v>54</v>
      </c>
      <c r="S2741" t="s">
        <v>54</v>
      </c>
      <c r="T2741" t="s">
        <v>54</v>
      </c>
      <c r="U2741" t="s">
        <v>54</v>
      </c>
      <c r="V2741" t="s">
        <v>54</v>
      </c>
      <c r="W2741" t="s">
        <v>54</v>
      </c>
      <c r="X2741" s="23" t="s">
        <v>54</v>
      </c>
      <c r="Y2741" s="23" t="s">
        <v>54</v>
      </c>
      <c r="Z2741" s="23" t="s">
        <v>54</v>
      </c>
      <c r="AA2741" s="23" t="s">
        <v>54</v>
      </c>
      <c r="AB2741" t="s">
        <v>54</v>
      </c>
      <c r="AC2741" t="s">
        <v>54</v>
      </c>
      <c r="AD2741" t="s">
        <v>54</v>
      </c>
      <c r="AE2741" t="s">
        <v>54</v>
      </c>
      <c r="AF2741" s="23" t="s">
        <v>54</v>
      </c>
      <c r="AG2741" s="23" t="s">
        <v>54</v>
      </c>
      <c r="AH2741" s="23" t="s">
        <v>54</v>
      </c>
      <c r="AI2741" s="23" t="s">
        <v>54</v>
      </c>
      <c r="AJ2741">
        <v>0</v>
      </c>
      <c r="AK2741">
        <v>0</v>
      </c>
      <c r="AL2741">
        <v>0</v>
      </c>
      <c r="AM2741">
        <v>0</v>
      </c>
      <c r="AN2741" s="23" t="e">
        <v>#DIV/0!</v>
      </c>
      <c r="AO2741" s="23" t="e">
        <v>#DIV/0!</v>
      </c>
      <c r="AP2741" s="23" t="e">
        <v>#DIV/0!</v>
      </c>
      <c r="AQ2741" s="23" t="e">
        <v>#DIV/0!</v>
      </c>
      <c r="AR2741" s="35">
        <v>0</v>
      </c>
      <c r="AS2741" s="35">
        <v>0</v>
      </c>
      <c r="AT2741" s="35">
        <v>0</v>
      </c>
      <c r="AU2741" s="31" t="str">
        <f t="shared" si="45"/>
        <v>库存为0</v>
      </c>
      <c r="AV2741" s="36" t="str">
        <f>IFERROR(时间!$B$4+AU2741,"上周无销量")</f>
        <v>上周无销量</v>
      </c>
    </row>
    <row r="2742" spans="1:48">
      <c r="A2742" s="21" t="s">
        <v>5400</v>
      </c>
      <c r="B2742" t="s">
        <v>5401</v>
      </c>
      <c r="C2742" t="s">
        <v>5369</v>
      </c>
      <c r="D2742" s="31">
        <v>0</v>
      </c>
      <c r="E2742" s="31">
        <v>0</v>
      </c>
      <c r="F2742" s="31">
        <v>0</v>
      </c>
      <c r="G2742" s="31">
        <v>0</v>
      </c>
      <c r="H2742" s="32">
        <v>0</v>
      </c>
      <c r="I2742">
        <v>0</v>
      </c>
      <c r="J2742" s="33">
        <v>0</v>
      </c>
      <c r="K2742" s="33">
        <v>0</v>
      </c>
      <c r="L2742" s="33">
        <v>0</v>
      </c>
      <c r="M2742">
        <v>0</v>
      </c>
      <c r="N2742">
        <v>0</v>
      </c>
      <c r="O2742">
        <v>0</v>
      </c>
      <c r="P2742" t="s">
        <v>54</v>
      </c>
      <c r="Q2742" t="s">
        <v>54</v>
      </c>
      <c r="R2742" t="s">
        <v>54</v>
      </c>
      <c r="S2742" t="s">
        <v>54</v>
      </c>
      <c r="T2742" t="s">
        <v>54</v>
      </c>
      <c r="U2742" t="s">
        <v>54</v>
      </c>
      <c r="V2742" t="s">
        <v>54</v>
      </c>
      <c r="W2742" t="s">
        <v>54</v>
      </c>
      <c r="X2742" s="23" t="s">
        <v>54</v>
      </c>
      <c r="Y2742" s="23" t="s">
        <v>54</v>
      </c>
      <c r="Z2742" s="23" t="s">
        <v>54</v>
      </c>
      <c r="AA2742" s="23" t="s">
        <v>54</v>
      </c>
      <c r="AB2742" t="s">
        <v>54</v>
      </c>
      <c r="AC2742" t="s">
        <v>54</v>
      </c>
      <c r="AD2742" t="s">
        <v>54</v>
      </c>
      <c r="AE2742" t="s">
        <v>54</v>
      </c>
      <c r="AF2742" s="23" t="s">
        <v>54</v>
      </c>
      <c r="AG2742" s="23" t="s">
        <v>54</v>
      </c>
      <c r="AH2742" s="23" t="s">
        <v>54</v>
      </c>
      <c r="AI2742" s="23" t="s">
        <v>54</v>
      </c>
      <c r="AJ2742">
        <v>0</v>
      </c>
      <c r="AK2742">
        <v>0</v>
      </c>
      <c r="AL2742">
        <v>0</v>
      </c>
      <c r="AM2742">
        <v>0</v>
      </c>
      <c r="AN2742" s="23" t="e">
        <v>#DIV/0!</v>
      </c>
      <c r="AO2742" s="23" t="e">
        <v>#DIV/0!</v>
      </c>
      <c r="AP2742" s="23" t="e">
        <v>#DIV/0!</v>
      </c>
      <c r="AQ2742" s="23" t="e">
        <v>#DIV/0!</v>
      </c>
      <c r="AR2742" s="35">
        <v>0</v>
      </c>
      <c r="AS2742" s="35">
        <v>0</v>
      </c>
      <c r="AT2742" s="35">
        <v>0</v>
      </c>
      <c r="AU2742" s="31" t="str">
        <f t="shared" si="45"/>
        <v>库存为0</v>
      </c>
      <c r="AV2742" s="36" t="str">
        <f>IFERROR(时间!$B$4+AU2742,"上周无销量")</f>
        <v>上周无销量</v>
      </c>
    </row>
    <row r="2743" spans="1:48">
      <c r="A2743" s="21" t="s">
        <v>5402</v>
      </c>
      <c r="B2743" t="s">
        <v>5403</v>
      </c>
      <c r="C2743" t="s">
        <v>5369</v>
      </c>
      <c r="D2743" s="31">
        <v>0</v>
      </c>
      <c r="E2743" s="31">
        <v>0</v>
      </c>
      <c r="F2743" s="31">
        <v>0</v>
      </c>
      <c r="G2743" s="31">
        <v>0</v>
      </c>
      <c r="H2743" s="32">
        <v>0</v>
      </c>
      <c r="I2743">
        <v>0</v>
      </c>
      <c r="J2743" s="33">
        <v>0</v>
      </c>
      <c r="K2743" s="33">
        <v>0</v>
      </c>
      <c r="L2743" s="33">
        <v>0</v>
      </c>
      <c r="M2743">
        <v>0</v>
      </c>
      <c r="N2743">
        <v>0</v>
      </c>
      <c r="O2743">
        <v>0</v>
      </c>
      <c r="P2743" t="s">
        <v>54</v>
      </c>
      <c r="Q2743" t="s">
        <v>54</v>
      </c>
      <c r="R2743" t="s">
        <v>54</v>
      </c>
      <c r="S2743" t="s">
        <v>54</v>
      </c>
      <c r="T2743" t="s">
        <v>54</v>
      </c>
      <c r="U2743" t="s">
        <v>54</v>
      </c>
      <c r="V2743" t="s">
        <v>54</v>
      </c>
      <c r="W2743" t="s">
        <v>54</v>
      </c>
      <c r="X2743" s="23" t="s">
        <v>54</v>
      </c>
      <c r="Y2743" s="23" t="s">
        <v>54</v>
      </c>
      <c r="Z2743" s="23" t="s">
        <v>54</v>
      </c>
      <c r="AA2743" s="23" t="s">
        <v>54</v>
      </c>
      <c r="AB2743" t="s">
        <v>54</v>
      </c>
      <c r="AC2743" t="s">
        <v>54</v>
      </c>
      <c r="AD2743" t="s">
        <v>54</v>
      </c>
      <c r="AE2743" t="s">
        <v>54</v>
      </c>
      <c r="AF2743" s="23" t="s">
        <v>54</v>
      </c>
      <c r="AG2743" s="23" t="s">
        <v>54</v>
      </c>
      <c r="AH2743" s="23" t="s">
        <v>54</v>
      </c>
      <c r="AI2743" s="23" t="s">
        <v>54</v>
      </c>
      <c r="AJ2743">
        <v>0</v>
      </c>
      <c r="AK2743">
        <v>0</v>
      </c>
      <c r="AL2743">
        <v>0</v>
      </c>
      <c r="AM2743">
        <v>0</v>
      </c>
      <c r="AN2743" s="23" t="e">
        <v>#DIV/0!</v>
      </c>
      <c r="AO2743" s="23" t="e">
        <v>#DIV/0!</v>
      </c>
      <c r="AP2743" s="23" t="e">
        <v>#DIV/0!</v>
      </c>
      <c r="AQ2743" s="23" t="e">
        <v>#DIV/0!</v>
      </c>
      <c r="AR2743" s="35">
        <v>0</v>
      </c>
      <c r="AS2743" s="35">
        <v>0</v>
      </c>
      <c r="AT2743" s="35">
        <v>0</v>
      </c>
      <c r="AU2743" s="31" t="str">
        <f t="shared" si="45"/>
        <v>库存为0</v>
      </c>
      <c r="AV2743" s="36" t="str">
        <f>IFERROR(时间!$B$4+AU2743,"上周无销量")</f>
        <v>上周无销量</v>
      </c>
    </row>
    <row r="2744" spans="1:48">
      <c r="A2744" s="21" t="s">
        <v>5404</v>
      </c>
      <c r="B2744" t="s">
        <v>5405</v>
      </c>
      <c r="C2744" t="s">
        <v>5406</v>
      </c>
      <c r="D2744" s="31">
        <v>0</v>
      </c>
      <c r="E2744" s="31">
        <v>0</v>
      </c>
      <c r="F2744" s="31">
        <v>0</v>
      </c>
      <c r="G2744" s="31">
        <v>0</v>
      </c>
      <c r="H2744" s="32">
        <v>0</v>
      </c>
      <c r="I2744">
        <v>0</v>
      </c>
      <c r="J2744" s="33">
        <v>0</v>
      </c>
      <c r="K2744" s="33">
        <v>0</v>
      </c>
      <c r="L2744" s="33">
        <v>0</v>
      </c>
      <c r="M2744">
        <v>0</v>
      </c>
      <c r="N2744">
        <v>0</v>
      </c>
      <c r="O2744">
        <v>0</v>
      </c>
      <c r="P2744" t="s">
        <v>54</v>
      </c>
      <c r="Q2744" t="s">
        <v>54</v>
      </c>
      <c r="R2744" t="s">
        <v>54</v>
      </c>
      <c r="S2744" t="s">
        <v>54</v>
      </c>
      <c r="T2744" t="s">
        <v>54</v>
      </c>
      <c r="U2744" t="s">
        <v>54</v>
      </c>
      <c r="V2744" t="s">
        <v>54</v>
      </c>
      <c r="W2744" t="s">
        <v>54</v>
      </c>
      <c r="X2744" s="23" t="s">
        <v>54</v>
      </c>
      <c r="Y2744" s="23" t="s">
        <v>54</v>
      </c>
      <c r="Z2744" s="23" t="s">
        <v>54</v>
      </c>
      <c r="AA2744" s="23" t="s">
        <v>54</v>
      </c>
      <c r="AB2744" t="s">
        <v>54</v>
      </c>
      <c r="AC2744" t="s">
        <v>54</v>
      </c>
      <c r="AD2744" t="s">
        <v>54</v>
      </c>
      <c r="AE2744" t="s">
        <v>54</v>
      </c>
      <c r="AF2744" s="23" t="s">
        <v>54</v>
      </c>
      <c r="AG2744" s="23" t="s">
        <v>54</v>
      </c>
      <c r="AH2744" s="23" t="s">
        <v>54</v>
      </c>
      <c r="AI2744" s="23" t="s">
        <v>54</v>
      </c>
      <c r="AJ2744">
        <v>0</v>
      </c>
      <c r="AK2744">
        <v>0</v>
      </c>
      <c r="AL2744">
        <v>0</v>
      </c>
      <c r="AM2744">
        <v>0</v>
      </c>
      <c r="AN2744" s="23" t="e">
        <v>#DIV/0!</v>
      </c>
      <c r="AO2744" s="23" t="e">
        <v>#DIV/0!</v>
      </c>
      <c r="AP2744" s="23" t="e">
        <v>#DIV/0!</v>
      </c>
      <c r="AQ2744" s="23" t="e">
        <v>#DIV/0!</v>
      </c>
      <c r="AR2744" s="35">
        <v>0</v>
      </c>
      <c r="AS2744" s="35">
        <v>0</v>
      </c>
      <c r="AT2744" s="35">
        <v>0</v>
      </c>
      <c r="AU2744" s="31" t="str">
        <f t="shared" si="45"/>
        <v>库存为0</v>
      </c>
      <c r="AV2744" s="36" t="str">
        <f>IFERROR(时间!$B$4+AU2744,"上周无销量")</f>
        <v>上周无销量</v>
      </c>
    </row>
    <row r="2745" spans="1:48">
      <c r="A2745" s="21" t="s">
        <v>5407</v>
      </c>
      <c r="B2745" t="s">
        <v>5408</v>
      </c>
      <c r="C2745" t="s">
        <v>5406</v>
      </c>
      <c r="D2745" s="31">
        <v>0</v>
      </c>
      <c r="E2745" s="31">
        <v>0</v>
      </c>
      <c r="F2745" s="31">
        <v>0</v>
      </c>
      <c r="G2745" s="31">
        <v>0</v>
      </c>
      <c r="H2745" s="32">
        <v>0</v>
      </c>
      <c r="I2745">
        <v>0</v>
      </c>
      <c r="J2745" s="33">
        <v>0</v>
      </c>
      <c r="K2745" s="33">
        <v>0</v>
      </c>
      <c r="L2745" s="33">
        <v>0</v>
      </c>
      <c r="M2745">
        <v>0</v>
      </c>
      <c r="N2745">
        <v>0</v>
      </c>
      <c r="O2745">
        <v>0</v>
      </c>
      <c r="P2745" t="s">
        <v>54</v>
      </c>
      <c r="Q2745" t="s">
        <v>54</v>
      </c>
      <c r="R2745" t="s">
        <v>54</v>
      </c>
      <c r="S2745" t="s">
        <v>54</v>
      </c>
      <c r="T2745" t="s">
        <v>54</v>
      </c>
      <c r="U2745" t="s">
        <v>54</v>
      </c>
      <c r="V2745" t="s">
        <v>54</v>
      </c>
      <c r="W2745" t="s">
        <v>54</v>
      </c>
      <c r="X2745" s="23" t="s">
        <v>54</v>
      </c>
      <c r="Y2745" s="23" t="s">
        <v>54</v>
      </c>
      <c r="Z2745" s="23" t="s">
        <v>54</v>
      </c>
      <c r="AA2745" s="23" t="s">
        <v>54</v>
      </c>
      <c r="AB2745" t="s">
        <v>54</v>
      </c>
      <c r="AC2745" t="s">
        <v>54</v>
      </c>
      <c r="AD2745" t="s">
        <v>54</v>
      </c>
      <c r="AE2745" t="s">
        <v>54</v>
      </c>
      <c r="AF2745" s="23" t="s">
        <v>54</v>
      </c>
      <c r="AG2745" s="23" t="s">
        <v>54</v>
      </c>
      <c r="AH2745" s="23" t="s">
        <v>54</v>
      </c>
      <c r="AI2745" s="23" t="s">
        <v>54</v>
      </c>
      <c r="AJ2745">
        <v>0</v>
      </c>
      <c r="AK2745">
        <v>0</v>
      </c>
      <c r="AL2745">
        <v>0</v>
      </c>
      <c r="AM2745">
        <v>0</v>
      </c>
      <c r="AN2745" s="23" t="e">
        <v>#DIV/0!</v>
      </c>
      <c r="AO2745" s="23" t="e">
        <v>#DIV/0!</v>
      </c>
      <c r="AP2745" s="23" t="e">
        <v>#DIV/0!</v>
      </c>
      <c r="AQ2745" s="23" t="e">
        <v>#DIV/0!</v>
      </c>
      <c r="AR2745" s="35">
        <v>0</v>
      </c>
      <c r="AS2745" s="35">
        <v>0</v>
      </c>
      <c r="AT2745" s="35">
        <v>0</v>
      </c>
      <c r="AU2745" s="31" t="str">
        <f t="shared" si="45"/>
        <v>库存为0</v>
      </c>
      <c r="AV2745" s="36" t="str">
        <f>IFERROR(时间!$B$4+AU2745,"上周无销量")</f>
        <v>上周无销量</v>
      </c>
    </row>
    <row r="2746" spans="1:48">
      <c r="A2746" s="21" t="s">
        <v>5409</v>
      </c>
      <c r="B2746" t="s">
        <v>5410</v>
      </c>
      <c r="C2746" t="s">
        <v>5406</v>
      </c>
      <c r="D2746" s="31">
        <v>0</v>
      </c>
      <c r="E2746" s="31">
        <v>0</v>
      </c>
      <c r="F2746" s="31">
        <v>0</v>
      </c>
      <c r="G2746" s="31">
        <v>0</v>
      </c>
      <c r="H2746" s="32">
        <v>0</v>
      </c>
      <c r="I2746">
        <v>0</v>
      </c>
      <c r="J2746" s="33">
        <v>0</v>
      </c>
      <c r="K2746" s="33">
        <v>0</v>
      </c>
      <c r="L2746" s="33">
        <v>0</v>
      </c>
      <c r="M2746">
        <v>0</v>
      </c>
      <c r="N2746">
        <v>0</v>
      </c>
      <c r="O2746">
        <v>0</v>
      </c>
      <c r="P2746" t="s">
        <v>54</v>
      </c>
      <c r="Q2746" t="s">
        <v>54</v>
      </c>
      <c r="R2746" t="s">
        <v>54</v>
      </c>
      <c r="S2746" t="s">
        <v>54</v>
      </c>
      <c r="T2746" t="s">
        <v>54</v>
      </c>
      <c r="U2746" t="s">
        <v>54</v>
      </c>
      <c r="V2746" t="s">
        <v>54</v>
      </c>
      <c r="W2746" t="s">
        <v>54</v>
      </c>
      <c r="X2746" s="23" t="s">
        <v>54</v>
      </c>
      <c r="Y2746" s="23" t="s">
        <v>54</v>
      </c>
      <c r="Z2746" s="23" t="s">
        <v>54</v>
      </c>
      <c r="AA2746" s="23" t="s">
        <v>54</v>
      </c>
      <c r="AB2746" t="s">
        <v>54</v>
      </c>
      <c r="AC2746" t="s">
        <v>54</v>
      </c>
      <c r="AD2746" t="s">
        <v>54</v>
      </c>
      <c r="AE2746" t="s">
        <v>54</v>
      </c>
      <c r="AF2746" s="23" t="s">
        <v>54</v>
      </c>
      <c r="AG2746" s="23" t="s">
        <v>54</v>
      </c>
      <c r="AH2746" s="23" t="s">
        <v>54</v>
      </c>
      <c r="AI2746" s="23" t="s">
        <v>54</v>
      </c>
      <c r="AJ2746">
        <v>0</v>
      </c>
      <c r="AK2746">
        <v>0</v>
      </c>
      <c r="AL2746">
        <v>0</v>
      </c>
      <c r="AM2746">
        <v>0</v>
      </c>
      <c r="AN2746" s="23" t="e">
        <v>#DIV/0!</v>
      </c>
      <c r="AO2746" s="23" t="e">
        <v>#DIV/0!</v>
      </c>
      <c r="AP2746" s="23" t="e">
        <v>#DIV/0!</v>
      </c>
      <c r="AQ2746" s="23" t="e">
        <v>#DIV/0!</v>
      </c>
      <c r="AR2746" s="35">
        <v>0</v>
      </c>
      <c r="AS2746" s="35">
        <v>0</v>
      </c>
      <c r="AT2746" s="35">
        <v>0</v>
      </c>
      <c r="AU2746" s="31" t="str">
        <f t="shared" si="45"/>
        <v>库存为0</v>
      </c>
      <c r="AV2746" s="36" t="str">
        <f>IFERROR(时间!$B$4+AU2746,"上周无销量")</f>
        <v>上周无销量</v>
      </c>
    </row>
    <row r="2747" spans="1:48">
      <c r="A2747" s="21" t="s">
        <v>5411</v>
      </c>
      <c r="B2747" t="s">
        <v>5412</v>
      </c>
      <c r="C2747" t="s">
        <v>5406</v>
      </c>
      <c r="D2747" s="31">
        <v>0</v>
      </c>
      <c r="E2747" s="31">
        <v>0</v>
      </c>
      <c r="F2747" s="31">
        <v>0</v>
      </c>
      <c r="G2747" s="31">
        <v>0</v>
      </c>
      <c r="H2747" s="32">
        <v>0</v>
      </c>
      <c r="I2747">
        <v>0</v>
      </c>
      <c r="J2747" s="33">
        <v>0</v>
      </c>
      <c r="K2747" s="33">
        <v>0</v>
      </c>
      <c r="L2747" s="33">
        <v>0</v>
      </c>
      <c r="M2747">
        <v>0</v>
      </c>
      <c r="N2747">
        <v>0</v>
      </c>
      <c r="O2747">
        <v>0</v>
      </c>
      <c r="P2747" t="s">
        <v>54</v>
      </c>
      <c r="Q2747" t="s">
        <v>54</v>
      </c>
      <c r="R2747" t="s">
        <v>54</v>
      </c>
      <c r="S2747" t="s">
        <v>54</v>
      </c>
      <c r="T2747" t="s">
        <v>54</v>
      </c>
      <c r="U2747" t="s">
        <v>54</v>
      </c>
      <c r="V2747" t="s">
        <v>54</v>
      </c>
      <c r="W2747" t="s">
        <v>54</v>
      </c>
      <c r="X2747" s="23" t="s">
        <v>54</v>
      </c>
      <c r="Y2747" s="23" t="s">
        <v>54</v>
      </c>
      <c r="Z2747" s="23" t="s">
        <v>54</v>
      </c>
      <c r="AA2747" s="23" t="s">
        <v>54</v>
      </c>
      <c r="AB2747" t="s">
        <v>54</v>
      </c>
      <c r="AC2747" t="s">
        <v>54</v>
      </c>
      <c r="AD2747" t="s">
        <v>54</v>
      </c>
      <c r="AE2747" t="s">
        <v>54</v>
      </c>
      <c r="AF2747" s="23" t="s">
        <v>54</v>
      </c>
      <c r="AG2747" s="23" t="s">
        <v>54</v>
      </c>
      <c r="AH2747" s="23" t="s">
        <v>54</v>
      </c>
      <c r="AI2747" s="23" t="s">
        <v>54</v>
      </c>
      <c r="AJ2747">
        <v>0</v>
      </c>
      <c r="AK2747">
        <v>0</v>
      </c>
      <c r="AL2747">
        <v>0</v>
      </c>
      <c r="AM2747">
        <v>0</v>
      </c>
      <c r="AN2747" s="23" t="e">
        <v>#DIV/0!</v>
      </c>
      <c r="AO2747" s="23" t="e">
        <v>#DIV/0!</v>
      </c>
      <c r="AP2747" s="23" t="e">
        <v>#DIV/0!</v>
      </c>
      <c r="AQ2747" s="23" t="e">
        <v>#DIV/0!</v>
      </c>
      <c r="AR2747" s="35">
        <v>0</v>
      </c>
      <c r="AS2747" s="35">
        <v>0</v>
      </c>
      <c r="AT2747" s="35">
        <v>0</v>
      </c>
      <c r="AU2747" s="31" t="str">
        <f t="shared" si="45"/>
        <v>库存为0</v>
      </c>
      <c r="AV2747" s="36" t="str">
        <f>IFERROR(时间!$B$4+AU2747,"上周无销量")</f>
        <v>上周无销量</v>
      </c>
    </row>
    <row r="2748" spans="1:48">
      <c r="A2748" s="21" t="s">
        <v>5413</v>
      </c>
      <c r="B2748" t="s">
        <v>5414</v>
      </c>
      <c r="C2748" t="s">
        <v>5406</v>
      </c>
      <c r="D2748" s="31">
        <v>0</v>
      </c>
      <c r="E2748" s="31">
        <v>0</v>
      </c>
      <c r="F2748" s="31">
        <v>0</v>
      </c>
      <c r="G2748" s="31">
        <v>0</v>
      </c>
      <c r="H2748" s="32">
        <v>0</v>
      </c>
      <c r="I2748">
        <v>0</v>
      </c>
      <c r="J2748" s="33">
        <v>0</v>
      </c>
      <c r="K2748" s="33">
        <v>0</v>
      </c>
      <c r="L2748" s="33">
        <v>0</v>
      </c>
      <c r="M2748">
        <v>0</v>
      </c>
      <c r="N2748">
        <v>0</v>
      </c>
      <c r="O2748">
        <v>0</v>
      </c>
      <c r="P2748" t="s">
        <v>54</v>
      </c>
      <c r="Q2748" t="s">
        <v>54</v>
      </c>
      <c r="R2748" t="s">
        <v>54</v>
      </c>
      <c r="S2748" t="s">
        <v>54</v>
      </c>
      <c r="T2748" t="s">
        <v>54</v>
      </c>
      <c r="U2748" t="s">
        <v>54</v>
      </c>
      <c r="V2748" t="s">
        <v>54</v>
      </c>
      <c r="W2748" t="s">
        <v>54</v>
      </c>
      <c r="X2748" s="23" t="s">
        <v>54</v>
      </c>
      <c r="Y2748" s="23" t="s">
        <v>54</v>
      </c>
      <c r="Z2748" s="23" t="s">
        <v>54</v>
      </c>
      <c r="AA2748" s="23" t="s">
        <v>54</v>
      </c>
      <c r="AB2748" t="s">
        <v>54</v>
      </c>
      <c r="AC2748" t="s">
        <v>54</v>
      </c>
      <c r="AD2748" t="s">
        <v>54</v>
      </c>
      <c r="AE2748" t="s">
        <v>54</v>
      </c>
      <c r="AF2748" s="23" t="s">
        <v>54</v>
      </c>
      <c r="AG2748" s="23" t="s">
        <v>54</v>
      </c>
      <c r="AH2748" s="23" t="s">
        <v>54</v>
      </c>
      <c r="AI2748" s="23" t="s">
        <v>54</v>
      </c>
      <c r="AJ2748">
        <v>0</v>
      </c>
      <c r="AK2748">
        <v>0</v>
      </c>
      <c r="AL2748">
        <v>0</v>
      </c>
      <c r="AM2748">
        <v>0</v>
      </c>
      <c r="AN2748" s="23" t="e">
        <v>#DIV/0!</v>
      </c>
      <c r="AO2748" s="23" t="e">
        <v>#DIV/0!</v>
      </c>
      <c r="AP2748" s="23" t="e">
        <v>#DIV/0!</v>
      </c>
      <c r="AQ2748" s="23" t="e">
        <v>#DIV/0!</v>
      </c>
      <c r="AR2748" s="35">
        <v>0</v>
      </c>
      <c r="AS2748" s="35">
        <v>0</v>
      </c>
      <c r="AT2748" s="35">
        <v>0</v>
      </c>
      <c r="AU2748" s="31" t="str">
        <f t="shared" si="45"/>
        <v>库存为0</v>
      </c>
      <c r="AV2748" s="36" t="str">
        <f>IFERROR(时间!$B$4+AU2748,"上周无销量")</f>
        <v>上周无销量</v>
      </c>
    </row>
    <row r="2749" spans="1:48">
      <c r="A2749" s="21" t="s">
        <v>5415</v>
      </c>
      <c r="B2749" t="s">
        <v>5416</v>
      </c>
      <c r="C2749" t="s">
        <v>5406</v>
      </c>
      <c r="D2749" s="31">
        <v>0</v>
      </c>
      <c r="E2749" s="31">
        <v>0</v>
      </c>
      <c r="F2749" s="31">
        <v>0</v>
      </c>
      <c r="G2749" s="31">
        <v>0</v>
      </c>
      <c r="H2749" s="32">
        <v>0</v>
      </c>
      <c r="I2749">
        <v>0</v>
      </c>
      <c r="J2749" s="33">
        <v>0</v>
      </c>
      <c r="K2749" s="33">
        <v>0</v>
      </c>
      <c r="L2749" s="33">
        <v>0</v>
      </c>
      <c r="M2749">
        <v>0</v>
      </c>
      <c r="N2749">
        <v>0</v>
      </c>
      <c r="O2749">
        <v>0</v>
      </c>
      <c r="P2749" t="s">
        <v>54</v>
      </c>
      <c r="Q2749" t="s">
        <v>54</v>
      </c>
      <c r="R2749" t="s">
        <v>54</v>
      </c>
      <c r="S2749" t="s">
        <v>54</v>
      </c>
      <c r="T2749" t="s">
        <v>54</v>
      </c>
      <c r="U2749" t="s">
        <v>54</v>
      </c>
      <c r="V2749" t="s">
        <v>54</v>
      </c>
      <c r="W2749" t="s">
        <v>54</v>
      </c>
      <c r="X2749" s="23" t="s">
        <v>54</v>
      </c>
      <c r="Y2749" s="23" t="s">
        <v>54</v>
      </c>
      <c r="Z2749" s="23" t="s">
        <v>54</v>
      </c>
      <c r="AA2749" s="23" t="s">
        <v>54</v>
      </c>
      <c r="AB2749" t="s">
        <v>54</v>
      </c>
      <c r="AC2749" t="s">
        <v>54</v>
      </c>
      <c r="AD2749" t="s">
        <v>54</v>
      </c>
      <c r="AE2749" t="s">
        <v>54</v>
      </c>
      <c r="AF2749" s="23" t="s">
        <v>54</v>
      </c>
      <c r="AG2749" s="23" t="s">
        <v>54</v>
      </c>
      <c r="AH2749" s="23" t="s">
        <v>54</v>
      </c>
      <c r="AI2749" s="23" t="s">
        <v>54</v>
      </c>
      <c r="AJ2749">
        <v>0</v>
      </c>
      <c r="AK2749">
        <v>0</v>
      </c>
      <c r="AL2749">
        <v>0</v>
      </c>
      <c r="AM2749">
        <v>0</v>
      </c>
      <c r="AN2749" s="23" t="e">
        <v>#DIV/0!</v>
      </c>
      <c r="AO2749" s="23" t="e">
        <v>#DIV/0!</v>
      </c>
      <c r="AP2749" s="23" t="e">
        <v>#DIV/0!</v>
      </c>
      <c r="AQ2749" s="23" t="e">
        <v>#DIV/0!</v>
      </c>
      <c r="AR2749" s="35">
        <v>0</v>
      </c>
      <c r="AS2749" s="35">
        <v>0</v>
      </c>
      <c r="AT2749" s="35">
        <v>0</v>
      </c>
      <c r="AU2749" s="31" t="str">
        <f t="shared" si="45"/>
        <v>库存为0</v>
      </c>
      <c r="AV2749" s="36" t="str">
        <f>IFERROR(时间!$B$4+AU2749,"上周无销量")</f>
        <v>上周无销量</v>
      </c>
    </row>
    <row r="2750" spans="1:48">
      <c r="A2750" s="21" t="s">
        <v>5417</v>
      </c>
      <c r="B2750" t="s">
        <v>5418</v>
      </c>
      <c r="C2750" t="s">
        <v>5406</v>
      </c>
      <c r="D2750" s="31">
        <v>0</v>
      </c>
      <c r="E2750" s="31">
        <v>0</v>
      </c>
      <c r="F2750" s="31">
        <v>0</v>
      </c>
      <c r="G2750" s="31">
        <v>0</v>
      </c>
      <c r="H2750" s="32">
        <v>0</v>
      </c>
      <c r="I2750">
        <v>0</v>
      </c>
      <c r="J2750" s="33">
        <v>0</v>
      </c>
      <c r="K2750" s="33">
        <v>0</v>
      </c>
      <c r="L2750" s="33">
        <v>0</v>
      </c>
      <c r="M2750">
        <v>0</v>
      </c>
      <c r="N2750">
        <v>0</v>
      </c>
      <c r="O2750">
        <v>0</v>
      </c>
      <c r="P2750" t="s">
        <v>54</v>
      </c>
      <c r="Q2750" t="s">
        <v>54</v>
      </c>
      <c r="R2750" t="s">
        <v>54</v>
      </c>
      <c r="S2750" t="s">
        <v>54</v>
      </c>
      <c r="T2750" t="s">
        <v>54</v>
      </c>
      <c r="U2750" t="s">
        <v>54</v>
      </c>
      <c r="V2750" t="s">
        <v>54</v>
      </c>
      <c r="W2750" t="s">
        <v>54</v>
      </c>
      <c r="X2750" s="23" t="s">
        <v>54</v>
      </c>
      <c r="Y2750" s="23" t="s">
        <v>54</v>
      </c>
      <c r="Z2750" s="23" t="s">
        <v>54</v>
      </c>
      <c r="AA2750" s="23" t="s">
        <v>54</v>
      </c>
      <c r="AB2750" t="s">
        <v>54</v>
      </c>
      <c r="AC2750" t="s">
        <v>54</v>
      </c>
      <c r="AD2750" t="s">
        <v>54</v>
      </c>
      <c r="AE2750" t="s">
        <v>54</v>
      </c>
      <c r="AF2750" s="23" t="s">
        <v>54</v>
      </c>
      <c r="AG2750" s="23" t="s">
        <v>54</v>
      </c>
      <c r="AH2750" s="23" t="s">
        <v>54</v>
      </c>
      <c r="AI2750" s="23" t="s">
        <v>54</v>
      </c>
      <c r="AJ2750">
        <v>0</v>
      </c>
      <c r="AK2750">
        <v>0</v>
      </c>
      <c r="AL2750">
        <v>0</v>
      </c>
      <c r="AM2750">
        <v>0</v>
      </c>
      <c r="AN2750" s="23" t="e">
        <v>#DIV/0!</v>
      </c>
      <c r="AO2750" s="23" t="e">
        <v>#DIV/0!</v>
      </c>
      <c r="AP2750" s="23" t="e">
        <v>#DIV/0!</v>
      </c>
      <c r="AQ2750" s="23" t="e">
        <v>#DIV/0!</v>
      </c>
      <c r="AR2750" s="35">
        <v>0</v>
      </c>
      <c r="AS2750" s="35">
        <v>0</v>
      </c>
      <c r="AT2750" s="35">
        <v>0</v>
      </c>
      <c r="AU2750" s="31" t="str">
        <f t="shared" si="45"/>
        <v>库存为0</v>
      </c>
      <c r="AV2750" s="36" t="str">
        <f>IFERROR(时间!$B$4+AU2750,"上周无销量")</f>
        <v>上周无销量</v>
      </c>
    </row>
    <row r="2751" spans="1:48">
      <c r="A2751" s="21" t="s">
        <v>5419</v>
      </c>
      <c r="B2751" t="s">
        <v>5420</v>
      </c>
      <c r="C2751" t="s">
        <v>5406</v>
      </c>
      <c r="D2751" s="31">
        <v>0</v>
      </c>
      <c r="E2751" s="31">
        <v>0</v>
      </c>
      <c r="F2751" s="31">
        <v>0</v>
      </c>
      <c r="G2751" s="31">
        <v>0</v>
      </c>
      <c r="H2751" s="32">
        <v>0</v>
      </c>
      <c r="I2751">
        <v>0</v>
      </c>
      <c r="J2751" s="33">
        <v>0</v>
      </c>
      <c r="K2751" s="33">
        <v>0</v>
      </c>
      <c r="L2751" s="33">
        <v>0</v>
      </c>
      <c r="M2751">
        <v>0</v>
      </c>
      <c r="N2751">
        <v>0</v>
      </c>
      <c r="O2751">
        <v>0</v>
      </c>
      <c r="P2751" t="s">
        <v>54</v>
      </c>
      <c r="Q2751" t="s">
        <v>54</v>
      </c>
      <c r="R2751" t="s">
        <v>54</v>
      </c>
      <c r="S2751" t="s">
        <v>54</v>
      </c>
      <c r="T2751" t="s">
        <v>54</v>
      </c>
      <c r="U2751" t="s">
        <v>54</v>
      </c>
      <c r="V2751" t="s">
        <v>54</v>
      </c>
      <c r="W2751" t="s">
        <v>54</v>
      </c>
      <c r="X2751" s="23" t="s">
        <v>54</v>
      </c>
      <c r="Y2751" s="23" t="s">
        <v>54</v>
      </c>
      <c r="Z2751" s="23" t="s">
        <v>54</v>
      </c>
      <c r="AA2751" s="23" t="s">
        <v>54</v>
      </c>
      <c r="AB2751" t="s">
        <v>54</v>
      </c>
      <c r="AC2751" t="s">
        <v>54</v>
      </c>
      <c r="AD2751" t="s">
        <v>54</v>
      </c>
      <c r="AE2751" t="s">
        <v>54</v>
      </c>
      <c r="AF2751" s="23" t="s">
        <v>54</v>
      </c>
      <c r="AG2751" s="23" t="s">
        <v>54</v>
      </c>
      <c r="AH2751" s="23" t="s">
        <v>54</v>
      </c>
      <c r="AI2751" s="23" t="s">
        <v>54</v>
      </c>
      <c r="AJ2751">
        <v>0</v>
      </c>
      <c r="AK2751">
        <v>0</v>
      </c>
      <c r="AL2751">
        <v>0</v>
      </c>
      <c r="AM2751">
        <v>0</v>
      </c>
      <c r="AN2751" s="23" t="e">
        <v>#DIV/0!</v>
      </c>
      <c r="AO2751" s="23" t="e">
        <v>#DIV/0!</v>
      </c>
      <c r="AP2751" s="23" t="e">
        <v>#DIV/0!</v>
      </c>
      <c r="AQ2751" s="23" t="e">
        <v>#DIV/0!</v>
      </c>
      <c r="AR2751" s="35">
        <v>0</v>
      </c>
      <c r="AS2751" s="35">
        <v>0</v>
      </c>
      <c r="AT2751" s="35">
        <v>0</v>
      </c>
      <c r="AU2751" s="31" t="str">
        <f t="shared" si="45"/>
        <v>库存为0</v>
      </c>
      <c r="AV2751" s="36" t="str">
        <f>IFERROR(时间!$B$4+AU2751,"上周无销量")</f>
        <v>上周无销量</v>
      </c>
    </row>
    <row r="2752" spans="1:48">
      <c r="A2752" s="21" t="s">
        <v>5421</v>
      </c>
      <c r="B2752" t="s">
        <v>5422</v>
      </c>
      <c r="C2752" t="s">
        <v>5406</v>
      </c>
      <c r="D2752" s="31">
        <v>0</v>
      </c>
      <c r="E2752" s="31">
        <v>0</v>
      </c>
      <c r="F2752" s="31">
        <v>0</v>
      </c>
      <c r="G2752" s="31">
        <v>0</v>
      </c>
      <c r="H2752" s="32">
        <v>0</v>
      </c>
      <c r="I2752">
        <v>0</v>
      </c>
      <c r="J2752" s="33">
        <v>0</v>
      </c>
      <c r="K2752" s="33">
        <v>0</v>
      </c>
      <c r="L2752" s="33">
        <v>0</v>
      </c>
      <c r="M2752">
        <v>0</v>
      </c>
      <c r="N2752">
        <v>0</v>
      </c>
      <c r="O2752">
        <v>0</v>
      </c>
      <c r="P2752" t="s">
        <v>54</v>
      </c>
      <c r="Q2752" t="s">
        <v>54</v>
      </c>
      <c r="R2752" t="s">
        <v>54</v>
      </c>
      <c r="S2752" t="s">
        <v>54</v>
      </c>
      <c r="T2752" t="s">
        <v>54</v>
      </c>
      <c r="U2752" t="s">
        <v>54</v>
      </c>
      <c r="V2752" t="s">
        <v>54</v>
      </c>
      <c r="W2752" t="s">
        <v>54</v>
      </c>
      <c r="X2752" s="23" t="s">
        <v>54</v>
      </c>
      <c r="Y2752" s="23" t="s">
        <v>54</v>
      </c>
      <c r="Z2752" s="23" t="s">
        <v>54</v>
      </c>
      <c r="AA2752" s="23" t="s">
        <v>54</v>
      </c>
      <c r="AB2752" t="s">
        <v>54</v>
      </c>
      <c r="AC2752" t="s">
        <v>54</v>
      </c>
      <c r="AD2752" t="s">
        <v>54</v>
      </c>
      <c r="AE2752" t="s">
        <v>54</v>
      </c>
      <c r="AF2752" s="23" t="s">
        <v>54</v>
      </c>
      <c r="AG2752" s="23" t="s">
        <v>54</v>
      </c>
      <c r="AH2752" s="23" t="s">
        <v>54</v>
      </c>
      <c r="AI2752" s="23" t="s">
        <v>54</v>
      </c>
      <c r="AJ2752">
        <v>0</v>
      </c>
      <c r="AK2752">
        <v>0</v>
      </c>
      <c r="AL2752">
        <v>0</v>
      </c>
      <c r="AM2752">
        <v>0</v>
      </c>
      <c r="AN2752" s="23" t="e">
        <v>#DIV/0!</v>
      </c>
      <c r="AO2752" s="23" t="e">
        <v>#DIV/0!</v>
      </c>
      <c r="AP2752" s="23" t="e">
        <v>#DIV/0!</v>
      </c>
      <c r="AQ2752" s="23" t="e">
        <v>#DIV/0!</v>
      </c>
      <c r="AR2752" s="35">
        <v>0</v>
      </c>
      <c r="AS2752" s="35">
        <v>0</v>
      </c>
      <c r="AT2752" s="35">
        <v>0</v>
      </c>
      <c r="AU2752" s="31" t="str">
        <f t="shared" si="45"/>
        <v>库存为0</v>
      </c>
      <c r="AV2752" s="36" t="str">
        <f>IFERROR(时间!$B$4+AU2752,"上周无销量")</f>
        <v>上周无销量</v>
      </c>
    </row>
    <row r="2753" spans="1:48">
      <c r="A2753" s="21" t="s">
        <v>5423</v>
      </c>
      <c r="B2753" t="s">
        <v>5424</v>
      </c>
      <c r="C2753" t="s">
        <v>5406</v>
      </c>
      <c r="D2753" s="31">
        <v>0</v>
      </c>
      <c r="E2753" s="31">
        <v>0</v>
      </c>
      <c r="F2753" s="31">
        <v>0</v>
      </c>
      <c r="G2753" s="31">
        <v>0</v>
      </c>
      <c r="H2753" s="32">
        <v>0</v>
      </c>
      <c r="I2753">
        <v>0</v>
      </c>
      <c r="J2753" s="33">
        <v>0</v>
      </c>
      <c r="K2753" s="33">
        <v>0</v>
      </c>
      <c r="L2753" s="33">
        <v>0</v>
      </c>
      <c r="M2753">
        <v>0</v>
      </c>
      <c r="N2753">
        <v>0</v>
      </c>
      <c r="O2753">
        <v>0</v>
      </c>
      <c r="P2753" t="s">
        <v>54</v>
      </c>
      <c r="Q2753" t="s">
        <v>54</v>
      </c>
      <c r="R2753" t="s">
        <v>54</v>
      </c>
      <c r="S2753" t="s">
        <v>54</v>
      </c>
      <c r="T2753" t="s">
        <v>54</v>
      </c>
      <c r="U2753" t="s">
        <v>54</v>
      </c>
      <c r="V2753" t="s">
        <v>54</v>
      </c>
      <c r="W2753" t="s">
        <v>54</v>
      </c>
      <c r="X2753" s="23" t="s">
        <v>54</v>
      </c>
      <c r="Y2753" s="23" t="s">
        <v>54</v>
      </c>
      <c r="Z2753" s="23" t="s">
        <v>54</v>
      </c>
      <c r="AA2753" s="23" t="s">
        <v>54</v>
      </c>
      <c r="AB2753" t="s">
        <v>54</v>
      </c>
      <c r="AC2753" t="s">
        <v>54</v>
      </c>
      <c r="AD2753" t="s">
        <v>54</v>
      </c>
      <c r="AE2753" t="s">
        <v>54</v>
      </c>
      <c r="AF2753" s="23" t="s">
        <v>54</v>
      </c>
      <c r="AG2753" s="23" t="s">
        <v>54</v>
      </c>
      <c r="AH2753" s="23" t="s">
        <v>54</v>
      </c>
      <c r="AI2753" s="23" t="s">
        <v>54</v>
      </c>
      <c r="AJ2753">
        <v>0</v>
      </c>
      <c r="AK2753">
        <v>0</v>
      </c>
      <c r="AL2753">
        <v>0</v>
      </c>
      <c r="AM2753">
        <v>0</v>
      </c>
      <c r="AN2753" s="23" t="e">
        <v>#DIV/0!</v>
      </c>
      <c r="AO2753" s="23" t="e">
        <v>#DIV/0!</v>
      </c>
      <c r="AP2753" s="23" t="e">
        <v>#DIV/0!</v>
      </c>
      <c r="AQ2753" s="23" t="e">
        <v>#DIV/0!</v>
      </c>
      <c r="AR2753" s="35">
        <v>0</v>
      </c>
      <c r="AS2753" s="35">
        <v>0</v>
      </c>
      <c r="AT2753" s="35">
        <v>0</v>
      </c>
      <c r="AU2753" s="31" t="str">
        <f t="shared" si="45"/>
        <v>库存为0</v>
      </c>
      <c r="AV2753" s="36" t="str">
        <f>IFERROR(时间!$B$4+AU2753,"上周无销量")</f>
        <v>上周无销量</v>
      </c>
    </row>
    <row r="2754" spans="1:48">
      <c r="A2754" s="21" t="s">
        <v>5425</v>
      </c>
      <c r="B2754" t="s">
        <v>5426</v>
      </c>
      <c r="C2754" t="s">
        <v>5406</v>
      </c>
      <c r="D2754" s="31">
        <v>0</v>
      </c>
      <c r="E2754" s="31">
        <v>0</v>
      </c>
      <c r="F2754" s="31">
        <v>0</v>
      </c>
      <c r="G2754" s="31">
        <v>0</v>
      </c>
      <c r="H2754" s="32">
        <v>0</v>
      </c>
      <c r="I2754">
        <v>0</v>
      </c>
      <c r="J2754" s="33">
        <v>0</v>
      </c>
      <c r="K2754" s="33">
        <v>0</v>
      </c>
      <c r="L2754" s="33">
        <v>0</v>
      </c>
      <c r="M2754">
        <v>0</v>
      </c>
      <c r="N2754">
        <v>0</v>
      </c>
      <c r="O2754">
        <v>0</v>
      </c>
      <c r="P2754" t="s">
        <v>54</v>
      </c>
      <c r="Q2754" t="s">
        <v>54</v>
      </c>
      <c r="R2754" t="s">
        <v>54</v>
      </c>
      <c r="S2754" t="s">
        <v>54</v>
      </c>
      <c r="T2754" t="s">
        <v>54</v>
      </c>
      <c r="U2754" t="s">
        <v>54</v>
      </c>
      <c r="V2754" t="s">
        <v>54</v>
      </c>
      <c r="W2754" t="s">
        <v>54</v>
      </c>
      <c r="X2754" s="23" t="s">
        <v>54</v>
      </c>
      <c r="Y2754" s="23" t="s">
        <v>54</v>
      </c>
      <c r="Z2754" s="23" t="s">
        <v>54</v>
      </c>
      <c r="AA2754" s="23" t="s">
        <v>54</v>
      </c>
      <c r="AB2754" t="s">
        <v>54</v>
      </c>
      <c r="AC2754" t="s">
        <v>54</v>
      </c>
      <c r="AD2754" t="s">
        <v>54</v>
      </c>
      <c r="AE2754" t="s">
        <v>54</v>
      </c>
      <c r="AF2754" s="23" t="s">
        <v>54</v>
      </c>
      <c r="AG2754" s="23" t="s">
        <v>54</v>
      </c>
      <c r="AH2754" s="23" t="s">
        <v>54</v>
      </c>
      <c r="AI2754" s="23" t="s">
        <v>54</v>
      </c>
      <c r="AJ2754">
        <v>0</v>
      </c>
      <c r="AK2754">
        <v>0</v>
      </c>
      <c r="AL2754">
        <v>0</v>
      </c>
      <c r="AM2754">
        <v>0</v>
      </c>
      <c r="AN2754" s="23" t="e">
        <v>#DIV/0!</v>
      </c>
      <c r="AO2754" s="23" t="e">
        <v>#DIV/0!</v>
      </c>
      <c r="AP2754" s="23" t="e">
        <v>#DIV/0!</v>
      </c>
      <c r="AQ2754" s="23" t="e">
        <v>#DIV/0!</v>
      </c>
      <c r="AR2754" s="35">
        <v>0</v>
      </c>
      <c r="AS2754" s="35">
        <v>0</v>
      </c>
      <c r="AT2754" s="35">
        <v>0</v>
      </c>
      <c r="AU2754" s="31" t="str">
        <f t="shared" si="45"/>
        <v>库存为0</v>
      </c>
      <c r="AV2754" s="36" t="str">
        <f>IFERROR(时间!$B$4+AU2754,"上周无销量")</f>
        <v>上周无销量</v>
      </c>
    </row>
    <row r="2755" spans="1:48">
      <c r="A2755" s="21" t="s">
        <v>5427</v>
      </c>
      <c r="B2755" t="s">
        <v>5428</v>
      </c>
      <c r="C2755" t="s">
        <v>5406</v>
      </c>
      <c r="D2755" s="31">
        <v>0</v>
      </c>
      <c r="E2755" s="31">
        <v>0</v>
      </c>
      <c r="F2755" s="31">
        <v>0</v>
      </c>
      <c r="G2755" s="31">
        <v>0</v>
      </c>
      <c r="H2755" s="32">
        <v>0</v>
      </c>
      <c r="I2755">
        <v>0</v>
      </c>
      <c r="J2755" s="33">
        <v>0</v>
      </c>
      <c r="K2755" s="33">
        <v>0</v>
      </c>
      <c r="L2755" s="33">
        <v>0</v>
      </c>
      <c r="M2755">
        <v>0</v>
      </c>
      <c r="N2755">
        <v>0</v>
      </c>
      <c r="O2755">
        <v>0</v>
      </c>
      <c r="P2755" t="s">
        <v>54</v>
      </c>
      <c r="Q2755" t="s">
        <v>54</v>
      </c>
      <c r="R2755" t="s">
        <v>54</v>
      </c>
      <c r="S2755" t="s">
        <v>54</v>
      </c>
      <c r="T2755" t="s">
        <v>54</v>
      </c>
      <c r="U2755" t="s">
        <v>54</v>
      </c>
      <c r="V2755" t="s">
        <v>54</v>
      </c>
      <c r="W2755" t="s">
        <v>54</v>
      </c>
      <c r="X2755" s="23" t="s">
        <v>54</v>
      </c>
      <c r="Y2755" s="23" t="s">
        <v>54</v>
      </c>
      <c r="Z2755" s="23" t="s">
        <v>54</v>
      </c>
      <c r="AA2755" s="23" t="s">
        <v>54</v>
      </c>
      <c r="AB2755" t="s">
        <v>54</v>
      </c>
      <c r="AC2755" t="s">
        <v>54</v>
      </c>
      <c r="AD2755" t="s">
        <v>54</v>
      </c>
      <c r="AE2755" t="s">
        <v>54</v>
      </c>
      <c r="AF2755" s="23" t="s">
        <v>54</v>
      </c>
      <c r="AG2755" s="23" t="s">
        <v>54</v>
      </c>
      <c r="AH2755" s="23" t="s">
        <v>54</v>
      </c>
      <c r="AI2755" s="23" t="s">
        <v>54</v>
      </c>
      <c r="AJ2755">
        <v>0</v>
      </c>
      <c r="AK2755">
        <v>0</v>
      </c>
      <c r="AL2755">
        <v>0</v>
      </c>
      <c r="AM2755">
        <v>0</v>
      </c>
      <c r="AN2755" s="23" t="e">
        <v>#DIV/0!</v>
      </c>
      <c r="AO2755" s="23" t="e">
        <v>#DIV/0!</v>
      </c>
      <c r="AP2755" s="23" t="e">
        <v>#DIV/0!</v>
      </c>
      <c r="AQ2755" s="23" t="e">
        <v>#DIV/0!</v>
      </c>
      <c r="AR2755" s="35">
        <v>0</v>
      </c>
      <c r="AS2755" s="35">
        <v>0</v>
      </c>
      <c r="AT2755" s="35">
        <v>0</v>
      </c>
      <c r="AU2755" s="31" t="str">
        <f t="shared" si="45"/>
        <v>库存为0</v>
      </c>
      <c r="AV2755" s="36" t="str">
        <f>IFERROR(时间!$B$4+AU2755,"上周无销量")</f>
        <v>上周无销量</v>
      </c>
    </row>
    <row r="2756" spans="1:48">
      <c r="A2756" s="21" t="s">
        <v>5429</v>
      </c>
      <c r="B2756" t="s">
        <v>5430</v>
      </c>
      <c r="C2756" t="s">
        <v>5406</v>
      </c>
      <c r="D2756" s="31">
        <v>0</v>
      </c>
      <c r="E2756" s="31">
        <v>0</v>
      </c>
      <c r="F2756" s="31">
        <v>0</v>
      </c>
      <c r="G2756" s="31">
        <v>0</v>
      </c>
      <c r="H2756" s="32">
        <v>0</v>
      </c>
      <c r="I2756">
        <v>0</v>
      </c>
      <c r="J2756" s="33">
        <v>0</v>
      </c>
      <c r="K2756" s="33">
        <v>0</v>
      </c>
      <c r="L2756" s="33">
        <v>0</v>
      </c>
      <c r="M2756">
        <v>0</v>
      </c>
      <c r="N2756">
        <v>0</v>
      </c>
      <c r="O2756">
        <v>0</v>
      </c>
      <c r="P2756" t="s">
        <v>54</v>
      </c>
      <c r="Q2756" t="s">
        <v>54</v>
      </c>
      <c r="R2756" t="s">
        <v>54</v>
      </c>
      <c r="S2756" t="s">
        <v>54</v>
      </c>
      <c r="T2756" t="s">
        <v>54</v>
      </c>
      <c r="U2756" t="s">
        <v>54</v>
      </c>
      <c r="V2756" t="s">
        <v>54</v>
      </c>
      <c r="W2756" t="s">
        <v>54</v>
      </c>
      <c r="X2756" s="23" t="s">
        <v>54</v>
      </c>
      <c r="Y2756" s="23" t="s">
        <v>54</v>
      </c>
      <c r="Z2756" s="23" t="s">
        <v>54</v>
      </c>
      <c r="AA2756" s="23" t="s">
        <v>54</v>
      </c>
      <c r="AB2756" t="s">
        <v>54</v>
      </c>
      <c r="AC2756" t="s">
        <v>54</v>
      </c>
      <c r="AD2756" t="s">
        <v>54</v>
      </c>
      <c r="AE2756" t="s">
        <v>54</v>
      </c>
      <c r="AF2756" s="23" t="s">
        <v>54</v>
      </c>
      <c r="AG2756" s="23" t="s">
        <v>54</v>
      </c>
      <c r="AH2756" s="23" t="s">
        <v>54</v>
      </c>
      <c r="AI2756" s="23" t="s">
        <v>54</v>
      </c>
      <c r="AJ2756">
        <v>0</v>
      </c>
      <c r="AK2756">
        <v>0</v>
      </c>
      <c r="AL2756">
        <v>0</v>
      </c>
      <c r="AM2756">
        <v>0</v>
      </c>
      <c r="AN2756" s="23" t="e">
        <v>#DIV/0!</v>
      </c>
      <c r="AO2756" s="23" t="e">
        <v>#DIV/0!</v>
      </c>
      <c r="AP2756" s="23" t="e">
        <v>#DIV/0!</v>
      </c>
      <c r="AQ2756" s="23" t="e">
        <v>#DIV/0!</v>
      </c>
      <c r="AR2756" s="35">
        <v>0</v>
      </c>
      <c r="AS2756" s="35">
        <v>0</v>
      </c>
      <c r="AT2756" s="35">
        <v>0</v>
      </c>
      <c r="AU2756" s="31" t="str">
        <f t="shared" si="45"/>
        <v>库存为0</v>
      </c>
      <c r="AV2756" s="36" t="str">
        <f>IFERROR(时间!$B$4+AU2756,"上周无销量")</f>
        <v>上周无销量</v>
      </c>
    </row>
    <row r="2757" spans="1:48">
      <c r="A2757" s="21" t="s">
        <v>5431</v>
      </c>
      <c r="B2757" t="s">
        <v>5432</v>
      </c>
      <c r="C2757" t="s">
        <v>5406</v>
      </c>
      <c r="D2757" s="31">
        <v>0</v>
      </c>
      <c r="E2757" s="31">
        <v>0</v>
      </c>
      <c r="F2757" s="31">
        <v>0</v>
      </c>
      <c r="G2757" s="31">
        <v>0</v>
      </c>
      <c r="H2757" s="32">
        <v>0</v>
      </c>
      <c r="I2757">
        <v>0</v>
      </c>
      <c r="J2757" s="33">
        <v>0</v>
      </c>
      <c r="K2757" s="33">
        <v>0</v>
      </c>
      <c r="L2757" s="33">
        <v>0</v>
      </c>
      <c r="M2757">
        <v>0</v>
      </c>
      <c r="N2757">
        <v>0</v>
      </c>
      <c r="O2757">
        <v>0</v>
      </c>
      <c r="P2757" t="s">
        <v>54</v>
      </c>
      <c r="Q2757" t="s">
        <v>54</v>
      </c>
      <c r="R2757" t="s">
        <v>54</v>
      </c>
      <c r="S2757" t="s">
        <v>54</v>
      </c>
      <c r="T2757" t="s">
        <v>54</v>
      </c>
      <c r="U2757" t="s">
        <v>54</v>
      </c>
      <c r="V2757" t="s">
        <v>54</v>
      </c>
      <c r="W2757" t="s">
        <v>54</v>
      </c>
      <c r="X2757" s="23" t="s">
        <v>54</v>
      </c>
      <c r="Y2757" s="23" t="s">
        <v>54</v>
      </c>
      <c r="Z2757" s="23" t="s">
        <v>54</v>
      </c>
      <c r="AA2757" s="23" t="s">
        <v>54</v>
      </c>
      <c r="AB2757" t="s">
        <v>54</v>
      </c>
      <c r="AC2757" t="s">
        <v>54</v>
      </c>
      <c r="AD2757" t="s">
        <v>54</v>
      </c>
      <c r="AE2757" t="s">
        <v>54</v>
      </c>
      <c r="AF2757" s="23" t="s">
        <v>54</v>
      </c>
      <c r="AG2757" s="23" t="s">
        <v>54</v>
      </c>
      <c r="AH2757" s="23" t="s">
        <v>54</v>
      </c>
      <c r="AI2757" s="23" t="s">
        <v>54</v>
      </c>
      <c r="AJ2757">
        <v>0</v>
      </c>
      <c r="AK2757">
        <v>0</v>
      </c>
      <c r="AL2757">
        <v>0</v>
      </c>
      <c r="AM2757">
        <v>0</v>
      </c>
      <c r="AN2757" s="23" t="e">
        <v>#DIV/0!</v>
      </c>
      <c r="AO2757" s="23" t="e">
        <v>#DIV/0!</v>
      </c>
      <c r="AP2757" s="23" t="e">
        <v>#DIV/0!</v>
      </c>
      <c r="AQ2757" s="23" t="e">
        <v>#DIV/0!</v>
      </c>
      <c r="AR2757" s="35">
        <v>0</v>
      </c>
      <c r="AS2757" s="35">
        <v>0</v>
      </c>
      <c r="AT2757" s="35">
        <v>0</v>
      </c>
      <c r="AU2757" s="31" t="str">
        <f t="shared" ref="AU2757:AU2820" si="46">IF(AR2757="","库存为"&amp;M2757,IF(AS2757=0,"库存为"&amp;M2757,INT(M2757/AR2757)))</f>
        <v>库存为0</v>
      </c>
      <c r="AV2757" s="36" t="str">
        <f>IFERROR(时间!$B$4+AU2757,"上周无销量")</f>
        <v>上周无销量</v>
      </c>
    </row>
    <row r="2758" spans="1:48">
      <c r="A2758" s="21" t="s">
        <v>5433</v>
      </c>
      <c r="B2758" t="s">
        <v>5434</v>
      </c>
      <c r="C2758" t="s">
        <v>5406</v>
      </c>
      <c r="D2758" s="31">
        <v>0</v>
      </c>
      <c r="E2758" s="31">
        <v>0</v>
      </c>
      <c r="F2758" s="31">
        <v>0</v>
      </c>
      <c r="G2758" s="31">
        <v>0</v>
      </c>
      <c r="H2758" s="32">
        <v>0</v>
      </c>
      <c r="I2758">
        <v>0</v>
      </c>
      <c r="J2758" s="33">
        <v>0</v>
      </c>
      <c r="K2758" s="33">
        <v>0</v>
      </c>
      <c r="L2758" s="33">
        <v>0</v>
      </c>
      <c r="M2758">
        <v>0</v>
      </c>
      <c r="N2758">
        <v>0</v>
      </c>
      <c r="O2758">
        <v>0</v>
      </c>
      <c r="P2758" t="s">
        <v>54</v>
      </c>
      <c r="Q2758" t="s">
        <v>54</v>
      </c>
      <c r="R2758" t="s">
        <v>54</v>
      </c>
      <c r="S2758" t="s">
        <v>54</v>
      </c>
      <c r="T2758" t="s">
        <v>54</v>
      </c>
      <c r="U2758" t="s">
        <v>54</v>
      </c>
      <c r="V2758" t="s">
        <v>54</v>
      </c>
      <c r="W2758" t="s">
        <v>54</v>
      </c>
      <c r="X2758" s="23" t="s">
        <v>54</v>
      </c>
      <c r="Y2758" s="23" t="s">
        <v>54</v>
      </c>
      <c r="Z2758" s="23" t="s">
        <v>54</v>
      </c>
      <c r="AA2758" s="23" t="s">
        <v>54</v>
      </c>
      <c r="AB2758" t="s">
        <v>54</v>
      </c>
      <c r="AC2758" t="s">
        <v>54</v>
      </c>
      <c r="AD2758" t="s">
        <v>54</v>
      </c>
      <c r="AE2758" t="s">
        <v>54</v>
      </c>
      <c r="AF2758" s="23" t="s">
        <v>54</v>
      </c>
      <c r="AG2758" s="23" t="s">
        <v>54</v>
      </c>
      <c r="AH2758" s="23" t="s">
        <v>54</v>
      </c>
      <c r="AI2758" s="23" t="s">
        <v>54</v>
      </c>
      <c r="AJ2758">
        <v>0</v>
      </c>
      <c r="AK2758">
        <v>0</v>
      </c>
      <c r="AL2758">
        <v>0</v>
      </c>
      <c r="AM2758">
        <v>0</v>
      </c>
      <c r="AN2758" s="23" t="e">
        <v>#DIV/0!</v>
      </c>
      <c r="AO2758" s="23" t="e">
        <v>#DIV/0!</v>
      </c>
      <c r="AP2758" s="23" t="e">
        <v>#DIV/0!</v>
      </c>
      <c r="AQ2758" s="23" t="e">
        <v>#DIV/0!</v>
      </c>
      <c r="AR2758" s="35">
        <v>0</v>
      </c>
      <c r="AS2758" s="35">
        <v>0</v>
      </c>
      <c r="AT2758" s="35">
        <v>0</v>
      </c>
      <c r="AU2758" s="31" t="str">
        <f t="shared" si="46"/>
        <v>库存为0</v>
      </c>
      <c r="AV2758" s="36" t="str">
        <f>IFERROR(时间!$B$4+AU2758,"上周无销量")</f>
        <v>上周无销量</v>
      </c>
    </row>
    <row r="2759" spans="1:48">
      <c r="A2759" s="21" t="s">
        <v>5435</v>
      </c>
      <c r="B2759" t="s">
        <v>4470</v>
      </c>
      <c r="C2759" t="s">
        <v>5406</v>
      </c>
      <c r="D2759" s="31">
        <v>0</v>
      </c>
      <c r="E2759" s="31">
        <v>0</v>
      </c>
      <c r="F2759" s="31">
        <v>0</v>
      </c>
      <c r="G2759" s="31">
        <v>0</v>
      </c>
      <c r="H2759" s="32">
        <v>0</v>
      </c>
      <c r="I2759">
        <v>0</v>
      </c>
      <c r="J2759" s="33">
        <v>0</v>
      </c>
      <c r="K2759" s="33">
        <v>0</v>
      </c>
      <c r="L2759" s="33">
        <v>0</v>
      </c>
      <c r="M2759">
        <v>0</v>
      </c>
      <c r="N2759">
        <v>0</v>
      </c>
      <c r="O2759">
        <v>0</v>
      </c>
      <c r="P2759" t="s">
        <v>54</v>
      </c>
      <c r="Q2759" t="s">
        <v>54</v>
      </c>
      <c r="R2759" t="s">
        <v>54</v>
      </c>
      <c r="S2759" t="s">
        <v>54</v>
      </c>
      <c r="T2759" t="s">
        <v>54</v>
      </c>
      <c r="U2759" t="s">
        <v>54</v>
      </c>
      <c r="V2759" t="s">
        <v>54</v>
      </c>
      <c r="W2759" t="s">
        <v>54</v>
      </c>
      <c r="X2759" s="23" t="s">
        <v>54</v>
      </c>
      <c r="Y2759" s="23" t="s">
        <v>54</v>
      </c>
      <c r="Z2759" s="23" t="s">
        <v>54</v>
      </c>
      <c r="AA2759" s="23" t="s">
        <v>54</v>
      </c>
      <c r="AB2759" t="s">
        <v>54</v>
      </c>
      <c r="AC2759" t="s">
        <v>54</v>
      </c>
      <c r="AD2759" t="s">
        <v>54</v>
      </c>
      <c r="AE2759" t="s">
        <v>54</v>
      </c>
      <c r="AF2759" s="23" t="s">
        <v>54</v>
      </c>
      <c r="AG2759" s="23" t="s">
        <v>54</v>
      </c>
      <c r="AH2759" s="23" t="s">
        <v>54</v>
      </c>
      <c r="AI2759" s="23" t="s">
        <v>54</v>
      </c>
      <c r="AJ2759">
        <v>11</v>
      </c>
      <c r="AK2759">
        <v>2</v>
      </c>
      <c r="AL2759">
        <v>45</v>
      </c>
      <c r="AM2759">
        <v>11</v>
      </c>
      <c r="AN2759" s="23">
        <v>0</v>
      </c>
      <c r="AO2759" s="23">
        <v>0</v>
      </c>
      <c r="AP2759" s="23">
        <v>0</v>
      </c>
      <c r="AQ2759" s="23">
        <v>0</v>
      </c>
      <c r="AR2759" s="35">
        <v>0</v>
      </c>
      <c r="AS2759" s="35">
        <v>0</v>
      </c>
      <c r="AT2759" s="35">
        <v>0</v>
      </c>
      <c r="AU2759" s="31" t="str">
        <f t="shared" si="46"/>
        <v>库存为0</v>
      </c>
      <c r="AV2759" s="36" t="str">
        <f>IFERROR(时间!$B$4+AU2759,"上周无销量")</f>
        <v>上周无销量</v>
      </c>
    </row>
    <row r="2760" spans="1:48">
      <c r="A2760" s="21" t="s">
        <v>5436</v>
      </c>
      <c r="B2760" t="s">
        <v>4473</v>
      </c>
      <c r="C2760" t="s">
        <v>5406</v>
      </c>
      <c r="D2760" s="31">
        <v>0</v>
      </c>
      <c r="E2760" s="31">
        <v>0</v>
      </c>
      <c r="F2760" s="31">
        <v>0</v>
      </c>
      <c r="G2760" s="31">
        <v>0</v>
      </c>
      <c r="H2760" s="32">
        <v>0</v>
      </c>
      <c r="I2760">
        <v>0</v>
      </c>
      <c r="J2760" s="33">
        <v>0</v>
      </c>
      <c r="K2760" s="33">
        <v>0</v>
      </c>
      <c r="L2760" s="33">
        <v>0</v>
      </c>
      <c r="M2760">
        <v>0</v>
      </c>
      <c r="N2760">
        <v>0</v>
      </c>
      <c r="O2760">
        <v>0</v>
      </c>
      <c r="P2760" t="s">
        <v>54</v>
      </c>
      <c r="Q2760" t="s">
        <v>54</v>
      </c>
      <c r="R2760" t="s">
        <v>54</v>
      </c>
      <c r="S2760" t="s">
        <v>54</v>
      </c>
      <c r="T2760" t="s">
        <v>54</v>
      </c>
      <c r="U2760" t="s">
        <v>54</v>
      </c>
      <c r="V2760" t="s">
        <v>54</v>
      </c>
      <c r="W2760" t="s">
        <v>54</v>
      </c>
      <c r="X2760" s="23" t="s">
        <v>54</v>
      </c>
      <c r="Y2760" s="23" t="s">
        <v>54</v>
      </c>
      <c r="Z2760" s="23" t="s">
        <v>54</v>
      </c>
      <c r="AA2760" s="23" t="s">
        <v>54</v>
      </c>
      <c r="AB2760" t="s">
        <v>54</v>
      </c>
      <c r="AC2760" t="s">
        <v>54</v>
      </c>
      <c r="AD2760" t="s">
        <v>54</v>
      </c>
      <c r="AE2760" t="s">
        <v>54</v>
      </c>
      <c r="AF2760" s="23" t="s">
        <v>54</v>
      </c>
      <c r="AG2760" s="23" t="s">
        <v>54</v>
      </c>
      <c r="AH2760" s="23" t="s">
        <v>54</v>
      </c>
      <c r="AI2760" s="23" t="s">
        <v>54</v>
      </c>
      <c r="AJ2760">
        <v>41</v>
      </c>
      <c r="AK2760">
        <v>0</v>
      </c>
      <c r="AL2760">
        <v>5</v>
      </c>
      <c r="AM2760">
        <v>10</v>
      </c>
      <c r="AN2760" s="23">
        <v>0</v>
      </c>
      <c r="AO2760" s="23" t="e">
        <v>#DIV/0!</v>
      </c>
      <c r="AP2760" s="23">
        <v>0</v>
      </c>
      <c r="AQ2760" s="23">
        <v>0</v>
      </c>
      <c r="AR2760" s="35">
        <v>0</v>
      </c>
      <c r="AS2760" s="35">
        <v>0</v>
      </c>
      <c r="AT2760" s="35">
        <v>0</v>
      </c>
      <c r="AU2760" s="31" t="str">
        <f t="shared" si="46"/>
        <v>库存为0</v>
      </c>
      <c r="AV2760" s="36" t="str">
        <f>IFERROR(时间!$B$4+AU2760,"上周无销量")</f>
        <v>上周无销量</v>
      </c>
    </row>
    <row r="2761" spans="1:48">
      <c r="A2761" s="21" t="s">
        <v>5437</v>
      </c>
      <c r="B2761" t="s">
        <v>4475</v>
      </c>
      <c r="C2761" t="s">
        <v>5406</v>
      </c>
      <c r="D2761" s="31">
        <v>0</v>
      </c>
      <c r="E2761" s="31">
        <v>0</v>
      </c>
      <c r="F2761" s="31">
        <v>0</v>
      </c>
      <c r="G2761" s="31">
        <v>0</v>
      </c>
      <c r="H2761" s="32">
        <v>0</v>
      </c>
      <c r="I2761">
        <v>0</v>
      </c>
      <c r="J2761" s="33">
        <v>0</v>
      </c>
      <c r="K2761" s="33">
        <v>0</v>
      </c>
      <c r="L2761" s="33">
        <v>0</v>
      </c>
      <c r="M2761">
        <v>0</v>
      </c>
      <c r="N2761">
        <v>0</v>
      </c>
      <c r="O2761">
        <v>0</v>
      </c>
      <c r="P2761" t="s">
        <v>54</v>
      </c>
      <c r="Q2761" t="s">
        <v>54</v>
      </c>
      <c r="R2761" t="s">
        <v>54</v>
      </c>
      <c r="S2761" t="s">
        <v>54</v>
      </c>
      <c r="T2761" t="s">
        <v>54</v>
      </c>
      <c r="U2761" t="s">
        <v>54</v>
      </c>
      <c r="V2761" t="s">
        <v>54</v>
      </c>
      <c r="W2761" t="s">
        <v>54</v>
      </c>
      <c r="X2761" s="23" t="s">
        <v>54</v>
      </c>
      <c r="Y2761" s="23" t="s">
        <v>54</v>
      </c>
      <c r="Z2761" s="23" t="s">
        <v>54</v>
      </c>
      <c r="AA2761" s="23" t="s">
        <v>54</v>
      </c>
      <c r="AB2761" t="s">
        <v>54</v>
      </c>
      <c r="AC2761" t="s">
        <v>54</v>
      </c>
      <c r="AD2761" t="s">
        <v>54</v>
      </c>
      <c r="AE2761" t="s">
        <v>54</v>
      </c>
      <c r="AF2761" s="23" t="s">
        <v>54</v>
      </c>
      <c r="AG2761" s="23" t="s">
        <v>54</v>
      </c>
      <c r="AH2761" s="23" t="s">
        <v>54</v>
      </c>
      <c r="AI2761" s="23" t="s">
        <v>54</v>
      </c>
      <c r="AJ2761">
        <v>8</v>
      </c>
      <c r="AK2761">
        <v>1</v>
      </c>
      <c r="AL2761">
        <v>19</v>
      </c>
      <c r="AM2761">
        <v>3</v>
      </c>
      <c r="AN2761" s="23">
        <v>0</v>
      </c>
      <c r="AO2761" s="23">
        <v>0</v>
      </c>
      <c r="AP2761" s="23">
        <v>0</v>
      </c>
      <c r="AQ2761" s="23">
        <v>0</v>
      </c>
      <c r="AR2761" s="35">
        <v>0</v>
      </c>
      <c r="AS2761" s="35">
        <v>0</v>
      </c>
      <c r="AT2761" s="35">
        <v>0</v>
      </c>
      <c r="AU2761" s="31" t="str">
        <f t="shared" si="46"/>
        <v>库存为0</v>
      </c>
      <c r="AV2761" s="36" t="str">
        <f>IFERROR(时间!$B$4+AU2761,"上周无销量")</f>
        <v>上周无销量</v>
      </c>
    </row>
    <row r="2762" spans="1:48">
      <c r="A2762" s="21" t="s">
        <v>5438</v>
      </c>
      <c r="B2762" t="s">
        <v>4477</v>
      </c>
      <c r="C2762" t="s">
        <v>5406</v>
      </c>
      <c r="D2762" s="31">
        <v>0</v>
      </c>
      <c r="E2762" s="31">
        <v>0</v>
      </c>
      <c r="F2762" s="31">
        <v>0</v>
      </c>
      <c r="G2762" s="31">
        <v>0</v>
      </c>
      <c r="H2762" s="32">
        <v>0</v>
      </c>
      <c r="I2762">
        <v>0</v>
      </c>
      <c r="J2762" s="33">
        <v>0</v>
      </c>
      <c r="K2762" s="33">
        <v>0</v>
      </c>
      <c r="L2762" s="33">
        <v>0</v>
      </c>
      <c r="M2762">
        <v>0</v>
      </c>
      <c r="N2762">
        <v>0</v>
      </c>
      <c r="O2762">
        <v>0</v>
      </c>
      <c r="P2762" t="s">
        <v>54</v>
      </c>
      <c r="Q2762" t="s">
        <v>54</v>
      </c>
      <c r="R2762" t="s">
        <v>54</v>
      </c>
      <c r="S2762" t="s">
        <v>54</v>
      </c>
      <c r="T2762" t="s">
        <v>54</v>
      </c>
      <c r="U2762" t="s">
        <v>54</v>
      </c>
      <c r="V2762" t="s">
        <v>54</v>
      </c>
      <c r="W2762" t="s">
        <v>54</v>
      </c>
      <c r="X2762" s="23" t="s">
        <v>54</v>
      </c>
      <c r="Y2762" s="23" t="s">
        <v>54</v>
      </c>
      <c r="Z2762" s="23" t="s">
        <v>54</v>
      </c>
      <c r="AA2762" s="23" t="s">
        <v>54</v>
      </c>
      <c r="AB2762" t="s">
        <v>54</v>
      </c>
      <c r="AC2762" t="s">
        <v>54</v>
      </c>
      <c r="AD2762" t="s">
        <v>54</v>
      </c>
      <c r="AE2762" t="s">
        <v>54</v>
      </c>
      <c r="AF2762" s="23" t="s">
        <v>54</v>
      </c>
      <c r="AG2762" s="23" t="s">
        <v>54</v>
      </c>
      <c r="AH2762" s="23" t="s">
        <v>54</v>
      </c>
      <c r="AI2762" s="23" t="s">
        <v>54</v>
      </c>
      <c r="AJ2762">
        <v>9</v>
      </c>
      <c r="AK2762">
        <v>8</v>
      </c>
      <c r="AL2762">
        <v>21</v>
      </c>
      <c r="AM2762">
        <v>10</v>
      </c>
      <c r="AN2762" s="23">
        <v>0</v>
      </c>
      <c r="AO2762" s="23">
        <v>0</v>
      </c>
      <c r="AP2762" s="23">
        <v>0</v>
      </c>
      <c r="AQ2762" s="23">
        <v>0</v>
      </c>
      <c r="AR2762" s="35">
        <v>0</v>
      </c>
      <c r="AS2762" s="35">
        <v>0</v>
      </c>
      <c r="AT2762" s="35">
        <v>0</v>
      </c>
      <c r="AU2762" s="31" t="str">
        <f t="shared" si="46"/>
        <v>库存为0</v>
      </c>
      <c r="AV2762" s="36" t="str">
        <f>IFERROR(时间!$B$4+AU2762,"上周无销量")</f>
        <v>上周无销量</v>
      </c>
    </row>
    <row r="2763" spans="1:48">
      <c r="A2763" s="21" t="s">
        <v>5439</v>
      </c>
      <c r="B2763" t="s">
        <v>4479</v>
      </c>
      <c r="C2763" t="s">
        <v>5406</v>
      </c>
      <c r="D2763" s="31">
        <v>0</v>
      </c>
      <c r="E2763" s="31">
        <v>0</v>
      </c>
      <c r="F2763" s="31">
        <v>0</v>
      </c>
      <c r="G2763" s="31">
        <v>0</v>
      </c>
      <c r="H2763" s="32">
        <v>0</v>
      </c>
      <c r="I2763">
        <v>0</v>
      </c>
      <c r="J2763" s="33">
        <v>0</v>
      </c>
      <c r="K2763" s="33">
        <v>0</v>
      </c>
      <c r="L2763" s="33">
        <v>0</v>
      </c>
      <c r="M2763">
        <v>0</v>
      </c>
      <c r="N2763">
        <v>0</v>
      </c>
      <c r="O2763">
        <v>0</v>
      </c>
      <c r="P2763" t="s">
        <v>54</v>
      </c>
      <c r="Q2763" t="s">
        <v>54</v>
      </c>
      <c r="R2763" t="s">
        <v>54</v>
      </c>
      <c r="S2763" t="s">
        <v>54</v>
      </c>
      <c r="T2763" t="s">
        <v>54</v>
      </c>
      <c r="U2763" t="s">
        <v>54</v>
      </c>
      <c r="V2763" t="s">
        <v>54</v>
      </c>
      <c r="W2763" t="s">
        <v>54</v>
      </c>
      <c r="X2763" s="23" t="s">
        <v>54</v>
      </c>
      <c r="Y2763" s="23" t="s">
        <v>54</v>
      </c>
      <c r="Z2763" s="23" t="s">
        <v>54</v>
      </c>
      <c r="AA2763" s="23" t="s">
        <v>54</v>
      </c>
      <c r="AB2763" t="s">
        <v>54</v>
      </c>
      <c r="AC2763" t="s">
        <v>54</v>
      </c>
      <c r="AD2763" t="s">
        <v>54</v>
      </c>
      <c r="AE2763" t="s">
        <v>54</v>
      </c>
      <c r="AF2763" s="23" t="s">
        <v>54</v>
      </c>
      <c r="AG2763" s="23" t="s">
        <v>54</v>
      </c>
      <c r="AH2763" s="23" t="s">
        <v>54</v>
      </c>
      <c r="AI2763" s="23" t="s">
        <v>54</v>
      </c>
      <c r="AJ2763">
        <v>9</v>
      </c>
      <c r="AK2763">
        <v>13</v>
      </c>
      <c r="AL2763">
        <v>11</v>
      </c>
      <c r="AM2763">
        <v>10</v>
      </c>
      <c r="AN2763" s="23">
        <v>0</v>
      </c>
      <c r="AO2763" s="23">
        <v>0</v>
      </c>
      <c r="AP2763" s="23">
        <v>0</v>
      </c>
      <c r="AQ2763" s="23">
        <v>0</v>
      </c>
      <c r="AR2763" s="35">
        <v>0</v>
      </c>
      <c r="AS2763" s="35">
        <v>0</v>
      </c>
      <c r="AT2763" s="35">
        <v>0</v>
      </c>
      <c r="AU2763" s="31" t="str">
        <f t="shared" si="46"/>
        <v>库存为0</v>
      </c>
      <c r="AV2763" s="36" t="str">
        <f>IFERROR(时间!$B$4+AU2763,"上周无销量")</f>
        <v>上周无销量</v>
      </c>
    </row>
    <row r="2764" spans="1:48">
      <c r="A2764" s="21" t="s">
        <v>5440</v>
      </c>
      <c r="B2764" t="s">
        <v>4481</v>
      </c>
      <c r="C2764" t="s">
        <v>5406</v>
      </c>
      <c r="D2764" s="31">
        <v>0</v>
      </c>
      <c r="E2764" s="31">
        <v>0</v>
      </c>
      <c r="F2764" s="31">
        <v>0</v>
      </c>
      <c r="G2764" s="31">
        <v>0</v>
      </c>
      <c r="H2764" s="32">
        <v>0</v>
      </c>
      <c r="I2764">
        <v>0</v>
      </c>
      <c r="J2764" s="33">
        <v>0</v>
      </c>
      <c r="K2764" s="33">
        <v>0</v>
      </c>
      <c r="L2764" s="33">
        <v>0</v>
      </c>
      <c r="M2764">
        <v>0</v>
      </c>
      <c r="N2764">
        <v>0</v>
      </c>
      <c r="O2764">
        <v>0</v>
      </c>
      <c r="P2764" t="s">
        <v>54</v>
      </c>
      <c r="Q2764" t="s">
        <v>54</v>
      </c>
      <c r="R2764" t="s">
        <v>54</v>
      </c>
      <c r="S2764" t="s">
        <v>54</v>
      </c>
      <c r="T2764" t="s">
        <v>54</v>
      </c>
      <c r="U2764" t="s">
        <v>54</v>
      </c>
      <c r="V2764" t="s">
        <v>54</v>
      </c>
      <c r="W2764" t="s">
        <v>54</v>
      </c>
      <c r="X2764" s="23" t="s">
        <v>54</v>
      </c>
      <c r="Y2764" s="23" t="s">
        <v>54</v>
      </c>
      <c r="Z2764" s="23" t="s">
        <v>54</v>
      </c>
      <c r="AA2764" s="23" t="s">
        <v>54</v>
      </c>
      <c r="AB2764" t="s">
        <v>54</v>
      </c>
      <c r="AC2764" t="s">
        <v>54</v>
      </c>
      <c r="AD2764" t="s">
        <v>54</v>
      </c>
      <c r="AE2764" t="s">
        <v>54</v>
      </c>
      <c r="AF2764" s="23" t="s">
        <v>54</v>
      </c>
      <c r="AG2764" s="23" t="s">
        <v>54</v>
      </c>
      <c r="AH2764" s="23" t="s">
        <v>54</v>
      </c>
      <c r="AI2764" s="23" t="s">
        <v>54</v>
      </c>
      <c r="AJ2764">
        <v>8</v>
      </c>
      <c r="AK2764">
        <v>7</v>
      </c>
      <c r="AL2764">
        <v>19</v>
      </c>
      <c r="AM2764">
        <v>1</v>
      </c>
      <c r="AN2764" s="23">
        <v>0</v>
      </c>
      <c r="AO2764" s="23">
        <v>0</v>
      </c>
      <c r="AP2764" s="23">
        <v>0</v>
      </c>
      <c r="AQ2764" s="23">
        <v>0</v>
      </c>
      <c r="AR2764" s="35">
        <v>0</v>
      </c>
      <c r="AS2764" s="35">
        <v>0</v>
      </c>
      <c r="AT2764" s="35">
        <v>0</v>
      </c>
      <c r="AU2764" s="31" t="str">
        <f t="shared" si="46"/>
        <v>库存为0</v>
      </c>
      <c r="AV2764" s="36" t="str">
        <f>IFERROR(时间!$B$4+AU2764,"上周无销量")</f>
        <v>上周无销量</v>
      </c>
    </row>
    <row r="2765" spans="1:48">
      <c r="A2765" s="21" t="s">
        <v>5441</v>
      </c>
      <c r="B2765" t="s">
        <v>4483</v>
      </c>
      <c r="C2765" t="s">
        <v>5406</v>
      </c>
      <c r="D2765" s="31">
        <v>0</v>
      </c>
      <c r="E2765" s="31">
        <v>0</v>
      </c>
      <c r="F2765" s="31">
        <v>0</v>
      </c>
      <c r="G2765" s="31">
        <v>0</v>
      </c>
      <c r="H2765" s="32">
        <v>0</v>
      </c>
      <c r="I2765">
        <v>0</v>
      </c>
      <c r="J2765" s="33">
        <v>0</v>
      </c>
      <c r="K2765" s="33">
        <v>0</v>
      </c>
      <c r="L2765" s="33">
        <v>0</v>
      </c>
      <c r="M2765">
        <v>0</v>
      </c>
      <c r="N2765">
        <v>0</v>
      </c>
      <c r="O2765">
        <v>0</v>
      </c>
      <c r="P2765" t="s">
        <v>54</v>
      </c>
      <c r="Q2765" t="s">
        <v>54</v>
      </c>
      <c r="R2765" t="s">
        <v>54</v>
      </c>
      <c r="S2765" t="s">
        <v>54</v>
      </c>
      <c r="T2765" t="s">
        <v>54</v>
      </c>
      <c r="U2765" t="s">
        <v>54</v>
      </c>
      <c r="V2765" t="s">
        <v>54</v>
      </c>
      <c r="W2765" t="s">
        <v>54</v>
      </c>
      <c r="X2765" s="23" t="s">
        <v>54</v>
      </c>
      <c r="Y2765" s="23" t="s">
        <v>54</v>
      </c>
      <c r="Z2765" s="23" t="s">
        <v>54</v>
      </c>
      <c r="AA2765" s="23" t="s">
        <v>54</v>
      </c>
      <c r="AB2765" t="s">
        <v>54</v>
      </c>
      <c r="AC2765" t="s">
        <v>54</v>
      </c>
      <c r="AD2765" t="s">
        <v>54</v>
      </c>
      <c r="AE2765" t="s">
        <v>54</v>
      </c>
      <c r="AF2765" s="23" t="s">
        <v>54</v>
      </c>
      <c r="AG2765" s="23" t="s">
        <v>54</v>
      </c>
      <c r="AH2765" s="23" t="s">
        <v>54</v>
      </c>
      <c r="AI2765" s="23" t="s">
        <v>54</v>
      </c>
      <c r="AJ2765">
        <v>21</v>
      </c>
      <c r="AK2765">
        <v>0</v>
      </c>
      <c r="AL2765">
        <v>0</v>
      </c>
      <c r="AM2765">
        <v>7</v>
      </c>
      <c r="AN2765" s="23">
        <v>0</v>
      </c>
      <c r="AO2765" s="23" t="e">
        <v>#DIV/0!</v>
      </c>
      <c r="AP2765" s="23" t="e">
        <v>#DIV/0!</v>
      </c>
      <c r="AQ2765" s="23">
        <v>0</v>
      </c>
      <c r="AR2765" s="35">
        <v>0</v>
      </c>
      <c r="AS2765" s="35">
        <v>0</v>
      </c>
      <c r="AT2765" s="35">
        <v>0</v>
      </c>
      <c r="AU2765" s="31" t="str">
        <f t="shared" si="46"/>
        <v>库存为0</v>
      </c>
      <c r="AV2765" s="36" t="str">
        <f>IFERROR(时间!$B$4+AU2765,"上周无销量")</f>
        <v>上周无销量</v>
      </c>
    </row>
    <row r="2766" spans="1:48">
      <c r="A2766" s="21" t="s">
        <v>5442</v>
      </c>
      <c r="B2766" t="s">
        <v>4485</v>
      </c>
      <c r="C2766" t="s">
        <v>5406</v>
      </c>
      <c r="D2766" s="31">
        <v>0</v>
      </c>
      <c r="E2766" s="31">
        <v>0</v>
      </c>
      <c r="F2766" s="31">
        <v>0</v>
      </c>
      <c r="G2766" s="31">
        <v>0</v>
      </c>
      <c r="H2766" s="32">
        <v>0</v>
      </c>
      <c r="I2766">
        <v>0</v>
      </c>
      <c r="J2766" s="33">
        <v>0</v>
      </c>
      <c r="K2766" s="33">
        <v>0</v>
      </c>
      <c r="L2766" s="33">
        <v>0</v>
      </c>
      <c r="M2766">
        <v>0</v>
      </c>
      <c r="N2766">
        <v>0</v>
      </c>
      <c r="O2766">
        <v>0</v>
      </c>
      <c r="P2766" t="s">
        <v>54</v>
      </c>
      <c r="Q2766" t="s">
        <v>54</v>
      </c>
      <c r="R2766" t="s">
        <v>54</v>
      </c>
      <c r="S2766" t="s">
        <v>54</v>
      </c>
      <c r="T2766" t="s">
        <v>54</v>
      </c>
      <c r="U2766" t="s">
        <v>54</v>
      </c>
      <c r="V2766" t="s">
        <v>54</v>
      </c>
      <c r="W2766" t="s">
        <v>54</v>
      </c>
      <c r="X2766" s="23" t="s">
        <v>54</v>
      </c>
      <c r="Y2766" s="23" t="s">
        <v>54</v>
      </c>
      <c r="Z2766" s="23" t="s">
        <v>54</v>
      </c>
      <c r="AA2766" s="23" t="s">
        <v>54</v>
      </c>
      <c r="AB2766" t="s">
        <v>54</v>
      </c>
      <c r="AC2766" t="s">
        <v>54</v>
      </c>
      <c r="AD2766" t="s">
        <v>54</v>
      </c>
      <c r="AE2766" t="s">
        <v>54</v>
      </c>
      <c r="AF2766" s="23" t="s">
        <v>54</v>
      </c>
      <c r="AG2766" s="23" t="s">
        <v>54</v>
      </c>
      <c r="AH2766" s="23" t="s">
        <v>54</v>
      </c>
      <c r="AI2766" s="23" t="s">
        <v>54</v>
      </c>
      <c r="AJ2766">
        <v>22</v>
      </c>
      <c r="AK2766">
        <v>0</v>
      </c>
      <c r="AL2766">
        <v>8</v>
      </c>
      <c r="AM2766">
        <v>3</v>
      </c>
      <c r="AN2766" s="23">
        <v>0</v>
      </c>
      <c r="AO2766" s="23" t="e">
        <v>#DIV/0!</v>
      </c>
      <c r="AP2766" s="23">
        <v>0</v>
      </c>
      <c r="AQ2766" s="23">
        <v>0</v>
      </c>
      <c r="AR2766" s="35">
        <v>0</v>
      </c>
      <c r="AS2766" s="35">
        <v>0</v>
      </c>
      <c r="AT2766" s="35">
        <v>0</v>
      </c>
      <c r="AU2766" s="31" t="str">
        <f t="shared" si="46"/>
        <v>库存为0</v>
      </c>
      <c r="AV2766" s="36" t="str">
        <f>IFERROR(时间!$B$4+AU2766,"上周无销量")</f>
        <v>上周无销量</v>
      </c>
    </row>
    <row r="2767" spans="1:48">
      <c r="A2767" s="21" t="s">
        <v>5443</v>
      </c>
      <c r="B2767" t="s">
        <v>4487</v>
      </c>
      <c r="C2767" t="s">
        <v>5406</v>
      </c>
      <c r="D2767" s="31">
        <v>0</v>
      </c>
      <c r="E2767" s="31">
        <v>0</v>
      </c>
      <c r="F2767" s="31">
        <v>0</v>
      </c>
      <c r="G2767" s="31">
        <v>0</v>
      </c>
      <c r="H2767" s="32">
        <v>0</v>
      </c>
      <c r="I2767">
        <v>0</v>
      </c>
      <c r="J2767" s="33">
        <v>0</v>
      </c>
      <c r="K2767" s="33">
        <v>0</v>
      </c>
      <c r="L2767" s="33">
        <v>0</v>
      </c>
      <c r="M2767">
        <v>0</v>
      </c>
      <c r="N2767">
        <v>0</v>
      </c>
      <c r="O2767">
        <v>0</v>
      </c>
      <c r="P2767" t="s">
        <v>54</v>
      </c>
      <c r="Q2767" t="s">
        <v>54</v>
      </c>
      <c r="R2767" t="s">
        <v>54</v>
      </c>
      <c r="S2767" t="s">
        <v>54</v>
      </c>
      <c r="T2767" t="s">
        <v>54</v>
      </c>
      <c r="U2767" t="s">
        <v>54</v>
      </c>
      <c r="V2767" t="s">
        <v>54</v>
      </c>
      <c r="W2767" t="s">
        <v>54</v>
      </c>
      <c r="X2767" s="23" t="s">
        <v>54</v>
      </c>
      <c r="Y2767" s="23" t="s">
        <v>54</v>
      </c>
      <c r="Z2767" s="23" t="s">
        <v>54</v>
      </c>
      <c r="AA2767" s="23" t="s">
        <v>54</v>
      </c>
      <c r="AB2767" t="s">
        <v>54</v>
      </c>
      <c r="AC2767" t="s">
        <v>54</v>
      </c>
      <c r="AD2767" t="s">
        <v>54</v>
      </c>
      <c r="AE2767" t="s">
        <v>54</v>
      </c>
      <c r="AF2767" s="23" t="s">
        <v>54</v>
      </c>
      <c r="AG2767" s="23" t="s">
        <v>54</v>
      </c>
      <c r="AH2767" s="23" t="s">
        <v>54</v>
      </c>
      <c r="AI2767" s="23" t="s">
        <v>54</v>
      </c>
      <c r="AJ2767">
        <v>0</v>
      </c>
      <c r="AK2767">
        <v>30</v>
      </c>
      <c r="AL2767">
        <v>17</v>
      </c>
      <c r="AM2767">
        <v>7</v>
      </c>
      <c r="AN2767" s="23" t="e">
        <v>#DIV/0!</v>
      </c>
      <c r="AO2767" s="23">
        <v>0</v>
      </c>
      <c r="AP2767" s="23">
        <v>0</v>
      </c>
      <c r="AQ2767" s="23">
        <v>0</v>
      </c>
      <c r="AR2767" s="35">
        <v>0</v>
      </c>
      <c r="AS2767" s="35">
        <v>0</v>
      </c>
      <c r="AT2767" s="35">
        <v>0</v>
      </c>
      <c r="AU2767" s="31" t="str">
        <f t="shared" si="46"/>
        <v>库存为0</v>
      </c>
      <c r="AV2767" s="36" t="str">
        <f>IFERROR(时间!$B$4+AU2767,"上周无销量")</f>
        <v>上周无销量</v>
      </c>
    </row>
    <row r="2768" spans="1:48">
      <c r="A2768" s="21" t="s">
        <v>5444</v>
      </c>
      <c r="B2768" t="s">
        <v>4489</v>
      </c>
      <c r="C2768" t="s">
        <v>5406</v>
      </c>
      <c r="D2768" s="31">
        <v>0</v>
      </c>
      <c r="E2768" s="31">
        <v>0</v>
      </c>
      <c r="F2768" s="31">
        <v>0</v>
      </c>
      <c r="G2768" s="31">
        <v>0</v>
      </c>
      <c r="H2768" s="32">
        <v>0</v>
      </c>
      <c r="I2768">
        <v>0</v>
      </c>
      <c r="J2768" s="33">
        <v>0</v>
      </c>
      <c r="K2768" s="33">
        <v>0</v>
      </c>
      <c r="L2768" s="33">
        <v>0</v>
      </c>
      <c r="M2768">
        <v>0</v>
      </c>
      <c r="N2768">
        <v>0</v>
      </c>
      <c r="O2768">
        <v>0</v>
      </c>
      <c r="P2768" t="s">
        <v>54</v>
      </c>
      <c r="Q2768" t="s">
        <v>54</v>
      </c>
      <c r="R2768" t="s">
        <v>54</v>
      </c>
      <c r="S2768" t="s">
        <v>54</v>
      </c>
      <c r="T2768" t="s">
        <v>54</v>
      </c>
      <c r="U2768" t="s">
        <v>54</v>
      </c>
      <c r="V2768" t="s">
        <v>54</v>
      </c>
      <c r="W2768" t="s">
        <v>54</v>
      </c>
      <c r="X2768" s="23" t="s">
        <v>54</v>
      </c>
      <c r="Y2768" s="23" t="s">
        <v>54</v>
      </c>
      <c r="Z2768" s="23" t="s">
        <v>54</v>
      </c>
      <c r="AA2768" s="23" t="s">
        <v>54</v>
      </c>
      <c r="AB2768" t="s">
        <v>54</v>
      </c>
      <c r="AC2768" t="s">
        <v>54</v>
      </c>
      <c r="AD2768" t="s">
        <v>54</v>
      </c>
      <c r="AE2768" t="s">
        <v>54</v>
      </c>
      <c r="AF2768" s="23" t="s">
        <v>54</v>
      </c>
      <c r="AG2768" s="23" t="s">
        <v>54</v>
      </c>
      <c r="AH2768" s="23" t="s">
        <v>54</v>
      </c>
      <c r="AI2768" s="23" t="s">
        <v>54</v>
      </c>
      <c r="AJ2768">
        <v>19</v>
      </c>
      <c r="AK2768">
        <v>1</v>
      </c>
      <c r="AL2768">
        <v>17</v>
      </c>
      <c r="AM2768">
        <v>6</v>
      </c>
      <c r="AN2768" s="23">
        <v>0</v>
      </c>
      <c r="AO2768" s="23">
        <v>0</v>
      </c>
      <c r="AP2768" s="23">
        <v>0</v>
      </c>
      <c r="AQ2768" s="23">
        <v>0</v>
      </c>
      <c r="AR2768" s="35">
        <v>0</v>
      </c>
      <c r="AS2768" s="35">
        <v>0</v>
      </c>
      <c r="AT2768" s="35">
        <v>0</v>
      </c>
      <c r="AU2768" s="31" t="str">
        <f t="shared" si="46"/>
        <v>库存为0</v>
      </c>
      <c r="AV2768" s="36" t="str">
        <f>IFERROR(时间!$B$4+AU2768,"上周无销量")</f>
        <v>上周无销量</v>
      </c>
    </row>
    <row r="2769" spans="1:48">
      <c r="A2769" s="21" t="s">
        <v>5445</v>
      </c>
      <c r="B2769" t="s">
        <v>4491</v>
      </c>
      <c r="C2769" t="s">
        <v>5406</v>
      </c>
      <c r="D2769" s="31">
        <v>0</v>
      </c>
      <c r="E2769" s="31">
        <v>0</v>
      </c>
      <c r="F2769" s="31">
        <v>0</v>
      </c>
      <c r="G2769" s="31">
        <v>0</v>
      </c>
      <c r="H2769" s="32">
        <v>0</v>
      </c>
      <c r="I2769">
        <v>0</v>
      </c>
      <c r="J2769" s="33">
        <v>0</v>
      </c>
      <c r="K2769" s="33">
        <v>0</v>
      </c>
      <c r="L2769" s="33">
        <v>0</v>
      </c>
      <c r="M2769">
        <v>0</v>
      </c>
      <c r="N2769">
        <v>0</v>
      </c>
      <c r="O2769">
        <v>0</v>
      </c>
      <c r="P2769" t="s">
        <v>54</v>
      </c>
      <c r="Q2769" t="s">
        <v>54</v>
      </c>
      <c r="R2769" t="s">
        <v>54</v>
      </c>
      <c r="S2769" t="s">
        <v>54</v>
      </c>
      <c r="T2769" t="s">
        <v>54</v>
      </c>
      <c r="U2769" t="s">
        <v>54</v>
      </c>
      <c r="V2769" t="s">
        <v>54</v>
      </c>
      <c r="W2769" t="s">
        <v>54</v>
      </c>
      <c r="X2769" s="23" t="s">
        <v>54</v>
      </c>
      <c r="Y2769" s="23" t="s">
        <v>54</v>
      </c>
      <c r="Z2769" s="23" t="s">
        <v>54</v>
      </c>
      <c r="AA2769" s="23" t="s">
        <v>54</v>
      </c>
      <c r="AB2769" t="s">
        <v>54</v>
      </c>
      <c r="AC2769" t="s">
        <v>54</v>
      </c>
      <c r="AD2769" t="s">
        <v>54</v>
      </c>
      <c r="AE2769" t="s">
        <v>54</v>
      </c>
      <c r="AF2769" s="23" t="s">
        <v>54</v>
      </c>
      <c r="AG2769" s="23" t="s">
        <v>54</v>
      </c>
      <c r="AH2769" s="23" t="s">
        <v>54</v>
      </c>
      <c r="AI2769" s="23" t="s">
        <v>54</v>
      </c>
      <c r="AJ2769">
        <v>21</v>
      </c>
      <c r="AK2769">
        <v>92</v>
      </c>
      <c r="AL2769">
        <v>8</v>
      </c>
      <c r="AM2769">
        <v>0</v>
      </c>
      <c r="AN2769" s="23">
        <v>0</v>
      </c>
      <c r="AO2769" s="23">
        <v>0</v>
      </c>
      <c r="AP2769" s="23">
        <v>0</v>
      </c>
      <c r="AQ2769" s="23" t="e">
        <v>#DIV/0!</v>
      </c>
      <c r="AR2769" s="35">
        <v>0</v>
      </c>
      <c r="AS2769" s="35">
        <v>0</v>
      </c>
      <c r="AT2769" s="35">
        <v>0</v>
      </c>
      <c r="AU2769" s="31" t="str">
        <f t="shared" si="46"/>
        <v>库存为0</v>
      </c>
      <c r="AV2769" s="36" t="str">
        <f>IFERROR(时间!$B$4+AU2769,"上周无销量")</f>
        <v>上周无销量</v>
      </c>
    </row>
    <row r="2770" spans="1:48">
      <c r="A2770" s="21" t="s">
        <v>5446</v>
      </c>
      <c r="B2770" t="s">
        <v>4493</v>
      </c>
      <c r="C2770" t="s">
        <v>5406</v>
      </c>
      <c r="D2770" s="31">
        <v>0</v>
      </c>
      <c r="E2770" s="31">
        <v>0</v>
      </c>
      <c r="F2770" s="31">
        <v>0</v>
      </c>
      <c r="G2770" s="31">
        <v>0</v>
      </c>
      <c r="H2770" s="32">
        <v>0</v>
      </c>
      <c r="I2770">
        <v>0</v>
      </c>
      <c r="J2770" s="33">
        <v>0</v>
      </c>
      <c r="K2770" s="33">
        <v>0</v>
      </c>
      <c r="L2770" s="33">
        <v>0</v>
      </c>
      <c r="M2770">
        <v>0</v>
      </c>
      <c r="N2770">
        <v>0</v>
      </c>
      <c r="O2770">
        <v>0</v>
      </c>
      <c r="P2770" t="s">
        <v>54</v>
      </c>
      <c r="Q2770" t="s">
        <v>54</v>
      </c>
      <c r="R2770" t="s">
        <v>54</v>
      </c>
      <c r="S2770" t="s">
        <v>54</v>
      </c>
      <c r="T2770" t="s">
        <v>54</v>
      </c>
      <c r="U2770" t="s">
        <v>54</v>
      </c>
      <c r="V2770" t="s">
        <v>54</v>
      </c>
      <c r="W2770" t="s">
        <v>54</v>
      </c>
      <c r="X2770" s="23" t="s">
        <v>54</v>
      </c>
      <c r="Y2770" s="23" t="s">
        <v>54</v>
      </c>
      <c r="Z2770" s="23" t="s">
        <v>54</v>
      </c>
      <c r="AA2770" s="23" t="s">
        <v>54</v>
      </c>
      <c r="AB2770" t="s">
        <v>54</v>
      </c>
      <c r="AC2770" t="s">
        <v>54</v>
      </c>
      <c r="AD2770" t="s">
        <v>54</v>
      </c>
      <c r="AE2770" t="s">
        <v>54</v>
      </c>
      <c r="AF2770" s="23" t="s">
        <v>54</v>
      </c>
      <c r="AG2770" s="23" t="s">
        <v>54</v>
      </c>
      <c r="AH2770" s="23" t="s">
        <v>54</v>
      </c>
      <c r="AI2770" s="23" t="s">
        <v>54</v>
      </c>
      <c r="AJ2770">
        <v>25</v>
      </c>
      <c r="AK2770">
        <v>0</v>
      </c>
      <c r="AL2770">
        <v>10</v>
      </c>
      <c r="AM2770">
        <v>8</v>
      </c>
      <c r="AN2770" s="23">
        <v>0</v>
      </c>
      <c r="AO2770" s="23" t="e">
        <v>#DIV/0!</v>
      </c>
      <c r="AP2770" s="23">
        <v>0</v>
      </c>
      <c r="AQ2770" s="23">
        <v>0</v>
      </c>
      <c r="AR2770" s="35">
        <v>0</v>
      </c>
      <c r="AS2770" s="35">
        <v>0</v>
      </c>
      <c r="AT2770" s="35">
        <v>0</v>
      </c>
      <c r="AU2770" s="31" t="str">
        <f t="shared" si="46"/>
        <v>库存为0</v>
      </c>
      <c r="AV2770" s="36" t="str">
        <f>IFERROR(时间!$B$4+AU2770,"上周无销量")</f>
        <v>上周无销量</v>
      </c>
    </row>
    <row r="2771" spans="1:48">
      <c r="A2771" s="21" t="s">
        <v>5447</v>
      </c>
      <c r="B2771" t="s">
        <v>4495</v>
      </c>
      <c r="C2771" t="s">
        <v>5406</v>
      </c>
      <c r="D2771" s="31">
        <v>0</v>
      </c>
      <c r="E2771" s="31">
        <v>0</v>
      </c>
      <c r="F2771" s="31">
        <v>0</v>
      </c>
      <c r="G2771" s="31">
        <v>0</v>
      </c>
      <c r="H2771" s="32">
        <v>0</v>
      </c>
      <c r="I2771">
        <v>0</v>
      </c>
      <c r="J2771" s="33">
        <v>0</v>
      </c>
      <c r="K2771" s="33">
        <v>0</v>
      </c>
      <c r="L2771" s="33">
        <v>0</v>
      </c>
      <c r="M2771">
        <v>0</v>
      </c>
      <c r="N2771">
        <v>0</v>
      </c>
      <c r="O2771">
        <v>0</v>
      </c>
      <c r="P2771" t="s">
        <v>54</v>
      </c>
      <c r="Q2771" t="s">
        <v>54</v>
      </c>
      <c r="R2771" t="s">
        <v>54</v>
      </c>
      <c r="S2771" t="s">
        <v>54</v>
      </c>
      <c r="T2771" t="s">
        <v>54</v>
      </c>
      <c r="U2771" t="s">
        <v>54</v>
      </c>
      <c r="V2771" t="s">
        <v>54</v>
      </c>
      <c r="W2771" t="s">
        <v>54</v>
      </c>
      <c r="X2771" s="23" t="s">
        <v>54</v>
      </c>
      <c r="Y2771" s="23" t="s">
        <v>54</v>
      </c>
      <c r="Z2771" s="23" t="s">
        <v>54</v>
      </c>
      <c r="AA2771" s="23" t="s">
        <v>54</v>
      </c>
      <c r="AB2771" t="s">
        <v>54</v>
      </c>
      <c r="AC2771" t="s">
        <v>54</v>
      </c>
      <c r="AD2771" t="s">
        <v>54</v>
      </c>
      <c r="AE2771" t="s">
        <v>54</v>
      </c>
      <c r="AF2771" s="23" t="s">
        <v>54</v>
      </c>
      <c r="AG2771" s="23" t="s">
        <v>54</v>
      </c>
      <c r="AH2771" s="23" t="s">
        <v>54</v>
      </c>
      <c r="AI2771" s="23" t="s">
        <v>54</v>
      </c>
      <c r="AJ2771">
        <v>11</v>
      </c>
      <c r="AK2771">
        <v>0</v>
      </c>
      <c r="AL2771">
        <v>4</v>
      </c>
      <c r="AM2771">
        <v>3</v>
      </c>
      <c r="AN2771" s="23">
        <v>0</v>
      </c>
      <c r="AO2771" s="23" t="e">
        <v>#DIV/0!</v>
      </c>
      <c r="AP2771" s="23">
        <v>0</v>
      </c>
      <c r="AQ2771" s="23">
        <v>0</v>
      </c>
      <c r="AR2771" s="35">
        <v>0</v>
      </c>
      <c r="AS2771" s="35">
        <v>0</v>
      </c>
      <c r="AT2771" s="35">
        <v>0</v>
      </c>
      <c r="AU2771" s="31" t="str">
        <f t="shared" si="46"/>
        <v>库存为0</v>
      </c>
      <c r="AV2771" s="36" t="str">
        <f>IFERROR(时间!$B$4+AU2771,"上周无销量")</f>
        <v>上周无销量</v>
      </c>
    </row>
    <row r="2772" spans="1:48">
      <c r="A2772" s="21" t="s">
        <v>5448</v>
      </c>
      <c r="B2772" t="s">
        <v>4497</v>
      </c>
      <c r="C2772" t="s">
        <v>5406</v>
      </c>
      <c r="D2772" s="31">
        <v>0</v>
      </c>
      <c r="E2772" s="31">
        <v>0</v>
      </c>
      <c r="F2772" s="31">
        <v>0</v>
      </c>
      <c r="G2772" s="31">
        <v>0</v>
      </c>
      <c r="H2772" s="32">
        <v>0</v>
      </c>
      <c r="I2772">
        <v>0</v>
      </c>
      <c r="J2772" s="33">
        <v>0</v>
      </c>
      <c r="K2772" s="33">
        <v>0</v>
      </c>
      <c r="L2772" s="33">
        <v>0</v>
      </c>
      <c r="M2772">
        <v>0</v>
      </c>
      <c r="N2772">
        <v>0</v>
      </c>
      <c r="O2772">
        <v>0</v>
      </c>
      <c r="P2772" t="s">
        <v>54</v>
      </c>
      <c r="Q2772" t="s">
        <v>54</v>
      </c>
      <c r="R2772" t="s">
        <v>54</v>
      </c>
      <c r="S2772" t="s">
        <v>54</v>
      </c>
      <c r="T2772" t="s">
        <v>54</v>
      </c>
      <c r="U2772" t="s">
        <v>54</v>
      </c>
      <c r="V2772" t="s">
        <v>54</v>
      </c>
      <c r="W2772" t="s">
        <v>54</v>
      </c>
      <c r="X2772" s="23" t="s">
        <v>54</v>
      </c>
      <c r="Y2772" s="23" t="s">
        <v>54</v>
      </c>
      <c r="Z2772" s="23" t="s">
        <v>54</v>
      </c>
      <c r="AA2772" s="23" t="s">
        <v>54</v>
      </c>
      <c r="AB2772" t="s">
        <v>54</v>
      </c>
      <c r="AC2772" t="s">
        <v>54</v>
      </c>
      <c r="AD2772" t="s">
        <v>54</v>
      </c>
      <c r="AE2772" t="s">
        <v>54</v>
      </c>
      <c r="AF2772" s="23" t="s">
        <v>54</v>
      </c>
      <c r="AG2772" s="23" t="s">
        <v>54</v>
      </c>
      <c r="AH2772" s="23" t="s">
        <v>54</v>
      </c>
      <c r="AI2772" s="23" t="s">
        <v>54</v>
      </c>
      <c r="AJ2772">
        <v>8</v>
      </c>
      <c r="AK2772">
        <v>13</v>
      </c>
      <c r="AL2772">
        <v>19</v>
      </c>
      <c r="AM2772">
        <v>2</v>
      </c>
      <c r="AN2772" s="23">
        <v>0</v>
      </c>
      <c r="AO2772" s="23">
        <v>0</v>
      </c>
      <c r="AP2772" s="23">
        <v>0</v>
      </c>
      <c r="AQ2772" s="23">
        <v>0</v>
      </c>
      <c r="AR2772" s="35">
        <v>0</v>
      </c>
      <c r="AS2772" s="35">
        <v>0</v>
      </c>
      <c r="AT2772" s="35">
        <v>0</v>
      </c>
      <c r="AU2772" s="31" t="str">
        <f t="shared" si="46"/>
        <v>库存为0</v>
      </c>
      <c r="AV2772" s="36" t="str">
        <f>IFERROR(时间!$B$4+AU2772,"上周无销量")</f>
        <v>上周无销量</v>
      </c>
    </row>
    <row r="2773" spans="1:48">
      <c r="A2773" s="21" t="s">
        <v>5449</v>
      </c>
      <c r="B2773" t="s">
        <v>4499</v>
      </c>
      <c r="C2773" t="s">
        <v>5406</v>
      </c>
      <c r="D2773" s="31">
        <v>0</v>
      </c>
      <c r="E2773" s="31">
        <v>0</v>
      </c>
      <c r="F2773" s="31">
        <v>0</v>
      </c>
      <c r="G2773" s="31">
        <v>0</v>
      </c>
      <c r="H2773" s="32">
        <v>0</v>
      </c>
      <c r="I2773">
        <v>0</v>
      </c>
      <c r="J2773" s="33">
        <v>0</v>
      </c>
      <c r="K2773" s="33">
        <v>0</v>
      </c>
      <c r="L2773" s="33">
        <v>0</v>
      </c>
      <c r="M2773">
        <v>0</v>
      </c>
      <c r="N2773">
        <v>0</v>
      </c>
      <c r="O2773">
        <v>0</v>
      </c>
      <c r="P2773" t="s">
        <v>54</v>
      </c>
      <c r="Q2773" t="s">
        <v>54</v>
      </c>
      <c r="R2773" t="s">
        <v>54</v>
      </c>
      <c r="S2773" t="s">
        <v>54</v>
      </c>
      <c r="T2773" t="s">
        <v>54</v>
      </c>
      <c r="U2773" t="s">
        <v>54</v>
      </c>
      <c r="V2773" t="s">
        <v>54</v>
      </c>
      <c r="W2773" t="s">
        <v>54</v>
      </c>
      <c r="X2773" s="23" t="s">
        <v>54</v>
      </c>
      <c r="Y2773" s="23" t="s">
        <v>54</v>
      </c>
      <c r="Z2773" s="23" t="s">
        <v>54</v>
      </c>
      <c r="AA2773" s="23" t="s">
        <v>54</v>
      </c>
      <c r="AB2773" t="s">
        <v>54</v>
      </c>
      <c r="AC2773" t="s">
        <v>54</v>
      </c>
      <c r="AD2773" t="s">
        <v>54</v>
      </c>
      <c r="AE2773" t="s">
        <v>54</v>
      </c>
      <c r="AF2773" s="23" t="s">
        <v>54</v>
      </c>
      <c r="AG2773" s="23" t="s">
        <v>54</v>
      </c>
      <c r="AH2773" s="23" t="s">
        <v>54</v>
      </c>
      <c r="AI2773" s="23" t="s">
        <v>54</v>
      </c>
      <c r="AJ2773">
        <v>5</v>
      </c>
      <c r="AK2773">
        <v>0</v>
      </c>
      <c r="AL2773">
        <v>5</v>
      </c>
      <c r="AM2773">
        <v>1</v>
      </c>
      <c r="AN2773" s="23">
        <v>0</v>
      </c>
      <c r="AO2773" s="23" t="e">
        <v>#DIV/0!</v>
      </c>
      <c r="AP2773" s="23">
        <v>0</v>
      </c>
      <c r="AQ2773" s="23">
        <v>0</v>
      </c>
      <c r="AR2773" s="35">
        <v>0</v>
      </c>
      <c r="AS2773" s="35">
        <v>0</v>
      </c>
      <c r="AT2773" s="35">
        <v>0</v>
      </c>
      <c r="AU2773" s="31" t="str">
        <f t="shared" si="46"/>
        <v>库存为0</v>
      </c>
      <c r="AV2773" s="36" t="str">
        <f>IFERROR(时间!$B$4+AU2773,"上周无销量")</f>
        <v>上周无销量</v>
      </c>
    </row>
    <row r="2774" spans="1:48">
      <c r="A2774" s="21" t="s">
        <v>5450</v>
      </c>
      <c r="B2774" t="s">
        <v>5451</v>
      </c>
      <c r="C2774" t="s">
        <v>5452</v>
      </c>
      <c r="D2774" s="31">
        <v>0</v>
      </c>
      <c r="E2774" s="31">
        <v>0</v>
      </c>
      <c r="F2774" s="31">
        <v>0</v>
      </c>
      <c r="G2774" s="31">
        <v>0</v>
      </c>
      <c r="H2774" s="32">
        <v>0</v>
      </c>
      <c r="I2774">
        <v>0</v>
      </c>
      <c r="J2774" s="33">
        <v>0</v>
      </c>
      <c r="K2774" s="33">
        <v>0</v>
      </c>
      <c r="L2774" s="33">
        <v>0</v>
      </c>
      <c r="M2774">
        <v>0</v>
      </c>
      <c r="N2774">
        <v>0</v>
      </c>
      <c r="O2774">
        <v>0</v>
      </c>
      <c r="P2774" t="s">
        <v>54</v>
      </c>
      <c r="Q2774" t="s">
        <v>54</v>
      </c>
      <c r="R2774" t="s">
        <v>54</v>
      </c>
      <c r="S2774" t="s">
        <v>54</v>
      </c>
      <c r="T2774" t="s">
        <v>54</v>
      </c>
      <c r="U2774" t="s">
        <v>54</v>
      </c>
      <c r="V2774" t="s">
        <v>54</v>
      </c>
      <c r="W2774" t="s">
        <v>54</v>
      </c>
      <c r="X2774" s="23" t="s">
        <v>54</v>
      </c>
      <c r="Y2774" s="23" t="s">
        <v>54</v>
      </c>
      <c r="Z2774" s="23" t="s">
        <v>54</v>
      </c>
      <c r="AA2774" s="23" t="s">
        <v>54</v>
      </c>
      <c r="AB2774" t="s">
        <v>54</v>
      </c>
      <c r="AC2774" t="s">
        <v>54</v>
      </c>
      <c r="AD2774" t="s">
        <v>54</v>
      </c>
      <c r="AE2774" t="s">
        <v>54</v>
      </c>
      <c r="AF2774" s="23" t="s">
        <v>54</v>
      </c>
      <c r="AG2774" s="23" t="s">
        <v>54</v>
      </c>
      <c r="AH2774" s="23" t="s">
        <v>54</v>
      </c>
      <c r="AI2774" s="23" t="s">
        <v>54</v>
      </c>
      <c r="AJ2774">
        <v>0</v>
      </c>
      <c r="AK2774">
        <v>0</v>
      </c>
      <c r="AL2774">
        <v>0</v>
      </c>
      <c r="AM2774">
        <v>0</v>
      </c>
      <c r="AN2774" s="23" t="e">
        <v>#DIV/0!</v>
      </c>
      <c r="AO2774" s="23" t="e">
        <v>#DIV/0!</v>
      </c>
      <c r="AP2774" s="23" t="e">
        <v>#DIV/0!</v>
      </c>
      <c r="AQ2774" s="23" t="e">
        <v>#DIV/0!</v>
      </c>
      <c r="AR2774" s="35">
        <v>0</v>
      </c>
      <c r="AS2774" s="35">
        <v>0</v>
      </c>
      <c r="AT2774" s="35">
        <v>0</v>
      </c>
      <c r="AU2774" s="31" t="str">
        <f t="shared" si="46"/>
        <v>库存为0</v>
      </c>
      <c r="AV2774" s="36" t="str">
        <f>IFERROR(时间!$B$4+AU2774,"上周无销量")</f>
        <v>上周无销量</v>
      </c>
    </row>
    <row r="2775" spans="1:48">
      <c r="A2775" s="21" t="s">
        <v>5453</v>
      </c>
      <c r="B2775" t="s">
        <v>5454</v>
      </c>
      <c r="C2775" t="s">
        <v>5452</v>
      </c>
      <c r="D2775" s="31">
        <v>0</v>
      </c>
      <c r="E2775" s="31">
        <v>0</v>
      </c>
      <c r="F2775" s="31">
        <v>0</v>
      </c>
      <c r="G2775" s="31">
        <v>0</v>
      </c>
      <c r="H2775" s="32">
        <v>0</v>
      </c>
      <c r="I2775">
        <v>0</v>
      </c>
      <c r="J2775" s="33">
        <v>0</v>
      </c>
      <c r="K2775" s="33">
        <v>0</v>
      </c>
      <c r="L2775" s="33">
        <v>0</v>
      </c>
      <c r="M2775">
        <v>0</v>
      </c>
      <c r="N2775">
        <v>0</v>
      </c>
      <c r="O2775">
        <v>0</v>
      </c>
      <c r="P2775" t="s">
        <v>54</v>
      </c>
      <c r="Q2775" t="s">
        <v>54</v>
      </c>
      <c r="R2775" t="s">
        <v>54</v>
      </c>
      <c r="S2775" t="s">
        <v>54</v>
      </c>
      <c r="T2775" t="s">
        <v>54</v>
      </c>
      <c r="U2775" t="s">
        <v>54</v>
      </c>
      <c r="V2775" t="s">
        <v>54</v>
      </c>
      <c r="W2775" t="s">
        <v>54</v>
      </c>
      <c r="X2775" s="23" t="s">
        <v>54</v>
      </c>
      <c r="Y2775" s="23" t="s">
        <v>54</v>
      </c>
      <c r="Z2775" s="23" t="s">
        <v>54</v>
      </c>
      <c r="AA2775" s="23" t="s">
        <v>54</v>
      </c>
      <c r="AB2775" t="s">
        <v>54</v>
      </c>
      <c r="AC2775" t="s">
        <v>54</v>
      </c>
      <c r="AD2775" t="s">
        <v>54</v>
      </c>
      <c r="AE2775" t="s">
        <v>54</v>
      </c>
      <c r="AF2775" s="23" t="s">
        <v>54</v>
      </c>
      <c r="AG2775" s="23" t="s">
        <v>54</v>
      </c>
      <c r="AH2775" s="23" t="s">
        <v>54</v>
      </c>
      <c r="AI2775" s="23" t="s">
        <v>54</v>
      </c>
      <c r="AJ2775">
        <v>0</v>
      </c>
      <c r="AK2775">
        <v>0</v>
      </c>
      <c r="AL2775">
        <v>0</v>
      </c>
      <c r="AM2775">
        <v>0</v>
      </c>
      <c r="AN2775" s="23" t="e">
        <v>#DIV/0!</v>
      </c>
      <c r="AO2775" s="23" t="e">
        <v>#DIV/0!</v>
      </c>
      <c r="AP2775" s="23" t="e">
        <v>#DIV/0!</v>
      </c>
      <c r="AQ2775" s="23" t="e">
        <v>#DIV/0!</v>
      </c>
      <c r="AR2775" s="35">
        <v>0</v>
      </c>
      <c r="AS2775" s="35">
        <v>0</v>
      </c>
      <c r="AT2775" s="35">
        <v>0</v>
      </c>
      <c r="AU2775" s="31" t="str">
        <f t="shared" si="46"/>
        <v>库存为0</v>
      </c>
      <c r="AV2775" s="36" t="str">
        <f>IFERROR(时间!$B$4+AU2775,"上周无销量")</f>
        <v>上周无销量</v>
      </c>
    </row>
    <row r="2776" spans="1:48">
      <c r="A2776" s="21" t="s">
        <v>5455</v>
      </c>
      <c r="B2776" t="s">
        <v>5456</v>
      </c>
      <c r="C2776" t="s">
        <v>5452</v>
      </c>
      <c r="D2776" s="31">
        <v>0</v>
      </c>
      <c r="E2776" s="31">
        <v>0</v>
      </c>
      <c r="F2776" s="31">
        <v>0</v>
      </c>
      <c r="G2776" s="31">
        <v>0</v>
      </c>
      <c r="H2776" s="32">
        <v>0</v>
      </c>
      <c r="I2776">
        <v>0</v>
      </c>
      <c r="J2776" s="33">
        <v>0</v>
      </c>
      <c r="K2776" s="33">
        <v>0</v>
      </c>
      <c r="L2776" s="33">
        <v>0</v>
      </c>
      <c r="M2776">
        <v>0</v>
      </c>
      <c r="N2776">
        <v>0</v>
      </c>
      <c r="O2776">
        <v>0</v>
      </c>
      <c r="P2776" t="s">
        <v>54</v>
      </c>
      <c r="Q2776" t="s">
        <v>54</v>
      </c>
      <c r="R2776" t="s">
        <v>54</v>
      </c>
      <c r="S2776" t="s">
        <v>54</v>
      </c>
      <c r="T2776" t="s">
        <v>54</v>
      </c>
      <c r="U2776" t="s">
        <v>54</v>
      </c>
      <c r="V2776" t="s">
        <v>54</v>
      </c>
      <c r="W2776" t="s">
        <v>54</v>
      </c>
      <c r="X2776" s="23" t="s">
        <v>54</v>
      </c>
      <c r="Y2776" s="23" t="s">
        <v>54</v>
      </c>
      <c r="Z2776" s="23" t="s">
        <v>54</v>
      </c>
      <c r="AA2776" s="23" t="s">
        <v>54</v>
      </c>
      <c r="AB2776" t="s">
        <v>54</v>
      </c>
      <c r="AC2776" t="s">
        <v>54</v>
      </c>
      <c r="AD2776" t="s">
        <v>54</v>
      </c>
      <c r="AE2776" t="s">
        <v>54</v>
      </c>
      <c r="AF2776" s="23" t="s">
        <v>54</v>
      </c>
      <c r="AG2776" s="23" t="s">
        <v>54</v>
      </c>
      <c r="AH2776" s="23" t="s">
        <v>54</v>
      </c>
      <c r="AI2776" s="23" t="s">
        <v>54</v>
      </c>
      <c r="AJ2776">
        <v>0</v>
      </c>
      <c r="AK2776">
        <v>0</v>
      </c>
      <c r="AL2776">
        <v>0</v>
      </c>
      <c r="AM2776">
        <v>0</v>
      </c>
      <c r="AN2776" s="23" t="e">
        <v>#DIV/0!</v>
      </c>
      <c r="AO2776" s="23" t="e">
        <v>#DIV/0!</v>
      </c>
      <c r="AP2776" s="23" t="e">
        <v>#DIV/0!</v>
      </c>
      <c r="AQ2776" s="23" t="e">
        <v>#DIV/0!</v>
      </c>
      <c r="AR2776" s="35">
        <v>0</v>
      </c>
      <c r="AS2776" s="35">
        <v>0</v>
      </c>
      <c r="AT2776" s="35">
        <v>0</v>
      </c>
      <c r="AU2776" s="31" t="str">
        <f t="shared" si="46"/>
        <v>库存为0</v>
      </c>
      <c r="AV2776" s="36" t="str">
        <f>IFERROR(时间!$B$4+AU2776,"上周无销量")</f>
        <v>上周无销量</v>
      </c>
    </row>
    <row r="2777" spans="1:48">
      <c r="A2777" s="21" t="s">
        <v>5457</v>
      </c>
      <c r="B2777" t="s">
        <v>5458</v>
      </c>
      <c r="C2777" t="s">
        <v>5452</v>
      </c>
      <c r="D2777" s="31">
        <v>0</v>
      </c>
      <c r="E2777" s="31">
        <v>0</v>
      </c>
      <c r="F2777" s="31">
        <v>0</v>
      </c>
      <c r="G2777" s="31">
        <v>0</v>
      </c>
      <c r="H2777" s="32">
        <v>0</v>
      </c>
      <c r="I2777">
        <v>0</v>
      </c>
      <c r="J2777" s="33">
        <v>0</v>
      </c>
      <c r="K2777" s="33">
        <v>0</v>
      </c>
      <c r="L2777" s="33">
        <v>0</v>
      </c>
      <c r="M2777">
        <v>0</v>
      </c>
      <c r="N2777">
        <v>0</v>
      </c>
      <c r="O2777">
        <v>0</v>
      </c>
      <c r="P2777" t="s">
        <v>54</v>
      </c>
      <c r="Q2777" t="s">
        <v>54</v>
      </c>
      <c r="R2777" t="s">
        <v>54</v>
      </c>
      <c r="S2777" t="s">
        <v>54</v>
      </c>
      <c r="T2777" t="s">
        <v>54</v>
      </c>
      <c r="U2777" t="s">
        <v>54</v>
      </c>
      <c r="V2777" t="s">
        <v>54</v>
      </c>
      <c r="W2777" t="s">
        <v>54</v>
      </c>
      <c r="X2777" s="23" t="s">
        <v>54</v>
      </c>
      <c r="Y2777" s="23" t="s">
        <v>54</v>
      </c>
      <c r="Z2777" s="23" t="s">
        <v>54</v>
      </c>
      <c r="AA2777" s="23" t="s">
        <v>54</v>
      </c>
      <c r="AB2777" t="s">
        <v>54</v>
      </c>
      <c r="AC2777" t="s">
        <v>54</v>
      </c>
      <c r="AD2777" t="s">
        <v>54</v>
      </c>
      <c r="AE2777" t="s">
        <v>54</v>
      </c>
      <c r="AF2777" s="23" t="s">
        <v>54</v>
      </c>
      <c r="AG2777" s="23" t="s">
        <v>54</v>
      </c>
      <c r="AH2777" s="23" t="s">
        <v>54</v>
      </c>
      <c r="AI2777" s="23" t="s">
        <v>54</v>
      </c>
      <c r="AJ2777">
        <v>0</v>
      </c>
      <c r="AK2777">
        <v>0</v>
      </c>
      <c r="AL2777">
        <v>0</v>
      </c>
      <c r="AM2777">
        <v>0</v>
      </c>
      <c r="AN2777" s="23" t="e">
        <v>#DIV/0!</v>
      </c>
      <c r="AO2777" s="23" t="e">
        <v>#DIV/0!</v>
      </c>
      <c r="AP2777" s="23" t="e">
        <v>#DIV/0!</v>
      </c>
      <c r="AQ2777" s="23" t="e">
        <v>#DIV/0!</v>
      </c>
      <c r="AR2777" s="35">
        <v>0</v>
      </c>
      <c r="AS2777" s="35">
        <v>0</v>
      </c>
      <c r="AT2777" s="35">
        <v>0</v>
      </c>
      <c r="AU2777" s="31" t="str">
        <f t="shared" si="46"/>
        <v>库存为0</v>
      </c>
      <c r="AV2777" s="36" t="str">
        <f>IFERROR(时间!$B$4+AU2777,"上周无销量")</f>
        <v>上周无销量</v>
      </c>
    </row>
    <row r="2778" spans="1:48">
      <c r="A2778" s="21" t="s">
        <v>5459</v>
      </c>
      <c r="B2778" t="s">
        <v>5460</v>
      </c>
      <c r="C2778" t="s">
        <v>5452</v>
      </c>
      <c r="D2778" s="31">
        <v>0</v>
      </c>
      <c r="E2778" s="31">
        <v>0</v>
      </c>
      <c r="F2778" s="31">
        <v>0</v>
      </c>
      <c r="G2778" s="31">
        <v>0</v>
      </c>
      <c r="H2778" s="32">
        <v>0</v>
      </c>
      <c r="I2778">
        <v>0</v>
      </c>
      <c r="J2778" s="33">
        <v>0</v>
      </c>
      <c r="K2778" s="33">
        <v>0</v>
      </c>
      <c r="L2778" s="33">
        <v>0</v>
      </c>
      <c r="M2778">
        <v>0</v>
      </c>
      <c r="N2778">
        <v>0</v>
      </c>
      <c r="O2778">
        <v>0</v>
      </c>
      <c r="P2778" t="s">
        <v>54</v>
      </c>
      <c r="Q2778" t="s">
        <v>54</v>
      </c>
      <c r="R2778" t="s">
        <v>54</v>
      </c>
      <c r="S2778" t="s">
        <v>54</v>
      </c>
      <c r="T2778" t="s">
        <v>54</v>
      </c>
      <c r="U2778" t="s">
        <v>54</v>
      </c>
      <c r="V2778" t="s">
        <v>54</v>
      </c>
      <c r="W2778" t="s">
        <v>54</v>
      </c>
      <c r="X2778" s="23" t="s">
        <v>54</v>
      </c>
      <c r="Y2778" s="23" t="s">
        <v>54</v>
      </c>
      <c r="Z2778" s="23" t="s">
        <v>54</v>
      </c>
      <c r="AA2778" s="23" t="s">
        <v>54</v>
      </c>
      <c r="AB2778" t="s">
        <v>54</v>
      </c>
      <c r="AC2778" t="s">
        <v>54</v>
      </c>
      <c r="AD2778" t="s">
        <v>54</v>
      </c>
      <c r="AE2778" t="s">
        <v>54</v>
      </c>
      <c r="AF2778" s="23" t="s">
        <v>54</v>
      </c>
      <c r="AG2778" s="23" t="s">
        <v>54</v>
      </c>
      <c r="AH2778" s="23" t="s">
        <v>54</v>
      </c>
      <c r="AI2778" s="23" t="s">
        <v>54</v>
      </c>
      <c r="AJ2778">
        <v>0</v>
      </c>
      <c r="AK2778">
        <v>0</v>
      </c>
      <c r="AL2778">
        <v>0</v>
      </c>
      <c r="AM2778">
        <v>0</v>
      </c>
      <c r="AN2778" s="23" t="e">
        <v>#DIV/0!</v>
      </c>
      <c r="AO2778" s="23" t="e">
        <v>#DIV/0!</v>
      </c>
      <c r="AP2778" s="23" t="e">
        <v>#DIV/0!</v>
      </c>
      <c r="AQ2778" s="23" t="e">
        <v>#DIV/0!</v>
      </c>
      <c r="AR2778" s="35">
        <v>0</v>
      </c>
      <c r="AS2778" s="35">
        <v>0</v>
      </c>
      <c r="AT2778" s="35">
        <v>0</v>
      </c>
      <c r="AU2778" s="31" t="str">
        <f t="shared" si="46"/>
        <v>库存为0</v>
      </c>
      <c r="AV2778" s="36" t="str">
        <f>IFERROR(时间!$B$4+AU2778,"上周无销量")</f>
        <v>上周无销量</v>
      </c>
    </row>
    <row r="2779" spans="1:48">
      <c r="A2779" s="21" t="s">
        <v>5461</v>
      </c>
      <c r="B2779" t="s">
        <v>5462</v>
      </c>
      <c r="C2779" t="s">
        <v>5452</v>
      </c>
      <c r="D2779" s="31">
        <v>0</v>
      </c>
      <c r="E2779" s="31">
        <v>0</v>
      </c>
      <c r="F2779" s="31">
        <v>0</v>
      </c>
      <c r="G2779" s="31">
        <v>0</v>
      </c>
      <c r="H2779" s="32">
        <v>0</v>
      </c>
      <c r="I2779">
        <v>0</v>
      </c>
      <c r="J2779" s="33">
        <v>0</v>
      </c>
      <c r="K2779" s="33">
        <v>0</v>
      </c>
      <c r="L2779" s="33">
        <v>0</v>
      </c>
      <c r="M2779">
        <v>0</v>
      </c>
      <c r="N2779">
        <v>0</v>
      </c>
      <c r="O2779">
        <v>0</v>
      </c>
      <c r="P2779" t="s">
        <v>54</v>
      </c>
      <c r="Q2779" t="s">
        <v>54</v>
      </c>
      <c r="R2779" t="s">
        <v>54</v>
      </c>
      <c r="S2779" t="s">
        <v>54</v>
      </c>
      <c r="T2779" t="s">
        <v>54</v>
      </c>
      <c r="U2779" t="s">
        <v>54</v>
      </c>
      <c r="V2779" t="s">
        <v>54</v>
      </c>
      <c r="W2779" t="s">
        <v>54</v>
      </c>
      <c r="X2779" s="23" t="s">
        <v>54</v>
      </c>
      <c r="Y2779" s="23" t="s">
        <v>54</v>
      </c>
      <c r="Z2779" s="23" t="s">
        <v>54</v>
      </c>
      <c r="AA2779" s="23" t="s">
        <v>54</v>
      </c>
      <c r="AB2779" t="s">
        <v>54</v>
      </c>
      <c r="AC2779" t="s">
        <v>54</v>
      </c>
      <c r="AD2779" t="s">
        <v>54</v>
      </c>
      <c r="AE2779" t="s">
        <v>54</v>
      </c>
      <c r="AF2779" s="23" t="s">
        <v>54</v>
      </c>
      <c r="AG2779" s="23" t="s">
        <v>54</v>
      </c>
      <c r="AH2779" s="23" t="s">
        <v>54</v>
      </c>
      <c r="AI2779" s="23" t="s">
        <v>54</v>
      </c>
      <c r="AJ2779">
        <v>0</v>
      </c>
      <c r="AK2779">
        <v>0</v>
      </c>
      <c r="AL2779">
        <v>0</v>
      </c>
      <c r="AM2779">
        <v>0</v>
      </c>
      <c r="AN2779" s="23" t="e">
        <v>#DIV/0!</v>
      </c>
      <c r="AO2779" s="23" t="e">
        <v>#DIV/0!</v>
      </c>
      <c r="AP2779" s="23" t="e">
        <v>#DIV/0!</v>
      </c>
      <c r="AQ2779" s="23" t="e">
        <v>#DIV/0!</v>
      </c>
      <c r="AR2779" s="35">
        <v>0</v>
      </c>
      <c r="AS2779" s="35">
        <v>0</v>
      </c>
      <c r="AT2779" s="35">
        <v>0</v>
      </c>
      <c r="AU2779" s="31" t="str">
        <f t="shared" si="46"/>
        <v>库存为0</v>
      </c>
      <c r="AV2779" s="36" t="str">
        <f>IFERROR(时间!$B$4+AU2779,"上周无销量")</f>
        <v>上周无销量</v>
      </c>
    </row>
    <row r="2780" spans="1:48">
      <c r="A2780" s="21" t="s">
        <v>5463</v>
      </c>
      <c r="B2780" t="s">
        <v>5464</v>
      </c>
      <c r="C2780" t="s">
        <v>5452</v>
      </c>
      <c r="D2780" s="31">
        <v>0</v>
      </c>
      <c r="E2780" s="31">
        <v>0</v>
      </c>
      <c r="F2780" s="31">
        <v>0</v>
      </c>
      <c r="G2780" s="31">
        <v>0</v>
      </c>
      <c r="H2780" s="32">
        <v>0</v>
      </c>
      <c r="I2780">
        <v>0</v>
      </c>
      <c r="J2780" s="33">
        <v>0</v>
      </c>
      <c r="K2780" s="33">
        <v>0</v>
      </c>
      <c r="L2780" s="33">
        <v>0</v>
      </c>
      <c r="M2780">
        <v>0</v>
      </c>
      <c r="N2780">
        <v>0</v>
      </c>
      <c r="O2780">
        <v>0</v>
      </c>
      <c r="P2780" t="s">
        <v>54</v>
      </c>
      <c r="Q2780" t="s">
        <v>54</v>
      </c>
      <c r="R2780" t="s">
        <v>54</v>
      </c>
      <c r="S2780" t="s">
        <v>54</v>
      </c>
      <c r="T2780" t="s">
        <v>54</v>
      </c>
      <c r="U2780" t="s">
        <v>54</v>
      </c>
      <c r="V2780" t="s">
        <v>54</v>
      </c>
      <c r="W2780" t="s">
        <v>54</v>
      </c>
      <c r="X2780" s="23" t="s">
        <v>54</v>
      </c>
      <c r="Y2780" s="23" t="s">
        <v>54</v>
      </c>
      <c r="Z2780" s="23" t="s">
        <v>54</v>
      </c>
      <c r="AA2780" s="23" t="s">
        <v>54</v>
      </c>
      <c r="AB2780" t="s">
        <v>54</v>
      </c>
      <c r="AC2780" t="s">
        <v>54</v>
      </c>
      <c r="AD2780" t="s">
        <v>54</v>
      </c>
      <c r="AE2780" t="s">
        <v>54</v>
      </c>
      <c r="AF2780" s="23" t="s">
        <v>54</v>
      </c>
      <c r="AG2780" s="23" t="s">
        <v>54</v>
      </c>
      <c r="AH2780" s="23" t="s">
        <v>54</v>
      </c>
      <c r="AI2780" s="23" t="s">
        <v>54</v>
      </c>
      <c r="AJ2780">
        <v>0</v>
      </c>
      <c r="AK2780">
        <v>0</v>
      </c>
      <c r="AL2780">
        <v>0</v>
      </c>
      <c r="AM2780">
        <v>0</v>
      </c>
      <c r="AN2780" s="23" t="e">
        <v>#DIV/0!</v>
      </c>
      <c r="AO2780" s="23" t="e">
        <v>#DIV/0!</v>
      </c>
      <c r="AP2780" s="23" t="e">
        <v>#DIV/0!</v>
      </c>
      <c r="AQ2780" s="23" t="e">
        <v>#DIV/0!</v>
      </c>
      <c r="AR2780" s="35">
        <v>0</v>
      </c>
      <c r="AS2780" s="35">
        <v>0</v>
      </c>
      <c r="AT2780" s="35">
        <v>0</v>
      </c>
      <c r="AU2780" s="31" t="str">
        <f t="shared" si="46"/>
        <v>库存为0</v>
      </c>
      <c r="AV2780" s="36" t="str">
        <f>IFERROR(时间!$B$4+AU2780,"上周无销量")</f>
        <v>上周无销量</v>
      </c>
    </row>
    <row r="2781" spans="1:48">
      <c r="A2781" s="21" t="s">
        <v>5465</v>
      </c>
      <c r="B2781" t="s">
        <v>5466</v>
      </c>
      <c r="C2781" t="s">
        <v>5452</v>
      </c>
      <c r="D2781" s="31">
        <v>0</v>
      </c>
      <c r="E2781" s="31">
        <v>0</v>
      </c>
      <c r="F2781" s="31">
        <v>0</v>
      </c>
      <c r="G2781" s="31">
        <v>0</v>
      </c>
      <c r="H2781" s="32">
        <v>0</v>
      </c>
      <c r="I2781">
        <v>0</v>
      </c>
      <c r="J2781" s="33">
        <v>0</v>
      </c>
      <c r="K2781" s="33">
        <v>0</v>
      </c>
      <c r="L2781" s="33">
        <v>0</v>
      </c>
      <c r="M2781">
        <v>0</v>
      </c>
      <c r="N2781">
        <v>0</v>
      </c>
      <c r="O2781">
        <v>0</v>
      </c>
      <c r="P2781" t="s">
        <v>54</v>
      </c>
      <c r="Q2781" t="s">
        <v>54</v>
      </c>
      <c r="R2781" t="s">
        <v>54</v>
      </c>
      <c r="S2781" t="s">
        <v>54</v>
      </c>
      <c r="T2781" t="s">
        <v>54</v>
      </c>
      <c r="U2781" t="s">
        <v>54</v>
      </c>
      <c r="V2781" t="s">
        <v>54</v>
      </c>
      <c r="W2781" t="s">
        <v>54</v>
      </c>
      <c r="X2781" s="23" t="s">
        <v>54</v>
      </c>
      <c r="Y2781" s="23" t="s">
        <v>54</v>
      </c>
      <c r="Z2781" s="23" t="s">
        <v>54</v>
      </c>
      <c r="AA2781" s="23" t="s">
        <v>54</v>
      </c>
      <c r="AB2781" t="s">
        <v>54</v>
      </c>
      <c r="AC2781" t="s">
        <v>54</v>
      </c>
      <c r="AD2781" t="s">
        <v>54</v>
      </c>
      <c r="AE2781" t="s">
        <v>54</v>
      </c>
      <c r="AF2781" s="23" t="s">
        <v>54</v>
      </c>
      <c r="AG2781" s="23" t="s">
        <v>54</v>
      </c>
      <c r="AH2781" s="23" t="s">
        <v>54</v>
      </c>
      <c r="AI2781" s="23" t="s">
        <v>54</v>
      </c>
      <c r="AJ2781">
        <v>0</v>
      </c>
      <c r="AK2781">
        <v>0</v>
      </c>
      <c r="AL2781">
        <v>0</v>
      </c>
      <c r="AM2781">
        <v>0</v>
      </c>
      <c r="AN2781" s="23" t="e">
        <v>#DIV/0!</v>
      </c>
      <c r="AO2781" s="23" t="e">
        <v>#DIV/0!</v>
      </c>
      <c r="AP2781" s="23" t="e">
        <v>#DIV/0!</v>
      </c>
      <c r="AQ2781" s="23" t="e">
        <v>#DIV/0!</v>
      </c>
      <c r="AR2781" s="35">
        <v>0</v>
      </c>
      <c r="AS2781" s="35">
        <v>0</v>
      </c>
      <c r="AT2781" s="35">
        <v>0</v>
      </c>
      <c r="AU2781" s="31" t="str">
        <f t="shared" si="46"/>
        <v>库存为0</v>
      </c>
      <c r="AV2781" s="36" t="str">
        <f>IFERROR(时间!$B$4+AU2781,"上周无销量")</f>
        <v>上周无销量</v>
      </c>
    </row>
    <row r="2782" spans="1:48">
      <c r="A2782" s="21" t="s">
        <v>5467</v>
      </c>
      <c r="B2782" t="s">
        <v>5468</v>
      </c>
      <c r="C2782" t="s">
        <v>5452</v>
      </c>
      <c r="D2782" s="31">
        <v>0</v>
      </c>
      <c r="E2782" s="31">
        <v>0</v>
      </c>
      <c r="F2782" s="31">
        <v>0</v>
      </c>
      <c r="G2782" s="31">
        <v>0</v>
      </c>
      <c r="H2782" s="32">
        <v>0</v>
      </c>
      <c r="I2782">
        <v>0</v>
      </c>
      <c r="J2782" s="33">
        <v>0</v>
      </c>
      <c r="K2782" s="33">
        <v>0</v>
      </c>
      <c r="L2782" s="33">
        <v>0</v>
      </c>
      <c r="M2782">
        <v>0</v>
      </c>
      <c r="N2782">
        <v>0</v>
      </c>
      <c r="O2782">
        <v>0</v>
      </c>
      <c r="P2782" t="s">
        <v>54</v>
      </c>
      <c r="Q2782" t="s">
        <v>54</v>
      </c>
      <c r="R2782" t="s">
        <v>54</v>
      </c>
      <c r="S2782" t="s">
        <v>54</v>
      </c>
      <c r="T2782" t="s">
        <v>54</v>
      </c>
      <c r="U2782" t="s">
        <v>54</v>
      </c>
      <c r="V2782" t="s">
        <v>54</v>
      </c>
      <c r="W2782" t="s">
        <v>54</v>
      </c>
      <c r="X2782" s="23" t="s">
        <v>54</v>
      </c>
      <c r="Y2782" s="23" t="s">
        <v>54</v>
      </c>
      <c r="Z2782" s="23" t="s">
        <v>54</v>
      </c>
      <c r="AA2782" s="23" t="s">
        <v>54</v>
      </c>
      <c r="AB2782" t="s">
        <v>54</v>
      </c>
      <c r="AC2782" t="s">
        <v>54</v>
      </c>
      <c r="AD2782" t="s">
        <v>54</v>
      </c>
      <c r="AE2782" t="s">
        <v>54</v>
      </c>
      <c r="AF2782" s="23" t="s">
        <v>54</v>
      </c>
      <c r="AG2782" s="23" t="s">
        <v>54</v>
      </c>
      <c r="AH2782" s="23" t="s">
        <v>54</v>
      </c>
      <c r="AI2782" s="23" t="s">
        <v>54</v>
      </c>
      <c r="AJ2782">
        <v>0</v>
      </c>
      <c r="AK2782">
        <v>0</v>
      </c>
      <c r="AL2782">
        <v>0</v>
      </c>
      <c r="AM2782">
        <v>0</v>
      </c>
      <c r="AN2782" s="23" t="e">
        <v>#DIV/0!</v>
      </c>
      <c r="AO2782" s="23" t="e">
        <v>#DIV/0!</v>
      </c>
      <c r="AP2782" s="23" t="e">
        <v>#DIV/0!</v>
      </c>
      <c r="AQ2782" s="23" t="e">
        <v>#DIV/0!</v>
      </c>
      <c r="AR2782" s="35">
        <v>0</v>
      </c>
      <c r="AS2782" s="35">
        <v>0</v>
      </c>
      <c r="AT2782" s="35">
        <v>0</v>
      </c>
      <c r="AU2782" s="31" t="str">
        <f t="shared" si="46"/>
        <v>库存为0</v>
      </c>
      <c r="AV2782" s="36" t="str">
        <f>IFERROR(时间!$B$4+AU2782,"上周无销量")</f>
        <v>上周无销量</v>
      </c>
    </row>
    <row r="2783" spans="1:48">
      <c r="A2783" s="21" t="s">
        <v>5469</v>
      </c>
      <c r="B2783" t="s">
        <v>5470</v>
      </c>
      <c r="C2783" t="s">
        <v>5452</v>
      </c>
      <c r="D2783" s="31">
        <v>0</v>
      </c>
      <c r="E2783" s="31">
        <v>0</v>
      </c>
      <c r="F2783" s="31">
        <v>0</v>
      </c>
      <c r="G2783" s="31">
        <v>0</v>
      </c>
      <c r="H2783" s="32">
        <v>0</v>
      </c>
      <c r="I2783">
        <v>0</v>
      </c>
      <c r="J2783" s="33">
        <v>0</v>
      </c>
      <c r="K2783" s="33">
        <v>0</v>
      </c>
      <c r="L2783" s="33">
        <v>0</v>
      </c>
      <c r="M2783">
        <v>0</v>
      </c>
      <c r="N2783">
        <v>0</v>
      </c>
      <c r="O2783">
        <v>0</v>
      </c>
      <c r="P2783" t="s">
        <v>54</v>
      </c>
      <c r="Q2783" t="s">
        <v>54</v>
      </c>
      <c r="R2783" t="s">
        <v>54</v>
      </c>
      <c r="S2783" t="s">
        <v>54</v>
      </c>
      <c r="T2783" t="s">
        <v>54</v>
      </c>
      <c r="U2783" t="s">
        <v>54</v>
      </c>
      <c r="V2783" t="s">
        <v>54</v>
      </c>
      <c r="W2783" t="s">
        <v>54</v>
      </c>
      <c r="X2783" s="23" t="s">
        <v>54</v>
      </c>
      <c r="Y2783" s="23" t="s">
        <v>54</v>
      </c>
      <c r="Z2783" s="23" t="s">
        <v>54</v>
      </c>
      <c r="AA2783" s="23" t="s">
        <v>54</v>
      </c>
      <c r="AB2783" t="s">
        <v>54</v>
      </c>
      <c r="AC2783" t="s">
        <v>54</v>
      </c>
      <c r="AD2783" t="s">
        <v>54</v>
      </c>
      <c r="AE2783" t="s">
        <v>54</v>
      </c>
      <c r="AF2783" s="23" t="s">
        <v>54</v>
      </c>
      <c r="AG2783" s="23" t="s">
        <v>54</v>
      </c>
      <c r="AH2783" s="23" t="s">
        <v>54</v>
      </c>
      <c r="AI2783" s="23" t="s">
        <v>54</v>
      </c>
      <c r="AJ2783">
        <v>0</v>
      </c>
      <c r="AK2783">
        <v>0</v>
      </c>
      <c r="AL2783">
        <v>0</v>
      </c>
      <c r="AM2783">
        <v>0</v>
      </c>
      <c r="AN2783" s="23" t="e">
        <v>#DIV/0!</v>
      </c>
      <c r="AO2783" s="23" t="e">
        <v>#DIV/0!</v>
      </c>
      <c r="AP2783" s="23" t="e">
        <v>#DIV/0!</v>
      </c>
      <c r="AQ2783" s="23" t="e">
        <v>#DIV/0!</v>
      </c>
      <c r="AR2783" s="35">
        <v>0</v>
      </c>
      <c r="AS2783" s="35">
        <v>0</v>
      </c>
      <c r="AT2783" s="35">
        <v>0</v>
      </c>
      <c r="AU2783" s="31" t="str">
        <f t="shared" si="46"/>
        <v>库存为0</v>
      </c>
      <c r="AV2783" s="36" t="str">
        <f>IFERROR(时间!$B$4+AU2783,"上周无销量")</f>
        <v>上周无销量</v>
      </c>
    </row>
    <row r="2784" spans="1:48">
      <c r="A2784" s="21" t="s">
        <v>5471</v>
      </c>
      <c r="B2784" t="s">
        <v>5472</v>
      </c>
      <c r="C2784" t="s">
        <v>5452</v>
      </c>
      <c r="D2784" s="31">
        <v>0</v>
      </c>
      <c r="E2784" s="31">
        <v>0</v>
      </c>
      <c r="F2784" s="31">
        <v>0</v>
      </c>
      <c r="G2784" s="31">
        <v>0</v>
      </c>
      <c r="H2784" s="32">
        <v>0</v>
      </c>
      <c r="I2784">
        <v>0</v>
      </c>
      <c r="J2784" s="33">
        <v>0</v>
      </c>
      <c r="K2784" s="33">
        <v>0</v>
      </c>
      <c r="L2784" s="33">
        <v>0</v>
      </c>
      <c r="M2784">
        <v>0</v>
      </c>
      <c r="N2784">
        <v>0</v>
      </c>
      <c r="O2784">
        <v>0</v>
      </c>
      <c r="P2784" t="s">
        <v>54</v>
      </c>
      <c r="Q2784" t="s">
        <v>54</v>
      </c>
      <c r="R2784" t="s">
        <v>54</v>
      </c>
      <c r="S2784" t="s">
        <v>54</v>
      </c>
      <c r="T2784" t="s">
        <v>54</v>
      </c>
      <c r="U2784" t="s">
        <v>54</v>
      </c>
      <c r="V2784" t="s">
        <v>54</v>
      </c>
      <c r="W2784" t="s">
        <v>54</v>
      </c>
      <c r="X2784" s="23" t="s">
        <v>54</v>
      </c>
      <c r="Y2784" s="23" t="s">
        <v>54</v>
      </c>
      <c r="Z2784" s="23" t="s">
        <v>54</v>
      </c>
      <c r="AA2784" s="23" t="s">
        <v>54</v>
      </c>
      <c r="AB2784" t="s">
        <v>54</v>
      </c>
      <c r="AC2784" t="s">
        <v>54</v>
      </c>
      <c r="AD2784" t="s">
        <v>54</v>
      </c>
      <c r="AE2784" t="s">
        <v>54</v>
      </c>
      <c r="AF2784" s="23" t="s">
        <v>54</v>
      </c>
      <c r="AG2784" s="23" t="s">
        <v>54</v>
      </c>
      <c r="AH2784" s="23" t="s">
        <v>54</v>
      </c>
      <c r="AI2784" s="23" t="s">
        <v>54</v>
      </c>
      <c r="AJ2784">
        <v>0</v>
      </c>
      <c r="AK2784">
        <v>0</v>
      </c>
      <c r="AL2784">
        <v>0</v>
      </c>
      <c r="AM2784">
        <v>0</v>
      </c>
      <c r="AN2784" s="23" t="e">
        <v>#DIV/0!</v>
      </c>
      <c r="AO2784" s="23" t="e">
        <v>#DIV/0!</v>
      </c>
      <c r="AP2784" s="23" t="e">
        <v>#DIV/0!</v>
      </c>
      <c r="AQ2784" s="23" t="e">
        <v>#DIV/0!</v>
      </c>
      <c r="AR2784" s="35">
        <v>0</v>
      </c>
      <c r="AS2784" s="35">
        <v>0</v>
      </c>
      <c r="AT2784" s="35">
        <v>0</v>
      </c>
      <c r="AU2784" s="31" t="str">
        <f t="shared" si="46"/>
        <v>库存为0</v>
      </c>
      <c r="AV2784" s="36" t="str">
        <f>IFERROR(时间!$B$4+AU2784,"上周无销量")</f>
        <v>上周无销量</v>
      </c>
    </row>
    <row r="2785" spans="1:48">
      <c r="A2785" s="21" t="s">
        <v>5473</v>
      </c>
      <c r="B2785" t="s">
        <v>5474</v>
      </c>
      <c r="C2785" t="s">
        <v>5452</v>
      </c>
      <c r="D2785" s="31">
        <v>0</v>
      </c>
      <c r="E2785" s="31">
        <v>0</v>
      </c>
      <c r="F2785" s="31">
        <v>0</v>
      </c>
      <c r="G2785" s="31">
        <v>0</v>
      </c>
      <c r="H2785" s="32">
        <v>0</v>
      </c>
      <c r="I2785">
        <v>0</v>
      </c>
      <c r="J2785" s="33">
        <v>0</v>
      </c>
      <c r="K2785" s="33">
        <v>0</v>
      </c>
      <c r="L2785" s="33">
        <v>0</v>
      </c>
      <c r="M2785">
        <v>0</v>
      </c>
      <c r="N2785">
        <v>0</v>
      </c>
      <c r="O2785">
        <v>0</v>
      </c>
      <c r="P2785" t="s">
        <v>54</v>
      </c>
      <c r="Q2785" t="s">
        <v>54</v>
      </c>
      <c r="R2785" t="s">
        <v>54</v>
      </c>
      <c r="S2785" t="s">
        <v>54</v>
      </c>
      <c r="T2785" t="s">
        <v>54</v>
      </c>
      <c r="U2785" t="s">
        <v>54</v>
      </c>
      <c r="V2785" t="s">
        <v>54</v>
      </c>
      <c r="W2785" t="s">
        <v>54</v>
      </c>
      <c r="X2785" s="23" t="s">
        <v>54</v>
      </c>
      <c r="Y2785" s="23" t="s">
        <v>54</v>
      </c>
      <c r="Z2785" s="23" t="s">
        <v>54</v>
      </c>
      <c r="AA2785" s="23" t="s">
        <v>54</v>
      </c>
      <c r="AB2785" t="s">
        <v>54</v>
      </c>
      <c r="AC2785" t="s">
        <v>54</v>
      </c>
      <c r="AD2785" t="s">
        <v>54</v>
      </c>
      <c r="AE2785" t="s">
        <v>54</v>
      </c>
      <c r="AF2785" s="23" t="s">
        <v>54</v>
      </c>
      <c r="AG2785" s="23" t="s">
        <v>54</v>
      </c>
      <c r="AH2785" s="23" t="s">
        <v>54</v>
      </c>
      <c r="AI2785" s="23" t="s">
        <v>54</v>
      </c>
      <c r="AJ2785">
        <v>0</v>
      </c>
      <c r="AK2785">
        <v>0</v>
      </c>
      <c r="AL2785">
        <v>0</v>
      </c>
      <c r="AM2785">
        <v>0</v>
      </c>
      <c r="AN2785" s="23" t="e">
        <v>#DIV/0!</v>
      </c>
      <c r="AO2785" s="23" t="e">
        <v>#DIV/0!</v>
      </c>
      <c r="AP2785" s="23" t="e">
        <v>#DIV/0!</v>
      </c>
      <c r="AQ2785" s="23" t="e">
        <v>#DIV/0!</v>
      </c>
      <c r="AR2785" s="35">
        <v>0</v>
      </c>
      <c r="AS2785" s="35">
        <v>0</v>
      </c>
      <c r="AT2785" s="35">
        <v>0</v>
      </c>
      <c r="AU2785" s="31" t="str">
        <f t="shared" si="46"/>
        <v>库存为0</v>
      </c>
      <c r="AV2785" s="36" t="str">
        <f>IFERROR(时间!$B$4+AU2785,"上周无销量")</f>
        <v>上周无销量</v>
      </c>
    </row>
    <row r="2786" spans="1:48">
      <c r="A2786" s="21" t="s">
        <v>5475</v>
      </c>
      <c r="B2786" t="s">
        <v>5476</v>
      </c>
      <c r="C2786" t="s">
        <v>5452</v>
      </c>
      <c r="D2786" s="31">
        <v>0</v>
      </c>
      <c r="E2786" s="31">
        <v>0</v>
      </c>
      <c r="F2786" s="31">
        <v>0</v>
      </c>
      <c r="G2786" s="31">
        <v>0</v>
      </c>
      <c r="H2786" s="32">
        <v>0</v>
      </c>
      <c r="I2786">
        <v>0</v>
      </c>
      <c r="J2786" s="33">
        <v>0</v>
      </c>
      <c r="K2786" s="33">
        <v>0</v>
      </c>
      <c r="L2786" s="33">
        <v>0</v>
      </c>
      <c r="M2786">
        <v>0</v>
      </c>
      <c r="N2786">
        <v>0</v>
      </c>
      <c r="O2786">
        <v>0</v>
      </c>
      <c r="P2786" t="s">
        <v>54</v>
      </c>
      <c r="Q2786" t="s">
        <v>54</v>
      </c>
      <c r="R2786" t="s">
        <v>54</v>
      </c>
      <c r="S2786" t="s">
        <v>54</v>
      </c>
      <c r="T2786" t="s">
        <v>54</v>
      </c>
      <c r="U2786" t="s">
        <v>54</v>
      </c>
      <c r="V2786" t="s">
        <v>54</v>
      </c>
      <c r="W2786" t="s">
        <v>54</v>
      </c>
      <c r="X2786" s="23" t="s">
        <v>54</v>
      </c>
      <c r="Y2786" s="23" t="s">
        <v>54</v>
      </c>
      <c r="Z2786" s="23" t="s">
        <v>54</v>
      </c>
      <c r="AA2786" s="23" t="s">
        <v>54</v>
      </c>
      <c r="AB2786" t="s">
        <v>54</v>
      </c>
      <c r="AC2786" t="s">
        <v>54</v>
      </c>
      <c r="AD2786" t="s">
        <v>54</v>
      </c>
      <c r="AE2786" t="s">
        <v>54</v>
      </c>
      <c r="AF2786" s="23" t="s">
        <v>54</v>
      </c>
      <c r="AG2786" s="23" t="s">
        <v>54</v>
      </c>
      <c r="AH2786" s="23" t="s">
        <v>54</v>
      </c>
      <c r="AI2786" s="23" t="s">
        <v>54</v>
      </c>
      <c r="AJ2786">
        <v>0</v>
      </c>
      <c r="AK2786">
        <v>0</v>
      </c>
      <c r="AL2786">
        <v>0</v>
      </c>
      <c r="AM2786">
        <v>0</v>
      </c>
      <c r="AN2786" s="23" t="e">
        <v>#DIV/0!</v>
      </c>
      <c r="AO2786" s="23" t="e">
        <v>#DIV/0!</v>
      </c>
      <c r="AP2786" s="23" t="e">
        <v>#DIV/0!</v>
      </c>
      <c r="AQ2786" s="23" t="e">
        <v>#DIV/0!</v>
      </c>
      <c r="AR2786" s="35">
        <v>0</v>
      </c>
      <c r="AS2786" s="35">
        <v>0</v>
      </c>
      <c r="AT2786" s="35">
        <v>0</v>
      </c>
      <c r="AU2786" s="31" t="str">
        <f t="shared" si="46"/>
        <v>库存为0</v>
      </c>
      <c r="AV2786" s="36" t="str">
        <f>IFERROR(时间!$B$4+AU2786,"上周无销量")</f>
        <v>上周无销量</v>
      </c>
    </row>
    <row r="2787" spans="1:48">
      <c r="A2787" s="21" t="s">
        <v>5477</v>
      </c>
      <c r="B2787" t="s">
        <v>5478</v>
      </c>
      <c r="C2787" t="s">
        <v>5452</v>
      </c>
      <c r="D2787" s="31">
        <v>0</v>
      </c>
      <c r="E2787" s="31">
        <v>0</v>
      </c>
      <c r="F2787" s="31">
        <v>0</v>
      </c>
      <c r="G2787" s="31">
        <v>0</v>
      </c>
      <c r="H2787" s="32">
        <v>0</v>
      </c>
      <c r="I2787">
        <v>0</v>
      </c>
      <c r="J2787" s="33">
        <v>0</v>
      </c>
      <c r="K2787" s="33">
        <v>0</v>
      </c>
      <c r="L2787" s="33">
        <v>0</v>
      </c>
      <c r="M2787">
        <v>0</v>
      </c>
      <c r="N2787">
        <v>0</v>
      </c>
      <c r="O2787">
        <v>0</v>
      </c>
      <c r="P2787" t="s">
        <v>54</v>
      </c>
      <c r="Q2787" t="s">
        <v>54</v>
      </c>
      <c r="R2787" t="s">
        <v>54</v>
      </c>
      <c r="S2787" t="s">
        <v>54</v>
      </c>
      <c r="T2787" t="s">
        <v>54</v>
      </c>
      <c r="U2787" t="s">
        <v>54</v>
      </c>
      <c r="V2787" t="s">
        <v>54</v>
      </c>
      <c r="W2787" t="s">
        <v>54</v>
      </c>
      <c r="X2787" s="23" t="s">
        <v>54</v>
      </c>
      <c r="Y2787" s="23" t="s">
        <v>54</v>
      </c>
      <c r="Z2787" s="23" t="s">
        <v>54</v>
      </c>
      <c r="AA2787" s="23" t="s">
        <v>54</v>
      </c>
      <c r="AB2787" t="s">
        <v>54</v>
      </c>
      <c r="AC2787" t="s">
        <v>54</v>
      </c>
      <c r="AD2787" t="s">
        <v>54</v>
      </c>
      <c r="AE2787" t="s">
        <v>54</v>
      </c>
      <c r="AF2787" s="23" t="s">
        <v>54</v>
      </c>
      <c r="AG2787" s="23" t="s">
        <v>54</v>
      </c>
      <c r="AH2787" s="23" t="s">
        <v>54</v>
      </c>
      <c r="AI2787" s="23" t="s">
        <v>54</v>
      </c>
      <c r="AJ2787">
        <v>0</v>
      </c>
      <c r="AK2787">
        <v>0</v>
      </c>
      <c r="AL2787">
        <v>0</v>
      </c>
      <c r="AM2787">
        <v>0</v>
      </c>
      <c r="AN2787" s="23" t="e">
        <v>#DIV/0!</v>
      </c>
      <c r="AO2787" s="23" t="e">
        <v>#DIV/0!</v>
      </c>
      <c r="AP2787" s="23" t="e">
        <v>#DIV/0!</v>
      </c>
      <c r="AQ2787" s="23" t="e">
        <v>#DIV/0!</v>
      </c>
      <c r="AR2787" s="35">
        <v>0</v>
      </c>
      <c r="AS2787" s="35">
        <v>0</v>
      </c>
      <c r="AT2787" s="35">
        <v>0</v>
      </c>
      <c r="AU2787" s="31" t="str">
        <f t="shared" si="46"/>
        <v>库存为0</v>
      </c>
      <c r="AV2787" s="36" t="str">
        <f>IFERROR(时间!$B$4+AU2787,"上周无销量")</f>
        <v>上周无销量</v>
      </c>
    </row>
    <row r="2788" spans="1:48">
      <c r="A2788" s="21" t="s">
        <v>5479</v>
      </c>
      <c r="B2788" t="s">
        <v>5480</v>
      </c>
      <c r="C2788" t="s">
        <v>5452</v>
      </c>
      <c r="D2788" s="31">
        <v>0</v>
      </c>
      <c r="E2788" s="31">
        <v>0</v>
      </c>
      <c r="F2788" s="31">
        <v>0</v>
      </c>
      <c r="G2788" s="31">
        <v>0</v>
      </c>
      <c r="H2788" s="32">
        <v>0</v>
      </c>
      <c r="I2788">
        <v>0</v>
      </c>
      <c r="J2788" s="33">
        <v>0</v>
      </c>
      <c r="K2788" s="33">
        <v>0</v>
      </c>
      <c r="L2788" s="33">
        <v>0</v>
      </c>
      <c r="M2788">
        <v>0</v>
      </c>
      <c r="N2788">
        <v>0</v>
      </c>
      <c r="O2788">
        <v>0</v>
      </c>
      <c r="P2788" t="s">
        <v>54</v>
      </c>
      <c r="Q2788" t="s">
        <v>54</v>
      </c>
      <c r="R2788" t="s">
        <v>54</v>
      </c>
      <c r="S2788" t="s">
        <v>54</v>
      </c>
      <c r="T2788" t="s">
        <v>54</v>
      </c>
      <c r="U2788" t="s">
        <v>54</v>
      </c>
      <c r="V2788" t="s">
        <v>54</v>
      </c>
      <c r="W2788" t="s">
        <v>54</v>
      </c>
      <c r="X2788" s="23" t="s">
        <v>54</v>
      </c>
      <c r="Y2788" s="23" t="s">
        <v>54</v>
      </c>
      <c r="Z2788" s="23" t="s">
        <v>54</v>
      </c>
      <c r="AA2788" s="23" t="s">
        <v>54</v>
      </c>
      <c r="AB2788" t="s">
        <v>54</v>
      </c>
      <c r="AC2788" t="s">
        <v>54</v>
      </c>
      <c r="AD2788" t="s">
        <v>54</v>
      </c>
      <c r="AE2788" t="s">
        <v>54</v>
      </c>
      <c r="AF2788" s="23" t="s">
        <v>54</v>
      </c>
      <c r="AG2788" s="23" t="s">
        <v>54</v>
      </c>
      <c r="AH2788" s="23" t="s">
        <v>54</v>
      </c>
      <c r="AI2788" s="23" t="s">
        <v>54</v>
      </c>
      <c r="AJ2788">
        <v>0</v>
      </c>
      <c r="AK2788">
        <v>0</v>
      </c>
      <c r="AL2788">
        <v>0</v>
      </c>
      <c r="AM2788">
        <v>0</v>
      </c>
      <c r="AN2788" s="23" t="e">
        <v>#DIV/0!</v>
      </c>
      <c r="AO2788" s="23" t="e">
        <v>#DIV/0!</v>
      </c>
      <c r="AP2788" s="23" t="e">
        <v>#DIV/0!</v>
      </c>
      <c r="AQ2788" s="23" t="e">
        <v>#DIV/0!</v>
      </c>
      <c r="AR2788" s="35">
        <v>0</v>
      </c>
      <c r="AS2788" s="35">
        <v>0</v>
      </c>
      <c r="AT2788" s="35">
        <v>0</v>
      </c>
      <c r="AU2788" s="31" t="str">
        <f t="shared" si="46"/>
        <v>库存为0</v>
      </c>
      <c r="AV2788" s="36" t="str">
        <f>IFERROR(时间!$B$4+AU2788,"上周无销量")</f>
        <v>上周无销量</v>
      </c>
    </row>
    <row r="2789" spans="1:48">
      <c r="A2789" s="21" t="s">
        <v>5481</v>
      </c>
      <c r="B2789" t="s">
        <v>5482</v>
      </c>
      <c r="C2789" t="s">
        <v>5452</v>
      </c>
      <c r="D2789" s="31">
        <v>0</v>
      </c>
      <c r="E2789" s="31">
        <v>0</v>
      </c>
      <c r="F2789" s="31">
        <v>0</v>
      </c>
      <c r="G2789" s="31">
        <v>0</v>
      </c>
      <c r="H2789" s="32">
        <v>0</v>
      </c>
      <c r="I2789">
        <v>0</v>
      </c>
      <c r="J2789" s="33">
        <v>0</v>
      </c>
      <c r="K2789" s="33">
        <v>0</v>
      </c>
      <c r="L2789" s="33">
        <v>0</v>
      </c>
      <c r="M2789">
        <v>0</v>
      </c>
      <c r="N2789">
        <v>0</v>
      </c>
      <c r="O2789">
        <v>0</v>
      </c>
      <c r="P2789" t="s">
        <v>54</v>
      </c>
      <c r="Q2789" t="s">
        <v>54</v>
      </c>
      <c r="R2789" t="s">
        <v>54</v>
      </c>
      <c r="S2789" t="s">
        <v>54</v>
      </c>
      <c r="T2789" t="s">
        <v>54</v>
      </c>
      <c r="U2789" t="s">
        <v>54</v>
      </c>
      <c r="V2789" t="s">
        <v>54</v>
      </c>
      <c r="W2789" t="s">
        <v>54</v>
      </c>
      <c r="X2789" s="23" t="s">
        <v>54</v>
      </c>
      <c r="Y2789" s="23" t="s">
        <v>54</v>
      </c>
      <c r="Z2789" s="23" t="s">
        <v>54</v>
      </c>
      <c r="AA2789" s="23" t="s">
        <v>54</v>
      </c>
      <c r="AB2789" t="s">
        <v>54</v>
      </c>
      <c r="AC2789" t="s">
        <v>54</v>
      </c>
      <c r="AD2789" t="s">
        <v>54</v>
      </c>
      <c r="AE2789" t="s">
        <v>54</v>
      </c>
      <c r="AF2789" s="23" t="s">
        <v>54</v>
      </c>
      <c r="AG2789" s="23" t="s">
        <v>54</v>
      </c>
      <c r="AH2789" s="23" t="s">
        <v>54</v>
      </c>
      <c r="AI2789" s="23" t="s">
        <v>54</v>
      </c>
      <c r="AJ2789">
        <v>0</v>
      </c>
      <c r="AK2789">
        <v>0</v>
      </c>
      <c r="AL2789">
        <v>0</v>
      </c>
      <c r="AM2789">
        <v>0</v>
      </c>
      <c r="AN2789" s="23" t="e">
        <v>#DIV/0!</v>
      </c>
      <c r="AO2789" s="23" t="e">
        <v>#DIV/0!</v>
      </c>
      <c r="AP2789" s="23" t="e">
        <v>#DIV/0!</v>
      </c>
      <c r="AQ2789" s="23" t="e">
        <v>#DIV/0!</v>
      </c>
      <c r="AR2789" s="35">
        <v>0</v>
      </c>
      <c r="AS2789" s="35">
        <v>0</v>
      </c>
      <c r="AT2789" s="35">
        <v>0</v>
      </c>
      <c r="AU2789" s="31" t="str">
        <f t="shared" si="46"/>
        <v>库存为0</v>
      </c>
      <c r="AV2789" s="36" t="str">
        <f>IFERROR(时间!$B$4+AU2789,"上周无销量")</f>
        <v>上周无销量</v>
      </c>
    </row>
    <row r="2790" spans="1:48">
      <c r="A2790" s="21" t="s">
        <v>5483</v>
      </c>
      <c r="B2790" t="s">
        <v>5484</v>
      </c>
      <c r="C2790" t="s">
        <v>5452</v>
      </c>
      <c r="D2790" s="31">
        <v>0</v>
      </c>
      <c r="E2790" s="31">
        <v>0</v>
      </c>
      <c r="F2790" s="31">
        <v>0</v>
      </c>
      <c r="G2790" s="31">
        <v>0</v>
      </c>
      <c r="H2790" s="32">
        <v>0</v>
      </c>
      <c r="I2790">
        <v>0</v>
      </c>
      <c r="J2790" s="33">
        <v>0</v>
      </c>
      <c r="K2790" s="33">
        <v>0</v>
      </c>
      <c r="L2790" s="33">
        <v>0</v>
      </c>
      <c r="M2790">
        <v>0</v>
      </c>
      <c r="N2790">
        <v>0</v>
      </c>
      <c r="O2790">
        <v>0</v>
      </c>
      <c r="P2790" t="s">
        <v>54</v>
      </c>
      <c r="Q2790" t="s">
        <v>54</v>
      </c>
      <c r="R2790" t="s">
        <v>54</v>
      </c>
      <c r="S2790" t="s">
        <v>54</v>
      </c>
      <c r="T2790" t="s">
        <v>54</v>
      </c>
      <c r="U2790" t="s">
        <v>54</v>
      </c>
      <c r="V2790" t="s">
        <v>54</v>
      </c>
      <c r="W2790" t="s">
        <v>54</v>
      </c>
      <c r="X2790" s="23" t="s">
        <v>54</v>
      </c>
      <c r="Y2790" s="23" t="s">
        <v>54</v>
      </c>
      <c r="Z2790" s="23" t="s">
        <v>54</v>
      </c>
      <c r="AA2790" s="23" t="s">
        <v>54</v>
      </c>
      <c r="AB2790" t="s">
        <v>54</v>
      </c>
      <c r="AC2790" t="s">
        <v>54</v>
      </c>
      <c r="AD2790" t="s">
        <v>54</v>
      </c>
      <c r="AE2790" t="s">
        <v>54</v>
      </c>
      <c r="AF2790" s="23" t="s">
        <v>54</v>
      </c>
      <c r="AG2790" s="23" t="s">
        <v>54</v>
      </c>
      <c r="AH2790" s="23" t="s">
        <v>54</v>
      </c>
      <c r="AI2790" s="23" t="s">
        <v>54</v>
      </c>
      <c r="AJ2790">
        <v>0</v>
      </c>
      <c r="AK2790">
        <v>0</v>
      </c>
      <c r="AL2790">
        <v>0</v>
      </c>
      <c r="AM2790">
        <v>0</v>
      </c>
      <c r="AN2790" s="23" t="e">
        <v>#DIV/0!</v>
      </c>
      <c r="AO2790" s="23" t="e">
        <v>#DIV/0!</v>
      </c>
      <c r="AP2790" s="23" t="e">
        <v>#DIV/0!</v>
      </c>
      <c r="AQ2790" s="23" t="e">
        <v>#DIV/0!</v>
      </c>
      <c r="AR2790" s="35">
        <v>0</v>
      </c>
      <c r="AS2790" s="35">
        <v>0</v>
      </c>
      <c r="AT2790" s="35">
        <v>0</v>
      </c>
      <c r="AU2790" s="31" t="str">
        <f t="shared" si="46"/>
        <v>库存为0</v>
      </c>
      <c r="AV2790" s="36" t="str">
        <f>IFERROR(时间!$B$4+AU2790,"上周无销量")</f>
        <v>上周无销量</v>
      </c>
    </row>
    <row r="2791" spans="1:48">
      <c r="A2791" s="21" t="s">
        <v>5485</v>
      </c>
      <c r="B2791" t="s">
        <v>5486</v>
      </c>
      <c r="C2791" t="s">
        <v>5452</v>
      </c>
      <c r="D2791" s="31">
        <v>0</v>
      </c>
      <c r="E2791" s="31">
        <v>0</v>
      </c>
      <c r="F2791" s="31">
        <v>0</v>
      </c>
      <c r="G2791" s="31">
        <v>0</v>
      </c>
      <c r="H2791" s="32">
        <v>0</v>
      </c>
      <c r="I2791">
        <v>0</v>
      </c>
      <c r="J2791" s="33">
        <v>0</v>
      </c>
      <c r="K2791" s="33">
        <v>0</v>
      </c>
      <c r="L2791" s="33">
        <v>0</v>
      </c>
      <c r="M2791">
        <v>0</v>
      </c>
      <c r="N2791">
        <v>0</v>
      </c>
      <c r="O2791">
        <v>0</v>
      </c>
      <c r="P2791" t="s">
        <v>54</v>
      </c>
      <c r="Q2791" t="s">
        <v>54</v>
      </c>
      <c r="R2791" t="s">
        <v>54</v>
      </c>
      <c r="S2791" t="s">
        <v>54</v>
      </c>
      <c r="T2791" t="s">
        <v>54</v>
      </c>
      <c r="U2791" t="s">
        <v>54</v>
      </c>
      <c r="V2791" t="s">
        <v>54</v>
      </c>
      <c r="W2791" t="s">
        <v>54</v>
      </c>
      <c r="X2791" s="23" t="s">
        <v>54</v>
      </c>
      <c r="Y2791" s="23" t="s">
        <v>54</v>
      </c>
      <c r="Z2791" s="23" t="s">
        <v>54</v>
      </c>
      <c r="AA2791" s="23" t="s">
        <v>54</v>
      </c>
      <c r="AB2791" t="s">
        <v>54</v>
      </c>
      <c r="AC2791" t="s">
        <v>54</v>
      </c>
      <c r="AD2791" t="s">
        <v>54</v>
      </c>
      <c r="AE2791" t="s">
        <v>54</v>
      </c>
      <c r="AF2791" s="23" t="s">
        <v>54</v>
      </c>
      <c r="AG2791" s="23" t="s">
        <v>54</v>
      </c>
      <c r="AH2791" s="23" t="s">
        <v>54</v>
      </c>
      <c r="AI2791" s="23" t="s">
        <v>54</v>
      </c>
      <c r="AJ2791">
        <v>0</v>
      </c>
      <c r="AK2791">
        <v>0</v>
      </c>
      <c r="AL2791">
        <v>0</v>
      </c>
      <c r="AM2791">
        <v>0</v>
      </c>
      <c r="AN2791" s="23" t="e">
        <v>#DIV/0!</v>
      </c>
      <c r="AO2791" s="23" t="e">
        <v>#DIV/0!</v>
      </c>
      <c r="AP2791" s="23" t="e">
        <v>#DIV/0!</v>
      </c>
      <c r="AQ2791" s="23" t="e">
        <v>#DIV/0!</v>
      </c>
      <c r="AR2791" s="35">
        <v>0</v>
      </c>
      <c r="AS2791" s="35">
        <v>0</v>
      </c>
      <c r="AT2791" s="35">
        <v>0</v>
      </c>
      <c r="AU2791" s="31" t="str">
        <f t="shared" si="46"/>
        <v>库存为0</v>
      </c>
      <c r="AV2791" s="36" t="str">
        <f>IFERROR(时间!$B$4+AU2791,"上周无销量")</f>
        <v>上周无销量</v>
      </c>
    </row>
    <row r="2792" spans="1:48">
      <c r="A2792" s="21" t="s">
        <v>5487</v>
      </c>
      <c r="B2792" t="s">
        <v>5488</v>
      </c>
      <c r="C2792" t="s">
        <v>5452</v>
      </c>
      <c r="D2792" s="31">
        <v>0</v>
      </c>
      <c r="E2792" s="31">
        <v>0</v>
      </c>
      <c r="F2792" s="31">
        <v>0</v>
      </c>
      <c r="G2792" s="31">
        <v>0</v>
      </c>
      <c r="H2792" s="32">
        <v>0</v>
      </c>
      <c r="I2792">
        <v>0</v>
      </c>
      <c r="J2792" s="33">
        <v>0</v>
      </c>
      <c r="K2792" s="33">
        <v>0</v>
      </c>
      <c r="L2792" s="33">
        <v>0</v>
      </c>
      <c r="M2792">
        <v>0</v>
      </c>
      <c r="N2792">
        <v>0</v>
      </c>
      <c r="O2792">
        <v>0</v>
      </c>
      <c r="P2792" t="s">
        <v>54</v>
      </c>
      <c r="Q2792" t="s">
        <v>54</v>
      </c>
      <c r="R2792" t="s">
        <v>54</v>
      </c>
      <c r="S2792" t="s">
        <v>54</v>
      </c>
      <c r="T2792" t="s">
        <v>54</v>
      </c>
      <c r="U2792" t="s">
        <v>54</v>
      </c>
      <c r="V2792" t="s">
        <v>54</v>
      </c>
      <c r="W2792" t="s">
        <v>54</v>
      </c>
      <c r="X2792" s="23" t="s">
        <v>54</v>
      </c>
      <c r="Y2792" s="23" t="s">
        <v>54</v>
      </c>
      <c r="Z2792" s="23" t="s">
        <v>54</v>
      </c>
      <c r="AA2792" s="23" t="s">
        <v>54</v>
      </c>
      <c r="AB2792" t="s">
        <v>54</v>
      </c>
      <c r="AC2792" t="s">
        <v>54</v>
      </c>
      <c r="AD2792" t="s">
        <v>54</v>
      </c>
      <c r="AE2792" t="s">
        <v>54</v>
      </c>
      <c r="AF2792" s="23" t="s">
        <v>54</v>
      </c>
      <c r="AG2792" s="23" t="s">
        <v>54</v>
      </c>
      <c r="AH2792" s="23" t="s">
        <v>54</v>
      </c>
      <c r="AI2792" s="23" t="s">
        <v>54</v>
      </c>
      <c r="AJ2792">
        <v>0</v>
      </c>
      <c r="AK2792">
        <v>0</v>
      </c>
      <c r="AL2792">
        <v>0</v>
      </c>
      <c r="AM2792">
        <v>0</v>
      </c>
      <c r="AN2792" s="23" t="e">
        <v>#DIV/0!</v>
      </c>
      <c r="AO2792" s="23" t="e">
        <v>#DIV/0!</v>
      </c>
      <c r="AP2792" s="23" t="e">
        <v>#DIV/0!</v>
      </c>
      <c r="AQ2792" s="23" t="e">
        <v>#DIV/0!</v>
      </c>
      <c r="AR2792" s="35">
        <v>0</v>
      </c>
      <c r="AS2792" s="35">
        <v>0</v>
      </c>
      <c r="AT2792" s="35">
        <v>0</v>
      </c>
      <c r="AU2792" s="31" t="str">
        <f t="shared" si="46"/>
        <v>库存为0</v>
      </c>
      <c r="AV2792" s="36" t="str">
        <f>IFERROR(时间!$B$4+AU2792,"上周无销量")</f>
        <v>上周无销量</v>
      </c>
    </row>
    <row r="2793" spans="1:48">
      <c r="A2793" s="21" t="s">
        <v>5489</v>
      </c>
      <c r="B2793" t="s">
        <v>5490</v>
      </c>
      <c r="C2793" t="s">
        <v>5452</v>
      </c>
      <c r="D2793" s="31">
        <v>0</v>
      </c>
      <c r="E2793" s="31">
        <v>0</v>
      </c>
      <c r="F2793" s="31">
        <v>0</v>
      </c>
      <c r="G2793" s="31">
        <v>0</v>
      </c>
      <c r="H2793" s="32">
        <v>0</v>
      </c>
      <c r="I2793">
        <v>0</v>
      </c>
      <c r="J2793" s="33">
        <v>0</v>
      </c>
      <c r="K2793" s="33">
        <v>0</v>
      </c>
      <c r="L2793" s="33">
        <v>0</v>
      </c>
      <c r="M2793">
        <v>0</v>
      </c>
      <c r="N2793">
        <v>0</v>
      </c>
      <c r="O2793">
        <v>0</v>
      </c>
      <c r="P2793" t="s">
        <v>54</v>
      </c>
      <c r="Q2793" t="s">
        <v>54</v>
      </c>
      <c r="R2793" t="s">
        <v>54</v>
      </c>
      <c r="S2793" t="s">
        <v>54</v>
      </c>
      <c r="T2793" t="s">
        <v>54</v>
      </c>
      <c r="U2793" t="s">
        <v>54</v>
      </c>
      <c r="V2793" t="s">
        <v>54</v>
      </c>
      <c r="W2793" t="s">
        <v>54</v>
      </c>
      <c r="X2793" s="23" t="s">
        <v>54</v>
      </c>
      <c r="Y2793" s="23" t="s">
        <v>54</v>
      </c>
      <c r="Z2793" s="23" t="s">
        <v>54</v>
      </c>
      <c r="AA2793" s="23" t="s">
        <v>54</v>
      </c>
      <c r="AB2793" t="s">
        <v>54</v>
      </c>
      <c r="AC2793" t="s">
        <v>54</v>
      </c>
      <c r="AD2793" t="s">
        <v>54</v>
      </c>
      <c r="AE2793" t="s">
        <v>54</v>
      </c>
      <c r="AF2793" s="23" t="s">
        <v>54</v>
      </c>
      <c r="AG2793" s="23" t="s">
        <v>54</v>
      </c>
      <c r="AH2793" s="23" t="s">
        <v>54</v>
      </c>
      <c r="AI2793" s="23" t="s">
        <v>54</v>
      </c>
      <c r="AJ2793">
        <v>0</v>
      </c>
      <c r="AK2793">
        <v>0</v>
      </c>
      <c r="AL2793">
        <v>0</v>
      </c>
      <c r="AM2793">
        <v>0</v>
      </c>
      <c r="AN2793" s="23" t="e">
        <v>#DIV/0!</v>
      </c>
      <c r="AO2793" s="23" t="e">
        <v>#DIV/0!</v>
      </c>
      <c r="AP2793" s="23" t="e">
        <v>#DIV/0!</v>
      </c>
      <c r="AQ2793" s="23" t="e">
        <v>#DIV/0!</v>
      </c>
      <c r="AR2793" s="35">
        <v>0</v>
      </c>
      <c r="AS2793" s="35">
        <v>0</v>
      </c>
      <c r="AT2793" s="35">
        <v>0</v>
      </c>
      <c r="AU2793" s="31" t="str">
        <f t="shared" si="46"/>
        <v>库存为0</v>
      </c>
      <c r="AV2793" s="36" t="str">
        <f>IFERROR(时间!$B$4+AU2793,"上周无销量")</f>
        <v>上周无销量</v>
      </c>
    </row>
    <row r="2794" spans="1:48">
      <c r="A2794" s="21" t="s">
        <v>5491</v>
      </c>
      <c r="B2794" t="s">
        <v>5492</v>
      </c>
      <c r="C2794" t="s">
        <v>5452</v>
      </c>
      <c r="D2794" s="31">
        <v>0</v>
      </c>
      <c r="E2794" s="31">
        <v>0</v>
      </c>
      <c r="F2794" s="31">
        <v>0</v>
      </c>
      <c r="G2794" s="31">
        <v>0</v>
      </c>
      <c r="H2794" s="32">
        <v>0</v>
      </c>
      <c r="I2794">
        <v>0</v>
      </c>
      <c r="J2794" s="33">
        <v>0</v>
      </c>
      <c r="K2794" s="33">
        <v>0</v>
      </c>
      <c r="L2794" s="33">
        <v>0</v>
      </c>
      <c r="M2794">
        <v>0</v>
      </c>
      <c r="N2794">
        <v>0</v>
      </c>
      <c r="O2794">
        <v>0</v>
      </c>
      <c r="P2794" t="s">
        <v>54</v>
      </c>
      <c r="Q2794" t="s">
        <v>54</v>
      </c>
      <c r="R2794" t="s">
        <v>54</v>
      </c>
      <c r="S2794" t="s">
        <v>54</v>
      </c>
      <c r="T2794" t="s">
        <v>54</v>
      </c>
      <c r="U2794" t="s">
        <v>54</v>
      </c>
      <c r="V2794" t="s">
        <v>54</v>
      </c>
      <c r="W2794" t="s">
        <v>54</v>
      </c>
      <c r="X2794" s="23" t="s">
        <v>54</v>
      </c>
      <c r="Y2794" s="23" t="s">
        <v>54</v>
      </c>
      <c r="Z2794" s="23" t="s">
        <v>54</v>
      </c>
      <c r="AA2794" s="23" t="s">
        <v>54</v>
      </c>
      <c r="AB2794" t="s">
        <v>54</v>
      </c>
      <c r="AC2794" t="s">
        <v>54</v>
      </c>
      <c r="AD2794" t="s">
        <v>54</v>
      </c>
      <c r="AE2794" t="s">
        <v>54</v>
      </c>
      <c r="AF2794" s="23" t="s">
        <v>54</v>
      </c>
      <c r="AG2794" s="23" t="s">
        <v>54</v>
      </c>
      <c r="AH2794" s="23" t="s">
        <v>54</v>
      </c>
      <c r="AI2794" s="23" t="s">
        <v>54</v>
      </c>
      <c r="AJ2794">
        <v>0</v>
      </c>
      <c r="AK2794">
        <v>0</v>
      </c>
      <c r="AL2794">
        <v>0</v>
      </c>
      <c r="AM2794">
        <v>0</v>
      </c>
      <c r="AN2794" s="23" t="e">
        <v>#DIV/0!</v>
      </c>
      <c r="AO2794" s="23" t="e">
        <v>#DIV/0!</v>
      </c>
      <c r="AP2794" s="23" t="e">
        <v>#DIV/0!</v>
      </c>
      <c r="AQ2794" s="23" t="e">
        <v>#DIV/0!</v>
      </c>
      <c r="AR2794" s="35">
        <v>0</v>
      </c>
      <c r="AS2794" s="35">
        <v>0</v>
      </c>
      <c r="AT2794" s="35">
        <v>0</v>
      </c>
      <c r="AU2794" s="31" t="str">
        <f t="shared" si="46"/>
        <v>库存为0</v>
      </c>
      <c r="AV2794" s="36" t="str">
        <f>IFERROR(时间!$B$4+AU2794,"上周无销量")</f>
        <v>上周无销量</v>
      </c>
    </row>
    <row r="2795" spans="1:48">
      <c r="A2795" s="21" t="s">
        <v>5493</v>
      </c>
      <c r="B2795" t="s">
        <v>5494</v>
      </c>
      <c r="C2795" t="s">
        <v>5452</v>
      </c>
      <c r="D2795" s="31">
        <v>0</v>
      </c>
      <c r="E2795" s="31">
        <v>0</v>
      </c>
      <c r="F2795" s="31">
        <v>0</v>
      </c>
      <c r="G2795" s="31">
        <v>0</v>
      </c>
      <c r="H2795" s="32">
        <v>0</v>
      </c>
      <c r="I2795">
        <v>0</v>
      </c>
      <c r="J2795" s="33">
        <v>0</v>
      </c>
      <c r="K2795" s="33">
        <v>0</v>
      </c>
      <c r="L2795" s="33">
        <v>0</v>
      </c>
      <c r="M2795">
        <v>0</v>
      </c>
      <c r="N2795">
        <v>0</v>
      </c>
      <c r="O2795">
        <v>0</v>
      </c>
      <c r="P2795" t="s">
        <v>54</v>
      </c>
      <c r="Q2795" t="s">
        <v>54</v>
      </c>
      <c r="R2795" t="s">
        <v>54</v>
      </c>
      <c r="S2795" t="s">
        <v>54</v>
      </c>
      <c r="T2795" t="s">
        <v>54</v>
      </c>
      <c r="U2795" t="s">
        <v>54</v>
      </c>
      <c r="V2795" t="s">
        <v>54</v>
      </c>
      <c r="W2795" t="s">
        <v>54</v>
      </c>
      <c r="X2795" s="23" t="s">
        <v>54</v>
      </c>
      <c r="Y2795" s="23" t="s">
        <v>54</v>
      </c>
      <c r="Z2795" s="23" t="s">
        <v>54</v>
      </c>
      <c r="AA2795" s="23" t="s">
        <v>54</v>
      </c>
      <c r="AB2795" t="s">
        <v>54</v>
      </c>
      <c r="AC2795" t="s">
        <v>54</v>
      </c>
      <c r="AD2795" t="s">
        <v>54</v>
      </c>
      <c r="AE2795" t="s">
        <v>54</v>
      </c>
      <c r="AF2795" s="23" t="s">
        <v>54</v>
      </c>
      <c r="AG2795" s="23" t="s">
        <v>54</v>
      </c>
      <c r="AH2795" s="23" t="s">
        <v>54</v>
      </c>
      <c r="AI2795" s="23" t="s">
        <v>54</v>
      </c>
      <c r="AJ2795">
        <v>0</v>
      </c>
      <c r="AK2795">
        <v>0</v>
      </c>
      <c r="AL2795">
        <v>0</v>
      </c>
      <c r="AM2795">
        <v>0</v>
      </c>
      <c r="AN2795" s="23" t="e">
        <v>#DIV/0!</v>
      </c>
      <c r="AO2795" s="23" t="e">
        <v>#DIV/0!</v>
      </c>
      <c r="AP2795" s="23" t="e">
        <v>#DIV/0!</v>
      </c>
      <c r="AQ2795" s="23" t="e">
        <v>#DIV/0!</v>
      </c>
      <c r="AR2795" s="35">
        <v>0</v>
      </c>
      <c r="AS2795" s="35">
        <v>0</v>
      </c>
      <c r="AT2795" s="35">
        <v>0</v>
      </c>
      <c r="AU2795" s="31" t="str">
        <f t="shared" si="46"/>
        <v>库存为0</v>
      </c>
      <c r="AV2795" s="36" t="str">
        <f>IFERROR(时间!$B$4+AU2795,"上周无销量")</f>
        <v>上周无销量</v>
      </c>
    </row>
    <row r="2796" spans="1:48">
      <c r="A2796" s="21" t="s">
        <v>5495</v>
      </c>
      <c r="B2796" t="s">
        <v>5496</v>
      </c>
      <c r="C2796" t="s">
        <v>5452</v>
      </c>
      <c r="D2796" s="31">
        <v>0</v>
      </c>
      <c r="E2796" s="31">
        <v>0</v>
      </c>
      <c r="F2796" s="31">
        <v>0</v>
      </c>
      <c r="G2796" s="31">
        <v>0</v>
      </c>
      <c r="H2796" s="32">
        <v>0</v>
      </c>
      <c r="I2796">
        <v>0</v>
      </c>
      <c r="J2796" s="33">
        <v>0</v>
      </c>
      <c r="K2796" s="33">
        <v>0</v>
      </c>
      <c r="L2796" s="33">
        <v>0</v>
      </c>
      <c r="M2796">
        <v>0</v>
      </c>
      <c r="N2796">
        <v>0</v>
      </c>
      <c r="O2796">
        <v>0</v>
      </c>
      <c r="P2796" t="s">
        <v>54</v>
      </c>
      <c r="Q2796" t="s">
        <v>54</v>
      </c>
      <c r="R2796" t="s">
        <v>54</v>
      </c>
      <c r="S2796" t="s">
        <v>54</v>
      </c>
      <c r="T2796" t="s">
        <v>54</v>
      </c>
      <c r="U2796" t="s">
        <v>54</v>
      </c>
      <c r="V2796" t="s">
        <v>54</v>
      </c>
      <c r="W2796" t="s">
        <v>54</v>
      </c>
      <c r="X2796" s="23" t="s">
        <v>54</v>
      </c>
      <c r="Y2796" s="23" t="s">
        <v>54</v>
      </c>
      <c r="Z2796" s="23" t="s">
        <v>54</v>
      </c>
      <c r="AA2796" s="23" t="s">
        <v>54</v>
      </c>
      <c r="AB2796" t="s">
        <v>54</v>
      </c>
      <c r="AC2796" t="s">
        <v>54</v>
      </c>
      <c r="AD2796" t="s">
        <v>54</v>
      </c>
      <c r="AE2796" t="s">
        <v>54</v>
      </c>
      <c r="AF2796" s="23" t="s">
        <v>54</v>
      </c>
      <c r="AG2796" s="23" t="s">
        <v>54</v>
      </c>
      <c r="AH2796" s="23" t="s">
        <v>54</v>
      </c>
      <c r="AI2796" s="23" t="s">
        <v>54</v>
      </c>
      <c r="AJ2796">
        <v>0</v>
      </c>
      <c r="AK2796">
        <v>0</v>
      </c>
      <c r="AL2796">
        <v>0</v>
      </c>
      <c r="AM2796">
        <v>0</v>
      </c>
      <c r="AN2796" s="23" t="e">
        <v>#DIV/0!</v>
      </c>
      <c r="AO2796" s="23" t="e">
        <v>#DIV/0!</v>
      </c>
      <c r="AP2796" s="23" t="e">
        <v>#DIV/0!</v>
      </c>
      <c r="AQ2796" s="23" t="e">
        <v>#DIV/0!</v>
      </c>
      <c r="AR2796" s="35">
        <v>0</v>
      </c>
      <c r="AS2796" s="35">
        <v>0</v>
      </c>
      <c r="AT2796" s="35">
        <v>0</v>
      </c>
      <c r="AU2796" s="31" t="str">
        <f t="shared" si="46"/>
        <v>库存为0</v>
      </c>
      <c r="AV2796" s="36" t="str">
        <f>IFERROR(时间!$B$4+AU2796,"上周无销量")</f>
        <v>上周无销量</v>
      </c>
    </row>
    <row r="2797" spans="1:48">
      <c r="A2797" s="21" t="s">
        <v>5497</v>
      </c>
      <c r="B2797" t="s">
        <v>5498</v>
      </c>
      <c r="C2797" t="s">
        <v>5452</v>
      </c>
      <c r="D2797" s="31">
        <v>0</v>
      </c>
      <c r="E2797" s="31">
        <v>0</v>
      </c>
      <c r="F2797" s="31">
        <v>0</v>
      </c>
      <c r="G2797" s="31">
        <v>0</v>
      </c>
      <c r="H2797" s="32">
        <v>0</v>
      </c>
      <c r="I2797">
        <v>0</v>
      </c>
      <c r="J2797" s="33">
        <v>0</v>
      </c>
      <c r="K2797" s="33">
        <v>0</v>
      </c>
      <c r="L2797" s="33">
        <v>0</v>
      </c>
      <c r="M2797">
        <v>0</v>
      </c>
      <c r="N2797">
        <v>0</v>
      </c>
      <c r="O2797">
        <v>0</v>
      </c>
      <c r="P2797" t="s">
        <v>54</v>
      </c>
      <c r="Q2797" t="s">
        <v>54</v>
      </c>
      <c r="R2797" t="s">
        <v>54</v>
      </c>
      <c r="S2797" t="s">
        <v>54</v>
      </c>
      <c r="T2797" t="s">
        <v>54</v>
      </c>
      <c r="U2797" t="s">
        <v>54</v>
      </c>
      <c r="V2797" t="s">
        <v>54</v>
      </c>
      <c r="W2797" t="s">
        <v>54</v>
      </c>
      <c r="X2797" s="23" t="s">
        <v>54</v>
      </c>
      <c r="Y2797" s="23" t="s">
        <v>54</v>
      </c>
      <c r="Z2797" s="23" t="s">
        <v>54</v>
      </c>
      <c r="AA2797" s="23" t="s">
        <v>54</v>
      </c>
      <c r="AB2797" t="s">
        <v>54</v>
      </c>
      <c r="AC2797" t="s">
        <v>54</v>
      </c>
      <c r="AD2797" t="s">
        <v>54</v>
      </c>
      <c r="AE2797" t="s">
        <v>54</v>
      </c>
      <c r="AF2797" s="23" t="s">
        <v>54</v>
      </c>
      <c r="AG2797" s="23" t="s">
        <v>54</v>
      </c>
      <c r="AH2797" s="23" t="s">
        <v>54</v>
      </c>
      <c r="AI2797" s="23" t="s">
        <v>54</v>
      </c>
      <c r="AJ2797">
        <v>0</v>
      </c>
      <c r="AK2797">
        <v>0</v>
      </c>
      <c r="AL2797">
        <v>0</v>
      </c>
      <c r="AM2797">
        <v>0</v>
      </c>
      <c r="AN2797" s="23" t="e">
        <v>#DIV/0!</v>
      </c>
      <c r="AO2797" s="23" t="e">
        <v>#DIV/0!</v>
      </c>
      <c r="AP2797" s="23" t="e">
        <v>#DIV/0!</v>
      </c>
      <c r="AQ2797" s="23" t="e">
        <v>#DIV/0!</v>
      </c>
      <c r="AR2797" s="35">
        <v>0</v>
      </c>
      <c r="AS2797" s="35">
        <v>0</v>
      </c>
      <c r="AT2797" s="35">
        <v>0</v>
      </c>
      <c r="AU2797" s="31" t="str">
        <f t="shared" si="46"/>
        <v>库存为0</v>
      </c>
      <c r="AV2797" s="36" t="str">
        <f>IFERROR(时间!$B$4+AU2797,"上周无销量")</f>
        <v>上周无销量</v>
      </c>
    </row>
    <row r="2798" spans="1:48">
      <c r="A2798" s="21" t="s">
        <v>5499</v>
      </c>
      <c r="B2798" t="s">
        <v>5500</v>
      </c>
      <c r="C2798" t="s">
        <v>5452</v>
      </c>
      <c r="D2798" s="31">
        <v>0</v>
      </c>
      <c r="E2798" s="31">
        <v>0</v>
      </c>
      <c r="F2798" s="31">
        <v>0</v>
      </c>
      <c r="G2798" s="31">
        <v>0</v>
      </c>
      <c r="H2798" s="32">
        <v>0</v>
      </c>
      <c r="I2798">
        <v>0</v>
      </c>
      <c r="J2798" s="33">
        <v>0</v>
      </c>
      <c r="K2798" s="33">
        <v>0</v>
      </c>
      <c r="L2798" s="33">
        <v>0</v>
      </c>
      <c r="M2798">
        <v>0</v>
      </c>
      <c r="N2798">
        <v>0</v>
      </c>
      <c r="O2798">
        <v>0</v>
      </c>
      <c r="P2798" t="s">
        <v>54</v>
      </c>
      <c r="Q2798" t="s">
        <v>54</v>
      </c>
      <c r="R2798" t="s">
        <v>54</v>
      </c>
      <c r="S2798" t="s">
        <v>54</v>
      </c>
      <c r="T2798" t="s">
        <v>54</v>
      </c>
      <c r="U2798" t="s">
        <v>54</v>
      </c>
      <c r="V2798" t="s">
        <v>54</v>
      </c>
      <c r="W2798" t="s">
        <v>54</v>
      </c>
      <c r="X2798" s="23" t="s">
        <v>54</v>
      </c>
      <c r="Y2798" s="23" t="s">
        <v>54</v>
      </c>
      <c r="Z2798" s="23" t="s">
        <v>54</v>
      </c>
      <c r="AA2798" s="23" t="s">
        <v>54</v>
      </c>
      <c r="AB2798" t="s">
        <v>54</v>
      </c>
      <c r="AC2798" t="s">
        <v>54</v>
      </c>
      <c r="AD2798" t="s">
        <v>54</v>
      </c>
      <c r="AE2798" t="s">
        <v>54</v>
      </c>
      <c r="AF2798" s="23" t="s">
        <v>54</v>
      </c>
      <c r="AG2798" s="23" t="s">
        <v>54</v>
      </c>
      <c r="AH2798" s="23" t="s">
        <v>54</v>
      </c>
      <c r="AI2798" s="23" t="s">
        <v>54</v>
      </c>
      <c r="AJ2798">
        <v>0</v>
      </c>
      <c r="AK2798">
        <v>0</v>
      </c>
      <c r="AL2798">
        <v>0</v>
      </c>
      <c r="AM2798">
        <v>0</v>
      </c>
      <c r="AN2798" s="23" t="e">
        <v>#DIV/0!</v>
      </c>
      <c r="AO2798" s="23" t="e">
        <v>#DIV/0!</v>
      </c>
      <c r="AP2798" s="23" t="e">
        <v>#DIV/0!</v>
      </c>
      <c r="AQ2798" s="23" t="e">
        <v>#DIV/0!</v>
      </c>
      <c r="AR2798" s="35">
        <v>0</v>
      </c>
      <c r="AS2798" s="35">
        <v>0</v>
      </c>
      <c r="AT2798" s="35">
        <v>0</v>
      </c>
      <c r="AU2798" s="31" t="str">
        <f t="shared" si="46"/>
        <v>库存为0</v>
      </c>
      <c r="AV2798" s="36" t="str">
        <f>IFERROR(时间!$B$4+AU2798,"上周无销量")</f>
        <v>上周无销量</v>
      </c>
    </row>
    <row r="2799" spans="1:48">
      <c r="A2799" s="21" t="s">
        <v>5501</v>
      </c>
      <c r="B2799" t="s">
        <v>5502</v>
      </c>
      <c r="C2799" t="s">
        <v>5452</v>
      </c>
      <c r="D2799" s="31">
        <v>0</v>
      </c>
      <c r="E2799" s="31">
        <v>0</v>
      </c>
      <c r="F2799" s="31">
        <v>0</v>
      </c>
      <c r="G2799" s="31">
        <v>0</v>
      </c>
      <c r="H2799" s="32">
        <v>0</v>
      </c>
      <c r="I2799">
        <v>0</v>
      </c>
      <c r="J2799" s="33">
        <v>0</v>
      </c>
      <c r="K2799" s="33">
        <v>0</v>
      </c>
      <c r="L2799" s="33">
        <v>0</v>
      </c>
      <c r="M2799">
        <v>0</v>
      </c>
      <c r="N2799">
        <v>0</v>
      </c>
      <c r="O2799">
        <v>0</v>
      </c>
      <c r="P2799" t="s">
        <v>54</v>
      </c>
      <c r="Q2799" t="s">
        <v>54</v>
      </c>
      <c r="R2799" t="s">
        <v>54</v>
      </c>
      <c r="S2799" t="s">
        <v>54</v>
      </c>
      <c r="T2799" t="s">
        <v>54</v>
      </c>
      <c r="U2799" t="s">
        <v>54</v>
      </c>
      <c r="V2799" t="s">
        <v>54</v>
      </c>
      <c r="W2799" t="s">
        <v>54</v>
      </c>
      <c r="X2799" s="23" t="s">
        <v>54</v>
      </c>
      <c r="Y2799" s="23" t="s">
        <v>54</v>
      </c>
      <c r="Z2799" s="23" t="s">
        <v>54</v>
      </c>
      <c r="AA2799" s="23" t="s">
        <v>54</v>
      </c>
      <c r="AB2799" t="s">
        <v>54</v>
      </c>
      <c r="AC2799" t="s">
        <v>54</v>
      </c>
      <c r="AD2799" t="s">
        <v>54</v>
      </c>
      <c r="AE2799" t="s">
        <v>54</v>
      </c>
      <c r="AF2799" s="23" t="s">
        <v>54</v>
      </c>
      <c r="AG2799" s="23" t="s">
        <v>54</v>
      </c>
      <c r="AH2799" s="23" t="s">
        <v>54</v>
      </c>
      <c r="AI2799" s="23" t="s">
        <v>54</v>
      </c>
      <c r="AJ2799">
        <v>0</v>
      </c>
      <c r="AK2799">
        <v>0</v>
      </c>
      <c r="AL2799">
        <v>0</v>
      </c>
      <c r="AM2799">
        <v>0</v>
      </c>
      <c r="AN2799" s="23" t="e">
        <v>#DIV/0!</v>
      </c>
      <c r="AO2799" s="23" t="e">
        <v>#DIV/0!</v>
      </c>
      <c r="AP2799" s="23" t="e">
        <v>#DIV/0!</v>
      </c>
      <c r="AQ2799" s="23" t="e">
        <v>#DIV/0!</v>
      </c>
      <c r="AR2799" s="35">
        <v>0</v>
      </c>
      <c r="AS2799" s="35">
        <v>0</v>
      </c>
      <c r="AT2799" s="35">
        <v>0</v>
      </c>
      <c r="AU2799" s="31" t="str">
        <f t="shared" si="46"/>
        <v>库存为0</v>
      </c>
      <c r="AV2799" s="36" t="str">
        <f>IFERROR(时间!$B$4+AU2799,"上周无销量")</f>
        <v>上周无销量</v>
      </c>
    </row>
    <row r="2800" spans="1:48">
      <c r="A2800" s="21" t="s">
        <v>5503</v>
      </c>
      <c r="B2800" t="s">
        <v>5504</v>
      </c>
      <c r="C2800" t="s">
        <v>5452</v>
      </c>
      <c r="D2800" s="31">
        <v>0</v>
      </c>
      <c r="E2800" s="31">
        <v>0</v>
      </c>
      <c r="F2800" s="31">
        <v>0</v>
      </c>
      <c r="G2800" s="31">
        <v>0</v>
      </c>
      <c r="H2800" s="32">
        <v>0</v>
      </c>
      <c r="I2800">
        <v>0</v>
      </c>
      <c r="J2800" s="33">
        <v>0</v>
      </c>
      <c r="K2800" s="33">
        <v>0</v>
      </c>
      <c r="L2800" s="33">
        <v>0</v>
      </c>
      <c r="M2800">
        <v>0</v>
      </c>
      <c r="N2800">
        <v>0</v>
      </c>
      <c r="O2800">
        <v>0</v>
      </c>
      <c r="P2800" t="s">
        <v>54</v>
      </c>
      <c r="Q2800" t="s">
        <v>54</v>
      </c>
      <c r="R2800" t="s">
        <v>54</v>
      </c>
      <c r="S2800" t="s">
        <v>54</v>
      </c>
      <c r="T2800" t="s">
        <v>54</v>
      </c>
      <c r="U2800" t="s">
        <v>54</v>
      </c>
      <c r="V2800" t="s">
        <v>54</v>
      </c>
      <c r="W2800" t="s">
        <v>54</v>
      </c>
      <c r="X2800" s="23" t="s">
        <v>54</v>
      </c>
      <c r="Y2800" s="23" t="s">
        <v>54</v>
      </c>
      <c r="Z2800" s="23" t="s">
        <v>54</v>
      </c>
      <c r="AA2800" s="23" t="s">
        <v>54</v>
      </c>
      <c r="AB2800" t="s">
        <v>54</v>
      </c>
      <c r="AC2800" t="s">
        <v>54</v>
      </c>
      <c r="AD2800" t="s">
        <v>54</v>
      </c>
      <c r="AE2800" t="s">
        <v>54</v>
      </c>
      <c r="AF2800" s="23" t="s">
        <v>54</v>
      </c>
      <c r="AG2800" s="23" t="s">
        <v>54</v>
      </c>
      <c r="AH2800" s="23" t="s">
        <v>54</v>
      </c>
      <c r="AI2800" s="23" t="s">
        <v>54</v>
      </c>
      <c r="AJ2800">
        <v>0</v>
      </c>
      <c r="AK2800">
        <v>0</v>
      </c>
      <c r="AL2800">
        <v>0</v>
      </c>
      <c r="AM2800">
        <v>0</v>
      </c>
      <c r="AN2800" s="23" t="e">
        <v>#DIV/0!</v>
      </c>
      <c r="AO2800" s="23" t="e">
        <v>#DIV/0!</v>
      </c>
      <c r="AP2800" s="23" t="e">
        <v>#DIV/0!</v>
      </c>
      <c r="AQ2800" s="23" t="e">
        <v>#DIV/0!</v>
      </c>
      <c r="AR2800" s="35">
        <v>0</v>
      </c>
      <c r="AS2800" s="35">
        <v>0</v>
      </c>
      <c r="AT2800" s="35">
        <v>0</v>
      </c>
      <c r="AU2800" s="31" t="str">
        <f t="shared" si="46"/>
        <v>库存为0</v>
      </c>
      <c r="AV2800" s="36" t="str">
        <f>IFERROR(时间!$B$4+AU2800,"上周无销量")</f>
        <v>上周无销量</v>
      </c>
    </row>
    <row r="2801" spans="1:48">
      <c r="A2801" s="21" t="s">
        <v>5505</v>
      </c>
      <c r="B2801" t="s">
        <v>5506</v>
      </c>
      <c r="C2801" t="s">
        <v>5452</v>
      </c>
      <c r="D2801" s="31">
        <v>0</v>
      </c>
      <c r="E2801" s="31">
        <v>0</v>
      </c>
      <c r="F2801" s="31">
        <v>0</v>
      </c>
      <c r="G2801" s="31">
        <v>0</v>
      </c>
      <c r="H2801" s="32">
        <v>0</v>
      </c>
      <c r="I2801">
        <v>0</v>
      </c>
      <c r="J2801" s="33">
        <v>0</v>
      </c>
      <c r="K2801" s="33">
        <v>0</v>
      </c>
      <c r="L2801" s="33">
        <v>0</v>
      </c>
      <c r="M2801">
        <v>0</v>
      </c>
      <c r="N2801">
        <v>0</v>
      </c>
      <c r="O2801">
        <v>0</v>
      </c>
      <c r="P2801" t="s">
        <v>54</v>
      </c>
      <c r="Q2801" t="s">
        <v>54</v>
      </c>
      <c r="R2801" t="s">
        <v>54</v>
      </c>
      <c r="S2801" t="s">
        <v>54</v>
      </c>
      <c r="T2801" t="s">
        <v>54</v>
      </c>
      <c r="U2801" t="s">
        <v>54</v>
      </c>
      <c r="V2801" t="s">
        <v>54</v>
      </c>
      <c r="W2801" t="s">
        <v>54</v>
      </c>
      <c r="X2801" s="23" t="s">
        <v>54</v>
      </c>
      <c r="Y2801" s="23" t="s">
        <v>54</v>
      </c>
      <c r="Z2801" s="23" t="s">
        <v>54</v>
      </c>
      <c r="AA2801" s="23" t="s">
        <v>54</v>
      </c>
      <c r="AB2801" t="s">
        <v>54</v>
      </c>
      <c r="AC2801" t="s">
        <v>54</v>
      </c>
      <c r="AD2801" t="s">
        <v>54</v>
      </c>
      <c r="AE2801" t="s">
        <v>54</v>
      </c>
      <c r="AF2801" s="23" t="s">
        <v>54</v>
      </c>
      <c r="AG2801" s="23" t="s">
        <v>54</v>
      </c>
      <c r="AH2801" s="23" t="s">
        <v>54</v>
      </c>
      <c r="AI2801" s="23" t="s">
        <v>54</v>
      </c>
      <c r="AJ2801">
        <v>0</v>
      </c>
      <c r="AK2801">
        <v>0</v>
      </c>
      <c r="AL2801">
        <v>0</v>
      </c>
      <c r="AM2801">
        <v>0</v>
      </c>
      <c r="AN2801" s="23" t="e">
        <v>#DIV/0!</v>
      </c>
      <c r="AO2801" s="23" t="e">
        <v>#DIV/0!</v>
      </c>
      <c r="AP2801" s="23" t="e">
        <v>#DIV/0!</v>
      </c>
      <c r="AQ2801" s="23" t="e">
        <v>#DIV/0!</v>
      </c>
      <c r="AR2801" s="35">
        <v>0</v>
      </c>
      <c r="AS2801" s="35">
        <v>0</v>
      </c>
      <c r="AT2801" s="35">
        <v>0</v>
      </c>
      <c r="AU2801" s="31" t="str">
        <f t="shared" si="46"/>
        <v>库存为0</v>
      </c>
      <c r="AV2801" s="36" t="str">
        <f>IFERROR(时间!$B$4+AU2801,"上周无销量")</f>
        <v>上周无销量</v>
      </c>
    </row>
    <row r="2802" spans="1:48">
      <c r="A2802" s="21" t="s">
        <v>5507</v>
      </c>
      <c r="B2802" t="s">
        <v>5508</v>
      </c>
      <c r="C2802" t="s">
        <v>5452</v>
      </c>
      <c r="D2802" s="31">
        <v>0</v>
      </c>
      <c r="E2802" s="31">
        <v>0</v>
      </c>
      <c r="F2802" s="31">
        <v>0</v>
      </c>
      <c r="G2802" s="31">
        <v>0</v>
      </c>
      <c r="H2802" s="32">
        <v>0</v>
      </c>
      <c r="I2802">
        <v>0</v>
      </c>
      <c r="J2802" s="33">
        <v>0</v>
      </c>
      <c r="K2802" s="33">
        <v>0</v>
      </c>
      <c r="L2802" s="33">
        <v>0</v>
      </c>
      <c r="M2802">
        <v>0</v>
      </c>
      <c r="N2802">
        <v>0</v>
      </c>
      <c r="O2802">
        <v>0</v>
      </c>
      <c r="P2802" t="s">
        <v>54</v>
      </c>
      <c r="Q2802" t="s">
        <v>54</v>
      </c>
      <c r="R2802" t="s">
        <v>54</v>
      </c>
      <c r="S2802" t="s">
        <v>54</v>
      </c>
      <c r="T2802" t="s">
        <v>54</v>
      </c>
      <c r="U2802" t="s">
        <v>54</v>
      </c>
      <c r="V2802" t="s">
        <v>54</v>
      </c>
      <c r="W2802" t="s">
        <v>54</v>
      </c>
      <c r="X2802" s="23" t="s">
        <v>54</v>
      </c>
      <c r="Y2802" s="23" t="s">
        <v>54</v>
      </c>
      <c r="Z2802" s="23" t="s">
        <v>54</v>
      </c>
      <c r="AA2802" s="23" t="s">
        <v>54</v>
      </c>
      <c r="AB2802" t="s">
        <v>54</v>
      </c>
      <c r="AC2802" t="s">
        <v>54</v>
      </c>
      <c r="AD2802" t="s">
        <v>54</v>
      </c>
      <c r="AE2802" t="s">
        <v>54</v>
      </c>
      <c r="AF2802" s="23" t="s">
        <v>54</v>
      </c>
      <c r="AG2802" s="23" t="s">
        <v>54</v>
      </c>
      <c r="AH2802" s="23" t="s">
        <v>54</v>
      </c>
      <c r="AI2802" s="23" t="s">
        <v>54</v>
      </c>
      <c r="AJ2802">
        <v>0</v>
      </c>
      <c r="AK2802">
        <v>0</v>
      </c>
      <c r="AL2802">
        <v>0</v>
      </c>
      <c r="AM2802">
        <v>0</v>
      </c>
      <c r="AN2802" s="23" t="e">
        <v>#DIV/0!</v>
      </c>
      <c r="AO2802" s="23" t="e">
        <v>#DIV/0!</v>
      </c>
      <c r="AP2802" s="23" t="e">
        <v>#DIV/0!</v>
      </c>
      <c r="AQ2802" s="23" t="e">
        <v>#DIV/0!</v>
      </c>
      <c r="AR2802" s="35">
        <v>0</v>
      </c>
      <c r="AS2802" s="35">
        <v>0</v>
      </c>
      <c r="AT2802" s="35">
        <v>0</v>
      </c>
      <c r="AU2802" s="31" t="str">
        <f t="shared" si="46"/>
        <v>库存为0</v>
      </c>
      <c r="AV2802" s="36" t="str">
        <f>IFERROR(时间!$B$4+AU2802,"上周无销量")</f>
        <v>上周无销量</v>
      </c>
    </row>
    <row r="2803" spans="1:48">
      <c r="A2803" s="21" t="s">
        <v>5509</v>
      </c>
      <c r="B2803" t="s">
        <v>5510</v>
      </c>
      <c r="C2803" t="s">
        <v>5452</v>
      </c>
      <c r="D2803" s="31">
        <v>0</v>
      </c>
      <c r="E2803" s="31">
        <v>0</v>
      </c>
      <c r="F2803" s="31">
        <v>0</v>
      </c>
      <c r="G2803" s="31">
        <v>0</v>
      </c>
      <c r="H2803" s="32">
        <v>0</v>
      </c>
      <c r="I2803">
        <v>0</v>
      </c>
      <c r="J2803" s="33">
        <v>0</v>
      </c>
      <c r="K2803" s="33">
        <v>0</v>
      </c>
      <c r="L2803" s="33">
        <v>0</v>
      </c>
      <c r="M2803">
        <v>0</v>
      </c>
      <c r="N2803">
        <v>0</v>
      </c>
      <c r="O2803">
        <v>0</v>
      </c>
      <c r="P2803" t="s">
        <v>54</v>
      </c>
      <c r="Q2803" t="s">
        <v>54</v>
      </c>
      <c r="R2803" t="s">
        <v>54</v>
      </c>
      <c r="S2803" t="s">
        <v>54</v>
      </c>
      <c r="T2803" t="s">
        <v>54</v>
      </c>
      <c r="U2803" t="s">
        <v>54</v>
      </c>
      <c r="V2803" t="s">
        <v>54</v>
      </c>
      <c r="W2803" t="s">
        <v>54</v>
      </c>
      <c r="X2803" s="23" t="s">
        <v>54</v>
      </c>
      <c r="Y2803" s="23" t="s">
        <v>54</v>
      </c>
      <c r="Z2803" s="23" t="s">
        <v>54</v>
      </c>
      <c r="AA2803" s="23" t="s">
        <v>54</v>
      </c>
      <c r="AB2803" t="s">
        <v>54</v>
      </c>
      <c r="AC2803" t="s">
        <v>54</v>
      </c>
      <c r="AD2803" t="s">
        <v>54</v>
      </c>
      <c r="AE2803" t="s">
        <v>54</v>
      </c>
      <c r="AF2803" s="23" t="s">
        <v>54</v>
      </c>
      <c r="AG2803" s="23" t="s">
        <v>54</v>
      </c>
      <c r="AH2803" s="23" t="s">
        <v>54</v>
      </c>
      <c r="AI2803" s="23" t="s">
        <v>54</v>
      </c>
      <c r="AJ2803">
        <v>0</v>
      </c>
      <c r="AK2803">
        <v>0</v>
      </c>
      <c r="AL2803">
        <v>0</v>
      </c>
      <c r="AM2803">
        <v>0</v>
      </c>
      <c r="AN2803" s="23" t="e">
        <v>#DIV/0!</v>
      </c>
      <c r="AO2803" s="23" t="e">
        <v>#DIV/0!</v>
      </c>
      <c r="AP2803" s="23" t="e">
        <v>#DIV/0!</v>
      </c>
      <c r="AQ2803" s="23" t="e">
        <v>#DIV/0!</v>
      </c>
      <c r="AR2803" s="35">
        <v>0</v>
      </c>
      <c r="AS2803" s="35">
        <v>0</v>
      </c>
      <c r="AT2803" s="35">
        <v>0</v>
      </c>
      <c r="AU2803" s="31" t="str">
        <f t="shared" si="46"/>
        <v>库存为0</v>
      </c>
      <c r="AV2803" s="36" t="str">
        <f>IFERROR(时间!$B$4+AU2803,"上周无销量")</f>
        <v>上周无销量</v>
      </c>
    </row>
    <row r="2804" spans="1:48">
      <c r="A2804" s="21" t="s">
        <v>5511</v>
      </c>
      <c r="B2804" t="s">
        <v>5512</v>
      </c>
      <c r="C2804" t="s">
        <v>5452</v>
      </c>
      <c r="D2804" s="31">
        <v>0</v>
      </c>
      <c r="E2804" s="31">
        <v>0</v>
      </c>
      <c r="F2804" s="31">
        <v>0</v>
      </c>
      <c r="G2804" s="31">
        <v>0</v>
      </c>
      <c r="H2804" s="32">
        <v>0</v>
      </c>
      <c r="I2804">
        <v>0</v>
      </c>
      <c r="J2804" s="33">
        <v>0</v>
      </c>
      <c r="K2804" s="33">
        <v>0</v>
      </c>
      <c r="L2804" s="33">
        <v>0</v>
      </c>
      <c r="M2804">
        <v>0</v>
      </c>
      <c r="N2804">
        <v>0</v>
      </c>
      <c r="O2804">
        <v>0</v>
      </c>
      <c r="P2804" t="s">
        <v>54</v>
      </c>
      <c r="Q2804" t="s">
        <v>54</v>
      </c>
      <c r="R2804" t="s">
        <v>54</v>
      </c>
      <c r="S2804" t="s">
        <v>54</v>
      </c>
      <c r="T2804" t="s">
        <v>54</v>
      </c>
      <c r="U2804" t="s">
        <v>54</v>
      </c>
      <c r="V2804" t="s">
        <v>54</v>
      </c>
      <c r="W2804" t="s">
        <v>54</v>
      </c>
      <c r="X2804" s="23" t="s">
        <v>54</v>
      </c>
      <c r="Y2804" s="23" t="s">
        <v>54</v>
      </c>
      <c r="Z2804" s="23" t="s">
        <v>54</v>
      </c>
      <c r="AA2804" s="23" t="s">
        <v>54</v>
      </c>
      <c r="AB2804" t="s">
        <v>54</v>
      </c>
      <c r="AC2804" t="s">
        <v>54</v>
      </c>
      <c r="AD2804" t="s">
        <v>54</v>
      </c>
      <c r="AE2804" t="s">
        <v>54</v>
      </c>
      <c r="AF2804" s="23" t="s">
        <v>54</v>
      </c>
      <c r="AG2804" s="23" t="s">
        <v>54</v>
      </c>
      <c r="AH2804" s="23" t="s">
        <v>54</v>
      </c>
      <c r="AI2804" s="23" t="s">
        <v>54</v>
      </c>
      <c r="AJ2804">
        <v>0</v>
      </c>
      <c r="AK2804">
        <v>0</v>
      </c>
      <c r="AL2804">
        <v>0</v>
      </c>
      <c r="AM2804">
        <v>0</v>
      </c>
      <c r="AN2804" s="23" t="e">
        <v>#DIV/0!</v>
      </c>
      <c r="AO2804" s="23" t="e">
        <v>#DIV/0!</v>
      </c>
      <c r="AP2804" s="23" t="e">
        <v>#DIV/0!</v>
      </c>
      <c r="AQ2804" s="23" t="e">
        <v>#DIV/0!</v>
      </c>
      <c r="AR2804" s="35">
        <v>0</v>
      </c>
      <c r="AS2804" s="35">
        <v>0</v>
      </c>
      <c r="AT2804" s="35">
        <v>0</v>
      </c>
      <c r="AU2804" s="31" t="str">
        <f t="shared" si="46"/>
        <v>库存为0</v>
      </c>
      <c r="AV2804" s="36" t="str">
        <f>IFERROR(时间!$B$4+AU2804,"上周无销量")</f>
        <v>上周无销量</v>
      </c>
    </row>
    <row r="2805" spans="1:48">
      <c r="A2805" s="21" t="s">
        <v>5513</v>
      </c>
      <c r="B2805" t="s">
        <v>5514</v>
      </c>
      <c r="C2805" t="s">
        <v>5452</v>
      </c>
      <c r="D2805" s="31">
        <v>0</v>
      </c>
      <c r="E2805" s="31">
        <v>0</v>
      </c>
      <c r="F2805" s="31">
        <v>0</v>
      </c>
      <c r="G2805" s="31">
        <v>0</v>
      </c>
      <c r="H2805" s="32">
        <v>0</v>
      </c>
      <c r="I2805">
        <v>0</v>
      </c>
      <c r="J2805" s="33">
        <v>0</v>
      </c>
      <c r="K2805" s="33">
        <v>0</v>
      </c>
      <c r="L2805" s="33">
        <v>0</v>
      </c>
      <c r="M2805">
        <v>0</v>
      </c>
      <c r="N2805">
        <v>0</v>
      </c>
      <c r="O2805">
        <v>0</v>
      </c>
      <c r="P2805" t="s">
        <v>54</v>
      </c>
      <c r="Q2805" t="s">
        <v>54</v>
      </c>
      <c r="R2805" t="s">
        <v>54</v>
      </c>
      <c r="S2805" t="s">
        <v>54</v>
      </c>
      <c r="T2805" t="s">
        <v>54</v>
      </c>
      <c r="U2805" t="s">
        <v>54</v>
      </c>
      <c r="V2805" t="s">
        <v>54</v>
      </c>
      <c r="W2805" t="s">
        <v>54</v>
      </c>
      <c r="X2805" s="23" t="s">
        <v>54</v>
      </c>
      <c r="Y2805" s="23" t="s">
        <v>54</v>
      </c>
      <c r="Z2805" s="23" t="s">
        <v>54</v>
      </c>
      <c r="AA2805" s="23" t="s">
        <v>54</v>
      </c>
      <c r="AB2805" t="s">
        <v>54</v>
      </c>
      <c r="AC2805" t="s">
        <v>54</v>
      </c>
      <c r="AD2805" t="s">
        <v>54</v>
      </c>
      <c r="AE2805" t="s">
        <v>54</v>
      </c>
      <c r="AF2805" s="23" t="s">
        <v>54</v>
      </c>
      <c r="AG2805" s="23" t="s">
        <v>54</v>
      </c>
      <c r="AH2805" s="23" t="s">
        <v>54</v>
      </c>
      <c r="AI2805" s="23" t="s">
        <v>54</v>
      </c>
      <c r="AJ2805">
        <v>0</v>
      </c>
      <c r="AK2805">
        <v>0</v>
      </c>
      <c r="AL2805">
        <v>0</v>
      </c>
      <c r="AM2805">
        <v>0</v>
      </c>
      <c r="AN2805" s="23" t="e">
        <v>#DIV/0!</v>
      </c>
      <c r="AO2805" s="23" t="e">
        <v>#DIV/0!</v>
      </c>
      <c r="AP2805" s="23" t="e">
        <v>#DIV/0!</v>
      </c>
      <c r="AQ2805" s="23" t="e">
        <v>#DIV/0!</v>
      </c>
      <c r="AR2805" s="35">
        <v>0</v>
      </c>
      <c r="AS2805" s="35">
        <v>0</v>
      </c>
      <c r="AT2805" s="35">
        <v>0</v>
      </c>
      <c r="AU2805" s="31" t="str">
        <f t="shared" si="46"/>
        <v>库存为0</v>
      </c>
      <c r="AV2805" s="36" t="str">
        <f>IFERROR(时间!$B$4+AU2805,"上周无销量")</f>
        <v>上周无销量</v>
      </c>
    </row>
    <row r="2806" spans="1:48">
      <c r="A2806" s="21" t="s">
        <v>5515</v>
      </c>
      <c r="B2806" t="s">
        <v>5516</v>
      </c>
      <c r="C2806" t="s">
        <v>5452</v>
      </c>
      <c r="D2806" s="31">
        <v>0</v>
      </c>
      <c r="E2806" s="31">
        <v>0</v>
      </c>
      <c r="F2806" s="31">
        <v>0</v>
      </c>
      <c r="G2806" s="31">
        <v>0</v>
      </c>
      <c r="H2806" s="32">
        <v>0</v>
      </c>
      <c r="I2806">
        <v>0</v>
      </c>
      <c r="J2806" s="33">
        <v>0</v>
      </c>
      <c r="K2806" s="33">
        <v>0</v>
      </c>
      <c r="L2806" s="33">
        <v>0</v>
      </c>
      <c r="M2806">
        <v>0</v>
      </c>
      <c r="N2806">
        <v>0</v>
      </c>
      <c r="O2806">
        <v>0</v>
      </c>
      <c r="P2806" t="s">
        <v>54</v>
      </c>
      <c r="Q2806" t="s">
        <v>54</v>
      </c>
      <c r="R2806" t="s">
        <v>54</v>
      </c>
      <c r="S2806" t="s">
        <v>54</v>
      </c>
      <c r="T2806" t="s">
        <v>54</v>
      </c>
      <c r="U2806" t="s">
        <v>54</v>
      </c>
      <c r="V2806" t="s">
        <v>54</v>
      </c>
      <c r="W2806" t="s">
        <v>54</v>
      </c>
      <c r="X2806" s="23" t="s">
        <v>54</v>
      </c>
      <c r="Y2806" s="23" t="s">
        <v>54</v>
      </c>
      <c r="Z2806" s="23" t="s">
        <v>54</v>
      </c>
      <c r="AA2806" s="23" t="s">
        <v>54</v>
      </c>
      <c r="AB2806" t="s">
        <v>54</v>
      </c>
      <c r="AC2806" t="s">
        <v>54</v>
      </c>
      <c r="AD2806" t="s">
        <v>54</v>
      </c>
      <c r="AE2806" t="s">
        <v>54</v>
      </c>
      <c r="AF2806" s="23" t="s">
        <v>54</v>
      </c>
      <c r="AG2806" s="23" t="s">
        <v>54</v>
      </c>
      <c r="AH2806" s="23" t="s">
        <v>54</v>
      </c>
      <c r="AI2806" s="23" t="s">
        <v>54</v>
      </c>
      <c r="AJ2806">
        <v>0</v>
      </c>
      <c r="AK2806">
        <v>0</v>
      </c>
      <c r="AL2806">
        <v>0</v>
      </c>
      <c r="AM2806">
        <v>0</v>
      </c>
      <c r="AN2806" s="23" t="e">
        <v>#DIV/0!</v>
      </c>
      <c r="AO2806" s="23" t="e">
        <v>#DIV/0!</v>
      </c>
      <c r="AP2806" s="23" t="e">
        <v>#DIV/0!</v>
      </c>
      <c r="AQ2806" s="23" t="e">
        <v>#DIV/0!</v>
      </c>
      <c r="AR2806" s="35">
        <v>0</v>
      </c>
      <c r="AS2806" s="35">
        <v>0</v>
      </c>
      <c r="AT2806" s="35">
        <v>0</v>
      </c>
      <c r="AU2806" s="31" t="str">
        <f t="shared" si="46"/>
        <v>库存为0</v>
      </c>
      <c r="AV2806" s="36" t="str">
        <f>IFERROR(时间!$B$4+AU2806,"上周无销量")</f>
        <v>上周无销量</v>
      </c>
    </row>
    <row r="2807" spans="1:48">
      <c r="A2807" s="21" t="s">
        <v>5517</v>
      </c>
      <c r="B2807" t="s">
        <v>5518</v>
      </c>
      <c r="C2807" t="s">
        <v>5452</v>
      </c>
      <c r="D2807" s="31">
        <v>0</v>
      </c>
      <c r="E2807" s="31">
        <v>0</v>
      </c>
      <c r="F2807" s="31">
        <v>0</v>
      </c>
      <c r="G2807" s="31">
        <v>0</v>
      </c>
      <c r="H2807" s="32">
        <v>0</v>
      </c>
      <c r="I2807">
        <v>0</v>
      </c>
      <c r="J2807" s="33">
        <v>0</v>
      </c>
      <c r="K2807" s="33">
        <v>0</v>
      </c>
      <c r="L2807" s="33">
        <v>0</v>
      </c>
      <c r="M2807">
        <v>0</v>
      </c>
      <c r="N2807">
        <v>0</v>
      </c>
      <c r="O2807">
        <v>0</v>
      </c>
      <c r="P2807" t="s">
        <v>54</v>
      </c>
      <c r="Q2807" t="s">
        <v>54</v>
      </c>
      <c r="R2807" t="s">
        <v>54</v>
      </c>
      <c r="S2807" t="s">
        <v>54</v>
      </c>
      <c r="T2807" t="s">
        <v>54</v>
      </c>
      <c r="U2807" t="s">
        <v>54</v>
      </c>
      <c r="V2807" t="s">
        <v>54</v>
      </c>
      <c r="W2807" t="s">
        <v>54</v>
      </c>
      <c r="X2807" s="23" t="s">
        <v>54</v>
      </c>
      <c r="Y2807" s="23" t="s">
        <v>54</v>
      </c>
      <c r="Z2807" s="23" t="s">
        <v>54</v>
      </c>
      <c r="AA2807" s="23" t="s">
        <v>54</v>
      </c>
      <c r="AB2807" t="s">
        <v>54</v>
      </c>
      <c r="AC2807" t="s">
        <v>54</v>
      </c>
      <c r="AD2807" t="s">
        <v>54</v>
      </c>
      <c r="AE2807" t="s">
        <v>54</v>
      </c>
      <c r="AF2807" s="23" t="s">
        <v>54</v>
      </c>
      <c r="AG2807" s="23" t="s">
        <v>54</v>
      </c>
      <c r="AH2807" s="23" t="s">
        <v>54</v>
      </c>
      <c r="AI2807" s="23" t="s">
        <v>54</v>
      </c>
      <c r="AJ2807">
        <v>0</v>
      </c>
      <c r="AK2807">
        <v>0</v>
      </c>
      <c r="AL2807">
        <v>0</v>
      </c>
      <c r="AM2807">
        <v>0</v>
      </c>
      <c r="AN2807" s="23" t="e">
        <v>#DIV/0!</v>
      </c>
      <c r="AO2807" s="23" t="e">
        <v>#DIV/0!</v>
      </c>
      <c r="AP2807" s="23" t="e">
        <v>#DIV/0!</v>
      </c>
      <c r="AQ2807" s="23" t="e">
        <v>#DIV/0!</v>
      </c>
      <c r="AR2807" s="35">
        <v>0</v>
      </c>
      <c r="AS2807" s="35">
        <v>0</v>
      </c>
      <c r="AT2807" s="35">
        <v>0</v>
      </c>
      <c r="AU2807" s="31" t="str">
        <f t="shared" si="46"/>
        <v>库存为0</v>
      </c>
      <c r="AV2807" s="36" t="str">
        <f>IFERROR(时间!$B$4+AU2807,"上周无销量")</f>
        <v>上周无销量</v>
      </c>
    </row>
    <row r="2808" spans="1:48">
      <c r="A2808" s="21" t="s">
        <v>5519</v>
      </c>
      <c r="B2808" t="s">
        <v>5520</v>
      </c>
      <c r="C2808" t="s">
        <v>5452</v>
      </c>
      <c r="D2808" s="31">
        <v>0</v>
      </c>
      <c r="E2808" s="31">
        <v>0</v>
      </c>
      <c r="F2808" s="31">
        <v>0</v>
      </c>
      <c r="G2808" s="31">
        <v>0</v>
      </c>
      <c r="H2808" s="32">
        <v>0</v>
      </c>
      <c r="I2808">
        <v>0</v>
      </c>
      <c r="J2808" s="33">
        <v>0</v>
      </c>
      <c r="K2808" s="33">
        <v>0</v>
      </c>
      <c r="L2808" s="33">
        <v>0</v>
      </c>
      <c r="M2808">
        <v>0</v>
      </c>
      <c r="N2808">
        <v>0</v>
      </c>
      <c r="O2808">
        <v>0</v>
      </c>
      <c r="P2808" t="s">
        <v>54</v>
      </c>
      <c r="Q2808" t="s">
        <v>54</v>
      </c>
      <c r="R2808" t="s">
        <v>54</v>
      </c>
      <c r="S2808" t="s">
        <v>54</v>
      </c>
      <c r="T2808" t="s">
        <v>54</v>
      </c>
      <c r="U2808" t="s">
        <v>54</v>
      </c>
      <c r="V2808" t="s">
        <v>54</v>
      </c>
      <c r="W2808" t="s">
        <v>54</v>
      </c>
      <c r="X2808" s="23" t="s">
        <v>54</v>
      </c>
      <c r="Y2808" s="23" t="s">
        <v>54</v>
      </c>
      <c r="Z2808" s="23" t="s">
        <v>54</v>
      </c>
      <c r="AA2808" s="23" t="s">
        <v>54</v>
      </c>
      <c r="AB2808" t="s">
        <v>54</v>
      </c>
      <c r="AC2808" t="s">
        <v>54</v>
      </c>
      <c r="AD2808" t="s">
        <v>54</v>
      </c>
      <c r="AE2808" t="s">
        <v>54</v>
      </c>
      <c r="AF2808" s="23" t="s">
        <v>54</v>
      </c>
      <c r="AG2808" s="23" t="s">
        <v>54</v>
      </c>
      <c r="AH2808" s="23" t="s">
        <v>54</v>
      </c>
      <c r="AI2808" s="23" t="s">
        <v>54</v>
      </c>
      <c r="AJ2808">
        <v>0</v>
      </c>
      <c r="AK2808">
        <v>0</v>
      </c>
      <c r="AL2808">
        <v>0</v>
      </c>
      <c r="AM2808">
        <v>0</v>
      </c>
      <c r="AN2808" s="23" t="e">
        <v>#DIV/0!</v>
      </c>
      <c r="AO2808" s="23" t="e">
        <v>#DIV/0!</v>
      </c>
      <c r="AP2808" s="23" t="e">
        <v>#DIV/0!</v>
      </c>
      <c r="AQ2808" s="23" t="e">
        <v>#DIV/0!</v>
      </c>
      <c r="AR2808" s="35">
        <v>0</v>
      </c>
      <c r="AS2808" s="35">
        <v>0</v>
      </c>
      <c r="AT2808" s="35">
        <v>0</v>
      </c>
      <c r="AU2808" s="31" t="str">
        <f t="shared" si="46"/>
        <v>库存为0</v>
      </c>
      <c r="AV2808" s="36" t="str">
        <f>IFERROR(时间!$B$4+AU2808,"上周无销量")</f>
        <v>上周无销量</v>
      </c>
    </row>
    <row r="2809" spans="1:48">
      <c r="A2809" s="21" t="s">
        <v>5521</v>
      </c>
      <c r="B2809" t="s">
        <v>5522</v>
      </c>
      <c r="C2809" t="s">
        <v>5523</v>
      </c>
      <c r="D2809" s="31">
        <v>0</v>
      </c>
      <c r="E2809" s="31">
        <v>0</v>
      </c>
      <c r="F2809" s="31">
        <v>0</v>
      </c>
      <c r="G2809" s="31">
        <v>0</v>
      </c>
      <c r="H2809" s="32">
        <v>0</v>
      </c>
      <c r="I2809">
        <v>0</v>
      </c>
      <c r="J2809" s="33">
        <v>0</v>
      </c>
      <c r="K2809" s="33">
        <v>0</v>
      </c>
      <c r="L2809" s="33">
        <v>0</v>
      </c>
      <c r="M2809">
        <v>0</v>
      </c>
      <c r="N2809">
        <v>0</v>
      </c>
      <c r="O2809">
        <v>0</v>
      </c>
      <c r="P2809" t="s">
        <v>54</v>
      </c>
      <c r="Q2809" t="s">
        <v>54</v>
      </c>
      <c r="R2809" t="s">
        <v>54</v>
      </c>
      <c r="S2809" t="s">
        <v>54</v>
      </c>
      <c r="T2809" t="s">
        <v>54</v>
      </c>
      <c r="U2809" t="s">
        <v>54</v>
      </c>
      <c r="V2809" t="s">
        <v>54</v>
      </c>
      <c r="W2809" t="s">
        <v>54</v>
      </c>
      <c r="X2809" s="23" t="s">
        <v>54</v>
      </c>
      <c r="Y2809" s="23" t="s">
        <v>54</v>
      </c>
      <c r="Z2809" s="23" t="s">
        <v>54</v>
      </c>
      <c r="AA2809" s="23" t="s">
        <v>54</v>
      </c>
      <c r="AB2809" t="s">
        <v>54</v>
      </c>
      <c r="AC2809" t="s">
        <v>54</v>
      </c>
      <c r="AD2809" t="s">
        <v>54</v>
      </c>
      <c r="AE2809" t="s">
        <v>54</v>
      </c>
      <c r="AF2809" s="23" t="s">
        <v>54</v>
      </c>
      <c r="AG2809" s="23" t="s">
        <v>54</v>
      </c>
      <c r="AH2809" s="23" t="s">
        <v>54</v>
      </c>
      <c r="AI2809" s="23" t="s">
        <v>54</v>
      </c>
      <c r="AJ2809">
        <v>0</v>
      </c>
      <c r="AK2809">
        <v>0</v>
      </c>
      <c r="AL2809">
        <v>0</v>
      </c>
      <c r="AM2809">
        <v>0</v>
      </c>
      <c r="AN2809" s="23" t="e">
        <v>#DIV/0!</v>
      </c>
      <c r="AO2809" s="23" t="e">
        <v>#DIV/0!</v>
      </c>
      <c r="AP2809" s="23" t="e">
        <v>#DIV/0!</v>
      </c>
      <c r="AQ2809" s="23" t="e">
        <v>#DIV/0!</v>
      </c>
      <c r="AR2809" s="35">
        <v>0</v>
      </c>
      <c r="AS2809" s="35">
        <v>0</v>
      </c>
      <c r="AT2809" s="35">
        <v>0</v>
      </c>
      <c r="AU2809" s="31" t="str">
        <f t="shared" si="46"/>
        <v>库存为0</v>
      </c>
      <c r="AV2809" s="36" t="str">
        <f>IFERROR(时间!$B$4+AU2809,"上周无销量")</f>
        <v>上周无销量</v>
      </c>
    </row>
    <row r="2810" spans="1:48">
      <c r="A2810" s="21" t="s">
        <v>5524</v>
      </c>
      <c r="B2810" t="s">
        <v>5525</v>
      </c>
      <c r="C2810" t="s">
        <v>5523</v>
      </c>
      <c r="D2810" s="31">
        <v>0</v>
      </c>
      <c r="E2810" s="31">
        <v>0</v>
      </c>
      <c r="F2810" s="31">
        <v>0</v>
      </c>
      <c r="G2810" s="31">
        <v>0</v>
      </c>
      <c r="H2810" s="32">
        <v>0</v>
      </c>
      <c r="I2810">
        <v>0</v>
      </c>
      <c r="J2810" s="33">
        <v>0</v>
      </c>
      <c r="K2810" s="33">
        <v>0</v>
      </c>
      <c r="L2810" s="33">
        <v>0</v>
      </c>
      <c r="M2810">
        <v>0</v>
      </c>
      <c r="N2810">
        <v>0</v>
      </c>
      <c r="O2810">
        <v>0</v>
      </c>
      <c r="P2810" t="s">
        <v>54</v>
      </c>
      <c r="Q2810" t="s">
        <v>54</v>
      </c>
      <c r="R2810" t="s">
        <v>54</v>
      </c>
      <c r="S2810" t="s">
        <v>54</v>
      </c>
      <c r="T2810" t="s">
        <v>54</v>
      </c>
      <c r="U2810" t="s">
        <v>54</v>
      </c>
      <c r="V2810" t="s">
        <v>54</v>
      </c>
      <c r="W2810" t="s">
        <v>54</v>
      </c>
      <c r="X2810" s="23" t="s">
        <v>54</v>
      </c>
      <c r="Y2810" s="23" t="s">
        <v>54</v>
      </c>
      <c r="Z2810" s="23" t="s">
        <v>54</v>
      </c>
      <c r="AA2810" s="23" t="s">
        <v>54</v>
      </c>
      <c r="AB2810" t="s">
        <v>54</v>
      </c>
      <c r="AC2810" t="s">
        <v>54</v>
      </c>
      <c r="AD2810" t="s">
        <v>54</v>
      </c>
      <c r="AE2810" t="s">
        <v>54</v>
      </c>
      <c r="AF2810" s="23" t="s">
        <v>54</v>
      </c>
      <c r="AG2810" s="23" t="s">
        <v>54</v>
      </c>
      <c r="AH2810" s="23" t="s">
        <v>54</v>
      </c>
      <c r="AI2810" s="23" t="s">
        <v>54</v>
      </c>
      <c r="AJ2810">
        <v>0</v>
      </c>
      <c r="AK2810">
        <v>0</v>
      </c>
      <c r="AL2810">
        <v>0</v>
      </c>
      <c r="AM2810">
        <v>0</v>
      </c>
      <c r="AN2810" s="23" t="e">
        <v>#DIV/0!</v>
      </c>
      <c r="AO2810" s="23" t="e">
        <v>#DIV/0!</v>
      </c>
      <c r="AP2810" s="23" t="e">
        <v>#DIV/0!</v>
      </c>
      <c r="AQ2810" s="23" t="e">
        <v>#DIV/0!</v>
      </c>
      <c r="AR2810" s="35">
        <v>0</v>
      </c>
      <c r="AS2810" s="35">
        <v>0</v>
      </c>
      <c r="AT2810" s="35">
        <v>0</v>
      </c>
      <c r="AU2810" s="31" t="str">
        <f t="shared" si="46"/>
        <v>库存为0</v>
      </c>
      <c r="AV2810" s="36" t="str">
        <f>IFERROR(时间!$B$4+AU2810,"上周无销量")</f>
        <v>上周无销量</v>
      </c>
    </row>
    <row r="2811" spans="1:48">
      <c r="A2811" s="21" t="s">
        <v>5526</v>
      </c>
      <c r="B2811" t="s">
        <v>5527</v>
      </c>
      <c r="C2811" t="s">
        <v>5523</v>
      </c>
      <c r="D2811" s="31">
        <v>0</v>
      </c>
      <c r="E2811" s="31">
        <v>0</v>
      </c>
      <c r="F2811" s="31">
        <v>0</v>
      </c>
      <c r="G2811" s="31">
        <v>0</v>
      </c>
      <c r="H2811" s="32">
        <v>0</v>
      </c>
      <c r="I2811">
        <v>0</v>
      </c>
      <c r="J2811" s="33">
        <v>0</v>
      </c>
      <c r="K2811" s="33">
        <v>0</v>
      </c>
      <c r="L2811" s="33">
        <v>0</v>
      </c>
      <c r="M2811">
        <v>0</v>
      </c>
      <c r="N2811">
        <v>0</v>
      </c>
      <c r="O2811">
        <v>0</v>
      </c>
      <c r="P2811" t="s">
        <v>54</v>
      </c>
      <c r="Q2811" t="s">
        <v>54</v>
      </c>
      <c r="R2811" t="s">
        <v>54</v>
      </c>
      <c r="S2811" t="s">
        <v>54</v>
      </c>
      <c r="T2811" t="s">
        <v>54</v>
      </c>
      <c r="U2811" t="s">
        <v>54</v>
      </c>
      <c r="V2811" t="s">
        <v>54</v>
      </c>
      <c r="W2811" t="s">
        <v>54</v>
      </c>
      <c r="X2811" s="23" t="s">
        <v>54</v>
      </c>
      <c r="Y2811" s="23" t="s">
        <v>54</v>
      </c>
      <c r="Z2811" s="23" t="s">
        <v>54</v>
      </c>
      <c r="AA2811" s="23" t="s">
        <v>54</v>
      </c>
      <c r="AB2811" t="s">
        <v>54</v>
      </c>
      <c r="AC2811" t="s">
        <v>54</v>
      </c>
      <c r="AD2811" t="s">
        <v>54</v>
      </c>
      <c r="AE2811" t="s">
        <v>54</v>
      </c>
      <c r="AF2811" s="23" t="s">
        <v>54</v>
      </c>
      <c r="AG2811" s="23" t="s">
        <v>54</v>
      </c>
      <c r="AH2811" s="23" t="s">
        <v>54</v>
      </c>
      <c r="AI2811" s="23" t="s">
        <v>54</v>
      </c>
      <c r="AJ2811">
        <v>0</v>
      </c>
      <c r="AK2811">
        <v>0</v>
      </c>
      <c r="AL2811">
        <v>0</v>
      </c>
      <c r="AM2811">
        <v>0</v>
      </c>
      <c r="AN2811" s="23" t="e">
        <v>#DIV/0!</v>
      </c>
      <c r="AO2811" s="23" t="e">
        <v>#DIV/0!</v>
      </c>
      <c r="AP2811" s="23" t="e">
        <v>#DIV/0!</v>
      </c>
      <c r="AQ2811" s="23" t="e">
        <v>#DIV/0!</v>
      </c>
      <c r="AR2811" s="35">
        <v>0</v>
      </c>
      <c r="AS2811" s="35">
        <v>0</v>
      </c>
      <c r="AT2811" s="35">
        <v>0</v>
      </c>
      <c r="AU2811" s="31" t="str">
        <f t="shared" si="46"/>
        <v>库存为0</v>
      </c>
      <c r="AV2811" s="36" t="str">
        <f>IFERROR(时间!$B$4+AU2811,"上周无销量")</f>
        <v>上周无销量</v>
      </c>
    </row>
    <row r="2812" spans="1:48">
      <c r="A2812" s="21" t="s">
        <v>5528</v>
      </c>
      <c r="B2812" t="s">
        <v>5529</v>
      </c>
      <c r="C2812" t="s">
        <v>5523</v>
      </c>
      <c r="D2812" s="31">
        <v>0</v>
      </c>
      <c r="E2812" s="31">
        <v>0</v>
      </c>
      <c r="F2812" s="31">
        <v>0</v>
      </c>
      <c r="G2812" s="31">
        <v>0</v>
      </c>
      <c r="H2812" s="32">
        <v>0</v>
      </c>
      <c r="I2812">
        <v>0</v>
      </c>
      <c r="J2812" s="33">
        <v>0</v>
      </c>
      <c r="K2812" s="33">
        <v>0</v>
      </c>
      <c r="L2812" s="33">
        <v>0</v>
      </c>
      <c r="M2812">
        <v>0</v>
      </c>
      <c r="N2812">
        <v>0</v>
      </c>
      <c r="O2812">
        <v>0</v>
      </c>
      <c r="P2812" t="s">
        <v>54</v>
      </c>
      <c r="Q2812" t="s">
        <v>54</v>
      </c>
      <c r="R2812" t="s">
        <v>54</v>
      </c>
      <c r="S2812" t="s">
        <v>54</v>
      </c>
      <c r="T2812" t="s">
        <v>54</v>
      </c>
      <c r="U2812" t="s">
        <v>54</v>
      </c>
      <c r="V2812" t="s">
        <v>54</v>
      </c>
      <c r="W2812" t="s">
        <v>54</v>
      </c>
      <c r="X2812" s="23" t="s">
        <v>54</v>
      </c>
      <c r="Y2812" s="23" t="s">
        <v>54</v>
      </c>
      <c r="Z2812" s="23" t="s">
        <v>54</v>
      </c>
      <c r="AA2812" s="23" t="s">
        <v>54</v>
      </c>
      <c r="AB2812" t="s">
        <v>54</v>
      </c>
      <c r="AC2812" t="s">
        <v>54</v>
      </c>
      <c r="AD2812" t="s">
        <v>54</v>
      </c>
      <c r="AE2812" t="s">
        <v>54</v>
      </c>
      <c r="AF2812" s="23" t="s">
        <v>54</v>
      </c>
      <c r="AG2812" s="23" t="s">
        <v>54</v>
      </c>
      <c r="AH2812" s="23" t="s">
        <v>54</v>
      </c>
      <c r="AI2812" s="23" t="s">
        <v>54</v>
      </c>
      <c r="AJ2812">
        <v>0</v>
      </c>
      <c r="AK2812">
        <v>0</v>
      </c>
      <c r="AL2812">
        <v>0</v>
      </c>
      <c r="AM2812">
        <v>0</v>
      </c>
      <c r="AN2812" s="23" t="e">
        <v>#DIV/0!</v>
      </c>
      <c r="AO2812" s="23" t="e">
        <v>#DIV/0!</v>
      </c>
      <c r="AP2812" s="23" t="e">
        <v>#DIV/0!</v>
      </c>
      <c r="AQ2812" s="23" t="e">
        <v>#DIV/0!</v>
      </c>
      <c r="AR2812" s="35">
        <v>0</v>
      </c>
      <c r="AS2812" s="35">
        <v>0</v>
      </c>
      <c r="AT2812" s="35">
        <v>0</v>
      </c>
      <c r="AU2812" s="31" t="str">
        <f t="shared" si="46"/>
        <v>库存为0</v>
      </c>
      <c r="AV2812" s="36" t="str">
        <f>IFERROR(时间!$B$4+AU2812,"上周无销量")</f>
        <v>上周无销量</v>
      </c>
    </row>
    <row r="2813" spans="1:48">
      <c r="A2813" s="21" t="s">
        <v>5530</v>
      </c>
      <c r="B2813" t="s">
        <v>5531</v>
      </c>
      <c r="C2813" t="s">
        <v>5523</v>
      </c>
      <c r="D2813" s="31">
        <v>0</v>
      </c>
      <c r="E2813" s="31">
        <v>0</v>
      </c>
      <c r="F2813" s="31">
        <v>0</v>
      </c>
      <c r="G2813" s="31">
        <v>0</v>
      </c>
      <c r="H2813" s="32">
        <v>0</v>
      </c>
      <c r="I2813">
        <v>0</v>
      </c>
      <c r="J2813" s="33">
        <v>0</v>
      </c>
      <c r="K2813" s="33">
        <v>0</v>
      </c>
      <c r="L2813" s="33">
        <v>0</v>
      </c>
      <c r="M2813">
        <v>0</v>
      </c>
      <c r="N2813">
        <v>0</v>
      </c>
      <c r="O2813">
        <v>0</v>
      </c>
      <c r="P2813" t="s">
        <v>54</v>
      </c>
      <c r="Q2813" t="s">
        <v>54</v>
      </c>
      <c r="R2813" t="s">
        <v>54</v>
      </c>
      <c r="S2813" t="s">
        <v>54</v>
      </c>
      <c r="T2813" t="s">
        <v>54</v>
      </c>
      <c r="U2813" t="s">
        <v>54</v>
      </c>
      <c r="V2813" t="s">
        <v>54</v>
      </c>
      <c r="W2813" t="s">
        <v>54</v>
      </c>
      <c r="X2813" s="23" t="s">
        <v>54</v>
      </c>
      <c r="Y2813" s="23" t="s">
        <v>54</v>
      </c>
      <c r="Z2813" s="23" t="s">
        <v>54</v>
      </c>
      <c r="AA2813" s="23" t="s">
        <v>54</v>
      </c>
      <c r="AB2813" t="s">
        <v>54</v>
      </c>
      <c r="AC2813" t="s">
        <v>54</v>
      </c>
      <c r="AD2813" t="s">
        <v>54</v>
      </c>
      <c r="AE2813" t="s">
        <v>54</v>
      </c>
      <c r="AF2813" s="23" t="s">
        <v>54</v>
      </c>
      <c r="AG2813" s="23" t="s">
        <v>54</v>
      </c>
      <c r="AH2813" s="23" t="s">
        <v>54</v>
      </c>
      <c r="AI2813" s="23" t="s">
        <v>54</v>
      </c>
      <c r="AJ2813">
        <v>0</v>
      </c>
      <c r="AK2813">
        <v>0</v>
      </c>
      <c r="AL2813">
        <v>0</v>
      </c>
      <c r="AM2813">
        <v>0</v>
      </c>
      <c r="AN2813" s="23" t="e">
        <v>#DIV/0!</v>
      </c>
      <c r="AO2813" s="23" t="e">
        <v>#DIV/0!</v>
      </c>
      <c r="AP2813" s="23" t="e">
        <v>#DIV/0!</v>
      </c>
      <c r="AQ2813" s="23" t="e">
        <v>#DIV/0!</v>
      </c>
      <c r="AR2813" s="35">
        <v>0</v>
      </c>
      <c r="AS2813" s="35">
        <v>0</v>
      </c>
      <c r="AT2813" s="35">
        <v>0</v>
      </c>
      <c r="AU2813" s="31" t="str">
        <f t="shared" si="46"/>
        <v>库存为0</v>
      </c>
      <c r="AV2813" s="36" t="str">
        <f>IFERROR(时间!$B$4+AU2813,"上周无销量")</f>
        <v>上周无销量</v>
      </c>
    </row>
    <row r="2814" spans="1:48">
      <c r="A2814" s="21" t="s">
        <v>5532</v>
      </c>
      <c r="B2814" t="s">
        <v>5533</v>
      </c>
      <c r="C2814" t="s">
        <v>5534</v>
      </c>
      <c r="D2814" s="31">
        <v>0</v>
      </c>
      <c r="E2814" s="31">
        <v>0</v>
      </c>
      <c r="F2814" s="31">
        <v>0</v>
      </c>
      <c r="G2814" s="31">
        <v>0</v>
      </c>
      <c r="H2814" s="32">
        <v>0</v>
      </c>
      <c r="I2814">
        <v>0</v>
      </c>
      <c r="J2814" s="33">
        <v>0</v>
      </c>
      <c r="K2814" s="33">
        <v>0</v>
      </c>
      <c r="L2814" s="33">
        <v>0</v>
      </c>
      <c r="M2814">
        <v>0</v>
      </c>
      <c r="N2814">
        <v>0</v>
      </c>
      <c r="O2814">
        <v>0</v>
      </c>
      <c r="P2814" t="s">
        <v>54</v>
      </c>
      <c r="Q2814" t="s">
        <v>54</v>
      </c>
      <c r="R2814" t="s">
        <v>54</v>
      </c>
      <c r="S2814" t="s">
        <v>54</v>
      </c>
      <c r="T2814" t="s">
        <v>54</v>
      </c>
      <c r="U2814" t="s">
        <v>54</v>
      </c>
      <c r="V2814" t="s">
        <v>54</v>
      </c>
      <c r="W2814" t="s">
        <v>54</v>
      </c>
      <c r="X2814" s="23" t="s">
        <v>54</v>
      </c>
      <c r="Y2814" s="23" t="s">
        <v>54</v>
      </c>
      <c r="Z2814" s="23" t="s">
        <v>54</v>
      </c>
      <c r="AA2814" s="23" t="s">
        <v>54</v>
      </c>
      <c r="AB2814" t="s">
        <v>54</v>
      </c>
      <c r="AC2814" t="s">
        <v>54</v>
      </c>
      <c r="AD2814" t="s">
        <v>54</v>
      </c>
      <c r="AE2814" t="s">
        <v>54</v>
      </c>
      <c r="AF2814" s="23" t="s">
        <v>54</v>
      </c>
      <c r="AG2814" s="23" t="s">
        <v>54</v>
      </c>
      <c r="AH2814" s="23" t="s">
        <v>54</v>
      </c>
      <c r="AI2814" s="23" t="s">
        <v>54</v>
      </c>
      <c r="AJ2814">
        <v>0</v>
      </c>
      <c r="AK2814">
        <v>0</v>
      </c>
      <c r="AL2814">
        <v>0</v>
      </c>
      <c r="AM2814">
        <v>0</v>
      </c>
      <c r="AN2814" s="23" t="e">
        <v>#DIV/0!</v>
      </c>
      <c r="AO2814" s="23" t="e">
        <v>#DIV/0!</v>
      </c>
      <c r="AP2814" s="23" t="e">
        <v>#DIV/0!</v>
      </c>
      <c r="AQ2814" s="23" t="e">
        <v>#DIV/0!</v>
      </c>
      <c r="AR2814" s="35">
        <v>0</v>
      </c>
      <c r="AS2814" s="35">
        <v>0</v>
      </c>
      <c r="AT2814" s="35">
        <v>0</v>
      </c>
      <c r="AU2814" s="31" t="str">
        <f t="shared" si="46"/>
        <v>库存为0</v>
      </c>
      <c r="AV2814" s="36" t="str">
        <f>IFERROR(时间!$B$4+AU2814,"上周无销量")</f>
        <v>上周无销量</v>
      </c>
    </row>
    <row r="2815" spans="1:48">
      <c r="A2815" s="21" t="s">
        <v>5535</v>
      </c>
      <c r="B2815" t="s">
        <v>5536</v>
      </c>
      <c r="C2815" t="s">
        <v>5534</v>
      </c>
      <c r="D2815" s="31">
        <v>0</v>
      </c>
      <c r="E2815" s="31">
        <v>0</v>
      </c>
      <c r="F2815" s="31">
        <v>0</v>
      </c>
      <c r="G2815" s="31">
        <v>0</v>
      </c>
      <c r="H2815" s="32">
        <v>0</v>
      </c>
      <c r="I2815">
        <v>0</v>
      </c>
      <c r="J2815" s="33">
        <v>0</v>
      </c>
      <c r="K2815" s="33">
        <v>0</v>
      </c>
      <c r="L2815" s="33">
        <v>0</v>
      </c>
      <c r="M2815">
        <v>0</v>
      </c>
      <c r="N2815">
        <v>0</v>
      </c>
      <c r="O2815">
        <v>0</v>
      </c>
      <c r="P2815" t="s">
        <v>54</v>
      </c>
      <c r="Q2815" t="s">
        <v>54</v>
      </c>
      <c r="R2815" t="s">
        <v>54</v>
      </c>
      <c r="S2815" t="s">
        <v>54</v>
      </c>
      <c r="T2815" t="s">
        <v>54</v>
      </c>
      <c r="U2815" t="s">
        <v>54</v>
      </c>
      <c r="V2815" t="s">
        <v>54</v>
      </c>
      <c r="W2815" t="s">
        <v>54</v>
      </c>
      <c r="X2815" s="23" t="s">
        <v>54</v>
      </c>
      <c r="Y2815" s="23" t="s">
        <v>54</v>
      </c>
      <c r="Z2815" s="23" t="s">
        <v>54</v>
      </c>
      <c r="AA2815" s="23" t="s">
        <v>54</v>
      </c>
      <c r="AB2815" t="s">
        <v>54</v>
      </c>
      <c r="AC2815" t="s">
        <v>54</v>
      </c>
      <c r="AD2815" t="s">
        <v>54</v>
      </c>
      <c r="AE2815" t="s">
        <v>54</v>
      </c>
      <c r="AF2815" s="23" t="s">
        <v>54</v>
      </c>
      <c r="AG2815" s="23" t="s">
        <v>54</v>
      </c>
      <c r="AH2815" s="23" t="s">
        <v>54</v>
      </c>
      <c r="AI2815" s="23" t="s">
        <v>54</v>
      </c>
      <c r="AJ2815">
        <v>0</v>
      </c>
      <c r="AK2815">
        <v>0</v>
      </c>
      <c r="AL2815">
        <v>0</v>
      </c>
      <c r="AM2815">
        <v>0</v>
      </c>
      <c r="AN2815" s="23" t="e">
        <v>#DIV/0!</v>
      </c>
      <c r="AO2815" s="23" t="e">
        <v>#DIV/0!</v>
      </c>
      <c r="AP2815" s="23" t="e">
        <v>#DIV/0!</v>
      </c>
      <c r="AQ2815" s="23" t="e">
        <v>#DIV/0!</v>
      </c>
      <c r="AR2815" s="35">
        <v>0</v>
      </c>
      <c r="AS2815" s="35">
        <v>0</v>
      </c>
      <c r="AT2815" s="35">
        <v>0</v>
      </c>
      <c r="AU2815" s="31" t="str">
        <f t="shared" si="46"/>
        <v>库存为0</v>
      </c>
      <c r="AV2815" s="36" t="str">
        <f>IFERROR(时间!$B$4+AU2815,"上周无销量")</f>
        <v>上周无销量</v>
      </c>
    </row>
    <row r="2816" spans="1:48">
      <c r="A2816" s="21" t="s">
        <v>5537</v>
      </c>
      <c r="B2816" t="s">
        <v>5538</v>
      </c>
      <c r="C2816" t="s">
        <v>5534</v>
      </c>
      <c r="D2816" s="31">
        <v>0</v>
      </c>
      <c r="E2816" s="31">
        <v>0</v>
      </c>
      <c r="F2816" s="31">
        <v>0</v>
      </c>
      <c r="G2816" s="31">
        <v>0</v>
      </c>
      <c r="H2816" s="32">
        <v>0</v>
      </c>
      <c r="I2816">
        <v>0</v>
      </c>
      <c r="J2816" s="33">
        <v>0</v>
      </c>
      <c r="K2816" s="33">
        <v>0</v>
      </c>
      <c r="L2816" s="33">
        <v>0</v>
      </c>
      <c r="M2816">
        <v>0</v>
      </c>
      <c r="N2816">
        <v>0</v>
      </c>
      <c r="O2816">
        <v>0</v>
      </c>
      <c r="P2816" t="s">
        <v>54</v>
      </c>
      <c r="Q2816" t="s">
        <v>54</v>
      </c>
      <c r="R2816" t="s">
        <v>54</v>
      </c>
      <c r="S2816" t="s">
        <v>54</v>
      </c>
      <c r="T2816" t="s">
        <v>54</v>
      </c>
      <c r="U2816" t="s">
        <v>54</v>
      </c>
      <c r="V2816" t="s">
        <v>54</v>
      </c>
      <c r="W2816" t="s">
        <v>54</v>
      </c>
      <c r="X2816" s="23" t="s">
        <v>54</v>
      </c>
      <c r="Y2816" s="23" t="s">
        <v>54</v>
      </c>
      <c r="Z2816" s="23" t="s">
        <v>54</v>
      </c>
      <c r="AA2816" s="23" t="s">
        <v>54</v>
      </c>
      <c r="AB2816" t="s">
        <v>54</v>
      </c>
      <c r="AC2816" t="s">
        <v>54</v>
      </c>
      <c r="AD2816" t="s">
        <v>54</v>
      </c>
      <c r="AE2816" t="s">
        <v>54</v>
      </c>
      <c r="AF2816" s="23" t="s">
        <v>54</v>
      </c>
      <c r="AG2816" s="23" t="s">
        <v>54</v>
      </c>
      <c r="AH2816" s="23" t="s">
        <v>54</v>
      </c>
      <c r="AI2816" s="23" t="s">
        <v>54</v>
      </c>
      <c r="AJ2816">
        <v>0</v>
      </c>
      <c r="AK2816">
        <v>0</v>
      </c>
      <c r="AL2816">
        <v>0</v>
      </c>
      <c r="AM2816">
        <v>0</v>
      </c>
      <c r="AN2816" s="23" t="e">
        <v>#DIV/0!</v>
      </c>
      <c r="AO2816" s="23" t="e">
        <v>#DIV/0!</v>
      </c>
      <c r="AP2816" s="23" t="e">
        <v>#DIV/0!</v>
      </c>
      <c r="AQ2816" s="23" t="e">
        <v>#DIV/0!</v>
      </c>
      <c r="AR2816" s="35">
        <v>0</v>
      </c>
      <c r="AS2816" s="35">
        <v>0</v>
      </c>
      <c r="AT2816" s="35">
        <v>0</v>
      </c>
      <c r="AU2816" s="31" t="str">
        <f t="shared" si="46"/>
        <v>库存为0</v>
      </c>
      <c r="AV2816" s="36" t="str">
        <f>IFERROR(时间!$B$4+AU2816,"上周无销量")</f>
        <v>上周无销量</v>
      </c>
    </row>
    <row r="2817" spans="1:48">
      <c r="A2817" s="21" t="s">
        <v>5539</v>
      </c>
      <c r="B2817" t="s">
        <v>5540</v>
      </c>
      <c r="C2817" t="s">
        <v>5534</v>
      </c>
      <c r="D2817" s="31">
        <v>0</v>
      </c>
      <c r="E2817" s="31">
        <v>0</v>
      </c>
      <c r="F2817" s="31">
        <v>0</v>
      </c>
      <c r="G2817" s="31">
        <v>0</v>
      </c>
      <c r="H2817" s="32">
        <v>0</v>
      </c>
      <c r="I2817">
        <v>0</v>
      </c>
      <c r="J2817" s="33">
        <v>0</v>
      </c>
      <c r="K2817" s="33">
        <v>0</v>
      </c>
      <c r="L2817" s="33">
        <v>0</v>
      </c>
      <c r="M2817">
        <v>0</v>
      </c>
      <c r="N2817">
        <v>0</v>
      </c>
      <c r="O2817">
        <v>0</v>
      </c>
      <c r="P2817" t="s">
        <v>54</v>
      </c>
      <c r="Q2817" t="s">
        <v>54</v>
      </c>
      <c r="R2817" t="s">
        <v>54</v>
      </c>
      <c r="S2817" t="s">
        <v>54</v>
      </c>
      <c r="T2817" t="s">
        <v>54</v>
      </c>
      <c r="U2817" t="s">
        <v>54</v>
      </c>
      <c r="V2817" t="s">
        <v>54</v>
      </c>
      <c r="W2817" t="s">
        <v>54</v>
      </c>
      <c r="X2817" s="23" t="s">
        <v>54</v>
      </c>
      <c r="Y2817" s="23" t="s">
        <v>54</v>
      </c>
      <c r="Z2817" s="23" t="s">
        <v>54</v>
      </c>
      <c r="AA2817" s="23" t="s">
        <v>54</v>
      </c>
      <c r="AB2817" t="s">
        <v>54</v>
      </c>
      <c r="AC2817" t="s">
        <v>54</v>
      </c>
      <c r="AD2817" t="s">
        <v>54</v>
      </c>
      <c r="AE2817" t="s">
        <v>54</v>
      </c>
      <c r="AF2817" s="23" t="s">
        <v>54</v>
      </c>
      <c r="AG2817" s="23" t="s">
        <v>54</v>
      </c>
      <c r="AH2817" s="23" t="s">
        <v>54</v>
      </c>
      <c r="AI2817" s="23" t="s">
        <v>54</v>
      </c>
      <c r="AJ2817">
        <v>0</v>
      </c>
      <c r="AK2817">
        <v>0</v>
      </c>
      <c r="AL2817">
        <v>0</v>
      </c>
      <c r="AM2817">
        <v>0</v>
      </c>
      <c r="AN2817" s="23" t="e">
        <v>#DIV/0!</v>
      </c>
      <c r="AO2817" s="23" t="e">
        <v>#DIV/0!</v>
      </c>
      <c r="AP2817" s="23" t="e">
        <v>#DIV/0!</v>
      </c>
      <c r="AQ2817" s="23" t="e">
        <v>#DIV/0!</v>
      </c>
      <c r="AR2817" s="35">
        <v>0</v>
      </c>
      <c r="AS2817" s="35">
        <v>0</v>
      </c>
      <c r="AT2817" s="35">
        <v>0</v>
      </c>
      <c r="AU2817" s="31" t="str">
        <f t="shared" si="46"/>
        <v>库存为0</v>
      </c>
      <c r="AV2817" s="36" t="str">
        <f>IFERROR(时间!$B$4+AU2817,"上周无销量")</f>
        <v>上周无销量</v>
      </c>
    </row>
    <row r="2818" spans="1:48">
      <c r="A2818" s="21" t="s">
        <v>5541</v>
      </c>
      <c r="B2818" t="s">
        <v>5542</v>
      </c>
      <c r="C2818" t="s">
        <v>5534</v>
      </c>
      <c r="D2818" s="31">
        <v>0</v>
      </c>
      <c r="E2818" s="31">
        <v>0</v>
      </c>
      <c r="F2818" s="31">
        <v>0</v>
      </c>
      <c r="G2818" s="31">
        <v>0</v>
      </c>
      <c r="H2818" s="32">
        <v>0</v>
      </c>
      <c r="I2818">
        <v>0</v>
      </c>
      <c r="J2818" s="33">
        <v>0</v>
      </c>
      <c r="K2818" s="33">
        <v>0</v>
      </c>
      <c r="L2818" s="33">
        <v>0</v>
      </c>
      <c r="M2818">
        <v>0</v>
      </c>
      <c r="N2818">
        <v>0</v>
      </c>
      <c r="O2818">
        <v>0</v>
      </c>
      <c r="P2818" t="s">
        <v>54</v>
      </c>
      <c r="Q2818" t="s">
        <v>54</v>
      </c>
      <c r="R2818" t="s">
        <v>54</v>
      </c>
      <c r="S2818" t="s">
        <v>54</v>
      </c>
      <c r="T2818" t="s">
        <v>54</v>
      </c>
      <c r="U2818" t="s">
        <v>54</v>
      </c>
      <c r="V2818" t="s">
        <v>54</v>
      </c>
      <c r="W2818" t="s">
        <v>54</v>
      </c>
      <c r="X2818" s="23" t="s">
        <v>54</v>
      </c>
      <c r="Y2818" s="23" t="s">
        <v>54</v>
      </c>
      <c r="Z2818" s="23" t="s">
        <v>54</v>
      </c>
      <c r="AA2818" s="23" t="s">
        <v>54</v>
      </c>
      <c r="AB2818" t="s">
        <v>54</v>
      </c>
      <c r="AC2818" t="s">
        <v>54</v>
      </c>
      <c r="AD2818" t="s">
        <v>54</v>
      </c>
      <c r="AE2818" t="s">
        <v>54</v>
      </c>
      <c r="AF2818" s="23" t="s">
        <v>54</v>
      </c>
      <c r="AG2818" s="23" t="s">
        <v>54</v>
      </c>
      <c r="AH2818" s="23" t="s">
        <v>54</v>
      </c>
      <c r="AI2818" s="23" t="s">
        <v>54</v>
      </c>
      <c r="AJ2818">
        <v>0</v>
      </c>
      <c r="AK2818">
        <v>0</v>
      </c>
      <c r="AL2818">
        <v>0</v>
      </c>
      <c r="AM2818">
        <v>0</v>
      </c>
      <c r="AN2818" s="23" t="e">
        <v>#DIV/0!</v>
      </c>
      <c r="AO2818" s="23" t="e">
        <v>#DIV/0!</v>
      </c>
      <c r="AP2818" s="23" t="e">
        <v>#DIV/0!</v>
      </c>
      <c r="AQ2818" s="23" t="e">
        <v>#DIV/0!</v>
      </c>
      <c r="AR2818" s="35">
        <v>0</v>
      </c>
      <c r="AS2818" s="35">
        <v>0</v>
      </c>
      <c r="AT2818" s="35">
        <v>0</v>
      </c>
      <c r="AU2818" s="31" t="str">
        <f t="shared" si="46"/>
        <v>库存为0</v>
      </c>
      <c r="AV2818" s="36" t="str">
        <f>IFERROR(时间!$B$4+AU2818,"上周无销量")</f>
        <v>上周无销量</v>
      </c>
    </row>
    <row r="2819" spans="1:48">
      <c r="A2819" s="21" t="s">
        <v>5543</v>
      </c>
      <c r="B2819" t="s">
        <v>5544</v>
      </c>
      <c r="C2819" t="s">
        <v>5545</v>
      </c>
      <c r="D2819" s="31">
        <v>0</v>
      </c>
      <c r="E2819" s="31">
        <v>0</v>
      </c>
      <c r="F2819" s="31">
        <v>0</v>
      </c>
      <c r="G2819" s="31">
        <v>0</v>
      </c>
      <c r="H2819" s="32">
        <v>0</v>
      </c>
      <c r="I2819">
        <v>0</v>
      </c>
      <c r="J2819" s="33">
        <v>0</v>
      </c>
      <c r="K2819" s="33">
        <v>0</v>
      </c>
      <c r="L2819" s="33">
        <v>0</v>
      </c>
      <c r="M2819">
        <v>0</v>
      </c>
      <c r="N2819">
        <v>0</v>
      </c>
      <c r="O2819">
        <v>0</v>
      </c>
      <c r="P2819" t="s">
        <v>54</v>
      </c>
      <c r="Q2819" t="s">
        <v>54</v>
      </c>
      <c r="R2819" t="s">
        <v>54</v>
      </c>
      <c r="S2819" t="s">
        <v>54</v>
      </c>
      <c r="T2819" t="s">
        <v>54</v>
      </c>
      <c r="U2819" t="s">
        <v>54</v>
      </c>
      <c r="V2819" t="s">
        <v>54</v>
      </c>
      <c r="W2819" t="s">
        <v>54</v>
      </c>
      <c r="X2819" s="23" t="s">
        <v>54</v>
      </c>
      <c r="Y2819" s="23" t="s">
        <v>54</v>
      </c>
      <c r="Z2819" s="23" t="s">
        <v>54</v>
      </c>
      <c r="AA2819" s="23" t="s">
        <v>54</v>
      </c>
      <c r="AB2819" t="s">
        <v>54</v>
      </c>
      <c r="AC2819" t="s">
        <v>54</v>
      </c>
      <c r="AD2819" t="s">
        <v>54</v>
      </c>
      <c r="AE2819" t="s">
        <v>54</v>
      </c>
      <c r="AF2819" s="23" t="s">
        <v>54</v>
      </c>
      <c r="AG2819" s="23" t="s">
        <v>54</v>
      </c>
      <c r="AH2819" s="23" t="s">
        <v>54</v>
      </c>
      <c r="AI2819" s="23" t="s">
        <v>54</v>
      </c>
      <c r="AJ2819">
        <v>0</v>
      </c>
      <c r="AK2819">
        <v>0</v>
      </c>
      <c r="AL2819">
        <v>0</v>
      </c>
      <c r="AM2819">
        <v>0</v>
      </c>
      <c r="AN2819" s="23" t="e">
        <v>#DIV/0!</v>
      </c>
      <c r="AO2819" s="23" t="e">
        <v>#DIV/0!</v>
      </c>
      <c r="AP2819" s="23" t="e">
        <v>#DIV/0!</v>
      </c>
      <c r="AQ2819" s="23" t="e">
        <v>#DIV/0!</v>
      </c>
      <c r="AR2819" s="35">
        <v>0</v>
      </c>
      <c r="AS2819" s="35">
        <v>0</v>
      </c>
      <c r="AT2819" s="35">
        <v>0</v>
      </c>
      <c r="AU2819" s="31" t="str">
        <f t="shared" si="46"/>
        <v>库存为0</v>
      </c>
      <c r="AV2819" s="36" t="str">
        <f>IFERROR(时间!$B$4+AU2819,"上周无销量")</f>
        <v>上周无销量</v>
      </c>
    </row>
    <row r="2820" spans="1:48">
      <c r="A2820" s="21" t="s">
        <v>5546</v>
      </c>
      <c r="B2820" t="s">
        <v>5547</v>
      </c>
      <c r="C2820" t="s">
        <v>5545</v>
      </c>
      <c r="D2820" s="31">
        <v>0</v>
      </c>
      <c r="E2820" s="31">
        <v>0</v>
      </c>
      <c r="F2820" s="31">
        <v>0</v>
      </c>
      <c r="G2820" s="31">
        <v>0</v>
      </c>
      <c r="H2820" s="32">
        <v>0</v>
      </c>
      <c r="I2820">
        <v>0</v>
      </c>
      <c r="J2820" s="33">
        <v>0</v>
      </c>
      <c r="K2820" s="33">
        <v>0</v>
      </c>
      <c r="L2820" s="33">
        <v>0</v>
      </c>
      <c r="M2820">
        <v>0</v>
      </c>
      <c r="N2820">
        <v>0</v>
      </c>
      <c r="O2820">
        <v>0</v>
      </c>
      <c r="P2820" t="s">
        <v>54</v>
      </c>
      <c r="Q2820" t="s">
        <v>54</v>
      </c>
      <c r="R2820" t="s">
        <v>54</v>
      </c>
      <c r="S2820" t="s">
        <v>54</v>
      </c>
      <c r="T2820" t="s">
        <v>54</v>
      </c>
      <c r="U2820" t="s">
        <v>54</v>
      </c>
      <c r="V2820" t="s">
        <v>54</v>
      </c>
      <c r="W2820" t="s">
        <v>54</v>
      </c>
      <c r="X2820" s="23" t="s">
        <v>54</v>
      </c>
      <c r="Y2820" s="23" t="s">
        <v>54</v>
      </c>
      <c r="Z2820" s="23" t="s">
        <v>54</v>
      </c>
      <c r="AA2820" s="23" t="s">
        <v>54</v>
      </c>
      <c r="AB2820" t="s">
        <v>54</v>
      </c>
      <c r="AC2820" t="s">
        <v>54</v>
      </c>
      <c r="AD2820" t="s">
        <v>54</v>
      </c>
      <c r="AE2820" t="s">
        <v>54</v>
      </c>
      <c r="AF2820" s="23" t="s">
        <v>54</v>
      </c>
      <c r="AG2820" s="23" t="s">
        <v>54</v>
      </c>
      <c r="AH2820" s="23" t="s">
        <v>54</v>
      </c>
      <c r="AI2820" s="23" t="s">
        <v>54</v>
      </c>
      <c r="AJ2820">
        <v>0</v>
      </c>
      <c r="AK2820">
        <v>0</v>
      </c>
      <c r="AL2820">
        <v>0</v>
      </c>
      <c r="AM2820">
        <v>0</v>
      </c>
      <c r="AN2820" s="23" t="e">
        <v>#DIV/0!</v>
      </c>
      <c r="AO2820" s="23" t="e">
        <v>#DIV/0!</v>
      </c>
      <c r="AP2820" s="23" t="e">
        <v>#DIV/0!</v>
      </c>
      <c r="AQ2820" s="23" t="e">
        <v>#DIV/0!</v>
      </c>
      <c r="AR2820" s="35">
        <v>0</v>
      </c>
      <c r="AS2820" s="35">
        <v>0</v>
      </c>
      <c r="AT2820" s="35">
        <v>0</v>
      </c>
      <c r="AU2820" s="31" t="str">
        <f t="shared" si="46"/>
        <v>库存为0</v>
      </c>
      <c r="AV2820" s="36" t="str">
        <f>IFERROR(时间!$B$4+AU2820,"上周无销量")</f>
        <v>上周无销量</v>
      </c>
    </row>
    <row r="2821" spans="1:48">
      <c r="A2821" s="21" t="s">
        <v>5548</v>
      </c>
      <c r="B2821" t="s">
        <v>5549</v>
      </c>
      <c r="C2821" t="s">
        <v>5545</v>
      </c>
      <c r="D2821" s="31">
        <v>0</v>
      </c>
      <c r="E2821" s="31">
        <v>0</v>
      </c>
      <c r="F2821" s="31">
        <v>0</v>
      </c>
      <c r="G2821" s="31">
        <v>0</v>
      </c>
      <c r="H2821" s="32">
        <v>0</v>
      </c>
      <c r="I2821">
        <v>0</v>
      </c>
      <c r="J2821" s="33">
        <v>0</v>
      </c>
      <c r="K2821" s="33">
        <v>0</v>
      </c>
      <c r="L2821" s="33">
        <v>0</v>
      </c>
      <c r="M2821">
        <v>0</v>
      </c>
      <c r="N2821">
        <v>0</v>
      </c>
      <c r="O2821">
        <v>0</v>
      </c>
      <c r="P2821" t="s">
        <v>54</v>
      </c>
      <c r="Q2821" t="s">
        <v>54</v>
      </c>
      <c r="R2821" t="s">
        <v>54</v>
      </c>
      <c r="S2821" t="s">
        <v>54</v>
      </c>
      <c r="T2821" t="s">
        <v>54</v>
      </c>
      <c r="U2821" t="s">
        <v>54</v>
      </c>
      <c r="V2821" t="s">
        <v>54</v>
      </c>
      <c r="W2821" t="s">
        <v>54</v>
      </c>
      <c r="X2821" s="23" t="s">
        <v>54</v>
      </c>
      <c r="Y2821" s="23" t="s">
        <v>54</v>
      </c>
      <c r="Z2821" s="23" t="s">
        <v>54</v>
      </c>
      <c r="AA2821" s="23" t="s">
        <v>54</v>
      </c>
      <c r="AB2821" t="s">
        <v>54</v>
      </c>
      <c r="AC2821" t="s">
        <v>54</v>
      </c>
      <c r="AD2821" t="s">
        <v>54</v>
      </c>
      <c r="AE2821" t="s">
        <v>54</v>
      </c>
      <c r="AF2821" s="23" t="s">
        <v>54</v>
      </c>
      <c r="AG2821" s="23" t="s">
        <v>54</v>
      </c>
      <c r="AH2821" s="23" t="s">
        <v>54</v>
      </c>
      <c r="AI2821" s="23" t="s">
        <v>54</v>
      </c>
      <c r="AJ2821">
        <v>0</v>
      </c>
      <c r="AK2821">
        <v>0</v>
      </c>
      <c r="AL2821">
        <v>0</v>
      </c>
      <c r="AM2821">
        <v>0</v>
      </c>
      <c r="AN2821" s="23" t="e">
        <v>#DIV/0!</v>
      </c>
      <c r="AO2821" s="23" t="e">
        <v>#DIV/0!</v>
      </c>
      <c r="AP2821" s="23" t="e">
        <v>#DIV/0!</v>
      </c>
      <c r="AQ2821" s="23" t="e">
        <v>#DIV/0!</v>
      </c>
      <c r="AR2821" s="35">
        <v>0</v>
      </c>
      <c r="AS2821" s="35">
        <v>0</v>
      </c>
      <c r="AT2821" s="35">
        <v>0</v>
      </c>
      <c r="AU2821" s="31" t="str">
        <f t="shared" ref="AU2821:AU2884" si="47">IF(AR2821="","库存为"&amp;M2821,IF(AS2821=0,"库存为"&amp;M2821,INT(M2821/AR2821)))</f>
        <v>库存为0</v>
      </c>
      <c r="AV2821" s="36" t="str">
        <f>IFERROR(时间!$B$4+AU2821,"上周无销量")</f>
        <v>上周无销量</v>
      </c>
    </row>
    <row r="2822" spans="1:48">
      <c r="A2822" s="21" t="s">
        <v>5550</v>
      </c>
      <c r="B2822" t="s">
        <v>5551</v>
      </c>
      <c r="C2822" t="s">
        <v>5545</v>
      </c>
      <c r="D2822" s="31">
        <v>0</v>
      </c>
      <c r="E2822" s="31">
        <v>0</v>
      </c>
      <c r="F2822" s="31">
        <v>0</v>
      </c>
      <c r="G2822" s="31">
        <v>0</v>
      </c>
      <c r="H2822" s="32">
        <v>0</v>
      </c>
      <c r="I2822">
        <v>0</v>
      </c>
      <c r="J2822" s="33">
        <v>0</v>
      </c>
      <c r="K2822" s="33">
        <v>0</v>
      </c>
      <c r="L2822" s="33">
        <v>0</v>
      </c>
      <c r="M2822">
        <v>0</v>
      </c>
      <c r="N2822">
        <v>0</v>
      </c>
      <c r="O2822">
        <v>0</v>
      </c>
      <c r="P2822" t="s">
        <v>54</v>
      </c>
      <c r="Q2822" t="s">
        <v>54</v>
      </c>
      <c r="R2822" t="s">
        <v>54</v>
      </c>
      <c r="S2822" t="s">
        <v>54</v>
      </c>
      <c r="T2822" t="s">
        <v>54</v>
      </c>
      <c r="U2822" t="s">
        <v>54</v>
      </c>
      <c r="V2822" t="s">
        <v>54</v>
      </c>
      <c r="W2822" t="s">
        <v>54</v>
      </c>
      <c r="X2822" s="23" t="s">
        <v>54</v>
      </c>
      <c r="Y2822" s="23" t="s">
        <v>54</v>
      </c>
      <c r="Z2822" s="23" t="s">
        <v>54</v>
      </c>
      <c r="AA2822" s="23" t="s">
        <v>54</v>
      </c>
      <c r="AB2822" t="s">
        <v>54</v>
      </c>
      <c r="AC2822" t="s">
        <v>54</v>
      </c>
      <c r="AD2822" t="s">
        <v>54</v>
      </c>
      <c r="AE2822" t="s">
        <v>54</v>
      </c>
      <c r="AF2822" s="23" t="s">
        <v>54</v>
      </c>
      <c r="AG2822" s="23" t="s">
        <v>54</v>
      </c>
      <c r="AH2822" s="23" t="s">
        <v>54</v>
      </c>
      <c r="AI2822" s="23" t="s">
        <v>54</v>
      </c>
      <c r="AJ2822">
        <v>0</v>
      </c>
      <c r="AK2822">
        <v>0</v>
      </c>
      <c r="AL2822">
        <v>0</v>
      </c>
      <c r="AM2822">
        <v>0</v>
      </c>
      <c r="AN2822" s="23" t="e">
        <v>#DIV/0!</v>
      </c>
      <c r="AO2822" s="23" t="e">
        <v>#DIV/0!</v>
      </c>
      <c r="AP2822" s="23" t="e">
        <v>#DIV/0!</v>
      </c>
      <c r="AQ2822" s="23" t="e">
        <v>#DIV/0!</v>
      </c>
      <c r="AR2822" s="35">
        <v>0</v>
      </c>
      <c r="AS2822" s="35">
        <v>0</v>
      </c>
      <c r="AT2822" s="35">
        <v>0</v>
      </c>
      <c r="AU2822" s="31" t="str">
        <f t="shared" si="47"/>
        <v>库存为0</v>
      </c>
      <c r="AV2822" s="36" t="str">
        <f>IFERROR(时间!$B$4+AU2822,"上周无销量")</f>
        <v>上周无销量</v>
      </c>
    </row>
    <row r="2823" spans="1:48">
      <c r="A2823" s="21" t="s">
        <v>5552</v>
      </c>
      <c r="B2823" t="s">
        <v>5553</v>
      </c>
      <c r="C2823" t="s">
        <v>5545</v>
      </c>
      <c r="D2823" s="31">
        <v>0</v>
      </c>
      <c r="E2823" s="31">
        <v>0</v>
      </c>
      <c r="F2823" s="31">
        <v>0</v>
      </c>
      <c r="G2823" s="31">
        <v>0</v>
      </c>
      <c r="H2823" s="32">
        <v>0</v>
      </c>
      <c r="I2823">
        <v>0</v>
      </c>
      <c r="J2823" s="33">
        <v>0</v>
      </c>
      <c r="K2823" s="33">
        <v>0</v>
      </c>
      <c r="L2823" s="33">
        <v>0</v>
      </c>
      <c r="M2823">
        <v>0</v>
      </c>
      <c r="N2823">
        <v>0</v>
      </c>
      <c r="O2823">
        <v>0</v>
      </c>
      <c r="P2823" t="s">
        <v>54</v>
      </c>
      <c r="Q2823" t="s">
        <v>54</v>
      </c>
      <c r="R2823" t="s">
        <v>54</v>
      </c>
      <c r="S2823" t="s">
        <v>54</v>
      </c>
      <c r="T2823" t="s">
        <v>54</v>
      </c>
      <c r="U2823" t="s">
        <v>54</v>
      </c>
      <c r="V2823" t="s">
        <v>54</v>
      </c>
      <c r="W2823" t="s">
        <v>54</v>
      </c>
      <c r="X2823" s="23" t="s">
        <v>54</v>
      </c>
      <c r="Y2823" s="23" t="s">
        <v>54</v>
      </c>
      <c r="Z2823" s="23" t="s">
        <v>54</v>
      </c>
      <c r="AA2823" s="23" t="s">
        <v>54</v>
      </c>
      <c r="AB2823" t="s">
        <v>54</v>
      </c>
      <c r="AC2823" t="s">
        <v>54</v>
      </c>
      <c r="AD2823" t="s">
        <v>54</v>
      </c>
      <c r="AE2823" t="s">
        <v>54</v>
      </c>
      <c r="AF2823" s="23" t="s">
        <v>54</v>
      </c>
      <c r="AG2823" s="23" t="s">
        <v>54</v>
      </c>
      <c r="AH2823" s="23" t="s">
        <v>54</v>
      </c>
      <c r="AI2823" s="23" t="s">
        <v>54</v>
      </c>
      <c r="AJ2823">
        <v>0</v>
      </c>
      <c r="AK2823">
        <v>0</v>
      </c>
      <c r="AL2823">
        <v>0</v>
      </c>
      <c r="AM2823">
        <v>0</v>
      </c>
      <c r="AN2823" s="23" t="e">
        <v>#DIV/0!</v>
      </c>
      <c r="AO2823" s="23" t="e">
        <v>#DIV/0!</v>
      </c>
      <c r="AP2823" s="23" t="e">
        <v>#DIV/0!</v>
      </c>
      <c r="AQ2823" s="23" t="e">
        <v>#DIV/0!</v>
      </c>
      <c r="AR2823" s="35">
        <v>0</v>
      </c>
      <c r="AS2823" s="35">
        <v>0</v>
      </c>
      <c r="AT2823" s="35">
        <v>0</v>
      </c>
      <c r="AU2823" s="31" t="str">
        <f t="shared" si="47"/>
        <v>库存为0</v>
      </c>
      <c r="AV2823" s="36" t="str">
        <f>IFERROR(时间!$B$4+AU2823,"上周无销量")</f>
        <v>上周无销量</v>
      </c>
    </row>
    <row r="2824" spans="1:48">
      <c r="A2824" s="21" t="s">
        <v>5554</v>
      </c>
      <c r="B2824" t="s">
        <v>4630</v>
      </c>
      <c r="C2824" t="s">
        <v>5545</v>
      </c>
      <c r="D2824" s="31">
        <v>0</v>
      </c>
      <c r="E2824" s="31">
        <v>0</v>
      </c>
      <c r="F2824" s="31">
        <v>0</v>
      </c>
      <c r="G2824" s="31">
        <v>0</v>
      </c>
      <c r="H2824" s="32">
        <v>0</v>
      </c>
      <c r="I2824">
        <v>0</v>
      </c>
      <c r="J2824" s="33">
        <v>0</v>
      </c>
      <c r="K2824" s="33">
        <v>0</v>
      </c>
      <c r="L2824" s="33">
        <v>0</v>
      </c>
      <c r="M2824">
        <v>0</v>
      </c>
      <c r="N2824">
        <v>0</v>
      </c>
      <c r="O2824">
        <v>0</v>
      </c>
      <c r="P2824" t="s">
        <v>54</v>
      </c>
      <c r="Q2824" t="s">
        <v>54</v>
      </c>
      <c r="R2824" t="s">
        <v>54</v>
      </c>
      <c r="S2824" t="s">
        <v>54</v>
      </c>
      <c r="T2824" t="s">
        <v>54</v>
      </c>
      <c r="U2824" t="s">
        <v>54</v>
      </c>
      <c r="V2824" t="s">
        <v>54</v>
      </c>
      <c r="W2824" t="s">
        <v>54</v>
      </c>
      <c r="X2824" s="23" t="s">
        <v>54</v>
      </c>
      <c r="Y2824" s="23" t="s">
        <v>54</v>
      </c>
      <c r="Z2824" s="23" t="s">
        <v>54</v>
      </c>
      <c r="AA2824" s="23" t="s">
        <v>54</v>
      </c>
      <c r="AB2824" t="s">
        <v>54</v>
      </c>
      <c r="AC2824" t="s">
        <v>54</v>
      </c>
      <c r="AD2824" t="s">
        <v>54</v>
      </c>
      <c r="AE2824" t="s">
        <v>54</v>
      </c>
      <c r="AF2824" s="23" t="s">
        <v>54</v>
      </c>
      <c r="AG2824" s="23" t="s">
        <v>54</v>
      </c>
      <c r="AH2824" s="23" t="s">
        <v>54</v>
      </c>
      <c r="AI2824" s="23" t="s">
        <v>54</v>
      </c>
      <c r="AJ2824">
        <v>1</v>
      </c>
      <c r="AK2824">
        <v>2</v>
      </c>
      <c r="AL2824">
        <v>0</v>
      </c>
      <c r="AM2824">
        <v>0</v>
      </c>
      <c r="AN2824" s="23">
        <v>0</v>
      </c>
      <c r="AO2824" s="23">
        <v>0</v>
      </c>
      <c r="AP2824" s="23" t="e">
        <v>#DIV/0!</v>
      </c>
      <c r="AQ2824" s="23" t="e">
        <v>#DIV/0!</v>
      </c>
      <c r="AR2824" s="35">
        <v>0</v>
      </c>
      <c r="AS2824" s="35">
        <v>0</v>
      </c>
      <c r="AT2824" s="35">
        <v>0</v>
      </c>
      <c r="AU2824" s="31" t="str">
        <f t="shared" si="47"/>
        <v>库存为0</v>
      </c>
      <c r="AV2824" s="36" t="str">
        <f>IFERROR(时间!$B$4+AU2824,"上周无销量")</f>
        <v>上周无销量</v>
      </c>
    </row>
    <row r="2825" spans="1:48">
      <c r="A2825" s="21" t="s">
        <v>5555</v>
      </c>
      <c r="B2825" t="s">
        <v>4632</v>
      </c>
      <c r="C2825" t="s">
        <v>5545</v>
      </c>
      <c r="D2825" s="31">
        <v>0</v>
      </c>
      <c r="E2825" s="31">
        <v>0</v>
      </c>
      <c r="F2825" s="31">
        <v>0</v>
      </c>
      <c r="G2825" s="31">
        <v>0</v>
      </c>
      <c r="H2825" s="32">
        <v>0</v>
      </c>
      <c r="I2825">
        <v>0</v>
      </c>
      <c r="J2825" s="33">
        <v>0</v>
      </c>
      <c r="K2825" s="33">
        <v>0</v>
      </c>
      <c r="L2825" s="33">
        <v>0</v>
      </c>
      <c r="M2825">
        <v>0</v>
      </c>
      <c r="N2825">
        <v>0</v>
      </c>
      <c r="O2825">
        <v>0</v>
      </c>
      <c r="P2825" t="s">
        <v>54</v>
      </c>
      <c r="Q2825" t="s">
        <v>54</v>
      </c>
      <c r="R2825" t="s">
        <v>54</v>
      </c>
      <c r="S2825" t="s">
        <v>54</v>
      </c>
      <c r="T2825" t="s">
        <v>54</v>
      </c>
      <c r="U2825" t="s">
        <v>54</v>
      </c>
      <c r="V2825" t="s">
        <v>54</v>
      </c>
      <c r="W2825" t="s">
        <v>54</v>
      </c>
      <c r="X2825" s="23" t="s">
        <v>54</v>
      </c>
      <c r="Y2825" s="23" t="s">
        <v>54</v>
      </c>
      <c r="Z2825" s="23" t="s">
        <v>54</v>
      </c>
      <c r="AA2825" s="23" t="s">
        <v>54</v>
      </c>
      <c r="AB2825" t="s">
        <v>54</v>
      </c>
      <c r="AC2825" t="s">
        <v>54</v>
      </c>
      <c r="AD2825" t="s">
        <v>54</v>
      </c>
      <c r="AE2825" t="s">
        <v>54</v>
      </c>
      <c r="AF2825" s="23" t="s">
        <v>54</v>
      </c>
      <c r="AG2825" s="23" t="s">
        <v>54</v>
      </c>
      <c r="AH2825" s="23" t="s">
        <v>54</v>
      </c>
      <c r="AI2825" s="23" t="s">
        <v>54</v>
      </c>
      <c r="AJ2825">
        <v>0</v>
      </c>
      <c r="AK2825">
        <v>8</v>
      </c>
      <c r="AL2825">
        <v>4</v>
      </c>
      <c r="AM2825">
        <v>0</v>
      </c>
      <c r="AN2825" s="23" t="e">
        <v>#DIV/0!</v>
      </c>
      <c r="AO2825" s="23">
        <v>0</v>
      </c>
      <c r="AP2825" s="23">
        <v>0</v>
      </c>
      <c r="AQ2825" s="23" t="e">
        <v>#DIV/0!</v>
      </c>
      <c r="AR2825" s="35">
        <v>0</v>
      </c>
      <c r="AS2825" s="35">
        <v>0</v>
      </c>
      <c r="AT2825" s="35">
        <v>0</v>
      </c>
      <c r="AU2825" s="31" t="str">
        <f t="shared" si="47"/>
        <v>库存为0</v>
      </c>
      <c r="AV2825" s="36" t="str">
        <f>IFERROR(时间!$B$4+AU2825,"上周无销量")</f>
        <v>上周无销量</v>
      </c>
    </row>
    <row r="2826" spans="1:48">
      <c r="A2826" s="21" t="s">
        <v>5556</v>
      </c>
      <c r="B2826" t="s">
        <v>4634</v>
      </c>
      <c r="C2826" t="s">
        <v>5545</v>
      </c>
      <c r="D2826" s="31">
        <v>0</v>
      </c>
      <c r="E2826" s="31">
        <v>0</v>
      </c>
      <c r="F2826" s="31">
        <v>0</v>
      </c>
      <c r="G2826" s="31">
        <v>0</v>
      </c>
      <c r="H2826" s="32">
        <v>0</v>
      </c>
      <c r="I2826">
        <v>0</v>
      </c>
      <c r="J2826" s="33">
        <v>0</v>
      </c>
      <c r="K2826" s="33">
        <v>0</v>
      </c>
      <c r="L2826" s="33">
        <v>0</v>
      </c>
      <c r="M2826">
        <v>0</v>
      </c>
      <c r="N2826">
        <v>0</v>
      </c>
      <c r="O2826">
        <v>0</v>
      </c>
      <c r="P2826" t="s">
        <v>54</v>
      </c>
      <c r="Q2826" t="s">
        <v>54</v>
      </c>
      <c r="R2826" t="s">
        <v>54</v>
      </c>
      <c r="S2826" t="s">
        <v>54</v>
      </c>
      <c r="T2826" t="s">
        <v>54</v>
      </c>
      <c r="U2826" t="s">
        <v>54</v>
      </c>
      <c r="V2826" t="s">
        <v>54</v>
      </c>
      <c r="W2826" t="s">
        <v>54</v>
      </c>
      <c r="X2826" s="23" t="s">
        <v>54</v>
      </c>
      <c r="Y2826" s="23" t="s">
        <v>54</v>
      </c>
      <c r="Z2826" s="23" t="s">
        <v>54</v>
      </c>
      <c r="AA2826" s="23" t="s">
        <v>54</v>
      </c>
      <c r="AB2826" t="s">
        <v>54</v>
      </c>
      <c r="AC2826" t="s">
        <v>54</v>
      </c>
      <c r="AD2826" t="s">
        <v>54</v>
      </c>
      <c r="AE2826" t="s">
        <v>54</v>
      </c>
      <c r="AF2826" s="23" t="s">
        <v>54</v>
      </c>
      <c r="AG2826" s="23" t="s">
        <v>54</v>
      </c>
      <c r="AH2826" s="23" t="s">
        <v>54</v>
      </c>
      <c r="AI2826" s="23" t="s">
        <v>54</v>
      </c>
      <c r="AJ2826">
        <v>0</v>
      </c>
      <c r="AK2826">
        <v>1</v>
      </c>
      <c r="AL2826">
        <v>2</v>
      </c>
      <c r="AM2826">
        <v>0</v>
      </c>
      <c r="AN2826" s="23" t="e">
        <v>#DIV/0!</v>
      </c>
      <c r="AO2826" s="23">
        <v>0</v>
      </c>
      <c r="AP2826" s="23">
        <v>0</v>
      </c>
      <c r="AQ2826" s="23" t="e">
        <v>#DIV/0!</v>
      </c>
      <c r="AR2826" s="35">
        <v>0</v>
      </c>
      <c r="AS2826" s="35">
        <v>0</v>
      </c>
      <c r="AT2826" s="35">
        <v>0</v>
      </c>
      <c r="AU2826" s="31" t="str">
        <f t="shared" si="47"/>
        <v>库存为0</v>
      </c>
      <c r="AV2826" s="36" t="str">
        <f>IFERROR(时间!$B$4+AU2826,"上周无销量")</f>
        <v>上周无销量</v>
      </c>
    </row>
    <row r="2827" spans="1:48">
      <c r="A2827" s="21" t="s">
        <v>5557</v>
      </c>
      <c r="B2827" t="s">
        <v>4636</v>
      </c>
      <c r="C2827" t="s">
        <v>5545</v>
      </c>
      <c r="D2827" s="31">
        <v>0</v>
      </c>
      <c r="E2827" s="31">
        <v>0</v>
      </c>
      <c r="F2827" s="31">
        <v>0</v>
      </c>
      <c r="G2827" s="31">
        <v>0</v>
      </c>
      <c r="H2827" s="32">
        <v>0</v>
      </c>
      <c r="I2827">
        <v>0</v>
      </c>
      <c r="J2827" s="33">
        <v>0</v>
      </c>
      <c r="K2827" s="33">
        <v>0</v>
      </c>
      <c r="L2827" s="33">
        <v>0</v>
      </c>
      <c r="M2827">
        <v>0</v>
      </c>
      <c r="N2827">
        <v>0</v>
      </c>
      <c r="O2827">
        <v>0</v>
      </c>
      <c r="P2827" t="s">
        <v>54</v>
      </c>
      <c r="Q2827" t="s">
        <v>54</v>
      </c>
      <c r="R2827" t="s">
        <v>54</v>
      </c>
      <c r="S2827" t="s">
        <v>54</v>
      </c>
      <c r="T2827" t="s">
        <v>54</v>
      </c>
      <c r="U2827" t="s">
        <v>54</v>
      </c>
      <c r="V2827" t="s">
        <v>54</v>
      </c>
      <c r="W2827" t="s">
        <v>54</v>
      </c>
      <c r="X2827" s="23" t="s">
        <v>54</v>
      </c>
      <c r="Y2827" s="23" t="s">
        <v>54</v>
      </c>
      <c r="Z2827" s="23" t="s">
        <v>54</v>
      </c>
      <c r="AA2827" s="23" t="s">
        <v>54</v>
      </c>
      <c r="AB2827" t="s">
        <v>54</v>
      </c>
      <c r="AC2827" t="s">
        <v>54</v>
      </c>
      <c r="AD2827" t="s">
        <v>54</v>
      </c>
      <c r="AE2827" t="s">
        <v>54</v>
      </c>
      <c r="AF2827" s="23" t="s">
        <v>54</v>
      </c>
      <c r="AG2827" s="23" t="s">
        <v>54</v>
      </c>
      <c r="AH2827" s="23" t="s">
        <v>54</v>
      </c>
      <c r="AI2827" s="23" t="s">
        <v>54</v>
      </c>
      <c r="AJ2827">
        <v>0</v>
      </c>
      <c r="AK2827">
        <v>0</v>
      </c>
      <c r="AL2827">
        <v>2</v>
      </c>
      <c r="AM2827">
        <v>0</v>
      </c>
      <c r="AN2827" s="23" t="e">
        <v>#DIV/0!</v>
      </c>
      <c r="AO2827" s="23" t="e">
        <v>#DIV/0!</v>
      </c>
      <c r="AP2827" s="23">
        <v>0</v>
      </c>
      <c r="AQ2827" s="23" t="e">
        <v>#DIV/0!</v>
      </c>
      <c r="AR2827" s="35">
        <v>0</v>
      </c>
      <c r="AS2827" s="35">
        <v>0</v>
      </c>
      <c r="AT2827" s="35">
        <v>0</v>
      </c>
      <c r="AU2827" s="31" t="str">
        <f t="shared" si="47"/>
        <v>库存为0</v>
      </c>
      <c r="AV2827" s="36" t="str">
        <f>IFERROR(时间!$B$4+AU2827,"上周无销量")</f>
        <v>上周无销量</v>
      </c>
    </row>
    <row r="2828" spans="1:48">
      <c r="A2828" s="21" t="s">
        <v>5558</v>
      </c>
      <c r="B2828" t="s">
        <v>4638</v>
      </c>
      <c r="C2828" t="s">
        <v>5545</v>
      </c>
      <c r="D2828" s="31">
        <v>0</v>
      </c>
      <c r="E2828" s="31">
        <v>0</v>
      </c>
      <c r="F2828" s="31">
        <v>0</v>
      </c>
      <c r="G2828" s="31">
        <v>0</v>
      </c>
      <c r="H2828" s="32">
        <v>0</v>
      </c>
      <c r="I2828">
        <v>0</v>
      </c>
      <c r="J2828" s="33">
        <v>0</v>
      </c>
      <c r="K2828" s="33">
        <v>0</v>
      </c>
      <c r="L2828" s="33">
        <v>0</v>
      </c>
      <c r="M2828">
        <v>0</v>
      </c>
      <c r="N2828">
        <v>0</v>
      </c>
      <c r="O2828">
        <v>0</v>
      </c>
      <c r="P2828" t="s">
        <v>54</v>
      </c>
      <c r="Q2828" t="s">
        <v>54</v>
      </c>
      <c r="R2828" t="s">
        <v>54</v>
      </c>
      <c r="S2828" t="s">
        <v>54</v>
      </c>
      <c r="T2828" t="s">
        <v>54</v>
      </c>
      <c r="U2828" t="s">
        <v>54</v>
      </c>
      <c r="V2828" t="s">
        <v>54</v>
      </c>
      <c r="W2828" t="s">
        <v>54</v>
      </c>
      <c r="X2828" s="23" t="s">
        <v>54</v>
      </c>
      <c r="Y2828" s="23" t="s">
        <v>54</v>
      </c>
      <c r="Z2828" s="23" t="s">
        <v>54</v>
      </c>
      <c r="AA2828" s="23" t="s">
        <v>54</v>
      </c>
      <c r="AB2828" t="s">
        <v>54</v>
      </c>
      <c r="AC2828" t="s">
        <v>54</v>
      </c>
      <c r="AD2828" t="s">
        <v>54</v>
      </c>
      <c r="AE2828" t="s">
        <v>54</v>
      </c>
      <c r="AF2828" s="23" t="s">
        <v>54</v>
      </c>
      <c r="AG2828" s="23" t="s">
        <v>54</v>
      </c>
      <c r="AH2828" s="23" t="s">
        <v>54</v>
      </c>
      <c r="AI2828" s="23" t="s">
        <v>54</v>
      </c>
      <c r="AJ2828">
        <v>11</v>
      </c>
      <c r="AK2828">
        <v>8</v>
      </c>
      <c r="AL2828">
        <v>3</v>
      </c>
      <c r="AM2828">
        <v>0</v>
      </c>
      <c r="AN2828" s="23">
        <v>0</v>
      </c>
      <c r="AO2828" s="23">
        <v>0</v>
      </c>
      <c r="AP2828" s="23">
        <v>0</v>
      </c>
      <c r="AQ2828" s="23" t="e">
        <v>#DIV/0!</v>
      </c>
      <c r="AR2828" s="35">
        <v>0</v>
      </c>
      <c r="AS2828" s="35">
        <v>0</v>
      </c>
      <c r="AT2828" s="35">
        <v>0</v>
      </c>
      <c r="AU2828" s="31" t="str">
        <f t="shared" si="47"/>
        <v>库存为0</v>
      </c>
      <c r="AV2828" s="36" t="str">
        <f>IFERROR(时间!$B$4+AU2828,"上周无销量")</f>
        <v>上周无销量</v>
      </c>
    </row>
    <row r="2829" spans="1:48">
      <c r="A2829" s="21" t="s">
        <v>5559</v>
      </c>
      <c r="B2829" t="s">
        <v>4640</v>
      </c>
      <c r="C2829" t="s">
        <v>5545</v>
      </c>
      <c r="D2829" s="31">
        <v>0</v>
      </c>
      <c r="E2829" s="31">
        <v>0</v>
      </c>
      <c r="F2829" s="31">
        <v>0</v>
      </c>
      <c r="G2829" s="31">
        <v>0</v>
      </c>
      <c r="H2829" s="32">
        <v>0</v>
      </c>
      <c r="I2829">
        <v>0</v>
      </c>
      <c r="J2829" s="33">
        <v>0</v>
      </c>
      <c r="K2829" s="33">
        <v>0</v>
      </c>
      <c r="L2829" s="33">
        <v>0</v>
      </c>
      <c r="M2829">
        <v>0</v>
      </c>
      <c r="N2829">
        <v>0</v>
      </c>
      <c r="O2829">
        <v>0</v>
      </c>
      <c r="P2829" t="s">
        <v>54</v>
      </c>
      <c r="Q2829" t="s">
        <v>54</v>
      </c>
      <c r="R2829" t="s">
        <v>54</v>
      </c>
      <c r="S2829" t="s">
        <v>54</v>
      </c>
      <c r="T2829" t="s">
        <v>54</v>
      </c>
      <c r="U2829" t="s">
        <v>54</v>
      </c>
      <c r="V2829" t="s">
        <v>54</v>
      </c>
      <c r="W2829" t="s">
        <v>54</v>
      </c>
      <c r="X2829" s="23" t="s">
        <v>54</v>
      </c>
      <c r="Y2829" s="23" t="s">
        <v>54</v>
      </c>
      <c r="Z2829" s="23" t="s">
        <v>54</v>
      </c>
      <c r="AA2829" s="23" t="s">
        <v>54</v>
      </c>
      <c r="AB2829" t="s">
        <v>54</v>
      </c>
      <c r="AC2829" t="s">
        <v>54</v>
      </c>
      <c r="AD2829" t="s">
        <v>54</v>
      </c>
      <c r="AE2829" t="s">
        <v>54</v>
      </c>
      <c r="AF2829" s="23" t="s">
        <v>54</v>
      </c>
      <c r="AG2829" s="23" t="s">
        <v>54</v>
      </c>
      <c r="AH2829" s="23" t="s">
        <v>54</v>
      </c>
      <c r="AI2829" s="23" t="s">
        <v>54</v>
      </c>
      <c r="AJ2829">
        <v>2</v>
      </c>
      <c r="AK2829">
        <v>3</v>
      </c>
      <c r="AL2829">
        <v>2</v>
      </c>
      <c r="AM2829">
        <v>0</v>
      </c>
      <c r="AN2829" s="23">
        <v>0</v>
      </c>
      <c r="AO2829" s="23">
        <v>0</v>
      </c>
      <c r="AP2829" s="23">
        <v>0</v>
      </c>
      <c r="AQ2829" s="23" t="e">
        <v>#DIV/0!</v>
      </c>
      <c r="AR2829" s="35">
        <v>0</v>
      </c>
      <c r="AS2829" s="35">
        <v>0</v>
      </c>
      <c r="AT2829" s="35">
        <v>0</v>
      </c>
      <c r="AU2829" s="31" t="str">
        <f t="shared" si="47"/>
        <v>库存为0</v>
      </c>
      <c r="AV2829" s="36" t="str">
        <f>IFERROR(时间!$B$4+AU2829,"上周无销量")</f>
        <v>上周无销量</v>
      </c>
    </row>
    <row r="2830" spans="1:48">
      <c r="A2830" s="21" t="s">
        <v>5560</v>
      </c>
      <c r="B2830" t="s">
        <v>4642</v>
      </c>
      <c r="C2830" t="s">
        <v>5545</v>
      </c>
      <c r="D2830" s="31">
        <v>0</v>
      </c>
      <c r="E2830" s="31">
        <v>0</v>
      </c>
      <c r="F2830" s="31">
        <v>0</v>
      </c>
      <c r="G2830" s="31">
        <v>0</v>
      </c>
      <c r="H2830" s="32">
        <v>0</v>
      </c>
      <c r="I2830">
        <v>0</v>
      </c>
      <c r="J2830" s="33">
        <v>0</v>
      </c>
      <c r="K2830" s="33">
        <v>0</v>
      </c>
      <c r="L2830" s="33">
        <v>0</v>
      </c>
      <c r="M2830">
        <v>0</v>
      </c>
      <c r="N2830">
        <v>0</v>
      </c>
      <c r="O2830">
        <v>0</v>
      </c>
      <c r="P2830" t="s">
        <v>54</v>
      </c>
      <c r="Q2830" t="s">
        <v>54</v>
      </c>
      <c r="R2830" t="s">
        <v>54</v>
      </c>
      <c r="S2830" t="s">
        <v>54</v>
      </c>
      <c r="T2830" t="s">
        <v>54</v>
      </c>
      <c r="U2830" t="s">
        <v>54</v>
      </c>
      <c r="V2830" t="s">
        <v>54</v>
      </c>
      <c r="W2830" t="s">
        <v>54</v>
      </c>
      <c r="X2830" s="23" t="s">
        <v>54</v>
      </c>
      <c r="Y2830" s="23" t="s">
        <v>54</v>
      </c>
      <c r="Z2830" s="23" t="s">
        <v>54</v>
      </c>
      <c r="AA2830" s="23" t="s">
        <v>54</v>
      </c>
      <c r="AB2830" t="s">
        <v>54</v>
      </c>
      <c r="AC2830" t="s">
        <v>54</v>
      </c>
      <c r="AD2830" t="s">
        <v>54</v>
      </c>
      <c r="AE2830" t="s">
        <v>54</v>
      </c>
      <c r="AF2830" s="23" t="s">
        <v>54</v>
      </c>
      <c r="AG2830" s="23" t="s">
        <v>54</v>
      </c>
      <c r="AH2830" s="23" t="s">
        <v>54</v>
      </c>
      <c r="AI2830" s="23" t="s">
        <v>54</v>
      </c>
      <c r="AJ2830">
        <v>11</v>
      </c>
      <c r="AK2830">
        <v>11</v>
      </c>
      <c r="AL2830">
        <v>3</v>
      </c>
      <c r="AM2830">
        <v>0</v>
      </c>
      <c r="AN2830" s="23">
        <v>0</v>
      </c>
      <c r="AO2830" s="23">
        <v>0</v>
      </c>
      <c r="AP2830" s="23">
        <v>0</v>
      </c>
      <c r="AQ2830" s="23" t="e">
        <v>#DIV/0!</v>
      </c>
      <c r="AR2830" s="35">
        <v>0</v>
      </c>
      <c r="AS2830" s="35">
        <v>0</v>
      </c>
      <c r="AT2830" s="35">
        <v>0</v>
      </c>
      <c r="AU2830" s="31" t="str">
        <f t="shared" si="47"/>
        <v>库存为0</v>
      </c>
      <c r="AV2830" s="36" t="str">
        <f>IFERROR(时间!$B$4+AU2830,"上周无销量")</f>
        <v>上周无销量</v>
      </c>
    </row>
    <row r="2831" spans="1:48">
      <c r="A2831" s="21" t="s">
        <v>5561</v>
      </c>
      <c r="B2831" t="s">
        <v>4644</v>
      </c>
      <c r="C2831" t="s">
        <v>5545</v>
      </c>
      <c r="D2831" s="31">
        <v>0</v>
      </c>
      <c r="E2831" s="31">
        <v>0</v>
      </c>
      <c r="F2831" s="31">
        <v>0</v>
      </c>
      <c r="G2831" s="31">
        <v>0</v>
      </c>
      <c r="H2831" s="32">
        <v>0</v>
      </c>
      <c r="I2831">
        <v>0</v>
      </c>
      <c r="J2831" s="33">
        <v>0</v>
      </c>
      <c r="K2831" s="33">
        <v>0</v>
      </c>
      <c r="L2831" s="33">
        <v>0</v>
      </c>
      <c r="M2831">
        <v>0</v>
      </c>
      <c r="N2831">
        <v>0</v>
      </c>
      <c r="O2831">
        <v>0</v>
      </c>
      <c r="P2831" t="s">
        <v>54</v>
      </c>
      <c r="Q2831" t="s">
        <v>54</v>
      </c>
      <c r="R2831" t="s">
        <v>54</v>
      </c>
      <c r="S2831" t="s">
        <v>54</v>
      </c>
      <c r="T2831" t="s">
        <v>54</v>
      </c>
      <c r="U2831" t="s">
        <v>54</v>
      </c>
      <c r="V2831" t="s">
        <v>54</v>
      </c>
      <c r="W2831" t="s">
        <v>54</v>
      </c>
      <c r="X2831" s="23" t="s">
        <v>54</v>
      </c>
      <c r="Y2831" s="23" t="s">
        <v>54</v>
      </c>
      <c r="Z2831" s="23" t="s">
        <v>54</v>
      </c>
      <c r="AA2831" s="23" t="s">
        <v>54</v>
      </c>
      <c r="AB2831" t="s">
        <v>54</v>
      </c>
      <c r="AC2831" t="s">
        <v>54</v>
      </c>
      <c r="AD2831" t="s">
        <v>54</v>
      </c>
      <c r="AE2831" t="s">
        <v>54</v>
      </c>
      <c r="AF2831" s="23" t="s">
        <v>54</v>
      </c>
      <c r="AG2831" s="23" t="s">
        <v>54</v>
      </c>
      <c r="AH2831" s="23" t="s">
        <v>54</v>
      </c>
      <c r="AI2831" s="23" t="s">
        <v>54</v>
      </c>
      <c r="AJ2831">
        <v>5</v>
      </c>
      <c r="AK2831">
        <v>12</v>
      </c>
      <c r="AL2831">
        <v>1</v>
      </c>
      <c r="AM2831">
        <v>0</v>
      </c>
      <c r="AN2831" s="23">
        <v>0</v>
      </c>
      <c r="AO2831" s="23">
        <v>0</v>
      </c>
      <c r="AP2831" s="23">
        <v>0</v>
      </c>
      <c r="AQ2831" s="23" t="e">
        <v>#DIV/0!</v>
      </c>
      <c r="AR2831" s="35">
        <v>0</v>
      </c>
      <c r="AS2831" s="35">
        <v>0</v>
      </c>
      <c r="AT2831" s="35">
        <v>0</v>
      </c>
      <c r="AU2831" s="31" t="str">
        <f t="shared" si="47"/>
        <v>库存为0</v>
      </c>
      <c r="AV2831" s="36" t="str">
        <f>IFERROR(时间!$B$4+AU2831,"上周无销量")</f>
        <v>上周无销量</v>
      </c>
    </row>
    <row r="2832" spans="1:48">
      <c r="A2832" s="21" t="s">
        <v>5562</v>
      </c>
      <c r="B2832" t="s">
        <v>4646</v>
      </c>
      <c r="C2832" t="s">
        <v>5545</v>
      </c>
      <c r="D2832" s="31">
        <v>0</v>
      </c>
      <c r="E2832" s="31">
        <v>0</v>
      </c>
      <c r="F2832" s="31">
        <v>0</v>
      </c>
      <c r="G2832" s="31">
        <v>0</v>
      </c>
      <c r="H2832" s="32">
        <v>0</v>
      </c>
      <c r="I2832">
        <v>0</v>
      </c>
      <c r="J2832" s="33">
        <v>0</v>
      </c>
      <c r="K2832" s="33">
        <v>0</v>
      </c>
      <c r="L2832" s="33">
        <v>0</v>
      </c>
      <c r="M2832">
        <v>0</v>
      </c>
      <c r="N2832">
        <v>0</v>
      </c>
      <c r="O2832">
        <v>0</v>
      </c>
      <c r="P2832" t="s">
        <v>54</v>
      </c>
      <c r="Q2832" t="s">
        <v>54</v>
      </c>
      <c r="R2832" t="s">
        <v>54</v>
      </c>
      <c r="S2832" t="s">
        <v>54</v>
      </c>
      <c r="T2832" t="s">
        <v>54</v>
      </c>
      <c r="U2832" t="s">
        <v>54</v>
      </c>
      <c r="V2832" t="s">
        <v>54</v>
      </c>
      <c r="W2832" t="s">
        <v>54</v>
      </c>
      <c r="X2832" s="23" t="s">
        <v>54</v>
      </c>
      <c r="Y2832" s="23" t="s">
        <v>54</v>
      </c>
      <c r="Z2832" s="23" t="s">
        <v>54</v>
      </c>
      <c r="AA2832" s="23" t="s">
        <v>54</v>
      </c>
      <c r="AB2832" t="s">
        <v>54</v>
      </c>
      <c r="AC2832" t="s">
        <v>54</v>
      </c>
      <c r="AD2832" t="s">
        <v>54</v>
      </c>
      <c r="AE2832" t="s">
        <v>54</v>
      </c>
      <c r="AF2832" s="23" t="s">
        <v>54</v>
      </c>
      <c r="AG2832" s="23" t="s">
        <v>54</v>
      </c>
      <c r="AH2832" s="23" t="s">
        <v>54</v>
      </c>
      <c r="AI2832" s="23" t="s">
        <v>54</v>
      </c>
      <c r="AJ2832">
        <v>20</v>
      </c>
      <c r="AK2832">
        <v>10</v>
      </c>
      <c r="AL2832">
        <v>1</v>
      </c>
      <c r="AM2832">
        <v>0</v>
      </c>
      <c r="AN2832" s="23">
        <v>0</v>
      </c>
      <c r="AO2832" s="23">
        <v>0</v>
      </c>
      <c r="AP2832" s="23">
        <v>0</v>
      </c>
      <c r="AQ2832" s="23" t="e">
        <v>#DIV/0!</v>
      </c>
      <c r="AR2832" s="35">
        <v>0</v>
      </c>
      <c r="AS2832" s="35">
        <v>0</v>
      </c>
      <c r="AT2832" s="35">
        <v>0</v>
      </c>
      <c r="AU2832" s="31" t="str">
        <f t="shared" si="47"/>
        <v>库存为0</v>
      </c>
      <c r="AV2832" s="36" t="str">
        <f>IFERROR(时间!$B$4+AU2832,"上周无销量")</f>
        <v>上周无销量</v>
      </c>
    </row>
    <row r="2833" spans="1:48">
      <c r="A2833" s="21" t="s">
        <v>5563</v>
      </c>
      <c r="B2833" t="s">
        <v>4648</v>
      </c>
      <c r="C2833" t="s">
        <v>5545</v>
      </c>
      <c r="D2833" s="31">
        <v>0</v>
      </c>
      <c r="E2833" s="31">
        <v>0</v>
      </c>
      <c r="F2833" s="31">
        <v>0</v>
      </c>
      <c r="G2833" s="31">
        <v>0</v>
      </c>
      <c r="H2833" s="32">
        <v>0</v>
      </c>
      <c r="I2833">
        <v>0</v>
      </c>
      <c r="J2833" s="33">
        <v>0</v>
      </c>
      <c r="K2833" s="33">
        <v>0</v>
      </c>
      <c r="L2833" s="33">
        <v>0</v>
      </c>
      <c r="M2833">
        <v>0</v>
      </c>
      <c r="N2833">
        <v>0</v>
      </c>
      <c r="O2833">
        <v>0</v>
      </c>
      <c r="P2833" t="s">
        <v>54</v>
      </c>
      <c r="Q2833" t="s">
        <v>54</v>
      </c>
      <c r="R2833" t="s">
        <v>54</v>
      </c>
      <c r="S2833" t="s">
        <v>54</v>
      </c>
      <c r="T2833" t="s">
        <v>54</v>
      </c>
      <c r="U2833" t="s">
        <v>54</v>
      </c>
      <c r="V2833" t="s">
        <v>54</v>
      </c>
      <c r="W2833" t="s">
        <v>54</v>
      </c>
      <c r="X2833" s="23" t="s">
        <v>54</v>
      </c>
      <c r="Y2833" s="23" t="s">
        <v>54</v>
      </c>
      <c r="Z2833" s="23" t="s">
        <v>54</v>
      </c>
      <c r="AA2833" s="23" t="s">
        <v>54</v>
      </c>
      <c r="AB2833" t="s">
        <v>54</v>
      </c>
      <c r="AC2833" t="s">
        <v>54</v>
      </c>
      <c r="AD2833" t="s">
        <v>54</v>
      </c>
      <c r="AE2833" t="s">
        <v>54</v>
      </c>
      <c r="AF2833" s="23" t="s">
        <v>54</v>
      </c>
      <c r="AG2833" s="23" t="s">
        <v>54</v>
      </c>
      <c r="AH2833" s="23" t="s">
        <v>54</v>
      </c>
      <c r="AI2833" s="23" t="s">
        <v>54</v>
      </c>
      <c r="AJ2833">
        <v>3</v>
      </c>
      <c r="AK2833">
        <v>5</v>
      </c>
      <c r="AL2833">
        <v>2</v>
      </c>
      <c r="AM2833">
        <v>0</v>
      </c>
      <c r="AN2833" s="23">
        <v>0</v>
      </c>
      <c r="AO2833" s="23">
        <v>0</v>
      </c>
      <c r="AP2833" s="23">
        <v>0</v>
      </c>
      <c r="AQ2833" s="23" t="e">
        <v>#DIV/0!</v>
      </c>
      <c r="AR2833" s="35">
        <v>0</v>
      </c>
      <c r="AS2833" s="35">
        <v>0</v>
      </c>
      <c r="AT2833" s="35">
        <v>0</v>
      </c>
      <c r="AU2833" s="31" t="str">
        <f t="shared" si="47"/>
        <v>库存为0</v>
      </c>
      <c r="AV2833" s="36" t="str">
        <f>IFERROR(时间!$B$4+AU2833,"上周无销量")</f>
        <v>上周无销量</v>
      </c>
    </row>
    <row r="2834" spans="1:48">
      <c r="A2834" s="21" t="s">
        <v>5564</v>
      </c>
      <c r="B2834" t="s">
        <v>4650</v>
      </c>
      <c r="C2834" t="s">
        <v>5565</v>
      </c>
      <c r="D2834" s="31">
        <v>0</v>
      </c>
      <c r="E2834" s="31">
        <v>0</v>
      </c>
      <c r="F2834" s="31">
        <v>0</v>
      </c>
      <c r="G2834" s="31">
        <v>0</v>
      </c>
      <c r="H2834" s="32">
        <v>0</v>
      </c>
      <c r="I2834">
        <v>0</v>
      </c>
      <c r="J2834" s="33">
        <v>0</v>
      </c>
      <c r="K2834" s="33">
        <v>0</v>
      </c>
      <c r="L2834" s="33">
        <v>0</v>
      </c>
      <c r="M2834">
        <v>0</v>
      </c>
      <c r="N2834">
        <v>0</v>
      </c>
      <c r="O2834">
        <v>0</v>
      </c>
      <c r="P2834" t="s">
        <v>54</v>
      </c>
      <c r="Q2834" t="s">
        <v>54</v>
      </c>
      <c r="R2834" t="s">
        <v>54</v>
      </c>
      <c r="S2834" t="s">
        <v>54</v>
      </c>
      <c r="T2834" t="s">
        <v>54</v>
      </c>
      <c r="U2834" t="s">
        <v>54</v>
      </c>
      <c r="V2834" t="s">
        <v>54</v>
      </c>
      <c r="W2834" t="s">
        <v>54</v>
      </c>
      <c r="X2834" s="23" t="s">
        <v>54</v>
      </c>
      <c r="Y2834" s="23" t="s">
        <v>54</v>
      </c>
      <c r="Z2834" s="23" t="s">
        <v>54</v>
      </c>
      <c r="AA2834" s="23" t="s">
        <v>54</v>
      </c>
      <c r="AB2834" t="s">
        <v>54</v>
      </c>
      <c r="AC2834" t="s">
        <v>54</v>
      </c>
      <c r="AD2834" t="s">
        <v>54</v>
      </c>
      <c r="AE2834" t="s">
        <v>54</v>
      </c>
      <c r="AF2834" s="23" t="s">
        <v>54</v>
      </c>
      <c r="AG2834" s="23" t="s">
        <v>54</v>
      </c>
      <c r="AH2834" s="23" t="s">
        <v>54</v>
      </c>
      <c r="AI2834" s="23" t="s">
        <v>54</v>
      </c>
      <c r="AJ2834">
        <v>2</v>
      </c>
      <c r="AK2834">
        <v>0</v>
      </c>
      <c r="AL2834">
        <v>0</v>
      </c>
      <c r="AM2834">
        <v>0</v>
      </c>
      <c r="AN2834" s="23">
        <v>0</v>
      </c>
      <c r="AO2834" s="23" t="e">
        <v>#DIV/0!</v>
      </c>
      <c r="AP2834" s="23" t="e">
        <v>#DIV/0!</v>
      </c>
      <c r="AQ2834" s="23" t="e">
        <v>#DIV/0!</v>
      </c>
      <c r="AR2834" s="35">
        <v>0</v>
      </c>
      <c r="AS2834" s="35">
        <v>0</v>
      </c>
      <c r="AT2834" s="35">
        <v>0</v>
      </c>
      <c r="AU2834" s="31" t="str">
        <f t="shared" si="47"/>
        <v>库存为0</v>
      </c>
      <c r="AV2834" s="36" t="str">
        <f>IFERROR(时间!$B$4+AU2834,"上周无销量")</f>
        <v>上周无销量</v>
      </c>
    </row>
    <row r="2835" spans="1:48">
      <c r="A2835" s="21" t="s">
        <v>5566</v>
      </c>
      <c r="B2835" t="s">
        <v>4653</v>
      </c>
      <c r="C2835" t="s">
        <v>5565</v>
      </c>
      <c r="D2835" s="31">
        <v>0</v>
      </c>
      <c r="E2835" s="31">
        <v>0</v>
      </c>
      <c r="F2835" s="31">
        <v>0</v>
      </c>
      <c r="G2835" s="31">
        <v>0</v>
      </c>
      <c r="H2835" s="32">
        <v>0</v>
      </c>
      <c r="I2835">
        <v>0</v>
      </c>
      <c r="J2835" s="33">
        <v>0</v>
      </c>
      <c r="K2835" s="33">
        <v>0</v>
      </c>
      <c r="L2835" s="33">
        <v>0</v>
      </c>
      <c r="M2835">
        <v>0</v>
      </c>
      <c r="N2835">
        <v>0</v>
      </c>
      <c r="O2835">
        <v>0</v>
      </c>
      <c r="P2835" t="s">
        <v>54</v>
      </c>
      <c r="Q2835" t="s">
        <v>54</v>
      </c>
      <c r="R2835" t="s">
        <v>54</v>
      </c>
      <c r="S2835" t="s">
        <v>54</v>
      </c>
      <c r="T2835" t="s">
        <v>54</v>
      </c>
      <c r="U2835" t="s">
        <v>54</v>
      </c>
      <c r="V2835" t="s">
        <v>54</v>
      </c>
      <c r="W2835" t="s">
        <v>54</v>
      </c>
      <c r="X2835" s="23" t="s">
        <v>54</v>
      </c>
      <c r="Y2835" s="23" t="s">
        <v>54</v>
      </c>
      <c r="Z2835" s="23" t="s">
        <v>54</v>
      </c>
      <c r="AA2835" s="23" t="s">
        <v>54</v>
      </c>
      <c r="AB2835" t="s">
        <v>54</v>
      </c>
      <c r="AC2835" t="s">
        <v>54</v>
      </c>
      <c r="AD2835" t="s">
        <v>54</v>
      </c>
      <c r="AE2835" t="s">
        <v>54</v>
      </c>
      <c r="AF2835" s="23" t="s">
        <v>54</v>
      </c>
      <c r="AG2835" s="23" t="s">
        <v>54</v>
      </c>
      <c r="AH2835" s="23" t="s">
        <v>54</v>
      </c>
      <c r="AI2835" s="23" t="s">
        <v>54</v>
      </c>
      <c r="AJ2835">
        <v>7</v>
      </c>
      <c r="AK2835">
        <v>0</v>
      </c>
      <c r="AL2835">
        <v>0</v>
      </c>
      <c r="AM2835">
        <v>0</v>
      </c>
      <c r="AN2835" s="23">
        <v>0</v>
      </c>
      <c r="AO2835" s="23" t="e">
        <v>#DIV/0!</v>
      </c>
      <c r="AP2835" s="23" t="e">
        <v>#DIV/0!</v>
      </c>
      <c r="AQ2835" s="23" t="e">
        <v>#DIV/0!</v>
      </c>
      <c r="AR2835" s="35">
        <v>0</v>
      </c>
      <c r="AS2835" s="35">
        <v>0</v>
      </c>
      <c r="AT2835" s="35">
        <v>0</v>
      </c>
      <c r="AU2835" s="31" t="str">
        <f t="shared" si="47"/>
        <v>库存为0</v>
      </c>
      <c r="AV2835" s="36" t="str">
        <f>IFERROR(时间!$B$4+AU2835,"上周无销量")</f>
        <v>上周无销量</v>
      </c>
    </row>
    <row r="2836" spans="1:48">
      <c r="A2836" s="21" t="s">
        <v>5567</v>
      </c>
      <c r="B2836" t="s">
        <v>4655</v>
      </c>
      <c r="C2836" t="s">
        <v>5565</v>
      </c>
      <c r="D2836" s="31">
        <v>0</v>
      </c>
      <c r="E2836" s="31">
        <v>0</v>
      </c>
      <c r="F2836" s="31">
        <v>0</v>
      </c>
      <c r="G2836" s="31">
        <v>0</v>
      </c>
      <c r="H2836" s="32">
        <v>0</v>
      </c>
      <c r="I2836">
        <v>0</v>
      </c>
      <c r="J2836" s="33">
        <v>0</v>
      </c>
      <c r="K2836" s="33">
        <v>0</v>
      </c>
      <c r="L2836" s="33">
        <v>0</v>
      </c>
      <c r="M2836">
        <v>0</v>
      </c>
      <c r="N2836">
        <v>0</v>
      </c>
      <c r="O2836">
        <v>0</v>
      </c>
      <c r="P2836" t="s">
        <v>54</v>
      </c>
      <c r="Q2836" t="s">
        <v>54</v>
      </c>
      <c r="R2836" t="s">
        <v>54</v>
      </c>
      <c r="S2836" t="s">
        <v>54</v>
      </c>
      <c r="T2836" t="s">
        <v>54</v>
      </c>
      <c r="U2836" t="s">
        <v>54</v>
      </c>
      <c r="V2836" t="s">
        <v>54</v>
      </c>
      <c r="W2836" t="s">
        <v>54</v>
      </c>
      <c r="X2836" s="23" t="s">
        <v>54</v>
      </c>
      <c r="Y2836" s="23" t="s">
        <v>54</v>
      </c>
      <c r="Z2836" s="23" t="s">
        <v>54</v>
      </c>
      <c r="AA2836" s="23" t="s">
        <v>54</v>
      </c>
      <c r="AB2836" t="s">
        <v>54</v>
      </c>
      <c r="AC2836" t="s">
        <v>54</v>
      </c>
      <c r="AD2836" t="s">
        <v>54</v>
      </c>
      <c r="AE2836" t="s">
        <v>54</v>
      </c>
      <c r="AF2836" s="23" t="s">
        <v>54</v>
      </c>
      <c r="AG2836" s="23" t="s">
        <v>54</v>
      </c>
      <c r="AH2836" s="23" t="s">
        <v>54</v>
      </c>
      <c r="AI2836" s="23" t="s">
        <v>54</v>
      </c>
      <c r="AJ2836">
        <v>2</v>
      </c>
      <c r="AK2836">
        <v>0</v>
      </c>
      <c r="AL2836">
        <v>0</v>
      </c>
      <c r="AM2836">
        <v>0</v>
      </c>
      <c r="AN2836" s="23">
        <v>0</v>
      </c>
      <c r="AO2836" s="23" t="e">
        <v>#DIV/0!</v>
      </c>
      <c r="AP2836" s="23" t="e">
        <v>#DIV/0!</v>
      </c>
      <c r="AQ2836" s="23" t="e">
        <v>#DIV/0!</v>
      </c>
      <c r="AR2836" s="35">
        <v>0</v>
      </c>
      <c r="AS2836" s="35">
        <v>0</v>
      </c>
      <c r="AT2836" s="35">
        <v>0</v>
      </c>
      <c r="AU2836" s="31" t="str">
        <f t="shared" si="47"/>
        <v>库存为0</v>
      </c>
      <c r="AV2836" s="36" t="str">
        <f>IFERROR(时间!$B$4+AU2836,"上周无销量")</f>
        <v>上周无销量</v>
      </c>
    </row>
    <row r="2837" spans="1:48">
      <c r="A2837" s="21" t="s">
        <v>5568</v>
      </c>
      <c r="B2837" t="s">
        <v>4657</v>
      </c>
      <c r="C2837" t="s">
        <v>5565</v>
      </c>
      <c r="D2837" s="31">
        <v>0</v>
      </c>
      <c r="E2837" s="31">
        <v>0</v>
      </c>
      <c r="F2837" s="31">
        <v>0</v>
      </c>
      <c r="G2837" s="31">
        <v>0</v>
      </c>
      <c r="H2837" s="32">
        <v>0</v>
      </c>
      <c r="I2837">
        <v>0</v>
      </c>
      <c r="J2837" s="33">
        <v>0</v>
      </c>
      <c r="K2837" s="33">
        <v>0</v>
      </c>
      <c r="L2837" s="33">
        <v>0</v>
      </c>
      <c r="M2837">
        <v>0</v>
      </c>
      <c r="N2837">
        <v>0</v>
      </c>
      <c r="O2837">
        <v>0</v>
      </c>
      <c r="P2837" t="s">
        <v>54</v>
      </c>
      <c r="Q2837" t="s">
        <v>54</v>
      </c>
      <c r="R2837" t="s">
        <v>54</v>
      </c>
      <c r="S2837" t="s">
        <v>54</v>
      </c>
      <c r="T2837" t="s">
        <v>54</v>
      </c>
      <c r="U2837" t="s">
        <v>54</v>
      </c>
      <c r="V2837" t="s">
        <v>54</v>
      </c>
      <c r="W2837" t="s">
        <v>54</v>
      </c>
      <c r="X2837" s="23" t="s">
        <v>54</v>
      </c>
      <c r="Y2837" s="23" t="s">
        <v>54</v>
      </c>
      <c r="Z2837" s="23" t="s">
        <v>54</v>
      </c>
      <c r="AA2837" s="23" t="s">
        <v>54</v>
      </c>
      <c r="AB2837" t="s">
        <v>54</v>
      </c>
      <c r="AC2837" t="s">
        <v>54</v>
      </c>
      <c r="AD2837" t="s">
        <v>54</v>
      </c>
      <c r="AE2837" t="s">
        <v>54</v>
      </c>
      <c r="AF2837" s="23" t="s">
        <v>54</v>
      </c>
      <c r="AG2837" s="23" t="s">
        <v>54</v>
      </c>
      <c r="AH2837" s="23" t="s">
        <v>54</v>
      </c>
      <c r="AI2837" s="23" t="s">
        <v>54</v>
      </c>
      <c r="AJ2837">
        <v>1</v>
      </c>
      <c r="AK2837">
        <v>0</v>
      </c>
      <c r="AL2837">
        <v>0</v>
      </c>
      <c r="AM2837">
        <v>0</v>
      </c>
      <c r="AN2837" s="23">
        <v>0</v>
      </c>
      <c r="AO2837" s="23" t="e">
        <v>#DIV/0!</v>
      </c>
      <c r="AP2837" s="23" t="e">
        <v>#DIV/0!</v>
      </c>
      <c r="AQ2837" s="23" t="e">
        <v>#DIV/0!</v>
      </c>
      <c r="AR2837" s="35">
        <v>0</v>
      </c>
      <c r="AS2837" s="35">
        <v>0</v>
      </c>
      <c r="AT2837" s="35">
        <v>0</v>
      </c>
      <c r="AU2837" s="31" t="str">
        <f t="shared" si="47"/>
        <v>库存为0</v>
      </c>
      <c r="AV2837" s="36" t="str">
        <f>IFERROR(时间!$B$4+AU2837,"上周无销量")</f>
        <v>上周无销量</v>
      </c>
    </row>
    <row r="2838" spans="1:48">
      <c r="A2838" s="21" t="s">
        <v>5569</v>
      </c>
      <c r="B2838" t="s">
        <v>4659</v>
      </c>
      <c r="C2838" t="s">
        <v>5565</v>
      </c>
      <c r="D2838" s="31">
        <v>0</v>
      </c>
      <c r="E2838" s="31">
        <v>0</v>
      </c>
      <c r="F2838" s="31">
        <v>0</v>
      </c>
      <c r="G2838" s="31">
        <v>0</v>
      </c>
      <c r="H2838" s="32">
        <v>0</v>
      </c>
      <c r="I2838">
        <v>0</v>
      </c>
      <c r="J2838" s="33">
        <v>0</v>
      </c>
      <c r="K2838" s="33">
        <v>0</v>
      </c>
      <c r="L2838" s="33">
        <v>0</v>
      </c>
      <c r="M2838">
        <v>0</v>
      </c>
      <c r="N2838">
        <v>0</v>
      </c>
      <c r="O2838">
        <v>0</v>
      </c>
      <c r="P2838" t="s">
        <v>54</v>
      </c>
      <c r="Q2838" t="s">
        <v>54</v>
      </c>
      <c r="R2838" t="s">
        <v>54</v>
      </c>
      <c r="S2838" t="s">
        <v>54</v>
      </c>
      <c r="T2838" t="s">
        <v>54</v>
      </c>
      <c r="U2838" t="s">
        <v>54</v>
      </c>
      <c r="V2838" t="s">
        <v>54</v>
      </c>
      <c r="W2838" t="s">
        <v>54</v>
      </c>
      <c r="X2838" s="23" t="s">
        <v>54</v>
      </c>
      <c r="Y2838" s="23" t="s">
        <v>54</v>
      </c>
      <c r="Z2838" s="23" t="s">
        <v>54</v>
      </c>
      <c r="AA2838" s="23" t="s">
        <v>54</v>
      </c>
      <c r="AB2838" t="s">
        <v>54</v>
      </c>
      <c r="AC2838" t="s">
        <v>54</v>
      </c>
      <c r="AD2838" t="s">
        <v>54</v>
      </c>
      <c r="AE2838" t="s">
        <v>54</v>
      </c>
      <c r="AF2838" s="23" t="s">
        <v>54</v>
      </c>
      <c r="AG2838" s="23" t="s">
        <v>54</v>
      </c>
      <c r="AH2838" s="23" t="s">
        <v>54</v>
      </c>
      <c r="AI2838" s="23" t="s">
        <v>54</v>
      </c>
      <c r="AJ2838">
        <v>0</v>
      </c>
      <c r="AK2838">
        <v>0</v>
      </c>
      <c r="AL2838">
        <v>0</v>
      </c>
      <c r="AM2838">
        <v>0</v>
      </c>
      <c r="AN2838" s="23" t="e">
        <v>#DIV/0!</v>
      </c>
      <c r="AO2838" s="23" t="e">
        <v>#DIV/0!</v>
      </c>
      <c r="AP2838" s="23" t="e">
        <v>#DIV/0!</v>
      </c>
      <c r="AQ2838" s="23" t="e">
        <v>#DIV/0!</v>
      </c>
      <c r="AR2838" s="35">
        <v>0</v>
      </c>
      <c r="AS2838" s="35">
        <v>0</v>
      </c>
      <c r="AT2838" s="35">
        <v>0</v>
      </c>
      <c r="AU2838" s="31" t="str">
        <f t="shared" si="47"/>
        <v>库存为0</v>
      </c>
      <c r="AV2838" s="36" t="str">
        <f>IFERROR(时间!$B$4+AU2838,"上周无销量")</f>
        <v>上周无销量</v>
      </c>
    </row>
    <row r="2839" spans="1:48">
      <c r="A2839" s="21" t="s">
        <v>5570</v>
      </c>
      <c r="B2839" t="s">
        <v>5571</v>
      </c>
      <c r="C2839" t="s">
        <v>5572</v>
      </c>
      <c r="D2839" s="31">
        <v>0</v>
      </c>
      <c r="E2839" s="31">
        <v>0</v>
      </c>
      <c r="F2839" s="31">
        <v>0</v>
      </c>
      <c r="G2839" s="31">
        <v>0</v>
      </c>
      <c r="H2839" s="32">
        <v>0</v>
      </c>
      <c r="I2839">
        <v>0</v>
      </c>
      <c r="J2839" s="33">
        <v>0</v>
      </c>
      <c r="K2839" s="33">
        <v>0</v>
      </c>
      <c r="L2839" s="33">
        <v>0</v>
      </c>
      <c r="M2839">
        <v>0</v>
      </c>
      <c r="N2839">
        <v>0</v>
      </c>
      <c r="O2839">
        <v>0</v>
      </c>
      <c r="P2839" t="s">
        <v>54</v>
      </c>
      <c r="Q2839" t="s">
        <v>54</v>
      </c>
      <c r="R2839" t="s">
        <v>54</v>
      </c>
      <c r="S2839" t="s">
        <v>54</v>
      </c>
      <c r="T2839" t="s">
        <v>54</v>
      </c>
      <c r="U2839" t="s">
        <v>54</v>
      </c>
      <c r="V2839" t="s">
        <v>54</v>
      </c>
      <c r="W2839" t="s">
        <v>54</v>
      </c>
      <c r="X2839" s="23" t="s">
        <v>54</v>
      </c>
      <c r="Y2839" s="23" t="s">
        <v>54</v>
      </c>
      <c r="Z2839" s="23" t="s">
        <v>54</v>
      </c>
      <c r="AA2839" s="23" t="s">
        <v>54</v>
      </c>
      <c r="AB2839" t="s">
        <v>54</v>
      </c>
      <c r="AC2839" t="s">
        <v>54</v>
      </c>
      <c r="AD2839" t="s">
        <v>54</v>
      </c>
      <c r="AE2839" t="s">
        <v>54</v>
      </c>
      <c r="AF2839" s="23" t="s">
        <v>54</v>
      </c>
      <c r="AG2839" s="23" t="s">
        <v>54</v>
      </c>
      <c r="AH2839" s="23" t="s">
        <v>54</v>
      </c>
      <c r="AI2839" s="23" t="s">
        <v>54</v>
      </c>
      <c r="AJ2839">
        <v>0</v>
      </c>
      <c r="AK2839">
        <v>0</v>
      </c>
      <c r="AL2839">
        <v>0</v>
      </c>
      <c r="AM2839">
        <v>0</v>
      </c>
      <c r="AN2839" s="23" t="e">
        <v>#DIV/0!</v>
      </c>
      <c r="AO2839" s="23" t="e">
        <v>#DIV/0!</v>
      </c>
      <c r="AP2839" s="23" t="e">
        <v>#DIV/0!</v>
      </c>
      <c r="AQ2839" s="23" t="e">
        <v>#DIV/0!</v>
      </c>
      <c r="AR2839" s="35">
        <v>0</v>
      </c>
      <c r="AS2839" s="35">
        <v>0</v>
      </c>
      <c r="AT2839" s="35">
        <v>0</v>
      </c>
      <c r="AU2839" s="31" t="str">
        <f t="shared" si="47"/>
        <v>库存为0</v>
      </c>
      <c r="AV2839" s="36" t="str">
        <f>IFERROR(时间!$B$4+AU2839,"上周无销量")</f>
        <v>上周无销量</v>
      </c>
    </row>
    <row r="2840" spans="1:48">
      <c r="A2840" s="21" t="s">
        <v>5573</v>
      </c>
      <c r="B2840" t="s">
        <v>5574</v>
      </c>
      <c r="C2840" t="s">
        <v>5572</v>
      </c>
      <c r="D2840" s="31">
        <v>0</v>
      </c>
      <c r="E2840" s="31">
        <v>0</v>
      </c>
      <c r="F2840" s="31">
        <v>0</v>
      </c>
      <c r="G2840" s="31">
        <v>0</v>
      </c>
      <c r="H2840" s="32">
        <v>0</v>
      </c>
      <c r="I2840">
        <v>0</v>
      </c>
      <c r="J2840" s="33">
        <v>0</v>
      </c>
      <c r="K2840" s="33">
        <v>0</v>
      </c>
      <c r="L2840" s="33">
        <v>0</v>
      </c>
      <c r="M2840">
        <v>0</v>
      </c>
      <c r="N2840">
        <v>0</v>
      </c>
      <c r="O2840">
        <v>0</v>
      </c>
      <c r="P2840" t="s">
        <v>54</v>
      </c>
      <c r="Q2840" t="s">
        <v>54</v>
      </c>
      <c r="R2840" t="s">
        <v>54</v>
      </c>
      <c r="S2840" t="s">
        <v>54</v>
      </c>
      <c r="T2840" t="s">
        <v>54</v>
      </c>
      <c r="U2840" t="s">
        <v>54</v>
      </c>
      <c r="V2840" t="s">
        <v>54</v>
      </c>
      <c r="W2840" t="s">
        <v>54</v>
      </c>
      <c r="X2840" s="23" t="s">
        <v>54</v>
      </c>
      <c r="Y2840" s="23" t="s">
        <v>54</v>
      </c>
      <c r="Z2840" s="23" t="s">
        <v>54</v>
      </c>
      <c r="AA2840" s="23" t="s">
        <v>54</v>
      </c>
      <c r="AB2840" t="s">
        <v>54</v>
      </c>
      <c r="AC2840" t="s">
        <v>54</v>
      </c>
      <c r="AD2840" t="s">
        <v>54</v>
      </c>
      <c r="AE2840" t="s">
        <v>54</v>
      </c>
      <c r="AF2840" s="23" t="s">
        <v>54</v>
      </c>
      <c r="AG2840" s="23" t="s">
        <v>54</v>
      </c>
      <c r="AH2840" s="23" t="s">
        <v>54</v>
      </c>
      <c r="AI2840" s="23" t="s">
        <v>54</v>
      </c>
      <c r="AJ2840">
        <v>0</v>
      </c>
      <c r="AK2840">
        <v>0</v>
      </c>
      <c r="AL2840">
        <v>0</v>
      </c>
      <c r="AM2840">
        <v>0</v>
      </c>
      <c r="AN2840" s="23" t="e">
        <v>#DIV/0!</v>
      </c>
      <c r="AO2840" s="23" t="e">
        <v>#DIV/0!</v>
      </c>
      <c r="AP2840" s="23" t="e">
        <v>#DIV/0!</v>
      </c>
      <c r="AQ2840" s="23" t="e">
        <v>#DIV/0!</v>
      </c>
      <c r="AR2840" s="35">
        <v>0</v>
      </c>
      <c r="AS2840" s="35">
        <v>0</v>
      </c>
      <c r="AT2840" s="35">
        <v>0</v>
      </c>
      <c r="AU2840" s="31" t="str">
        <f t="shared" si="47"/>
        <v>库存为0</v>
      </c>
      <c r="AV2840" s="36" t="str">
        <f>IFERROR(时间!$B$4+AU2840,"上周无销量")</f>
        <v>上周无销量</v>
      </c>
    </row>
    <row r="2841" spans="1:48">
      <c r="A2841" s="21" t="s">
        <v>5575</v>
      </c>
      <c r="B2841" t="s">
        <v>5576</v>
      </c>
      <c r="C2841" t="s">
        <v>5572</v>
      </c>
      <c r="D2841" s="31">
        <v>0</v>
      </c>
      <c r="E2841" s="31">
        <v>0</v>
      </c>
      <c r="F2841" s="31">
        <v>0</v>
      </c>
      <c r="G2841" s="31">
        <v>0</v>
      </c>
      <c r="H2841" s="32">
        <v>0</v>
      </c>
      <c r="I2841">
        <v>0</v>
      </c>
      <c r="J2841" s="33">
        <v>0</v>
      </c>
      <c r="K2841" s="33">
        <v>0</v>
      </c>
      <c r="L2841" s="33">
        <v>0</v>
      </c>
      <c r="M2841">
        <v>0</v>
      </c>
      <c r="N2841">
        <v>0</v>
      </c>
      <c r="O2841">
        <v>0</v>
      </c>
      <c r="P2841" t="s">
        <v>54</v>
      </c>
      <c r="Q2841" t="s">
        <v>54</v>
      </c>
      <c r="R2841" t="s">
        <v>54</v>
      </c>
      <c r="S2841" t="s">
        <v>54</v>
      </c>
      <c r="T2841" t="s">
        <v>54</v>
      </c>
      <c r="U2841" t="s">
        <v>54</v>
      </c>
      <c r="V2841" t="s">
        <v>54</v>
      </c>
      <c r="W2841" t="s">
        <v>54</v>
      </c>
      <c r="X2841" s="23" t="s">
        <v>54</v>
      </c>
      <c r="Y2841" s="23" t="s">
        <v>54</v>
      </c>
      <c r="Z2841" s="23" t="s">
        <v>54</v>
      </c>
      <c r="AA2841" s="23" t="s">
        <v>54</v>
      </c>
      <c r="AB2841" t="s">
        <v>54</v>
      </c>
      <c r="AC2841" t="s">
        <v>54</v>
      </c>
      <c r="AD2841" t="s">
        <v>54</v>
      </c>
      <c r="AE2841" t="s">
        <v>54</v>
      </c>
      <c r="AF2841" s="23" t="s">
        <v>54</v>
      </c>
      <c r="AG2841" s="23" t="s">
        <v>54</v>
      </c>
      <c r="AH2841" s="23" t="s">
        <v>54</v>
      </c>
      <c r="AI2841" s="23" t="s">
        <v>54</v>
      </c>
      <c r="AJ2841">
        <v>0</v>
      </c>
      <c r="AK2841">
        <v>0</v>
      </c>
      <c r="AL2841">
        <v>0</v>
      </c>
      <c r="AM2841">
        <v>0</v>
      </c>
      <c r="AN2841" s="23" t="e">
        <v>#DIV/0!</v>
      </c>
      <c r="AO2841" s="23" t="e">
        <v>#DIV/0!</v>
      </c>
      <c r="AP2841" s="23" t="e">
        <v>#DIV/0!</v>
      </c>
      <c r="AQ2841" s="23" t="e">
        <v>#DIV/0!</v>
      </c>
      <c r="AR2841" s="35">
        <v>0</v>
      </c>
      <c r="AS2841" s="35">
        <v>0</v>
      </c>
      <c r="AT2841" s="35">
        <v>0</v>
      </c>
      <c r="AU2841" s="31" t="str">
        <f t="shared" si="47"/>
        <v>库存为0</v>
      </c>
      <c r="AV2841" s="36" t="str">
        <f>IFERROR(时间!$B$4+AU2841,"上周无销量")</f>
        <v>上周无销量</v>
      </c>
    </row>
    <row r="2842" spans="1:48">
      <c r="A2842" s="21" t="s">
        <v>5577</v>
      </c>
      <c r="B2842" t="s">
        <v>5578</v>
      </c>
      <c r="C2842" t="s">
        <v>5572</v>
      </c>
      <c r="D2842" s="31">
        <v>0</v>
      </c>
      <c r="E2842" s="31">
        <v>0</v>
      </c>
      <c r="F2842" s="31">
        <v>0</v>
      </c>
      <c r="G2842" s="31">
        <v>0</v>
      </c>
      <c r="H2842" s="32">
        <v>0</v>
      </c>
      <c r="I2842">
        <v>0</v>
      </c>
      <c r="J2842" s="33">
        <v>0</v>
      </c>
      <c r="K2842" s="33">
        <v>0</v>
      </c>
      <c r="L2842" s="33">
        <v>0</v>
      </c>
      <c r="M2842">
        <v>0</v>
      </c>
      <c r="N2842">
        <v>0</v>
      </c>
      <c r="O2842">
        <v>0</v>
      </c>
      <c r="P2842" t="s">
        <v>54</v>
      </c>
      <c r="Q2842" t="s">
        <v>54</v>
      </c>
      <c r="R2842" t="s">
        <v>54</v>
      </c>
      <c r="S2842" t="s">
        <v>54</v>
      </c>
      <c r="T2842" t="s">
        <v>54</v>
      </c>
      <c r="U2842" t="s">
        <v>54</v>
      </c>
      <c r="V2842" t="s">
        <v>54</v>
      </c>
      <c r="W2842" t="s">
        <v>54</v>
      </c>
      <c r="X2842" s="23" t="s">
        <v>54</v>
      </c>
      <c r="Y2842" s="23" t="s">
        <v>54</v>
      </c>
      <c r="Z2842" s="23" t="s">
        <v>54</v>
      </c>
      <c r="AA2842" s="23" t="s">
        <v>54</v>
      </c>
      <c r="AB2842" t="s">
        <v>54</v>
      </c>
      <c r="AC2842" t="s">
        <v>54</v>
      </c>
      <c r="AD2842" t="s">
        <v>54</v>
      </c>
      <c r="AE2842" t="s">
        <v>54</v>
      </c>
      <c r="AF2842" s="23" t="s">
        <v>54</v>
      </c>
      <c r="AG2842" s="23" t="s">
        <v>54</v>
      </c>
      <c r="AH2842" s="23" t="s">
        <v>54</v>
      </c>
      <c r="AI2842" s="23" t="s">
        <v>54</v>
      </c>
      <c r="AJ2842">
        <v>0</v>
      </c>
      <c r="AK2842">
        <v>0</v>
      </c>
      <c r="AL2842">
        <v>0</v>
      </c>
      <c r="AM2842">
        <v>0</v>
      </c>
      <c r="AN2842" s="23" t="e">
        <v>#DIV/0!</v>
      </c>
      <c r="AO2842" s="23" t="e">
        <v>#DIV/0!</v>
      </c>
      <c r="AP2842" s="23" t="e">
        <v>#DIV/0!</v>
      </c>
      <c r="AQ2842" s="23" t="e">
        <v>#DIV/0!</v>
      </c>
      <c r="AR2842" s="35">
        <v>0</v>
      </c>
      <c r="AS2842" s="35">
        <v>0</v>
      </c>
      <c r="AT2842" s="35">
        <v>0</v>
      </c>
      <c r="AU2842" s="31" t="str">
        <f t="shared" si="47"/>
        <v>库存为0</v>
      </c>
      <c r="AV2842" s="36" t="str">
        <f>IFERROR(时间!$B$4+AU2842,"上周无销量")</f>
        <v>上周无销量</v>
      </c>
    </row>
    <row r="2843" spans="1:48">
      <c r="A2843" s="21" t="s">
        <v>5579</v>
      </c>
      <c r="B2843" t="s">
        <v>5580</v>
      </c>
      <c r="C2843" t="s">
        <v>5581</v>
      </c>
      <c r="D2843" s="31">
        <v>0</v>
      </c>
      <c r="E2843" s="31">
        <v>0</v>
      </c>
      <c r="F2843" s="31">
        <v>0</v>
      </c>
      <c r="G2843" s="31">
        <v>0</v>
      </c>
      <c r="H2843" s="32">
        <v>0</v>
      </c>
      <c r="I2843">
        <v>0</v>
      </c>
      <c r="J2843" s="33">
        <v>0</v>
      </c>
      <c r="K2843" s="33">
        <v>0</v>
      </c>
      <c r="L2843" s="33">
        <v>0</v>
      </c>
      <c r="M2843">
        <v>0</v>
      </c>
      <c r="N2843">
        <v>0</v>
      </c>
      <c r="O2843">
        <v>0</v>
      </c>
      <c r="P2843" t="s">
        <v>54</v>
      </c>
      <c r="Q2843" t="s">
        <v>54</v>
      </c>
      <c r="R2843" t="s">
        <v>54</v>
      </c>
      <c r="S2843" t="s">
        <v>54</v>
      </c>
      <c r="T2843" t="s">
        <v>54</v>
      </c>
      <c r="U2843" t="s">
        <v>54</v>
      </c>
      <c r="V2843" t="s">
        <v>54</v>
      </c>
      <c r="W2843" t="s">
        <v>54</v>
      </c>
      <c r="X2843" s="23" t="s">
        <v>54</v>
      </c>
      <c r="Y2843" s="23" t="s">
        <v>54</v>
      </c>
      <c r="Z2843" s="23" t="s">
        <v>54</v>
      </c>
      <c r="AA2843" s="23" t="s">
        <v>54</v>
      </c>
      <c r="AB2843" t="s">
        <v>54</v>
      </c>
      <c r="AC2843" t="s">
        <v>54</v>
      </c>
      <c r="AD2843" t="s">
        <v>54</v>
      </c>
      <c r="AE2843" t="s">
        <v>54</v>
      </c>
      <c r="AF2843" s="23" t="s">
        <v>54</v>
      </c>
      <c r="AG2843" s="23" t="s">
        <v>54</v>
      </c>
      <c r="AH2843" s="23" t="s">
        <v>54</v>
      </c>
      <c r="AI2843" s="23" t="s">
        <v>54</v>
      </c>
      <c r="AJ2843">
        <v>0</v>
      </c>
      <c r="AK2843">
        <v>0</v>
      </c>
      <c r="AL2843">
        <v>0</v>
      </c>
      <c r="AM2843">
        <v>0</v>
      </c>
      <c r="AN2843" s="23" t="e">
        <v>#DIV/0!</v>
      </c>
      <c r="AO2843" s="23" t="e">
        <v>#DIV/0!</v>
      </c>
      <c r="AP2843" s="23" t="e">
        <v>#DIV/0!</v>
      </c>
      <c r="AQ2843" s="23" t="e">
        <v>#DIV/0!</v>
      </c>
      <c r="AR2843" s="35">
        <v>0</v>
      </c>
      <c r="AS2843" s="35">
        <v>0</v>
      </c>
      <c r="AT2843" s="35">
        <v>0</v>
      </c>
      <c r="AU2843" s="31" t="str">
        <f t="shared" si="47"/>
        <v>库存为0</v>
      </c>
      <c r="AV2843" s="36" t="str">
        <f>IFERROR(时间!$B$4+AU2843,"上周无销量")</f>
        <v>上周无销量</v>
      </c>
    </row>
    <row r="2844" spans="1:48">
      <c r="A2844" s="21" t="s">
        <v>5582</v>
      </c>
      <c r="B2844" t="s">
        <v>5583</v>
      </c>
      <c r="C2844" t="s">
        <v>5581</v>
      </c>
      <c r="D2844" s="31">
        <v>0</v>
      </c>
      <c r="E2844" s="31">
        <v>0</v>
      </c>
      <c r="F2844" s="31">
        <v>0</v>
      </c>
      <c r="G2844" s="31">
        <v>0</v>
      </c>
      <c r="H2844" s="32">
        <v>0</v>
      </c>
      <c r="I2844">
        <v>0</v>
      </c>
      <c r="J2844" s="33">
        <v>0</v>
      </c>
      <c r="K2844" s="33">
        <v>0</v>
      </c>
      <c r="L2844" s="33">
        <v>0</v>
      </c>
      <c r="M2844">
        <v>0</v>
      </c>
      <c r="N2844">
        <v>0</v>
      </c>
      <c r="O2844">
        <v>0</v>
      </c>
      <c r="P2844" t="s">
        <v>54</v>
      </c>
      <c r="Q2844" t="s">
        <v>54</v>
      </c>
      <c r="R2844" t="s">
        <v>54</v>
      </c>
      <c r="S2844" t="s">
        <v>54</v>
      </c>
      <c r="T2844" t="s">
        <v>54</v>
      </c>
      <c r="U2844" t="s">
        <v>54</v>
      </c>
      <c r="V2844" t="s">
        <v>54</v>
      </c>
      <c r="W2844" t="s">
        <v>54</v>
      </c>
      <c r="X2844" s="23" t="s">
        <v>54</v>
      </c>
      <c r="Y2844" s="23" t="s">
        <v>54</v>
      </c>
      <c r="Z2844" s="23" t="s">
        <v>54</v>
      </c>
      <c r="AA2844" s="23" t="s">
        <v>54</v>
      </c>
      <c r="AB2844" t="s">
        <v>54</v>
      </c>
      <c r="AC2844" t="s">
        <v>54</v>
      </c>
      <c r="AD2844" t="s">
        <v>54</v>
      </c>
      <c r="AE2844" t="s">
        <v>54</v>
      </c>
      <c r="AF2844" s="23" t="s">
        <v>54</v>
      </c>
      <c r="AG2844" s="23" t="s">
        <v>54</v>
      </c>
      <c r="AH2844" s="23" t="s">
        <v>54</v>
      </c>
      <c r="AI2844" s="23" t="s">
        <v>54</v>
      </c>
      <c r="AJ2844">
        <v>0</v>
      </c>
      <c r="AK2844">
        <v>0</v>
      </c>
      <c r="AL2844">
        <v>0</v>
      </c>
      <c r="AM2844">
        <v>0</v>
      </c>
      <c r="AN2844" s="23" t="e">
        <v>#DIV/0!</v>
      </c>
      <c r="AO2844" s="23" t="e">
        <v>#DIV/0!</v>
      </c>
      <c r="AP2844" s="23" t="e">
        <v>#DIV/0!</v>
      </c>
      <c r="AQ2844" s="23" t="e">
        <v>#DIV/0!</v>
      </c>
      <c r="AR2844" s="35">
        <v>0</v>
      </c>
      <c r="AS2844" s="35">
        <v>0</v>
      </c>
      <c r="AT2844" s="35">
        <v>0</v>
      </c>
      <c r="AU2844" s="31" t="str">
        <f t="shared" si="47"/>
        <v>库存为0</v>
      </c>
      <c r="AV2844" s="36" t="str">
        <f>IFERROR(时间!$B$4+AU2844,"上周无销量")</f>
        <v>上周无销量</v>
      </c>
    </row>
    <row r="2845" spans="1:48">
      <c r="A2845" s="21" t="s">
        <v>5584</v>
      </c>
      <c r="B2845" t="s">
        <v>5585</v>
      </c>
      <c r="C2845" t="s">
        <v>5581</v>
      </c>
      <c r="D2845" s="31">
        <v>0</v>
      </c>
      <c r="E2845" s="31">
        <v>0</v>
      </c>
      <c r="F2845" s="31">
        <v>0</v>
      </c>
      <c r="G2845" s="31">
        <v>0</v>
      </c>
      <c r="H2845" s="32">
        <v>0</v>
      </c>
      <c r="I2845">
        <v>0</v>
      </c>
      <c r="J2845" s="33">
        <v>0</v>
      </c>
      <c r="K2845" s="33">
        <v>0</v>
      </c>
      <c r="L2845" s="33">
        <v>0</v>
      </c>
      <c r="M2845">
        <v>0</v>
      </c>
      <c r="N2845">
        <v>0</v>
      </c>
      <c r="O2845">
        <v>0</v>
      </c>
      <c r="P2845" t="s">
        <v>54</v>
      </c>
      <c r="Q2845" t="s">
        <v>54</v>
      </c>
      <c r="R2845" t="s">
        <v>54</v>
      </c>
      <c r="S2845" t="s">
        <v>54</v>
      </c>
      <c r="T2845" t="s">
        <v>54</v>
      </c>
      <c r="U2845" t="s">
        <v>54</v>
      </c>
      <c r="V2845" t="s">
        <v>54</v>
      </c>
      <c r="W2845" t="s">
        <v>54</v>
      </c>
      <c r="X2845" s="23" t="s">
        <v>54</v>
      </c>
      <c r="Y2845" s="23" t="s">
        <v>54</v>
      </c>
      <c r="Z2845" s="23" t="s">
        <v>54</v>
      </c>
      <c r="AA2845" s="23" t="s">
        <v>54</v>
      </c>
      <c r="AB2845" t="s">
        <v>54</v>
      </c>
      <c r="AC2845" t="s">
        <v>54</v>
      </c>
      <c r="AD2845" t="s">
        <v>54</v>
      </c>
      <c r="AE2845" t="s">
        <v>54</v>
      </c>
      <c r="AF2845" s="23" t="s">
        <v>54</v>
      </c>
      <c r="AG2845" s="23" t="s">
        <v>54</v>
      </c>
      <c r="AH2845" s="23" t="s">
        <v>54</v>
      </c>
      <c r="AI2845" s="23" t="s">
        <v>54</v>
      </c>
      <c r="AJ2845">
        <v>0</v>
      </c>
      <c r="AK2845">
        <v>0</v>
      </c>
      <c r="AL2845">
        <v>0</v>
      </c>
      <c r="AM2845">
        <v>0</v>
      </c>
      <c r="AN2845" s="23" t="e">
        <v>#DIV/0!</v>
      </c>
      <c r="AO2845" s="23" t="e">
        <v>#DIV/0!</v>
      </c>
      <c r="AP2845" s="23" t="e">
        <v>#DIV/0!</v>
      </c>
      <c r="AQ2845" s="23" t="e">
        <v>#DIV/0!</v>
      </c>
      <c r="AR2845" s="35">
        <v>0</v>
      </c>
      <c r="AS2845" s="35">
        <v>0</v>
      </c>
      <c r="AT2845" s="35">
        <v>0</v>
      </c>
      <c r="AU2845" s="31" t="str">
        <f t="shared" si="47"/>
        <v>库存为0</v>
      </c>
      <c r="AV2845" s="36" t="str">
        <f>IFERROR(时间!$B$4+AU2845,"上周无销量")</f>
        <v>上周无销量</v>
      </c>
    </row>
    <row r="2846" spans="1:48">
      <c r="A2846" s="21" t="s">
        <v>5586</v>
      </c>
      <c r="B2846" t="s">
        <v>5587</v>
      </c>
      <c r="C2846" t="s">
        <v>5581</v>
      </c>
      <c r="D2846" s="31">
        <v>0</v>
      </c>
      <c r="E2846" s="31">
        <v>0</v>
      </c>
      <c r="F2846" s="31">
        <v>0</v>
      </c>
      <c r="G2846" s="31">
        <v>0</v>
      </c>
      <c r="H2846" s="32">
        <v>0</v>
      </c>
      <c r="I2846">
        <v>0</v>
      </c>
      <c r="J2846" s="33">
        <v>0</v>
      </c>
      <c r="K2846" s="33">
        <v>0</v>
      </c>
      <c r="L2846" s="33">
        <v>0</v>
      </c>
      <c r="M2846">
        <v>0</v>
      </c>
      <c r="N2846">
        <v>0</v>
      </c>
      <c r="O2846">
        <v>0</v>
      </c>
      <c r="P2846" t="s">
        <v>54</v>
      </c>
      <c r="Q2846" t="s">
        <v>54</v>
      </c>
      <c r="R2846" t="s">
        <v>54</v>
      </c>
      <c r="S2846" t="s">
        <v>54</v>
      </c>
      <c r="T2846" t="s">
        <v>54</v>
      </c>
      <c r="U2846" t="s">
        <v>54</v>
      </c>
      <c r="V2846" t="s">
        <v>54</v>
      </c>
      <c r="W2846" t="s">
        <v>54</v>
      </c>
      <c r="X2846" s="23" t="s">
        <v>54</v>
      </c>
      <c r="Y2846" s="23" t="s">
        <v>54</v>
      </c>
      <c r="Z2846" s="23" t="s">
        <v>54</v>
      </c>
      <c r="AA2846" s="23" t="s">
        <v>54</v>
      </c>
      <c r="AB2846" t="s">
        <v>54</v>
      </c>
      <c r="AC2846" t="s">
        <v>54</v>
      </c>
      <c r="AD2846" t="s">
        <v>54</v>
      </c>
      <c r="AE2846" t="s">
        <v>54</v>
      </c>
      <c r="AF2846" s="23" t="s">
        <v>54</v>
      </c>
      <c r="AG2846" s="23" t="s">
        <v>54</v>
      </c>
      <c r="AH2846" s="23" t="s">
        <v>54</v>
      </c>
      <c r="AI2846" s="23" t="s">
        <v>54</v>
      </c>
      <c r="AJ2846">
        <v>0</v>
      </c>
      <c r="AK2846">
        <v>0</v>
      </c>
      <c r="AL2846">
        <v>0</v>
      </c>
      <c r="AM2846">
        <v>0</v>
      </c>
      <c r="AN2846" s="23" t="e">
        <v>#DIV/0!</v>
      </c>
      <c r="AO2846" s="23" t="e">
        <v>#DIV/0!</v>
      </c>
      <c r="AP2846" s="23" t="e">
        <v>#DIV/0!</v>
      </c>
      <c r="AQ2846" s="23" t="e">
        <v>#DIV/0!</v>
      </c>
      <c r="AR2846" s="35">
        <v>0</v>
      </c>
      <c r="AS2846" s="35">
        <v>0</v>
      </c>
      <c r="AT2846" s="35">
        <v>0</v>
      </c>
      <c r="AU2846" s="31" t="str">
        <f t="shared" si="47"/>
        <v>库存为0</v>
      </c>
      <c r="AV2846" s="36" t="str">
        <f>IFERROR(时间!$B$4+AU2846,"上周无销量")</f>
        <v>上周无销量</v>
      </c>
    </row>
    <row r="2847" spans="1:48">
      <c r="A2847" s="21" t="s">
        <v>5588</v>
      </c>
      <c r="B2847" t="s">
        <v>5589</v>
      </c>
      <c r="C2847" t="s">
        <v>5581</v>
      </c>
      <c r="D2847" s="31">
        <v>0</v>
      </c>
      <c r="E2847" s="31">
        <v>0</v>
      </c>
      <c r="F2847" s="31">
        <v>0</v>
      </c>
      <c r="G2847" s="31">
        <v>0</v>
      </c>
      <c r="H2847" s="32">
        <v>0</v>
      </c>
      <c r="I2847">
        <v>0</v>
      </c>
      <c r="J2847" s="33">
        <v>0</v>
      </c>
      <c r="K2847" s="33">
        <v>0</v>
      </c>
      <c r="L2847" s="33">
        <v>0</v>
      </c>
      <c r="M2847">
        <v>0</v>
      </c>
      <c r="N2847">
        <v>0</v>
      </c>
      <c r="O2847">
        <v>0</v>
      </c>
      <c r="P2847" t="s">
        <v>54</v>
      </c>
      <c r="Q2847" t="s">
        <v>54</v>
      </c>
      <c r="R2847" t="s">
        <v>54</v>
      </c>
      <c r="S2847" t="s">
        <v>54</v>
      </c>
      <c r="T2847" t="s">
        <v>54</v>
      </c>
      <c r="U2847" t="s">
        <v>54</v>
      </c>
      <c r="V2847" t="s">
        <v>54</v>
      </c>
      <c r="W2847" t="s">
        <v>54</v>
      </c>
      <c r="X2847" s="23" t="s">
        <v>54</v>
      </c>
      <c r="Y2847" s="23" t="s">
        <v>54</v>
      </c>
      <c r="Z2847" s="23" t="s">
        <v>54</v>
      </c>
      <c r="AA2847" s="23" t="s">
        <v>54</v>
      </c>
      <c r="AB2847" t="s">
        <v>54</v>
      </c>
      <c r="AC2847" t="s">
        <v>54</v>
      </c>
      <c r="AD2847" t="s">
        <v>54</v>
      </c>
      <c r="AE2847" t="s">
        <v>54</v>
      </c>
      <c r="AF2847" s="23" t="s">
        <v>54</v>
      </c>
      <c r="AG2847" s="23" t="s">
        <v>54</v>
      </c>
      <c r="AH2847" s="23" t="s">
        <v>54</v>
      </c>
      <c r="AI2847" s="23" t="s">
        <v>54</v>
      </c>
      <c r="AJ2847">
        <v>0</v>
      </c>
      <c r="AK2847">
        <v>0</v>
      </c>
      <c r="AL2847">
        <v>0</v>
      </c>
      <c r="AM2847">
        <v>0</v>
      </c>
      <c r="AN2847" s="23" t="e">
        <v>#DIV/0!</v>
      </c>
      <c r="AO2847" s="23" t="e">
        <v>#DIV/0!</v>
      </c>
      <c r="AP2847" s="23" t="e">
        <v>#DIV/0!</v>
      </c>
      <c r="AQ2847" s="23" t="e">
        <v>#DIV/0!</v>
      </c>
      <c r="AR2847" s="35">
        <v>0</v>
      </c>
      <c r="AS2847" s="35">
        <v>0</v>
      </c>
      <c r="AT2847" s="35">
        <v>0</v>
      </c>
      <c r="AU2847" s="31" t="str">
        <f t="shared" si="47"/>
        <v>库存为0</v>
      </c>
      <c r="AV2847" s="36" t="str">
        <f>IFERROR(时间!$B$4+AU2847,"上周无销量")</f>
        <v>上周无销量</v>
      </c>
    </row>
    <row r="2848" spans="1:48">
      <c r="A2848" s="21" t="s">
        <v>5590</v>
      </c>
      <c r="B2848" t="s">
        <v>4791</v>
      </c>
      <c r="C2848" t="s">
        <v>5591</v>
      </c>
      <c r="D2848" s="31">
        <v>0</v>
      </c>
      <c r="E2848" s="31">
        <v>0</v>
      </c>
      <c r="F2848" s="31">
        <v>0</v>
      </c>
      <c r="G2848" s="31">
        <v>0</v>
      </c>
      <c r="H2848" s="32">
        <v>0</v>
      </c>
      <c r="I2848">
        <v>0</v>
      </c>
      <c r="J2848" s="33">
        <v>0</v>
      </c>
      <c r="K2848" s="33">
        <v>0</v>
      </c>
      <c r="L2848" s="33">
        <v>0</v>
      </c>
      <c r="M2848">
        <v>0</v>
      </c>
      <c r="N2848">
        <v>0</v>
      </c>
      <c r="O2848">
        <v>0</v>
      </c>
      <c r="P2848" t="s">
        <v>54</v>
      </c>
      <c r="Q2848" t="s">
        <v>54</v>
      </c>
      <c r="R2848" t="s">
        <v>54</v>
      </c>
      <c r="S2848" t="s">
        <v>54</v>
      </c>
      <c r="T2848" t="s">
        <v>54</v>
      </c>
      <c r="U2848" t="s">
        <v>54</v>
      </c>
      <c r="V2848" t="s">
        <v>54</v>
      </c>
      <c r="W2848" t="s">
        <v>54</v>
      </c>
      <c r="X2848" s="23" t="s">
        <v>54</v>
      </c>
      <c r="Y2848" s="23" t="s">
        <v>54</v>
      </c>
      <c r="Z2848" s="23" t="s">
        <v>54</v>
      </c>
      <c r="AA2848" s="23" t="s">
        <v>54</v>
      </c>
      <c r="AB2848" t="s">
        <v>54</v>
      </c>
      <c r="AC2848" t="s">
        <v>54</v>
      </c>
      <c r="AD2848" t="s">
        <v>54</v>
      </c>
      <c r="AE2848" t="s">
        <v>54</v>
      </c>
      <c r="AF2848" s="23" t="s">
        <v>54</v>
      </c>
      <c r="AG2848" s="23" t="s">
        <v>54</v>
      </c>
      <c r="AH2848" s="23" t="s">
        <v>54</v>
      </c>
      <c r="AI2848" s="23" t="s">
        <v>54</v>
      </c>
      <c r="AJ2848">
        <v>0</v>
      </c>
      <c r="AK2848">
        <v>0</v>
      </c>
      <c r="AL2848">
        <v>0</v>
      </c>
      <c r="AM2848">
        <v>0</v>
      </c>
      <c r="AN2848" s="23" t="e">
        <v>#DIV/0!</v>
      </c>
      <c r="AO2848" s="23" t="e">
        <v>#DIV/0!</v>
      </c>
      <c r="AP2848" s="23" t="e">
        <v>#DIV/0!</v>
      </c>
      <c r="AQ2848" s="23" t="e">
        <v>#DIV/0!</v>
      </c>
      <c r="AR2848" s="35">
        <v>0</v>
      </c>
      <c r="AS2848" s="35">
        <v>0</v>
      </c>
      <c r="AT2848" s="35">
        <v>0</v>
      </c>
      <c r="AU2848" s="31" t="str">
        <f t="shared" si="47"/>
        <v>库存为0</v>
      </c>
      <c r="AV2848" s="36" t="str">
        <f>IFERROR(时间!$B$4+AU2848,"上周无销量")</f>
        <v>上周无销量</v>
      </c>
    </row>
    <row r="2849" spans="1:48">
      <c r="A2849" s="21" t="s">
        <v>5592</v>
      </c>
      <c r="B2849" t="s">
        <v>4794</v>
      </c>
      <c r="C2849" t="s">
        <v>5591</v>
      </c>
      <c r="D2849" s="31">
        <v>0</v>
      </c>
      <c r="E2849" s="31">
        <v>0</v>
      </c>
      <c r="F2849" s="31">
        <v>0</v>
      </c>
      <c r="G2849" s="31">
        <v>0</v>
      </c>
      <c r="H2849" s="32">
        <v>0</v>
      </c>
      <c r="I2849">
        <v>0</v>
      </c>
      <c r="J2849" s="33">
        <v>0</v>
      </c>
      <c r="K2849" s="33">
        <v>0</v>
      </c>
      <c r="L2849" s="33">
        <v>0</v>
      </c>
      <c r="M2849">
        <v>0</v>
      </c>
      <c r="N2849">
        <v>0</v>
      </c>
      <c r="O2849">
        <v>0</v>
      </c>
      <c r="P2849" t="s">
        <v>54</v>
      </c>
      <c r="Q2849" t="s">
        <v>54</v>
      </c>
      <c r="R2849" t="s">
        <v>54</v>
      </c>
      <c r="S2849" t="s">
        <v>54</v>
      </c>
      <c r="T2849" t="s">
        <v>54</v>
      </c>
      <c r="U2849" t="s">
        <v>54</v>
      </c>
      <c r="V2849" t="s">
        <v>54</v>
      </c>
      <c r="W2849" t="s">
        <v>54</v>
      </c>
      <c r="X2849" s="23" t="s">
        <v>54</v>
      </c>
      <c r="Y2849" s="23" t="s">
        <v>54</v>
      </c>
      <c r="Z2849" s="23" t="s">
        <v>54</v>
      </c>
      <c r="AA2849" s="23" t="s">
        <v>54</v>
      </c>
      <c r="AB2849" t="s">
        <v>54</v>
      </c>
      <c r="AC2849" t="s">
        <v>54</v>
      </c>
      <c r="AD2849" t="s">
        <v>54</v>
      </c>
      <c r="AE2849" t="s">
        <v>54</v>
      </c>
      <c r="AF2849" s="23" t="s">
        <v>54</v>
      </c>
      <c r="AG2849" s="23" t="s">
        <v>54</v>
      </c>
      <c r="AH2849" s="23" t="s">
        <v>54</v>
      </c>
      <c r="AI2849" s="23" t="s">
        <v>54</v>
      </c>
      <c r="AJ2849">
        <v>0</v>
      </c>
      <c r="AK2849">
        <v>0</v>
      </c>
      <c r="AL2849">
        <v>0</v>
      </c>
      <c r="AM2849">
        <v>0</v>
      </c>
      <c r="AN2849" s="23" t="e">
        <v>#DIV/0!</v>
      </c>
      <c r="AO2849" s="23" t="e">
        <v>#DIV/0!</v>
      </c>
      <c r="AP2849" s="23" t="e">
        <v>#DIV/0!</v>
      </c>
      <c r="AQ2849" s="23" t="e">
        <v>#DIV/0!</v>
      </c>
      <c r="AR2849" s="35">
        <v>0</v>
      </c>
      <c r="AS2849" s="35">
        <v>0</v>
      </c>
      <c r="AT2849" s="35">
        <v>0</v>
      </c>
      <c r="AU2849" s="31" t="str">
        <f t="shared" si="47"/>
        <v>库存为0</v>
      </c>
      <c r="AV2849" s="36" t="str">
        <f>IFERROR(时间!$B$4+AU2849,"上周无销量")</f>
        <v>上周无销量</v>
      </c>
    </row>
    <row r="2850" spans="1:48">
      <c r="A2850" s="21" t="s">
        <v>5593</v>
      </c>
      <c r="B2850" t="s">
        <v>5594</v>
      </c>
      <c r="C2850" t="s">
        <v>5595</v>
      </c>
      <c r="D2850" s="31">
        <v>0</v>
      </c>
      <c r="E2850" s="31">
        <v>0</v>
      </c>
      <c r="F2850" s="31">
        <v>0</v>
      </c>
      <c r="G2850" s="31">
        <v>0</v>
      </c>
      <c r="H2850" s="32">
        <v>0</v>
      </c>
      <c r="I2850">
        <v>0</v>
      </c>
      <c r="J2850" s="33">
        <v>0</v>
      </c>
      <c r="K2850" s="33">
        <v>0</v>
      </c>
      <c r="L2850" s="33">
        <v>0</v>
      </c>
      <c r="M2850">
        <v>0</v>
      </c>
      <c r="N2850">
        <v>0</v>
      </c>
      <c r="O2850">
        <v>0</v>
      </c>
      <c r="P2850" t="s">
        <v>54</v>
      </c>
      <c r="Q2850" t="s">
        <v>54</v>
      </c>
      <c r="R2850" t="s">
        <v>54</v>
      </c>
      <c r="S2850" t="s">
        <v>54</v>
      </c>
      <c r="T2850" t="s">
        <v>54</v>
      </c>
      <c r="U2850" t="s">
        <v>54</v>
      </c>
      <c r="V2850" t="s">
        <v>54</v>
      </c>
      <c r="W2850" t="s">
        <v>54</v>
      </c>
      <c r="X2850" s="23" t="s">
        <v>54</v>
      </c>
      <c r="Y2850" s="23" t="s">
        <v>54</v>
      </c>
      <c r="Z2850" s="23" t="s">
        <v>54</v>
      </c>
      <c r="AA2850" s="23" t="s">
        <v>54</v>
      </c>
      <c r="AB2850" t="s">
        <v>54</v>
      </c>
      <c r="AC2850" t="s">
        <v>54</v>
      </c>
      <c r="AD2850" t="s">
        <v>54</v>
      </c>
      <c r="AE2850" t="s">
        <v>54</v>
      </c>
      <c r="AF2850" s="23" t="s">
        <v>54</v>
      </c>
      <c r="AG2850" s="23" t="s">
        <v>54</v>
      </c>
      <c r="AH2850" s="23" t="s">
        <v>54</v>
      </c>
      <c r="AI2850" s="23" t="s">
        <v>54</v>
      </c>
      <c r="AJ2850">
        <v>0</v>
      </c>
      <c r="AK2850">
        <v>0</v>
      </c>
      <c r="AL2850">
        <v>0</v>
      </c>
      <c r="AM2850">
        <v>0</v>
      </c>
      <c r="AN2850" s="23" t="e">
        <v>#DIV/0!</v>
      </c>
      <c r="AO2850" s="23" t="e">
        <v>#DIV/0!</v>
      </c>
      <c r="AP2850" s="23" t="e">
        <v>#DIV/0!</v>
      </c>
      <c r="AQ2850" s="23" t="e">
        <v>#DIV/0!</v>
      </c>
      <c r="AR2850" s="35">
        <v>0</v>
      </c>
      <c r="AS2850" s="35">
        <v>0</v>
      </c>
      <c r="AT2850" s="35">
        <v>0</v>
      </c>
      <c r="AU2850" s="31" t="str">
        <f t="shared" si="47"/>
        <v>库存为0</v>
      </c>
      <c r="AV2850" s="36" t="str">
        <f>IFERROR(时间!$B$4+AU2850,"上周无销量")</f>
        <v>上周无销量</v>
      </c>
    </row>
    <row r="2851" spans="1:48">
      <c r="A2851" s="21" t="s">
        <v>5596</v>
      </c>
      <c r="B2851" t="s">
        <v>5597</v>
      </c>
      <c r="C2851" t="s">
        <v>5595</v>
      </c>
      <c r="D2851" s="31">
        <v>0</v>
      </c>
      <c r="E2851" s="31">
        <v>0</v>
      </c>
      <c r="F2851" s="31">
        <v>0</v>
      </c>
      <c r="G2851" s="31">
        <v>0</v>
      </c>
      <c r="H2851" s="32">
        <v>0</v>
      </c>
      <c r="I2851">
        <v>0</v>
      </c>
      <c r="J2851" s="33">
        <v>0</v>
      </c>
      <c r="K2851" s="33">
        <v>0</v>
      </c>
      <c r="L2851" s="33">
        <v>0</v>
      </c>
      <c r="M2851">
        <v>0</v>
      </c>
      <c r="N2851">
        <v>0</v>
      </c>
      <c r="O2851">
        <v>0</v>
      </c>
      <c r="P2851" t="s">
        <v>54</v>
      </c>
      <c r="Q2851" t="s">
        <v>54</v>
      </c>
      <c r="R2851" t="s">
        <v>54</v>
      </c>
      <c r="S2851" t="s">
        <v>54</v>
      </c>
      <c r="T2851" t="s">
        <v>54</v>
      </c>
      <c r="U2851" t="s">
        <v>54</v>
      </c>
      <c r="V2851" t="s">
        <v>54</v>
      </c>
      <c r="W2851" t="s">
        <v>54</v>
      </c>
      <c r="X2851" s="23" t="s">
        <v>54</v>
      </c>
      <c r="Y2851" s="23" t="s">
        <v>54</v>
      </c>
      <c r="Z2851" s="23" t="s">
        <v>54</v>
      </c>
      <c r="AA2851" s="23" t="s">
        <v>54</v>
      </c>
      <c r="AB2851" t="s">
        <v>54</v>
      </c>
      <c r="AC2851" t="s">
        <v>54</v>
      </c>
      <c r="AD2851" t="s">
        <v>54</v>
      </c>
      <c r="AE2851" t="s">
        <v>54</v>
      </c>
      <c r="AF2851" s="23" t="s">
        <v>54</v>
      </c>
      <c r="AG2851" s="23" t="s">
        <v>54</v>
      </c>
      <c r="AH2851" s="23" t="s">
        <v>54</v>
      </c>
      <c r="AI2851" s="23" t="s">
        <v>54</v>
      </c>
      <c r="AJ2851">
        <v>0</v>
      </c>
      <c r="AK2851">
        <v>0</v>
      </c>
      <c r="AL2851">
        <v>0</v>
      </c>
      <c r="AM2851">
        <v>0</v>
      </c>
      <c r="AN2851" s="23" t="e">
        <v>#DIV/0!</v>
      </c>
      <c r="AO2851" s="23" t="e">
        <v>#DIV/0!</v>
      </c>
      <c r="AP2851" s="23" t="e">
        <v>#DIV/0!</v>
      </c>
      <c r="AQ2851" s="23" t="e">
        <v>#DIV/0!</v>
      </c>
      <c r="AR2851" s="35">
        <v>0</v>
      </c>
      <c r="AS2851" s="35">
        <v>0</v>
      </c>
      <c r="AT2851" s="35">
        <v>0</v>
      </c>
      <c r="AU2851" s="31" t="str">
        <f t="shared" si="47"/>
        <v>库存为0</v>
      </c>
      <c r="AV2851" s="36" t="str">
        <f>IFERROR(时间!$B$4+AU2851,"上周无销量")</f>
        <v>上周无销量</v>
      </c>
    </row>
    <row r="2852" spans="1:48">
      <c r="A2852" s="21" t="s">
        <v>5598</v>
      </c>
      <c r="B2852" t="s">
        <v>5599</v>
      </c>
      <c r="C2852" t="s">
        <v>5595</v>
      </c>
      <c r="D2852" s="31">
        <v>0</v>
      </c>
      <c r="E2852" s="31">
        <v>0</v>
      </c>
      <c r="F2852" s="31">
        <v>0</v>
      </c>
      <c r="G2852" s="31">
        <v>0</v>
      </c>
      <c r="H2852" s="32">
        <v>0</v>
      </c>
      <c r="I2852">
        <v>0</v>
      </c>
      <c r="J2852" s="33">
        <v>0</v>
      </c>
      <c r="K2852" s="33">
        <v>0</v>
      </c>
      <c r="L2852" s="33">
        <v>0</v>
      </c>
      <c r="M2852">
        <v>0</v>
      </c>
      <c r="N2852">
        <v>0</v>
      </c>
      <c r="O2852">
        <v>0</v>
      </c>
      <c r="P2852" t="s">
        <v>54</v>
      </c>
      <c r="Q2852" t="s">
        <v>54</v>
      </c>
      <c r="R2852" t="s">
        <v>54</v>
      </c>
      <c r="S2852" t="s">
        <v>54</v>
      </c>
      <c r="T2852" t="s">
        <v>54</v>
      </c>
      <c r="U2852" t="s">
        <v>54</v>
      </c>
      <c r="V2852" t="s">
        <v>54</v>
      </c>
      <c r="W2852" t="s">
        <v>54</v>
      </c>
      <c r="X2852" s="23" t="s">
        <v>54</v>
      </c>
      <c r="Y2852" s="23" t="s">
        <v>54</v>
      </c>
      <c r="Z2852" s="23" t="s">
        <v>54</v>
      </c>
      <c r="AA2852" s="23" t="s">
        <v>54</v>
      </c>
      <c r="AB2852" t="s">
        <v>54</v>
      </c>
      <c r="AC2852" t="s">
        <v>54</v>
      </c>
      <c r="AD2852" t="s">
        <v>54</v>
      </c>
      <c r="AE2852" t="s">
        <v>54</v>
      </c>
      <c r="AF2852" s="23" t="s">
        <v>54</v>
      </c>
      <c r="AG2852" s="23" t="s">
        <v>54</v>
      </c>
      <c r="AH2852" s="23" t="s">
        <v>54</v>
      </c>
      <c r="AI2852" s="23" t="s">
        <v>54</v>
      </c>
      <c r="AJ2852">
        <v>0</v>
      </c>
      <c r="AK2852">
        <v>0</v>
      </c>
      <c r="AL2852">
        <v>0</v>
      </c>
      <c r="AM2852">
        <v>0</v>
      </c>
      <c r="AN2852" s="23" t="e">
        <v>#DIV/0!</v>
      </c>
      <c r="AO2852" s="23" t="e">
        <v>#DIV/0!</v>
      </c>
      <c r="AP2852" s="23" t="e">
        <v>#DIV/0!</v>
      </c>
      <c r="AQ2852" s="23" t="e">
        <v>#DIV/0!</v>
      </c>
      <c r="AR2852" s="35">
        <v>0</v>
      </c>
      <c r="AS2852" s="35">
        <v>0</v>
      </c>
      <c r="AT2852" s="35">
        <v>0</v>
      </c>
      <c r="AU2852" s="31" t="str">
        <f t="shared" si="47"/>
        <v>库存为0</v>
      </c>
      <c r="AV2852" s="36" t="str">
        <f>IFERROR(时间!$B$4+AU2852,"上周无销量")</f>
        <v>上周无销量</v>
      </c>
    </row>
    <row r="2853" spans="1:48">
      <c r="A2853" s="21" t="s">
        <v>5600</v>
      </c>
      <c r="B2853" t="s">
        <v>4068</v>
      </c>
      <c r="C2853" t="s">
        <v>5601</v>
      </c>
      <c r="D2853" s="31">
        <v>0</v>
      </c>
      <c r="E2853" s="31">
        <v>0</v>
      </c>
      <c r="F2853" s="31">
        <v>0</v>
      </c>
      <c r="G2853" s="31">
        <v>0</v>
      </c>
      <c r="H2853" s="32">
        <v>0</v>
      </c>
      <c r="I2853">
        <v>0</v>
      </c>
      <c r="J2853" s="33">
        <v>0</v>
      </c>
      <c r="K2853" s="33">
        <v>0</v>
      </c>
      <c r="L2853" s="33">
        <v>0</v>
      </c>
      <c r="M2853">
        <v>0</v>
      </c>
      <c r="N2853">
        <v>0</v>
      </c>
      <c r="O2853">
        <v>0</v>
      </c>
      <c r="P2853" t="s">
        <v>54</v>
      </c>
      <c r="Q2853" t="s">
        <v>54</v>
      </c>
      <c r="R2853" t="s">
        <v>54</v>
      </c>
      <c r="S2853" t="s">
        <v>54</v>
      </c>
      <c r="T2853" t="s">
        <v>54</v>
      </c>
      <c r="U2853" t="s">
        <v>54</v>
      </c>
      <c r="V2853" t="s">
        <v>54</v>
      </c>
      <c r="W2853" t="s">
        <v>54</v>
      </c>
      <c r="X2853" s="23" t="s">
        <v>54</v>
      </c>
      <c r="Y2853" s="23" t="s">
        <v>54</v>
      </c>
      <c r="Z2853" s="23" t="s">
        <v>54</v>
      </c>
      <c r="AA2853" s="23" t="s">
        <v>54</v>
      </c>
      <c r="AB2853" t="s">
        <v>54</v>
      </c>
      <c r="AC2853" t="s">
        <v>54</v>
      </c>
      <c r="AD2853" t="s">
        <v>54</v>
      </c>
      <c r="AE2853" t="s">
        <v>54</v>
      </c>
      <c r="AF2853" s="23" t="s">
        <v>54</v>
      </c>
      <c r="AG2853" s="23" t="s">
        <v>54</v>
      </c>
      <c r="AH2853" s="23" t="s">
        <v>54</v>
      </c>
      <c r="AI2853" s="23" t="s">
        <v>54</v>
      </c>
      <c r="AJ2853">
        <v>4</v>
      </c>
      <c r="AK2853">
        <v>0</v>
      </c>
      <c r="AL2853">
        <v>2</v>
      </c>
      <c r="AM2853">
        <v>0</v>
      </c>
      <c r="AN2853" s="23">
        <v>0</v>
      </c>
      <c r="AO2853" s="23" t="e">
        <v>#DIV/0!</v>
      </c>
      <c r="AP2853" s="23">
        <v>0</v>
      </c>
      <c r="AQ2853" s="23" t="e">
        <v>#DIV/0!</v>
      </c>
      <c r="AR2853" s="35">
        <v>0</v>
      </c>
      <c r="AS2853" s="35">
        <v>0</v>
      </c>
      <c r="AT2853" s="35">
        <v>0</v>
      </c>
      <c r="AU2853" s="31" t="str">
        <f t="shared" si="47"/>
        <v>库存为0</v>
      </c>
      <c r="AV2853" s="36" t="str">
        <f>IFERROR(时间!$B$4+AU2853,"上周无销量")</f>
        <v>上周无销量</v>
      </c>
    </row>
    <row r="2854" spans="1:48">
      <c r="A2854" s="21" t="s">
        <v>5602</v>
      </c>
      <c r="B2854" t="s">
        <v>4071</v>
      </c>
      <c r="C2854" t="s">
        <v>5601</v>
      </c>
      <c r="D2854" s="31">
        <v>0</v>
      </c>
      <c r="E2854" s="31">
        <v>0</v>
      </c>
      <c r="F2854" s="31">
        <v>0</v>
      </c>
      <c r="G2854" s="31">
        <v>0</v>
      </c>
      <c r="H2854" s="32">
        <v>0</v>
      </c>
      <c r="I2854">
        <v>0</v>
      </c>
      <c r="J2854" s="33">
        <v>0</v>
      </c>
      <c r="K2854" s="33">
        <v>0</v>
      </c>
      <c r="L2854" s="33">
        <v>0</v>
      </c>
      <c r="M2854">
        <v>0</v>
      </c>
      <c r="N2854">
        <v>0</v>
      </c>
      <c r="O2854">
        <v>0</v>
      </c>
      <c r="P2854" t="s">
        <v>54</v>
      </c>
      <c r="Q2854" t="s">
        <v>54</v>
      </c>
      <c r="R2854" t="s">
        <v>54</v>
      </c>
      <c r="S2854" t="s">
        <v>54</v>
      </c>
      <c r="T2854" t="s">
        <v>54</v>
      </c>
      <c r="U2854" t="s">
        <v>54</v>
      </c>
      <c r="V2854" t="s">
        <v>54</v>
      </c>
      <c r="W2854" t="s">
        <v>54</v>
      </c>
      <c r="X2854" s="23" t="s">
        <v>54</v>
      </c>
      <c r="Y2854" s="23" t="s">
        <v>54</v>
      </c>
      <c r="Z2854" s="23" t="s">
        <v>54</v>
      </c>
      <c r="AA2854" s="23" t="s">
        <v>54</v>
      </c>
      <c r="AB2854" t="s">
        <v>54</v>
      </c>
      <c r="AC2854" t="s">
        <v>54</v>
      </c>
      <c r="AD2854" t="s">
        <v>54</v>
      </c>
      <c r="AE2854" t="s">
        <v>54</v>
      </c>
      <c r="AF2854" s="23" t="s">
        <v>54</v>
      </c>
      <c r="AG2854" s="23" t="s">
        <v>54</v>
      </c>
      <c r="AH2854" s="23" t="s">
        <v>54</v>
      </c>
      <c r="AI2854" s="23" t="s">
        <v>54</v>
      </c>
      <c r="AJ2854">
        <v>6</v>
      </c>
      <c r="AK2854">
        <v>5</v>
      </c>
      <c r="AL2854">
        <v>15</v>
      </c>
      <c r="AM2854">
        <v>3</v>
      </c>
      <c r="AN2854" s="23">
        <v>0</v>
      </c>
      <c r="AO2854" s="23">
        <v>0</v>
      </c>
      <c r="AP2854" s="23">
        <v>0</v>
      </c>
      <c r="AQ2854" s="23">
        <v>0</v>
      </c>
      <c r="AR2854" s="35">
        <v>0</v>
      </c>
      <c r="AS2854" s="35">
        <v>0</v>
      </c>
      <c r="AT2854" s="35">
        <v>0</v>
      </c>
      <c r="AU2854" s="31" t="str">
        <f t="shared" si="47"/>
        <v>库存为0</v>
      </c>
      <c r="AV2854" s="36" t="str">
        <f>IFERROR(时间!$B$4+AU2854,"上周无销量")</f>
        <v>上周无销量</v>
      </c>
    </row>
    <row r="2855" spans="1:48">
      <c r="A2855" s="21" t="s">
        <v>5603</v>
      </c>
      <c r="B2855" t="s">
        <v>4073</v>
      </c>
      <c r="C2855" t="s">
        <v>5601</v>
      </c>
      <c r="D2855" s="31">
        <v>0</v>
      </c>
      <c r="E2855" s="31">
        <v>0</v>
      </c>
      <c r="F2855" s="31">
        <v>0</v>
      </c>
      <c r="G2855" s="31">
        <v>0</v>
      </c>
      <c r="H2855" s="32">
        <v>0</v>
      </c>
      <c r="I2855">
        <v>0</v>
      </c>
      <c r="J2855" s="33">
        <v>0</v>
      </c>
      <c r="K2855" s="33">
        <v>0</v>
      </c>
      <c r="L2855" s="33">
        <v>0</v>
      </c>
      <c r="M2855">
        <v>0</v>
      </c>
      <c r="N2855">
        <v>0</v>
      </c>
      <c r="O2855">
        <v>0</v>
      </c>
      <c r="P2855" t="s">
        <v>54</v>
      </c>
      <c r="Q2855" t="s">
        <v>54</v>
      </c>
      <c r="R2855" t="s">
        <v>54</v>
      </c>
      <c r="S2855" t="s">
        <v>54</v>
      </c>
      <c r="T2855" t="s">
        <v>54</v>
      </c>
      <c r="U2855" t="s">
        <v>54</v>
      </c>
      <c r="V2855" t="s">
        <v>54</v>
      </c>
      <c r="W2855" t="s">
        <v>54</v>
      </c>
      <c r="X2855" s="23" t="s">
        <v>54</v>
      </c>
      <c r="Y2855" s="23" t="s">
        <v>54</v>
      </c>
      <c r="Z2855" s="23" t="s">
        <v>54</v>
      </c>
      <c r="AA2855" s="23" t="s">
        <v>54</v>
      </c>
      <c r="AB2855" t="s">
        <v>54</v>
      </c>
      <c r="AC2855" t="s">
        <v>54</v>
      </c>
      <c r="AD2855" t="s">
        <v>54</v>
      </c>
      <c r="AE2855" t="s">
        <v>54</v>
      </c>
      <c r="AF2855" s="23" t="s">
        <v>54</v>
      </c>
      <c r="AG2855" s="23" t="s">
        <v>54</v>
      </c>
      <c r="AH2855" s="23" t="s">
        <v>54</v>
      </c>
      <c r="AI2855" s="23" t="s">
        <v>54</v>
      </c>
      <c r="AJ2855">
        <v>2</v>
      </c>
      <c r="AK2855">
        <v>0</v>
      </c>
      <c r="AL2855">
        <v>0</v>
      </c>
      <c r="AM2855">
        <v>0</v>
      </c>
      <c r="AN2855" s="23">
        <v>0</v>
      </c>
      <c r="AO2855" s="23" t="e">
        <v>#DIV/0!</v>
      </c>
      <c r="AP2855" s="23" t="e">
        <v>#DIV/0!</v>
      </c>
      <c r="AQ2855" s="23" t="e">
        <v>#DIV/0!</v>
      </c>
      <c r="AR2855" s="35">
        <v>0</v>
      </c>
      <c r="AS2855" s="35">
        <v>0</v>
      </c>
      <c r="AT2855" s="35">
        <v>0</v>
      </c>
      <c r="AU2855" s="31" t="str">
        <f t="shared" si="47"/>
        <v>库存为0</v>
      </c>
      <c r="AV2855" s="36" t="str">
        <f>IFERROR(时间!$B$4+AU2855,"上周无销量")</f>
        <v>上周无销量</v>
      </c>
    </row>
    <row r="2856" spans="1:48">
      <c r="A2856" s="21" t="s">
        <v>5604</v>
      </c>
      <c r="B2856" t="s">
        <v>4075</v>
      </c>
      <c r="C2856" t="s">
        <v>5601</v>
      </c>
      <c r="D2856" s="31">
        <v>0</v>
      </c>
      <c r="E2856" s="31">
        <v>0</v>
      </c>
      <c r="F2856" s="31">
        <v>0</v>
      </c>
      <c r="G2856" s="31">
        <v>0</v>
      </c>
      <c r="H2856" s="32">
        <v>0</v>
      </c>
      <c r="I2856">
        <v>0</v>
      </c>
      <c r="J2856" s="33">
        <v>0</v>
      </c>
      <c r="K2856" s="33">
        <v>0</v>
      </c>
      <c r="L2856" s="33">
        <v>0</v>
      </c>
      <c r="M2856">
        <v>0</v>
      </c>
      <c r="N2856">
        <v>0</v>
      </c>
      <c r="O2856">
        <v>0</v>
      </c>
      <c r="P2856" t="s">
        <v>54</v>
      </c>
      <c r="Q2856" t="s">
        <v>54</v>
      </c>
      <c r="R2856" t="s">
        <v>54</v>
      </c>
      <c r="S2856" t="s">
        <v>54</v>
      </c>
      <c r="T2856" t="s">
        <v>54</v>
      </c>
      <c r="U2856" t="s">
        <v>54</v>
      </c>
      <c r="V2856" t="s">
        <v>54</v>
      </c>
      <c r="W2856" t="s">
        <v>54</v>
      </c>
      <c r="X2856" s="23" t="s">
        <v>54</v>
      </c>
      <c r="Y2856" s="23" t="s">
        <v>54</v>
      </c>
      <c r="Z2856" s="23" t="s">
        <v>54</v>
      </c>
      <c r="AA2856" s="23" t="s">
        <v>54</v>
      </c>
      <c r="AB2856" t="s">
        <v>54</v>
      </c>
      <c r="AC2856" t="s">
        <v>54</v>
      </c>
      <c r="AD2856" t="s">
        <v>54</v>
      </c>
      <c r="AE2856" t="s">
        <v>54</v>
      </c>
      <c r="AF2856" s="23" t="s">
        <v>54</v>
      </c>
      <c r="AG2856" s="23" t="s">
        <v>54</v>
      </c>
      <c r="AH2856" s="23" t="s">
        <v>54</v>
      </c>
      <c r="AI2856" s="23" t="s">
        <v>54</v>
      </c>
      <c r="AJ2856">
        <v>1</v>
      </c>
      <c r="AK2856">
        <v>0</v>
      </c>
      <c r="AL2856">
        <v>1</v>
      </c>
      <c r="AM2856">
        <v>0</v>
      </c>
      <c r="AN2856" s="23">
        <v>0</v>
      </c>
      <c r="AO2856" s="23" t="e">
        <v>#DIV/0!</v>
      </c>
      <c r="AP2856" s="23">
        <v>0</v>
      </c>
      <c r="AQ2856" s="23" t="e">
        <v>#DIV/0!</v>
      </c>
      <c r="AR2856" s="35">
        <v>0</v>
      </c>
      <c r="AS2856" s="35">
        <v>0</v>
      </c>
      <c r="AT2856" s="35">
        <v>0</v>
      </c>
      <c r="AU2856" s="31" t="str">
        <f t="shared" si="47"/>
        <v>库存为0</v>
      </c>
      <c r="AV2856" s="36" t="str">
        <f>IFERROR(时间!$B$4+AU2856,"上周无销量")</f>
        <v>上周无销量</v>
      </c>
    </row>
    <row r="2857" spans="1:48">
      <c r="A2857" s="21" t="s">
        <v>5605</v>
      </c>
      <c r="B2857" t="s">
        <v>4077</v>
      </c>
      <c r="C2857" t="s">
        <v>5601</v>
      </c>
      <c r="D2857" s="31">
        <v>0</v>
      </c>
      <c r="E2857" s="31">
        <v>0</v>
      </c>
      <c r="F2857" s="31">
        <v>0</v>
      </c>
      <c r="G2857" s="31">
        <v>0</v>
      </c>
      <c r="H2857" s="32">
        <v>0</v>
      </c>
      <c r="I2857">
        <v>0</v>
      </c>
      <c r="J2857" s="33">
        <v>0</v>
      </c>
      <c r="K2857" s="33">
        <v>0</v>
      </c>
      <c r="L2857" s="33">
        <v>0</v>
      </c>
      <c r="M2857">
        <v>0</v>
      </c>
      <c r="N2857">
        <v>0</v>
      </c>
      <c r="O2857">
        <v>0</v>
      </c>
      <c r="P2857" t="s">
        <v>54</v>
      </c>
      <c r="Q2857" t="s">
        <v>54</v>
      </c>
      <c r="R2857" t="s">
        <v>54</v>
      </c>
      <c r="S2857" t="s">
        <v>54</v>
      </c>
      <c r="T2857" t="s">
        <v>54</v>
      </c>
      <c r="U2857" t="s">
        <v>54</v>
      </c>
      <c r="V2857" t="s">
        <v>54</v>
      </c>
      <c r="W2857" t="s">
        <v>54</v>
      </c>
      <c r="X2857" s="23" t="s">
        <v>54</v>
      </c>
      <c r="Y2857" s="23" t="s">
        <v>54</v>
      </c>
      <c r="Z2857" s="23" t="s">
        <v>54</v>
      </c>
      <c r="AA2857" s="23" t="s">
        <v>54</v>
      </c>
      <c r="AB2857" t="s">
        <v>54</v>
      </c>
      <c r="AC2857" t="s">
        <v>54</v>
      </c>
      <c r="AD2857" t="s">
        <v>54</v>
      </c>
      <c r="AE2857" t="s">
        <v>54</v>
      </c>
      <c r="AF2857" s="23" t="s">
        <v>54</v>
      </c>
      <c r="AG2857" s="23" t="s">
        <v>54</v>
      </c>
      <c r="AH2857" s="23" t="s">
        <v>54</v>
      </c>
      <c r="AI2857" s="23" t="s">
        <v>54</v>
      </c>
      <c r="AJ2857">
        <v>3</v>
      </c>
      <c r="AK2857">
        <v>0</v>
      </c>
      <c r="AL2857">
        <v>0</v>
      </c>
      <c r="AM2857">
        <v>0</v>
      </c>
      <c r="AN2857" s="23">
        <v>0</v>
      </c>
      <c r="AO2857" s="23" t="e">
        <v>#DIV/0!</v>
      </c>
      <c r="AP2857" s="23" t="e">
        <v>#DIV/0!</v>
      </c>
      <c r="AQ2857" s="23" t="e">
        <v>#DIV/0!</v>
      </c>
      <c r="AR2857" s="35">
        <v>0</v>
      </c>
      <c r="AS2857" s="35">
        <v>0</v>
      </c>
      <c r="AT2857" s="35">
        <v>0</v>
      </c>
      <c r="AU2857" s="31" t="str">
        <f t="shared" si="47"/>
        <v>库存为0</v>
      </c>
      <c r="AV2857" s="36" t="str">
        <f>IFERROR(时间!$B$4+AU2857,"上周无销量")</f>
        <v>上周无销量</v>
      </c>
    </row>
    <row r="2858" spans="1:48">
      <c r="A2858" s="21" t="s">
        <v>5606</v>
      </c>
      <c r="B2858" t="s">
        <v>5607</v>
      </c>
      <c r="C2858" t="s">
        <v>5608</v>
      </c>
      <c r="D2858" s="31">
        <v>0</v>
      </c>
      <c r="E2858" s="31">
        <v>0</v>
      </c>
      <c r="F2858" s="31">
        <v>0</v>
      </c>
      <c r="G2858" s="31">
        <v>0</v>
      </c>
      <c r="H2858" s="32">
        <v>0</v>
      </c>
      <c r="I2858">
        <v>0</v>
      </c>
      <c r="J2858" s="33">
        <v>0</v>
      </c>
      <c r="K2858" s="33">
        <v>0</v>
      </c>
      <c r="L2858" s="33">
        <v>0</v>
      </c>
      <c r="M2858">
        <v>0</v>
      </c>
      <c r="N2858">
        <v>0</v>
      </c>
      <c r="O2858">
        <v>0</v>
      </c>
      <c r="P2858" t="s">
        <v>54</v>
      </c>
      <c r="Q2858" t="s">
        <v>54</v>
      </c>
      <c r="R2858" t="s">
        <v>54</v>
      </c>
      <c r="S2858" t="s">
        <v>54</v>
      </c>
      <c r="T2858" t="s">
        <v>54</v>
      </c>
      <c r="U2858" t="s">
        <v>54</v>
      </c>
      <c r="V2858" t="s">
        <v>54</v>
      </c>
      <c r="W2858" t="s">
        <v>54</v>
      </c>
      <c r="X2858" s="23" t="s">
        <v>54</v>
      </c>
      <c r="Y2858" s="23" t="s">
        <v>54</v>
      </c>
      <c r="Z2858" s="23" t="s">
        <v>54</v>
      </c>
      <c r="AA2858" s="23" t="s">
        <v>54</v>
      </c>
      <c r="AB2858" t="s">
        <v>54</v>
      </c>
      <c r="AC2858" t="s">
        <v>54</v>
      </c>
      <c r="AD2858" t="s">
        <v>54</v>
      </c>
      <c r="AE2858" t="s">
        <v>54</v>
      </c>
      <c r="AF2858" s="23" t="s">
        <v>54</v>
      </c>
      <c r="AG2858" s="23" t="s">
        <v>54</v>
      </c>
      <c r="AH2858" s="23" t="s">
        <v>54</v>
      </c>
      <c r="AI2858" s="23" t="s">
        <v>54</v>
      </c>
      <c r="AJ2858">
        <v>0</v>
      </c>
      <c r="AK2858">
        <v>0</v>
      </c>
      <c r="AL2858">
        <v>0</v>
      </c>
      <c r="AM2858">
        <v>0</v>
      </c>
      <c r="AN2858" s="23" t="e">
        <v>#DIV/0!</v>
      </c>
      <c r="AO2858" s="23" t="e">
        <v>#DIV/0!</v>
      </c>
      <c r="AP2858" s="23" t="e">
        <v>#DIV/0!</v>
      </c>
      <c r="AQ2858" s="23" t="e">
        <v>#DIV/0!</v>
      </c>
      <c r="AR2858" s="35">
        <v>0</v>
      </c>
      <c r="AS2858" s="35">
        <v>0</v>
      </c>
      <c r="AT2858" s="35">
        <v>0</v>
      </c>
      <c r="AU2858" s="31" t="str">
        <f t="shared" si="47"/>
        <v>库存为0</v>
      </c>
      <c r="AV2858" s="36" t="str">
        <f>IFERROR(时间!$B$4+AU2858,"上周无销量")</f>
        <v>上周无销量</v>
      </c>
    </row>
    <row r="2859" spans="1:48">
      <c r="A2859" s="21" t="s">
        <v>5609</v>
      </c>
      <c r="B2859" t="s">
        <v>5610</v>
      </c>
      <c r="C2859" t="s">
        <v>5608</v>
      </c>
      <c r="D2859" s="31">
        <v>0</v>
      </c>
      <c r="E2859" s="31">
        <v>0</v>
      </c>
      <c r="F2859" s="31">
        <v>0</v>
      </c>
      <c r="G2859" s="31">
        <v>0</v>
      </c>
      <c r="H2859" s="32">
        <v>0</v>
      </c>
      <c r="I2859">
        <v>0</v>
      </c>
      <c r="J2859" s="33">
        <v>0</v>
      </c>
      <c r="K2859" s="33">
        <v>0</v>
      </c>
      <c r="L2859" s="33">
        <v>0</v>
      </c>
      <c r="M2859">
        <v>0</v>
      </c>
      <c r="N2859">
        <v>0</v>
      </c>
      <c r="O2859">
        <v>0</v>
      </c>
      <c r="P2859" t="s">
        <v>54</v>
      </c>
      <c r="Q2859" t="s">
        <v>54</v>
      </c>
      <c r="R2859" t="s">
        <v>54</v>
      </c>
      <c r="S2859" t="s">
        <v>54</v>
      </c>
      <c r="T2859" t="s">
        <v>54</v>
      </c>
      <c r="U2859" t="s">
        <v>54</v>
      </c>
      <c r="V2859" t="s">
        <v>54</v>
      </c>
      <c r="W2859" t="s">
        <v>54</v>
      </c>
      <c r="X2859" s="23" t="s">
        <v>54</v>
      </c>
      <c r="Y2859" s="23" t="s">
        <v>54</v>
      </c>
      <c r="Z2859" s="23" t="s">
        <v>54</v>
      </c>
      <c r="AA2859" s="23" t="s">
        <v>54</v>
      </c>
      <c r="AB2859" t="s">
        <v>54</v>
      </c>
      <c r="AC2859" t="s">
        <v>54</v>
      </c>
      <c r="AD2859" t="s">
        <v>54</v>
      </c>
      <c r="AE2859" t="s">
        <v>54</v>
      </c>
      <c r="AF2859" s="23" t="s">
        <v>54</v>
      </c>
      <c r="AG2859" s="23" t="s">
        <v>54</v>
      </c>
      <c r="AH2859" s="23" t="s">
        <v>54</v>
      </c>
      <c r="AI2859" s="23" t="s">
        <v>54</v>
      </c>
      <c r="AJ2859">
        <v>0</v>
      </c>
      <c r="AK2859">
        <v>0</v>
      </c>
      <c r="AL2859">
        <v>0</v>
      </c>
      <c r="AM2859">
        <v>0</v>
      </c>
      <c r="AN2859" s="23" t="e">
        <v>#DIV/0!</v>
      </c>
      <c r="AO2859" s="23" t="e">
        <v>#DIV/0!</v>
      </c>
      <c r="AP2859" s="23" t="e">
        <v>#DIV/0!</v>
      </c>
      <c r="AQ2859" s="23" t="e">
        <v>#DIV/0!</v>
      </c>
      <c r="AR2859" s="35">
        <v>0</v>
      </c>
      <c r="AS2859" s="35">
        <v>0</v>
      </c>
      <c r="AT2859" s="35">
        <v>0</v>
      </c>
      <c r="AU2859" s="31" t="str">
        <f t="shared" si="47"/>
        <v>库存为0</v>
      </c>
      <c r="AV2859" s="36" t="str">
        <f>IFERROR(时间!$B$4+AU2859,"上周无销量")</f>
        <v>上周无销量</v>
      </c>
    </row>
    <row r="2860" spans="1:48">
      <c r="A2860" s="21" t="s">
        <v>5611</v>
      </c>
      <c r="B2860" t="s">
        <v>5612</v>
      </c>
      <c r="C2860" t="s">
        <v>5608</v>
      </c>
      <c r="D2860" s="31">
        <v>0</v>
      </c>
      <c r="E2860" s="31">
        <v>0</v>
      </c>
      <c r="F2860" s="31">
        <v>0</v>
      </c>
      <c r="G2860" s="31">
        <v>0</v>
      </c>
      <c r="H2860" s="32">
        <v>0</v>
      </c>
      <c r="I2860">
        <v>0</v>
      </c>
      <c r="J2860" s="33">
        <v>0</v>
      </c>
      <c r="K2860" s="33">
        <v>0</v>
      </c>
      <c r="L2860" s="33">
        <v>0</v>
      </c>
      <c r="M2860">
        <v>0</v>
      </c>
      <c r="N2860">
        <v>0</v>
      </c>
      <c r="O2860">
        <v>0</v>
      </c>
      <c r="P2860" t="s">
        <v>54</v>
      </c>
      <c r="Q2860" t="s">
        <v>54</v>
      </c>
      <c r="R2860" t="s">
        <v>54</v>
      </c>
      <c r="S2860" t="s">
        <v>54</v>
      </c>
      <c r="T2860" t="s">
        <v>54</v>
      </c>
      <c r="U2860" t="s">
        <v>54</v>
      </c>
      <c r="V2860" t="s">
        <v>54</v>
      </c>
      <c r="W2860" t="s">
        <v>54</v>
      </c>
      <c r="X2860" s="23" t="s">
        <v>54</v>
      </c>
      <c r="Y2860" s="23" t="s">
        <v>54</v>
      </c>
      <c r="Z2860" s="23" t="s">
        <v>54</v>
      </c>
      <c r="AA2860" s="23" t="s">
        <v>54</v>
      </c>
      <c r="AB2860" t="s">
        <v>54</v>
      </c>
      <c r="AC2860" t="s">
        <v>54</v>
      </c>
      <c r="AD2860" t="s">
        <v>54</v>
      </c>
      <c r="AE2860" t="s">
        <v>54</v>
      </c>
      <c r="AF2860" s="23" t="s">
        <v>54</v>
      </c>
      <c r="AG2860" s="23" t="s">
        <v>54</v>
      </c>
      <c r="AH2860" s="23" t="s">
        <v>54</v>
      </c>
      <c r="AI2860" s="23" t="s">
        <v>54</v>
      </c>
      <c r="AJ2860">
        <v>0</v>
      </c>
      <c r="AK2860">
        <v>0</v>
      </c>
      <c r="AL2860">
        <v>0</v>
      </c>
      <c r="AM2860">
        <v>0</v>
      </c>
      <c r="AN2860" s="23" t="e">
        <v>#DIV/0!</v>
      </c>
      <c r="AO2860" s="23" t="e">
        <v>#DIV/0!</v>
      </c>
      <c r="AP2860" s="23" t="e">
        <v>#DIV/0!</v>
      </c>
      <c r="AQ2860" s="23" t="e">
        <v>#DIV/0!</v>
      </c>
      <c r="AR2860" s="35">
        <v>0</v>
      </c>
      <c r="AS2860" s="35">
        <v>0</v>
      </c>
      <c r="AT2860" s="35">
        <v>0</v>
      </c>
      <c r="AU2860" s="31" t="str">
        <f t="shared" si="47"/>
        <v>库存为0</v>
      </c>
      <c r="AV2860" s="36" t="str">
        <f>IFERROR(时间!$B$4+AU2860,"上周无销量")</f>
        <v>上周无销量</v>
      </c>
    </row>
    <row r="2861" spans="1:48">
      <c r="A2861" s="21" t="s">
        <v>5613</v>
      </c>
      <c r="B2861" t="s">
        <v>5614</v>
      </c>
      <c r="C2861" t="s">
        <v>5608</v>
      </c>
      <c r="D2861" s="31">
        <v>0</v>
      </c>
      <c r="E2861" s="31">
        <v>0</v>
      </c>
      <c r="F2861" s="31">
        <v>0</v>
      </c>
      <c r="G2861" s="31">
        <v>0</v>
      </c>
      <c r="H2861" s="32">
        <v>0</v>
      </c>
      <c r="I2861">
        <v>0</v>
      </c>
      <c r="J2861" s="33">
        <v>0</v>
      </c>
      <c r="K2861" s="33">
        <v>0</v>
      </c>
      <c r="L2861" s="33">
        <v>0</v>
      </c>
      <c r="M2861">
        <v>0</v>
      </c>
      <c r="N2861">
        <v>0</v>
      </c>
      <c r="O2861">
        <v>0</v>
      </c>
      <c r="P2861" t="s">
        <v>54</v>
      </c>
      <c r="Q2861" t="s">
        <v>54</v>
      </c>
      <c r="R2861" t="s">
        <v>54</v>
      </c>
      <c r="S2861" t="s">
        <v>54</v>
      </c>
      <c r="T2861" t="s">
        <v>54</v>
      </c>
      <c r="U2861" t="s">
        <v>54</v>
      </c>
      <c r="V2861" t="s">
        <v>54</v>
      </c>
      <c r="W2861" t="s">
        <v>54</v>
      </c>
      <c r="X2861" s="23" t="s">
        <v>54</v>
      </c>
      <c r="Y2861" s="23" t="s">
        <v>54</v>
      </c>
      <c r="Z2861" s="23" t="s">
        <v>54</v>
      </c>
      <c r="AA2861" s="23" t="s">
        <v>54</v>
      </c>
      <c r="AB2861" t="s">
        <v>54</v>
      </c>
      <c r="AC2861" t="s">
        <v>54</v>
      </c>
      <c r="AD2861" t="s">
        <v>54</v>
      </c>
      <c r="AE2861" t="s">
        <v>54</v>
      </c>
      <c r="AF2861" s="23" t="s">
        <v>54</v>
      </c>
      <c r="AG2861" s="23" t="s">
        <v>54</v>
      </c>
      <c r="AH2861" s="23" t="s">
        <v>54</v>
      </c>
      <c r="AI2861" s="23" t="s">
        <v>54</v>
      </c>
      <c r="AJ2861">
        <v>0</v>
      </c>
      <c r="AK2861">
        <v>0</v>
      </c>
      <c r="AL2861">
        <v>0</v>
      </c>
      <c r="AM2861">
        <v>0</v>
      </c>
      <c r="AN2861" s="23" t="e">
        <v>#DIV/0!</v>
      </c>
      <c r="AO2861" s="23" t="e">
        <v>#DIV/0!</v>
      </c>
      <c r="AP2861" s="23" t="e">
        <v>#DIV/0!</v>
      </c>
      <c r="AQ2861" s="23" t="e">
        <v>#DIV/0!</v>
      </c>
      <c r="AR2861" s="35">
        <v>0</v>
      </c>
      <c r="AS2861" s="35">
        <v>0</v>
      </c>
      <c r="AT2861" s="35">
        <v>0</v>
      </c>
      <c r="AU2861" s="31" t="str">
        <f t="shared" si="47"/>
        <v>库存为0</v>
      </c>
      <c r="AV2861" s="36" t="str">
        <f>IFERROR(时间!$B$4+AU2861,"上周无销量")</f>
        <v>上周无销量</v>
      </c>
    </row>
    <row r="2862" spans="1:48">
      <c r="A2862" s="21" t="s">
        <v>5615</v>
      </c>
      <c r="B2862" t="s">
        <v>5616</v>
      </c>
      <c r="C2862" t="s">
        <v>5608</v>
      </c>
      <c r="D2862" s="31">
        <v>0</v>
      </c>
      <c r="E2862" s="31">
        <v>0</v>
      </c>
      <c r="F2862" s="31">
        <v>0</v>
      </c>
      <c r="G2862" s="31">
        <v>0</v>
      </c>
      <c r="H2862" s="32">
        <v>0</v>
      </c>
      <c r="I2862">
        <v>0</v>
      </c>
      <c r="J2862" s="33">
        <v>0</v>
      </c>
      <c r="K2862" s="33">
        <v>0</v>
      </c>
      <c r="L2862" s="33">
        <v>0</v>
      </c>
      <c r="M2862">
        <v>0</v>
      </c>
      <c r="N2862">
        <v>0</v>
      </c>
      <c r="O2862">
        <v>0</v>
      </c>
      <c r="P2862" t="s">
        <v>54</v>
      </c>
      <c r="Q2862" t="s">
        <v>54</v>
      </c>
      <c r="R2862" t="s">
        <v>54</v>
      </c>
      <c r="S2862" t="s">
        <v>54</v>
      </c>
      <c r="T2862" t="s">
        <v>54</v>
      </c>
      <c r="U2862" t="s">
        <v>54</v>
      </c>
      <c r="V2862" t="s">
        <v>54</v>
      </c>
      <c r="W2862" t="s">
        <v>54</v>
      </c>
      <c r="X2862" s="23" t="s">
        <v>54</v>
      </c>
      <c r="Y2862" s="23" t="s">
        <v>54</v>
      </c>
      <c r="Z2862" s="23" t="s">
        <v>54</v>
      </c>
      <c r="AA2862" s="23" t="s">
        <v>54</v>
      </c>
      <c r="AB2862" t="s">
        <v>54</v>
      </c>
      <c r="AC2862" t="s">
        <v>54</v>
      </c>
      <c r="AD2862" t="s">
        <v>54</v>
      </c>
      <c r="AE2862" t="s">
        <v>54</v>
      </c>
      <c r="AF2862" s="23" t="s">
        <v>54</v>
      </c>
      <c r="AG2862" s="23" t="s">
        <v>54</v>
      </c>
      <c r="AH2862" s="23" t="s">
        <v>54</v>
      </c>
      <c r="AI2862" s="23" t="s">
        <v>54</v>
      </c>
      <c r="AJ2862">
        <v>0</v>
      </c>
      <c r="AK2862">
        <v>0</v>
      </c>
      <c r="AL2862">
        <v>0</v>
      </c>
      <c r="AM2862">
        <v>0</v>
      </c>
      <c r="AN2862" s="23" t="e">
        <v>#DIV/0!</v>
      </c>
      <c r="AO2862" s="23" t="e">
        <v>#DIV/0!</v>
      </c>
      <c r="AP2862" s="23" t="e">
        <v>#DIV/0!</v>
      </c>
      <c r="AQ2862" s="23" t="e">
        <v>#DIV/0!</v>
      </c>
      <c r="AR2862" s="35">
        <v>0</v>
      </c>
      <c r="AS2862" s="35">
        <v>0</v>
      </c>
      <c r="AT2862" s="35">
        <v>0</v>
      </c>
      <c r="AU2862" s="31" t="str">
        <f t="shared" si="47"/>
        <v>库存为0</v>
      </c>
      <c r="AV2862" s="36" t="str">
        <f>IFERROR(时间!$B$4+AU2862,"上周无销量")</f>
        <v>上周无销量</v>
      </c>
    </row>
    <row r="2863" spans="1:48">
      <c r="A2863" s="21" t="s">
        <v>5617</v>
      </c>
      <c r="B2863" t="s">
        <v>5618</v>
      </c>
      <c r="C2863" t="s">
        <v>5619</v>
      </c>
      <c r="D2863" s="31">
        <v>0</v>
      </c>
      <c r="E2863" s="31">
        <v>0</v>
      </c>
      <c r="F2863" s="31">
        <v>0</v>
      </c>
      <c r="G2863" s="31">
        <v>0</v>
      </c>
      <c r="H2863" s="32">
        <v>0</v>
      </c>
      <c r="I2863">
        <v>0</v>
      </c>
      <c r="J2863" s="33">
        <v>0</v>
      </c>
      <c r="K2863" s="33">
        <v>0</v>
      </c>
      <c r="L2863" s="33">
        <v>0</v>
      </c>
      <c r="M2863">
        <v>0</v>
      </c>
      <c r="N2863">
        <v>0</v>
      </c>
      <c r="O2863">
        <v>0</v>
      </c>
      <c r="P2863" t="s">
        <v>54</v>
      </c>
      <c r="Q2863" t="s">
        <v>54</v>
      </c>
      <c r="R2863" t="s">
        <v>54</v>
      </c>
      <c r="S2863" t="s">
        <v>54</v>
      </c>
      <c r="T2863" t="s">
        <v>54</v>
      </c>
      <c r="U2863" t="s">
        <v>54</v>
      </c>
      <c r="V2863" t="s">
        <v>54</v>
      </c>
      <c r="W2863" t="s">
        <v>54</v>
      </c>
      <c r="X2863" s="23" t="s">
        <v>54</v>
      </c>
      <c r="Y2863" s="23" t="s">
        <v>54</v>
      </c>
      <c r="Z2863" s="23" t="s">
        <v>54</v>
      </c>
      <c r="AA2863" s="23" t="s">
        <v>54</v>
      </c>
      <c r="AB2863" t="s">
        <v>54</v>
      </c>
      <c r="AC2863" t="s">
        <v>54</v>
      </c>
      <c r="AD2863" t="s">
        <v>54</v>
      </c>
      <c r="AE2863" t="s">
        <v>54</v>
      </c>
      <c r="AF2863" s="23" t="s">
        <v>54</v>
      </c>
      <c r="AG2863" s="23" t="s">
        <v>54</v>
      </c>
      <c r="AH2863" s="23" t="s">
        <v>54</v>
      </c>
      <c r="AI2863" s="23" t="s">
        <v>54</v>
      </c>
      <c r="AJ2863">
        <v>0</v>
      </c>
      <c r="AK2863">
        <v>0</v>
      </c>
      <c r="AL2863">
        <v>0</v>
      </c>
      <c r="AM2863">
        <v>0</v>
      </c>
      <c r="AN2863" s="23" t="e">
        <v>#DIV/0!</v>
      </c>
      <c r="AO2863" s="23" t="e">
        <v>#DIV/0!</v>
      </c>
      <c r="AP2863" s="23" t="e">
        <v>#DIV/0!</v>
      </c>
      <c r="AQ2863" s="23" t="e">
        <v>#DIV/0!</v>
      </c>
      <c r="AR2863" s="35">
        <v>0</v>
      </c>
      <c r="AS2863" s="35">
        <v>0</v>
      </c>
      <c r="AT2863" s="35">
        <v>0</v>
      </c>
      <c r="AU2863" s="31" t="str">
        <f t="shared" si="47"/>
        <v>库存为0</v>
      </c>
      <c r="AV2863" s="36" t="str">
        <f>IFERROR(时间!$B$4+AU2863,"上周无销量")</f>
        <v>上周无销量</v>
      </c>
    </row>
    <row r="2864" spans="1:48">
      <c r="A2864" s="21" t="s">
        <v>5620</v>
      </c>
      <c r="B2864" t="s">
        <v>5621</v>
      </c>
      <c r="C2864" t="s">
        <v>5619</v>
      </c>
      <c r="D2864" s="31">
        <v>0</v>
      </c>
      <c r="E2864" s="31">
        <v>0</v>
      </c>
      <c r="F2864" s="31">
        <v>0</v>
      </c>
      <c r="G2864" s="31">
        <v>0</v>
      </c>
      <c r="H2864" s="32">
        <v>0</v>
      </c>
      <c r="I2864">
        <v>0</v>
      </c>
      <c r="J2864" s="33">
        <v>0</v>
      </c>
      <c r="K2864" s="33">
        <v>0</v>
      </c>
      <c r="L2864" s="33">
        <v>0</v>
      </c>
      <c r="M2864">
        <v>0</v>
      </c>
      <c r="N2864">
        <v>0</v>
      </c>
      <c r="O2864">
        <v>0</v>
      </c>
      <c r="P2864" t="s">
        <v>54</v>
      </c>
      <c r="Q2864" t="s">
        <v>54</v>
      </c>
      <c r="R2864" t="s">
        <v>54</v>
      </c>
      <c r="S2864" t="s">
        <v>54</v>
      </c>
      <c r="T2864" t="s">
        <v>54</v>
      </c>
      <c r="U2864" t="s">
        <v>54</v>
      </c>
      <c r="V2864" t="s">
        <v>54</v>
      </c>
      <c r="W2864" t="s">
        <v>54</v>
      </c>
      <c r="X2864" s="23" t="s">
        <v>54</v>
      </c>
      <c r="Y2864" s="23" t="s">
        <v>54</v>
      </c>
      <c r="Z2864" s="23" t="s">
        <v>54</v>
      </c>
      <c r="AA2864" s="23" t="s">
        <v>54</v>
      </c>
      <c r="AB2864" t="s">
        <v>54</v>
      </c>
      <c r="AC2864" t="s">
        <v>54</v>
      </c>
      <c r="AD2864" t="s">
        <v>54</v>
      </c>
      <c r="AE2864" t="s">
        <v>54</v>
      </c>
      <c r="AF2864" s="23" t="s">
        <v>54</v>
      </c>
      <c r="AG2864" s="23" t="s">
        <v>54</v>
      </c>
      <c r="AH2864" s="23" t="s">
        <v>54</v>
      </c>
      <c r="AI2864" s="23" t="s">
        <v>54</v>
      </c>
      <c r="AJ2864">
        <v>0</v>
      </c>
      <c r="AK2864">
        <v>0</v>
      </c>
      <c r="AL2864">
        <v>0</v>
      </c>
      <c r="AM2864">
        <v>0</v>
      </c>
      <c r="AN2864" s="23" t="e">
        <v>#DIV/0!</v>
      </c>
      <c r="AO2864" s="23" t="e">
        <v>#DIV/0!</v>
      </c>
      <c r="AP2864" s="23" t="e">
        <v>#DIV/0!</v>
      </c>
      <c r="AQ2864" s="23" t="e">
        <v>#DIV/0!</v>
      </c>
      <c r="AR2864" s="35">
        <v>0</v>
      </c>
      <c r="AS2864" s="35">
        <v>0</v>
      </c>
      <c r="AT2864" s="35">
        <v>0</v>
      </c>
      <c r="AU2864" s="31" t="str">
        <f t="shared" si="47"/>
        <v>库存为0</v>
      </c>
      <c r="AV2864" s="36" t="str">
        <f>IFERROR(时间!$B$4+AU2864,"上周无销量")</f>
        <v>上周无销量</v>
      </c>
    </row>
    <row r="2865" spans="1:48">
      <c r="A2865" s="21" t="s">
        <v>5622</v>
      </c>
      <c r="B2865" t="s">
        <v>5623</v>
      </c>
      <c r="C2865" t="s">
        <v>5619</v>
      </c>
      <c r="D2865" s="31">
        <v>0</v>
      </c>
      <c r="E2865" s="31">
        <v>0</v>
      </c>
      <c r="F2865" s="31">
        <v>0</v>
      </c>
      <c r="G2865" s="31">
        <v>0</v>
      </c>
      <c r="H2865" s="32">
        <v>0</v>
      </c>
      <c r="I2865">
        <v>0</v>
      </c>
      <c r="J2865" s="33">
        <v>0</v>
      </c>
      <c r="K2865" s="33">
        <v>0</v>
      </c>
      <c r="L2865" s="33">
        <v>0</v>
      </c>
      <c r="M2865">
        <v>0</v>
      </c>
      <c r="N2865">
        <v>0</v>
      </c>
      <c r="O2865">
        <v>0</v>
      </c>
      <c r="P2865" t="s">
        <v>54</v>
      </c>
      <c r="Q2865" t="s">
        <v>54</v>
      </c>
      <c r="R2865" t="s">
        <v>54</v>
      </c>
      <c r="S2865" t="s">
        <v>54</v>
      </c>
      <c r="T2865" t="s">
        <v>54</v>
      </c>
      <c r="U2865" t="s">
        <v>54</v>
      </c>
      <c r="V2865" t="s">
        <v>54</v>
      </c>
      <c r="W2865" t="s">
        <v>54</v>
      </c>
      <c r="X2865" s="23" t="s">
        <v>54</v>
      </c>
      <c r="Y2865" s="23" t="s">
        <v>54</v>
      </c>
      <c r="Z2865" s="23" t="s">
        <v>54</v>
      </c>
      <c r="AA2865" s="23" t="s">
        <v>54</v>
      </c>
      <c r="AB2865" t="s">
        <v>54</v>
      </c>
      <c r="AC2865" t="s">
        <v>54</v>
      </c>
      <c r="AD2865" t="s">
        <v>54</v>
      </c>
      <c r="AE2865" t="s">
        <v>54</v>
      </c>
      <c r="AF2865" s="23" t="s">
        <v>54</v>
      </c>
      <c r="AG2865" s="23" t="s">
        <v>54</v>
      </c>
      <c r="AH2865" s="23" t="s">
        <v>54</v>
      </c>
      <c r="AI2865" s="23" t="s">
        <v>54</v>
      </c>
      <c r="AJ2865">
        <v>0</v>
      </c>
      <c r="AK2865">
        <v>0</v>
      </c>
      <c r="AL2865">
        <v>0</v>
      </c>
      <c r="AM2865">
        <v>0</v>
      </c>
      <c r="AN2865" s="23" t="e">
        <v>#DIV/0!</v>
      </c>
      <c r="AO2865" s="23" t="e">
        <v>#DIV/0!</v>
      </c>
      <c r="AP2865" s="23" t="e">
        <v>#DIV/0!</v>
      </c>
      <c r="AQ2865" s="23" t="e">
        <v>#DIV/0!</v>
      </c>
      <c r="AR2865" s="35">
        <v>0</v>
      </c>
      <c r="AS2865" s="35">
        <v>0</v>
      </c>
      <c r="AT2865" s="35">
        <v>0</v>
      </c>
      <c r="AU2865" s="31" t="str">
        <f t="shared" si="47"/>
        <v>库存为0</v>
      </c>
      <c r="AV2865" s="36" t="str">
        <f>IFERROR(时间!$B$4+AU2865,"上周无销量")</f>
        <v>上周无销量</v>
      </c>
    </row>
    <row r="2866" spans="1:48">
      <c r="A2866" s="21" t="s">
        <v>5624</v>
      </c>
      <c r="B2866" t="s">
        <v>5625</v>
      </c>
      <c r="C2866" t="s">
        <v>5619</v>
      </c>
      <c r="D2866" s="31">
        <v>0</v>
      </c>
      <c r="E2866" s="31">
        <v>0</v>
      </c>
      <c r="F2866" s="31">
        <v>0</v>
      </c>
      <c r="G2866" s="31">
        <v>0</v>
      </c>
      <c r="H2866" s="32">
        <v>0</v>
      </c>
      <c r="I2866">
        <v>0</v>
      </c>
      <c r="J2866" s="33">
        <v>0</v>
      </c>
      <c r="K2866" s="33">
        <v>0</v>
      </c>
      <c r="L2866" s="33">
        <v>0</v>
      </c>
      <c r="M2866">
        <v>0</v>
      </c>
      <c r="N2866">
        <v>0</v>
      </c>
      <c r="O2866">
        <v>0</v>
      </c>
      <c r="P2866" t="s">
        <v>54</v>
      </c>
      <c r="Q2866" t="s">
        <v>54</v>
      </c>
      <c r="R2866" t="s">
        <v>54</v>
      </c>
      <c r="S2866" t="s">
        <v>54</v>
      </c>
      <c r="T2866" t="s">
        <v>54</v>
      </c>
      <c r="U2866" t="s">
        <v>54</v>
      </c>
      <c r="V2866" t="s">
        <v>54</v>
      </c>
      <c r="W2866" t="s">
        <v>54</v>
      </c>
      <c r="X2866" s="23" t="s">
        <v>54</v>
      </c>
      <c r="Y2866" s="23" t="s">
        <v>54</v>
      </c>
      <c r="Z2866" s="23" t="s">
        <v>54</v>
      </c>
      <c r="AA2866" s="23" t="s">
        <v>54</v>
      </c>
      <c r="AB2866" t="s">
        <v>54</v>
      </c>
      <c r="AC2866" t="s">
        <v>54</v>
      </c>
      <c r="AD2866" t="s">
        <v>54</v>
      </c>
      <c r="AE2866" t="s">
        <v>54</v>
      </c>
      <c r="AF2866" s="23" t="s">
        <v>54</v>
      </c>
      <c r="AG2866" s="23" t="s">
        <v>54</v>
      </c>
      <c r="AH2866" s="23" t="s">
        <v>54</v>
      </c>
      <c r="AI2866" s="23" t="s">
        <v>54</v>
      </c>
      <c r="AJ2866">
        <v>0</v>
      </c>
      <c r="AK2866">
        <v>0</v>
      </c>
      <c r="AL2866">
        <v>0</v>
      </c>
      <c r="AM2866">
        <v>0</v>
      </c>
      <c r="AN2866" s="23" t="e">
        <v>#DIV/0!</v>
      </c>
      <c r="AO2866" s="23" t="e">
        <v>#DIV/0!</v>
      </c>
      <c r="AP2866" s="23" t="e">
        <v>#DIV/0!</v>
      </c>
      <c r="AQ2866" s="23" t="e">
        <v>#DIV/0!</v>
      </c>
      <c r="AR2866" s="35">
        <v>0</v>
      </c>
      <c r="AS2866" s="35">
        <v>0</v>
      </c>
      <c r="AT2866" s="35">
        <v>0</v>
      </c>
      <c r="AU2866" s="31" t="str">
        <f t="shared" si="47"/>
        <v>库存为0</v>
      </c>
      <c r="AV2866" s="36" t="str">
        <f>IFERROR(时间!$B$4+AU2866,"上周无销量")</f>
        <v>上周无销量</v>
      </c>
    </row>
    <row r="2867" spans="1:48">
      <c r="A2867" s="21" t="s">
        <v>5626</v>
      </c>
      <c r="B2867" t="s">
        <v>5627</v>
      </c>
      <c r="C2867" t="s">
        <v>5619</v>
      </c>
      <c r="D2867" s="31">
        <v>0</v>
      </c>
      <c r="E2867" s="31">
        <v>0</v>
      </c>
      <c r="F2867" s="31">
        <v>0</v>
      </c>
      <c r="G2867" s="31">
        <v>0</v>
      </c>
      <c r="H2867" s="32">
        <v>0</v>
      </c>
      <c r="I2867">
        <v>0</v>
      </c>
      <c r="J2867" s="33">
        <v>0</v>
      </c>
      <c r="K2867" s="33">
        <v>0</v>
      </c>
      <c r="L2867" s="33">
        <v>0</v>
      </c>
      <c r="M2867">
        <v>0</v>
      </c>
      <c r="N2867">
        <v>0</v>
      </c>
      <c r="O2867">
        <v>0</v>
      </c>
      <c r="P2867" t="s">
        <v>54</v>
      </c>
      <c r="Q2867" t="s">
        <v>54</v>
      </c>
      <c r="R2867" t="s">
        <v>54</v>
      </c>
      <c r="S2867" t="s">
        <v>54</v>
      </c>
      <c r="T2867" t="s">
        <v>54</v>
      </c>
      <c r="U2867" t="s">
        <v>54</v>
      </c>
      <c r="V2867" t="s">
        <v>54</v>
      </c>
      <c r="W2867" t="s">
        <v>54</v>
      </c>
      <c r="X2867" s="23" t="s">
        <v>54</v>
      </c>
      <c r="Y2867" s="23" t="s">
        <v>54</v>
      </c>
      <c r="Z2867" s="23" t="s">
        <v>54</v>
      </c>
      <c r="AA2867" s="23" t="s">
        <v>54</v>
      </c>
      <c r="AB2867" t="s">
        <v>54</v>
      </c>
      <c r="AC2867" t="s">
        <v>54</v>
      </c>
      <c r="AD2867" t="s">
        <v>54</v>
      </c>
      <c r="AE2867" t="s">
        <v>54</v>
      </c>
      <c r="AF2867" s="23" t="s">
        <v>54</v>
      </c>
      <c r="AG2867" s="23" t="s">
        <v>54</v>
      </c>
      <c r="AH2867" s="23" t="s">
        <v>54</v>
      </c>
      <c r="AI2867" s="23" t="s">
        <v>54</v>
      </c>
      <c r="AJ2867">
        <v>0</v>
      </c>
      <c r="AK2867">
        <v>0</v>
      </c>
      <c r="AL2867">
        <v>0</v>
      </c>
      <c r="AM2867">
        <v>0</v>
      </c>
      <c r="AN2867" s="23" t="e">
        <v>#DIV/0!</v>
      </c>
      <c r="AO2867" s="23" t="e">
        <v>#DIV/0!</v>
      </c>
      <c r="AP2867" s="23" t="e">
        <v>#DIV/0!</v>
      </c>
      <c r="AQ2867" s="23" t="e">
        <v>#DIV/0!</v>
      </c>
      <c r="AR2867" s="35">
        <v>0</v>
      </c>
      <c r="AS2867" s="35">
        <v>0</v>
      </c>
      <c r="AT2867" s="35">
        <v>0</v>
      </c>
      <c r="AU2867" s="31" t="str">
        <f t="shared" si="47"/>
        <v>库存为0</v>
      </c>
      <c r="AV2867" s="36" t="str">
        <f>IFERROR(时间!$B$4+AU2867,"上周无销量")</f>
        <v>上周无销量</v>
      </c>
    </row>
    <row r="2868" spans="1:48">
      <c r="A2868" s="21" t="s">
        <v>5628</v>
      </c>
      <c r="B2868" t="s">
        <v>5629</v>
      </c>
      <c r="C2868" t="s">
        <v>5619</v>
      </c>
      <c r="D2868" s="31">
        <v>0</v>
      </c>
      <c r="E2868" s="31">
        <v>0</v>
      </c>
      <c r="F2868" s="31">
        <v>0</v>
      </c>
      <c r="G2868" s="31">
        <v>0</v>
      </c>
      <c r="H2868" s="32">
        <v>0</v>
      </c>
      <c r="I2868">
        <v>0</v>
      </c>
      <c r="J2868" s="33">
        <v>0</v>
      </c>
      <c r="K2868" s="33">
        <v>0</v>
      </c>
      <c r="L2868" s="33">
        <v>0</v>
      </c>
      <c r="M2868">
        <v>0</v>
      </c>
      <c r="N2868">
        <v>0</v>
      </c>
      <c r="O2868">
        <v>0</v>
      </c>
      <c r="P2868" t="s">
        <v>54</v>
      </c>
      <c r="Q2868" t="s">
        <v>54</v>
      </c>
      <c r="R2868" t="s">
        <v>54</v>
      </c>
      <c r="S2868" t="s">
        <v>54</v>
      </c>
      <c r="T2868" t="s">
        <v>54</v>
      </c>
      <c r="U2868" t="s">
        <v>54</v>
      </c>
      <c r="V2868" t="s">
        <v>54</v>
      </c>
      <c r="W2868" t="s">
        <v>54</v>
      </c>
      <c r="X2868" s="23" t="s">
        <v>54</v>
      </c>
      <c r="Y2868" s="23" t="s">
        <v>54</v>
      </c>
      <c r="Z2868" s="23" t="s">
        <v>54</v>
      </c>
      <c r="AA2868" s="23" t="s">
        <v>54</v>
      </c>
      <c r="AB2868" t="s">
        <v>54</v>
      </c>
      <c r="AC2868" t="s">
        <v>54</v>
      </c>
      <c r="AD2868" t="s">
        <v>54</v>
      </c>
      <c r="AE2868" t="s">
        <v>54</v>
      </c>
      <c r="AF2868" s="23" t="s">
        <v>54</v>
      </c>
      <c r="AG2868" s="23" t="s">
        <v>54</v>
      </c>
      <c r="AH2868" s="23" t="s">
        <v>54</v>
      </c>
      <c r="AI2868" s="23" t="s">
        <v>54</v>
      </c>
      <c r="AJ2868">
        <v>0</v>
      </c>
      <c r="AK2868">
        <v>0</v>
      </c>
      <c r="AL2868">
        <v>0</v>
      </c>
      <c r="AM2868">
        <v>0</v>
      </c>
      <c r="AN2868" s="23" t="e">
        <v>#DIV/0!</v>
      </c>
      <c r="AO2868" s="23" t="e">
        <v>#DIV/0!</v>
      </c>
      <c r="AP2868" s="23" t="e">
        <v>#DIV/0!</v>
      </c>
      <c r="AQ2868" s="23" t="e">
        <v>#DIV/0!</v>
      </c>
      <c r="AR2868" s="35">
        <v>0</v>
      </c>
      <c r="AS2868" s="35">
        <v>0</v>
      </c>
      <c r="AT2868" s="35">
        <v>0</v>
      </c>
      <c r="AU2868" s="31" t="str">
        <f t="shared" si="47"/>
        <v>库存为0</v>
      </c>
      <c r="AV2868" s="36" t="str">
        <f>IFERROR(时间!$B$4+AU2868,"上周无销量")</f>
        <v>上周无销量</v>
      </c>
    </row>
    <row r="2869" spans="1:48">
      <c r="A2869" s="21" t="s">
        <v>5630</v>
      </c>
      <c r="B2869" t="s">
        <v>5631</v>
      </c>
      <c r="C2869" t="s">
        <v>5619</v>
      </c>
      <c r="D2869" s="31">
        <v>0</v>
      </c>
      <c r="E2869" s="31">
        <v>0</v>
      </c>
      <c r="F2869" s="31">
        <v>0</v>
      </c>
      <c r="G2869" s="31">
        <v>0</v>
      </c>
      <c r="H2869" s="32">
        <v>0</v>
      </c>
      <c r="I2869">
        <v>0</v>
      </c>
      <c r="J2869" s="33">
        <v>0</v>
      </c>
      <c r="K2869" s="33">
        <v>0</v>
      </c>
      <c r="L2869" s="33">
        <v>0</v>
      </c>
      <c r="M2869">
        <v>0</v>
      </c>
      <c r="N2869">
        <v>0</v>
      </c>
      <c r="O2869">
        <v>0</v>
      </c>
      <c r="P2869" t="s">
        <v>54</v>
      </c>
      <c r="Q2869" t="s">
        <v>54</v>
      </c>
      <c r="R2869" t="s">
        <v>54</v>
      </c>
      <c r="S2869" t="s">
        <v>54</v>
      </c>
      <c r="T2869" t="s">
        <v>54</v>
      </c>
      <c r="U2869" t="s">
        <v>54</v>
      </c>
      <c r="V2869" t="s">
        <v>54</v>
      </c>
      <c r="W2869" t="s">
        <v>54</v>
      </c>
      <c r="X2869" s="23" t="s">
        <v>54</v>
      </c>
      <c r="Y2869" s="23" t="s">
        <v>54</v>
      </c>
      <c r="Z2869" s="23" t="s">
        <v>54</v>
      </c>
      <c r="AA2869" s="23" t="s">
        <v>54</v>
      </c>
      <c r="AB2869" t="s">
        <v>54</v>
      </c>
      <c r="AC2869" t="s">
        <v>54</v>
      </c>
      <c r="AD2869" t="s">
        <v>54</v>
      </c>
      <c r="AE2869" t="s">
        <v>54</v>
      </c>
      <c r="AF2869" s="23" t="s">
        <v>54</v>
      </c>
      <c r="AG2869" s="23" t="s">
        <v>54</v>
      </c>
      <c r="AH2869" s="23" t="s">
        <v>54</v>
      </c>
      <c r="AI2869" s="23" t="s">
        <v>54</v>
      </c>
      <c r="AJ2869">
        <v>0</v>
      </c>
      <c r="AK2869">
        <v>0</v>
      </c>
      <c r="AL2869">
        <v>0</v>
      </c>
      <c r="AM2869">
        <v>0</v>
      </c>
      <c r="AN2869" s="23" t="e">
        <v>#DIV/0!</v>
      </c>
      <c r="AO2869" s="23" t="e">
        <v>#DIV/0!</v>
      </c>
      <c r="AP2869" s="23" t="e">
        <v>#DIV/0!</v>
      </c>
      <c r="AQ2869" s="23" t="e">
        <v>#DIV/0!</v>
      </c>
      <c r="AR2869" s="35">
        <v>0</v>
      </c>
      <c r="AS2869" s="35">
        <v>0</v>
      </c>
      <c r="AT2869" s="35">
        <v>0</v>
      </c>
      <c r="AU2869" s="31" t="str">
        <f t="shared" si="47"/>
        <v>库存为0</v>
      </c>
      <c r="AV2869" s="36" t="str">
        <f>IFERROR(时间!$B$4+AU2869,"上周无销量")</f>
        <v>上周无销量</v>
      </c>
    </row>
    <row r="2870" spans="1:48">
      <c r="A2870" s="21" t="s">
        <v>5632</v>
      </c>
      <c r="B2870" t="s">
        <v>5633</v>
      </c>
      <c r="C2870" t="s">
        <v>5619</v>
      </c>
      <c r="D2870" s="31">
        <v>0</v>
      </c>
      <c r="E2870" s="31">
        <v>0</v>
      </c>
      <c r="F2870" s="31">
        <v>0</v>
      </c>
      <c r="G2870" s="31">
        <v>0</v>
      </c>
      <c r="H2870" s="32">
        <v>0</v>
      </c>
      <c r="I2870">
        <v>0</v>
      </c>
      <c r="J2870" s="33">
        <v>0</v>
      </c>
      <c r="K2870" s="33">
        <v>0</v>
      </c>
      <c r="L2870" s="33">
        <v>0</v>
      </c>
      <c r="M2870">
        <v>0</v>
      </c>
      <c r="N2870">
        <v>0</v>
      </c>
      <c r="O2870">
        <v>0</v>
      </c>
      <c r="P2870" t="s">
        <v>54</v>
      </c>
      <c r="Q2870" t="s">
        <v>54</v>
      </c>
      <c r="R2870" t="s">
        <v>54</v>
      </c>
      <c r="S2870" t="s">
        <v>54</v>
      </c>
      <c r="T2870" t="s">
        <v>54</v>
      </c>
      <c r="U2870" t="s">
        <v>54</v>
      </c>
      <c r="V2870" t="s">
        <v>54</v>
      </c>
      <c r="W2870" t="s">
        <v>54</v>
      </c>
      <c r="X2870" s="23" t="s">
        <v>54</v>
      </c>
      <c r="Y2870" s="23" t="s">
        <v>54</v>
      </c>
      <c r="Z2870" s="23" t="s">
        <v>54</v>
      </c>
      <c r="AA2870" s="23" t="s">
        <v>54</v>
      </c>
      <c r="AB2870" t="s">
        <v>54</v>
      </c>
      <c r="AC2870" t="s">
        <v>54</v>
      </c>
      <c r="AD2870" t="s">
        <v>54</v>
      </c>
      <c r="AE2870" t="s">
        <v>54</v>
      </c>
      <c r="AF2870" s="23" t="s">
        <v>54</v>
      </c>
      <c r="AG2870" s="23" t="s">
        <v>54</v>
      </c>
      <c r="AH2870" s="23" t="s">
        <v>54</v>
      </c>
      <c r="AI2870" s="23" t="s">
        <v>54</v>
      </c>
      <c r="AJ2870">
        <v>0</v>
      </c>
      <c r="AK2870">
        <v>0</v>
      </c>
      <c r="AL2870">
        <v>0</v>
      </c>
      <c r="AM2870">
        <v>0</v>
      </c>
      <c r="AN2870" s="23" t="e">
        <v>#DIV/0!</v>
      </c>
      <c r="AO2870" s="23" t="e">
        <v>#DIV/0!</v>
      </c>
      <c r="AP2870" s="23" t="e">
        <v>#DIV/0!</v>
      </c>
      <c r="AQ2870" s="23" t="e">
        <v>#DIV/0!</v>
      </c>
      <c r="AR2870" s="35">
        <v>0</v>
      </c>
      <c r="AS2870" s="35">
        <v>0</v>
      </c>
      <c r="AT2870" s="35">
        <v>0</v>
      </c>
      <c r="AU2870" s="31" t="str">
        <f t="shared" si="47"/>
        <v>库存为0</v>
      </c>
      <c r="AV2870" s="36" t="str">
        <f>IFERROR(时间!$B$4+AU2870,"上周无销量")</f>
        <v>上周无销量</v>
      </c>
    </row>
    <row r="2871" spans="1:48">
      <c r="A2871" s="21" t="s">
        <v>5634</v>
      </c>
      <c r="B2871" t="s">
        <v>5635</v>
      </c>
      <c r="C2871" t="s">
        <v>5619</v>
      </c>
      <c r="D2871" s="31">
        <v>0</v>
      </c>
      <c r="E2871" s="31">
        <v>0</v>
      </c>
      <c r="F2871" s="31">
        <v>0</v>
      </c>
      <c r="G2871" s="31">
        <v>0</v>
      </c>
      <c r="H2871" s="32">
        <v>0</v>
      </c>
      <c r="I2871">
        <v>0</v>
      </c>
      <c r="J2871" s="33">
        <v>0</v>
      </c>
      <c r="K2871" s="33">
        <v>0</v>
      </c>
      <c r="L2871" s="33">
        <v>0</v>
      </c>
      <c r="M2871">
        <v>0</v>
      </c>
      <c r="N2871">
        <v>0</v>
      </c>
      <c r="O2871">
        <v>0</v>
      </c>
      <c r="P2871" t="s">
        <v>54</v>
      </c>
      <c r="Q2871" t="s">
        <v>54</v>
      </c>
      <c r="R2871" t="s">
        <v>54</v>
      </c>
      <c r="S2871" t="s">
        <v>54</v>
      </c>
      <c r="T2871" t="s">
        <v>54</v>
      </c>
      <c r="U2871" t="s">
        <v>54</v>
      </c>
      <c r="V2871" t="s">
        <v>54</v>
      </c>
      <c r="W2871" t="s">
        <v>54</v>
      </c>
      <c r="X2871" s="23" t="s">
        <v>54</v>
      </c>
      <c r="Y2871" s="23" t="s">
        <v>54</v>
      </c>
      <c r="Z2871" s="23" t="s">
        <v>54</v>
      </c>
      <c r="AA2871" s="23" t="s">
        <v>54</v>
      </c>
      <c r="AB2871" t="s">
        <v>54</v>
      </c>
      <c r="AC2871" t="s">
        <v>54</v>
      </c>
      <c r="AD2871" t="s">
        <v>54</v>
      </c>
      <c r="AE2871" t="s">
        <v>54</v>
      </c>
      <c r="AF2871" s="23" t="s">
        <v>54</v>
      </c>
      <c r="AG2871" s="23" t="s">
        <v>54</v>
      </c>
      <c r="AH2871" s="23" t="s">
        <v>54</v>
      </c>
      <c r="AI2871" s="23" t="s">
        <v>54</v>
      </c>
      <c r="AJ2871">
        <v>0</v>
      </c>
      <c r="AK2871">
        <v>0</v>
      </c>
      <c r="AL2871">
        <v>0</v>
      </c>
      <c r="AM2871">
        <v>0</v>
      </c>
      <c r="AN2871" s="23" t="e">
        <v>#DIV/0!</v>
      </c>
      <c r="AO2871" s="23" t="e">
        <v>#DIV/0!</v>
      </c>
      <c r="AP2871" s="23" t="e">
        <v>#DIV/0!</v>
      </c>
      <c r="AQ2871" s="23" t="e">
        <v>#DIV/0!</v>
      </c>
      <c r="AR2871" s="35">
        <v>0</v>
      </c>
      <c r="AS2871" s="35">
        <v>0</v>
      </c>
      <c r="AT2871" s="35">
        <v>0</v>
      </c>
      <c r="AU2871" s="31" t="str">
        <f t="shared" si="47"/>
        <v>库存为0</v>
      </c>
      <c r="AV2871" s="36" t="str">
        <f>IFERROR(时间!$B$4+AU2871,"上周无销量")</f>
        <v>上周无销量</v>
      </c>
    </row>
    <row r="2872" spans="1:48">
      <c r="A2872" s="21" t="s">
        <v>5636</v>
      </c>
      <c r="B2872" t="s">
        <v>5637</v>
      </c>
      <c r="C2872" t="s">
        <v>5619</v>
      </c>
      <c r="D2872" s="31">
        <v>0</v>
      </c>
      <c r="E2872" s="31">
        <v>0</v>
      </c>
      <c r="F2872" s="31">
        <v>0</v>
      </c>
      <c r="G2872" s="31">
        <v>0</v>
      </c>
      <c r="H2872" s="32">
        <v>0</v>
      </c>
      <c r="I2872">
        <v>0</v>
      </c>
      <c r="J2872" s="33">
        <v>0</v>
      </c>
      <c r="K2872" s="33">
        <v>0</v>
      </c>
      <c r="L2872" s="33">
        <v>0</v>
      </c>
      <c r="M2872">
        <v>0</v>
      </c>
      <c r="N2872">
        <v>0</v>
      </c>
      <c r="O2872">
        <v>0</v>
      </c>
      <c r="P2872" t="s">
        <v>54</v>
      </c>
      <c r="Q2872" t="s">
        <v>54</v>
      </c>
      <c r="R2872" t="s">
        <v>54</v>
      </c>
      <c r="S2872" t="s">
        <v>54</v>
      </c>
      <c r="T2872" t="s">
        <v>54</v>
      </c>
      <c r="U2872" t="s">
        <v>54</v>
      </c>
      <c r="V2872" t="s">
        <v>54</v>
      </c>
      <c r="W2872" t="s">
        <v>54</v>
      </c>
      <c r="X2872" s="23" t="s">
        <v>54</v>
      </c>
      <c r="Y2872" s="23" t="s">
        <v>54</v>
      </c>
      <c r="Z2872" s="23" t="s">
        <v>54</v>
      </c>
      <c r="AA2872" s="23" t="s">
        <v>54</v>
      </c>
      <c r="AB2872" t="s">
        <v>54</v>
      </c>
      <c r="AC2872" t="s">
        <v>54</v>
      </c>
      <c r="AD2872" t="s">
        <v>54</v>
      </c>
      <c r="AE2872" t="s">
        <v>54</v>
      </c>
      <c r="AF2872" s="23" t="s">
        <v>54</v>
      </c>
      <c r="AG2872" s="23" t="s">
        <v>54</v>
      </c>
      <c r="AH2872" s="23" t="s">
        <v>54</v>
      </c>
      <c r="AI2872" s="23" t="s">
        <v>54</v>
      </c>
      <c r="AJ2872">
        <v>0</v>
      </c>
      <c r="AK2872">
        <v>0</v>
      </c>
      <c r="AL2872">
        <v>0</v>
      </c>
      <c r="AM2872">
        <v>0</v>
      </c>
      <c r="AN2872" s="23" t="e">
        <v>#DIV/0!</v>
      </c>
      <c r="AO2872" s="23" t="e">
        <v>#DIV/0!</v>
      </c>
      <c r="AP2872" s="23" t="e">
        <v>#DIV/0!</v>
      </c>
      <c r="AQ2872" s="23" t="e">
        <v>#DIV/0!</v>
      </c>
      <c r="AR2872" s="35">
        <v>0</v>
      </c>
      <c r="AS2872" s="35">
        <v>0</v>
      </c>
      <c r="AT2872" s="35">
        <v>0</v>
      </c>
      <c r="AU2872" s="31" t="str">
        <f t="shared" si="47"/>
        <v>库存为0</v>
      </c>
      <c r="AV2872" s="36" t="str">
        <f>IFERROR(时间!$B$4+AU2872,"上周无销量")</f>
        <v>上周无销量</v>
      </c>
    </row>
    <row r="2873" spans="1:48">
      <c r="A2873" s="21" t="s">
        <v>5638</v>
      </c>
      <c r="B2873" t="s">
        <v>5639</v>
      </c>
      <c r="C2873" t="s">
        <v>5619</v>
      </c>
      <c r="D2873" s="31">
        <v>0</v>
      </c>
      <c r="E2873" s="31">
        <v>0</v>
      </c>
      <c r="F2873" s="31">
        <v>0</v>
      </c>
      <c r="G2873" s="31">
        <v>0</v>
      </c>
      <c r="H2873" s="32">
        <v>0</v>
      </c>
      <c r="I2873">
        <v>0</v>
      </c>
      <c r="J2873" s="33">
        <v>0</v>
      </c>
      <c r="K2873" s="33">
        <v>0</v>
      </c>
      <c r="L2873" s="33">
        <v>0</v>
      </c>
      <c r="M2873">
        <v>0</v>
      </c>
      <c r="N2873">
        <v>0</v>
      </c>
      <c r="O2873">
        <v>0</v>
      </c>
      <c r="P2873" t="s">
        <v>54</v>
      </c>
      <c r="Q2873" t="s">
        <v>54</v>
      </c>
      <c r="R2873" t="s">
        <v>54</v>
      </c>
      <c r="S2873" t="s">
        <v>54</v>
      </c>
      <c r="T2873" t="s">
        <v>54</v>
      </c>
      <c r="U2873" t="s">
        <v>54</v>
      </c>
      <c r="V2873" t="s">
        <v>54</v>
      </c>
      <c r="W2873" t="s">
        <v>54</v>
      </c>
      <c r="X2873" s="23" t="s">
        <v>54</v>
      </c>
      <c r="Y2873" s="23" t="s">
        <v>54</v>
      </c>
      <c r="Z2873" s="23" t="s">
        <v>54</v>
      </c>
      <c r="AA2873" s="23" t="s">
        <v>54</v>
      </c>
      <c r="AB2873" t="s">
        <v>54</v>
      </c>
      <c r="AC2873" t="s">
        <v>54</v>
      </c>
      <c r="AD2873" t="s">
        <v>54</v>
      </c>
      <c r="AE2873" t="s">
        <v>54</v>
      </c>
      <c r="AF2873" s="23" t="s">
        <v>54</v>
      </c>
      <c r="AG2873" s="23" t="s">
        <v>54</v>
      </c>
      <c r="AH2873" s="23" t="s">
        <v>54</v>
      </c>
      <c r="AI2873" s="23" t="s">
        <v>54</v>
      </c>
      <c r="AJ2873">
        <v>0</v>
      </c>
      <c r="AK2873">
        <v>0</v>
      </c>
      <c r="AL2873">
        <v>0</v>
      </c>
      <c r="AM2873">
        <v>0</v>
      </c>
      <c r="AN2873" s="23" t="e">
        <v>#DIV/0!</v>
      </c>
      <c r="AO2873" s="23" t="e">
        <v>#DIV/0!</v>
      </c>
      <c r="AP2873" s="23" t="e">
        <v>#DIV/0!</v>
      </c>
      <c r="AQ2873" s="23" t="e">
        <v>#DIV/0!</v>
      </c>
      <c r="AR2873" s="35">
        <v>0</v>
      </c>
      <c r="AS2873" s="35">
        <v>0</v>
      </c>
      <c r="AT2873" s="35">
        <v>0</v>
      </c>
      <c r="AU2873" s="31" t="str">
        <f t="shared" si="47"/>
        <v>库存为0</v>
      </c>
      <c r="AV2873" s="36" t="str">
        <f>IFERROR(时间!$B$4+AU2873,"上周无销量")</f>
        <v>上周无销量</v>
      </c>
    </row>
    <row r="2874" spans="1:48">
      <c r="A2874" s="21" t="s">
        <v>5640</v>
      </c>
      <c r="B2874" t="s">
        <v>5641</v>
      </c>
      <c r="C2874" t="s">
        <v>5619</v>
      </c>
      <c r="D2874" s="31">
        <v>0</v>
      </c>
      <c r="E2874" s="31">
        <v>0</v>
      </c>
      <c r="F2874" s="31">
        <v>0</v>
      </c>
      <c r="G2874" s="31">
        <v>0</v>
      </c>
      <c r="H2874" s="32">
        <v>0</v>
      </c>
      <c r="I2874">
        <v>0</v>
      </c>
      <c r="J2874" s="33">
        <v>0</v>
      </c>
      <c r="K2874" s="33">
        <v>0</v>
      </c>
      <c r="L2874" s="33">
        <v>0</v>
      </c>
      <c r="M2874">
        <v>0</v>
      </c>
      <c r="N2874">
        <v>0</v>
      </c>
      <c r="O2874">
        <v>0</v>
      </c>
      <c r="P2874" t="s">
        <v>54</v>
      </c>
      <c r="Q2874" t="s">
        <v>54</v>
      </c>
      <c r="R2874" t="s">
        <v>54</v>
      </c>
      <c r="S2874" t="s">
        <v>54</v>
      </c>
      <c r="T2874" t="s">
        <v>54</v>
      </c>
      <c r="U2874" t="s">
        <v>54</v>
      </c>
      <c r="V2874" t="s">
        <v>54</v>
      </c>
      <c r="W2874" t="s">
        <v>54</v>
      </c>
      <c r="X2874" s="23" t="s">
        <v>54</v>
      </c>
      <c r="Y2874" s="23" t="s">
        <v>54</v>
      </c>
      <c r="Z2874" s="23" t="s">
        <v>54</v>
      </c>
      <c r="AA2874" s="23" t="s">
        <v>54</v>
      </c>
      <c r="AB2874" t="s">
        <v>54</v>
      </c>
      <c r="AC2874" t="s">
        <v>54</v>
      </c>
      <c r="AD2874" t="s">
        <v>54</v>
      </c>
      <c r="AE2874" t="s">
        <v>54</v>
      </c>
      <c r="AF2874" s="23" t="s">
        <v>54</v>
      </c>
      <c r="AG2874" s="23" t="s">
        <v>54</v>
      </c>
      <c r="AH2874" s="23" t="s">
        <v>54</v>
      </c>
      <c r="AI2874" s="23" t="s">
        <v>54</v>
      </c>
      <c r="AJ2874">
        <v>0</v>
      </c>
      <c r="AK2874">
        <v>0</v>
      </c>
      <c r="AL2874">
        <v>0</v>
      </c>
      <c r="AM2874">
        <v>0</v>
      </c>
      <c r="AN2874" s="23" t="e">
        <v>#DIV/0!</v>
      </c>
      <c r="AO2874" s="23" t="e">
        <v>#DIV/0!</v>
      </c>
      <c r="AP2874" s="23" t="e">
        <v>#DIV/0!</v>
      </c>
      <c r="AQ2874" s="23" t="e">
        <v>#DIV/0!</v>
      </c>
      <c r="AR2874" s="35">
        <v>0</v>
      </c>
      <c r="AS2874" s="35">
        <v>0</v>
      </c>
      <c r="AT2874" s="35">
        <v>0</v>
      </c>
      <c r="AU2874" s="31" t="str">
        <f t="shared" si="47"/>
        <v>库存为0</v>
      </c>
      <c r="AV2874" s="36" t="str">
        <f>IFERROR(时间!$B$4+AU2874,"上周无销量")</f>
        <v>上周无销量</v>
      </c>
    </row>
    <row r="2875" spans="1:48">
      <c r="A2875" s="21" t="s">
        <v>5642</v>
      </c>
      <c r="B2875" t="s">
        <v>5643</v>
      </c>
      <c r="C2875" t="s">
        <v>5619</v>
      </c>
      <c r="D2875" s="31">
        <v>0</v>
      </c>
      <c r="E2875" s="31">
        <v>0</v>
      </c>
      <c r="F2875" s="31">
        <v>0</v>
      </c>
      <c r="G2875" s="31">
        <v>0</v>
      </c>
      <c r="H2875" s="32">
        <v>0</v>
      </c>
      <c r="I2875">
        <v>0</v>
      </c>
      <c r="J2875" s="33">
        <v>0</v>
      </c>
      <c r="K2875" s="33">
        <v>0</v>
      </c>
      <c r="L2875" s="33">
        <v>0</v>
      </c>
      <c r="M2875">
        <v>0</v>
      </c>
      <c r="N2875">
        <v>0</v>
      </c>
      <c r="O2875">
        <v>0</v>
      </c>
      <c r="P2875" t="s">
        <v>54</v>
      </c>
      <c r="Q2875" t="s">
        <v>54</v>
      </c>
      <c r="R2875" t="s">
        <v>54</v>
      </c>
      <c r="S2875" t="s">
        <v>54</v>
      </c>
      <c r="T2875" t="s">
        <v>54</v>
      </c>
      <c r="U2875" t="s">
        <v>54</v>
      </c>
      <c r="V2875" t="s">
        <v>54</v>
      </c>
      <c r="W2875" t="s">
        <v>54</v>
      </c>
      <c r="X2875" s="23" t="s">
        <v>54</v>
      </c>
      <c r="Y2875" s="23" t="s">
        <v>54</v>
      </c>
      <c r="Z2875" s="23" t="s">
        <v>54</v>
      </c>
      <c r="AA2875" s="23" t="s">
        <v>54</v>
      </c>
      <c r="AB2875" t="s">
        <v>54</v>
      </c>
      <c r="AC2875" t="s">
        <v>54</v>
      </c>
      <c r="AD2875" t="s">
        <v>54</v>
      </c>
      <c r="AE2875" t="s">
        <v>54</v>
      </c>
      <c r="AF2875" s="23" t="s">
        <v>54</v>
      </c>
      <c r="AG2875" s="23" t="s">
        <v>54</v>
      </c>
      <c r="AH2875" s="23" t="s">
        <v>54</v>
      </c>
      <c r="AI2875" s="23" t="s">
        <v>54</v>
      </c>
      <c r="AJ2875">
        <v>0</v>
      </c>
      <c r="AK2875">
        <v>0</v>
      </c>
      <c r="AL2875">
        <v>0</v>
      </c>
      <c r="AM2875">
        <v>0</v>
      </c>
      <c r="AN2875" s="23" t="e">
        <v>#DIV/0!</v>
      </c>
      <c r="AO2875" s="23" t="e">
        <v>#DIV/0!</v>
      </c>
      <c r="AP2875" s="23" t="e">
        <v>#DIV/0!</v>
      </c>
      <c r="AQ2875" s="23" t="e">
        <v>#DIV/0!</v>
      </c>
      <c r="AR2875" s="35">
        <v>0</v>
      </c>
      <c r="AS2875" s="35">
        <v>0</v>
      </c>
      <c r="AT2875" s="35">
        <v>0</v>
      </c>
      <c r="AU2875" s="31" t="str">
        <f t="shared" si="47"/>
        <v>库存为0</v>
      </c>
      <c r="AV2875" s="36" t="str">
        <f>IFERROR(时间!$B$4+AU2875,"上周无销量")</f>
        <v>上周无销量</v>
      </c>
    </row>
    <row r="2876" spans="1:48">
      <c r="A2876" s="21" t="s">
        <v>5644</v>
      </c>
      <c r="B2876" t="s">
        <v>5645</v>
      </c>
      <c r="C2876" t="s">
        <v>5619</v>
      </c>
      <c r="D2876" s="31">
        <v>0</v>
      </c>
      <c r="E2876" s="31">
        <v>0</v>
      </c>
      <c r="F2876" s="31">
        <v>0</v>
      </c>
      <c r="G2876" s="31">
        <v>0</v>
      </c>
      <c r="H2876" s="32">
        <v>0</v>
      </c>
      <c r="I2876">
        <v>0</v>
      </c>
      <c r="J2876" s="33">
        <v>0</v>
      </c>
      <c r="K2876" s="33">
        <v>0</v>
      </c>
      <c r="L2876" s="33">
        <v>0</v>
      </c>
      <c r="M2876">
        <v>0</v>
      </c>
      <c r="N2876">
        <v>0</v>
      </c>
      <c r="O2876">
        <v>0</v>
      </c>
      <c r="P2876" t="s">
        <v>54</v>
      </c>
      <c r="Q2876" t="s">
        <v>54</v>
      </c>
      <c r="R2876" t="s">
        <v>54</v>
      </c>
      <c r="S2876" t="s">
        <v>54</v>
      </c>
      <c r="T2876" t="s">
        <v>54</v>
      </c>
      <c r="U2876" t="s">
        <v>54</v>
      </c>
      <c r="V2876" t="s">
        <v>54</v>
      </c>
      <c r="W2876" t="s">
        <v>54</v>
      </c>
      <c r="X2876" s="23" t="s">
        <v>54</v>
      </c>
      <c r="Y2876" s="23" t="s">
        <v>54</v>
      </c>
      <c r="Z2876" s="23" t="s">
        <v>54</v>
      </c>
      <c r="AA2876" s="23" t="s">
        <v>54</v>
      </c>
      <c r="AB2876" t="s">
        <v>54</v>
      </c>
      <c r="AC2876" t="s">
        <v>54</v>
      </c>
      <c r="AD2876" t="s">
        <v>54</v>
      </c>
      <c r="AE2876" t="s">
        <v>54</v>
      </c>
      <c r="AF2876" s="23" t="s">
        <v>54</v>
      </c>
      <c r="AG2876" s="23" t="s">
        <v>54</v>
      </c>
      <c r="AH2876" s="23" t="s">
        <v>54</v>
      </c>
      <c r="AI2876" s="23" t="s">
        <v>54</v>
      </c>
      <c r="AJ2876">
        <v>0</v>
      </c>
      <c r="AK2876">
        <v>0</v>
      </c>
      <c r="AL2876">
        <v>0</v>
      </c>
      <c r="AM2876">
        <v>0</v>
      </c>
      <c r="AN2876" s="23" t="e">
        <v>#DIV/0!</v>
      </c>
      <c r="AO2876" s="23" t="e">
        <v>#DIV/0!</v>
      </c>
      <c r="AP2876" s="23" t="e">
        <v>#DIV/0!</v>
      </c>
      <c r="AQ2876" s="23" t="e">
        <v>#DIV/0!</v>
      </c>
      <c r="AR2876" s="35">
        <v>0</v>
      </c>
      <c r="AS2876" s="35">
        <v>0</v>
      </c>
      <c r="AT2876" s="35">
        <v>0</v>
      </c>
      <c r="AU2876" s="31" t="str">
        <f t="shared" si="47"/>
        <v>库存为0</v>
      </c>
      <c r="AV2876" s="36" t="str">
        <f>IFERROR(时间!$B$4+AU2876,"上周无销量")</f>
        <v>上周无销量</v>
      </c>
    </row>
    <row r="2877" spans="1:48">
      <c r="A2877" s="21" t="s">
        <v>5646</v>
      </c>
      <c r="B2877" t="s">
        <v>5647</v>
      </c>
      <c r="C2877" t="s">
        <v>5648</v>
      </c>
      <c r="D2877" s="31">
        <v>0</v>
      </c>
      <c r="E2877" s="31">
        <v>0</v>
      </c>
      <c r="F2877" s="31">
        <v>0</v>
      </c>
      <c r="G2877" s="31">
        <v>0</v>
      </c>
      <c r="H2877" s="32">
        <v>0</v>
      </c>
      <c r="I2877">
        <v>0</v>
      </c>
      <c r="J2877" s="33">
        <v>0</v>
      </c>
      <c r="K2877" s="33">
        <v>0</v>
      </c>
      <c r="L2877" s="33">
        <v>0</v>
      </c>
      <c r="M2877">
        <v>0</v>
      </c>
      <c r="N2877">
        <v>0</v>
      </c>
      <c r="O2877">
        <v>0</v>
      </c>
      <c r="P2877" t="s">
        <v>54</v>
      </c>
      <c r="Q2877" t="s">
        <v>54</v>
      </c>
      <c r="R2877" t="s">
        <v>54</v>
      </c>
      <c r="S2877" t="s">
        <v>54</v>
      </c>
      <c r="T2877" t="s">
        <v>54</v>
      </c>
      <c r="U2877" t="s">
        <v>54</v>
      </c>
      <c r="V2877" t="s">
        <v>54</v>
      </c>
      <c r="W2877" t="s">
        <v>54</v>
      </c>
      <c r="X2877" s="23" t="s">
        <v>54</v>
      </c>
      <c r="Y2877" s="23" t="s">
        <v>54</v>
      </c>
      <c r="Z2877" s="23" t="s">
        <v>54</v>
      </c>
      <c r="AA2877" s="23" t="s">
        <v>54</v>
      </c>
      <c r="AB2877" t="s">
        <v>54</v>
      </c>
      <c r="AC2877" t="s">
        <v>54</v>
      </c>
      <c r="AD2877" t="s">
        <v>54</v>
      </c>
      <c r="AE2877" t="s">
        <v>54</v>
      </c>
      <c r="AF2877" s="23" t="s">
        <v>54</v>
      </c>
      <c r="AG2877" s="23" t="s">
        <v>54</v>
      </c>
      <c r="AH2877" s="23" t="s">
        <v>54</v>
      </c>
      <c r="AI2877" s="23" t="s">
        <v>54</v>
      </c>
      <c r="AJ2877">
        <v>0</v>
      </c>
      <c r="AK2877">
        <v>0</v>
      </c>
      <c r="AL2877">
        <v>0</v>
      </c>
      <c r="AM2877">
        <v>0</v>
      </c>
      <c r="AN2877" s="23" t="e">
        <v>#DIV/0!</v>
      </c>
      <c r="AO2877" s="23" t="e">
        <v>#DIV/0!</v>
      </c>
      <c r="AP2877" s="23" t="e">
        <v>#DIV/0!</v>
      </c>
      <c r="AQ2877" s="23" t="e">
        <v>#DIV/0!</v>
      </c>
      <c r="AR2877" s="35">
        <v>0</v>
      </c>
      <c r="AS2877" s="35">
        <v>0</v>
      </c>
      <c r="AT2877" s="35">
        <v>0</v>
      </c>
      <c r="AU2877" s="31" t="str">
        <f t="shared" si="47"/>
        <v>库存为0</v>
      </c>
      <c r="AV2877" s="36" t="str">
        <f>IFERROR(时间!$B$4+AU2877,"上周无销量")</f>
        <v>上周无销量</v>
      </c>
    </row>
    <row r="2878" spans="1:48">
      <c r="A2878" s="21" t="s">
        <v>5649</v>
      </c>
      <c r="B2878" t="s">
        <v>5650</v>
      </c>
      <c r="C2878" t="s">
        <v>5648</v>
      </c>
      <c r="D2878" s="31">
        <v>0</v>
      </c>
      <c r="E2878" s="31">
        <v>0</v>
      </c>
      <c r="F2878" s="31">
        <v>0</v>
      </c>
      <c r="G2878" s="31">
        <v>0</v>
      </c>
      <c r="H2878" s="32">
        <v>0</v>
      </c>
      <c r="I2878">
        <v>0</v>
      </c>
      <c r="J2878" s="33">
        <v>0</v>
      </c>
      <c r="K2878" s="33">
        <v>0</v>
      </c>
      <c r="L2878" s="33">
        <v>0</v>
      </c>
      <c r="M2878">
        <v>0</v>
      </c>
      <c r="N2878">
        <v>0</v>
      </c>
      <c r="O2878">
        <v>0</v>
      </c>
      <c r="P2878" t="s">
        <v>54</v>
      </c>
      <c r="Q2878" t="s">
        <v>54</v>
      </c>
      <c r="R2878" t="s">
        <v>54</v>
      </c>
      <c r="S2878" t="s">
        <v>54</v>
      </c>
      <c r="T2878" t="s">
        <v>54</v>
      </c>
      <c r="U2878" t="s">
        <v>54</v>
      </c>
      <c r="V2878" t="s">
        <v>54</v>
      </c>
      <c r="W2878" t="s">
        <v>54</v>
      </c>
      <c r="X2878" s="23" t="s">
        <v>54</v>
      </c>
      <c r="Y2878" s="23" t="s">
        <v>54</v>
      </c>
      <c r="Z2878" s="23" t="s">
        <v>54</v>
      </c>
      <c r="AA2878" s="23" t="s">
        <v>54</v>
      </c>
      <c r="AB2878" t="s">
        <v>54</v>
      </c>
      <c r="AC2878" t="s">
        <v>54</v>
      </c>
      <c r="AD2878" t="s">
        <v>54</v>
      </c>
      <c r="AE2878" t="s">
        <v>54</v>
      </c>
      <c r="AF2878" s="23" t="s">
        <v>54</v>
      </c>
      <c r="AG2878" s="23" t="s">
        <v>54</v>
      </c>
      <c r="AH2878" s="23" t="s">
        <v>54</v>
      </c>
      <c r="AI2878" s="23" t="s">
        <v>54</v>
      </c>
      <c r="AJ2878">
        <v>0</v>
      </c>
      <c r="AK2878">
        <v>0</v>
      </c>
      <c r="AL2878">
        <v>0</v>
      </c>
      <c r="AM2878">
        <v>0</v>
      </c>
      <c r="AN2878" s="23" t="e">
        <v>#DIV/0!</v>
      </c>
      <c r="AO2878" s="23" t="e">
        <v>#DIV/0!</v>
      </c>
      <c r="AP2878" s="23" t="e">
        <v>#DIV/0!</v>
      </c>
      <c r="AQ2878" s="23" t="e">
        <v>#DIV/0!</v>
      </c>
      <c r="AR2878" s="35">
        <v>0</v>
      </c>
      <c r="AS2878" s="35">
        <v>0</v>
      </c>
      <c r="AT2878" s="35">
        <v>0</v>
      </c>
      <c r="AU2878" s="31" t="str">
        <f t="shared" si="47"/>
        <v>库存为0</v>
      </c>
      <c r="AV2878" s="36" t="str">
        <f>IFERROR(时间!$B$4+AU2878,"上周无销量")</f>
        <v>上周无销量</v>
      </c>
    </row>
    <row r="2879" spans="1:48">
      <c r="A2879" s="21" t="s">
        <v>5651</v>
      </c>
      <c r="B2879" t="s">
        <v>4448</v>
      </c>
      <c r="C2879" t="s">
        <v>5648</v>
      </c>
      <c r="D2879" s="31">
        <v>0</v>
      </c>
      <c r="E2879" s="31">
        <v>0</v>
      </c>
      <c r="F2879" s="31">
        <v>0</v>
      </c>
      <c r="G2879" s="31">
        <v>0</v>
      </c>
      <c r="H2879" s="32">
        <v>0</v>
      </c>
      <c r="I2879">
        <v>0</v>
      </c>
      <c r="J2879" s="33">
        <v>0</v>
      </c>
      <c r="K2879" s="33">
        <v>0</v>
      </c>
      <c r="L2879" s="33">
        <v>0</v>
      </c>
      <c r="M2879">
        <v>0</v>
      </c>
      <c r="N2879">
        <v>0</v>
      </c>
      <c r="O2879">
        <v>0</v>
      </c>
      <c r="P2879" t="s">
        <v>54</v>
      </c>
      <c r="Q2879" t="s">
        <v>54</v>
      </c>
      <c r="R2879" t="s">
        <v>54</v>
      </c>
      <c r="S2879" t="s">
        <v>54</v>
      </c>
      <c r="T2879" t="s">
        <v>54</v>
      </c>
      <c r="U2879" t="s">
        <v>54</v>
      </c>
      <c r="V2879" t="s">
        <v>54</v>
      </c>
      <c r="W2879" t="s">
        <v>54</v>
      </c>
      <c r="X2879" s="23" t="s">
        <v>54</v>
      </c>
      <c r="Y2879" s="23" t="s">
        <v>54</v>
      </c>
      <c r="Z2879" s="23" t="s">
        <v>54</v>
      </c>
      <c r="AA2879" s="23" t="s">
        <v>54</v>
      </c>
      <c r="AB2879" t="s">
        <v>54</v>
      </c>
      <c r="AC2879" t="s">
        <v>54</v>
      </c>
      <c r="AD2879" t="s">
        <v>54</v>
      </c>
      <c r="AE2879" t="s">
        <v>54</v>
      </c>
      <c r="AF2879" s="23" t="s">
        <v>54</v>
      </c>
      <c r="AG2879" s="23" t="s">
        <v>54</v>
      </c>
      <c r="AH2879" s="23" t="s">
        <v>54</v>
      </c>
      <c r="AI2879" s="23" t="s">
        <v>54</v>
      </c>
      <c r="AJ2879">
        <v>0</v>
      </c>
      <c r="AK2879">
        <v>0</v>
      </c>
      <c r="AL2879">
        <v>0</v>
      </c>
      <c r="AM2879">
        <v>0</v>
      </c>
      <c r="AN2879" s="23" t="e">
        <v>#DIV/0!</v>
      </c>
      <c r="AO2879" s="23" t="e">
        <v>#DIV/0!</v>
      </c>
      <c r="AP2879" s="23" t="e">
        <v>#DIV/0!</v>
      </c>
      <c r="AQ2879" s="23" t="e">
        <v>#DIV/0!</v>
      </c>
      <c r="AR2879" s="35">
        <v>0</v>
      </c>
      <c r="AS2879" s="35">
        <v>0</v>
      </c>
      <c r="AT2879" s="35">
        <v>0</v>
      </c>
      <c r="AU2879" s="31" t="str">
        <f t="shared" si="47"/>
        <v>库存为0</v>
      </c>
      <c r="AV2879" s="36" t="str">
        <f>IFERROR(时间!$B$4+AU2879,"上周无销量")</f>
        <v>上周无销量</v>
      </c>
    </row>
    <row r="2880" spans="1:48">
      <c r="A2880" s="21" t="s">
        <v>5652</v>
      </c>
      <c r="B2880" t="s">
        <v>5653</v>
      </c>
      <c r="C2880" t="s">
        <v>5648</v>
      </c>
      <c r="D2880" s="31">
        <v>0</v>
      </c>
      <c r="E2880" s="31">
        <v>0</v>
      </c>
      <c r="F2880" s="31">
        <v>0</v>
      </c>
      <c r="G2880" s="31">
        <v>0</v>
      </c>
      <c r="H2880" s="32">
        <v>0</v>
      </c>
      <c r="I2880">
        <v>0</v>
      </c>
      <c r="J2880" s="33">
        <v>0</v>
      </c>
      <c r="K2880" s="33">
        <v>0</v>
      </c>
      <c r="L2880" s="33">
        <v>0</v>
      </c>
      <c r="M2880">
        <v>0</v>
      </c>
      <c r="N2880">
        <v>0</v>
      </c>
      <c r="O2880">
        <v>0</v>
      </c>
      <c r="P2880" t="s">
        <v>54</v>
      </c>
      <c r="Q2880" t="s">
        <v>54</v>
      </c>
      <c r="R2880" t="s">
        <v>54</v>
      </c>
      <c r="S2880" t="s">
        <v>54</v>
      </c>
      <c r="T2880" t="s">
        <v>54</v>
      </c>
      <c r="U2880" t="s">
        <v>54</v>
      </c>
      <c r="V2880" t="s">
        <v>54</v>
      </c>
      <c r="W2880" t="s">
        <v>54</v>
      </c>
      <c r="X2880" s="23" t="s">
        <v>54</v>
      </c>
      <c r="Y2880" s="23" t="s">
        <v>54</v>
      </c>
      <c r="Z2880" s="23" t="s">
        <v>54</v>
      </c>
      <c r="AA2880" s="23" t="s">
        <v>54</v>
      </c>
      <c r="AB2880" t="s">
        <v>54</v>
      </c>
      <c r="AC2880" t="s">
        <v>54</v>
      </c>
      <c r="AD2880" t="s">
        <v>54</v>
      </c>
      <c r="AE2880" t="s">
        <v>54</v>
      </c>
      <c r="AF2880" s="23" t="s">
        <v>54</v>
      </c>
      <c r="AG2880" s="23" t="s">
        <v>54</v>
      </c>
      <c r="AH2880" s="23" t="s">
        <v>54</v>
      </c>
      <c r="AI2880" s="23" t="s">
        <v>54</v>
      </c>
      <c r="AJ2880">
        <v>0</v>
      </c>
      <c r="AK2880">
        <v>0</v>
      </c>
      <c r="AL2880">
        <v>0</v>
      </c>
      <c r="AM2880">
        <v>0</v>
      </c>
      <c r="AN2880" s="23" t="e">
        <v>#DIV/0!</v>
      </c>
      <c r="AO2880" s="23" t="e">
        <v>#DIV/0!</v>
      </c>
      <c r="AP2880" s="23" t="e">
        <v>#DIV/0!</v>
      </c>
      <c r="AQ2880" s="23" t="e">
        <v>#DIV/0!</v>
      </c>
      <c r="AR2880" s="35">
        <v>0</v>
      </c>
      <c r="AS2880" s="35">
        <v>0</v>
      </c>
      <c r="AT2880" s="35">
        <v>0</v>
      </c>
      <c r="AU2880" s="31" t="str">
        <f t="shared" si="47"/>
        <v>库存为0</v>
      </c>
      <c r="AV2880" s="36" t="str">
        <f>IFERROR(时间!$B$4+AU2880,"上周无销量")</f>
        <v>上周无销量</v>
      </c>
    </row>
    <row r="2881" spans="1:48">
      <c r="A2881" s="21" t="s">
        <v>5654</v>
      </c>
      <c r="B2881" t="s">
        <v>4453</v>
      </c>
      <c r="C2881" t="s">
        <v>5648</v>
      </c>
      <c r="D2881" s="31">
        <v>0</v>
      </c>
      <c r="E2881" s="31">
        <v>0</v>
      </c>
      <c r="F2881" s="31">
        <v>0</v>
      </c>
      <c r="G2881" s="31">
        <v>0</v>
      </c>
      <c r="H2881" s="32">
        <v>0</v>
      </c>
      <c r="I2881">
        <v>0</v>
      </c>
      <c r="J2881" s="33">
        <v>0</v>
      </c>
      <c r="K2881" s="33">
        <v>0</v>
      </c>
      <c r="L2881" s="33">
        <v>0</v>
      </c>
      <c r="M2881">
        <v>0</v>
      </c>
      <c r="N2881">
        <v>0</v>
      </c>
      <c r="O2881">
        <v>0</v>
      </c>
      <c r="P2881" t="s">
        <v>54</v>
      </c>
      <c r="Q2881" t="s">
        <v>54</v>
      </c>
      <c r="R2881" t="s">
        <v>54</v>
      </c>
      <c r="S2881" t="s">
        <v>54</v>
      </c>
      <c r="T2881" t="s">
        <v>54</v>
      </c>
      <c r="U2881" t="s">
        <v>54</v>
      </c>
      <c r="V2881" t="s">
        <v>54</v>
      </c>
      <c r="W2881" t="s">
        <v>54</v>
      </c>
      <c r="X2881" s="23" t="s">
        <v>54</v>
      </c>
      <c r="Y2881" s="23" t="s">
        <v>54</v>
      </c>
      <c r="Z2881" s="23" t="s">
        <v>54</v>
      </c>
      <c r="AA2881" s="23" t="s">
        <v>54</v>
      </c>
      <c r="AB2881" t="s">
        <v>54</v>
      </c>
      <c r="AC2881" t="s">
        <v>54</v>
      </c>
      <c r="AD2881" t="s">
        <v>54</v>
      </c>
      <c r="AE2881" t="s">
        <v>54</v>
      </c>
      <c r="AF2881" s="23" t="s">
        <v>54</v>
      </c>
      <c r="AG2881" s="23" t="s">
        <v>54</v>
      </c>
      <c r="AH2881" s="23" t="s">
        <v>54</v>
      </c>
      <c r="AI2881" s="23" t="s">
        <v>54</v>
      </c>
      <c r="AJ2881">
        <v>2</v>
      </c>
      <c r="AK2881">
        <v>0</v>
      </c>
      <c r="AL2881">
        <v>0</v>
      </c>
      <c r="AM2881">
        <v>0</v>
      </c>
      <c r="AN2881" s="23">
        <v>0</v>
      </c>
      <c r="AO2881" s="23" t="e">
        <v>#DIV/0!</v>
      </c>
      <c r="AP2881" s="23" t="e">
        <v>#DIV/0!</v>
      </c>
      <c r="AQ2881" s="23" t="e">
        <v>#DIV/0!</v>
      </c>
      <c r="AR2881" s="35">
        <v>0</v>
      </c>
      <c r="AS2881" s="35">
        <v>0</v>
      </c>
      <c r="AT2881" s="35">
        <v>0</v>
      </c>
      <c r="AU2881" s="31" t="str">
        <f t="shared" si="47"/>
        <v>库存为0</v>
      </c>
      <c r="AV2881" s="36" t="str">
        <f>IFERROR(时间!$B$4+AU2881,"上周无销量")</f>
        <v>上周无销量</v>
      </c>
    </row>
    <row r="2882" spans="1:48">
      <c r="A2882" s="21" t="s">
        <v>5655</v>
      </c>
      <c r="B2882" t="s">
        <v>4455</v>
      </c>
      <c r="C2882" t="s">
        <v>5648</v>
      </c>
      <c r="D2882" s="31">
        <v>0</v>
      </c>
      <c r="E2882" s="31">
        <v>0</v>
      </c>
      <c r="F2882" s="31">
        <v>0</v>
      </c>
      <c r="G2882" s="31">
        <v>0</v>
      </c>
      <c r="H2882" s="32">
        <v>0</v>
      </c>
      <c r="I2882">
        <v>0</v>
      </c>
      <c r="J2882" s="33">
        <v>0</v>
      </c>
      <c r="K2882" s="33">
        <v>0</v>
      </c>
      <c r="L2882" s="33">
        <v>0</v>
      </c>
      <c r="M2882">
        <v>0</v>
      </c>
      <c r="N2882">
        <v>0</v>
      </c>
      <c r="O2882">
        <v>0</v>
      </c>
      <c r="P2882" t="s">
        <v>54</v>
      </c>
      <c r="Q2882" t="s">
        <v>54</v>
      </c>
      <c r="R2882" t="s">
        <v>54</v>
      </c>
      <c r="S2882" t="s">
        <v>54</v>
      </c>
      <c r="T2882" t="s">
        <v>54</v>
      </c>
      <c r="U2882" t="s">
        <v>54</v>
      </c>
      <c r="V2882" t="s">
        <v>54</v>
      </c>
      <c r="W2882" t="s">
        <v>54</v>
      </c>
      <c r="X2882" s="23" t="s">
        <v>54</v>
      </c>
      <c r="Y2882" s="23" t="s">
        <v>54</v>
      </c>
      <c r="Z2882" s="23" t="s">
        <v>54</v>
      </c>
      <c r="AA2882" s="23" t="s">
        <v>54</v>
      </c>
      <c r="AB2882" t="s">
        <v>54</v>
      </c>
      <c r="AC2882" t="s">
        <v>54</v>
      </c>
      <c r="AD2882" t="s">
        <v>54</v>
      </c>
      <c r="AE2882" t="s">
        <v>54</v>
      </c>
      <c r="AF2882" s="23" t="s">
        <v>54</v>
      </c>
      <c r="AG2882" s="23" t="s">
        <v>54</v>
      </c>
      <c r="AH2882" s="23" t="s">
        <v>54</v>
      </c>
      <c r="AI2882" s="23" t="s">
        <v>54</v>
      </c>
      <c r="AJ2882">
        <v>1</v>
      </c>
      <c r="AK2882">
        <v>0</v>
      </c>
      <c r="AL2882">
        <v>2</v>
      </c>
      <c r="AM2882">
        <v>1</v>
      </c>
      <c r="AN2882" s="23">
        <v>0</v>
      </c>
      <c r="AO2882" s="23" t="e">
        <v>#DIV/0!</v>
      </c>
      <c r="AP2882" s="23">
        <v>0</v>
      </c>
      <c r="AQ2882" s="23">
        <v>0</v>
      </c>
      <c r="AR2882" s="35">
        <v>0</v>
      </c>
      <c r="AS2882" s="35">
        <v>0</v>
      </c>
      <c r="AT2882" s="35">
        <v>0</v>
      </c>
      <c r="AU2882" s="31" t="str">
        <f t="shared" si="47"/>
        <v>库存为0</v>
      </c>
      <c r="AV2882" s="36" t="str">
        <f>IFERROR(时间!$B$4+AU2882,"上周无销量")</f>
        <v>上周无销量</v>
      </c>
    </row>
    <row r="2883" spans="1:48">
      <c r="A2883" s="21" t="s">
        <v>5656</v>
      </c>
      <c r="B2883" t="s">
        <v>4457</v>
      </c>
      <c r="C2883" t="s">
        <v>5648</v>
      </c>
      <c r="D2883" s="31">
        <v>0</v>
      </c>
      <c r="E2883" s="31">
        <v>0</v>
      </c>
      <c r="F2883" s="31">
        <v>0</v>
      </c>
      <c r="G2883" s="31">
        <v>0</v>
      </c>
      <c r="H2883" s="32">
        <v>0</v>
      </c>
      <c r="I2883">
        <v>0</v>
      </c>
      <c r="J2883" s="33">
        <v>0</v>
      </c>
      <c r="K2883" s="33">
        <v>0</v>
      </c>
      <c r="L2883" s="33">
        <v>0</v>
      </c>
      <c r="M2883">
        <v>0</v>
      </c>
      <c r="N2883">
        <v>0</v>
      </c>
      <c r="O2883">
        <v>0</v>
      </c>
      <c r="P2883" t="s">
        <v>54</v>
      </c>
      <c r="Q2883" t="s">
        <v>54</v>
      </c>
      <c r="R2883" t="s">
        <v>54</v>
      </c>
      <c r="S2883" t="s">
        <v>54</v>
      </c>
      <c r="T2883" t="s">
        <v>54</v>
      </c>
      <c r="U2883" t="s">
        <v>54</v>
      </c>
      <c r="V2883" t="s">
        <v>54</v>
      </c>
      <c r="W2883" t="s">
        <v>54</v>
      </c>
      <c r="X2883" s="23" t="s">
        <v>54</v>
      </c>
      <c r="Y2883" s="23" t="s">
        <v>54</v>
      </c>
      <c r="Z2883" s="23" t="s">
        <v>54</v>
      </c>
      <c r="AA2883" s="23" t="s">
        <v>54</v>
      </c>
      <c r="AB2883" t="s">
        <v>54</v>
      </c>
      <c r="AC2883" t="s">
        <v>54</v>
      </c>
      <c r="AD2883" t="s">
        <v>54</v>
      </c>
      <c r="AE2883" t="s">
        <v>54</v>
      </c>
      <c r="AF2883" s="23" t="s">
        <v>54</v>
      </c>
      <c r="AG2883" s="23" t="s">
        <v>54</v>
      </c>
      <c r="AH2883" s="23" t="s">
        <v>54</v>
      </c>
      <c r="AI2883" s="23" t="s">
        <v>54</v>
      </c>
      <c r="AJ2883">
        <v>0</v>
      </c>
      <c r="AK2883">
        <v>0</v>
      </c>
      <c r="AL2883">
        <v>0</v>
      </c>
      <c r="AM2883">
        <v>1</v>
      </c>
      <c r="AN2883" s="23" t="e">
        <v>#DIV/0!</v>
      </c>
      <c r="AO2883" s="23" t="e">
        <v>#DIV/0!</v>
      </c>
      <c r="AP2883" s="23" t="e">
        <v>#DIV/0!</v>
      </c>
      <c r="AQ2883" s="23">
        <v>0</v>
      </c>
      <c r="AR2883" s="35">
        <v>0</v>
      </c>
      <c r="AS2883" s="35">
        <v>0</v>
      </c>
      <c r="AT2883" s="35">
        <v>0</v>
      </c>
      <c r="AU2883" s="31" t="str">
        <f t="shared" si="47"/>
        <v>库存为0</v>
      </c>
      <c r="AV2883" s="36" t="str">
        <f>IFERROR(时间!$B$4+AU2883,"上周无销量")</f>
        <v>上周无销量</v>
      </c>
    </row>
    <row r="2884" spans="1:48">
      <c r="A2884" s="21" t="s">
        <v>5657</v>
      </c>
      <c r="B2884" t="s">
        <v>3313</v>
      </c>
      <c r="C2884" t="s">
        <v>5658</v>
      </c>
      <c r="D2884" s="31">
        <v>0</v>
      </c>
      <c r="E2884" s="31">
        <v>1</v>
      </c>
      <c r="F2884" s="31">
        <v>0</v>
      </c>
      <c r="G2884" s="31">
        <v>0</v>
      </c>
      <c r="H2884" s="32">
        <v>29.99</v>
      </c>
      <c r="I2884">
        <v>0</v>
      </c>
      <c r="J2884" s="33">
        <v>0</v>
      </c>
      <c r="K2884" s="33">
        <v>1</v>
      </c>
      <c r="L2884" s="33">
        <v>0</v>
      </c>
      <c r="M2884">
        <v>1</v>
      </c>
      <c r="N2884">
        <v>0</v>
      </c>
      <c r="O2884">
        <v>0</v>
      </c>
      <c r="P2884">
        <v>0</v>
      </c>
      <c r="Q2884">
        <v>446</v>
      </c>
      <c r="R2884">
        <v>3883</v>
      </c>
      <c r="S2884">
        <v>3426</v>
      </c>
      <c r="T2884">
        <v>0</v>
      </c>
      <c r="U2884">
        <v>5</v>
      </c>
      <c r="V2884">
        <v>6</v>
      </c>
      <c r="W2884">
        <v>13</v>
      </c>
      <c r="X2884" s="23" t="e">
        <v>#DIV/0!</v>
      </c>
      <c r="Y2884" s="23">
        <v>0.0112107623318386</v>
      </c>
      <c r="Z2884" s="23">
        <v>0.00154519701261911</v>
      </c>
      <c r="AA2884" s="23">
        <v>0.00379451255107998</v>
      </c>
      <c r="AB2884">
        <v>0</v>
      </c>
      <c r="AC2884">
        <v>1.39</v>
      </c>
      <c r="AD2884">
        <v>1.61</v>
      </c>
      <c r="AE2884">
        <v>2.98</v>
      </c>
      <c r="AF2884" s="23" t="s">
        <v>54</v>
      </c>
      <c r="AG2884" s="23">
        <v>0.0463487829276425</v>
      </c>
      <c r="AH2884" s="23" t="s">
        <v>103</v>
      </c>
      <c r="AI2884" s="23" t="s">
        <v>103</v>
      </c>
      <c r="AJ2884">
        <v>0</v>
      </c>
      <c r="AK2884">
        <v>9</v>
      </c>
      <c r="AL2884">
        <v>14</v>
      </c>
      <c r="AM2884">
        <v>12</v>
      </c>
      <c r="AN2884" s="23" t="e">
        <v>#DIV/0!</v>
      </c>
      <c r="AO2884" s="23">
        <v>0.111111111111111</v>
      </c>
      <c r="AP2884" s="23">
        <v>0</v>
      </c>
      <c r="AQ2884" s="23">
        <v>0</v>
      </c>
      <c r="AR2884" s="35">
        <v>0</v>
      </c>
      <c r="AS2884" s="35">
        <v>0</v>
      </c>
      <c r="AT2884" s="35">
        <v>1</v>
      </c>
      <c r="AU2884" s="31" t="str">
        <f t="shared" si="47"/>
        <v>库存为1</v>
      </c>
      <c r="AV2884" s="36" t="str">
        <f>IFERROR(时间!$B$4+AU2884,"上周无销量")</f>
        <v>上周无销量</v>
      </c>
    </row>
    <row r="2885" spans="1:48">
      <c r="A2885" s="21" t="s">
        <v>5659</v>
      </c>
      <c r="B2885" t="s">
        <v>3317</v>
      </c>
      <c r="C2885" t="s">
        <v>5658</v>
      </c>
      <c r="D2885" s="31">
        <v>0</v>
      </c>
      <c r="E2885" s="31">
        <v>0</v>
      </c>
      <c r="F2885" s="31">
        <v>1</v>
      </c>
      <c r="G2885" s="31">
        <v>1</v>
      </c>
      <c r="H2885" s="32">
        <v>14.995</v>
      </c>
      <c r="I2885">
        <v>6</v>
      </c>
      <c r="J2885" s="33">
        <v>0</v>
      </c>
      <c r="K2885" s="33">
        <v>0</v>
      </c>
      <c r="L2885" s="33">
        <v>0</v>
      </c>
      <c r="M2885">
        <v>6</v>
      </c>
      <c r="N2885">
        <v>1</v>
      </c>
      <c r="O2885">
        <v>0</v>
      </c>
      <c r="P2885">
        <v>8334</v>
      </c>
      <c r="Q2885">
        <v>3440</v>
      </c>
      <c r="R2885">
        <v>5138</v>
      </c>
      <c r="S2885">
        <v>23583</v>
      </c>
      <c r="T2885">
        <v>28</v>
      </c>
      <c r="U2885">
        <v>9</v>
      </c>
      <c r="V2885">
        <v>12</v>
      </c>
      <c r="W2885">
        <v>53</v>
      </c>
      <c r="X2885" s="23">
        <v>0.00335973122150228</v>
      </c>
      <c r="Y2885" s="23">
        <v>0.00261627906976744</v>
      </c>
      <c r="Z2885" s="23">
        <v>0.00233553912028026</v>
      </c>
      <c r="AA2885" s="23">
        <v>0.00224738158843235</v>
      </c>
      <c r="AB2885">
        <v>5.81</v>
      </c>
      <c r="AC2885">
        <v>1.95</v>
      </c>
      <c r="AD2885">
        <v>2.71</v>
      </c>
      <c r="AE2885">
        <v>12.3</v>
      </c>
      <c r="AF2885" s="23" t="s">
        <v>103</v>
      </c>
      <c r="AG2885" s="23" t="s">
        <v>103</v>
      </c>
      <c r="AH2885" s="23">
        <v>0.180726908969657</v>
      </c>
      <c r="AI2885" s="23">
        <v>0.820273424474825</v>
      </c>
      <c r="AJ2885">
        <v>35</v>
      </c>
      <c r="AK2885">
        <v>12</v>
      </c>
      <c r="AL2885">
        <v>11</v>
      </c>
      <c r="AM2885">
        <v>42</v>
      </c>
      <c r="AN2885" s="23">
        <v>0</v>
      </c>
      <c r="AO2885" s="23">
        <v>0</v>
      </c>
      <c r="AP2885" s="23">
        <v>0.0909090909090909</v>
      </c>
      <c r="AQ2885" s="23">
        <v>0.0238095238095238</v>
      </c>
      <c r="AR2885" s="35">
        <v>0</v>
      </c>
      <c r="AS2885" s="35">
        <v>0</v>
      </c>
      <c r="AT2885" s="35">
        <v>6</v>
      </c>
      <c r="AU2885" s="31" t="str">
        <f t="shared" ref="AU2885:AU2948" si="48">IF(AR2885="","库存为"&amp;M2885,IF(AS2885=0,"库存为"&amp;M2885,INT(M2885/AR2885)))</f>
        <v>库存为6</v>
      </c>
      <c r="AV2885" s="36" t="str">
        <f>IFERROR(时间!$B$4+AU2885,"上周无销量")</f>
        <v>上周无销量</v>
      </c>
    </row>
    <row r="2886" spans="1:48">
      <c r="A2886" s="21" t="s">
        <v>5660</v>
      </c>
      <c r="B2886" t="s">
        <v>3319</v>
      </c>
      <c r="C2886" t="s">
        <v>5658</v>
      </c>
      <c r="D2886" s="31">
        <v>0</v>
      </c>
      <c r="E2886" s="31">
        <v>1</v>
      </c>
      <c r="F2886" s="31">
        <v>0</v>
      </c>
      <c r="G2886" s="31">
        <v>0</v>
      </c>
      <c r="H2886" s="32">
        <v>29.99</v>
      </c>
      <c r="I2886">
        <v>0</v>
      </c>
      <c r="J2886" s="33">
        <v>0</v>
      </c>
      <c r="K2886" s="33">
        <v>1</v>
      </c>
      <c r="L2886" s="33">
        <v>0</v>
      </c>
      <c r="M2886">
        <v>1</v>
      </c>
      <c r="N2886">
        <v>0</v>
      </c>
      <c r="O2886">
        <v>0</v>
      </c>
      <c r="P2886">
        <v>0</v>
      </c>
      <c r="Q2886">
        <v>983</v>
      </c>
      <c r="R2886">
        <v>12921</v>
      </c>
      <c r="S2886">
        <v>1840</v>
      </c>
      <c r="T2886">
        <v>0</v>
      </c>
      <c r="U2886">
        <v>2</v>
      </c>
      <c r="V2886">
        <v>24</v>
      </c>
      <c r="W2886">
        <v>2</v>
      </c>
      <c r="X2886" s="23" t="e">
        <v>#DIV/0!</v>
      </c>
      <c r="Y2886" s="23">
        <v>0.00203458799593082</v>
      </c>
      <c r="Z2886" s="23">
        <v>0.00185744137450662</v>
      </c>
      <c r="AA2886" s="23">
        <v>0.00108695652173913</v>
      </c>
      <c r="AB2886">
        <v>0</v>
      </c>
      <c r="AC2886">
        <v>0.63</v>
      </c>
      <c r="AD2886">
        <v>5.35</v>
      </c>
      <c r="AE2886">
        <v>0.37</v>
      </c>
      <c r="AF2886" s="23" t="s">
        <v>54</v>
      </c>
      <c r="AG2886" s="23">
        <v>0.0210070023341114</v>
      </c>
      <c r="AH2886" s="23" t="s">
        <v>103</v>
      </c>
      <c r="AI2886" s="23" t="s">
        <v>103</v>
      </c>
      <c r="AJ2886">
        <v>0</v>
      </c>
      <c r="AK2886">
        <v>10</v>
      </c>
      <c r="AL2886">
        <v>19</v>
      </c>
      <c r="AM2886">
        <v>12</v>
      </c>
      <c r="AN2886" s="23" t="e">
        <v>#DIV/0!</v>
      </c>
      <c r="AO2886" s="23">
        <v>0.1</v>
      </c>
      <c r="AP2886" s="23">
        <v>0</v>
      </c>
      <c r="AQ2886" s="23">
        <v>0</v>
      </c>
      <c r="AR2886" s="35">
        <v>0</v>
      </c>
      <c r="AS2886" s="35">
        <v>0</v>
      </c>
      <c r="AT2886" s="35">
        <v>1</v>
      </c>
      <c r="AU2886" s="31" t="str">
        <f t="shared" si="48"/>
        <v>库存为1</v>
      </c>
      <c r="AV2886" s="36" t="str">
        <f>IFERROR(时间!$B$4+AU2886,"上周无销量")</f>
        <v>上周无销量</v>
      </c>
    </row>
    <row r="2887" spans="1:48">
      <c r="A2887" s="21" t="s">
        <v>5661</v>
      </c>
      <c r="B2887" t="s">
        <v>3321</v>
      </c>
      <c r="C2887" t="s">
        <v>5658</v>
      </c>
      <c r="D2887" s="31">
        <v>0</v>
      </c>
      <c r="E2887" s="31">
        <v>0</v>
      </c>
      <c r="F2887" s="31">
        <v>1</v>
      </c>
      <c r="G2887" s="31">
        <v>0</v>
      </c>
      <c r="H2887" s="32">
        <v>29.99</v>
      </c>
      <c r="I2887">
        <v>0</v>
      </c>
      <c r="J2887" s="33">
        <v>0</v>
      </c>
      <c r="K2887" s="33">
        <v>0</v>
      </c>
      <c r="L2887" s="33">
        <v>0</v>
      </c>
      <c r="M2887">
        <v>0</v>
      </c>
      <c r="N2887">
        <v>0</v>
      </c>
      <c r="O2887">
        <v>0</v>
      </c>
      <c r="P2887">
        <v>170</v>
      </c>
      <c r="Q2887">
        <v>0</v>
      </c>
      <c r="R2887">
        <v>9</v>
      </c>
      <c r="S2887">
        <v>0</v>
      </c>
      <c r="T2887">
        <v>2</v>
      </c>
      <c r="U2887">
        <v>0</v>
      </c>
      <c r="V2887">
        <v>0</v>
      </c>
      <c r="W2887">
        <v>0</v>
      </c>
      <c r="X2887" s="23">
        <v>0.0117647058823529</v>
      </c>
      <c r="Y2887" s="23" t="e">
        <v>#DIV/0!</v>
      </c>
      <c r="Z2887" s="23">
        <v>0</v>
      </c>
      <c r="AA2887" s="23" t="e">
        <v>#DIV/0!</v>
      </c>
      <c r="AB2887">
        <v>0.5</v>
      </c>
      <c r="AC2887">
        <v>0</v>
      </c>
      <c r="AD2887">
        <v>0</v>
      </c>
      <c r="AE2887">
        <v>0</v>
      </c>
      <c r="AF2887" s="23" t="s">
        <v>103</v>
      </c>
      <c r="AG2887" s="23" t="s">
        <v>54</v>
      </c>
      <c r="AH2887" s="23" t="s">
        <v>54</v>
      </c>
      <c r="AI2887" s="23" t="s">
        <v>54</v>
      </c>
      <c r="AJ2887">
        <v>12</v>
      </c>
      <c r="AK2887">
        <v>0</v>
      </c>
      <c r="AL2887">
        <v>8</v>
      </c>
      <c r="AM2887">
        <v>0</v>
      </c>
      <c r="AN2887" s="23">
        <v>0</v>
      </c>
      <c r="AO2887" s="23" t="e">
        <v>#DIV/0!</v>
      </c>
      <c r="AP2887" s="23">
        <v>0.125</v>
      </c>
      <c r="AQ2887" s="23" t="e">
        <v>#DIV/0!</v>
      </c>
      <c r="AR2887" s="35">
        <v>0</v>
      </c>
      <c r="AS2887" s="35">
        <v>0</v>
      </c>
      <c r="AT2887" s="35">
        <v>0</v>
      </c>
      <c r="AU2887" s="31" t="str">
        <f t="shared" si="48"/>
        <v>库存为0</v>
      </c>
      <c r="AV2887" s="36" t="str">
        <f>IFERROR(时间!$B$4+AU2887,"上周无销量")</f>
        <v>上周无销量</v>
      </c>
    </row>
    <row r="2888" spans="1:48">
      <c r="A2888" s="21" t="s">
        <v>5662</v>
      </c>
      <c r="B2888" t="s">
        <v>3323</v>
      </c>
      <c r="C2888" t="s">
        <v>5658</v>
      </c>
      <c r="D2888" s="31">
        <v>3</v>
      </c>
      <c r="E2888" s="31">
        <v>0</v>
      </c>
      <c r="F2888" s="31">
        <v>1</v>
      </c>
      <c r="G2888" s="31">
        <v>1</v>
      </c>
      <c r="H2888" s="32">
        <v>23.992</v>
      </c>
      <c r="I2888">
        <v>0</v>
      </c>
      <c r="J2888" s="33">
        <v>0</v>
      </c>
      <c r="K2888" s="33">
        <v>0</v>
      </c>
      <c r="L2888" s="33">
        <v>0</v>
      </c>
      <c r="M2888">
        <v>0</v>
      </c>
      <c r="N2888">
        <v>0</v>
      </c>
      <c r="O2888">
        <v>0</v>
      </c>
      <c r="P2888">
        <v>413</v>
      </c>
      <c r="Q2888">
        <v>120</v>
      </c>
      <c r="R2888">
        <v>125</v>
      </c>
      <c r="S2888">
        <v>19</v>
      </c>
      <c r="T2888">
        <v>2</v>
      </c>
      <c r="U2888">
        <v>1</v>
      </c>
      <c r="V2888">
        <v>1</v>
      </c>
      <c r="W2888">
        <v>0</v>
      </c>
      <c r="X2888" s="23">
        <v>0.00484261501210654</v>
      </c>
      <c r="Y2888" s="23">
        <v>0.00833333333333333</v>
      </c>
      <c r="Z2888" s="23">
        <v>0.008</v>
      </c>
      <c r="AA2888" s="23">
        <v>0</v>
      </c>
      <c r="AB2888">
        <v>0.4</v>
      </c>
      <c r="AC2888">
        <v>0.35</v>
      </c>
      <c r="AD2888">
        <v>0.28</v>
      </c>
      <c r="AE2888">
        <v>0</v>
      </c>
      <c r="AF2888" s="23">
        <v>0.00555740802489719</v>
      </c>
      <c r="AG2888" s="23" t="s">
        <v>103</v>
      </c>
      <c r="AH2888" s="23">
        <v>0.0116705568522841</v>
      </c>
      <c r="AI2888" s="23" t="s">
        <v>54</v>
      </c>
      <c r="AJ2888">
        <v>13</v>
      </c>
      <c r="AK2888">
        <v>4</v>
      </c>
      <c r="AL2888">
        <v>1</v>
      </c>
      <c r="AM2888">
        <v>0</v>
      </c>
      <c r="AN2888" s="23">
        <v>0.230769230769231</v>
      </c>
      <c r="AO2888" s="23">
        <v>0</v>
      </c>
      <c r="AP2888" s="23">
        <v>1</v>
      </c>
      <c r="AQ2888" s="23" t="e">
        <v>#DIV/0!</v>
      </c>
      <c r="AR2888" s="35">
        <v>0.428571428571429</v>
      </c>
      <c r="AS2888" s="35">
        <v>25.7142857142857</v>
      </c>
      <c r="AT2888" s="35">
        <v>-25.7142857142857</v>
      </c>
      <c r="AU2888" s="31">
        <f t="shared" si="48"/>
        <v>0</v>
      </c>
      <c r="AV2888" s="36">
        <f>IFERROR(时间!$B$4+AU2888,"上周无销量")</f>
        <v>43297</v>
      </c>
    </row>
    <row r="2889" spans="1:48">
      <c r="A2889" s="21" t="s">
        <v>5663</v>
      </c>
      <c r="B2889" t="s">
        <v>3325</v>
      </c>
      <c r="C2889" t="s">
        <v>5658</v>
      </c>
      <c r="D2889" s="31">
        <v>0</v>
      </c>
      <c r="E2889" s="31">
        <v>0</v>
      </c>
      <c r="F2889" s="31">
        <v>0</v>
      </c>
      <c r="G2889" s="31">
        <v>0</v>
      </c>
      <c r="H2889" s="32">
        <v>0</v>
      </c>
      <c r="I2889">
        <v>0</v>
      </c>
      <c r="J2889" s="33">
        <v>0</v>
      </c>
      <c r="K2889" s="33">
        <v>0</v>
      </c>
      <c r="L2889" s="33">
        <v>0</v>
      </c>
      <c r="M2889">
        <v>0</v>
      </c>
      <c r="N2889">
        <v>0</v>
      </c>
      <c r="O2889">
        <v>0</v>
      </c>
      <c r="P2889" t="s">
        <v>54</v>
      </c>
      <c r="Q2889" t="s">
        <v>54</v>
      </c>
      <c r="R2889" t="s">
        <v>54</v>
      </c>
      <c r="S2889" t="s">
        <v>54</v>
      </c>
      <c r="T2889" t="s">
        <v>54</v>
      </c>
      <c r="U2889" t="s">
        <v>54</v>
      </c>
      <c r="V2889" t="s">
        <v>54</v>
      </c>
      <c r="W2889" t="s">
        <v>54</v>
      </c>
      <c r="X2889" s="23" t="s">
        <v>54</v>
      </c>
      <c r="Y2889" s="23" t="s">
        <v>54</v>
      </c>
      <c r="Z2889" s="23" t="s">
        <v>54</v>
      </c>
      <c r="AA2889" s="23" t="s">
        <v>54</v>
      </c>
      <c r="AB2889" t="s">
        <v>54</v>
      </c>
      <c r="AC2889" t="s">
        <v>54</v>
      </c>
      <c r="AD2889" t="s">
        <v>54</v>
      </c>
      <c r="AE2889" t="s">
        <v>54</v>
      </c>
      <c r="AF2889" s="23" t="s">
        <v>54</v>
      </c>
      <c r="AG2889" s="23" t="s">
        <v>54</v>
      </c>
      <c r="AH2889" s="23" t="s">
        <v>54</v>
      </c>
      <c r="AI2889" s="23" t="s">
        <v>54</v>
      </c>
      <c r="AJ2889">
        <v>0</v>
      </c>
      <c r="AK2889">
        <v>0</v>
      </c>
      <c r="AL2889">
        <v>0</v>
      </c>
      <c r="AM2889">
        <v>0</v>
      </c>
      <c r="AN2889" s="23" t="e">
        <v>#DIV/0!</v>
      </c>
      <c r="AO2889" s="23" t="e">
        <v>#DIV/0!</v>
      </c>
      <c r="AP2889" s="23" t="e">
        <v>#DIV/0!</v>
      </c>
      <c r="AQ2889" s="23" t="e">
        <v>#DIV/0!</v>
      </c>
      <c r="AR2889" s="35">
        <v>0</v>
      </c>
      <c r="AS2889" s="35">
        <v>0</v>
      </c>
      <c r="AT2889" s="35">
        <v>0</v>
      </c>
      <c r="AU2889" s="31" t="str">
        <f t="shared" si="48"/>
        <v>库存为0</v>
      </c>
      <c r="AV2889" s="36" t="str">
        <f>IFERROR(时间!$B$4+AU2889,"上周无销量")</f>
        <v>上周无销量</v>
      </c>
    </row>
    <row r="2890" spans="1:48">
      <c r="A2890" s="21" t="s">
        <v>5664</v>
      </c>
      <c r="B2890" t="s">
        <v>3327</v>
      </c>
      <c r="C2890" t="s">
        <v>5658</v>
      </c>
      <c r="D2890" s="31">
        <v>0</v>
      </c>
      <c r="E2890" s="31">
        <v>0</v>
      </c>
      <c r="F2890" s="31">
        <v>2</v>
      </c>
      <c r="G2890" s="31">
        <v>1</v>
      </c>
      <c r="H2890" s="32">
        <v>21.9933333333333</v>
      </c>
      <c r="I2890">
        <v>0</v>
      </c>
      <c r="J2890" s="33">
        <v>3</v>
      </c>
      <c r="K2890" s="33">
        <v>0</v>
      </c>
      <c r="L2890" s="33">
        <v>0</v>
      </c>
      <c r="M2890">
        <v>3</v>
      </c>
      <c r="N2890">
        <v>0</v>
      </c>
      <c r="O2890">
        <v>0</v>
      </c>
      <c r="P2890">
        <v>0</v>
      </c>
      <c r="Q2890">
        <v>0</v>
      </c>
      <c r="R2890">
        <v>1141</v>
      </c>
      <c r="S2890">
        <v>2376</v>
      </c>
      <c r="T2890">
        <v>0</v>
      </c>
      <c r="U2890">
        <v>0</v>
      </c>
      <c r="V2890">
        <v>5</v>
      </c>
      <c r="W2890">
        <v>8</v>
      </c>
      <c r="X2890" s="23" t="e">
        <v>#DIV/0!</v>
      </c>
      <c r="Y2890" s="23" t="e">
        <v>#DIV/0!</v>
      </c>
      <c r="Z2890" s="23">
        <v>0.00438212094653812</v>
      </c>
      <c r="AA2890" s="23">
        <v>0.00336700336700337</v>
      </c>
      <c r="AB2890">
        <v>0</v>
      </c>
      <c r="AC2890">
        <v>0</v>
      </c>
      <c r="AD2890">
        <v>0.84</v>
      </c>
      <c r="AE2890">
        <v>1.43</v>
      </c>
      <c r="AF2890" s="23" t="s">
        <v>54</v>
      </c>
      <c r="AG2890" s="23" t="s">
        <v>54</v>
      </c>
      <c r="AH2890" s="23">
        <v>0.0190966959684753</v>
      </c>
      <c r="AI2890" s="23">
        <v>0.065019702940285</v>
      </c>
      <c r="AJ2890">
        <v>0</v>
      </c>
      <c r="AK2890">
        <v>0</v>
      </c>
      <c r="AL2890">
        <v>5</v>
      </c>
      <c r="AM2890">
        <v>6</v>
      </c>
      <c r="AN2890" s="23" t="e">
        <v>#DIV/0!</v>
      </c>
      <c r="AO2890" s="23" t="e">
        <v>#DIV/0!</v>
      </c>
      <c r="AP2890" s="23">
        <v>0.4</v>
      </c>
      <c r="AQ2890" s="23">
        <v>0.166666666666667</v>
      </c>
      <c r="AR2890" s="35">
        <v>0</v>
      </c>
      <c r="AS2890" s="35">
        <v>0</v>
      </c>
      <c r="AT2890" s="35">
        <v>3</v>
      </c>
      <c r="AU2890" s="31" t="str">
        <f t="shared" si="48"/>
        <v>库存为3</v>
      </c>
      <c r="AV2890" s="36" t="str">
        <f>IFERROR(时间!$B$4+AU2890,"上周无销量")</f>
        <v>上周无销量</v>
      </c>
    </row>
    <row r="2891" spans="1:48">
      <c r="A2891" s="21" t="s">
        <v>5665</v>
      </c>
      <c r="B2891" t="s">
        <v>3329</v>
      </c>
      <c r="C2891" t="s">
        <v>5658</v>
      </c>
      <c r="D2891" s="31">
        <v>0</v>
      </c>
      <c r="E2891" s="31">
        <v>0</v>
      </c>
      <c r="F2891" s="31">
        <v>2</v>
      </c>
      <c r="G2891" s="31">
        <v>1</v>
      </c>
      <c r="H2891" s="32">
        <v>21.9933333333333</v>
      </c>
      <c r="I2891">
        <v>0</v>
      </c>
      <c r="J2891" s="33">
        <v>2</v>
      </c>
      <c r="K2891" s="33">
        <v>0</v>
      </c>
      <c r="L2891" s="33">
        <v>0</v>
      </c>
      <c r="M2891">
        <v>2</v>
      </c>
      <c r="N2891">
        <v>0</v>
      </c>
      <c r="O2891">
        <v>0</v>
      </c>
      <c r="P2891">
        <v>0</v>
      </c>
      <c r="Q2891">
        <v>0</v>
      </c>
      <c r="R2891">
        <v>37</v>
      </c>
      <c r="S2891">
        <v>89</v>
      </c>
      <c r="T2891">
        <v>0</v>
      </c>
      <c r="U2891">
        <v>0</v>
      </c>
      <c r="V2891">
        <v>0</v>
      </c>
      <c r="W2891">
        <v>0</v>
      </c>
      <c r="X2891" s="23" t="e">
        <v>#DIV/0!</v>
      </c>
      <c r="Y2891" s="23" t="e">
        <v>#DIV/0!</v>
      </c>
      <c r="Z2891" s="23">
        <v>0</v>
      </c>
      <c r="AA2891" s="23">
        <v>0</v>
      </c>
      <c r="AB2891">
        <v>0</v>
      </c>
      <c r="AC2891">
        <v>0</v>
      </c>
      <c r="AD2891">
        <v>0</v>
      </c>
      <c r="AE2891">
        <v>0</v>
      </c>
      <c r="AF2891" s="23" t="s">
        <v>54</v>
      </c>
      <c r="AG2891" s="23" t="s">
        <v>54</v>
      </c>
      <c r="AH2891" s="23" t="s">
        <v>54</v>
      </c>
      <c r="AI2891" s="23" t="s">
        <v>54</v>
      </c>
      <c r="AJ2891">
        <v>0</v>
      </c>
      <c r="AK2891">
        <v>0</v>
      </c>
      <c r="AL2891">
        <v>4</v>
      </c>
      <c r="AM2891">
        <v>5</v>
      </c>
      <c r="AN2891" s="23" t="e">
        <v>#DIV/0!</v>
      </c>
      <c r="AO2891" s="23" t="e">
        <v>#DIV/0!</v>
      </c>
      <c r="AP2891" s="23">
        <v>0.5</v>
      </c>
      <c r="AQ2891" s="23">
        <v>0.2</v>
      </c>
      <c r="AR2891" s="35">
        <v>0</v>
      </c>
      <c r="AS2891" s="35">
        <v>0</v>
      </c>
      <c r="AT2891" s="35">
        <v>2</v>
      </c>
      <c r="AU2891" s="31" t="str">
        <f t="shared" si="48"/>
        <v>库存为2</v>
      </c>
      <c r="AV2891" s="36" t="str">
        <f>IFERROR(时间!$B$4+AU2891,"上周无销量")</f>
        <v>上周无销量</v>
      </c>
    </row>
    <row r="2892" spans="1:48">
      <c r="A2892" s="21" t="s">
        <v>5666</v>
      </c>
      <c r="B2892" t="s">
        <v>3331</v>
      </c>
      <c r="C2892" t="s">
        <v>5658</v>
      </c>
      <c r="D2892" s="31">
        <v>1</v>
      </c>
      <c r="E2892" s="31">
        <v>1</v>
      </c>
      <c r="F2892" s="31">
        <v>2</v>
      </c>
      <c r="G2892" s="31">
        <v>0</v>
      </c>
      <c r="H2892" s="32">
        <v>32.99</v>
      </c>
      <c r="I2892">
        <v>0</v>
      </c>
      <c r="J2892" s="33">
        <v>3</v>
      </c>
      <c r="K2892" s="33">
        <v>0</v>
      </c>
      <c r="L2892" s="33">
        <v>0</v>
      </c>
      <c r="M2892">
        <v>3</v>
      </c>
      <c r="N2892">
        <v>1</v>
      </c>
      <c r="O2892">
        <v>0</v>
      </c>
      <c r="P2892">
        <v>149</v>
      </c>
      <c r="Q2892">
        <v>30</v>
      </c>
      <c r="R2892">
        <v>102</v>
      </c>
      <c r="S2892">
        <v>32</v>
      </c>
      <c r="T2892">
        <v>0</v>
      </c>
      <c r="U2892">
        <v>0</v>
      </c>
      <c r="V2892">
        <v>2</v>
      </c>
      <c r="W2892">
        <v>0</v>
      </c>
      <c r="X2892" s="23">
        <v>0</v>
      </c>
      <c r="Y2892" s="23">
        <v>0</v>
      </c>
      <c r="Z2892" s="23">
        <v>0.0196078431372549</v>
      </c>
      <c r="AA2892" s="23">
        <v>0</v>
      </c>
      <c r="AB2892">
        <v>0</v>
      </c>
      <c r="AC2892">
        <v>0</v>
      </c>
      <c r="AD2892">
        <v>0.6</v>
      </c>
      <c r="AE2892">
        <v>0</v>
      </c>
      <c r="AF2892" s="23" t="s">
        <v>54</v>
      </c>
      <c r="AG2892" s="23" t="s">
        <v>54</v>
      </c>
      <c r="AH2892" s="23">
        <v>0.009093664746893</v>
      </c>
      <c r="AI2892" s="23" t="s">
        <v>54</v>
      </c>
      <c r="AJ2892">
        <v>10</v>
      </c>
      <c r="AK2892">
        <v>6</v>
      </c>
      <c r="AL2892">
        <v>4</v>
      </c>
      <c r="AM2892">
        <v>5</v>
      </c>
      <c r="AN2892" s="23">
        <v>0.1</v>
      </c>
      <c r="AO2892" s="23">
        <v>0.166666666666667</v>
      </c>
      <c r="AP2892" s="23">
        <v>0.5</v>
      </c>
      <c r="AQ2892" s="23">
        <v>0</v>
      </c>
      <c r="AR2892" s="35">
        <v>0.142857142857143</v>
      </c>
      <c r="AS2892" s="35">
        <v>8.57142857142857</v>
      </c>
      <c r="AT2892" s="35">
        <v>-5.57142857142857</v>
      </c>
      <c r="AU2892" s="31">
        <f t="shared" si="48"/>
        <v>21</v>
      </c>
      <c r="AV2892" s="36">
        <f>IFERROR(时间!$B$4+AU2892,"上周无销量")</f>
        <v>43318</v>
      </c>
    </row>
    <row r="2893" spans="1:48">
      <c r="A2893" s="21" t="s">
        <v>5667</v>
      </c>
      <c r="B2893" t="s">
        <v>3333</v>
      </c>
      <c r="C2893" t="s">
        <v>5658</v>
      </c>
      <c r="D2893" s="31">
        <v>0</v>
      </c>
      <c r="E2893" s="31">
        <v>0</v>
      </c>
      <c r="F2893" s="31">
        <v>0</v>
      </c>
      <c r="G2893" s="31">
        <v>0</v>
      </c>
      <c r="H2893" s="32">
        <v>0</v>
      </c>
      <c r="I2893">
        <v>2</v>
      </c>
      <c r="J2893" s="33">
        <v>0</v>
      </c>
      <c r="K2893" s="33">
        <v>0</v>
      </c>
      <c r="L2893" s="33">
        <v>0</v>
      </c>
      <c r="M2893">
        <v>2</v>
      </c>
      <c r="N2893">
        <v>0</v>
      </c>
      <c r="O2893">
        <v>2</v>
      </c>
      <c r="P2893">
        <v>2594</v>
      </c>
      <c r="Q2893">
        <v>1965</v>
      </c>
      <c r="R2893">
        <v>2965</v>
      </c>
      <c r="S2893">
        <v>71</v>
      </c>
      <c r="T2893">
        <v>12</v>
      </c>
      <c r="U2893">
        <v>8</v>
      </c>
      <c r="V2893">
        <v>12</v>
      </c>
      <c r="W2893">
        <v>1</v>
      </c>
      <c r="X2893" s="23">
        <v>0.0046260601387818</v>
      </c>
      <c r="Y2893" s="23">
        <v>0.00407124681933842</v>
      </c>
      <c r="Z2893" s="23">
        <v>0.00404721753794266</v>
      </c>
      <c r="AA2893" s="23">
        <v>0.0140845070422535</v>
      </c>
      <c r="AB2893">
        <v>3.08</v>
      </c>
      <c r="AC2893">
        <v>1.63</v>
      </c>
      <c r="AD2893">
        <v>2.85</v>
      </c>
      <c r="AE2893">
        <v>0.19</v>
      </c>
      <c r="AF2893" s="23" t="s">
        <v>103</v>
      </c>
      <c r="AG2893" s="23" t="s">
        <v>103</v>
      </c>
      <c r="AH2893" s="23" t="s">
        <v>103</v>
      </c>
      <c r="AI2893" s="23" t="s">
        <v>103</v>
      </c>
      <c r="AJ2893">
        <v>27</v>
      </c>
      <c r="AK2893">
        <v>24</v>
      </c>
      <c r="AL2893">
        <v>17</v>
      </c>
      <c r="AM2893">
        <v>17</v>
      </c>
      <c r="AN2893" s="23">
        <v>0</v>
      </c>
      <c r="AO2893" s="23">
        <v>0</v>
      </c>
      <c r="AP2893" s="23">
        <v>0</v>
      </c>
      <c r="AQ2893" s="23">
        <v>0</v>
      </c>
      <c r="AR2893" s="35">
        <v>0</v>
      </c>
      <c r="AS2893" s="35">
        <v>0</v>
      </c>
      <c r="AT2893" s="35">
        <v>2</v>
      </c>
      <c r="AU2893" s="31" t="str">
        <f t="shared" si="48"/>
        <v>库存为2</v>
      </c>
      <c r="AV2893" s="36" t="str">
        <f>IFERROR(时间!$B$4+AU2893,"上周无销量")</f>
        <v>上周无销量</v>
      </c>
    </row>
    <row r="2894" spans="1:48">
      <c r="A2894" s="21" t="s">
        <v>5668</v>
      </c>
      <c r="B2894" t="s">
        <v>3336</v>
      </c>
      <c r="C2894" t="s">
        <v>5658</v>
      </c>
      <c r="D2894" s="31">
        <v>0</v>
      </c>
      <c r="E2894" s="31">
        <v>0</v>
      </c>
      <c r="F2894" s="31">
        <v>1</v>
      </c>
      <c r="G2894" s="31">
        <v>0</v>
      </c>
      <c r="H2894" s="32">
        <v>29.99</v>
      </c>
      <c r="I2894">
        <v>5</v>
      </c>
      <c r="J2894" s="33">
        <v>0</v>
      </c>
      <c r="K2894" s="33">
        <v>0</v>
      </c>
      <c r="L2894" s="33">
        <v>0</v>
      </c>
      <c r="M2894">
        <v>5</v>
      </c>
      <c r="N2894">
        <v>0</v>
      </c>
      <c r="O2894">
        <v>0</v>
      </c>
      <c r="P2894">
        <v>31</v>
      </c>
      <c r="Q2894">
        <v>0</v>
      </c>
      <c r="R2894">
        <v>0</v>
      </c>
      <c r="S2894">
        <v>29</v>
      </c>
      <c r="T2894">
        <v>1</v>
      </c>
      <c r="U2894">
        <v>0</v>
      </c>
      <c r="V2894">
        <v>0</v>
      </c>
      <c r="W2894">
        <v>0</v>
      </c>
      <c r="X2894" s="23">
        <v>0.032258064516129</v>
      </c>
      <c r="Y2894" s="23" t="e">
        <v>#DIV/0!</v>
      </c>
      <c r="Z2894" s="23" t="e">
        <v>#DIV/0!</v>
      </c>
      <c r="AA2894" s="23">
        <v>0</v>
      </c>
      <c r="AB2894">
        <v>0.23</v>
      </c>
      <c r="AC2894">
        <v>0</v>
      </c>
      <c r="AD2894">
        <v>0</v>
      </c>
      <c r="AE2894">
        <v>0</v>
      </c>
      <c r="AF2894" s="23" t="s">
        <v>103</v>
      </c>
      <c r="AG2894" s="23" t="s">
        <v>54</v>
      </c>
      <c r="AH2894" s="23" t="s">
        <v>54</v>
      </c>
      <c r="AI2894" s="23" t="s">
        <v>54</v>
      </c>
      <c r="AJ2894">
        <v>5</v>
      </c>
      <c r="AK2894">
        <v>0</v>
      </c>
      <c r="AL2894">
        <v>4</v>
      </c>
      <c r="AM2894">
        <v>2</v>
      </c>
      <c r="AN2894" s="23">
        <v>0</v>
      </c>
      <c r="AO2894" s="23" t="e">
        <v>#DIV/0!</v>
      </c>
      <c r="AP2894" s="23">
        <v>0.25</v>
      </c>
      <c r="AQ2894" s="23">
        <v>0</v>
      </c>
      <c r="AR2894" s="35">
        <v>0</v>
      </c>
      <c r="AS2894" s="35">
        <v>0</v>
      </c>
      <c r="AT2894" s="35">
        <v>5</v>
      </c>
      <c r="AU2894" s="31" t="str">
        <f t="shared" si="48"/>
        <v>库存为5</v>
      </c>
      <c r="AV2894" s="36" t="str">
        <f>IFERROR(时间!$B$4+AU2894,"上周无销量")</f>
        <v>上周无销量</v>
      </c>
    </row>
    <row r="2895" spans="1:48">
      <c r="A2895" s="21" t="s">
        <v>5669</v>
      </c>
      <c r="B2895" t="s">
        <v>3338</v>
      </c>
      <c r="C2895" t="s">
        <v>5658</v>
      </c>
      <c r="D2895" s="31">
        <v>0</v>
      </c>
      <c r="E2895" s="31">
        <v>0</v>
      </c>
      <c r="F2895" s="31">
        <v>1</v>
      </c>
      <c r="G2895" s="31">
        <v>0</v>
      </c>
      <c r="H2895" s="32">
        <v>29.99</v>
      </c>
      <c r="I2895">
        <v>3</v>
      </c>
      <c r="J2895" s="33">
        <v>0</v>
      </c>
      <c r="K2895" s="33">
        <v>0</v>
      </c>
      <c r="L2895" s="33">
        <v>0</v>
      </c>
      <c r="M2895">
        <v>3</v>
      </c>
      <c r="N2895">
        <v>1</v>
      </c>
      <c r="O2895">
        <v>0</v>
      </c>
      <c r="P2895">
        <v>316</v>
      </c>
      <c r="Q2895">
        <v>0</v>
      </c>
      <c r="R2895">
        <v>170</v>
      </c>
      <c r="S2895">
        <v>367</v>
      </c>
      <c r="T2895">
        <v>2</v>
      </c>
      <c r="U2895">
        <v>0</v>
      </c>
      <c r="V2895">
        <v>3</v>
      </c>
      <c r="W2895">
        <v>2</v>
      </c>
      <c r="X2895" s="23">
        <v>0.00632911392405063</v>
      </c>
      <c r="Y2895" s="23" t="e">
        <v>#DIV/0!</v>
      </c>
      <c r="Z2895" s="23">
        <v>0.0176470588235294</v>
      </c>
      <c r="AA2895" s="23">
        <v>0.00544959128065395</v>
      </c>
      <c r="AB2895">
        <v>0.29</v>
      </c>
      <c r="AC2895">
        <v>0</v>
      </c>
      <c r="AD2895">
        <v>0.85</v>
      </c>
      <c r="AE2895">
        <v>0.48</v>
      </c>
      <c r="AF2895" s="23" t="s">
        <v>103</v>
      </c>
      <c r="AG2895" s="23" t="s">
        <v>54</v>
      </c>
      <c r="AH2895" s="23">
        <v>0.0283427809269757</v>
      </c>
      <c r="AI2895" s="23" t="s">
        <v>103</v>
      </c>
      <c r="AJ2895">
        <v>5</v>
      </c>
      <c r="AK2895">
        <v>0</v>
      </c>
      <c r="AL2895">
        <v>7</v>
      </c>
      <c r="AM2895">
        <v>13</v>
      </c>
      <c r="AN2895" s="23">
        <v>0</v>
      </c>
      <c r="AO2895" s="23" t="e">
        <v>#DIV/0!</v>
      </c>
      <c r="AP2895" s="23">
        <v>0.142857142857143</v>
      </c>
      <c r="AQ2895" s="23">
        <v>0</v>
      </c>
      <c r="AR2895" s="35">
        <v>0</v>
      </c>
      <c r="AS2895" s="35">
        <v>0</v>
      </c>
      <c r="AT2895" s="35">
        <v>3</v>
      </c>
      <c r="AU2895" s="31" t="str">
        <f t="shared" si="48"/>
        <v>库存为3</v>
      </c>
      <c r="AV2895" s="36" t="str">
        <f>IFERROR(时间!$B$4+AU2895,"上周无销量")</f>
        <v>上周无销量</v>
      </c>
    </row>
    <row r="2896" spans="1:48">
      <c r="A2896" s="21" t="s">
        <v>5670</v>
      </c>
      <c r="B2896" t="s">
        <v>3340</v>
      </c>
      <c r="C2896" t="s">
        <v>5658</v>
      </c>
      <c r="D2896" s="31">
        <v>0</v>
      </c>
      <c r="E2896" s="31">
        <v>0</v>
      </c>
      <c r="F2896" s="31">
        <v>0</v>
      </c>
      <c r="G2896" s="31">
        <v>0</v>
      </c>
      <c r="H2896" s="32">
        <v>0</v>
      </c>
      <c r="I2896">
        <v>3</v>
      </c>
      <c r="J2896" s="33">
        <v>0</v>
      </c>
      <c r="K2896" s="33">
        <v>0</v>
      </c>
      <c r="L2896" s="33">
        <v>1</v>
      </c>
      <c r="M2896">
        <v>4</v>
      </c>
      <c r="N2896">
        <v>0</v>
      </c>
      <c r="O2896">
        <v>0</v>
      </c>
      <c r="P2896">
        <v>23</v>
      </c>
      <c r="Q2896">
        <v>0</v>
      </c>
      <c r="R2896">
        <v>0</v>
      </c>
      <c r="S2896">
        <v>0</v>
      </c>
      <c r="T2896">
        <v>0</v>
      </c>
      <c r="U2896">
        <v>0</v>
      </c>
      <c r="V2896">
        <v>0</v>
      </c>
      <c r="W2896">
        <v>0</v>
      </c>
      <c r="X2896" s="23">
        <v>0</v>
      </c>
      <c r="Y2896" s="23" t="e">
        <v>#DIV/0!</v>
      </c>
      <c r="Z2896" s="23" t="e">
        <v>#DIV/0!</v>
      </c>
      <c r="AA2896" s="23" t="e">
        <v>#DIV/0!</v>
      </c>
      <c r="AB2896">
        <v>0</v>
      </c>
      <c r="AC2896">
        <v>0</v>
      </c>
      <c r="AD2896">
        <v>0</v>
      </c>
      <c r="AE2896">
        <v>0</v>
      </c>
      <c r="AF2896" s="23" t="s">
        <v>54</v>
      </c>
      <c r="AG2896" s="23" t="s">
        <v>54</v>
      </c>
      <c r="AH2896" s="23" t="s">
        <v>54</v>
      </c>
      <c r="AI2896" s="23" t="s">
        <v>54</v>
      </c>
      <c r="AJ2896">
        <v>3</v>
      </c>
      <c r="AK2896">
        <v>0</v>
      </c>
      <c r="AL2896">
        <v>0</v>
      </c>
      <c r="AM2896">
        <v>0</v>
      </c>
      <c r="AN2896" s="23">
        <v>0</v>
      </c>
      <c r="AO2896" s="23" t="e">
        <v>#DIV/0!</v>
      </c>
      <c r="AP2896" s="23" t="e">
        <v>#DIV/0!</v>
      </c>
      <c r="AQ2896" s="23" t="e">
        <v>#DIV/0!</v>
      </c>
      <c r="AR2896" s="35">
        <v>0</v>
      </c>
      <c r="AS2896" s="35">
        <v>0</v>
      </c>
      <c r="AT2896" s="35">
        <v>4</v>
      </c>
      <c r="AU2896" s="31" t="str">
        <f t="shared" si="48"/>
        <v>库存为4</v>
      </c>
      <c r="AV2896" s="36" t="str">
        <f>IFERROR(时间!$B$4+AU2896,"上周无销量")</f>
        <v>上周无销量</v>
      </c>
    </row>
    <row r="2897" spans="1:48">
      <c r="A2897" s="21" t="s">
        <v>5671</v>
      </c>
      <c r="B2897" t="s">
        <v>3342</v>
      </c>
      <c r="C2897" t="s">
        <v>5658</v>
      </c>
      <c r="D2897" s="31">
        <v>1</v>
      </c>
      <c r="E2897" s="31">
        <v>1</v>
      </c>
      <c r="F2897" s="31">
        <v>1</v>
      </c>
      <c r="G2897" s="31">
        <v>1</v>
      </c>
      <c r="H2897" s="32">
        <v>22.4925</v>
      </c>
      <c r="I2897">
        <v>2</v>
      </c>
      <c r="J2897" s="33">
        <v>0</v>
      </c>
      <c r="K2897" s="33">
        <v>0</v>
      </c>
      <c r="L2897" s="33">
        <v>1</v>
      </c>
      <c r="M2897">
        <v>3</v>
      </c>
      <c r="N2897">
        <v>0</v>
      </c>
      <c r="O2897">
        <v>0</v>
      </c>
      <c r="P2897">
        <v>749</v>
      </c>
      <c r="Q2897">
        <v>0</v>
      </c>
      <c r="R2897">
        <v>408</v>
      </c>
      <c r="S2897">
        <v>1600</v>
      </c>
      <c r="T2897">
        <v>8</v>
      </c>
      <c r="U2897">
        <v>0</v>
      </c>
      <c r="V2897">
        <v>1</v>
      </c>
      <c r="W2897">
        <v>11</v>
      </c>
      <c r="X2897" s="23">
        <v>0.0106809078771696</v>
      </c>
      <c r="Y2897" s="23" t="e">
        <v>#DIV/0!</v>
      </c>
      <c r="Z2897" s="23">
        <v>0.00245098039215686</v>
      </c>
      <c r="AA2897" s="23">
        <v>0.006875</v>
      </c>
      <c r="AB2897">
        <v>1.47</v>
      </c>
      <c r="AC2897">
        <v>0</v>
      </c>
      <c r="AD2897">
        <v>0.34</v>
      </c>
      <c r="AE2897">
        <v>2.56</v>
      </c>
      <c r="AF2897" s="23">
        <v>0.0653551183727909</v>
      </c>
      <c r="AG2897" s="23" t="s">
        <v>54</v>
      </c>
      <c r="AH2897" s="23">
        <v>0.0151161498277204</v>
      </c>
      <c r="AI2897" s="23">
        <v>0.113815716349894</v>
      </c>
      <c r="AJ2897">
        <v>14</v>
      </c>
      <c r="AK2897">
        <v>0</v>
      </c>
      <c r="AL2897">
        <v>4</v>
      </c>
      <c r="AM2897">
        <v>13</v>
      </c>
      <c r="AN2897" s="23">
        <v>0.0714285714285714</v>
      </c>
      <c r="AO2897" s="23" t="e">
        <v>#DIV/0!</v>
      </c>
      <c r="AP2897" s="23">
        <v>0.25</v>
      </c>
      <c r="AQ2897" s="23">
        <v>0.0769230769230769</v>
      </c>
      <c r="AR2897" s="35">
        <v>0.142857142857143</v>
      </c>
      <c r="AS2897" s="35">
        <v>8.57142857142857</v>
      </c>
      <c r="AT2897" s="35">
        <v>-5.57142857142857</v>
      </c>
      <c r="AU2897" s="31">
        <f t="shared" si="48"/>
        <v>21</v>
      </c>
      <c r="AV2897" s="36">
        <f>IFERROR(时间!$B$4+AU2897,"上周无销量")</f>
        <v>43318</v>
      </c>
    </row>
    <row r="2898" spans="1:48">
      <c r="A2898" s="21" t="s">
        <v>5672</v>
      </c>
      <c r="B2898" t="s">
        <v>3344</v>
      </c>
      <c r="C2898" t="s">
        <v>5658</v>
      </c>
      <c r="D2898" s="31">
        <v>0</v>
      </c>
      <c r="E2898" s="31">
        <v>1</v>
      </c>
      <c r="F2898" s="31">
        <v>0</v>
      </c>
      <c r="G2898" s="31">
        <v>2</v>
      </c>
      <c r="H2898" s="32">
        <v>10.9966666666667</v>
      </c>
      <c r="I2898">
        <v>0</v>
      </c>
      <c r="J2898" s="33">
        <v>2</v>
      </c>
      <c r="K2898" s="33">
        <v>0</v>
      </c>
      <c r="L2898" s="33">
        <v>0</v>
      </c>
      <c r="M2898">
        <v>2</v>
      </c>
      <c r="N2898">
        <v>0</v>
      </c>
      <c r="O2898">
        <v>0</v>
      </c>
      <c r="P2898">
        <v>0</v>
      </c>
      <c r="Q2898">
        <v>5</v>
      </c>
      <c r="R2898">
        <v>2135</v>
      </c>
      <c r="S2898">
        <v>412</v>
      </c>
      <c r="T2898">
        <v>0</v>
      </c>
      <c r="U2898">
        <v>0</v>
      </c>
      <c r="V2898">
        <v>1</v>
      </c>
      <c r="W2898">
        <v>1</v>
      </c>
      <c r="X2898" s="23" t="e">
        <v>#DIV/0!</v>
      </c>
      <c r="Y2898" s="23">
        <v>0</v>
      </c>
      <c r="Z2898" s="23">
        <v>0.000468384074941452</v>
      </c>
      <c r="AA2898" s="23">
        <v>0.00242718446601942</v>
      </c>
      <c r="AB2898">
        <v>0</v>
      </c>
      <c r="AC2898">
        <v>0</v>
      </c>
      <c r="AD2898">
        <v>0.26</v>
      </c>
      <c r="AE2898">
        <v>0.17</v>
      </c>
      <c r="AF2898" s="23" t="s">
        <v>54</v>
      </c>
      <c r="AG2898" s="23" t="s">
        <v>54</v>
      </c>
      <c r="AH2898" s="23" t="s">
        <v>103</v>
      </c>
      <c r="AI2898" s="23">
        <v>0.00772961503485902</v>
      </c>
      <c r="AJ2898">
        <v>0</v>
      </c>
      <c r="AK2898">
        <v>2</v>
      </c>
      <c r="AL2898">
        <v>9</v>
      </c>
      <c r="AM2898">
        <v>12</v>
      </c>
      <c r="AN2898" s="23" t="e">
        <v>#DIV/0!</v>
      </c>
      <c r="AO2898" s="23">
        <v>0.5</v>
      </c>
      <c r="AP2898" s="23">
        <v>0</v>
      </c>
      <c r="AQ2898" s="23">
        <v>0.166666666666667</v>
      </c>
      <c r="AR2898" s="35">
        <v>0</v>
      </c>
      <c r="AS2898" s="35">
        <v>0</v>
      </c>
      <c r="AT2898" s="35">
        <v>2</v>
      </c>
      <c r="AU2898" s="31" t="str">
        <f t="shared" si="48"/>
        <v>库存为2</v>
      </c>
      <c r="AV2898" s="36" t="str">
        <f>IFERROR(时间!$B$4+AU2898,"上周无销量")</f>
        <v>上周无销量</v>
      </c>
    </row>
    <row r="2899" spans="1:48">
      <c r="A2899" s="21" t="s">
        <v>5673</v>
      </c>
      <c r="B2899" t="s">
        <v>3346</v>
      </c>
      <c r="C2899" t="s">
        <v>5658</v>
      </c>
      <c r="D2899" s="31">
        <v>0</v>
      </c>
      <c r="E2899" s="31">
        <v>1</v>
      </c>
      <c r="F2899" s="31">
        <v>0</v>
      </c>
      <c r="G2899" s="31">
        <v>0</v>
      </c>
      <c r="H2899" s="32">
        <v>32.99</v>
      </c>
      <c r="I2899">
        <v>0</v>
      </c>
      <c r="J2899" s="33">
        <v>0</v>
      </c>
      <c r="K2899" s="33">
        <v>0</v>
      </c>
      <c r="L2899" s="33">
        <v>0</v>
      </c>
      <c r="M2899">
        <v>0</v>
      </c>
      <c r="N2899">
        <v>0</v>
      </c>
      <c r="O2899">
        <v>0</v>
      </c>
      <c r="P2899">
        <v>34</v>
      </c>
      <c r="Q2899">
        <v>92</v>
      </c>
      <c r="R2899">
        <v>64</v>
      </c>
      <c r="S2899">
        <v>92</v>
      </c>
      <c r="T2899">
        <v>0</v>
      </c>
      <c r="U2899">
        <v>0</v>
      </c>
      <c r="V2899">
        <v>0</v>
      </c>
      <c r="W2899">
        <v>1</v>
      </c>
      <c r="X2899" s="23">
        <v>0</v>
      </c>
      <c r="Y2899" s="23">
        <v>0</v>
      </c>
      <c r="Z2899" s="23">
        <v>0</v>
      </c>
      <c r="AA2899" s="23">
        <v>0.0108695652173913</v>
      </c>
      <c r="AB2899">
        <v>0</v>
      </c>
      <c r="AC2899">
        <v>0</v>
      </c>
      <c r="AD2899">
        <v>0</v>
      </c>
      <c r="AE2899">
        <v>0.35</v>
      </c>
      <c r="AF2899" s="23" t="s">
        <v>54</v>
      </c>
      <c r="AG2899" s="23" t="s">
        <v>54</v>
      </c>
      <c r="AH2899" s="23" t="s">
        <v>54</v>
      </c>
      <c r="AI2899" s="23" t="s">
        <v>103</v>
      </c>
      <c r="AJ2899">
        <v>13</v>
      </c>
      <c r="AK2899">
        <v>13</v>
      </c>
      <c r="AL2899">
        <v>6</v>
      </c>
      <c r="AM2899">
        <v>3</v>
      </c>
      <c r="AN2899" s="23">
        <v>0</v>
      </c>
      <c r="AO2899" s="23">
        <v>0.0769230769230769</v>
      </c>
      <c r="AP2899" s="23">
        <v>0</v>
      </c>
      <c r="AQ2899" s="23">
        <v>0</v>
      </c>
      <c r="AR2899" s="35">
        <v>0</v>
      </c>
      <c r="AS2899" s="35">
        <v>0</v>
      </c>
      <c r="AT2899" s="35">
        <v>0</v>
      </c>
      <c r="AU2899" s="31" t="str">
        <f t="shared" si="48"/>
        <v>库存为0</v>
      </c>
      <c r="AV2899" s="36" t="str">
        <f>IFERROR(时间!$B$4+AU2899,"上周无销量")</f>
        <v>上周无销量</v>
      </c>
    </row>
    <row r="2900" spans="1:48">
      <c r="A2900" s="21" t="s">
        <v>5674</v>
      </c>
      <c r="B2900" t="s">
        <v>3348</v>
      </c>
      <c r="C2900" t="s">
        <v>5658</v>
      </c>
      <c r="D2900" s="31">
        <v>0</v>
      </c>
      <c r="E2900" s="31">
        <v>0</v>
      </c>
      <c r="F2900" s="31">
        <v>0</v>
      </c>
      <c r="G2900" s="31">
        <v>0</v>
      </c>
      <c r="H2900" s="32">
        <v>0</v>
      </c>
      <c r="I2900">
        <v>3</v>
      </c>
      <c r="J2900" s="33">
        <v>0</v>
      </c>
      <c r="K2900" s="33">
        <v>0</v>
      </c>
      <c r="L2900" s="33">
        <v>0</v>
      </c>
      <c r="M2900">
        <v>3</v>
      </c>
      <c r="N2900">
        <v>0</v>
      </c>
      <c r="O2900">
        <v>0</v>
      </c>
      <c r="P2900">
        <v>117</v>
      </c>
      <c r="Q2900">
        <v>162</v>
      </c>
      <c r="R2900">
        <v>171</v>
      </c>
      <c r="S2900">
        <v>222</v>
      </c>
      <c r="T2900">
        <v>0</v>
      </c>
      <c r="U2900">
        <v>1</v>
      </c>
      <c r="V2900">
        <v>0</v>
      </c>
      <c r="W2900">
        <v>0</v>
      </c>
      <c r="X2900" s="23">
        <v>0</v>
      </c>
      <c r="Y2900" s="23">
        <v>0.00617283950617284</v>
      </c>
      <c r="Z2900" s="23">
        <v>0</v>
      </c>
      <c r="AA2900" s="23">
        <v>0</v>
      </c>
      <c r="AB2900">
        <v>0</v>
      </c>
      <c r="AC2900">
        <v>0.17</v>
      </c>
      <c r="AD2900">
        <v>0</v>
      </c>
      <c r="AE2900">
        <v>0</v>
      </c>
      <c r="AF2900" s="23" t="s">
        <v>54</v>
      </c>
      <c r="AG2900" s="23" t="s">
        <v>103</v>
      </c>
      <c r="AH2900" s="23" t="s">
        <v>54</v>
      </c>
      <c r="AI2900" s="23" t="s">
        <v>54</v>
      </c>
      <c r="AJ2900">
        <v>9</v>
      </c>
      <c r="AK2900">
        <v>6</v>
      </c>
      <c r="AL2900">
        <v>4</v>
      </c>
      <c r="AM2900">
        <v>3</v>
      </c>
      <c r="AN2900" s="23">
        <v>0</v>
      </c>
      <c r="AO2900" s="23">
        <v>0</v>
      </c>
      <c r="AP2900" s="23">
        <v>0</v>
      </c>
      <c r="AQ2900" s="23">
        <v>0</v>
      </c>
      <c r="AR2900" s="35">
        <v>0</v>
      </c>
      <c r="AS2900" s="35">
        <v>0</v>
      </c>
      <c r="AT2900" s="35">
        <v>3</v>
      </c>
      <c r="AU2900" s="31" t="str">
        <f t="shared" si="48"/>
        <v>库存为3</v>
      </c>
      <c r="AV2900" s="36" t="str">
        <f>IFERROR(时间!$B$4+AU2900,"上周无销量")</f>
        <v>上周无销量</v>
      </c>
    </row>
    <row r="2901" spans="1:48">
      <c r="A2901" s="21" t="s">
        <v>5675</v>
      </c>
      <c r="B2901" t="s">
        <v>3351</v>
      </c>
      <c r="C2901" t="s">
        <v>5658</v>
      </c>
      <c r="D2901" s="31">
        <v>1</v>
      </c>
      <c r="E2901" s="31">
        <v>0</v>
      </c>
      <c r="F2901" s="31">
        <v>0</v>
      </c>
      <c r="G2901" s="31">
        <v>1</v>
      </c>
      <c r="H2901" s="32">
        <v>16.495</v>
      </c>
      <c r="I2901">
        <v>0</v>
      </c>
      <c r="J2901" s="33">
        <v>0</v>
      </c>
      <c r="K2901" s="33">
        <v>0</v>
      </c>
      <c r="L2901" s="33">
        <v>0</v>
      </c>
      <c r="M2901">
        <v>0</v>
      </c>
      <c r="N2901">
        <v>0</v>
      </c>
      <c r="O2901">
        <v>1</v>
      </c>
      <c r="P2901">
        <v>1586</v>
      </c>
      <c r="Q2901">
        <v>5113</v>
      </c>
      <c r="R2901">
        <v>2665</v>
      </c>
      <c r="S2901">
        <v>2150</v>
      </c>
      <c r="T2901">
        <v>7</v>
      </c>
      <c r="U2901">
        <v>18</v>
      </c>
      <c r="V2901">
        <v>13</v>
      </c>
      <c r="W2901">
        <v>6</v>
      </c>
      <c r="X2901" s="23">
        <v>0.00441361916771753</v>
      </c>
      <c r="Y2901" s="23">
        <v>0.00352043809896343</v>
      </c>
      <c r="Z2901" s="23">
        <v>0.0048780487804878</v>
      </c>
      <c r="AA2901" s="23">
        <v>0.0027906976744186</v>
      </c>
      <c r="AB2901">
        <v>1.77</v>
      </c>
      <c r="AC2901">
        <v>4.31</v>
      </c>
      <c r="AD2901">
        <v>2.97</v>
      </c>
      <c r="AE2901">
        <v>1.36</v>
      </c>
      <c r="AF2901" s="23">
        <v>0.107305244013337</v>
      </c>
      <c r="AG2901" s="23" t="s">
        <v>103</v>
      </c>
      <c r="AH2901" s="23" t="s">
        <v>103</v>
      </c>
      <c r="AI2901" s="23">
        <v>0.0824492270384965</v>
      </c>
      <c r="AJ2901">
        <v>12</v>
      </c>
      <c r="AK2901">
        <v>15</v>
      </c>
      <c r="AL2901">
        <v>6</v>
      </c>
      <c r="AM2901">
        <v>12</v>
      </c>
      <c r="AN2901" s="23">
        <v>0.0833333333333333</v>
      </c>
      <c r="AO2901" s="23">
        <v>0</v>
      </c>
      <c r="AP2901" s="23">
        <v>0</v>
      </c>
      <c r="AQ2901" s="23">
        <v>0.0833333333333333</v>
      </c>
      <c r="AR2901" s="35">
        <v>0.142857142857143</v>
      </c>
      <c r="AS2901" s="35">
        <v>8.57142857142857</v>
      </c>
      <c r="AT2901" s="35">
        <v>-8.57142857142857</v>
      </c>
      <c r="AU2901" s="31">
        <f t="shared" si="48"/>
        <v>0</v>
      </c>
      <c r="AV2901" s="36">
        <f>IFERROR(时间!$B$4+AU2901,"上周无销量")</f>
        <v>43297</v>
      </c>
    </row>
    <row r="2902" spans="1:48">
      <c r="A2902" s="21" t="s">
        <v>5676</v>
      </c>
      <c r="B2902" t="s">
        <v>3353</v>
      </c>
      <c r="C2902" t="s">
        <v>5658</v>
      </c>
      <c r="D2902" s="31">
        <v>1</v>
      </c>
      <c r="E2902" s="31">
        <v>0</v>
      </c>
      <c r="F2902" s="31">
        <v>0</v>
      </c>
      <c r="G2902" s="31">
        <v>0</v>
      </c>
      <c r="H2902" s="32">
        <v>29.99</v>
      </c>
      <c r="I2902">
        <v>0</v>
      </c>
      <c r="J2902" s="33">
        <v>0</v>
      </c>
      <c r="K2902" s="33">
        <v>6</v>
      </c>
      <c r="L2902" s="33">
        <v>0</v>
      </c>
      <c r="M2902">
        <v>6</v>
      </c>
      <c r="N2902">
        <v>0</v>
      </c>
      <c r="O2902">
        <v>0</v>
      </c>
      <c r="P2902">
        <v>23</v>
      </c>
      <c r="Q2902">
        <v>247</v>
      </c>
      <c r="R2902">
        <v>148</v>
      </c>
      <c r="S2902">
        <v>386</v>
      </c>
      <c r="T2902">
        <v>1</v>
      </c>
      <c r="U2902">
        <v>1</v>
      </c>
      <c r="V2902">
        <v>2</v>
      </c>
      <c r="W2902">
        <v>1</v>
      </c>
      <c r="X2902" s="23">
        <v>0.0434782608695652</v>
      </c>
      <c r="Y2902" s="23">
        <v>0.00404858299595142</v>
      </c>
      <c r="Z2902" s="23">
        <v>0.0135135135135135</v>
      </c>
      <c r="AA2902" s="23">
        <v>0.00259067357512953</v>
      </c>
      <c r="AB2902">
        <v>0.34</v>
      </c>
      <c r="AC2902">
        <v>0.17</v>
      </c>
      <c r="AD2902">
        <v>0.4</v>
      </c>
      <c r="AE2902">
        <v>0.31</v>
      </c>
      <c r="AF2902" s="23">
        <v>0.0113371123707903</v>
      </c>
      <c r="AG2902" s="23" t="s">
        <v>103</v>
      </c>
      <c r="AH2902" s="23" t="s">
        <v>103</v>
      </c>
      <c r="AI2902" s="23" t="s">
        <v>103</v>
      </c>
      <c r="AJ2902">
        <v>1</v>
      </c>
      <c r="AK2902">
        <v>12</v>
      </c>
      <c r="AL2902">
        <v>26</v>
      </c>
      <c r="AM2902">
        <v>7</v>
      </c>
      <c r="AN2902" s="23">
        <v>1</v>
      </c>
      <c r="AO2902" s="23">
        <v>0</v>
      </c>
      <c r="AP2902" s="23">
        <v>0</v>
      </c>
      <c r="AQ2902" s="23">
        <v>0</v>
      </c>
      <c r="AR2902" s="35">
        <v>0.142857142857143</v>
      </c>
      <c r="AS2902" s="35">
        <v>8.57142857142857</v>
      </c>
      <c r="AT2902" s="35">
        <v>-2.57142857142857</v>
      </c>
      <c r="AU2902" s="31">
        <f t="shared" si="48"/>
        <v>42</v>
      </c>
      <c r="AV2902" s="36">
        <f>IFERROR(时间!$B$4+AU2902,"上周无销量")</f>
        <v>43339</v>
      </c>
    </row>
    <row r="2903" spans="1:48">
      <c r="A2903" s="21" t="s">
        <v>5677</v>
      </c>
      <c r="B2903" t="s">
        <v>3356</v>
      </c>
      <c r="C2903" t="s">
        <v>5658</v>
      </c>
      <c r="D2903" s="31">
        <v>1</v>
      </c>
      <c r="E2903" s="31">
        <v>0</v>
      </c>
      <c r="F2903" s="31">
        <v>0</v>
      </c>
      <c r="G2903" s="31">
        <v>0</v>
      </c>
      <c r="H2903" s="32">
        <v>29.99</v>
      </c>
      <c r="I2903">
        <v>3</v>
      </c>
      <c r="J2903" s="33">
        <v>0</v>
      </c>
      <c r="K2903" s="33">
        <v>4</v>
      </c>
      <c r="L2903" s="33">
        <v>0</v>
      </c>
      <c r="M2903">
        <v>7</v>
      </c>
      <c r="N2903">
        <v>1</v>
      </c>
      <c r="O2903">
        <v>0</v>
      </c>
      <c r="P2903">
        <v>3160</v>
      </c>
      <c r="Q2903">
        <v>1440</v>
      </c>
      <c r="R2903">
        <v>0</v>
      </c>
      <c r="S2903">
        <v>0</v>
      </c>
      <c r="T2903">
        <v>4</v>
      </c>
      <c r="U2903">
        <v>2</v>
      </c>
      <c r="V2903">
        <v>0</v>
      </c>
      <c r="W2903">
        <v>0</v>
      </c>
      <c r="X2903" s="23">
        <v>0.00126582278481013</v>
      </c>
      <c r="Y2903" s="23">
        <v>0.00138888888888889</v>
      </c>
      <c r="Z2903" s="23" t="e">
        <v>#DIV/0!</v>
      </c>
      <c r="AA2903" s="23" t="e">
        <v>#DIV/0!</v>
      </c>
      <c r="AB2903">
        <v>0.88</v>
      </c>
      <c r="AC2903">
        <v>0.4</v>
      </c>
      <c r="AD2903">
        <v>0</v>
      </c>
      <c r="AE2903">
        <v>0</v>
      </c>
      <c r="AF2903" s="23">
        <v>0.0293431143714572</v>
      </c>
      <c r="AG2903" s="23" t="s">
        <v>103</v>
      </c>
      <c r="AH2903" s="23" t="s">
        <v>54</v>
      </c>
      <c r="AI2903" s="23" t="s">
        <v>54</v>
      </c>
      <c r="AJ2903">
        <v>29</v>
      </c>
      <c r="AK2903">
        <v>5</v>
      </c>
      <c r="AL2903">
        <v>0</v>
      </c>
      <c r="AM2903">
        <v>0</v>
      </c>
      <c r="AN2903" s="23">
        <v>0.0344827586206897</v>
      </c>
      <c r="AO2903" s="23">
        <v>0</v>
      </c>
      <c r="AP2903" s="23" t="e">
        <v>#DIV/0!</v>
      </c>
      <c r="AQ2903" s="23" t="e">
        <v>#DIV/0!</v>
      </c>
      <c r="AR2903" s="35">
        <v>0.142857142857143</v>
      </c>
      <c r="AS2903" s="35">
        <v>8.57142857142857</v>
      </c>
      <c r="AT2903" s="35">
        <v>-1.57142857142857</v>
      </c>
      <c r="AU2903" s="31">
        <f t="shared" si="48"/>
        <v>49</v>
      </c>
      <c r="AV2903" s="36">
        <f>IFERROR(时间!$B$4+AU2903,"上周无销量")</f>
        <v>43346</v>
      </c>
    </row>
    <row r="2904" spans="1:48">
      <c r="A2904" s="21" t="s">
        <v>5678</v>
      </c>
      <c r="B2904" t="s">
        <v>3358</v>
      </c>
      <c r="C2904" t="s">
        <v>5658</v>
      </c>
      <c r="D2904" s="31">
        <v>2</v>
      </c>
      <c r="E2904" s="31">
        <v>1</v>
      </c>
      <c r="F2904" s="31">
        <v>0</v>
      </c>
      <c r="G2904" s="31">
        <v>1</v>
      </c>
      <c r="H2904" s="32">
        <v>22.4925</v>
      </c>
      <c r="I2904">
        <v>0</v>
      </c>
      <c r="J2904" s="33">
        <v>0</v>
      </c>
      <c r="K2904" s="33">
        <v>0</v>
      </c>
      <c r="L2904" s="33">
        <v>0</v>
      </c>
      <c r="M2904">
        <v>0</v>
      </c>
      <c r="N2904">
        <v>0</v>
      </c>
      <c r="O2904">
        <v>0</v>
      </c>
      <c r="P2904">
        <v>689</v>
      </c>
      <c r="Q2904">
        <v>7098</v>
      </c>
      <c r="R2904">
        <v>1244</v>
      </c>
      <c r="S2904">
        <v>29</v>
      </c>
      <c r="T2904">
        <v>3</v>
      </c>
      <c r="U2904">
        <v>21</v>
      </c>
      <c r="V2904">
        <v>10</v>
      </c>
      <c r="W2904">
        <v>0</v>
      </c>
      <c r="X2904" s="23">
        <v>0.00435413642960813</v>
      </c>
      <c r="Y2904" s="23">
        <v>0.0029585798816568</v>
      </c>
      <c r="Z2904" s="23">
        <v>0.00803858520900321</v>
      </c>
      <c r="AA2904" s="23">
        <v>0</v>
      </c>
      <c r="AB2904">
        <v>0.85</v>
      </c>
      <c r="AC2904">
        <v>4.9</v>
      </c>
      <c r="AD2904">
        <v>2.56</v>
      </c>
      <c r="AE2904">
        <v>0</v>
      </c>
      <c r="AF2904" s="23">
        <v>0.0188951872846504</v>
      </c>
      <c r="AG2904" s="23">
        <v>0.21785039457597</v>
      </c>
      <c r="AH2904" s="23" t="s">
        <v>103</v>
      </c>
      <c r="AI2904" s="23" t="s">
        <v>54</v>
      </c>
      <c r="AJ2904">
        <v>19</v>
      </c>
      <c r="AK2904">
        <v>26</v>
      </c>
      <c r="AL2904">
        <v>8</v>
      </c>
      <c r="AM2904">
        <v>5</v>
      </c>
      <c r="AN2904" s="23">
        <v>0.105263157894737</v>
      </c>
      <c r="AO2904" s="23">
        <v>0.0384615384615385</v>
      </c>
      <c r="AP2904" s="23">
        <v>0</v>
      </c>
      <c r="AQ2904" s="23">
        <v>0.2</v>
      </c>
      <c r="AR2904" s="35">
        <v>0.285714285714286</v>
      </c>
      <c r="AS2904" s="35">
        <v>17.1428571428571</v>
      </c>
      <c r="AT2904" s="35">
        <v>-17.1428571428571</v>
      </c>
      <c r="AU2904" s="31">
        <f t="shared" si="48"/>
        <v>0</v>
      </c>
      <c r="AV2904" s="36">
        <f>IFERROR(时间!$B$4+AU2904,"上周无销量")</f>
        <v>43297</v>
      </c>
    </row>
    <row r="2905" spans="1:48">
      <c r="A2905" s="21" t="s">
        <v>5679</v>
      </c>
      <c r="B2905" t="s">
        <v>3360</v>
      </c>
      <c r="C2905" t="s">
        <v>5658</v>
      </c>
      <c r="D2905" s="31">
        <v>1</v>
      </c>
      <c r="E2905" s="31">
        <v>1</v>
      </c>
      <c r="F2905" s="31">
        <v>0</v>
      </c>
      <c r="G2905" s="31">
        <v>2</v>
      </c>
      <c r="H2905" s="32">
        <v>16.495</v>
      </c>
      <c r="I2905">
        <v>0</v>
      </c>
      <c r="J2905" s="33">
        <v>0</v>
      </c>
      <c r="K2905" s="33">
        <v>1</v>
      </c>
      <c r="L2905" s="33">
        <v>0</v>
      </c>
      <c r="M2905">
        <v>1</v>
      </c>
      <c r="N2905">
        <v>1</v>
      </c>
      <c r="O2905">
        <v>0</v>
      </c>
      <c r="P2905">
        <v>141</v>
      </c>
      <c r="Q2905">
        <v>1396</v>
      </c>
      <c r="R2905">
        <v>0</v>
      </c>
      <c r="S2905">
        <v>689</v>
      </c>
      <c r="T2905">
        <v>1</v>
      </c>
      <c r="U2905">
        <v>3</v>
      </c>
      <c r="V2905">
        <v>0</v>
      </c>
      <c r="W2905">
        <v>3</v>
      </c>
      <c r="X2905" s="23">
        <v>0.00709219858156028</v>
      </c>
      <c r="Y2905" s="23">
        <v>0.00214899713467049</v>
      </c>
      <c r="Z2905" s="23" t="e">
        <v>#DIV/0!</v>
      </c>
      <c r="AA2905" s="23">
        <v>0.00435413642960813</v>
      </c>
      <c r="AB2905">
        <v>0.2</v>
      </c>
      <c r="AC2905">
        <v>0.8</v>
      </c>
      <c r="AD2905">
        <v>0</v>
      </c>
      <c r="AE2905">
        <v>0.81</v>
      </c>
      <c r="AF2905" s="23">
        <v>0.0121248863291907</v>
      </c>
      <c r="AG2905" s="23">
        <v>0.0484995453167627</v>
      </c>
      <c r="AH2905" s="23" t="s">
        <v>54</v>
      </c>
      <c r="AI2905" s="23">
        <v>0.0245528948166111</v>
      </c>
      <c r="AJ2905">
        <v>0</v>
      </c>
      <c r="AK2905">
        <v>8</v>
      </c>
      <c r="AL2905">
        <v>0</v>
      </c>
      <c r="AM2905">
        <v>3</v>
      </c>
      <c r="AN2905" s="23" t="e">
        <v>#DIV/0!</v>
      </c>
      <c r="AO2905" s="23">
        <v>0.125</v>
      </c>
      <c r="AP2905" s="23" t="e">
        <v>#DIV/0!</v>
      </c>
      <c r="AQ2905" s="23">
        <v>0.666666666666667</v>
      </c>
      <c r="AR2905" s="35">
        <v>0.142857142857143</v>
      </c>
      <c r="AS2905" s="35">
        <v>8.57142857142857</v>
      </c>
      <c r="AT2905" s="35">
        <v>-7.57142857142857</v>
      </c>
      <c r="AU2905" s="31">
        <f t="shared" si="48"/>
        <v>7</v>
      </c>
      <c r="AV2905" s="36">
        <f>IFERROR(时间!$B$4+AU2905,"上周无销量")</f>
        <v>43304</v>
      </c>
    </row>
    <row r="2906" spans="1:48">
      <c r="A2906" s="21" t="s">
        <v>5680</v>
      </c>
      <c r="B2906" t="s">
        <v>3362</v>
      </c>
      <c r="C2906" t="s">
        <v>5658</v>
      </c>
      <c r="D2906" s="31">
        <v>2</v>
      </c>
      <c r="E2906" s="31">
        <v>0</v>
      </c>
      <c r="F2906" s="31">
        <v>0</v>
      </c>
      <c r="G2906" s="31">
        <v>1</v>
      </c>
      <c r="H2906" s="32">
        <v>19.9933333333333</v>
      </c>
      <c r="I2906">
        <v>0</v>
      </c>
      <c r="J2906" s="33">
        <v>1</v>
      </c>
      <c r="K2906" s="33">
        <v>6</v>
      </c>
      <c r="L2906" s="33">
        <v>0</v>
      </c>
      <c r="M2906">
        <v>7</v>
      </c>
      <c r="N2906">
        <v>1</v>
      </c>
      <c r="O2906">
        <v>0</v>
      </c>
      <c r="P2906">
        <v>37</v>
      </c>
      <c r="Q2906">
        <v>157</v>
      </c>
      <c r="R2906">
        <v>0</v>
      </c>
      <c r="S2906">
        <v>2</v>
      </c>
      <c r="T2906">
        <v>0</v>
      </c>
      <c r="U2906">
        <v>1</v>
      </c>
      <c r="V2906">
        <v>0</v>
      </c>
      <c r="W2906">
        <v>0</v>
      </c>
      <c r="X2906" s="23">
        <v>0</v>
      </c>
      <c r="Y2906" s="23">
        <v>0.00636942675159236</v>
      </c>
      <c r="Z2906" s="23" t="e">
        <v>#DIV/0!</v>
      </c>
      <c r="AA2906" s="23">
        <v>0</v>
      </c>
      <c r="AB2906">
        <v>0</v>
      </c>
      <c r="AC2906">
        <v>0.2</v>
      </c>
      <c r="AD2906">
        <v>0</v>
      </c>
      <c r="AE2906">
        <v>0</v>
      </c>
      <c r="AF2906" s="23" t="s">
        <v>54</v>
      </c>
      <c r="AG2906" s="23" t="s">
        <v>103</v>
      </c>
      <c r="AH2906" s="23" t="s">
        <v>54</v>
      </c>
      <c r="AI2906" s="23" t="s">
        <v>54</v>
      </c>
      <c r="AJ2906">
        <v>4</v>
      </c>
      <c r="AK2906">
        <v>4</v>
      </c>
      <c r="AL2906">
        <v>0</v>
      </c>
      <c r="AM2906">
        <v>2</v>
      </c>
      <c r="AN2906" s="23">
        <v>0.5</v>
      </c>
      <c r="AO2906" s="23">
        <v>0</v>
      </c>
      <c r="AP2906" s="23" t="e">
        <v>#DIV/0!</v>
      </c>
      <c r="AQ2906" s="23">
        <v>0.5</v>
      </c>
      <c r="AR2906" s="35">
        <v>0.285714285714286</v>
      </c>
      <c r="AS2906" s="35">
        <v>17.1428571428571</v>
      </c>
      <c r="AT2906" s="35">
        <v>-10.1428571428571</v>
      </c>
      <c r="AU2906" s="31">
        <f t="shared" si="48"/>
        <v>24</v>
      </c>
      <c r="AV2906" s="36">
        <f>IFERROR(时间!$B$4+AU2906,"上周无销量")</f>
        <v>43321</v>
      </c>
    </row>
    <row r="2907" spans="1:48">
      <c r="A2907" s="21" t="s">
        <v>5681</v>
      </c>
      <c r="B2907" t="s">
        <v>3364</v>
      </c>
      <c r="C2907" t="s">
        <v>5658</v>
      </c>
      <c r="D2907" s="31">
        <v>0</v>
      </c>
      <c r="E2907" s="31">
        <v>2</v>
      </c>
      <c r="F2907" s="31">
        <v>0</v>
      </c>
      <c r="G2907" s="31">
        <v>1</v>
      </c>
      <c r="H2907" s="32">
        <v>21.9933333333333</v>
      </c>
      <c r="I2907">
        <v>0</v>
      </c>
      <c r="J2907" s="33">
        <v>1</v>
      </c>
      <c r="K2907" s="33">
        <v>0</v>
      </c>
      <c r="L2907" s="33">
        <v>0</v>
      </c>
      <c r="M2907">
        <v>1</v>
      </c>
      <c r="N2907">
        <v>0</v>
      </c>
      <c r="O2907">
        <v>0</v>
      </c>
      <c r="P2907">
        <v>0</v>
      </c>
      <c r="Q2907">
        <v>842</v>
      </c>
      <c r="R2907">
        <v>2472</v>
      </c>
      <c r="S2907">
        <v>2332</v>
      </c>
      <c r="T2907">
        <v>0</v>
      </c>
      <c r="U2907">
        <v>4</v>
      </c>
      <c r="V2907">
        <v>15</v>
      </c>
      <c r="W2907">
        <v>14</v>
      </c>
      <c r="X2907" s="23" t="e">
        <v>#DIV/0!</v>
      </c>
      <c r="Y2907" s="23">
        <v>0.00475059382422803</v>
      </c>
      <c r="Z2907" s="23">
        <v>0.00606796116504854</v>
      </c>
      <c r="AA2907" s="23">
        <v>0.00600343053173242</v>
      </c>
      <c r="AB2907">
        <v>0</v>
      </c>
      <c r="AC2907">
        <v>0.81</v>
      </c>
      <c r="AD2907">
        <v>3.24</v>
      </c>
      <c r="AE2907">
        <v>3.41</v>
      </c>
      <c r="AF2907" s="23" t="s">
        <v>54</v>
      </c>
      <c r="AG2907" s="23">
        <v>0.0184146711124583</v>
      </c>
      <c r="AH2907" s="23" t="s">
        <v>103</v>
      </c>
      <c r="AI2907" s="23">
        <v>0.155046983934526</v>
      </c>
      <c r="AJ2907">
        <v>0</v>
      </c>
      <c r="AK2907">
        <v>12</v>
      </c>
      <c r="AL2907">
        <v>18</v>
      </c>
      <c r="AM2907">
        <v>7</v>
      </c>
      <c r="AN2907" s="23" t="e">
        <v>#DIV/0!</v>
      </c>
      <c r="AO2907" s="23">
        <v>0.166666666666667</v>
      </c>
      <c r="AP2907" s="23">
        <v>0</v>
      </c>
      <c r="AQ2907" s="23">
        <v>0.142857142857143</v>
      </c>
      <c r="AR2907" s="35">
        <v>0</v>
      </c>
      <c r="AS2907" s="35">
        <v>0</v>
      </c>
      <c r="AT2907" s="35">
        <v>1</v>
      </c>
      <c r="AU2907" s="31" t="str">
        <f t="shared" si="48"/>
        <v>库存为1</v>
      </c>
      <c r="AV2907" s="36" t="str">
        <f>IFERROR(时间!$B$4+AU2907,"上周无销量")</f>
        <v>上周无销量</v>
      </c>
    </row>
    <row r="2908" spans="1:48">
      <c r="A2908" s="21" t="s">
        <v>5682</v>
      </c>
      <c r="B2908" t="s">
        <v>3366</v>
      </c>
      <c r="C2908" t="s">
        <v>5658</v>
      </c>
      <c r="D2908" s="31">
        <v>0</v>
      </c>
      <c r="E2908" s="31">
        <v>1</v>
      </c>
      <c r="F2908" s="31">
        <v>2</v>
      </c>
      <c r="G2908" s="31">
        <v>0</v>
      </c>
      <c r="H2908" s="32">
        <v>32.99</v>
      </c>
      <c r="I2908">
        <v>0</v>
      </c>
      <c r="J2908" s="33">
        <v>5</v>
      </c>
      <c r="K2908" s="33">
        <v>0</v>
      </c>
      <c r="L2908" s="33">
        <v>0</v>
      </c>
      <c r="M2908">
        <v>5</v>
      </c>
      <c r="N2908">
        <v>0</v>
      </c>
      <c r="O2908">
        <v>0</v>
      </c>
      <c r="P2908">
        <v>0</v>
      </c>
      <c r="Q2908">
        <v>3782</v>
      </c>
      <c r="R2908">
        <v>4510</v>
      </c>
      <c r="S2908">
        <v>845</v>
      </c>
      <c r="T2908">
        <v>0</v>
      </c>
      <c r="U2908">
        <v>10</v>
      </c>
      <c r="V2908">
        <v>15</v>
      </c>
      <c r="W2908">
        <v>4</v>
      </c>
      <c r="X2908" s="23" t="e">
        <v>#DIV/0!</v>
      </c>
      <c r="Y2908" s="23">
        <v>0.00264410364886304</v>
      </c>
      <c r="Z2908" s="23">
        <v>0.00332594235033259</v>
      </c>
      <c r="AA2908" s="23">
        <v>0.00473372781065089</v>
      </c>
      <c r="AB2908">
        <v>0</v>
      </c>
      <c r="AC2908">
        <v>1.91</v>
      </c>
      <c r="AD2908">
        <v>3.34</v>
      </c>
      <c r="AE2908">
        <v>0.84</v>
      </c>
      <c r="AF2908" s="23" t="s">
        <v>54</v>
      </c>
      <c r="AG2908" s="23">
        <v>0.0578963322218854</v>
      </c>
      <c r="AH2908" s="23">
        <v>0.050621400424371</v>
      </c>
      <c r="AI2908" s="23" t="s">
        <v>103</v>
      </c>
      <c r="AJ2908">
        <v>0</v>
      </c>
      <c r="AK2908">
        <v>10</v>
      </c>
      <c r="AL2908">
        <v>25</v>
      </c>
      <c r="AM2908">
        <v>7</v>
      </c>
      <c r="AN2908" s="23" t="e">
        <v>#DIV/0!</v>
      </c>
      <c r="AO2908" s="23">
        <v>0.1</v>
      </c>
      <c r="AP2908" s="23">
        <v>0.08</v>
      </c>
      <c r="AQ2908" s="23">
        <v>0</v>
      </c>
      <c r="AR2908" s="35">
        <v>0</v>
      </c>
      <c r="AS2908" s="35">
        <v>0</v>
      </c>
      <c r="AT2908" s="35">
        <v>5</v>
      </c>
      <c r="AU2908" s="31" t="str">
        <f t="shared" si="48"/>
        <v>库存为5</v>
      </c>
      <c r="AV2908" s="36" t="str">
        <f>IFERROR(时间!$B$4+AU2908,"上周无销量")</f>
        <v>上周无销量</v>
      </c>
    </row>
    <row r="2909" spans="1:48">
      <c r="A2909" s="21" t="s">
        <v>5683</v>
      </c>
      <c r="B2909" t="s">
        <v>3368</v>
      </c>
      <c r="C2909" t="s">
        <v>5658</v>
      </c>
      <c r="D2909" s="31">
        <v>0</v>
      </c>
      <c r="E2909" s="31">
        <v>0</v>
      </c>
      <c r="F2909" s="31">
        <v>0</v>
      </c>
      <c r="G2909" s="31">
        <v>0</v>
      </c>
      <c r="H2909" s="32">
        <v>0</v>
      </c>
      <c r="I2909">
        <v>0</v>
      </c>
      <c r="J2909" s="33">
        <v>0</v>
      </c>
      <c r="K2909" s="33">
        <v>0</v>
      </c>
      <c r="L2909" s="33">
        <v>0</v>
      </c>
      <c r="M2909">
        <v>0</v>
      </c>
      <c r="N2909">
        <v>1</v>
      </c>
      <c r="O2909">
        <v>0</v>
      </c>
      <c r="P2909" t="s">
        <v>54</v>
      </c>
      <c r="Q2909" t="s">
        <v>54</v>
      </c>
      <c r="R2909" t="s">
        <v>54</v>
      </c>
      <c r="S2909" t="s">
        <v>54</v>
      </c>
      <c r="T2909" t="s">
        <v>54</v>
      </c>
      <c r="U2909" t="s">
        <v>54</v>
      </c>
      <c r="V2909" t="s">
        <v>54</v>
      </c>
      <c r="W2909" t="s">
        <v>54</v>
      </c>
      <c r="X2909" s="23" t="s">
        <v>54</v>
      </c>
      <c r="Y2909" s="23" t="s">
        <v>54</v>
      </c>
      <c r="Z2909" s="23" t="s">
        <v>54</v>
      </c>
      <c r="AA2909" s="23" t="s">
        <v>54</v>
      </c>
      <c r="AB2909" t="s">
        <v>54</v>
      </c>
      <c r="AC2909" t="s">
        <v>54</v>
      </c>
      <c r="AD2909" t="s">
        <v>54</v>
      </c>
      <c r="AE2909" t="s">
        <v>54</v>
      </c>
      <c r="AF2909" s="23" t="s">
        <v>54</v>
      </c>
      <c r="AG2909" s="23" t="s">
        <v>54</v>
      </c>
      <c r="AH2909" s="23" t="s">
        <v>54</v>
      </c>
      <c r="AI2909" s="23" t="s">
        <v>54</v>
      </c>
      <c r="AJ2909">
        <v>0</v>
      </c>
      <c r="AK2909">
        <v>0</v>
      </c>
      <c r="AL2909">
        <v>0</v>
      </c>
      <c r="AM2909">
        <v>0</v>
      </c>
      <c r="AN2909" s="23" t="e">
        <v>#DIV/0!</v>
      </c>
      <c r="AO2909" s="23" t="e">
        <v>#DIV/0!</v>
      </c>
      <c r="AP2909" s="23" t="e">
        <v>#DIV/0!</v>
      </c>
      <c r="AQ2909" s="23" t="e">
        <v>#DIV/0!</v>
      </c>
      <c r="AR2909" s="35">
        <v>0</v>
      </c>
      <c r="AS2909" s="35">
        <v>0</v>
      </c>
      <c r="AT2909" s="35">
        <v>0</v>
      </c>
      <c r="AU2909" s="31" t="str">
        <f t="shared" si="48"/>
        <v>库存为0</v>
      </c>
      <c r="AV2909" s="36" t="str">
        <f>IFERROR(时间!$B$4+AU2909,"上周无销量")</f>
        <v>上周无销量</v>
      </c>
    </row>
    <row r="2910" spans="1:48">
      <c r="A2910" s="21" t="s">
        <v>5684</v>
      </c>
      <c r="B2910" t="s">
        <v>3370</v>
      </c>
      <c r="C2910" t="s">
        <v>5658</v>
      </c>
      <c r="D2910" s="31">
        <v>0</v>
      </c>
      <c r="E2910" s="31">
        <v>0</v>
      </c>
      <c r="F2910" s="31">
        <v>0</v>
      </c>
      <c r="G2910" s="31">
        <v>2</v>
      </c>
      <c r="H2910" s="32">
        <v>0</v>
      </c>
      <c r="I2910">
        <v>0</v>
      </c>
      <c r="J2910" s="33">
        <v>4</v>
      </c>
      <c r="K2910" s="33">
        <v>0</v>
      </c>
      <c r="L2910" s="33">
        <v>0</v>
      </c>
      <c r="M2910">
        <v>4</v>
      </c>
      <c r="N2910">
        <v>1</v>
      </c>
      <c r="O2910">
        <v>0</v>
      </c>
      <c r="P2910">
        <v>0</v>
      </c>
      <c r="Q2910">
        <v>0</v>
      </c>
      <c r="R2910">
        <v>0</v>
      </c>
      <c r="S2910">
        <v>875</v>
      </c>
      <c r="T2910">
        <v>0</v>
      </c>
      <c r="U2910">
        <v>0</v>
      </c>
      <c r="V2910">
        <v>0</v>
      </c>
      <c r="W2910">
        <v>6</v>
      </c>
      <c r="X2910" s="23" t="e">
        <v>#DIV/0!</v>
      </c>
      <c r="Y2910" s="23" t="e">
        <v>#DIV/0!</v>
      </c>
      <c r="Z2910" s="23" t="e">
        <v>#DIV/0!</v>
      </c>
      <c r="AA2910" s="23">
        <v>0.00685714285714286</v>
      </c>
      <c r="AB2910">
        <v>0</v>
      </c>
      <c r="AC2910">
        <v>0</v>
      </c>
      <c r="AD2910">
        <v>0</v>
      </c>
      <c r="AE2910">
        <v>1.87</v>
      </c>
      <c r="AF2910" s="23" t="s">
        <v>54</v>
      </c>
      <c r="AG2910" s="23" t="s">
        <v>54</v>
      </c>
      <c r="AH2910" s="23" t="s">
        <v>54</v>
      </c>
      <c r="AI2910" s="23" t="s">
        <v>103</v>
      </c>
      <c r="AJ2910">
        <v>0</v>
      </c>
      <c r="AK2910">
        <v>0</v>
      </c>
      <c r="AL2910">
        <v>0</v>
      </c>
      <c r="AM2910">
        <v>8</v>
      </c>
      <c r="AN2910" s="23" t="e">
        <v>#DIV/0!</v>
      </c>
      <c r="AO2910" s="23" t="e">
        <v>#DIV/0!</v>
      </c>
      <c r="AP2910" s="23" t="e">
        <v>#DIV/0!</v>
      </c>
      <c r="AQ2910" s="23">
        <v>0.25</v>
      </c>
      <c r="AR2910" s="35">
        <v>0</v>
      </c>
      <c r="AS2910" s="35">
        <v>0</v>
      </c>
      <c r="AT2910" s="35">
        <v>4</v>
      </c>
      <c r="AU2910" s="31" t="str">
        <f t="shared" si="48"/>
        <v>库存为4</v>
      </c>
      <c r="AV2910" s="36" t="str">
        <f>IFERROR(时间!$B$4+AU2910,"上周无销量")</f>
        <v>上周无销量</v>
      </c>
    </row>
    <row r="2911" spans="1:48">
      <c r="A2911" s="21" t="s">
        <v>5685</v>
      </c>
      <c r="B2911" t="s">
        <v>3372</v>
      </c>
      <c r="C2911" t="s">
        <v>5658</v>
      </c>
      <c r="D2911" s="31">
        <v>0</v>
      </c>
      <c r="E2911" s="31">
        <v>0</v>
      </c>
      <c r="F2911" s="31">
        <v>0</v>
      </c>
      <c r="G2911" s="31">
        <v>1</v>
      </c>
      <c r="H2911" s="32">
        <v>0</v>
      </c>
      <c r="I2911">
        <v>0</v>
      </c>
      <c r="J2911" s="33">
        <v>0</v>
      </c>
      <c r="K2911" s="33">
        <v>5</v>
      </c>
      <c r="L2911" s="33">
        <v>0</v>
      </c>
      <c r="M2911">
        <v>5</v>
      </c>
      <c r="N2911">
        <v>0</v>
      </c>
      <c r="O2911">
        <v>0</v>
      </c>
      <c r="P2911">
        <v>0</v>
      </c>
      <c r="Q2911">
        <v>0</v>
      </c>
      <c r="R2911">
        <v>0</v>
      </c>
      <c r="S2911">
        <v>320</v>
      </c>
      <c r="T2911">
        <v>0</v>
      </c>
      <c r="U2911">
        <v>0</v>
      </c>
      <c r="V2911">
        <v>0</v>
      </c>
      <c r="W2911">
        <v>2</v>
      </c>
      <c r="X2911" s="23" t="e">
        <v>#DIV/0!</v>
      </c>
      <c r="Y2911" s="23" t="e">
        <v>#DIV/0!</v>
      </c>
      <c r="Z2911" s="23" t="e">
        <v>#DIV/0!</v>
      </c>
      <c r="AA2911" s="23">
        <v>0.00625</v>
      </c>
      <c r="AB2911">
        <v>0</v>
      </c>
      <c r="AC2911">
        <v>0</v>
      </c>
      <c r="AD2911">
        <v>0</v>
      </c>
      <c r="AE2911">
        <v>0.53</v>
      </c>
      <c r="AF2911" s="23" t="s">
        <v>54</v>
      </c>
      <c r="AG2911" s="23" t="s">
        <v>54</v>
      </c>
      <c r="AH2911" s="23" t="s">
        <v>54</v>
      </c>
      <c r="AI2911" s="23" t="s">
        <v>103</v>
      </c>
      <c r="AJ2911">
        <v>0</v>
      </c>
      <c r="AK2911">
        <v>0</v>
      </c>
      <c r="AL2911">
        <v>0</v>
      </c>
      <c r="AM2911">
        <v>3</v>
      </c>
      <c r="AN2911" s="23" t="e">
        <v>#DIV/0!</v>
      </c>
      <c r="AO2911" s="23" t="e">
        <v>#DIV/0!</v>
      </c>
      <c r="AP2911" s="23" t="e">
        <v>#DIV/0!</v>
      </c>
      <c r="AQ2911" s="23">
        <v>0.333333333333333</v>
      </c>
      <c r="AR2911" s="35">
        <v>0</v>
      </c>
      <c r="AS2911" s="35">
        <v>0</v>
      </c>
      <c r="AT2911" s="35">
        <v>5</v>
      </c>
      <c r="AU2911" s="31" t="str">
        <f t="shared" si="48"/>
        <v>库存为5</v>
      </c>
      <c r="AV2911" s="36" t="str">
        <f>IFERROR(时间!$B$4+AU2911,"上周无销量")</f>
        <v>上周无销量</v>
      </c>
    </row>
    <row r="2912" spans="1:48">
      <c r="A2912" s="21" t="s">
        <v>5686</v>
      </c>
      <c r="B2912" t="s">
        <v>3375</v>
      </c>
      <c r="C2912" t="s">
        <v>5658</v>
      </c>
      <c r="D2912" s="31">
        <v>0</v>
      </c>
      <c r="E2912" s="31">
        <v>1</v>
      </c>
      <c r="F2912" s="31">
        <v>0</v>
      </c>
      <c r="G2912" s="31">
        <v>1</v>
      </c>
      <c r="H2912" s="32">
        <v>14.995</v>
      </c>
      <c r="I2912">
        <v>1</v>
      </c>
      <c r="J2912" s="33">
        <v>0</v>
      </c>
      <c r="K2912" s="33">
        <v>0</v>
      </c>
      <c r="L2912" s="33">
        <v>0</v>
      </c>
      <c r="M2912">
        <v>1</v>
      </c>
      <c r="N2912">
        <v>0</v>
      </c>
      <c r="O2912">
        <v>0</v>
      </c>
      <c r="P2912">
        <v>579</v>
      </c>
      <c r="Q2912">
        <v>36</v>
      </c>
      <c r="R2912">
        <v>492</v>
      </c>
      <c r="S2912">
        <v>270</v>
      </c>
      <c r="T2912">
        <v>4</v>
      </c>
      <c r="U2912">
        <v>0</v>
      </c>
      <c r="V2912">
        <v>2</v>
      </c>
      <c r="W2912">
        <v>1</v>
      </c>
      <c r="X2912" s="23">
        <v>0.00690846286701209</v>
      </c>
      <c r="Y2912" s="23">
        <v>0</v>
      </c>
      <c r="Z2912" s="23">
        <v>0.0040650406504065</v>
      </c>
      <c r="AA2912" s="23">
        <v>0.0037037037037037</v>
      </c>
      <c r="AB2912">
        <v>0.87</v>
      </c>
      <c r="AC2912">
        <v>0</v>
      </c>
      <c r="AD2912">
        <v>0.38</v>
      </c>
      <c r="AE2912">
        <v>0.16</v>
      </c>
      <c r="AF2912" s="23" t="s">
        <v>103</v>
      </c>
      <c r="AG2912" s="23" t="s">
        <v>54</v>
      </c>
      <c r="AH2912" s="23" t="s">
        <v>103</v>
      </c>
      <c r="AI2912" s="23">
        <v>0.0106702234078026</v>
      </c>
      <c r="AJ2912">
        <v>12</v>
      </c>
      <c r="AK2912">
        <v>1</v>
      </c>
      <c r="AL2912">
        <v>9</v>
      </c>
      <c r="AM2912">
        <v>3</v>
      </c>
      <c r="AN2912" s="23">
        <v>0</v>
      </c>
      <c r="AO2912" s="23">
        <v>1</v>
      </c>
      <c r="AP2912" s="23">
        <v>0</v>
      </c>
      <c r="AQ2912" s="23">
        <v>0.333333333333333</v>
      </c>
      <c r="AR2912" s="35">
        <v>0</v>
      </c>
      <c r="AS2912" s="35">
        <v>0</v>
      </c>
      <c r="AT2912" s="35">
        <v>1</v>
      </c>
      <c r="AU2912" s="31" t="str">
        <f t="shared" si="48"/>
        <v>库存为1</v>
      </c>
      <c r="AV2912" s="36" t="str">
        <f>IFERROR(时间!$B$4+AU2912,"上周无销量")</f>
        <v>上周无销量</v>
      </c>
    </row>
    <row r="2913" spans="1:48">
      <c r="A2913" s="21" t="s">
        <v>5687</v>
      </c>
      <c r="B2913" t="s">
        <v>3378</v>
      </c>
      <c r="C2913" t="s">
        <v>5658</v>
      </c>
      <c r="D2913" s="31">
        <v>2</v>
      </c>
      <c r="E2913" s="31">
        <v>1</v>
      </c>
      <c r="F2913" s="31">
        <v>0</v>
      </c>
      <c r="G2913" s="31">
        <v>0</v>
      </c>
      <c r="H2913" s="32">
        <v>29.99</v>
      </c>
      <c r="I2913">
        <v>2</v>
      </c>
      <c r="J2913" s="33">
        <v>0</v>
      </c>
      <c r="K2913" s="33">
        <v>0</v>
      </c>
      <c r="L2913" s="33">
        <v>0</v>
      </c>
      <c r="M2913">
        <v>2</v>
      </c>
      <c r="N2913">
        <v>0</v>
      </c>
      <c r="O2913">
        <v>0</v>
      </c>
      <c r="P2913">
        <v>460</v>
      </c>
      <c r="Q2913">
        <v>1365</v>
      </c>
      <c r="R2913">
        <v>698</v>
      </c>
      <c r="S2913">
        <v>84</v>
      </c>
      <c r="T2913">
        <v>2</v>
      </c>
      <c r="U2913">
        <v>7</v>
      </c>
      <c r="V2913">
        <v>7</v>
      </c>
      <c r="W2913">
        <v>1</v>
      </c>
      <c r="X2913" s="23">
        <v>0.00434782608695652</v>
      </c>
      <c r="Y2913" s="23">
        <v>0.00512820512820513</v>
      </c>
      <c r="Z2913" s="23">
        <v>0.0100286532951289</v>
      </c>
      <c r="AA2913" s="23">
        <v>0.0119047619047619</v>
      </c>
      <c r="AB2913">
        <v>0.51</v>
      </c>
      <c r="AC2913">
        <v>1.38</v>
      </c>
      <c r="AD2913">
        <v>1.5</v>
      </c>
      <c r="AE2913">
        <v>0.28</v>
      </c>
      <c r="AF2913" s="23">
        <v>0.0085028342780927</v>
      </c>
      <c r="AG2913" s="23">
        <v>0.0460153384461487</v>
      </c>
      <c r="AH2913" s="23" t="s">
        <v>103</v>
      </c>
      <c r="AI2913" s="23" t="s">
        <v>103</v>
      </c>
      <c r="AJ2913">
        <v>8</v>
      </c>
      <c r="AK2913">
        <v>24</v>
      </c>
      <c r="AL2913">
        <v>7</v>
      </c>
      <c r="AM2913">
        <v>3</v>
      </c>
      <c r="AN2913" s="23">
        <v>0.25</v>
      </c>
      <c r="AO2913" s="23">
        <v>0.0416666666666667</v>
      </c>
      <c r="AP2913" s="23">
        <v>0</v>
      </c>
      <c r="AQ2913" s="23">
        <v>0</v>
      </c>
      <c r="AR2913" s="35">
        <v>0.285714285714286</v>
      </c>
      <c r="AS2913" s="35">
        <v>17.1428571428571</v>
      </c>
      <c r="AT2913" s="35">
        <v>-15.1428571428571</v>
      </c>
      <c r="AU2913" s="31">
        <f t="shared" si="48"/>
        <v>7</v>
      </c>
      <c r="AV2913" s="36">
        <f>IFERROR(时间!$B$4+AU2913,"上周无销量")</f>
        <v>43304</v>
      </c>
    </row>
    <row r="2914" spans="1:48">
      <c r="A2914" s="21" t="s">
        <v>5688</v>
      </c>
      <c r="B2914" t="s">
        <v>3380</v>
      </c>
      <c r="C2914" t="s">
        <v>5658</v>
      </c>
      <c r="D2914" s="31">
        <v>0</v>
      </c>
      <c r="E2914" s="31">
        <v>1</v>
      </c>
      <c r="F2914" s="31">
        <v>0</v>
      </c>
      <c r="G2914" s="31">
        <v>1</v>
      </c>
      <c r="H2914" s="32">
        <v>14.995</v>
      </c>
      <c r="I2914">
        <v>0</v>
      </c>
      <c r="J2914" s="33">
        <v>0</v>
      </c>
      <c r="K2914" s="33">
        <v>0</v>
      </c>
      <c r="L2914" s="33">
        <v>0</v>
      </c>
      <c r="M2914">
        <v>0</v>
      </c>
      <c r="N2914">
        <v>0</v>
      </c>
      <c r="O2914">
        <v>0</v>
      </c>
      <c r="P2914">
        <v>0</v>
      </c>
      <c r="Q2914">
        <v>1</v>
      </c>
      <c r="R2914">
        <v>0</v>
      </c>
      <c r="S2914">
        <v>0</v>
      </c>
      <c r="T2914">
        <v>0</v>
      </c>
      <c r="U2914">
        <v>0</v>
      </c>
      <c r="V2914">
        <v>0</v>
      </c>
      <c r="W2914">
        <v>0</v>
      </c>
      <c r="X2914" s="23" t="e">
        <v>#DIV/0!</v>
      </c>
      <c r="Y2914" s="23">
        <v>0</v>
      </c>
      <c r="Z2914" s="23" t="e">
        <v>#DIV/0!</v>
      </c>
      <c r="AA2914" s="23" t="e">
        <v>#DIV/0!</v>
      </c>
      <c r="AB2914">
        <v>0</v>
      </c>
      <c r="AC2914">
        <v>0</v>
      </c>
      <c r="AD2914">
        <v>0</v>
      </c>
      <c r="AE2914">
        <v>0</v>
      </c>
      <c r="AF2914" s="23" t="s">
        <v>54</v>
      </c>
      <c r="AG2914" s="23" t="s">
        <v>54</v>
      </c>
      <c r="AH2914" s="23" t="s">
        <v>54</v>
      </c>
      <c r="AI2914" s="23" t="s">
        <v>54</v>
      </c>
      <c r="AJ2914">
        <v>0</v>
      </c>
      <c r="AK2914">
        <v>0</v>
      </c>
      <c r="AL2914">
        <v>0</v>
      </c>
      <c r="AM2914">
        <v>0</v>
      </c>
      <c r="AN2914" s="23" t="e">
        <v>#DIV/0!</v>
      </c>
      <c r="AO2914" s="23" t="e">
        <v>#DIV/0!</v>
      </c>
      <c r="AP2914" s="23" t="e">
        <v>#DIV/0!</v>
      </c>
      <c r="AQ2914" s="23" t="e">
        <v>#DIV/0!</v>
      </c>
      <c r="AR2914" s="35">
        <v>0</v>
      </c>
      <c r="AS2914" s="35">
        <v>0</v>
      </c>
      <c r="AT2914" s="35">
        <v>0</v>
      </c>
      <c r="AU2914" s="31" t="str">
        <f t="shared" si="48"/>
        <v>库存为0</v>
      </c>
      <c r="AV2914" s="36" t="str">
        <f>IFERROR(时间!$B$4+AU2914,"上周无销量")</f>
        <v>上周无销量</v>
      </c>
    </row>
    <row r="2915" spans="1:48">
      <c r="A2915" s="21" t="s">
        <v>5689</v>
      </c>
      <c r="B2915" t="s">
        <v>3382</v>
      </c>
      <c r="C2915" t="s">
        <v>5658</v>
      </c>
      <c r="D2915" s="31">
        <v>1</v>
      </c>
      <c r="E2915" s="31">
        <v>1</v>
      </c>
      <c r="F2915" s="31">
        <v>2</v>
      </c>
      <c r="G2915" s="31">
        <v>3</v>
      </c>
      <c r="H2915" s="32">
        <v>17.1371428571429</v>
      </c>
      <c r="I2915">
        <v>3</v>
      </c>
      <c r="J2915" s="33">
        <v>5</v>
      </c>
      <c r="K2915" s="33">
        <v>0</v>
      </c>
      <c r="L2915" s="33">
        <v>0</v>
      </c>
      <c r="M2915">
        <v>8</v>
      </c>
      <c r="N2915">
        <v>0</v>
      </c>
      <c r="O2915">
        <v>0</v>
      </c>
      <c r="P2915">
        <v>1095</v>
      </c>
      <c r="Q2915">
        <v>266</v>
      </c>
      <c r="R2915">
        <v>0</v>
      </c>
      <c r="S2915">
        <v>1374</v>
      </c>
      <c r="T2915">
        <v>7</v>
      </c>
      <c r="U2915">
        <v>4</v>
      </c>
      <c r="V2915">
        <v>0</v>
      </c>
      <c r="W2915">
        <v>12</v>
      </c>
      <c r="X2915" s="23">
        <v>0.00639269406392694</v>
      </c>
      <c r="Y2915" s="23">
        <v>0.0150375939849624</v>
      </c>
      <c r="Z2915" s="23" t="e">
        <v>#DIV/0!</v>
      </c>
      <c r="AA2915" s="23">
        <v>0.00873362445414847</v>
      </c>
      <c r="AB2915">
        <v>1.46</v>
      </c>
      <c r="AC2915">
        <v>1.08</v>
      </c>
      <c r="AD2915">
        <v>0</v>
      </c>
      <c r="AE2915">
        <v>2.47</v>
      </c>
      <c r="AF2915" s="23">
        <v>0.0851950650216737</v>
      </c>
      <c r="AG2915" s="23">
        <v>0.063021007002334</v>
      </c>
      <c r="AH2915" s="23" t="s">
        <v>54</v>
      </c>
      <c r="AI2915" s="23">
        <v>0.0480437923752361</v>
      </c>
      <c r="AJ2915">
        <v>14</v>
      </c>
      <c r="AK2915">
        <v>6</v>
      </c>
      <c r="AL2915">
        <v>0</v>
      </c>
      <c r="AM2915">
        <v>11</v>
      </c>
      <c r="AN2915" s="23">
        <v>0.0714285714285714</v>
      </c>
      <c r="AO2915" s="23">
        <v>0.166666666666667</v>
      </c>
      <c r="AP2915" s="23" t="e">
        <v>#DIV/0!</v>
      </c>
      <c r="AQ2915" s="23">
        <v>0.272727272727273</v>
      </c>
      <c r="AR2915" s="35">
        <v>0.142857142857143</v>
      </c>
      <c r="AS2915" s="35">
        <v>8.57142857142857</v>
      </c>
      <c r="AT2915" s="35">
        <v>-0.571428571428571</v>
      </c>
      <c r="AU2915" s="31">
        <f t="shared" si="48"/>
        <v>56</v>
      </c>
      <c r="AV2915" s="36">
        <f>IFERROR(时间!$B$4+AU2915,"上周无销量")</f>
        <v>43353</v>
      </c>
    </row>
    <row r="2916" spans="1:48">
      <c r="A2916" s="21" t="s">
        <v>5690</v>
      </c>
      <c r="B2916" t="s">
        <v>3384</v>
      </c>
      <c r="C2916" t="s">
        <v>5658</v>
      </c>
      <c r="D2916" s="31">
        <v>1</v>
      </c>
      <c r="E2916" s="31">
        <v>1</v>
      </c>
      <c r="F2916" s="31">
        <v>0</v>
      </c>
      <c r="G2916" s="31">
        <v>0</v>
      </c>
      <c r="H2916" s="32">
        <v>32.99</v>
      </c>
      <c r="I2916">
        <v>0</v>
      </c>
      <c r="J2916" s="33">
        <v>5</v>
      </c>
      <c r="K2916" s="33">
        <v>0</v>
      </c>
      <c r="L2916" s="33">
        <v>0</v>
      </c>
      <c r="M2916">
        <v>5</v>
      </c>
      <c r="N2916">
        <v>0</v>
      </c>
      <c r="O2916">
        <v>0</v>
      </c>
      <c r="P2916">
        <v>1755</v>
      </c>
      <c r="Q2916">
        <v>3333</v>
      </c>
      <c r="R2916">
        <v>764</v>
      </c>
      <c r="S2916">
        <v>435</v>
      </c>
      <c r="T2916">
        <v>9</v>
      </c>
      <c r="U2916">
        <v>14</v>
      </c>
      <c r="V2916">
        <v>3</v>
      </c>
      <c r="W2916">
        <v>4</v>
      </c>
      <c r="X2916" s="23">
        <v>0.00512820512820513</v>
      </c>
      <c r="Y2916" s="23">
        <v>0.0042004200420042</v>
      </c>
      <c r="Z2916" s="23">
        <v>0.00392670157068063</v>
      </c>
      <c r="AA2916" s="23">
        <v>0.00919540229885057</v>
      </c>
      <c r="AB2916">
        <v>1.58</v>
      </c>
      <c r="AC2916">
        <v>2.46</v>
      </c>
      <c r="AD2916">
        <v>0.72</v>
      </c>
      <c r="AE2916">
        <v>0.88</v>
      </c>
      <c r="AF2916" s="23">
        <v>0.0478933010003031</v>
      </c>
      <c r="AG2916" s="23">
        <v>0.0745680509245226</v>
      </c>
      <c r="AH2916" s="23" t="s">
        <v>103</v>
      </c>
      <c r="AI2916" s="23" t="s">
        <v>103</v>
      </c>
      <c r="AJ2916">
        <v>11</v>
      </c>
      <c r="AK2916">
        <v>13</v>
      </c>
      <c r="AL2916">
        <v>8</v>
      </c>
      <c r="AM2916">
        <v>9</v>
      </c>
      <c r="AN2916" s="23">
        <v>0.0909090909090909</v>
      </c>
      <c r="AO2916" s="23">
        <v>0.0769230769230769</v>
      </c>
      <c r="AP2916" s="23">
        <v>0</v>
      </c>
      <c r="AQ2916" s="23">
        <v>0</v>
      </c>
      <c r="AR2916" s="35">
        <v>0.142857142857143</v>
      </c>
      <c r="AS2916" s="35">
        <v>8.57142857142857</v>
      </c>
      <c r="AT2916" s="35">
        <v>-3.57142857142857</v>
      </c>
      <c r="AU2916" s="31">
        <f t="shared" si="48"/>
        <v>35</v>
      </c>
      <c r="AV2916" s="36">
        <f>IFERROR(时间!$B$4+AU2916,"上周无销量")</f>
        <v>43332</v>
      </c>
    </row>
    <row r="2917" spans="1:48">
      <c r="A2917" s="21" t="s">
        <v>5691</v>
      </c>
      <c r="B2917" t="s">
        <v>3386</v>
      </c>
      <c r="C2917" t="s">
        <v>5658</v>
      </c>
      <c r="D2917" s="31">
        <v>1</v>
      </c>
      <c r="E2917" s="31">
        <v>0</v>
      </c>
      <c r="F2917" s="31">
        <v>0</v>
      </c>
      <c r="G2917" s="31">
        <v>1</v>
      </c>
      <c r="H2917" s="32">
        <v>16.495</v>
      </c>
      <c r="I2917">
        <v>0</v>
      </c>
      <c r="J2917" s="33">
        <v>0</v>
      </c>
      <c r="K2917" s="33">
        <v>0</v>
      </c>
      <c r="L2917" s="33">
        <v>0</v>
      </c>
      <c r="M2917">
        <v>0</v>
      </c>
      <c r="N2917">
        <v>0</v>
      </c>
      <c r="O2917">
        <v>0</v>
      </c>
      <c r="P2917">
        <v>285</v>
      </c>
      <c r="Q2917">
        <v>735</v>
      </c>
      <c r="R2917">
        <v>213</v>
      </c>
      <c r="S2917">
        <v>50</v>
      </c>
      <c r="T2917">
        <v>0</v>
      </c>
      <c r="U2917">
        <v>1</v>
      </c>
      <c r="V2917">
        <v>2</v>
      </c>
      <c r="W2917">
        <v>0</v>
      </c>
      <c r="X2917" s="23">
        <v>0</v>
      </c>
      <c r="Y2917" s="23">
        <v>0.00136054421768707</v>
      </c>
      <c r="Z2917" s="23">
        <v>0.00938967136150235</v>
      </c>
      <c r="AA2917" s="23">
        <v>0</v>
      </c>
      <c r="AB2917">
        <v>0</v>
      </c>
      <c r="AC2917">
        <v>0.26</v>
      </c>
      <c r="AD2917">
        <v>0.32</v>
      </c>
      <c r="AE2917">
        <v>0</v>
      </c>
      <c r="AF2917" s="23" t="s">
        <v>54</v>
      </c>
      <c r="AG2917" s="23" t="s">
        <v>103</v>
      </c>
      <c r="AH2917" s="23" t="s">
        <v>103</v>
      </c>
      <c r="AI2917" s="23" t="s">
        <v>54</v>
      </c>
      <c r="AJ2917">
        <v>11</v>
      </c>
      <c r="AK2917">
        <v>9</v>
      </c>
      <c r="AL2917">
        <v>10</v>
      </c>
      <c r="AM2917">
        <v>2</v>
      </c>
      <c r="AN2917" s="23">
        <v>0.0909090909090909</v>
      </c>
      <c r="AO2917" s="23">
        <v>0</v>
      </c>
      <c r="AP2917" s="23">
        <v>0</v>
      </c>
      <c r="AQ2917" s="23">
        <v>0.5</v>
      </c>
      <c r="AR2917" s="35">
        <v>0.142857142857143</v>
      </c>
      <c r="AS2917" s="35">
        <v>8.57142857142857</v>
      </c>
      <c r="AT2917" s="35">
        <v>-8.57142857142857</v>
      </c>
      <c r="AU2917" s="31">
        <f t="shared" si="48"/>
        <v>0</v>
      </c>
      <c r="AV2917" s="36">
        <f>IFERROR(时间!$B$4+AU2917,"上周无销量")</f>
        <v>43297</v>
      </c>
    </row>
    <row r="2918" spans="1:48">
      <c r="A2918" s="21" t="s">
        <v>5692</v>
      </c>
      <c r="B2918" t="s">
        <v>3388</v>
      </c>
      <c r="C2918" t="s">
        <v>5658</v>
      </c>
      <c r="D2918" s="31">
        <v>0</v>
      </c>
      <c r="E2918" s="31">
        <v>1</v>
      </c>
      <c r="F2918" s="31">
        <v>0</v>
      </c>
      <c r="G2918" s="31">
        <v>1</v>
      </c>
      <c r="H2918" s="32">
        <v>16.495</v>
      </c>
      <c r="I2918">
        <v>0</v>
      </c>
      <c r="J2918" s="33">
        <v>1</v>
      </c>
      <c r="K2918" s="33">
        <v>3</v>
      </c>
      <c r="L2918" s="33">
        <v>1</v>
      </c>
      <c r="M2918">
        <v>5</v>
      </c>
      <c r="N2918">
        <v>1</v>
      </c>
      <c r="O2918">
        <v>0</v>
      </c>
      <c r="P2918">
        <v>174</v>
      </c>
      <c r="Q2918">
        <v>66</v>
      </c>
      <c r="R2918">
        <v>0</v>
      </c>
      <c r="S2918">
        <v>109</v>
      </c>
      <c r="T2918">
        <v>0</v>
      </c>
      <c r="U2918">
        <v>0</v>
      </c>
      <c r="V2918">
        <v>0</v>
      </c>
      <c r="W2918">
        <v>0</v>
      </c>
      <c r="X2918" s="23">
        <v>0</v>
      </c>
      <c r="Y2918" s="23">
        <v>0</v>
      </c>
      <c r="Z2918" s="23" t="e">
        <v>#DIV/0!</v>
      </c>
      <c r="AA2918" s="23">
        <v>0</v>
      </c>
      <c r="AB2918">
        <v>0</v>
      </c>
      <c r="AC2918">
        <v>0</v>
      </c>
      <c r="AD2918">
        <v>0</v>
      </c>
      <c r="AE2918">
        <v>0</v>
      </c>
      <c r="AF2918" s="23" t="s">
        <v>54</v>
      </c>
      <c r="AG2918" s="23" t="s">
        <v>54</v>
      </c>
      <c r="AH2918" s="23" t="s">
        <v>54</v>
      </c>
      <c r="AI2918" s="23" t="s">
        <v>54</v>
      </c>
      <c r="AJ2918">
        <v>8</v>
      </c>
      <c r="AK2918">
        <v>4</v>
      </c>
      <c r="AL2918">
        <v>0</v>
      </c>
      <c r="AM2918">
        <v>3</v>
      </c>
      <c r="AN2918" s="23">
        <v>0</v>
      </c>
      <c r="AO2918" s="23">
        <v>0.25</v>
      </c>
      <c r="AP2918" s="23" t="e">
        <v>#DIV/0!</v>
      </c>
      <c r="AQ2918" s="23">
        <v>0.333333333333333</v>
      </c>
      <c r="AR2918" s="35">
        <v>0</v>
      </c>
      <c r="AS2918" s="35">
        <v>0</v>
      </c>
      <c r="AT2918" s="35">
        <v>5</v>
      </c>
      <c r="AU2918" s="31" t="str">
        <f t="shared" si="48"/>
        <v>库存为5</v>
      </c>
      <c r="AV2918" s="36" t="str">
        <f>IFERROR(时间!$B$4+AU2918,"上周无销量")</f>
        <v>上周无销量</v>
      </c>
    </row>
    <row r="2919" spans="1:48">
      <c r="A2919" s="21" t="s">
        <v>5693</v>
      </c>
      <c r="B2919" t="s">
        <v>3391</v>
      </c>
      <c r="C2919" t="s">
        <v>5658</v>
      </c>
      <c r="D2919" s="31">
        <v>2</v>
      </c>
      <c r="E2919" s="31">
        <v>2</v>
      </c>
      <c r="F2919" s="31">
        <v>0</v>
      </c>
      <c r="G2919" s="31">
        <v>1</v>
      </c>
      <c r="H2919" s="32">
        <v>26.392</v>
      </c>
      <c r="I2919">
        <v>2</v>
      </c>
      <c r="J2919" s="33">
        <v>0</v>
      </c>
      <c r="K2919" s="33">
        <v>0</v>
      </c>
      <c r="L2919" s="33">
        <v>0</v>
      </c>
      <c r="M2919">
        <v>2</v>
      </c>
      <c r="N2919">
        <v>0</v>
      </c>
      <c r="O2919">
        <v>0</v>
      </c>
      <c r="P2919">
        <v>67</v>
      </c>
      <c r="Q2919">
        <v>189</v>
      </c>
      <c r="R2919">
        <v>101</v>
      </c>
      <c r="S2919">
        <v>51</v>
      </c>
      <c r="T2919">
        <v>0</v>
      </c>
      <c r="U2919">
        <v>2</v>
      </c>
      <c r="V2919">
        <v>1</v>
      </c>
      <c r="W2919">
        <v>0</v>
      </c>
      <c r="X2919" s="23">
        <v>0</v>
      </c>
      <c r="Y2919" s="23">
        <v>0.0105820105820106</v>
      </c>
      <c r="Z2919" s="23">
        <v>0.0099009900990099</v>
      </c>
      <c r="AA2919" s="23">
        <v>0</v>
      </c>
      <c r="AB2919">
        <v>0</v>
      </c>
      <c r="AC2919">
        <v>0.47</v>
      </c>
      <c r="AD2919">
        <v>0.28</v>
      </c>
      <c r="AE2919">
        <v>0</v>
      </c>
      <c r="AF2919" s="23" t="s">
        <v>54</v>
      </c>
      <c r="AG2919" s="23">
        <v>0.00890421339799939</v>
      </c>
      <c r="AH2919" s="23" t="s">
        <v>103</v>
      </c>
      <c r="AI2919" s="23" t="s">
        <v>54</v>
      </c>
      <c r="AJ2919">
        <v>10</v>
      </c>
      <c r="AK2919">
        <v>14</v>
      </c>
      <c r="AL2919">
        <v>4</v>
      </c>
      <c r="AM2919">
        <v>9</v>
      </c>
      <c r="AN2919" s="23">
        <v>0.2</v>
      </c>
      <c r="AO2919" s="23">
        <v>0.142857142857143</v>
      </c>
      <c r="AP2919" s="23">
        <v>0</v>
      </c>
      <c r="AQ2919" s="23">
        <v>0.111111111111111</v>
      </c>
      <c r="AR2919" s="35">
        <v>0.285714285714286</v>
      </c>
      <c r="AS2919" s="35">
        <v>17.1428571428571</v>
      </c>
      <c r="AT2919" s="35">
        <v>-15.1428571428571</v>
      </c>
      <c r="AU2919" s="31">
        <f t="shared" si="48"/>
        <v>7</v>
      </c>
      <c r="AV2919" s="36">
        <f>IFERROR(时间!$B$4+AU2919,"上周无销量")</f>
        <v>43304</v>
      </c>
    </row>
    <row r="2920" spans="1:48">
      <c r="A2920" s="21" t="s">
        <v>5694</v>
      </c>
      <c r="B2920" t="s">
        <v>3544</v>
      </c>
      <c r="C2920" t="s">
        <v>5695</v>
      </c>
      <c r="D2920" s="31">
        <v>0</v>
      </c>
      <c r="E2920" s="31">
        <v>0</v>
      </c>
      <c r="F2920" s="31">
        <v>0</v>
      </c>
      <c r="G2920" s="31">
        <v>0</v>
      </c>
      <c r="H2920" s="32">
        <v>0</v>
      </c>
      <c r="I2920">
        <v>1</v>
      </c>
      <c r="J2920" s="33">
        <v>0</v>
      </c>
      <c r="K2920" s="33">
        <v>0</v>
      </c>
      <c r="L2920" s="33">
        <v>0</v>
      </c>
      <c r="M2920">
        <v>1</v>
      </c>
      <c r="N2920">
        <v>0</v>
      </c>
      <c r="O2920">
        <v>0</v>
      </c>
      <c r="P2920" t="s">
        <v>54</v>
      </c>
      <c r="Q2920" t="s">
        <v>54</v>
      </c>
      <c r="R2920" t="s">
        <v>54</v>
      </c>
      <c r="S2920" t="s">
        <v>54</v>
      </c>
      <c r="T2920" t="s">
        <v>54</v>
      </c>
      <c r="U2920" t="s">
        <v>54</v>
      </c>
      <c r="V2920" t="s">
        <v>54</v>
      </c>
      <c r="W2920" t="s">
        <v>54</v>
      </c>
      <c r="X2920" s="23" t="s">
        <v>54</v>
      </c>
      <c r="Y2920" s="23" t="s">
        <v>54</v>
      </c>
      <c r="Z2920" s="23" t="s">
        <v>54</v>
      </c>
      <c r="AA2920" s="23" t="s">
        <v>54</v>
      </c>
      <c r="AB2920" t="s">
        <v>54</v>
      </c>
      <c r="AC2920" t="s">
        <v>54</v>
      </c>
      <c r="AD2920" t="s">
        <v>54</v>
      </c>
      <c r="AE2920" t="s">
        <v>54</v>
      </c>
      <c r="AF2920" s="23" t="s">
        <v>54</v>
      </c>
      <c r="AG2920" s="23" t="s">
        <v>54</v>
      </c>
      <c r="AH2920" s="23" t="s">
        <v>54</v>
      </c>
      <c r="AI2920" s="23" t="s">
        <v>54</v>
      </c>
      <c r="AJ2920">
        <v>12</v>
      </c>
      <c r="AK2920">
        <v>6</v>
      </c>
      <c r="AL2920">
        <v>6</v>
      </c>
      <c r="AM2920">
        <v>6</v>
      </c>
      <c r="AN2920" s="23">
        <v>0</v>
      </c>
      <c r="AO2920" s="23">
        <v>0</v>
      </c>
      <c r="AP2920" s="23">
        <v>0</v>
      </c>
      <c r="AQ2920" s="23">
        <v>0</v>
      </c>
      <c r="AR2920" s="35">
        <v>0</v>
      </c>
      <c r="AS2920" s="35">
        <v>0</v>
      </c>
      <c r="AT2920" s="35">
        <v>1</v>
      </c>
      <c r="AU2920" s="31" t="str">
        <f t="shared" si="48"/>
        <v>库存为1</v>
      </c>
      <c r="AV2920" s="36" t="str">
        <f>IFERROR(时间!$B$4+AU2920,"上周无销量")</f>
        <v>上周无销量</v>
      </c>
    </row>
    <row r="2921" spans="1:48">
      <c r="A2921" s="21" t="s">
        <v>5696</v>
      </c>
      <c r="B2921" t="s">
        <v>3547</v>
      </c>
      <c r="C2921" t="s">
        <v>5695</v>
      </c>
      <c r="D2921" s="31">
        <v>0</v>
      </c>
      <c r="E2921" s="31">
        <v>0</v>
      </c>
      <c r="F2921" s="31">
        <v>0</v>
      </c>
      <c r="G2921" s="31">
        <v>0</v>
      </c>
      <c r="H2921" s="32">
        <v>0</v>
      </c>
      <c r="I2921">
        <v>1</v>
      </c>
      <c r="J2921" s="33">
        <v>0</v>
      </c>
      <c r="K2921" s="33">
        <v>0</v>
      </c>
      <c r="L2921" s="33">
        <v>0</v>
      </c>
      <c r="M2921">
        <v>1</v>
      </c>
      <c r="N2921">
        <v>0</v>
      </c>
      <c r="O2921">
        <v>1</v>
      </c>
      <c r="P2921" t="s">
        <v>54</v>
      </c>
      <c r="Q2921" t="s">
        <v>54</v>
      </c>
      <c r="R2921" t="s">
        <v>54</v>
      </c>
      <c r="S2921" t="s">
        <v>54</v>
      </c>
      <c r="T2921" t="s">
        <v>54</v>
      </c>
      <c r="U2921" t="s">
        <v>54</v>
      </c>
      <c r="V2921" t="s">
        <v>54</v>
      </c>
      <c r="W2921" t="s">
        <v>54</v>
      </c>
      <c r="X2921" s="23" t="s">
        <v>54</v>
      </c>
      <c r="Y2921" s="23" t="s">
        <v>54</v>
      </c>
      <c r="Z2921" s="23" t="s">
        <v>54</v>
      </c>
      <c r="AA2921" s="23" t="s">
        <v>54</v>
      </c>
      <c r="AB2921" t="s">
        <v>54</v>
      </c>
      <c r="AC2921" t="s">
        <v>54</v>
      </c>
      <c r="AD2921" t="s">
        <v>54</v>
      </c>
      <c r="AE2921" t="s">
        <v>54</v>
      </c>
      <c r="AF2921" s="23" t="s">
        <v>54</v>
      </c>
      <c r="AG2921" s="23" t="s">
        <v>54</v>
      </c>
      <c r="AH2921" s="23" t="s">
        <v>54</v>
      </c>
      <c r="AI2921" s="23" t="s">
        <v>54</v>
      </c>
      <c r="AJ2921">
        <v>4</v>
      </c>
      <c r="AK2921">
        <v>3</v>
      </c>
      <c r="AL2921">
        <v>4</v>
      </c>
      <c r="AM2921">
        <v>2</v>
      </c>
      <c r="AN2921" s="23">
        <v>0</v>
      </c>
      <c r="AO2921" s="23">
        <v>0</v>
      </c>
      <c r="AP2921" s="23">
        <v>0</v>
      </c>
      <c r="AQ2921" s="23">
        <v>0</v>
      </c>
      <c r="AR2921" s="35">
        <v>0</v>
      </c>
      <c r="AS2921" s="35">
        <v>0</v>
      </c>
      <c r="AT2921" s="35">
        <v>1</v>
      </c>
      <c r="AU2921" s="31" t="str">
        <f t="shared" si="48"/>
        <v>库存为1</v>
      </c>
      <c r="AV2921" s="36" t="str">
        <f>IFERROR(时间!$B$4+AU2921,"上周无销量")</f>
        <v>上周无销量</v>
      </c>
    </row>
    <row r="2922" spans="1:48">
      <c r="A2922" s="21" t="s">
        <v>5697</v>
      </c>
      <c r="B2922" t="s">
        <v>3549</v>
      </c>
      <c r="C2922" t="s">
        <v>5695</v>
      </c>
      <c r="D2922" s="31">
        <v>0</v>
      </c>
      <c r="E2922" s="31">
        <v>0</v>
      </c>
      <c r="F2922" s="31">
        <v>1</v>
      </c>
      <c r="G2922" s="31">
        <v>0</v>
      </c>
      <c r="H2922" s="32">
        <v>29.99</v>
      </c>
      <c r="I2922">
        <v>2</v>
      </c>
      <c r="J2922" s="33">
        <v>0</v>
      </c>
      <c r="K2922" s="33">
        <v>0</v>
      </c>
      <c r="L2922" s="33">
        <v>0</v>
      </c>
      <c r="M2922">
        <v>2</v>
      </c>
      <c r="N2922">
        <v>0</v>
      </c>
      <c r="O2922">
        <v>0</v>
      </c>
      <c r="P2922" t="s">
        <v>54</v>
      </c>
      <c r="Q2922" t="s">
        <v>54</v>
      </c>
      <c r="R2922" t="s">
        <v>54</v>
      </c>
      <c r="S2922" t="s">
        <v>54</v>
      </c>
      <c r="T2922" t="s">
        <v>54</v>
      </c>
      <c r="U2922" t="s">
        <v>54</v>
      </c>
      <c r="V2922" t="s">
        <v>54</v>
      </c>
      <c r="W2922" t="s">
        <v>54</v>
      </c>
      <c r="X2922" s="23" t="s">
        <v>54</v>
      </c>
      <c r="Y2922" s="23" t="s">
        <v>54</v>
      </c>
      <c r="Z2922" s="23" t="s">
        <v>54</v>
      </c>
      <c r="AA2922" s="23" t="s">
        <v>54</v>
      </c>
      <c r="AB2922" t="s">
        <v>54</v>
      </c>
      <c r="AC2922" t="s">
        <v>54</v>
      </c>
      <c r="AD2922" t="s">
        <v>54</v>
      </c>
      <c r="AE2922" t="s">
        <v>54</v>
      </c>
      <c r="AF2922" s="23" t="s">
        <v>54</v>
      </c>
      <c r="AG2922" s="23" t="s">
        <v>54</v>
      </c>
      <c r="AH2922" s="23" t="s">
        <v>54</v>
      </c>
      <c r="AI2922" s="23" t="s">
        <v>54</v>
      </c>
      <c r="AJ2922">
        <v>4</v>
      </c>
      <c r="AK2922">
        <v>10</v>
      </c>
      <c r="AL2922">
        <v>6</v>
      </c>
      <c r="AM2922">
        <v>3</v>
      </c>
      <c r="AN2922" s="23">
        <v>0</v>
      </c>
      <c r="AO2922" s="23">
        <v>0</v>
      </c>
      <c r="AP2922" s="23">
        <v>0.166666666666667</v>
      </c>
      <c r="AQ2922" s="23">
        <v>0</v>
      </c>
      <c r="AR2922" s="35">
        <v>0</v>
      </c>
      <c r="AS2922" s="35">
        <v>0</v>
      </c>
      <c r="AT2922" s="35">
        <v>2</v>
      </c>
      <c r="AU2922" s="31" t="str">
        <f t="shared" si="48"/>
        <v>库存为2</v>
      </c>
      <c r="AV2922" s="36" t="str">
        <f>IFERROR(时间!$B$4+AU2922,"上周无销量")</f>
        <v>上周无销量</v>
      </c>
    </row>
    <row r="2923" spans="1:48">
      <c r="A2923" s="21" t="s">
        <v>5698</v>
      </c>
      <c r="B2923" t="s">
        <v>3553</v>
      </c>
      <c r="C2923" t="s">
        <v>5695</v>
      </c>
      <c r="D2923" s="31">
        <v>0</v>
      </c>
      <c r="E2923" s="31">
        <v>0</v>
      </c>
      <c r="F2923" s="31">
        <v>0</v>
      </c>
      <c r="G2923" s="31">
        <v>0</v>
      </c>
      <c r="H2923" s="32">
        <v>0</v>
      </c>
      <c r="I2923">
        <v>0</v>
      </c>
      <c r="J2923" s="33">
        <v>0</v>
      </c>
      <c r="K2923" s="33">
        <v>0</v>
      </c>
      <c r="L2923" s="33">
        <v>0</v>
      </c>
      <c r="M2923">
        <v>0</v>
      </c>
      <c r="N2923">
        <v>0</v>
      </c>
      <c r="O2923">
        <v>0</v>
      </c>
      <c r="P2923" t="s">
        <v>54</v>
      </c>
      <c r="Q2923" t="s">
        <v>54</v>
      </c>
      <c r="R2923" t="s">
        <v>54</v>
      </c>
      <c r="S2923" t="s">
        <v>54</v>
      </c>
      <c r="T2923" t="s">
        <v>54</v>
      </c>
      <c r="U2923" t="s">
        <v>54</v>
      </c>
      <c r="V2923" t="s">
        <v>54</v>
      </c>
      <c r="W2923" t="s">
        <v>54</v>
      </c>
      <c r="X2923" s="23" t="s">
        <v>54</v>
      </c>
      <c r="Y2923" s="23" t="s">
        <v>54</v>
      </c>
      <c r="Z2923" s="23" t="s">
        <v>54</v>
      </c>
      <c r="AA2923" s="23" t="s">
        <v>54</v>
      </c>
      <c r="AB2923" t="s">
        <v>54</v>
      </c>
      <c r="AC2923" t="s">
        <v>54</v>
      </c>
      <c r="AD2923" t="s">
        <v>54</v>
      </c>
      <c r="AE2923" t="s">
        <v>54</v>
      </c>
      <c r="AF2923" s="23" t="s">
        <v>54</v>
      </c>
      <c r="AG2923" s="23" t="s">
        <v>54</v>
      </c>
      <c r="AH2923" s="23" t="s">
        <v>54</v>
      </c>
      <c r="AI2923" s="23" t="s">
        <v>54</v>
      </c>
      <c r="AJ2923">
        <v>0</v>
      </c>
      <c r="AK2923">
        <v>0</v>
      </c>
      <c r="AL2923">
        <v>0</v>
      </c>
      <c r="AM2923">
        <v>0</v>
      </c>
      <c r="AN2923" s="23" t="e">
        <v>#DIV/0!</v>
      </c>
      <c r="AO2923" s="23" t="e">
        <v>#DIV/0!</v>
      </c>
      <c r="AP2923" s="23" t="e">
        <v>#DIV/0!</v>
      </c>
      <c r="AQ2923" s="23" t="e">
        <v>#DIV/0!</v>
      </c>
      <c r="AR2923" s="35">
        <v>0</v>
      </c>
      <c r="AS2923" s="35">
        <v>0</v>
      </c>
      <c r="AT2923" s="35">
        <v>0</v>
      </c>
      <c r="AU2923" s="31" t="str">
        <f t="shared" si="48"/>
        <v>库存为0</v>
      </c>
      <c r="AV2923" s="36" t="str">
        <f>IFERROR(时间!$B$4+AU2923,"上周无销量")</f>
        <v>上周无销量</v>
      </c>
    </row>
    <row r="2924" spans="1:48">
      <c r="A2924" s="21" t="s">
        <v>5699</v>
      </c>
      <c r="B2924" t="s">
        <v>3555</v>
      </c>
      <c r="C2924" t="s">
        <v>5695</v>
      </c>
      <c r="D2924" s="31">
        <v>0</v>
      </c>
      <c r="E2924" s="31">
        <v>0</v>
      </c>
      <c r="F2924" s="31">
        <v>0</v>
      </c>
      <c r="G2924" s="31">
        <v>0</v>
      </c>
      <c r="H2924" s="32">
        <v>0</v>
      </c>
      <c r="I2924">
        <v>1</v>
      </c>
      <c r="J2924" s="33">
        <v>0</v>
      </c>
      <c r="K2924" s="33">
        <v>0</v>
      </c>
      <c r="L2924" s="33">
        <v>0</v>
      </c>
      <c r="M2924">
        <v>1</v>
      </c>
      <c r="N2924">
        <v>0</v>
      </c>
      <c r="O2924">
        <v>1</v>
      </c>
      <c r="P2924" t="s">
        <v>54</v>
      </c>
      <c r="Q2924" t="s">
        <v>54</v>
      </c>
      <c r="R2924" t="s">
        <v>54</v>
      </c>
      <c r="S2924" t="s">
        <v>54</v>
      </c>
      <c r="T2924" t="s">
        <v>54</v>
      </c>
      <c r="U2924" t="s">
        <v>54</v>
      </c>
      <c r="V2924" t="s">
        <v>54</v>
      </c>
      <c r="W2924" t="s">
        <v>54</v>
      </c>
      <c r="X2924" s="23" t="s">
        <v>54</v>
      </c>
      <c r="Y2924" s="23" t="s">
        <v>54</v>
      </c>
      <c r="Z2924" s="23" t="s">
        <v>54</v>
      </c>
      <c r="AA2924" s="23" t="s">
        <v>54</v>
      </c>
      <c r="AB2924" t="s">
        <v>54</v>
      </c>
      <c r="AC2924" t="s">
        <v>54</v>
      </c>
      <c r="AD2924" t="s">
        <v>54</v>
      </c>
      <c r="AE2924" t="s">
        <v>54</v>
      </c>
      <c r="AF2924" s="23" t="s">
        <v>54</v>
      </c>
      <c r="AG2924" s="23" t="s">
        <v>54</v>
      </c>
      <c r="AH2924" s="23" t="s">
        <v>54</v>
      </c>
      <c r="AI2924" s="23" t="s">
        <v>54</v>
      </c>
      <c r="AJ2924">
        <v>12</v>
      </c>
      <c r="AK2924">
        <v>8</v>
      </c>
      <c r="AL2924">
        <v>6</v>
      </c>
      <c r="AM2924">
        <v>6</v>
      </c>
      <c r="AN2924" s="23">
        <v>0</v>
      </c>
      <c r="AO2924" s="23">
        <v>0</v>
      </c>
      <c r="AP2924" s="23">
        <v>0</v>
      </c>
      <c r="AQ2924" s="23">
        <v>0</v>
      </c>
      <c r="AR2924" s="35">
        <v>0</v>
      </c>
      <c r="AS2924" s="35">
        <v>0</v>
      </c>
      <c r="AT2924" s="35">
        <v>1</v>
      </c>
      <c r="AU2924" s="31" t="str">
        <f t="shared" si="48"/>
        <v>库存为1</v>
      </c>
      <c r="AV2924" s="36" t="str">
        <f>IFERROR(时间!$B$4+AU2924,"上周无销量")</f>
        <v>上周无销量</v>
      </c>
    </row>
    <row r="2925" spans="1:48">
      <c r="A2925" s="21" t="s">
        <v>5700</v>
      </c>
      <c r="B2925" t="s">
        <v>3557</v>
      </c>
      <c r="C2925" t="s">
        <v>5695</v>
      </c>
      <c r="D2925" s="31">
        <v>0</v>
      </c>
      <c r="E2925" s="31">
        <v>0</v>
      </c>
      <c r="F2925" s="31">
        <v>0</v>
      </c>
      <c r="G2925" s="31">
        <v>0</v>
      </c>
      <c r="H2925" s="32">
        <v>0</v>
      </c>
      <c r="I2925">
        <v>2</v>
      </c>
      <c r="J2925" s="33">
        <v>0</v>
      </c>
      <c r="K2925" s="33">
        <v>0</v>
      </c>
      <c r="L2925" s="33">
        <v>0</v>
      </c>
      <c r="M2925">
        <v>2</v>
      </c>
      <c r="N2925">
        <v>0</v>
      </c>
      <c r="O2925">
        <v>0</v>
      </c>
      <c r="P2925" t="s">
        <v>54</v>
      </c>
      <c r="Q2925" t="s">
        <v>54</v>
      </c>
      <c r="R2925" t="s">
        <v>54</v>
      </c>
      <c r="S2925" t="s">
        <v>54</v>
      </c>
      <c r="T2925" t="s">
        <v>54</v>
      </c>
      <c r="U2925" t="s">
        <v>54</v>
      </c>
      <c r="V2925" t="s">
        <v>54</v>
      </c>
      <c r="W2925" t="s">
        <v>54</v>
      </c>
      <c r="X2925" s="23" t="s">
        <v>54</v>
      </c>
      <c r="Y2925" s="23" t="s">
        <v>54</v>
      </c>
      <c r="Z2925" s="23" t="s">
        <v>54</v>
      </c>
      <c r="AA2925" s="23" t="s">
        <v>54</v>
      </c>
      <c r="AB2925" t="s">
        <v>54</v>
      </c>
      <c r="AC2925" t="s">
        <v>54</v>
      </c>
      <c r="AD2925" t="s">
        <v>54</v>
      </c>
      <c r="AE2925" t="s">
        <v>54</v>
      </c>
      <c r="AF2925" s="23" t="s">
        <v>54</v>
      </c>
      <c r="AG2925" s="23" t="s">
        <v>54</v>
      </c>
      <c r="AH2925" s="23" t="s">
        <v>54</v>
      </c>
      <c r="AI2925" s="23" t="s">
        <v>54</v>
      </c>
      <c r="AJ2925">
        <v>4</v>
      </c>
      <c r="AK2925">
        <v>0</v>
      </c>
      <c r="AL2925">
        <v>2</v>
      </c>
      <c r="AM2925">
        <v>0</v>
      </c>
      <c r="AN2925" s="23">
        <v>0</v>
      </c>
      <c r="AO2925" s="23" t="e">
        <v>#DIV/0!</v>
      </c>
      <c r="AP2925" s="23">
        <v>0</v>
      </c>
      <c r="AQ2925" s="23" t="e">
        <v>#DIV/0!</v>
      </c>
      <c r="AR2925" s="35">
        <v>0</v>
      </c>
      <c r="AS2925" s="35">
        <v>0</v>
      </c>
      <c r="AT2925" s="35">
        <v>2</v>
      </c>
      <c r="AU2925" s="31" t="str">
        <f t="shared" si="48"/>
        <v>库存为2</v>
      </c>
      <c r="AV2925" s="36" t="str">
        <f>IFERROR(时间!$B$4+AU2925,"上周无销量")</f>
        <v>上周无销量</v>
      </c>
    </row>
    <row r="2926" spans="1:48">
      <c r="A2926" s="21" t="s">
        <v>5701</v>
      </c>
      <c r="B2926" t="s">
        <v>3561</v>
      </c>
      <c r="C2926" t="s">
        <v>5695</v>
      </c>
      <c r="D2926" s="31">
        <v>0</v>
      </c>
      <c r="E2926" s="31">
        <v>0</v>
      </c>
      <c r="F2926" s="31">
        <v>0</v>
      </c>
      <c r="G2926" s="31">
        <v>0</v>
      </c>
      <c r="H2926" s="32">
        <v>0</v>
      </c>
      <c r="I2926">
        <v>0</v>
      </c>
      <c r="J2926" s="33">
        <v>0</v>
      </c>
      <c r="K2926" s="33">
        <v>0</v>
      </c>
      <c r="L2926" s="33">
        <v>0</v>
      </c>
      <c r="M2926">
        <v>0</v>
      </c>
      <c r="N2926">
        <v>0</v>
      </c>
      <c r="O2926">
        <v>0</v>
      </c>
      <c r="P2926" t="s">
        <v>54</v>
      </c>
      <c r="Q2926" t="s">
        <v>54</v>
      </c>
      <c r="R2926" t="s">
        <v>54</v>
      </c>
      <c r="S2926" t="s">
        <v>54</v>
      </c>
      <c r="T2926" t="s">
        <v>54</v>
      </c>
      <c r="U2926" t="s">
        <v>54</v>
      </c>
      <c r="V2926" t="s">
        <v>54</v>
      </c>
      <c r="W2926" t="s">
        <v>54</v>
      </c>
      <c r="X2926" s="23" t="s">
        <v>54</v>
      </c>
      <c r="Y2926" s="23" t="s">
        <v>54</v>
      </c>
      <c r="Z2926" s="23" t="s">
        <v>54</v>
      </c>
      <c r="AA2926" s="23" t="s">
        <v>54</v>
      </c>
      <c r="AB2926" t="s">
        <v>54</v>
      </c>
      <c r="AC2926" t="s">
        <v>54</v>
      </c>
      <c r="AD2926" t="s">
        <v>54</v>
      </c>
      <c r="AE2926" t="s">
        <v>54</v>
      </c>
      <c r="AF2926" s="23" t="s">
        <v>54</v>
      </c>
      <c r="AG2926" s="23" t="s">
        <v>54</v>
      </c>
      <c r="AH2926" s="23" t="s">
        <v>54</v>
      </c>
      <c r="AI2926" s="23" t="s">
        <v>54</v>
      </c>
      <c r="AJ2926">
        <v>0</v>
      </c>
      <c r="AK2926">
        <v>0</v>
      </c>
      <c r="AL2926">
        <v>0</v>
      </c>
      <c r="AM2926">
        <v>0</v>
      </c>
      <c r="AN2926" s="23" t="e">
        <v>#DIV/0!</v>
      </c>
      <c r="AO2926" s="23" t="e">
        <v>#DIV/0!</v>
      </c>
      <c r="AP2926" s="23" t="e">
        <v>#DIV/0!</v>
      </c>
      <c r="AQ2926" s="23" t="e">
        <v>#DIV/0!</v>
      </c>
      <c r="AR2926" s="35">
        <v>0</v>
      </c>
      <c r="AS2926" s="35">
        <v>0</v>
      </c>
      <c r="AT2926" s="35">
        <v>0</v>
      </c>
      <c r="AU2926" s="31" t="str">
        <f t="shared" si="48"/>
        <v>库存为0</v>
      </c>
      <c r="AV2926" s="36" t="str">
        <f>IFERROR(时间!$B$4+AU2926,"上周无销量")</f>
        <v>上周无销量</v>
      </c>
    </row>
    <row r="2927" spans="1:48">
      <c r="A2927" s="21" t="s">
        <v>5702</v>
      </c>
      <c r="B2927" t="s">
        <v>5703</v>
      </c>
      <c r="C2927" t="s">
        <v>5704</v>
      </c>
      <c r="D2927" s="31">
        <v>1</v>
      </c>
      <c r="E2927" s="31">
        <v>0</v>
      </c>
      <c r="F2927" s="31">
        <v>0</v>
      </c>
      <c r="G2927" s="31">
        <v>0</v>
      </c>
      <c r="H2927" s="32">
        <v>29.99</v>
      </c>
      <c r="I2927">
        <v>1</v>
      </c>
      <c r="J2927" s="33">
        <v>0</v>
      </c>
      <c r="K2927" s="33">
        <v>0</v>
      </c>
      <c r="L2927" s="33">
        <v>0</v>
      </c>
      <c r="M2927">
        <v>1</v>
      </c>
      <c r="N2927">
        <v>0</v>
      </c>
      <c r="O2927">
        <v>0</v>
      </c>
      <c r="P2927">
        <v>575</v>
      </c>
      <c r="Q2927">
        <v>602</v>
      </c>
      <c r="R2927">
        <v>240</v>
      </c>
      <c r="S2927">
        <v>61</v>
      </c>
      <c r="T2927">
        <v>2</v>
      </c>
      <c r="U2927">
        <v>0</v>
      </c>
      <c r="V2927">
        <v>0</v>
      </c>
      <c r="W2927">
        <v>0</v>
      </c>
      <c r="X2927" s="23">
        <v>0.00347826086956522</v>
      </c>
      <c r="Y2927" s="23">
        <v>0</v>
      </c>
      <c r="Z2927" s="23">
        <v>0</v>
      </c>
      <c r="AA2927" s="23">
        <v>0</v>
      </c>
      <c r="AB2927">
        <v>0.31</v>
      </c>
      <c r="AC2927">
        <v>0</v>
      </c>
      <c r="AD2927">
        <v>0</v>
      </c>
      <c r="AE2927">
        <v>0</v>
      </c>
      <c r="AF2927" s="23">
        <v>0.0103367789263088</v>
      </c>
      <c r="AG2927" s="23" t="s">
        <v>54</v>
      </c>
      <c r="AH2927" s="23" t="s">
        <v>54</v>
      </c>
      <c r="AI2927" s="23" t="s">
        <v>54</v>
      </c>
      <c r="AJ2927">
        <v>8</v>
      </c>
      <c r="AK2927">
        <v>10</v>
      </c>
      <c r="AL2927">
        <v>16</v>
      </c>
      <c r="AM2927">
        <v>8</v>
      </c>
      <c r="AN2927" s="23">
        <v>0.125</v>
      </c>
      <c r="AO2927" s="23">
        <v>0</v>
      </c>
      <c r="AP2927" s="23">
        <v>0</v>
      </c>
      <c r="AQ2927" s="23">
        <v>0</v>
      </c>
      <c r="AR2927" s="35">
        <v>0.142857142857143</v>
      </c>
      <c r="AS2927" s="35">
        <v>8.57142857142857</v>
      </c>
      <c r="AT2927" s="35">
        <v>-7.57142857142857</v>
      </c>
      <c r="AU2927" s="31">
        <f t="shared" si="48"/>
        <v>7</v>
      </c>
      <c r="AV2927" s="36">
        <f>IFERROR(时间!$B$4+AU2927,"上周无销量")</f>
        <v>43304</v>
      </c>
    </row>
    <row r="2928" spans="1:48">
      <c r="A2928" s="21" t="s">
        <v>5705</v>
      </c>
      <c r="B2928" t="s">
        <v>5706</v>
      </c>
      <c r="C2928" t="s">
        <v>5704</v>
      </c>
      <c r="D2928" s="31">
        <v>0</v>
      </c>
      <c r="E2928" s="31">
        <v>0</v>
      </c>
      <c r="F2928" s="31">
        <v>0</v>
      </c>
      <c r="G2928" s="31">
        <v>1</v>
      </c>
      <c r="H2928" s="32">
        <v>0</v>
      </c>
      <c r="I2928">
        <v>1</v>
      </c>
      <c r="J2928" s="33">
        <v>0</v>
      </c>
      <c r="K2928" s="33">
        <v>0</v>
      </c>
      <c r="L2928" s="33">
        <v>0</v>
      </c>
      <c r="M2928">
        <v>1</v>
      </c>
      <c r="N2928">
        <v>1</v>
      </c>
      <c r="O2928">
        <v>0</v>
      </c>
      <c r="P2928">
        <v>682</v>
      </c>
      <c r="Q2928">
        <v>874</v>
      </c>
      <c r="R2928">
        <v>372</v>
      </c>
      <c r="S2928">
        <v>906</v>
      </c>
      <c r="T2928">
        <v>6</v>
      </c>
      <c r="U2928">
        <v>2</v>
      </c>
      <c r="V2928">
        <v>1</v>
      </c>
      <c r="W2928">
        <v>3</v>
      </c>
      <c r="X2928" s="23">
        <v>0.00879765395894428</v>
      </c>
      <c r="Y2928" s="23">
        <v>0.0022883295194508</v>
      </c>
      <c r="Z2928" s="23">
        <v>0.00268817204301075</v>
      </c>
      <c r="AA2928" s="23">
        <v>0.0033112582781457</v>
      </c>
      <c r="AB2928">
        <v>1.39</v>
      </c>
      <c r="AC2928">
        <v>0.23</v>
      </c>
      <c r="AD2928">
        <v>0.17</v>
      </c>
      <c r="AE2928">
        <v>0.61</v>
      </c>
      <c r="AF2928" s="23" t="s">
        <v>103</v>
      </c>
      <c r="AG2928" s="23" t="s">
        <v>103</v>
      </c>
      <c r="AH2928" s="23" t="s">
        <v>103</v>
      </c>
      <c r="AI2928" s="23" t="s">
        <v>103</v>
      </c>
      <c r="AJ2928">
        <v>20</v>
      </c>
      <c r="AK2928">
        <v>17</v>
      </c>
      <c r="AL2928">
        <v>8</v>
      </c>
      <c r="AM2928">
        <v>3</v>
      </c>
      <c r="AN2928" s="23">
        <v>0</v>
      </c>
      <c r="AO2928" s="23">
        <v>0</v>
      </c>
      <c r="AP2928" s="23">
        <v>0</v>
      </c>
      <c r="AQ2928" s="23">
        <v>0.333333333333333</v>
      </c>
      <c r="AR2928" s="35">
        <v>0</v>
      </c>
      <c r="AS2928" s="35">
        <v>0</v>
      </c>
      <c r="AT2928" s="35">
        <v>1</v>
      </c>
      <c r="AU2928" s="31" t="str">
        <f t="shared" si="48"/>
        <v>库存为1</v>
      </c>
      <c r="AV2928" s="36" t="str">
        <f>IFERROR(时间!$B$4+AU2928,"上周无销量")</f>
        <v>上周无销量</v>
      </c>
    </row>
    <row r="2929" spans="1:48">
      <c r="A2929" s="21" t="s">
        <v>5707</v>
      </c>
      <c r="B2929" t="s">
        <v>5708</v>
      </c>
      <c r="C2929" t="s">
        <v>5704</v>
      </c>
      <c r="D2929" s="31">
        <v>0</v>
      </c>
      <c r="E2929" s="31">
        <v>0</v>
      </c>
      <c r="F2929" s="31">
        <v>0</v>
      </c>
      <c r="G2929" s="31">
        <v>1</v>
      </c>
      <c r="H2929" s="32">
        <v>0</v>
      </c>
      <c r="I2929">
        <v>0</v>
      </c>
      <c r="J2929" s="33">
        <v>0</v>
      </c>
      <c r="K2929" s="33">
        <v>0</v>
      </c>
      <c r="L2929" s="33">
        <v>0</v>
      </c>
      <c r="M2929">
        <v>0</v>
      </c>
      <c r="N2929">
        <v>0</v>
      </c>
      <c r="O2929">
        <v>0</v>
      </c>
      <c r="P2929">
        <v>0</v>
      </c>
      <c r="Q2929">
        <v>0</v>
      </c>
      <c r="R2929">
        <v>0</v>
      </c>
      <c r="S2929">
        <v>18</v>
      </c>
      <c r="T2929">
        <v>0</v>
      </c>
      <c r="U2929">
        <v>0</v>
      </c>
      <c r="V2929">
        <v>0</v>
      </c>
      <c r="W2929">
        <v>0</v>
      </c>
      <c r="X2929" s="23" t="e">
        <v>#DIV/0!</v>
      </c>
      <c r="Y2929" s="23" t="e">
        <v>#DIV/0!</v>
      </c>
      <c r="Z2929" s="23" t="e">
        <v>#DIV/0!</v>
      </c>
      <c r="AA2929" s="23">
        <v>0</v>
      </c>
      <c r="AB2929">
        <v>0</v>
      </c>
      <c r="AC2929">
        <v>0</v>
      </c>
      <c r="AD2929">
        <v>0</v>
      </c>
      <c r="AE2929">
        <v>0</v>
      </c>
      <c r="AF2929" s="23" t="s">
        <v>54</v>
      </c>
      <c r="AG2929" s="23" t="s">
        <v>54</v>
      </c>
      <c r="AH2929" s="23" t="s">
        <v>54</v>
      </c>
      <c r="AI2929" s="23" t="s">
        <v>54</v>
      </c>
      <c r="AJ2929">
        <v>0</v>
      </c>
      <c r="AK2929">
        <v>0</v>
      </c>
      <c r="AL2929">
        <v>0</v>
      </c>
      <c r="AM2929">
        <v>0</v>
      </c>
      <c r="AN2929" s="23" t="e">
        <v>#DIV/0!</v>
      </c>
      <c r="AO2929" s="23" t="e">
        <v>#DIV/0!</v>
      </c>
      <c r="AP2929" s="23" t="e">
        <v>#DIV/0!</v>
      </c>
      <c r="AQ2929" s="23" t="e">
        <v>#DIV/0!</v>
      </c>
      <c r="AR2929" s="35">
        <v>0</v>
      </c>
      <c r="AS2929" s="35">
        <v>0</v>
      </c>
      <c r="AT2929" s="35">
        <v>0</v>
      </c>
      <c r="AU2929" s="31" t="str">
        <f t="shared" si="48"/>
        <v>库存为0</v>
      </c>
      <c r="AV2929" s="36" t="str">
        <f>IFERROR(时间!$B$4+AU2929,"上周无销量")</f>
        <v>上周无销量</v>
      </c>
    </row>
    <row r="2930" spans="1:48">
      <c r="A2930" s="21" t="s">
        <v>5709</v>
      </c>
      <c r="B2930" t="s">
        <v>5710</v>
      </c>
      <c r="C2930" t="s">
        <v>5704</v>
      </c>
      <c r="D2930" s="31">
        <v>2</v>
      </c>
      <c r="E2930" s="31">
        <v>0</v>
      </c>
      <c r="F2930" s="31">
        <v>2</v>
      </c>
      <c r="G2930" s="31">
        <v>0</v>
      </c>
      <c r="H2930" s="32">
        <v>29.99</v>
      </c>
      <c r="I2930">
        <v>1</v>
      </c>
      <c r="J2930" s="33">
        <v>0</v>
      </c>
      <c r="K2930" s="33">
        <v>0</v>
      </c>
      <c r="L2930" s="33">
        <v>0</v>
      </c>
      <c r="M2930">
        <v>1</v>
      </c>
      <c r="N2930">
        <v>0</v>
      </c>
      <c r="O2930">
        <v>0</v>
      </c>
      <c r="P2930">
        <v>237</v>
      </c>
      <c r="Q2930">
        <v>451</v>
      </c>
      <c r="R2930">
        <v>125</v>
      </c>
      <c r="S2930">
        <v>99</v>
      </c>
      <c r="T2930">
        <v>0</v>
      </c>
      <c r="U2930">
        <v>1</v>
      </c>
      <c r="V2930">
        <v>0</v>
      </c>
      <c r="W2930">
        <v>0</v>
      </c>
      <c r="X2930" s="23">
        <v>0</v>
      </c>
      <c r="Y2930" s="23">
        <v>0.00221729490022173</v>
      </c>
      <c r="Z2930" s="23">
        <v>0</v>
      </c>
      <c r="AA2930" s="23">
        <v>0</v>
      </c>
      <c r="AB2930">
        <v>0</v>
      </c>
      <c r="AC2930">
        <v>0.17</v>
      </c>
      <c r="AD2930">
        <v>0</v>
      </c>
      <c r="AE2930">
        <v>0</v>
      </c>
      <c r="AF2930" s="23" t="s">
        <v>54</v>
      </c>
      <c r="AG2930" s="23" t="s">
        <v>103</v>
      </c>
      <c r="AH2930" s="23" t="s">
        <v>54</v>
      </c>
      <c r="AI2930" s="23" t="s">
        <v>54</v>
      </c>
      <c r="AJ2930">
        <v>20</v>
      </c>
      <c r="AK2930">
        <v>33</v>
      </c>
      <c r="AL2930">
        <v>22</v>
      </c>
      <c r="AM2930">
        <v>3</v>
      </c>
      <c r="AN2930" s="23">
        <v>0.1</v>
      </c>
      <c r="AO2930" s="23">
        <v>0</v>
      </c>
      <c r="AP2930" s="23">
        <v>0.0909090909090909</v>
      </c>
      <c r="AQ2930" s="23">
        <v>0</v>
      </c>
      <c r="AR2930" s="35">
        <v>0.285714285714286</v>
      </c>
      <c r="AS2930" s="35">
        <v>17.1428571428571</v>
      </c>
      <c r="AT2930" s="35">
        <v>-16.1428571428571</v>
      </c>
      <c r="AU2930" s="31">
        <f t="shared" si="48"/>
        <v>3</v>
      </c>
      <c r="AV2930" s="36">
        <f>IFERROR(时间!$B$4+AU2930,"上周无销量")</f>
        <v>43300</v>
      </c>
    </row>
    <row r="2931" spans="1:48">
      <c r="A2931" s="21" t="s">
        <v>5711</v>
      </c>
      <c r="B2931" t="s">
        <v>5712</v>
      </c>
      <c r="C2931" t="s">
        <v>5704</v>
      </c>
      <c r="D2931" s="31">
        <v>0</v>
      </c>
      <c r="E2931" s="31">
        <v>0</v>
      </c>
      <c r="F2931" s="31">
        <v>0</v>
      </c>
      <c r="G2931" s="31">
        <v>0</v>
      </c>
      <c r="H2931" s="32">
        <v>0</v>
      </c>
      <c r="I2931">
        <v>5</v>
      </c>
      <c r="J2931" s="33">
        <v>0</v>
      </c>
      <c r="K2931" s="33">
        <v>0</v>
      </c>
      <c r="L2931" s="33">
        <v>0</v>
      </c>
      <c r="M2931">
        <v>5</v>
      </c>
      <c r="N2931">
        <v>0</v>
      </c>
      <c r="O2931">
        <v>0</v>
      </c>
      <c r="P2931">
        <v>67</v>
      </c>
      <c r="Q2931">
        <v>0</v>
      </c>
      <c r="R2931">
        <v>0</v>
      </c>
      <c r="S2931">
        <v>0</v>
      </c>
      <c r="T2931">
        <v>1</v>
      </c>
      <c r="U2931">
        <v>0</v>
      </c>
      <c r="V2931">
        <v>0</v>
      </c>
      <c r="W2931">
        <v>0</v>
      </c>
      <c r="X2931" s="23">
        <v>0.0149253731343284</v>
      </c>
      <c r="Y2931" s="23" t="e">
        <v>#DIV/0!</v>
      </c>
      <c r="Z2931" s="23" t="e">
        <v>#DIV/0!</v>
      </c>
      <c r="AA2931" s="23" t="e">
        <v>#DIV/0!</v>
      </c>
      <c r="AB2931">
        <v>0.22</v>
      </c>
      <c r="AC2931">
        <v>0</v>
      </c>
      <c r="AD2931">
        <v>0</v>
      </c>
      <c r="AE2931">
        <v>0</v>
      </c>
      <c r="AF2931" s="23" t="s">
        <v>103</v>
      </c>
      <c r="AG2931" s="23" t="s">
        <v>54</v>
      </c>
      <c r="AH2931" s="23" t="s">
        <v>54</v>
      </c>
      <c r="AI2931" s="23" t="s">
        <v>54</v>
      </c>
      <c r="AJ2931">
        <v>7</v>
      </c>
      <c r="AK2931">
        <v>0</v>
      </c>
      <c r="AL2931">
        <v>0</v>
      </c>
      <c r="AM2931">
        <v>0</v>
      </c>
      <c r="AN2931" s="23">
        <v>0</v>
      </c>
      <c r="AO2931" s="23" t="e">
        <v>#DIV/0!</v>
      </c>
      <c r="AP2931" s="23" t="e">
        <v>#DIV/0!</v>
      </c>
      <c r="AQ2931" s="23" t="e">
        <v>#DIV/0!</v>
      </c>
      <c r="AR2931" s="35">
        <v>0</v>
      </c>
      <c r="AS2931" s="35">
        <v>0</v>
      </c>
      <c r="AT2931" s="35">
        <v>5</v>
      </c>
      <c r="AU2931" s="31" t="str">
        <f t="shared" si="48"/>
        <v>库存为5</v>
      </c>
      <c r="AV2931" s="36" t="str">
        <f>IFERROR(时间!$B$4+AU2931,"上周无销量")</f>
        <v>上周无销量</v>
      </c>
    </row>
    <row r="2932" spans="1:48">
      <c r="A2932" s="21" t="s">
        <v>5713</v>
      </c>
      <c r="B2932" t="s">
        <v>5714</v>
      </c>
      <c r="C2932" t="s">
        <v>5704</v>
      </c>
      <c r="D2932" s="31">
        <v>0</v>
      </c>
      <c r="E2932" s="31">
        <v>0</v>
      </c>
      <c r="F2932" s="31">
        <v>0</v>
      </c>
      <c r="G2932" s="31">
        <v>0</v>
      </c>
      <c r="H2932" s="32">
        <v>0</v>
      </c>
      <c r="I2932">
        <v>1</v>
      </c>
      <c r="J2932" s="33">
        <v>0</v>
      </c>
      <c r="K2932" s="33">
        <v>2</v>
      </c>
      <c r="L2932" s="33">
        <v>0</v>
      </c>
      <c r="M2932">
        <v>3</v>
      </c>
      <c r="N2932">
        <v>0</v>
      </c>
      <c r="O2932">
        <v>0</v>
      </c>
      <c r="P2932">
        <v>9402</v>
      </c>
      <c r="Q2932">
        <v>4844</v>
      </c>
      <c r="R2932">
        <v>1566</v>
      </c>
      <c r="S2932">
        <v>817</v>
      </c>
      <c r="T2932">
        <v>21</v>
      </c>
      <c r="U2932">
        <v>22</v>
      </c>
      <c r="V2932">
        <v>8</v>
      </c>
      <c r="W2932">
        <v>5</v>
      </c>
      <c r="X2932" s="23">
        <v>0.00223356732610083</v>
      </c>
      <c r="Y2932" s="23">
        <v>0.00454170107349298</v>
      </c>
      <c r="Z2932" s="23">
        <v>0.00510855683269476</v>
      </c>
      <c r="AA2932" s="23">
        <v>0.00611995104039168</v>
      </c>
      <c r="AB2932">
        <v>3.74</v>
      </c>
      <c r="AC2932">
        <v>3.89</v>
      </c>
      <c r="AD2932">
        <v>1.58</v>
      </c>
      <c r="AE2932">
        <v>0.9</v>
      </c>
      <c r="AF2932" s="23" t="s">
        <v>103</v>
      </c>
      <c r="AG2932" s="23" t="s">
        <v>103</v>
      </c>
      <c r="AH2932" s="23" t="s">
        <v>103</v>
      </c>
      <c r="AI2932" s="23" t="s">
        <v>103</v>
      </c>
      <c r="AJ2932">
        <v>22</v>
      </c>
      <c r="AK2932">
        <v>8</v>
      </c>
      <c r="AL2932">
        <v>10</v>
      </c>
      <c r="AM2932">
        <v>2</v>
      </c>
      <c r="AN2932" s="23">
        <v>0</v>
      </c>
      <c r="AO2932" s="23">
        <v>0</v>
      </c>
      <c r="AP2932" s="23">
        <v>0</v>
      </c>
      <c r="AQ2932" s="23">
        <v>0</v>
      </c>
      <c r="AR2932" s="35">
        <v>0</v>
      </c>
      <c r="AS2932" s="35">
        <v>0</v>
      </c>
      <c r="AT2932" s="35">
        <v>3</v>
      </c>
      <c r="AU2932" s="31" t="str">
        <f t="shared" si="48"/>
        <v>库存为3</v>
      </c>
      <c r="AV2932" s="36" t="str">
        <f>IFERROR(时间!$B$4+AU2932,"上周无销量")</f>
        <v>上周无销量</v>
      </c>
    </row>
    <row r="2933" spans="1:48">
      <c r="A2933" s="21" t="s">
        <v>5715</v>
      </c>
      <c r="B2933" t="s">
        <v>5716</v>
      </c>
      <c r="C2933" t="s">
        <v>5704</v>
      </c>
      <c r="D2933" s="31">
        <v>0</v>
      </c>
      <c r="E2933" s="31">
        <v>1</v>
      </c>
      <c r="F2933" s="31">
        <v>0</v>
      </c>
      <c r="G2933" s="31">
        <v>0</v>
      </c>
      <c r="H2933" s="32">
        <v>29.99</v>
      </c>
      <c r="I2933">
        <v>1</v>
      </c>
      <c r="J2933" s="33">
        <v>0</v>
      </c>
      <c r="K2933" s="33">
        <v>0</v>
      </c>
      <c r="L2933" s="33">
        <v>0</v>
      </c>
      <c r="M2933">
        <v>1</v>
      </c>
      <c r="N2933">
        <v>0</v>
      </c>
      <c r="O2933">
        <v>0</v>
      </c>
      <c r="P2933">
        <v>389</v>
      </c>
      <c r="Q2933">
        <v>218</v>
      </c>
      <c r="R2933">
        <v>105</v>
      </c>
      <c r="S2933">
        <v>80</v>
      </c>
      <c r="T2933">
        <v>3</v>
      </c>
      <c r="U2933">
        <v>0</v>
      </c>
      <c r="V2933">
        <v>1</v>
      </c>
      <c r="W2933">
        <v>0</v>
      </c>
      <c r="X2933" s="23">
        <v>0.0077120822622108</v>
      </c>
      <c r="Y2933" s="23">
        <v>0</v>
      </c>
      <c r="Z2933" s="23">
        <v>0.00952380952380952</v>
      </c>
      <c r="AA2933" s="23">
        <v>0</v>
      </c>
      <c r="AB2933">
        <v>0.58</v>
      </c>
      <c r="AC2933">
        <v>0</v>
      </c>
      <c r="AD2933">
        <v>0.29</v>
      </c>
      <c r="AE2933">
        <v>0</v>
      </c>
      <c r="AF2933" s="23" t="s">
        <v>103</v>
      </c>
      <c r="AG2933" s="23" t="s">
        <v>54</v>
      </c>
      <c r="AH2933" s="23" t="s">
        <v>103</v>
      </c>
      <c r="AI2933" s="23" t="s">
        <v>54</v>
      </c>
      <c r="AJ2933">
        <v>14</v>
      </c>
      <c r="AK2933">
        <v>18</v>
      </c>
      <c r="AL2933">
        <v>12</v>
      </c>
      <c r="AM2933">
        <v>4</v>
      </c>
      <c r="AN2933" s="23">
        <v>0</v>
      </c>
      <c r="AO2933" s="23">
        <v>0.0555555555555556</v>
      </c>
      <c r="AP2933" s="23">
        <v>0</v>
      </c>
      <c r="AQ2933" s="23">
        <v>0</v>
      </c>
      <c r="AR2933" s="35">
        <v>0</v>
      </c>
      <c r="AS2933" s="35">
        <v>0</v>
      </c>
      <c r="AT2933" s="35">
        <v>1</v>
      </c>
      <c r="AU2933" s="31" t="str">
        <f t="shared" si="48"/>
        <v>库存为1</v>
      </c>
      <c r="AV2933" s="36" t="str">
        <f>IFERROR(时间!$B$4+AU2933,"上周无销量")</f>
        <v>上周无销量</v>
      </c>
    </row>
    <row r="2934" spans="1:48">
      <c r="A2934" s="21" t="s">
        <v>5717</v>
      </c>
      <c r="B2934" t="s">
        <v>5718</v>
      </c>
      <c r="C2934" t="s">
        <v>5704</v>
      </c>
      <c r="D2934" s="31">
        <v>0</v>
      </c>
      <c r="E2934" s="31">
        <v>0</v>
      </c>
      <c r="F2934" s="31">
        <v>0</v>
      </c>
      <c r="G2934" s="31">
        <v>3</v>
      </c>
      <c r="H2934" s="32">
        <v>0</v>
      </c>
      <c r="I2934">
        <v>0</v>
      </c>
      <c r="J2934" s="33">
        <v>0</v>
      </c>
      <c r="K2934" s="33">
        <v>0</v>
      </c>
      <c r="L2934" s="33">
        <v>0</v>
      </c>
      <c r="M2934">
        <v>0</v>
      </c>
      <c r="N2934">
        <v>0</v>
      </c>
      <c r="O2934">
        <v>0</v>
      </c>
      <c r="P2934">
        <v>0</v>
      </c>
      <c r="Q2934">
        <v>0</v>
      </c>
      <c r="R2934">
        <v>0</v>
      </c>
      <c r="S2934">
        <v>45</v>
      </c>
      <c r="T2934">
        <v>0</v>
      </c>
      <c r="U2934">
        <v>0</v>
      </c>
      <c r="V2934">
        <v>0</v>
      </c>
      <c r="W2934">
        <v>1</v>
      </c>
      <c r="X2934" s="23" t="e">
        <v>#DIV/0!</v>
      </c>
      <c r="Y2934" s="23" t="e">
        <v>#DIV/0!</v>
      </c>
      <c r="Z2934" s="23" t="e">
        <v>#DIV/0!</v>
      </c>
      <c r="AA2934" s="23">
        <v>0.0222222222222222</v>
      </c>
      <c r="AB2934">
        <v>0</v>
      </c>
      <c r="AC2934">
        <v>0</v>
      </c>
      <c r="AD2934">
        <v>0</v>
      </c>
      <c r="AE2934">
        <v>0.12</v>
      </c>
      <c r="AF2934" s="23" t="s">
        <v>54</v>
      </c>
      <c r="AG2934" s="23" t="s">
        <v>54</v>
      </c>
      <c r="AH2934" s="23" t="s">
        <v>54</v>
      </c>
      <c r="AI2934" s="23" t="s">
        <v>103</v>
      </c>
      <c r="AJ2934">
        <v>0</v>
      </c>
      <c r="AK2934">
        <v>0</v>
      </c>
      <c r="AL2934">
        <v>0</v>
      </c>
      <c r="AM2934">
        <v>17</v>
      </c>
      <c r="AN2934" s="23" t="e">
        <v>#DIV/0!</v>
      </c>
      <c r="AO2934" s="23" t="e">
        <v>#DIV/0!</v>
      </c>
      <c r="AP2934" s="23" t="e">
        <v>#DIV/0!</v>
      </c>
      <c r="AQ2934" s="23">
        <v>0.176470588235294</v>
      </c>
      <c r="AR2934" s="35">
        <v>0</v>
      </c>
      <c r="AS2934" s="35">
        <v>0</v>
      </c>
      <c r="AT2934" s="35">
        <v>0</v>
      </c>
      <c r="AU2934" s="31" t="str">
        <f t="shared" si="48"/>
        <v>库存为0</v>
      </c>
      <c r="AV2934" s="36" t="str">
        <f>IFERROR(时间!$B$4+AU2934,"上周无销量")</f>
        <v>上周无销量</v>
      </c>
    </row>
    <row r="2935" spans="1:48">
      <c r="A2935" s="21" t="s">
        <v>5719</v>
      </c>
      <c r="B2935" t="s">
        <v>5720</v>
      </c>
      <c r="C2935" t="s">
        <v>5704</v>
      </c>
      <c r="D2935" s="31">
        <v>0</v>
      </c>
      <c r="E2935" s="31">
        <v>0</v>
      </c>
      <c r="F2935" s="31">
        <v>0</v>
      </c>
      <c r="G2935" s="31">
        <v>0</v>
      </c>
      <c r="H2935" s="32">
        <v>0</v>
      </c>
      <c r="I2935">
        <v>5</v>
      </c>
      <c r="J2935" s="33">
        <v>0</v>
      </c>
      <c r="K2935" s="33">
        <v>0</v>
      </c>
      <c r="L2935" s="33">
        <v>0</v>
      </c>
      <c r="M2935">
        <v>5</v>
      </c>
      <c r="N2935">
        <v>1</v>
      </c>
      <c r="O2935">
        <v>0</v>
      </c>
      <c r="P2935">
        <v>302</v>
      </c>
      <c r="Q2935">
        <v>0</v>
      </c>
      <c r="R2935">
        <v>0</v>
      </c>
      <c r="S2935">
        <v>0</v>
      </c>
      <c r="T2935">
        <v>0</v>
      </c>
      <c r="U2935">
        <v>0</v>
      </c>
      <c r="V2935">
        <v>0</v>
      </c>
      <c r="W2935">
        <v>0</v>
      </c>
      <c r="X2935" s="23">
        <v>0</v>
      </c>
      <c r="Y2935" s="23" t="e">
        <v>#DIV/0!</v>
      </c>
      <c r="Z2935" s="23" t="e">
        <v>#DIV/0!</v>
      </c>
      <c r="AA2935" s="23" t="e">
        <v>#DIV/0!</v>
      </c>
      <c r="AB2935">
        <v>0</v>
      </c>
      <c r="AC2935">
        <v>0</v>
      </c>
      <c r="AD2935">
        <v>0</v>
      </c>
      <c r="AE2935">
        <v>0</v>
      </c>
      <c r="AF2935" s="23" t="s">
        <v>54</v>
      </c>
      <c r="AG2935" s="23" t="s">
        <v>54</v>
      </c>
      <c r="AH2935" s="23" t="s">
        <v>54</v>
      </c>
      <c r="AI2935" s="23" t="s">
        <v>54</v>
      </c>
      <c r="AJ2935">
        <v>9</v>
      </c>
      <c r="AK2935">
        <v>0</v>
      </c>
      <c r="AL2935">
        <v>0</v>
      </c>
      <c r="AM2935">
        <v>0</v>
      </c>
      <c r="AN2935" s="23">
        <v>0</v>
      </c>
      <c r="AO2935" s="23" t="e">
        <v>#DIV/0!</v>
      </c>
      <c r="AP2935" s="23" t="e">
        <v>#DIV/0!</v>
      </c>
      <c r="AQ2935" s="23" t="e">
        <v>#DIV/0!</v>
      </c>
      <c r="AR2935" s="35">
        <v>0</v>
      </c>
      <c r="AS2935" s="35">
        <v>0</v>
      </c>
      <c r="AT2935" s="35">
        <v>5</v>
      </c>
      <c r="AU2935" s="31" t="str">
        <f t="shared" si="48"/>
        <v>库存为5</v>
      </c>
      <c r="AV2935" s="36" t="str">
        <f>IFERROR(时间!$B$4+AU2935,"上周无销量")</f>
        <v>上周无销量</v>
      </c>
    </row>
    <row r="2936" spans="1:48">
      <c r="A2936" s="21" t="s">
        <v>5721</v>
      </c>
      <c r="B2936" t="s">
        <v>5722</v>
      </c>
      <c r="C2936" t="s">
        <v>5704</v>
      </c>
      <c r="D2936" s="31">
        <v>0</v>
      </c>
      <c r="E2936" s="31">
        <v>0</v>
      </c>
      <c r="F2936" s="31">
        <v>0</v>
      </c>
      <c r="G2936" s="31">
        <v>0</v>
      </c>
      <c r="H2936" s="32">
        <v>0</v>
      </c>
      <c r="I2936">
        <v>1</v>
      </c>
      <c r="J2936" s="33">
        <v>0</v>
      </c>
      <c r="K2936" s="33">
        <v>0</v>
      </c>
      <c r="L2936" s="33">
        <v>0</v>
      </c>
      <c r="M2936">
        <v>1</v>
      </c>
      <c r="N2936">
        <v>0</v>
      </c>
      <c r="O2936">
        <v>0</v>
      </c>
      <c r="P2936">
        <v>29</v>
      </c>
      <c r="Q2936">
        <v>84</v>
      </c>
      <c r="R2936">
        <v>15</v>
      </c>
      <c r="S2936">
        <v>40</v>
      </c>
      <c r="T2936">
        <v>0</v>
      </c>
      <c r="U2936">
        <v>1</v>
      </c>
      <c r="V2936">
        <v>0</v>
      </c>
      <c r="W2936">
        <v>0</v>
      </c>
      <c r="X2936" s="23">
        <v>0</v>
      </c>
      <c r="Y2936" s="23">
        <v>0.0119047619047619</v>
      </c>
      <c r="Z2936" s="23">
        <v>0</v>
      </c>
      <c r="AA2936" s="23">
        <v>0</v>
      </c>
      <c r="AB2936">
        <v>0</v>
      </c>
      <c r="AC2936">
        <v>0.14</v>
      </c>
      <c r="AD2936">
        <v>0</v>
      </c>
      <c r="AE2936">
        <v>0</v>
      </c>
      <c r="AF2936" s="23" t="s">
        <v>54</v>
      </c>
      <c r="AG2936" s="23" t="s">
        <v>103</v>
      </c>
      <c r="AH2936" s="23" t="s">
        <v>54</v>
      </c>
      <c r="AI2936" s="23" t="s">
        <v>54</v>
      </c>
      <c r="AJ2936">
        <v>9</v>
      </c>
      <c r="AK2936">
        <v>15</v>
      </c>
      <c r="AL2936">
        <v>12</v>
      </c>
      <c r="AM2936">
        <v>3</v>
      </c>
      <c r="AN2936" s="23">
        <v>0</v>
      </c>
      <c r="AO2936" s="23">
        <v>0</v>
      </c>
      <c r="AP2936" s="23">
        <v>0</v>
      </c>
      <c r="AQ2936" s="23">
        <v>0</v>
      </c>
      <c r="AR2936" s="35">
        <v>0</v>
      </c>
      <c r="AS2936" s="35">
        <v>0</v>
      </c>
      <c r="AT2936" s="35">
        <v>1</v>
      </c>
      <c r="AU2936" s="31" t="str">
        <f t="shared" si="48"/>
        <v>库存为1</v>
      </c>
      <c r="AV2936" s="36" t="str">
        <f>IFERROR(时间!$B$4+AU2936,"上周无销量")</f>
        <v>上周无销量</v>
      </c>
    </row>
    <row r="2937" spans="1:48">
      <c r="A2937" s="21" t="s">
        <v>5723</v>
      </c>
      <c r="B2937" t="s">
        <v>5724</v>
      </c>
      <c r="C2937" t="s">
        <v>5704</v>
      </c>
      <c r="D2937" s="31">
        <v>0</v>
      </c>
      <c r="E2937" s="31">
        <v>0</v>
      </c>
      <c r="F2937" s="31">
        <v>1</v>
      </c>
      <c r="G2937" s="31">
        <v>0</v>
      </c>
      <c r="H2937" s="32">
        <v>29.99</v>
      </c>
      <c r="I2937">
        <v>0</v>
      </c>
      <c r="J2937" s="33">
        <v>0</v>
      </c>
      <c r="K2937" s="33">
        <v>0</v>
      </c>
      <c r="L2937" s="33">
        <v>0</v>
      </c>
      <c r="M2937">
        <v>0</v>
      </c>
      <c r="N2937">
        <v>0</v>
      </c>
      <c r="O2937">
        <v>0</v>
      </c>
      <c r="P2937">
        <v>0</v>
      </c>
      <c r="Q2937">
        <v>0</v>
      </c>
      <c r="R2937">
        <v>1</v>
      </c>
      <c r="S2937">
        <v>41</v>
      </c>
      <c r="T2937">
        <v>0</v>
      </c>
      <c r="U2937">
        <v>0</v>
      </c>
      <c r="V2937">
        <v>0</v>
      </c>
      <c r="W2937">
        <v>0</v>
      </c>
      <c r="X2937" s="23" t="e">
        <v>#DIV/0!</v>
      </c>
      <c r="Y2937" s="23" t="e">
        <v>#DIV/0!</v>
      </c>
      <c r="Z2937" s="23">
        <v>0</v>
      </c>
      <c r="AA2937" s="23">
        <v>0</v>
      </c>
      <c r="AB2937">
        <v>0</v>
      </c>
      <c r="AC2937">
        <v>0</v>
      </c>
      <c r="AD2937">
        <v>0</v>
      </c>
      <c r="AE2937">
        <v>0</v>
      </c>
      <c r="AF2937" s="23" t="s">
        <v>54</v>
      </c>
      <c r="AG2937" s="23" t="s">
        <v>54</v>
      </c>
      <c r="AH2937" s="23" t="s">
        <v>54</v>
      </c>
      <c r="AI2937" s="23" t="s">
        <v>54</v>
      </c>
      <c r="AJ2937">
        <v>0</v>
      </c>
      <c r="AK2937">
        <v>0</v>
      </c>
      <c r="AL2937">
        <v>8</v>
      </c>
      <c r="AM2937">
        <v>1</v>
      </c>
      <c r="AN2937" s="23" t="e">
        <v>#DIV/0!</v>
      </c>
      <c r="AO2937" s="23" t="e">
        <v>#DIV/0!</v>
      </c>
      <c r="AP2937" s="23">
        <v>0.125</v>
      </c>
      <c r="AQ2937" s="23">
        <v>0</v>
      </c>
      <c r="AR2937" s="35">
        <v>0</v>
      </c>
      <c r="AS2937" s="35">
        <v>0</v>
      </c>
      <c r="AT2937" s="35">
        <v>0</v>
      </c>
      <c r="AU2937" s="31" t="str">
        <f t="shared" si="48"/>
        <v>库存为0</v>
      </c>
      <c r="AV2937" s="36" t="str">
        <f>IFERROR(时间!$B$4+AU2937,"上周无销量")</f>
        <v>上周无销量</v>
      </c>
    </row>
    <row r="2938" spans="1:48">
      <c r="A2938" s="21" t="s">
        <v>5725</v>
      </c>
      <c r="B2938" t="s">
        <v>5726</v>
      </c>
      <c r="C2938" t="s">
        <v>5704</v>
      </c>
      <c r="D2938" s="31">
        <v>1</v>
      </c>
      <c r="E2938" s="31">
        <v>1</v>
      </c>
      <c r="F2938" s="31">
        <v>0</v>
      </c>
      <c r="G2938" s="31">
        <v>0</v>
      </c>
      <c r="H2938" s="32">
        <v>29.99</v>
      </c>
      <c r="I2938">
        <v>0</v>
      </c>
      <c r="J2938" s="33">
        <v>0</v>
      </c>
      <c r="K2938" s="33">
        <v>0</v>
      </c>
      <c r="L2938" s="33">
        <v>0</v>
      </c>
      <c r="M2938">
        <v>0</v>
      </c>
      <c r="N2938">
        <v>0</v>
      </c>
      <c r="O2938">
        <v>0</v>
      </c>
      <c r="P2938">
        <v>132</v>
      </c>
      <c r="Q2938">
        <v>529</v>
      </c>
      <c r="R2938">
        <v>1423</v>
      </c>
      <c r="S2938">
        <v>406</v>
      </c>
      <c r="T2938">
        <v>3</v>
      </c>
      <c r="U2938">
        <v>3</v>
      </c>
      <c r="V2938">
        <v>16</v>
      </c>
      <c r="W2938">
        <v>6</v>
      </c>
      <c r="X2938" s="23">
        <v>0.0227272727272727</v>
      </c>
      <c r="Y2938" s="23">
        <v>0.0056710775047259</v>
      </c>
      <c r="Z2938" s="23">
        <v>0.011243851018974</v>
      </c>
      <c r="AA2938" s="23">
        <v>0.0147783251231527</v>
      </c>
      <c r="AB2938">
        <v>0.89</v>
      </c>
      <c r="AC2938">
        <v>0.81</v>
      </c>
      <c r="AD2938">
        <v>3.41</v>
      </c>
      <c r="AE2938">
        <v>1.14</v>
      </c>
      <c r="AF2938" s="23">
        <v>0.029676558852951</v>
      </c>
      <c r="AG2938" s="23">
        <v>0.0270090030010003</v>
      </c>
      <c r="AH2938" s="23" t="s">
        <v>103</v>
      </c>
      <c r="AI2938" s="23" t="s">
        <v>103</v>
      </c>
      <c r="AJ2938">
        <v>11</v>
      </c>
      <c r="AK2938">
        <v>16</v>
      </c>
      <c r="AL2938">
        <v>7</v>
      </c>
      <c r="AM2938">
        <v>8</v>
      </c>
      <c r="AN2938" s="23">
        <v>0.0909090909090909</v>
      </c>
      <c r="AO2938" s="23">
        <v>0.0625</v>
      </c>
      <c r="AP2938" s="23">
        <v>0</v>
      </c>
      <c r="AQ2938" s="23">
        <v>0</v>
      </c>
      <c r="AR2938" s="35">
        <v>0.142857142857143</v>
      </c>
      <c r="AS2938" s="35">
        <v>8.57142857142857</v>
      </c>
      <c r="AT2938" s="35">
        <v>-8.57142857142857</v>
      </c>
      <c r="AU2938" s="31">
        <f t="shared" si="48"/>
        <v>0</v>
      </c>
      <c r="AV2938" s="36">
        <f>IFERROR(时间!$B$4+AU2938,"上周无销量")</f>
        <v>43297</v>
      </c>
    </row>
    <row r="2939" spans="1:48">
      <c r="A2939" s="21" t="s">
        <v>5727</v>
      </c>
      <c r="B2939" t="s">
        <v>5728</v>
      </c>
      <c r="C2939" t="s">
        <v>5704</v>
      </c>
      <c r="D2939" s="31">
        <v>2</v>
      </c>
      <c r="E2939" s="31">
        <v>0</v>
      </c>
      <c r="F2939" s="31">
        <v>0</v>
      </c>
      <c r="G2939" s="31">
        <v>2</v>
      </c>
      <c r="H2939" s="32">
        <v>14.995</v>
      </c>
      <c r="I2939">
        <v>0</v>
      </c>
      <c r="J2939" s="33">
        <v>0</v>
      </c>
      <c r="K2939" s="33">
        <v>0</v>
      </c>
      <c r="L2939" s="33">
        <v>0</v>
      </c>
      <c r="M2939">
        <v>0</v>
      </c>
      <c r="N2939">
        <v>0</v>
      </c>
      <c r="O2939">
        <v>0</v>
      </c>
      <c r="P2939">
        <v>893</v>
      </c>
      <c r="Q2939">
        <v>0</v>
      </c>
      <c r="R2939">
        <v>0</v>
      </c>
      <c r="S2939">
        <v>448</v>
      </c>
      <c r="T2939">
        <v>5</v>
      </c>
      <c r="U2939">
        <v>0</v>
      </c>
      <c r="V2939">
        <v>0</v>
      </c>
      <c r="W2939">
        <v>5</v>
      </c>
      <c r="X2939" s="23">
        <v>0.00559910414333707</v>
      </c>
      <c r="Y2939" s="23" t="e">
        <v>#DIV/0!</v>
      </c>
      <c r="Z2939" s="23" t="e">
        <v>#DIV/0!</v>
      </c>
      <c r="AA2939" s="23">
        <v>0.0111607142857143</v>
      </c>
      <c r="AB2939">
        <v>1.27</v>
      </c>
      <c r="AC2939">
        <v>0</v>
      </c>
      <c r="AD2939">
        <v>0</v>
      </c>
      <c r="AE2939">
        <v>1.08</v>
      </c>
      <c r="AF2939" s="23">
        <v>0.0423474491497166</v>
      </c>
      <c r="AG2939" s="23" t="s">
        <v>54</v>
      </c>
      <c r="AH2939" s="23" t="s">
        <v>54</v>
      </c>
      <c r="AI2939" s="23">
        <v>0.0360120040013338</v>
      </c>
      <c r="AJ2939">
        <v>13</v>
      </c>
      <c r="AK2939">
        <v>0</v>
      </c>
      <c r="AL2939">
        <v>0</v>
      </c>
      <c r="AM2939">
        <v>12</v>
      </c>
      <c r="AN2939" s="23">
        <v>0.153846153846154</v>
      </c>
      <c r="AO2939" s="23" t="e">
        <v>#DIV/0!</v>
      </c>
      <c r="AP2939" s="23" t="e">
        <v>#DIV/0!</v>
      </c>
      <c r="AQ2939" s="23">
        <v>0.166666666666667</v>
      </c>
      <c r="AR2939" s="35">
        <v>0.285714285714286</v>
      </c>
      <c r="AS2939" s="35">
        <v>17.1428571428571</v>
      </c>
      <c r="AT2939" s="35">
        <v>-17.1428571428571</v>
      </c>
      <c r="AU2939" s="31">
        <f t="shared" si="48"/>
        <v>0</v>
      </c>
      <c r="AV2939" s="36">
        <f>IFERROR(时间!$B$4+AU2939,"上周无销量")</f>
        <v>43297</v>
      </c>
    </row>
    <row r="2940" spans="1:48">
      <c r="A2940" s="21" t="s">
        <v>5729</v>
      </c>
      <c r="B2940" t="s">
        <v>5730</v>
      </c>
      <c r="C2940" t="s">
        <v>5704</v>
      </c>
      <c r="D2940" s="31">
        <v>0</v>
      </c>
      <c r="E2940" s="31">
        <v>2</v>
      </c>
      <c r="F2940" s="31">
        <v>2</v>
      </c>
      <c r="G2940" s="31">
        <v>1</v>
      </c>
      <c r="H2940" s="32">
        <v>23.992</v>
      </c>
      <c r="I2940">
        <v>0</v>
      </c>
      <c r="J2940" s="33">
        <v>0</v>
      </c>
      <c r="K2940" s="33">
        <v>0</v>
      </c>
      <c r="L2940" s="33">
        <v>0</v>
      </c>
      <c r="M2940">
        <v>0</v>
      </c>
      <c r="N2940">
        <v>2</v>
      </c>
      <c r="O2940">
        <v>0</v>
      </c>
      <c r="P2940">
        <v>0</v>
      </c>
      <c r="Q2940">
        <v>352</v>
      </c>
      <c r="R2940">
        <v>13</v>
      </c>
      <c r="S2940">
        <v>5</v>
      </c>
      <c r="T2940">
        <v>0</v>
      </c>
      <c r="U2940">
        <v>0</v>
      </c>
      <c r="V2940">
        <v>0</v>
      </c>
      <c r="W2940">
        <v>1</v>
      </c>
      <c r="X2940" s="23" t="e">
        <v>#DIV/0!</v>
      </c>
      <c r="Y2940" s="23">
        <v>0</v>
      </c>
      <c r="Z2940" s="23">
        <v>0</v>
      </c>
      <c r="AA2940" s="23">
        <v>0.2</v>
      </c>
      <c r="AB2940">
        <v>0</v>
      </c>
      <c r="AC2940">
        <v>0</v>
      </c>
      <c r="AD2940">
        <v>0</v>
      </c>
      <c r="AE2940">
        <v>0.02</v>
      </c>
      <c r="AF2940" s="23" t="s">
        <v>54</v>
      </c>
      <c r="AG2940" s="23" t="s">
        <v>54</v>
      </c>
      <c r="AH2940" s="23" t="s">
        <v>54</v>
      </c>
      <c r="AI2940" s="23">
        <v>0.000833611203734578</v>
      </c>
      <c r="AJ2940">
        <v>0</v>
      </c>
      <c r="AK2940">
        <v>24</v>
      </c>
      <c r="AL2940">
        <v>1</v>
      </c>
      <c r="AM2940">
        <v>6</v>
      </c>
      <c r="AN2940" s="23" t="e">
        <v>#DIV/0!</v>
      </c>
      <c r="AO2940" s="23">
        <v>0.0833333333333333</v>
      </c>
      <c r="AP2940" s="23">
        <v>2</v>
      </c>
      <c r="AQ2940" s="23">
        <v>0.166666666666667</v>
      </c>
      <c r="AR2940" s="35">
        <v>0</v>
      </c>
      <c r="AS2940" s="35">
        <v>0</v>
      </c>
      <c r="AT2940" s="35">
        <v>0</v>
      </c>
      <c r="AU2940" s="31" t="str">
        <f t="shared" si="48"/>
        <v>库存为0</v>
      </c>
      <c r="AV2940" s="36" t="str">
        <f>IFERROR(时间!$B$4+AU2940,"上周无销量")</f>
        <v>上周无销量</v>
      </c>
    </row>
    <row r="2941" spans="1:48">
      <c r="A2941" s="21" t="s">
        <v>5731</v>
      </c>
      <c r="B2941" t="s">
        <v>5732</v>
      </c>
      <c r="C2941" t="s">
        <v>5704</v>
      </c>
      <c r="D2941" s="31">
        <v>0</v>
      </c>
      <c r="E2941" s="31">
        <v>0</v>
      </c>
      <c r="F2941" s="31">
        <v>0</v>
      </c>
      <c r="G2941" s="31">
        <v>0</v>
      </c>
      <c r="H2941" s="32">
        <v>0</v>
      </c>
      <c r="I2941">
        <v>2</v>
      </c>
      <c r="J2941" s="33">
        <v>0</v>
      </c>
      <c r="K2941" s="33">
        <v>0</v>
      </c>
      <c r="L2941" s="33">
        <v>0</v>
      </c>
      <c r="M2941">
        <v>2</v>
      </c>
      <c r="N2941">
        <v>0</v>
      </c>
      <c r="O2941">
        <v>2</v>
      </c>
      <c r="P2941">
        <v>284</v>
      </c>
      <c r="Q2941">
        <v>741</v>
      </c>
      <c r="R2941">
        <v>870</v>
      </c>
      <c r="S2941">
        <v>684</v>
      </c>
      <c r="T2941">
        <v>3</v>
      </c>
      <c r="U2941">
        <v>2</v>
      </c>
      <c r="V2941">
        <v>11</v>
      </c>
      <c r="W2941">
        <v>9</v>
      </c>
      <c r="X2941" s="23">
        <v>0.0105633802816901</v>
      </c>
      <c r="Y2941" s="23">
        <v>0.00269905533063428</v>
      </c>
      <c r="Z2941" s="23">
        <v>0.0126436781609195</v>
      </c>
      <c r="AA2941" s="23">
        <v>0.0131578947368421</v>
      </c>
      <c r="AB2941">
        <v>0.84</v>
      </c>
      <c r="AC2941">
        <v>0.34</v>
      </c>
      <c r="AD2941">
        <v>2.19</v>
      </c>
      <c r="AE2941">
        <v>1.76</v>
      </c>
      <c r="AF2941" s="23" t="s">
        <v>103</v>
      </c>
      <c r="AG2941" s="23" t="s">
        <v>103</v>
      </c>
      <c r="AH2941" s="23" t="s">
        <v>103</v>
      </c>
      <c r="AI2941" s="23" t="s">
        <v>103</v>
      </c>
      <c r="AJ2941">
        <v>13</v>
      </c>
      <c r="AK2941">
        <v>14</v>
      </c>
      <c r="AL2941">
        <v>11</v>
      </c>
      <c r="AM2941">
        <v>4</v>
      </c>
      <c r="AN2941" s="23">
        <v>0</v>
      </c>
      <c r="AO2941" s="23">
        <v>0</v>
      </c>
      <c r="AP2941" s="23">
        <v>0</v>
      </c>
      <c r="AQ2941" s="23">
        <v>0</v>
      </c>
      <c r="AR2941" s="35">
        <v>0</v>
      </c>
      <c r="AS2941" s="35">
        <v>0</v>
      </c>
      <c r="AT2941" s="35">
        <v>2</v>
      </c>
      <c r="AU2941" s="31" t="str">
        <f t="shared" si="48"/>
        <v>库存为2</v>
      </c>
      <c r="AV2941" s="36" t="str">
        <f>IFERROR(时间!$B$4+AU2941,"上周无销量")</f>
        <v>上周无销量</v>
      </c>
    </row>
    <row r="2942" spans="1:48">
      <c r="A2942" s="21" t="s">
        <v>5733</v>
      </c>
      <c r="B2942" t="s">
        <v>5734</v>
      </c>
      <c r="C2942" t="s">
        <v>5704</v>
      </c>
      <c r="D2942" s="31">
        <v>0</v>
      </c>
      <c r="E2942" s="31">
        <v>0</v>
      </c>
      <c r="F2942" s="31">
        <v>0</v>
      </c>
      <c r="G2942" s="31">
        <v>0</v>
      </c>
      <c r="H2942" s="32">
        <v>0</v>
      </c>
      <c r="I2942">
        <v>3</v>
      </c>
      <c r="J2942" s="33">
        <v>0</v>
      </c>
      <c r="K2942" s="33">
        <v>0</v>
      </c>
      <c r="L2942" s="33">
        <v>0</v>
      </c>
      <c r="M2942">
        <v>3</v>
      </c>
      <c r="N2942">
        <v>0</v>
      </c>
      <c r="O2942">
        <v>0</v>
      </c>
      <c r="P2942">
        <v>150</v>
      </c>
      <c r="Q2942">
        <v>0</v>
      </c>
      <c r="R2942">
        <v>0</v>
      </c>
      <c r="S2942">
        <v>0</v>
      </c>
      <c r="T2942">
        <v>0</v>
      </c>
      <c r="U2942">
        <v>0</v>
      </c>
      <c r="V2942">
        <v>0</v>
      </c>
      <c r="W2942">
        <v>0</v>
      </c>
      <c r="X2942" s="23">
        <v>0</v>
      </c>
      <c r="Y2942" s="23" t="e">
        <v>#DIV/0!</v>
      </c>
      <c r="Z2942" s="23" t="e">
        <v>#DIV/0!</v>
      </c>
      <c r="AA2942" s="23" t="e">
        <v>#DIV/0!</v>
      </c>
      <c r="AB2942">
        <v>0</v>
      </c>
      <c r="AC2942">
        <v>0</v>
      </c>
      <c r="AD2942">
        <v>0</v>
      </c>
      <c r="AE2942">
        <v>0</v>
      </c>
      <c r="AF2942" s="23" t="s">
        <v>54</v>
      </c>
      <c r="AG2942" s="23" t="s">
        <v>54</v>
      </c>
      <c r="AH2942" s="23" t="s">
        <v>54</v>
      </c>
      <c r="AI2942" s="23" t="s">
        <v>54</v>
      </c>
      <c r="AJ2942">
        <v>2</v>
      </c>
      <c r="AK2942">
        <v>0</v>
      </c>
      <c r="AL2942">
        <v>0</v>
      </c>
      <c r="AM2942">
        <v>0</v>
      </c>
      <c r="AN2942" s="23">
        <v>0</v>
      </c>
      <c r="AO2942" s="23" t="e">
        <v>#DIV/0!</v>
      </c>
      <c r="AP2942" s="23" t="e">
        <v>#DIV/0!</v>
      </c>
      <c r="AQ2942" s="23" t="e">
        <v>#DIV/0!</v>
      </c>
      <c r="AR2942" s="35">
        <v>0</v>
      </c>
      <c r="AS2942" s="35">
        <v>0</v>
      </c>
      <c r="AT2942" s="35">
        <v>3</v>
      </c>
      <c r="AU2942" s="31" t="str">
        <f t="shared" si="48"/>
        <v>库存为3</v>
      </c>
      <c r="AV2942" s="36" t="str">
        <f>IFERROR(时间!$B$4+AU2942,"上周无销量")</f>
        <v>上周无销量</v>
      </c>
    </row>
    <row r="2943" spans="1:48">
      <c r="A2943" s="21" t="s">
        <v>5735</v>
      </c>
      <c r="B2943" t="s">
        <v>5736</v>
      </c>
      <c r="C2943" t="s">
        <v>5704</v>
      </c>
      <c r="D2943" s="31">
        <v>1</v>
      </c>
      <c r="E2943" s="31">
        <v>0</v>
      </c>
      <c r="F2943" s="31">
        <v>0</v>
      </c>
      <c r="G2943" s="31">
        <v>0</v>
      </c>
      <c r="H2943" s="32">
        <v>29.99</v>
      </c>
      <c r="I2943">
        <v>0</v>
      </c>
      <c r="J2943" s="33">
        <v>0</v>
      </c>
      <c r="K2943" s="33">
        <v>0</v>
      </c>
      <c r="L2943" s="33">
        <v>0</v>
      </c>
      <c r="M2943">
        <v>0</v>
      </c>
      <c r="N2943">
        <v>0</v>
      </c>
      <c r="O2943">
        <v>1</v>
      </c>
      <c r="P2943">
        <v>509</v>
      </c>
      <c r="Q2943">
        <v>912</v>
      </c>
      <c r="R2943">
        <v>278</v>
      </c>
      <c r="S2943">
        <v>6</v>
      </c>
      <c r="T2943">
        <v>3</v>
      </c>
      <c r="U2943">
        <v>4</v>
      </c>
      <c r="V2943">
        <v>3</v>
      </c>
      <c r="W2943">
        <v>0</v>
      </c>
      <c r="X2943" s="23">
        <v>0.00589390962671906</v>
      </c>
      <c r="Y2943" s="23">
        <v>0.0043859649122807</v>
      </c>
      <c r="Z2943" s="23">
        <v>0.0107913669064748</v>
      </c>
      <c r="AA2943" s="23">
        <v>0</v>
      </c>
      <c r="AB2943">
        <v>0.71</v>
      </c>
      <c r="AC2943">
        <v>0.88</v>
      </c>
      <c r="AD2943">
        <v>0.72</v>
      </c>
      <c r="AE2943">
        <v>0</v>
      </c>
      <c r="AF2943" s="23">
        <v>0.023674558186062</v>
      </c>
      <c r="AG2943" s="23" t="s">
        <v>103</v>
      </c>
      <c r="AH2943" s="23" t="s">
        <v>103</v>
      </c>
      <c r="AI2943" s="23" t="s">
        <v>54</v>
      </c>
      <c r="AJ2943">
        <v>14</v>
      </c>
      <c r="AK2943">
        <v>9</v>
      </c>
      <c r="AL2943">
        <v>5</v>
      </c>
      <c r="AM2943">
        <v>2</v>
      </c>
      <c r="AN2943" s="23">
        <v>0.0714285714285714</v>
      </c>
      <c r="AO2943" s="23">
        <v>0</v>
      </c>
      <c r="AP2943" s="23">
        <v>0</v>
      </c>
      <c r="AQ2943" s="23">
        <v>0</v>
      </c>
      <c r="AR2943" s="35">
        <v>0.142857142857143</v>
      </c>
      <c r="AS2943" s="35">
        <v>8.57142857142857</v>
      </c>
      <c r="AT2943" s="35">
        <v>-8.57142857142857</v>
      </c>
      <c r="AU2943" s="31">
        <f t="shared" si="48"/>
        <v>0</v>
      </c>
      <c r="AV2943" s="36">
        <f>IFERROR(时间!$B$4+AU2943,"上周无销量")</f>
        <v>43297</v>
      </c>
    </row>
    <row r="2944" spans="1:48">
      <c r="A2944" s="21" t="s">
        <v>5737</v>
      </c>
      <c r="B2944" t="s">
        <v>5738</v>
      </c>
      <c r="C2944" t="s">
        <v>5704</v>
      </c>
      <c r="D2944" s="31">
        <v>0</v>
      </c>
      <c r="E2944" s="31">
        <v>2</v>
      </c>
      <c r="F2944" s="31">
        <v>0</v>
      </c>
      <c r="G2944" s="31">
        <v>1</v>
      </c>
      <c r="H2944" s="32">
        <v>19.9933333333333</v>
      </c>
      <c r="I2944">
        <v>0</v>
      </c>
      <c r="J2944" s="33">
        <v>0</v>
      </c>
      <c r="K2944" s="33">
        <v>0</v>
      </c>
      <c r="L2944" s="33">
        <v>0</v>
      </c>
      <c r="M2944">
        <v>0</v>
      </c>
      <c r="N2944">
        <v>0</v>
      </c>
      <c r="O2944">
        <v>0</v>
      </c>
      <c r="P2944">
        <v>0</v>
      </c>
      <c r="Q2944">
        <v>31</v>
      </c>
      <c r="R2944">
        <v>0</v>
      </c>
      <c r="S2944">
        <v>104</v>
      </c>
      <c r="T2944">
        <v>0</v>
      </c>
      <c r="U2944">
        <v>0</v>
      </c>
      <c r="V2944">
        <v>0</v>
      </c>
      <c r="W2944">
        <v>1</v>
      </c>
      <c r="X2944" s="23" t="e">
        <v>#DIV/0!</v>
      </c>
      <c r="Y2944" s="23">
        <v>0</v>
      </c>
      <c r="Z2944" s="23" t="e">
        <v>#DIV/0!</v>
      </c>
      <c r="AA2944" s="23">
        <v>0.00961538461538462</v>
      </c>
      <c r="AB2944">
        <v>0</v>
      </c>
      <c r="AC2944">
        <v>0</v>
      </c>
      <c r="AD2944">
        <v>0</v>
      </c>
      <c r="AE2944">
        <v>0.17</v>
      </c>
      <c r="AF2944" s="23" t="s">
        <v>54</v>
      </c>
      <c r="AG2944" s="23" t="s">
        <v>54</v>
      </c>
      <c r="AH2944" s="23" t="s">
        <v>54</v>
      </c>
      <c r="AI2944" s="23">
        <v>0.00850283427809271</v>
      </c>
      <c r="AJ2944">
        <v>0</v>
      </c>
      <c r="AK2944">
        <v>8</v>
      </c>
      <c r="AL2944">
        <v>0</v>
      </c>
      <c r="AM2944">
        <v>4</v>
      </c>
      <c r="AN2944" s="23" t="e">
        <v>#DIV/0!</v>
      </c>
      <c r="AO2944" s="23">
        <v>0.25</v>
      </c>
      <c r="AP2944" s="23" t="e">
        <v>#DIV/0!</v>
      </c>
      <c r="AQ2944" s="23">
        <v>0.25</v>
      </c>
      <c r="AR2944" s="35">
        <v>0</v>
      </c>
      <c r="AS2944" s="35">
        <v>0</v>
      </c>
      <c r="AT2944" s="35">
        <v>0</v>
      </c>
      <c r="AU2944" s="31" t="str">
        <f t="shared" si="48"/>
        <v>库存为0</v>
      </c>
      <c r="AV2944" s="36" t="str">
        <f>IFERROR(时间!$B$4+AU2944,"上周无销量")</f>
        <v>上周无销量</v>
      </c>
    </row>
    <row r="2945" spans="1:48">
      <c r="A2945" s="21" t="s">
        <v>5739</v>
      </c>
      <c r="B2945" t="s">
        <v>5740</v>
      </c>
      <c r="C2945" t="s">
        <v>5704</v>
      </c>
      <c r="D2945" s="31">
        <v>0</v>
      </c>
      <c r="E2945" s="31">
        <v>0</v>
      </c>
      <c r="F2945" s="31">
        <v>0</v>
      </c>
      <c r="G2945" s="31">
        <v>0</v>
      </c>
      <c r="H2945" s="32">
        <v>0</v>
      </c>
      <c r="I2945">
        <v>2</v>
      </c>
      <c r="J2945" s="33">
        <v>0</v>
      </c>
      <c r="K2945" s="33">
        <v>0</v>
      </c>
      <c r="L2945" s="33">
        <v>0</v>
      </c>
      <c r="M2945">
        <v>2</v>
      </c>
      <c r="N2945">
        <v>0</v>
      </c>
      <c r="O2945">
        <v>2</v>
      </c>
      <c r="P2945">
        <v>60</v>
      </c>
      <c r="Q2945">
        <v>91</v>
      </c>
      <c r="R2945">
        <v>53</v>
      </c>
      <c r="S2945">
        <v>123</v>
      </c>
      <c r="T2945">
        <v>0</v>
      </c>
      <c r="U2945">
        <v>0</v>
      </c>
      <c r="V2945">
        <v>1</v>
      </c>
      <c r="W2945">
        <v>1</v>
      </c>
      <c r="X2945" s="23">
        <v>0</v>
      </c>
      <c r="Y2945" s="23">
        <v>0</v>
      </c>
      <c r="Z2945" s="23">
        <v>0.0188679245283019</v>
      </c>
      <c r="AA2945" s="23">
        <v>0.00813008130081301</v>
      </c>
      <c r="AB2945">
        <v>0</v>
      </c>
      <c r="AC2945">
        <v>0</v>
      </c>
      <c r="AD2945">
        <v>0.23</v>
      </c>
      <c r="AE2945">
        <v>0.14</v>
      </c>
      <c r="AF2945" s="23" t="s">
        <v>54</v>
      </c>
      <c r="AG2945" s="23" t="s">
        <v>54</v>
      </c>
      <c r="AH2945" s="23" t="s">
        <v>103</v>
      </c>
      <c r="AI2945" s="23" t="s">
        <v>103</v>
      </c>
      <c r="AJ2945">
        <v>8</v>
      </c>
      <c r="AK2945">
        <v>14</v>
      </c>
      <c r="AL2945">
        <v>7</v>
      </c>
      <c r="AM2945">
        <v>6</v>
      </c>
      <c r="AN2945" s="23">
        <v>0</v>
      </c>
      <c r="AO2945" s="23">
        <v>0</v>
      </c>
      <c r="AP2945" s="23">
        <v>0</v>
      </c>
      <c r="AQ2945" s="23">
        <v>0</v>
      </c>
      <c r="AR2945" s="35">
        <v>0</v>
      </c>
      <c r="AS2945" s="35">
        <v>0</v>
      </c>
      <c r="AT2945" s="35">
        <v>2</v>
      </c>
      <c r="AU2945" s="31" t="str">
        <f t="shared" si="48"/>
        <v>库存为2</v>
      </c>
      <c r="AV2945" s="36" t="str">
        <f>IFERROR(时间!$B$4+AU2945,"上周无销量")</f>
        <v>上周无销量</v>
      </c>
    </row>
    <row r="2946" spans="1:48">
      <c r="A2946" s="21" t="s">
        <v>5741</v>
      </c>
      <c r="B2946" t="s">
        <v>5742</v>
      </c>
      <c r="C2946" t="s">
        <v>5704</v>
      </c>
      <c r="D2946" s="31">
        <v>0</v>
      </c>
      <c r="E2946" s="31">
        <v>0</v>
      </c>
      <c r="F2946" s="31">
        <v>0</v>
      </c>
      <c r="G2946" s="31">
        <v>0</v>
      </c>
      <c r="H2946" s="32">
        <v>0</v>
      </c>
      <c r="I2946">
        <v>3</v>
      </c>
      <c r="J2946" s="33">
        <v>0</v>
      </c>
      <c r="K2946" s="33">
        <v>0</v>
      </c>
      <c r="L2946" s="33">
        <v>0</v>
      </c>
      <c r="M2946">
        <v>3</v>
      </c>
      <c r="N2946">
        <v>0</v>
      </c>
      <c r="O2946">
        <v>1</v>
      </c>
      <c r="P2946">
        <v>143</v>
      </c>
      <c r="Q2946">
        <v>347</v>
      </c>
      <c r="R2946">
        <v>42</v>
      </c>
      <c r="S2946">
        <v>65</v>
      </c>
      <c r="T2946">
        <v>0</v>
      </c>
      <c r="U2946">
        <v>4</v>
      </c>
      <c r="V2946">
        <v>0</v>
      </c>
      <c r="W2946">
        <v>0</v>
      </c>
      <c r="X2946" s="23">
        <v>0</v>
      </c>
      <c r="Y2946" s="23">
        <v>0.0115273775216138</v>
      </c>
      <c r="Z2946" s="23">
        <v>0</v>
      </c>
      <c r="AA2946" s="23">
        <v>0</v>
      </c>
      <c r="AB2946">
        <v>0</v>
      </c>
      <c r="AC2946">
        <v>0.97</v>
      </c>
      <c r="AD2946">
        <v>0</v>
      </c>
      <c r="AE2946">
        <v>0</v>
      </c>
      <c r="AF2946" s="23" t="s">
        <v>54</v>
      </c>
      <c r="AG2946" s="23" t="s">
        <v>103</v>
      </c>
      <c r="AH2946" s="23" t="s">
        <v>54</v>
      </c>
      <c r="AI2946" s="23" t="s">
        <v>54</v>
      </c>
      <c r="AJ2946">
        <v>6</v>
      </c>
      <c r="AK2946">
        <v>7</v>
      </c>
      <c r="AL2946">
        <v>2</v>
      </c>
      <c r="AM2946">
        <v>3</v>
      </c>
      <c r="AN2946" s="23">
        <v>0</v>
      </c>
      <c r="AO2946" s="23">
        <v>0</v>
      </c>
      <c r="AP2946" s="23">
        <v>0</v>
      </c>
      <c r="AQ2946" s="23">
        <v>0</v>
      </c>
      <c r="AR2946" s="35">
        <v>0</v>
      </c>
      <c r="AS2946" s="35">
        <v>0</v>
      </c>
      <c r="AT2946" s="35">
        <v>3</v>
      </c>
      <c r="AU2946" s="31" t="str">
        <f t="shared" si="48"/>
        <v>库存为3</v>
      </c>
      <c r="AV2946" s="36" t="str">
        <f>IFERROR(时间!$B$4+AU2946,"上周无销量")</f>
        <v>上周无销量</v>
      </c>
    </row>
    <row r="2947" spans="1:48">
      <c r="A2947" s="21" t="s">
        <v>5743</v>
      </c>
      <c r="B2947" t="s">
        <v>5744</v>
      </c>
      <c r="C2947" t="s">
        <v>5704</v>
      </c>
      <c r="D2947" s="31">
        <v>0</v>
      </c>
      <c r="E2947" s="31">
        <v>0</v>
      </c>
      <c r="F2947" s="31">
        <v>0</v>
      </c>
      <c r="G2947" s="31">
        <v>0</v>
      </c>
      <c r="H2947" s="32">
        <v>0</v>
      </c>
      <c r="I2947">
        <v>5</v>
      </c>
      <c r="J2947" s="33">
        <v>0</v>
      </c>
      <c r="K2947" s="33">
        <v>0</v>
      </c>
      <c r="L2947" s="33">
        <v>0</v>
      </c>
      <c r="M2947">
        <v>5</v>
      </c>
      <c r="N2947">
        <v>0</v>
      </c>
      <c r="O2947">
        <v>3</v>
      </c>
      <c r="P2947">
        <v>75</v>
      </c>
      <c r="Q2947">
        <v>258</v>
      </c>
      <c r="R2947">
        <v>326</v>
      </c>
      <c r="S2947">
        <v>332</v>
      </c>
      <c r="T2947">
        <v>0</v>
      </c>
      <c r="U2947">
        <v>2</v>
      </c>
      <c r="V2947">
        <v>3</v>
      </c>
      <c r="W2947">
        <v>1</v>
      </c>
      <c r="X2947" s="23">
        <v>0</v>
      </c>
      <c r="Y2947" s="23">
        <v>0.00775193798449612</v>
      </c>
      <c r="Z2947" s="23">
        <v>0.00920245398773006</v>
      </c>
      <c r="AA2947" s="23">
        <v>0.00301204819277108</v>
      </c>
      <c r="AB2947">
        <v>0</v>
      </c>
      <c r="AC2947">
        <v>0.45</v>
      </c>
      <c r="AD2947">
        <v>0.59</v>
      </c>
      <c r="AE2947">
        <v>0.2</v>
      </c>
      <c r="AF2947" s="23" t="s">
        <v>54</v>
      </c>
      <c r="AG2947" s="23" t="s">
        <v>103</v>
      </c>
      <c r="AH2947" s="23" t="s">
        <v>103</v>
      </c>
      <c r="AI2947" s="23" t="s">
        <v>103</v>
      </c>
      <c r="AJ2947">
        <v>14</v>
      </c>
      <c r="AK2947">
        <v>20</v>
      </c>
      <c r="AL2947">
        <v>8</v>
      </c>
      <c r="AM2947">
        <v>6</v>
      </c>
      <c r="AN2947" s="23">
        <v>0</v>
      </c>
      <c r="AO2947" s="23">
        <v>0</v>
      </c>
      <c r="AP2947" s="23">
        <v>0</v>
      </c>
      <c r="AQ2947" s="23">
        <v>0</v>
      </c>
      <c r="AR2947" s="35">
        <v>0</v>
      </c>
      <c r="AS2947" s="35">
        <v>0</v>
      </c>
      <c r="AT2947" s="35">
        <v>5</v>
      </c>
      <c r="AU2947" s="31" t="str">
        <f t="shared" si="48"/>
        <v>库存为5</v>
      </c>
      <c r="AV2947" s="36" t="str">
        <f>IFERROR(时间!$B$4+AU2947,"上周无销量")</f>
        <v>上周无销量</v>
      </c>
    </row>
    <row r="2948" spans="1:48">
      <c r="A2948" s="21" t="s">
        <v>5745</v>
      </c>
      <c r="B2948" t="s">
        <v>5746</v>
      </c>
      <c r="C2948" t="s">
        <v>5704</v>
      </c>
      <c r="D2948" s="31">
        <v>1</v>
      </c>
      <c r="E2948" s="31">
        <v>0</v>
      </c>
      <c r="F2948" s="31">
        <v>2</v>
      </c>
      <c r="G2948" s="31">
        <v>0</v>
      </c>
      <c r="H2948" s="32">
        <v>29.99</v>
      </c>
      <c r="I2948">
        <v>2</v>
      </c>
      <c r="J2948" s="33">
        <v>0</v>
      </c>
      <c r="K2948" s="33">
        <v>0</v>
      </c>
      <c r="L2948" s="33">
        <v>0</v>
      </c>
      <c r="M2948">
        <v>2</v>
      </c>
      <c r="N2948">
        <v>0</v>
      </c>
      <c r="O2948">
        <v>0</v>
      </c>
      <c r="P2948">
        <v>765</v>
      </c>
      <c r="Q2948">
        <v>0</v>
      </c>
      <c r="R2948">
        <v>139</v>
      </c>
      <c r="S2948">
        <v>146</v>
      </c>
      <c r="T2948">
        <v>3</v>
      </c>
      <c r="U2948">
        <v>0</v>
      </c>
      <c r="V2948">
        <v>2</v>
      </c>
      <c r="W2948">
        <v>0</v>
      </c>
      <c r="X2948" s="23">
        <v>0.00392156862745098</v>
      </c>
      <c r="Y2948" s="23" t="e">
        <v>#DIV/0!</v>
      </c>
      <c r="Z2948" s="23">
        <v>0.0143884892086331</v>
      </c>
      <c r="AA2948" s="23">
        <v>0</v>
      </c>
      <c r="AB2948">
        <v>0.6</v>
      </c>
      <c r="AC2948">
        <v>0</v>
      </c>
      <c r="AD2948">
        <v>0.46</v>
      </c>
      <c r="AE2948">
        <v>0</v>
      </c>
      <c r="AF2948" s="23">
        <v>0.0200066688896299</v>
      </c>
      <c r="AG2948" s="23" t="s">
        <v>54</v>
      </c>
      <c r="AH2948" s="23">
        <v>0.00766922307435812</v>
      </c>
      <c r="AI2948" s="23" t="s">
        <v>54</v>
      </c>
      <c r="AJ2948">
        <v>22</v>
      </c>
      <c r="AK2948">
        <v>0</v>
      </c>
      <c r="AL2948">
        <v>17</v>
      </c>
      <c r="AM2948">
        <v>4</v>
      </c>
      <c r="AN2948" s="23">
        <v>0.0454545454545455</v>
      </c>
      <c r="AO2948" s="23" t="e">
        <v>#DIV/0!</v>
      </c>
      <c r="AP2948" s="23">
        <v>0.117647058823529</v>
      </c>
      <c r="AQ2948" s="23">
        <v>0</v>
      </c>
      <c r="AR2948" s="35">
        <v>0.142857142857143</v>
      </c>
      <c r="AS2948" s="35">
        <v>8.57142857142857</v>
      </c>
      <c r="AT2948" s="35">
        <v>-6.57142857142857</v>
      </c>
      <c r="AU2948" s="31">
        <f t="shared" si="48"/>
        <v>14</v>
      </c>
      <c r="AV2948" s="36">
        <f>IFERROR(时间!$B$4+AU2948,"上周无销量")</f>
        <v>43311</v>
      </c>
    </row>
    <row r="2949" spans="1:48">
      <c r="A2949" s="21" t="s">
        <v>5747</v>
      </c>
      <c r="B2949" t="s">
        <v>5748</v>
      </c>
      <c r="C2949" t="s">
        <v>5704</v>
      </c>
      <c r="D2949" s="31">
        <v>0</v>
      </c>
      <c r="E2949" s="31">
        <v>0</v>
      </c>
      <c r="F2949" s="31">
        <v>0</v>
      </c>
      <c r="G2949" s="31">
        <v>0</v>
      </c>
      <c r="H2949" s="32">
        <v>0</v>
      </c>
      <c r="I2949">
        <v>3</v>
      </c>
      <c r="J2949" s="33">
        <v>0</v>
      </c>
      <c r="K2949" s="33">
        <v>0</v>
      </c>
      <c r="L2949" s="33">
        <v>0</v>
      </c>
      <c r="M2949">
        <v>3</v>
      </c>
      <c r="N2949">
        <v>0</v>
      </c>
      <c r="O2949">
        <v>0</v>
      </c>
      <c r="P2949">
        <v>1086</v>
      </c>
      <c r="Q2949">
        <v>0</v>
      </c>
      <c r="R2949">
        <v>0</v>
      </c>
      <c r="S2949">
        <v>0</v>
      </c>
      <c r="T2949">
        <v>8</v>
      </c>
      <c r="U2949">
        <v>0</v>
      </c>
      <c r="V2949">
        <v>0</v>
      </c>
      <c r="W2949">
        <v>0</v>
      </c>
      <c r="X2949" s="23">
        <v>0.00736648250460405</v>
      </c>
      <c r="Y2949" s="23" t="e">
        <v>#DIV/0!</v>
      </c>
      <c r="Z2949" s="23" t="e">
        <v>#DIV/0!</v>
      </c>
      <c r="AA2949" s="23" t="e">
        <v>#DIV/0!</v>
      </c>
      <c r="AB2949">
        <v>1.41</v>
      </c>
      <c r="AC2949">
        <v>0</v>
      </c>
      <c r="AD2949">
        <v>0</v>
      </c>
      <c r="AE2949">
        <v>0</v>
      </c>
      <c r="AF2949" s="23" t="s">
        <v>103</v>
      </c>
      <c r="AG2949" s="23" t="s">
        <v>54</v>
      </c>
      <c r="AH2949" s="23" t="s">
        <v>54</v>
      </c>
      <c r="AI2949" s="23" t="s">
        <v>54</v>
      </c>
      <c r="AJ2949">
        <v>24</v>
      </c>
      <c r="AK2949">
        <v>0</v>
      </c>
      <c r="AL2949">
        <v>0</v>
      </c>
      <c r="AM2949">
        <v>0</v>
      </c>
      <c r="AN2949" s="23">
        <v>0</v>
      </c>
      <c r="AO2949" s="23" t="e">
        <v>#DIV/0!</v>
      </c>
      <c r="AP2949" s="23" t="e">
        <v>#DIV/0!</v>
      </c>
      <c r="AQ2949" s="23" t="e">
        <v>#DIV/0!</v>
      </c>
      <c r="AR2949" s="35">
        <v>0</v>
      </c>
      <c r="AS2949" s="35">
        <v>0</v>
      </c>
      <c r="AT2949" s="35">
        <v>3</v>
      </c>
      <c r="AU2949" s="31" t="str">
        <f t="shared" ref="AU2949:AU3012" si="49">IF(AR2949="","库存为"&amp;M2949,IF(AS2949=0,"库存为"&amp;M2949,INT(M2949/AR2949)))</f>
        <v>库存为3</v>
      </c>
      <c r="AV2949" s="36" t="str">
        <f>IFERROR(时间!$B$4+AU2949,"上周无销量")</f>
        <v>上周无销量</v>
      </c>
    </row>
    <row r="2950" spans="1:48">
      <c r="A2950" s="21" t="s">
        <v>5749</v>
      </c>
      <c r="B2950" t="s">
        <v>5750</v>
      </c>
      <c r="C2950" t="s">
        <v>5704</v>
      </c>
      <c r="D2950" s="31">
        <v>0</v>
      </c>
      <c r="E2950" s="31">
        <v>0</v>
      </c>
      <c r="F2950" s="31">
        <v>0</v>
      </c>
      <c r="G2950" s="31">
        <v>0</v>
      </c>
      <c r="H2950" s="32">
        <v>0</v>
      </c>
      <c r="I2950">
        <v>3</v>
      </c>
      <c r="J2950" s="33">
        <v>0</v>
      </c>
      <c r="K2950" s="33">
        <v>0</v>
      </c>
      <c r="L2950" s="33">
        <v>0</v>
      </c>
      <c r="M2950">
        <v>3</v>
      </c>
      <c r="N2950">
        <v>0</v>
      </c>
      <c r="O2950">
        <v>1</v>
      </c>
      <c r="P2950">
        <v>198</v>
      </c>
      <c r="Q2950">
        <v>413</v>
      </c>
      <c r="R2950">
        <v>137</v>
      </c>
      <c r="S2950">
        <v>262</v>
      </c>
      <c r="T2950">
        <v>3</v>
      </c>
      <c r="U2950">
        <v>7</v>
      </c>
      <c r="V2950">
        <v>1</v>
      </c>
      <c r="W2950">
        <v>0</v>
      </c>
      <c r="X2950" s="23">
        <v>0.0151515151515152</v>
      </c>
      <c r="Y2950" s="23">
        <v>0.0169491525423729</v>
      </c>
      <c r="Z2950" s="23">
        <v>0.0072992700729927</v>
      </c>
      <c r="AA2950" s="23">
        <v>0</v>
      </c>
      <c r="AB2950">
        <v>0.59</v>
      </c>
      <c r="AC2950">
        <v>1.47</v>
      </c>
      <c r="AD2950">
        <v>0.3</v>
      </c>
      <c r="AE2950">
        <v>0</v>
      </c>
      <c r="AF2950" s="23" t="s">
        <v>103</v>
      </c>
      <c r="AG2950" s="23" t="s">
        <v>103</v>
      </c>
      <c r="AH2950" s="23" t="s">
        <v>103</v>
      </c>
      <c r="AI2950" s="23" t="s">
        <v>54</v>
      </c>
      <c r="AJ2950">
        <v>17</v>
      </c>
      <c r="AK2950">
        <v>20</v>
      </c>
      <c r="AL2950">
        <v>13</v>
      </c>
      <c r="AM2950">
        <v>8</v>
      </c>
      <c r="AN2950" s="23">
        <v>0</v>
      </c>
      <c r="AO2950" s="23">
        <v>0</v>
      </c>
      <c r="AP2950" s="23">
        <v>0</v>
      </c>
      <c r="AQ2950" s="23">
        <v>0</v>
      </c>
      <c r="AR2950" s="35">
        <v>0</v>
      </c>
      <c r="AS2950" s="35">
        <v>0</v>
      </c>
      <c r="AT2950" s="35">
        <v>3</v>
      </c>
      <c r="AU2950" s="31" t="str">
        <f t="shared" si="49"/>
        <v>库存为3</v>
      </c>
      <c r="AV2950" s="36" t="str">
        <f>IFERROR(时间!$B$4+AU2950,"上周无销量")</f>
        <v>上周无销量</v>
      </c>
    </row>
    <row r="2951" spans="1:48">
      <c r="A2951" s="21" t="s">
        <v>5751</v>
      </c>
      <c r="B2951" t="s">
        <v>5752</v>
      </c>
      <c r="C2951" t="s">
        <v>5704</v>
      </c>
      <c r="D2951" s="31">
        <v>2</v>
      </c>
      <c r="E2951" s="31">
        <v>0</v>
      </c>
      <c r="F2951" s="31">
        <v>0</v>
      </c>
      <c r="G2951" s="31">
        <v>1</v>
      </c>
      <c r="H2951" s="32">
        <v>19.9933333333333</v>
      </c>
      <c r="I2951">
        <v>1</v>
      </c>
      <c r="J2951" s="33">
        <v>0</v>
      </c>
      <c r="K2951" s="33">
        <v>0</v>
      </c>
      <c r="L2951" s="33">
        <v>0</v>
      </c>
      <c r="M2951">
        <v>1</v>
      </c>
      <c r="N2951">
        <v>0</v>
      </c>
      <c r="O2951">
        <v>0</v>
      </c>
      <c r="P2951">
        <v>419</v>
      </c>
      <c r="Q2951">
        <v>735</v>
      </c>
      <c r="R2951">
        <v>1078</v>
      </c>
      <c r="S2951">
        <v>486</v>
      </c>
      <c r="T2951">
        <v>6</v>
      </c>
      <c r="U2951">
        <v>5</v>
      </c>
      <c r="V2951">
        <v>7</v>
      </c>
      <c r="W2951">
        <v>4</v>
      </c>
      <c r="X2951" s="23">
        <v>0.0143198090692124</v>
      </c>
      <c r="Y2951" s="23">
        <v>0.00680272108843537</v>
      </c>
      <c r="Z2951" s="23">
        <v>0.00649350649350649</v>
      </c>
      <c r="AA2951" s="23">
        <v>0.00823045267489712</v>
      </c>
      <c r="AB2951">
        <v>1.01</v>
      </c>
      <c r="AC2951">
        <v>0.99</v>
      </c>
      <c r="AD2951">
        <v>1.51</v>
      </c>
      <c r="AE2951">
        <v>0.99</v>
      </c>
      <c r="AF2951" s="23">
        <v>0.0252584194731578</v>
      </c>
      <c r="AG2951" s="23" t="s">
        <v>103</v>
      </c>
      <c r="AH2951" s="23" t="s">
        <v>103</v>
      </c>
      <c r="AI2951" s="23">
        <v>0.049516505501834</v>
      </c>
      <c r="AJ2951">
        <v>21</v>
      </c>
      <c r="AK2951">
        <v>17</v>
      </c>
      <c r="AL2951">
        <v>10</v>
      </c>
      <c r="AM2951">
        <v>6</v>
      </c>
      <c r="AN2951" s="23">
        <v>0.0952380952380952</v>
      </c>
      <c r="AO2951" s="23">
        <v>0</v>
      </c>
      <c r="AP2951" s="23">
        <v>0</v>
      </c>
      <c r="AQ2951" s="23">
        <v>0.166666666666667</v>
      </c>
      <c r="AR2951" s="35">
        <v>0.285714285714286</v>
      </c>
      <c r="AS2951" s="35">
        <v>17.1428571428571</v>
      </c>
      <c r="AT2951" s="35">
        <v>-16.1428571428571</v>
      </c>
      <c r="AU2951" s="31">
        <f t="shared" si="49"/>
        <v>3</v>
      </c>
      <c r="AV2951" s="36">
        <f>IFERROR(时间!$B$4+AU2951,"上周无销量")</f>
        <v>43300</v>
      </c>
    </row>
    <row r="2952" spans="1:48">
      <c r="A2952" s="21" t="s">
        <v>5753</v>
      </c>
      <c r="B2952" t="s">
        <v>5754</v>
      </c>
      <c r="C2952" t="s">
        <v>5704</v>
      </c>
      <c r="D2952" s="31">
        <v>0</v>
      </c>
      <c r="E2952" s="31">
        <v>0</v>
      </c>
      <c r="F2952" s="31">
        <v>0</v>
      </c>
      <c r="G2952" s="31">
        <v>0</v>
      </c>
      <c r="H2952" s="32">
        <v>0</v>
      </c>
      <c r="I2952">
        <v>0</v>
      </c>
      <c r="J2952" s="33">
        <v>0</v>
      </c>
      <c r="K2952" s="33">
        <v>0</v>
      </c>
      <c r="L2952" s="33">
        <v>0</v>
      </c>
      <c r="M2952">
        <v>0</v>
      </c>
      <c r="N2952">
        <v>0</v>
      </c>
      <c r="O2952">
        <v>0</v>
      </c>
      <c r="P2952" t="s">
        <v>54</v>
      </c>
      <c r="Q2952" t="s">
        <v>54</v>
      </c>
      <c r="R2952" t="s">
        <v>54</v>
      </c>
      <c r="S2952" t="s">
        <v>54</v>
      </c>
      <c r="T2952" t="s">
        <v>54</v>
      </c>
      <c r="U2952" t="s">
        <v>54</v>
      </c>
      <c r="V2952" t="s">
        <v>54</v>
      </c>
      <c r="W2952" t="s">
        <v>54</v>
      </c>
      <c r="X2952" s="23" t="s">
        <v>54</v>
      </c>
      <c r="Y2952" s="23" t="s">
        <v>54</v>
      </c>
      <c r="Z2952" s="23" t="s">
        <v>54</v>
      </c>
      <c r="AA2952" s="23" t="s">
        <v>54</v>
      </c>
      <c r="AB2952" t="s">
        <v>54</v>
      </c>
      <c r="AC2952" t="s">
        <v>54</v>
      </c>
      <c r="AD2952" t="s">
        <v>54</v>
      </c>
      <c r="AE2952" t="s">
        <v>54</v>
      </c>
      <c r="AF2952" s="23" t="s">
        <v>54</v>
      </c>
      <c r="AG2952" s="23" t="s">
        <v>54</v>
      </c>
      <c r="AH2952" s="23" t="s">
        <v>54</v>
      </c>
      <c r="AI2952" s="23" t="s">
        <v>54</v>
      </c>
      <c r="AJ2952">
        <v>0</v>
      </c>
      <c r="AK2952">
        <v>0</v>
      </c>
      <c r="AL2952">
        <v>0</v>
      </c>
      <c r="AM2952">
        <v>0</v>
      </c>
      <c r="AN2952" s="23" t="e">
        <v>#DIV/0!</v>
      </c>
      <c r="AO2952" s="23" t="e">
        <v>#DIV/0!</v>
      </c>
      <c r="AP2952" s="23" t="e">
        <v>#DIV/0!</v>
      </c>
      <c r="AQ2952" s="23" t="e">
        <v>#DIV/0!</v>
      </c>
      <c r="AR2952" s="35">
        <v>0</v>
      </c>
      <c r="AS2952" s="35">
        <v>0</v>
      </c>
      <c r="AT2952" s="35">
        <v>0</v>
      </c>
      <c r="AU2952" s="31" t="str">
        <f t="shared" si="49"/>
        <v>库存为0</v>
      </c>
      <c r="AV2952" s="36" t="str">
        <f>IFERROR(时间!$B$4+AU2952,"上周无销量")</f>
        <v>上周无销量</v>
      </c>
    </row>
    <row r="2953" spans="1:48">
      <c r="A2953" s="21" t="s">
        <v>5755</v>
      </c>
      <c r="B2953" t="s">
        <v>5756</v>
      </c>
      <c r="C2953" t="s">
        <v>5704</v>
      </c>
      <c r="D2953" s="31">
        <v>3</v>
      </c>
      <c r="E2953" s="31">
        <v>0</v>
      </c>
      <c r="F2953" s="31">
        <v>0</v>
      </c>
      <c r="G2953" s="31">
        <v>0</v>
      </c>
      <c r="H2953" s="32">
        <v>29.99</v>
      </c>
      <c r="I2953">
        <v>1</v>
      </c>
      <c r="J2953" s="33">
        <v>0</v>
      </c>
      <c r="K2953" s="33">
        <v>0</v>
      </c>
      <c r="L2953" s="33">
        <v>0</v>
      </c>
      <c r="M2953">
        <v>1</v>
      </c>
      <c r="N2953">
        <v>0</v>
      </c>
      <c r="O2953">
        <v>0</v>
      </c>
      <c r="P2953">
        <v>120</v>
      </c>
      <c r="Q2953">
        <v>0</v>
      </c>
      <c r="R2953">
        <v>0</v>
      </c>
      <c r="S2953">
        <v>0</v>
      </c>
      <c r="T2953">
        <v>1</v>
      </c>
      <c r="U2953">
        <v>0</v>
      </c>
      <c r="V2953">
        <v>0</v>
      </c>
      <c r="W2953">
        <v>0</v>
      </c>
      <c r="X2953" s="23">
        <v>0.00833333333333333</v>
      </c>
      <c r="Y2953" s="23" t="e">
        <v>#DIV/0!</v>
      </c>
      <c r="Z2953" s="23" t="e">
        <v>#DIV/0!</v>
      </c>
      <c r="AA2953" s="23" t="e">
        <v>#DIV/0!</v>
      </c>
      <c r="AB2953">
        <v>0.22</v>
      </c>
      <c r="AC2953">
        <v>0</v>
      </c>
      <c r="AD2953">
        <v>0</v>
      </c>
      <c r="AE2953">
        <v>0</v>
      </c>
      <c r="AF2953" s="23">
        <v>0.00244525953095476</v>
      </c>
      <c r="AG2953" s="23" t="s">
        <v>54</v>
      </c>
      <c r="AH2953" s="23" t="s">
        <v>54</v>
      </c>
      <c r="AI2953" s="23" t="s">
        <v>54</v>
      </c>
      <c r="AJ2953">
        <v>29</v>
      </c>
      <c r="AK2953">
        <v>0</v>
      </c>
      <c r="AL2953">
        <v>0</v>
      </c>
      <c r="AM2953">
        <v>0</v>
      </c>
      <c r="AN2953" s="23">
        <v>0.103448275862069</v>
      </c>
      <c r="AO2953" s="23" t="e">
        <v>#DIV/0!</v>
      </c>
      <c r="AP2953" s="23" t="e">
        <v>#DIV/0!</v>
      </c>
      <c r="AQ2953" s="23" t="e">
        <v>#DIV/0!</v>
      </c>
      <c r="AR2953" s="35">
        <v>0.428571428571429</v>
      </c>
      <c r="AS2953" s="35">
        <v>25.7142857142857</v>
      </c>
      <c r="AT2953" s="35">
        <v>-24.7142857142857</v>
      </c>
      <c r="AU2953" s="31">
        <f t="shared" si="49"/>
        <v>2</v>
      </c>
      <c r="AV2953" s="36">
        <f>IFERROR(时间!$B$4+AU2953,"上周无销量")</f>
        <v>43299</v>
      </c>
    </row>
    <row r="2954" spans="1:48">
      <c r="A2954" s="21" t="s">
        <v>5757</v>
      </c>
      <c r="B2954" t="s">
        <v>5758</v>
      </c>
      <c r="C2954" t="s">
        <v>5704</v>
      </c>
      <c r="D2954" s="31">
        <v>0</v>
      </c>
      <c r="E2954" s="31">
        <v>1</v>
      </c>
      <c r="F2954" s="31">
        <v>0</v>
      </c>
      <c r="G2954" s="31">
        <v>0</v>
      </c>
      <c r="H2954" s="32">
        <v>29.99</v>
      </c>
      <c r="I2954">
        <v>1</v>
      </c>
      <c r="J2954" s="33">
        <v>0</v>
      </c>
      <c r="K2954" s="33">
        <v>0</v>
      </c>
      <c r="L2954" s="33">
        <v>0</v>
      </c>
      <c r="M2954">
        <v>1</v>
      </c>
      <c r="N2954">
        <v>0</v>
      </c>
      <c r="O2954">
        <v>1</v>
      </c>
      <c r="P2954">
        <v>2583</v>
      </c>
      <c r="Q2954">
        <v>10619</v>
      </c>
      <c r="R2954">
        <v>14885</v>
      </c>
      <c r="S2954">
        <v>636</v>
      </c>
      <c r="T2954">
        <v>15</v>
      </c>
      <c r="U2954">
        <v>34</v>
      </c>
      <c r="V2954">
        <v>39</v>
      </c>
      <c r="W2954">
        <v>5</v>
      </c>
      <c r="X2954" s="23">
        <v>0.00580720092915215</v>
      </c>
      <c r="Y2954" s="23">
        <v>0.00320180807985686</v>
      </c>
      <c r="Z2954" s="23">
        <v>0.00262008733624454</v>
      </c>
      <c r="AA2954" s="23">
        <v>0.00786163522012579</v>
      </c>
      <c r="AB2954">
        <v>2.29</v>
      </c>
      <c r="AC2954">
        <v>6.07</v>
      </c>
      <c r="AD2954">
        <v>7.54</v>
      </c>
      <c r="AE2954">
        <v>0.67</v>
      </c>
      <c r="AF2954" s="23" t="s">
        <v>103</v>
      </c>
      <c r="AG2954" s="23">
        <v>0.202400800266756</v>
      </c>
      <c r="AH2954" s="23" t="s">
        <v>103</v>
      </c>
      <c r="AI2954" s="23" t="s">
        <v>103</v>
      </c>
      <c r="AJ2954">
        <v>15</v>
      </c>
      <c r="AK2954">
        <v>38</v>
      </c>
      <c r="AL2954">
        <v>28</v>
      </c>
      <c r="AM2954">
        <v>15</v>
      </c>
      <c r="AN2954" s="23">
        <v>0</v>
      </c>
      <c r="AO2954" s="23">
        <v>0.0263157894736842</v>
      </c>
      <c r="AP2954" s="23">
        <v>0</v>
      </c>
      <c r="AQ2954" s="23">
        <v>0</v>
      </c>
      <c r="AR2954" s="35">
        <v>0</v>
      </c>
      <c r="AS2954" s="35">
        <v>0</v>
      </c>
      <c r="AT2954" s="35">
        <v>1</v>
      </c>
      <c r="AU2954" s="31" t="str">
        <f t="shared" si="49"/>
        <v>库存为1</v>
      </c>
      <c r="AV2954" s="36" t="str">
        <f>IFERROR(时间!$B$4+AU2954,"上周无销量")</f>
        <v>上周无销量</v>
      </c>
    </row>
    <row r="2955" spans="1:48">
      <c r="A2955" s="21" t="s">
        <v>5759</v>
      </c>
      <c r="B2955" t="s">
        <v>5760</v>
      </c>
      <c r="C2955" t="s">
        <v>5704</v>
      </c>
      <c r="D2955" s="31">
        <v>2</v>
      </c>
      <c r="E2955" s="31">
        <v>0</v>
      </c>
      <c r="F2955" s="31">
        <v>0</v>
      </c>
      <c r="G2955" s="31">
        <v>0</v>
      </c>
      <c r="H2955" s="32">
        <v>29.99</v>
      </c>
      <c r="I2955">
        <v>0</v>
      </c>
      <c r="J2955" s="33">
        <v>0</v>
      </c>
      <c r="K2955" s="33">
        <v>0</v>
      </c>
      <c r="L2955" s="33">
        <v>0</v>
      </c>
      <c r="M2955">
        <v>0</v>
      </c>
      <c r="N2955">
        <v>0</v>
      </c>
      <c r="O2955">
        <v>0</v>
      </c>
      <c r="P2955">
        <v>945</v>
      </c>
      <c r="Q2955">
        <v>9261</v>
      </c>
      <c r="R2955">
        <v>1214</v>
      </c>
      <c r="S2955">
        <v>400</v>
      </c>
      <c r="T2955">
        <v>9</v>
      </c>
      <c r="U2955">
        <v>47</v>
      </c>
      <c r="V2955">
        <v>11</v>
      </c>
      <c r="W2955">
        <v>10</v>
      </c>
      <c r="X2955" s="23">
        <v>0.00952380952380952</v>
      </c>
      <c r="Y2955" s="23">
        <v>0.00507504589137242</v>
      </c>
      <c r="Z2955" s="23">
        <v>0.00906095551894563</v>
      </c>
      <c r="AA2955" s="23">
        <v>0.025</v>
      </c>
      <c r="AB2955">
        <v>2.15</v>
      </c>
      <c r="AC2955">
        <v>9.49</v>
      </c>
      <c r="AD2955">
        <v>2.77</v>
      </c>
      <c r="AE2955">
        <v>2.17</v>
      </c>
      <c r="AF2955" s="23">
        <v>0.0358452817605869</v>
      </c>
      <c r="AG2955" s="23" t="s">
        <v>103</v>
      </c>
      <c r="AH2955" s="23" t="s">
        <v>103</v>
      </c>
      <c r="AI2955" s="23" t="s">
        <v>103</v>
      </c>
      <c r="AJ2955">
        <v>19</v>
      </c>
      <c r="AK2955">
        <v>46</v>
      </c>
      <c r="AL2955">
        <v>5</v>
      </c>
      <c r="AM2955">
        <v>10</v>
      </c>
      <c r="AN2955" s="23">
        <v>0.105263157894737</v>
      </c>
      <c r="AO2955" s="23">
        <v>0</v>
      </c>
      <c r="AP2955" s="23">
        <v>0</v>
      </c>
      <c r="AQ2955" s="23">
        <v>0</v>
      </c>
      <c r="AR2955" s="35">
        <v>0.285714285714286</v>
      </c>
      <c r="AS2955" s="35">
        <v>17.1428571428571</v>
      </c>
      <c r="AT2955" s="35">
        <v>-17.1428571428571</v>
      </c>
      <c r="AU2955" s="31">
        <f t="shared" si="49"/>
        <v>0</v>
      </c>
      <c r="AV2955" s="36">
        <f>IFERROR(时间!$B$4+AU2955,"上周无销量")</f>
        <v>43297</v>
      </c>
    </row>
    <row r="2956" spans="1:48">
      <c r="A2956" s="21" t="s">
        <v>5761</v>
      </c>
      <c r="B2956" t="s">
        <v>5762</v>
      </c>
      <c r="C2956" t="s">
        <v>5704</v>
      </c>
      <c r="D2956" s="31">
        <v>0</v>
      </c>
      <c r="E2956" s="31">
        <v>0</v>
      </c>
      <c r="F2956" s="31">
        <v>1</v>
      </c>
      <c r="G2956" s="31">
        <v>0</v>
      </c>
      <c r="H2956" s="32">
        <v>29.99</v>
      </c>
      <c r="I2956">
        <v>0</v>
      </c>
      <c r="J2956" s="33">
        <v>0</v>
      </c>
      <c r="K2956" s="33">
        <v>0</v>
      </c>
      <c r="L2956" s="33">
        <v>0</v>
      </c>
      <c r="M2956">
        <v>0</v>
      </c>
      <c r="N2956">
        <v>0</v>
      </c>
      <c r="O2956">
        <v>0</v>
      </c>
      <c r="P2956">
        <v>0</v>
      </c>
      <c r="Q2956">
        <v>0</v>
      </c>
      <c r="R2956">
        <v>4</v>
      </c>
      <c r="S2956">
        <v>29</v>
      </c>
      <c r="T2956">
        <v>0</v>
      </c>
      <c r="U2956">
        <v>0</v>
      </c>
      <c r="V2956">
        <v>0</v>
      </c>
      <c r="W2956">
        <v>1</v>
      </c>
      <c r="X2956" s="23" t="e">
        <v>#DIV/0!</v>
      </c>
      <c r="Y2956" s="23" t="e">
        <v>#DIV/0!</v>
      </c>
      <c r="Z2956" s="23">
        <v>0</v>
      </c>
      <c r="AA2956" s="23">
        <v>0.0344827586206897</v>
      </c>
      <c r="AB2956">
        <v>0</v>
      </c>
      <c r="AC2956">
        <v>0</v>
      </c>
      <c r="AD2956">
        <v>0</v>
      </c>
      <c r="AE2956">
        <v>0.23</v>
      </c>
      <c r="AF2956" s="23" t="s">
        <v>54</v>
      </c>
      <c r="AG2956" s="23" t="s">
        <v>54</v>
      </c>
      <c r="AH2956" s="23" t="s">
        <v>54</v>
      </c>
      <c r="AI2956" s="23" t="s">
        <v>103</v>
      </c>
      <c r="AJ2956">
        <v>0</v>
      </c>
      <c r="AK2956">
        <v>0</v>
      </c>
      <c r="AL2956">
        <v>0</v>
      </c>
      <c r="AM2956">
        <v>3</v>
      </c>
      <c r="AN2956" s="23" t="e">
        <v>#DIV/0!</v>
      </c>
      <c r="AO2956" s="23" t="e">
        <v>#DIV/0!</v>
      </c>
      <c r="AP2956" s="23" t="e">
        <v>#DIV/0!</v>
      </c>
      <c r="AQ2956" s="23">
        <v>0</v>
      </c>
      <c r="AR2956" s="35">
        <v>0</v>
      </c>
      <c r="AS2956" s="35">
        <v>0</v>
      </c>
      <c r="AT2956" s="35">
        <v>0</v>
      </c>
      <c r="AU2956" s="31" t="str">
        <f t="shared" si="49"/>
        <v>库存为0</v>
      </c>
      <c r="AV2956" s="36" t="str">
        <f>IFERROR(时间!$B$4+AU2956,"上周无销量")</f>
        <v>上周无销量</v>
      </c>
    </row>
    <row r="2957" spans="1:48">
      <c r="A2957" s="21" t="s">
        <v>5763</v>
      </c>
      <c r="B2957" t="s">
        <v>5764</v>
      </c>
      <c r="C2957" t="s">
        <v>5704</v>
      </c>
      <c r="D2957" s="31">
        <v>1</v>
      </c>
      <c r="E2957" s="31">
        <v>0</v>
      </c>
      <c r="F2957" s="31">
        <v>0</v>
      </c>
      <c r="G2957" s="31">
        <v>0</v>
      </c>
      <c r="H2957" s="32">
        <v>29.99</v>
      </c>
      <c r="I2957">
        <v>2</v>
      </c>
      <c r="J2957" s="33">
        <v>0</v>
      </c>
      <c r="K2957" s="33">
        <v>0</v>
      </c>
      <c r="L2957" s="33">
        <v>0</v>
      </c>
      <c r="M2957">
        <v>2</v>
      </c>
      <c r="N2957">
        <v>0</v>
      </c>
      <c r="O2957">
        <v>0</v>
      </c>
      <c r="P2957">
        <v>114</v>
      </c>
      <c r="Q2957">
        <v>0</v>
      </c>
      <c r="R2957">
        <v>0</v>
      </c>
      <c r="S2957">
        <v>0</v>
      </c>
      <c r="T2957">
        <v>0</v>
      </c>
      <c r="U2957">
        <v>0</v>
      </c>
      <c r="V2957">
        <v>0</v>
      </c>
      <c r="W2957">
        <v>0</v>
      </c>
      <c r="X2957" s="23">
        <v>0</v>
      </c>
      <c r="Y2957" s="23" t="e">
        <v>#DIV/0!</v>
      </c>
      <c r="Z2957" s="23" t="e">
        <v>#DIV/0!</v>
      </c>
      <c r="AA2957" s="23" t="e">
        <v>#DIV/0!</v>
      </c>
      <c r="AB2957">
        <v>0</v>
      </c>
      <c r="AC2957">
        <v>0</v>
      </c>
      <c r="AD2957">
        <v>0</v>
      </c>
      <c r="AE2957">
        <v>0</v>
      </c>
      <c r="AF2957" s="23" t="s">
        <v>54</v>
      </c>
      <c r="AG2957" s="23" t="s">
        <v>54</v>
      </c>
      <c r="AH2957" s="23" t="s">
        <v>54</v>
      </c>
      <c r="AI2957" s="23" t="s">
        <v>54</v>
      </c>
      <c r="AJ2957">
        <v>5</v>
      </c>
      <c r="AK2957">
        <v>0</v>
      </c>
      <c r="AL2957">
        <v>0</v>
      </c>
      <c r="AM2957">
        <v>0</v>
      </c>
      <c r="AN2957" s="23">
        <v>0.2</v>
      </c>
      <c r="AO2957" s="23" t="e">
        <v>#DIV/0!</v>
      </c>
      <c r="AP2957" s="23" t="e">
        <v>#DIV/0!</v>
      </c>
      <c r="AQ2957" s="23" t="e">
        <v>#DIV/0!</v>
      </c>
      <c r="AR2957" s="35">
        <v>0.142857142857143</v>
      </c>
      <c r="AS2957" s="35">
        <v>8.57142857142857</v>
      </c>
      <c r="AT2957" s="35">
        <v>-6.57142857142857</v>
      </c>
      <c r="AU2957" s="31">
        <f t="shared" si="49"/>
        <v>14</v>
      </c>
      <c r="AV2957" s="36">
        <f>IFERROR(时间!$B$4+AU2957,"上周无销量")</f>
        <v>43311</v>
      </c>
    </row>
    <row r="2958" spans="1:48">
      <c r="A2958" s="21" t="s">
        <v>5765</v>
      </c>
      <c r="B2958" t="s">
        <v>5766</v>
      </c>
      <c r="C2958" t="s">
        <v>5704</v>
      </c>
      <c r="D2958" s="31">
        <v>0</v>
      </c>
      <c r="E2958" s="31">
        <v>0</v>
      </c>
      <c r="F2958" s="31">
        <v>0</v>
      </c>
      <c r="G2958" s="31">
        <v>0</v>
      </c>
      <c r="H2958" s="32">
        <v>0</v>
      </c>
      <c r="I2958">
        <v>3</v>
      </c>
      <c r="J2958" s="33">
        <v>0</v>
      </c>
      <c r="K2958" s="33">
        <v>0</v>
      </c>
      <c r="L2958" s="33">
        <v>0</v>
      </c>
      <c r="M2958">
        <v>3</v>
      </c>
      <c r="N2958">
        <v>0</v>
      </c>
      <c r="O2958">
        <v>0</v>
      </c>
      <c r="P2958">
        <v>1689</v>
      </c>
      <c r="Q2958">
        <v>2494</v>
      </c>
      <c r="R2958">
        <v>618</v>
      </c>
      <c r="S2958">
        <v>535</v>
      </c>
      <c r="T2958">
        <v>12</v>
      </c>
      <c r="U2958">
        <v>15</v>
      </c>
      <c r="V2958">
        <v>3</v>
      </c>
      <c r="W2958">
        <v>6</v>
      </c>
      <c r="X2958" s="23">
        <v>0.00710479573712256</v>
      </c>
      <c r="Y2958" s="23">
        <v>0.00601443464314354</v>
      </c>
      <c r="Z2958" s="23">
        <v>0.00485436893203883</v>
      </c>
      <c r="AA2958" s="23">
        <v>0.011214953271028</v>
      </c>
      <c r="AB2958">
        <v>2.53</v>
      </c>
      <c r="AC2958">
        <v>2.69</v>
      </c>
      <c r="AD2958">
        <v>0.7</v>
      </c>
      <c r="AE2958">
        <v>1.26</v>
      </c>
      <c r="AF2958" s="23" t="s">
        <v>103</v>
      </c>
      <c r="AG2958" s="23" t="s">
        <v>103</v>
      </c>
      <c r="AH2958" s="23" t="s">
        <v>103</v>
      </c>
      <c r="AI2958" s="23" t="s">
        <v>103</v>
      </c>
      <c r="AJ2958">
        <v>12</v>
      </c>
      <c r="AK2958">
        <v>17</v>
      </c>
      <c r="AL2958">
        <v>7</v>
      </c>
      <c r="AM2958">
        <v>9</v>
      </c>
      <c r="AN2958" s="23">
        <v>0</v>
      </c>
      <c r="AO2958" s="23">
        <v>0</v>
      </c>
      <c r="AP2958" s="23">
        <v>0</v>
      </c>
      <c r="AQ2958" s="23">
        <v>0</v>
      </c>
      <c r="AR2958" s="35">
        <v>0</v>
      </c>
      <c r="AS2958" s="35">
        <v>0</v>
      </c>
      <c r="AT2958" s="35">
        <v>3</v>
      </c>
      <c r="AU2958" s="31" t="str">
        <f t="shared" si="49"/>
        <v>库存为3</v>
      </c>
      <c r="AV2958" s="36" t="str">
        <f>IFERROR(时间!$B$4+AU2958,"上周无销量")</f>
        <v>上周无销量</v>
      </c>
    </row>
    <row r="2959" spans="1:48">
      <c r="A2959" s="21" t="s">
        <v>5767</v>
      </c>
      <c r="B2959" t="s">
        <v>5768</v>
      </c>
      <c r="C2959" t="s">
        <v>5704</v>
      </c>
      <c r="D2959" s="31">
        <v>0</v>
      </c>
      <c r="E2959" s="31">
        <v>0</v>
      </c>
      <c r="F2959" s="31">
        <v>0</v>
      </c>
      <c r="G2959" s="31">
        <v>1</v>
      </c>
      <c r="H2959" s="32">
        <v>0</v>
      </c>
      <c r="I2959">
        <v>1</v>
      </c>
      <c r="J2959" s="33">
        <v>0</v>
      </c>
      <c r="K2959" s="33">
        <v>0</v>
      </c>
      <c r="L2959" s="33">
        <v>0</v>
      </c>
      <c r="M2959">
        <v>1</v>
      </c>
      <c r="N2959">
        <v>1</v>
      </c>
      <c r="O2959">
        <v>1</v>
      </c>
      <c r="P2959">
        <v>354</v>
      </c>
      <c r="Q2959">
        <v>468</v>
      </c>
      <c r="R2959">
        <v>8864</v>
      </c>
      <c r="S2959">
        <v>2266</v>
      </c>
      <c r="T2959">
        <v>3</v>
      </c>
      <c r="U2959">
        <v>3</v>
      </c>
      <c r="V2959">
        <v>37</v>
      </c>
      <c r="W2959">
        <v>14</v>
      </c>
      <c r="X2959" s="23">
        <v>0.00847457627118644</v>
      </c>
      <c r="Y2959" s="23">
        <v>0.00641025641025641</v>
      </c>
      <c r="Z2959" s="23">
        <v>0.00417418772563177</v>
      </c>
      <c r="AA2959" s="23">
        <v>0.00617828773168579</v>
      </c>
      <c r="AB2959">
        <v>0.65</v>
      </c>
      <c r="AC2959">
        <v>0.41</v>
      </c>
      <c r="AD2959">
        <v>8.73</v>
      </c>
      <c r="AE2959">
        <v>2.8</v>
      </c>
      <c r="AF2959" s="23" t="s">
        <v>103</v>
      </c>
      <c r="AG2959" s="23" t="s">
        <v>103</v>
      </c>
      <c r="AH2959" s="23" t="s">
        <v>103</v>
      </c>
      <c r="AI2959" s="23" t="s">
        <v>103</v>
      </c>
      <c r="AJ2959">
        <v>18</v>
      </c>
      <c r="AK2959">
        <v>14</v>
      </c>
      <c r="AL2959">
        <v>36</v>
      </c>
      <c r="AM2959">
        <v>13</v>
      </c>
      <c r="AN2959" s="23">
        <v>0</v>
      </c>
      <c r="AO2959" s="23">
        <v>0</v>
      </c>
      <c r="AP2959" s="23">
        <v>0</v>
      </c>
      <c r="AQ2959" s="23">
        <v>0.0769230769230769</v>
      </c>
      <c r="AR2959" s="35">
        <v>0</v>
      </c>
      <c r="AS2959" s="35">
        <v>0</v>
      </c>
      <c r="AT2959" s="35">
        <v>1</v>
      </c>
      <c r="AU2959" s="31" t="str">
        <f t="shared" si="49"/>
        <v>库存为1</v>
      </c>
      <c r="AV2959" s="36" t="str">
        <f>IFERROR(时间!$B$4+AU2959,"上周无销量")</f>
        <v>上周无销量</v>
      </c>
    </row>
    <row r="2960" spans="1:48">
      <c r="A2960" s="21" t="s">
        <v>5769</v>
      </c>
      <c r="B2960" t="s">
        <v>5770</v>
      </c>
      <c r="C2960" t="s">
        <v>5704</v>
      </c>
      <c r="D2960" s="31">
        <v>0</v>
      </c>
      <c r="E2960" s="31">
        <v>0</v>
      </c>
      <c r="F2960" s="31">
        <v>0</v>
      </c>
      <c r="G2960" s="31">
        <v>0</v>
      </c>
      <c r="H2960" s="32">
        <v>0</v>
      </c>
      <c r="I2960">
        <v>2</v>
      </c>
      <c r="J2960" s="33">
        <v>0</v>
      </c>
      <c r="K2960" s="33">
        <v>0</v>
      </c>
      <c r="L2960" s="33">
        <v>0</v>
      </c>
      <c r="M2960">
        <v>2</v>
      </c>
      <c r="N2960">
        <v>0</v>
      </c>
      <c r="O2960">
        <v>2</v>
      </c>
      <c r="P2960">
        <v>1236</v>
      </c>
      <c r="Q2960">
        <v>7107</v>
      </c>
      <c r="R2960">
        <v>3212</v>
      </c>
      <c r="S2960">
        <v>896</v>
      </c>
      <c r="T2960">
        <v>6</v>
      </c>
      <c r="U2960">
        <v>27</v>
      </c>
      <c r="V2960">
        <v>19</v>
      </c>
      <c r="W2960">
        <v>11</v>
      </c>
      <c r="X2960" s="23">
        <v>0.00485436893203883</v>
      </c>
      <c r="Y2960" s="23">
        <v>0.00379907133811735</v>
      </c>
      <c r="Z2960" s="23">
        <v>0.00591531755915318</v>
      </c>
      <c r="AA2960" s="23">
        <v>0.0122767857142857</v>
      </c>
      <c r="AB2960">
        <v>1.3</v>
      </c>
      <c r="AC2960">
        <v>5.71</v>
      </c>
      <c r="AD2960">
        <v>4.21</v>
      </c>
      <c r="AE2960">
        <v>2.37</v>
      </c>
      <c r="AF2960" s="23" t="s">
        <v>103</v>
      </c>
      <c r="AG2960" s="23" t="s">
        <v>103</v>
      </c>
      <c r="AH2960" s="23" t="s">
        <v>103</v>
      </c>
      <c r="AI2960" s="23" t="s">
        <v>103</v>
      </c>
      <c r="AJ2960">
        <v>14</v>
      </c>
      <c r="AK2960">
        <v>25</v>
      </c>
      <c r="AL2960">
        <v>17</v>
      </c>
      <c r="AM2960">
        <v>5</v>
      </c>
      <c r="AN2960" s="23">
        <v>0</v>
      </c>
      <c r="AO2960" s="23">
        <v>0</v>
      </c>
      <c r="AP2960" s="23">
        <v>0</v>
      </c>
      <c r="AQ2960" s="23">
        <v>0</v>
      </c>
      <c r="AR2960" s="35">
        <v>0</v>
      </c>
      <c r="AS2960" s="35">
        <v>0</v>
      </c>
      <c r="AT2960" s="35">
        <v>2</v>
      </c>
      <c r="AU2960" s="31" t="str">
        <f t="shared" si="49"/>
        <v>库存为2</v>
      </c>
      <c r="AV2960" s="36" t="str">
        <f>IFERROR(时间!$B$4+AU2960,"上周无销量")</f>
        <v>上周无销量</v>
      </c>
    </row>
    <row r="2961" spans="1:48">
      <c r="A2961" s="21" t="s">
        <v>5771</v>
      </c>
      <c r="B2961" t="s">
        <v>5772</v>
      </c>
      <c r="C2961" t="s">
        <v>5704</v>
      </c>
      <c r="D2961" s="31">
        <v>2</v>
      </c>
      <c r="E2961" s="31">
        <v>0</v>
      </c>
      <c r="F2961" s="31">
        <v>0</v>
      </c>
      <c r="G2961" s="31">
        <v>0</v>
      </c>
      <c r="H2961" s="32">
        <v>29.99</v>
      </c>
      <c r="I2961">
        <v>0</v>
      </c>
      <c r="J2961" s="33">
        <v>0</v>
      </c>
      <c r="K2961" s="33">
        <v>0</v>
      </c>
      <c r="L2961" s="33">
        <v>0</v>
      </c>
      <c r="M2961">
        <v>0</v>
      </c>
      <c r="N2961">
        <v>0</v>
      </c>
      <c r="O2961">
        <v>0</v>
      </c>
      <c r="P2961">
        <v>90</v>
      </c>
      <c r="Q2961">
        <v>0</v>
      </c>
      <c r="R2961">
        <v>0</v>
      </c>
      <c r="S2961">
        <v>0</v>
      </c>
      <c r="T2961">
        <v>0</v>
      </c>
      <c r="U2961">
        <v>0</v>
      </c>
      <c r="V2961">
        <v>0</v>
      </c>
      <c r="W2961">
        <v>0</v>
      </c>
      <c r="X2961" s="23">
        <v>0</v>
      </c>
      <c r="Y2961" s="23" t="e">
        <v>#DIV/0!</v>
      </c>
      <c r="Z2961" s="23" t="e">
        <v>#DIV/0!</v>
      </c>
      <c r="AA2961" s="23" t="e">
        <v>#DIV/0!</v>
      </c>
      <c r="AB2961">
        <v>0</v>
      </c>
      <c r="AC2961">
        <v>0</v>
      </c>
      <c r="AD2961">
        <v>0</v>
      </c>
      <c r="AE2961">
        <v>0</v>
      </c>
      <c r="AF2961" s="23" t="s">
        <v>54</v>
      </c>
      <c r="AG2961" s="23" t="s">
        <v>54</v>
      </c>
      <c r="AH2961" s="23" t="s">
        <v>54</v>
      </c>
      <c r="AI2961" s="23" t="s">
        <v>54</v>
      </c>
      <c r="AJ2961">
        <v>7</v>
      </c>
      <c r="AK2961">
        <v>0</v>
      </c>
      <c r="AL2961">
        <v>0</v>
      </c>
      <c r="AM2961">
        <v>0</v>
      </c>
      <c r="AN2961" s="23">
        <v>0.285714285714286</v>
      </c>
      <c r="AO2961" s="23" t="e">
        <v>#DIV/0!</v>
      </c>
      <c r="AP2961" s="23" t="e">
        <v>#DIV/0!</v>
      </c>
      <c r="AQ2961" s="23" t="e">
        <v>#DIV/0!</v>
      </c>
      <c r="AR2961" s="35">
        <v>0.285714285714286</v>
      </c>
      <c r="AS2961" s="35">
        <v>17.1428571428571</v>
      </c>
      <c r="AT2961" s="35">
        <v>-17.1428571428571</v>
      </c>
      <c r="AU2961" s="31">
        <f t="shared" si="49"/>
        <v>0</v>
      </c>
      <c r="AV2961" s="36">
        <f>IFERROR(时间!$B$4+AU2961,"上周无销量")</f>
        <v>43297</v>
      </c>
    </row>
    <row r="2962" spans="1:48">
      <c r="A2962" s="21" t="s">
        <v>5773</v>
      </c>
      <c r="B2962" t="s">
        <v>5774</v>
      </c>
      <c r="C2962" t="s">
        <v>5704</v>
      </c>
      <c r="D2962" s="31">
        <v>3</v>
      </c>
      <c r="E2962" s="31">
        <v>0</v>
      </c>
      <c r="F2962" s="31">
        <v>3</v>
      </c>
      <c r="G2962" s="31">
        <v>0</v>
      </c>
      <c r="H2962" s="32">
        <v>29.99</v>
      </c>
      <c r="I2962">
        <v>1</v>
      </c>
      <c r="J2962" s="33">
        <v>0</v>
      </c>
      <c r="K2962" s="33">
        <v>0</v>
      </c>
      <c r="L2962" s="33">
        <v>0</v>
      </c>
      <c r="M2962">
        <v>1</v>
      </c>
      <c r="N2962">
        <v>0</v>
      </c>
      <c r="O2962">
        <v>0</v>
      </c>
      <c r="P2962">
        <v>141</v>
      </c>
      <c r="Q2962">
        <v>0</v>
      </c>
      <c r="R2962">
        <v>34</v>
      </c>
      <c r="S2962">
        <v>27</v>
      </c>
      <c r="T2962">
        <v>1</v>
      </c>
      <c r="U2962">
        <v>0</v>
      </c>
      <c r="V2962">
        <v>0</v>
      </c>
      <c r="W2962">
        <v>0</v>
      </c>
      <c r="X2962" s="23">
        <v>0.00709219858156028</v>
      </c>
      <c r="Y2962" s="23" t="e">
        <v>#DIV/0!</v>
      </c>
      <c r="Z2962" s="23">
        <v>0</v>
      </c>
      <c r="AA2962" s="23">
        <v>0</v>
      </c>
      <c r="AB2962">
        <v>0.24</v>
      </c>
      <c r="AC2962">
        <v>0</v>
      </c>
      <c r="AD2962">
        <v>0</v>
      </c>
      <c r="AE2962">
        <v>0</v>
      </c>
      <c r="AF2962" s="23">
        <v>0.00266755585195065</v>
      </c>
      <c r="AG2962" s="23" t="s">
        <v>54</v>
      </c>
      <c r="AH2962" s="23" t="s">
        <v>54</v>
      </c>
      <c r="AI2962" s="23" t="s">
        <v>54</v>
      </c>
      <c r="AJ2962">
        <v>27</v>
      </c>
      <c r="AK2962">
        <v>0</v>
      </c>
      <c r="AL2962">
        <v>16</v>
      </c>
      <c r="AM2962">
        <v>2</v>
      </c>
      <c r="AN2962" s="23">
        <v>0.111111111111111</v>
      </c>
      <c r="AO2962" s="23" t="e">
        <v>#DIV/0!</v>
      </c>
      <c r="AP2962" s="23">
        <v>0.1875</v>
      </c>
      <c r="AQ2962" s="23">
        <v>0</v>
      </c>
      <c r="AR2962" s="35">
        <v>0.428571428571429</v>
      </c>
      <c r="AS2962" s="35">
        <v>25.7142857142857</v>
      </c>
      <c r="AT2962" s="35">
        <v>-24.7142857142857</v>
      </c>
      <c r="AU2962" s="31">
        <f t="shared" si="49"/>
        <v>2</v>
      </c>
      <c r="AV2962" s="36">
        <f>IFERROR(时间!$B$4+AU2962,"上周无销量")</f>
        <v>43299</v>
      </c>
    </row>
    <row r="2963" spans="1:48">
      <c r="A2963" s="21" t="s">
        <v>5775</v>
      </c>
      <c r="B2963" t="s">
        <v>5776</v>
      </c>
      <c r="C2963" t="s">
        <v>5704</v>
      </c>
      <c r="D2963" s="31">
        <v>0</v>
      </c>
      <c r="E2963" s="31">
        <v>0</v>
      </c>
      <c r="F2963" s="31">
        <v>0</v>
      </c>
      <c r="G2963" s="31">
        <v>0</v>
      </c>
      <c r="H2963" s="32">
        <v>0</v>
      </c>
      <c r="I2963">
        <v>0</v>
      </c>
      <c r="J2963" s="33">
        <v>0</v>
      </c>
      <c r="K2963" s="33">
        <v>0</v>
      </c>
      <c r="L2963" s="33">
        <v>0</v>
      </c>
      <c r="M2963">
        <v>0</v>
      </c>
      <c r="N2963">
        <v>0</v>
      </c>
      <c r="O2963">
        <v>0</v>
      </c>
      <c r="P2963" t="s">
        <v>54</v>
      </c>
      <c r="Q2963" t="s">
        <v>54</v>
      </c>
      <c r="R2963" t="s">
        <v>54</v>
      </c>
      <c r="S2963" t="s">
        <v>54</v>
      </c>
      <c r="T2963" t="s">
        <v>54</v>
      </c>
      <c r="U2963" t="s">
        <v>54</v>
      </c>
      <c r="V2963" t="s">
        <v>54</v>
      </c>
      <c r="W2963" t="s">
        <v>54</v>
      </c>
      <c r="X2963" s="23" t="s">
        <v>54</v>
      </c>
      <c r="Y2963" s="23" t="s">
        <v>54</v>
      </c>
      <c r="Z2963" s="23" t="s">
        <v>54</v>
      </c>
      <c r="AA2963" s="23" t="s">
        <v>54</v>
      </c>
      <c r="AB2963" t="s">
        <v>54</v>
      </c>
      <c r="AC2963" t="s">
        <v>54</v>
      </c>
      <c r="AD2963" t="s">
        <v>54</v>
      </c>
      <c r="AE2963" t="s">
        <v>54</v>
      </c>
      <c r="AF2963" s="23" t="s">
        <v>54</v>
      </c>
      <c r="AG2963" s="23" t="s">
        <v>54</v>
      </c>
      <c r="AH2963" s="23" t="s">
        <v>54</v>
      </c>
      <c r="AI2963" s="23" t="s">
        <v>54</v>
      </c>
      <c r="AJ2963">
        <v>0</v>
      </c>
      <c r="AK2963">
        <v>0</v>
      </c>
      <c r="AL2963">
        <v>0</v>
      </c>
      <c r="AM2963">
        <v>0</v>
      </c>
      <c r="AN2963" s="23" t="e">
        <v>#DIV/0!</v>
      </c>
      <c r="AO2963" s="23" t="e">
        <v>#DIV/0!</v>
      </c>
      <c r="AP2963" s="23" t="e">
        <v>#DIV/0!</v>
      </c>
      <c r="AQ2963" s="23" t="e">
        <v>#DIV/0!</v>
      </c>
      <c r="AR2963" s="35">
        <v>0</v>
      </c>
      <c r="AS2963" s="35">
        <v>0</v>
      </c>
      <c r="AT2963" s="35">
        <v>0</v>
      </c>
      <c r="AU2963" s="31" t="str">
        <f t="shared" si="49"/>
        <v>库存为0</v>
      </c>
      <c r="AV2963" s="36" t="str">
        <f>IFERROR(时间!$B$4+AU2963,"上周无销量")</f>
        <v>上周无销量</v>
      </c>
    </row>
    <row r="2964" spans="1:48">
      <c r="A2964" s="21" t="s">
        <v>5777</v>
      </c>
      <c r="B2964" t="s">
        <v>5778</v>
      </c>
      <c r="C2964" t="s">
        <v>5704</v>
      </c>
      <c r="D2964" s="31">
        <v>0</v>
      </c>
      <c r="E2964" s="31">
        <v>0</v>
      </c>
      <c r="F2964" s="31">
        <v>0</v>
      </c>
      <c r="G2964" s="31">
        <v>0</v>
      </c>
      <c r="H2964" s="32">
        <v>0</v>
      </c>
      <c r="I2964">
        <v>1</v>
      </c>
      <c r="J2964" s="33">
        <v>0</v>
      </c>
      <c r="K2964" s="33">
        <v>0</v>
      </c>
      <c r="L2964" s="33">
        <v>1</v>
      </c>
      <c r="M2964">
        <v>2</v>
      </c>
      <c r="N2964">
        <v>0</v>
      </c>
      <c r="O2964">
        <v>0</v>
      </c>
      <c r="P2964">
        <v>96</v>
      </c>
      <c r="Q2964">
        <v>0</v>
      </c>
      <c r="R2964">
        <v>0</v>
      </c>
      <c r="S2964">
        <v>0</v>
      </c>
      <c r="T2964">
        <v>0</v>
      </c>
      <c r="U2964">
        <v>0</v>
      </c>
      <c r="V2964">
        <v>0</v>
      </c>
      <c r="W2964">
        <v>0</v>
      </c>
      <c r="X2964" s="23">
        <v>0</v>
      </c>
      <c r="Y2964" s="23" t="e">
        <v>#DIV/0!</v>
      </c>
      <c r="Z2964" s="23" t="e">
        <v>#DIV/0!</v>
      </c>
      <c r="AA2964" s="23" t="e">
        <v>#DIV/0!</v>
      </c>
      <c r="AB2964">
        <v>0</v>
      </c>
      <c r="AC2964">
        <v>0</v>
      </c>
      <c r="AD2964">
        <v>0</v>
      </c>
      <c r="AE2964">
        <v>0</v>
      </c>
      <c r="AF2964" s="23" t="s">
        <v>54</v>
      </c>
      <c r="AG2964" s="23" t="s">
        <v>54</v>
      </c>
      <c r="AH2964" s="23" t="s">
        <v>54</v>
      </c>
      <c r="AI2964" s="23" t="s">
        <v>54</v>
      </c>
      <c r="AJ2964">
        <v>3</v>
      </c>
      <c r="AK2964">
        <v>0</v>
      </c>
      <c r="AL2964">
        <v>0</v>
      </c>
      <c r="AM2964">
        <v>0</v>
      </c>
      <c r="AN2964" s="23">
        <v>0</v>
      </c>
      <c r="AO2964" s="23" t="e">
        <v>#DIV/0!</v>
      </c>
      <c r="AP2964" s="23" t="e">
        <v>#DIV/0!</v>
      </c>
      <c r="AQ2964" s="23" t="e">
        <v>#DIV/0!</v>
      </c>
      <c r="AR2964" s="35">
        <v>0</v>
      </c>
      <c r="AS2964" s="35">
        <v>0</v>
      </c>
      <c r="AT2964" s="35">
        <v>2</v>
      </c>
      <c r="AU2964" s="31" t="str">
        <f t="shared" si="49"/>
        <v>库存为2</v>
      </c>
      <c r="AV2964" s="36" t="str">
        <f>IFERROR(时间!$B$4+AU2964,"上周无销量")</f>
        <v>上周无销量</v>
      </c>
    </row>
    <row r="2965" spans="1:48">
      <c r="A2965" s="21" t="s">
        <v>5779</v>
      </c>
      <c r="B2965" t="s">
        <v>5780</v>
      </c>
      <c r="C2965" t="s">
        <v>5704</v>
      </c>
      <c r="D2965" s="31">
        <v>1</v>
      </c>
      <c r="E2965" s="31">
        <v>0</v>
      </c>
      <c r="F2965" s="31">
        <v>0</v>
      </c>
      <c r="G2965" s="31">
        <v>2</v>
      </c>
      <c r="H2965" s="32">
        <v>9.99666666666667</v>
      </c>
      <c r="I2965">
        <v>0</v>
      </c>
      <c r="J2965" s="33">
        <v>0</v>
      </c>
      <c r="K2965" s="33">
        <v>0</v>
      </c>
      <c r="L2965" s="33">
        <v>0</v>
      </c>
      <c r="M2965">
        <v>0</v>
      </c>
      <c r="N2965">
        <v>1</v>
      </c>
      <c r="O2965">
        <v>0</v>
      </c>
      <c r="P2965">
        <v>683</v>
      </c>
      <c r="Q2965">
        <v>1424</v>
      </c>
      <c r="R2965">
        <v>110</v>
      </c>
      <c r="S2965">
        <v>253</v>
      </c>
      <c r="T2965">
        <v>3</v>
      </c>
      <c r="U2965">
        <v>9</v>
      </c>
      <c r="V2965">
        <v>0</v>
      </c>
      <c r="W2965">
        <v>3</v>
      </c>
      <c r="X2965" s="23">
        <v>0.00439238653001464</v>
      </c>
      <c r="Y2965" s="23">
        <v>0.00632022471910112</v>
      </c>
      <c r="Z2965" s="23">
        <v>0</v>
      </c>
      <c r="AA2965" s="23">
        <v>0.0118577075098814</v>
      </c>
      <c r="AB2965">
        <v>0.75</v>
      </c>
      <c r="AC2965">
        <v>1.83</v>
      </c>
      <c r="AD2965">
        <v>0</v>
      </c>
      <c r="AE2965">
        <v>0.52</v>
      </c>
      <c r="AF2965" s="23">
        <v>0.075025008336112</v>
      </c>
      <c r="AG2965" s="23" t="s">
        <v>103</v>
      </c>
      <c r="AH2965" s="23" t="s">
        <v>54</v>
      </c>
      <c r="AI2965" s="23">
        <v>0.0260086695565188</v>
      </c>
      <c r="AJ2965">
        <v>6</v>
      </c>
      <c r="AK2965">
        <v>33</v>
      </c>
      <c r="AL2965">
        <v>7</v>
      </c>
      <c r="AM2965">
        <v>22</v>
      </c>
      <c r="AN2965" s="23">
        <v>0.166666666666667</v>
      </c>
      <c r="AO2965" s="23">
        <v>0</v>
      </c>
      <c r="AP2965" s="23">
        <v>0</v>
      </c>
      <c r="AQ2965" s="23">
        <v>0.0909090909090909</v>
      </c>
      <c r="AR2965" s="35">
        <v>0.142857142857143</v>
      </c>
      <c r="AS2965" s="35">
        <v>8.57142857142857</v>
      </c>
      <c r="AT2965" s="35">
        <v>-8.57142857142857</v>
      </c>
      <c r="AU2965" s="31">
        <f t="shared" si="49"/>
        <v>0</v>
      </c>
      <c r="AV2965" s="36">
        <f>IFERROR(时间!$B$4+AU2965,"上周无销量")</f>
        <v>43297</v>
      </c>
    </row>
    <row r="2966" spans="1:48">
      <c r="A2966" s="21" t="s">
        <v>5781</v>
      </c>
      <c r="B2966" t="s">
        <v>5782</v>
      </c>
      <c r="C2966" t="s">
        <v>5704</v>
      </c>
      <c r="D2966" s="31">
        <v>2</v>
      </c>
      <c r="E2966" s="31">
        <v>2</v>
      </c>
      <c r="F2966" s="31">
        <v>1</v>
      </c>
      <c r="G2966" s="31">
        <v>2</v>
      </c>
      <c r="H2966" s="32">
        <v>21.4214285714286</v>
      </c>
      <c r="I2966">
        <v>0</v>
      </c>
      <c r="J2966" s="33">
        <v>0</v>
      </c>
      <c r="K2966" s="33">
        <v>0</v>
      </c>
      <c r="L2966" s="33">
        <v>0</v>
      </c>
      <c r="M2966">
        <v>0</v>
      </c>
      <c r="N2966">
        <v>1</v>
      </c>
      <c r="O2966">
        <v>0</v>
      </c>
      <c r="P2966">
        <v>806</v>
      </c>
      <c r="Q2966">
        <v>773</v>
      </c>
      <c r="R2966">
        <v>8189</v>
      </c>
      <c r="S2966">
        <v>25126</v>
      </c>
      <c r="T2966">
        <v>8</v>
      </c>
      <c r="U2966">
        <v>5</v>
      </c>
      <c r="V2966">
        <v>53</v>
      </c>
      <c r="W2966">
        <v>78</v>
      </c>
      <c r="X2966" s="23">
        <v>0.00992555831265509</v>
      </c>
      <c r="Y2966" s="23">
        <v>0.00646830530401035</v>
      </c>
      <c r="Z2966" s="23">
        <v>0.00647209671510563</v>
      </c>
      <c r="AA2966" s="23">
        <v>0.00310435405555998</v>
      </c>
      <c r="AB2966">
        <v>1.53</v>
      </c>
      <c r="AC2966">
        <v>1.1</v>
      </c>
      <c r="AD2966">
        <v>10.04</v>
      </c>
      <c r="AE2966">
        <v>15.63</v>
      </c>
      <c r="AF2966" s="23">
        <v>0.0357119039679893</v>
      </c>
      <c r="AG2966" s="23">
        <v>0.025675225075025</v>
      </c>
      <c r="AH2966" s="23">
        <v>0.468689563187729</v>
      </c>
      <c r="AI2966" s="23">
        <v>0.3648216072024</v>
      </c>
      <c r="AJ2966">
        <v>16</v>
      </c>
      <c r="AK2966">
        <v>4</v>
      </c>
      <c r="AL2966">
        <v>69</v>
      </c>
      <c r="AM2966">
        <v>66</v>
      </c>
      <c r="AN2966" s="23">
        <v>0.125</v>
      </c>
      <c r="AO2966" s="23">
        <v>0.5</v>
      </c>
      <c r="AP2966" s="23">
        <v>0.0144927536231884</v>
      </c>
      <c r="AQ2966" s="23">
        <v>0.0303030303030303</v>
      </c>
      <c r="AR2966" s="35">
        <v>0.285714285714286</v>
      </c>
      <c r="AS2966" s="35">
        <v>17.1428571428571</v>
      </c>
      <c r="AT2966" s="35">
        <v>-17.1428571428571</v>
      </c>
      <c r="AU2966" s="31">
        <f t="shared" si="49"/>
        <v>0</v>
      </c>
      <c r="AV2966" s="36">
        <f>IFERROR(时间!$B$4+AU2966,"上周无销量")</f>
        <v>43297</v>
      </c>
    </row>
    <row r="2967" spans="1:48">
      <c r="A2967" s="21" t="s">
        <v>5783</v>
      </c>
      <c r="B2967" t="s">
        <v>5784</v>
      </c>
      <c r="C2967" t="s">
        <v>5704</v>
      </c>
      <c r="D2967" s="31">
        <v>0</v>
      </c>
      <c r="E2967" s="31">
        <v>0</v>
      </c>
      <c r="F2967" s="31">
        <v>0</v>
      </c>
      <c r="G2967" s="31">
        <v>0</v>
      </c>
      <c r="H2967" s="32">
        <v>0</v>
      </c>
      <c r="I2967">
        <v>0</v>
      </c>
      <c r="J2967" s="33">
        <v>0</v>
      </c>
      <c r="K2967" s="33">
        <v>0</v>
      </c>
      <c r="L2967" s="33">
        <v>0</v>
      </c>
      <c r="M2967">
        <v>0</v>
      </c>
      <c r="N2967">
        <v>0</v>
      </c>
      <c r="O2967">
        <v>0</v>
      </c>
      <c r="P2967" t="s">
        <v>54</v>
      </c>
      <c r="Q2967" t="s">
        <v>54</v>
      </c>
      <c r="R2967" t="s">
        <v>54</v>
      </c>
      <c r="S2967" t="s">
        <v>54</v>
      </c>
      <c r="T2967" t="s">
        <v>54</v>
      </c>
      <c r="U2967" t="s">
        <v>54</v>
      </c>
      <c r="V2967" t="s">
        <v>54</v>
      </c>
      <c r="W2967" t="s">
        <v>54</v>
      </c>
      <c r="X2967" s="23" t="s">
        <v>54</v>
      </c>
      <c r="Y2967" s="23" t="s">
        <v>54</v>
      </c>
      <c r="Z2967" s="23" t="s">
        <v>54</v>
      </c>
      <c r="AA2967" s="23" t="s">
        <v>54</v>
      </c>
      <c r="AB2967" t="s">
        <v>54</v>
      </c>
      <c r="AC2967" t="s">
        <v>54</v>
      </c>
      <c r="AD2967" t="s">
        <v>54</v>
      </c>
      <c r="AE2967" t="s">
        <v>54</v>
      </c>
      <c r="AF2967" s="23" t="s">
        <v>54</v>
      </c>
      <c r="AG2967" s="23" t="s">
        <v>54</v>
      </c>
      <c r="AH2967" s="23" t="s">
        <v>54</v>
      </c>
      <c r="AI2967" s="23" t="s">
        <v>54</v>
      </c>
      <c r="AJ2967">
        <v>0</v>
      </c>
      <c r="AK2967">
        <v>0</v>
      </c>
      <c r="AL2967">
        <v>0</v>
      </c>
      <c r="AM2967">
        <v>0</v>
      </c>
      <c r="AN2967" s="23" t="e">
        <v>#DIV/0!</v>
      </c>
      <c r="AO2967" s="23" t="e">
        <v>#DIV/0!</v>
      </c>
      <c r="AP2967" s="23" t="e">
        <v>#DIV/0!</v>
      </c>
      <c r="AQ2967" s="23" t="e">
        <v>#DIV/0!</v>
      </c>
      <c r="AR2967" s="35">
        <v>0</v>
      </c>
      <c r="AS2967" s="35">
        <v>0</v>
      </c>
      <c r="AT2967" s="35">
        <v>0</v>
      </c>
      <c r="AU2967" s="31" t="str">
        <f t="shared" si="49"/>
        <v>库存为0</v>
      </c>
      <c r="AV2967" s="36" t="str">
        <f>IFERROR(时间!$B$4+AU2967,"上周无销量")</f>
        <v>上周无销量</v>
      </c>
    </row>
    <row r="2968" spans="1:48">
      <c r="A2968" s="21" t="s">
        <v>5785</v>
      </c>
      <c r="B2968" t="s">
        <v>5786</v>
      </c>
      <c r="C2968" t="s">
        <v>5704</v>
      </c>
      <c r="D2968" s="31">
        <v>0</v>
      </c>
      <c r="E2968" s="31">
        <v>0</v>
      </c>
      <c r="F2968" s="31">
        <v>0</v>
      </c>
      <c r="G2968" s="31">
        <v>0</v>
      </c>
      <c r="H2968" s="32">
        <v>0</v>
      </c>
      <c r="I2968">
        <v>4</v>
      </c>
      <c r="J2968" s="33">
        <v>0</v>
      </c>
      <c r="K2968" s="33">
        <v>0</v>
      </c>
      <c r="L2968" s="33">
        <v>0</v>
      </c>
      <c r="M2968">
        <v>4</v>
      </c>
      <c r="N2968">
        <v>0</v>
      </c>
      <c r="O2968">
        <v>0</v>
      </c>
      <c r="P2968">
        <v>606</v>
      </c>
      <c r="Q2968">
        <v>0</v>
      </c>
      <c r="R2968">
        <v>0</v>
      </c>
      <c r="S2968">
        <v>0</v>
      </c>
      <c r="T2968">
        <v>8</v>
      </c>
      <c r="U2968">
        <v>0</v>
      </c>
      <c r="V2968">
        <v>0</v>
      </c>
      <c r="W2968">
        <v>0</v>
      </c>
      <c r="X2968" s="23">
        <v>0.0132013201320132</v>
      </c>
      <c r="Y2968" s="23" t="e">
        <v>#DIV/0!</v>
      </c>
      <c r="Z2968" s="23" t="e">
        <v>#DIV/0!</v>
      </c>
      <c r="AA2968" s="23" t="e">
        <v>#DIV/0!</v>
      </c>
      <c r="AB2968">
        <v>1.49</v>
      </c>
      <c r="AC2968">
        <v>0</v>
      </c>
      <c r="AD2968">
        <v>0</v>
      </c>
      <c r="AE2968">
        <v>0</v>
      </c>
      <c r="AF2968" s="23" t="s">
        <v>103</v>
      </c>
      <c r="AG2968" s="23" t="s">
        <v>54</v>
      </c>
      <c r="AH2968" s="23" t="s">
        <v>54</v>
      </c>
      <c r="AI2968" s="23" t="s">
        <v>54</v>
      </c>
      <c r="AJ2968">
        <v>20</v>
      </c>
      <c r="AK2968">
        <v>0</v>
      </c>
      <c r="AL2968">
        <v>0</v>
      </c>
      <c r="AM2968">
        <v>0</v>
      </c>
      <c r="AN2968" s="23">
        <v>0</v>
      </c>
      <c r="AO2968" s="23" t="e">
        <v>#DIV/0!</v>
      </c>
      <c r="AP2968" s="23" t="e">
        <v>#DIV/0!</v>
      </c>
      <c r="AQ2968" s="23" t="e">
        <v>#DIV/0!</v>
      </c>
      <c r="AR2968" s="35">
        <v>0</v>
      </c>
      <c r="AS2968" s="35">
        <v>0</v>
      </c>
      <c r="AT2968" s="35">
        <v>4</v>
      </c>
      <c r="AU2968" s="31" t="str">
        <f t="shared" si="49"/>
        <v>库存为4</v>
      </c>
      <c r="AV2968" s="36" t="str">
        <f>IFERROR(时间!$B$4+AU2968,"上周无销量")</f>
        <v>上周无销量</v>
      </c>
    </row>
    <row r="2969" spans="1:48">
      <c r="A2969" s="21" t="s">
        <v>5787</v>
      </c>
      <c r="B2969" t="s">
        <v>5788</v>
      </c>
      <c r="C2969" t="s">
        <v>5789</v>
      </c>
      <c r="D2969" s="31">
        <v>0</v>
      </c>
      <c r="E2969" s="31">
        <v>1</v>
      </c>
      <c r="F2969" s="31">
        <v>0</v>
      </c>
      <c r="G2969" s="31">
        <v>0</v>
      </c>
      <c r="H2969" s="32">
        <v>29.99</v>
      </c>
      <c r="I2969">
        <v>0</v>
      </c>
      <c r="J2969" s="33">
        <v>0</v>
      </c>
      <c r="K2969" s="33">
        <v>0</v>
      </c>
      <c r="L2969" s="33">
        <v>0</v>
      </c>
      <c r="M2969">
        <v>0</v>
      </c>
      <c r="N2969">
        <v>0</v>
      </c>
      <c r="O2969">
        <v>0</v>
      </c>
      <c r="P2969" t="s">
        <v>54</v>
      </c>
      <c r="Q2969" t="s">
        <v>54</v>
      </c>
      <c r="R2969" t="s">
        <v>54</v>
      </c>
      <c r="S2969" t="s">
        <v>54</v>
      </c>
      <c r="T2969" t="s">
        <v>54</v>
      </c>
      <c r="U2969" t="s">
        <v>54</v>
      </c>
      <c r="V2969" t="s">
        <v>54</v>
      </c>
      <c r="W2969" t="s">
        <v>54</v>
      </c>
      <c r="X2969" s="23" t="s">
        <v>54</v>
      </c>
      <c r="Y2969" s="23" t="s">
        <v>54</v>
      </c>
      <c r="Z2969" s="23" t="s">
        <v>54</v>
      </c>
      <c r="AA2969" s="23" t="s">
        <v>54</v>
      </c>
      <c r="AB2969" t="s">
        <v>54</v>
      </c>
      <c r="AC2969" t="s">
        <v>54</v>
      </c>
      <c r="AD2969" t="s">
        <v>54</v>
      </c>
      <c r="AE2969" t="s">
        <v>54</v>
      </c>
      <c r="AF2969" s="23" t="s">
        <v>54</v>
      </c>
      <c r="AG2969" s="23" t="s">
        <v>54</v>
      </c>
      <c r="AH2969" s="23" t="s">
        <v>54</v>
      </c>
      <c r="AI2969" s="23" t="s">
        <v>54</v>
      </c>
      <c r="AJ2969">
        <v>0</v>
      </c>
      <c r="AK2969">
        <v>0</v>
      </c>
      <c r="AL2969">
        <v>1</v>
      </c>
      <c r="AM2969">
        <v>1</v>
      </c>
      <c r="AN2969" s="23" t="e">
        <v>#DIV/0!</v>
      </c>
      <c r="AO2969" s="23" t="e">
        <v>#DIV/0!</v>
      </c>
      <c r="AP2969" s="23">
        <v>0</v>
      </c>
      <c r="AQ2969" s="23">
        <v>0</v>
      </c>
      <c r="AR2969" s="35">
        <v>0</v>
      </c>
      <c r="AS2969" s="35">
        <v>0</v>
      </c>
      <c r="AT2969" s="35">
        <v>0</v>
      </c>
      <c r="AU2969" s="31" t="str">
        <f t="shared" si="49"/>
        <v>库存为0</v>
      </c>
      <c r="AV2969" s="36" t="str">
        <f>IFERROR(时间!$B$4+AU2969,"上周无销量")</f>
        <v>上周无销量</v>
      </c>
    </row>
    <row r="2970" spans="1:48">
      <c r="A2970" s="21" t="s">
        <v>5790</v>
      </c>
      <c r="B2970" t="s">
        <v>5791</v>
      </c>
      <c r="C2970" t="s">
        <v>5789</v>
      </c>
      <c r="D2970" s="31">
        <v>0</v>
      </c>
      <c r="E2970" s="31">
        <v>0</v>
      </c>
      <c r="F2970" s="31">
        <v>0</v>
      </c>
      <c r="G2970" s="31">
        <v>0</v>
      </c>
      <c r="H2970" s="32">
        <v>0</v>
      </c>
      <c r="I2970">
        <v>0</v>
      </c>
      <c r="J2970" s="33">
        <v>0</v>
      </c>
      <c r="K2970" s="33">
        <v>2</v>
      </c>
      <c r="L2970" s="33">
        <v>0</v>
      </c>
      <c r="M2970">
        <v>2</v>
      </c>
      <c r="N2970">
        <v>0</v>
      </c>
      <c r="O2970">
        <v>0</v>
      </c>
      <c r="P2970" t="s">
        <v>54</v>
      </c>
      <c r="Q2970" t="s">
        <v>54</v>
      </c>
      <c r="R2970" t="s">
        <v>54</v>
      </c>
      <c r="S2970" t="s">
        <v>54</v>
      </c>
      <c r="T2970" t="s">
        <v>54</v>
      </c>
      <c r="U2970" t="s">
        <v>54</v>
      </c>
      <c r="V2970" t="s">
        <v>54</v>
      </c>
      <c r="W2970" t="s">
        <v>54</v>
      </c>
      <c r="X2970" s="23" t="s">
        <v>54</v>
      </c>
      <c r="Y2970" s="23" t="s">
        <v>54</v>
      </c>
      <c r="Z2970" s="23" t="s">
        <v>54</v>
      </c>
      <c r="AA2970" s="23" t="s">
        <v>54</v>
      </c>
      <c r="AB2970" t="s">
        <v>54</v>
      </c>
      <c r="AC2970" t="s">
        <v>54</v>
      </c>
      <c r="AD2970" t="s">
        <v>54</v>
      </c>
      <c r="AE2970" t="s">
        <v>54</v>
      </c>
      <c r="AF2970" s="23" t="s">
        <v>54</v>
      </c>
      <c r="AG2970" s="23" t="s">
        <v>54</v>
      </c>
      <c r="AH2970" s="23" t="s">
        <v>54</v>
      </c>
      <c r="AI2970" s="23" t="s">
        <v>54</v>
      </c>
      <c r="AJ2970">
        <v>0</v>
      </c>
      <c r="AK2970">
        <v>0</v>
      </c>
      <c r="AL2970">
        <v>0</v>
      </c>
      <c r="AM2970">
        <v>0</v>
      </c>
      <c r="AN2970" s="23" t="e">
        <v>#DIV/0!</v>
      </c>
      <c r="AO2970" s="23" t="e">
        <v>#DIV/0!</v>
      </c>
      <c r="AP2970" s="23" t="e">
        <v>#DIV/0!</v>
      </c>
      <c r="AQ2970" s="23" t="e">
        <v>#DIV/0!</v>
      </c>
      <c r="AR2970" s="35">
        <v>0</v>
      </c>
      <c r="AS2970" s="35">
        <v>0</v>
      </c>
      <c r="AT2970" s="35">
        <v>2</v>
      </c>
      <c r="AU2970" s="31" t="str">
        <f t="shared" si="49"/>
        <v>库存为2</v>
      </c>
      <c r="AV2970" s="36" t="str">
        <f>IFERROR(时间!$B$4+AU2970,"上周无销量")</f>
        <v>上周无销量</v>
      </c>
    </row>
    <row r="2971" spans="1:48">
      <c r="A2971" s="21" t="s">
        <v>5792</v>
      </c>
      <c r="B2971" t="s">
        <v>5793</v>
      </c>
      <c r="C2971" t="s">
        <v>5789</v>
      </c>
      <c r="D2971" s="31">
        <v>0</v>
      </c>
      <c r="E2971" s="31">
        <v>0</v>
      </c>
      <c r="F2971" s="31">
        <v>0</v>
      </c>
      <c r="G2971" s="31">
        <v>0</v>
      </c>
      <c r="H2971" s="32">
        <v>0</v>
      </c>
      <c r="I2971">
        <v>4</v>
      </c>
      <c r="J2971" s="33">
        <v>0</v>
      </c>
      <c r="K2971" s="33">
        <v>0</v>
      </c>
      <c r="L2971" s="33">
        <v>0</v>
      </c>
      <c r="M2971">
        <v>4</v>
      </c>
      <c r="N2971">
        <v>0</v>
      </c>
      <c r="O2971">
        <v>4</v>
      </c>
      <c r="P2971" t="s">
        <v>54</v>
      </c>
      <c r="Q2971" t="s">
        <v>54</v>
      </c>
      <c r="R2971" t="s">
        <v>54</v>
      </c>
      <c r="S2971" t="s">
        <v>54</v>
      </c>
      <c r="T2971" t="s">
        <v>54</v>
      </c>
      <c r="U2971" t="s">
        <v>54</v>
      </c>
      <c r="V2971" t="s">
        <v>54</v>
      </c>
      <c r="W2971" t="s">
        <v>54</v>
      </c>
      <c r="X2971" s="23" t="s">
        <v>54</v>
      </c>
      <c r="Y2971" s="23" t="s">
        <v>54</v>
      </c>
      <c r="Z2971" s="23" t="s">
        <v>54</v>
      </c>
      <c r="AA2971" s="23" t="s">
        <v>54</v>
      </c>
      <c r="AB2971" t="s">
        <v>54</v>
      </c>
      <c r="AC2971" t="s">
        <v>54</v>
      </c>
      <c r="AD2971" t="s">
        <v>54</v>
      </c>
      <c r="AE2971" t="s">
        <v>54</v>
      </c>
      <c r="AF2971" s="23" t="s">
        <v>54</v>
      </c>
      <c r="AG2971" s="23" t="s">
        <v>54</v>
      </c>
      <c r="AH2971" s="23" t="s">
        <v>54</v>
      </c>
      <c r="AI2971" s="23" t="s">
        <v>54</v>
      </c>
      <c r="AJ2971">
        <v>2</v>
      </c>
      <c r="AK2971">
        <v>1</v>
      </c>
      <c r="AL2971">
        <v>0</v>
      </c>
      <c r="AM2971">
        <v>0</v>
      </c>
      <c r="AN2971" s="23">
        <v>0</v>
      </c>
      <c r="AO2971" s="23">
        <v>0</v>
      </c>
      <c r="AP2971" s="23" t="e">
        <v>#DIV/0!</v>
      </c>
      <c r="AQ2971" s="23" t="e">
        <v>#DIV/0!</v>
      </c>
      <c r="AR2971" s="35">
        <v>0</v>
      </c>
      <c r="AS2971" s="35">
        <v>0</v>
      </c>
      <c r="AT2971" s="35">
        <v>4</v>
      </c>
      <c r="AU2971" s="31" t="str">
        <f t="shared" si="49"/>
        <v>库存为4</v>
      </c>
      <c r="AV2971" s="36" t="str">
        <f>IFERROR(时间!$B$4+AU2971,"上周无销量")</f>
        <v>上周无销量</v>
      </c>
    </row>
    <row r="2972" spans="1:48">
      <c r="A2972" s="21" t="s">
        <v>5794</v>
      </c>
      <c r="B2972" t="s">
        <v>5795</v>
      </c>
      <c r="C2972" t="s">
        <v>5789</v>
      </c>
      <c r="D2972" s="31">
        <v>0</v>
      </c>
      <c r="E2972" s="31">
        <v>0</v>
      </c>
      <c r="F2972" s="31">
        <v>0</v>
      </c>
      <c r="G2972" s="31">
        <v>0</v>
      </c>
      <c r="H2972" s="32">
        <v>0</v>
      </c>
      <c r="I2972">
        <v>1</v>
      </c>
      <c r="J2972" s="33">
        <v>0</v>
      </c>
      <c r="K2972" s="33">
        <v>0</v>
      </c>
      <c r="L2972" s="33">
        <v>0</v>
      </c>
      <c r="M2972">
        <v>1</v>
      </c>
      <c r="N2972">
        <v>0</v>
      </c>
      <c r="O2972">
        <v>1</v>
      </c>
      <c r="P2972" t="s">
        <v>54</v>
      </c>
      <c r="Q2972" t="s">
        <v>54</v>
      </c>
      <c r="R2972" t="s">
        <v>54</v>
      </c>
      <c r="S2972" t="s">
        <v>54</v>
      </c>
      <c r="T2972" t="s">
        <v>54</v>
      </c>
      <c r="U2972" t="s">
        <v>54</v>
      </c>
      <c r="V2972" t="s">
        <v>54</v>
      </c>
      <c r="W2972" t="s">
        <v>54</v>
      </c>
      <c r="X2972" s="23" t="s">
        <v>54</v>
      </c>
      <c r="Y2972" s="23" t="s">
        <v>54</v>
      </c>
      <c r="Z2972" s="23" t="s">
        <v>54</v>
      </c>
      <c r="AA2972" s="23" t="s">
        <v>54</v>
      </c>
      <c r="AB2972" t="s">
        <v>54</v>
      </c>
      <c r="AC2972" t="s">
        <v>54</v>
      </c>
      <c r="AD2972" t="s">
        <v>54</v>
      </c>
      <c r="AE2972" t="s">
        <v>54</v>
      </c>
      <c r="AF2972" s="23" t="s">
        <v>54</v>
      </c>
      <c r="AG2972" s="23" t="s">
        <v>54</v>
      </c>
      <c r="AH2972" s="23" t="s">
        <v>54</v>
      </c>
      <c r="AI2972" s="23" t="s">
        <v>54</v>
      </c>
      <c r="AJ2972">
        <v>6</v>
      </c>
      <c r="AK2972">
        <v>1</v>
      </c>
      <c r="AL2972">
        <v>1</v>
      </c>
      <c r="AM2972">
        <v>0</v>
      </c>
      <c r="AN2972" s="23">
        <v>0</v>
      </c>
      <c r="AO2972" s="23">
        <v>0</v>
      </c>
      <c r="AP2972" s="23">
        <v>0</v>
      </c>
      <c r="AQ2972" s="23" t="e">
        <v>#DIV/0!</v>
      </c>
      <c r="AR2972" s="35">
        <v>0</v>
      </c>
      <c r="AS2972" s="35">
        <v>0</v>
      </c>
      <c r="AT2972" s="35">
        <v>1</v>
      </c>
      <c r="AU2972" s="31" t="str">
        <f t="shared" si="49"/>
        <v>库存为1</v>
      </c>
      <c r="AV2972" s="36" t="str">
        <f>IFERROR(时间!$B$4+AU2972,"上周无销量")</f>
        <v>上周无销量</v>
      </c>
    </row>
    <row r="2973" spans="1:48">
      <c r="A2973" s="21" t="s">
        <v>5796</v>
      </c>
      <c r="B2973" t="s">
        <v>5797</v>
      </c>
      <c r="C2973" t="s">
        <v>5789</v>
      </c>
      <c r="D2973" s="31">
        <v>0</v>
      </c>
      <c r="E2973" s="31">
        <v>0</v>
      </c>
      <c r="F2973" s="31">
        <v>0</v>
      </c>
      <c r="G2973" s="31">
        <v>0</v>
      </c>
      <c r="H2973" s="32">
        <v>0</v>
      </c>
      <c r="I2973">
        <v>2</v>
      </c>
      <c r="J2973" s="33">
        <v>0</v>
      </c>
      <c r="K2973" s="33">
        <v>0</v>
      </c>
      <c r="L2973" s="33">
        <v>0</v>
      </c>
      <c r="M2973">
        <v>2</v>
      </c>
      <c r="N2973">
        <v>0</v>
      </c>
      <c r="O2973">
        <v>2</v>
      </c>
      <c r="P2973" t="s">
        <v>54</v>
      </c>
      <c r="Q2973" t="s">
        <v>54</v>
      </c>
      <c r="R2973" t="s">
        <v>54</v>
      </c>
      <c r="S2973" t="s">
        <v>54</v>
      </c>
      <c r="T2973" t="s">
        <v>54</v>
      </c>
      <c r="U2973" t="s">
        <v>54</v>
      </c>
      <c r="V2973" t="s">
        <v>54</v>
      </c>
      <c r="W2973" t="s">
        <v>54</v>
      </c>
      <c r="X2973" s="23" t="s">
        <v>54</v>
      </c>
      <c r="Y2973" s="23" t="s">
        <v>54</v>
      </c>
      <c r="Z2973" s="23" t="s">
        <v>54</v>
      </c>
      <c r="AA2973" s="23" t="s">
        <v>54</v>
      </c>
      <c r="AB2973" t="s">
        <v>54</v>
      </c>
      <c r="AC2973" t="s">
        <v>54</v>
      </c>
      <c r="AD2973" t="s">
        <v>54</v>
      </c>
      <c r="AE2973" t="s">
        <v>54</v>
      </c>
      <c r="AF2973" s="23" t="s">
        <v>54</v>
      </c>
      <c r="AG2973" s="23" t="s">
        <v>54</v>
      </c>
      <c r="AH2973" s="23" t="s">
        <v>54</v>
      </c>
      <c r="AI2973" s="23" t="s">
        <v>54</v>
      </c>
      <c r="AJ2973">
        <v>1</v>
      </c>
      <c r="AK2973">
        <v>0</v>
      </c>
      <c r="AL2973">
        <v>0</v>
      </c>
      <c r="AM2973">
        <v>0</v>
      </c>
      <c r="AN2973" s="23">
        <v>0</v>
      </c>
      <c r="AO2973" s="23" t="e">
        <v>#DIV/0!</v>
      </c>
      <c r="AP2973" s="23" t="e">
        <v>#DIV/0!</v>
      </c>
      <c r="AQ2973" s="23" t="e">
        <v>#DIV/0!</v>
      </c>
      <c r="AR2973" s="35">
        <v>0</v>
      </c>
      <c r="AS2973" s="35">
        <v>0</v>
      </c>
      <c r="AT2973" s="35">
        <v>2</v>
      </c>
      <c r="AU2973" s="31" t="str">
        <f t="shared" si="49"/>
        <v>库存为2</v>
      </c>
      <c r="AV2973" s="36" t="str">
        <f>IFERROR(时间!$B$4+AU2973,"上周无销量")</f>
        <v>上周无销量</v>
      </c>
    </row>
    <row r="2974" spans="1:48">
      <c r="A2974" s="21" t="s">
        <v>5798</v>
      </c>
      <c r="B2974" t="s">
        <v>5799</v>
      </c>
      <c r="C2974" t="s">
        <v>5789</v>
      </c>
      <c r="D2974" s="31">
        <v>0</v>
      </c>
      <c r="E2974" s="31">
        <v>0</v>
      </c>
      <c r="F2974" s="31">
        <v>0</v>
      </c>
      <c r="G2974" s="31">
        <v>0</v>
      </c>
      <c r="H2974" s="32">
        <v>0</v>
      </c>
      <c r="I2974">
        <v>3</v>
      </c>
      <c r="J2974" s="33">
        <v>0</v>
      </c>
      <c r="K2974" s="33">
        <v>0</v>
      </c>
      <c r="L2974" s="33">
        <v>0</v>
      </c>
      <c r="M2974">
        <v>3</v>
      </c>
      <c r="N2974">
        <v>0</v>
      </c>
      <c r="O2974">
        <v>3</v>
      </c>
      <c r="P2974" t="s">
        <v>54</v>
      </c>
      <c r="Q2974" t="s">
        <v>54</v>
      </c>
      <c r="R2974" t="s">
        <v>54</v>
      </c>
      <c r="S2974" t="s">
        <v>54</v>
      </c>
      <c r="T2974" t="s">
        <v>54</v>
      </c>
      <c r="U2974" t="s">
        <v>54</v>
      </c>
      <c r="V2974" t="s">
        <v>54</v>
      </c>
      <c r="W2974" t="s">
        <v>54</v>
      </c>
      <c r="X2974" s="23" t="s">
        <v>54</v>
      </c>
      <c r="Y2974" s="23" t="s">
        <v>54</v>
      </c>
      <c r="Z2974" s="23" t="s">
        <v>54</v>
      </c>
      <c r="AA2974" s="23" t="s">
        <v>54</v>
      </c>
      <c r="AB2974" t="s">
        <v>54</v>
      </c>
      <c r="AC2974" t="s">
        <v>54</v>
      </c>
      <c r="AD2974" t="s">
        <v>54</v>
      </c>
      <c r="AE2974" t="s">
        <v>54</v>
      </c>
      <c r="AF2974" s="23" t="s">
        <v>54</v>
      </c>
      <c r="AG2974" s="23" t="s">
        <v>54</v>
      </c>
      <c r="AH2974" s="23" t="s">
        <v>54</v>
      </c>
      <c r="AI2974" s="23" t="s">
        <v>54</v>
      </c>
      <c r="AJ2974">
        <v>0</v>
      </c>
      <c r="AK2974">
        <v>0</v>
      </c>
      <c r="AL2974">
        <v>1</v>
      </c>
      <c r="AM2974">
        <v>0</v>
      </c>
      <c r="AN2974" s="23" t="e">
        <v>#DIV/0!</v>
      </c>
      <c r="AO2974" s="23" t="e">
        <v>#DIV/0!</v>
      </c>
      <c r="AP2974" s="23">
        <v>0</v>
      </c>
      <c r="AQ2974" s="23" t="e">
        <v>#DIV/0!</v>
      </c>
      <c r="AR2974" s="35">
        <v>0</v>
      </c>
      <c r="AS2974" s="35">
        <v>0</v>
      </c>
      <c r="AT2974" s="35">
        <v>3</v>
      </c>
      <c r="AU2974" s="31" t="str">
        <f t="shared" si="49"/>
        <v>库存为3</v>
      </c>
      <c r="AV2974" s="36" t="str">
        <f>IFERROR(时间!$B$4+AU2974,"上周无销量")</f>
        <v>上周无销量</v>
      </c>
    </row>
    <row r="2975" spans="1:48">
      <c r="A2975" s="21" t="s">
        <v>5800</v>
      </c>
      <c r="B2975" t="s">
        <v>5801</v>
      </c>
      <c r="C2975" t="s">
        <v>5789</v>
      </c>
      <c r="D2975" s="31">
        <v>0</v>
      </c>
      <c r="E2975" s="31">
        <v>0</v>
      </c>
      <c r="F2975" s="31">
        <v>0</v>
      </c>
      <c r="G2975" s="31">
        <v>0</v>
      </c>
      <c r="H2975" s="32">
        <v>0</v>
      </c>
      <c r="I2975">
        <v>2</v>
      </c>
      <c r="J2975" s="33">
        <v>0</v>
      </c>
      <c r="K2975" s="33">
        <v>0</v>
      </c>
      <c r="L2975" s="33">
        <v>0</v>
      </c>
      <c r="M2975">
        <v>2</v>
      </c>
      <c r="N2975">
        <v>0</v>
      </c>
      <c r="O2975">
        <v>2</v>
      </c>
      <c r="P2975" t="s">
        <v>54</v>
      </c>
      <c r="Q2975" t="s">
        <v>54</v>
      </c>
      <c r="R2975" t="s">
        <v>54</v>
      </c>
      <c r="S2975" t="s">
        <v>54</v>
      </c>
      <c r="T2975" t="s">
        <v>54</v>
      </c>
      <c r="U2975" t="s">
        <v>54</v>
      </c>
      <c r="V2975" t="s">
        <v>54</v>
      </c>
      <c r="W2975" t="s">
        <v>54</v>
      </c>
      <c r="X2975" s="23" t="s">
        <v>54</v>
      </c>
      <c r="Y2975" s="23" t="s">
        <v>54</v>
      </c>
      <c r="Z2975" s="23" t="s">
        <v>54</v>
      </c>
      <c r="AA2975" s="23" t="s">
        <v>54</v>
      </c>
      <c r="AB2975" t="s">
        <v>54</v>
      </c>
      <c r="AC2975" t="s">
        <v>54</v>
      </c>
      <c r="AD2975" t="s">
        <v>54</v>
      </c>
      <c r="AE2975" t="s">
        <v>54</v>
      </c>
      <c r="AF2975" s="23" t="s">
        <v>54</v>
      </c>
      <c r="AG2975" s="23" t="s">
        <v>54</v>
      </c>
      <c r="AH2975" s="23" t="s">
        <v>54</v>
      </c>
      <c r="AI2975" s="23" t="s">
        <v>54</v>
      </c>
      <c r="AJ2975">
        <v>4</v>
      </c>
      <c r="AK2975">
        <v>0</v>
      </c>
      <c r="AL2975">
        <v>0</v>
      </c>
      <c r="AM2975">
        <v>0</v>
      </c>
      <c r="AN2975" s="23">
        <v>0</v>
      </c>
      <c r="AO2975" s="23" t="e">
        <v>#DIV/0!</v>
      </c>
      <c r="AP2975" s="23" t="e">
        <v>#DIV/0!</v>
      </c>
      <c r="AQ2975" s="23" t="e">
        <v>#DIV/0!</v>
      </c>
      <c r="AR2975" s="35">
        <v>0</v>
      </c>
      <c r="AS2975" s="35">
        <v>0</v>
      </c>
      <c r="AT2975" s="35">
        <v>2</v>
      </c>
      <c r="AU2975" s="31" t="str">
        <f t="shared" si="49"/>
        <v>库存为2</v>
      </c>
      <c r="AV2975" s="36" t="str">
        <f>IFERROR(时间!$B$4+AU2975,"上周无销量")</f>
        <v>上周无销量</v>
      </c>
    </row>
    <row r="2976" spans="1:48">
      <c r="A2976" s="21" t="s">
        <v>5802</v>
      </c>
      <c r="B2976" t="s">
        <v>5803</v>
      </c>
      <c r="C2976" t="s">
        <v>5789</v>
      </c>
      <c r="D2976" s="31">
        <v>0</v>
      </c>
      <c r="E2976" s="31">
        <v>0</v>
      </c>
      <c r="F2976" s="31">
        <v>0</v>
      </c>
      <c r="G2976" s="31">
        <v>0</v>
      </c>
      <c r="H2976" s="32">
        <v>0</v>
      </c>
      <c r="I2976">
        <v>3</v>
      </c>
      <c r="J2976" s="33">
        <v>0</v>
      </c>
      <c r="K2976" s="33">
        <v>0</v>
      </c>
      <c r="L2976" s="33">
        <v>0</v>
      </c>
      <c r="M2976">
        <v>3</v>
      </c>
      <c r="N2976">
        <v>0</v>
      </c>
      <c r="O2976">
        <v>3</v>
      </c>
      <c r="P2976" t="s">
        <v>54</v>
      </c>
      <c r="Q2976" t="s">
        <v>54</v>
      </c>
      <c r="R2976" t="s">
        <v>54</v>
      </c>
      <c r="S2976" t="s">
        <v>54</v>
      </c>
      <c r="T2976" t="s">
        <v>54</v>
      </c>
      <c r="U2976" t="s">
        <v>54</v>
      </c>
      <c r="V2976" t="s">
        <v>54</v>
      </c>
      <c r="W2976" t="s">
        <v>54</v>
      </c>
      <c r="X2976" s="23" t="s">
        <v>54</v>
      </c>
      <c r="Y2976" s="23" t="s">
        <v>54</v>
      </c>
      <c r="Z2976" s="23" t="s">
        <v>54</v>
      </c>
      <c r="AA2976" s="23" t="s">
        <v>54</v>
      </c>
      <c r="AB2976" t="s">
        <v>54</v>
      </c>
      <c r="AC2976" t="s">
        <v>54</v>
      </c>
      <c r="AD2976" t="s">
        <v>54</v>
      </c>
      <c r="AE2976" t="s">
        <v>54</v>
      </c>
      <c r="AF2976" s="23" t="s">
        <v>54</v>
      </c>
      <c r="AG2976" s="23" t="s">
        <v>54</v>
      </c>
      <c r="AH2976" s="23" t="s">
        <v>54</v>
      </c>
      <c r="AI2976" s="23" t="s">
        <v>54</v>
      </c>
      <c r="AJ2976">
        <v>1</v>
      </c>
      <c r="AK2976">
        <v>1</v>
      </c>
      <c r="AL2976">
        <v>2</v>
      </c>
      <c r="AM2976">
        <v>0</v>
      </c>
      <c r="AN2976" s="23">
        <v>0</v>
      </c>
      <c r="AO2976" s="23">
        <v>0</v>
      </c>
      <c r="AP2976" s="23">
        <v>0</v>
      </c>
      <c r="AQ2976" s="23" t="e">
        <v>#DIV/0!</v>
      </c>
      <c r="AR2976" s="35">
        <v>0</v>
      </c>
      <c r="AS2976" s="35">
        <v>0</v>
      </c>
      <c r="AT2976" s="35">
        <v>3</v>
      </c>
      <c r="AU2976" s="31" t="str">
        <f t="shared" si="49"/>
        <v>库存为3</v>
      </c>
      <c r="AV2976" s="36" t="str">
        <f>IFERROR(时间!$B$4+AU2976,"上周无销量")</f>
        <v>上周无销量</v>
      </c>
    </row>
    <row r="2977" spans="1:48">
      <c r="A2977" s="21" t="s">
        <v>5804</v>
      </c>
      <c r="B2977" t="s">
        <v>5805</v>
      </c>
      <c r="C2977" t="s">
        <v>5789</v>
      </c>
      <c r="D2977" s="31">
        <v>0</v>
      </c>
      <c r="E2977" s="31">
        <v>0</v>
      </c>
      <c r="F2977" s="31">
        <v>0</v>
      </c>
      <c r="G2977" s="31">
        <v>0</v>
      </c>
      <c r="H2977" s="32">
        <v>0</v>
      </c>
      <c r="I2977">
        <v>0</v>
      </c>
      <c r="J2977" s="33">
        <v>0</v>
      </c>
      <c r="K2977" s="33">
        <v>0</v>
      </c>
      <c r="L2977" s="33">
        <v>0</v>
      </c>
      <c r="M2977">
        <v>0</v>
      </c>
      <c r="N2977">
        <v>0</v>
      </c>
      <c r="O2977">
        <v>0</v>
      </c>
      <c r="P2977" t="s">
        <v>54</v>
      </c>
      <c r="Q2977" t="s">
        <v>54</v>
      </c>
      <c r="R2977" t="s">
        <v>54</v>
      </c>
      <c r="S2977" t="s">
        <v>54</v>
      </c>
      <c r="T2977" t="s">
        <v>54</v>
      </c>
      <c r="U2977" t="s">
        <v>54</v>
      </c>
      <c r="V2977" t="s">
        <v>54</v>
      </c>
      <c r="W2977" t="s">
        <v>54</v>
      </c>
      <c r="X2977" s="23" t="s">
        <v>54</v>
      </c>
      <c r="Y2977" s="23" t="s">
        <v>54</v>
      </c>
      <c r="Z2977" s="23" t="s">
        <v>54</v>
      </c>
      <c r="AA2977" s="23" t="s">
        <v>54</v>
      </c>
      <c r="AB2977" t="s">
        <v>54</v>
      </c>
      <c r="AC2977" t="s">
        <v>54</v>
      </c>
      <c r="AD2977" t="s">
        <v>54</v>
      </c>
      <c r="AE2977" t="s">
        <v>54</v>
      </c>
      <c r="AF2977" s="23" t="s">
        <v>54</v>
      </c>
      <c r="AG2977" s="23" t="s">
        <v>54</v>
      </c>
      <c r="AH2977" s="23" t="s">
        <v>54</v>
      </c>
      <c r="AI2977" s="23" t="s">
        <v>54</v>
      </c>
      <c r="AJ2977">
        <v>0</v>
      </c>
      <c r="AK2977">
        <v>0</v>
      </c>
      <c r="AL2977">
        <v>0</v>
      </c>
      <c r="AM2977">
        <v>0</v>
      </c>
      <c r="AN2977" s="23" t="e">
        <v>#DIV/0!</v>
      </c>
      <c r="AO2977" s="23" t="e">
        <v>#DIV/0!</v>
      </c>
      <c r="AP2977" s="23" t="e">
        <v>#DIV/0!</v>
      </c>
      <c r="AQ2977" s="23" t="e">
        <v>#DIV/0!</v>
      </c>
      <c r="AR2977" s="35">
        <v>0</v>
      </c>
      <c r="AS2977" s="35">
        <v>0</v>
      </c>
      <c r="AT2977" s="35">
        <v>0</v>
      </c>
      <c r="AU2977" s="31" t="str">
        <f t="shared" si="49"/>
        <v>库存为0</v>
      </c>
      <c r="AV2977" s="36" t="str">
        <f>IFERROR(时间!$B$4+AU2977,"上周无销量")</f>
        <v>上周无销量</v>
      </c>
    </row>
    <row r="2978" spans="1:48">
      <c r="A2978" s="21" t="s">
        <v>5806</v>
      </c>
      <c r="B2978" t="s">
        <v>5807</v>
      </c>
      <c r="C2978" t="s">
        <v>5789</v>
      </c>
      <c r="D2978" s="31">
        <v>0</v>
      </c>
      <c r="E2978" s="31">
        <v>0</v>
      </c>
      <c r="F2978" s="31">
        <v>0</v>
      </c>
      <c r="G2978" s="31">
        <v>0</v>
      </c>
      <c r="H2978" s="32">
        <v>0</v>
      </c>
      <c r="I2978">
        <v>2</v>
      </c>
      <c r="J2978" s="33">
        <v>0</v>
      </c>
      <c r="K2978" s="33">
        <v>0</v>
      </c>
      <c r="L2978" s="33">
        <v>0</v>
      </c>
      <c r="M2978">
        <v>2</v>
      </c>
      <c r="N2978">
        <v>0</v>
      </c>
      <c r="O2978">
        <v>2</v>
      </c>
      <c r="P2978" t="s">
        <v>54</v>
      </c>
      <c r="Q2978" t="s">
        <v>54</v>
      </c>
      <c r="R2978" t="s">
        <v>54</v>
      </c>
      <c r="S2978" t="s">
        <v>54</v>
      </c>
      <c r="T2978" t="s">
        <v>54</v>
      </c>
      <c r="U2978" t="s">
        <v>54</v>
      </c>
      <c r="V2978" t="s">
        <v>54</v>
      </c>
      <c r="W2978" t="s">
        <v>54</v>
      </c>
      <c r="X2978" s="23" t="s">
        <v>54</v>
      </c>
      <c r="Y2978" s="23" t="s">
        <v>54</v>
      </c>
      <c r="Z2978" s="23" t="s">
        <v>54</v>
      </c>
      <c r="AA2978" s="23" t="s">
        <v>54</v>
      </c>
      <c r="AB2978" t="s">
        <v>54</v>
      </c>
      <c r="AC2978" t="s">
        <v>54</v>
      </c>
      <c r="AD2978" t="s">
        <v>54</v>
      </c>
      <c r="AE2978" t="s">
        <v>54</v>
      </c>
      <c r="AF2978" s="23" t="s">
        <v>54</v>
      </c>
      <c r="AG2978" s="23" t="s">
        <v>54</v>
      </c>
      <c r="AH2978" s="23" t="s">
        <v>54</v>
      </c>
      <c r="AI2978" s="23" t="s">
        <v>54</v>
      </c>
      <c r="AJ2978">
        <v>1</v>
      </c>
      <c r="AK2978">
        <v>0</v>
      </c>
      <c r="AL2978">
        <v>0</v>
      </c>
      <c r="AM2978">
        <v>0</v>
      </c>
      <c r="AN2978" s="23">
        <v>0</v>
      </c>
      <c r="AO2978" s="23" t="e">
        <v>#DIV/0!</v>
      </c>
      <c r="AP2978" s="23" t="e">
        <v>#DIV/0!</v>
      </c>
      <c r="AQ2978" s="23" t="e">
        <v>#DIV/0!</v>
      </c>
      <c r="AR2978" s="35">
        <v>0</v>
      </c>
      <c r="AS2978" s="35">
        <v>0</v>
      </c>
      <c r="AT2978" s="35">
        <v>2</v>
      </c>
      <c r="AU2978" s="31" t="str">
        <f t="shared" si="49"/>
        <v>库存为2</v>
      </c>
      <c r="AV2978" s="36" t="str">
        <f>IFERROR(时间!$B$4+AU2978,"上周无销量")</f>
        <v>上周无销量</v>
      </c>
    </row>
    <row r="2979" spans="1:48">
      <c r="A2979" s="21" t="s">
        <v>5808</v>
      </c>
      <c r="B2979" t="s">
        <v>5809</v>
      </c>
      <c r="C2979" t="s">
        <v>5789</v>
      </c>
      <c r="D2979" s="31">
        <v>0</v>
      </c>
      <c r="E2979" s="31">
        <v>0</v>
      </c>
      <c r="F2979" s="31">
        <v>0</v>
      </c>
      <c r="G2979" s="31">
        <v>0</v>
      </c>
      <c r="H2979" s="32">
        <v>0</v>
      </c>
      <c r="I2979">
        <v>2</v>
      </c>
      <c r="J2979" s="33">
        <v>0</v>
      </c>
      <c r="K2979" s="33">
        <v>0</v>
      </c>
      <c r="L2979" s="33">
        <v>0</v>
      </c>
      <c r="M2979">
        <v>2</v>
      </c>
      <c r="N2979">
        <v>0</v>
      </c>
      <c r="O2979">
        <v>2</v>
      </c>
      <c r="P2979" t="s">
        <v>54</v>
      </c>
      <c r="Q2979" t="s">
        <v>54</v>
      </c>
      <c r="R2979" t="s">
        <v>54</v>
      </c>
      <c r="S2979" t="s">
        <v>54</v>
      </c>
      <c r="T2979" t="s">
        <v>54</v>
      </c>
      <c r="U2979" t="s">
        <v>54</v>
      </c>
      <c r="V2979" t="s">
        <v>54</v>
      </c>
      <c r="W2979" t="s">
        <v>54</v>
      </c>
      <c r="X2979" s="23" t="s">
        <v>54</v>
      </c>
      <c r="Y2979" s="23" t="s">
        <v>54</v>
      </c>
      <c r="Z2979" s="23" t="s">
        <v>54</v>
      </c>
      <c r="AA2979" s="23" t="s">
        <v>54</v>
      </c>
      <c r="AB2979" t="s">
        <v>54</v>
      </c>
      <c r="AC2979" t="s">
        <v>54</v>
      </c>
      <c r="AD2979" t="s">
        <v>54</v>
      </c>
      <c r="AE2979" t="s">
        <v>54</v>
      </c>
      <c r="AF2979" s="23" t="s">
        <v>54</v>
      </c>
      <c r="AG2979" s="23" t="s">
        <v>54</v>
      </c>
      <c r="AH2979" s="23" t="s">
        <v>54</v>
      </c>
      <c r="AI2979" s="23" t="s">
        <v>54</v>
      </c>
      <c r="AJ2979">
        <v>0</v>
      </c>
      <c r="AK2979">
        <v>1</v>
      </c>
      <c r="AL2979">
        <v>0</v>
      </c>
      <c r="AM2979">
        <v>0</v>
      </c>
      <c r="AN2979" s="23" t="e">
        <v>#DIV/0!</v>
      </c>
      <c r="AO2979" s="23">
        <v>0</v>
      </c>
      <c r="AP2979" s="23" t="e">
        <v>#DIV/0!</v>
      </c>
      <c r="AQ2979" s="23" t="e">
        <v>#DIV/0!</v>
      </c>
      <c r="AR2979" s="35">
        <v>0</v>
      </c>
      <c r="AS2979" s="35">
        <v>0</v>
      </c>
      <c r="AT2979" s="35">
        <v>2</v>
      </c>
      <c r="AU2979" s="31" t="str">
        <f t="shared" si="49"/>
        <v>库存为2</v>
      </c>
      <c r="AV2979" s="36" t="str">
        <f>IFERROR(时间!$B$4+AU2979,"上周无销量")</f>
        <v>上周无销量</v>
      </c>
    </row>
    <row r="2980" spans="1:48">
      <c r="A2980" s="21" t="s">
        <v>5810</v>
      </c>
      <c r="B2980" t="s">
        <v>5811</v>
      </c>
      <c r="C2980" t="s">
        <v>5789</v>
      </c>
      <c r="D2980" s="31">
        <v>0</v>
      </c>
      <c r="E2980" s="31">
        <v>0</v>
      </c>
      <c r="F2980" s="31">
        <v>0</v>
      </c>
      <c r="G2980" s="31">
        <v>0</v>
      </c>
      <c r="H2980" s="32">
        <v>0</v>
      </c>
      <c r="I2980">
        <v>1</v>
      </c>
      <c r="J2980" s="33">
        <v>0</v>
      </c>
      <c r="K2980" s="33">
        <v>0</v>
      </c>
      <c r="L2980" s="33">
        <v>0</v>
      </c>
      <c r="M2980">
        <v>1</v>
      </c>
      <c r="N2980">
        <v>0</v>
      </c>
      <c r="O2980">
        <v>1</v>
      </c>
      <c r="P2980" t="s">
        <v>54</v>
      </c>
      <c r="Q2980" t="s">
        <v>54</v>
      </c>
      <c r="R2980" t="s">
        <v>54</v>
      </c>
      <c r="S2980" t="s">
        <v>54</v>
      </c>
      <c r="T2980" t="s">
        <v>54</v>
      </c>
      <c r="U2980" t="s">
        <v>54</v>
      </c>
      <c r="V2980" t="s">
        <v>54</v>
      </c>
      <c r="W2980" t="s">
        <v>54</v>
      </c>
      <c r="X2980" s="23" t="s">
        <v>54</v>
      </c>
      <c r="Y2980" s="23" t="s">
        <v>54</v>
      </c>
      <c r="Z2980" s="23" t="s">
        <v>54</v>
      </c>
      <c r="AA2980" s="23" t="s">
        <v>54</v>
      </c>
      <c r="AB2980" t="s">
        <v>54</v>
      </c>
      <c r="AC2980" t="s">
        <v>54</v>
      </c>
      <c r="AD2980" t="s">
        <v>54</v>
      </c>
      <c r="AE2980" t="s">
        <v>54</v>
      </c>
      <c r="AF2980" s="23" t="s">
        <v>54</v>
      </c>
      <c r="AG2980" s="23" t="s">
        <v>54</v>
      </c>
      <c r="AH2980" s="23" t="s">
        <v>54</v>
      </c>
      <c r="AI2980" s="23" t="s">
        <v>54</v>
      </c>
      <c r="AJ2980">
        <v>1</v>
      </c>
      <c r="AK2980">
        <v>3</v>
      </c>
      <c r="AL2980">
        <v>2</v>
      </c>
      <c r="AM2980">
        <v>0</v>
      </c>
      <c r="AN2980" s="23">
        <v>0</v>
      </c>
      <c r="AO2980" s="23">
        <v>0</v>
      </c>
      <c r="AP2980" s="23">
        <v>0</v>
      </c>
      <c r="AQ2980" s="23" t="e">
        <v>#DIV/0!</v>
      </c>
      <c r="AR2980" s="35">
        <v>0</v>
      </c>
      <c r="AS2980" s="35">
        <v>0</v>
      </c>
      <c r="AT2980" s="35">
        <v>1</v>
      </c>
      <c r="AU2980" s="31" t="str">
        <f t="shared" si="49"/>
        <v>库存为1</v>
      </c>
      <c r="AV2980" s="36" t="str">
        <f>IFERROR(时间!$B$4+AU2980,"上周无销量")</f>
        <v>上周无销量</v>
      </c>
    </row>
    <row r="2981" spans="1:48">
      <c r="A2981" s="21" t="s">
        <v>5812</v>
      </c>
      <c r="B2981" t="s">
        <v>5813</v>
      </c>
      <c r="C2981" t="s">
        <v>5789</v>
      </c>
      <c r="D2981" s="31">
        <v>0</v>
      </c>
      <c r="E2981" s="31">
        <v>0</v>
      </c>
      <c r="F2981" s="31">
        <v>0</v>
      </c>
      <c r="G2981" s="31">
        <v>0</v>
      </c>
      <c r="H2981" s="32">
        <v>0</v>
      </c>
      <c r="I2981">
        <v>2</v>
      </c>
      <c r="J2981" s="33">
        <v>0</v>
      </c>
      <c r="K2981" s="33">
        <v>0</v>
      </c>
      <c r="L2981" s="33">
        <v>0</v>
      </c>
      <c r="M2981">
        <v>2</v>
      </c>
      <c r="N2981">
        <v>0</v>
      </c>
      <c r="O2981">
        <v>2</v>
      </c>
      <c r="P2981" t="s">
        <v>54</v>
      </c>
      <c r="Q2981" t="s">
        <v>54</v>
      </c>
      <c r="R2981" t="s">
        <v>54</v>
      </c>
      <c r="S2981" t="s">
        <v>54</v>
      </c>
      <c r="T2981" t="s">
        <v>54</v>
      </c>
      <c r="U2981" t="s">
        <v>54</v>
      </c>
      <c r="V2981" t="s">
        <v>54</v>
      </c>
      <c r="W2981" t="s">
        <v>54</v>
      </c>
      <c r="X2981" s="23" t="s">
        <v>54</v>
      </c>
      <c r="Y2981" s="23" t="s">
        <v>54</v>
      </c>
      <c r="Z2981" s="23" t="s">
        <v>54</v>
      </c>
      <c r="AA2981" s="23" t="s">
        <v>54</v>
      </c>
      <c r="AB2981" t="s">
        <v>54</v>
      </c>
      <c r="AC2981" t="s">
        <v>54</v>
      </c>
      <c r="AD2981" t="s">
        <v>54</v>
      </c>
      <c r="AE2981" t="s">
        <v>54</v>
      </c>
      <c r="AF2981" s="23" t="s">
        <v>54</v>
      </c>
      <c r="AG2981" s="23" t="s">
        <v>54</v>
      </c>
      <c r="AH2981" s="23" t="s">
        <v>54</v>
      </c>
      <c r="AI2981" s="23" t="s">
        <v>54</v>
      </c>
      <c r="AJ2981">
        <v>1</v>
      </c>
      <c r="AK2981">
        <v>0</v>
      </c>
      <c r="AL2981">
        <v>1</v>
      </c>
      <c r="AM2981">
        <v>0</v>
      </c>
      <c r="AN2981" s="23">
        <v>0</v>
      </c>
      <c r="AO2981" s="23" t="e">
        <v>#DIV/0!</v>
      </c>
      <c r="AP2981" s="23">
        <v>0</v>
      </c>
      <c r="AQ2981" s="23" t="e">
        <v>#DIV/0!</v>
      </c>
      <c r="AR2981" s="35">
        <v>0</v>
      </c>
      <c r="AS2981" s="35">
        <v>0</v>
      </c>
      <c r="AT2981" s="35">
        <v>2</v>
      </c>
      <c r="AU2981" s="31" t="str">
        <f t="shared" si="49"/>
        <v>库存为2</v>
      </c>
      <c r="AV2981" s="36" t="str">
        <f>IFERROR(时间!$B$4+AU2981,"上周无销量")</f>
        <v>上周无销量</v>
      </c>
    </row>
    <row r="2982" spans="1:48">
      <c r="A2982" s="21" t="s">
        <v>5814</v>
      </c>
      <c r="B2982" t="s">
        <v>5815</v>
      </c>
      <c r="C2982" t="s">
        <v>5789</v>
      </c>
      <c r="D2982" s="31">
        <v>0</v>
      </c>
      <c r="E2982" s="31">
        <v>1</v>
      </c>
      <c r="F2982" s="31">
        <v>0</v>
      </c>
      <c r="G2982" s="31">
        <v>0</v>
      </c>
      <c r="H2982" s="32">
        <v>29.99</v>
      </c>
      <c r="I2982">
        <v>2</v>
      </c>
      <c r="J2982" s="33">
        <v>0</v>
      </c>
      <c r="K2982" s="33">
        <v>0</v>
      </c>
      <c r="L2982" s="33">
        <v>0</v>
      </c>
      <c r="M2982">
        <v>2</v>
      </c>
      <c r="N2982">
        <v>0</v>
      </c>
      <c r="O2982">
        <v>2</v>
      </c>
      <c r="P2982" t="s">
        <v>54</v>
      </c>
      <c r="Q2982" t="s">
        <v>54</v>
      </c>
      <c r="R2982" t="s">
        <v>54</v>
      </c>
      <c r="S2982" t="s">
        <v>54</v>
      </c>
      <c r="T2982" t="s">
        <v>54</v>
      </c>
      <c r="U2982" t="s">
        <v>54</v>
      </c>
      <c r="V2982" t="s">
        <v>54</v>
      </c>
      <c r="W2982" t="s">
        <v>54</v>
      </c>
      <c r="X2982" s="23" t="s">
        <v>54</v>
      </c>
      <c r="Y2982" s="23" t="s">
        <v>54</v>
      </c>
      <c r="Z2982" s="23" t="s">
        <v>54</v>
      </c>
      <c r="AA2982" s="23" t="s">
        <v>54</v>
      </c>
      <c r="AB2982" t="s">
        <v>54</v>
      </c>
      <c r="AC2982" t="s">
        <v>54</v>
      </c>
      <c r="AD2982" t="s">
        <v>54</v>
      </c>
      <c r="AE2982" t="s">
        <v>54</v>
      </c>
      <c r="AF2982" s="23" t="s">
        <v>54</v>
      </c>
      <c r="AG2982" s="23" t="s">
        <v>54</v>
      </c>
      <c r="AH2982" s="23" t="s">
        <v>54</v>
      </c>
      <c r="AI2982" s="23" t="s">
        <v>54</v>
      </c>
      <c r="AJ2982">
        <v>1</v>
      </c>
      <c r="AK2982">
        <v>1</v>
      </c>
      <c r="AL2982">
        <v>0</v>
      </c>
      <c r="AM2982">
        <v>0</v>
      </c>
      <c r="AN2982" s="23">
        <v>0</v>
      </c>
      <c r="AO2982" s="23">
        <v>1</v>
      </c>
      <c r="AP2982" s="23" t="e">
        <v>#DIV/0!</v>
      </c>
      <c r="AQ2982" s="23" t="e">
        <v>#DIV/0!</v>
      </c>
      <c r="AR2982" s="35">
        <v>0</v>
      </c>
      <c r="AS2982" s="35">
        <v>0</v>
      </c>
      <c r="AT2982" s="35">
        <v>2</v>
      </c>
      <c r="AU2982" s="31" t="str">
        <f t="shared" si="49"/>
        <v>库存为2</v>
      </c>
      <c r="AV2982" s="36" t="str">
        <f>IFERROR(时间!$B$4+AU2982,"上周无销量")</f>
        <v>上周无销量</v>
      </c>
    </row>
    <row r="2983" spans="1:48">
      <c r="A2983" s="21" t="s">
        <v>5816</v>
      </c>
      <c r="B2983" t="s">
        <v>5817</v>
      </c>
      <c r="C2983" t="s">
        <v>5789</v>
      </c>
      <c r="D2983" s="31">
        <v>1</v>
      </c>
      <c r="E2983" s="31">
        <v>0</v>
      </c>
      <c r="F2983" s="31">
        <v>0</v>
      </c>
      <c r="G2983" s="31">
        <v>0</v>
      </c>
      <c r="H2983" s="32">
        <v>29.99</v>
      </c>
      <c r="I2983">
        <v>0</v>
      </c>
      <c r="J2983" s="33">
        <v>0</v>
      </c>
      <c r="K2983" s="33">
        <v>0</v>
      </c>
      <c r="L2983" s="33">
        <v>0</v>
      </c>
      <c r="M2983">
        <v>0</v>
      </c>
      <c r="N2983">
        <v>0</v>
      </c>
      <c r="O2983">
        <v>0</v>
      </c>
      <c r="P2983" t="s">
        <v>54</v>
      </c>
      <c r="Q2983" t="s">
        <v>54</v>
      </c>
      <c r="R2983" t="s">
        <v>54</v>
      </c>
      <c r="S2983" t="s">
        <v>54</v>
      </c>
      <c r="T2983" t="s">
        <v>54</v>
      </c>
      <c r="U2983" t="s">
        <v>54</v>
      </c>
      <c r="V2983" t="s">
        <v>54</v>
      </c>
      <c r="W2983" t="s">
        <v>54</v>
      </c>
      <c r="X2983" s="23" t="s">
        <v>54</v>
      </c>
      <c r="Y2983" s="23" t="s">
        <v>54</v>
      </c>
      <c r="Z2983" s="23" t="s">
        <v>54</v>
      </c>
      <c r="AA2983" s="23" t="s">
        <v>54</v>
      </c>
      <c r="AB2983" t="s">
        <v>54</v>
      </c>
      <c r="AC2983" t="s">
        <v>54</v>
      </c>
      <c r="AD2983" t="s">
        <v>54</v>
      </c>
      <c r="AE2983" t="s">
        <v>54</v>
      </c>
      <c r="AF2983" s="23" t="s">
        <v>54</v>
      </c>
      <c r="AG2983" s="23" t="s">
        <v>54</v>
      </c>
      <c r="AH2983" s="23" t="s">
        <v>54</v>
      </c>
      <c r="AI2983" s="23" t="s">
        <v>54</v>
      </c>
      <c r="AJ2983">
        <v>1</v>
      </c>
      <c r="AK2983">
        <v>2</v>
      </c>
      <c r="AL2983">
        <v>0</v>
      </c>
      <c r="AM2983">
        <v>0</v>
      </c>
      <c r="AN2983" s="23">
        <v>1</v>
      </c>
      <c r="AO2983" s="23">
        <v>0</v>
      </c>
      <c r="AP2983" s="23" t="e">
        <v>#DIV/0!</v>
      </c>
      <c r="AQ2983" s="23" t="e">
        <v>#DIV/0!</v>
      </c>
      <c r="AR2983" s="35">
        <v>0.142857142857143</v>
      </c>
      <c r="AS2983" s="35">
        <v>8.57142857142857</v>
      </c>
      <c r="AT2983" s="35">
        <v>-8.57142857142857</v>
      </c>
      <c r="AU2983" s="31">
        <f t="shared" si="49"/>
        <v>0</v>
      </c>
      <c r="AV2983" s="36">
        <f>IFERROR(时间!$B$4+AU2983,"上周无销量")</f>
        <v>43297</v>
      </c>
    </row>
    <row r="2984" spans="1:48">
      <c r="A2984" s="21" t="s">
        <v>5818</v>
      </c>
      <c r="B2984" t="s">
        <v>5819</v>
      </c>
      <c r="C2984" t="s">
        <v>5789</v>
      </c>
      <c r="D2984" s="31">
        <v>0</v>
      </c>
      <c r="E2984" s="31">
        <v>0</v>
      </c>
      <c r="F2984" s="31">
        <v>0</v>
      </c>
      <c r="G2984" s="31">
        <v>0</v>
      </c>
      <c r="H2984" s="32">
        <v>0</v>
      </c>
      <c r="I2984">
        <v>1</v>
      </c>
      <c r="J2984" s="33">
        <v>0</v>
      </c>
      <c r="K2984" s="33">
        <v>0</v>
      </c>
      <c r="L2984" s="33">
        <v>0</v>
      </c>
      <c r="M2984">
        <v>1</v>
      </c>
      <c r="N2984">
        <v>0</v>
      </c>
      <c r="O2984">
        <v>0</v>
      </c>
      <c r="P2984" t="s">
        <v>54</v>
      </c>
      <c r="Q2984" t="s">
        <v>54</v>
      </c>
      <c r="R2984" t="s">
        <v>54</v>
      </c>
      <c r="S2984" t="s">
        <v>54</v>
      </c>
      <c r="T2984" t="s">
        <v>54</v>
      </c>
      <c r="U2984" t="s">
        <v>54</v>
      </c>
      <c r="V2984" t="s">
        <v>54</v>
      </c>
      <c r="W2984" t="s">
        <v>54</v>
      </c>
      <c r="X2984" s="23" t="s">
        <v>54</v>
      </c>
      <c r="Y2984" s="23" t="s">
        <v>54</v>
      </c>
      <c r="Z2984" s="23" t="s">
        <v>54</v>
      </c>
      <c r="AA2984" s="23" t="s">
        <v>54</v>
      </c>
      <c r="AB2984" t="s">
        <v>54</v>
      </c>
      <c r="AC2984" t="s">
        <v>54</v>
      </c>
      <c r="AD2984" t="s">
        <v>54</v>
      </c>
      <c r="AE2984" t="s">
        <v>54</v>
      </c>
      <c r="AF2984" s="23" t="s">
        <v>54</v>
      </c>
      <c r="AG2984" s="23" t="s">
        <v>54</v>
      </c>
      <c r="AH2984" s="23" t="s">
        <v>54</v>
      </c>
      <c r="AI2984" s="23" t="s">
        <v>54</v>
      </c>
      <c r="AJ2984">
        <v>1</v>
      </c>
      <c r="AK2984">
        <v>0</v>
      </c>
      <c r="AL2984">
        <v>0</v>
      </c>
      <c r="AM2984">
        <v>0</v>
      </c>
      <c r="AN2984" s="23">
        <v>0</v>
      </c>
      <c r="AO2984" s="23" t="e">
        <v>#DIV/0!</v>
      </c>
      <c r="AP2984" s="23" t="e">
        <v>#DIV/0!</v>
      </c>
      <c r="AQ2984" s="23" t="e">
        <v>#DIV/0!</v>
      </c>
      <c r="AR2984" s="35">
        <v>0</v>
      </c>
      <c r="AS2984" s="35">
        <v>0</v>
      </c>
      <c r="AT2984" s="35">
        <v>1</v>
      </c>
      <c r="AU2984" s="31" t="str">
        <f t="shared" si="49"/>
        <v>库存为1</v>
      </c>
      <c r="AV2984" s="36" t="str">
        <f>IFERROR(时间!$B$4+AU2984,"上周无销量")</f>
        <v>上周无销量</v>
      </c>
    </row>
    <row r="2985" spans="1:48">
      <c r="A2985" s="21" t="s">
        <v>5820</v>
      </c>
      <c r="B2985" t="s">
        <v>5821</v>
      </c>
      <c r="C2985" t="s">
        <v>5789</v>
      </c>
      <c r="D2985" s="31">
        <v>0</v>
      </c>
      <c r="E2985" s="31">
        <v>0</v>
      </c>
      <c r="F2985" s="31">
        <v>0</v>
      </c>
      <c r="G2985" s="31">
        <v>0</v>
      </c>
      <c r="H2985" s="32">
        <v>0</v>
      </c>
      <c r="I2985">
        <v>2</v>
      </c>
      <c r="J2985" s="33">
        <v>0</v>
      </c>
      <c r="K2985" s="33">
        <v>0</v>
      </c>
      <c r="L2985" s="33">
        <v>0</v>
      </c>
      <c r="M2985">
        <v>2</v>
      </c>
      <c r="N2985">
        <v>0</v>
      </c>
      <c r="O2985">
        <v>2</v>
      </c>
      <c r="P2985" t="s">
        <v>54</v>
      </c>
      <c r="Q2985" t="s">
        <v>54</v>
      </c>
      <c r="R2985" t="s">
        <v>54</v>
      </c>
      <c r="S2985" t="s">
        <v>54</v>
      </c>
      <c r="T2985" t="s">
        <v>54</v>
      </c>
      <c r="U2985" t="s">
        <v>54</v>
      </c>
      <c r="V2985" t="s">
        <v>54</v>
      </c>
      <c r="W2985" t="s">
        <v>54</v>
      </c>
      <c r="X2985" s="23" t="s">
        <v>54</v>
      </c>
      <c r="Y2985" s="23" t="s">
        <v>54</v>
      </c>
      <c r="Z2985" s="23" t="s">
        <v>54</v>
      </c>
      <c r="AA2985" s="23" t="s">
        <v>54</v>
      </c>
      <c r="AB2985" t="s">
        <v>54</v>
      </c>
      <c r="AC2985" t="s">
        <v>54</v>
      </c>
      <c r="AD2985" t="s">
        <v>54</v>
      </c>
      <c r="AE2985" t="s">
        <v>54</v>
      </c>
      <c r="AF2985" s="23" t="s">
        <v>54</v>
      </c>
      <c r="AG2985" s="23" t="s">
        <v>54</v>
      </c>
      <c r="AH2985" s="23" t="s">
        <v>54</v>
      </c>
      <c r="AI2985" s="23" t="s">
        <v>54</v>
      </c>
      <c r="AJ2985">
        <v>0</v>
      </c>
      <c r="AK2985">
        <v>0</v>
      </c>
      <c r="AL2985">
        <v>0</v>
      </c>
      <c r="AM2985">
        <v>0</v>
      </c>
      <c r="AN2985" s="23" t="e">
        <v>#DIV/0!</v>
      </c>
      <c r="AO2985" s="23" t="e">
        <v>#DIV/0!</v>
      </c>
      <c r="AP2985" s="23" t="e">
        <v>#DIV/0!</v>
      </c>
      <c r="AQ2985" s="23" t="e">
        <v>#DIV/0!</v>
      </c>
      <c r="AR2985" s="35">
        <v>0</v>
      </c>
      <c r="AS2985" s="35">
        <v>0</v>
      </c>
      <c r="AT2985" s="35">
        <v>2</v>
      </c>
      <c r="AU2985" s="31" t="str">
        <f t="shared" si="49"/>
        <v>库存为2</v>
      </c>
      <c r="AV2985" s="36" t="str">
        <f>IFERROR(时间!$B$4+AU2985,"上周无销量")</f>
        <v>上周无销量</v>
      </c>
    </row>
    <row r="2986" spans="1:48">
      <c r="A2986" s="21" t="s">
        <v>5822</v>
      </c>
      <c r="B2986" t="s">
        <v>5823</v>
      </c>
      <c r="C2986" t="s">
        <v>5789</v>
      </c>
      <c r="D2986" s="31">
        <v>0</v>
      </c>
      <c r="E2986" s="31">
        <v>0</v>
      </c>
      <c r="F2986" s="31">
        <v>0</v>
      </c>
      <c r="G2986" s="31">
        <v>0</v>
      </c>
      <c r="H2986" s="32">
        <v>0</v>
      </c>
      <c r="I2986">
        <v>1</v>
      </c>
      <c r="J2986" s="33">
        <v>0</v>
      </c>
      <c r="K2986" s="33">
        <v>0</v>
      </c>
      <c r="L2986" s="33">
        <v>0</v>
      </c>
      <c r="M2986">
        <v>1</v>
      </c>
      <c r="N2986">
        <v>0</v>
      </c>
      <c r="O2986">
        <v>1</v>
      </c>
      <c r="P2986" t="s">
        <v>54</v>
      </c>
      <c r="Q2986" t="s">
        <v>54</v>
      </c>
      <c r="R2986" t="s">
        <v>54</v>
      </c>
      <c r="S2986" t="s">
        <v>54</v>
      </c>
      <c r="T2986" t="s">
        <v>54</v>
      </c>
      <c r="U2986" t="s">
        <v>54</v>
      </c>
      <c r="V2986" t="s">
        <v>54</v>
      </c>
      <c r="W2986" t="s">
        <v>54</v>
      </c>
      <c r="X2986" s="23" t="s">
        <v>54</v>
      </c>
      <c r="Y2986" s="23" t="s">
        <v>54</v>
      </c>
      <c r="Z2986" s="23" t="s">
        <v>54</v>
      </c>
      <c r="AA2986" s="23" t="s">
        <v>54</v>
      </c>
      <c r="AB2986" t="s">
        <v>54</v>
      </c>
      <c r="AC2986" t="s">
        <v>54</v>
      </c>
      <c r="AD2986" t="s">
        <v>54</v>
      </c>
      <c r="AE2986" t="s">
        <v>54</v>
      </c>
      <c r="AF2986" s="23" t="s">
        <v>54</v>
      </c>
      <c r="AG2986" s="23" t="s">
        <v>54</v>
      </c>
      <c r="AH2986" s="23" t="s">
        <v>54</v>
      </c>
      <c r="AI2986" s="23" t="s">
        <v>54</v>
      </c>
      <c r="AJ2986">
        <v>3</v>
      </c>
      <c r="AK2986">
        <v>2</v>
      </c>
      <c r="AL2986">
        <v>0</v>
      </c>
      <c r="AM2986">
        <v>0</v>
      </c>
      <c r="AN2986" s="23">
        <v>0</v>
      </c>
      <c r="AO2986" s="23">
        <v>0</v>
      </c>
      <c r="AP2986" s="23" t="e">
        <v>#DIV/0!</v>
      </c>
      <c r="AQ2986" s="23" t="e">
        <v>#DIV/0!</v>
      </c>
      <c r="AR2986" s="35">
        <v>0</v>
      </c>
      <c r="AS2986" s="35">
        <v>0</v>
      </c>
      <c r="AT2986" s="35">
        <v>1</v>
      </c>
      <c r="AU2986" s="31" t="str">
        <f t="shared" si="49"/>
        <v>库存为1</v>
      </c>
      <c r="AV2986" s="36" t="str">
        <f>IFERROR(时间!$B$4+AU2986,"上周无销量")</f>
        <v>上周无销量</v>
      </c>
    </row>
    <row r="2987" spans="1:48">
      <c r="A2987" s="21" t="s">
        <v>5824</v>
      </c>
      <c r="B2987" t="s">
        <v>5825</v>
      </c>
      <c r="C2987" t="s">
        <v>5789</v>
      </c>
      <c r="D2987" s="31">
        <v>0</v>
      </c>
      <c r="E2987" s="31">
        <v>0</v>
      </c>
      <c r="F2987" s="31">
        <v>0</v>
      </c>
      <c r="G2987" s="31">
        <v>0</v>
      </c>
      <c r="H2987" s="32">
        <v>0</v>
      </c>
      <c r="I2987">
        <v>0</v>
      </c>
      <c r="J2987" s="33">
        <v>0</v>
      </c>
      <c r="K2987" s="33">
        <v>2</v>
      </c>
      <c r="L2987" s="33">
        <v>0</v>
      </c>
      <c r="M2987">
        <v>2</v>
      </c>
      <c r="N2987">
        <v>0</v>
      </c>
      <c r="O2987">
        <v>0</v>
      </c>
      <c r="P2987" t="s">
        <v>54</v>
      </c>
      <c r="Q2987" t="s">
        <v>54</v>
      </c>
      <c r="R2987" t="s">
        <v>54</v>
      </c>
      <c r="S2987" t="s">
        <v>54</v>
      </c>
      <c r="T2987" t="s">
        <v>54</v>
      </c>
      <c r="U2987" t="s">
        <v>54</v>
      </c>
      <c r="V2987" t="s">
        <v>54</v>
      </c>
      <c r="W2987" t="s">
        <v>54</v>
      </c>
      <c r="X2987" s="23" t="s">
        <v>54</v>
      </c>
      <c r="Y2987" s="23" t="s">
        <v>54</v>
      </c>
      <c r="Z2987" s="23" t="s">
        <v>54</v>
      </c>
      <c r="AA2987" s="23" t="s">
        <v>54</v>
      </c>
      <c r="AB2987" t="s">
        <v>54</v>
      </c>
      <c r="AC2987" t="s">
        <v>54</v>
      </c>
      <c r="AD2987" t="s">
        <v>54</v>
      </c>
      <c r="AE2987" t="s">
        <v>54</v>
      </c>
      <c r="AF2987" s="23" t="s">
        <v>54</v>
      </c>
      <c r="AG2987" s="23" t="s">
        <v>54</v>
      </c>
      <c r="AH2987" s="23" t="s">
        <v>54</v>
      </c>
      <c r="AI2987" s="23" t="s">
        <v>54</v>
      </c>
      <c r="AJ2987">
        <v>0</v>
      </c>
      <c r="AK2987">
        <v>0</v>
      </c>
      <c r="AL2987">
        <v>0</v>
      </c>
      <c r="AM2987">
        <v>0</v>
      </c>
      <c r="AN2987" s="23" t="e">
        <v>#DIV/0!</v>
      </c>
      <c r="AO2987" s="23" t="e">
        <v>#DIV/0!</v>
      </c>
      <c r="AP2987" s="23" t="e">
        <v>#DIV/0!</v>
      </c>
      <c r="AQ2987" s="23" t="e">
        <v>#DIV/0!</v>
      </c>
      <c r="AR2987" s="35">
        <v>0</v>
      </c>
      <c r="AS2987" s="35">
        <v>0</v>
      </c>
      <c r="AT2987" s="35">
        <v>2</v>
      </c>
      <c r="AU2987" s="31" t="str">
        <f t="shared" si="49"/>
        <v>库存为2</v>
      </c>
      <c r="AV2987" s="36" t="str">
        <f>IFERROR(时间!$B$4+AU2987,"上周无销量")</f>
        <v>上周无销量</v>
      </c>
    </row>
    <row r="2988" spans="1:48">
      <c r="A2988" s="21" t="s">
        <v>5826</v>
      </c>
      <c r="B2988" t="s">
        <v>5827</v>
      </c>
      <c r="C2988" t="s">
        <v>5789</v>
      </c>
      <c r="D2988" s="31">
        <v>0</v>
      </c>
      <c r="E2988" s="31">
        <v>0</v>
      </c>
      <c r="F2988" s="31">
        <v>0</v>
      </c>
      <c r="G2988" s="31">
        <v>0</v>
      </c>
      <c r="H2988" s="32">
        <v>0</v>
      </c>
      <c r="I2988">
        <v>0</v>
      </c>
      <c r="J2988" s="33">
        <v>0</v>
      </c>
      <c r="K2988" s="33">
        <v>2</v>
      </c>
      <c r="L2988" s="33">
        <v>0</v>
      </c>
      <c r="M2988">
        <v>2</v>
      </c>
      <c r="N2988">
        <v>0</v>
      </c>
      <c r="O2988">
        <v>0</v>
      </c>
      <c r="P2988" t="s">
        <v>54</v>
      </c>
      <c r="Q2988" t="s">
        <v>54</v>
      </c>
      <c r="R2988" t="s">
        <v>54</v>
      </c>
      <c r="S2988" t="s">
        <v>54</v>
      </c>
      <c r="T2988" t="s">
        <v>54</v>
      </c>
      <c r="U2988" t="s">
        <v>54</v>
      </c>
      <c r="V2988" t="s">
        <v>54</v>
      </c>
      <c r="W2988" t="s">
        <v>54</v>
      </c>
      <c r="X2988" s="23" t="s">
        <v>54</v>
      </c>
      <c r="Y2988" s="23" t="s">
        <v>54</v>
      </c>
      <c r="Z2988" s="23" t="s">
        <v>54</v>
      </c>
      <c r="AA2988" s="23" t="s">
        <v>54</v>
      </c>
      <c r="AB2988" t="s">
        <v>54</v>
      </c>
      <c r="AC2988" t="s">
        <v>54</v>
      </c>
      <c r="AD2988" t="s">
        <v>54</v>
      </c>
      <c r="AE2988" t="s">
        <v>54</v>
      </c>
      <c r="AF2988" s="23" t="s">
        <v>54</v>
      </c>
      <c r="AG2988" s="23" t="s">
        <v>54</v>
      </c>
      <c r="AH2988" s="23" t="s">
        <v>54</v>
      </c>
      <c r="AI2988" s="23" t="s">
        <v>54</v>
      </c>
      <c r="AJ2988">
        <v>0</v>
      </c>
      <c r="AK2988">
        <v>0</v>
      </c>
      <c r="AL2988">
        <v>0</v>
      </c>
      <c r="AM2988">
        <v>0</v>
      </c>
      <c r="AN2988" s="23" t="e">
        <v>#DIV/0!</v>
      </c>
      <c r="AO2988" s="23" t="e">
        <v>#DIV/0!</v>
      </c>
      <c r="AP2988" s="23" t="e">
        <v>#DIV/0!</v>
      </c>
      <c r="AQ2988" s="23" t="e">
        <v>#DIV/0!</v>
      </c>
      <c r="AR2988" s="35">
        <v>0</v>
      </c>
      <c r="AS2988" s="35">
        <v>0</v>
      </c>
      <c r="AT2988" s="35">
        <v>2</v>
      </c>
      <c r="AU2988" s="31" t="str">
        <f t="shared" si="49"/>
        <v>库存为2</v>
      </c>
      <c r="AV2988" s="36" t="str">
        <f>IFERROR(时间!$B$4+AU2988,"上周无销量")</f>
        <v>上周无销量</v>
      </c>
    </row>
    <row r="2989" spans="1:48">
      <c r="A2989" s="21" t="s">
        <v>5828</v>
      </c>
      <c r="B2989" t="s">
        <v>5829</v>
      </c>
      <c r="C2989" t="s">
        <v>5789</v>
      </c>
      <c r="D2989" s="31">
        <v>0</v>
      </c>
      <c r="E2989" s="31">
        <v>2</v>
      </c>
      <c r="F2989" s="31">
        <v>1</v>
      </c>
      <c r="G2989" s="31">
        <v>0</v>
      </c>
      <c r="H2989" s="32">
        <v>29.99</v>
      </c>
      <c r="I2989">
        <v>6</v>
      </c>
      <c r="J2989" s="33">
        <v>0</v>
      </c>
      <c r="K2989" s="33">
        <v>0</v>
      </c>
      <c r="L2989" s="33">
        <v>0</v>
      </c>
      <c r="M2989">
        <v>6</v>
      </c>
      <c r="N2989">
        <v>0</v>
      </c>
      <c r="O2989">
        <v>4</v>
      </c>
      <c r="P2989" t="s">
        <v>54</v>
      </c>
      <c r="Q2989" t="s">
        <v>54</v>
      </c>
      <c r="R2989" t="s">
        <v>54</v>
      </c>
      <c r="S2989" t="s">
        <v>54</v>
      </c>
      <c r="T2989" t="s">
        <v>54</v>
      </c>
      <c r="U2989" t="s">
        <v>54</v>
      </c>
      <c r="V2989" t="s">
        <v>54</v>
      </c>
      <c r="W2989" t="s">
        <v>54</v>
      </c>
      <c r="X2989" s="23" t="s">
        <v>54</v>
      </c>
      <c r="Y2989" s="23" t="s">
        <v>54</v>
      </c>
      <c r="Z2989" s="23" t="s">
        <v>54</v>
      </c>
      <c r="AA2989" s="23" t="s">
        <v>54</v>
      </c>
      <c r="AB2989" t="s">
        <v>54</v>
      </c>
      <c r="AC2989" t="s">
        <v>54</v>
      </c>
      <c r="AD2989" t="s">
        <v>54</v>
      </c>
      <c r="AE2989" t="s">
        <v>54</v>
      </c>
      <c r="AF2989" s="23" t="s">
        <v>54</v>
      </c>
      <c r="AG2989" s="23" t="s">
        <v>54</v>
      </c>
      <c r="AH2989" s="23" t="s">
        <v>54</v>
      </c>
      <c r="AI2989" s="23" t="s">
        <v>54</v>
      </c>
      <c r="AJ2989">
        <v>4</v>
      </c>
      <c r="AK2989">
        <v>1</v>
      </c>
      <c r="AL2989">
        <v>2</v>
      </c>
      <c r="AM2989">
        <v>0</v>
      </c>
      <c r="AN2989" s="23">
        <v>0</v>
      </c>
      <c r="AO2989" s="23">
        <v>2</v>
      </c>
      <c r="AP2989" s="23">
        <v>0.5</v>
      </c>
      <c r="AQ2989" s="23" t="e">
        <v>#DIV/0!</v>
      </c>
      <c r="AR2989" s="35">
        <v>0</v>
      </c>
      <c r="AS2989" s="35">
        <v>0</v>
      </c>
      <c r="AT2989" s="35">
        <v>6</v>
      </c>
      <c r="AU2989" s="31" t="str">
        <f t="shared" si="49"/>
        <v>库存为6</v>
      </c>
      <c r="AV2989" s="36" t="str">
        <f>IFERROR(时间!$B$4+AU2989,"上周无销量")</f>
        <v>上周无销量</v>
      </c>
    </row>
    <row r="2990" spans="1:48">
      <c r="A2990" s="21" t="s">
        <v>5830</v>
      </c>
      <c r="B2990" t="s">
        <v>5831</v>
      </c>
      <c r="C2990" t="s">
        <v>5789</v>
      </c>
      <c r="D2990" s="31">
        <v>0</v>
      </c>
      <c r="E2990" s="31">
        <v>1</v>
      </c>
      <c r="F2990" s="31">
        <v>0</v>
      </c>
      <c r="G2990" s="31">
        <v>0</v>
      </c>
      <c r="H2990" s="32">
        <v>29.99</v>
      </c>
      <c r="I2990">
        <v>1</v>
      </c>
      <c r="J2990" s="33">
        <v>0</v>
      </c>
      <c r="K2990" s="33">
        <v>2</v>
      </c>
      <c r="L2990" s="33">
        <v>0</v>
      </c>
      <c r="M2990">
        <v>3</v>
      </c>
      <c r="N2990">
        <v>0</v>
      </c>
      <c r="O2990">
        <v>0</v>
      </c>
      <c r="P2990" t="s">
        <v>54</v>
      </c>
      <c r="Q2990" t="s">
        <v>54</v>
      </c>
      <c r="R2990" t="s">
        <v>54</v>
      </c>
      <c r="S2990" t="s">
        <v>54</v>
      </c>
      <c r="T2990" t="s">
        <v>54</v>
      </c>
      <c r="U2990" t="s">
        <v>54</v>
      </c>
      <c r="V2990" t="s">
        <v>54</v>
      </c>
      <c r="W2990" t="s">
        <v>54</v>
      </c>
      <c r="X2990" s="23" t="s">
        <v>54</v>
      </c>
      <c r="Y2990" s="23" t="s">
        <v>54</v>
      </c>
      <c r="Z2990" s="23" t="s">
        <v>54</v>
      </c>
      <c r="AA2990" s="23" t="s">
        <v>54</v>
      </c>
      <c r="AB2990" t="s">
        <v>54</v>
      </c>
      <c r="AC2990" t="s">
        <v>54</v>
      </c>
      <c r="AD2990" t="s">
        <v>54</v>
      </c>
      <c r="AE2990" t="s">
        <v>54</v>
      </c>
      <c r="AF2990" s="23" t="s">
        <v>54</v>
      </c>
      <c r="AG2990" s="23" t="s">
        <v>54</v>
      </c>
      <c r="AH2990" s="23" t="s">
        <v>54</v>
      </c>
      <c r="AI2990" s="23" t="s">
        <v>54</v>
      </c>
      <c r="AJ2990">
        <v>2</v>
      </c>
      <c r="AK2990">
        <v>2</v>
      </c>
      <c r="AL2990">
        <v>0</v>
      </c>
      <c r="AM2990">
        <v>0</v>
      </c>
      <c r="AN2990" s="23">
        <v>0</v>
      </c>
      <c r="AO2990" s="23">
        <v>0.5</v>
      </c>
      <c r="AP2990" s="23" t="e">
        <v>#DIV/0!</v>
      </c>
      <c r="AQ2990" s="23" t="e">
        <v>#DIV/0!</v>
      </c>
      <c r="AR2990" s="35">
        <v>0</v>
      </c>
      <c r="AS2990" s="35">
        <v>0</v>
      </c>
      <c r="AT2990" s="35">
        <v>3</v>
      </c>
      <c r="AU2990" s="31" t="str">
        <f t="shared" si="49"/>
        <v>库存为3</v>
      </c>
      <c r="AV2990" s="36" t="str">
        <f>IFERROR(时间!$B$4+AU2990,"上周无销量")</f>
        <v>上周无销量</v>
      </c>
    </row>
    <row r="2991" spans="1:48">
      <c r="A2991" s="21" t="s">
        <v>5832</v>
      </c>
      <c r="B2991" t="s">
        <v>5833</v>
      </c>
      <c r="C2991" t="s">
        <v>5789</v>
      </c>
      <c r="D2991" s="31">
        <v>0</v>
      </c>
      <c r="E2991" s="31">
        <v>0</v>
      </c>
      <c r="F2991" s="31">
        <v>0</v>
      </c>
      <c r="G2991" s="31">
        <v>0</v>
      </c>
      <c r="H2991" s="32">
        <v>0</v>
      </c>
      <c r="I2991">
        <v>2</v>
      </c>
      <c r="J2991" s="33">
        <v>0</v>
      </c>
      <c r="K2991" s="33">
        <v>0</v>
      </c>
      <c r="L2991" s="33">
        <v>0</v>
      </c>
      <c r="M2991">
        <v>2</v>
      </c>
      <c r="N2991">
        <v>0</v>
      </c>
      <c r="O2991">
        <v>0</v>
      </c>
      <c r="P2991" t="s">
        <v>54</v>
      </c>
      <c r="Q2991" t="s">
        <v>54</v>
      </c>
      <c r="R2991" t="s">
        <v>54</v>
      </c>
      <c r="S2991" t="s">
        <v>54</v>
      </c>
      <c r="T2991" t="s">
        <v>54</v>
      </c>
      <c r="U2991" t="s">
        <v>54</v>
      </c>
      <c r="V2991" t="s">
        <v>54</v>
      </c>
      <c r="W2991" t="s">
        <v>54</v>
      </c>
      <c r="X2991" s="23" t="s">
        <v>54</v>
      </c>
      <c r="Y2991" s="23" t="s">
        <v>54</v>
      </c>
      <c r="Z2991" s="23" t="s">
        <v>54</v>
      </c>
      <c r="AA2991" s="23" t="s">
        <v>54</v>
      </c>
      <c r="AB2991" t="s">
        <v>54</v>
      </c>
      <c r="AC2991" t="s">
        <v>54</v>
      </c>
      <c r="AD2991" t="s">
        <v>54</v>
      </c>
      <c r="AE2991" t="s">
        <v>54</v>
      </c>
      <c r="AF2991" s="23" t="s">
        <v>54</v>
      </c>
      <c r="AG2991" s="23" t="s">
        <v>54</v>
      </c>
      <c r="AH2991" s="23" t="s">
        <v>54</v>
      </c>
      <c r="AI2991" s="23" t="s">
        <v>54</v>
      </c>
      <c r="AJ2991">
        <v>0</v>
      </c>
      <c r="AK2991">
        <v>0</v>
      </c>
      <c r="AL2991">
        <v>0</v>
      </c>
      <c r="AM2991">
        <v>0</v>
      </c>
      <c r="AN2991" s="23" t="e">
        <v>#DIV/0!</v>
      </c>
      <c r="AO2991" s="23" t="e">
        <v>#DIV/0!</v>
      </c>
      <c r="AP2991" s="23" t="e">
        <v>#DIV/0!</v>
      </c>
      <c r="AQ2991" s="23" t="e">
        <v>#DIV/0!</v>
      </c>
      <c r="AR2991" s="35">
        <v>0</v>
      </c>
      <c r="AS2991" s="35">
        <v>0</v>
      </c>
      <c r="AT2991" s="35">
        <v>2</v>
      </c>
      <c r="AU2991" s="31" t="str">
        <f t="shared" si="49"/>
        <v>库存为2</v>
      </c>
      <c r="AV2991" s="36" t="str">
        <f>IFERROR(时间!$B$4+AU2991,"上周无销量")</f>
        <v>上周无销量</v>
      </c>
    </row>
    <row r="2992" spans="1:48">
      <c r="A2992" s="21" t="s">
        <v>5834</v>
      </c>
      <c r="B2992" t="s">
        <v>5835</v>
      </c>
      <c r="C2992" t="s">
        <v>5789</v>
      </c>
      <c r="D2992" s="31">
        <v>0</v>
      </c>
      <c r="E2992" s="31">
        <v>0</v>
      </c>
      <c r="F2992" s="31">
        <v>0</v>
      </c>
      <c r="G2992" s="31">
        <v>0</v>
      </c>
      <c r="H2992" s="32">
        <v>0</v>
      </c>
      <c r="I2992">
        <v>6</v>
      </c>
      <c r="J2992" s="33">
        <v>0</v>
      </c>
      <c r="K2992" s="33">
        <v>0</v>
      </c>
      <c r="L2992" s="33">
        <v>0</v>
      </c>
      <c r="M2992">
        <v>6</v>
      </c>
      <c r="N2992">
        <v>0</v>
      </c>
      <c r="O2992">
        <v>6</v>
      </c>
      <c r="P2992" t="s">
        <v>54</v>
      </c>
      <c r="Q2992" t="s">
        <v>54</v>
      </c>
      <c r="R2992" t="s">
        <v>54</v>
      </c>
      <c r="S2992" t="s">
        <v>54</v>
      </c>
      <c r="T2992" t="s">
        <v>54</v>
      </c>
      <c r="U2992" t="s">
        <v>54</v>
      </c>
      <c r="V2992" t="s">
        <v>54</v>
      </c>
      <c r="W2992" t="s">
        <v>54</v>
      </c>
      <c r="X2992" s="23" t="s">
        <v>54</v>
      </c>
      <c r="Y2992" s="23" t="s">
        <v>54</v>
      </c>
      <c r="Z2992" s="23" t="s">
        <v>54</v>
      </c>
      <c r="AA2992" s="23" t="s">
        <v>54</v>
      </c>
      <c r="AB2992" t="s">
        <v>54</v>
      </c>
      <c r="AC2992" t="s">
        <v>54</v>
      </c>
      <c r="AD2992" t="s">
        <v>54</v>
      </c>
      <c r="AE2992" t="s">
        <v>54</v>
      </c>
      <c r="AF2992" s="23" t="s">
        <v>54</v>
      </c>
      <c r="AG2992" s="23" t="s">
        <v>54</v>
      </c>
      <c r="AH2992" s="23" t="s">
        <v>54</v>
      </c>
      <c r="AI2992" s="23" t="s">
        <v>54</v>
      </c>
      <c r="AJ2992">
        <v>1</v>
      </c>
      <c r="AK2992">
        <v>0</v>
      </c>
      <c r="AL2992">
        <v>1</v>
      </c>
      <c r="AM2992">
        <v>1</v>
      </c>
      <c r="AN2992" s="23">
        <v>0</v>
      </c>
      <c r="AO2992" s="23" t="e">
        <v>#DIV/0!</v>
      </c>
      <c r="AP2992" s="23">
        <v>0</v>
      </c>
      <c r="AQ2992" s="23">
        <v>0</v>
      </c>
      <c r="AR2992" s="35">
        <v>0</v>
      </c>
      <c r="AS2992" s="35">
        <v>0</v>
      </c>
      <c r="AT2992" s="35">
        <v>6</v>
      </c>
      <c r="AU2992" s="31" t="str">
        <f t="shared" si="49"/>
        <v>库存为6</v>
      </c>
      <c r="AV2992" s="36" t="str">
        <f>IFERROR(时间!$B$4+AU2992,"上周无销量")</f>
        <v>上周无销量</v>
      </c>
    </row>
    <row r="2993" spans="1:48">
      <c r="A2993" s="21" t="s">
        <v>5836</v>
      </c>
      <c r="B2993" t="s">
        <v>5837</v>
      </c>
      <c r="C2993" t="s">
        <v>5789</v>
      </c>
      <c r="D2993" s="31">
        <v>0</v>
      </c>
      <c r="E2993" s="31">
        <v>0</v>
      </c>
      <c r="F2993" s="31">
        <v>0</v>
      </c>
      <c r="G2993" s="31">
        <v>0</v>
      </c>
      <c r="H2993" s="32">
        <v>0</v>
      </c>
      <c r="I2993">
        <v>2</v>
      </c>
      <c r="J2993" s="33">
        <v>0</v>
      </c>
      <c r="K2993" s="33">
        <v>0</v>
      </c>
      <c r="L2993" s="33">
        <v>0</v>
      </c>
      <c r="M2993">
        <v>2</v>
      </c>
      <c r="N2993">
        <v>0</v>
      </c>
      <c r="O2993">
        <v>2</v>
      </c>
      <c r="P2993" t="s">
        <v>54</v>
      </c>
      <c r="Q2993" t="s">
        <v>54</v>
      </c>
      <c r="R2993" t="s">
        <v>54</v>
      </c>
      <c r="S2993" t="s">
        <v>54</v>
      </c>
      <c r="T2993" t="s">
        <v>54</v>
      </c>
      <c r="U2993" t="s">
        <v>54</v>
      </c>
      <c r="V2993" t="s">
        <v>54</v>
      </c>
      <c r="W2993" t="s">
        <v>54</v>
      </c>
      <c r="X2993" s="23" t="s">
        <v>54</v>
      </c>
      <c r="Y2993" s="23" t="s">
        <v>54</v>
      </c>
      <c r="Z2993" s="23" t="s">
        <v>54</v>
      </c>
      <c r="AA2993" s="23" t="s">
        <v>54</v>
      </c>
      <c r="AB2993" t="s">
        <v>54</v>
      </c>
      <c r="AC2993" t="s">
        <v>54</v>
      </c>
      <c r="AD2993" t="s">
        <v>54</v>
      </c>
      <c r="AE2993" t="s">
        <v>54</v>
      </c>
      <c r="AF2993" s="23" t="s">
        <v>54</v>
      </c>
      <c r="AG2993" s="23" t="s">
        <v>54</v>
      </c>
      <c r="AH2993" s="23" t="s">
        <v>54</v>
      </c>
      <c r="AI2993" s="23" t="s">
        <v>54</v>
      </c>
      <c r="AJ2993">
        <v>7</v>
      </c>
      <c r="AK2993">
        <v>0</v>
      </c>
      <c r="AL2993">
        <v>0</v>
      </c>
      <c r="AM2993">
        <v>0</v>
      </c>
      <c r="AN2993" s="23">
        <v>0</v>
      </c>
      <c r="AO2993" s="23" t="e">
        <v>#DIV/0!</v>
      </c>
      <c r="AP2993" s="23" t="e">
        <v>#DIV/0!</v>
      </c>
      <c r="AQ2993" s="23" t="e">
        <v>#DIV/0!</v>
      </c>
      <c r="AR2993" s="35">
        <v>0</v>
      </c>
      <c r="AS2993" s="35">
        <v>0</v>
      </c>
      <c r="AT2993" s="35">
        <v>2</v>
      </c>
      <c r="AU2993" s="31" t="str">
        <f t="shared" si="49"/>
        <v>库存为2</v>
      </c>
      <c r="AV2993" s="36" t="str">
        <f>IFERROR(时间!$B$4+AU2993,"上周无销量")</f>
        <v>上周无销量</v>
      </c>
    </row>
    <row r="2994" spans="1:48">
      <c r="A2994" s="21" t="s">
        <v>5838</v>
      </c>
      <c r="B2994" t="s">
        <v>5839</v>
      </c>
      <c r="C2994" t="s">
        <v>5789</v>
      </c>
      <c r="D2994" s="31">
        <v>1</v>
      </c>
      <c r="E2994" s="31">
        <v>0</v>
      </c>
      <c r="F2994" s="31">
        <v>0</v>
      </c>
      <c r="G2994" s="31">
        <v>0</v>
      </c>
      <c r="H2994" s="32">
        <v>29.99</v>
      </c>
      <c r="I2994">
        <v>2</v>
      </c>
      <c r="J2994" s="33">
        <v>0</v>
      </c>
      <c r="K2994" s="33">
        <v>0</v>
      </c>
      <c r="L2994" s="33">
        <v>0</v>
      </c>
      <c r="M2994">
        <v>2</v>
      </c>
      <c r="N2994">
        <v>0</v>
      </c>
      <c r="O2994">
        <v>0</v>
      </c>
      <c r="P2994" t="s">
        <v>54</v>
      </c>
      <c r="Q2994" t="s">
        <v>54</v>
      </c>
      <c r="R2994" t="s">
        <v>54</v>
      </c>
      <c r="S2994" t="s">
        <v>54</v>
      </c>
      <c r="T2994" t="s">
        <v>54</v>
      </c>
      <c r="U2994" t="s">
        <v>54</v>
      </c>
      <c r="V2994" t="s">
        <v>54</v>
      </c>
      <c r="W2994" t="s">
        <v>54</v>
      </c>
      <c r="X2994" s="23" t="s">
        <v>54</v>
      </c>
      <c r="Y2994" s="23" t="s">
        <v>54</v>
      </c>
      <c r="Z2994" s="23" t="s">
        <v>54</v>
      </c>
      <c r="AA2994" s="23" t="s">
        <v>54</v>
      </c>
      <c r="AB2994" t="s">
        <v>54</v>
      </c>
      <c r="AC2994" t="s">
        <v>54</v>
      </c>
      <c r="AD2994" t="s">
        <v>54</v>
      </c>
      <c r="AE2994" t="s">
        <v>54</v>
      </c>
      <c r="AF2994" s="23" t="s">
        <v>54</v>
      </c>
      <c r="AG2994" s="23" t="s">
        <v>54</v>
      </c>
      <c r="AH2994" s="23" t="s">
        <v>54</v>
      </c>
      <c r="AI2994" s="23" t="s">
        <v>54</v>
      </c>
      <c r="AJ2994">
        <v>3</v>
      </c>
      <c r="AK2994">
        <v>2</v>
      </c>
      <c r="AL2994">
        <v>0</v>
      </c>
      <c r="AM2994">
        <v>2</v>
      </c>
      <c r="AN2994" s="23">
        <v>0.333333333333333</v>
      </c>
      <c r="AO2994" s="23">
        <v>0</v>
      </c>
      <c r="AP2994" s="23" t="e">
        <v>#DIV/0!</v>
      </c>
      <c r="AQ2994" s="23">
        <v>0</v>
      </c>
      <c r="AR2994" s="35">
        <v>0.142857142857143</v>
      </c>
      <c r="AS2994" s="35">
        <v>8.57142857142857</v>
      </c>
      <c r="AT2994" s="35">
        <v>-6.57142857142857</v>
      </c>
      <c r="AU2994" s="31">
        <f t="shared" si="49"/>
        <v>14</v>
      </c>
      <c r="AV2994" s="36">
        <f>IFERROR(时间!$B$4+AU2994,"上周无销量")</f>
        <v>43311</v>
      </c>
    </row>
    <row r="2995" spans="1:48">
      <c r="A2995" s="21" t="s">
        <v>5840</v>
      </c>
      <c r="B2995" t="s">
        <v>3563</v>
      </c>
      <c r="C2995" t="s">
        <v>5841</v>
      </c>
      <c r="D2995" s="31">
        <v>0</v>
      </c>
      <c r="E2995" s="31">
        <v>0</v>
      </c>
      <c r="F2995" s="31">
        <v>2</v>
      </c>
      <c r="G2995" s="31">
        <v>0</v>
      </c>
      <c r="H2995" s="32">
        <v>29.99</v>
      </c>
      <c r="I2995">
        <v>4</v>
      </c>
      <c r="J2995" s="33">
        <v>0</v>
      </c>
      <c r="K2995" s="33">
        <v>0</v>
      </c>
      <c r="L2995" s="33">
        <v>0</v>
      </c>
      <c r="M2995">
        <v>4</v>
      </c>
      <c r="N2995">
        <v>0</v>
      </c>
      <c r="O2995">
        <v>4</v>
      </c>
      <c r="P2995" t="s">
        <v>54</v>
      </c>
      <c r="Q2995" t="s">
        <v>54</v>
      </c>
      <c r="R2995" t="s">
        <v>54</v>
      </c>
      <c r="S2995" t="s">
        <v>54</v>
      </c>
      <c r="T2995" t="s">
        <v>54</v>
      </c>
      <c r="U2995" t="s">
        <v>54</v>
      </c>
      <c r="V2995" t="s">
        <v>54</v>
      </c>
      <c r="W2995" t="s">
        <v>54</v>
      </c>
      <c r="X2995" s="23" t="s">
        <v>54</v>
      </c>
      <c r="Y2995" s="23" t="s">
        <v>54</v>
      </c>
      <c r="Z2995" s="23" t="s">
        <v>54</v>
      </c>
      <c r="AA2995" s="23" t="s">
        <v>54</v>
      </c>
      <c r="AB2995" t="s">
        <v>54</v>
      </c>
      <c r="AC2995" t="s">
        <v>54</v>
      </c>
      <c r="AD2995" t="s">
        <v>54</v>
      </c>
      <c r="AE2995" t="s">
        <v>54</v>
      </c>
      <c r="AF2995" s="23" t="s">
        <v>54</v>
      </c>
      <c r="AG2995" s="23" t="s">
        <v>54</v>
      </c>
      <c r="AH2995" s="23" t="s">
        <v>54</v>
      </c>
      <c r="AI2995" s="23" t="s">
        <v>54</v>
      </c>
      <c r="AJ2995">
        <v>1</v>
      </c>
      <c r="AK2995">
        <v>17</v>
      </c>
      <c r="AL2995">
        <v>60</v>
      </c>
      <c r="AM2995">
        <v>2</v>
      </c>
      <c r="AN2995" s="23">
        <v>0</v>
      </c>
      <c r="AO2995" s="23">
        <v>0</v>
      </c>
      <c r="AP2995" s="23">
        <v>0.0333333333333333</v>
      </c>
      <c r="AQ2995" s="23">
        <v>0</v>
      </c>
      <c r="AR2995" s="35">
        <v>0</v>
      </c>
      <c r="AS2995" s="35">
        <v>0</v>
      </c>
      <c r="AT2995" s="35">
        <v>4</v>
      </c>
      <c r="AU2995" s="31" t="str">
        <f t="shared" si="49"/>
        <v>库存为4</v>
      </c>
      <c r="AV2995" s="36" t="str">
        <f>IFERROR(时间!$B$4+AU2995,"上周无销量")</f>
        <v>上周无销量</v>
      </c>
    </row>
    <row r="2996" spans="1:48">
      <c r="A2996" s="21" t="s">
        <v>5842</v>
      </c>
      <c r="B2996" t="s">
        <v>3568</v>
      </c>
      <c r="C2996" t="s">
        <v>5841</v>
      </c>
      <c r="D2996" s="31">
        <v>0</v>
      </c>
      <c r="E2996" s="31">
        <v>1</v>
      </c>
      <c r="F2996" s="31">
        <v>1</v>
      </c>
      <c r="G2996" s="31">
        <v>0</v>
      </c>
      <c r="H2996" s="32">
        <v>29.99</v>
      </c>
      <c r="I2996">
        <v>0</v>
      </c>
      <c r="J2996" s="33">
        <v>0</v>
      </c>
      <c r="K2996" s="33">
        <v>0</v>
      </c>
      <c r="L2996" s="33">
        <v>0</v>
      </c>
      <c r="M2996">
        <v>0</v>
      </c>
      <c r="N2996">
        <v>0</v>
      </c>
      <c r="O2996">
        <v>0</v>
      </c>
      <c r="P2996" t="s">
        <v>54</v>
      </c>
      <c r="Q2996" t="s">
        <v>54</v>
      </c>
      <c r="R2996" t="s">
        <v>54</v>
      </c>
      <c r="S2996" t="s">
        <v>54</v>
      </c>
      <c r="T2996" t="s">
        <v>54</v>
      </c>
      <c r="U2996" t="s">
        <v>54</v>
      </c>
      <c r="V2996" t="s">
        <v>54</v>
      </c>
      <c r="W2996" t="s">
        <v>54</v>
      </c>
      <c r="X2996" s="23" t="s">
        <v>54</v>
      </c>
      <c r="Y2996" s="23" t="s">
        <v>54</v>
      </c>
      <c r="Z2996" s="23" t="s">
        <v>54</v>
      </c>
      <c r="AA2996" s="23" t="s">
        <v>54</v>
      </c>
      <c r="AB2996" t="s">
        <v>54</v>
      </c>
      <c r="AC2996" t="s">
        <v>54</v>
      </c>
      <c r="AD2996" t="s">
        <v>54</v>
      </c>
      <c r="AE2996" t="s">
        <v>54</v>
      </c>
      <c r="AF2996" s="23" t="s">
        <v>54</v>
      </c>
      <c r="AG2996" s="23" t="s">
        <v>54</v>
      </c>
      <c r="AH2996" s="23" t="s">
        <v>54</v>
      </c>
      <c r="AI2996" s="23" t="s">
        <v>54</v>
      </c>
      <c r="AJ2996">
        <v>0</v>
      </c>
      <c r="AK2996">
        <v>8</v>
      </c>
      <c r="AL2996">
        <v>13</v>
      </c>
      <c r="AM2996">
        <v>1</v>
      </c>
      <c r="AN2996" s="23" t="e">
        <v>#DIV/0!</v>
      </c>
      <c r="AO2996" s="23">
        <v>0.125</v>
      </c>
      <c r="AP2996" s="23">
        <v>0.0769230769230769</v>
      </c>
      <c r="AQ2996" s="23">
        <v>0</v>
      </c>
      <c r="AR2996" s="35">
        <v>0</v>
      </c>
      <c r="AS2996" s="35">
        <v>0</v>
      </c>
      <c r="AT2996" s="35">
        <v>0</v>
      </c>
      <c r="AU2996" s="31" t="str">
        <f t="shared" si="49"/>
        <v>库存为0</v>
      </c>
      <c r="AV2996" s="36" t="str">
        <f>IFERROR(时间!$B$4+AU2996,"上周无销量")</f>
        <v>上周无销量</v>
      </c>
    </row>
    <row r="2997" spans="1:48">
      <c r="A2997" s="21" t="s">
        <v>5843</v>
      </c>
      <c r="B2997" t="s">
        <v>3570</v>
      </c>
      <c r="C2997" t="s">
        <v>5841</v>
      </c>
      <c r="D2997" s="31">
        <v>0</v>
      </c>
      <c r="E2997" s="31">
        <v>0</v>
      </c>
      <c r="F2997" s="31">
        <v>0</v>
      </c>
      <c r="G2997" s="31">
        <v>0</v>
      </c>
      <c r="H2997" s="32">
        <v>0</v>
      </c>
      <c r="I2997">
        <v>1</v>
      </c>
      <c r="J2997" s="33">
        <v>0</v>
      </c>
      <c r="K2997" s="33">
        <v>0</v>
      </c>
      <c r="L2997" s="33">
        <v>0</v>
      </c>
      <c r="M2997">
        <v>1</v>
      </c>
      <c r="N2997">
        <v>0</v>
      </c>
      <c r="O2997">
        <v>0</v>
      </c>
      <c r="P2997" t="s">
        <v>54</v>
      </c>
      <c r="Q2997" t="s">
        <v>54</v>
      </c>
      <c r="R2997" t="s">
        <v>54</v>
      </c>
      <c r="S2997" t="s">
        <v>54</v>
      </c>
      <c r="T2997" t="s">
        <v>54</v>
      </c>
      <c r="U2997" t="s">
        <v>54</v>
      </c>
      <c r="V2997" t="s">
        <v>54</v>
      </c>
      <c r="W2997" t="s">
        <v>54</v>
      </c>
      <c r="X2997" s="23" t="s">
        <v>54</v>
      </c>
      <c r="Y2997" s="23" t="s">
        <v>54</v>
      </c>
      <c r="Z2997" s="23" t="s">
        <v>54</v>
      </c>
      <c r="AA2997" s="23" t="s">
        <v>54</v>
      </c>
      <c r="AB2997" t="s">
        <v>54</v>
      </c>
      <c r="AC2997" t="s">
        <v>54</v>
      </c>
      <c r="AD2997" t="s">
        <v>54</v>
      </c>
      <c r="AE2997" t="s">
        <v>54</v>
      </c>
      <c r="AF2997" s="23" t="s">
        <v>54</v>
      </c>
      <c r="AG2997" s="23" t="s">
        <v>54</v>
      </c>
      <c r="AH2997" s="23" t="s">
        <v>54</v>
      </c>
      <c r="AI2997" s="23" t="s">
        <v>54</v>
      </c>
      <c r="AJ2997">
        <v>0</v>
      </c>
      <c r="AK2997">
        <v>10</v>
      </c>
      <c r="AL2997">
        <v>5</v>
      </c>
      <c r="AM2997">
        <v>0</v>
      </c>
      <c r="AN2997" s="23" t="e">
        <v>#DIV/0!</v>
      </c>
      <c r="AO2997" s="23">
        <v>0</v>
      </c>
      <c r="AP2997" s="23">
        <v>0</v>
      </c>
      <c r="AQ2997" s="23" t="e">
        <v>#DIV/0!</v>
      </c>
      <c r="AR2997" s="35">
        <v>0</v>
      </c>
      <c r="AS2997" s="35">
        <v>0</v>
      </c>
      <c r="AT2997" s="35">
        <v>1</v>
      </c>
      <c r="AU2997" s="31" t="str">
        <f t="shared" si="49"/>
        <v>库存为1</v>
      </c>
      <c r="AV2997" s="36" t="str">
        <f>IFERROR(时间!$B$4+AU2997,"上周无销量")</f>
        <v>上周无销量</v>
      </c>
    </row>
    <row r="2998" spans="1:48">
      <c r="A2998" s="21" t="s">
        <v>5844</v>
      </c>
      <c r="B2998" t="s">
        <v>3572</v>
      </c>
      <c r="C2998" t="s">
        <v>5841</v>
      </c>
      <c r="D2998" s="31">
        <v>0</v>
      </c>
      <c r="E2998" s="31">
        <v>0</v>
      </c>
      <c r="F2998" s="31">
        <v>0</v>
      </c>
      <c r="G2998" s="31">
        <v>0</v>
      </c>
      <c r="H2998" s="32">
        <v>0</v>
      </c>
      <c r="I2998">
        <v>2</v>
      </c>
      <c r="J2998" s="33">
        <v>0</v>
      </c>
      <c r="K2998" s="33">
        <v>0</v>
      </c>
      <c r="L2998" s="33">
        <v>0</v>
      </c>
      <c r="M2998">
        <v>2</v>
      </c>
      <c r="N2998">
        <v>1</v>
      </c>
      <c r="O2998">
        <v>1</v>
      </c>
      <c r="P2998" t="s">
        <v>54</v>
      </c>
      <c r="Q2998" t="s">
        <v>54</v>
      </c>
      <c r="R2998" t="s">
        <v>54</v>
      </c>
      <c r="S2998" t="s">
        <v>54</v>
      </c>
      <c r="T2998" t="s">
        <v>54</v>
      </c>
      <c r="U2998" t="s">
        <v>54</v>
      </c>
      <c r="V2998" t="s">
        <v>54</v>
      </c>
      <c r="W2998" t="s">
        <v>54</v>
      </c>
      <c r="X2998" s="23" t="s">
        <v>54</v>
      </c>
      <c r="Y2998" s="23" t="s">
        <v>54</v>
      </c>
      <c r="Z2998" s="23" t="s">
        <v>54</v>
      </c>
      <c r="AA2998" s="23" t="s">
        <v>54</v>
      </c>
      <c r="AB2998" t="s">
        <v>54</v>
      </c>
      <c r="AC2998" t="s">
        <v>54</v>
      </c>
      <c r="AD2998" t="s">
        <v>54</v>
      </c>
      <c r="AE2998" t="s">
        <v>54</v>
      </c>
      <c r="AF2998" s="23" t="s">
        <v>54</v>
      </c>
      <c r="AG2998" s="23" t="s">
        <v>54</v>
      </c>
      <c r="AH2998" s="23" t="s">
        <v>54</v>
      </c>
      <c r="AI2998" s="23" t="s">
        <v>54</v>
      </c>
      <c r="AJ2998">
        <v>10</v>
      </c>
      <c r="AK2998">
        <v>14</v>
      </c>
      <c r="AL2998">
        <v>3</v>
      </c>
      <c r="AM2998">
        <v>6</v>
      </c>
      <c r="AN2998" s="23">
        <v>0</v>
      </c>
      <c r="AO2998" s="23">
        <v>0</v>
      </c>
      <c r="AP2998" s="23">
        <v>0</v>
      </c>
      <c r="AQ2998" s="23">
        <v>0</v>
      </c>
      <c r="AR2998" s="35">
        <v>0</v>
      </c>
      <c r="AS2998" s="35">
        <v>0</v>
      </c>
      <c r="AT2998" s="35">
        <v>2</v>
      </c>
      <c r="AU2998" s="31" t="str">
        <f t="shared" si="49"/>
        <v>库存为2</v>
      </c>
      <c r="AV2998" s="36" t="str">
        <f>IFERROR(时间!$B$4+AU2998,"上周无销量")</f>
        <v>上周无销量</v>
      </c>
    </row>
    <row r="2999" spans="1:48">
      <c r="A2999" s="21" t="s">
        <v>5845</v>
      </c>
      <c r="B2999" t="s">
        <v>3574</v>
      </c>
      <c r="C2999" t="s">
        <v>5841</v>
      </c>
      <c r="D2999" s="31">
        <v>0</v>
      </c>
      <c r="E2999" s="31">
        <v>1</v>
      </c>
      <c r="F2999" s="31">
        <v>1</v>
      </c>
      <c r="G2999" s="31">
        <v>1</v>
      </c>
      <c r="H2999" s="32">
        <v>19.9933333333333</v>
      </c>
      <c r="I2999">
        <v>0</v>
      </c>
      <c r="J2999" s="33">
        <v>0</v>
      </c>
      <c r="K2999" s="33">
        <v>0</v>
      </c>
      <c r="L2999" s="33">
        <v>1</v>
      </c>
      <c r="M2999">
        <v>1</v>
      </c>
      <c r="N2999">
        <v>0</v>
      </c>
      <c r="O2999">
        <v>0</v>
      </c>
      <c r="P2999">
        <v>0</v>
      </c>
      <c r="Q2999">
        <v>1065</v>
      </c>
      <c r="R2999">
        <v>3950</v>
      </c>
      <c r="S2999">
        <v>726</v>
      </c>
      <c r="T2999">
        <v>0</v>
      </c>
      <c r="U2999">
        <v>7</v>
      </c>
      <c r="V2999">
        <v>13</v>
      </c>
      <c r="W2999">
        <v>2</v>
      </c>
      <c r="X2999" s="23" t="e">
        <v>#DIV/0!</v>
      </c>
      <c r="Y2999" s="23">
        <v>0.00657276995305164</v>
      </c>
      <c r="Z2999" s="23">
        <v>0.00329113924050633</v>
      </c>
      <c r="AA2999" s="23">
        <v>0.00275482093663912</v>
      </c>
      <c r="AB2999">
        <v>0</v>
      </c>
      <c r="AC2999">
        <v>0.89</v>
      </c>
      <c r="AD2999">
        <v>1.58</v>
      </c>
      <c r="AE2999">
        <v>0.18</v>
      </c>
      <c r="AF2999" s="23" t="s">
        <v>54</v>
      </c>
      <c r="AG2999" s="23">
        <v>0.0445148382794266</v>
      </c>
      <c r="AH2999" s="23">
        <v>0.0790263421140382</v>
      </c>
      <c r="AI2999" s="23">
        <v>0.00900300100033346</v>
      </c>
      <c r="AJ2999">
        <v>0</v>
      </c>
      <c r="AK2999">
        <v>14</v>
      </c>
      <c r="AL2999">
        <v>28</v>
      </c>
      <c r="AM2999">
        <v>4</v>
      </c>
      <c r="AN2999" s="23" t="e">
        <v>#DIV/0!</v>
      </c>
      <c r="AO2999" s="23">
        <v>0.0714285714285714</v>
      </c>
      <c r="AP2999" s="23">
        <v>0.0357142857142857</v>
      </c>
      <c r="AQ2999" s="23">
        <v>0.25</v>
      </c>
      <c r="AR2999" s="35">
        <v>0</v>
      </c>
      <c r="AS2999" s="35">
        <v>0</v>
      </c>
      <c r="AT2999" s="35">
        <v>1</v>
      </c>
      <c r="AU2999" s="31" t="str">
        <f t="shared" si="49"/>
        <v>库存为1</v>
      </c>
      <c r="AV2999" s="36" t="str">
        <f>IFERROR(时间!$B$4+AU2999,"上周无销量")</f>
        <v>上周无销量</v>
      </c>
    </row>
    <row r="3000" spans="1:48">
      <c r="A3000" s="21" t="s">
        <v>5846</v>
      </c>
      <c r="B3000" t="s">
        <v>3576</v>
      </c>
      <c r="C3000" t="s">
        <v>5841</v>
      </c>
      <c r="D3000" s="31">
        <v>0</v>
      </c>
      <c r="E3000" s="31">
        <v>0</v>
      </c>
      <c r="F3000" s="31">
        <v>2</v>
      </c>
      <c r="G3000" s="31">
        <v>1</v>
      </c>
      <c r="H3000" s="32">
        <v>19.9933333333333</v>
      </c>
      <c r="I3000">
        <v>1</v>
      </c>
      <c r="J3000" s="33">
        <v>0</v>
      </c>
      <c r="K3000" s="33">
        <v>0</v>
      </c>
      <c r="L3000" s="33">
        <v>0</v>
      </c>
      <c r="M3000">
        <v>1</v>
      </c>
      <c r="N3000">
        <v>0</v>
      </c>
      <c r="O3000">
        <v>0</v>
      </c>
      <c r="P3000" t="s">
        <v>54</v>
      </c>
      <c r="Q3000" t="s">
        <v>54</v>
      </c>
      <c r="R3000" t="s">
        <v>54</v>
      </c>
      <c r="S3000" t="s">
        <v>54</v>
      </c>
      <c r="T3000" t="s">
        <v>54</v>
      </c>
      <c r="U3000" t="s">
        <v>54</v>
      </c>
      <c r="V3000" t="s">
        <v>54</v>
      </c>
      <c r="W3000" t="s">
        <v>54</v>
      </c>
      <c r="X3000" s="23" t="s">
        <v>54</v>
      </c>
      <c r="Y3000" s="23" t="s">
        <v>54</v>
      </c>
      <c r="Z3000" s="23" t="s">
        <v>54</v>
      </c>
      <c r="AA3000" s="23" t="s">
        <v>54</v>
      </c>
      <c r="AB3000" t="s">
        <v>54</v>
      </c>
      <c r="AC3000" t="s">
        <v>54</v>
      </c>
      <c r="AD3000" t="s">
        <v>54</v>
      </c>
      <c r="AE3000" t="s">
        <v>54</v>
      </c>
      <c r="AF3000" s="23" t="s">
        <v>54</v>
      </c>
      <c r="AG3000" s="23" t="s">
        <v>54</v>
      </c>
      <c r="AH3000" s="23" t="s">
        <v>54</v>
      </c>
      <c r="AI3000" s="23" t="s">
        <v>54</v>
      </c>
      <c r="AJ3000">
        <v>2</v>
      </c>
      <c r="AK3000">
        <v>0</v>
      </c>
      <c r="AL3000">
        <v>7</v>
      </c>
      <c r="AM3000">
        <v>2</v>
      </c>
      <c r="AN3000" s="23">
        <v>0</v>
      </c>
      <c r="AO3000" s="23" t="e">
        <v>#DIV/0!</v>
      </c>
      <c r="AP3000" s="23">
        <v>0.285714285714286</v>
      </c>
      <c r="AQ3000" s="23">
        <v>0.5</v>
      </c>
      <c r="AR3000" s="35">
        <v>0</v>
      </c>
      <c r="AS3000" s="35">
        <v>0</v>
      </c>
      <c r="AT3000" s="35">
        <v>1</v>
      </c>
      <c r="AU3000" s="31" t="str">
        <f t="shared" si="49"/>
        <v>库存为1</v>
      </c>
      <c r="AV3000" s="36" t="str">
        <f>IFERROR(时间!$B$4+AU3000,"上周无销量")</f>
        <v>上周无销量</v>
      </c>
    </row>
    <row r="3001" spans="1:48">
      <c r="A3001" s="21" t="s">
        <v>5847</v>
      </c>
      <c r="B3001" t="s">
        <v>3578</v>
      </c>
      <c r="C3001" t="s">
        <v>5841</v>
      </c>
      <c r="D3001" s="31">
        <v>0</v>
      </c>
      <c r="E3001" s="31">
        <v>2</v>
      </c>
      <c r="F3001" s="31">
        <v>1</v>
      </c>
      <c r="G3001" s="31">
        <v>0</v>
      </c>
      <c r="H3001" s="32">
        <v>29.99</v>
      </c>
      <c r="I3001">
        <v>0</v>
      </c>
      <c r="J3001" s="33">
        <v>0</v>
      </c>
      <c r="K3001" s="33">
        <v>0</v>
      </c>
      <c r="L3001" s="33">
        <v>0</v>
      </c>
      <c r="M3001">
        <v>0</v>
      </c>
      <c r="N3001">
        <v>1</v>
      </c>
      <c r="O3001">
        <v>0</v>
      </c>
      <c r="P3001" t="s">
        <v>54</v>
      </c>
      <c r="Q3001" t="s">
        <v>54</v>
      </c>
      <c r="R3001" t="s">
        <v>54</v>
      </c>
      <c r="S3001" t="s">
        <v>54</v>
      </c>
      <c r="T3001" t="s">
        <v>54</v>
      </c>
      <c r="U3001" t="s">
        <v>54</v>
      </c>
      <c r="V3001" t="s">
        <v>54</v>
      </c>
      <c r="W3001" t="s">
        <v>54</v>
      </c>
      <c r="X3001" s="23" t="s">
        <v>54</v>
      </c>
      <c r="Y3001" s="23" t="s">
        <v>54</v>
      </c>
      <c r="Z3001" s="23" t="s">
        <v>54</v>
      </c>
      <c r="AA3001" s="23" t="s">
        <v>54</v>
      </c>
      <c r="AB3001" t="s">
        <v>54</v>
      </c>
      <c r="AC3001" t="s">
        <v>54</v>
      </c>
      <c r="AD3001" t="s">
        <v>54</v>
      </c>
      <c r="AE3001" t="s">
        <v>54</v>
      </c>
      <c r="AF3001" s="23" t="s">
        <v>54</v>
      </c>
      <c r="AG3001" s="23" t="s">
        <v>54</v>
      </c>
      <c r="AH3001" s="23" t="s">
        <v>54</v>
      </c>
      <c r="AI3001" s="23" t="s">
        <v>54</v>
      </c>
      <c r="AJ3001">
        <v>0</v>
      </c>
      <c r="AK3001">
        <v>13</v>
      </c>
      <c r="AL3001">
        <v>23</v>
      </c>
      <c r="AM3001">
        <v>0</v>
      </c>
      <c r="AN3001" s="23" t="e">
        <v>#DIV/0!</v>
      </c>
      <c r="AO3001" s="23">
        <v>0.153846153846154</v>
      </c>
      <c r="AP3001" s="23">
        <v>0.0434782608695652</v>
      </c>
      <c r="AQ3001" s="23" t="e">
        <v>#DIV/0!</v>
      </c>
      <c r="AR3001" s="35">
        <v>0</v>
      </c>
      <c r="AS3001" s="35">
        <v>0</v>
      </c>
      <c r="AT3001" s="35">
        <v>0</v>
      </c>
      <c r="AU3001" s="31" t="str">
        <f t="shared" si="49"/>
        <v>库存为0</v>
      </c>
      <c r="AV3001" s="36" t="str">
        <f>IFERROR(时间!$B$4+AU3001,"上周无销量")</f>
        <v>上周无销量</v>
      </c>
    </row>
    <row r="3002" spans="1:48">
      <c r="A3002" s="21" t="s">
        <v>5848</v>
      </c>
      <c r="B3002" t="s">
        <v>3580</v>
      </c>
      <c r="C3002" t="s">
        <v>5841</v>
      </c>
      <c r="D3002" s="31">
        <v>0</v>
      </c>
      <c r="E3002" s="31">
        <v>0</v>
      </c>
      <c r="F3002" s="31">
        <v>0</v>
      </c>
      <c r="G3002" s="31">
        <v>0</v>
      </c>
      <c r="H3002" s="32">
        <v>0</v>
      </c>
      <c r="I3002">
        <v>0</v>
      </c>
      <c r="J3002" s="33">
        <v>0</v>
      </c>
      <c r="K3002" s="33">
        <v>0</v>
      </c>
      <c r="L3002" s="33">
        <v>0</v>
      </c>
      <c r="M3002">
        <v>0</v>
      </c>
      <c r="N3002">
        <v>0</v>
      </c>
      <c r="O3002">
        <v>0</v>
      </c>
      <c r="P3002" t="s">
        <v>54</v>
      </c>
      <c r="Q3002" t="s">
        <v>54</v>
      </c>
      <c r="R3002" t="s">
        <v>54</v>
      </c>
      <c r="S3002" t="s">
        <v>54</v>
      </c>
      <c r="T3002" t="s">
        <v>54</v>
      </c>
      <c r="U3002" t="s">
        <v>54</v>
      </c>
      <c r="V3002" t="s">
        <v>54</v>
      </c>
      <c r="W3002" t="s">
        <v>54</v>
      </c>
      <c r="X3002" s="23" t="s">
        <v>54</v>
      </c>
      <c r="Y3002" s="23" t="s">
        <v>54</v>
      </c>
      <c r="Z3002" s="23" t="s">
        <v>54</v>
      </c>
      <c r="AA3002" s="23" t="s">
        <v>54</v>
      </c>
      <c r="AB3002" t="s">
        <v>54</v>
      </c>
      <c r="AC3002" t="s">
        <v>54</v>
      </c>
      <c r="AD3002" t="s">
        <v>54</v>
      </c>
      <c r="AE3002" t="s">
        <v>54</v>
      </c>
      <c r="AF3002" s="23" t="s">
        <v>54</v>
      </c>
      <c r="AG3002" s="23" t="s">
        <v>54</v>
      </c>
      <c r="AH3002" s="23" t="s">
        <v>54</v>
      </c>
      <c r="AI3002" s="23" t="s">
        <v>54</v>
      </c>
      <c r="AJ3002">
        <v>0</v>
      </c>
      <c r="AK3002">
        <v>0</v>
      </c>
      <c r="AL3002">
        <v>0</v>
      </c>
      <c r="AM3002">
        <v>0</v>
      </c>
      <c r="AN3002" s="23" t="e">
        <v>#DIV/0!</v>
      </c>
      <c r="AO3002" s="23" t="e">
        <v>#DIV/0!</v>
      </c>
      <c r="AP3002" s="23" t="e">
        <v>#DIV/0!</v>
      </c>
      <c r="AQ3002" s="23" t="e">
        <v>#DIV/0!</v>
      </c>
      <c r="AR3002" s="35">
        <v>0</v>
      </c>
      <c r="AS3002" s="35">
        <v>0</v>
      </c>
      <c r="AT3002" s="35">
        <v>0</v>
      </c>
      <c r="AU3002" s="31" t="str">
        <f t="shared" si="49"/>
        <v>库存为0</v>
      </c>
      <c r="AV3002" s="36" t="str">
        <f>IFERROR(时间!$B$4+AU3002,"上周无销量")</f>
        <v>上周无销量</v>
      </c>
    </row>
    <row r="3003" spans="1:48">
      <c r="A3003" s="21" t="s">
        <v>5849</v>
      </c>
      <c r="B3003" t="s">
        <v>3582</v>
      </c>
      <c r="C3003" t="s">
        <v>5841</v>
      </c>
      <c r="D3003" s="31">
        <v>0</v>
      </c>
      <c r="E3003" s="31">
        <v>0</v>
      </c>
      <c r="F3003" s="31">
        <v>1</v>
      </c>
      <c r="G3003" s="31">
        <v>1</v>
      </c>
      <c r="H3003" s="32">
        <v>14.995</v>
      </c>
      <c r="I3003">
        <v>1</v>
      </c>
      <c r="J3003" s="33">
        <v>0</v>
      </c>
      <c r="K3003" s="33">
        <v>0</v>
      </c>
      <c r="L3003" s="33">
        <v>0</v>
      </c>
      <c r="M3003">
        <v>1</v>
      </c>
      <c r="N3003">
        <v>0</v>
      </c>
      <c r="O3003">
        <v>0</v>
      </c>
      <c r="P3003" t="s">
        <v>54</v>
      </c>
      <c r="Q3003" t="s">
        <v>54</v>
      </c>
      <c r="R3003" t="s">
        <v>54</v>
      </c>
      <c r="S3003" t="s">
        <v>54</v>
      </c>
      <c r="T3003" t="s">
        <v>54</v>
      </c>
      <c r="U3003" t="s">
        <v>54</v>
      </c>
      <c r="V3003" t="s">
        <v>54</v>
      </c>
      <c r="W3003" t="s">
        <v>54</v>
      </c>
      <c r="X3003" s="23" t="s">
        <v>54</v>
      </c>
      <c r="Y3003" s="23" t="s">
        <v>54</v>
      </c>
      <c r="Z3003" s="23" t="s">
        <v>54</v>
      </c>
      <c r="AA3003" s="23" t="s">
        <v>54</v>
      </c>
      <c r="AB3003" t="s">
        <v>54</v>
      </c>
      <c r="AC3003" t="s">
        <v>54</v>
      </c>
      <c r="AD3003" t="s">
        <v>54</v>
      </c>
      <c r="AE3003" t="s">
        <v>54</v>
      </c>
      <c r="AF3003" s="23" t="s">
        <v>54</v>
      </c>
      <c r="AG3003" s="23" t="s">
        <v>54</v>
      </c>
      <c r="AH3003" s="23" t="s">
        <v>54</v>
      </c>
      <c r="AI3003" s="23" t="s">
        <v>54</v>
      </c>
      <c r="AJ3003">
        <v>5</v>
      </c>
      <c r="AK3003">
        <v>11</v>
      </c>
      <c r="AL3003">
        <v>4</v>
      </c>
      <c r="AM3003">
        <v>10</v>
      </c>
      <c r="AN3003" s="23">
        <v>0</v>
      </c>
      <c r="AO3003" s="23">
        <v>0</v>
      </c>
      <c r="AP3003" s="23">
        <v>0.25</v>
      </c>
      <c r="AQ3003" s="23">
        <v>0.1</v>
      </c>
      <c r="AR3003" s="35">
        <v>0</v>
      </c>
      <c r="AS3003" s="35">
        <v>0</v>
      </c>
      <c r="AT3003" s="35">
        <v>1</v>
      </c>
      <c r="AU3003" s="31" t="str">
        <f t="shared" si="49"/>
        <v>库存为1</v>
      </c>
      <c r="AV3003" s="36" t="str">
        <f>IFERROR(时间!$B$4+AU3003,"上周无销量")</f>
        <v>上周无销量</v>
      </c>
    </row>
    <row r="3004" spans="1:48">
      <c r="A3004" s="21" t="s">
        <v>5850</v>
      </c>
      <c r="B3004" t="s">
        <v>3584</v>
      </c>
      <c r="C3004" t="s">
        <v>5841</v>
      </c>
      <c r="D3004" s="31">
        <v>0</v>
      </c>
      <c r="E3004" s="31">
        <v>0</v>
      </c>
      <c r="F3004" s="31">
        <v>2</v>
      </c>
      <c r="G3004" s="31">
        <v>0</v>
      </c>
      <c r="H3004" s="32">
        <v>29.99</v>
      </c>
      <c r="I3004">
        <v>2</v>
      </c>
      <c r="J3004" s="33">
        <v>0</v>
      </c>
      <c r="K3004" s="33">
        <v>0</v>
      </c>
      <c r="L3004" s="33">
        <v>0</v>
      </c>
      <c r="M3004">
        <v>2</v>
      </c>
      <c r="N3004">
        <v>0</v>
      </c>
      <c r="O3004">
        <v>0</v>
      </c>
      <c r="P3004" t="s">
        <v>54</v>
      </c>
      <c r="Q3004" t="s">
        <v>54</v>
      </c>
      <c r="R3004" t="s">
        <v>54</v>
      </c>
      <c r="S3004" t="s">
        <v>54</v>
      </c>
      <c r="T3004" t="s">
        <v>54</v>
      </c>
      <c r="U3004" t="s">
        <v>54</v>
      </c>
      <c r="V3004" t="s">
        <v>54</v>
      </c>
      <c r="W3004" t="s">
        <v>54</v>
      </c>
      <c r="X3004" s="23" t="s">
        <v>54</v>
      </c>
      <c r="Y3004" s="23" t="s">
        <v>54</v>
      </c>
      <c r="Z3004" s="23" t="s">
        <v>54</v>
      </c>
      <c r="AA3004" s="23" t="s">
        <v>54</v>
      </c>
      <c r="AB3004" t="s">
        <v>54</v>
      </c>
      <c r="AC3004" t="s">
        <v>54</v>
      </c>
      <c r="AD3004" t="s">
        <v>54</v>
      </c>
      <c r="AE3004" t="s">
        <v>54</v>
      </c>
      <c r="AF3004" s="23" t="s">
        <v>54</v>
      </c>
      <c r="AG3004" s="23" t="s">
        <v>54</v>
      </c>
      <c r="AH3004" s="23" t="s">
        <v>54</v>
      </c>
      <c r="AI3004" s="23" t="s">
        <v>54</v>
      </c>
      <c r="AJ3004">
        <v>1</v>
      </c>
      <c r="AK3004">
        <v>13</v>
      </c>
      <c r="AL3004">
        <v>33</v>
      </c>
      <c r="AM3004">
        <v>2</v>
      </c>
      <c r="AN3004" s="23">
        <v>0</v>
      </c>
      <c r="AO3004" s="23">
        <v>0</v>
      </c>
      <c r="AP3004" s="23">
        <v>0.0606060606060606</v>
      </c>
      <c r="AQ3004" s="23">
        <v>0</v>
      </c>
      <c r="AR3004" s="35">
        <v>0</v>
      </c>
      <c r="AS3004" s="35">
        <v>0</v>
      </c>
      <c r="AT3004" s="35">
        <v>2</v>
      </c>
      <c r="AU3004" s="31" t="str">
        <f t="shared" si="49"/>
        <v>库存为2</v>
      </c>
      <c r="AV3004" s="36" t="str">
        <f>IFERROR(时间!$B$4+AU3004,"上周无销量")</f>
        <v>上周无销量</v>
      </c>
    </row>
    <row r="3005" spans="1:48">
      <c r="A3005" s="21" t="s">
        <v>5851</v>
      </c>
      <c r="B3005" t="s">
        <v>3586</v>
      </c>
      <c r="C3005" t="s">
        <v>5841</v>
      </c>
      <c r="D3005" s="31">
        <v>0</v>
      </c>
      <c r="E3005" s="31">
        <v>0</v>
      </c>
      <c r="F3005" s="31">
        <v>0</v>
      </c>
      <c r="G3005" s="31">
        <v>0</v>
      </c>
      <c r="H3005" s="32">
        <v>0</v>
      </c>
      <c r="I3005">
        <v>0</v>
      </c>
      <c r="J3005" s="33">
        <v>0</v>
      </c>
      <c r="K3005" s="33">
        <v>0</v>
      </c>
      <c r="L3005" s="33">
        <v>0</v>
      </c>
      <c r="M3005">
        <v>0</v>
      </c>
      <c r="N3005">
        <v>0</v>
      </c>
      <c r="O3005">
        <v>0</v>
      </c>
      <c r="P3005" t="s">
        <v>54</v>
      </c>
      <c r="Q3005" t="s">
        <v>54</v>
      </c>
      <c r="R3005" t="s">
        <v>54</v>
      </c>
      <c r="S3005" t="s">
        <v>54</v>
      </c>
      <c r="T3005" t="s">
        <v>54</v>
      </c>
      <c r="U3005" t="s">
        <v>54</v>
      </c>
      <c r="V3005" t="s">
        <v>54</v>
      </c>
      <c r="W3005" t="s">
        <v>54</v>
      </c>
      <c r="X3005" s="23" t="s">
        <v>54</v>
      </c>
      <c r="Y3005" s="23" t="s">
        <v>54</v>
      </c>
      <c r="Z3005" s="23" t="s">
        <v>54</v>
      </c>
      <c r="AA3005" s="23" t="s">
        <v>54</v>
      </c>
      <c r="AB3005" t="s">
        <v>54</v>
      </c>
      <c r="AC3005" t="s">
        <v>54</v>
      </c>
      <c r="AD3005" t="s">
        <v>54</v>
      </c>
      <c r="AE3005" t="s">
        <v>54</v>
      </c>
      <c r="AF3005" s="23" t="s">
        <v>54</v>
      </c>
      <c r="AG3005" s="23" t="s">
        <v>54</v>
      </c>
      <c r="AH3005" s="23" t="s">
        <v>54</v>
      </c>
      <c r="AI3005" s="23" t="s">
        <v>54</v>
      </c>
      <c r="AJ3005">
        <v>0</v>
      </c>
      <c r="AK3005">
        <v>0</v>
      </c>
      <c r="AL3005">
        <v>0</v>
      </c>
      <c r="AM3005">
        <v>0</v>
      </c>
      <c r="AN3005" s="23" t="e">
        <v>#DIV/0!</v>
      </c>
      <c r="AO3005" s="23" t="e">
        <v>#DIV/0!</v>
      </c>
      <c r="AP3005" s="23" t="e">
        <v>#DIV/0!</v>
      </c>
      <c r="AQ3005" s="23" t="e">
        <v>#DIV/0!</v>
      </c>
      <c r="AR3005" s="35">
        <v>0</v>
      </c>
      <c r="AS3005" s="35">
        <v>0</v>
      </c>
      <c r="AT3005" s="35">
        <v>0</v>
      </c>
      <c r="AU3005" s="31" t="str">
        <f t="shared" si="49"/>
        <v>库存为0</v>
      </c>
      <c r="AV3005" s="36" t="str">
        <f>IFERROR(时间!$B$4+AU3005,"上周无销量")</f>
        <v>上周无销量</v>
      </c>
    </row>
    <row r="3006" spans="1:48">
      <c r="A3006" s="21" t="s">
        <v>5852</v>
      </c>
      <c r="B3006" t="s">
        <v>3588</v>
      </c>
      <c r="C3006" t="s">
        <v>5841</v>
      </c>
      <c r="D3006" s="31">
        <v>0</v>
      </c>
      <c r="E3006" s="31">
        <v>0</v>
      </c>
      <c r="F3006" s="31">
        <v>0</v>
      </c>
      <c r="G3006" s="31">
        <v>0</v>
      </c>
      <c r="H3006" s="32">
        <v>0</v>
      </c>
      <c r="I3006">
        <v>0</v>
      </c>
      <c r="J3006" s="33">
        <v>0</v>
      </c>
      <c r="K3006" s="33">
        <v>0</v>
      </c>
      <c r="L3006" s="33">
        <v>0</v>
      </c>
      <c r="M3006">
        <v>0</v>
      </c>
      <c r="N3006">
        <v>0</v>
      </c>
      <c r="O3006">
        <v>0</v>
      </c>
      <c r="P3006" t="s">
        <v>54</v>
      </c>
      <c r="Q3006" t="s">
        <v>54</v>
      </c>
      <c r="R3006" t="s">
        <v>54</v>
      </c>
      <c r="S3006" t="s">
        <v>54</v>
      </c>
      <c r="T3006" t="s">
        <v>54</v>
      </c>
      <c r="U3006" t="s">
        <v>54</v>
      </c>
      <c r="V3006" t="s">
        <v>54</v>
      </c>
      <c r="W3006" t="s">
        <v>54</v>
      </c>
      <c r="X3006" s="23" t="s">
        <v>54</v>
      </c>
      <c r="Y3006" s="23" t="s">
        <v>54</v>
      </c>
      <c r="Z3006" s="23" t="s">
        <v>54</v>
      </c>
      <c r="AA3006" s="23" t="s">
        <v>54</v>
      </c>
      <c r="AB3006" t="s">
        <v>54</v>
      </c>
      <c r="AC3006" t="s">
        <v>54</v>
      </c>
      <c r="AD3006" t="s">
        <v>54</v>
      </c>
      <c r="AE3006" t="s">
        <v>54</v>
      </c>
      <c r="AF3006" s="23" t="s">
        <v>54</v>
      </c>
      <c r="AG3006" s="23" t="s">
        <v>54</v>
      </c>
      <c r="AH3006" s="23" t="s">
        <v>54</v>
      </c>
      <c r="AI3006" s="23" t="s">
        <v>54</v>
      </c>
      <c r="AJ3006">
        <v>0</v>
      </c>
      <c r="AK3006">
        <v>0</v>
      </c>
      <c r="AL3006">
        <v>0</v>
      </c>
      <c r="AM3006">
        <v>0</v>
      </c>
      <c r="AN3006" s="23" t="e">
        <v>#DIV/0!</v>
      </c>
      <c r="AO3006" s="23" t="e">
        <v>#DIV/0!</v>
      </c>
      <c r="AP3006" s="23" t="e">
        <v>#DIV/0!</v>
      </c>
      <c r="AQ3006" s="23" t="e">
        <v>#DIV/0!</v>
      </c>
      <c r="AR3006" s="35">
        <v>0</v>
      </c>
      <c r="AS3006" s="35">
        <v>0</v>
      </c>
      <c r="AT3006" s="35">
        <v>0</v>
      </c>
      <c r="AU3006" s="31" t="str">
        <f t="shared" si="49"/>
        <v>库存为0</v>
      </c>
      <c r="AV3006" s="36" t="str">
        <f>IFERROR(时间!$B$4+AU3006,"上周无销量")</f>
        <v>上周无销量</v>
      </c>
    </row>
    <row r="3007" spans="1:48">
      <c r="A3007" s="21" t="s">
        <v>5853</v>
      </c>
      <c r="B3007" t="s">
        <v>3590</v>
      </c>
      <c r="C3007" t="s">
        <v>5841</v>
      </c>
      <c r="D3007" s="31">
        <v>0</v>
      </c>
      <c r="E3007" s="31">
        <v>0</v>
      </c>
      <c r="F3007" s="31">
        <v>1</v>
      </c>
      <c r="G3007" s="31">
        <v>1</v>
      </c>
      <c r="H3007" s="32">
        <v>14.995</v>
      </c>
      <c r="I3007">
        <v>2</v>
      </c>
      <c r="J3007" s="33">
        <v>0</v>
      </c>
      <c r="K3007" s="33">
        <v>0</v>
      </c>
      <c r="L3007" s="33">
        <v>0</v>
      </c>
      <c r="M3007">
        <v>2</v>
      </c>
      <c r="N3007">
        <v>0</v>
      </c>
      <c r="O3007">
        <v>0</v>
      </c>
      <c r="P3007" t="s">
        <v>54</v>
      </c>
      <c r="Q3007" t="s">
        <v>54</v>
      </c>
      <c r="R3007" t="s">
        <v>54</v>
      </c>
      <c r="S3007" t="s">
        <v>54</v>
      </c>
      <c r="T3007" t="s">
        <v>54</v>
      </c>
      <c r="U3007" t="s">
        <v>54</v>
      </c>
      <c r="V3007" t="s">
        <v>54</v>
      </c>
      <c r="W3007" t="s">
        <v>54</v>
      </c>
      <c r="X3007" s="23" t="s">
        <v>54</v>
      </c>
      <c r="Y3007" s="23" t="s">
        <v>54</v>
      </c>
      <c r="Z3007" s="23" t="s">
        <v>54</v>
      </c>
      <c r="AA3007" s="23" t="s">
        <v>54</v>
      </c>
      <c r="AB3007" t="s">
        <v>54</v>
      </c>
      <c r="AC3007" t="s">
        <v>54</v>
      </c>
      <c r="AD3007" t="s">
        <v>54</v>
      </c>
      <c r="AE3007" t="s">
        <v>54</v>
      </c>
      <c r="AF3007" s="23" t="s">
        <v>54</v>
      </c>
      <c r="AG3007" s="23" t="s">
        <v>54</v>
      </c>
      <c r="AH3007" s="23" t="s">
        <v>54</v>
      </c>
      <c r="AI3007" s="23" t="s">
        <v>54</v>
      </c>
      <c r="AJ3007">
        <v>3</v>
      </c>
      <c r="AK3007">
        <v>8</v>
      </c>
      <c r="AL3007">
        <v>17</v>
      </c>
      <c r="AM3007">
        <v>13</v>
      </c>
      <c r="AN3007" s="23">
        <v>0</v>
      </c>
      <c r="AO3007" s="23">
        <v>0</v>
      </c>
      <c r="AP3007" s="23">
        <v>0.0588235294117647</v>
      </c>
      <c r="AQ3007" s="23">
        <v>0.0769230769230769</v>
      </c>
      <c r="AR3007" s="35">
        <v>0</v>
      </c>
      <c r="AS3007" s="35">
        <v>0</v>
      </c>
      <c r="AT3007" s="35">
        <v>2</v>
      </c>
      <c r="AU3007" s="31" t="str">
        <f t="shared" si="49"/>
        <v>库存为2</v>
      </c>
      <c r="AV3007" s="36" t="str">
        <f>IFERROR(时间!$B$4+AU3007,"上周无销量")</f>
        <v>上周无销量</v>
      </c>
    </row>
    <row r="3008" spans="1:48">
      <c r="A3008" s="21" t="s">
        <v>5854</v>
      </c>
      <c r="B3008" t="s">
        <v>3592</v>
      </c>
      <c r="C3008" t="s">
        <v>5841</v>
      </c>
      <c r="D3008" s="31">
        <v>0</v>
      </c>
      <c r="E3008" s="31">
        <v>0</v>
      </c>
      <c r="F3008" s="31">
        <v>1</v>
      </c>
      <c r="G3008" s="31">
        <v>1</v>
      </c>
      <c r="H3008" s="32">
        <v>14.995</v>
      </c>
      <c r="I3008">
        <v>0</v>
      </c>
      <c r="J3008" s="33">
        <v>0</v>
      </c>
      <c r="K3008" s="33">
        <v>0</v>
      </c>
      <c r="L3008" s="33">
        <v>0</v>
      </c>
      <c r="M3008">
        <v>0</v>
      </c>
      <c r="N3008">
        <v>0</v>
      </c>
      <c r="O3008">
        <v>0</v>
      </c>
      <c r="P3008" t="s">
        <v>54</v>
      </c>
      <c r="Q3008" t="s">
        <v>54</v>
      </c>
      <c r="R3008" t="s">
        <v>54</v>
      </c>
      <c r="S3008" t="s">
        <v>54</v>
      </c>
      <c r="T3008" t="s">
        <v>54</v>
      </c>
      <c r="U3008" t="s">
        <v>54</v>
      </c>
      <c r="V3008" t="s">
        <v>54</v>
      </c>
      <c r="W3008" t="s">
        <v>54</v>
      </c>
      <c r="X3008" s="23" t="s">
        <v>54</v>
      </c>
      <c r="Y3008" s="23" t="s">
        <v>54</v>
      </c>
      <c r="Z3008" s="23" t="s">
        <v>54</v>
      </c>
      <c r="AA3008" s="23" t="s">
        <v>54</v>
      </c>
      <c r="AB3008" t="s">
        <v>54</v>
      </c>
      <c r="AC3008" t="s">
        <v>54</v>
      </c>
      <c r="AD3008" t="s">
        <v>54</v>
      </c>
      <c r="AE3008" t="s">
        <v>54</v>
      </c>
      <c r="AF3008" s="23" t="s">
        <v>54</v>
      </c>
      <c r="AG3008" s="23" t="s">
        <v>54</v>
      </c>
      <c r="AH3008" s="23" t="s">
        <v>54</v>
      </c>
      <c r="AI3008" s="23" t="s">
        <v>54</v>
      </c>
      <c r="AJ3008">
        <v>0</v>
      </c>
      <c r="AK3008">
        <v>0</v>
      </c>
      <c r="AL3008">
        <v>6</v>
      </c>
      <c r="AM3008">
        <v>9</v>
      </c>
      <c r="AN3008" s="23" t="e">
        <v>#DIV/0!</v>
      </c>
      <c r="AO3008" s="23" t="e">
        <v>#DIV/0!</v>
      </c>
      <c r="AP3008" s="23">
        <v>0.166666666666667</v>
      </c>
      <c r="AQ3008" s="23">
        <v>0.111111111111111</v>
      </c>
      <c r="AR3008" s="35">
        <v>0</v>
      </c>
      <c r="AS3008" s="35">
        <v>0</v>
      </c>
      <c r="AT3008" s="35">
        <v>0</v>
      </c>
      <c r="AU3008" s="31" t="str">
        <f t="shared" si="49"/>
        <v>库存为0</v>
      </c>
      <c r="AV3008" s="36" t="str">
        <f>IFERROR(时间!$B$4+AU3008,"上周无销量")</f>
        <v>上周无销量</v>
      </c>
    </row>
    <row r="3009" spans="1:48">
      <c r="A3009" s="21" t="s">
        <v>5855</v>
      </c>
      <c r="B3009" t="s">
        <v>3594</v>
      </c>
      <c r="C3009" t="s">
        <v>5841</v>
      </c>
      <c r="D3009" s="31">
        <v>0</v>
      </c>
      <c r="E3009" s="31">
        <v>0</v>
      </c>
      <c r="F3009" s="31">
        <v>1</v>
      </c>
      <c r="G3009" s="31">
        <v>1</v>
      </c>
      <c r="H3009" s="32">
        <v>14.995</v>
      </c>
      <c r="I3009">
        <v>0</v>
      </c>
      <c r="J3009" s="33">
        <v>0</v>
      </c>
      <c r="K3009" s="33">
        <v>0</v>
      </c>
      <c r="L3009" s="33">
        <v>0</v>
      </c>
      <c r="M3009">
        <v>0</v>
      </c>
      <c r="N3009">
        <v>0</v>
      </c>
      <c r="O3009">
        <v>0</v>
      </c>
      <c r="P3009">
        <v>0</v>
      </c>
      <c r="Q3009">
        <v>0</v>
      </c>
      <c r="R3009">
        <v>34</v>
      </c>
      <c r="S3009">
        <v>5440</v>
      </c>
      <c r="T3009">
        <v>0</v>
      </c>
      <c r="U3009">
        <v>0</v>
      </c>
      <c r="V3009">
        <v>0</v>
      </c>
      <c r="W3009">
        <v>5</v>
      </c>
      <c r="X3009" s="23" t="e">
        <v>#DIV/0!</v>
      </c>
      <c r="Y3009" s="23" t="e">
        <v>#DIV/0!</v>
      </c>
      <c r="Z3009" s="23">
        <v>0</v>
      </c>
      <c r="AA3009" s="23">
        <v>0.000919117647058824</v>
      </c>
      <c r="AB3009">
        <v>0</v>
      </c>
      <c r="AC3009">
        <v>0</v>
      </c>
      <c r="AD3009">
        <v>0</v>
      </c>
      <c r="AE3009">
        <v>0.29</v>
      </c>
      <c r="AF3009" s="23" t="s">
        <v>54</v>
      </c>
      <c r="AG3009" s="23" t="s">
        <v>54</v>
      </c>
      <c r="AH3009" s="23" t="s">
        <v>54</v>
      </c>
      <c r="AI3009" s="23">
        <v>0.0193397799266422</v>
      </c>
      <c r="AJ3009">
        <v>0</v>
      </c>
      <c r="AK3009">
        <v>0</v>
      </c>
      <c r="AL3009">
        <v>0</v>
      </c>
      <c r="AM3009">
        <v>5</v>
      </c>
      <c r="AN3009" s="23" t="e">
        <v>#DIV/0!</v>
      </c>
      <c r="AO3009" s="23" t="e">
        <v>#DIV/0!</v>
      </c>
      <c r="AP3009" s="23" t="e">
        <v>#DIV/0!</v>
      </c>
      <c r="AQ3009" s="23">
        <v>0.2</v>
      </c>
      <c r="AR3009" s="35">
        <v>0</v>
      </c>
      <c r="AS3009" s="35">
        <v>0</v>
      </c>
      <c r="AT3009" s="35">
        <v>0</v>
      </c>
      <c r="AU3009" s="31" t="str">
        <f t="shared" si="49"/>
        <v>库存为0</v>
      </c>
      <c r="AV3009" s="36" t="str">
        <f>IFERROR(时间!$B$4+AU3009,"上周无销量")</f>
        <v>上周无销量</v>
      </c>
    </row>
    <row r="3010" spans="1:48">
      <c r="A3010" s="21" t="s">
        <v>5856</v>
      </c>
      <c r="B3010" t="s">
        <v>3596</v>
      </c>
      <c r="C3010" t="s">
        <v>5841</v>
      </c>
      <c r="D3010" s="31">
        <v>0</v>
      </c>
      <c r="E3010" s="31">
        <v>2</v>
      </c>
      <c r="F3010" s="31">
        <v>0</v>
      </c>
      <c r="G3010" s="31">
        <v>1</v>
      </c>
      <c r="H3010" s="32">
        <v>19.9933333333333</v>
      </c>
      <c r="I3010">
        <v>0</v>
      </c>
      <c r="J3010" s="33">
        <v>0</v>
      </c>
      <c r="K3010" s="33">
        <v>0</v>
      </c>
      <c r="L3010" s="33">
        <v>0</v>
      </c>
      <c r="M3010">
        <v>0</v>
      </c>
      <c r="N3010">
        <v>0</v>
      </c>
      <c r="O3010">
        <v>0</v>
      </c>
      <c r="P3010" t="s">
        <v>54</v>
      </c>
      <c r="Q3010" t="s">
        <v>54</v>
      </c>
      <c r="R3010" t="s">
        <v>54</v>
      </c>
      <c r="S3010" t="s">
        <v>54</v>
      </c>
      <c r="T3010" t="s">
        <v>54</v>
      </c>
      <c r="U3010" t="s">
        <v>54</v>
      </c>
      <c r="V3010" t="s">
        <v>54</v>
      </c>
      <c r="W3010" t="s">
        <v>54</v>
      </c>
      <c r="X3010" s="23" t="s">
        <v>54</v>
      </c>
      <c r="Y3010" s="23" t="s">
        <v>54</v>
      </c>
      <c r="Z3010" s="23" t="s">
        <v>54</v>
      </c>
      <c r="AA3010" s="23" t="s">
        <v>54</v>
      </c>
      <c r="AB3010" t="s">
        <v>54</v>
      </c>
      <c r="AC3010" t="s">
        <v>54</v>
      </c>
      <c r="AD3010" t="s">
        <v>54</v>
      </c>
      <c r="AE3010" t="s">
        <v>54</v>
      </c>
      <c r="AF3010" s="23" t="s">
        <v>54</v>
      </c>
      <c r="AG3010" s="23" t="s">
        <v>54</v>
      </c>
      <c r="AH3010" s="23" t="s">
        <v>54</v>
      </c>
      <c r="AI3010" s="23" t="s">
        <v>54</v>
      </c>
      <c r="AJ3010">
        <v>0</v>
      </c>
      <c r="AK3010">
        <v>11</v>
      </c>
      <c r="AL3010">
        <v>3</v>
      </c>
      <c r="AM3010">
        <v>5</v>
      </c>
      <c r="AN3010" s="23" t="e">
        <v>#DIV/0!</v>
      </c>
      <c r="AO3010" s="23">
        <v>0.181818181818182</v>
      </c>
      <c r="AP3010" s="23">
        <v>0</v>
      </c>
      <c r="AQ3010" s="23">
        <v>0.2</v>
      </c>
      <c r="AR3010" s="35">
        <v>0</v>
      </c>
      <c r="AS3010" s="35">
        <v>0</v>
      </c>
      <c r="AT3010" s="35">
        <v>0</v>
      </c>
      <c r="AU3010" s="31" t="str">
        <f t="shared" si="49"/>
        <v>库存为0</v>
      </c>
      <c r="AV3010" s="36" t="str">
        <f>IFERROR(时间!$B$4+AU3010,"上周无销量")</f>
        <v>上周无销量</v>
      </c>
    </row>
    <row r="3011" spans="1:48">
      <c r="A3011" s="21" t="s">
        <v>5857</v>
      </c>
      <c r="B3011" t="s">
        <v>3598</v>
      </c>
      <c r="C3011" t="s">
        <v>5841</v>
      </c>
      <c r="D3011" s="31">
        <v>0</v>
      </c>
      <c r="E3011" s="31">
        <v>0</v>
      </c>
      <c r="F3011" s="31">
        <v>0</v>
      </c>
      <c r="G3011" s="31">
        <v>0</v>
      </c>
      <c r="H3011" s="32">
        <v>0</v>
      </c>
      <c r="I3011">
        <v>2</v>
      </c>
      <c r="J3011" s="33">
        <v>0</v>
      </c>
      <c r="K3011" s="33">
        <v>0</v>
      </c>
      <c r="L3011" s="33">
        <v>0</v>
      </c>
      <c r="M3011">
        <v>2</v>
      </c>
      <c r="N3011">
        <v>0</v>
      </c>
      <c r="O3011">
        <v>2</v>
      </c>
      <c r="P3011" t="s">
        <v>54</v>
      </c>
      <c r="Q3011" t="s">
        <v>54</v>
      </c>
      <c r="R3011" t="s">
        <v>54</v>
      </c>
      <c r="S3011" t="s">
        <v>54</v>
      </c>
      <c r="T3011" t="s">
        <v>54</v>
      </c>
      <c r="U3011" t="s">
        <v>54</v>
      </c>
      <c r="V3011" t="s">
        <v>54</v>
      </c>
      <c r="W3011" t="s">
        <v>54</v>
      </c>
      <c r="X3011" s="23" t="s">
        <v>54</v>
      </c>
      <c r="Y3011" s="23" t="s">
        <v>54</v>
      </c>
      <c r="Z3011" s="23" t="s">
        <v>54</v>
      </c>
      <c r="AA3011" s="23" t="s">
        <v>54</v>
      </c>
      <c r="AB3011" t="s">
        <v>54</v>
      </c>
      <c r="AC3011" t="s">
        <v>54</v>
      </c>
      <c r="AD3011" t="s">
        <v>54</v>
      </c>
      <c r="AE3011" t="s">
        <v>54</v>
      </c>
      <c r="AF3011" s="23" t="s">
        <v>54</v>
      </c>
      <c r="AG3011" s="23" t="s">
        <v>54</v>
      </c>
      <c r="AH3011" s="23" t="s">
        <v>54</v>
      </c>
      <c r="AI3011" s="23" t="s">
        <v>54</v>
      </c>
      <c r="AJ3011">
        <v>3</v>
      </c>
      <c r="AK3011">
        <v>7</v>
      </c>
      <c r="AL3011">
        <v>11</v>
      </c>
      <c r="AM3011">
        <v>1</v>
      </c>
      <c r="AN3011" s="23">
        <v>0</v>
      </c>
      <c r="AO3011" s="23">
        <v>0</v>
      </c>
      <c r="AP3011" s="23">
        <v>0</v>
      </c>
      <c r="AQ3011" s="23">
        <v>0</v>
      </c>
      <c r="AR3011" s="35">
        <v>0</v>
      </c>
      <c r="AS3011" s="35">
        <v>0</v>
      </c>
      <c r="AT3011" s="35">
        <v>2</v>
      </c>
      <c r="AU3011" s="31" t="str">
        <f t="shared" si="49"/>
        <v>库存为2</v>
      </c>
      <c r="AV3011" s="36" t="str">
        <f>IFERROR(时间!$B$4+AU3011,"上周无销量")</f>
        <v>上周无销量</v>
      </c>
    </row>
    <row r="3012" spans="1:48">
      <c r="A3012" s="21" t="s">
        <v>5858</v>
      </c>
      <c r="B3012" t="s">
        <v>3600</v>
      </c>
      <c r="C3012" t="s">
        <v>5841</v>
      </c>
      <c r="D3012" s="31">
        <v>0</v>
      </c>
      <c r="E3012" s="31">
        <v>1</v>
      </c>
      <c r="F3012" s="31">
        <v>1</v>
      </c>
      <c r="G3012" s="31">
        <v>0</v>
      </c>
      <c r="H3012" s="32">
        <v>29.99</v>
      </c>
      <c r="I3012">
        <v>0</v>
      </c>
      <c r="J3012" s="33">
        <v>0</v>
      </c>
      <c r="K3012" s="33">
        <v>0</v>
      </c>
      <c r="L3012" s="33">
        <v>0</v>
      </c>
      <c r="M3012">
        <v>0</v>
      </c>
      <c r="N3012">
        <v>0</v>
      </c>
      <c r="O3012">
        <v>0</v>
      </c>
      <c r="P3012" t="s">
        <v>54</v>
      </c>
      <c r="Q3012" t="s">
        <v>54</v>
      </c>
      <c r="R3012" t="s">
        <v>54</v>
      </c>
      <c r="S3012" t="s">
        <v>54</v>
      </c>
      <c r="T3012" t="s">
        <v>54</v>
      </c>
      <c r="U3012" t="s">
        <v>54</v>
      </c>
      <c r="V3012" t="s">
        <v>54</v>
      </c>
      <c r="W3012" t="s">
        <v>54</v>
      </c>
      <c r="X3012" s="23" t="s">
        <v>54</v>
      </c>
      <c r="Y3012" s="23" t="s">
        <v>54</v>
      </c>
      <c r="Z3012" s="23" t="s">
        <v>54</v>
      </c>
      <c r="AA3012" s="23" t="s">
        <v>54</v>
      </c>
      <c r="AB3012" t="s">
        <v>54</v>
      </c>
      <c r="AC3012" t="s">
        <v>54</v>
      </c>
      <c r="AD3012" t="s">
        <v>54</v>
      </c>
      <c r="AE3012" t="s">
        <v>54</v>
      </c>
      <c r="AF3012" s="23" t="s">
        <v>54</v>
      </c>
      <c r="AG3012" s="23" t="s">
        <v>54</v>
      </c>
      <c r="AH3012" s="23" t="s">
        <v>54</v>
      </c>
      <c r="AI3012" s="23" t="s">
        <v>54</v>
      </c>
      <c r="AJ3012">
        <v>0</v>
      </c>
      <c r="AK3012">
        <v>1</v>
      </c>
      <c r="AL3012">
        <v>15</v>
      </c>
      <c r="AM3012">
        <v>3</v>
      </c>
      <c r="AN3012" s="23" t="e">
        <v>#DIV/0!</v>
      </c>
      <c r="AO3012" s="23">
        <v>1</v>
      </c>
      <c r="AP3012" s="23">
        <v>0.0666666666666667</v>
      </c>
      <c r="AQ3012" s="23">
        <v>0</v>
      </c>
      <c r="AR3012" s="35">
        <v>0</v>
      </c>
      <c r="AS3012" s="35">
        <v>0</v>
      </c>
      <c r="AT3012" s="35">
        <v>0</v>
      </c>
      <c r="AU3012" s="31" t="str">
        <f t="shared" si="49"/>
        <v>库存为0</v>
      </c>
      <c r="AV3012" s="36" t="str">
        <f>IFERROR(时间!$B$4+AU3012,"上周无销量")</f>
        <v>上周无销量</v>
      </c>
    </row>
    <row r="3013" spans="1:48">
      <c r="A3013" s="21" t="s">
        <v>5859</v>
      </c>
      <c r="B3013" t="s">
        <v>3602</v>
      </c>
      <c r="C3013" t="s">
        <v>5841</v>
      </c>
      <c r="D3013" s="31">
        <v>0</v>
      </c>
      <c r="E3013" s="31">
        <v>0</v>
      </c>
      <c r="F3013" s="31">
        <v>0</v>
      </c>
      <c r="G3013" s="31">
        <v>1</v>
      </c>
      <c r="H3013" s="32">
        <v>0</v>
      </c>
      <c r="I3013">
        <v>2</v>
      </c>
      <c r="J3013" s="33">
        <v>0</v>
      </c>
      <c r="K3013" s="33">
        <v>0</v>
      </c>
      <c r="L3013" s="33">
        <v>0</v>
      </c>
      <c r="M3013">
        <v>2</v>
      </c>
      <c r="N3013">
        <v>0</v>
      </c>
      <c r="O3013">
        <v>0</v>
      </c>
      <c r="P3013" t="s">
        <v>54</v>
      </c>
      <c r="Q3013" t="s">
        <v>54</v>
      </c>
      <c r="R3013" t="s">
        <v>54</v>
      </c>
      <c r="S3013" t="s">
        <v>54</v>
      </c>
      <c r="T3013" t="s">
        <v>54</v>
      </c>
      <c r="U3013" t="s">
        <v>54</v>
      </c>
      <c r="V3013" t="s">
        <v>54</v>
      </c>
      <c r="W3013" t="s">
        <v>54</v>
      </c>
      <c r="X3013" s="23" t="s">
        <v>54</v>
      </c>
      <c r="Y3013" s="23" t="s">
        <v>54</v>
      </c>
      <c r="Z3013" s="23" t="s">
        <v>54</v>
      </c>
      <c r="AA3013" s="23" t="s">
        <v>54</v>
      </c>
      <c r="AB3013" t="s">
        <v>54</v>
      </c>
      <c r="AC3013" t="s">
        <v>54</v>
      </c>
      <c r="AD3013" t="s">
        <v>54</v>
      </c>
      <c r="AE3013" t="s">
        <v>54</v>
      </c>
      <c r="AF3013" s="23" t="s">
        <v>54</v>
      </c>
      <c r="AG3013" s="23" t="s">
        <v>54</v>
      </c>
      <c r="AH3013" s="23" t="s">
        <v>54</v>
      </c>
      <c r="AI3013" s="23" t="s">
        <v>54</v>
      </c>
      <c r="AJ3013">
        <v>2</v>
      </c>
      <c r="AK3013">
        <v>5</v>
      </c>
      <c r="AL3013">
        <v>7</v>
      </c>
      <c r="AM3013">
        <v>9</v>
      </c>
      <c r="AN3013" s="23">
        <v>0</v>
      </c>
      <c r="AO3013" s="23">
        <v>0</v>
      </c>
      <c r="AP3013" s="23">
        <v>0</v>
      </c>
      <c r="AQ3013" s="23">
        <v>0.111111111111111</v>
      </c>
      <c r="AR3013" s="35">
        <v>0</v>
      </c>
      <c r="AS3013" s="35">
        <v>0</v>
      </c>
      <c r="AT3013" s="35">
        <v>2</v>
      </c>
      <c r="AU3013" s="31" t="str">
        <f t="shared" ref="AU3013:AU3076" si="50">IF(AR3013="","库存为"&amp;M3013,IF(AS3013=0,"库存为"&amp;M3013,INT(M3013/AR3013)))</f>
        <v>库存为2</v>
      </c>
      <c r="AV3013" s="36" t="str">
        <f>IFERROR(时间!$B$4+AU3013,"上周无销量")</f>
        <v>上周无销量</v>
      </c>
    </row>
    <row r="3014" spans="1:48">
      <c r="A3014" s="21" t="s">
        <v>5860</v>
      </c>
      <c r="B3014" t="s">
        <v>3604</v>
      </c>
      <c r="C3014" t="s">
        <v>5841</v>
      </c>
      <c r="D3014" s="31">
        <v>0</v>
      </c>
      <c r="E3014" s="31">
        <v>3</v>
      </c>
      <c r="F3014" s="31">
        <v>0</v>
      </c>
      <c r="G3014" s="31">
        <v>0</v>
      </c>
      <c r="H3014" s="32">
        <v>29.99</v>
      </c>
      <c r="I3014">
        <v>0</v>
      </c>
      <c r="J3014" s="33">
        <v>0</v>
      </c>
      <c r="K3014" s="33">
        <v>0</v>
      </c>
      <c r="L3014" s="33">
        <v>0</v>
      </c>
      <c r="M3014">
        <v>0</v>
      </c>
      <c r="N3014">
        <v>0</v>
      </c>
      <c r="O3014">
        <v>0</v>
      </c>
      <c r="P3014">
        <v>0</v>
      </c>
      <c r="Q3014">
        <v>89</v>
      </c>
      <c r="R3014">
        <v>0</v>
      </c>
      <c r="S3014">
        <v>0</v>
      </c>
      <c r="T3014">
        <v>0</v>
      </c>
      <c r="U3014">
        <v>0</v>
      </c>
      <c r="V3014">
        <v>0</v>
      </c>
      <c r="W3014">
        <v>0</v>
      </c>
      <c r="X3014" s="23" t="e">
        <v>#DIV/0!</v>
      </c>
      <c r="Y3014" s="23">
        <v>0</v>
      </c>
      <c r="Z3014" s="23" t="e">
        <v>#DIV/0!</v>
      </c>
      <c r="AA3014" s="23" t="e">
        <v>#DIV/0!</v>
      </c>
      <c r="AB3014">
        <v>0</v>
      </c>
      <c r="AC3014">
        <v>0</v>
      </c>
      <c r="AD3014">
        <v>0</v>
      </c>
      <c r="AE3014">
        <v>0</v>
      </c>
      <c r="AF3014" s="23" t="s">
        <v>54</v>
      </c>
      <c r="AG3014" s="23" t="s">
        <v>54</v>
      </c>
      <c r="AH3014" s="23" t="s">
        <v>54</v>
      </c>
      <c r="AI3014" s="23" t="s">
        <v>54</v>
      </c>
      <c r="AJ3014">
        <v>0</v>
      </c>
      <c r="AK3014">
        <v>1</v>
      </c>
      <c r="AL3014">
        <v>0</v>
      </c>
      <c r="AM3014">
        <v>0</v>
      </c>
      <c r="AN3014" s="23" t="e">
        <v>#DIV/0!</v>
      </c>
      <c r="AO3014" s="23">
        <v>3</v>
      </c>
      <c r="AP3014" s="23" t="e">
        <v>#DIV/0!</v>
      </c>
      <c r="AQ3014" s="23" t="e">
        <v>#DIV/0!</v>
      </c>
      <c r="AR3014" s="35">
        <v>0</v>
      </c>
      <c r="AS3014" s="35">
        <v>0</v>
      </c>
      <c r="AT3014" s="35">
        <v>0</v>
      </c>
      <c r="AU3014" s="31" t="str">
        <f t="shared" si="50"/>
        <v>库存为0</v>
      </c>
      <c r="AV3014" s="36" t="str">
        <f>IFERROR(时间!$B$4+AU3014,"上周无销量")</f>
        <v>上周无销量</v>
      </c>
    </row>
    <row r="3015" spans="1:48">
      <c r="A3015" s="21" t="s">
        <v>5861</v>
      </c>
      <c r="B3015" t="s">
        <v>3606</v>
      </c>
      <c r="C3015" t="s">
        <v>5841</v>
      </c>
      <c r="D3015" s="31">
        <v>0</v>
      </c>
      <c r="E3015" s="31">
        <v>0</v>
      </c>
      <c r="F3015" s="31">
        <v>0</v>
      </c>
      <c r="G3015" s="31">
        <v>0</v>
      </c>
      <c r="H3015" s="32">
        <v>0</v>
      </c>
      <c r="I3015">
        <v>0</v>
      </c>
      <c r="J3015" s="33">
        <v>0</v>
      </c>
      <c r="K3015" s="33">
        <v>0</v>
      </c>
      <c r="L3015" s="33">
        <v>0</v>
      </c>
      <c r="M3015">
        <v>0</v>
      </c>
      <c r="N3015">
        <v>0</v>
      </c>
      <c r="O3015">
        <v>0</v>
      </c>
      <c r="P3015" t="s">
        <v>54</v>
      </c>
      <c r="Q3015" t="s">
        <v>54</v>
      </c>
      <c r="R3015" t="s">
        <v>54</v>
      </c>
      <c r="S3015" t="s">
        <v>54</v>
      </c>
      <c r="T3015" t="s">
        <v>54</v>
      </c>
      <c r="U3015" t="s">
        <v>54</v>
      </c>
      <c r="V3015" t="s">
        <v>54</v>
      </c>
      <c r="W3015" t="s">
        <v>54</v>
      </c>
      <c r="X3015" s="23" t="s">
        <v>54</v>
      </c>
      <c r="Y3015" s="23" t="s">
        <v>54</v>
      </c>
      <c r="Z3015" s="23" t="s">
        <v>54</v>
      </c>
      <c r="AA3015" s="23" t="s">
        <v>54</v>
      </c>
      <c r="AB3015" t="s">
        <v>54</v>
      </c>
      <c r="AC3015" t="s">
        <v>54</v>
      </c>
      <c r="AD3015" t="s">
        <v>54</v>
      </c>
      <c r="AE3015" t="s">
        <v>54</v>
      </c>
      <c r="AF3015" s="23" t="s">
        <v>54</v>
      </c>
      <c r="AG3015" s="23" t="s">
        <v>54</v>
      </c>
      <c r="AH3015" s="23" t="s">
        <v>54</v>
      </c>
      <c r="AI3015" s="23" t="s">
        <v>54</v>
      </c>
      <c r="AJ3015">
        <v>0</v>
      </c>
      <c r="AK3015">
        <v>0</v>
      </c>
      <c r="AL3015">
        <v>0</v>
      </c>
      <c r="AM3015">
        <v>0</v>
      </c>
      <c r="AN3015" s="23" t="e">
        <v>#DIV/0!</v>
      </c>
      <c r="AO3015" s="23" t="e">
        <v>#DIV/0!</v>
      </c>
      <c r="AP3015" s="23" t="e">
        <v>#DIV/0!</v>
      </c>
      <c r="AQ3015" s="23" t="e">
        <v>#DIV/0!</v>
      </c>
      <c r="AR3015" s="35">
        <v>0</v>
      </c>
      <c r="AS3015" s="35">
        <v>0</v>
      </c>
      <c r="AT3015" s="35">
        <v>0</v>
      </c>
      <c r="AU3015" s="31" t="str">
        <f t="shared" si="50"/>
        <v>库存为0</v>
      </c>
      <c r="AV3015" s="36" t="str">
        <f>IFERROR(时间!$B$4+AU3015,"上周无销量")</f>
        <v>上周无销量</v>
      </c>
    </row>
    <row r="3016" spans="1:48">
      <c r="A3016" s="21" t="s">
        <v>5862</v>
      </c>
      <c r="B3016" t="s">
        <v>3608</v>
      </c>
      <c r="C3016" t="s">
        <v>5841</v>
      </c>
      <c r="D3016" s="31">
        <v>0</v>
      </c>
      <c r="E3016" s="31">
        <v>4</v>
      </c>
      <c r="F3016" s="31">
        <v>0</v>
      </c>
      <c r="G3016" s="31">
        <v>0</v>
      </c>
      <c r="H3016" s="32">
        <v>29.99</v>
      </c>
      <c r="I3016">
        <v>1</v>
      </c>
      <c r="J3016" s="33">
        <v>0</v>
      </c>
      <c r="K3016" s="33">
        <v>0</v>
      </c>
      <c r="L3016" s="33">
        <v>0</v>
      </c>
      <c r="M3016">
        <v>1</v>
      </c>
      <c r="N3016">
        <v>0</v>
      </c>
      <c r="O3016">
        <v>0</v>
      </c>
      <c r="P3016" t="s">
        <v>54</v>
      </c>
      <c r="Q3016" t="s">
        <v>54</v>
      </c>
      <c r="R3016" t="s">
        <v>54</v>
      </c>
      <c r="S3016" t="s">
        <v>54</v>
      </c>
      <c r="T3016" t="s">
        <v>54</v>
      </c>
      <c r="U3016" t="s">
        <v>54</v>
      </c>
      <c r="V3016" t="s">
        <v>54</v>
      </c>
      <c r="W3016" t="s">
        <v>54</v>
      </c>
      <c r="X3016" s="23" t="s">
        <v>54</v>
      </c>
      <c r="Y3016" s="23" t="s">
        <v>54</v>
      </c>
      <c r="Z3016" s="23" t="s">
        <v>54</v>
      </c>
      <c r="AA3016" s="23" t="s">
        <v>54</v>
      </c>
      <c r="AB3016" t="s">
        <v>54</v>
      </c>
      <c r="AC3016" t="s">
        <v>54</v>
      </c>
      <c r="AD3016" t="s">
        <v>54</v>
      </c>
      <c r="AE3016" t="s">
        <v>54</v>
      </c>
      <c r="AF3016" s="23" t="s">
        <v>54</v>
      </c>
      <c r="AG3016" s="23" t="s">
        <v>54</v>
      </c>
      <c r="AH3016" s="23" t="s">
        <v>54</v>
      </c>
      <c r="AI3016" s="23" t="s">
        <v>54</v>
      </c>
      <c r="AJ3016">
        <v>5</v>
      </c>
      <c r="AK3016">
        <v>10</v>
      </c>
      <c r="AL3016">
        <v>11</v>
      </c>
      <c r="AM3016">
        <v>0</v>
      </c>
      <c r="AN3016" s="23">
        <v>0</v>
      </c>
      <c r="AO3016" s="23">
        <v>0.4</v>
      </c>
      <c r="AP3016" s="23">
        <v>0</v>
      </c>
      <c r="AQ3016" s="23" t="e">
        <v>#DIV/0!</v>
      </c>
      <c r="AR3016" s="35">
        <v>0</v>
      </c>
      <c r="AS3016" s="35">
        <v>0</v>
      </c>
      <c r="AT3016" s="35">
        <v>1</v>
      </c>
      <c r="AU3016" s="31" t="str">
        <f t="shared" si="50"/>
        <v>库存为1</v>
      </c>
      <c r="AV3016" s="36" t="str">
        <f>IFERROR(时间!$B$4+AU3016,"上周无销量")</f>
        <v>上周无销量</v>
      </c>
    </row>
    <row r="3017" spans="1:48">
      <c r="A3017" s="21" t="s">
        <v>5863</v>
      </c>
      <c r="B3017" t="s">
        <v>3610</v>
      </c>
      <c r="C3017" t="s">
        <v>5841</v>
      </c>
      <c r="D3017" s="31">
        <v>1</v>
      </c>
      <c r="E3017" s="31">
        <v>0</v>
      </c>
      <c r="F3017" s="31">
        <v>3</v>
      </c>
      <c r="G3017" s="31">
        <v>0</v>
      </c>
      <c r="H3017" s="32">
        <v>29.99</v>
      </c>
      <c r="I3017">
        <v>0</v>
      </c>
      <c r="J3017" s="33">
        <v>0</v>
      </c>
      <c r="K3017" s="33">
        <v>0</v>
      </c>
      <c r="L3017" s="33">
        <v>0</v>
      </c>
      <c r="M3017">
        <v>0</v>
      </c>
      <c r="N3017">
        <v>0</v>
      </c>
      <c r="O3017">
        <v>0</v>
      </c>
      <c r="P3017" t="s">
        <v>54</v>
      </c>
      <c r="Q3017" t="s">
        <v>54</v>
      </c>
      <c r="R3017" t="s">
        <v>54</v>
      </c>
      <c r="S3017" t="s">
        <v>54</v>
      </c>
      <c r="T3017" t="s">
        <v>54</v>
      </c>
      <c r="U3017" t="s">
        <v>54</v>
      </c>
      <c r="V3017" t="s">
        <v>54</v>
      </c>
      <c r="W3017" t="s">
        <v>54</v>
      </c>
      <c r="X3017" s="23" t="s">
        <v>54</v>
      </c>
      <c r="Y3017" s="23" t="s">
        <v>54</v>
      </c>
      <c r="Z3017" s="23" t="s">
        <v>54</v>
      </c>
      <c r="AA3017" s="23" t="s">
        <v>54</v>
      </c>
      <c r="AB3017" t="s">
        <v>54</v>
      </c>
      <c r="AC3017" t="s">
        <v>54</v>
      </c>
      <c r="AD3017" t="s">
        <v>54</v>
      </c>
      <c r="AE3017" t="s">
        <v>54</v>
      </c>
      <c r="AF3017" s="23" t="s">
        <v>54</v>
      </c>
      <c r="AG3017" s="23" t="s">
        <v>54</v>
      </c>
      <c r="AH3017" s="23" t="s">
        <v>54</v>
      </c>
      <c r="AI3017" s="23" t="s">
        <v>54</v>
      </c>
      <c r="AJ3017">
        <v>0</v>
      </c>
      <c r="AK3017">
        <v>0</v>
      </c>
      <c r="AL3017">
        <v>15</v>
      </c>
      <c r="AM3017">
        <v>0</v>
      </c>
      <c r="AN3017" s="23" t="e">
        <v>#DIV/0!</v>
      </c>
      <c r="AO3017" s="23" t="e">
        <v>#DIV/0!</v>
      </c>
      <c r="AP3017" s="23">
        <v>0.2</v>
      </c>
      <c r="AQ3017" s="23" t="e">
        <v>#DIV/0!</v>
      </c>
      <c r="AR3017" s="35">
        <v>0.142857142857143</v>
      </c>
      <c r="AS3017" s="35">
        <v>8.57142857142857</v>
      </c>
      <c r="AT3017" s="35">
        <v>-8.57142857142857</v>
      </c>
      <c r="AU3017" s="31">
        <f t="shared" si="50"/>
        <v>0</v>
      </c>
      <c r="AV3017" s="36">
        <f>IFERROR(时间!$B$4+AU3017,"上周无销量")</f>
        <v>43297</v>
      </c>
    </row>
    <row r="3018" spans="1:48">
      <c r="A3018" s="21" t="s">
        <v>5864</v>
      </c>
      <c r="B3018" t="s">
        <v>3612</v>
      </c>
      <c r="C3018" t="s">
        <v>5841</v>
      </c>
      <c r="D3018" s="31">
        <v>0</v>
      </c>
      <c r="E3018" s="31">
        <v>0</v>
      </c>
      <c r="F3018" s="31">
        <v>0</v>
      </c>
      <c r="G3018" s="31">
        <v>1</v>
      </c>
      <c r="H3018" s="32">
        <v>0</v>
      </c>
      <c r="I3018">
        <v>3</v>
      </c>
      <c r="J3018" s="33">
        <v>0</v>
      </c>
      <c r="K3018" s="33">
        <v>0</v>
      </c>
      <c r="L3018" s="33">
        <v>0</v>
      </c>
      <c r="M3018">
        <v>3</v>
      </c>
      <c r="N3018">
        <v>0</v>
      </c>
      <c r="O3018">
        <v>0</v>
      </c>
      <c r="P3018" t="s">
        <v>54</v>
      </c>
      <c r="Q3018" t="s">
        <v>54</v>
      </c>
      <c r="R3018" t="s">
        <v>54</v>
      </c>
      <c r="S3018" t="s">
        <v>54</v>
      </c>
      <c r="T3018" t="s">
        <v>54</v>
      </c>
      <c r="U3018" t="s">
        <v>54</v>
      </c>
      <c r="V3018" t="s">
        <v>54</v>
      </c>
      <c r="W3018" t="s">
        <v>54</v>
      </c>
      <c r="X3018" s="23" t="s">
        <v>54</v>
      </c>
      <c r="Y3018" s="23" t="s">
        <v>54</v>
      </c>
      <c r="Z3018" s="23" t="s">
        <v>54</v>
      </c>
      <c r="AA3018" s="23" t="s">
        <v>54</v>
      </c>
      <c r="AB3018" t="s">
        <v>54</v>
      </c>
      <c r="AC3018" t="s">
        <v>54</v>
      </c>
      <c r="AD3018" t="s">
        <v>54</v>
      </c>
      <c r="AE3018" t="s">
        <v>54</v>
      </c>
      <c r="AF3018" s="23" t="s">
        <v>54</v>
      </c>
      <c r="AG3018" s="23" t="s">
        <v>54</v>
      </c>
      <c r="AH3018" s="23" t="s">
        <v>54</v>
      </c>
      <c r="AI3018" s="23" t="s">
        <v>54</v>
      </c>
      <c r="AJ3018">
        <v>4</v>
      </c>
      <c r="AK3018">
        <v>11</v>
      </c>
      <c r="AL3018">
        <v>9</v>
      </c>
      <c r="AM3018">
        <v>6</v>
      </c>
      <c r="AN3018" s="23">
        <v>0</v>
      </c>
      <c r="AO3018" s="23">
        <v>0</v>
      </c>
      <c r="AP3018" s="23">
        <v>0</v>
      </c>
      <c r="AQ3018" s="23">
        <v>0.166666666666667</v>
      </c>
      <c r="AR3018" s="35">
        <v>0</v>
      </c>
      <c r="AS3018" s="35">
        <v>0</v>
      </c>
      <c r="AT3018" s="35">
        <v>3</v>
      </c>
      <c r="AU3018" s="31" t="str">
        <f t="shared" si="50"/>
        <v>库存为3</v>
      </c>
      <c r="AV3018" s="36" t="str">
        <f>IFERROR(时间!$B$4+AU3018,"上周无销量")</f>
        <v>上周无销量</v>
      </c>
    </row>
    <row r="3019" spans="1:48">
      <c r="A3019" s="21" t="s">
        <v>5865</v>
      </c>
      <c r="B3019" t="s">
        <v>5866</v>
      </c>
      <c r="C3019" t="s">
        <v>5867</v>
      </c>
      <c r="D3019" s="31">
        <v>0</v>
      </c>
      <c r="E3019" s="31">
        <v>0</v>
      </c>
      <c r="F3019" s="31">
        <v>0</v>
      </c>
      <c r="G3019" s="31">
        <v>0</v>
      </c>
      <c r="H3019" s="32">
        <v>0</v>
      </c>
      <c r="I3019">
        <v>2</v>
      </c>
      <c r="J3019" s="33">
        <v>0</v>
      </c>
      <c r="K3019" s="33">
        <v>0</v>
      </c>
      <c r="L3019" s="33">
        <v>0</v>
      </c>
      <c r="M3019">
        <v>2</v>
      </c>
      <c r="N3019">
        <v>0</v>
      </c>
      <c r="O3019">
        <v>0</v>
      </c>
      <c r="P3019" t="s">
        <v>54</v>
      </c>
      <c r="Q3019" t="s">
        <v>54</v>
      </c>
      <c r="R3019" t="s">
        <v>54</v>
      </c>
      <c r="S3019" t="s">
        <v>54</v>
      </c>
      <c r="T3019" t="s">
        <v>54</v>
      </c>
      <c r="U3019" t="s">
        <v>54</v>
      </c>
      <c r="V3019" t="s">
        <v>54</v>
      </c>
      <c r="W3019" t="s">
        <v>54</v>
      </c>
      <c r="X3019" s="23" t="s">
        <v>54</v>
      </c>
      <c r="Y3019" s="23" t="s">
        <v>54</v>
      </c>
      <c r="Z3019" s="23" t="s">
        <v>54</v>
      </c>
      <c r="AA3019" s="23" t="s">
        <v>54</v>
      </c>
      <c r="AB3019" t="s">
        <v>54</v>
      </c>
      <c r="AC3019" t="s">
        <v>54</v>
      </c>
      <c r="AD3019" t="s">
        <v>54</v>
      </c>
      <c r="AE3019" t="s">
        <v>54</v>
      </c>
      <c r="AF3019" s="23" t="s">
        <v>54</v>
      </c>
      <c r="AG3019" s="23" t="s">
        <v>54</v>
      </c>
      <c r="AH3019" s="23" t="s">
        <v>54</v>
      </c>
      <c r="AI3019" s="23" t="s">
        <v>54</v>
      </c>
      <c r="AJ3019">
        <v>17</v>
      </c>
      <c r="AK3019">
        <v>7</v>
      </c>
      <c r="AL3019">
        <v>3</v>
      </c>
      <c r="AM3019">
        <v>5</v>
      </c>
      <c r="AN3019" s="23">
        <v>0</v>
      </c>
      <c r="AO3019" s="23">
        <v>0</v>
      </c>
      <c r="AP3019" s="23">
        <v>0</v>
      </c>
      <c r="AQ3019" s="23">
        <v>0</v>
      </c>
      <c r="AR3019" s="35">
        <v>0</v>
      </c>
      <c r="AS3019" s="35">
        <v>0</v>
      </c>
      <c r="AT3019" s="35">
        <v>2</v>
      </c>
      <c r="AU3019" s="31" t="str">
        <f t="shared" si="50"/>
        <v>库存为2</v>
      </c>
      <c r="AV3019" s="36" t="str">
        <f>IFERROR(时间!$B$4+AU3019,"上周无销量")</f>
        <v>上周无销量</v>
      </c>
    </row>
    <row r="3020" spans="1:48">
      <c r="A3020" s="21" t="s">
        <v>5868</v>
      </c>
      <c r="B3020" t="s">
        <v>5869</v>
      </c>
      <c r="C3020" t="s">
        <v>5867</v>
      </c>
      <c r="D3020" s="31">
        <v>1</v>
      </c>
      <c r="E3020" s="31">
        <v>1</v>
      </c>
      <c r="F3020" s="31">
        <v>0</v>
      </c>
      <c r="G3020" s="31">
        <v>0</v>
      </c>
      <c r="H3020" s="32">
        <v>25.99</v>
      </c>
      <c r="I3020">
        <v>0</v>
      </c>
      <c r="J3020" s="33">
        <v>0</v>
      </c>
      <c r="K3020" s="33">
        <v>0</v>
      </c>
      <c r="L3020" s="33">
        <v>0</v>
      </c>
      <c r="M3020">
        <v>0</v>
      </c>
      <c r="N3020">
        <v>0</v>
      </c>
      <c r="O3020">
        <v>0</v>
      </c>
      <c r="P3020">
        <v>35</v>
      </c>
      <c r="Q3020">
        <v>1850</v>
      </c>
      <c r="R3020">
        <v>2253</v>
      </c>
      <c r="S3020">
        <v>565</v>
      </c>
      <c r="T3020">
        <v>0</v>
      </c>
      <c r="U3020">
        <v>15</v>
      </c>
      <c r="V3020">
        <v>22</v>
      </c>
      <c r="W3020">
        <v>1</v>
      </c>
      <c r="X3020" s="23">
        <v>0</v>
      </c>
      <c r="Y3020" s="23">
        <v>0.00810810810810811</v>
      </c>
      <c r="Z3020" s="23">
        <v>0.0097647581003107</v>
      </c>
      <c r="AA3020" s="23">
        <v>0.00176991150442478</v>
      </c>
      <c r="AB3020">
        <v>0</v>
      </c>
      <c r="AC3020">
        <v>1.93</v>
      </c>
      <c r="AD3020">
        <v>2.51</v>
      </c>
      <c r="AE3020">
        <v>0.04</v>
      </c>
      <c r="AF3020" s="23" t="s">
        <v>54</v>
      </c>
      <c r="AG3020" s="23">
        <v>0.0742593305117353</v>
      </c>
      <c r="AH3020" s="23" t="s">
        <v>103</v>
      </c>
      <c r="AI3020" s="23" t="s">
        <v>103</v>
      </c>
      <c r="AJ3020">
        <v>0</v>
      </c>
      <c r="AK3020">
        <v>18</v>
      </c>
      <c r="AL3020">
        <v>16</v>
      </c>
      <c r="AM3020">
        <v>10</v>
      </c>
      <c r="AN3020" s="23" t="e">
        <v>#DIV/0!</v>
      </c>
      <c r="AO3020" s="23">
        <v>0.0555555555555556</v>
      </c>
      <c r="AP3020" s="23">
        <v>0</v>
      </c>
      <c r="AQ3020" s="23">
        <v>0</v>
      </c>
      <c r="AR3020" s="35">
        <v>0.142857142857143</v>
      </c>
      <c r="AS3020" s="35">
        <v>8.57142857142857</v>
      </c>
      <c r="AT3020" s="35">
        <v>-8.57142857142857</v>
      </c>
      <c r="AU3020" s="31">
        <f t="shared" si="50"/>
        <v>0</v>
      </c>
      <c r="AV3020" s="36">
        <f>IFERROR(时间!$B$4+AU3020,"上周无销量")</f>
        <v>43297</v>
      </c>
    </row>
    <row r="3021" spans="1:48">
      <c r="A3021" s="21" t="s">
        <v>5870</v>
      </c>
      <c r="B3021" t="s">
        <v>5871</v>
      </c>
      <c r="C3021" t="s">
        <v>5867</v>
      </c>
      <c r="D3021" s="31">
        <v>0</v>
      </c>
      <c r="E3021" s="31">
        <v>2</v>
      </c>
      <c r="F3021" s="31">
        <v>0</v>
      </c>
      <c r="G3021" s="31">
        <v>0</v>
      </c>
      <c r="H3021" s="32">
        <v>25.99</v>
      </c>
      <c r="I3021">
        <v>0</v>
      </c>
      <c r="J3021" s="33">
        <v>0</v>
      </c>
      <c r="K3021" s="33">
        <v>0</v>
      </c>
      <c r="L3021" s="33">
        <v>0</v>
      </c>
      <c r="M3021">
        <v>0</v>
      </c>
      <c r="N3021">
        <v>0</v>
      </c>
      <c r="O3021">
        <v>0</v>
      </c>
      <c r="P3021" t="s">
        <v>54</v>
      </c>
      <c r="Q3021" t="s">
        <v>54</v>
      </c>
      <c r="R3021" t="s">
        <v>54</v>
      </c>
      <c r="S3021" t="s">
        <v>54</v>
      </c>
      <c r="T3021" t="s">
        <v>54</v>
      </c>
      <c r="U3021" t="s">
        <v>54</v>
      </c>
      <c r="V3021" t="s">
        <v>54</v>
      </c>
      <c r="W3021" t="s">
        <v>54</v>
      </c>
      <c r="X3021" s="23" t="s">
        <v>54</v>
      </c>
      <c r="Y3021" s="23" t="s">
        <v>54</v>
      </c>
      <c r="Z3021" s="23" t="s">
        <v>54</v>
      </c>
      <c r="AA3021" s="23" t="s">
        <v>54</v>
      </c>
      <c r="AB3021" t="s">
        <v>54</v>
      </c>
      <c r="AC3021" t="s">
        <v>54</v>
      </c>
      <c r="AD3021" t="s">
        <v>54</v>
      </c>
      <c r="AE3021" t="s">
        <v>54</v>
      </c>
      <c r="AF3021" s="23" t="s">
        <v>54</v>
      </c>
      <c r="AG3021" s="23" t="s">
        <v>54</v>
      </c>
      <c r="AH3021" s="23" t="s">
        <v>54</v>
      </c>
      <c r="AI3021" s="23" t="s">
        <v>54</v>
      </c>
      <c r="AJ3021">
        <v>0</v>
      </c>
      <c r="AK3021">
        <v>3</v>
      </c>
      <c r="AL3021">
        <v>0</v>
      </c>
      <c r="AM3021">
        <v>0</v>
      </c>
      <c r="AN3021" s="23" t="e">
        <v>#DIV/0!</v>
      </c>
      <c r="AO3021" s="23">
        <v>0.666666666666667</v>
      </c>
      <c r="AP3021" s="23" t="e">
        <v>#DIV/0!</v>
      </c>
      <c r="AQ3021" s="23" t="e">
        <v>#DIV/0!</v>
      </c>
      <c r="AR3021" s="35">
        <v>0</v>
      </c>
      <c r="AS3021" s="35">
        <v>0</v>
      </c>
      <c r="AT3021" s="35">
        <v>0</v>
      </c>
      <c r="AU3021" s="31" t="str">
        <f t="shared" si="50"/>
        <v>库存为0</v>
      </c>
      <c r="AV3021" s="36" t="str">
        <f>IFERROR(时间!$B$4+AU3021,"上周无销量")</f>
        <v>上周无销量</v>
      </c>
    </row>
    <row r="3022" spans="1:48">
      <c r="A3022" s="21" t="s">
        <v>5872</v>
      </c>
      <c r="B3022" t="s">
        <v>5873</v>
      </c>
      <c r="C3022" t="s">
        <v>5867</v>
      </c>
      <c r="D3022" s="31">
        <v>0</v>
      </c>
      <c r="E3022" s="31">
        <v>0</v>
      </c>
      <c r="F3022" s="31">
        <v>0</v>
      </c>
      <c r="G3022" s="31">
        <v>1</v>
      </c>
      <c r="H3022" s="32">
        <v>0</v>
      </c>
      <c r="I3022">
        <v>4</v>
      </c>
      <c r="J3022" s="33">
        <v>0</v>
      </c>
      <c r="K3022" s="33">
        <v>0</v>
      </c>
      <c r="L3022" s="33">
        <v>0</v>
      </c>
      <c r="M3022">
        <v>4</v>
      </c>
      <c r="N3022">
        <v>0</v>
      </c>
      <c r="O3022">
        <v>0</v>
      </c>
      <c r="P3022" t="s">
        <v>54</v>
      </c>
      <c r="Q3022" t="s">
        <v>54</v>
      </c>
      <c r="R3022" t="s">
        <v>54</v>
      </c>
      <c r="S3022" t="s">
        <v>54</v>
      </c>
      <c r="T3022" t="s">
        <v>54</v>
      </c>
      <c r="U3022" t="s">
        <v>54</v>
      </c>
      <c r="V3022" t="s">
        <v>54</v>
      </c>
      <c r="W3022" t="s">
        <v>54</v>
      </c>
      <c r="X3022" s="23" t="s">
        <v>54</v>
      </c>
      <c r="Y3022" s="23" t="s">
        <v>54</v>
      </c>
      <c r="Z3022" s="23" t="s">
        <v>54</v>
      </c>
      <c r="AA3022" s="23" t="s">
        <v>54</v>
      </c>
      <c r="AB3022" t="s">
        <v>54</v>
      </c>
      <c r="AC3022" t="s">
        <v>54</v>
      </c>
      <c r="AD3022" t="s">
        <v>54</v>
      </c>
      <c r="AE3022" t="s">
        <v>54</v>
      </c>
      <c r="AF3022" s="23" t="s">
        <v>54</v>
      </c>
      <c r="AG3022" s="23" t="s">
        <v>54</v>
      </c>
      <c r="AH3022" s="23" t="s">
        <v>54</v>
      </c>
      <c r="AI3022" s="23" t="s">
        <v>54</v>
      </c>
      <c r="AJ3022">
        <v>7</v>
      </c>
      <c r="AK3022">
        <v>1</v>
      </c>
      <c r="AL3022">
        <v>0</v>
      </c>
      <c r="AM3022">
        <v>4</v>
      </c>
      <c r="AN3022" s="23">
        <v>0</v>
      </c>
      <c r="AO3022" s="23">
        <v>0</v>
      </c>
      <c r="AP3022" s="23" t="e">
        <v>#DIV/0!</v>
      </c>
      <c r="AQ3022" s="23">
        <v>0.25</v>
      </c>
      <c r="AR3022" s="35">
        <v>0</v>
      </c>
      <c r="AS3022" s="35">
        <v>0</v>
      </c>
      <c r="AT3022" s="35">
        <v>4</v>
      </c>
      <c r="AU3022" s="31" t="str">
        <f t="shared" si="50"/>
        <v>库存为4</v>
      </c>
      <c r="AV3022" s="36" t="str">
        <f>IFERROR(时间!$B$4+AU3022,"上周无销量")</f>
        <v>上周无销量</v>
      </c>
    </row>
    <row r="3023" spans="1:48">
      <c r="A3023" s="21" t="s">
        <v>5874</v>
      </c>
      <c r="B3023" t="s">
        <v>5875</v>
      </c>
      <c r="C3023" t="s">
        <v>5867</v>
      </c>
      <c r="D3023" s="31">
        <v>0</v>
      </c>
      <c r="E3023" s="31">
        <v>0</v>
      </c>
      <c r="F3023" s="31">
        <v>1</v>
      </c>
      <c r="G3023" s="31">
        <v>0</v>
      </c>
      <c r="H3023" s="32">
        <v>25.99</v>
      </c>
      <c r="I3023">
        <v>3</v>
      </c>
      <c r="J3023" s="33">
        <v>0</v>
      </c>
      <c r="K3023" s="33">
        <v>0</v>
      </c>
      <c r="L3023" s="33">
        <v>0</v>
      </c>
      <c r="M3023">
        <v>3</v>
      </c>
      <c r="N3023">
        <v>0</v>
      </c>
      <c r="O3023">
        <v>0</v>
      </c>
      <c r="P3023" t="s">
        <v>54</v>
      </c>
      <c r="Q3023" t="s">
        <v>54</v>
      </c>
      <c r="R3023" t="s">
        <v>54</v>
      </c>
      <c r="S3023" t="s">
        <v>54</v>
      </c>
      <c r="T3023" t="s">
        <v>54</v>
      </c>
      <c r="U3023" t="s">
        <v>54</v>
      </c>
      <c r="V3023" t="s">
        <v>54</v>
      </c>
      <c r="W3023" t="s">
        <v>54</v>
      </c>
      <c r="X3023" s="23" t="s">
        <v>54</v>
      </c>
      <c r="Y3023" s="23" t="s">
        <v>54</v>
      </c>
      <c r="Z3023" s="23" t="s">
        <v>54</v>
      </c>
      <c r="AA3023" s="23" t="s">
        <v>54</v>
      </c>
      <c r="AB3023" t="s">
        <v>54</v>
      </c>
      <c r="AC3023" t="s">
        <v>54</v>
      </c>
      <c r="AD3023" t="s">
        <v>54</v>
      </c>
      <c r="AE3023" t="s">
        <v>54</v>
      </c>
      <c r="AF3023" s="23" t="s">
        <v>54</v>
      </c>
      <c r="AG3023" s="23" t="s">
        <v>54</v>
      </c>
      <c r="AH3023" s="23" t="s">
        <v>54</v>
      </c>
      <c r="AI3023" s="23" t="s">
        <v>54</v>
      </c>
      <c r="AJ3023">
        <v>1</v>
      </c>
      <c r="AK3023">
        <v>8</v>
      </c>
      <c r="AL3023">
        <v>4</v>
      </c>
      <c r="AM3023">
        <v>1</v>
      </c>
      <c r="AN3023" s="23">
        <v>0</v>
      </c>
      <c r="AO3023" s="23">
        <v>0</v>
      </c>
      <c r="AP3023" s="23">
        <v>0.25</v>
      </c>
      <c r="AQ3023" s="23">
        <v>0</v>
      </c>
      <c r="AR3023" s="35">
        <v>0</v>
      </c>
      <c r="AS3023" s="35">
        <v>0</v>
      </c>
      <c r="AT3023" s="35">
        <v>3</v>
      </c>
      <c r="AU3023" s="31" t="str">
        <f t="shared" si="50"/>
        <v>库存为3</v>
      </c>
      <c r="AV3023" s="36" t="str">
        <f>IFERROR(时间!$B$4+AU3023,"上周无销量")</f>
        <v>上周无销量</v>
      </c>
    </row>
    <row r="3024" spans="1:48">
      <c r="A3024" s="21" t="s">
        <v>5876</v>
      </c>
      <c r="B3024" t="s">
        <v>5877</v>
      </c>
      <c r="C3024" t="s">
        <v>5867</v>
      </c>
      <c r="D3024" s="31">
        <v>0</v>
      </c>
      <c r="E3024" s="31">
        <v>0</v>
      </c>
      <c r="F3024" s="31">
        <v>0</v>
      </c>
      <c r="G3024" s="31">
        <v>1</v>
      </c>
      <c r="H3024" s="32">
        <v>0</v>
      </c>
      <c r="I3024">
        <v>0</v>
      </c>
      <c r="J3024" s="33">
        <v>0</v>
      </c>
      <c r="K3024" s="33">
        <v>2</v>
      </c>
      <c r="L3024" s="33">
        <v>0</v>
      </c>
      <c r="M3024">
        <v>2</v>
      </c>
      <c r="N3024">
        <v>1</v>
      </c>
      <c r="O3024">
        <v>0</v>
      </c>
      <c r="P3024">
        <v>0</v>
      </c>
      <c r="Q3024">
        <v>0</v>
      </c>
      <c r="R3024">
        <v>0</v>
      </c>
      <c r="S3024">
        <v>2985</v>
      </c>
      <c r="T3024">
        <v>0</v>
      </c>
      <c r="U3024">
        <v>0</v>
      </c>
      <c r="V3024">
        <v>0</v>
      </c>
      <c r="W3024">
        <v>15</v>
      </c>
      <c r="X3024" s="23" t="e">
        <v>#DIV/0!</v>
      </c>
      <c r="Y3024" s="23" t="e">
        <v>#DIV/0!</v>
      </c>
      <c r="Z3024" s="23" t="e">
        <v>#DIV/0!</v>
      </c>
      <c r="AA3024" s="23">
        <v>0.0050251256281407</v>
      </c>
      <c r="AB3024">
        <v>0</v>
      </c>
      <c r="AC3024">
        <v>0</v>
      </c>
      <c r="AD3024">
        <v>0</v>
      </c>
      <c r="AE3024">
        <v>2.11</v>
      </c>
      <c r="AF3024" s="23" t="s">
        <v>54</v>
      </c>
      <c r="AG3024" s="23" t="s">
        <v>54</v>
      </c>
      <c r="AH3024" s="23" t="s">
        <v>54</v>
      </c>
      <c r="AI3024" s="23" t="s">
        <v>103</v>
      </c>
      <c r="AJ3024">
        <v>0</v>
      </c>
      <c r="AK3024">
        <v>0</v>
      </c>
      <c r="AL3024">
        <v>0</v>
      </c>
      <c r="AM3024">
        <v>10</v>
      </c>
      <c r="AN3024" s="23" t="e">
        <v>#DIV/0!</v>
      </c>
      <c r="AO3024" s="23" t="e">
        <v>#DIV/0!</v>
      </c>
      <c r="AP3024" s="23" t="e">
        <v>#DIV/0!</v>
      </c>
      <c r="AQ3024" s="23">
        <v>0.1</v>
      </c>
      <c r="AR3024" s="35">
        <v>0</v>
      </c>
      <c r="AS3024" s="35">
        <v>0</v>
      </c>
      <c r="AT3024" s="35">
        <v>2</v>
      </c>
      <c r="AU3024" s="31" t="str">
        <f t="shared" si="50"/>
        <v>库存为2</v>
      </c>
      <c r="AV3024" s="36" t="str">
        <f>IFERROR(时间!$B$4+AU3024,"上周无销量")</f>
        <v>上周无销量</v>
      </c>
    </row>
    <row r="3025" spans="1:48">
      <c r="A3025" s="21" t="s">
        <v>5878</v>
      </c>
      <c r="B3025" t="s">
        <v>5879</v>
      </c>
      <c r="C3025" t="s">
        <v>5867</v>
      </c>
      <c r="D3025" s="31">
        <v>1</v>
      </c>
      <c r="E3025" s="31">
        <v>0</v>
      </c>
      <c r="F3025" s="31">
        <v>0</v>
      </c>
      <c r="G3025" s="31">
        <v>0</v>
      </c>
      <c r="H3025" s="32">
        <v>25.99</v>
      </c>
      <c r="I3025">
        <v>3</v>
      </c>
      <c r="J3025" s="33">
        <v>0</v>
      </c>
      <c r="K3025" s="33">
        <v>0</v>
      </c>
      <c r="L3025" s="33">
        <v>0</v>
      </c>
      <c r="M3025">
        <v>3</v>
      </c>
      <c r="N3025">
        <v>0</v>
      </c>
      <c r="O3025">
        <v>0</v>
      </c>
      <c r="P3025" t="s">
        <v>54</v>
      </c>
      <c r="Q3025" t="s">
        <v>54</v>
      </c>
      <c r="R3025" t="s">
        <v>54</v>
      </c>
      <c r="S3025" t="s">
        <v>54</v>
      </c>
      <c r="T3025" t="s">
        <v>54</v>
      </c>
      <c r="U3025" t="s">
        <v>54</v>
      </c>
      <c r="V3025" t="s">
        <v>54</v>
      </c>
      <c r="W3025" t="s">
        <v>54</v>
      </c>
      <c r="X3025" s="23" t="s">
        <v>54</v>
      </c>
      <c r="Y3025" s="23" t="s">
        <v>54</v>
      </c>
      <c r="Z3025" s="23" t="s">
        <v>54</v>
      </c>
      <c r="AA3025" s="23" t="s">
        <v>54</v>
      </c>
      <c r="AB3025" t="s">
        <v>54</v>
      </c>
      <c r="AC3025" t="s">
        <v>54</v>
      </c>
      <c r="AD3025" t="s">
        <v>54</v>
      </c>
      <c r="AE3025" t="s">
        <v>54</v>
      </c>
      <c r="AF3025" s="23" t="s">
        <v>54</v>
      </c>
      <c r="AG3025" s="23" t="s">
        <v>54</v>
      </c>
      <c r="AH3025" s="23" t="s">
        <v>54</v>
      </c>
      <c r="AI3025" s="23" t="s">
        <v>54</v>
      </c>
      <c r="AJ3025">
        <v>7</v>
      </c>
      <c r="AK3025">
        <v>8</v>
      </c>
      <c r="AL3025">
        <v>0</v>
      </c>
      <c r="AM3025">
        <v>0</v>
      </c>
      <c r="AN3025" s="23">
        <v>0.142857142857143</v>
      </c>
      <c r="AO3025" s="23">
        <v>0</v>
      </c>
      <c r="AP3025" s="23" t="e">
        <v>#DIV/0!</v>
      </c>
      <c r="AQ3025" s="23" t="e">
        <v>#DIV/0!</v>
      </c>
      <c r="AR3025" s="35">
        <v>0.142857142857143</v>
      </c>
      <c r="AS3025" s="35">
        <v>8.57142857142857</v>
      </c>
      <c r="AT3025" s="35">
        <v>-5.57142857142857</v>
      </c>
      <c r="AU3025" s="31">
        <f t="shared" si="50"/>
        <v>21</v>
      </c>
      <c r="AV3025" s="36">
        <f>IFERROR(时间!$B$4+AU3025,"上周无销量")</f>
        <v>43318</v>
      </c>
    </row>
    <row r="3026" spans="1:48">
      <c r="A3026" s="21" t="s">
        <v>5880</v>
      </c>
      <c r="B3026" t="s">
        <v>5881</v>
      </c>
      <c r="C3026" t="s">
        <v>5867</v>
      </c>
      <c r="D3026" s="31">
        <v>0</v>
      </c>
      <c r="E3026" s="31">
        <v>0</v>
      </c>
      <c r="F3026" s="31">
        <v>0</v>
      </c>
      <c r="G3026" s="31">
        <v>0</v>
      </c>
      <c r="H3026" s="32">
        <v>0</v>
      </c>
      <c r="I3026">
        <v>3</v>
      </c>
      <c r="J3026" s="33">
        <v>0</v>
      </c>
      <c r="K3026" s="33">
        <v>0</v>
      </c>
      <c r="L3026" s="33">
        <v>0</v>
      </c>
      <c r="M3026">
        <v>3</v>
      </c>
      <c r="N3026">
        <v>0</v>
      </c>
      <c r="O3026">
        <v>0</v>
      </c>
      <c r="P3026" t="s">
        <v>54</v>
      </c>
      <c r="Q3026" t="s">
        <v>54</v>
      </c>
      <c r="R3026" t="s">
        <v>54</v>
      </c>
      <c r="S3026" t="s">
        <v>54</v>
      </c>
      <c r="T3026" t="s">
        <v>54</v>
      </c>
      <c r="U3026" t="s">
        <v>54</v>
      </c>
      <c r="V3026" t="s">
        <v>54</v>
      </c>
      <c r="W3026" t="s">
        <v>54</v>
      </c>
      <c r="X3026" s="23" t="s">
        <v>54</v>
      </c>
      <c r="Y3026" s="23" t="s">
        <v>54</v>
      </c>
      <c r="Z3026" s="23" t="s">
        <v>54</v>
      </c>
      <c r="AA3026" s="23" t="s">
        <v>54</v>
      </c>
      <c r="AB3026" t="s">
        <v>54</v>
      </c>
      <c r="AC3026" t="s">
        <v>54</v>
      </c>
      <c r="AD3026" t="s">
        <v>54</v>
      </c>
      <c r="AE3026" t="s">
        <v>54</v>
      </c>
      <c r="AF3026" s="23" t="s">
        <v>54</v>
      </c>
      <c r="AG3026" s="23" t="s">
        <v>54</v>
      </c>
      <c r="AH3026" s="23" t="s">
        <v>54</v>
      </c>
      <c r="AI3026" s="23" t="s">
        <v>54</v>
      </c>
      <c r="AJ3026">
        <v>4</v>
      </c>
      <c r="AK3026">
        <v>0</v>
      </c>
      <c r="AL3026">
        <v>0</v>
      </c>
      <c r="AM3026">
        <v>0</v>
      </c>
      <c r="AN3026" s="23">
        <v>0</v>
      </c>
      <c r="AO3026" s="23" t="e">
        <v>#DIV/0!</v>
      </c>
      <c r="AP3026" s="23" t="e">
        <v>#DIV/0!</v>
      </c>
      <c r="AQ3026" s="23" t="e">
        <v>#DIV/0!</v>
      </c>
      <c r="AR3026" s="35">
        <v>0</v>
      </c>
      <c r="AS3026" s="35">
        <v>0</v>
      </c>
      <c r="AT3026" s="35">
        <v>3</v>
      </c>
      <c r="AU3026" s="31" t="str">
        <f t="shared" si="50"/>
        <v>库存为3</v>
      </c>
      <c r="AV3026" s="36" t="str">
        <f>IFERROR(时间!$B$4+AU3026,"上周无销量")</f>
        <v>上周无销量</v>
      </c>
    </row>
    <row r="3027" spans="1:48">
      <c r="A3027" s="21" t="s">
        <v>5882</v>
      </c>
      <c r="B3027" t="s">
        <v>5883</v>
      </c>
      <c r="C3027" t="s">
        <v>5867</v>
      </c>
      <c r="D3027" s="31">
        <v>2</v>
      </c>
      <c r="E3027" s="31">
        <v>0</v>
      </c>
      <c r="F3027" s="31">
        <v>0</v>
      </c>
      <c r="G3027" s="31">
        <v>0</v>
      </c>
      <c r="H3027" s="32">
        <v>25.99</v>
      </c>
      <c r="I3027">
        <v>0</v>
      </c>
      <c r="J3027" s="33">
        <v>0</v>
      </c>
      <c r="K3027" s="33">
        <v>0</v>
      </c>
      <c r="L3027" s="33">
        <v>0</v>
      </c>
      <c r="M3027">
        <v>0</v>
      </c>
      <c r="N3027">
        <v>0</v>
      </c>
      <c r="O3027">
        <v>0</v>
      </c>
      <c r="P3027" t="s">
        <v>54</v>
      </c>
      <c r="Q3027" t="s">
        <v>54</v>
      </c>
      <c r="R3027" t="s">
        <v>54</v>
      </c>
      <c r="S3027" t="s">
        <v>54</v>
      </c>
      <c r="T3027" t="s">
        <v>54</v>
      </c>
      <c r="U3027" t="s">
        <v>54</v>
      </c>
      <c r="V3027" t="s">
        <v>54</v>
      </c>
      <c r="W3027" t="s">
        <v>54</v>
      </c>
      <c r="X3027" s="23" t="s">
        <v>54</v>
      </c>
      <c r="Y3027" s="23" t="s">
        <v>54</v>
      </c>
      <c r="Z3027" s="23" t="s">
        <v>54</v>
      </c>
      <c r="AA3027" s="23" t="s">
        <v>54</v>
      </c>
      <c r="AB3027" t="s">
        <v>54</v>
      </c>
      <c r="AC3027" t="s">
        <v>54</v>
      </c>
      <c r="AD3027" t="s">
        <v>54</v>
      </c>
      <c r="AE3027" t="s">
        <v>54</v>
      </c>
      <c r="AF3027" s="23" t="s">
        <v>54</v>
      </c>
      <c r="AG3027" s="23" t="s">
        <v>54</v>
      </c>
      <c r="AH3027" s="23" t="s">
        <v>54</v>
      </c>
      <c r="AI3027" s="23" t="s">
        <v>54</v>
      </c>
      <c r="AJ3027">
        <v>6</v>
      </c>
      <c r="AK3027">
        <v>10</v>
      </c>
      <c r="AL3027">
        <v>0</v>
      </c>
      <c r="AM3027">
        <v>0</v>
      </c>
      <c r="AN3027" s="23">
        <v>0.333333333333333</v>
      </c>
      <c r="AO3027" s="23">
        <v>0</v>
      </c>
      <c r="AP3027" s="23" t="e">
        <v>#DIV/0!</v>
      </c>
      <c r="AQ3027" s="23" t="e">
        <v>#DIV/0!</v>
      </c>
      <c r="AR3027" s="35">
        <v>0.285714285714286</v>
      </c>
      <c r="AS3027" s="35">
        <v>17.1428571428571</v>
      </c>
      <c r="AT3027" s="35">
        <v>-17.1428571428571</v>
      </c>
      <c r="AU3027" s="31">
        <f t="shared" si="50"/>
        <v>0</v>
      </c>
      <c r="AV3027" s="36">
        <f>IFERROR(时间!$B$4+AU3027,"上周无销量")</f>
        <v>43297</v>
      </c>
    </row>
    <row r="3028" spans="1:48">
      <c r="A3028" s="21" t="s">
        <v>5884</v>
      </c>
      <c r="B3028" t="s">
        <v>5885</v>
      </c>
      <c r="C3028" t="s">
        <v>5867</v>
      </c>
      <c r="D3028" s="31">
        <v>0</v>
      </c>
      <c r="E3028" s="31">
        <v>0</v>
      </c>
      <c r="F3028" s="31">
        <v>0</v>
      </c>
      <c r="G3028" s="31">
        <v>0</v>
      </c>
      <c r="H3028" s="32">
        <v>0</v>
      </c>
      <c r="I3028">
        <v>3</v>
      </c>
      <c r="J3028" s="33">
        <v>0</v>
      </c>
      <c r="K3028" s="33">
        <v>0</v>
      </c>
      <c r="L3028" s="33">
        <v>0</v>
      </c>
      <c r="M3028">
        <v>3</v>
      </c>
      <c r="N3028">
        <v>1</v>
      </c>
      <c r="O3028">
        <v>0</v>
      </c>
      <c r="P3028" t="s">
        <v>54</v>
      </c>
      <c r="Q3028" t="s">
        <v>54</v>
      </c>
      <c r="R3028" t="s">
        <v>54</v>
      </c>
      <c r="S3028" t="s">
        <v>54</v>
      </c>
      <c r="T3028" t="s">
        <v>54</v>
      </c>
      <c r="U3028" t="s">
        <v>54</v>
      </c>
      <c r="V3028" t="s">
        <v>54</v>
      </c>
      <c r="W3028" t="s">
        <v>54</v>
      </c>
      <c r="X3028" s="23" t="s">
        <v>54</v>
      </c>
      <c r="Y3028" s="23" t="s">
        <v>54</v>
      </c>
      <c r="Z3028" s="23" t="s">
        <v>54</v>
      </c>
      <c r="AA3028" s="23" t="s">
        <v>54</v>
      </c>
      <c r="AB3028" t="s">
        <v>54</v>
      </c>
      <c r="AC3028" t="s">
        <v>54</v>
      </c>
      <c r="AD3028" t="s">
        <v>54</v>
      </c>
      <c r="AE3028" t="s">
        <v>54</v>
      </c>
      <c r="AF3028" s="23" t="s">
        <v>54</v>
      </c>
      <c r="AG3028" s="23" t="s">
        <v>54</v>
      </c>
      <c r="AH3028" s="23" t="s">
        <v>54</v>
      </c>
      <c r="AI3028" s="23" t="s">
        <v>54</v>
      </c>
      <c r="AJ3028">
        <v>2</v>
      </c>
      <c r="AK3028">
        <v>0</v>
      </c>
      <c r="AL3028">
        <v>0</v>
      </c>
      <c r="AM3028">
        <v>0</v>
      </c>
      <c r="AN3028" s="23">
        <v>0</v>
      </c>
      <c r="AO3028" s="23" t="e">
        <v>#DIV/0!</v>
      </c>
      <c r="AP3028" s="23" t="e">
        <v>#DIV/0!</v>
      </c>
      <c r="AQ3028" s="23" t="e">
        <v>#DIV/0!</v>
      </c>
      <c r="AR3028" s="35">
        <v>0</v>
      </c>
      <c r="AS3028" s="35">
        <v>0</v>
      </c>
      <c r="AT3028" s="35">
        <v>3</v>
      </c>
      <c r="AU3028" s="31" t="str">
        <f t="shared" si="50"/>
        <v>库存为3</v>
      </c>
      <c r="AV3028" s="36" t="str">
        <f>IFERROR(时间!$B$4+AU3028,"上周无销量")</f>
        <v>上周无销量</v>
      </c>
    </row>
    <row r="3029" spans="1:48">
      <c r="A3029" s="21" t="s">
        <v>5886</v>
      </c>
      <c r="B3029" t="s">
        <v>5887</v>
      </c>
      <c r="C3029" t="s">
        <v>5867</v>
      </c>
      <c r="D3029" s="31">
        <v>0</v>
      </c>
      <c r="E3029" s="31">
        <v>0</v>
      </c>
      <c r="F3029" s="31">
        <v>0</v>
      </c>
      <c r="G3029" s="31">
        <v>0</v>
      </c>
      <c r="H3029" s="32">
        <v>0</v>
      </c>
      <c r="I3029">
        <v>2</v>
      </c>
      <c r="J3029" s="33">
        <v>0</v>
      </c>
      <c r="K3029" s="33">
        <v>0</v>
      </c>
      <c r="L3029" s="33">
        <v>0</v>
      </c>
      <c r="M3029">
        <v>2</v>
      </c>
      <c r="N3029">
        <v>0</v>
      </c>
      <c r="O3029">
        <v>2</v>
      </c>
      <c r="P3029" t="s">
        <v>54</v>
      </c>
      <c r="Q3029" t="s">
        <v>54</v>
      </c>
      <c r="R3029" t="s">
        <v>54</v>
      </c>
      <c r="S3029" t="s">
        <v>54</v>
      </c>
      <c r="T3029" t="s">
        <v>54</v>
      </c>
      <c r="U3029" t="s">
        <v>54</v>
      </c>
      <c r="V3029" t="s">
        <v>54</v>
      </c>
      <c r="W3029" t="s">
        <v>54</v>
      </c>
      <c r="X3029" s="23" t="s">
        <v>54</v>
      </c>
      <c r="Y3029" s="23" t="s">
        <v>54</v>
      </c>
      <c r="Z3029" s="23" t="s">
        <v>54</v>
      </c>
      <c r="AA3029" s="23" t="s">
        <v>54</v>
      </c>
      <c r="AB3029" t="s">
        <v>54</v>
      </c>
      <c r="AC3029" t="s">
        <v>54</v>
      </c>
      <c r="AD3029" t="s">
        <v>54</v>
      </c>
      <c r="AE3029" t="s">
        <v>54</v>
      </c>
      <c r="AF3029" s="23" t="s">
        <v>54</v>
      </c>
      <c r="AG3029" s="23" t="s">
        <v>54</v>
      </c>
      <c r="AH3029" s="23" t="s">
        <v>54</v>
      </c>
      <c r="AI3029" s="23" t="s">
        <v>54</v>
      </c>
      <c r="AJ3029">
        <v>13</v>
      </c>
      <c r="AK3029">
        <v>3</v>
      </c>
      <c r="AL3029">
        <v>4</v>
      </c>
      <c r="AM3029">
        <v>3</v>
      </c>
      <c r="AN3029" s="23">
        <v>0</v>
      </c>
      <c r="AO3029" s="23">
        <v>0</v>
      </c>
      <c r="AP3029" s="23">
        <v>0</v>
      </c>
      <c r="AQ3029" s="23">
        <v>0</v>
      </c>
      <c r="AR3029" s="35">
        <v>0</v>
      </c>
      <c r="AS3029" s="35">
        <v>0</v>
      </c>
      <c r="AT3029" s="35">
        <v>2</v>
      </c>
      <c r="AU3029" s="31" t="str">
        <f t="shared" si="50"/>
        <v>库存为2</v>
      </c>
      <c r="AV3029" s="36" t="str">
        <f>IFERROR(时间!$B$4+AU3029,"上周无销量")</f>
        <v>上周无销量</v>
      </c>
    </row>
    <row r="3030" spans="1:48">
      <c r="A3030" s="21" t="s">
        <v>5888</v>
      </c>
      <c r="B3030" t="s">
        <v>5889</v>
      </c>
      <c r="C3030" t="s">
        <v>5867</v>
      </c>
      <c r="D3030" s="31">
        <v>1</v>
      </c>
      <c r="E3030" s="31">
        <v>1</v>
      </c>
      <c r="F3030" s="31">
        <v>0</v>
      </c>
      <c r="G3030" s="31">
        <v>0</v>
      </c>
      <c r="H3030" s="32">
        <v>25.99</v>
      </c>
      <c r="I3030">
        <v>0</v>
      </c>
      <c r="J3030" s="33">
        <v>0</v>
      </c>
      <c r="K3030" s="33">
        <v>0</v>
      </c>
      <c r="L3030" s="33">
        <v>0</v>
      </c>
      <c r="M3030">
        <v>0</v>
      </c>
      <c r="N3030">
        <v>0</v>
      </c>
      <c r="O3030">
        <v>0</v>
      </c>
      <c r="P3030">
        <v>1561</v>
      </c>
      <c r="Q3030">
        <v>1702</v>
      </c>
      <c r="R3030">
        <v>1814</v>
      </c>
      <c r="S3030">
        <v>3379</v>
      </c>
      <c r="T3030">
        <v>12</v>
      </c>
      <c r="U3030">
        <v>13</v>
      </c>
      <c r="V3030">
        <v>9</v>
      </c>
      <c r="W3030">
        <v>18</v>
      </c>
      <c r="X3030" s="23">
        <v>0.0076873798846893</v>
      </c>
      <c r="Y3030" s="23">
        <v>0.00763807285546416</v>
      </c>
      <c r="Z3030" s="23">
        <v>0.00496141124586549</v>
      </c>
      <c r="AA3030" s="23">
        <v>0.00532701982835158</v>
      </c>
      <c r="AB3030">
        <v>1.33</v>
      </c>
      <c r="AC3030">
        <v>1.58</v>
      </c>
      <c r="AD3030">
        <v>1.06</v>
      </c>
      <c r="AE3030">
        <v>2.07</v>
      </c>
      <c r="AF3030" s="23">
        <v>0.0511735282801077</v>
      </c>
      <c r="AG3030" s="23">
        <v>0.0607926125432859</v>
      </c>
      <c r="AH3030" s="23" t="s">
        <v>103</v>
      </c>
      <c r="AI3030" s="23" t="s">
        <v>103</v>
      </c>
      <c r="AJ3030">
        <v>12</v>
      </c>
      <c r="AK3030">
        <v>18</v>
      </c>
      <c r="AL3030">
        <v>7</v>
      </c>
      <c r="AM3030">
        <v>9</v>
      </c>
      <c r="AN3030" s="23">
        <v>0.0833333333333333</v>
      </c>
      <c r="AO3030" s="23">
        <v>0.0555555555555556</v>
      </c>
      <c r="AP3030" s="23">
        <v>0</v>
      </c>
      <c r="AQ3030" s="23">
        <v>0</v>
      </c>
      <c r="AR3030" s="35">
        <v>0.142857142857143</v>
      </c>
      <c r="AS3030" s="35">
        <v>8.57142857142857</v>
      </c>
      <c r="AT3030" s="35">
        <v>-8.57142857142857</v>
      </c>
      <c r="AU3030" s="31">
        <f t="shared" si="50"/>
        <v>0</v>
      </c>
      <c r="AV3030" s="36">
        <f>IFERROR(时间!$B$4+AU3030,"上周无销量")</f>
        <v>43297</v>
      </c>
    </row>
    <row r="3031" spans="1:48">
      <c r="A3031" s="21" t="s">
        <v>5890</v>
      </c>
      <c r="B3031" t="s">
        <v>5891</v>
      </c>
      <c r="C3031" t="s">
        <v>5867</v>
      </c>
      <c r="D3031" s="31">
        <v>0</v>
      </c>
      <c r="E3031" s="31">
        <v>2</v>
      </c>
      <c r="F3031" s="31">
        <v>0</v>
      </c>
      <c r="G3031" s="31">
        <v>0</v>
      </c>
      <c r="H3031" s="32">
        <v>25.99</v>
      </c>
      <c r="I3031">
        <v>1</v>
      </c>
      <c r="J3031" s="33">
        <v>0</v>
      </c>
      <c r="K3031" s="33">
        <v>0</v>
      </c>
      <c r="L3031" s="33">
        <v>0</v>
      </c>
      <c r="M3031">
        <v>1</v>
      </c>
      <c r="N3031">
        <v>0</v>
      </c>
      <c r="O3031">
        <v>0</v>
      </c>
      <c r="P3031" t="s">
        <v>54</v>
      </c>
      <c r="Q3031" t="s">
        <v>54</v>
      </c>
      <c r="R3031" t="s">
        <v>54</v>
      </c>
      <c r="S3031" t="s">
        <v>54</v>
      </c>
      <c r="T3031" t="s">
        <v>54</v>
      </c>
      <c r="U3031" t="s">
        <v>54</v>
      </c>
      <c r="V3031" t="s">
        <v>54</v>
      </c>
      <c r="W3031" t="s">
        <v>54</v>
      </c>
      <c r="X3031" s="23" t="s">
        <v>54</v>
      </c>
      <c r="Y3031" s="23" t="s">
        <v>54</v>
      </c>
      <c r="Z3031" s="23" t="s">
        <v>54</v>
      </c>
      <c r="AA3031" s="23" t="s">
        <v>54</v>
      </c>
      <c r="AB3031" t="s">
        <v>54</v>
      </c>
      <c r="AC3031" t="s">
        <v>54</v>
      </c>
      <c r="AD3031" t="s">
        <v>54</v>
      </c>
      <c r="AE3031" t="s">
        <v>54</v>
      </c>
      <c r="AF3031" s="23" t="s">
        <v>54</v>
      </c>
      <c r="AG3031" s="23" t="s">
        <v>54</v>
      </c>
      <c r="AH3031" s="23" t="s">
        <v>54</v>
      </c>
      <c r="AI3031" s="23" t="s">
        <v>54</v>
      </c>
      <c r="AJ3031">
        <v>4</v>
      </c>
      <c r="AK3031">
        <v>10</v>
      </c>
      <c r="AL3031">
        <v>4</v>
      </c>
      <c r="AM3031">
        <v>1</v>
      </c>
      <c r="AN3031" s="23">
        <v>0</v>
      </c>
      <c r="AO3031" s="23">
        <v>0.2</v>
      </c>
      <c r="AP3031" s="23">
        <v>0</v>
      </c>
      <c r="AQ3031" s="23">
        <v>0</v>
      </c>
      <c r="AR3031" s="35">
        <v>0</v>
      </c>
      <c r="AS3031" s="35">
        <v>0</v>
      </c>
      <c r="AT3031" s="35">
        <v>1</v>
      </c>
      <c r="AU3031" s="31" t="str">
        <f t="shared" si="50"/>
        <v>库存为1</v>
      </c>
      <c r="AV3031" s="36" t="str">
        <f>IFERROR(时间!$B$4+AU3031,"上周无销量")</f>
        <v>上周无销量</v>
      </c>
    </row>
    <row r="3032" spans="1:48">
      <c r="A3032" s="21" t="s">
        <v>5892</v>
      </c>
      <c r="B3032" t="s">
        <v>5893</v>
      </c>
      <c r="C3032" t="s">
        <v>5867</v>
      </c>
      <c r="D3032" s="31">
        <v>1</v>
      </c>
      <c r="E3032" s="31">
        <v>0</v>
      </c>
      <c r="F3032" s="31">
        <v>0</v>
      </c>
      <c r="G3032" s="31">
        <v>0</v>
      </c>
      <c r="H3032" s="32">
        <v>25.99</v>
      </c>
      <c r="I3032">
        <v>0</v>
      </c>
      <c r="J3032" s="33">
        <v>0</v>
      </c>
      <c r="K3032" s="33">
        <v>0</v>
      </c>
      <c r="L3032" s="33">
        <v>0</v>
      </c>
      <c r="M3032">
        <v>0</v>
      </c>
      <c r="N3032">
        <v>0</v>
      </c>
      <c r="O3032">
        <v>0</v>
      </c>
      <c r="P3032" t="s">
        <v>54</v>
      </c>
      <c r="Q3032" t="s">
        <v>54</v>
      </c>
      <c r="R3032" t="s">
        <v>54</v>
      </c>
      <c r="S3032" t="s">
        <v>54</v>
      </c>
      <c r="T3032" t="s">
        <v>54</v>
      </c>
      <c r="U3032" t="s">
        <v>54</v>
      </c>
      <c r="V3032" t="s">
        <v>54</v>
      </c>
      <c r="W3032" t="s">
        <v>54</v>
      </c>
      <c r="X3032" s="23" t="s">
        <v>54</v>
      </c>
      <c r="Y3032" s="23" t="s">
        <v>54</v>
      </c>
      <c r="Z3032" s="23" t="s">
        <v>54</v>
      </c>
      <c r="AA3032" s="23" t="s">
        <v>54</v>
      </c>
      <c r="AB3032" t="s">
        <v>54</v>
      </c>
      <c r="AC3032" t="s">
        <v>54</v>
      </c>
      <c r="AD3032" t="s">
        <v>54</v>
      </c>
      <c r="AE3032" t="s">
        <v>54</v>
      </c>
      <c r="AF3032" s="23" t="s">
        <v>54</v>
      </c>
      <c r="AG3032" s="23" t="s">
        <v>54</v>
      </c>
      <c r="AH3032" s="23" t="s">
        <v>54</v>
      </c>
      <c r="AI3032" s="23" t="s">
        <v>54</v>
      </c>
      <c r="AJ3032">
        <v>5</v>
      </c>
      <c r="AK3032">
        <v>1</v>
      </c>
      <c r="AL3032">
        <v>0</v>
      </c>
      <c r="AM3032">
        <v>0</v>
      </c>
      <c r="AN3032" s="23">
        <v>0.2</v>
      </c>
      <c r="AO3032" s="23">
        <v>0</v>
      </c>
      <c r="AP3032" s="23" t="e">
        <v>#DIV/0!</v>
      </c>
      <c r="AQ3032" s="23" t="e">
        <v>#DIV/0!</v>
      </c>
      <c r="AR3032" s="35">
        <v>0.142857142857143</v>
      </c>
      <c r="AS3032" s="35">
        <v>8.57142857142857</v>
      </c>
      <c r="AT3032" s="35">
        <v>-8.57142857142857</v>
      </c>
      <c r="AU3032" s="31">
        <f t="shared" si="50"/>
        <v>0</v>
      </c>
      <c r="AV3032" s="36">
        <f>IFERROR(时间!$B$4+AU3032,"上周无销量")</f>
        <v>43297</v>
      </c>
    </row>
    <row r="3033" spans="1:48">
      <c r="A3033" s="21" t="s">
        <v>5894</v>
      </c>
      <c r="B3033" t="s">
        <v>5895</v>
      </c>
      <c r="C3033" t="s">
        <v>5867</v>
      </c>
      <c r="D3033" s="31">
        <v>0</v>
      </c>
      <c r="E3033" s="31">
        <v>2</v>
      </c>
      <c r="F3033" s="31">
        <v>0</v>
      </c>
      <c r="G3033" s="31">
        <v>0</v>
      </c>
      <c r="H3033" s="32">
        <v>25.99</v>
      </c>
      <c r="I3033">
        <v>0</v>
      </c>
      <c r="J3033" s="33">
        <v>0</v>
      </c>
      <c r="K3033" s="33">
        <v>0</v>
      </c>
      <c r="L3033" s="33">
        <v>0</v>
      </c>
      <c r="M3033">
        <v>0</v>
      </c>
      <c r="N3033">
        <v>0</v>
      </c>
      <c r="O3033">
        <v>0</v>
      </c>
      <c r="P3033" t="s">
        <v>54</v>
      </c>
      <c r="Q3033" t="s">
        <v>54</v>
      </c>
      <c r="R3033" t="s">
        <v>54</v>
      </c>
      <c r="S3033" t="s">
        <v>54</v>
      </c>
      <c r="T3033" t="s">
        <v>54</v>
      </c>
      <c r="U3033" t="s">
        <v>54</v>
      </c>
      <c r="V3033" t="s">
        <v>54</v>
      </c>
      <c r="W3033" t="s">
        <v>54</v>
      </c>
      <c r="X3033" s="23" t="s">
        <v>54</v>
      </c>
      <c r="Y3033" s="23" t="s">
        <v>54</v>
      </c>
      <c r="Z3033" s="23" t="s">
        <v>54</v>
      </c>
      <c r="AA3033" s="23" t="s">
        <v>54</v>
      </c>
      <c r="AB3033" t="s">
        <v>54</v>
      </c>
      <c r="AC3033" t="s">
        <v>54</v>
      </c>
      <c r="AD3033" t="s">
        <v>54</v>
      </c>
      <c r="AE3033" t="s">
        <v>54</v>
      </c>
      <c r="AF3033" s="23" t="s">
        <v>54</v>
      </c>
      <c r="AG3033" s="23" t="s">
        <v>54</v>
      </c>
      <c r="AH3033" s="23" t="s">
        <v>54</v>
      </c>
      <c r="AI3033" s="23" t="s">
        <v>54</v>
      </c>
      <c r="AJ3033">
        <v>0</v>
      </c>
      <c r="AK3033">
        <v>4</v>
      </c>
      <c r="AL3033">
        <v>5</v>
      </c>
      <c r="AM3033">
        <v>0</v>
      </c>
      <c r="AN3033" s="23" t="e">
        <v>#DIV/0!</v>
      </c>
      <c r="AO3033" s="23">
        <v>0.5</v>
      </c>
      <c r="AP3033" s="23">
        <v>0</v>
      </c>
      <c r="AQ3033" s="23" t="e">
        <v>#DIV/0!</v>
      </c>
      <c r="AR3033" s="35">
        <v>0</v>
      </c>
      <c r="AS3033" s="35">
        <v>0</v>
      </c>
      <c r="AT3033" s="35">
        <v>0</v>
      </c>
      <c r="AU3033" s="31" t="str">
        <f t="shared" si="50"/>
        <v>库存为0</v>
      </c>
      <c r="AV3033" s="36" t="str">
        <f>IFERROR(时间!$B$4+AU3033,"上周无销量")</f>
        <v>上周无销量</v>
      </c>
    </row>
    <row r="3034" spans="1:48">
      <c r="A3034" s="21" t="s">
        <v>5896</v>
      </c>
      <c r="B3034" t="s">
        <v>3193</v>
      </c>
      <c r="C3034" t="s">
        <v>5897</v>
      </c>
      <c r="D3034" s="31">
        <v>0</v>
      </c>
      <c r="E3034" s="31">
        <v>0</v>
      </c>
      <c r="F3034" s="31">
        <v>0</v>
      </c>
      <c r="G3034" s="31">
        <v>0</v>
      </c>
      <c r="H3034" s="32">
        <v>0</v>
      </c>
      <c r="I3034">
        <v>0</v>
      </c>
      <c r="J3034" s="33">
        <v>5</v>
      </c>
      <c r="K3034" s="33">
        <v>0</v>
      </c>
      <c r="L3034" s="33">
        <v>0</v>
      </c>
      <c r="M3034">
        <v>5</v>
      </c>
      <c r="N3034">
        <v>1</v>
      </c>
      <c r="O3034">
        <v>0</v>
      </c>
      <c r="P3034" t="s">
        <v>54</v>
      </c>
      <c r="Q3034" t="s">
        <v>54</v>
      </c>
      <c r="R3034" t="s">
        <v>54</v>
      </c>
      <c r="S3034" t="s">
        <v>54</v>
      </c>
      <c r="T3034" t="s">
        <v>54</v>
      </c>
      <c r="U3034" t="s">
        <v>54</v>
      </c>
      <c r="V3034" t="s">
        <v>54</v>
      </c>
      <c r="W3034" t="s">
        <v>54</v>
      </c>
      <c r="X3034" s="23" t="s">
        <v>54</v>
      </c>
      <c r="Y3034" s="23" t="s">
        <v>54</v>
      </c>
      <c r="Z3034" s="23" t="s">
        <v>54</v>
      </c>
      <c r="AA3034" s="23" t="s">
        <v>54</v>
      </c>
      <c r="AB3034" t="s">
        <v>54</v>
      </c>
      <c r="AC3034" t="s">
        <v>54</v>
      </c>
      <c r="AD3034" t="s">
        <v>54</v>
      </c>
      <c r="AE3034" t="s">
        <v>54</v>
      </c>
      <c r="AF3034" s="23" t="s">
        <v>54</v>
      </c>
      <c r="AG3034" s="23" t="s">
        <v>54</v>
      </c>
      <c r="AH3034" s="23" t="s">
        <v>54</v>
      </c>
      <c r="AI3034" s="23" t="s">
        <v>54</v>
      </c>
      <c r="AJ3034">
        <v>19</v>
      </c>
      <c r="AK3034">
        <v>0</v>
      </c>
      <c r="AL3034">
        <v>0</v>
      </c>
      <c r="AM3034">
        <v>0</v>
      </c>
      <c r="AN3034" s="23">
        <v>0</v>
      </c>
      <c r="AO3034" s="23" t="e">
        <v>#DIV/0!</v>
      </c>
      <c r="AP3034" s="23" t="e">
        <v>#DIV/0!</v>
      </c>
      <c r="AQ3034" s="23" t="e">
        <v>#DIV/0!</v>
      </c>
      <c r="AR3034" s="35">
        <v>0</v>
      </c>
      <c r="AS3034" s="35">
        <v>0</v>
      </c>
      <c r="AT3034" s="35">
        <v>5</v>
      </c>
      <c r="AU3034" s="31" t="str">
        <f t="shared" si="50"/>
        <v>库存为5</v>
      </c>
      <c r="AV3034" s="36" t="str">
        <f>IFERROR(时间!$B$4+AU3034,"上周无销量")</f>
        <v>上周无销量</v>
      </c>
    </row>
    <row r="3035" spans="1:48">
      <c r="A3035" s="21" t="s">
        <v>5898</v>
      </c>
      <c r="B3035" t="s">
        <v>3196</v>
      </c>
      <c r="C3035" t="s">
        <v>5897</v>
      </c>
      <c r="D3035" s="31">
        <v>3</v>
      </c>
      <c r="E3035" s="31">
        <v>0</v>
      </c>
      <c r="F3035" s="31">
        <v>0</v>
      </c>
      <c r="G3035" s="31">
        <v>1</v>
      </c>
      <c r="H3035" s="32">
        <v>26.9925</v>
      </c>
      <c r="I3035">
        <v>0</v>
      </c>
      <c r="J3035" s="33">
        <v>5</v>
      </c>
      <c r="K3035" s="33">
        <v>0</v>
      </c>
      <c r="L3035" s="33">
        <v>0</v>
      </c>
      <c r="M3035">
        <v>5</v>
      </c>
      <c r="N3035">
        <v>0</v>
      </c>
      <c r="O3035">
        <v>0</v>
      </c>
      <c r="P3035">
        <v>6116</v>
      </c>
      <c r="Q3035">
        <v>0</v>
      </c>
      <c r="R3035">
        <v>0</v>
      </c>
      <c r="S3035">
        <v>803</v>
      </c>
      <c r="T3035">
        <v>20</v>
      </c>
      <c r="U3035">
        <v>0</v>
      </c>
      <c r="V3035">
        <v>0</v>
      </c>
      <c r="W3035">
        <v>2</v>
      </c>
      <c r="X3035" s="23">
        <v>0.00327011118378025</v>
      </c>
      <c r="Y3035" s="23" t="e">
        <v>#DIV/0!</v>
      </c>
      <c r="Z3035" s="23" t="e">
        <v>#DIV/0!</v>
      </c>
      <c r="AA3035" s="23">
        <v>0.0024906600249066</v>
      </c>
      <c r="AB3035">
        <v>7.15</v>
      </c>
      <c r="AC3035">
        <v>0</v>
      </c>
      <c r="AD3035">
        <v>0</v>
      </c>
      <c r="AE3035">
        <v>0.77</v>
      </c>
      <c r="AF3035" s="23">
        <v>0.0882961316415054</v>
      </c>
      <c r="AG3035" s="23" t="s">
        <v>54</v>
      </c>
      <c r="AH3035" s="23" t="s">
        <v>54</v>
      </c>
      <c r="AI3035" s="23">
        <v>0.0285264425303325</v>
      </c>
      <c r="AJ3035">
        <v>34</v>
      </c>
      <c r="AK3035">
        <v>0</v>
      </c>
      <c r="AL3035">
        <v>0</v>
      </c>
      <c r="AM3035">
        <v>5</v>
      </c>
      <c r="AN3035" s="23">
        <v>0.0882352941176471</v>
      </c>
      <c r="AO3035" s="23" t="e">
        <v>#DIV/0!</v>
      </c>
      <c r="AP3035" s="23" t="e">
        <v>#DIV/0!</v>
      </c>
      <c r="AQ3035" s="23">
        <v>0.2</v>
      </c>
      <c r="AR3035" s="35">
        <v>0.428571428571429</v>
      </c>
      <c r="AS3035" s="35">
        <v>25.7142857142857</v>
      </c>
      <c r="AT3035" s="35">
        <v>-20.7142857142857</v>
      </c>
      <c r="AU3035" s="31">
        <f t="shared" si="50"/>
        <v>11</v>
      </c>
      <c r="AV3035" s="36">
        <f>IFERROR(时间!$B$4+AU3035,"上周无销量")</f>
        <v>43308</v>
      </c>
    </row>
    <row r="3036" spans="1:48">
      <c r="A3036" s="21" t="s">
        <v>5899</v>
      </c>
      <c r="B3036" t="s">
        <v>3198</v>
      </c>
      <c r="C3036" t="s">
        <v>5897</v>
      </c>
      <c r="D3036" s="31">
        <v>2</v>
      </c>
      <c r="E3036" s="31">
        <v>1</v>
      </c>
      <c r="F3036" s="31">
        <v>0</v>
      </c>
      <c r="G3036" s="31">
        <v>2</v>
      </c>
      <c r="H3036" s="32">
        <v>21.594</v>
      </c>
      <c r="I3036">
        <v>0</v>
      </c>
      <c r="J3036" s="33">
        <v>2</v>
      </c>
      <c r="K3036" s="33">
        <v>0</v>
      </c>
      <c r="L3036" s="33">
        <v>0</v>
      </c>
      <c r="M3036">
        <v>2</v>
      </c>
      <c r="N3036">
        <v>0</v>
      </c>
      <c r="O3036">
        <v>0</v>
      </c>
      <c r="P3036" t="s">
        <v>54</v>
      </c>
      <c r="Q3036" t="s">
        <v>54</v>
      </c>
      <c r="R3036" t="s">
        <v>54</v>
      </c>
      <c r="S3036" t="s">
        <v>54</v>
      </c>
      <c r="T3036" t="s">
        <v>54</v>
      </c>
      <c r="U3036" t="s">
        <v>54</v>
      </c>
      <c r="V3036" t="s">
        <v>54</v>
      </c>
      <c r="W3036" t="s">
        <v>54</v>
      </c>
      <c r="X3036" s="23" t="s">
        <v>54</v>
      </c>
      <c r="Y3036" s="23" t="s">
        <v>54</v>
      </c>
      <c r="Z3036" s="23" t="s">
        <v>54</v>
      </c>
      <c r="AA3036" s="23" t="s">
        <v>54</v>
      </c>
      <c r="AB3036" t="s">
        <v>54</v>
      </c>
      <c r="AC3036" t="s">
        <v>54</v>
      </c>
      <c r="AD3036" t="s">
        <v>54</v>
      </c>
      <c r="AE3036" t="s">
        <v>54</v>
      </c>
      <c r="AF3036" s="23" t="s">
        <v>54</v>
      </c>
      <c r="AG3036" s="23" t="s">
        <v>54</v>
      </c>
      <c r="AH3036" s="23" t="s">
        <v>54</v>
      </c>
      <c r="AI3036" s="23" t="s">
        <v>54</v>
      </c>
      <c r="AJ3036">
        <v>18</v>
      </c>
      <c r="AK3036">
        <v>3</v>
      </c>
      <c r="AL3036">
        <v>0</v>
      </c>
      <c r="AM3036">
        <v>5</v>
      </c>
      <c r="AN3036" s="23">
        <v>0.111111111111111</v>
      </c>
      <c r="AO3036" s="23">
        <v>0.333333333333333</v>
      </c>
      <c r="AP3036" s="23" t="e">
        <v>#DIV/0!</v>
      </c>
      <c r="AQ3036" s="23">
        <v>0.4</v>
      </c>
      <c r="AR3036" s="35">
        <v>0.285714285714286</v>
      </c>
      <c r="AS3036" s="35">
        <v>17.1428571428571</v>
      </c>
      <c r="AT3036" s="35">
        <v>-15.1428571428571</v>
      </c>
      <c r="AU3036" s="31">
        <f t="shared" si="50"/>
        <v>7</v>
      </c>
      <c r="AV3036" s="36">
        <f>IFERROR(时间!$B$4+AU3036,"上周无销量")</f>
        <v>43304</v>
      </c>
    </row>
    <row r="3037" spans="1:48">
      <c r="A3037" s="21" t="s">
        <v>5900</v>
      </c>
      <c r="B3037" t="s">
        <v>3200</v>
      </c>
      <c r="C3037" t="s">
        <v>5897</v>
      </c>
      <c r="D3037" s="31">
        <v>3</v>
      </c>
      <c r="E3037" s="31">
        <v>4</v>
      </c>
      <c r="F3037" s="31">
        <v>2</v>
      </c>
      <c r="G3037" s="31">
        <v>4</v>
      </c>
      <c r="H3037" s="32">
        <v>24.9161538461538</v>
      </c>
      <c r="I3037">
        <v>0</v>
      </c>
      <c r="J3037" s="33">
        <v>1</v>
      </c>
      <c r="K3037" s="33">
        <v>0</v>
      </c>
      <c r="L3037" s="33">
        <v>0</v>
      </c>
      <c r="M3037">
        <v>1</v>
      </c>
      <c r="N3037">
        <v>2</v>
      </c>
      <c r="O3037">
        <v>0</v>
      </c>
      <c r="P3037" t="s">
        <v>54</v>
      </c>
      <c r="Q3037" t="s">
        <v>54</v>
      </c>
      <c r="R3037" t="s">
        <v>54</v>
      </c>
      <c r="S3037" t="s">
        <v>54</v>
      </c>
      <c r="T3037" t="s">
        <v>54</v>
      </c>
      <c r="U3037" t="s">
        <v>54</v>
      </c>
      <c r="V3037" t="s">
        <v>54</v>
      </c>
      <c r="W3037" t="s">
        <v>54</v>
      </c>
      <c r="X3037" s="23" t="s">
        <v>54</v>
      </c>
      <c r="Y3037" s="23" t="s">
        <v>54</v>
      </c>
      <c r="Z3037" s="23" t="s">
        <v>54</v>
      </c>
      <c r="AA3037" s="23" t="s">
        <v>54</v>
      </c>
      <c r="AB3037" t="s">
        <v>54</v>
      </c>
      <c r="AC3037" t="s">
        <v>54</v>
      </c>
      <c r="AD3037" t="s">
        <v>54</v>
      </c>
      <c r="AE3037" t="s">
        <v>54</v>
      </c>
      <c r="AF3037" s="23" t="s">
        <v>54</v>
      </c>
      <c r="AG3037" s="23" t="s">
        <v>54</v>
      </c>
      <c r="AH3037" s="23" t="s">
        <v>54</v>
      </c>
      <c r="AI3037" s="23" t="s">
        <v>54</v>
      </c>
      <c r="AJ3037">
        <v>24</v>
      </c>
      <c r="AK3037">
        <v>27</v>
      </c>
      <c r="AL3037">
        <v>24</v>
      </c>
      <c r="AM3037">
        <v>23</v>
      </c>
      <c r="AN3037" s="23">
        <v>0.125</v>
      </c>
      <c r="AO3037" s="23">
        <v>0.148148148148148</v>
      </c>
      <c r="AP3037" s="23">
        <v>0.0833333333333333</v>
      </c>
      <c r="AQ3037" s="23">
        <v>0.173913043478261</v>
      </c>
      <c r="AR3037" s="35">
        <v>0.428571428571429</v>
      </c>
      <c r="AS3037" s="35">
        <v>25.7142857142857</v>
      </c>
      <c r="AT3037" s="35">
        <v>-24.7142857142857</v>
      </c>
      <c r="AU3037" s="31">
        <f t="shared" si="50"/>
        <v>2</v>
      </c>
      <c r="AV3037" s="36">
        <f>IFERROR(时间!$B$4+AU3037,"上周无销量")</f>
        <v>43299</v>
      </c>
    </row>
    <row r="3038" spans="1:48">
      <c r="A3038" s="21" t="s">
        <v>5901</v>
      </c>
      <c r="B3038" t="s">
        <v>3202</v>
      </c>
      <c r="C3038" t="s">
        <v>5897</v>
      </c>
      <c r="D3038" s="31">
        <v>0</v>
      </c>
      <c r="E3038" s="31">
        <v>0</v>
      </c>
      <c r="F3038" s="31">
        <v>0</v>
      </c>
      <c r="G3038" s="31">
        <v>0</v>
      </c>
      <c r="H3038" s="32">
        <v>0</v>
      </c>
      <c r="I3038">
        <v>4</v>
      </c>
      <c r="J3038" s="33">
        <v>0</v>
      </c>
      <c r="K3038" s="33">
        <v>0</v>
      </c>
      <c r="L3038" s="33">
        <v>0</v>
      </c>
      <c r="M3038">
        <v>4</v>
      </c>
      <c r="N3038">
        <v>0</v>
      </c>
      <c r="O3038">
        <v>0</v>
      </c>
      <c r="P3038" t="s">
        <v>54</v>
      </c>
      <c r="Q3038" t="s">
        <v>54</v>
      </c>
      <c r="R3038" t="s">
        <v>54</v>
      </c>
      <c r="S3038" t="s">
        <v>54</v>
      </c>
      <c r="T3038" t="s">
        <v>54</v>
      </c>
      <c r="U3038" t="s">
        <v>54</v>
      </c>
      <c r="V3038" t="s">
        <v>54</v>
      </c>
      <c r="W3038" t="s">
        <v>54</v>
      </c>
      <c r="X3038" s="23" t="s">
        <v>54</v>
      </c>
      <c r="Y3038" s="23" t="s">
        <v>54</v>
      </c>
      <c r="Z3038" s="23" t="s">
        <v>54</v>
      </c>
      <c r="AA3038" s="23" t="s">
        <v>54</v>
      </c>
      <c r="AB3038" t="s">
        <v>54</v>
      </c>
      <c r="AC3038" t="s">
        <v>54</v>
      </c>
      <c r="AD3038" t="s">
        <v>54</v>
      </c>
      <c r="AE3038" t="s">
        <v>54</v>
      </c>
      <c r="AF3038" s="23" t="s">
        <v>54</v>
      </c>
      <c r="AG3038" s="23" t="s">
        <v>54</v>
      </c>
      <c r="AH3038" s="23" t="s">
        <v>54</v>
      </c>
      <c r="AI3038" s="23" t="s">
        <v>54</v>
      </c>
      <c r="AJ3038">
        <v>8</v>
      </c>
      <c r="AK3038">
        <v>0</v>
      </c>
      <c r="AL3038">
        <v>0</v>
      </c>
      <c r="AM3038">
        <v>0</v>
      </c>
      <c r="AN3038" s="23">
        <v>0</v>
      </c>
      <c r="AO3038" s="23" t="e">
        <v>#DIV/0!</v>
      </c>
      <c r="AP3038" s="23" t="e">
        <v>#DIV/0!</v>
      </c>
      <c r="AQ3038" s="23" t="e">
        <v>#DIV/0!</v>
      </c>
      <c r="AR3038" s="35">
        <v>0</v>
      </c>
      <c r="AS3038" s="35">
        <v>0</v>
      </c>
      <c r="AT3038" s="35">
        <v>4</v>
      </c>
      <c r="AU3038" s="31" t="str">
        <f t="shared" si="50"/>
        <v>库存为4</v>
      </c>
      <c r="AV3038" s="36" t="str">
        <f>IFERROR(时间!$B$4+AU3038,"上周无销量")</f>
        <v>上周无销量</v>
      </c>
    </row>
    <row r="3039" spans="1:48">
      <c r="A3039" s="21" t="s">
        <v>5902</v>
      </c>
      <c r="B3039" t="s">
        <v>3204</v>
      </c>
      <c r="C3039" t="s">
        <v>5897</v>
      </c>
      <c r="D3039" s="31">
        <v>3</v>
      </c>
      <c r="E3039" s="31">
        <v>2</v>
      </c>
      <c r="F3039" s="31">
        <v>2</v>
      </c>
      <c r="G3039" s="31">
        <v>2</v>
      </c>
      <c r="H3039" s="32">
        <v>27.9922222222222</v>
      </c>
      <c r="I3039">
        <v>2</v>
      </c>
      <c r="J3039" s="33">
        <v>0</v>
      </c>
      <c r="K3039" s="33">
        <v>0</v>
      </c>
      <c r="L3039" s="33">
        <v>0</v>
      </c>
      <c r="M3039">
        <v>2</v>
      </c>
      <c r="N3039">
        <v>1</v>
      </c>
      <c r="O3039">
        <v>0</v>
      </c>
      <c r="P3039" t="s">
        <v>54</v>
      </c>
      <c r="Q3039" t="s">
        <v>54</v>
      </c>
      <c r="R3039" t="s">
        <v>54</v>
      </c>
      <c r="S3039" t="s">
        <v>54</v>
      </c>
      <c r="T3039" t="s">
        <v>54</v>
      </c>
      <c r="U3039" t="s">
        <v>54</v>
      </c>
      <c r="V3039" t="s">
        <v>54</v>
      </c>
      <c r="W3039" t="s">
        <v>54</v>
      </c>
      <c r="X3039" s="23" t="s">
        <v>54</v>
      </c>
      <c r="Y3039" s="23" t="s">
        <v>54</v>
      </c>
      <c r="Z3039" s="23" t="s">
        <v>54</v>
      </c>
      <c r="AA3039" s="23" t="s">
        <v>54</v>
      </c>
      <c r="AB3039" t="s">
        <v>54</v>
      </c>
      <c r="AC3039" t="s">
        <v>54</v>
      </c>
      <c r="AD3039" t="s">
        <v>54</v>
      </c>
      <c r="AE3039" t="s">
        <v>54</v>
      </c>
      <c r="AF3039" s="23" t="s">
        <v>54</v>
      </c>
      <c r="AG3039" s="23" t="s">
        <v>54</v>
      </c>
      <c r="AH3039" s="23" t="s">
        <v>54</v>
      </c>
      <c r="AI3039" s="23" t="s">
        <v>54</v>
      </c>
      <c r="AJ3039">
        <v>36</v>
      </c>
      <c r="AK3039">
        <v>25</v>
      </c>
      <c r="AL3039">
        <v>13</v>
      </c>
      <c r="AM3039">
        <v>29</v>
      </c>
      <c r="AN3039" s="23">
        <v>0.0833333333333333</v>
      </c>
      <c r="AO3039" s="23">
        <v>0.08</v>
      </c>
      <c r="AP3039" s="23">
        <v>0.153846153846154</v>
      </c>
      <c r="AQ3039" s="23">
        <v>0.0689655172413793</v>
      </c>
      <c r="AR3039" s="35">
        <v>0.428571428571429</v>
      </c>
      <c r="AS3039" s="35">
        <v>25.7142857142857</v>
      </c>
      <c r="AT3039" s="35">
        <v>-23.7142857142857</v>
      </c>
      <c r="AU3039" s="31">
        <f t="shared" si="50"/>
        <v>4</v>
      </c>
      <c r="AV3039" s="36">
        <f>IFERROR(时间!$B$4+AU3039,"上周无销量")</f>
        <v>43301</v>
      </c>
    </row>
    <row r="3040" spans="1:48">
      <c r="A3040" s="21" t="s">
        <v>5903</v>
      </c>
      <c r="B3040" t="s">
        <v>3206</v>
      </c>
      <c r="C3040" t="s">
        <v>5897</v>
      </c>
      <c r="D3040" s="31">
        <v>4</v>
      </c>
      <c r="E3040" s="31">
        <v>5</v>
      </c>
      <c r="F3040" s="31">
        <v>4</v>
      </c>
      <c r="G3040" s="31">
        <v>0</v>
      </c>
      <c r="H3040" s="32">
        <v>35.99</v>
      </c>
      <c r="I3040">
        <v>0</v>
      </c>
      <c r="J3040" s="33">
        <v>8</v>
      </c>
      <c r="K3040" s="33">
        <v>0</v>
      </c>
      <c r="L3040" s="33">
        <v>0</v>
      </c>
      <c r="M3040">
        <v>8</v>
      </c>
      <c r="N3040">
        <v>0</v>
      </c>
      <c r="O3040">
        <v>0</v>
      </c>
      <c r="P3040" t="s">
        <v>54</v>
      </c>
      <c r="Q3040" t="s">
        <v>54</v>
      </c>
      <c r="R3040" t="s">
        <v>54</v>
      </c>
      <c r="S3040" t="s">
        <v>54</v>
      </c>
      <c r="T3040" t="s">
        <v>54</v>
      </c>
      <c r="U3040" t="s">
        <v>54</v>
      </c>
      <c r="V3040" t="s">
        <v>54</v>
      </c>
      <c r="W3040" t="s">
        <v>54</v>
      </c>
      <c r="X3040" s="23" t="s">
        <v>54</v>
      </c>
      <c r="Y3040" s="23" t="s">
        <v>54</v>
      </c>
      <c r="Z3040" s="23" t="s">
        <v>54</v>
      </c>
      <c r="AA3040" s="23" t="s">
        <v>54</v>
      </c>
      <c r="AB3040" t="s">
        <v>54</v>
      </c>
      <c r="AC3040" t="s">
        <v>54</v>
      </c>
      <c r="AD3040" t="s">
        <v>54</v>
      </c>
      <c r="AE3040" t="s">
        <v>54</v>
      </c>
      <c r="AF3040" s="23" t="s">
        <v>54</v>
      </c>
      <c r="AG3040" s="23" t="s">
        <v>54</v>
      </c>
      <c r="AH3040" s="23" t="s">
        <v>54</v>
      </c>
      <c r="AI3040" s="23" t="s">
        <v>54</v>
      </c>
      <c r="AJ3040">
        <v>41</v>
      </c>
      <c r="AK3040">
        <v>41</v>
      </c>
      <c r="AL3040">
        <v>34</v>
      </c>
      <c r="AM3040">
        <v>0</v>
      </c>
      <c r="AN3040" s="23">
        <v>0.0975609756097561</v>
      </c>
      <c r="AO3040" s="23">
        <v>0.121951219512195</v>
      </c>
      <c r="AP3040" s="23">
        <v>0.117647058823529</v>
      </c>
      <c r="AQ3040" s="23" t="e">
        <v>#DIV/0!</v>
      </c>
      <c r="AR3040" s="35">
        <v>0.571428571428571</v>
      </c>
      <c r="AS3040" s="35">
        <v>34.2857142857143</v>
      </c>
      <c r="AT3040" s="35">
        <v>-26.2857142857143</v>
      </c>
      <c r="AU3040" s="31">
        <f t="shared" si="50"/>
        <v>14</v>
      </c>
      <c r="AV3040" s="36">
        <f>IFERROR(时间!$B$4+AU3040,"上周无销量")</f>
        <v>43311</v>
      </c>
    </row>
    <row r="3041" spans="1:48">
      <c r="A3041" s="21" t="s">
        <v>5904</v>
      </c>
      <c r="B3041" t="s">
        <v>3208</v>
      </c>
      <c r="C3041" t="s">
        <v>5897</v>
      </c>
      <c r="D3041" s="31">
        <v>3</v>
      </c>
      <c r="E3041" s="31">
        <v>0</v>
      </c>
      <c r="F3041" s="31">
        <v>3</v>
      </c>
      <c r="G3041" s="31">
        <v>0</v>
      </c>
      <c r="H3041" s="32">
        <v>35.99</v>
      </c>
      <c r="I3041">
        <v>0</v>
      </c>
      <c r="J3041" s="33">
        <v>0</v>
      </c>
      <c r="K3041" s="33">
        <v>0</v>
      </c>
      <c r="L3041" s="33">
        <v>1</v>
      </c>
      <c r="M3041">
        <v>1</v>
      </c>
      <c r="N3041">
        <v>0</v>
      </c>
      <c r="O3041">
        <v>0</v>
      </c>
      <c r="P3041">
        <v>4351</v>
      </c>
      <c r="Q3041">
        <v>0</v>
      </c>
      <c r="R3041">
        <v>1886</v>
      </c>
      <c r="S3041">
        <v>0</v>
      </c>
      <c r="T3041">
        <v>27</v>
      </c>
      <c r="U3041">
        <v>0</v>
      </c>
      <c r="V3041">
        <v>11</v>
      </c>
      <c r="W3041">
        <v>0</v>
      </c>
      <c r="X3041" s="23">
        <v>0.00620547000689497</v>
      </c>
      <c r="Y3041" s="23" t="e">
        <v>#DIV/0!</v>
      </c>
      <c r="Z3041" s="23">
        <v>0.00583244962884411</v>
      </c>
      <c r="AA3041" s="23" t="e">
        <v>#DIV/0!</v>
      </c>
      <c r="AB3041">
        <v>8.75</v>
      </c>
      <c r="AC3041">
        <v>0</v>
      </c>
      <c r="AD3041">
        <v>3.69</v>
      </c>
      <c r="AE3041">
        <v>0</v>
      </c>
      <c r="AF3041" s="23">
        <v>0.0810410299157173</v>
      </c>
      <c r="AG3041" s="23" t="s">
        <v>54</v>
      </c>
      <c r="AH3041" s="23">
        <v>0.0341761600444568</v>
      </c>
      <c r="AI3041" s="23" t="s">
        <v>54</v>
      </c>
      <c r="AJ3041">
        <v>75</v>
      </c>
      <c r="AK3041">
        <v>0</v>
      </c>
      <c r="AL3041">
        <v>27</v>
      </c>
      <c r="AM3041">
        <v>0</v>
      </c>
      <c r="AN3041" s="23">
        <v>0.04</v>
      </c>
      <c r="AO3041" s="23" t="e">
        <v>#DIV/0!</v>
      </c>
      <c r="AP3041" s="23">
        <v>0.111111111111111</v>
      </c>
      <c r="AQ3041" s="23" t="e">
        <v>#DIV/0!</v>
      </c>
      <c r="AR3041" s="35">
        <v>0.428571428571429</v>
      </c>
      <c r="AS3041" s="35">
        <v>25.7142857142857</v>
      </c>
      <c r="AT3041" s="35">
        <v>-24.7142857142857</v>
      </c>
      <c r="AU3041" s="31">
        <f t="shared" si="50"/>
        <v>2</v>
      </c>
      <c r="AV3041" s="36">
        <f>IFERROR(时间!$B$4+AU3041,"上周无销量")</f>
        <v>43299</v>
      </c>
    </row>
    <row r="3042" spans="1:48">
      <c r="A3042" s="21" t="s">
        <v>5905</v>
      </c>
      <c r="B3042" t="s">
        <v>3210</v>
      </c>
      <c r="C3042" t="s">
        <v>5897</v>
      </c>
      <c r="D3042" s="31">
        <v>0</v>
      </c>
      <c r="E3042" s="31">
        <v>0</v>
      </c>
      <c r="F3042" s="31">
        <v>4</v>
      </c>
      <c r="G3042" s="31">
        <v>1</v>
      </c>
      <c r="H3042" s="32">
        <v>28.792</v>
      </c>
      <c r="I3042">
        <v>0</v>
      </c>
      <c r="J3042" s="33">
        <v>7</v>
      </c>
      <c r="K3042" s="33">
        <v>0</v>
      </c>
      <c r="L3042" s="33">
        <v>0</v>
      </c>
      <c r="M3042">
        <v>7</v>
      </c>
      <c r="N3042">
        <v>0</v>
      </c>
      <c r="O3042">
        <v>0</v>
      </c>
      <c r="P3042" t="s">
        <v>54</v>
      </c>
      <c r="Q3042" t="s">
        <v>54</v>
      </c>
      <c r="R3042" t="s">
        <v>54</v>
      </c>
      <c r="S3042" t="s">
        <v>54</v>
      </c>
      <c r="T3042" t="s">
        <v>54</v>
      </c>
      <c r="U3042" t="s">
        <v>54</v>
      </c>
      <c r="V3042" t="s">
        <v>54</v>
      </c>
      <c r="W3042" t="s">
        <v>54</v>
      </c>
      <c r="X3042" s="23" t="s">
        <v>54</v>
      </c>
      <c r="Y3042" s="23" t="s">
        <v>54</v>
      </c>
      <c r="Z3042" s="23" t="s">
        <v>54</v>
      </c>
      <c r="AA3042" s="23" t="s">
        <v>54</v>
      </c>
      <c r="AB3042" t="s">
        <v>54</v>
      </c>
      <c r="AC3042" t="s">
        <v>54</v>
      </c>
      <c r="AD3042" t="s">
        <v>54</v>
      </c>
      <c r="AE3042" t="s">
        <v>54</v>
      </c>
      <c r="AF3042" s="23" t="s">
        <v>54</v>
      </c>
      <c r="AG3042" s="23" t="s">
        <v>54</v>
      </c>
      <c r="AH3042" s="23" t="s">
        <v>54</v>
      </c>
      <c r="AI3042" s="23" t="s">
        <v>54</v>
      </c>
      <c r="AJ3042">
        <v>0</v>
      </c>
      <c r="AK3042">
        <v>0</v>
      </c>
      <c r="AL3042">
        <v>22</v>
      </c>
      <c r="AM3042">
        <v>10</v>
      </c>
      <c r="AN3042" s="23" t="e">
        <v>#DIV/0!</v>
      </c>
      <c r="AO3042" s="23" t="e">
        <v>#DIV/0!</v>
      </c>
      <c r="AP3042" s="23">
        <v>0.181818181818182</v>
      </c>
      <c r="AQ3042" s="23">
        <v>0.1</v>
      </c>
      <c r="AR3042" s="35">
        <v>0</v>
      </c>
      <c r="AS3042" s="35">
        <v>0</v>
      </c>
      <c r="AT3042" s="35">
        <v>7</v>
      </c>
      <c r="AU3042" s="31" t="str">
        <f t="shared" si="50"/>
        <v>库存为7</v>
      </c>
      <c r="AV3042" s="36" t="str">
        <f>IFERROR(时间!$B$4+AU3042,"上周无销量")</f>
        <v>上周无销量</v>
      </c>
    </row>
    <row r="3043" spans="1:48">
      <c r="A3043" s="21" t="s">
        <v>5906</v>
      </c>
      <c r="B3043" t="s">
        <v>3212</v>
      </c>
      <c r="C3043" t="s">
        <v>5897</v>
      </c>
      <c r="D3043" s="31">
        <v>2</v>
      </c>
      <c r="E3043" s="31">
        <v>0</v>
      </c>
      <c r="F3043" s="31">
        <v>0</v>
      </c>
      <c r="G3043" s="31">
        <v>0</v>
      </c>
      <c r="H3043" s="32">
        <v>35.99</v>
      </c>
      <c r="I3043">
        <v>1</v>
      </c>
      <c r="J3043" s="33">
        <v>0</v>
      </c>
      <c r="K3043" s="33">
        <v>0</v>
      </c>
      <c r="L3043" s="33">
        <v>1</v>
      </c>
      <c r="M3043">
        <v>2</v>
      </c>
      <c r="N3043">
        <v>0</v>
      </c>
      <c r="O3043">
        <v>0</v>
      </c>
      <c r="P3043" t="s">
        <v>54</v>
      </c>
      <c r="Q3043" t="s">
        <v>54</v>
      </c>
      <c r="R3043" t="s">
        <v>54</v>
      </c>
      <c r="S3043" t="s">
        <v>54</v>
      </c>
      <c r="T3043" t="s">
        <v>54</v>
      </c>
      <c r="U3043" t="s">
        <v>54</v>
      </c>
      <c r="V3043" t="s">
        <v>54</v>
      </c>
      <c r="W3043" t="s">
        <v>54</v>
      </c>
      <c r="X3043" s="23" t="s">
        <v>54</v>
      </c>
      <c r="Y3043" s="23" t="s">
        <v>54</v>
      </c>
      <c r="Z3043" s="23" t="s">
        <v>54</v>
      </c>
      <c r="AA3043" s="23" t="s">
        <v>54</v>
      </c>
      <c r="AB3043" t="s">
        <v>54</v>
      </c>
      <c r="AC3043" t="s">
        <v>54</v>
      </c>
      <c r="AD3043" t="s">
        <v>54</v>
      </c>
      <c r="AE3043" t="s">
        <v>54</v>
      </c>
      <c r="AF3043" s="23" t="s">
        <v>54</v>
      </c>
      <c r="AG3043" s="23" t="s">
        <v>54</v>
      </c>
      <c r="AH3043" s="23" t="s">
        <v>54</v>
      </c>
      <c r="AI3043" s="23" t="s">
        <v>54</v>
      </c>
      <c r="AJ3043">
        <v>37</v>
      </c>
      <c r="AK3043">
        <v>43</v>
      </c>
      <c r="AL3043">
        <v>26</v>
      </c>
      <c r="AM3043">
        <v>29</v>
      </c>
      <c r="AN3043" s="23">
        <v>0.0540540540540541</v>
      </c>
      <c r="AO3043" s="23">
        <v>0</v>
      </c>
      <c r="AP3043" s="23">
        <v>0</v>
      </c>
      <c r="AQ3043" s="23">
        <v>0</v>
      </c>
      <c r="AR3043" s="35">
        <v>0.285714285714286</v>
      </c>
      <c r="AS3043" s="35">
        <v>17.1428571428571</v>
      </c>
      <c r="AT3043" s="35">
        <v>-15.1428571428571</v>
      </c>
      <c r="AU3043" s="31">
        <f t="shared" si="50"/>
        <v>7</v>
      </c>
      <c r="AV3043" s="36">
        <f>IFERROR(时间!$B$4+AU3043,"上周无销量")</f>
        <v>43304</v>
      </c>
    </row>
    <row r="3044" spans="1:48">
      <c r="A3044" s="21" t="s">
        <v>5907</v>
      </c>
      <c r="B3044" t="s">
        <v>3220</v>
      </c>
      <c r="C3044" t="s">
        <v>5897</v>
      </c>
      <c r="D3044" s="31">
        <v>5</v>
      </c>
      <c r="E3044" s="31">
        <v>3</v>
      </c>
      <c r="F3044" s="31">
        <v>1</v>
      </c>
      <c r="G3044" s="31">
        <v>1</v>
      </c>
      <c r="H3044" s="32">
        <v>32.391</v>
      </c>
      <c r="I3044">
        <v>2</v>
      </c>
      <c r="J3044" s="33">
        <v>0</v>
      </c>
      <c r="K3044" s="33">
        <v>1</v>
      </c>
      <c r="L3044" s="33">
        <v>0</v>
      </c>
      <c r="M3044">
        <v>3</v>
      </c>
      <c r="N3044">
        <v>0</v>
      </c>
      <c r="O3044">
        <v>0</v>
      </c>
      <c r="P3044" t="s">
        <v>54</v>
      </c>
      <c r="Q3044" t="s">
        <v>54</v>
      </c>
      <c r="R3044" t="s">
        <v>54</v>
      </c>
      <c r="S3044" t="s">
        <v>54</v>
      </c>
      <c r="T3044" t="s">
        <v>54</v>
      </c>
      <c r="U3044" t="s">
        <v>54</v>
      </c>
      <c r="V3044" t="s">
        <v>54</v>
      </c>
      <c r="W3044" t="s">
        <v>54</v>
      </c>
      <c r="X3044" s="23" t="s">
        <v>54</v>
      </c>
      <c r="Y3044" s="23" t="s">
        <v>54</v>
      </c>
      <c r="Z3044" s="23" t="s">
        <v>54</v>
      </c>
      <c r="AA3044" s="23" t="s">
        <v>54</v>
      </c>
      <c r="AB3044" t="s">
        <v>54</v>
      </c>
      <c r="AC3044" t="s">
        <v>54</v>
      </c>
      <c r="AD3044" t="s">
        <v>54</v>
      </c>
      <c r="AE3044" t="s">
        <v>54</v>
      </c>
      <c r="AF3044" s="23" t="s">
        <v>54</v>
      </c>
      <c r="AG3044" s="23" t="s">
        <v>54</v>
      </c>
      <c r="AH3044" s="23" t="s">
        <v>54</v>
      </c>
      <c r="AI3044" s="23" t="s">
        <v>54</v>
      </c>
      <c r="AJ3044">
        <v>49</v>
      </c>
      <c r="AK3044">
        <v>49</v>
      </c>
      <c r="AL3044">
        <v>27</v>
      </c>
      <c r="AM3044">
        <v>7</v>
      </c>
      <c r="AN3044" s="23">
        <v>0.102040816326531</v>
      </c>
      <c r="AO3044" s="23">
        <v>0.0612244897959184</v>
      </c>
      <c r="AP3044" s="23">
        <v>0.037037037037037</v>
      </c>
      <c r="AQ3044" s="23">
        <v>0.142857142857143</v>
      </c>
      <c r="AR3044" s="35">
        <v>0.714285714285714</v>
      </c>
      <c r="AS3044" s="35">
        <v>42.8571428571429</v>
      </c>
      <c r="AT3044" s="35">
        <v>-39.8571428571429</v>
      </c>
      <c r="AU3044" s="31">
        <f t="shared" si="50"/>
        <v>4</v>
      </c>
      <c r="AV3044" s="36">
        <f>IFERROR(时间!$B$4+AU3044,"上周无销量")</f>
        <v>43301</v>
      </c>
    </row>
    <row r="3045" spans="1:48">
      <c r="A3045" s="21" t="s">
        <v>5908</v>
      </c>
      <c r="B3045" t="s">
        <v>3226</v>
      </c>
      <c r="C3045" t="s">
        <v>5897</v>
      </c>
      <c r="D3045" s="31">
        <v>4</v>
      </c>
      <c r="E3045" s="31">
        <v>6</v>
      </c>
      <c r="F3045" s="31">
        <v>3</v>
      </c>
      <c r="G3045" s="31">
        <v>0</v>
      </c>
      <c r="H3045" s="32">
        <v>35.99</v>
      </c>
      <c r="I3045">
        <v>7</v>
      </c>
      <c r="J3045" s="33">
        <v>0</v>
      </c>
      <c r="K3045" s="33">
        <v>1</v>
      </c>
      <c r="L3045" s="33">
        <v>1</v>
      </c>
      <c r="M3045">
        <v>9</v>
      </c>
      <c r="N3045">
        <v>0</v>
      </c>
      <c r="O3045">
        <v>0</v>
      </c>
      <c r="P3045">
        <v>7839</v>
      </c>
      <c r="Q3045">
        <v>20810</v>
      </c>
      <c r="R3045">
        <v>13921</v>
      </c>
      <c r="S3045">
        <v>0</v>
      </c>
      <c r="T3045">
        <v>41</v>
      </c>
      <c r="U3045">
        <v>89</v>
      </c>
      <c r="V3045">
        <v>67</v>
      </c>
      <c r="W3045">
        <v>0</v>
      </c>
      <c r="X3045" s="23">
        <v>0.00523025896160225</v>
      </c>
      <c r="Y3045" s="23">
        <v>0.00427679000480538</v>
      </c>
      <c r="Z3045" s="23">
        <v>0.00481287263845988</v>
      </c>
      <c r="AA3045" s="23" t="e">
        <v>#DIV/0!</v>
      </c>
      <c r="AB3045">
        <v>13.85</v>
      </c>
      <c r="AC3045">
        <v>29.46</v>
      </c>
      <c r="AD3045">
        <v>22.14</v>
      </c>
      <c r="AE3045">
        <v>0</v>
      </c>
      <c r="AF3045" s="23">
        <v>0.0962072797999444</v>
      </c>
      <c r="AG3045" s="23">
        <v>0.136426785218116</v>
      </c>
      <c r="AH3045" s="23">
        <v>0.205056960266741</v>
      </c>
      <c r="AI3045" s="23" t="s">
        <v>54</v>
      </c>
      <c r="AJ3045">
        <v>89</v>
      </c>
      <c r="AK3045">
        <v>116</v>
      </c>
      <c r="AL3045">
        <v>58</v>
      </c>
      <c r="AM3045">
        <v>0</v>
      </c>
      <c r="AN3045" s="23">
        <v>0.0449438202247191</v>
      </c>
      <c r="AO3045" s="23">
        <v>0.0517241379310345</v>
      </c>
      <c r="AP3045" s="23">
        <v>0.0517241379310345</v>
      </c>
      <c r="AQ3045" s="23" t="e">
        <v>#DIV/0!</v>
      </c>
      <c r="AR3045" s="35">
        <v>0.571428571428571</v>
      </c>
      <c r="AS3045" s="35">
        <v>34.2857142857143</v>
      </c>
      <c r="AT3045" s="35">
        <v>-25.2857142857143</v>
      </c>
      <c r="AU3045" s="31">
        <f t="shared" si="50"/>
        <v>15</v>
      </c>
      <c r="AV3045" s="36">
        <f>IFERROR(时间!$B$4+AU3045,"上周无销量")</f>
        <v>43312</v>
      </c>
    </row>
    <row r="3046" spans="1:48">
      <c r="A3046" s="21" t="s">
        <v>5909</v>
      </c>
      <c r="B3046" t="s">
        <v>3214</v>
      </c>
      <c r="C3046" t="s">
        <v>5897</v>
      </c>
      <c r="D3046" s="31">
        <v>4</v>
      </c>
      <c r="E3046" s="31">
        <v>6</v>
      </c>
      <c r="F3046" s="31">
        <v>5</v>
      </c>
      <c r="G3046" s="31">
        <v>2</v>
      </c>
      <c r="H3046" s="32">
        <v>31.7558823529412</v>
      </c>
      <c r="I3046">
        <v>4</v>
      </c>
      <c r="J3046" s="33">
        <v>0</v>
      </c>
      <c r="K3046" s="33">
        <v>0</v>
      </c>
      <c r="L3046" s="33">
        <v>1</v>
      </c>
      <c r="M3046">
        <v>5</v>
      </c>
      <c r="N3046">
        <v>1</v>
      </c>
      <c r="O3046">
        <v>0</v>
      </c>
      <c r="P3046" t="s">
        <v>54</v>
      </c>
      <c r="Q3046" t="s">
        <v>54</v>
      </c>
      <c r="R3046" t="s">
        <v>54</v>
      </c>
      <c r="S3046" t="s">
        <v>54</v>
      </c>
      <c r="T3046" t="s">
        <v>54</v>
      </c>
      <c r="U3046" t="s">
        <v>54</v>
      </c>
      <c r="V3046" t="s">
        <v>54</v>
      </c>
      <c r="W3046" t="s">
        <v>54</v>
      </c>
      <c r="X3046" s="23" t="s">
        <v>54</v>
      </c>
      <c r="Y3046" s="23" t="s">
        <v>54</v>
      </c>
      <c r="Z3046" s="23" t="s">
        <v>54</v>
      </c>
      <c r="AA3046" s="23" t="s">
        <v>54</v>
      </c>
      <c r="AB3046" t="s">
        <v>54</v>
      </c>
      <c r="AC3046" t="s">
        <v>54</v>
      </c>
      <c r="AD3046" t="s">
        <v>54</v>
      </c>
      <c r="AE3046" t="s">
        <v>54</v>
      </c>
      <c r="AF3046" s="23" t="s">
        <v>54</v>
      </c>
      <c r="AG3046" s="23" t="s">
        <v>54</v>
      </c>
      <c r="AH3046" s="23" t="s">
        <v>54</v>
      </c>
      <c r="AI3046" s="23" t="s">
        <v>54</v>
      </c>
      <c r="AJ3046">
        <v>67</v>
      </c>
      <c r="AK3046">
        <v>69</v>
      </c>
      <c r="AL3046">
        <v>41</v>
      </c>
      <c r="AM3046">
        <v>29</v>
      </c>
      <c r="AN3046" s="23">
        <v>0.0597014925373134</v>
      </c>
      <c r="AO3046" s="23">
        <v>0.0869565217391304</v>
      </c>
      <c r="AP3046" s="23">
        <v>0.121951219512195</v>
      </c>
      <c r="AQ3046" s="23">
        <v>0.0689655172413793</v>
      </c>
      <c r="AR3046" s="35">
        <v>0.571428571428571</v>
      </c>
      <c r="AS3046" s="35">
        <v>34.2857142857143</v>
      </c>
      <c r="AT3046" s="35">
        <v>-29.2857142857143</v>
      </c>
      <c r="AU3046" s="31">
        <f t="shared" si="50"/>
        <v>8</v>
      </c>
      <c r="AV3046" s="36">
        <f>IFERROR(时间!$B$4+AU3046,"上周无销量")</f>
        <v>43305</v>
      </c>
    </row>
    <row r="3047" spans="1:48">
      <c r="A3047" s="21" t="s">
        <v>5910</v>
      </c>
      <c r="B3047" t="s">
        <v>3216</v>
      </c>
      <c r="C3047" t="s">
        <v>5897</v>
      </c>
      <c r="D3047" s="31">
        <v>1</v>
      </c>
      <c r="E3047" s="31">
        <v>6</v>
      </c>
      <c r="F3047" s="31">
        <v>4</v>
      </c>
      <c r="G3047" s="31">
        <v>0</v>
      </c>
      <c r="H3047" s="32">
        <v>35.99</v>
      </c>
      <c r="I3047">
        <v>0</v>
      </c>
      <c r="J3047" s="33">
        <v>0</v>
      </c>
      <c r="K3047" s="33">
        <v>0</v>
      </c>
      <c r="L3047" s="33">
        <v>0</v>
      </c>
      <c r="M3047">
        <v>0</v>
      </c>
      <c r="N3047">
        <v>0</v>
      </c>
      <c r="O3047">
        <v>0</v>
      </c>
      <c r="P3047" t="s">
        <v>54</v>
      </c>
      <c r="Q3047" t="s">
        <v>54</v>
      </c>
      <c r="R3047" t="s">
        <v>54</v>
      </c>
      <c r="S3047" t="s">
        <v>54</v>
      </c>
      <c r="T3047" t="s">
        <v>54</v>
      </c>
      <c r="U3047" t="s">
        <v>54</v>
      </c>
      <c r="V3047" t="s">
        <v>54</v>
      </c>
      <c r="W3047" t="s">
        <v>54</v>
      </c>
      <c r="X3047" s="23" t="s">
        <v>54</v>
      </c>
      <c r="Y3047" s="23" t="s">
        <v>54</v>
      </c>
      <c r="Z3047" s="23" t="s">
        <v>54</v>
      </c>
      <c r="AA3047" s="23" t="s">
        <v>54</v>
      </c>
      <c r="AB3047" t="s">
        <v>54</v>
      </c>
      <c r="AC3047" t="s">
        <v>54</v>
      </c>
      <c r="AD3047" t="s">
        <v>54</v>
      </c>
      <c r="AE3047" t="s">
        <v>54</v>
      </c>
      <c r="AF3047" s="23" t="s">
        <v>54</v>
      </c>
      <c r="AG3047" s="23" t="s">
        <v>54</v>
      </c>
      <c r="AH3047" s="23" t="s">
        <v>54</v>
      </c>
      <c r="AI3047" s="23" t="s">
        <v>54</v>
      </c>
      <c r="AJ3047">
        <v>20</v>
      </c>
      <c r="AK3047">
        <v>29</v>
      </c>
      <c r="AL3047">
        <v>28</v>
      </c>
      <c r="AM3047">
        <v>8</v>
      </c>
      <c r="AN3047" s="23">
        <v>0.05</v>
      </c>
      <c r="AO3047" s="23">
        <v>0.206896551724138</v>
      </c>
      <c r="AP3047" s="23">
        <v>0.142857142857143</v>
      </c>
      <c r="AQ3047" s="23">
        <v>0</v>
      </c>
      <c r="AR3047" s="35">
        <v>0.142857142857143</v>
      </c>
      <c r="AS3047" s="35">
        <v>8.57142857142857</v>
      </c>
      <c r="AT3047" s="35">
        <v>-8.57142857142857</v>
      </c>
      <c r="AU3047" s="31">
        <f t="shared" si="50"/>
        <v>0</v>
      </c>
      <c r="AV3047" s="36">
        <f>IFERROR(时间!$B$4+AU3047,"上周无销量")</f>
        <v>43297</v>
      </c>
    </row>
    <row r="3048" spans="1:48">
      <c r="A3048" s="21" t="s">
        <v>5911</v>
      </c>
      <c r="B3048" t="s">
        <v>3222</v>
      </c>
      <c r="C3048" t="s">
        <v>5897</v>
      </c>
      <c r="D3048" s="31">
        <v>0</v>
      </c>
      <c r="E3048" s="31">
        <v>2</v>
      </c>
      <c r="F3048" s="31">
        <v>5</v>
      </c>
      <c r="G3048" s="31">
        <v>0</v>
      </c>
      <c r="H3048" s="32">
        <v>35.99</v>
      </c>
      <c r="I3048">
        <v>10</v>
      </c>
      <c r="J3048" s="33">
        <v>0</v>
      </c>
      <c r="K3048" s="33">
        <v>0</v>
      </c>
      <c r="L3048" s="33">
        <v>0</v>
      </c>
      <c r="M3048">
        <v>10</v>
      </c>
      <c r="N3048">
        <v>0</v>
      </c>
      <c r="O3048">
        <v>0</v>
      </c>
      <c r="P3048" t="s">
        <v>54</v>
      </c>
      <c r="Q3048" t="s">
        <v>54</v>
      </c>
      <c r="R3048" t="s">
        <v>54</v>
      </c>
      <c r="S3048" t="s">
        <v>54</v>
      </c>
      <c r="T3048" t="s">
        <v>54</v>
      </c>
      <c r="U3048" t="s">
        <v>54</v>
      </c>
      <c r="V3048" t="s">
        <v>54</v>
      </c>
      <c r="W3048" t="s">
        <v>54</v>
      </c>
      <c r="X3048" s="23" t="s">
        <v>54</v>
      </c>
      <c r="Y3048" s="23" t="s">
        <v>54</v>
      </c>
      <c r="Z3048" s="23" t="s">
        <v>54</v>
      </c>
      <c r="AA3048" s="23" t="s">
        <v>54</v>
      </c>
      <c r="AB3048" t="s">
        <v>54</v>
      </c>
      <c r="AC3048" t="s">
        <v>54</v>
      </c>
      <c r="AD3048" t="s">
        <v>54</v>
      </c>
      <c r="AE3048" t="s">
        <v>54</v>
      </c>
      <c r="AF3048" s="23" t="s">
        <v>54</v>
      </c>
      <c r="AG3048" s="23" t="s">
        <v>54</v>
      </c>
      <c r="AH3048" s="23" t="s">
        <v>54</v>
      </c>
      <c r="AI3048" s="23" t="s">
        <v>54</v>
      </c>
      <c r="AJ3048">
        <v>14</v>
      </c>
      <c r="AK3048">
        <v>27</v>
      </c>
      <c r="AL3048">
        <v>19</v>
      </c>
      <c r="AM3048">
        <v>16</v>
      </c>
      <c r="AN3048" s="23">
        <v>0</v>
      </c>
      <c r="AO3048" s="23">
        <v>0.0740740740740741</v>
      </c>
      <c r="AP3048" s="23">
        <v>0.263157894736842</v>
      </c>
      <c r="AQ3048" s="23">
        <v>0</v>
      </c>
      <c r="AR3048" s="35">
        <v>0</v>
      </c>
      <c r="AS3048" s="35">
        <v>0</v>
      </c>
      <c r="AT3048" s="35">
        <v>10</v>
      </c>
      <c r="AU3048" s="31" t="str">
        <f t="shared" si="50"/>
        <v>库存为10</v>
      </c>
      <c r="AV3048" s="36" t="str">
        <f>IFERROR(时间!$B$4+AU3048,"上周无销量")</f>
        <v>上周无销量</v>
      </c>
    </row>
    <row r="3049" spans="1:48">
      <c r="A3049" s="21" t="s">
        <v>5912</v>
      </c>
      <c r="B3049" t="s">
        <v>3105</v>
      </c>
      <c r="C3049" t="s">
        <v>5897</v>
      </c>
      <c r="D3049" s="31">
        <v>4</v>
      </c>
      <c r="E3049" s="31">
        <v>0</v>
      </c>
      <c r="F3049" s="31">
        <v>3</v>
      </c>
      <c r="G3049" s="31">
        <v>1</v>
      </c>
      <c r="H3049" s="32">
        <v>31.49125</v>
      </c>
      <c r="I3049">
        <v>1</v>
      </c>
      <c r="J3049" s="33">
        <v>0</v>
      </c>
      <c r="K3049" s="33">
        <v>0</v>
      </c>
      <c r="L3049" s="33">
        <v>2</v>
      </c>
      <c r="M3049">
        <v>3</v>
      </c>
      <c r="N3049">
        <v>0</v>
      </c>
      <c r="O3049">
        <v>0</v>
      </c>
      <c r="P3049">
        <v>8637</v>
      </c>
      <c r="Q3049">
        <v>19262</v>
      </c>
      <c r="R3049">
        <v>31612</v>
      </c>
      <c r="S3049">
        <v>13191</v>
      </c>
      <c r="T3049">
        <v>43</v>
      </c>
      <c r="U3049">
        <v>70</v>
      </c>
      <c r="V3049">
        <v>91</v>
      </c>
      <c r="W3049">
        <v>109</v>
      </c>
      <c r="X3049" s="23">
        <v>0.00497858052564548</v>
      </c>
      <c r="Y3049" s="23">
        <v>0.00363409822448344</v>
      </c>
      <c r="Z3049" s="23">
        <v>0.00287865367581931</v>
      </c>
      <c r="AA3049" s="23">
        <v>0.00826320976423319</v>
      </c>
      <c r="AB3049">
        <v>14.09</v>
      </c>
      <c r="AC3049">
        <v>22.3</v>
      </c>
      <c r="AD3049">
        <v>29.23</v>
      </c>
      <c r="AE3049">
        <v>40.53</v>
      </c>
      <c r="AF3049" s="23">
        <v>0.111856468066526</v>
      </c>
      <c r="AG3049" s="23" t="s">
        <v>103</v>
      </c>
      <c r="AH3049" s="23">
        <v>0.309398113232512</v>
      </c>
      <c r="AI3049" s="23">
        <v>1.28702417338149</v>
      </c>
      <c r="AJ3049">
        <v>58</v>
      </c>
      <c r="AK3049">
        <v>72</v>
      </c>
      <c r="AL3049">
        <v>69</v>
      </c>
      <c r="AM3049">
        <v>80</v>
      </c>
      <c r="AN3049" s="23">
        <v>0.0689655172413793</v>
      </c>
      <c r="AO3049" s="23">
        <v>0</v>
      </c>
      <c r="AP3049" s="23">
        <v>0.0434782608695652</v>
      </c>
      <c r="AQ3049" s="23">
        <v>0.0125</v>
      </c>
      <c r="AR3049" s="35">
        <v>0.571428571428571</v>
      </c>
      <c r="AS3049" s="35">
        <v>34.2857142857143</v>
      </c>
      <c r="AT3049" s="35">
        <v>-31.2857142857143</v>
      </c>
      <c r="AU3049" s="31">
        <f t="shared" si="50"/>
        <v>5</v>
      </c>
      <c r="AV3049" s="36">
        <f>IFERROR(时间!$B$4+AU3049,"上周无销量")</f>
        <v>43302</v>
      </c>
    </row>
    <row r="3050" spans="1:48">
      <c r="A3050" s="21" t="s">
        <v>5913</v>
      </c>
      <c r="B3050" t="s">
        <v>3108</v>
      </c>
      <c r="C3050" t="s">
        <v>5897</v>
      </c>
      <c r="D3050" s="31">
        <v>1</v>
      </c>
      <c r="E3050" s="31">
        <v>3</v>
      </c>
      <c r="F3050" s="31">
        <v>1</v>
      </c>
      <c r="G3050" s="31">
        <v>0</v>
      </c>
      <c r="H3050" s="32">
        <v>35.99</v>
      </c>
      <c r="I3050">
        <v>0</v>
      </c>
      <c r="J3050" s="33">
        <v>0</v>
      </c>
      <c r="K3050" s="33">
        <v>0</v>
      </c>
      <c r="L3050" s="33">
        <v>1</v>
      </c>
      <c r="M3050">
        <v>1</v>
      </c>
      <c r="N3050">
        <v>0</v>
      </c>
      <c r="O3050">
        <v>0</v>
      </c>
      <c r="P3050" t="s">
        <v>54</v>
      </c>
      <c r="Q3050" t="s">
        <v>54</v>
      </c>
      <c r="R3050" t="s">
        <v>54</v>
      </c>
      <c r="S3050" t="s">
        <v>54</v>
      </c>
      <c r="T3050" t="s">
        <v>54</v>
      </c>
      <c r="U3050" t="s">
        <v>54</v>
      </c>
      <c r="V3050" t="s">
        <v>54</v>
      </c>
      <c r="W3050" t="s">
        <v>54</v>
      </c>
      <c r="X3050" s="23" t="s">
        <v>54</v>
      </c>
      <c r="Y3050" s="23" t="s">
        <v>54</v>
      </c>
      <c r="Z3050" s="23" t="s">
        <v>54</v>
      </c>
      <c r="AA3050" s="23" t="s">
        <v>54</v>
      </c>
      <c r="AB3050" t="s">
        <v>54</v>
      </c>
      <c r="AC3050" t="s">
        <v>54</v>
      </c>
      <c r="AD3050" t="s">
        <v>54</v>
      </c>
      <c r="AE3050" t="s">
        <v>54</v>
      </c>
      <c r="AF3050" s="23" t="s">
        <v>54</v>
      </c>
      <c r="AG3050" s="23" t="s">
        <v>54</v>
      </c>
      <c r="AH3050" s="23" t="s">
        <v>54</v>
      </c>
      <c r="AI3050" s="23" t="s">
        <v>54</v>
      </c>
      <c r="AJ3050">
        <v>39</v>
      </c>
      <c r="AK3050">
        <v>23</v>
      </c>
      <c r="AL3050">
        <v>16</v>
      </c>
      <c r="AM3050">
        <v>0</v>
      </c>
      <c r="AN3050" s="23">
        <v>0.0256410256410256</v>
      </c>
      <c r="AO3050" s="23">
        <v>0.130434782608696</v>
      </c>
      <c r="AP3050" s="23">
        <v>0.0625</v>
      </c>
      <c r="AQ3050" s="23" t="e">
        <v>#DIV/0!</v>
      </c>
      <c r="AR3050" s="35">
        <v>0.142857142857143</v>
      </c>
      <c r="AS3050" s="35">
        <v>8.57142857142857</v>
      </c>
      <c r="AT3050" s="35">
        <v>-7.57142857142857</v>
      </c>
      <c r="AU3050" s="31">
        <f t="shared" si="50"/>
        <v>7</v>
      </c>
      <c r="AV3050" s="36">
        <f>IFERROR(时间!$B$4+AU3050,"上周无销量")</f>
        <v>43304</v>
      </c>
    </row>
    <row r="3051" spans="1:48">
      <c r="A3051" s="21" t="s">
        <v>5914</v>
      </c>
      <c r="B3051" t="s">
        <v>3110</v>
      </c>
      <c r="C3051" t="s">
        <v>5897</v>
      </c>
      <c r="D3051" s="31">
        <v>2</v>
      </c>
      <c r="E3051" s="31">
        <v>3</v>
      </c>
      <c r="F3051" s="31">
        <v>4</v>
      </c>
      <c r="G3051" s="31">
        <v>3</v>
      </c>
      <c r="H3051" s="32">
        <v>26.9925</v>
      </c>
      <c r="I3051">
        <v>0</v>
      </c>
      <c r="J3051" s="33">
        <v>0</v>
      </c>
      <c r="K3051" s="33">
        <v>0</v>
      </c>
      <c r="L3051" s="33">
        <v>1</v>
      </c>
      <c r="M3051">
        <v>1</v>
      </c>
      <c r="N3051">
        <v>0</v>
      </c>
      <c r="O3051">
        <v>0</v>
      </c>
      <c r="P3051" t="s">
        <v>54</v>
      </c>
      <c r="Q3051" t="s">
        <v>54</v>
      </c>
      <c r="R3051" t="s">
        <v>54</v>
      </c>
      <c r="S3051" t="s">
        <v>54</v>
      </c>
      <c r="T3051" t="s">
        <v>54</v>
      </c>
      <c r="U3051" t="s">
        <v>54</v>
      </c>
      <c r="V3051" t="s">
        <v>54</v>
      </c>
      <c r="W3051" t="s">
        <v>54</v>
      </c>
      <c r="X3051" s="23" t="s">
        <v>54</v>
      </c>
      <c r="Y3051" s="23" t="s">
        <v>54</v>
      </c>
      <c r="Z3051" s="23" t="s">
        <v>54</v>
      </c>
      <c r="AA3051" s="23" t="s">
        <v>54</v>
      </c>
      <c r="AB3051" t="s">
        <v>54</v>
      </c>
      <c r="AC3051" t="s">
        <v>54</v>
      </c>
      <c r="AD3051" t="s">
        <v>54</v>
      </c>
      <c r="AE3051" t="s">
        <v>54</v>
      </c>
      <c r="AF3051" s="23" t="s">
        <v>54</v>
      </c>
      <c r="AG3051" s="23" t="s">
        <v>54</v>
      </c>
      <c r="AH3051" s="23" t="s">
        <v>54</v>
      </c>
      <c r="AI3051" s="23" t="s">
        <v>54</v>
      </c>
      <c r="AJ3051">
        <v>41</v>
      </c>
      <c r="AK3051">
        <v>41</v>
      </c>
      <c r="AL3051">
        <v>27</v>
      </c>
      <c r="AM3051">
        <v>41</v>
      </c>
      <c r="AN3051" s="23">
        <v>0.0487804878048781</v>
      </c>
      <c r="AO3051" s="23">
        <v>0.0731707317073171</v>
      </c>
      <c r="AP3051" s="23">
        <v>0.148148148148148</v>
      </c>
      <c r="AQ3051" s="23">
        <v>0.0731707317073171</v>
      </c>
      <c r="AR3051" s="35">
        <v>0.285714285714286</v>
      </c>
      <c r="AS3051" s="35">
        <v>17.1428571428571</v>
      </c>
      <c r="AT3051" s="35">
        <v>-16.1428571428571</v>
      </c>
      <c r="AU3051" s="31">
        <f t="shared" si="50"/>
        <v>3</v>
      </c>
      <c r="AV3051" s="36">
        <f>IFERROR(时间!$B$4+AU3051,"上周无销量")</f>
        <v>43300</v>
      </c>
    </row>
    <row r="3052" spans="1:48">
      <c r="A3052" s="21" t="s">
        <v>5915</v>
      </c>
      <c r="B3052" t="s">
        <v>3112</v>
      </c>
      <c r="C3052" t="s">
        <v>5897</v>
      </c>
      <c r="D3052" s="31">
        <v>2</v>
      </c>
      <c r="E3052" s="31">
        <v>5</v>
      </c>
      <c r="F3052" s="31">
        <v>3</v>
      </c>
      <c r="G3052" s="31">
        <v>1</v>
      </c>
      <c r="H3052" s="32">
        <v>32.7181818181818</v>
      </c>
      <c r="I3052">
        <v>17</v>
      </c>
      <c r="J3052" s="33">
        <v>0</v>
      </c>
      <c r="K3052" s="33">
        <v>0</v>
      </c>
      <c r="L3052" s="33">
        <v>2</v>
      </c>
      <c r="M3052">
        <v>19</v>
      </c>
      <c r="N3052">
        <v>1</v>
      </c>
      <c r="O3052">
        <v>0</v>
      </c>
      <c r="P3052" t="s">
        <v>54</v>
      </c>
      <c r="Q3052" t="s">
        <v>54</v>
      </c>
      <c r="R3052" t="s">
        <v>54</v>
      </c>
      <c r="S3052" t="s">
        <v>54</v>
      </c>
      <c r="T3052" t="s">
        <v>54</v>
      </c>
      <c r="U3052" t="s">
        <v>54</v>
      </c>
      <c r="V3052" t="s">
        <v>54</v>
      </c>
      <c r="W3052" t="s">
        <v>54</v>
      </c>
      <c r="X3052" s="23" t="s">
        <v>54</v>
      </c>
      <c r="Y3052" s="23" t="s">
        <v>54</v>
      </c>
      <c r="Z3052" s="23" t="s">
        <v>54</v>
      </c>
      <c r="AA3052" s="23" t="s">
        <v>54</v>
      </c>
      <c r="AB3052" t="s">
        <v>54</v>
      </c>
      <c r="AC3052" t="s">
        <v>54</v>
      </c>
      <c r="AD3052" t="s">
        <v>54</v>
      </c>
      <c r="AE3052" t="s">
        <v>54</v>
      </c>
      <c r="AF3052" s="23" t="s">
        <v>54</v>
      </c>
      <c r="AG3052" s="23" t="s">
        <v>54</v>
      </c>
      <c r="AH3052" s="23" t="s">
        <v>54</v>
      </c>
      <c r="AI3052" s="23" t="s">
        <v>54</v>
      </c>
      <c r="AJ3052">
        <v>19</v>
      </c>
      <c r="AK3052">
        <v>52</v>
      </c>
      <c r="AL3052">
        <v>22</v>
      </c>
      <c r="AM3052">
        <v>6</v>
      </c>
      <c r="AN3052" s="23">
        <v>0.105263157894737</v>
      </c>
      <c r="AO3052" s="23">
        <v>0.0961538461538462</v>
      </c>
      <c r="AP3052" s="23">
        <v>0.136363636363636</v>
      </c>
      <c r="AQ3052" s="23">
        <v>0.166666666666667</v>
      </c>
      <c r="AR3052" s="35">
        <v>0.285714285714286</v>
      </c>
      <c r="AS3052" s="35">
        <v>17.1428571428571</v>
      </c>
      <c r="AT3052" s="35">
        <v>1.85714285714286</v>
      </c>
      <c r="AU3052" s="31">
        <f t="shared" si="50"/>
        <v>66</v>
      </c>
      <c r="AV3052" s="36">
        <f>IFERROR(时间!$B$4+AU3052,"上周无销量")</f>
        <v>43363</v>
      </c>
    </row>
    <row r="3053" spans="1:48">
      <c r="A3053" s="21" t="s">
        <v>5916</v>
      </c>
      <c r="B3053" t="s">
        <v>3114</v>
      </c>
      <c r="C3053" t="s">
        <v>5897</v>
      </c>
      <c r="D3053" s="31">
        <v>1</v>
      </c>
      <c r="E3053" s="31">
        <v>3</v>
      </c>
      <c r="F3053" s="31">
        <v>0</v>
      </c>
      <c r="G3053" s="31">
        <v>1</v>
      </c>
      <c r="H3053" s="32">
        <v>28.792</v>
      </c>
      <c r="I3053">
        <v>4</v>
      </c>
      <c r="J3053" s="33">
        <v>0</v>
      </c>
      <c r="K3053" s="33">
        <v>0</v>
      </c>
      <c r="L3053" s="33">
        <v>0</v>
      </c>
      <c r="M3053">
        <v>4</v>
      </c>
      <c r="N3053">
        <v>1</v>
      </c>
      <c r="O3053">
        <v>0</v>
      </c>
      <c r="P3053" t="s">
        <v>54</v>
      </c>
      <c r="Q3053" t="s">
        <v>54</v>
      </c>
      <c r="R3053" t="s">
        <v>54</v>
      </c>
      <c r="S3053" t="s">
        <v>54</v>
      </c>
      <c r="T3053" t="s">
        <v>54</v>
      </c>
      <c r="U3053" t="s">
        <v>54</v>
      </c>
      <c r="V3053" t="s">
        <v>54</v>
      </c>
      <c r="W3053" t="s">
        <v>54</v>
      </c>
      <c r="X3053" s="23" t="s">
        <v>54</v>
      </c>
      <c r="Y3053" s="23" t="s">
        <v>54</v>
      </c>
      <c r="Z3053" s="23" t="s">
        <v>54</v>
      </c>
      <c r="AA3053" s="23" t="s">
        <v>54</v>
      </c>
      <c r="AB3053" t="s">
        <v>54</v>
      </c>
      <c r="AC3053" t="s">
        <v>54</v>
      </c>
      <c r="AD3053" t="s">
        <v>54</v>
      </c>
      <c r="AE3053" t="s">
        <v>54</v>
      </c>
      <c r="AF3053" s="23" t="s">
        <v>54</v>
      </c>
      <c r="AG3053" s="23" t="s">
        <v>54</v>
      </c>
      <c r="AH3053" s="23" t="s">
        <v>54</v>
      </c>
      <c r="AI3053" s="23" t="s">
        <v>54</v>
      </c>
      <c r="AJ3053">
        <v>10</v>
      </c>
      <c r="AK3053">
        <v>18</v>
      </c>
      <c r="AL3053">
        <v>13</v>
      </c>
      <c r="AM3053">
        <v>9</v>
      </c>
      <c r="AN3053" s="23">
        <v>0.1</v>
      </c>
      <c r="AO3053" s="23">
        <v>0.166666666666667</v>
      </c>
      <c r="AP3053" s="23">
        <v>0</v>
      </c>
      <c r="AQ3053" s="23">
        <v>0.111111111111111</v>
      </c>
      <c r="AR3053" s="35">
        <v>0.142857142857143</v>
      </c>
      <c r="AS3053" s="35">
        <v>8.57142857142857</v>
      </c>
      <c r="AT3053" s="35">
        <v>-4.57142857142857</v>
      </c>
      <c r="AU3053" s="31">
        <f t="shared" si="50"/>
        <v>28</v>
      </c>
      <c r="AV3053" s="36">
        <f>IFERROR(时间!$B$4+AU3053,"上周无销量")</f>
        <v>43325</v>
      </c>
    </row>
    <row r="3054" spans="1:48">
      <c r="A3054" s="21" t="s">
        <v>5917</v>
      </c>
      <c r="B3054" t="s">
        <v>5918</v>
      </c>
      <c r="C3054" t="s">
        <v>5919</v>
      </c>
      <c r="D3054" s="31">
        <v>5</v>
      </c>
      <c r="E3054" s="31">
        <v>6</v>
      </c>
      <c r="F3054" s="31">
        <v>1</v>
      </c>
      <c r="G3054" s="31">
        <v>3</v>
      </c>
      <c r="H3054" s="32">
        <v>28.792</v>
      </c>
      <c r="I3054">
        <v>0</v>
      </c>
      <c r="J3054" s="33">
        <v>0</v>
      </c>
      <c r="K3054" s="33">
        <v>0</v>
      </c>
      <c r="L3054" s="33">
        <v>0</v>
      </c>
      <c r="M3054">
        <v>0</v>
      </c>
      <c r="N3054">
        <v>1</v>
      </c>
      <c r="O3054">
        <v>0</v>
      </c>
      <c r="P3054" t="s">
        <v>54</v>
      </c>
      <c r="Q3054" t="s">
        <v>54</v>
      </c>
      <c r="R3054" t="s">
        <v>54</v>
      </c>
      <c r="S3054" t="s">
        <v>54</v>
      </c>
      <c r="T3054" t="s">
        <v>54</v>
      </c>
      <c r="U3054" t="s">
        <v>54</v>
      </c>
      <c r="V3054" t="s">
        <v>54</v>
      </c>
      <c r="W3054" t="s">
        <v>54</v>
      </c>
      <c r="X3054" s="23" t="s">
        <v>54</v>
      </c>
      <c r="Y3054" s="23" t="s">
        <v>54</v>
      </c>
      <c r="Z3054" s="23" t="s">
        <v>54</v>
      </c>
      <c r="AA3054" s="23" t="s">
        <v>54</v>
      </c>
      <c r="AB3054" t="s">
        <v>54</v>
      </c>
      <c r="AC3054" t="s">
        <v>54</v>
      </c>
      <c r="AD3054" t="s">
        <v>54</v>
      </c>
      <c r="AE3054" t="s">
        <v>54</v>
      </c>
      <c r="AF3054" s="23" t="s">
        <v>54</v>
      </c>
      <c r="AG3054" s="23" t="s">
        <v>54</v>
      </c>
      <c r="AH3054" s="23" t="s">
        <v>54</v>
      </c>
      <c r="AI3054" s="23" t="s">
        <v>54</v>
      </c>
      <c r="AJ3054">
        <v>53</v>
      </c>
      <c r="AK3054">
        <v>38</v>
      </c>
      <c r="AL3054">
        <v>10</v>
      </c>
      <c r="AM3054">
        <v>23</v>
      </c>
      <c r="AN3054" s="23">
        <v>0.0943396226415094</v>
      </c>
      <c r="AO3054" s="23">
        <v>0.157894736842105</v>
      </c>
      <c r="AP3054" s="23">
        <v>0.1</v>
      </c>
      <c r="AQ3054" s="23">
        <v>0.130434782608696</v>
      </c>
      <c r="AR3054" s="35">
        <v>0.714285714285714</v>
      </c>
      <c r="AS3054" s="35">
        <v>42.8571428571429</v>
      </c>
      <c r="AT3054" s="35">
        <v>-42.8571428571429</v>
      </c>
      <c r="AU3054" s="31">
        <f t="shared" si="50"/>
        <v>0</v>
      </c>
      <c r="AV3054" s="36">
        <f>IFERROR(时间!$B$4+AU3054,"上周无销量")</f>
        <v>43297</v>
      </c>
    </row>
    <row r="3055" spans="1:48">
      <c r="A3055" s="21" t="s">
        <v>5920</v>
      </c>
      <c r="B3055" t="s">
        <v>5921</v>
      </c>
      <c r="C3055" t="s">
        <v>5919</v>
      </c>
      <c r="D3055" s="31">
        <v>1</v>
      </c>
      <c r="E3055" s="31">
        <v>2</v>
      </c>
      <c r="F3055" s="31">
        <v>1</v>
      </c>
      <c r="G3055" s="31">
        <v>0</v>
      </c>
      <c r="H3055" s="32">
        <v>35.99</v>
      </c>
      <c r="I3055">
        <v>12</v>
      </c>
      <c r="J3055" s="33">
        <v>0</v>
      </c>
      <c r="K3055" s="33">
        <v>0</v>
      </c>
      <c r="L3055" s="33">
        <v>0</v>
      </c>
      <c r="M3055">
        <v>12</v>
      </c>
      <c r="N3055">
        <v>0</v>
      </c>
      <c r="O3055">
        <v>0</v>
      </c>
      <c r="P3055" t="s">
        <v>54</v>
      </c>
      <c r="Q3055" t="s">
        <v>54</v>
      </c>
      <c r="R3055" t="s">
        <v>54</v>
      </c>
      <c r="S3055" t="s">
        <v>54</v>
      </c>
      <c r="T3055" t="s">
        <v>54</v>
      </c>
      <c r="U3055" t="s">
        <v>54</v>
      </c>
      <c r="V3055" t="s">
        <v>54</v>
      </c>
      <c r="W3055" t="s">
        <v>54</v>
      </c>
      <c r="X3055" s="23" t="s">
        <v>54</v>
      </c>
      <c r="Y3055" s="23" t="s">
        <v>54</v>
      </c>
      <c r="Z3055" s="23" t="s">
        <v>54</v>
      </c>
      <c r="AA3055" s="23" t="s">
        <v>54</v>
      </c>
      <c r="AB3055" t="s">
        <v>54</v>
      </c>
      <c r="AC3055" t="s">
        <v>54</v>
      </c>
      <c r="AD3055" t="s">
        <v>54</v>
      </c>
      <c r="AE3055" t="s">
        <v>54</v>
      </c>
      <c r="AF3055" s="23" t="s">
        <v>54</v>
      </c>
      <c r="AG3055" s="23" t="s">
        <v>54</v>
      </c>
      <c r="AH3055" s="23" t="s">
        <v>54</v>
      </c>
      <c r="AI3055" s="23" t="s">
        <v>54</v>
      </c>
      <c r="AJ3055">
        <v>29</v>
      </c>
      <c r="AK3055">
        <v>3</v>
      </c>
      <c r="AL3055">
        <v>8</v>
      </c>
      <c r="AM3055">
        <v>0</v>
      </c>
      <c r="AN3055" s="23">
        <v>0.0344827586206897</v>
      </c>
      <c r="AO3055" s="23">
        <v>0.666666666666667</v>
      </c>
      <c r="AP3055" s="23">
        <v>0.125</v>
      </c>
      <c r="AQ3055" s="23" t="e">
        <v>#DIV/0!</v>
      </c>
      <c r="AR3055" s="35">
        <v>0.142857142857143</v>
      </c>
      <c r="AS3055" s="35">
        <v>8.57142857142857</v>
      </c>
      <c r="AT3055" s="35">
        <v>3.42857142857143</v>
      </c>
      <c r="AU3055" s="31">
        <f t="shared" si="50"/>
        <v>84</v>
      </c>
      <c r="AV3055" s="36">
        <f>IFERROR(时间!$B$4+AU3055,"上周无销量")</f>
        <v>43381</v>
      </c>
    </row>
    <row r="3056" spans="1:48">
      <c r="A3056" s="21" t="s">
        <v>5922</v>
      </c>
      <c r="B3056" t="s">
        <v>5923</v>
      </c>
      <c r="C3056" t="s">
        <v>5919</v>
      </c>
      <c r="D3056" s="31">
        <v>0</v>
      </c>
      <c r="E3056" s="31">
        <v>0</v>
      </c>
      <c r="F3056" s="31">
        <v>1</v>
      </c>
      <c r="G3056" s="31">
        <v>2</v>
      </c>
      <c r="H3056" s="32">
        <v>11.9966666666667</v>
      </c>
      <c r="I3056">
        <v>17</v>
      </c>
      <c r="J3056" s="33">
        <v>0</v>
      </c>
      <c r="K3056" s="33">
        <v>0</v>
      </c>
      <c r="L3056" s="33">
        <v>0</v>
      </c>
      <c r="M3056">
        <v>17</v>
      </c>
      <c r="N3056">
        <v>0</v>
      </c>
      <c r="O3056">
        <v>0</v>
      </c>
      <c r="P3056" t="s">
        <v>54</v>
      </c>
      <c r="Q3056" t="s">
        <v>54</v>
      </c>
      <c r="R3056" t="s">
        <v>54</v>
      </c>
      <c r="S3056" t="s">
        <v>54</v>
      </c>
      <c r="T3056" t="s">
        <v>54</v>
      </c>
      <c r="U3056" t="s">
        <v>54</v>
      </c>
      <c r="V3056" t="s">
        <v>54</v>
      </c>
      <c r="W3056" t="s">
        <v>54</v>
      </c>
      <c r="X3056" s="23" t="s">
        <v>54</v>
      </c>
      <c r="Y3056" s="23" t="s">
        <v>54</v>
      </c>
      <c r="Z3056" s="23" t="s">
        <v>54</v>
      </c>
      <c r="AA3056" s="23" t="s">
        <v>54</v>
      </c>
      <c r="AB3056" t="s">
        <v>54</v>
      </c>
      <c r="AC3056" t="s">
        <v>54</v>
      </c>
      <c r="AD3056" t="s">
        <v>54</v>
      </c>
      <c r="AE3056" t="s">
        <v>54</v>
      </c>
      <c r="AF3056" s="23" t="s">
        <v>54</v>
      </c>
      <c r="AG3056" s="23" t="s">
        <v>54</v>
      </c>
      <c r="AH3056" s="23" t="s">
        <v>54</v>
      </c>
      <c r="AI3056" s="23" t="s">
        <v>54</v>
      </c>
      <c r="AJ3056">
        <v>17</v>
      </c>
      <c r="AK3056">
        <v>21</v>
      </c>
      <c r="AL3056">
        <v>11</v>
      </c>
      <c r="AM3056">
        <v>23</v>
      </c>
      <c r="AN3056" s="23">
        <v>0</v>
      </c>
      <c r="AO3056" s="23">
        <v>0</v>
      </c>
      <c r="AP3056" s="23">
        <v>0.0909090909090909</v>
      </c>
      <c r="AQ3056" s="23">
        <v>0.0869565217391304</v>
      </c>
      <c r="AR3056" s="35">
        <v>0</v>
      </c>
      <c r="AS3056" s="35">
        <v>0</v>
      </c>
      <c r="AT3056" s="35">
        <v>17</v>
      </c>
      <c r="AU3056" s="31" t="str">
        <f t="shared" si="50"/>
        <v>库存为17</v>
      </c>
      <c r="AV3056" s="36" t="str">
        <f>IFERROR(时间!$B$4+AU3056,"上周无销量")</f>
        <v>上周无销量</v>
      </c>
    </row>
    <row r="3057" spans="1:48">
      <c r="A3057" s="21" t="s">
        <v>5924</v>
      </c>
      <c r="B3057" t="s">
        <v>5925</v>
      </c>
      <c r="C3057" t="s">
        <v>5919</v>
      </c>
      <c r="D3057" s="31">
        <v>7</v>
      </c>
      <c r="E3057" s="31">
        <v>4</v>
      </c>
      <c r="F3057" s="31">
        <v>1</v>
      </c>
      <c r="G3057" s="31">
        <v>3</v>
      </c>
      <c r="H3057" s="32">
        <v>28.792</v>
      </c>
      <c r="I3057">
        <v>0</v>
      </c>
      <c r="J3057" s="33">
        <v>0</v>
      </c>
      <c r="K3057" s="33">
        <v>5</v>
      </c>
      <c r="L3057" s="33">
        <v>0</v>
      </c>
      <c r="M3057">
        <v>5</v>
      </c>
      <c r="N3057">
        <v>0</v>
      </c>
      <c r="O3057">
        <v>0</v>
      </c>
      <c r="P3057" t="s">
        <v>54</v>
      </c>
      <c r="Q3057" t="s">
        <v>54</v>
      </c>
      <c r="R3057" t="s">
        <v>54</v>
      </c>
      <c r="S3057" t="s">
        <v>54</v>
      </c>
      <c r="T3057" t="s">
        <v>54</v>
      </c>
      <c r="U3057" t="s">
        <v>54</v>
      </c>
      <c r="V3057" t="s">
        <v>54</v>
      </c>
      <c r="W3057" t="s">
        <v>54</v>
      </c>
      <c r="X3057" s="23" t="s">
        <v>54</v>
      </c>
      <c r="Y3057" s="23" t="s">
        <v>54</v>
      </c>
      <c r="Z3057" s="23" t="s">
        <v>54</v>
      </c>
      <c r="AA3057" s="23" t="s">
        <v>54</v>
      </c>
      <c r="AB3057" t="s">
        <v>54</v>
      </c>
      <c r="AC3057" t="s">
        <v>54</v>
      </c>
      <c r="AD3057" t="s">
        <v>54</v>
      </c>
      <c r="AE3057" t="s">
        <v>54</v>
      </c>
      <c r="AF3057" s="23" t="s">
        <v>54</v>
      </c>
      <c r="AG3057" s="23" t="s">
        <v>54</v>
      </c>
      <c r="AH3057" s="23" t="s">
        <v>54</v>
      </c>
      <c r="AI3057" s="23" t="s">
        <v>54</v>
      </c>
      <c r="AJ3057">
        <v>43</v>
      </c>
      <c r="AK3057">
        <v>43</v>
      </c>
      <c r="AL3057">
        <v>4</v>
      </c>
      <c r="AM3057">
        <v>6</v>
      </c>
      <c r="AN3057" s="23">
        <v>0.162790697674419</v>
      </c>
      <c r="AO3057" s="23">
        <v>0.0930232558139535</v>
      </c>
      <c r="AP3057" s="23">
        <v>0.25</v>
      </c>
      <c r="AQ3057" s="23">
        <v>0.5</v>
      </c>
      <c r="AR3057" s="35">
        <v>1</v>
      </c>
      <c r="AS3057" s="35">
        <v>60</v>
      </c>
      <c r="AT3057" s="35">
        <v>-55</v>
      </c>
      <c r="AU3057" s="31">
        <f t="shared" si="50"/>
        <v>5</v>
      </c>
      <c r="AV3057" s="36">
        <f>IFERROR(时间!$B$4+AU3057,"上周无销量")</f>
        <v>43302</v>
      </c>
    </row>
    <row r="3058" spans="1:48">
      <c r="A3058" s="21" t="s">
        <v>5926</v>
      </c>
      <c r="B3058" t="s">
        <v>5927</v>
      </c>
      <c r="C3058" t="s">
        <v>5919</v>
      </c>
      <c r="D3058" s="31">
        <v>0</v>
      </c>
      <c r="E3058" s="31">
        <v>1</v>
      </c>
      <c r="F3058" s="31">
        <v>1</v>
      </c>
      <c r="G3058" s="31">
        <v>1</v>
      </c>
      <c r="H3058" s="32">
        <v>23.9933333333333</v>
      </c>
      <c r="I3058">
        <v>5</v>
      </c>
      <c r="J3058" s="33">
        <v>5</v>
      </c>
      <c r="K3058" s="33">
        <v>0</v>
      </c>
      <c r="L3058" s="33">
        <v>0</v>
      </c>
      <c r="M3058">
        <v>10</v>
      </c>
      <c r="N3058">
        <v>0</v>
      </c>
      <c r="O3058">
        <v>0</v>
      </c>
      <c r="P3058" t="s">
        <v>54</v>
      </c>
      <c r="Q3058" t="s">
        <v>54</v>
      </c>
      <c r="R3058" t="s">
        <v>54</v>
      </c>
      <c r="S3058" t="s">
        <v>54</v>
      </c>
      <c r="T3058" t="s">
        <v>54</v>
      </c>
      <c r="U3058" t="s">
        <v>54</v>
      </c>
      <c r="V3058" t="s">
        <v>54</v>
      </c>
      <c r="W3058" t="s">
        <v>54</v>
      </c>
      <c r="X3058" s="23" t="s">
        <v>54</v>
      </c>
      <c r="Y3058" s="23" t="s">
        <v>54</v>
      </c>
      <c r="Z3058" s="23" t="s">
        <v>54</v>
      </c>
      <c r="AA3058" s="23" t="s">
        <v>54</v>
      </c>
      <c r="AB3058" t="s">
        <v>54</v>
      </c>
      <c r="AC3058" t="s">
        <v>54</v>
      </c>
      <c r="AD3058" t="s">
        <v>54</v>
      </c>
      <c r="AE3058" t="s">
        <v>54</v>
      </c>
      <c r="AF3058" s="23" t="s">
        <v>54</v>
      </c>
      <c r="AG3058" s="23" t="s">
        <v>54</v>
      </c>
      <c r="AH3058" s="23" t="s">
        <v>54</v>
      </c>
      <c r="AI3058" s="23" t="s">
        <v>54</v>
      </c>
      <c r="AJ3058">
        <v>16</v>
      </c>
      <c r="AK3058">
        <v>8</v>
      </c>
      <c r="AL3058">
        <v>12</v>
      </c>
      <c r="AM3058">
        <v>1</v>
      </c>
      <c r="AN3058" s="23">
        <v>0</v>
      </c>
      <c r="AO3058" s="23">
        <v>0.125</v>
      </c>
      <c r="AP3058" s="23">
        <v>0.0833333333333333</v>
      </c>
      <c r="AQ3058" s="23">
        <v>1</v>
      </c>
      <c r="AR3058" s="35">
        <v>0</v>
      </c>
      <c r="AS3058" s="35">
        <v>0</v>
      </c>
      <c r="AT3058" s="35">
        <v>10</v>
      </c>
      <c r="AU3058" s="31" t="str">
        <f t="shared" si="50"/>
        <v>库存为10</v>
      </c>
      <c r="AV3058" s="36" t="str">
        <f>IFERROR(时间!$B$4+AU3058,"上周无销量")</f>
        <v>上周无销量</v>
      </c>
    </row>
    <row r="3059" spans="1:48">
      <c r="A3059" s="21" t="s">
        <v>5928</v>
      </c>
      <c r="B3059" t="s">
        <v>5929</v>
      </c>
      <c r="C3059" t="s">
        <v>5919</v>
      </c>
      <c r="D3059" s="31">
        <v>4</v>
      </c>
      <c r="E3059" s="31">
        <v>3</v>
      </c>
      <c r="F3059" s="31">
        <v>0</v>
      </c>
      <c r="G3059" s="31">
        <v>1</v>
      </c>
      <c r="H3059" s="32">
        <v>31.49125</v>
      </c>
      <c r="I3059">
        <v>1</v>
      </c>
      <c r="J3059" s="33">
        <v>0</v>
      </c>
      <c r="K3059" s="33">
        <v>0</v>
      </c>
      <c r="L3059" s="33">
        <v>0</v>
      </c>
      <c r="M3059">
        <v>1</v>
      </c>
      <c r="N3059">
        <v>1</v>
      </c>
      <c r="O3059">
        <v>0</v>
      </c>
      <c r="P3059" t="s">
        <v>54</v>
      </c>
      <c r="Q3059" t="s">
        <v>54</v>
      </c>
      <c r="R3059" t="s">
        <v>54</v>
      </c>
      <c r="S3059" t="s">
        <v>54</v>
      </c>
      <c r="T3059" t="s">
        <v>54</v>
      </c>
      <c r="U3059" t="s">
        <v>54</v>
      </c>
      <c r="V3059" t="s">
        <v>54</v>
      </c>
      <c r="W3059" t="s">
        <v>54</v>
      </c>
      <c r="X3059" s="23" t="s">
        <v>54</v>
      </c>
      <c r="Y3059" s="23" t="s">
        <v>54</v>
      </c>
      <c r="Z3059" s="23" t="s">
        <v>54</v>
      </c>
      <c r="AA3059" s="23" t="s">
        <v>54</v>
      </c>
      <c r="AB3059" t="s">
        <v>54</v>
      </c>
      <c r="AC3059" t="s">
        <v>54</v>
      </c>
      <c r="AD3059" t="s">
        <v>54</v>
      </c>
      <c r="AE3059" t="s">
        <v>54</v>
      </c>
      <c r="AF3059" s="23" t="s">
        <v>54</v>
      </c>
      <c r="AG3059" s="23" t="s">
        <v>54</v>
      </c>
      <c r="AH3059" s="23" t="s">
        <v>54</v>
      </c>
      <c r="AI3059" s="23" t="s">
        <v>54</v>
      </c>
      <c r="AJ3059">
        <v>21</v>
      </c>
      <c r="AK3059">
        <v>16</v>
      </c>
      <c r="AL3059">
        <v>8</v>
      </c>
      <c r="AM3059">
        <v>9</v>
      </c>
      <c r="AN3059" s="23">
        <v>0.19047619047619</v>
      </c>
      <c r="AO3059" s="23">
        <v>0.1875</v>
      </c>
      <c r="AP3059" s="23">
        <v>0</v>
      </c>
      <c r="AQ3059" s="23">
        <v>0.111111111111111</v>
      </c>
      <c r="AR3059" s="35">
        <v>0.571428571428571</v>
      </c>
      <c r="AS3059" s="35">
        <v>34.2857142857143</v>
      </c>
      <c r="AT3059" s="35">
        <v>-33.2857142857143</v>
      </c>
      <c r="AU3059" s="31">
        <f t="shared" si="50"/>
        <v>1</v>
      </c>
      <c r="AV3059" s="36">
        <f>IFERROR(时间!$B$4+AU3059,"上周无销量")</f>
        <v>43298</v>
      </c>
    </row>
    <row r="3060" spans="1:48">
      <c r="A3060" s="21" t="s">
        <v>5930</v>
      </c>
      <c r="B3060" t="s">
        <v>5931</v>
      </c>
      <c r="C3060" t="s">
        <v>5919</v>
      </c>
      <c r="D3060" s="31">
        <v>0</v>
      </c>
      <c r="E3060" s="31">
        <v>0</v>
      </c>
      <c r="F3060" s="31">
        <v>0</v>
      </c>
      <c r="G3060" s="31">
        <v>0</v>
      </c>
      <c r="H3060" s="32">
        <v>0</v>
      </c>
      <c r="I3060">
        <v>5</v>
      </c>
      <c r="J3060" s="33">
        <v>0</v>
      </c>
      <c r="K3060" s="33">
        <v>0</v>
      </c>
      <c r="L3060" s="33">
        <v>0</v>
      </c>
      <c r="M3060">
        <v>5</v>
      </c>
      <c r="N3060">
        <v>0</v>
      </c>
      <c r="O3060">
        <v>0</v>
      </c>
      <c r="P3060" t="s">
        <v>54</v>
      </c>
      <c r="Q3060" t="s">
        <v>54</v>
      </c>
      <c r="R3060" t="s">
        <v>54</v>
      </c>
      <c r="S3060" t="s">
        <v>54</v>
      </c>
      <c r="T3060" t="s">
        <v>54</v>
      </c>
      <c r="U3060" t="s">
        <v>54</v>
      </c>
      <c r="V3060" t="s">
        <v>54</v>
      </c>
      <c r="W3060" t="s">
        <v>54</v>
      </c>
      <c r="X3060" s="23" t="s">
        <v>54</v>
      </c>
      <c r="Y3060" s="23" t="s">
        <v>54</v>
      </c>
      <c r="Z3060" s="23" t="s">
        <v>54</v>
      </c>
      <c r="AA3060" s="23" t="s">
        <v>54</v>
      </c>
      <c r="AB3060" t="s">
        <v>54</v>
      </c>
      <c r="AC3060" t="s">
        <v>54</v>
      </c>
      <c r="AD3060" t="s">
        <v>54</v>
      </c>
      <c r="AE3060" t="s">
        <v>54</v>
      </c>
      <c r="AF3060" s="23" t="s">
        <v>54</v>
      </c>
      <c r="AG3060" s="23" t="s">
        <v>54</v>
      </c>
      <c r="AH3060" s="23" t="s">
        <v>54</v>
      </c>
      <c r="AI3060" s="23" t="s">
        <v>54</v>
      </c>
      <c r="AJ3060">
        <v>20</v>
      </c>
      <c r="AK3060">
        <v>24</v>
      </c>
      <c r="AL3060">
        <v>13</v>
      </c>
      <c r="AM3060">
        <v>0</v>
      </c>
      <c r="AN3060" s="23">
        <v>0</v>
      </c>
      <c r="AO3060" s="23">
        <v>0</v>
      </c>
      <c r="AP3060" s="23">
        <v>0</v>
      </c>
      <c r="AQ3060" s="23" t="e">
        <v>#DIV/0!</v>
      </c>
      <c r="AR3060" s="35">
        <v>0</v>
      </c>
      <c r="AS3060" s="35">
        <v>0</v>
      </c>
      <c r="AT3060" s="35">
        <v>5</v>
      </c>
      <c r="AU3060" s="31" t="str">
        <f t="shared" si="50"/>
        <v>库存为5</v>
      </c>
      <c r="AV3060" s="36" t="str">
        <f>IFERROR(时间!$B$4+AU3060,"上周无销量")</f>
        <v>上周无销量</v>
      </c>
    </row>
    <row r="3061" spans="1:48">
      <c r="A3061" s="21" t="s">
        <v>5932</v>
      </c>
      <c r="B3061" t="s">
        <v>602</v>
      </c>
      <c r="C3061" t="s">
        <v>5919</v>
      </c>
      <c r="D3061" s="31">
        <v>2</v>
      </c>
      <c r="E3061" s="31">
        <v>1</v>
      </c>
      <c r="F3061" s="31">
        <v>1</v>
      </c>
      <c r="G3061" s="31">
        <v>1</v>
      </c>
      <c r="H3061" s="32">
        <v>26.392</v>
      </c>
      <c r="I3061">
        <v>0</v>
      </c>
      <c r="J3061" s="33">
        <v>0</v>
      </c>
      <c r="K3061" s="33">
        <v>0</v>
      </c>
      <c r="L3061" s="33">
        <v>0</v>
      </c>
      <c r="M3061">
        <v>0</v>
      </c>
      <c r="N3061">
        <v>1</v>
      </c>
      <c r="O3061">
        <v>0</v>
      </c>
      <c r="P3061" t="s">
        <v>54</v>
      </c>
      <c r="Q3061" t="s">
        <v>54</v>
      </c>
      <c r="R3061" t="s">
        <v>54</v>
      </c>
      <c r="S3061" t="s">
        <v>54</v>
      </c>
      <c r="T3061" t="s">
        <v>54</v>
      </c>
      <c r="U3061" t="s">
        <v>54</v>
      </c>
      <c r="V3061" t="s">
        <v>54</v>
      </c>
      <c r="W3061" t="s">
        <v>54</v>
      </c>
      <c r="X3061" s="23" t="s">
        <v>54</v>
      </c>
      <c r="Y3061" s="23" t="s">
        <v>54</v>
      </c>
      <c r="Z3061" s="23" t="s">
        <v>54</v>
      </c>
      <c r="AA3061" s="23" t="s">
        <v>54</v>
      </c>
      <c r="AB3061" t="s">
        <v>54</v>
      </c>
      <c r="AC3061" t="s">
        <v>54</v>
      </c>
      <c r="AD3061" t="s">
        <v>54</v>
      </c>
      <c r="AE3061" t="s">
        <v>54</v>
      </c>
      <c r="AF3061" s="23" t="s">
        <v>54</v>
      </c>
      <c r="AG3061" s="23" t="s">
        <v>54</v>
      </c>
      <c r="AH3061" s="23" t="s">
        <v>54</v>
      </c>
      <c r="AI3061" s="23" t="s">
        <v>54</v>
      </c>
      <c r="AJ3061">
        <v>12</v>
      </c>
      <c r="AK3061">
        <v>17</v>
      </c>
      <c r="AL3061">
        <v>9</v>
      </c>
      <c r="AM3061">
        <v>6</v>
      </c>
      <c r="AN3061" s="23">
        <v>0.166666666666667</v>
      </c>
      <c r="AO3061" s="23">
        <v>0.0588235294117647</v>
      </c>
      <c r="AP3061" s="23">
        <v>0.111111111111111</v>
      </c>
      <c r="AQ3061" s="23">
        <v>0.166666666666667</v>
      </c>
      <c r="AR3061" s="35">
        <v>0.285714285714286</v>
      </c>
      <c r="AS3061" s="35">
        <v>17.1428571428571</v>
      </c>
      <c r="AT3061" s="35">
        <v>-17.1428571428571</v>
      </c>
      <c r="AU3061" s="31">
        <f t="shared" si="50"/>
        <v>0</v>
      </c>
      <c r="AV3061" s="36">
        <f>IFERROR(时间!$B$4+AU3061,"上周无销量")</f>
        <v>43297</v>
      </c>
    </row>
    <row r="3062" spans="1:48">
      <c r="A3062" s="21" t="s">
        <v>5933</v>
      </c>
      <c r="B3062" t="s">
        <v>5934</v>
      </c>
      <c r="C3062" t="s">
        <v>5919</v>
      </c>
      <c r="D3062" s="31">
        <v>0</v>
      </c>
      <c r="E3062" s="31">
        <v>7</v>
      </c>
      <c r="F3062" s="31">
        <v>4</v>
      </c>
      <c r="G3062" s="31">
        <v>1</v>
      </c>
      <c r="H3062" s="32">
        <v>30.2408333333333</v>
      </c>
      <c r="I3062">
        <v>20</v>
      </c>
      <c r="J3062" s="33">
        <v>0</v>
      </c>
      <c r="K3062" s="33">
        <v>0</v>
      </c>
      <c r="L3062" s="33">
        <v>0</v>
      </c>
      <c r="M3062">
        <v>20</v>
      </c>
      <c r="N3062">
        <v>0</v>
      </c>
      <c r="O3062">
        <v>0</v>
      </c>
      <c r="P3062">
        <v>514</v>
      </c>
      <c r="Q3062">
        <v>3032</v>
      </c>
      <c r="R3062">
        <v>3928</v>
      </c>
      <c r="S3062">
        <v>110</v>
      </c>
      <c r="T3062">
        <v>3</v>
      </c>
      <c r="U3062">
        <v>23</v>
      </c>
      <c r="V3062">
        <v>27</v>
      </c>
      <c r="W3062">
        <v>2</v>
      </c>
      <c r="X3062" s="23">
        <v>0.00583657587548638</v>
      </c>
      <c r="Y3062" s="23">
        <v>0.00758575197889182</v>
      </c>
      <c r="Z3062" s="23">
        <v>0.00687372708757637</v>
      </c>
      <c r="AA3062" s="23">
        <v>0.0181818181818182</v>
      </c>
      <c r="AB3062">
        <v>0.59</v>
      </c>
      <c r="AC3062">
        <v>4.36</v>
      </c>
      <c r="AD3062">
        <v>5.03</v>
      </c>
      <c r="AE3062">
        <v>0.29</v>
      </c>
      <c r="AF3062" s="23" t="s">
        <v>103</v>
      </c>
      <c r="AG3062" s="23">
        <v>0.0205965601540018</v>
      </c>
      <c r="AH3062" s="23">
        <v>0.0415828487971562</v>
      </c>
      <c r="AI3062" s="23">
        <v>0.00958968282399626</v>
      </c>
      <c r="AJ3062">
        <v>3</v>
      </c>
      <c r="AK3062">
        <v>47</v>
      </c>
      <c r="AL3062">
        <v>21</v>
      </c>
      <c r="AM3062">
        <v>2</v>
      </c>
      <c r="AN3062" s="23">
        <v>0</v>
      </c>
      <c r="AO3062" s="23">
        <v>0.148936170212766</v>
      </c>
      <c r="AP3062" s="23">
        <v>0.19047619047619</v>
      </c>
      <c r="AQ3062" s="23">
        <v>0.5</v>
      </c>
      <c r="AR3062" s="35">
        <v>0</v>
      </c>
      <c r="AS3062" s="35">
        <v>0</v>
      </c>
      <c r="AT3062" s="35">
        <v>20</v>
      </c>
      <c r="AU3062" s="31" t="str">
        <f t="shared" si="50"/>
        <v>库存为20</v>
      </c>
      <c r="AV3062" s="36" t="str">
        <f>IFERROR(时间!$B$4+AU3062,"上周无销量")</f>
        <v>上周无销量</v>
      </c>
    </row>
    <row r="3063" spans="1:48">
      <c r="A3063" s="21" t="s">
        <v>5935</v>
      </c>
      <c r="B3063" t="s">
        <v>5936</v>
      </c>
      <c r="C3063" t="s">
        <v>5919</v>
      </c>
      <c r="D3063" s="31">
        <v>6</v>
      </c>
      <c r="E3063" s="31">
        <v>3</v>
      </c>
      <c r="F3063" s="31">
        <v>2</v>
      </c>
      <c r="G3063" s="31">
        <v>0</v>
      </c>
      <c r="H3063" s="32">
        <v>32.99</v>
      </c>
      <c r="I3063">
        <v>0</v>
      </c>
      <c r="J3063" s="33">
        <v>5</v>
      </c>
      <c r="K3063" s="33">
        <v>0</v>
      </c>
      <c r="L3063" s="33">
        <v>0</v>
      </c>
      <c r="M3063">
        <v>5</v>
      </c>
      <c r="N3063">
        <v>0</v>
      </c>
      <c r="O3063">
        <v>0</v>
      </c>
      <c r="P3063" t="s">
        <v>54</v>
      </c>
      <c r="Q3063" t="s">
        <v>54</v>
      </c>
      <c r="R3063" t="s">
        <v>54</v>
      </c>
      <c r="S3063" t="s">
        <v>54</v>
      </c>
      <c r="T3063" t="s">
        <v>54</v>
      </c>
      <c r="U3063" t="s">
        <v>54</v>
      </c>
      <c r="V3063" t="s">
        <v>54</v>
      </c>
      <c r="W3063" t="s">
        <v>54</v>
      </c>
      <c r="X3063" s="23" t="s">
        <v>54</v>
      </c>
      <c r="Y3063" s="23" t="s">
        <v>54</v>
      </c>
      <c r="Z3063" s="23" t="s">
        <v>54</v>
      </c>
      <c r="AA3063" s="23" t="s">
        <v>54</v>
      </c>
      <c r="AB3063" t="s">
        <v>54</v>
      </c>
      <c r="AC3063" t="s">
        <v>54</v>
      </c>
      <c r="AD3063" t="s">
        <v>54</v>
      </c>
      <c r="AE3063" t="s">
        <v>54</v>
      </c>
      <c r="AF3063" s="23" t="s">
        <v>54</v>
      </c>
      <c r="AG3063" s="23" t="s">
        <v>54</v>
      </c>
      <c r="AH3063" s="23" t="s">
        <v>54</v>
      </c>
      <c r="AI3063" s="23" t="s">
        <v>54</v>
      </c>
      <c r="AJ3063">
        <v>24</v>
      </c>
      <c r="AK3063">
        <v>37</v>
      </c>
      <c r="AL3063">
        <v>11</v>
      </c>
      <c r="AM3063">
        <v>0</v>
      </c>
      <c r="AN3063" s="23">
        <v>0.25</v>
      </c>
      <c r="AO3063" s="23">
        <v>0.0810810810810811</v>
      </c>
      <c r="AP3063" s="23">
        <v>0.181818181818182</v>
      </c>
      <c r="AQ3063" s="23" t="e">
        <v>#DIV/0!</v>
      </c>
      <c r="AR3063" s="35">
        <v>0.857142857142857</v>
      </c>
      <c r="AS3063" s="35">
        <v>51.4285714285714</v>
      </c>
      <c r="AT3063" s="35">
        <v>-46.4285714285714</v>
      </c>
      <c r="AU3063" s="31">
        <f t="shared" si="50"/>
        <v>5</v>
      </c>
      <c r="AV3063" s="36">
        <f>IFERROR(时间!$B$4+AU3063,"上周无销量")</f>
        <v>43302</v>
      </c>
    </row>
    <row r="3064" spans="1:48">
      <c r="A3064" s="21" t="s">
        <v>5937</v>
      </c>
      <c r="B3064" t="s">
        <v>605</v>
      </c>
      <c r="C3064" t="s">
        <v>5919</v>
      </c>
      <c r="D3064" s="31">
        <v>3</v>
      </c>
      <c r="E3064" s="31">
        <v>4</v>
      </c>
      <c r="F3064" s="31">
        <v>2</v>
      </c>
      <c r="G3064" s="31">
        <v>3</v>
      </c>
      <c r="H3064" s="32">
        <v>24.7425</v>
      </c>
      <c r="I3064">
        <v>0</v>
      </c>
      <c r="J3064" s="33">
        <v>10</v>
      </c>
      <c r="K3064" s="33">
        <v>0</v>
      </c>
      <c r="L3064" s="33">
        <v>0</v>
      </c>
      <c r="M3064">
        <v>10</v>
      </c>
      <c r="N3064">
        <v>0</v>
      </c>
      <c r="O3064">
        <v>0</v>
      </c>
      <c r="P3064" t="s">
        <v>54</v>
      </c>
      <c r="Q3064" t="s">
        <v>54</v>
      </c>
      <c r="R3064" t="s">
        <v>54</v>
      </c>
      <c r="S3064" t="s">
        <v>54</v>
      </c>
      <c r="T3064" t="s">
        <v>54</v>
      </c>
      <c r="U3064" t="s">
        <v>54</v>
      </c>
      <c r="V3064" t="s">
        <v>54</v>
      </c>
      <c r="W3064" t="s">
        <v>54</v>
      </c>
      <c r="X3064" s="23" t="s">
        <v>54</v>
      </c>
      <c r="Y3064" s="23" t="s">
        <v>54</v>
      </c>
      <c r="Z3064" s="23" t="s">
        <v>54</v>
      </c>
      <c r="AA3064" s="23" t="s">
        <v>54</v>
      </c>
      <c r="AB3064" t="s">
        <v>54</v>
      </c>
      <c r="AC3064" t="s">
        <v>54</v>
      </c>
      <c r="AD3064" t="s">
        <v>54</v>
      </c>
      <c r="AE3064" t="s">
        <v>54</v>
      </c>
      <c r="AF3064" s="23" t="s">
        <v>54</v>
      </c>
      <c r="AG3064" s="23" t="s">
        <v>54</v>
      </c>
      <c r="AH3064" s="23" t="s">
        <v>54</v>
      </c>
      <c r="AI3064" s="23" t="s">
        <v>54</v>
      </c>
      <c r="AJ3064">
        <v>5</v>
      </c>
      <c r="AK3064">
        <v>9</v>
      </c>
      <c r="AL3064">
        <v>2</v>
      </c>
      <c r="AM3064">
        <v>18</v>
      </c>
      <c r="AN3064" s="23">
        <v>0.6</v>
      </c>
      <c r="AO3064" s="23">
        <v>0.444444444444444</v>
      </c>
      <c r="AP3064" s="23">
        <v>1</v>
      </c>
      <c r="AQ3064" s="23">
        <v>0.166666666666667</v>
      </c>
      <c r="AR3064" s="35">
        <v>0.428571428571429</v>
      </c>
      <c r="AS3064" s="35">
        <v>25.7142857142857</v>
      </c>
      <c r="AT3064" s="35">
        <v>-15.7142857142857</v>
      </c>
      <c r="AU3064" s="31">
        <f t="shared" si="50"/>
        <v>23</v>
      </c>
      <c r="AV3064" s="36">
        <f>IFERROR(时间!$B$4+AU3064,"上周无销量")</f>
        <v>43320</v>
      </c>
    </row>
    <row r="3065" spans="1:48">
      <c r="A3065" s="21" t="s">
        <v>5938</v>
      </c>
      <c r="B3065" t="s">
        <v>607</v>
      </c>
      <c r="C3065" t="s">
        <v>5919</v>
      </c>
      <c r="D3065" s="31">
        <v>9</v>
      </c>
      <c r="E3065" s="31">
        <v>0</v>
      </c>
      <c r="F3065" s="31">
        <v>0</v>
      </c>
      <c r="G3065" s="31">
        <v>2</v>
      </c>
      <c r="H3065" s="32">
        <v>26.9918181818182</v>
      </c>
      <c r="I3065">
        <v>0</v>
      </c>
      <c r="J3065" s="33">
        <v>0</v>
      </c>
      <c r="K3065" s="33">
        <v>0</v>
      </c>
      <c r="L3065" s="33">
        <v>1</v>
      </c>
      <c r="M3065">
        <v>1</v>
      </c>
      <c r="N3065">
        <v>2</v>
      </c>
      <c r="O3065">
        <v>0</v>
      </c>
      <c r="P3065" t="s">
        <v>54</v>
      </c>
      <c r="Q3065" t="s">
        <v>54</v>
      </c>
      <c r="R3065" t="s">
        <v>54</v>
      </c>
      <c r="S3065" t="s">
        <v>54</v>
      </c>
      <c r="T3065" t="s">
        <v>54</v>
      </c>
      <c r="U3065" t="s">
        <v>54</v>
      </c>
      <c r="V3065" t="s">
        <v>54</v>
      </c>
      <c r="W3065" t="s">
        <v>54</v>
      </c>
      <c r="X3065" s="23" t="s">
        <v>54</v>
      </c>
      <c r="Y3065" s="23" t="s">
        <v>54</v>
      </c>
      <c r="Z3065" s="23" t="s">
        <v>54</v>
      </c>
      <c r="AA3065" s="23" t="s">
        <v>54</v>
      </c>
      <c r="AB3065" t="s">
        <v>54</v>
      </c>
      <c r="AC3065" t="s">
        <v>54</v>
      </c>
      <c r="AD3065" t="s">
        <v>54</v>
      </c>
      <c r="AE3065" t="s">
        <v>54</v>
      </c>
      <c r="AF3065" s="23" t="s">
        <v>54</v>
      </c>
      <c r="AG3065" s="23" t="s">
        <v>54</v>
      </c>
      <c r="AH3065" s="23" t="s">
        <v>54</v>
      </c>
      <c r="AI3065" s="23" t="s">
        <v>54</v>
      </c>
      <c r="AJ3065">
        <v>35</v>
      </c>
      <c r="AK3065">
        <v>0</v>
      </c>
      <c r="AL3065">
        <v>0</v>
      </c>
      <c r="AM3065">
        <v>8</v>
      </c>
      <c r="AN3065" s="23">
        <v>0.257142857142857</v>
      </c>
      <c r="AO3065" s="23" t="e">
        <v>#DIV/0!</v>
      </c>
      <c r="AP3065" s="23" t="e">
        <v>#DIV/0!</v>
      </c>
      <c r="AQ3065" s="23">
        <v>0.25</v>
      </c>
      <c r="AR3065" s="35">
        <v>1.28571428571429</v>
      </c>
      <c r="AS3065" s="35">
        <v>77.1428571428572</v>
      </c>
      <c r="AT3065" s="35">
        <v>-76.1428571428572</v>
      </c>
      <c r="AU3065" s="31">
        <f t="shared" si="50"/>
        <v>0</v>
      </c>
      <c r="AV3065" s="36">
        <f>IFERROR(时间!$B$4+AU3065,"上周无销量")</f>
        <v>43297</v>
      </c>
    </row>
    <row r="3066" spans="1:48">
      <c r="A3066" s="21" t="s">
        <v>5939</v>
      </c>
      <c r="B3066" t="s">
        <v>5940</v>
      </c>
      <c r="C3066" t="s">
        <v>5919</v>
      </c>
      <c r="D3066" s="31">
        <v>0</v>
      </c>
      <c r="E3066" s="31">
        <v>0</v>
      </c>
      <c r="F3066" s="31">
        <v>0</v>
      </c>
      <c r="G3066" s="31">
        <v>0</v>
      </c>
      <c r="H3066" s="32">
        <v>0</v>
      </c>
      <c r="I3066">
        <v>1</v>
      </c>
      <c r="J3066" s="33">
        <v>3</v>
      </c>
      <c r="K3066" s="33">
        <v>0</v>
      </c>
      <c r="L3066" s="33">
        <v>0</v>
      </c>
      <c r="M3066">
        <v>4</v>
      </c>
      <c r="N3066">
        <v>0</v>
      </c>
      <c r="O3066">
        <v>0</v>
      </c>
      <c r="P3066" t="s">
        <v>54</v>
      </c>
      <c r="Q3066" t="s">
        <v>54</v>
      </c>
      <c r="R3066" t="s">
        <v>54</v>
      </c>
      <c r="S3066" t="s">
        <v>54</v>
      </c>
      <c r="T3066" t="s">
        <v>54</v>
      </c>
      <c r="U3066" t="s">
        <v>54</v>
      </c>
      <c r="V3066" t="s">
        <v>54</v>
      </c>
      <c r="W3066" t="s">
        <v>54</v>
      </c>
      <c r="X3066" s="23" t="s">
        <v>54</v>
      </c>
      <c r="Y3066" s="23" t="s">
        <v>54</v>
      </c>
      <c r="Z3066" s="23" t="s">
        <v>54</v>
      </c>
      <c r="AA3066" s="23" t="s">
        <v>54</v>
      </c>
      <c r="AB3066" t="s">
        <v>54</v>
      </c>
      <c r="AC3066" t="s">
        <v>54</v>
      </c>
      <c r="AD3066" t="s">
        <v>54</v>
      </c>
      <c r="AE3066" t="s">
        <v>54</v>
      </c>
      <c r="AF3066" s="23" t="s">
        <v>54</v>
      </c>
      <c r="AG3066" s="23" t="s">
        <v>54</v>
      </c>
      <c r="AH3066" s="23" t="s">
        <v>54</v>
      </c>
      <c r="AI3066" s="23" t="s">
        <v>54</v>
      </c>
      <c r="AJ3066">
        <v>7</v>
      </c>
      <c r="AK3066">
        <v>7</v>
      </c>
      <c r="AL3066">
        <v>5</v>
      </c>
      <c r="AM3066">
        <v>11</v>
      </c>
      <c r="AN3066" s="23">
        <v>0</v>
      </c>
      <c r="AO3066" s="23">
        <v>0</v>
      </c>
      <c r="AP3066" s="23">
        <v>0</v>
      </c>
      <c r="AQ3066" s="23">
        <v>0</v>
      </c>
      <c r="AR3066" s="35">
        <v>0</v>
      </c>
      <c r="AS3066" s="35">
        <v>0</v>
      </c>
      <c r="AT3066" s="35">
        <v>4</v>
      </c>
      <c r="AU3066" s="31" t="str">
        <f t="shared" si="50"/>
        <v>库存为4</v>
      </c>
      <c r="AV3066" s="36" t="str">
        <f>IFERROR(时间!$B$4+AU3066,"上周无销量")</f>
        <v>上周无销量</v>
      </c>
    </row>
    <row r="3067" spans="1:48">
      <c r="A3067" s="21" t="s">
        <v>5941</v>
      </c>
      <c r="B3067" t="s">
        <v>5942</v>
      </c>
      <c r="C3067" t="s">
        <v>5919</v>
      </c>
      <c r="D3067" s="31">
        <v>0</v>
      </c>
      <c r="E3067" s="31">
        <v>0</v>
      </c>
      <c r="F3067" s="31">
        <v>0</v>
      </c>
      <c r="G3067" s="31">
        <v>0</v>
      </c>
      <c r="H3067" s="32">
        <v>0</v>
      </c>
      <c r="I3067">
        <v>4</v>
      </c>
      <c r="J3067" s="33">
        <v>3</v>
      </c>
      <c r="K3067" s="33">
        <v>0</v>
      </c>
      <c r="L3067" s="33">
        <v>0</v>
      </c>
      <c r="M3067">
        <v>7</v>
      </c>
      <c r="N3067">
        <v>0</v>
      </c>
      <c r="O3067">
        <v>0</v>
      </c>
      <c r="P3067" t="s">
        <v>54</v>
      </c>
      <c r="Q3067" t="s">
        <v>54</v>
      </c>
      <c r="R3067" t="s">
        <v>54</v>
      </c>
      <c r="S3067" t="s">
        <v>54</v>
      </c>
      <c r="T3067" t="s">
        <v>54</v>
      </c>
      <c r="U3067" t="s">
        <v>54</v>
      </c>
      <c r="V3067" t="s">
        <v>54</v>
      </c>
      <c r="W3067" t="s">
        <v>54</v>
      </c>
      <c r="X3067" s="23" t="s">
        <v>54</v>
      </c>
      <c r="Y3067" s="23" t="s">
        <v>54</v>
      </c>
      <c r="Z3067" s="23" t="s">
        <v>54</v>
      </c>
      <c r="AA3067" s="23" t="s">
        <v>54</v>
      </c>
      <c r="AB3067" t="s">
        <v>54</v>
      </c>
      <c r="AC3067" t="s">
        <v>54</v>
      </c>
      <c r="AD3067" t="s">
        <v>54</v>
      </c>
      <c r="AE3067" t="s">
        <v>54</v>
      </c>
      <c r="AF3067" s="23" t="s">
        <v>54</v>
      </c>
      <c r="AG3067" s="23" t="s">
        <v>54</v>
      </c>
      <c r="AH3067" s="23" t="s">
        <v>54</v>
      </c>
      <c r="AI3067" s="23" t="s">
        <v>54</v>
      </c>
      <c r="AJ3067">
        <v>8</v>
      </c>
      <c r="AK3067">
        <v>9</v>
      </c>
      <c r="AL3067">
        <v>5</v>
      </c>
      <c r="AM3067">
        <v>2</v>
      </c>
      <c r="AN3067" s="23">
        <v>0</v>
      </c>
      <c r="AO3067" s="23">
        <v>0</v>
      </c>
      <c r="AP3067" s="23">
        <v>0</v>
      </c>
      <c r="AQ3067" s="23">
        <v>0</v>
      </c>
      <c r="AR3067" s="35">
        <v>0</v>
      </c>
      <c r="AS3067" s="35">
        <v>0</v>
      </c>
      <c r="AT3067" s="35">
        <v>7</v>
      </c>
      <c r="AU3067" s="31" t="str">
        <f t="shared" si="50"/>
        <v>库存为7</v>
      </c>
      <c r="AV3067" s="36" t="str">
        <f>IFERROR(时间!$B$4+AU3067,"上周无销量")</f>
        <v>上周无销量</v>
      </c>
    </row>
    <row r="3068" spans="1:48">
      <c r="A3068" s="21" t="s">
        <v>5943</v>
      </c>
      <c r="B3068" t="s">
        <v>5944</v>
      </c>
      <c r="C3068" t="s">
        <v>5919</v>
      </c>
      <c r="D3068" s="31">
        <v>1</v>
      </c>
      <c r="E3068" s="31">
        <v>1</v>
      </c>
      <c r="F3068" s="31">
        <v>1</v>
      </c>
      <c r="G3068" s="31">
        <v>0</v>
      </c>
      <c r="H3068" s="32">
        <v>32.99</v>
      </c>
      <c r="I3068">
        <v>10</v>
      </c>
      <c r="J3068" s="33">
        <v>0</v>
      </c>
      <c r="K3068" s="33">
        <v>0</v>
      </c>
      <c r="L3068" s="33">
        <v>0</v>
      </c>
      <c r="M3068">
        <v>10</v>
      </c>
      <c r="N3068">
        <v>0</v>
      </c>
      <c r="O3068">
        <v>0</v>
      </c>
      <c r="P3068" t="s">
        <v>54</v>
      </c>
      <c r="Q3068" t="s">
        <v>54</v>
      </c>
      <c r="R3068" t="s">
        <v>54</v>
      </c>
      <c r="S3068" t="s">
        <v>54</v>
      </c>
      <c r="T3068" t="s">
        <v>54</v>
      </c>
      <c r="U3068" t="s">
        <v>54</v>
      </c>
      <c r="V3068" t="s">
        <v>54</v>
      </c>
      <c r="W3068" t="s">
        <v>54</v>
      </c>
      <c r="X3068" s="23" t="s">
        <v>54</v>
      </c>
      <c r="Y3068" s="23" t="s">
        <v>54</v>
      </c>
      <c r="Z3068" s="23" t="s">
        <v>54</v>
      </c>
      <c r="AA3068" s="23" t="s">
        <v>54</v>
      </c>
      <c r="AB3068" t="s">
        <v>54</v>
      </c>
      <c r="AC3068" t="s">
        <v>54</v>
      </c>
      <c r="AD3068" t="s">
        <v>54</v>
      </c>
      <c r="AE3068" t="s">
        <v>54</v>
      </c>
      <c r="AF3068" s="23" t="s">
        <v>54</v>
      </c>
      <c r="AG3068" s="23" t="s">
        <v>54</v>
      </c>
      <c r="AH3068" s="23" t="s">
        <v>54</v>
      </c>
      <c r="AI3068" s="23" t="s">
        <v>54</v>
      </c>
      <c r="AJ3068">
        <v>20</v>
      </c>
      <c r="AK3068">
        <v>6</v>
      </c>
      <c r="AL3068">
        <v>7</v>
      </c>
      <c r="AM3068">
        <v>0</v>
      </c>
      <c r="AN3068" s="23">
        <v>0.05</v>
      </c>
      <c r="AO3068" s="23">
        <v>0.166666666666667</v>
      </c>
      <c r="AP3068" s="23">
        <v>0.142857142857143</v>
      </c>
      <c r="AQ3068" s="23" t="e">
        <v>#DIV/0!</v>
      </c>
      <c r="AR3068" s="35">
        <v>0.142857142857143</v>
      </c>
      <c r="AS3068" s="35">
        <v>8.57142857142857</v>
      </c>
      <c r="AT3068" s="35">
        <v>1.42857142857143</v>
      </c>
      <c r="AU3068" s="31">
        <f t="shared" si="50"/>
        <v>70</v>
      </c>
      <c r="AV3068" s="36">
        <f>IFERROR(时间!$B$4+AU3068,"上周无销量")</f>
        <v>43367</v>
      </c>
    </row>
    <row r="3069" spans="1:48">
      <c r="A3069" s="21" t="s">
        <v>5945</v>
      </c>
      <c r="B3069" t="s">
        <v>5946</v>
      </c>
      <c r="C3069" t="s">
        <v>5919</v>
      </c>
      <c r="D3069" s="31">
        <v>1</v>
      </c>
      <c r="E3069" s="31">
        <v>2</v>
      </c>
      <c r="F3069" s="31">
        <v>0</v>
      </c>
      <c r="G3069" s="31">
        <v>0</v>
      </c>
      <c r="H3069" s="32">
        <v>32.99</v>
      </c>
      <c r="I3069">
        <v>5</v>
      </c>
      <c r="J3069" s="33">
        <v>1</v>
      </c>
      <c r="K3069" s="33">
        <v>0</v>
      </c>
      <c r="L3069" s="33">
        <v>0</v>
      </c>
      <c r="M3069">
        <v>6</v>
      </c>
      <c r="N3069">
        <v>0</v>
      </c>
      <c r="O3069">
        <v>0</v>
      </c>
      <c r="P3069">
        <v>1007</v>
      </c>
      <c r="Q3069">
        <v>6779</v>
      </c>
      <c r="R3069">
        <v>1139</v>
      </c>
      <c r="S3069">
        <v>0</v>
      </c>
      <c r="T3069">
        <v>3</v>
      </c>
      <c r="U3069">
        <v>24</v>
      </c>
      <c r="V3069">
        <v>15</v>
      </c>
      <c r="W3069">
        <v>0</v>
      </c>
      <c r="X3069" s="23">
        <v>0.00297914597815293</v>
      </c>
      <c r="Y3069" s="23">
        <v>0.00354034518365541</v>
      </c>
      <c r="Z3069" s="23">
        <v>0.0131694468832309</v>
      </c>
      <c r="AA3069" s="23" t="e">
        <v>#DIV/0!</v>
      </c>
      <c r="AB3069">
        <v>0.45</v>
      </c>
      <c r="AC3069">
        <v>4.19</v>
      </c>
      <c r="AD3069">
        <v>2.51</v>
      </c>
      <c r="AE3069">
        <v>0</v>
      </c>
      <c r="AF3069" s="23">
        <v>0.0136404971203395</v>
      </c>
      <c r="AG3069" s="23">
        <v>0.0635040921491361</v>
      </c>
      <c r="AH3069" s="23" t="s">
        <v>103</v>
      </c>
      <c r="AI3069" s="23" t="s">
        <v>54</v>
      </c>
      <c r="AJ3069">
        <v>16</v>
      </c>
      <c r="AK3069">
        <v>21</v>
      </c>
      <c r="AL3069">
        <v>10</v>
      </c>
      <c r="AM3069">
        <v>0</v>
      </c>
      <c r="AN3069" s="23">
        <v>0.0625</v>
      </c>
      <c r="AO3069" s="23">
        <v>0.0952380952380952</v>
      </c>
      <c r="AP3069" s="23">
        <v>0</v>
      </c>
      <c r="AQ3069" s="23" t="e">
        <v>#DIV/0!</v>
      </c>
      <c r="AR3069" s="35">
        <v>0.142857142857143</v>
      </c>
      <c r="AS3069" s="35">
        <v>8.57142857142857</v>
      </c>
      <c r="AT3069" s="35">
        <v>-2.57142857142857</v>
      </c>
      <c r="AU3069" s="31">
        <f t="shared" si="50"/>
        <v>42</v>
      </c>
      <c r="AV3069" s="36">
        <f>IFERROR(时间!$B$4+AU3069,"上周无销量")</f>
        <v>43339</v>
      </c>
    </row>
    <row r="3070" spans="1:48">
      <c r="A3070" s="21" t="s">
        <v>5947</v>
      </c>
      <c r="B3070" t="s">
        <v>5948</v>
      </c>
      <c r="C3070" t="s">
        <v>5919</v>
      </c>
      <c r="D3070" s="31">
        <v>0</v>
      </c>
      <c r="E3070" s="31">
        <v>0</v>
      </c>
      <c r="F3070" s="31">
        <v>0</v>
      </c>
      <c r="G3070" s="31">
        <v>0</v>
      </c>
      <c r="H3070" s="32">
        <v>0</v>
      </c>
      <c r="I3070">
        <v>3</v>
      </c>
      <c r="J3070" s="33">
        <v>0</v>
      </c>
      <c r="K3070" s="33">
        <v>0</v>
      </c>
      <c r="L3070" s="33">
        <v>0</v>
      </c>
      <c r="M3070">
        <v>3</v>
      </c>
      <c r="N3070">
        <v>0</v>
      </c>
      <c r="O3070">
        <v>0</v>
      </c>
      <c r="P3070" t="s">
        <v>54</v>
      </c>
      <c r="Q3070" t="s">
        <v>54</v>
      </c>
      <c r="R3070" t="s">
        <v>54</v>
      </c>
      <c r="S3070" t="s">
        <v>54</v>
      </c>
      <c r="T3070" t="s">
        <v>54</v>
      </c>
      <c r="U3070" t="s">
        <v>54</v>
      </c>
      <c r="V3070" t="s">
        <v>54</v>
      </c>
      <c r="W3070" t="s">
        <v>54</v>
      </c>
      <c r="X3070" s="23" t="s">
        <v>54</v>
      </c>
      <c r="Y3070" s="23" t="s">
        <v>54</v>
      </c>
      <c r="Z3070" s="23" t="s">
        <v>54</v>
      </c>
      <c r="AA3070" s="23" t="s">
        <v>54</v>
      </c>
      <c r="AB3070" t="s">
        <v>54</v>
      </c>
      <c r="AC3070" t="s">
        <v>54</v>
      </c>
      <c r="AD3070" t="s">
        <v>54</v>
      </c>
      <c r="AE3070" t="s">
        <v>54</v>
      </c>
      <c r="AF3070" s="23" t="s">
        <v>54</v>
      </c>
      <c r="AG3070" s="23" t="s">
        <v>54</v>
      </c>
      <c r="AH3070" s="23" t="s">
        <v>54</v>
      </c>
      <c r="AI3070" s="23" t="s">
        <v>54</v>
      </c>
      <c r="AJ3070">
        <v>17</v>
      </c>
      <c r="AK3070">
        <v>0</v>
      </c>
      <c r="AL3070">
        <v>0</v>
      </c>
      <c r="AM3070">
        <v>0</v>
      </c>
      <c r="AN3070" s="23">
        <v>0</v>
      </c>
      <c r="AO3070" s="23" t="e">
        <v>#DIV/0!</v>
      </c>
      <c r="AP3070" s="23" t="e">
        <v>#DIV/0!</v>
      </c>
      <c r="AQ3070" s="23" t="e">
        <v>#DIV/0!</v>
      </c>
      <c r="AR3070" s="35">
        <v>0</v>
      </c>
      <c r="AS3070" s="35">
        <v>0</v>
      </c>
      <c r="AT3070" s="35">
        <v>3</v>
      </c>
      <c r="AU3070" s="31" t="str">
        <f t="shared" si="50"/>
        <v>库存为3</v>
      </c>
      <c r="AV3070" s="36" t="str">
        <f>IFERROR(时间!$B$4+AU3070,"上周无销量")</f>
        <v>上周无销量</v>
      </c>
    </row>
    <row r="3071" spans="1:48">
      <c r="A3071" s="21" t="s">
        <v>5949</v>
      </c>
      <c r="B3071" t="s">
        <v>5950</v>
      </c>
      <c r="C3071" t="s">
        <v>5919</v>
      </c>
      <c r="D3071" s="31">
        <v>1</v>
      </c>
      <c r="E3071" s="31">
        <v>0</v>
      </c>
      <c r="F3071" s="31">
        <v>0</v>
      </c>
      <c r="G3071" s="31">
        <v>1</v>
      </c>
      <c r="H3071" s="32">
        <v>16.495</v>
      </c>
      <c r="I3071">
        <v>5</v>
      </c>
      <c r="J3071" s="33">
        <v>3</v>
      </c>
      <c r="K3071" s="33">
        <v>0</v>
      </c>
      <c r="L3071" s="33">
        <v>0</v>
      </c>
      <c r="M3071">
        <v>8</v>
      </c>
      <c r="N3071">
        <v>0</v>
      </c>
      <c r="O3071">
        <v>0</v>
      </c>
      <c r="P3071" t="s">
        <v>54</v>
      </c>
      <c r="Q3071" t="s">
        <v>54</v>
      </c>
      <c r="R3071" t="s">
        <v>54</v>
      </c>
      <c r="S3071" t="s">
        <v>54</v>
      </c>
      <c r="T3071" t="s">
        <v>54</v>
      </c>
      <c r="U3071" t="s">
        <v>54</v>
      </c>
      <c r="V3071" t="s">
        <v>54</v>
      </c>
      <c r="W3071" t="s">
        <v>54</v>
      </c>
      <c r="X3071" s="23" t="s">
        <v>54</v>
      </c>
      <c r="Y3071" s="23" t="s">
        <v>54</v>
      </c>
      <c r="Z3071" s="23" t="s">
        <v>54</v>
      </c>
      <c r="AA3071" s="23" t="s">
        <v>54</v>
      </c>
      <c r="AB3071" t="s">
        <v>54</v>
      </c>
      <c r="AC3071" t="s">
        <v>54</v>
      </c>
      <c r="AD3071" t="s">
        <v>54</v>
      </c>
      <c r="AE3071" t="s">
        <v>54</v>
      </c>
      <c r="AF3071" s="23" t="s">
        <v>54</v>
      </c>
      <c r="AG3071" s="23" t="s">
        <v>54</v>
      </c>
      <c r="AH3071" s="23" t="s">
        <v>54</v>
      </c>
      <c r="AI3071" s="23" t="s">
        <v>54</v>
      </c>
      <c r="AJ3071">
        <v>10</v>
      </c>
      <c r="AK3071">
        <v>0</v>
      </c>
      <c r="AL3071">
        <v>0</v>
      </c>
      <c r="AM3071">
        <v>2</v>
      </c>
      <c r="AN3071" s="23">
        <v>0.1</v>
      </c>
      <c r="AO3071" s="23" t="e">
        <v>#DIV/0!</v>
      </c>
      <c r="AP3071" s="23" t="e">
        <v>#DIV/0!</v>
      </c>
      <c r="AQ3071" s="23">
        <v>0.5</v>
      </c>
      <c r="AR3071" s="35">
        <v>0.142857142857143</v>
      </c>
      <c r="AS3071" s="35">
        <v>8.57142857142857</v>
      </c>
      <c r="AT3071" s="35">
        <v>-0.571428571428571</v>
      </c>
      <c r="AU3071" s="31">
        <f t="shared" si="50"/>
        <v>56</v>
      </c>
      <c r="AV3071" s="36">
        <f>IFERROR(时间!$B$4+AU3071,"上周无销量")</f>
        <v>43353</v>
      </c>
    </row>
    <row r="3072" spans="1:48">
      <c r="A3072" s="21" t="s">
        <v>5951</v>
      </c>
      <c r="B3072" t="s">
        <v>5952</v>
      </c>
      <c r="C3072" t="s">
        <v>5919</v>
      </c>
      <c r="D3072" s="31">
        <v>0</v>
      </c>
      <c r="E3072" s="31">
        <v>0</v>
      </c>
      <c r="F3072" s="31">
        <v>1</v>
      </c>
      <c r="G3072" s="31">
        <v>1</v>
      </c>
      <c r="H3072" s="32">
        <v>16.495</v>
      </c>
      <c r="I3072">
        <v>2</v>
      </c>
      <c r="J3072" s="33">
        <v>0</v>
      </c>
      <c r="K3072" s="33">
        <v>1</v>
      </c>
      <c r="L3072" s="33">
        <v>0</v>
      </c>
      <c r="M3072">
        <v>3</v>
      </c>
      <c r="N3072">
        <v>0</v>
      </c>
      <c r="O3072">
        <v>0</v>
      </c>
      <c r="P3072" t="s">
        <v>54</v>
      </c>
      <c r="Q3072" t="s">
        <v>54</v>
      </c>
      <c r="R3072" t="s">
        <v>54</v>
      </c>
      <c r="S3072" t="s">
        <v>54</v>
      </c>
      <c r="T3072" t="s">
        <v>54</v>
      </c>
      <c r="U3072" t="s">
        <v>54</v>
      </c>
      <c r="V3072" t="s">
        <v>54</v>
      </c>
      <c r="W3072" t="s">
        <v>54</v>
      </c>
      <c r="X3072" s="23" t="s">
        <v>54</v>
      </c>
      <c r="Y3072" s="23" t="s">
        <v>54</v>
      </c>
      <c r="Z3072" s="23" t="s">
        <v>54</v>
      </c>
      <c r="AA3072" s="23" t="s">
        <v>54</v>
      </c>
      <c r="AB3072" t="s">
        <v>54</v>
      </c>
      <c r="AC3072" t="s">
        <v>54</v>
      </c>
      <c r="AD3072" t="s">
        <v>54</v>
      </c>
      <c r="AE3072" t="s">
        <v>54</v>
      </c>
      <c r="AF3072" s="23" t="s">
        <v>54</v>
      </c>
      <c r="AG3072" s="23" t="s">
        <v>54</v>
      </c>
      <c r="AH3072" s="23" t="s">
        <v>54</v>
      </c>
      <c r="AI3072" s="23" t="s">
        <v>54</v>
      </c>
      <c r="AJ3072">
        <v>13</v>
      </c>
      <c r="AK3072">
        <v>16</v>
      </c>
      <c r="AL3072">
        <v>9</v>
      </c>
      <c r="AM3072">
        <v>3</v>
      </c>
      <c r="AN3072" s="23">
        <v>0</v>
      </c>
      <c r="AO3072" s="23">
        <v>0</v>
      </c>
      <c r="AP3072" s="23">
        <v>0.111111111111111</v>
      </c>
      <c r="AQ3072" s="23">
        <v>0.333333333333333</v>
      </c>
      <c r="AR3072" s="35">
        <v>0</v>
      </c>
      <c r="AS3072" s="35">
        <v>0</v>
      </c>
      <c r="AT3072" s="35">
        <v>3</v>
      </c>
      <c r="AU3072" s="31" t="str">
        <f t="shared" si="50"/>
        <v>库存为3</v>
      </c>
      <c r="AV3072" s="36" t="str">
        <f>IFERROR(时间!$B$4+AU3072,"上周无销量")</f>
        <v>上周无销量</v>
      </c>
    </row>
    <row r="3073" spans="1:48">
      <c r="A3073" s="21" t="s">
        <v>5953</v>
      </c>
      <c r="B3073" t="s">
        <v>5954</v>
      </c>
      <c r="C3073" t="s">
        <v>5919</v>
      </c>
      <c r="D3073" s="31">
        <v>0</v>
      </c>
      <c r="E3073" s="31">
        <v>0</v>
      </c>
      <c r="F3073" s="31">
        <v>1</v>
      </c>
      <c r="G3073" s="31">
        <v>1</v>
      </c>
      <c r="H3073" s="32">
        <v>16.495</v>
      </c>
      <c r="I3073">
        <v>0</v>
      </c>
      <c r="J3073" s="33">
        <v>0</v>
      </c>
      <c r="K3073" s="33">
        <v>0</v>
      </c>
      <c r="L3073" s="33">
        <v>0</v>
      </c>
      <c r="M3073">
        <v>0</v>
      </c>
      <c r="N3073">
        <v>0</v>
      </c>
      <c r="O3073">
        <v>0</v>
      </c>
      <c r="P3073" t="s">
        <v>54</v>
      </c>
      <c r="Q3073" t="s">
        <v>54</v>
      </c>
      <c r="R3073" t="s">
        <v>54</v>
      </c>
      <c r="S3073" t="s">
        <v>54</v>
      </c>
      <c r="T3073" t="s">
        <v>54</v>
      </c>
      <c r="U3073" t="s">
        <v>54</v>
      </c>
      <c r="V3073" t="s">
        <v>54</v>
      </c>
      <c r="W3073" t="s">
        <v>54</v>
      </c>
      <c r="X3073" s="23" t="s">
        <v>54</v>
      </c>
      <c r="Y3073" s="23" t="s">
        <v>54</v>
      </c>
      <c r="Z3073" s="23" t="s">
        <v>54</v>
      </c>
      <c r="AA3073" s="23" t="s">
        <v>54</v>
      </c>
      <c r="AB3073" t="s">
        <v>54</v>
      </c>
      <c r="AC3073" t="s">
        <v>54</v>
      </c>
      <c r="AD3073" t="s">
        <v>54</v>
      </c>
      <c r="AE3073" t="s">
        <v>54</v>
      </c>
      <c r="AF3073" s="23" t="s">
        <v>54</v>
      </c>
      <c r="AG3073" s="23" t="s">
        <v>54</v>
      </c>
      <c r="AH3073" s="23" t="s">
        <v>54</v>
      </c>
      <c r="AI3073" s="23" t="s">
        <v>54</v>
      </c>
      <c r="AJ3073">
        <v>0</v>
      </c>
      <c r="AK3073">
        <v>0</v>
      </c>
      <c r="AL3073">
        <v>0</v>
      </c>
      <c r="AM3073">
        <v>4</v>
      </c>
      <c r="AN3073" s="23" t="e">
        <v>#DIV/0!</v>
      </c>
      <c r="AO3073" s="23" t="e">
        <v>#DIV/0!</v>
      </c>
      <c r="AP3073" s="23" t="e">
        <v>#DIV/0!</v>
      </c>
      <c r="AQ3073" s="23">
        <v>0.25</v>
      </c>
      <c r="AR3073" s="35">
        <v>0</v>
      </c>
      <c r="AS3073" s="35">
        <v>0</v>
      </c>
      <c r="AT3073" s="35">
        <v>0</v>
      </c>
      <c r="AU3073" s="31" t="str">
        <f t="shared" si="50"/>
        <v>库存为0</v>
      </c>
      <c r="AV3073" s="36" t="str">
        <f>IFERROR(时间!$B$4+AU3073,"上周无销量")</f>
        <v>上周无销量</v>
      </c>
    </row>
    <row r="3074" spans="1:48">
      <c r="A3074" s="21" t="s">
        <v>5955</v>
      </c>
      <c r="B3074" t="s">
        <v>5956</v>
      </c>
      <c r="C3074" t="s">
        <v>5919</v>
      </c>
      <c r="D3074" s="31">
        <v>0</v>
      </c>
      <c r="E3074" s="31">
        <v>0</v>
      </c>
      <c r="F3074" s="31">
        <v>0</v>
      </c>
      <c r="G3074" s="31">
        <v>0</v>
      </c>
      <c r="H3074" s="32">
        <v>0</v>
      </c>
      <c r="I3074">
        <v>0</v>
      </c>
      <c r="J3074" s="33">
        <v>0</v>
      </c>
      <c r="K3074" s="33">
        <v>0</v>
      </c>
      <c r="L3074" s="33">
        <v>0</v>
      </c>
      <c r="M3074">
        <v>0</v>
      </c>
      <c r="N3074">
        <v>0</v>
      </c>
      <c r="O3074">
        <v>0</v>
      </c>
      <c r="P3074" t="s">
        <v>54</v>
      </c>
      <c r="Q3074" t="s">
        <v>54</v>
      </c>
      <c r="R3074" t="s">
        <v>54</v>
      </c>
      <c r="S3074" t="s">
        <v>54</v>
      </c>
      <c r="T3074" t="s">
        <v>54</v>
      </c>
      <c r="U3074" t="s">
        <v>54</v>
      </c>
      <c r="V3074" t="s">
        <v>54</v>
      </c>
      <c r="W3074" t="s">
        <v>54</v>
      </c>
      <c r="X3074" s="23" t="s">
        <v>54</v>
      </c>
      <c r="Y3074" s="23" t="s">
        <v>54</v>
      </c>
      <c r="Z3074" s="23" t="s">
        <v>54</v>
      </c>
      <c r="AA3074" s="23" t="s">
        <v>54</v>
      </c>
      <c r="AB3074" t="s">
        <v>54</v>
      </c>
      <c r="AC3074" t="s">
        <v>54</v>
      </c>
      <c r="AD3074" t="s">
        <v>54</v>
      </c>
      <c r="AE3074" t="s">
        <v>54</v>
      </c>
      <c r="AF3074" s="23" t="s">
        <v>54</v>
      </c>
      <c r="AG3074" s="23" t="s">
        <v>54</v>
      </c>
      <c r="AH3074" s="23" t="s">
        <v>54</v>
      </c>
      <c r="AI3074" s="23" t="s">
        <v>54</v>
      </c>
      <c r="AJ3074">
        <v>0</v>
      </c>
      <c r="AK3074">
        <v>0</v>
      </c>
      <c r="AL3074">
        <v>0</v>
      </c>
      <c r="AM3074">
        <v>0</v>
      </c>
      <c r="AN3074" s="23" t="e">
        <v>#DIV/0!</v>
      </c>
      <c r="AO3074" s="23" t="e">
        <v>#DIV/0!</v>
      </c>
      <c r="AP3074" s="23" t="e">
        <v>#DIV/0!</v>
      </c>
      <c r="AQ3074" s="23" t="e">
        <v>#DIV/0!</v>
      </c>
      <c r="AR3074" s="35">
        <v>0</v>
      </c>
      <c r="AS3074" s="35">
        <v>0</v>
      </c>
      <c r="AT3074" s="35">
        <v>0</v>
      </c>
      <c r="AU3074" s="31" t="str">
        <f t="shared" si="50"/>
        <v>库存为0</v>
      </c>
      <c r="AV3074" s="36" t="str">
        <f>IFERROR(时间!$B$4+AU3074,"上周无销量")</f>
        <v>上周无销量</v>
      </c>
    </row>
    <row r="3075" spans="1:48">
      <c r="A3075" s="21" t="s">
        <v>5957</v>
      </c>
      <c r="B3075" t="s">
        <v>5958</v>
      </c>
      <c r="C3075" t="s">
        <v>5919</v>
      </c>
      <c r="D3075" s="31">
        <v>0</v>
      </c>
      <c r="E3075" s="31">
        <v>0</v>
      </c>
      <c r="F3075" s="31">
        <v>0</v>
      </c>
      <c r="G3075" s="31">
        <v>0</v>
      </c>
      <c r="H3075" s="32">
        <v>0</v>
      </c>
      <c r="I3075">
        <v>0</v>
      </c>
      <c r="J3075" s="33">
        <v>0</v>
      </c>
      <c r="K3075" s="33">
        <v>0</v>
      </c>
      <c r="L3075" s="33">
        <v>0</v>
      </c>
      <c r="M3075">
        <v>0</v>
      </c>
      <c r="N3075">
        <v>0</v>
      </c>
      <c r="O3075">
        <v>0</v>
      </c>
      <c r="P3075" t="s">
        <v>54</v>
      </c>
      <c r="Q3075" t="s">
        <v>54</v>
      </c>
      <c r="R3075" t="s">
        <v>54</v>
      </c>
      <c r="S3075" t="s">
        <v>54</v>
      </c>
      <c r="T3075" t="s">
        <v>54</v>
      </c>
      <c r="U3075" t="s">
        <v>54</v>
      </c>
      <c r="V3075" t="s">
        <v>54</v>
      </c>
      <c r="W3075" t="s">
        <v>54</v>
      </c>
      <c r="X3075" s="23" t="s">
        <v>54</v>
      </c>
      <c r="Y3075" s="23" t="s">
        <v>54</v>
      </c>
      <c r="Z3075" s="23" t="s">
        <v>54</v>
      </c>
      <c r="AA3075" s="23" t="s">
        <v>54</v>
      </c>
      <c r="AB3075" t="s">
        <v>54</v>
      </c>
      <c r="AC3075" t="s">
        <v>54</v>
      </c>
      <c r="AD3075" t="s">
        <v>54</v>
      </c>
      <c r="AE3075" t="s">
        <v>54</v>
      </c>
      <c r="AF3075" s="23" t="s">
        <v>54</v>
      </c>
      <c r="AG3075" s="23" t="s">
        <v>54</v>
      </c>
      <c r="AH3075" s="23" t="s">
        <v>54</v>
      </c>
      <c r="AI3075" s="23" t="s">
        <v>54</v>
      </c>
      <c r="AJ3075">
        <v>0</v>
      </c>
      <c r="AK3075">
        <v>0</v>
      </c>
      <c r="AL3075">
        <v>0</v>
      </c>
      <c r="AM3075">
        <v>0</v>
      </c>
      <c r="AN3075" s="23" t="e">
        <v>#DIV/0!</v>
      </c>
      <c r="AO3075" s="23" t="e">
        <v>#DIV/0!</v>
      </c>
      <c r="AP3075" s="23" t="e">
        <v>#DIV/0!</v>
      </c>
      <c r="AQ3075" s="23" t="e">
        <v>#DIV/0!</v>
      </c>
      <c r="AR3075" s="35">
        <v>0</v>
      </c>
      <c r="AS3075" s="35">
        <v>0</v>
      </c>
      <c r="AT3075" s="35">
        <v>0</v>
      </c>
      <c r="AU3075" s="31" t="str">
        <f t="shared" si="50"/>
        <v>库存为0</v>
      </c>
      <c r="AV3075" s="36" t="str">
        <f>IFERROR(时间!$B$4+AU3075,"上周无销量")</f>
        <v>上周无销量</v>
      </c>
    </row>
    <row r="3076" spans="1:48">
      <c r="A3076" s="21" t="s">
        <v>5959</v>
      </c>
      <c r="B3076" t="s">
        <v>5960</v>
      </c>
      <c r="C3076" t="s">
        <v>5919</v>
      </c>
      <c r="D3076" s="31">
        <v>2</v>
      </c>
      <c r="E3076" s="31">
        <v>1</v>
      </c>
      <c r="F3076" s="31">
        <v>1</v>
      </c>
      <c r="G3076" s="31">
        <v>1</v>
      </c>
      <c r="H3076" s="32">
        <v>26.392</v>
      </c>
      <c r="I3076">
        <v>1</v>
      </c>
      <c r="J3076" s="33">
        <v>0</v>
      </c>
      <c r="K3076" s="33">
        <v>0</v>
      </c>
      <c r="L3076" s="33">
        <v>0</v>
      </c>
      <c r="M3076">
        <v>1</v>
      </c>
      <c r="N3076">
        <v>0</v>
      </c>
      <c r="O3076">
        <v>0</v>
      </c>
      <c r="P3076" t="s">
        <v>54</v>
      </c>
      <c r="Q3076" t="s">
        <v>54</v>
      </c>
      <c r="R3076" t="s">
        <v>54</v>
      </c>
      <c r="S3076" t="s">
        <v>54</v>
      </c>
      <c r="T3076" t="s">
        <v>54</v>
      </c>
      <c r="U3076" t="s">
        <v>54</v>
      </c>
      <c r="V3076" t="s">
        <v>54</v>
      </c>
      <c r="W3076" t="s">
        <v>54</v>
      </c>
      <c r="X3076" s="23" t="s">
        <v>54</v>
      </c>
      <c r="Y3076" s="23" t="s">
        <v>54</v>
      </c>
      <c r="Z3076" s="23" t="s">
        <v>54</v>
      </c>
      <c r="AA3076" s="23" t="s">
        <v>54</v>
      </c>
      <c r="AB3076" t="s">
        <v>54</v>
      </c>
      <c r="AC3076" t="s">
        <v>54</v>
      </c>
      <c r="AD3076" t="s">
        <v>54</v>
      </c>
      <c r="AE3076" t="s">
        <v>54</v>
      </c>
      <c r="AF3076" s="23" t="s">
        <v>54</v>
      </c>
      <c r="AG3076" s="23" t="s">
        <v>54</v>
      </c>
      <c r="AH3076" s="23" t="s">
        <v>54</v>
      </c>
      <c r="AI3076" s="23" t="s">
        <v>54</v>
      </c>
      <c r="AJ3076">
        <v>11</v>
      </c>
      <c r="AK3076">
        <v>16</v>
      </c>
      <c r="AL3076">
        <v>6</v>
      </c>
      <c r="AM3076">
        <v>6</v>
      </c>
      <c r="AN3076" s="23">
        <v>0.181818181818182</v>
      </c>
      <c r="AO3076" s="23">
        <v>0.0625</v>
      </c>
      <c r="AP3076" s="23">
        <v>0.166666666666667</v>
      </c>
      <c r="AQ3076" s="23">
        <v>0.166666666666667</v>
      </c>
      <c r="AR3076" s="35">
        <v>0.285714285714286</v>
      </c>
      <c r="AS3076" s="35">
        <v>17.1428571428571</v>
      </c>
      <c r="AT3076" s="35">
        <v>-16.1428571428571</v>
      </c>
      <c r="AU3076" s="31">
        <f t="shared" si="50"/>
        <v>3</v>
      </c>
      <c r="AV3076" s="36">
        <f>IFERROR(时间!$B$4+AU3076,"上周无销量")</f>
        <v>43300</v>
      </c>
    </row>
    <row r="3077" spans="1:48">
      <c r="A3077" s="21" t="s">
        <v>5961</v>
      </c>
      <c r="B3077" t="s">
        <v>5962</v>
      </c>
      <c r="C3077" t="s">
        <v>5919</v>
      </c>
      <c r="D3077" s="31">
        <v>1</v>
      </c>
      <c r="E3077" s="31">
        <v>0</v>
      </c>
      <c r="F3077" s="31">
        <v>1</v>
      </c>
      <c r="G3077" s="31">
        <v>0</v>
      </c>
      <c r="H3077" s="32">
        <v>32.99</v>
      </c>
      <c r="I3077">
        <v>0</v>
      </c>
      <c r="J3077" s="33">
        <v>0</v>
      </c>
      <c r="K3077" s="33">
        <v>0</v>
      </c>
      <c r="L3077" s="33">
        <v>0</v>
      </c>
      <c r="M3077">
        <v>0</v>
      </c>
      <c r="N3077">
        <v>0</v>
      </c>
      <c r="O3077">
        <v>0</v>
      </c>
      <c r="P3077" t="s">
        <v>54</v>
      </c>
      <c r="Q3077" t="s">
        <v>54</v>
      </c>
      <c r="R3077" t="s">
        <v>54</v>
      </c>
      <c r="S3077" t="s">
        <v>54</v>
      </c>
      <c r="T3077" t="s">
        <v>54</v>
      </c>
      <c r="U3077" t="s">
        <v>54</v>
      </c>
      <c r="V3077" t="s">
        <v>54</v>
      </c>
      <c r="W3077" t="s">
        <v>54</v>
      </c>
      <c r="X3077" s="23" t="s">
        <v>54</v>
      </c>
      <c r="Y3077" s="23" t="s">
        <v>54</v>
      </c>
      <c r="Z3077" s="23" t="s">
        <v>54</v>
      </c>
      <c r="AA3077" s="23" t="s">
        <v>54</v>
      </c>
      <c r="AB3077" t="s">
        <v>54</v>
      </c>
      <c r="AC3077" t="s">
        <v>54</v>
      </c>
      <c r="AD3077" t="s">
        <v>54</v>
      </c>
      <c r="AE3077" t="s">
        <v>54</v>
      </c>
      <c r="AF3077" s="23" t="s">
        <v>54</v>
      </c>
      <c r="AG3077" s="23" t="s">
        <v>54</v>
      </c>
      <c r="AH3077" s="23" t="s">
        <v>54</v>
      </c>
      <c r="AI3077" s="23" t="s">
        <v>54</v>
      </c>
      <c r="AJ3077">
        <v>2</v>
      </c>
      <c r="AK3077">
        <v>6</v>
      </c>
      <c r="AL3077">
        <v>5</v>
      </c>
      <c r="AM3077">
        <v>4</v>
      </c>
      <c r="AN3077" s="23">
        <v>0.5</v>
      </c>
      <c r="AO3077" s="23">
        <v>0</v>
      </c>
      <c r="AP3077" s="23">
        <v>0.2</v>
      </c>
      <c r="AQ3077" s="23">
        <v>0</v>
      </c>
      <c r="AR3077" s="35">
        <v>0.142857142857143</v>
      </c>
      <c r="AS3077" s="35">
        <v>8.57142857142857</v>
      </c>
      <c r="AT3077" s="35">
        <v>-8.57142857142857</v>
      </c>
      <c r="AU3077" s="31">
        <f t="shared" ref="AU3077:AU3140" si="51">IF(AR3077="","库存为"&amp;M3077,IF(AS3077=0,"库存为"&amp;M3077,INT(M3077/AR3077)))</f>
        <v>0</v>
      </c>
      <c r="AV3077" s="36">
        <f>IFERROR(时间!$B$4+AU3077,"上周无销量")</f>
        <v>43297</v>
      </c>
    </row>
    <row r="3078" spans="1:48">
      <c r="A3078" s="21" t="s">
        <v>5963</v>
      </c>
      <c r="B3078" t="s">
        <v>5964</v>
      </c>
      <c r="C3078" t="s">
        <v>5919</v>
      </c>
      <c r="D3078" s="31">
        <v>0</v>
      </c>
      <c r="E3078" s="31">
        <v>1</v>
      </c>
      <c r="F3078" s="31">
        <v>0</v>
      </c>
      <c r="G3078" s="31">
        <v>0</v>
      </c>
      <c r="H3078" s="32">
        <v>32.99</v>
      </c>
      <c r="I3078">
        <v>2</v>
      </c>
      <c r="J3078" s="33">
        <v>5</v>
      </c>
      <c r="K3078" s="33">
        <v>0</v>
      </c>
      <c r="L3078" s="33">
        <v>0</v>
      </c>
      <c r="M3078">
        <v>7</v>
      </c>
      <c r="N3078">
        <v>0</v>
      </c>
      <c r="O3078">
        <v>2</v>
      </c>
      <c r="P3078">
        <v>2329</v>
      </c>
      <c r="Q3078">
        <v>2667</v>
      </c>
      <c r="R3078">
        <v>14289</v>
      </c>
      <c r="S3078">
        <v>1124</v>
      </c>
      <c r="T3078">
        <v>11</v>
      </c>
      <c r="U3078">
        <v>16</v>
      </c>
      <c r="V3078">
        <v>47</v>
      </c>
      <c r="W3078">
        <v>10</v>
      </c>
      <c r="X3078" s="23">
        <v>0.0047230571060541</v>
      </c>
      <c r="Y3078" s="23">
        <v>0.00599925009373828</v>
      </c>
      <c r="Z3078" s="23">
        <v>0.00328924347400098</v>
      </c>
      <c r="AA3078" s="23">
        <v>0.00889679715302491</v>
      </c>
      <c r="AB3078">
        <v>2.02</v>
      </c>
      <c r="AC3078">
        <v>2.95</v>
      </c>
      <c r="AD3078">
        <v>7.74</v>
      </c>
      <c r="AE3078">
        <v>1.31</v>
      </c>
      <c r="AF3078" s="23" t="s">
        <v>103</v>
      </c>
      <c r="AG3078" s="23">
        <v>0.0894210366777811</v>
      </c>
      <c r="AH3078" s="23" t="s">
        <v>103</v>
      </c>
      <c r="AI3078" s="23" t="s">
        <v>103</v>
      </c>
      <c r="AJ3078">
        <v>10</v>
      </c>
      <c r="AK3078">
        <v>14</v>
      </c>
      <c r="AL3078">
        <v>30</v>
      </c>
      <c r="AM3078">
        <v>12</v>
      </c>
      <c r="AN3078" s="23">
        <v>0</v>
      </c>
      <c r="AO3078" s="23">
        <v>0.0714285714285714</v>
      </c>
      <c r="AP3078" s="23">
        <v>0</v>
      </c>
      <c r="AQ3078" s="23">
        <v>0</v>
      </c>
      <c r="AR3078" s="35">
        <v>0</v>
      </c>
      <c r="AS3078" s="35">
        <v>0</v>
      </c>
      <c r="AT3078" s="35">
        <v>7</v>
      </c>
      <c r="AU3078" s="31" t="str">
        <f t="shared" si="51"/>
        <v>库存为7</v>
      </c>
      <c r="AV3078" s="36" t="str">
        <f>IFERROR(时间!$B$4+AU3078,"上周无销量")</f>
        <v>上周无销量</v>
      </c>
    </row>
    <row r="3079" spans="1:48">
      <c r="A3079" s="21" t="s">
        <v>5965</v>
      </c>
      <c r="B3079" t="s">
        <v>5966</v>
      </c>
      <c r="C3079" t="s">
        <v>5919</v>
      </c>
      <c r="D3079" s="31">
        <v>0</v>
      </c>
      <c r="E3079" s="31">
        <v>2</v>
      </c>
      <c r="F3079" s="31">
        <v>0</v>
      </c>
      <c r="G3079" s="31">
        <v>1</v>
      </c>
      <c r="H3079" s="32">
        <v>21.9933333333333</v>
      </c>
      <c r="I3079">
        <v>0</v>
      </c>
      <c r="J3079" s="33">
        <v>5</v>
      </c>
      <c r="K3079" s="33">
        <v>0</v>
      </c>
      <c r="L3079" s="33">
        <v>0</v>
      </c>
      <c r="M3079">
        <v>5</v>
      </c>
      <c r="N3079">
        <v>0</v>
      </c>
      <c r="O3079">
        <v>0</v>
      </c>
      <c r="P3079" t="s">
        <v>54</v>
      </c>
      <c r="Q3079" t="s">
        <v>54</v>
      </c>
      <c r="R3079" t="s">
        <v>54</v>
      </c>
      <c r="S3079" t="s">
        <v>54</v>
      </c>
      <c r="T3079" t="s">
        <v>54</v>
      </c>
      <c r="U3079" t="s">
        <v>54</v>
      </c>
      <c r="V3079" t="s">
        <v>54</v>
      </c>
      <c r="W3079" t="s">
        <v>54</v>
      </c>
      <c r="X3079" s="23" t="s">
        <v>54</v>
      </c>
      <c r="Y3079" s="23" t="s">
        <v>54</v>
      </c>
      <c r="Z3079" s="23" t="s">
        <v>54</v>
      </c>
      <c r="AA3079" s="23" t="s">
        <v>54</v>
      </c>
      <c r="AB3079" t="s">
        <v>54</v>
      </c>
      <c r="AC3079" t="s">
        <v>54</v>
      </c>
      <c r="AD3079" t="s">
        <v>54</v>
      </c>
      <c r="AE3079" t="s">
        <v>54</v>
      </c>
      <c r="AF3079" s="23" t="s">
        <v>54</v>
      </c>
      <c r="AG3079" s="23" t="s">
        <v>54</v>
      </c>
      <c r="AH3079" s="23" t="s">
        <v>54</v>
      </c>
      <c r="AI3079" s="23" t="s">
        <v>54</v>
      </c>
      <c r="AJ3079">
        <v>0</v>
      </c>
      <c r="AK3079">
        <v>9</v>
      </c>
      <c r="AL3079">
        <v>5</v>
      </c>
      <c r="AM3079">
        <v>2</v>
      </c>
      <c r="AN3079" s="23" t="e">
        <v>#DIV/0!</v>
      </c>
      <c r="AO3079" s="23">
        <v>0.222222222222222</v>
      </c>
      <c r="AP3079" s="23">
        <v>0</v>
      </c>
      <c r="AQ3079" s="23">
        <v>0.5</v>
      </c>
      <c r="AR3079" s="35">
        <v>0</v>
      </c>
      <c r="AS3079" s="35">
        <v>0</v>
      </c>
      <c r="AT3079" s="35">
        <v>5</v>
      </c>
      <c r="AU3079" s="31" t="str">
        <f t="shared" si="51"/>
        <v>库存为5</v>
      </c>
      <c r="AV3079" s="36" t="str">
        <f>IFERROR(时间!$B$4+AU3079,"上周无销量")</f>
        <v>上周无销量</v>
      </c>
    </row>
    <row r="3080" spans="1:48">
      <c r="A3080" s="21" t="s">
        <v>5967</v>
      </c>
      <c r="B3080" t="s">
        <v>5968</v>
      </c>
      <c r="C3080" t="s">
        <v>5919</v>
      </c>
      <c r="D3080" s="31">
        <v>1</v>
      </c>
      <c r="E3080" s="31">
        <v>0</v>
      </c>
      <c r="F3080" s="31">
        <v>0</v>
      </c>
      <c r="G3080" s="31">
        <v>0</v>
      </c>
      <c r="H3080" s="32">
        <v>32.99</v>
      </c>
      <c r="I3080">
        <v>2</v>
      </c>
      <c r="J3080" s="33">
        <v>5</v>
      </c>
      <c r="K3080" s="33">
        <v>0</v>
      </c>
      <c r="L3080" s="33">
        <v>0</v>
      </c>
      <c r="M3080">
        <v>7</v>
      </c>
      <c r="N3080">
        <v>0</v>
      </c>
      <c r="O3080">
        <v>0</v>
      </c>
      <c r="P3080" t="s">
        <v>54</v>
      </c>
      <c r="Q3080" t="s">
        <v>54</v>
      </c>
      <c r="R3080" t="s">
        <v>54</v>
      </c>
      <c r="S3080" t="s">
        <v>54</v>
      </c>
      <c r="T3080" t="s">
        <v>54</v>
      </c>
      <c r="U3080" t="s">
        <v>54</v>
      </c>
      <c r="V3080" t="s">
        <v>54</v>
      </c>
      <c r="W3080" t="s">
        <v>54</v>
      </c>
      <c r="X3080" s="23" t="s">
        <v>54</v>
      </c>
      <c r="Y3080" s="23" t="s">
        <v>54</v>
      </c>
      <c r="Z3080" s="23" t="s">
        <v>54</v>
      </c>
      <c r="AA3080" s="23" t="s">
        <v>54</v>
      </c>
      <c r="AB3080" t="s">
        <v>54</v>
      </c>
      <c r="AC3080" t="s">
        <v>54</v>
      </c>
      <c r="AD3080" t="s">
        <v>54</v>
      </c>
      <c r="AE3080" t="s">
        <v>54</v>
      </c>
      <c r="AF3080" s="23" t="s">
        <v>54</v>
      </c>
      <c r="AG3080" s="23" t="s">
        <v>54</v>
      </c>
      <c r="AH3080" s="23" t="s">
        <v>54</v>
      </c>
      <c r="AI3080" s="23" t="s">
        <v>54</v>
      </c>
      <c r="AJ3080">
        <v>13</v>
      </c>
      <c r="AK3080">
        <v>16</v>
      </c>
      <c r="AL3080">
        <v>5</v>
      </c>
      <c r="AM3080">
        <v>7</v>
      </c>
      <c r="AN3080" s="23">
        <v>0.0769230769230769</v>
      </c>
      <c r="AO3080" s="23">
        <v>0</v>
      </c>
      <c r="AP3080" s="23">
        <v>0</v>
      </c>
      <c r="AQ3080" s="23">
        <v>0</v>
      </c>
      <c r="AR3080" s="35">
        <v>0.142857142857143</v>
      </c>
      <c r="AS3080" s="35">
        <v>8.57142857142857</v>
      </c>
      <c r="AT3080" s="35">
        <v>-1.57142857142857</v>
      </c>
      <c r="AU3080" s="31">
        <f t="shared" si="51"/>
        <v>49</v>
      </c>
      <c r="AV3080" s="36">
        <f>IFERROR(时间!$B$4+AU3080,"上周无销量")</f>
        <v>43346</v>
      </c>
    </row>
    <row r="3081" spans="1:48">
      <c r="A3081" s="21" t="s">
        <v>5969</v>
      </c>
      <c r="B3081" t="s">
        <v>5970</v>
      </c>
      <c r="C3081" t="s">
        <v>5919</v>
      </c>
      <c r="D3081" s="31">
        <v>0</v>
      </c>
      <c r="E3081" s="31">
        <v>0</v>
      </c>
      <c r="F3081" s="31">
        <v>1</v>
      </c>
      <c r="G3081" s="31">
        <v>0</v>
      </c>
      <c r="H3081" s="32">
        <v>32.99</v>
      </c>
      <c r="I3081">
        <v>6</v>
      </c>
      <c r="J3081" s="33">
        <v>0</v>
      </c>
      <c r="K3081" s="33">
        <v>6</v>
      </c>
      <c r="L3081" s="33">
        <v>0</v>
      </c>
      <c r="M3081">
        <v>12</v>
      </c>
      <c r="N3081">
        <v>0</v>
      </c>
      <c r="O3081">
        <v>0</v>
      </c>
      <c r="P3081" t="s">
        <v>54</v>
      </c>
      <c r="Q3081" t="s">
        <v>54</v>
      </c>
      <c r="R3081" t="s">
        <v>54</v>
      </c>
      <c r="S3081" t="s">
        <v>54</v>
      </c>
      <c r="T3081" t="s">
        <v>54</v>
      </c>
      <c r="U3081" t="s">
        <v>54</v>
      </c>
      <c r="V3081" t="s">
        <v>54</v>
      </c>
      <c r="W3081" t="s">
        <v>54</v>
      </c>
      <c r="X3081" s="23" t="s">
        <v>54</v>
      </c>
      <c r="Y3081" s="23" t="s">
        <v>54</v>
      </c>
      <c r="Z3081" s="23" t="s">
        <v>54</v>
      </c>
      <c r="AA3081" s="23" t="s">
        <v>54</v>
      </c>
      <c r="AB3081" t="s">
        <v>54</v>
      </c>
      <c r="AC3081" t="s">
        <v>54</v>
      </c>
      <c r="AD3081" t="s">
        <v>54</v>
      </c>
      <c r="AE3081" t="s">
        <v>54</v>
      </c>
      <c r="AF3081" s="23" t="s">
        <v>54</v>
      </c>
      <c r="AG3081" s="23" t="s">
        <v>54</v>
      </c>
      <c r="AH3081" s="23" t="s">
        <v>54</v>
      </c>
      <c r="AI3081" s="23" t="s">
        <v>54</v>
      </c>
      <c r="AJ3081">
        <v>5</v>
      </c>
      <c r="AK3081">
        <v>8</v>
      </c>
      <c r="AL3081">
        <v>4</v>
      </c>
      <c r="AM3081">
        <v>2</v>
      </c>
      <c r="AN3081" s="23">
        <v>0</v>
      </c>
      <c r="AO3081" s="23">
        <v>0</v>
      </c>
      <c r="AP3081" s="23">
        <v>0.25</v>
      </c>
      <c r="AQ3081" s="23">
        <v>0</v>
      </c>
      <c r="AR3081" s="35">
        <v>0</v>
      </c>
      <c r="AS3081" s="35">
        <v>0</v>
      </c>
      <c r="AT3081" s="35">
        <v>12</v>
      </c>
      <c r="AU3081" s="31" t="str">
        <f t="shared" si="51"/>
        <v>库存为12</v>
      </c>
      <c r="AV3081" s="36" t="str">
        <f>IFERROR(时间!$B$4+AU3081,"上周无销量")</f>
        <v>上周无销量</v>
      </c>
    </row>
    <row r="3082" spans="1:48">
      <c r="A3082" s="21" t="s">
        <v>5971</v>
      </c>
      <c r="B3082" t="s">
        <v>5972</v>
      </c>
      <c r="C3082" t="s">
        <v>5919</v>
      </c>
      <c r="D3082" s="31">
        <v>1</v>
      </c>
      <c r="E3082" s="31">
        <v>1</v>
      </c>
      <c r="F3082" s="31">
        <v>0</v>
      </c>
      <c r="G3082" s="31">
        <v>0</v>
      </c>
      <c r="H3082" s="32">
        <v>32.99</v>
      </c>
      <c r="I3082">
        <v>0</v>
      </c>
      <c r="J3082" s="33">
        <v>0</v>
      </c>
      <c r="K3082" s="33">
        <v>0</v>
      </c>
      <c r="L3082" s="33">
        <v>0</v>
      </c>
      <c r="M3082">
        <v>0</v>
      </c>
      <c r="N3082">
        <v>0</v>
      </c>
      <c r="O3082">
        <v>0</v>
      </c>
      <c r="P3082" t="s">
        <v>54</v>
      </c>
      <c r="Q3082" t="s">
        <v>54</v>
      </c>
      <c r="R3082" t="s">
        <v>54</v>
      </c>
      <c r="S3082" t="s">
        <v>54</v>
      </c>
      <c r="T3082" t="s">
        <v>54</v>
      </c>
      <c r="U3082" t="s">
        <v>54</v>
      </c>
      <c r="V3082" t="s">
        <v>54</v>
      </c>
      <c r="W3082" t="s">
        <v>54</v>
      </c>
      <c r="X3082" s="23" t="s">
        <v>54</v>
      </c>
      <c r="Y3082" s="23" t="s">
        <v>54</v>
      </c>
      <c r="Z3082" s="23" t="s">
        <v>54</v>
      </c>
      <c r="AA3082" s="23" t="s">
        <v>54</v>
      </c>
      <c r="AB3082" t="s">
        <v>54</v>
      </c>
      <c r="AC3082" t="s">
        <v>54</v>
      </c>
      <c r="AD3082" t="s">
        <v>54</v>
      </c>
      <c r="AE3082" t="s">
        <v>54</v>
      </c>
      <c r="AF3082" s="23" t="s">
        <v>54</v>
      </c>
      <c r="AG3082" s="23" t="s">
        <v>54</v>
      </c>
      <c r="AH3082" s="23" t="s">
        <v>54</v>
      </c>
      <c r="AI3082" s="23" t="s">
        <v>54</v>
      </c>
      <c r="AJ3082">
        <v>2</v>
      </c>
      <c r="AK3082">
        <v>8</v>
      </c>
      <c r="AL3082">
        <v>5</v>
      </c>
      <c r="AM3082">
        <v>0</v>
      </c>
      <c r="AN3082" s="23">
        <v>0.5</v>
      </c>
      <c r="AO3082" s="23">
        <v>0.125</v>
      </c>
      <c r="AP3082" s="23">
        <v>0</v>
      </c>
      <c r="AQ3082" s="23" t="e">
        <v>#DIV/0!</v>
      </c>
      <c r="AR3082" s="35">
        <v>0.142857142857143</v>
      </c>
      <c r="AS3082" s="35">
        <v>8.57142857142857</v>
      </c>
      <c r="AT3082" s="35">
        <v>-8.57142857142857</v>
      </c>
      <c r="AU3082" s="31">
        <f t="shared" si="51"/>
        <v>0</v>
      </c>
      <c r="AV3082" s="36">
        <f>IFERROR(时间!$B$4+AU3082,"上周无销量")</f>
        <v>43297</v>
      </c>
    </row>
    <row r="3083" spans="1:48">
      <c r="A3083" s="21" t="s">
        <v>5973</v>
      </c>
      <c r="B3083" t="s">
        <v>5974</v>
      </c>
      <c r="C3083" t="s">
        <v>5919</v>
      </c>
      <c r="D3083" s="31">
        <v>0</v>
      </c>
      <c r="E3083" s="31">
        <v>0</v>
      </c>
      <c r="F3083" s="31">
        <v>0</v>
      </c>
      <c r="G3083" s="31">
        <v>0</v>
      </c>
      <c r="H3083" s="32">
        <v>0</v>
      </c>
      <c r="I3083">
        <v>3</v>
      </c>
      <c r="J3083" s="33">
        <v>5</v>
      </c>
      <c r="K3083" s="33">
        <v>0</v>
      </c>
      <c r="L3083" s="33">
        <v>0</v>
      </c>
      <c r="M3083">
        <v>8</v>
      </c>
      <c r="N3083">
        <v>0</v>
      </c>
      <c r="O3083">
        <v>3</v>
      </c>
      <c r="P3083" t="s">
        <v>54</v>
      </c>
      <c r="Q3083" t="s">
        <v>54</v>
      </c>
      <c r="R3083" t="s">
        <v>54</v>
      </c>
      <c r="S3083" t="s">
        <v>54</v>
      </c>
      <c r="T3083" t="s">
        <v>54</v>
      </c>
      <c r="U3083" t="s">
        <v>54</v>
      </c>
      <c r="V3083" t="s">
        <v>54</v>
      </c>
      <c r="W3083" t="s">
        <v>54</v>
      </c>
      <c r="X3083" s="23" t="s">
        <v>54</v>
      </c>
      <c r="Y3083" s="23" t="s">
        <v>54</v>
      </c>
      <c r="Z3083" s="23" t="s">
        <v>54</v>
      </c>
      <c r="AA3083" s="23" t="s">
        <v>54</v>
      </c>
      <c r="AB3083" t="s">
        <v>54</v>
      </c>
      <c r="AC3083" t="s">
        <v>54</v>
      </c>
      <c r="AD3083" t="s">
        <v>54</v>
      </c>
      <c r="AE3083" t="s">
        <v>54</v>
      </c>
      <c r="AF3083" s="23" t="s">
        <v>54</v>
      </c>
      <c r="AG3083" s="23" t="s">
        <v>54</v>
      </c>
      <c r="AH3083" s="23" t="s">
        <v>54</v>
      </c>
      <c r="AI3083" s="23" t="s">
        <v>54</v>
      </c>
      <c r="AJ3083">
        <v>12</v>
      </c>
      <c r="AK3083">
        <v>14</v>
      </c>
      <c r="AL3083">
        <v>7</v>
      </c>
      <c r="AM3083">
        <v>6</v>
      </c>
      <c r="AN3083" s="23">
        <v>0</v>
      </c>
      <c r="AO3083" s="23">
        <v>0</v>
      </c>
      <c r="AP3083" s="23">
        <v>0</v>
      </c>
      <c r="AQ3083" s="23">
        <v>0</v>
      </c>
      <c r="AR3083" s="35">
        <v>0</v>
      </c>
      <c r="AS3083" s="35">
        <v>0</v>
      </c>
      <c r="AT3083" s="35">
        <v>8</v>
      </c>
      <c r="AU3083" s="31" t="str">
        <f t="shared" si="51"/>
        <v>库存为8</v>
      </c>
      <c r="AV3083" s="36" t="str">
        <f>IFERROR(时间!$B$4+AU3083,"上周无销量")</f>
        <v>上周无销量</v>
      </c>
    </row>
    <row r="3084" spans="1:48">
      <c r="A3084" s="21" t="s">
        <v>5975</v>
      </c>
      <c r="B3084" t="s">
        <v>3393</v>
      </c>
      <c r="C3084" t="s">
        <v>5976</v>
      </c>
      <c r="D3084" s="31">
        <v>0</v>
      </c>
      <c r="E3084" s="31">
        <v>0</v>
      </c>
      <c r="F3084" s="31">
        <v>0</v>
      </c>
      <c r="G3084" s="31">
        <v>0</v>
      </c>
      <c r="H3084" s="32">
        <v>0</v>
      </c>
      <c r="I3084">
        <v>1</v>
      </c>
      <c r="J3084" s="33">
        <v>0</v>
      </c>
      <c r="K3084" s="33">
        <v>0</v>
      </c>
      <c r="L3084" s="33">
        <v>0</v>
      </c>
      <c r="M3084">
        <v>1</v>
      </c>
      <c r="N3084">
        <v>0</v>
      </c>
      <c r="O3084">
        <v>0</v>
      </c>
      <c r="P3084" t="s">
        <v>54</v>
      </c>
      <c r="Q3084" t="s">
        <v>54</v>
      </c>
      <c r="R3084" t="s">
        <v>54</v>
      </c>
      <c r="S3084" t="s">
        <v>54</v>
      </c>
      <c r="T3084" t="s">
        <v>54</v>
      </c>
      <c r="U3084" t="s">
        <v>54</v>
      </c>
      <c r="V3084" t="s">
        <v>54</v>
      </c>
      <c r="W3084" t="s">
        <v>54</v>
      </c>
      <c r="X3084" s="23" t="s">
        <v>54</v>
      </c>
      <c r="Y3084" s="23" t="s">
        <v>54</v>
      </c>
      <c r="Z3084" s="23" t="s">
        <v>54</v>
      </c>
      <c r="AA3084" s="23" t="s">
        <v>54</v>
      </c>
      <c r="AB3084" t="s">
        <v>54</v>
      </c>
      <c r="AC3084" t="s">
        <v>54</v>
      </c>
      <c r="AD3084" t="s">
        <v>54</v>
      </c>
      <c r="AE3084" t="s">
        <v>54</v>
      </c>
      <c r="AF3084" s="23" t="s">
        <v>54</v>
      </c>
      <c r="AG3084" s="23" t="s">
        <v>54</v>
      </c>
      <c r="AH3084" s="23" t="s">
        <v>54</v>
      </c>
      <c r="AI3084" s="23" t="s">
        <v>54</v>
      </c>
      <c r="AJ3084">
        <v>2</v>
      </c>
      <c r="AK3084">
        <v>5</v>
      </c>
      <c r="AL3084">
        <v>3</v>
      </c>
      <c r="AM3084">
        <v>1</v>
      </c>
      <c r="AN3084" s="23">
        <v>0</v>
      </c>
      <c r="AO3084" s="23">
        <v>0</v>
      </c>
      <c r="AP3084" s="23">
        <v>0</v>
      </c>
      <c r="AQ3084" s="23">
        <v>0</v>
      </c>
      <c r="AR3084" s="35">
        <v>0</v>
      </c>
      <c r="AS3084" s="35">
        <v>0</v>
      </c>
      <c r="AT3084" s="35">
        <v>1</v>
      </c>
      <c r="AU3084" s="31" t="str">
        <f t="shared" si="51"/>
        <v>库存为1</v>
      </c>
      <c r="AV3084" s="36" t="str">
        <f>IFERROR(时间!$B$4+AU3084,"上周无销量")</f>
        <v>上周无销量</v>
      </c>
    </row>
    <row r="3085" spans="1:48">
      <c r="A3085" s="21" t="s">
        <v>5977</v>
      </c>
      <c r="B3085" t="s">
        <v>3396</v>
      </c>
      <c r="C3085" t="s">
        <v>5976</v>
      </c>
      <c r="D3085" s="31">
        <v>0</v>
      </c>
      <c r="E3085" s="31">
        <v>0</v>
      </c>
      <c r="F3085" s="31">
        <v>0</v>
      </c>
      <c r="G3085" s="31">
        <v>0</v>
      </c>
      <c r="H3085" s="32">
        <v>0</v>
      </c>
      <c r="I3085">
        <v>2</v>
      </c>
      <c r="J3085" s="33">
        <v>0</v>
      </c>
      <c r="K3085" s="33">
        <v>0</v>
      </c>
      <c r="L3085" s="33">
        <v>0</v>
      </c>
      <c r="M3085">
        <v>2</v>
      </c>
      <c r="N3085">
        <v>0</v>
      </c>
      <c r="O3085">
        <v>0</v>
      </c>
      <c r="P3085" t="s">
        <v>54</v>
      </c>
      <c r="Q3085" t="s">
        <v>54</v>
      </c>
      <c r="R3085" t="s">
        <v>54</v>
      </c>
      <c r="S3085" t="s">
        <v>54</v>
      </c>
      <c r="T3085" t="s">
        <v>54</v>
      </c>
      <c r="U3085" t="s">
        <v>54</v>
      </c>
      <c r="V3085" t="s">
        <v>54</v>
      </c>
      <c r="W3085" t="s">
        <v>54</v>
      </c>
      <c r="X3085" s="23" t="s">
        <v>54</v>
      </c>
      <c r="Y3085" s="23" t="s">
        <v>54</v>
      </c>
      <c r="Z3085" s="23" t="s">
        <v>54</v>
      </c>
      <c r="AA3085" s="23" t="s">
        <v>54</v>
      </c>
      <c r="AB3085" t="s">
        <v>54</v>
      </c>
      <c r="AC3085" t="s">
        <v>54</v>
      </c>
      <c r="AD3085" t="s">
        <v>54</v>
      </c>
      <c r="AE3085" t="s">
        <v>54</v>
      </c>
      <c r="AF3085" s="23" t="s">
        <v>54</v>
      </c>
      <c r="AG3085" s="23" t="s">
        <v>54</v>
      </c>
      <c r="AH3085" s="23" t="s">
        <v>54</v>
      </c>
      <c r="AI3085" s="23" t="s">
        <v>54</v>
      </c>
      <c r="AJ3085">
        <v>2</v>
      </c>
      <c r="AK3085">
        <v>0</v>
      </c>
      <c r="AL3085">
        <v>0</v>
      </c>
      <c r="AM3085">
        <v>0</v>
      </c>
      <c r="AN3085" s="23">
        <v>0</v>
      </c>
      <c r="AO3085" s="23" t="e">
        <v>#DIV/0!</v>
      </c>
      <c r="AP3085" s="23" t="e">
        <v>#DIV/0!</v>
      </c>
      <c r="AQ3085" s="23" t="e">
        <v>#DIV/0!</v>
      </c>
      <c r="AR3085" s="35">
        <v>0</v>
      </c>
      <c r="AS3085" s="35">
        <v>0</v>
      </c>
      <c r="AT3085" s="35">
        <v>2</v>
      </c>
      <c r="AU3085" s="31" t="str">
        <f t="shared" si="51"/>
        <v>库存为2</v>
      </c>
      <c r="AV3085" s="36" t="str">
        <f>IFERROR(时间!$B$4+AU3085,"上周无销量")</f>
        <v>上周无销量</v>
      </c>
    </row>
    <row r="3086" spans="1:48">
      <c r="A3086" s="21" t="s">
        <v>5978</v>
      </c>
      <c r="B3086" t="s">
        <v>3398</v>
      </c>
      <c r="C3086" t="s">
        <v>5976</v>
      </c>
      <c r="D3086" s="31">
        <v>0</v>
      </c>
      <c r="E3086" s="31">
        <v>0</v>
      </c>
      <c r="F3086" s="31">
        <v>0</v>
      </c>
      <c r="G3086" s="31">
        <v>0</v>
      </c>
      <c r="H3086" s="32">
        <v>0</v>
      </c>
      <c r="I3086">
        <v>2</v>
      </c>
      <c r="J3086" s="33">
        <v>0</v>
      </c>
      <c r="K3086" s="33">
        <v>0</v>
      </c>
      <c r="L3086" s="33">
        <v>0</v>
      </c>
      <c r="M3086">
        <v>2</v>
      </c>
      <c r="N3086">
        <v>0</v>
      </c>
      <c r="O3086">
        <v>2</v>
      </c>
      <c r="P3086" t="s">
        <v>54</v>
      </c>
      <c r="Q3086" t="s">
        <v>54</v>
      </c>
      <c r="R3086" t="s">
        <v>54</v>
      </c>
      <c r="S3086" t="s">
        <v>54</v>
      </c>
      <c r="T3086" t="s">
        <v>54</v>
      </c>
      <c r="U3086" t="s">
        <v>54</v>
      </c>
      <c r="V3086" t="s">
        <v>54</v>
      </c>
      <c r="W3086" t="s">
        <v>54</v>
      </c>
      <c r="X3086" s="23" t="s">
        <v>54</v>
      </c>
      <c r="Y3086" s="23" t="s">
        <v>54</v>
      </c>
      <c r="Z3086" s="23" t="s">
        <v>54</v>
      </c>
      <c r="AA3086" s="23" t="s">
        <v>54</v>
      </c>
      <c r="AB3086" t="s">
        <v>54</v>
      </c>
      <c r="AC3086" t="s">
        <v>54</v>
      </c>
      <c r="AD3086" t="s">
        <v>54</v>
      </c>
      <c r="AE3086" t="s">
        <v>54</v>
      </c>
      <c r="AF3086" s="23" t="s">
        <v>54</v>
      </c>
      <c r="AG3086" s="23" t="s">
        <v>54</v>
      </c>
      <c r="AH3086" s="23" t="s">
        <v>54</v>
      </c>
      <c r="AI3086" s="23" t="s">
        <v>54</v>
      </c>
      <c r="AJ3086">
        <v>3</v>
      </c>
      <c r="AK3086">
        <v>4</v>
      </c>
      <c r="AL3086">
        <v>3</v>
      </c>
      <c r="AM3086">
        <v>2</v>
      </c>
      <c r="AN3086" s="23">
        <v>0</v>
      </c>
      <c r="AO3086" s="23">
        <v>0</v>
      </c>
      <c r="AP3086" s="23">
        <v>0</v>
      </c>
      <c r="AQ3086" s="23">
        <v>0</v>
      </c>
      <c r="AR3086" s="35">
        <v>0</v>
      </c>
      <c r="AS3086" s="35">
        <v>0</v>
      </c>
      <c r="AT3086" s="35">
        <v>2</v>
      </c>
      <c r="AU3086" s="31" t="str">
        <f t="shared" si="51"/>
        <v>库存为2</v>
      </c>
      <c r="AV3086" s="36" t="str">
        <f>IFERROR(时间!$B$4+AU3086,"上周无销量")</f>
        <v>上周无销量</v>
      </c>
    </row>
    <row r="3087" spans="1:48">
      <c r="A3087" s="21" t="s">
        <v>5979</v>
      </c>
      <c r="B3087" t="s">
        <v>3400</v>
      </c>
      <c r="C3087" t="s">
        <v>5976</v>
      </c>
      <c r="D3087" s="31">
        <v>0</v>
      </c>
      <c r="E3087" s="31">
        <v>0</v>
      </c>
      <c r="F3087" s="31">
        <v>0</v>
      </c>
      <c r="G3087" s="31">
        <v>0</v>
      </c>
      <c r="H3087" s="32">
        <v>0</v>
      </c>
      <c r="I3087">
        <v>0</v>
      </c>
      <c r="J3087" s="33">
        <v>0</v>
      </c>
      <c r="K3087" s="33">
        <v>0</v>
      </c>
      <c r="L3087" s="33">
        <v>0</v>
      </c>
      <c r="M3087">
        <v>0</v>
      </c>
      <c r="N3087">
        <v>0</v>
      </c>
      <c r="O3087">
        <v>0</v>
      </c>
      <c r="P3087" t="s">
        <v>54</v>
      </c>
      <c r="Q3087" t="s">
        <v>54</v>
      </c>
      <c r="R3087" t="s">
        <v>54</v>
      </c>
      <c r="S3087" t="s">
        <v>54</v>
      </c>
      <c r="T3087" t="s">
        <v>54</v>
      </c>
      <c r="U3087" t="s">
        <v>54</v>
      </c>
      <c r="V3087" t="s">
        <v>54</v>
      </c>
      <c r="W3087" t="s">
        <v>54</v>
      </c>
      <c r="X3087" s="23" t="s">
        <v>54</v>
      </c>
      <c r="Y3087" s="23" t="s">
        <v>54</v>
      </c>
      <c r="Z3087" s="23" t="s">
        <v>54</v>
      </c>
      <c r="AA3087" s="23" t="s">
        <v>54</v>
      </c>
      <c r="AB3087" t="s">
        <v>54</v>
      </c>
      <c r="AC3087" t="s">
        <v>54</v>
      </c>
      <c r="AD3087" t="s">
        <v>54</v>
      </c>
      <c r="AE3087" t="s">
        <v>54</v>
      </c>
      <c r="AF3087" s="23" t="s">
        <v>54</v>
      </c>
      <c r="AG3087" s="23" t="s">
        <v>54</v>
      </c>
      <c r="AH3087" s="23" t="s">
        <v>54</v>
      </c>
      <c r="AI3087" s="23" t="s">
        <v>54</v>
      </c>
      <c r="AJ3087">
        <v>0</v>
      </c>
      <c r="AK3087">
        <v>0</v>
      </c>
      <c r="AL3087">
        <v>0</v>
      </c>
      <c r="AM3087">
        <v>0</v>
      </c>
      <c r="AN3087" s="23" t="e">
        <v>#DIV/0!</v>
      </c>
      <c r="AO3087" s="23" t="e">
        <v>#DIV/0!</v>
      </c>
      <c r="AP3087" s="23" t="e">
        <v>#DIV/0!</v>
      </c>
      <c r="AQ3087" s="23" t="e">
        <v>#DIV/0!</v>
      </c>
      <c r="AR3087" s="35">
        <v>0</v>
      </c>
      <c r="AS3087" s="35">
        <v>0</v>
      </c>
      <c r="AT3087" s="35">
        <v>0</v>
      </c>
      <c r="AU3087" s="31" t="str">
        <f t="shared" si="51"/>
        <v>库存为0</v>
      </c>
      <c r="AV3087" s="36" t="str">
        <f>IFERROR(时间!$B$4+AU3087,"上周无销量")</f>
        <v>上周无销量</v>
      </c>
    </row>
    <row r="3088" spans="1:48">
      <c r="A3088" s="21" t="s">
        <v>5980</v>
      </c>
      <c r="B3088" t="s">
        <v>3402</v>
      </c>
      <c r="C3088" t="s">
        <v>5976</v>
      </c>
      <c r="D3088" s="31">
        <v>0</v>
      </c>
      <c r="E3088" s="31">
        <v>0</v>
      </c>
      <c r="F3088" s="31">
        <v>1</v>
      </c>
      <c r="G3088" s="31">
        <v>1</v>
      </c>
      <c r="H3088" s="32">
        <v>16.495</v>
      </c>
      <c r="I3088">
        <v>2</v>
      </c>
      <c r="J3088" s="33">
        <v>0</v>
      </c>
      <c r="K3088" s="33">
        <v>0</v>
      </c>
      <c r="L3088" s="33">
        <v>0</v>
      </c>
      <c r="M3088">
        <v>2</v>
      </c>
      <c r="N3088">
        <v>0</v>
      </c>
      <c r="O3088">
        <v>0</v>
      </c>
      <c r="P3088" t="s">
        <v>54</v>
      </c>
      <c r="Q3088" t="s">
        <v>54</v>
      </c>
      <c r="R3088" t="s">
        <v>54</v>
      </c>
      <c r="S3088" t="s">
        <v>54</v>
      </c>
      <c r="T3088" t="s">
        <v>54</v>
      </c>
      <c r="U3088" t="s">
        <v>54</v>
      </c>
      <c r="V3088" t="s">
        <v>54</v>
      </c>
      <c r="W3088" t="s">
        <v>54</v>
      </c>
      <c r="X3088" s="23" t="s">
        <v>54</v>
      </c>
      <c r="Y3088" s="23" t="s">
        <v>54</v>
      </c>
      <c r="Z3088" s="23" t="s">
        <v>54</v>
      </c>
      <c r="AA3088" s="23" t="s">
        <v>54</v>
      </c>
      <c r="AB3088" t="s">
        <v>54</v>
      </c>
      <c r="AC3088" t="s">
        <v>54</v>
      </c>
      <c r="AD3088" t="s">
        <v>54</v>
      </c>
      <c r="AE3088" t="s">
        <v>54</v>
      </c>
      <c r="AF3088" s="23" t="s">
        <v>54</v>
      </c>
      <c r="AG3088" s="23" t="s">
        <v>54</v>
      </c>
      <c r="AH3088" s="23" t="s">
        <v>54</v>
      </c>
      <c r="AI3088" s="23" t="s">
        <v>54</v>
      </c>
      <c r="AJ3088">
        <v>0</v>
      </c>
      <c r="AK3088">
        <v>2</v>
      </c>
      <c r="AL3088">
        <v>1</v>
      </c>
      <c r="AM3088">
        <v>3</v>
      </c>
      <c r="AN3088" s="23" t="e">
        <v>#DIV/0!</v>
      </c>
      <c r="AO3088" s="23">
        <v>0</v>
      </c>
      <c r="AP3088" s="23">
        <v>1</v>
      </c>
      <c r="AQ3088" s="23">
        <v>0.333333333333333</v>
      </c>
      <c r="AR3088" s="35">
        <v>0</v>
      </c>
      <c r="AS3088" s="35">
        <v>0</v>
      </c>
      <c r="AT3088" s="35">
        <v>2</v>
      </c>
      <c r="AU3088" s="31" t="str">
        <f t="shared" si="51"/>
        <v>库存为2</v>
      </c>
      <c r="AV3088" s="36" t="str">
        <f>IFERROR(时间!$B$4+AU3088,"上周无销量")</f>
        <v>上周无销量</v>
      </c>
    </row>
    <row r="3089" spans="1:48">
      <c r="A3089" s="21" t="s">
        <v>5981</v>
      </c>
      <c r="B3089" t="s">
        <v>3404</v>
      </c>
      <c r="C3089" t="s">
        <v>5976</v>
      </c>
      <c r="D3089" s="31">
        <v>0</v>
      </c>
      <c r="E3089" s="31">
        <v>0</v>
      </c>
      <c r="F3089" s="31">
        <v>0</v>
      </c>
      <c r="G3089" s="31">
        <v>0</v>
      </c>
      <c r="H3089" s="32">
        <v>0</v>
      </c>
      <c r="I3089">
        <v>1</v>
      </c>
      <c r="J3089" s="33">
        <v>0</v>
      </c>
      <c r="K3089" s="33">
        <v>0</v>
      </c>
      <c r="L3089" s="33">
        <v>0</v>
      </c>
      <c r="M3089">
        <v>1</v>
      </c>
      <c r="N3089">
        <v>0</v>
      </c>
      <c r="O3089">
        <v>1</v>
      </c>
      <c r="P3089" t="s">
        <v>54</v>
      </c>
      <c r="Q3089" t="s">
        <v>54</v>
      </c>
      <c r="R3089" t="s">
        <v>54</v>
      </c>
      <c r="S3089" t="s">
        <v>54</v>
      </c>
      <c r="T3089" t="s">
        <v>54</v>
      </c>
      <c r="U3089" t="s">
        <v>54</v>
      </c>
      <c r="V3089" t="s">
        <v>54</v>
      </c>
      <c r="W3089" t="s">
        <v>54</v>
      </c>
      <c r="X3089" s="23" t="s">
        <v>54</v>
      </c>
      <c r="Y3089" s="23" t="s">
        <v>54</v>
      </c>
      <c r="Z3089" s="23" t="s">
        <v>54</v>
      </c>
      <c r="AA3089" s="23" t="s">
        <v>54</v>
      </c>
      <c r="AB3089" t="s">
        <v>54</v>
      </c>
      <c r="AC3089" t="s">
        <v>54</v>
      </c>
      <c r="AD3089" t="s">
        <v>54</v>
      </c>
      <c r="AE3089" t="s">
        <v>54</v>
      </c>
      <c r="AF3089" s="23" t="s">
        <v>54</v>
      </c>
      <c r="AG3089" s="23" t="s">
        <v>54</v>
      </c>
      <c r="AH3089" s="23" t="s">
        <v>54</v>
      </c>
      <c r="AI3089" s="23" t="s">
        <v>54</v>
      </c>
      <c r="AJ3089">
        <v>1</v>
      </c>
      <c r="AK3089">
        <v>2</v>
      </c>
      <c r="AL3089">
        <v>1</v>
      </c>
      <c r="AM3089">
        <v>0</v>
      </c>
      <c r="AN3089" s="23">
        <v>0</v>
      </c>
      <c r="AO3089" s="23">
        <v>0</v>
      </c>
      <c r="AP3089" s="23">
        <v>0</v>
      </c>
      <c r="AQ3089" s="23" t="e">
        <v>#DIV/0!</v>
      </c>
      <c r="AR3089" s="35">
        <v>0</v>
      </c>
      <c r="AS3089" s="35">
        <v>0</v>
      </c>
      <c r="AT3089" s="35">
        <v>1</v>
      </c>
      <c r="AU3089" s="31" t="str">
        <f t="shared" si="51"/>
        <v>库存为1</v>
      </c>
      <c r="AV3089" s="36" t="str">
        <f>IFERROR(时间!$B$4+AU3089,"上周无销量")</f>
        <v>上周无销量</v>
      </c>
    </row>
    <row r="3090" spans="1:48">
      <c r="A3090" s="21" t="s">
        <v>5982</v>
      </c>
      <c r="B3090" t="s">
        <v>3406</v>
      </c>
      <c r="C3090" t="s">
        <v>5976</v>
      </c>
      <c r="D3090" s="31">
        <v>0</v>
      </c>
      <c r="E3090" s="31">
        <v>0</v>
      </c>
      <c r="F3090" s="31">
        <v>0</v>
      </c>
      <c r="G3090" s="31">
        <v>0</v>
      </c>
      <c r="H3090" s="32">
        <v>0</v>
      </c>
      <c r="I3090">
        <v>2</v>
      </c>
      <c r="J3090" s="33">
        <v>0</v>
      </c>
      <c r="K3090" s="33">
        <v>0</v>
      </c>
      <c r="L3090" s="33">
        <v>0</v>
      </c>
      <c r="M3090">
        <v>2</v>
      </c>
      <c r="N3090">
        <v>0</v>
      </c>
      <c r="O3090">
        <v>0</v>
      </c>
      <c r="P3090" t="s">
        <v>54</v>
      </c>
      <c r="Q3090" t="s">
        <v>54</v>
      </c>
      <c r="R3090" t="s">
        <v>54</v>
      </c>
      <c r="S3090" t="s">
        <v>54</v>
      </c>
      <c r="T3090" t="s">
        <v>54</v>
      </c>
      <c r="U3090" t="s">
        <v>54</v>
      </c>
      <c r="V3090" t="s">
        <v>54</v>
      </c>
      <c r="W3090" t="s">
        <v>54</v>
      </c>
      <c r="X3090" s="23" t="s">
        <v>54</v>
      </c>
      <c r="Y3090" s="23" t="s">
        <v>54</v>
      </c>
      <c r="Z3090" s="23" t="s">
        <v>54</v>
      </c>
      <c r="AA3090" s="23" t="s">
        <v>54</v>
      </c>
      <c r="AB3090" t="s">
        <v>54</v>
      </c>
      <c r="AC3090" t="s">
        <v>54</v>
      </c>
      <c r="AD3090" t="s">
        <v>54</v>
      </c>
      <c r="AE3090" t="s">
        <v>54</v>
      </c>
      <c r="AF3090" s="23" t="s">
        <v>54</v>
      </c>
      <c r="AG3090" s="23" t="s">
        <v>54</v>
      </c>
      <c r="AH3090" s="23" t="s">
        <v>54</v>
      </c>
      <c r="AI3090" s="23" t="s">
        <v>54</v>
      </c>
      <c r="AJ3090">
        <v>1</v>
      </c>
      <c r="AK3090">
        <v>0</v>
      </c>
      <c r="AL3090">
        <v>0</v>
      </c>
      <c r="AM3090">
        <v>0</v>
      </c>
      <c r="AN3090" s="23">
        <v>0</v>
      </c>
      <c r="AO3090" s="23" t="e">
        <v>#DIV/0!</v>
      </c>
      <c r="AP3090" s="23" t="e">
        <v>#DIV/0!</v>
      </c>
      <c r="AQ3090" s="23" t="e">
        <v>#DIV/0!</v>
      </c>
      <c r="AR3090" s="35">
        <v>0</v>
      </c>
      <c r="AS3090" s="35">
        <v>0</v>
      </c>
      <c r="AT3090" s="35">
        <v>2</v>
      </c>
      <c r="AU3090" s="31" t="str">
        <f t="shared" si="51"/>
        <v>库存为2</v>
      </c>
      <c r="AV3090" s="36" t="str">
        <f>IFERROR(时间!$B$4+AU3090,"上周无销量")</f>
        <v>上周无销量</v>
      </c>
    </row>
    <row r="3091" spans="1:48">
      <c r="A3091" s="21" t="s">
        <v>5983</v>
      </c>
      <c r="B3091" t="s">
        <v>3408</v>
      </c>
      <c r="C3091" t="s">
        <v>5976</v>
      </c>
      <c r="D3091" s="31">
        <v>0</v>
      </c>
      <c r="E3091" s="31">
        <v>0</v>
      </c>
      <c r="F3091" s="31">
        <v>1</v>
      </c>
      <c r="G3091" s="31">
        <v>0</v>
      </c>
      <c r="H3091" s="32">
        <v>32.99</v>
      </c>
      <c r="I3091">
        <v>2</v>
      </c>
      <c r="J3091" s="33">
        <v>0</v>
      </c>
      <c r="K3091" s="33">
        <v>0</v>
      </c>
      <c r="L3091" s="33">
        <v>0</v>
      </c>
      <c r="M3091">
        <v>2</v>
      </c>
      <c r="N3091">
        <v>1</v>
      </c>
      <c r="O3091">
        <v>0</v>
      </c>
      <c r="P3091" t="s">
        <v>54</v>
      </c>
      <c r="Q3091" t="s">
        <v>54</v>
      </c>
      <c r="R3091" t="s">
        <v>54</v>
      </c>
      <c r="S3091" t="s">
        <v>54</v>
      </c>
      <c r="T3091" t="s">
        <v>54</v>
      </c>
      <c r="U3091" t="s">
        <v>54</v>
      </c>
      <c r="V3091" t="s">
        <v>54</v>
      </c>
      <c r="W3091" t="s">
        <v>54</v>
      </c>
      <c r="X3091" s="23" t="s">
        <v>54</v>
      </c>
      <c r="Y3091" s="23" t="s">
        <v>54</v>
      </c>
      <c r="Z3091" s="23" t="s">
        <v>54</v>
      </c>
      <c r="AA3091" s="23" t="s">
        <v>54</v>
      </c>
      <c r="AB3091" t="s">
        <v>54</v>
      </c>
      <c r="AC3091" t="s">
        <v>54</v>
      </c>
      <c r="AD3091" t="s">
        <v>54</v>
      </c>
      <c r="AE3091" t="s">
        <v>54</v>
      </c>
      <c r="AF3091" s="23" t="s">
        <v>54</v>
      </c>
      <c r="AG3091" s="23" t="s">
        <v>54</v>
      </c>
      <c r="AH3091" s="23" t="s">
        <v>54</v>
      </c>
      <c r="AI3091" s="23" t="s">
        <v>54</v>
      </c>
      <c r="AJ3091">
        <v>0</v>
      </c>
      <c r="AK3091">
        <v>0</v>
      </c>
      <c r="AL3091">
        <v>0</v>
      </c>
      <c r="AM3091">
        <v>3</v>
      </c>
      <c r="AN3091" s="23" t="e">
        <v>#DIV/0!</v>
      </c>
      <c r="AO3091" s="23" t="e">
        <v>#DIV/0!</v>
      </c>
      <c r="AP3091" s="23" t="e">
        <v>#DIV/0!</v>
      </c>
      <c r="AQ3091" s="23">
        <v>0</v>
      </c>
      <c r="AR3091" s="35">
        <v>0</v>
      </c>
      <c r="AS3091" s="35">
        <v>0</v>
      </c>
      <c r="AT3091" s="35">
        <v>2</v>
      </c>
      <c r="AU3091" s="31" t="str">
        <f t="shared" si="51"/>
        <v>库存为2</v>
      </c>
      <c r="AV3091" s="36" t="str">
        <f>IFERROR(时间!$B$4+AU3091,"上周无销量")</f>
        <v>上周无销量</v>
      </c>
    </row>
    <row r="3092" spans="1:48">
      <c r="A3092" s="21" t="s">
        <v>5984</v>
      </c>
      <c r="B3092" t="s">
        <v>3410</v>
      </c>
      <c r="C3092" t="s">
        <v>5976</v>
      </c>
      <c r="D3092" s="31">
        <v>0</v>
      </c>
      <c r="E3092" s="31">
        <v>0</v>
      </c>
      <c r="F3092" s="31">
        <v>0</v>
      </c>
      <c r="G3092" s="31">
        <v>0</v>
      </c>
      <c r="H3092" s="32">
        <v>0</v>
      </c>
      <c r="I3092">
        <v>2</v>
      </c>
      <c r="J3092" s="33">
        <v>0</v>
      </c>
      <c r="K3092" s="33">
        <v>0</v>
      </c>
      <c r="L3092" s="33">
        <v>0</v>
      </c>
      <c r="M3092">
        <v>2</v>
      </c>
      <c r="N3092">
        <v>0</v>
      </c>
      <c r="O3092">
        <v>2</v>
      </c>
      <c r="P3092" t="s">
        <v>54</v>
      </c>
      <c r="Q3092" t="s">
        <v>54</v>
      </c>
      <c r="R3092" t="s">
        <v>54</v>
      </c>
      <c r="S3092" t="s">
        <v>54</v>
      </c>
      <c r="T3092" t="s">
        <v>54</v>
      </c>
      <c r="U3092" t="s">
        <v>54</v>
      </c>
      <c r="V3092" t="s">
        <v>54</v>
      </c>
      <c r="W3092" t="s">
        <v>54</v>
      </c>
      <c r="X3092" s="23" t="s">
        <v>54</v>
      </c>
      <c r="Y3092" s="23" t="s">
        <v>54</v>
      </c>
      <c r="Z3092" s="23" t="s">
        <v>54</v>
      </c>
      <c r="AA3092" s="23" t="s">
        <v>54</v>
      </c>
      <c r="AB3092" t="s">
        <v>54</v>
      </c>
      <c r="AC3092" t="s">
        <v>54</v>
      </c>
      <c r="AD3092" t="s">
        <v>54</v>
      </c>
      <c r="AE3092" t="s">
        <v>54</v>
      </c>
      <c r="AF3092" s="23" t="s">
        <v>54</v>
      </c>
      <c r="AG3092" s="23" t="s">
        <v>54</v>
      </c>
      <c r="AH3092" s="23" t="s">
        <v>54</v>
      </c>
      <c r="AI3092" s="23" t="s">
        <v>54</v>
      </c>
      <c r="AJ3092">
        <v>2</v>
      </c>
      <c r="AK3092">
        <v>2</v>
      </c>
      <c r="AL3092">
        <v>2</v>
      </c>
      <c r="AM3092">
        <v>1</v>
      </c>
      <c r="AN3092" s="23">
        <v>0</v>
      </c>
      <c r="AO3092" s="23">
        <v>0</v>
      </c>
      <c r="AP3092" s="23">
        <v>0</v>
      </c>
      <c r="AQ3092" s="23">
        <v>0</v>
      </c>
      <c r="AR3092" s="35">
        <v>0</v>
      </c>
      <c r="AS3092" s="35">
        <v>0</v>
      </c>
      <c r="AT3092" s="35">
        <v>2</v>
      </c>
      <c r="AU3092" s="31" t="str">
        <f t="shared" si="51"/>
        <v>库存为2</v>
      </c>
      <c r="AV3092" s="36" t="str">
        <f>IFERROR(时间!$B$4+AU3092,"上周无销量")</f>
        <v>上周无销量</v>
      </c>
    </row>
    <row r="3093" spans="1:48">
      <c r="A3093" s="21" t="s">
        <v>5985</v>
      </c>
      <c r="B3093" t="s">
        <v>3412</v>
      </c>
      <c r="C3093" t="s">
        <v>5976</v>
      </c>
      <c r="D3093" s="31">
        <v>0</v>
      </c>
      <c r="E3093" s="31">
        <v>0</v>
      </c>
      <c r="F3093" s="31">
        <v>0</v>
      </c>
      <c r="G3093" s="31">
        <v>0</v>
      </c>
      <c r="H3093" s="32">
        <v>0</v>
      </c>
      <c r="I3093">
        <v>0</v>
      </c>
      <c r="J3093" s="33">
        <v>0</v>
      </c>
      <c r="K3093" s="33">
        <v>0</v>
      </c>
      <c r="L3093" s="33">
        <v>0</v>
      </c>
      <c r="M3093">
        <v>0</v>
      </c>
      <c r="N3093">
        <v>0</v>
      </c>
      <c r="O3093">
        <v>0</v>
      </c>
      <c r="P3093" t="s">
        <v>54</v>
      </c>
      <c r="Q3093" t="s">
        <v>54</v>
      </c>
      <c r="R3093" t="s">
        <v>54</v>
      </c>
      <c r="S3093" t="s">
        <v>54</v>
      </c>
      <c r="T3093" t="s">
        <v>54</v>
      </c>
      <c r="U3093" t="s">
        <v>54</v>
      </c>
      <c r="V3093" t="s">
        <v>54</v>
      </c>
      <c r="W3093" t="s">
        <v>54</v>
      </c>
      <c r="X3093" s="23" t="s">
        <v>54</v>
      </c>
      <c r="Y3093" s="23" t="s">
        <v>54</v>
      </c>
      <c r="Z3093" s="23" t="s">
        <v>54</v>
      </c>
      <c r="AA3093" s="23" t="s">
        <v>54</v>
      </c>
      <c r="AB3093" t="s">
        <v>54</v>
      </c>
      <c r="AC3093" t="s">
        <v>54</v>
      </c>
      <c r="AD3093" t="s">
        <v>54</v>
      </c>
      <c r="AE3093" t="s">
        <v>54</v>
      </c>
      <c r="AF3093" s="23" t="s">
        <v>54</v>
      </c>
      <c r="AG3093" s="23" t="s">
        <v>54</v>
      </c>
      <c r="AH3093" s="23" t="s">
        <v>54</v>
      </c>
      <c r="AI3093" s="23" t="s">
        <v>54</v>
      </c>
      <c r="AJ3093">
        <v>0</v>
      </c>
      <c r="AK3093">
        <v>0</v>
      </c>
      <c r="AL3093">
        <v>0</v>
      </c>
      <c r="AM3093">
        <v>0</v>
      </c>
      <c r="AN3093" s="23" t="e">
        <v>#DIV/0!</v>
      </c>
      <c r="AO3093" s="23" t="e">
        <v>#DIV/0!</v>
      </c>
      <c r="AP3093" s="23" t="e">
        <v>#DIV/0!</v>
      </c>
      <c r="AQ3093" s="23" t="e">
        <v>#DIV/0!</v>
      </c>
      <c r="AR3093" s="35">
        <v>0</v>
      </c>
      <c r="AS3093" s="35">
        <v>0</v>
      </c>
      <c r="AT3093" s="35">
        <v>0</v>
      </c>
      <c r="AU3093" s="31" t="str">
        <f t="shared" si="51"/>
        <v>库存为0</v>
      </c>
      <c r="AV3093" s="36" t="str">
        <f>IFERROR(时间!$B$4+AU3093,"上周无销量")</f>
        <v>上周无销量</v>
      </c>
    </row>
    <row r="3094" spans="1:48">
      <c r="A3094" s="21" t="s">
        <v>5986</v>
      </c>
      <c r="B3094" t="s">
        <v>3414</v>
      </c>
      <c r="C3094" t="s">
        <v>5976</v>
      </c>
      <c r="D3094" s="31">
        <v>1</v>
      </c>
      <c r="E3094" s="31">
        <v>0</v>
      </c>
      <c r="F3094" s="31">
        <v>0</v>
      </c>
      <c r="G3094" s="31">
        <v>0</v>
      </c>
      <c r="H3094" s="32">
        <v>32.99</v>
      </c>
      <c r="I3094">
        <v>0</v>
      </c>
      <c r="J3094" s="33">
        <v>0</v>
      </c>
      <c r="K3094" s="33">
        <v>0</v>
      </c>
      <c r="L3094" s="33">
        <v>0</v>
      </c>
      <c r="M3094">
        <v>0</v>
      </c>
      <c r="N3094">
        <v>0</v>
      </c>
      <c r="O3094">
        <v>0</v>
      </c>
      <c r="P3094" t="s">
        <v>54</v>
      </c>
      <c r="Q3094" t="s">
        <v>54</v>
      </c>
      <c r="R3094" t="s">
        <v>54</v>
      </c>
      <c r="S3094" t="s">
        <v>54</v>
      </c>
      <c r="T3094" t="s">
        <v>54</v>
      </c>
      <c r="U3094" t="s">
        <v>54</v>
      </c>
      <c r="V3094" t="s">
        <v>54</v>
      </c>
      <c r="W3094" t="s">
        <v>54</v>
      </c>
      <c r="X3094" s="23" t="s">
        <v>54</v>
      </c>
      <c r="Y3094" s="23" t="s">
        <v>54</v>
      </c>
      <c r="Z3094" s="23" t="s">
        <v>54</v>
      </c>
      <c r="AA3094" s="23" t="s">
        <v>54</v>
      </c>
      <c r="AB3094" t="s">
        <v>54</v>
      </c>
      <c r="AC3094" t="s">
        <v>54</v>
      </c>
      <c r="AD3094" t="s">
        <v>54</v>
      </c>
      <c r="AE3094" t="s">
        <v>54</v>
      </c>
      <c r="AF3094" s="23" t="s">
        <v>54</v>
      </c>
      <c r="AG3094" s="23" t="s">
        <v>54</v>
      </c>
      <c r="AH3094" s="23" t="s">
        <v>54</v>
      </c>
      <c r="AI3094" s="23" t="s">
        <v>54</v>
      </c>
      <c r="AJ3094">
        <v>2</v>
      </c>
      <c r="AK3094">
        <v>1</v>
      </c>
      <c r="AL3094">
        <v>0</v>
      </c>
      <c r="AM3094">
        <v>0</v>
      </c>
      <c r="AN3094" s="23">
        <v>0.5</v>
      </c>
      <c r="AO3094" s="23">
        <v>0</v>
      </c>
      <c r="AP3094" s="23" t="e">
        <v>#DIV/0!</v>
      </c>
      <c r="AQ3094" s="23" t="e">
        <v>#DIV/0!</v>
      </c>
      <c r="AR3094" s="35">
        <v>0.142857142857143</v>
      </c>
      <c r="AS3094" s="35">
        <v>8.57142857142857</v>
      </c>
      <c r="AT3094" s="35">
        <v>-8.57142857142857</v>
      </c>
      <c r="AU3094" s="31">
        <f t="shared" si="51"/>
        <v>0</v>
      </c>
      <c r="AV3094" s="36">
        <f>IFERROR(时间!$B$4+AU3094,"上周无销量")</f>
        <v>43297</v>
      </c>
    </row>
    <row r="3095" spans="1:48">
      <c r="A3095" s="21" t="s">
        <v>5987</v>
      </c>
      <c r="B3095" t="s">
        <v>3416</v>
      </c>
      <c r="C3095" t="s">
        <v>5976</v>
      </c>
      <c r="D3095" s="31">
        <v>0</v>
      </c>
      <c r="E3095" s="31">
        <v>0</v>
      </c>
      <c r="F3095" s="31">
        <v>0</v>
      </c>
      <c r="G3095" s="31">
        <v>0</v>
      </c>
      <c r="H3095" s="32">
        <v>0</v>
      </c>
      <c r="I3095">
        <v>0</v>
      </c>
      <c r="J3095" s="33">
        <v>0</v>
      </c>
      <c r="K3095" s="33">
        <v>0</v>
      </c>
      <c r="L3095" s="33">
        <v>0</v>
      </c>
      <c r="M3095">
        <v>0</v>
      </c>
      <c r="N3095">
        <v>0</v>
      </c>
      <c r="O3095">
        <v>0</v>
      </c>
      <c r="P3095">
        <v>41</v>
      </c>
      <c r="Q3095">
        <v>51</v>
      </c>
      <c r="R3095">
        <v>0</v>
      </c>
      <c r="S3095">
        <v>0</v>
      </c>
      <c r="T3095">
        <v>0</v>
      </c>
      <c r="U3095">
        <v>1</v>
      </c>
      <c r="V3095">
        <v>0</v>
      </c>
      <c r="W3095">
        <v>0</v>
      </c>
      <c r="X3095" s="23">
        <v>0</v>
      </c>
      <c r="Y3095" s="23">
        <v>0.0196078431372549</v>
      </c>
      <c r="Z3095" s="23" t="e">
        <v>#DIV/0!</v>
      </c>
      <c r="AA3095" s="23" t="e">
        <v>#DIV/0!</v>
      </c>
      <c r="AB3095">
        <v>0</v>
      </c>
      <c r="AC3095">
        <v>0.08</v>
      </c>
      <c r="AD3095">
        <v>0</v>
      </c>
      <c r="AE3095">
        <v>0</v>
      </c>
      <c r="AF3095" s="23" t="s">
        <v>54</v>
      </c>
      <c r="AG3095" s="23" t="s">
        <v>103</v>
      </c>
      <c r="AH3095" s="23" t="s">
        <v>54</v>
      </c>
      <c r="AI3095" s="23" t="s">
        <v>54</v>
      </c>
      <c r="AJ3095">
        <v>3</v>
      </c>
      <c r="AK3095">
        <v>0</v>
      </c>
      <c r="AL3095">
        <v>0</v>
      </c>
      <c r="AM3095">
        <v>0</v>
      </c>
      <c r="AN3095" s="23">
        <v>0</v>
      </c>
      <c r="AO3095" s="23" t="e">
        <v>#DIV/0!</v>
      </c>
      <c r="AP3095" s="23" t="e">
        <v>#DIV/0!</v>
      </c>
      <c r="AQ3095" s="23" t="e">
        <v>#DIV/0!</v>
      </c>
      <c r="AR3095" s="35">
        <v>0</v>
      </c>
      <c r="AS3095" s="35">
        <v>0</v>
      </c>
      <c r="AT3095" s="35">
        <v>0</v>
      </c>
      <c r="AU3095" s="31" t="str">
        <f t="shared" si="51"/>
        <v>库存为0</v>
      </c>
      <c r="AV3095" s="36" t="str">
        <f>IFERROR(时间!$B$4+AU3095,"上周无销量")</f>
        <v>上周无销量</v>
      </c>
    </row>
    <row r="3096" spans="1:48">
      <c r="A3096" s="21" t="s">
        <v>5988</v>
      </c>
      <c r="B3096" t="s">
        <v>3418</v>
      </c>
      <c r="C3096" t="s">
        <v>5976</v>
      </c>
      <c r="D3096" s="31">
        <v>1</v>
      </c>
      <c r="E3096" s="31">
        <v>0</v>
      </c>
      <c r="F3096" s="31">
        <v>0</v>
      </c>
      <c r="G3096" s="31">
        <v>0</v>
      </c>
      <c r="H3096" s="32">
        <v>32.99</v>
      </c>
      <c r="I3096">
        <v>0</v>
      </c>
      <c r="J3096" s="33">
        <v>0</v>
      </c>
      <c r="K3096" s="33">
        <v>0</v>
      </c>
      <c r="L3096" s="33">
        <v>0</v>
      </c>
      <c r="M3096">
        <v>0</v>
      </c>
      <c r="N3096">
        <v>1</v>
      </c>
      <c r="O3096">
        <v>0</v>
      </c>
      <c r="P3096" t="s">
        <v>54</v>
      </c>
      <c r="Q3096" t="s">
        <v>54</v>
      </c>
      <c r="R3096" t="s">
        <v>54</v>
      </c>
      <c r="S3096" t="s">
        <v>54</v>
      </c>
      <c r="T3096" t="s">
        <v>54</v>
      </c>
      <c r="U3096" t="s">
        <v>54</v>
      </c>
      <c r="V3096" t="s">
        <v>54</v>
      </c>
      <c r="W3096" t="s">
        <v>54</v>
      </c>
      <c r="X3096" s="23" t="s">
        <v>54</v>
      </c>
      <c r="Y3096" s="23" t="s">
        <v>54</v>
      </c>
      <c r="Z3096" s="23" t="s">
        <v>54</v>
      </c>
      <c r="AA3096" s="23" t="s">
        <v>54</v>
      </c>
      <c r="AB3096" t="s">
        <v>54</v>
      </c>
      <c r="AC3096" t="s">
        <v>54</v>
      </c>
      <c r="AD3096" t="s">
        <v>54</v>
      </c>
      <c r="AE3096" t="s">
        <v>54</v>
      </c>
      <c r="AF3096" s="23" t="s">
        <v>54</v>
      </c>
      <c r="AG3096" s="23" t="s">
        <v>54</v>
      </c>
      <c r="AH3096" s="23" t="s">
        <v>54</v>
      </c>
      <c r="AI3096" s="23" t="s">
        <v>54</v>
      </c>
      <c r="AJ3096">
        <v>4</v>
      </c>
      <c r="AK3096">
        <v>0</v>
      </c>
      <c r="AL3096">
        <v>0</v>
      </c>
      <c r="AM3096">
        <v>0</v>
      </c>
      <c r="AN3096" s="23">
        <v>0.25</v>
      </c>
      <c r="AO3096" s="23" t="e">
        <v>#DIV/0!</v>
      </c>
      <c r="AP3096" s="23" t="e">
        <v>#DIV/0!</v>
      </c>
      <c r="AQ3096" s="23" t="e">
        <v>#DIV/0!</v>
      </c>
      <c r="AR3096" s="35">
        <v>0.142857142857143</v>
      </c>
      <c r="AS3096" s="35">
        <v>8.57142857142857</v>
      </c>
      <c r="AT3096" s="35">
        <v>-8.57142857142857</v>
      </c>
      <c r="AU3096" s="31">
        <f t="shared" si="51"/>
        <v>0</v>
      </c>
      <c r="AV3096" s="36">
        <f>IFERROR(时间!$B$4+AU3096,"上周无销量")</f>
        <v>43297</v>
      </c>
    </row>
    <row r="3097" spans="1:48">
      <c r="A3097" s="21" t="s">
        <v>5989</v>
      </c>
      <c r="B3097" t="s">
        <v>3422</v>
      </c>
      <c r="C3097" t="s">
        <v>5976</v>
      </c>
      <c r="D3097" s="31">
        <v>0</v>
      </c>
      <c r="E3097" s="31">
        <v>0</v>
      </c>
      <c r="F3097" s="31">
        <v>0</v>
      </c>
      <c r="G3097" s="31">
        <v>0</v>
      </c>
      <c r="H3097" s="32">
        <v>0</v>
      </c>
      <c r="I3097">
        <v>1</v>
      </c>
      <c r="J3097" s="33">
        <v>0</v>
      </c>
      <c r="K3097" s="33">
        <v>0</v>
      </c>
      <c r="L3097" s="33">
        <v>0</v>
      </c>
      <c r="M3097">
        <v>1</v>
      </c>
      <c r="N3097">
        <v>0</v>
      </c>
      <c r="O3097">
        <v>0</v>
      </c>
      <c r="P3097" t="s">
        <v>54</v>
      </c>
      <c r="Q3097" t="s">
        <v>54</v>
      </c>
      <c r="R3097" t="s">
        <v>54</v>
      </c>
      <c r="S3097" t="s">
        <v>54</v>
      </c>
      <c r="T3097" t="s">
        <v>54</v>
      </c>
      <c r="U3097" t="s">
        <v>54</v>
      </c>
      <c r="V3097" t="s">
        <v>54</v>
      </c>
      <c r="W3097" t="s">
        <v>54</v>
      </c>
      <c r="X3097" s="23" t="s">
        <v>54</v>
      </c>
      <c r="Y3097" s="23" t="s">
        <v>54</v>
      </c>
      <c r="Z3097" s="23" t="s">
        <v>54</v>
      </c>
      <c r="AA3097" s="23" t="s">
        <v>54</v>
      </c>
      <c r="AB3097" t="s">
        <v>54</v>
      </c>
      <c r="AC3097" t="s">
        <v>54</v>
      </c>
      <c r="AD3097" t="s">
        <v>54</v>
      </c>
      <c r="AE3097" t="s">
        <v>54</v>
      </c>
      <c r="AF3097" s="23" t="s">
        <v>54</v>
      </c>
      <c r="AG3097" s="23" t="s">
        <v>54</v>
      </c>
      <c r="AH3097" s="23" t="s">
        <v>54</v>
      </c>
      <c r="AI3097" s="23" t="s">
        <v>54</v>
      </c>
      <c r="AJ3097">
        <v>1</v>
      </c>
      <c r="AK3097">
        <v>3</v>
      </c>
      <c r="AL3097">
        <v>2</v>
      </c>
      <c r="AM3097">
        <v>1</v>
      </c>
      <c r="AN3097" s="23">
        <v>0</v>
      </c>
      <c r="AO3097" s="23">
        <v>0</v>
      </c>
      <c r="AP3097" s="23">
        <v>0</v>
      </c>
      <c r="AQ3097" s="23">
        <v>0</v>
      </c>
      <c r="AR3097" s="35">
        <v>0</v>
      </c>
      <c r="AS3097" s="35">
        <v>0</v>
      </c>
      <c r="AT3097" s="35">
        <v>1</v>
      </c>
      <c r="AU3097" s="31" t="str">
        <f t="shared" si="51"/>
        <v>库存为1</v>
      </c>
      <c r="AV3097" s="36" t="str">
        <f>IFERROR(时间!$B$4+AU3097,"上周无销量")</f>
        <v>上周无销量</v>
      </c>
    </row>
    <row r="3098" spans="1:48">
      <c r="A3098" s="21" t="s">
        <v>5990</v>
      </c>
      <c r="B3098" t="s">
        <v>3424</v>
      </c>
      <c r="C3098" t="s">
        <v>5976</v>
      </c>
      <c r="D3098" s="31">
        <v>0</v>
      </c>
      <c r="E3098" s="31">
        <v>1</v>
      </c>
      <c r="F3098" s="31">
        <v>1</v>
      </c>
      <c r="G3098" s="31">
        <v>0</v>
      </c>
      <c r="H3098" s="32">
        <v>32.99</v>
      </c>
      <c r="I3098">
        <v>1</v>
      </c>
      <c r="J3098" s="33">
        <v>0</v>
      </c>
      <c r="K3098" s="33">
        <v>0</v>
      </c>
      <c r="L3098" s="33">
        <v>0</v>
      </c>
      <c r="M3098">
        <v>1</v>
      </c>
      <c r="N3098">
        <v>1</v>
      </c>
      <c r="O3098">
        <v>0</v>
      </c>
      <c r="P3098" t="s">
        <v>54</v>
      </c>
      <c r="Q3098" t="s">
        <v>54</v>
      </c>
      <c r="R3098" t="s">
        <v>54</v>
      </c>
      <c r="S3098" t="s">
        <v>54</v>
      </c>
      <c r="T3098" t="s">
        <v>54</v>
      </c>
      <c r="U3098" t="s">
        <v>54</v>
      </c>
      <c r="V3098" t="s">
        <v>54</v>
      </c>
      <c r="W3098" t="s">
        <v>54</v>
      </c>
      <c r="X3098" s="23" t="s">
        <v>54</v>
      </c>
      <c r="Y3098" s="23" t="s">
        <v>54</v>
      </c>
      <c r="Z3098" s="23" t="s">
        <v>54</v>
      </c>
      <c r="AA3098" s="23" t="s">
        <v>54</v>
      </c>
      <c r="AB3098" t="s">
        <v>54</v>
      </c>
      <c r="AC3098" t="s">
        <v>54</v>
      </c>
      <c r="AD3098" t="s">
        <v>54</v>
      </c>
      <c r="AE3098" t="s">
        <v>54</v>
      </c>
      <c r="AF3098" s="23" t="s">
        <v>54</v>
      </c>
      <c r="AG3098" s="23" t="s">
        <v>54</v>
      </c>
      <c r="AH3098" s="23" t="s">
        <v>54</v>
      </c>
      <c r="AI3098" s="23" t="s">
        <v>54</v>
      </c>
      <c r="AJ3098">
        <v>3</v>
      </c>
      <c r="AK3098">
        <v>1</v>
      </c>
      <c r="AL3098">
        <v>1</v>
      </c>
      <c r="AM3098">
        <v>2</v>
      </c>
      <c r="AN3098" s="23">
        <v>0</v>
      </c>
      <c r="AO3098" s="23">
        <v>1</v>
      </c>
      <c r="AP3098" s="23">
        <v>1</v>
      </c>
      <c r="AQ3098" s="23">
        <v>0</v>
      </c>
      <c r="AR3098" s="35">
        <v>0</v>
      </c>
      <c r="AS3098" s="35">
        <v>0</v>
      </c>
      <c r="AT3098" s="35">
        <v>1</v>
      </c>
      <c r="AU3098" s="31" t="str">
        <f t="shared" si="51"/>
        <v>库存为1</v>
      </c>
      <c r="AV3098" s="36" t="str">
        <f>IFERROR(时间!$B$4+AU3098,"上周无销量")</f>
        <v>上周无销量</v>
      </c>
    </row>
    <row r="3099" spans="1:48">
      <c r="A3099" s="21" t="s">
        <v>5991</v>
      </c>
      <c r="B3099" t="s">
        <v>3426</v>
      </c>
      <c r="C3099" t="s">
        <v>5976</v>
      </c>
      <c r="D3099" s="31">
        <v>1</v>
      </c>
      <c r="E3099" s="31">
        <v>0</v>
      </c>
      <c r="F3099" s="31">
        <v>0</v>
      </c>
      <c r="G3099" s="31">
        <v>0</v>
      </c>
      <c r="H3099" s="32">
        <v>32.99</v>
      </c>
      <c r="I3099">
        <v>1</v>
      </c>
      <c r="J3099" s="33">
        <v>0</v>
      </c>
      <c r="K3099" s="33">
        <v>0</v>
      </c>
      <c r="L3099" s="33">
        <v>0</v>
      </c>
      <c r="M3099">
        <v>1</v>
      </c>
      <c r="N3099">
        <v>0</v>
      </c>
      <c r="O3099">
        <v>0</v>
      </c>
      <c r="P3099" t="s">
        <v>54</v>
      </c>
      <c r="Q3099" t="s">
        <v>54</v>
      </c>
      <c r="R3099" t="s">
        <v>54</v>
      </c>
      <c r="S3099" t="s">
        <v>54</v>
      </c>
      <c r="T3099" t="s">
        <v>54</v>
      </c>
      <c r="U3099" t="s">
        <v>54</v>
      </c>
      <c r="V3099" t="s">
        <v>54</v>
      </c>
      <c r="W3099" t="s">
        <v>54</v>
      </c>
      <c r="X3099" s="23" t="s">
        <v>54</v>
      </c>
      <c r="Y3099" s="23" t="s">
        <v>54</v>
      </c>
      <c r="Z3099" s="23" t="s">
        <v>54</v>
      </c>
      <c r="AA3099" s="23" t="s">
        <v>54</v>
      </c>
      <c r="AB3099" t="s">
        <v>54</v>
      </c>
      <c r="AC3099" t="s">
        <v>54</v>
      </c>
      <c r="AD3099" t="s">
        <v>54</v>
      </c>
      <c r="AE3099" t="s">
        <v>54</v>
      </c>
      <c r="AF3099" s="23" t="s">
        <v>54</v>
      </c>
      <c r="AG3099" s="23" t="s">
        <v>54</v>
      </c>
      <c r="AH3099" s="23" t="s">
        <v>54</v>
      </c>
      <c r="AI3099" s="23" t="s">
        <v>54</v>
      </c>
      <c r="AJ3099">
        <v>4</v>
      </c>
      <c r="AK3099">
        <v>6</v>
      </c>
      <c r="AL3099">
        <v>0</v>
      </c>
      <c r="AM3099">
        <v>0</v>
      </c>
      <c r="AN3099" s="23">
        <v>0.25</v>
      </c>
      <c r="AO3099" s="23">
        <v>0</v>
      </c>
      <c r="AP3099" s="23" t="e">
        <v>#DIV/0!</v>
      </c>
      <c r="AQ3099" s="23" t="e">
        <v>#DIV/0!</v>
      </c>
      <c r="AR3099" s="35">
        <v>0.142857142857143</v>
      </c>
      <c r="AS3099" s="35">
        <v>8.57142857142857</v>
      </c>
      <c r="AT3099" s="35">
        <v>-7.57142857142857</v>
      </c>
      <c r="AU3099" s="31">
        <f t="shared" si="51"/>
        <v>7</v>
      </c>
      <c r="AV3099" s="36">
        <f>IFERROR(时间!$B$4+AU3099,"上周无销量")</f>
        <v>43304</v>
      </c>
    </row>
    <row r="3100" spans="1:48">
      <c r="A3100" s="21" t="s">
        <v>5992</v>
      </c>
      <c r="B3100" t="s">
        <v>3428</v>
      </c>
      <c r="C3100" t="s">
        <v>5976</v>
      </c>
      <c r="D3100" s="31">
        <v>0</v>
      </c>
      <c r="E3100" s="31">
        <v>0</v>
      </c>
      <c r="F3100" s="31">
        <v>0</v>
      </c>
      <c r="G3100" s="31">
        <v>0</v>
      </c>
      <c r="H3100" s="32">
        <v>0</v>
      </c>
      <c r="I3100">
        <v>2</v>
      </c>
      <c r="J3100" s="33">
        <v>0</v>
      </c>
      <c r="K3100" s="33">
        <v>0</v>
      </c>
      <c r="L3100" s="33">
        <v>0</v>
      </c>
      <c r="M3100">
        <v>2</v>
      </c>
      <c r="N3100">
        <v>0</v>
      </c>
      <c r="O3100">
        <v>0</v>
      </c>
      <c r="P3100" t="s">
        <v>54</v>
      </c>
      <c r="Q3100" t="s">
        <v>54</v>
      </c>
      <c r="R3100" t="s">
        <v>54</v>
      </c>
      <c r="S3100" t="s">
        <v>54</v>
      </c>
      <c r="T3100" t="s">
        <v>54</v>
      </c>
      <c r="U3100" t="s">
        <v>54</v>
      </c>
      <c r="V3100" t="s">
        <v>54</v>
      </c>
      <c r="W3100" t="s">
        <v>54</v>
      </c>
      <c r="X3100" s="23" t="s">
        <v>54</v>
      </c>
      <c r="Y3100" s="23" t="s">
        <v>54</v>
      </c>
      <c r="Z3100" s="23" t="s">
        <v>54</v>
      </c>
      <c r="AA3100" s="23" t="s">
        <v>54</v>
      </c>
      <c r="AB3100" t="s">
        <v>54</v>
      </c>
      <c r="AC3100" t="s">
        <v>54</v>
      </c>
      <c r="AD3100" t="s">
        <v>54</v>
      </c>
      <c r="AE3100" t="s">
        <v>54</v>
      </c>
      <c r="AF3100" s="23" t="s">
        <v>54</v>
      </c>
      <c r="AG3100" s="23" t="s">
        <v>54</v>
      </c>
      <c r="AH3100" s="23" t="s">
        <v>54</v>
      </c>
      <c r="AI3100" s="23" t="s">
        <v>54</v>
      </c>
      <c r="AJ3100">
        <v>2</v>
      </c>
      <c r="AK3100">
        <v>1</v>
      </c>
      <c r="AL3100">
        <v>2</v>
      </c>
      <c r="AM3100">
        <v>0</v>
      </c>
      <c r="AN3100" s="23">
        <v>0</v>
      </c>
      <c r="AO3100" s="23">
        <v>0</v>
      </c>
      <c r="AP3100" s="23">
        <v>0</v>
      </c>
      <c r="AQ3100" s="23" t="e">
        <v>#DIV/0!</v>
      </c>
      <c r="AR3100" s="35">
        <v>0</v>
      </c>
      <c r="AS3100" s="35">
        <v>0</v>
      </c>
      <c r="AT3100" s="35">
        <v>2</v>
      </c>
      <c r="AU3100" s="31" t="str">
        <f t="shared" si="51"/>
        <v>库存为2</v>
      </c>
      <c r="AV3100" s="36" t="str">
        <f>IFERROR(时间!$B$4+AU3100,"上周无销量")</f>
        <v>上周无销量</v>
      </c>
    </row>
    <row r="3101" spans="1:48">
      <c r="A3101" s="21" t="s">
        <v>5993</v>
      </c>
      <c r="B3101" t="s">
        <v>3430</v>
      </c>
      <c r="C3101" t="s">
        <v>5994</v>
      </c>
      <c r="D3101" s="31">
        <v>0</v>
      </c>
      <c r="E3101" s="31">
        <v>0</v>
      </c>
      <c r="F3101" s="31">
        <v>1</v>
      </c>
      <c r="G3101" s="31">
        <v>0</v>
      </c>
      <c r="H3101" s="32">
        <v>32.99</v>
      </c>
      <c r="I3101">
        <v>1</v>
      </c>
      <c r="J3101" s="33">
        <v>0</v>
      </c>
      <c r="K3101" s="33">
        <v>0</v>
      </c>
      <c r="L3101" s="33">
        <v>0</v>
      </c>
      <c r="M3101">
        <v>1</v>
      </c>
      <c r="N3101">
        <v>0</v>
      </c>
      <c r="O3101">
        <v>0</v>
      </c>
      <c r="P3101" t="s">
        <v>54</v>
      </c>
      <c r="Q3101" t="s">
        <v>54</v>
      </c>
      <c r="R3101" t="s">
        <v>54</v>
      </c>
      <c r="S3101" t="s">
        <v>54</v>
      </c>
      <c r="T3101" t="s">
        <v>54</v>
      </c>
      <c r="U3101" t="s">
        <v>54</v>
      </c>
      <c r="V3101" t="s">
        <v>54</v>
      </c>
      <c r="W3101" t="s">
        <v>54</v>
      </c>
      <c r="X3101" s="23" t="s">
        <v>54</v>
      </c>
      <c r="Y3101" s="23" t="s">
        <v>54</v>
      </c>
      <c r="Z3101" s="23" t="s">
        <v>54</v>
      </c>
      <c r="AA3101" s="23" t="s">
        <v>54</v>
      </c>
      <c r="AB3101" t="s">
        <v>54</v>
      </c>
      <c r="AC3101" t="s">
        <v>54</v>
      </c>
      <c r="AD3101" t="s">
        <v>54</v>
      </c>
      <c r="AE3101" t="s">
        <v>54</v>
      </c>
      <c r="AF3101" s="23" t="s">
        <v>54</v>
      </c>
      <c r="AG3101" s="23" t="s">
        <v>54</v>
      </c>
      <c r="AH3101" s="23" t="s">
        <v>54</v>
      </c>
      <c r="AI3101" s="23" t="s">
        <v>54</v>
      </c>
      <c r="AJ3101">
        <v>0</v>
      </c>
      <c r="AK3101">
        <v>0</v>
      </c>
      <c r="AL3101">
        <v>1</v>
      </c>
      <c r="AM3101">
        <v>0</v>
      </c>
      <c r="AN3101" s="23" t="e">
        <v>#DIV/0!</v>
      </c>
      <c r="AO3101" s="23" t="e">
        <v>#DIV/0!</v>
      </c>
      <c r="AP3101" s="23">
        <v>1</v>
      </c>
      <c r="AQ3101" s="23" t="e">
        <v>#DIV/0!</v>
      </c>
      <c r="AR3101" s="35">
        <v>0</v>
      </c>
      <c r="AS3101" s="35">
        <v>0</v>
      </c>
      <c r="AT3101" s="35">
        <v>1</v>
      </c>
      <c r="AU3101" s="31" t="str">
        <f t="shared" si="51"/>
        <v>库存为1</v>
      </c>
      <c r="AV3101" s="36" t="str">
        <f>IFERROR(时间!$B$4+AU3101,"上周无销量")</f>
        <v>上周无销量</v>
      </c>
    </row>
    <row r="3102" spans="1:48">
      <c r="A3102" s="21" t="s">
        <v>5995</v>
      </c>
      <c r="B3102" t="s">
        <v>3433</v>
      </c>
      <c r="C3102" t="s">
        <v>5994</v>
      </c>
      <c r="D3102" s="31">
        <v>0</v>
      </c>
      <c r="E3102" s="31">
        <v>0</v>
      </c>
      <c r="F3102" s="31">
        <v>0</v>
      </c>
      <c r="G3102" s="31">
        <v>0</v>
      </c>
      <c r="H3102" s="32">
        <v>0</v>
      </c>
      <c r="I3102">
        <v>2</v>
      </c>
      <c r="J3102" s="33">
        <v>0</v>
      </c>
      <c r="K3102" s="33">
        <v>0</v>
      </c>
      <c r="L3102" s="33">
        <v>0</v>
      </c>
      <c r="M3102">
        <v>2</v>
      </c>
      <c r="N3102">
        <v>0</v>
      </c>
      <c r="O3102">
        <v>0</v>
      </c>
      <c r="P3102" t="s">
        <v>54</v>
      </c>
      <c r="Q3102" t="s">
        <v>54</v>
      </c>
      <c r="R3102" t="s">
        <v>54</v>
      </c>
      <c r="S3102" t="s">
        <v>54</v>
      </c>
      <c r="T3102" t="s">
        <v>54</v>
      </c>
      <c r="U3102" t="s">
        <v>54</v>
      </c>
      <c r="V3102" t="s">
        <v>54</v>
      </c>
      <c r="W3102" t="s">
        <v>54</v>
      </c>
      <c r="X3102" s="23" t="s">
        <v>54</v>
      </c>
      <c r="Y3102" s="23" t="s">
        <v>54</v>
      </c>
      <c r="Z3102" s="23" t="s">
        <v>54</v>
      </c>
      <c r="AA3102" s="23" t="s">
        <v>54</v>
      </c>
      <c r="AB3102" t="s">
        <v>54</v>
      </c>
      <c r="AC3102" t="s">
        <v>54</v>
      </c>
      <c r="AD3102" t="s">
        <v>54</v>
      </c>
      <c r="AE3102" t="s">
        <v>54</v>
      </c>
      <c r="AF3102" s="23" t="s">
        <v>54</v>
      </c>
      <c r="AG3102" s="23" t="s">
        <v>54</v>
      </c>
      <c r="AH3102" s="23" t="s">
        <v>54</v>
      </c>
      <c r="AI3102" s="23" t="s">
        <v>54</v>
      </c>
      <c r="AJ3102">
        <v>0</v>
      </c>
      <c r="AK3102">
        <v>1</v>
      </c>
      <c r="AL3102">
        <v>0</v>
      </c>
      <c r="AM3102">
        <v>0</v>
      </c>
      <c r="AN3102" s="23" t="e">
        <v>#DIV/0!</v>
      </c>
      <c r="AO3102" s="23">
        <v>0</v>
      </c>
      <c r="AP3102" s="23" t="e">
        <v>#DIV/0!</v>
      </c>
      <c r="AQ3102" s="23" t="e">
        <v>#DIV/0!</v>
      </c>
      <c r="AR3102" s="35">
        <v>0</v>
      </c>
      <c r="AS3102" s="35">
        <v>0</v>
      </c>
      <c r="AT3102" s="35">
        <v>2</v>
      </c>
      <c r="AU3102" s="31" t="str">
        <f t="shared" si="51"/>
        <v>库存为2</v>
      </c>
      <c r="AV3102" s="36" t="str">
        <f>IFERROR(时间!$B$4+AU3102,"上周无销量")</f>
        <v>上周无销量</v>
      </c>
    </row>
    <row r="3103" spans="1:48">
      <c r="A3103" s="21" t="s">
        <v>5996</v>
      </c>
      <c r="B3103" t="s">
        <v>3435</v>
      </c>
      <c r="C3103" t="s">
        <v>5994</v>
      </c>
      <c r="D3103" s="31">
        <v>0</v>
      </c>
      <c r="E3103" s="31">
        <v>0</v>
      </c>
      <c r="F3103" s="31">
        <v>0</v>
      </c>
      <c r="G3103" s="31">
        <v>0</v>
      </c>
      <c r="H3103" s="32">
        <v>0</v>
      </c>
      <c r="I3103">
        <v>1</v>
      </c>
      <c r="J3103" s="33">
        <v>0</v>
      </c>
      <c r="K3103" s="33">
        <v>0</v>
      </c>
      <c r="L3103" s="33">
        <v>0</v>
      </c>
      <c r="M3103">
        <v>1</v>
      </c>
      <c r="N3103">
        <v>1</v>
      </c>
      <c r="O3103">
        <v>0</v>
      </c>
      <c r="P3103" t="s">
        <v>54</v>
      </c>
      <c r="Q3103" t="s">
        <v>54</v>
      </c>
      <c r="R3103" t="s">
        <v>54</v>
      </c>
      <c r="S3103" t="s">
        <v>54</v>
      </c>
      <c r="T3103" t="s">
        <v>54</v>
      </c>
      <c r="U3103" t="s">
        <v>54</v>
      </c>
      <c r="V3103" t="s">
        <v>54</v>
      </c>
      <c r="W3103" t="s">
        <v>54</v>
      </c>
      <c r="X3103" s="23" t="s">
        <v>54</v>
      </c>
      <c r="Y3103" s="23" t="s">
        <v>54</v>
      </c>
      <c r="Z3103" s="23" t="s">
        <v>54</v>
      </c>
      <c r="AA3103" s="23" t="s">
        <v>54</v>
      </c>
      <c r="AB3103" t="s">
        <v>54</v>
      </c>
      <c r="AC3103" t="s">
        <v>54</v>
      </c>
      <c r="AD3103" t="s">
        <v>54</v>
      </c>
      <c r="AE3103" t="s">
        <v>54</v>
      </c>
      <c r="AF3103" s="23" t="s">
        <v>54</v>
      </c>
      <c r="AG3103" s="23" t="s">
        <v>54</v>
      </c>
      <c r="AH3103" s="23" t="s">
        <v>54</v>
      </c>
      <c r="AI3103" s="23" t="s">
        <v>54</v>
      </c>
      <c r="AJ3103">
        <v>0</v>
      </c>
      <c r="AK3103">
        <v>1</v>
      </c>
      <c r="AL3103">
        <v>0</v>
      </c>
      <c r="AM3103">
        <v>0</v>
      </c>
      <c r="AN3103" s="23" t="e">
        <v>#DIV/0!</v>
      </c>
      <c r="AO3103" s="23">
        <v>0</v>
      </c>
      <c r="AP3103" s="23" t="e">
        <v>#DIV/0!</v>
      </c>
      <c r="AQ3103" s="23" t="e">
        <v>#DIV/0!</v>
      </c>
      <c r="AR3103" s="35">
        <v>0</v>
      </c>
      <c r="AS3103" s="35">
        <v>0</v>
      </c>
      <c r="AT3103" s="35">
        <v>1</v>
      </c>
      <c r="AU3103" s="31" t="str">
        <f t="shared" si="51"/>
        <v>库存为1</v>
      </c>
      <c r="AV3103" s="36" t="str">
        <f>IFERROR(时间!$B$4+AU3103,"上周无销量")</f>
        <v>上周无销量</v>
      </c>
    </row>
    <row r="3104" spans="1:48">
      <c r="A3104" s="21" t="s">
        <v>5997</v>
      </c>
      <c r="B3104" t="s">
        <v>3437</v>
      </c>
      <c r="C3104" t="s">
        <v>5994</v>
      </c>
      <c r="D3104" s="31">
        <v>0</v>
      </c>
      <c r="E3104" s="31">
        <v>2</v>
      </c>
      <c r="F3104" s="31">
        <v>0</v>
      </c>
      <c r="G3104" s="31">
        <v>0</v>
      </c>
      <c r="H3104" s="32">
        <v>32.99</v>
      </c>
      <c r="I3104">
        <v>4</v>
      </c>
      <c r="J3104" s="33">
        <v>0</v>
      </c>
      <c r="K3104" s="33">
        <v>2</v>
      </c>
      <c r="L3104" s="33">
        <v>0</v>
      </c>
      <c r="M3104">
        <v>6</v>
      </c>
      <c r="N3104">
        <v>0</v>
      </c>
      <c r="O3104">
        <v>0</v>
      </c>
      <c r="P3104" t="s">
        <v>54</v>
      </c>
      <c r="Q3104" t="s">
        <v>54</v>
      </c>
      <c r="R3104" t="s">
        <v>54</v>
      </c>
      <c r="S3104" t="s">
        <v>54</v>
      </c>
      <c r="T3104" t="s">
        <v>54</v>
      </c>
      <c r="U3104" t="s">
        <v>54</v>
      </c>
      <c r="V3104" t="s">
        <v>54</v>
      </c>
      <c r="W3104" t="s">
        <v>54</v>
      </c>
      <c r="X3104" s="23" t="s">
        <v>54</v>
      </c>
      <c r="Y3104" s="23" t="s">
        <v>54</v>
      </c>
      <c r="Z3104" s="23" t="s">
        <v>54</v>
      </c>
      <c r="AA3104" s="23" t="s">
        <v>54</v>
      </c>
      <c r="AB3104" t="s">
        <v>54</v>
      </c>
      <c r="AC3104" t="s">
        <v>54</v>
      </c>
      <c r="AD3104" t="s">
        <v>54</v>
      </c>
      <c r="AE3104" t="s">
        <v>54</v>
      </c>
      <c r="AF3104" s="23" t="s">
        <v>54</v>
      </c>
      <c r="AG3104" s="23" t="s">
        <v>54</v>
      </c>
      <c r="AH3104" s="23" t="s">
        <v>54</v>
      </c>
      <c r="AI3104" s="23" t="s">
        <v>54</v>
      </c>
      <c r="AJ3104">
        <v>0</v>
      </c>
      <c r="AK3104">
        <v>1</v>
      </c>
      <c r="AL3104">
        <v>1</v>
      </c>
      <c r="AM3104">
        <v>0</v>
      </c>
      <c r="AN3104" s="23" t="e">
        <v>#DIV/0!</v>
      </c>
      <c r="AO3104" s="23">
        <v>2</v>
      </c>
      <c r="AP3104" s="23">
        <v>0</v>
      </c>
      <c r="AQ3104" s="23" t="e">
        <v>#DIV/0!</v>
      </c>
      <c r="AR3104" s="35">
        <v>0</v>
      </c>
      <c r="AS3104" s="35">
        <v>0</v>
      </c>
      <c r="AT3104" s="35">
        <v>6</v>
      </c>
      <c r="AU3104" s="31" t="str">
        <f t="shared" si="51"/>
        <v>库存为6</v>
      </c>
      <c r="AV3104" s="36" t="str">
        <f>IFERROR(时间!$B$4+AU3104,"上周无销量")</f>
        <v>上周无销量</v>
      </c>
    </row>
    <row r="3105" spans="1:48">
      <c r="A3105" s="21" t="s">
        <v>5998</v>
      </c>
      <c r="B3105" t="s">
        <v>3439</v>
      </c>
      <c r="C3105" t="s">
        <v>5994</v>
      </c>
      <c r="D3105" s="31">
        <v>0</v>
      </c>
      <c r="E3105" s="31">
        <v>0</v>
      </c>
      <c r="F3105" s="31">
        <v>0</v>
      </c>
      <c r="G3105" s="31">
        <v>0</v>
      </c>
      <c r="H3105" s="32">
        <v>0</v>
      </c>
      <c r="I3105">
        <v>6</v>
      </c>
      <c r="J3105" s="33">
        <v>0</v>
      </c>
      <c r="K3105" s="33">
        <v>0</v>
      </c>
      <c r="L3105" s="33">
        <v>0</v>
      </c>
      <c r="M3105">
        <v>6</v>
      </c>
      <c r="N3105">
        <v>0</v>
      </c>
      <c r="O3105">
        <v>6</v>
      </c>
      <c r="P3105" t="s">
        <v>54</v>
      </c>
      <c r="Q3105" t="s">
        <v>54</v>
      </c>
      <c r="R3105" t="s">
        <v>54</v>
      </c>
      <c r="S3105" t="s">
        <v>54</v>
      </c>
      <c r="T3105" t="s">
        <v>54</v>
      </c>
      <c r="U3105" t="s">
        <v>54</v>
      </c>
      <c r="V3105" t="s">
        <v>54</v>
      </c>
      <c r="W3105" t="s">
        <v>54</v>
      </c>
      <c r="X3105" s="23" t="s">
        <v>54</v>
      </c>
      <c r="Y3105" s="23" t="s">
        <v>54</v>
      </c>
      <c r="Z3105" s="23" t="s">
        <v>54</v>
      </c>
      <c r="AA3105" s="23" t="s">
        <v>54</v>
      </c>
      <c r="AB3105" t="s">
        <v>54</v>
      </c>
      <c r="AC3105" t="s">
        <v>54</v>
      </c>
      <c r="AD3105" t="s">
        <v>54</v>
      </c>
      <c r="AE3105" t="s">
        <v>54</v>
      </c>
      <c r="AF3105" s="23" t="s">
        <v>54</v>
      </c>
      <c r="AG3105" s="23" t="s">
        <v>54</v>
      </c>
      <c r="AH3105" s="23" t="s">
        <v>54</v>
      </c>
      <c r="AI3105" s="23" t="s">
        <v>54</v>
      </c>
      <c r="AJ3105">
        <v>1</v>
      </c>
      <c r="AK3105">
        <v>4</v>
      </c>
      <c r="AL3105">
        <v>1</v>
      </c>
      <c r="AM3105">
        <v>2</v>
      </c>
      <c r="AN3105" s="23">
        <v>0</v>
      </c>
      <c r="AO3105" s="23">
        <v>0</v>
      </c>
      <c r="AP3105" s="23">
        <v>0</v>
      </c>
      <c r="AQ3105" s="23">
        <v>0</v>
      </c>
      <c r="AR3105" s="35">
        <v>0</v>
      </c>
      <c r="AS3105" s="35">
        <v>0</v>
      </c>
      <c r="AT3105" s="35">
        <v>6</v>
      </c>
      <c r="AU3105" s="31" t="str">
        <f t="shared" si="51"/>
        <v>库存为6</v>
      </c>
      <c r="AV3105" s="36" t="str">
        <f>IFERROR(时间!$B$4+AU3105,"上周无销量")</f>
        <v>上周无销量</v>
      </c>
    </row>
    <row r="3106" spans="1:48">
      <c r="A3106" s="21" t="s">
        <v>5999</v>
      </c>
      <c r="B3106" t="s">
        <v>3441</v>
      </c>
      <c r="C3106" t="s">
        <v>5994</v>
      </c>
      <c r="D3106" s="31">
        <v>0</v>
      </c>
      <c r="E3106" s="31">
        <v>0</v>
      </c>
      <c r="F3106" s="31">
        <v>0</v>
      </c>
      <c r="G3106" s="31">
        <v>0</v>
      </c>
      <c r="H3106" s="32">
        <v>0</v>
      </c>
      <c r="I3106">
        <v>2</v>
      </c>
      <c r="J3106" s="33">
        <v>0</v>
      </c>
      <c r="K3106" s="33">
        <v>0</v>
      </c>
      <c r="L3106" s="33">
        <v>0</v>
      </c>
      <c r="M3106">
        <v>2</v>
      </c>
      <c r="N3106">
        <v>0</v>
      </c>
      <c r="O3106">
        <v>2</v>
      </c>
      <c r="P3106" t="s">
        <v>54</v>
      </c>
      <c r="Q3106" t="s">
        <v>54</v>
      </c>
      <c r="R3106" t="s">
        <v>54</v>
      </c>
      <c r="S3106" t="s">
        <v>54</v>
      </c>
      <c r="T3106" t="s">
        <v>54</v>
      </c>
      <c r="U3106" t="s">
        <v>54</v>
      </c>
      <c r="V3106" t="s">
        <v>54</v>
      </c>
      <c r="W3106" t="s">
        <v>54</v>
      </c>
      <c r="X3106" s="23" t="s">
        <v>54</v>
      </c>
      <c r="Y3106" s="23" t="s">
        <v>54</v>
      </c>
      <c r="Z3106" s="23" t="s">
        <v>54</v>
      </c>
      <c r="AA3106" s="23" t="s">
        <v>54</v>
      </c>
      <c r="AB3106" t="s">
        <v>54</v>
      </c>
      <c r="AC3106" t="s">
        <v>54</v>
      </c>
      <c r="AD3106" t="s">
        <v>54</v>
      </c>
      <c r="AE3106" t="s">
        <v>54</v>
      </c>
      <c r="AF3106" s="23" t="s">
        <v>54</v>
      </c>
      <c r="AG3106" s="23" t="s">
        <v>54</v>
      </c>
      <c r="AH3106" s="23" t="s">
        <v>54</v>
      </c>
      <c r="AI3106" s="23" t="s">
        <v>54</v>
      </c>
      <c r="AJ3106">
        <v>1</v>
      </c>
      <c r="AK3106">
        <v>2</v>
      </c>
      <c r="AL3106">
        <v>1</v>
      </c>
      <c r="AM3106">
        <v>0</v>
      </c>
      <c r="AN3106" s="23">
        <v>0</v>
      </c>
      <c r="AO3106" s="23">
        <v>0</v>
      </c>
      <c r="AP3106" s="23">
        <v>0</v>
      </c>
      <c r="AQ3106" s="23" t="e">
        <v>#DIV/0!</v>
      </c>
      <c r="AR3106" s="35">
        <v>0</v>
      </c>
      <c r="AS3106" s="35">
        <v>0</v>
      </c>
      <c r="AT3106" s="35">
        <v>2</v>
      </c>
      <c r="AU3106" s="31" t="str">
        <f t="shared" si="51"/>
        <v>库存为2</v>
      </c>
      <c r="AV3106" s="36" t="str">
        <f>IFERROR(时间!$B$4+AU3106,"上周无销量")</f>
        <v>上周无销量</v>
      </c>
    </row>
    <row r="3107" spans="1:48">
      <c r="A3107" s="21" t="s">
        <v>6000</v>
      </c>
      <c r="B3107" t="s">
        <v>3443</v>
      </c>
      <c r="C3107" t="s">
        <v>5994</v>
      </c>
      <c r="D3107" s="31">
        <v>0</v>
      </c>
      <c r="E3107" s="31">
        <v>0</v>
      </c>
      <c r="F3107" s="31">
        <v>1</v>
      </c>
      <c r="G3107" s="31">
        <v>0</v>
      </c>
      <c r="H3107" s="32">
        <v>32.99</v>
      </c>
      <c r="I3107">
        <v>0</v>
      </c>
      <c r="J3107" s="33">
        <v>0</v>
      </c>
      <c r="K3107" s="33">
        <v>0</v>
      </c>
      <c r="L3107" s="33">
        <v>0</v>
      </c>
      <c r="M3107">
        <v>0</v>
      </c>
      <c r="N3107">
        <v>0</v>
      </c>
      <c r="O3107">
        <v>0</v>
      </c>
      <c r="P3107" t="s">
        <v>54</v>
      </c>
      <c r="Q3107" t="s">
        <v>54</v>
      </c>
      <c r="R3107" t="s">
        <v>54</v>
      </c>
      <c r="S3107" t="s">
        <v>54</v>
      </c>
      <c r="T3107" t="s">
        <v>54</v>
      </c>
      <c r="U3107" t="s">
        <v>54</v>
      </c>
      <c r="V3107" t="s">
        <v>54</v>
      </c>
      <c r="W3107" t="s">
        <v>54</v>
      </c>
      <c r="X3107" s="23" t="s">
        <v>54</v>
      </c>
      <c r="Y3107" s="23" t="s">
        <v>54</v>
      </c>
      <c r="Z3107" s="23" t="s">
        <v>54</v>
      </c>
      <c r="AA3107" s="23" t="s">
        <v>54</v>
      </c>
      <c r="AB3107" t="s">
        <v>54</v>
      </c>
      <c r="AC3107" t="s">
        <v>54</v>
      </c>
      <c r="AD3107" t="s">
        <v>54</v>
      </c>
      <c r="AE3107" t="s">
        <v>54</v>
      </c>
      <c r="AF3107" s="23" t="s">
        <v>54</v>
      </c>
      <c r="AG3107" s="23" t="s">
        <v>54</v>
      </c>
      <c r="AH3107" s="23" t="s">
        <v>54</v>
      </c>
      <c r="AI3107" s="23" t="s">
        <v>54</v>
      </c>
      <c r="AJ3107">
        <v>0</v>
      </c>
      <c r="AK3107">
        <v>0</v>
      </c>
      <c r="AL3107">
        <v>1</v>
      </c>
      <c r="AM3107">
        <v>0</v>
      </c>
      <c r="AN3107" s="23" t="e">
        <v>#DIV/0!</v>
      </c>
      <c r="AO3107" s="23" t="e">
        <v>#DIV/0!</v>
      </c>
      <c r="AP3107" s="23">
        <v>1</v>
      </c>
      <c r="AQ3107" s="23" t="e">
        <v>#DIV/0!</v>
      </c>
      <c r="AR3107" s="35">
        <v>0</v>
      </c>
      <c r="AS3107" s="35">
        <v>0</v>
      </c>
      <c r="AT3107" s="35">
        <v>0</v>
      </c>
      <c r="AU3107" s="31" t="str">
        <f t="shared" si="51"/>
        <v>库存为0</v>
      </c>
      <c r="AV3107" s="36" t="str">
        <f>IFERROR(时间!$B$4+AU3107,"上周无销量")</f>
        <v>上周无销量</v>
      </c>
    </row>
    <row r="3108" spans="1:48">
      <c r="A3108" s="21" t="s">
        <v>6001</v>
      </c>
      <c r="B3108" t="s">
        <v>3445</v>
      </c>
      <c r="C3108" t="s">
        <v>5994</v>
      </c>
      <c r="D3108" s="31">
        <v>0</v>
      </c>
      <c r="E3108" s="31">
        <v>1</v>
      </c>
      <c r="F3108" s="31">
        <v>0</v>
      </c>
      <c r="G3108" s="31">
        <v>0</v>
      </c>
      <c r="H3108" s="32">
        <v>32.99</v>
      </c>
      <c r="I3108">
        <v>2</v>
      </c>
      <c r="J3108" s="33">
        <v>0</v>
      </c>
      <c r="K3108" s="33">
        <v>0</v>
      </c>
      <c r="L3108" s="33">
        <v>0</v>
      </c>
      <c r="M3108">
        <v>2</v>
      </c>
      <c r="N3108">
        <v>0</v>
      </c>
      <c r="O3108">
        <v>0</v>
      </c>
      <c r="P3108" t="s">
        <v>54</v>
      </c>
      <c r="Q3108" t="s">
        <v>54</v>
      </c>
      <c r="R3108" t="s">
        <v>54</v>
      </c>
      <c r="S3108" t="s">
        <v>54</v>
      </c>
      <c r="T3108" t="s">
        <v>54</v>
      </c>
      <c r="U3108" t="s">
        <v>54</v>
      </c>
      <c r="V3108" t="s">
        <v>54</v>
      </c>
      <c r="W3108" t="s">
        <v>54</v>
      </c>
      <c r="X3108" s="23" t="s">
        <v>54</v>
      </c>
      <c r="Y3108" s="23" t="s">
        <v>54</v>
      </c>
      <c r="Z3108" s="23" t="s">
        <v>54</v>
      </c>
      <c r="AA3108" s="23" t="s">
        <v>54</v>
      </c>
      <c r="AB3108" t="s">
        <v>54</v>
      </c>
      <c r="AC3108" t="s">
        <v>54</v>
      </c>
      <c r="AD3108" t="s">
        <v>54</v>
      </c>
      <c r="AE3108" t="s">
        <v>54</v>
      </c>
      <c r="AF3108" s="23" t="s">
        <v>54</v>
      </c>
      <c r="AG3108" s="23" t="s">
        <v>54</v>
      </c>
      <c r="AH3108" s="23" t="s">
        <v>54</v>
      </c>
      <c r="AI3108" s="23" t="s">
        <v>54</v>
      </c>
      <c r="AJ3108">
        <v>2</v>
      </c>
      <c r="AK3108">
        <v>3</v>
      </c>
      <c r="AL3108">
        <v>0</v>
      </c>
      <c r="AM3108">
        <v>0</v>
      </c>
      <c r="AN3108" s="23">
        <v>0</v>
      </c>
      <c r="AO3108" s="23">
        <v>0.333333333333333</v>
      </c>
      <c r="AP3108" s="23" t="e">
        <v>#DIV/0!</v>
      </c>
      <c r="AQ3108" s="23" t="e">
        <v>#DIV/0!</v>
      </c>
      <c r="AR3108" s="35">
        <v>0</v>
      </c>
      <c r="AS3108" s="35">
        <v>0</v>
      </c>
      <c r="AT3108" s="35">
        <v>2</v>
      </c>
      <c r="AU3108" s="31" t="str">
        <f t="shared" si="51"/>
        <v>库存为2</v>
      </c>
      <c r="AV3108" s="36" t="str">
        <f>IFERROR(时间!$B$4+AU3108,"上周无销量")</f>
        <v>上周无销量</v>
      </c>
    </row>
    <row r="3109" spans="1:48">
      <c r="A3109" s="21" t="s">
        <v>6002</v>
      </c>
      <c r="B3109" t="s">
        <v>3447</v>
      </c>
      <c r="C3109" t="s">
        <v>5994</v>
      </c>
      <c r="D3109" s="31">
        <v>0</v>
      </c>
      <c r="E3109" s="31">
        <v>0</v>
      </c>
      <c r="F3109" s="31">
        <v>0</v>
      </c>
      <c r="G3109" s="31">
        <v>0</v>
      </c>
      <c r="H3109" s="32">
        <v>0</v>
      </c>
      <c r="I3109">
        <v>2</v>
      </c>
      <c r="J3109" s="33">
        <v>0</v>
      </c>
      <c r="K3109" s="33">
        <v>0</v>
      </c>
      <c r="L3109" s="33">
        <v>0</v>
      </c>
      <c r="M3109">
        <v>2</v>
      </c>
      <c r="N3109">
        <v>0</v>
      </c>
      <c r="O3109">
        <v>0</v>
      </c>
      <c r="P3109">
        <v>16</v>
      </c>
      <c r="Q3109">
        <v>0</v>
      </c>
      <c r="R3109">
        <v>0</v>
      </c>
      <c r="S3109">
        <v>0</v>
      </c>
      <c r="T3109">
        <v>1</v>
      </c>
      <c r="U3109">
        <v>0</v>
      </c>
      <c r="V3109">
        <v>0</v>
      </c>
      <c r="W3109">
        <v>0</v>
      </c>
      <c r="X3109" s="23">
        <v>0.0625</v>
      </c>
      <c r="Y3109" s="23" t="e">
        <v>#DIV/0!</v>
      </c>
      <c r="Z3109" s="23" t="e">
        <v>#DIV/0!</v>
      </c>
      <c r="AA3109" s="23" t="e">
        <v>#DIV/0!</v>
      </c>
      <c r="AB3109">
        <v>0.04</v>
      </c>
      <c r="AC3109">
        <v>0</v>
      </c>
      <c r="AD3109">
        <v>0</v>
      </c>
      <c r="AE3109">
        <v>0</v>
      </c>
      <c r="AF3109" s="23" t="s">
        <v>103</v>
      </c>
      <c r="AG3109" s="23" t="s">
        <v>54</v>
      </c>
      <c r="AH3109" s="23" t="s">
        <v>54</v>
      </c>
      <c r="AI3109" s="23" t="s">
        <v>54</v>
      </c>
      <c r="AJ3109">
        <v>2</v>
      </c>
      <c r="AK3109">
        <v>0</v>
      </c>
      <c r="AL3109">
        <v>0</v>
      </c>
      <c r="AM3109">
        <v>0</v>
      </c>
      <c r="AN3109" s="23">
        <v>0</v>
      </c>
      <c r="AO3109" s="23" t="e">
        <v>#DIV/0!</v>
      </c>
      <c r="AP3109" s="23" t="e">
        <v>#DIV/0!</v>
      </c>
      <c r="AQ3109" s="23" t="e">
        <v>#DIV/0!</v>
      </c>
      <c r="AR3109" s="35">
        <v>0</v>
      </c>
      <c r="AS3109" s="35">
        <v>0</v>
      </c>
      <c r="AT3109" s="35">
        <v>2</v>
      </c>
      <c r="AU3109" s="31" t="str">
        <f t="shared" si="51"/>
        <v>库存为2</v>
      </c>
      <c r="AV3109" s="36" t="str">
        <f>IFERROR(时间!$B$4+AU3109,"上周无销量")</f>
        <v>上周无销量</v>
      </c>
    </row>
    <row r="3110" spans="1:48">
      <c r="A3110" s="21" t="s">
        <v>6003</v>
      </c>
      <c r="B3110" t="s">
        <v>3449</v>
      </c>
      <c r="C3110" t="s">
        <v>5994</v>
      </c>
      <c r="D3110" s="31">
        <v>0</v>
      </c>
      <c r="E3110" s="31">
        <v>0</v>
      </c>
      <c r="F3110" s="31">
        <v>0</v>
      </c>
      <c r="G3110" s="31">
        <v>0</v>
      </c>
      <c r="H3110" s="32">
        <v>0</v>
      </c>
      <c r="I3110">
        <v>1</v>
      </c>
      <c r="J3110" s="33">
        <v>0</v>
      </c>
      <c r="K3110" s="33">
        <v>0</v>
      </c>
      <c r="L3110" s="33">
        <v>0</v>
      </c>
      <c r="M3110">
        <v>1</v>
      </c>
      <c r="N3110">
        <v>0</v>
      </c>
      <c r="O3110">
        <v>1</v>
      </c>
      <c r="P3110" t="s">
        <v>54</v>
      </c>
      <c r="Q3110" t="s">
        <v>54</v>
      </c>
      <c r="R3110" t="s">
        <v>54</v>
      </c>
      <c r="S3110" t="s">
        <v>54</v>
      </c>
      <c r="T3110" t="s">
        <v>54</v>
      </c>
      <c r="U3110" t="s">
        <v>54</v>
      </c>
      <c r="V3110" t="s">
        <v>54</v>
      </c>
      <c r="W3110" t="s">
        <v>54</v>
      </c>
      <c r="X3110" s="23" t="s">
        <v>54</v>
      </c>
      <c r="Y3110" s="23" t="s">
        <v>54</v>
      </c>
      <c r="Z3110" s="23" t="s">
        <v>54</v>
      </c>
      <c r="AA3110" s="23" t="s">
        <v>54</v>
      </c>
      <c r="AB3110" t="s">
        <v>54</v>
      </c>
      <c r="AC3110" t="s">
        <v>54</v>
      </c>
      <c r="AD3110" t="s">
        <v>54</v>
      </c>
      <c r="AE3110" t="s">
        <v>54</v>
      </c>
      <c r="AF3110" s="23" t="s">
        <v>54</v>
      </c>
      <c r="AG3110" s="23" t="s">
        <v>54</v>
      </c>
      <c r="AH3110" s="23" t="s">
        <v>54</v>
      </c>
      <c r="AI3110" s="23" t="s">
        <v>54</v>
      </c>
      <c r="AJ3110">
        <v>2</v>
      </c>
      <c r="AK3110">
        <v>7</v>
      </c>
      <c r="AL3110">
        <v>2</v>
      </c>
      <c r="AM3110">
        <v>0</v>
      </c>
      <c r="AN3110" s="23">
        <v>0</v>
      </c>
      <c r="AO3110" s="23">
        <v>0</v>
      </c>
      <c r="AP3110" s="23">
        <v>0</v>
      </c>
      <c r="AQ3110" s="23" t="e">
        <v>#DIV/0!</v>
      </c>
      <c r="AR3110" s="35">
        <v>0</v>
      </c>
      <c r="AS3110" s="35">
        <v>0</v>
      </c>
      <c r="AT3110" s="35">
        <v>1</v>
      </c>
      <c r="AU3110" s="31" t="str">
        <f t="shared" si="51"/>
        <v>库存为1</v>
      </c>
      <c r="AV3110" s="36" t="str">
        <f>IFERROR(时间!$B$4+AU3110,"上周无销量")</f>
        <v>上周无销量</v>
      </c>
    </row>
    <row r="3111" spans="1:48">
      <c r="A3111" s="21" t="s">
        <v>6004</v>
      </c>
      <c r="B3111" t="s">
        <v>3451</v>
      </c>
      <c r="C3111" t="s">
        <v>5994</v>
      </c>
      <c r="D3111" s="31">
        <v>0</v>
      </c>
      <c r="E3111" s="31">
        <v>0</v>
      </c>
      <c r="F3111" s="31">
        <v>0</v>
      </c>
      <c r="G3111" s="31">
        <v>1</v>
      </c>
      <c r="H3111" s="32">
        <v>0</v>
      </c>
      <c r="I3111">
        <v>1</v>
      </c>
      <c r="J3111" s="33">
        <v>0</v>
      </c>
      <c r="K3111" s="33">
        <v>0</v>
      </c>
      <c r="L3111" s="33">
        <v>0</v>
      </c>
      <c r="M3111">
        <v>1</v>
      </c>
      <c r="N3111">
        <v>0</v>
      </c>
      <c r="O3111">
        <v>0</v>
      </c>
      <c r="P3111" t="s">
        <v>54</v>
      </c>
      <c r="Q3111" t="s">
        <v>54</v>
      </c>
      <c r="R3111" t="s">
        <v>54</v>
      </c>
      <c r="S3111" t="s">
        <v>54</v>
      </c>
      <c r="T3111" t="s">
        <v>54</v>
      </c>
      <c r="U3111" t="s">
        <v>54</v>
      </c>
      <c r="V3111" t="s">
        <v>54</v>
      </c>
      <c r="W3111" t="s">
        <v>54</v>
      </c>
      <c r="X3111" s="23" t="s">
        <v>54</v>
      </c>
      <c r="Y3111" s="23" t="s">
        <v>54</v>
      </c>
      <c r="Z3111" s="23" t="s">
        <v>54</v>
      </c>
      <c r="AA3111" s="23" t="s">
        <v>54</v>
      </c>
      <c r="AB3111" t="s">
        <v>54</v>
      </c>
      <c r="AC3111" t="s">
        <v>54</v>
      </c>
      <c r="AD3111" t="s">
        <v>54</v>
      </c>
      <c r="AE3111" t="s">
        <v>54</v>
      </c>
      <c r="AF3111" s="23" t="s">
        <v>54</v>
      </c>
      <c r="AG3111" s="23" t="s">
        <v>54</v>
      </c>
      <c r="AH3111" s="23" t="s">
        <v>54</v>
      </c>
      <c r="AI3111" s="23" t="s">
        <v>54</v>
      </c>
      <c r="AJ3111">
        <v>0</v>
      </c>
      <c r="AK3111">
        <v>1</v>
      </c>
      <c r="AL3111">
        <v>0</v>
      </c>
      <c r="AM3111">
        <v>2</v>
      </c>
      <c r="AN3111" s="23" t="e">
        <v>#DIV/0!</v>
      </c>
      <c r="AO3111" s="23">
        <v>0</v>
      </c>
      <c r="AP3111" s="23" t="e">
        <v>#DIV/0!</v>
      </c>
      <c r="AQ3111" s="23">
        <v>0.5</v>
      </c>
      <c r="AR3111" s="35">
        <v>0</v>
      </c>
      <c r="AS3111" s="35">
        <v>0</v>
      </c>
      <c r="AT3111" s="35">
        <v>1</v>
      </c>
      <c r="AU3111" s="31" t="str">
        <f t="shared" si="51"/>
        <v>库存为1</v>
      </c>
      <c r="AV3111" s="36" t="str">
        <f>IFERROR(时间!$B$4+AU3111,"上周无销量")</f>
        <v>上周无销量</v>
      </c>
    </row>
    <row r="3112" spans="1:48">
      <c r="A3112" s="21" t="s">
        <v>6005</v>
      </c>
      <c r="B3112" t="s">
        <v>3453</v>
      </c>
      <c r="C3112" t="s">
        <v>5994</v>
      </c>
      <c r="D3112" s="31">
        <v>0</v>
      </c>
      <c r="E3112" s="31">
        <v>0</v>
      </c>
      <c r="F3112" s="31">
        <v>0</v>
      </c>
      <c r="G3112" s="31">
        <v>0</v>
      </c>
      <c r="H3112" s="32">
        <v>0</v>
      </c>
      <c r="I3112">
        <v>1</v>
      </c>
      <c r="J3112" s="33">
        <v>0</v>
      </c>
      <c r="K3112" s="33">
        <v>0</v>
      </c>
      <c r="L3112" s="33">
        <v>0</v>
      </c>
      <c r="M3112">
        <v>1</v>
      </c>
      <c r="N3112">
        <v>0</v>
      </c>
      <c r="O3112">
        <v>0</v>
      </c>
      <c r="P3112" t="s">
        <v>54</v>
      </c>
      <c r="Q3112" t="s">
        <v>54</v>
      </c>
      <c r="R3112" t="s">
        <v>54</v>
      </c>
      <c r="S3112" t="s">
        <v>54</v>
      </c>
      <c r="T3112" t="s">
        <v>54</v>
      </c>
      <c r="U3112" t="s">
        <v>54</v>
      </c>
      <c r="V3112" t="s">
        <v>54</v>
      </c>
      <c r="W3112" t="s">
        <v>54</v>
      </c>
      <c r="X3112" s="23" t="s">
        <v>54</v>
      </c>
      <c r="Y3112" s="23" t="s">
        <v>54</v>
      </c>
      <c r="Z3112" s="23" t="s">
        <v>54</v>
      </c>
      <c r="AA3112" s="23" t="s">
        <v>54</v>
      </c>
      <c r="AB3112" t="s">
        <v>54</v>
      </c>
      <c r="AC3112" t="s">
        <v>54</v>
      </c>
      <c r="AD3112" t="s">
        <v>54</v>
      </c>
      <c r="AE3112" t="s">
        <v>54</v>
      </c>
      <c r="AF3112" s="23" t="s">
        <v>54</v>
      </c>
      <c r="AG3112" s="23" t="s">
        <v>54</v>
      </c>
      <c r="AH3112" s="23" t="s">
        <v>54</v>
      </c>
      <c r="AI3112" s="23" t="s">
        <v>54</v>
      </c>
      <c r="AJ3112">
        <v>0</v>
      </c>
      <c r="AK3112">
        <v>4</v>
      </c>
      <c r="AL3112">
        <v>3</v>
      </c>
      <c r="AM3112">
        <v>0</v>
      </c>
      <c r="AN3112" s="23" t="e">
        <v>#DIV/0!</v>
      </c>
      <c r="AO3112" s="23">
        <v>0</v>
      </c>
      <c r="AP3112" s="23">
        <v>0</v>
      </c>
      <c r="AQ3112" s="23" t="e">
        <v>#DIV/0!</v>
      </c>
      <c r="AR3112" s="35">
        <v>0</v>
      </c>
      <c r="AS3112" s="35">
        <v>0</v>
      </c>
      <c r="AT3112" s="35">
        <v>1</v>
      </c>
      <c r="AU3112" s="31" t="str">
        <f t="shared" si="51"/>
        <v>库存为1</v>
      </c>
      <c r="AV3112" s="36" t="str">
        <f>IFERROR(时间!$B$4+AU3112,"上周无销量")</f>
        <v>上周无销量</v>
      </c>
    </row>
    <row r="3113" spans="1:48">
      <c r="A3113" s="21" t="s">
        <v>6006</v>
      </c>
      <c r="B3113" t="s">
        <v>3455</v>
      </c>
      <c r="C3113" t="s">
        <v>5994</v>
      </c>
      <c r="D3113" s="31">
        <v>0</v>
      </c>
      <c r="E3113" s="31">
        <v>0</v>
      </c>
      <c r="F3113" s="31">
        <v>0</v>
      </c>
      <c r="G3113" s="31">
        <v>0</v>
      </c>
      <c r="H3113" s="32">
        <v>0</v>
      </c>
      <c r="I3113">
        <v>2</v>
      </c>
      <c r="J3113" s="33">
        <v>0</v>
      </c>
      <c r="K3113" s="33">
        <v>0</v>
      </c>
      <c r="L3113" s="33">
        <v>0</v>
      </c>
      <c r="M3113">
        <v>2</v>
      </c>
      <c r="N3113">
        <v>0</v>
      </c>
      <c r="O3113">
        <v>0</v>
      </c>
      <c r="P3113" t="s">
        <v>54</v>
      </c>
      <c r="Q3113" t="s">
        <v>54</v>
      </c>
      <c r="R3113" t="s">
        <v>54</v>
      </c>
      <c r="S3113" t="s">
        <v>54</v>
      </c>
      <c r="T3113" t="s">
        <v>54</v>
      </c>
      <c r="U3113" t="s">
        <v>54</v>
      </c>
      <c r="V3113" t="s">
        <v>54</v>
      </c>
      <c r="W3113" t="s">
        <v>54</v>
      </c>
      <c r="X3113" s="23" t="s">
        <v>54</v>
      </c>
      <c r="Y3113" s="23" t="s">
        <v>54</v>
      </c>
      <c r="Z3113" s="23" t="s">
        <v>54</v>
      </c>
      <c r="AA3113" s="23" t="s">
        <v>54</v>
      </c>
      <c r="AB3113" t="s">
        <v>54</v>
      </c>
      <c r="AC3113" t="s">
        <v>54</v>
      </c>
      <c r="AD3113" t="s">
        <v>54</v>
      </c>
      <c r="AE3113" t="s">
        <v>54</v>
      </c>
      <c r="AF3113" s="23" t="s">
        <v>54</v>
      </c>
      <c r="AG3113" s="23" t="s">
        <v>54</v>
      </c>
      <c r="AH3113" s="23" t="s">
        <v>54</v>
      </c>
      <c r="AI3113" s="23" t="s">
        <v>54</v>
      </c>
      <c r="AJ3113">
        <v>4</v>
      </c>
      <c r="AK3113">
        <v>6</v>
      </c>
      <c r="AL3113">
        <v>0</v>
      </c>
      <c r="AM3113">
        <v>0</v>
      </c>
      <c r="AN3113" s="23">
        <v>0</v>
      </c>
      <c r="AO3113" s="23">
        <v>0</v>
      </c>
      <c r="AP3113" s="23" t="e">
        <v>#DIV/0!</v>
      </c>
      <c r="AQ3113" s="23" t="e">
        <v>#DIV/0!</v>
      </c>
      <c r="AR3113" s="35">
        <v>0</v>
      </c>
      <c r="AS3113" s="35">
        <v>0</v>
      </c>
      <c r="AT3113" s="35">
        <v>2</v>
      </c>
      <c r="AU3113" s="31" t="str">
        <f t="shared" si="51"/>
        <v>库存为2</v>
      </c>
      <c r="AV3113" s="36" t="str">
        <f>IFERROR(时间!$B$4+AU3113,"上周无销量")</f>
        <v>上周无销量</v>
      </c>
    </row>
    <row r="3114" spans="1:48">
      <c r="A3114" s="21" t="s">
        <v>6007</v>
      </c>
      <c r="B3114" t="s">
        <v>3457</v>
      </c>
      <c r="C3114" t="s">
        <v>5994</v>
      </c>
      <c r="D3114" s="31">
        <v>0</v>
      </c>
      <c r="E3114" s="31">
        <v>2</v>
      </c>
      <c r="F3114" s="31">
        <v>0</v>
      </c>
      <c r="G3114" s="31">
        <v>0</v>
      </c>
      <c r="H3114" s="32">
        <v>32.99</v>
      </c>
      <c r="I3114">
        <v>2</v>
      </c>
      <c r="J3114" s="33">
        <v>0</v>
      </c>
      <c r="K3114" s="33">
        <v>0</v>
      </c>
      <c r="L3114" s="33">
        <v>0</v>
      </c>
      <c r="M3114">
        <v>2</v>
      </c>
      <c r="N3114">
        <v>0</v>
      </c>
      <c r="O3114">
        <v>0</v>
      </c>
      <c r="P3114" t="s">
        <v>54</v>
      </c>
      <c r="Q3114" t="s">
        <v>54</v>
      </c>
      <c r="R3114" t="s">
        <v>54</v>
      </c>
      <c r="S3114" t="s">
        <v>54</v>
      </c>
      <c r="T3114" t="s">
        <v>54</v>
      </c>
      <c r="U3114" t="s">
        <v>54</v>
      </c>
      <c r="V3114" t="s">
        <v>54</v>
      </c>
      <c r="W3114" t="s">
        <v>54</v>
      </c>
      <c r="X3114" s="23" t="s">
        <v>54</v>
      </c>
      <c r="Y3114" s="23" t="s">
        <v>54</v>
      </c>
      <c r="Z3114" s="23" t="s">
        <v>54</v>
      </c>
      <c r="AA3114" s="23" t="s">
        <v>54</v>
      </c>
      <c r="AB3114" t="s">
        <v>54</v>
      </c>
      <c r="AC3114" t="s">
        <v>54</v>
      </c>
      <c r="AD3114" t="s">
        <v>54</v>
      </c>
      <c r="AE3114" t="s">
        <v>54</v>
      </c>
      <c r="AF3114" s="23" t="s">
        <v>54</v>
      </c>
      <c r="AG3114" s="23" t="s">
        <v>54</v>
      </c>
      <c r="AH3114" s="23" t="s">
        <v>54</v>
      </c>
      <c r="AI3114" s="23" t="s">
        <v>54</v>
      </c>
      <c r="AJ3114">
        <v>1</v>
      </c>
      <c r="AK3114">
        <v>6</v>
      </c>
      <c r="AL3114">
        <v>1</v>
      </c>
      <c r="AM3114">
        <v>0</v>
      </c>
      <c r="AN3114" s="23">
        <v>0</v>
      </c>
      <c r="AO3114" s="23">
        <v>0.333333333333333</v>
      </c>
      <c r="AP3114" s="23">
        <v>0</v>
      </c>
      <c r="AQ3114" s="23" t="e">
        <v>#DIV/0!</v>
      </c>
      <c r="AR3114" s="35">
        <v>0</v>
      </c>
      <c r="AS3114" s="35">
        <v>0</v>
      </c>
      <c r="AT3114" s="35">
        <v>2</v>
      </c>
      <c r="AU3114" s="31" t="str">
        <f t="shared" si="51"/>
        <v>库存为2</v>
      </c>
      <c r="AV3114" s="36" t="str">
        <f>IFERROR(时间!$B$4+AU3114,"上周无销量")</f>
        <v>上周无销量</v>
      </c>
    </row>
    <row r="3115" spans="1:48">
      <c r="A3115" s="21" t="s">
        <v>6008</v>
      </c>
      <c r="B3115" t="s">
        <v>3459</v>
      </c>
      <c r="C3115" t="s">
        <v>5994</v>
      </c>
      <c r="D3115" s="31">
        <v>0</v>
      </c>
      <c r="E3115" s="31">
        <v>1</v>
      </c>
      <c r="F3115" s="31">
        <v>0</v>
      </c>
      <c r="G3115" s="31">
        <v>0</v>
      </c>
      <c r="H3115" s="32">
        <v>32.99</v>
      </c>
      <c r="I3115">
        <v>4</v>
      </c>
      <c r="J3115" s="33">
        <v>0</v>
      </c>
      <c r="K3115" s="33">
        <v>0</v>
      </c>
      <c r="L3115" s="33">
        <v>0</v>
      </c>
      <c r="M3115">
        <v>4</v>
      </c>
      <c r="N3115">
        <v>1</v>
      </c>
      <c r="O3115">
        <v>0</v>
      </c>
      <c r="P3115" t="s">
        <v>54</v>
      </c>
      <c r="Q3115" t="s">
        <v>54</v>
      </c>
      <c r="R3115" t="s">
        <v>54</v>
      </c>
      <c r="S3115" t="s">
        <v>54</v>
      </c>
      <c r="T3115" t="s">
        <v>54</v>
      </c>
      <c r="U3115" t="s">
        <v>54</v>
      </c>
      <c r="V3115" t="s">
        <v>54</v>
      </c>
      <c r="W3115" t="s">
        <v>54</v>
      </c>
      <c r="X3115" s="23" t="s">
        <v>54</v>
      </c>
      <c r="Y3115" s="23" t="s">
        <v>54</v>
      </c>
      <c r="Z3115" s="23" t="s">
        <v>54</v>
      </c>
      <c r="AA3115" s="23" t="s">
        <v>54</v>
      </c>
      <c r="AB3115" t="s">
        <v>54</v>
      </c>
      <c r="AC3115" t="s">
        <v>54</v>
      </c>
      <c r="AD3115" t="s">
        <v>54</v>
      </c>
      <c r="AE3115" t="s">
        <v>54</v>
      </c>
      <c r="AF3115" s="23" t="s">
        <v>54</v>
      </c>
      <c r="AG3115" s="23" t="s">
        <v>54</v>
      </c>
      <c r="AH3115" s="23" t="s">
        <v>54</v>
      </c>
      <c r="AI3115" s="23" t="s">
        <v>54</v>
      </c>
      <c r="AJ3115">
        <v>1</v>
      </c>
      <c r="AK3115">
        <v>9</v>
      </c>
      <c r="AL3115">
        <v>2</v>
      </c>
      <c r="AM3115">
        <v>0</v>
      </c>
      <c r="AN3115" s="23">
        <v>0</v>
      </c>
      <c r="AO3115" s="23">
        <v>0.111111111111111</v>
      </c>
      <c r="AP3115" s="23">
        <v>0</v>
      </c>
      <c r="AQ3115" s="23" t="e">
        <v>#DIV/0!</v>
      </c>
      <c r="AR3115" s="35">
        <v>0</v>
      </c>
      <c r="AS3115" s="35">
        <v>0</v>
      </c>
      <c r="AT3115" s="35">
        <v>4</v>
      </c>
      <c r="AU3115" s="31" t="str">
        <f t="shared" si="51"/>
        <v>库存为4</v>
      </c>
      <c r="AV3115" s="36" t="str">
        <f>IFERROR(时间!$B$4+AU3115,"上周无销量")</f>
        <v>上周无销量</v>
      </c>
    </row>
    <row r="3116" spans="1:48">
      <c r="A3116" s="21" t="s">
        <v>6009</v>
      </c>
      <c r="B3116" t="s">
        <v>3461</v>
      </c>
      <c r="C3116" t="s">
        <v>5994</v>
      </c>
      <c r="D3116" s="31">
        <v>0</v>
      </c>
      <c r="E3116" s="31">
        <v>0</v>
      </c>
      <c r="F3116" s="31">
        <v>0</v>
      </c>
      <c r="G3116" s="31">
        <v>0</v>
      </c>
      <c r="H3116" s="32">
        <v>0</v>
      </c>
      <c r="I3116">
        <v>1</v>
      </c>
      <c r="J3116" s="33">
        <v>0</v>
      </c>
      <c r="K3116" s="33">
        <v>0</v>
      </c>
      <c r="L3116" s="33">
        <v>0</v>
      </c>
      <c r="M3116">
        <v>1</v>
      </c>
      <c r="N3116">
        <v>0</v>
      </c>
      <c r="O3116">
        <v>0</v>
      </c>
      <c r="P3116" t="s">
        <v>54</v>
      </c>
      <c r="Q3116" t="s">
        <v>54</v>
      </c>
      <c r="R3116" t="s">
        <v>54</v>
      </c>
      <c r="S3116" t="s">
        <v>54</v>
      </c>
      <c r="T3116" t="s">
        <v>54</v>
      </c>
      <c r="U3116" t="s">
        <v>54</v>
      </c>
      <c r="V3116" t="s">
        <v>54</v>
      </c>
      <c r="W3116" t="s">
        <v>54</v>
      </c>
      <c r="X3116" s="23" t="s">
        <v>54</v>
      </c>
      <c r="Y3116" s="23" t="s">
        <v>54</v>
      </c>
      <c r="Z3116" s="23" t="s">
        <v>54</v>
      </c>
      <c r="AA3116" s="23" t="s">
        <v>54</v>
      </c>
      <c r="AB3116" t="s">
        <v>54</v>
      </c>
      <c r="AC3116" t="s">
        <v>54</v>
      </c>
      <c r="AD3116" t="s">
        <v>54</v>
      </c>
      <c r="AE3116" t="s">
        <v>54</v>
      </c>
      <c r="AF3116" s="23" t="s">
        <v>54</v>
      </c>
      <c r="AG3116" s="23" t="s">
        <v>54</v>
      </c>
      <c r="AH3116" s="23" t="s">
        <v>54</v>
      </c>
      <c r="AI3116" s="23" t="s">
        <v>54</v>
      </c>
      <c r="AJ3116">
        <v>3</v>
      </c>
      <c r="AK3116">
        <v>0</v>
      </c>
      <c r="AL3116">
        <v>0</v>
      </c>
      <c r="AM3116">
        <v>0</v>
      </c>
      <c r="AN3116" s="23">
        <v>0</v>
      </c>
      <c r="AO3116" s="23" t="e">
        <v>#DIV/0!</v>
      </c>
      <c r="AP3116" s="23" t="e">
        <v>#DIV/0!</v>
      </c>
      <c r="AQ3116" s="23" t="e">
        <v>#DIV/0!</v>
      </c>
      <c r="AR3116" s="35">
        <v>0</v>
      </c>
      <c r="AS3116" s="35">
        <v>0</v>
      </c>
      <c r="AT3116" s="35">
        <v>1</v>
      </c>
      <c r="AU3116" s="31" t="str">
        <f t="shared" si="51"/>
        <v>库存为1</v>
      </c>
      <c r="AV3116" s="36" t="str">
        <f>IFERROR(时间!$B$4+AU3116,"上周无销量")</f>
        <v>上周无销量</v>
      </c>
    </row>
    <row r="3117" spans="1:48">
      <c r="A3117" s="21" t="s">
        <v>6010</v>
      </c>
      <c r="B3117" t="s">
        <v>3463</v>
      </c>
      <c r="C3117" t="s">
        <v>5994</v>
      </c>
      <c r="D3117" s="31">
        <v>0</v>
      </c>
      <c r="E3117" s="31">
        <v>0</v>
      </c>
      <c r="F3117" s="31">
        <v>0</v>
      </c>
      <c r="G3117" s="31">
        <v>0</v>
      </c>
      <c r="H3117" s="32">
        <v>0</v>
      </c>
      <c r="I3117">
        <v>1</v>
      </c>
      <c r="J3117" s="33">
        <v>0</v>
      </c>
      <c r="K3117" s="33">
        <v>1</v>
      </c>
      <c r="L3117" s="33">
        <v>0</v>
      </c>
      <c r="M3117">
        <v>2</v>
      </c>
      <c r="N3117">
        <v>0</v>
      </c>
      <c r="O3117">
        <v>0</v>
      </c>
      <c r="P3117">
        <v>497</v>
      </c>
      <c r="Q3117">
        <v>1049</v>
      </c>
      <c r="R3117">
        <v>619</v>
      </c>
      <c r="S3117">
        <v>0</v>
      </c>
      <c r="T3117">
        <v>4</v>
      </c>
      <c r="U3117">
        <v>5</v>
      </c>
      <c r="V3117">
        <v>0</v>
      </c>
      <c r="W3117">
        <v>0</v>
      </c>
      <c r="X3117" s="23">
        <v>0.00804828973843058</v>
      </c>
      <c r="Y3117" s="23">
        <v>0.00476644423260248</v>
      </c>
      <c r="Z3117" s="23">
        <v>0</v>
      </c>
      <c r="AA3117" s="23" t="e">
        <v>#DIV/0!</v>
      </c>
      <c r="AB3117">
        <v>0.29</v>
      </c>
      <c r="AC3117">
        <v>0.28</v>
      </c>
      <c r="AD3117">
        <v>0</v>
      </c>
      <c r="AE3117">
        <v>0</v>
      </c>
      <c r="AF3117" s="23" t="s">
        <v>103</v>
      </c>
      <c r="AG3117" s="23" t="s">
        <v>103</v>
      </c>
      <c r="AH3117" s="23" t="s">
        <v>54</v>
      </c>
      <c r="AI3117" s="23" t="s">
        <v>54</v>
      </c>
      <c r="AJ3117">
        <v>5</v>
      </c>
      <c r="AK3117">
        <v>6</v>
      </c>
      <c r="AL3117">
        <v>0</v>
      </c>
      <c r="AM3117">
        <v>0</v>
      </c>
      <c r="AN3117" s="23">
        <v>0</v>
      </c>
      <c r="AO3117" s="23">
        <v>0</v>
      </c>
      <c r="AP3117" s="23" t="e">
        <v>#DIV/0!</v>
      </c>
      <c r="AQ3117" s="23" t="e">
        <v>#DIV/0!</v>
      </c>
      <c r="AR3117" s="35">
        <v>0</v>
      </c>
      <c r="AS3117" s="35">
        <v>0</v>
      </c>
      <c r="AT3117" s="35">
        <v>2</v>
      </c>
      <c r="AU3117" s="31" t="str">
        <f t="shared" si="51"/>
        <v>库存为2</v>
      </c>
      <c r="AV3117" s="36" t="str">
        <f>IFERROR(时间!$B$4+AU3117,"上周无销量")</f>
        <v>上周无销量</v>
      </c>
    </row>
    <row r="3118" spans="1:48">
      <c r="A3118" s="21" t="s">
        <v>6011</v>
      </c>
      <c r="B3118" t="s">
        <v>3465</v>
      </c>
      <c r="C3118" t="s">
        <v>5994</v>
      </c>
      <c r="D3118" s="31">
        <v>0</v>
      </c>
      <c r="E3118" s="31">
        <v>0</v>
      </c>
      <c r="F3118" s="31">
        <v>0</v>
      </c>
      <c r="G3118" s="31">
        <v>0</v>
      </c>
      <c r="H3118" s="32">
        <v>0</v>
      </c>
      <c r="I3118">
        <v>2</v>
      </c>
      <c r="J3118" s="33">
        <v>0</v>
      </c>
      <c r="K3118" s="33">
        <v>0</v>
      </c>
      <c r="L3118" s="33">
        <v>0</v>
      </c>
      <c r="M3118">
        <v>2</v>
      </c>
      <c r="N3118">
        <v>0</v>
      </c>
      <c r="O3118">
        <v>0</v>
      </c>
      <c r="P3118" t="s">
        <v>54</v>
      </c>
      <c r="Q3118" t="s">
        <v>54</v>
      </c>
      <c r="R3118" t="s">
        <v>54</v>
      </c>
      <c r="S3118" t="s">
        <v>54</v>
      </c>
      <c r="T3118" t="s">
        <v>54</v>
      </c>
      <c r="U3118" t="s">
        <v>54</v>
      </c>
      <c r="V3118" t="s">
        <v>54</v>
      </c>
      <c r="W3118" t="s">
        <v>54</v>
      </c>
      <c r="X3118" s="23" t="s">
        <v>54</v>
      </c>
      <c r="Y3118" s="23" t="s">
        <v>54</v>
      </c>
      <c r="Z3118" s="23" t="s">
        <v>54</v>
      </c>
      <c r="AA3118" s="23" t="s">
        <v>54</v>
      </c>
      <c r="AB3118" t="s">
        <v>54</v>
      </c>
      <c r="AC3118" t="s">
        <v>54</v>
      </c>
      <c r="AD3118" t="s">
        <v>54</v>
      </c>
      <c r="AE3118" t="s">
        <v>54</v>
      </c>
      <c r="AF3118" s="23" t="s">
        <v>54</v>
      </c>
      <c r="AG3118" s="23" t="s">
        <v>54</v>
      </c>
      <c r="AH3118" s="23" t="s">
        <v>54</v>
      </c>
      <c r="AI3118" s="23" t="s">
        <v>54</v>
      </c>
      <c r="AJ3118">
        <v>5</v>
      </c>
      <c r="AK3118">
        <v>1</v>
      </c>
      <c r="AL3118">
        <v>1</v>
      </c>
      <c r="AM3118">
        <v>1</v>
      </c>
      <c r="AN3118" s="23">
        <v>0</v>
      </c>
      <c r="AO3118" s="23">
        <v>0</v>
      </c>
      <c r="AP3118" s="23">
        <v>0</v>
      </c>
      <c r="AQ3118" s="23">
        <v>0</v>
      </c>
      <c r="AR3118" s="35">
        <v>0</v>
      </c>
      <c r="AS3118" s="35">
        <v>0</v>
      </c>
      <c r="AT3118" s="35">
        <v>2</v>
      </c>
      <c r="AU3118" s="31" t="str">
        <f t="shared" si="51"/>
        <v>库存为2</v>
      </c>
      <c r="AV3118" s="36" t="str">
        <f>IFERROR(时间!$B$4+AU3118,"上周无销量")</f>
        <v>上周无销量</v>
      </c>
    </row>
    <row r="3119" spans="1:48">
      <c r="A3119" s="21" t="s">
        <v>6012</v>
      </c>
      <c r="B3119" t="s">
        <v>3145</v>
      </c>
      <c r="C3119" t="s">
        <v>6013</v>
      </c>
      <c r="D3119" s="31">
        <v>0</v>
      </c>
      <c r="E3119" s="31">
        <v>0</v>
      </c>
      <c r="F3119" s="31">
        <v>0</v>
      </c>
      <c r="G3119" s="31">
        <v>2</v>
      </c>
      <c r="H3119" s="32">
        <v>0</v>
      </c>
      <c r="I3119">
        <v>2</v>
      </c>
      <c r="J3119" s="33">
        <v>0</v>
      </c>
      <c r="K3119" s="33">
        <v>0</v>
      </c>
      <c r="L3119" s="33">
        <v>0</v>
      </c>
      <c r="M3119">
        <v>2</v>
      </c>
      <c r="N3119">
        <v>1</v>
      </c>
      <c r="O3119">
        <v>0</v>
      </c>
      <c r="P3119">
        <v>3977</v>
      </c>
      <c r="Q3119">
        <v>0</v>
      </c>
      <c r="R3119">
        <v>0</v>
      </c>
      <c r="S3119">
        <v>5118</v>
      </c>
      <c r="T3119">
        <v>17</v>
      </c>
      <c r="U3119">
        <v>0</v>
      </c>
      <c r="V3119">
        <v>0</v>
      </c>
      <c r="W3119">
        <v>24</v>
      </c>
      <c r="X3119" s="23">
        <v>0.00427457882826251</v>
      </c>
      <c r="Y3119" s="23" t="e">
        <v>#DIV/0!</v>
      </c>
      <c r="Z3119" s="23" t="e">
        <v>#DIV/0!</v>
      </c>
      <c r="AA3119" s="23">
        <v>0.00468933177022274</v>
      </c>
      <c r="AB3119">
        <v>3.55</v>
      </c>
      <c r="AC3119">
        <v>0</v>
      </c>
      <c r="AD3119">
        <v>0</v>
      </c>
      <c r="AE3119">
        <v>6.06</v>
      </c>
      <c r="AF3119" s="23" t="s">
        <v>103</v>
      </c>
      <c r="AG3119" s="23" t="s">
        <v>54</v>
      </c>
      <c r="AH3119" s="23" t="s">
        <v>54</v>
      </c>
      <c r="AI3119" s="23" t="s">
        <v>103</v>
      </c>
      <c r="AJ3119">
        <v>15</v>
      </c>
      <c r="AK3119">
        <v>0</v>
      </c>
      <c r="AL3119">
        <v>0</v>
      </c>
      <c r="AM3119">
        <v>21</v>
      </c>
      <c r="AN3119" s="23">
        <v>0</v>
      </c>
      <c r="AO3119" s="23" t="e">
        <v>#DIV/0!</v>
      </c>
      <c r="AP3119" s="23" t="e">
        <v>#DIV/0!</v>
      </c>
      <c r="AQ3119" s="23">
        <v>0.0952380952380952</v>
      </c>
      <c r="AR3119" s="35">
        <v>0</v>
      </c>
      <c r="AS3119" s="35">
        <v>0</v>
      </c>
      <c r="AT3119" s="35">
        <v>2</v>
      </c>
      <c r="AU3119" s="31" t="str">
        <f t="shared" si="51"/>
        <v>库存为2</v>
      </c>
      <c r="AV3119" s="36" t="str">
        <f>IFERROR(时间!$B$4+AU3119,"上周无销量")</f>
        <v>上周无销量</v>
      </c>
    </row>
    <row r="3120" spans="1:48">
      <c r="A3120" s="21" t="s">
        <v>6014</v>
      </c>
      <c r="B3120" t="s">
        <v>3150</v>
      </c>
      <c r="C3120" t="s">
        <v>6013</v>
      </c>
      <c r="D3120" s="31">
        <v>0</v>
      </c>
      <c r="E3120" s="31">
        <v>0</v>
      </c>
      <c r="F3120" s="31">
        <v>0</v>
      </c>
      <c r="G3120" s="31">
        <v>0</v>
      </c>
      <c r="H3120" s="32">
        <v>0</v>
      </c>
      <c r="I3120">
        <v>2</v>
      </c>
      <c r="J3120" s="33">
        <v>0</v>
      </c>
      <c r="K3120" s="33">
        <v>2</v>
      </c>
      <c r="L3120" s="33">
        <v>0</v>
      </c>
      <c r="M3120">
        <v>4</v>
      </c>
      <c r="N3120">
        <v>0</v>
      </c>
      <c r="O3120">
        <v>0</v>
      </c>
      <c r="P3120">
        <v>1114</v>
      </c>
      <c r="Q3120">
        <v>0</v>
      </c>
      <c r="R3120">
        <v>0</v>
      </c>
      <c r="S3120">
        <v>0</v>
      </c>
      <c r="T3120">
        <v>4</v>
      </c>
      <c r="U3120">
        <v>0</v>
      </c>
      <c r="V3120">
        <v>0</v>
      </c>
      <c r="W3120">
        <v>0</v>
      </c>
      <c r="X3120" s="23">
        <v>0.00359066427289048</v>
      </c>
      <c r="Y3120" s="23" t="e">
        <v>#DIV/0!</v>
      </c>
      <c r="Z3120" s="23" t="e">
        <v>#DIV/0!</v>
      </c>
      <c r="AA3120" s="23" t="e">
        <v>#DIV/0!</v>
      </c>
      <c r="AB3120">
        <v>0.72</v>
      </c>
      <c r="AC3120">
        <v>0</v>
      </c>
      <c r="AD3120">
        <v>0</v>
      </c>
      <c r="AE3120">
        <v>0</v>
      </c>
      <c r="AF3120" s="23" t="s">
        <v>103</v>
      </c>
      <c r="AG3120" s="23" t="s">
        <v>54</v>
      </c>
      <c r="AH3120" s="23" t="s">
        <v>54</v>
      </c>
      <c r="AI3120" s="23" t="s">
        <v>54</v>
      </c>
      <c r="AJ3120">
        <v>9</v>
      </c>
      <c r="AK3120">
        <v>0</v>
      </c>
      <c r="AL3120">
        <v>0</v>
      </c>
      <c r="AM3120">
        <v>0</v>
      </c>
      <c r="AN3120" s="23">
        <v>0</v>
      </c>
      <c r="AO3120" s="23" t="e">
        <v>#DIV/0!</v>
      </c>
      <c r="AP3120" s="23" t="e">
        <v>#DIV/0!</v>
      </c>
      <c r="AQ3120" s="23" t="e">
        <v>#DIV/0!</v>
      </c>
      <c r="AR3120" s="35">
        <v>0</v>
      </c>
      <c r="AS3120" s="35">
        <v>0</v>
      </c>
      <c r="AT3120" s="35">
        <v>4</v>
      </c>
      <c r="AU3120" s="31" t="str">
        <f t="shared" si="51"/>
        <v>库存为4</v>
      </c>
      <c r="AV3120" s="36" t="str">
        <f>IFERROR(时间!$B$4+AU3120,"上周无销量")</f>
        <v>上周无销量</v>
      </c>
    </row>
    <row r="3121" spans="1:48">
      <c r="A3121" s="21" t="s">
        <v>6015</v>
      </c>
      <c r="B3121" t="s">
        <v>3152</v>
      </c>
      <c r="C3121" t="s">
        <v>6013</v>
      </c>
      <c r="D3121" s="31">
        <v>0</v>
      </c>
      <c r="E3121" s="31">
        <v>2</v>
      </c>
      <c r="F3121" s="31">
        <v>0</v>
      </c>
      <c r="G3121" s="31">
        <v>0</v>
      </c>
      <c r="H3121" s="32">
        <v>32.99</v>
      </c>
      <c r="I3121">
        <v>0</v>
      </c>
      <c r="J3121" s="33">
        <v>0</v>
      </c>
      <c r="K3121" s="33">
        <v>0</v>
      </c>
      <c r="L3121" s="33">
        <v>0</v>
      </c>
      <c r="M3121">
        <v>0</v>
      </c>
      <c r="N3121">
        <v>0</v>
      </c>
      <c r="O3121">
        <v>0</v>
      </c>
      <c r="P3121" t="s">
        <v>54</v>
      </c>
      <c r="Q3121" t="s">
        <v>54</v>
      </c>
      <c r="R3121" t="s">
        <v>54</v>
      </c>
      <c r="S3121" t="s">
        <v>54</v>
      </c>
      <c r="T3121" t="s">
        <v>54</v>
      </c>
      <c r="U3121" t="s">
        <v>54</v>
      </c>
      <c r="V3121" t="s">
        <v>54</v>
      </c>
      <c r="W3121" t="s">
        <v>54</v>
      </c>
      <c r="X3121" s="23" t="s">
        <v>54</v>
      </c>
      <c r="Y3121" s="23" t="s">
        <v>54</v>
      </c>
      <c r="Z3121" s="23" t="s">
        <v>54</v>
      </c>
      <c r="AA3121" s="23" t="s">
        <v>54</v>
      </c>
      <c r="AB3121" t="s">
        <v>54</v>
      </c>
      <c r="AC3121" t="s">
        <v>54</v>
      </c>
      <c r="AD3121" t="s">
        <v>54</v>
      </c>
      <c r="AE3121" t="s">
        <v>54</v>
      </c>
      <c r="AF3121" s="23" t="s">
        <v>54</v>
      </c>
      <c r="AG3121" s="23" t="s">
        <v>54</v>
      </c>
      <c r="AH3121" s="23" t="s">
        <v>54</v>
      </c>
      <c r="AI3121" s="23" t="s">
        <v>54</v>
      </c>
      <c r="AJ3121">
        <v>0</v>
      </c>
      <c r="AK3121">
        <v>3</v>
      </c>
      <c r="AL3121">
        <v>0</v>
      </c>
      <c r="AM3121">
        <v>1</v>
      </c>
      <c r="AN3121" s="23" t="e">
        <v>#DIV/0!</v>
      </c>
      <c r="AO3121" s="23">
        <v>0.666666666666667</v>
      </c>
      <c r="AP3121" s="23" t="e">
        <v>#DIV/0!</v>
      </c>
      <c r="AQ3121" s="23">
        <v>0</v>
      </c>
      <c r="AR3121" s="35">
        <v>0</v>
      </c>
      <c r="AS3121" s="35">
        <v>0</v>
      </c>
      <c r="AT3121" s="35">
        <v>0</v>
      </c>
      <c r="AU3121" s="31" t="str">
        <f t="shared" si="51"/>
        <v>库存为0</v>
      </c>
      <c r="AV3121" s="36" t="str">
        <f>IFERROR(时间!$B$4+AU3121,"上周无销量")</f>
        <v>上周无销量</v>
      </c>
    </row>
    <row r="3122" spans="1:48">
      <c r="A3122" s="21" t="s">
        <v>6016</v>
      </c>
      <c r="B3122" t="s">
        <v>3154</v>
      </c>
      <c r="C3122" t="s">
        <v>6013</v>
      </c>
      <c r="D3122" s="31">
        <v>0</v>
      </c>
      <c r="E3122" s="31">
        <v>1</v>
      </c>
      <c r="F3122" s="31">
        <v>0</v>
      </c>
      <c r="G3122" s="31">
        <v>1</v>
      </c>
      <c r="H3122" s="32">
        <v>16.495</v>
      </c>
      <c r="I3122">
        <v>0</v>
      </c>
      <c r="J3122" s="33">
        <v>0</v>
      </c>
      <c r="K3122" s="33">
        <v>0</v>
      </c>
      <c r="L3122" s="33">
        <v>0</v>
      </c>
      <c r="M3122">
        <v>0</v>
      </c>
      <c r="N3122">
        <v>0</v>
      </c>
      <c r="O3122">
        <v>0</v>
      </c>
      <c r="P3122" t="s">
        <v>54</v>
      </c>
      <c r="Q3122" t="s">
        <v>54</v>
      </c>
      <c r="R3122" t="s">
        <v>54</v>
      </c>
      <c r="S3122" t="s">
        <v>54</v>
      </c>
      <c r="T3122" t="s">
        <v>54</v>
      </c>
      <c r="U3122" t="s">
        <v>54</v>
      </c>
      <c r="V3122" t="s">
        <v>54</v>
      </c>
      <c r="W3122" t="s">
        <v>54</v>
      </c>
      <c r="X3122" s="23" t="s">
        <v>54</v>
      </c>
      <c r="Y3122" s="23" t="s">
        <v>54</v>
      </c>
      <c r="Z3122" s="23" t="s">
        <v>54</v>
      </c>
      <c r="AA3122" s="23" t="s">
        <v>54</v>
      </c>
      <c r="AB3122" t="s">
        <v>54</v>
      </c>
      <c r="AC3122" t="s">
        <v>54</v>
      </c>
      <c r="AD3122" t="s">
        <v>54</v>
      </c>
      <c r="AE3122" t="s">
        <v>54</v>
      </c>
      <c r="AF3122" s="23" t="s">
        <v>54</v>
      </c>
      <c r="AG3122" s="23" t="s">
        <v>54</v>
      </c>
      <c r="AH3122" s="23" t="s">
        <v>54</v>
      </c>
      <c r="AI3122" s="23" t="s">
        <v>54</v>
      </c>
      <c r="AJ3122">
        <v>0</v>
      </c>
      <c r="AK3122">
        <v>8</v>
      </c>
      <c r="AL3122">
        <v>4</v>
      </c>
      <c r="AM3122">
        <v>7</v>
      </c>
      <c r="AN3122" s="23" t="e">
        <v>#DIV/0!</v>
      </c>
      <c r="AO3122" s="23">
        <v>0.125</v>
      </c>
      <c r="AP3122" s="23">
        <v>0</v>
      </c>
      <c r="AQ3122" s="23">
        <v>0.142857142857143</v>
      </c>
      <c r="AR3122" s="35">
        <v>0</v>
      </c>
      <c r="AS3122" s="35">
        <v>0</v>
      </c>
      <c r="AT3122" s="35">
        <v>0</v>
      </c>
      <c r="AU3122" s="31" t="str">
        <f t="shared" si="51"/>
        <v>库存为0</v>
      </c>
      <c r="AV3122" s="36" t="str">
        <f>IFERROR(时间!$B$4+AU3122,"上周无销量")</f>
        <v>上周无销量</v>
      </c>
    </row>
    <row r="3123" spans="1:48">
      <c r="A3123" s="21" t="s">
        <v>6017</v>
      </c>
      <c r="B3123" t="s">
        <v>3156</v>
      </c>
      <c r="C3123" t="s">
        <v>6013</v>
      </c>
      <c r="D3123" s="31">
        <v>0</v>
      </c>
      <c r="E3123" s="31">
        <v>0</v>
      </c>
      <c r="F3123" s="31">
        <v>0</v>
      </c>
      <c r="G3123" s="31">
        <v>1</v>
      </c>
      <c r="H3123" s="32">
        <v>0</v>
      </c>
      <c r="I3123">
        <v>2</v>
      </c>
      <c r="J3123" s="33">
        <v>0</v>
      </c>
      <c r="K3123" s="33">
        <v>0</v>
      </c>
      <c r="L3123" s="33">
        <v>0</v>
      </c>
      <c r="M3123">
        <v>2</v>
      </c>
      <c r="N3123">
        <v>0</v>
      </c>
      <c r="O3123">
        <v>0</v>
      </c>
      <c r="P3123" t="s">
        <v>54</v>
      </c>
      <c r="Q3123" t="s">
        <v>54</v>
      </c>
      <c r="R3123" t="s">
        <v>54</v>
      </c>
      <c r="S3123" t="s">
        <v>54</v>
      </c>
      <c r="T3123" t="s">
        <v>54</v>
      </c>
      <c r="U3123" t="s">
        <v>54</v>
      </c>
      <c r="V3123" t="s">
        <v>54</v>
      </c>
      <c r="W3123" t="s">
        <v>54</v>
      </c>
      <c r="X3123" s="23" t="s">
        <v>54</v>
      </c>
      <c r="Y3123" s="23" t="s">
        <v>54</v>
      </c>
      <c r="Z3123" s="23" t="s">
        <v>54</v>
      </c>
      <c r="AA3123" s="23" t="s">
        <v>54</v>
      </c>
      <c r="AB3123" t="s">
        <v>54</v>
      </c>
      <c r="AC3123" t="s">
        <v>54</v>
      </c>
      <c r="AD3123" t="s">
        <v>54</v>
      </c>
      <c r="AE3123" t="s">
        <v>54</v>
      </c>
      <c r="AF3123" s="23" t="s">
        <v>54</v>
      </c>
      <c r="AG3123" s="23" t="s">
        <v>54</v>
      </c>
      <c r="AH3123" s="23" t="s">
        <v>54</v>
      </c>
      <c r="AI3123" s="23" t="s">
        <v>54</v>
      </c>
      <c r="AJ3123">
        <v>1</v>
      </c>
      <c r="AK3123">
        <v>0</v>
      </c>
      <c r="AL3123">
        <v>0</v>
      </c>
      <c r="AM3123">
        <v>0</v>
      </c>
      <c r="AN3123" s="23">
        <v>0</v>
      </c>
      <c r="AO3123" s="23" t="e">
        <v>#DIV/0!</v>
      </c>
      <c r="AP3123" s="23" t="e">
        <v>#DIV/0!</v>
      </c>
      <c r="AQ3123" s="23" t="e">
        <v>#DIV/0!</v>
      </c>
      <c r="AR3123" s="35">
        <v>0</v>
      </c>
      <c r="AS3123" s="35">
        <v>0</v>
      </c>
      <c r="AT3123" s="35">
        <v>2</v>
      </c>
      <c r="AU3123" s="31" t="str">
        <f t="shared" si="51"/>
        <v>库存为2</v>
      </c>
      <c r="AV3123" s="36" t="str">
        <f>IFERROR(时间!$B$4+AU3123,"上周无销量")</f>
        <v>上周无销量</v>
      </c>
    </row>
    <row r="3124" spans="1:48">
      <c r="A3124" s="21" t="s">
        <v>6018</v>
      </c>
      <c r="B3124" t="s">
        <v>3158</v>
      </c>
      <c r="C3124" t="s">
        <v>6019</v>
      </c>
      <c r="D3124" s="31">
        <v>0</v>
      </c>
      <c r="E3124" s="31">
        <v>0</v>
      </c>
      <c r="F3124" s="31">
        <v>0</v>
      </c>
      <c r="G3124" s="31">
        <v>1</v>
      </c>
      <c r="H3124" s="32">
        <v>0</v>
      </c>
      <c r="I3124">
        <v>0</v>
      </c>
      <c r="J3124" s="33">
        <v>0</v>
      </c>
      <c r="K3124" s="33">
        <v>0</v>
      </c>
      <c r="L3124" s="33">
        <v>0</v>
      </c>
      <c r="M3124">
        <v>0</v>
      </c>
      <c r="N3124">
        <v>0</v>
      </c>
      <c r="O3124">
        <v>0</v>
      </c>
      <c r="P3124" t="s">
        <v>54</v>
      </c>
      <c r="Q3124" t="s">
        <v>54</v>
      </c>
      <c r="R3124" t="s">
        <v>54</v>
      </c>
      <c r="S3124" t="s">
        <v>54</v>
      </c>
      <c r="T3124" t="s">
        <v>54</v>
      </c>
      <c r="U3124" t="s">
        <v>54</v>
      </c>
      <c r="V3124" t="s">
        <v>54</v>
      </c>
      <c r="W3124" t="s">
        <v>54</v>
      </c>
      <c r="X3124" s="23" t="s">
        <v>54</v>
      </c>
      <c r="Y3124" s="23" t="s">
        <v>54</v>
      </c>
      <c r="Z3124" s="23" t="s">
        <v>54</v>
      </c>
      <c r="AA3124" s="23" t="s">
        <v>54</v>
      </c>
      <c r="AB3124" t="s">
        <v>54</v>
      </c>
      <c r="AC3124" t="s">
        <v>54</v>
      </c>
      <c r="AD3124" t="s">
        <v>54</v>
      </c>
      <c r="AE3124" t="s">
        <v>54</v>
      </c>
      <c r="AF3124" s="23" t="s">
        <v>54</v>
      </c>
      <c r="AG3124" s="23" t="s">
        <v>54</v>
      </c>
      <c r="AH3124" s="23" t="s">
        <v>54</v>
      </c>
      <c r="AI3124" s="23" t="s">
        <v>54</v>
      </c>
      <c r="AJ3124">
        <v>0</v>
      </c>
      <c r="AK3124">
        <v>0</v>
      </c>
      <c r="AL3124">
        <v>0</v>
      </c>
      <c r="AM3124">
        <v>4</v>
      </c>
      <c r="AN3124" s="23" t="e">
        <v>#DIV/0!</v>
      </c>
      <c r="AO3124" s="23" t="e">
        <v>#DIV/0!</v>
      </c>
      <c r="AP3124" s="23" t="e">
        <v>#DIV/0!</v>
      </c>
      <c r="AQ3124" s="23">
        <v>0.25</v>
      </c>
      <c r="AR3124" s="35">
        <v>0</v>
      </c>
      <c r="AS3124" s="35">
        <v>0</v>
      </c>
      <c r="AT3124" s="35">
        <v>0</v>
      </c>
      <c r="AU3124" s="31" t="str">
        <f t="shared" si="51"/>
        <v>库存为0</v>
      </c>
      <c r="AV3124" s="36" t="str">
        <f>IFERROR(时间!$B$4+AU3124,"上周无销量")</f>
        <v>上周无销量</v>
      </c>
    </row>
    <row r="3125" spans="1:48">
      <c r="A3125" s="21" t="s">
        <v>6020</v>
      </c>
      <c r="B3125" t="s">
        <v>3161</v>
      </c>
      <c r="C3125" t="s">
        <v>6019</v>
      </c>
      <c r="D3125" s="31">
        <v>0</v>
      </c>
      <c r="E3125" s="31">
        <v>0</v>
      </c>
      <c r="F3125" s="31">
        <v>0</v>
      </c>
      <c r="G3125" s="31">
        <v>0</v>
      </c>
      <c r="H3125" s="32">
        <v>0</v>
      </c>
      <c r="I3125">
        <v>2</v>
      </c>
      <c r="J3125" s="33">
        <v>0</v>
      </c>
      <c r="K3125" s="33">
        <v>0</v>
      </c>
      <c r="L3125" s="33">
        <v>0</v>
      </c>
      <c r="M3125">
        <v>2</v>
      </c>
      <c r="N3125">
        <v>0</v>
      </c>
      <c r="O3125">
        <v>0</v>
      </c>
      <c r="P3125">
        <v>4352</v>
      </c>
      <c r="Q3125">
        <v>0</v>
      </c>
      <c r="R3125">
        <v>0</v>
      </c>
      <c r="S3125">
        <v>0</v>
      </c>
      <c r="T3125">
        <v>7</v>
      </c>
      <c r="U3125">
        <v>0</v>
      </c>
      <c r="V3125">
        <v>0</v>
      </c>
      <c r="W3125">
        <v>0</v>
      </c>
      <c r="X3125" s="23">
        <v>0.00160845588235294</v>
      </c>
      <c r="Y3125" s="23" t="e">
        <v>#DIV/0!</v>
      </c>
      <c r="Z3125" s="23" t="e">
        <v>#DIV/0!</v>
      </c>
      <c r="AA3125" s="23" t="e">
        <v>#DIV/0!</v>
      </c>
      <c r="AB3125">
        <v>1.62</v>
      </c>
      <c r="AC3125">
        <v>0</v>
      </c>
      <c r="AD3125">
        <v>0</v>
      </c>
      <c r="AE3125">
        <v>0</v>
      </c>
      <c r="AF3125" s="23" t="s">
        <v>103</v>
      </c>
      <c r="AG3125" s="23" t="s">
        <v>54</v>
      </c>
      <c r="AH3125" s="23" t="s">
        <v>54</v>
      </c>
      <c r="AI3125" s="23" t="s">
        <v>54</v>
      </c>
      <c r="AJ3125">
        <v>7</v>
      </c>
      <c r="AK3125">
        <v>0</v>
      </c>
      <c r="AL3125">
        <v>0</v>
      </c>
      <c r="AM3125">
        <v>0</v>
      </c>
      <c r="AN3125" s="23">
        <v>0</v>
      </c>
      <c r="AO3125" s="23" t="e">
        <v>#DIV/0!</v>
      </c>
      <c r="AP3125" s="23" t="e">
        <v>#DIV/0!</v>
      </c>
      <c r="AQ3125" s="23" t="e">
        <v>#DIV/0!</v>
      </c>
      <c r="AR3125" s="35">
        <v>0</v>
      </c>
      <c r="AS3125" s="35">
        <v>0</v>
      </c>
      <c r="AT3125" s="35">
        <v>2</v>
      </c>
      <c r="AU3125" s="31" t="str">
        <f t="shared" si="51"/>
        <v>库存为2</v>
      </c>
      <c r="AV3125" s="36" t="str">
        <f>IFERROR(时间!$B$4+AU3125,"上周无销量")</f>
        <v>上周无销量</v>
      </c>
    </row>
    <row r="3126" spans="1:48">
      <c r="A3126" s="21" t="s">
        <v>6021</v>
      </c>
      <c r="B3126" t="s">
        <v>3163</v>
      </c>
      <c r="C3126" t="s">
        <v>6019</v>
      </c>
      <c r="D3126" s="31">
        <v>0</v>
      </c>
      <c r="E3126" s="31">
        <v>0</v>
      </c>
      <c r="F3126" s="31">
        <v>0</v>
      </c>
      <c r="G3126" s="31">
        <v>0</v>
      </c>
      <c r="H3126" s="32">
        <v>0</v>
      </c>
      <c r="I3126">
        <v>0</v>
      </c>
      <c r="J3126" s="33">
        <v>0</v>
      </c>
      <c r="K3126" s="33">
        <v>2</v>
      </c>
      <c r="L3126" s="33">
        <v>0</v>
      </c>
      <c r="M3126">
        <v>2</v>
      </c>
      <c r="N3126">
        <v>0</v>
      </c>
      <c r="O3126">
        <v>0</v>
      </c>
      <c r="P3126" t="s">
        <v>54</v>
      </c>
      <c r="Q3126" t="s">
        <v>54</v>
      </c>
      <c r="R3126" t="s">
        <v>54</v>
      </c>
      <c r="S3126" t="s">
        <v>54</v>
      </c>
      <c r="T3126" t="s">
        <v>54</v>
      </c>
      <c r="U3126" t="s">
        <v>54</v>
      </c>
      <c r="V3126" t="s">
        <v>54</v>
      </c>
      <c r="W3126" t="s">
        <v>54</v>
      </c>
      <c r="X3126" s="23" t="s">
        <v>54</v>
      </c>
      <c r="Y3126" s="23" t="s">
        <v>54</v>
      </c>
      <c r="Z3126" s="23" t="s">
        <v>54</v>
      </c>
      <c r="AA3126" s="23" t="s">
        <v>54</v>
      </c>
      <c r="AB3126" t="s">
        <v>54</v>
      </c>
      <c r="AC3126" t="s">
        <v>54</v>
      </c>
      <c r="AD3126" t="s">
        <v>54</v>
      </c>
      <c r="AE3126" t="s">
        <v>54</v>
      </c>
      <c r="AF3126" s="23" t="s">
        <v>54</v>
      </c>
      <c r="AG3126" s="23" t="s">
        <v>54</v>
      </c>
      <c r="AH3126" s="23" t="s">
        <v>54</v>
      </c>
      <c r="AI3126" s="23" t="s">
        <v>54</v>
      </c>
      <c r="AJ3126">
        <v>0</v>
      </c>
      <c r="AK3126">
        <v>0</v>
      </c>
      <c r="AL3126">
        <v>0</v>
      </c>
      <c r="AM3126">
        <v>0</v>
      </c>
      <c r="AN3126" s="23" t="e">
        <v>#DIV/0!</v>
      </c>
      <c r="AO3126" s="23" t="e">
        <v>#DIV/0!</v>
      </c>
      <c r="AP3126" s="23" t="e">
        <v>#DIV/0!</v>
      </c>
      <c r="AQ3126" s="23" t="e">
        <v>#DIV/0!</v>
      </c>
      <c r="AR3126" s="35">
        <v>0</v>
      </c>
      <c r="AS3126" s="35">
        <v>0</v>
      </c>
      <c r="AT3126" s="35">
        <v>2</v>
      </c>
      <c r="AU3126" s="31" t="str">
        <f t="shared" si="51"/>
        <v>库存为2</v>
      </c>
      <c r="AV3126" s="36" t="str">
        <f>IFERROR(时间!$B$4+AU3126,"上周无销量")</f>
        <v>上周无销量</v>
      </c>
    </row>
    <row r="3127" spans="1:48">
      <c r="A3127" s="21" t="s">
        <v>6022</v>
      </c>
      <c r="B3127" t="s">
        <v>3165</v>
      </c>
      <c r="C3127" t="s">
        <v>6019</v>
      </c>
      <c r="D3127" s="31">
        <v>1</v>
      </c>
      <c r="E3127" s="31">
        <v>0</v>
      </c>
      <c r="F3127" s="31">
        <v>0</v>
      </c>
      <c r="G3127" s="31">
        <v>0</v>
      </c>
      <c r="H3127" s="32">
        <v>32.99</v>
      </c>
      <c r="I3127">
        <v>2</v>
      </c>
      <c r="J3127" s="33">
        <v>0</v>
      </c>
      <c r="K3127" s="33">
        <v>0</v>
      </c>
      <c r="L3127" s="33">
        <v>0</v>
      </c>
      <c r="M3127">
        <v>2</v>
      </c>
      <c r="N3127">
        <v>0</v>
      </c>
      <c r="O3127">
        <v>0</v>
      </c>
      <c r="P3127" t="s">
        <v>54</v>
      </c>
      <c r="Q3127" t="s">
        <v>54</v>
      </c>
      <c r="R3127" t="s">
        <v>54</v>
      </c>
      <c r="S3127" t="s">
        <v>54</v>
      </c>
      <c r="T3127" t="s">
        <v>54</v>
      </c>
      <c r="U3127" t="s">
        <v>54</v>
      </c>
      <c r="V3127" t="s">
        <v>54</v>
      </c>
      <c r="W3127" t="s">
        <v>54</v>
      </c>
      <c r="X3127" s="23" t="s">
        <v>54</v>
      </c>
      <c r="Y3127" s="23" t="s">
        <v>54</v>
      </c>
      <c r="Z3127" s="23" t="s">
        <v>54</v>
      </c>
      <c r="AA3127" s="23" t="s">
        <v>54</v>
      </c>
      <c r="AB3127" t="s">
        <v>54</v>
      </c>
      <c r="AC3127" t="s">
        <v>54</v>
      </c>
      <c r="AD3127" t="s">
        <v>54</v>
      </c>
      <c r="AE3127" t="s">
        <v>54</v>
      </c>
      <c r="AF3127" s="23" t="s">
        <v>54</v>
      </c>
      <c r="AG3127" s="23" t="s">
        <v>54</v>
      </c>
      <c r="AH3127" s="23" t="s">
        <v>54</v>
      </c>
      <c r="AI3127" s="23" t="s">
        <v>54</v>
      </c>
      <c r="AJ3127">
        <v>1</v>
      </c>
      <c r="AK3127">
        <v>6</v>
      </c>
      <c r="AL3127">
        <v>1</v>
      </c>
      <c r="AM3127">
        <v>2</v>
      </c>
      <c r="AN3127" s="23">
        <v>1</v>
      </c>
      <c r="AO3127" s="23">
        <v>0</v>
      </c>
      <c r="AP3127" s="23">
        <v>0</v>
      </c>
      <c r="AQ3127" s="23">
        <v>0</v>
      </c>
      <c r="AR3127" s="35">
        <v>0.142857142857143</v>
      </c>
      <c r="AS3127" s="35">
        <v>8.57142857142857</v>
      </c>
      <c r="AT3127" s="35">
        <v>-6.57142857142857</v>
      </c>
      <c r="AU3127" s="31">
        <f t="shared" si="51"/>
        <v>14</v>
      </c>
      <c r="AV3127" s="36">
        <f>IFERROR(时间!$B$4+AU3127,"上周无销量")</f>
        <v>43311</v>
      </c>
    </row>
    <row r="3128" spans="1:48">
      <c r="A3128" s="21" t="s">
        <v>6023</v>
      </c>
      <c r="B3128" t="s">
        <v>3167</v>
      </c>
      <c r="C3128" t="s">
        <v>6019</v>
      </c>
      <c r="D3128" s="31">
        <v>0</v>
      </c>
      <c r="E3128" s="31">
        <v>0</v>
      </c>
      <c r="F3128" s="31">
        <v>0</v>
      </c>
      <c r="G3128" s="31">
        <v>0</v>
      </c>
      <c r="H3128" s="32">
        <v>0</v>
      </c>
      <c r="I3128">
        <v>0</v>
      </c>
      <c r="J3128" s="33">
        <v>0</v>
      </c>
      <c r="K3128" s="33">
        <v>2</v>
      </c>
      <c r="L3128" s="33">
        <v>0</v>
      </c>
      <c r="M3128">
        <v>2</v>
      </c>
      <c r="N3128">
        <v>0</v>
      </c>
      <c r="O3128">
        <v>0</v>
      </c>
      <c r="P3128" t="s">
        <v>54</v>
      </c>
      <c r="Q3128" t="s">
        <v>54</v>
      </c>
      <c r="R3128" t="s">
        <v>54</v>
      </c>
      <c r="S3128" t="s">
        <v>54</v>
      </c>
      <c r="T3128" t="s">
        <v>54</v>
      </c>
      <c r="U3128" t="s">
        <v>54</v>
      </c>
      <c r="V3128" t="s">
        <v>54</v>
      </c>
      <c r="W3128" t="s">
        <v>54</v>
      </c>
      <c r="X3128" s="23" t="s">
        <v>54</v>
      </c>
      <c r="Y3128" s="23" t="s">
        <v>54</v>
      </c>
      <c r="Z3128" s="23" t="s">
        <v>54</v>
      </c>
      <c r="AA3128" s="23" t="s">
        <v>54</v>
      </c>
      <c r="AB3128" t="s">
        <v>54</v>
      </c>
      <c r="AC3128" t="s">
        <v>54</v>
      </c>
      <c r="AD3128" t="s">
        <v>54</v>
      </c>
      <c r="AE3128" t="s">
        <v>54</v>
      </c>
      <c r="AF3128" s="23" t="s">
        <v>54</v>
      </c>
      <c r="AG3128" s="23" t="s">
        <v>54</v>
      </c>
      <c r="AH3128" s="23" t="s">
        <v>54</v>
      </c>
      <c r="AI3128" s="23" t="s">
        <v>54</v>
      </c>
      <c r="AJ3128">
        <v>0</v>
      </c>
      <c r="AK3128">
        <v>0</v>
      </c>
      <c r="AL3128">
        <v>0</v>
      </c>
      <c r="AM3128">
        <v>0</v>
      </c>
      <c r="AN3128" s="23" t="e">
        <v>#DIV/0!</v>
      </c>
      <c r="AO3128" s="23" t="e">
        <v>#DIV/0!</v>
      </c>
      <c r="AP3128" s="23" t="e">
        <v>#DIV/0!</v>
      </c>
      <c r="AQ3128" s="23" t="e">
        <v>#DIV/0!</v>
      </c>
      <c r="AR3128" s="35">
        <v>0</v>
      </c>
      <c r="AS3128" s="35">
        <v>0</v>
      </c>
      <c r="AT3128" s="35">
        <v>2</v>
      </c>
      <c r="AU3128" s="31" t="str">
        <f t="shared" si="51"/>
        <v>库存为2</v>
      </c>
      <c r="AV3128" s="36" t="str">
        <f>IFERROR(时间!$B$4+AU3128,"上周无销量")</f>
        <v>上周无销量</v>
      </c>
    </row>
    <row r="3129" spans="1:48">
      <c r="A3129" s="21" t="s">
        <v>6024</v>
      </c>
      <c r="B3129" t="s">
        <v>3169</v>
      </c>
      <c r="C3129" t="s">
        <v>6019</v>
      </c>
      <c r="D3129" s="31">
        <v>0</v>
      </c>
      <c r="E3129" s="31">
        <v>0</v>
      </c>
      <c r="F3129" s="31">
        <v>0</v>
      </c>
      <c r="G3129" s="31">
        <v>0</v>
      </c>
      <c r="H3129" s="32">
        <v>0</v>
      </c>
      <c r="I3129">
        <v>2</v>
      </c>
      <c r="J3129" s="33">
        <v>0</v>
      </c>
      <c r="K3129" s="33">
        <v>2</v>
      </c>
      <c r="L3129" s="33">
        <v>0</v>
      </c>
      <c r="M3129">
        <v>4</v>
      </c>
      <c r="N3129">
        <v>0</v>
      </c>
      <c r="O3129">
        <v>2</v>
      </c>
      <c r="P3129" t="s">
        <v>54</v>
      </c>
      <c r="Q3129" t="s">
        <v>54</v>
      </c>
      <c r="R3129" t="s">
        <v>54</v>
      </c>
      <c r="S3129" t="s">
        <v>54</v>
      </c>
      <c r="T3129" t="s">
        <v>54</v>
      </c>
      <c r="U3129" t="s">
        <v>54</v>
      </c>
      <c r="V3129" t="s">
        <v>54</v>
      </c>
      <c r="W3129" t="s">
        <v>54</v>
      </c>
      <c r="X3129" s="23" t="s">
        <v>54</v>
      </c>
      <c r="Y3129" s="23" t="s">
        <v>54</v>
      </c>
      <c r="Z3129" s="23" t="s">
        <v>54</v>
      </c>
      <c r="AA3129" s="23" t="s">
        <v>54</v>
      </c>
      <c r="AB3129" t="s">
        <v>54</v>
      </c>
      <c r="AC3129" t="s">
        <v>54</v>
      </c>
      <c r="AD3129" t="s">
        <v>54</v>
      </c>
      <c r="AE3129" t="s">
        <v>54</v>
      </c>
      <c r="AF3129" s="23" t="s">
        <v>54</v>
      </c>
      <c r="AG3129" s="23" t="s">
        <v>54</v>
      </c>
      <c r="AH3129" s="23" t="s">
        <v>54</v>
      </c>
      <c r="AI3129" s="23" t="s">
        <v>54</v>
      </c>
      <c r="AJ3129">
        <v>1</v>
      </c>
      <c r="AK3129">
        <v>3</v>
      </c>
      <c r="AL3129">
        <v>0</v>
      </c>
      <c r="AM3129">
        <v>0</v>
      </c>
      <c r="AN3129" s="23">
        <v>0</v>
      </c>
      <c r="AO3129" s="23">
        <v>0</v>
      </c>
      <c r="AP3129" s="23" t="e">
        <v>#DIV/0!</v>
      </c>
      <c r="AQ3129" s="23" t="e">
        <v>#DIV/0!</v>
      </c>
      <c r="AR3129" s="35">
        <v>0</v>
      </c>
      <c r="AS3129" s="35">
        <v>0</v>
      </c>
      <c r="AT3129" s="35">
        <v>4</v>
      </c>
      <c r="AU3129" s="31" t="str">
        <f t="shared" si="51"/>
        <v>库存为4</v>
      </c>
      <c r="AV3129" s="36" t="str">
        <f>IFERROR(时间!$B$4+AU3129,"上周无销量")</f>
        <v>上周无销量</v>
      </c>
    </row>
    <row r="3130" spans="1:48">
      <c r="A3130" s="21" t="s">
        <v>6025</v>
      </c>
      <c r="B3130" t="s">
        <v>3174</v>
      </c>
      <c r="C3130" t="s">
        <v>6026</v>
      </c>
      <c r="D3130" s="31">
        <v>0</v>
      </c>
      <c r="E3130" s="31">
        <v>0</v>
      </c>
      <c r="F3130" s="31">
        <v>0</v>
      </c>
      <c r="G3130" s="31">
        <v>0</v>
      </c>
      <c r="H3130" s="32">
        <v>0</v>
      </c>
      <c r="I3130">
        <v>0</v>
      </c>
      <c r="J3130" s="33">
        <v>0</v>
      </c>
      <c r="K3130" s="33">
        <v>1</v>
      </c>
      <c r="L3130" s="33">
        <v>0</v>
      </c>
      <c r="M3130">
        <v>1</v>
      </c>
      <c r="N3130">
        <v>0</v>
      </c>
      <c r="O3130">
        <v>0</v>
      </c>
      <c r="P3130" t="s">
        <v>54</v>
      </c>
      <c r="Q3130" t="s">
        <v>54</v>
      </c>
      <c r="R3130" t="s">
        <v>54</v>
      </c>
      <c r="S3130" t="s">
        <v>54</v>
      </c>
      <c r="T3130" t="s">
        <v>54</v>
      </c>
      <c r="U3130" t="s">
        <v>54</v>
      </c>
      <c r="V3130" t="s">
        <v>54</v>
      </c>
      <c r="W3130" t="s">
        <v>54</v>
      </c>
      <c r="X3130" s="23" t="s">
        <v>54</v>
      </c>
      <c r="Y3130" s="23" t="s">
        <v>54</v>
      </c>
      <c r="Z3130" s="23" t="s">
        <v>54</v>
      </c>
      <c r="AA3130" s="23" t="s">
        <v>54</v>
      </c>
      <c r="AB3130" t="s">
        <v>54</v>
      </c>
      <c r="AC3130" t="s">
        <v>54</v>
      </c>
      <c r="AD3130" t="s">
        <v>54</v>
      </c>
      <c r="AE3130" t="s">
        <v>54</v>
      </c>
      <c r="AF3130" s="23" t="s">
        <v>54</v>
      </c>
      <c r="AG3130" s="23" t="s">
        <v>54</v>
      </c>
      <c r="AH3130" s="23" t="s">
        <v>54</v>
      </c>
      <c r="AI3130" s="23" t="s">
        <v>54</v>
      </c>
      <c r="AJ3130">
        <v>0</v>
      </c>
      <c r="AK3130">
        <v>0</v>
      </c>
      <c r="AL3130">
        <v>0</v>
      </c>
      <c r="AM3130">
        <v>0</v>
      </c>
      <c r="AN3130" s="23" t="e">
        <v>#DIV/0!</v>
      </c>
      <c r="AO3130" s="23" t="e">
        <v>#DIV/0!</v>
      </c>
      <c r="AP3130" s="23" t="e">
        <v>#DIV/0!</v>
      </c>
      <c r="AQ3130" s="23" t="e">
        <v>#DIV/0!</v>
      </c>
      <c r="AR3130" s="35">
        <v>0</v>
      </c>
      <c r="AS3130" s="35">
        <v>0</v>
      </c>
      <c r="AT3130" s="35">
        <v>1</v>
      </c>
      <c r="AU3130" s="31" t="str">
        <f t="shared" si="51"/>
        <v>库存为1</v>
      </c>
      <c r="AV3130" s="36" t="str">
        <f>IFERROR(时间!$B$4+AU3130,"上周无销量")</f>
        <v>上周无销量</v>
      </c>
    </row>
    <row r="3131" spans="1:48">
      <c r="A3131" s="21" t="s">
        <v>6027</v>
      </c>
      <c r="B3131" t="s">
        <v>3176</v>
      </c>
      <c r="C3131" t="s">
        <v>6026</v>
      </c>
      <c r="D3131" s="31">
        <v>0</v>
      </c>
      <c r="E3131" s="31">
        <v>0</v>
      </c>
      <c r="F3131" s="31">
        <v>0</v>
      </c>
      <c r="G3131" s="31">
        <v>0</v>
      </c>
      <c r="H3131" s="32">
        <v>0</v>
      </c>
      <c r="I3131">
        <v>1</v>
      </c>
      <c r="J3131" s="33">
        <v>0</v>
      </c>
      <c r="K3131" s="33">
        <v>1</v>
      </c>
      <c r="L3131" s="33">
        <v>0</v>
      </c>
      <c r="M3131">
        <v>2</v>
      </c>
      <c r="N3131">
        <v>0</v>
      </c>
      <c r="O3131">
        <v>0</v>
      </c>
      <c r="P3131" t="s">
        <v>54</v>
      </c>
      <c r="Q3131" t="s">
        <v>54</v>
      </c>
      <c r="R3131" t="s">
        <v>54</v>
      </c>
      <c r="S3131" t="s">
        <v>54</v>
      </c>
      <c r="T3131" t="s">
        <v>54</v>
      </c>
      <c r="U3131" t="s">
        <v>54</v>
      </c>
      <c r="V3131" t="s">
        <v>54</v>
      </c>
      <c r="W3131" t="s">
        <v>54</v>
      </c>
      <c r="X3131" s="23" t="s">
        <v>54</v>
      </c>
      <c r="Y3131" s="23" t="s">
        <v>54</v>
      </c>
      <c r="Z3131" s="23" t="s">
        <v>54</v>
      </c>
      <c r="AA3131" s="23" t="s">
        <v>54</v>
      </c>
      <c r="AB3131" t="s">
        <v>54</v>
      </c>
      <c r="AC3131" t="s">
        <v>54</v>
      </c>
      <c r="AD3131" t="s">
        <v>54</v>
      </c>
      <c r="AE3131" t="s">
        <v>54</v>
      </c>
      <c r="AF3131" s="23" t="s">
        <v>54</v>
      </c>
      <c r="AG3131" s="23" t="s">
        <v>54</v>
      </c>
      <c r="AH3131" s="23" t="s">
        <v>54</v>
      </c>
      <c r="AI3131" s="23" t="s">
        <v>54</v>
      </c>
      <c r="AJ3131">
        <v>0</v>
      </c>
      <c r="AK3131">
        <v>0</v>
      </c>
      <c r="AL3131">
        <v>0</v>
      </c>
      <c r="AM3131">
        <v>0</v>
      </c>
      <c r="AN3131" s="23" t="e">
        <v>#DIV/0!</v>
      </c>
      <c r="AO3131" s="23" t="e">
        <v>#DIV/0!</v>
      </c>
      <c r="AP3131" s="23" t="e">
        <v>#DIV/0!</v>
      </c>
      <c r="AQ3131" s="23" t="e">
        <v>#DIV/0!</v>
      </c>
      <c r="AR3131" s="35">
        <v>0</v>
      </c>
      <c r="AS3131" s="35">
        <v>0</v>
      </c>
      <c r="AT3131" s="35">
        <v>2</v>
      </c>
      <c r="AU3131" s="31" t="str">
        <f t="shared" si="51"/>
        <v>库存为2</v>
      </c>
      <c r="AV3131" s="36" t="str">
        <f>IFERROR(时间!$B$4+AU3131,"上周无销量")</f>
        <v>上周无销量</v>
      </c>
    </row>
    <row r="3132" spans="1:48">
      <c r="A3132" s="21" t="s">
        <v>6028</v>
      </c>
      <c r="B3132" t="s">
        <v>3178</v>
      </c>
      <c r="C3132" t="s">
        <v>6026</v>
      </c>
      <c r="D3132" s="31">
        <v>0</v>
      </c>
      <c r="E3132" s="31">
        <v>1</v>
      </c>
      <c r="F3132" s="31">
        <v>0</v>
      </c>
      <c r="G3132" s="31">
        <v>0</v>
      </c>
      <c r="H3132" s="32">
        <v>32.99</v>
      </c>
      <c r="I3132">
        <v>2</v>
      </c>
      <c r="J3132" s="33">
        <v>0</v>
      </c>
      <c r="K3132" s="33">
        <v>0</v>
      </c>
      <c r="L3132" s="33">
        <v>0</v>
      </c>
      <c r="M3132">
        <v>2</v>
      </c>
      <c r="N3132">
        <v>0</v>
      </c>
      <c r="O3132">
        <v>2</v>
      </c>
      <c r="P3132" t="s">
        <v>54</v>
      </c>
      <c r="Q3132" t="s">
        <v>54</v>
      </c>
      <c r="R3132" t="s">
        <v>54</v>
      </c>
      <c r="S3132" t="s">
        <v>54</v>
      </c>
      <c r="T3132" t="s">
        <v>54</v>
      </c>
      <c r="U3132" t="s">
        <v>54</v>
      </c>
      <c r="V3132" t="s">
        <v>54</v>
      </c>
      <c r="W3132" t="s">
        <v>54</v>
      </c>
      <c r="X3132" s="23" t="s">
        <v>54</v>
      </c>
      <c r="Y3132" s="23" t="s">
        <v>54</v>
      </c>
      <c r="Z3132" s="23" t="s">
        <v>54</v>
      </c>
      <c r="AA3132" s="23" t="s">
        <v>54</v>
      </c>
      <c r="AB3132" t="s">
        <v>54</v>
      </c>
      <c r="AC3132" t="s">
        <v>54</v>
      </c>
      <c r="AD3132" t="s">
        <v>54</v>
      </c>
      <c r="AE3132" t="s">
        <v>54</v>
      </c>
      <c r="AF3132" s="23" t="s">
        <v>54</v>
      </c>
      <c r="AG3132" s="23" t="s">
        <v>54</v>
      </c>
      <c r="AH3132" s="23" t="s">
        <v>54</v>
      </c>
      <c r="AI3132" s="23" t="s">
        <v>54</v>
      </c>
      <c r="AJ3132">
        <v>0</v>
      </c>
      <c r="AK3132">
        <v>7</v>
      </c>
      <c r="AL3132">
        <v>1</v>
      </c>
      <c r="AM3132">
        <v>1</v>
      </c>
      <c r="AN3132" s="23" t="e">
        <v>#DIV/0!</v>
      </c>
      <c r="AO3132" s="23">
        <v>0.142857142857143</v>
      </c>
      <c r="AP3132" s="23">
        <v>0</v>
      </c>
      <c r="AQ3132" s="23">
        <v>0</v>
      </c>
      <c r="AR3132" s="35">
        <v>0</v>
      </c>
      <c r="AS3132" s="35">
        <v>0</v>
      </c>
      <c r="AT3132" s="35">
        <v>2</v>
      </c>
      <c r="AU3132" s="31" t="str">
        <f t="shared" si="51"/>
        <v>库存为2</v>
      </c>
      <c r="AV3132" s="36" t="str">
        <f>IFERROR(时间!$B$4+AU3132,"上周无销量")</f>
        <v>上周无销量</v>
      </c>
    </row>
    <row r="3133" spans="1:48">
      <c r="A3133" s="21" t="s">
        <v>6029</v>
      </c>
      <c r="B3133" t="s">
        <v>3180</v>
      </c>
      <c r="C3133" t="s">
        <v>6026</v>
      </c>
      <c r="D3133" s="31">
        <v>0</v>
      </c>
      <c r="E3133" s="31">
        <v>0</v>
      </c>
      <c r="F3133" s="31">
        <v>0</v>
      </c>
      <c r="G3133" s="31">
        <v>0</v>
      </c>
      <c r="H3133" s="32">
        <v>0</v>
      </c>
      <c r="I3133">
        <v>4</v>
      </c>
      <c r="J3133" s="33">
        <v>0</v>
      </c>
      <c r="K3133" s="33">
        <v>0</v>
      </c>
      <c r="L3133" s="33">
        <v>0</v>
      </c>
      <c r="M3133">
        <v>4</v>
      </c>
      <c r="N3133">
        <v>0</v>
      </c>
      <c r="O3133">
        <v>4</v>
      </c>
      <c r="P3133" t="s">
        <v>54</v>
      </c>
      <c r="Q3133" t="s">
        <v>54</v>
      </c>
      <c r="R3133" t="s">
        <v>54</v>
      </c>
      <c r="S3133" t="s">
        <v>54</v>
      </c>
      <c r="T3133" t="s">
        <v>54</v>
      </c>
      <c r="U3133" t="s">
        <v>54</v>
      </c>
      <c r="V3133" t="s">
        <v>54</v>
      </c>
      <c r="W3133" t="s">
        <v>54</v>
      </c>
      <c r="X3133" s="23" t="s">
        <v>54</v>
      </c>
      <c r="Y3133" s="23" t="s">
        <v>54</v>
      </c>
      <c r="Z3133" s="23" t="s">
        <v>54</v>
      </c>
      <c r="AA3133" s="23" t="s">
        <v>54</v>
      </c>
      <c r="AB3133" t="s">
        <v>54</v>
      </c>
      <c r="AC3133" t="s">
        <v>54</v>
      </c>
      <c r="AD3133" t="s">
        <v>54</v>
      </c>
      <c r="AE3133" t="s">
        <v>54</v>
      </c>
      <c r="AF3133" s="23" t="s">
        <v>54</v>
      </c>
      <c r="AG3133" s="23" t="s">
        <v>54</v>
      </c>
      <c r="AH3133" s="23" t="s">
        <v>54</v>
      </c>
      <c r="AI3133" s="23" t="s">
        <v>54</v>
      </c>
      <c r="AJ3133">
        <v>3</v>
      </c>
      <c r="AK3133">
        <v>6</v>
      </c>
      <c r="AL3133">
        <v>5</v>
      </c>
      <c r="AM3133">
        <v>1</v>
      </c>
      <c r="AN3133" s="23">
        <v>0</v>
      </c>
      <c r="AO3133" s="23">
        <v>0</v>
      </c>
      <c r="AP3133" s="23">
        <v>0</v>
      </c>
      <c r="AQ3133" s="23">
        <v>0</v>
      </c>
      <c r="AR3133" s="35">
        <v>0</v>
      </c>
      <c r="AS3133" s="35">
        <v>0</v>
      </c>
      <c r="AT3133" s="35">
        <v>4</v>
      </c>
      <c r="AU3133" s="31" t="str">
        <f t="shared" si="51"/>
        <v>库存为4</v>
      </c>
      <c r="AV3133" s="36" t="str">
        <f>IFERROR(时间!$B$4+AU3133,"上周无销量")</f>
        <v>上周无销量</v>
      </c>
    </row>
    <row r="3134" spans="1:48">
      <c r="A3134" s="21" t="s">
        <v>6030</v>
      </c>
      <c r="B3134" t="s">
        <v>3182</v>
      </c>
      <c r="C3134" t="s">
        <v>6026</v>
      </c>
      <c r="D3134" s="31">
        <v>0</v>
      </c>
      <c r="E3134" s="31">
        <v>0</v>
      </c>
      <c r="F3134" s="31">
        <v>0</v>
      </c>
      <c r="G3134" s="31">
        <v>0</v>
      </c>
      <c r="H3134" s="32">
        <v>0</v>
      </c>
      <c r="I3134">
        <v>3</v>
      </c>
      <c r="J3134" s="33">
        <v>0</v>
      </c>
      <c r="K3134" s="33">
        <v>0</v>
      </c>
      <c r="L3134" s="33">
        <v>0</v>
      </c>
      <c r="M3134">
        <v>3</v>
      </c>
      <c r="N3134">
        <v>0</v>
      </c>
      <c r="O3134">
        <v>3</v>
      </c>
      <c r="P3134" t="s">
        <v>54</v>
      </c>
      <c r="Q3134" t="s">
        <v>54</v>
      </c>
      <c r="R3134" t="s">
        <v>54</v>
      </c>
      <c r="S3134" t="s">
        <v>54</v>
      </c>
      <c r="T3134" t="s">
        <v>54</v>
      </c>
      <c r="U3134" t="s">
        <v>54</v>
      </c>
      <c r="V3134" t="s">
        <v>54</v>
      </c>
      <c r="W3134" t="s">
        <v>54</v>
      </c>
      <c r="X3134" s="23" t="s">
        <v>54</v>
      </c>
      <c r="Y3134" s="23" t="s">
        <v>54</v>
      </c>
      <c r="Z3134" s="23" t="s">
        <v>54</v>
      </c>
      <c r="AA3134" s="23" t="s">
        <v>54</v>
      </c>
      <c r="AB3134" t="s">
        <v>54</v>
      </c>
      <c r="AC3134" t="s">
        <v>54</v>
      </c>
      <c r="AD3134" t="s">
        <v>54</v>
      </c>
      <c r="AE3134" t="s">
        <v>54</v>
      </c>
      <c r="AF3134" s="23" t="s">
        <v>54</v>
      </c>
      <c r="AG3134" s="23" t="s">
        <v>54</v>
      </c>
      <c r="AH3134" s="23" t="s">
        <v>54</v>
      </c>
      <c r="AI3134" s="23" t="s">
        <v>54</v>
      </c>
      <c r="AJ3134">
        <v>1</v>
      </c>
      <c r="AK3134">
        <v>1</v>
      </c>
      <c r="AL3134">
        <v>0</v>
      </c>
      <c r="AM3134">
        <v>0</v>
      </c>
      <c r="AN3134" s="23">
        <v>0</v>
      </c>
      <c r="AO3134" s="23">
        <v>0</v>
      </c>
      <c r="AP3134" s="23" t="e">
        <v>#DIV/0!</v>
      </c>
      <c r="AQ3134" s="23" t="e">
        <v>#DIV/0!</v>
      </c>
      <c r="AR3134" s="35">
        <v>0</v>
      </c>
      <c r="AS3134" s="35">
        <v>0</v>
      </c>
      <c r="AT3134" s="35">
        <v>3</v>
      </c>
      <c r="AU3134" s="31" t="str">
        <f t="shared" si="51"/>
        <v>库存为3</v>
      </c>
      <c r="AV3134" s="36" t="str">
        <f>IFERROR(时间!$B$4+AU3134,"上周无销量")</f>
        <v>上周无销量</v>
      </c>
    </row>
    <row r="3135" spans="1:48">
      <c r="A3135" s="21" t="s">
        <v>6031</v>
      </c>
      <c r="B3135" t="s">
        <v>6032</v>
      </c>
      <c r="C3135" t="s">
        <v>6033</v>
      </c>
      <c r="D3135" s="31">
        <v>0</v>
      </c>
      <c r="E3135" s="31">
        <v>0</v>
      </c>
      <c r="F3135" s="31">
        <v>0</v>
      </c>
      <c r="G3135" s="31">
        <v>0</v>
      </c>
      <c r="H3135" s="32">
        <v>0</v>
      </c>
      <c r="I3135">
        <v>0</v>
      </c>
      <c r="J3135" s="33">
        <v>0</v>
      </c>
      <c r="K3135" s="33">
        <v>0</v>
      </c>
      <c r="L3135" s="33">
        <v>0</v>
      </c>
      <c r="M3135">
        <v>0</v>
      </c>
      <c r="N3135">
        <v>0</v>
      </c>
      <c r="O3135">
        <v>0</v>
      </c>
      <c r="P3135" t="s">
        <v>54</v>
      </c>
      <c r="Q3135" t="s">
        <v>54</v>
      </c>
      <c r="R3135" t="s">
        <v>54</v>
      </c>
      <c r="S3135" t="s">
        <v>54</v>
      </c>
      <c r="T3135" t="s">
        <v>54</v>
      </c>
      <c r="U3135" t="s">
        <v>54</v>
      </c>
      <c r="V3135" t="s">
        <v>54</v>
      </c>
      <c r="W3135" t="s">
        <v>54</v>
      </c>
      <c r="X3135" s="23" t="s">
        <v>54</v>
      </c>
      <c r="Y3135" s="23" t="s">
        <v>54</v>
      </c>
      <c r="Z3135" s="23" t="s">
        <v>54</v>
      </c>
      <c r="AA3135" s="23" t="s">
        <v>54</v>
      </c>
      <c r="AB3135" t="s">
        <v>54</v>
      </c>
      <c r="AC3135" t="s">
        <v>54</v>
      </c>
      <c r="AD3135" t="s">
        <v>54</v>
      </c>
      <c r="AE3135" t="s">
        <v>54</v>
      </c>
      <c r="AF3135" s="23" t="s">
        <v>54</v>
      </c>
      <c r="AG3135" s="23" t="s">
        <v>54</v>
      </c>
      <c r="AH3135" s="23" t="s">
        <v>54</v>
      </c>
      <c r="AI3135" s="23" t="s">
        <v>54</v>
      </c>
      <c r="AJ3135">
        <v>0</v>
      </c>
      <c r="AK3135">
        <v>0</v>
      </c>
      <c r="AL3135">
        <v>0</v>
      </c>
      <c r="AM3135">
        <v>0</v>
      </c>
      <c r="AN3135" s="23" t="e">
        <v>#DIV/0!</v>
      </c>
      <c r="AO3135" s="23" t="e">
        <v>#DIV/0!</v>
      </c>
      <c r="AP3135" s="23" t="e">
        <v>#DIV/0!</v>
      </c>
      <c r="AQ3135" s="23" t="e">
        <v>#DIV/0!</v>
      </c>
      <c r="AR3135" s="35">
        <v>0</v>
      </c>
      <c r="AS3135" s="35">
        <v>0</v>
      </c>
      <c r="AT3135" s="35">
        <v>0</v>
      </c>
      <c r="AU3135" s="31" t="str">
        <f t="shared" si="51"/>
        <v>库存为0</v>
      </c>
      <c r="AV3135" s="36" t="str">
        <f>IFERROR(时间!$B$4+AU3135,"上周无销量")</f>
        <v>上周无销量</v>
      </c>
    </row>
    <row r="3136" spans="1:48">
      <c r="A3136" s="21" t="s">
        <v>6034</v>
      </c>
      <c r="B3136" t="s">
        <v>4437</v>
      </c>
      <c r="C3136" t="s">
        <v>6033</v>
      </c>
      <c r="D3136" s="31">
        <v>0</v>
      </c>
      <c r="E3136" s="31">
        <v>0</v>
      </c>
      <c r="F3136" s="31">
        <v>0</v>
      </c>
      <c r="G3136" s="31">
        <v>0</v>
      </c>
      <c r="H3136" s="32">
        <v>0</v>
      </c>
      <c r="I3136">
        <v>0</v>
      </c>
      <c r="J3136" s="33">
        <v>0</v>
      </c>
      <c r="K3136" s="33">
        <v>0</v>
      </c>
      <c r="L3136" s="33">
        <v>0</v>
      </c>
      <c r="M3136">
        <v>0</v>
      </c>
      <c r="N3136">
        <v>0</v>
      </c>
      <c r="O3136">
        <v>0</v>
      </c>
      <c r="P3136" t="s">
        <v>54</v>
      </c>
      <c r="Q3136" t="s">
        <v>54</v>
      </c>
      <c r="R3136" t="s">
        <v>54</v>
      </c>
      <c r="S3136" t="s">
        <v>54</v>
      </c>
      <c r="T3136" t="s">
        <v>54</v>
      </c>
      <c r="U3136" t="s">
        <v>54</v>
      </c>
      <c r="V3136" t="s">
        <v>54</v>
      </c>
      <c r="W3136" t="s">
        <v>54</v>
      </c>
      <c r="X3136" s="23" t="s">
        <v>54</v>
      </c>
      <c r="Y3136" s="23" t="s">
        <v>54</v>
      </c>
      <c r="Z3136" s="23" t="s">
        <v>54</v>
      </c>
      <c r="AA3136" s="23" t="s">
        <v>54</v>
      </c>
      <c r="AB3136" t="s">
        <v>54</v>
      </c>
      <c r="AC3136" t="s">
        <v>54</v>
      </c>
      <c r="AD3136" t="s">
        <v>54</v>
      </c>
      <c r="AE3136" t="s">
        <v>54</v>
      </c>
      <c r="AF3136" s="23" t="s">
        <v>54</v>
      </c>
      <c r="AG3136" s="23" t="s">
        <v>54</v>
      </c>
      <c r="AH3136" s="23" t="s">
        <v>54</v>
      </c>
      <c r="AI3136" s="23" t="s">
        <v>54</v>
      </c>
      <c r="AJ3136">
        <v>1</v>
      </c>
      <c r="AK3136">
        <v>1</v>
      </c>
      <c r="AL3136">
        <v>1</v>
      </c>
      <c r="AM3136">
        <v>2</v>
      </c>
      <c r="AN3136" s="23">
        <v>0</v>
      </c>
      <c r="AO3136" s="23">
        <v>0</v>
      </c>
      <c r="AP3136" s="23">
        <v>0</v>
      </c>
      <c r="AQ3136" s="23">
        <v>0</v>
      </c>
      <c r="AR3136" s="35">
        <v>0</v>
      </c>
      <c r="AS3136" s="35">
        <v>0</v>
      </c>
      <c r="AT3136" s="35">
        <v>0</v>
      </c>
      <c r="AU3136" s="31" t="str">
        <f t="shared" si="51"/>
        <v>库存为0</v>
      </c>
      <c r="AV3136" s="36" t="str">
        <f>IFERROR(时间!$B$4+AU3136,"上周无销量")</f>
        <v>上周无销量</v>
      </c>
    </row>
    <row r="3137" spans="1:48">
      <c r="A3137" s="21" t="s">
        <v>6035</v>
      </c>
      <c r="B3137" t="s">
        <v>4440</v>
      </c>
      <c r="C3137" t="s">
        <v>6033</v>
      </c>
      <c r="D3137" s="31">
        <v>0</v>
      </c>
      <c r="E3137" s="31">
        <v>0</v>
      </c>
      <c r="F3137" s="31">
        <v>0</v>
      </c>
      <c r="G3137" s="31">
        <v>0</v>
      </c>
      <c r="H3137" s="32">
        <v>0</v>
      </c>
      <c r="I3137">
        <v>0</v>
      </c>
      <c r="J3137" s="33">
        <v>0</v>
      </c>
      <c r="K3137" s="33">
        <v>0</v>
      </c>
      <c r="L3137" s="33">
        <v>0</v>
      </c>
      <c r="M3137">
        <v>0</v>
      </c>
      <c r="N3137">
        <v>0</v>
      </c>
      <c r="O3137">
        <v>0</v>
      </c>
      <c r="P3137" t="s">
        <v>54</v>
      </c>
      <c r="Q3137" t="s">
        <v>54</v>
      </c>
      <c r="R3137" t="s">
        <v>54</v>
      </c>
      <c r="S3137" t="s">
        <v>54</v>
      </c>
      <c r="T3137" t="s">
        <v>54</v>
      </c>
      <c r="U3137" t="s">
        <v>54</v>
      </c>
      <c r="V3137" t="s">
        <v>54</v>
      </c>
      <c r="W3137" t="s">
        <v>54</v>
      </c>
      <c r="X3137" s="23" t="s">
        <v>54</v>
      </c>
      <c r="Y3137" s="23" t="s">
        <v>54</v>
      </c>
      <c r="Z3137" s="23" t="s">
        <v>54</v>
      </c>
      <c r="AA3137" s="23" t="s">
        <v>54</v>
      </c>
      <c r="AB3137" t="s">
        <v>54</v>
      </c>
      <c r="AC3137" t="s">
        <v>54</v>
      </c>
      <c r="AD3137" t="s">
        <v>54</v>
      </c>
      <c r="AE3137" t="s">
        <v>54</v>
      </c>
      <c r="AF3137" s="23" t="s">
        <v>54</v>
      </c>
      <c r="AG3137" s="23" t="s">
        <v>54</v>
      </c>
      <c r="AH3137" s="23" t="s">
        <v>54</v>
      </c>
      <c r="AI3137" s="23" t="s">
        <v>54</v>
      </c>
      <c r="AJ3137">
        <v>5</v>
      </c>
      <c r="AK3137">
        <v>2</v>
      </c>
      <c r="AL3137">
        <v>2</v>
      </c>
      <c r="AM3137">
        <v>0</v>
      </c>
      <c r="AN3137" s="23">
        <v>0</v>
      </c>
      <c r="AO3137" s="23">
        <v>0</v>
      </c>
      <c r="AP3137" s="23">
        <v>0</v>
      </c>
      <c r="AQ3137" s="23" t="e">
        <v>#DIV/0!</v>
      </c>
      <c r="AR3137" s="35">
        <v>0</v>
      </c>
      <c r="AS3137" s="35">
        <v>0</v>
      </c>
      <c r="AT3137" s="35">
        <v>0</v>
      </c>
      <c r="AU3137" s="31" t="str">
        <f t="shared" si="51"/>
        <v>库存为0</v>
      </c>
      <c r="AV3137" s="36" t="str">
        <f>IFERROR(时间!$B$4+AU3137,"上周无销量")</f>
        <v>上周无销量</v>
      </c>
    </row>
    <row r="3138" spans="1:48">
      <c r="A3138" s="21" t="s">
        <v>6036</v>
      </c>
      <c r="B3138" t="s">
        <v>5788</v>
      </c>
      <c r="C3138" t="s">
        <v>6037</v>
      </c>
      <c r="D3138" s="31">
        <v>0</v>
      </c>
      <c r="E3138" s="31">
        <v>0</v>
      </c>
      <c r="F3138" s="31">
        <v>0</v>
      </c>
      <c r="G3138" s="31">
        <v>0</v>
      </c>
      <c r="H3138" s="32">
        <v>0</v>
      </c>
      <c r="I3138">
        <v>0</v>
      </c>
      <c r="J3138" s="33">
        <v>0</v>
      </c>
      <c r="K3138" s="33">
        <v>0</v>
      </c>
      <c r="L3138" s="33">
        <v>0</v>
      </c>
      <c r="M3138">
        <v>0</v>
      </c>
      <c r="N3138">
        <v>0</v>
      </c>
      <c r="O3138">
        <v>0</v>
      </c>
      <c r="P3138" t="s">
        <v>54</v>
      </c>
      <c r="Q3138" t="s">
        <v>54</v>
      </c>
      <c r="R3138" t="s">
        <v>54</v>
      </c>
      <c r="S3138" t="s">
        <v>54</v>
      </c>
      <c r="T3138" t="s">
        <v>54</v>
      </c>
      <c r="U3138" t="s">
        <v>54</v>
      </c>
      <c r="V3138" t="s">
        <v>54</v>
      </c>
      <c r="W3138" t="s">
        <v>54</v>
      </c>
      <c r="X3138" s="23" t="s">
        <v>54</v>
      </c>
      <c r="Y3138" s="23" t="s">
        <v>54</v>
      </c>
      <c r="Z3138" s="23" t="s">
        <v>54</v>
      </c>
      <c r="AA3138" s="23" t="s">
        <v>54</v>
      </c>
      <c r="AB3138" t="s">
        <v>54</v>
      </c>
      <c r="AC3138" t="s">
        <v>54</v>
      </c>
      <c r="AD3138" t="s">
        <v>54</v>
      </c>
      <c r="AE3138" t="s">
        <v>54</v>
      </c>
      <c r="AF3138" s="23" t="s">
        <v>54</v>
      </c>
      <c r="AG3138" s="23" t="s">
        <v>54</v>
      </c>
      <c r="AH3138" s="23" t="s">
        <v>54</v>
      </c>
      <c r="AI3138" s="23" t="s">
        <v>54</v>
      </c>
      <c r="AJ3138">
        <v>0</v>
      </c>
      <c r="AK3138">
        <v>0</v>
      </c>
      <c r="AL3138">
        <v>1</v>
      </c>
      <c r="AM3138">
        <v>1</v>
      </c>
      <c r="AN3138" s="23" t="e">
        <v>#DIV/0!</v>
      </c>
      <c r="AO3138" s="23" t="e">
        <v>#DIV/0!</v>
      </c>
      <c r="AP3138" s="23">
        <v>0</v>
      </c>
      <c r="AQ3138" s="23">
        <v>0</v>
      </c>
      <c r="AR3138" s="35">
        <v>0</v>
      </c>
      <c r="AS3138" s="35">
        <v>0</v>
      </c>
      <c r="AT3138" s="35">
        <v>0</v>
      </c>
      <c r="AU3138" s="31" t="str">
        <f t="shared" si="51"/>
        <v>库存为0</v>
      </c>
      <c r="AV3138" s="36" t="str">
        <f>IFERROR(时间!$B$4+AU3138,"上周无销量")</f>
        <v>上周无销量</v>
      </c>
    </row>
    <row r="3139" spans="1:48">
      <c r="A3139" s="21" t="s">
        <v>6038</v>
      </c>
      <c r="B3139" t="s">
        <v>6039</v>
      </c>
      <c r="C3139" t="s">
        <v>6037</v>
      </c>
      <c r="D3139" s="31">
        <v>0</v>
      </c>
      <c r="E3139" s="31">
        <v>0</v>
      </c>
      <c r="F3139" s="31">
        <v>0</v>
      </c>
      <c r="G3139" s="31">
        <v>0</v>
      </c>
      <c r="H3139" s="32">
        <v>0</v>
      </c>
      <c r="I3139">
        <v>0</v>
      </c>
      <c r="J3139" s="33">
        <v>0</v>
      </c>
      <c r="K3139" s="33">
        <v>0</v>
      </c>
      <c r="L3139" s="33">
        <v>0</v>
      </c>
      <c r="M3139">
        <v>0</v>
      </c>
      <c r="N3139">
        <v>0</v>
      </c>
      <c r="O3139">
        <v>0</v>
      </c>
      <c r="P3139" t="s">
        <v>54</v>
      </c>
      <c r="Q3139" t="s">
        <v>54</v>
      </c>
      <c r="R3139" t="s">
        <v>54</v>
      </c>
      <c r="S3139" t="s">
        <v>54</v>
      </c>
      <c r="T3139" t="s">
        <v>54</v>
      </c>
      <c r="U3139" t="s">
        <v>54</v>
      </c>
      <c r="V3139" t="s">
        <v>54</v>
      </c>
      <c r="W3139" t="s">
        <v>54</v>
      </c>
      <c r="X3139" s="23" t="s">
        <v>54</v>
      </c>
      <c r="Y3139" s="23" t="s">
        <v>54</v>
      </c>
      <c r="Z3139" s="23" t="s">
        <v>54</v>
      </c>
      <c r="AA3139" s="23" t="s">
        <v>54</v>
      </c>
      <c r="AB3139" t="s">
        <v>54</v>
      </c>
      <c r="AC3139" t="s">
        <v>54</v>
      </c>
      <c r="AD3139" t="s">
        <v>54</v>
      </c>
      <c r="AE3139" t="s">
        <v>54</v>
      </c>
      <c r="AF3139" s="23" t="s">
        <v>54</v>
      </c>
      <c r="AG3139" s="23" t="s">
        <v>54</v>
      </c>
      <c r="AH3139" s="23" t="s">
        <v>54</v>
      </c>
      <c r="AI3139" s="23" t="s">
        <v>54</v>
      </c>
      <c r="AJ3139">
        <v>0</v>
      </c>
      <c r="AK3139">
        <v>0</v>
      </c>
      <c r="AL3139">
        <v>0</v>
      </c>
      <c r="AM3139">
        <v>0</v>
      </c>
      <c r="AN3139" s="23" t="e">
        <v>#DIV/0!</v>
      </c>
      <c r="AO3139" s="23" t="e">
        <v>#DIV/0!</v>
      </c>
      <c r="AP3139" s="23" t="e">
        <v>#DIV/0!</v>
      </c>
      <c r="AQ3139" s="23" t="e">
        <v>#DIV/0!</v>
      </c>
      <c r="AR3139" s="35">
        <v>0</v>
      </c>
      <c r="AS3139" s="35">
        <v>0</v>
      </c>
      <c r="AT3139" s="35">
        <v>0</v>
      </c>
      <c r="AU3139" s="31" t="str">
        <f t="shared" si="51"/>
        <v>库存为0</v>
      </c>
      <c r="AV3139" s="36" t="str">
        <f>IFERROR(时间!$B$4+AU3139,"上周无销量")</f>
        <v>上周无销量</v>
      </c>
    </row>
    <row r="3140" spans="1:48">
      <c r="A3140" s="21" t="s">
        <v>6040</v>
      </c>
      <c r="B3140" t="s">
        <v>6041</v>
      </c>
      <c r="C3140" t="s">
        <v>6037</v>
      </c>
      <c r="D3140" s="31">
        <v>0</v>
      </c>
      <c r="E3140" s="31">
        <v>0</v>
      </c>
      <c r="F3140" s="31">
        <v>0</v>
      </c>
      <c r="G3140" s="31">
        <v>0</v>
      </c>
      <c r="H3140" s="32">
        <v>0</v>
      </c>
      <c r="I3140">
        <v>0</v>
      </c>
      <c r="J3140" s="33">
        <v>0</v>
      </c>
      <c r="K3140" s="33">
        <v>0</v>
      </c>
      <c r="L3140" s="33">
        <v>0</v>
      </c>
      <c r="M3140">
        <v>0</v>
      </c>
      <c r="N3140">
        <v>0</v>
      </c>
      <c r="O3140">
        <v>0</v>
      </c>
      <c r="P3140" t="s">
        <v>54</v>
      </c>
      <c r="Q3140" t="s">
        <v>54</v>
      </c>
      <c r="R3140" t="s">
        <v>54</v>
      </c>
      <c r="S3140" t="s">
        <v>54</v>
      </c>
      <c r="T3140" t="s">
        <v>54</v>
      </c>
      <c r="U3140" t="s">
        <v>54</v>
      </c>
      <c r="V3140" t="s">
        <v>54</v>
      </c>
      <c r="W3140" t="s">
        <v>54</v>
      </c>
      <c r="X3140" s="23" t="s">
        <v>54</v>
      </c>
      <c r="Y3140" s="23" t="s">
        <v>54</v>
      </c>
      <c r="Z3140" s="23" t="s">
        <v>54</v>
      </c>
      <c r="AA3140" s="23" t="s">
        <v>54</v>
      </c>
      <c r="AB3140" t="s">
        <v>54</v>
      </c>
      <c r="AC3140" t="s">
        <v>54</v>
      </c>
      <c r="AD3140" t="s">
        <v>54</v>
      </c>
      <c r="AE3140" t="s">
        <v>54</v>
      </c>
      <c r="AF3140" s="23" t="s">
        <v>54</v>
      </c>
      <c r="AG3140" s="23" t="s">
        <v>54</v>
      </c>
      <c r="AH3140" s="23" t="s">
        <v>54</v>
      </c>
      <c r="AI3140" s="23" t="s">
        <v>54</v>
      </c>
      <c r="AJ3140">
        <v>0</v>
      </c>
      <c r="AK3140">
        <v>0</v>
      </c>
      <c r="AL3140">
        <v>0</v>
      </c>
      <c r="AM3140">
        <v>0</v>
      </c>
      <c r="AN3140" s="23" t="e">
        <v>#DIV/0!</v>
      </c>
      <c r="AO3140" s="23" t="e">
        <v>#DIV/0!</v>
      </c>
      <c r="AP3140" s="23" t="e">
        <v>#DIV/0!</v>
      </c>
      <c r="AQ3140" s="23" t="e">
        <v>#DIV/0!</v>
      </c>
      <c r="AR3140" s="35">
        <v>0</v>
      </c>
      <c r="AS3140" s="35">
        <v>0</v>
      </c>
      <c r="AT3140" s="35">
        <v>0</v>
      </c>
      <c r="AU3140" s="31" t="str">
        <f t="shared" si="51"/>
        <v>库存为0</v>
      </c>
      <c r="AV3140" s="36" t="str">
        <f>IFERROR(时间!$B$4+AU3140,"上周无销量")</f>
        <v>上周无销量</v>
      </c>
    </row>
    <row r="3141" spans="1:48">
      <c r="A3141" s="21" t="s">
        <v>6042</v>
      </c>
      <c r="B3141" t="s">
        <v>5803</v>
      </c>
      <c r="C3141" t="s">
        <v>6037</v>
      </c>
      <c r="D3141" s="31">
        <v>0</v>
      </c>
      <c r="E3141" s="31">
        <v>0</v>
      </c>
      <c r="F3141" s="31">
        <v>0</v>
      </c>
      <c r="G3141" s="31">
        <v>0</v>
      </c>
      <c r="H3141" s="32">
        <v>0</v>
      </c>
      <c r="I3141">
        <v>0</v>
      </c>
      <c r="J3141" s="33">
        <v>0</v>
      </c>
      <c r="K3141" s="33">
        <v>0</v>
      </c>
      <c r="L3141" s="33">
        <v>0</v>
      </c>
      <c r="M3141">
        <v>0</v>
      </c>
      <c r="N3141">
        <v>0</v>
      </c>
      <c r="O3141">
        <v>0</v>
      </c>
      <c r="P3141" t="s">
        <v>54</v>
      </c>
      <c r="Q3141" t="s">
        <v>54</v>
      </c>
      <c r="R3141" t="s">
        <v>54</v>
      </c>
      <c r="S3141" t="s">
        <v>54</v>
      </c>
      <c r="T3141" t="s">
        <v>54</v>
      </c>
      <c r="U3141" t="s">
        <v>54</v>
      </c>
      <c r="V3141" t="s">
        <v>54</v>
      </c>
      <c r="W3141" t="s">
        <v>54</v>
      </c>
      <c r="X3141" s="23" t="s">
        <v>54</v>
      </c>
      <c r="Y3141" s="23" t="s">
        <v>54</v>
      </c>
      <c r="Z3141" s="23" t="s">
        <v>54</v>
      </c>
      <c r="AA3141" s="23" t="s">
        <v>54</v>
      </c>
      <c r="AB3141" t="s">
        <v>54</v>
      </c>
      <c r="AC3141" t="s">
        <v>54</v>
      </c>
      <c r="AD3141" t="s">
        <v>54</v>
      </c>
      <c r="AE3141" t="s">
        <v>54</v>
      </c>
      <c r="AF3141" s="23" t="s">
        <v>54</v>
      </c>
      <c r="AG3141" s="23" t="s">
        <v>54</v>
      </c>
      <c r="AH3141" s="23" t="s">
        <v>54</v>
      </c>
      <c r="AI3141" s="23" t="s">
        <v>54</v>
      </c>
      <c r="AJ3141">
        <v>1</v>
      </c>
      <c r="AK3141">
        <v>1</v>
      </c>
      <c r="AL3141">
        <v>2</v>
      </c>
      <c r="AM3141">
        <v>0</v>
      </c>
      <c r="AN3141" s="23">
        <v>0</v>
      </c>
      <c r="AO3141" s="23">
        <v>0</v>
      </c>
      <c r="AP3141" s="23">
        <v>0</v>
      </c>
      <c r="AQ3141" s="23" t="e">
        <v>#DIV/0!</v>
      </c>
      <c r="AR3141" s="35">
        <v>0</v>
      </c>
      <c r="AS3141" s="35">
        <v>0</v>
      </c>
      <c r="AT3141" s="35">
        <v>0</v>
      </c>
      <c r="AU3141" s="31" t="str">
        <f t="shared" ref="AU3141:AU3204" si="52">IF(AR3141="","库存为"&amp;M3141,IF(AS3141=0,"库存为"&amp;M3141,INT(M3141/AR3141)))</f>
        <v>库存为0</v>
      </c>
      <c r="AV3141" s="36" t="str">
        <f>IFERROR(时间!$B$4+AU3141,"上周无销量")</f>
        <v>上周无销量</v>
      </c>
    </row>
    <row r="3142" spans="1:48">
      <c r="A3142" s="21" t="s">
        <v>6043</v>
      </c>
      <c r="B3142" t="s">
        <v>5809</v>
      </c>
      <c r="C3142" t="s">
        <v>6037</v>
      </c>
      <c r="D3142" s="31">
        <v>0</v>
      </c>
      <c r="E3142" s="31">
        <v>0</v>
      </c>
      <c r="F3142" s="31">
        <v>0</v>
      </c>
      <c r="G3142" s="31">
        <v>0</v>
      </c>
      <c r="H3142" s="32">
        <v>0</v>
      </c>
      <c r="I3142">
        <v>0</v>
      </c>
      <c r="J3142" s="33">
        <v>0</v>
      </c>
      <c r="K3142" s="33">
        <v>0</v>
      </c>
      <c r="L3142" s="33">
        <v>0</v>
      </c>
      <c r="M3142">
        <v>0</v>
      </c>
      <c r="N3142">
        <v>0</v>
      </c>
      <c r="O3142">
        <v>0</v>
      </c>
      <c r="P3142" t="s">
        <v>54</v>
      </c>
      <c r="Q3142" t="s">
        <v>54</v>
      </c>
      <c r="R3142" t="s">
        <v>54</v>
      </c>
      <c r="S3142" t="s">
        <v>54</v>
      </c>
      <c r="T3142" t="s">
        <v>54</v>
      </c>
      <c r="U3142" t="s">
        <v>54</v>
      </c>
      <c r="V3142" t="s">
        <v>54</v>
      </c>
      <c r="W3142" t="s">
        <v>54</v>
      </c>
      <c r="X3142" s="23" t="s">
        <v>54</v>
      </c>
      <c r="Y3142" s="23" t="s">
        <v>54</v>
      </c>
      <c r="Z3142" s="23" t="s">
        <v>54</v>
      </c>
      <c r="AA3142" s="23" t="s">
        <v>54</v>
      </c>
      <c r="AB3142" t="s">
        <v>54</v>
      </c>
      <c r="AC3142" t="s">
        <v>54</v>
      </c>
      <c r="AD3142" t="s">
        <v>54</v>
      </c>
      <c r="AE3142" t="s">
        <v>54</v>
      </c>
      <c r="AF3142" s="23" t="s">
        <v>54</v>
      </c>
      <c r="AG3142" s="23" t="s">
        <v>54</v>
      </c>
      <c r="AH3142" s="23" t="s">
        <v>54</v>
      </c>
      <c r="AI3142" s="23" t="s">
        <v>54</v>
      </c>
      <c r="AJ3142">
        <v>0</v>
      </c>
      <c r="AK3142">
        <v>1</v>
      </c>
      <c r="AL3142">
        <v>0</v>
      </c>
      <c r="AM3142">
        <v>0</v>
      </c>
      <c r="AN3142" s="23" t="e">
        <v>#DIV/0!</v>
      </c>
      <c r="AO3142" s="23">
        <v>0</v>
      </c>
      <c r="AP3142" s="23" t="e">
        <v>#DIV/0!</v>
      </c>
      <c r="AQ3142" s="23" t="e">
        <v>#DIV/0!</v>
      </c>
      <c r="AR3142" s="35">
        <v>0</v>
      </c>
      <c r="AS3142" s="35">
        <v>0</v>
      </c>
      <c r="AT3142" s="35">
        <v>0</v>
      </c>
      <c r="AU3142" s="31" t="str">
        <f t="shared" si="52"/>
        <v>库存为0</v>
      </c>
      <c r="AV3142" s="36" t="str">
        <f>IFERROR(时间!$B$4+AU3142,"上周无销量")</f>
        <v>上周无销量</v>
      </c>
    </row>
    <row r="3143" spans="1:48">
      <c r="A3143" s="21" t="s">
        <v>6044</v>
      </c>
      <c r="B3143" t="s">
        <v>5813</v>
      </c>
      <c r="C3143" t="s">
        <v>6037</v>
      </c>
      <c r="D3143" s="31">
        <v>0</v>
      </c>
      <c r="E3143" s="31">
        <v>0</v>
      </c>
      <c r="F3143" s="31">
        <v>0</v>
      </c>
      <c r="G3143" s="31">
        <v>0</v>
      </c>
      <c r="H3143" s="32">
        <v>0</v>
      </c>
      <c r="I3143">
        <v>0</v>
      </c>
      <c r="J3143" s="33">
        <v>0</v>
      </c>
      <c r="K3143" s="33">
        <v>0</v>
      </c>
      <c r="L3143" s="33">
        <v>0</v>
      </c>
      <c r="M3143">
        <v>0</v>
      </c>
      <c r="N3143">
        <v>0</v>
      </c>
      <c r="O3143">
        <v>0</v>
      </c>
      <c r="P3143" t="s">
        <v>54</v>
      </c>
      <c r="Q3143" t="s">
        <v>54</v>
      </c>
      <c r="R3143" t="s">
        <v>54</v>
      </c>
      <c r="S3143" t="s">
        <v>54</v>
      </c>
      <c r="T3143" t="s">
        <v>54</v>
      </c>
      <c r="U3143" t="s">
        <v>54</v>
      </c>
      <c r="V3143" t="s">
        <v>54</v>
      </c>
      <c r="W3143" t="s">
        <v>54</v>
      </c>
      <c r="X3143" s="23" t="s">
        <v>54</v>
      </c>
      <c r="Y3143" s="23" t="s">
        <v>54</v>
      </c>
      <c r="Z3143" s="23" t="s">
        <v>54</v>
      </c>
      <c r="AA3143" s="23" t="s">
        <v>54</v>
      </c>
      <c r="AB3143" t="s">
        <v>54</v>
      </c>
      <c r="AC3143" t="s">
        <v>54</v>
      </c>
      <c r="AD3143" t="s">
        <v>54</v>
      </c>
      <c r="AE3143" t="s">
        <v>54</v>
      </c>
      <c r="AF3143" s="23" t="s">
        <v>54</v>
      </c>
      <c r="AG3143" s="23" t="s">
        <v>54</v>
      </c>
      <c r="AH3143" s="23" t="s">
        <v>54</v>
      </c>
      <c r="AI3143" s="23" t="s">
        <v>54</v>
      </c>
      <c r="AJ3143">
        <v>1</v>
      </c>
      <c r="AK3143">
        <v>0</v>
      </c>
      <c r="AL3143">
        <v>1</v>
      </c>
      <c r="AM3143">
        <v>0</v>
      </c>
      <c r="AN3143" s="23">
        <v>0</v>
      </c>
      <c r="AO3143" s="23" t="e">
        <v>#DIV/0!</v>
      </c>
      <c r="AP3143" s="23">
        <v>0</v>
      </c>
      <c r="AQ3143" s="23" t="e">
        <v>#DIV/0!</v>
      </c>
      <c r="AR3143" s="35">
        <v>0</v>
      </c>
      <c r="AS3143" s="35">
        <v>0</v>
      </c>
      <c r="AT3143" s="35">
        <v>0</v>
      </c>
      <c r="AU3143" s="31" t="str">
        <f t="shared" si="52"/>
        <v>库存为0</v>
      </c>
      <c r="AV3143" s="36" t="str">
        <f>IFERROR(时间!$B$4+AU3143,"上周无销量")</f>
        <v>上周无销量</v>
      </c>
    </row>
    <row r="3144" spans="1:48">
      <c r="A3144" s="21" t="s">
        <v>6045</v>
      </c>
      <c r="B3144" t="s">
        <v>5817</v>
      </c>
      <c r="C3144" t="s">
        <v>6037</v>
      </c>
      <c r="D3144" s="31">
        <v>0</v>
      </c>
      <c r="E3144" s="31">
        <v>0</v>
      </c>
      <c r="F3144" s="31">
        <v>0</v>
      </c>
      <c r="G3144" s="31">
        <v>0</v>
      </c>
      <c r="H3144" s="32">
        <v>0</v>
      </c>
      <c r="I3144">
        <v>0</v>
      </c>
      <c r="J3144" s="33">
        <v>0</v>
      </c>
      <c r="K3144" s="33">
        <v>0</v>
      </c>
      <c r="L3144" s="33">
        <v>0</v>
      </c>
      <c r="M3144">
        <v>0</v>
      </c>
      <c r="N3144">
        <v>0</v>
      </c>
      <c r="O3144">
        <v>0</v>
      </c>
      <c r="P3144" t="s">
        <v>54</v>
      </c>
      <c r="Q3144" t="s">
        <v>54</v>
      </c>
      <c r="R3144" t="s">
        <v>54</v>
      </c>
      <c r="S3144" t="s">
        <v>54</v>
      </c>
      <c r="T3144" t="s">
        <v>54</v>
      </c>
      <c r="U3144" t="s">
        <v>54</v>
      </c>
      <c r="V3144" t="s">
        <v>54</v>
      </c>
      <c r="W3144" t="s">
        <v>54</v>
      </c>
      <c r="X3144" s="23" t="s">
        <v>54</v>
      </c>
      <c r="Y3144" s="23" t="s">
        <v>54</v>
      </c>
      <c r="Z3144" s="23" t="s">
        <v>54</v>
      </c>
      <c r="AA3144" s="23" t="s">
        <v>54</v>
      </c>
      <c r="AB3144" t="s">
        <v>54</v>
      </c>
      <c r="AC3144" t="s">
        <v>54</v>
      </c>
      <c r="AD3144" t="s">
        <v>54</v>
      </c>
      <c r="AE3144" t="s">
        <v>54</v>
      </c>
      <c r="AF3144" s="23" t="s">
        <v>54</v>
      </c>
      <c r="AG3144" s="23" t="s">
        <v>54</v>
      </c>
      <c r="AH3144" s="23" t="s">
        <v>54</v>
      </c>
      <c r="AI3144" s="23" t="s">
        <v>54</v>
      </c>
      <c r="AJ3144">
        <v>1</v>
      </c>
      <c r="AK3144">
        <v>2</v>
      </c>
      <c r="AL3144">
        <v>0</v>
      </c>
      <c r="AM3144">
        <v>0</v>
      </c>
      <c r="AN3144" s="23">
        <v>0</v>
      </c>
      <c r="AO3144" s="23">
        <v>0</v>
      </c>
      <c r="AP3144" s="23" t="e">
        <v>#DIV/0!</v>
      </c>
      <c r="AQ3144" s="23" t="e">
        <v>#DIV/0!</v>
      </c>
      <c r="AR3144" s="35">
        <v>0</v>
      </c>
      <c r="AS3144" s="35">
        <v>0</v>
      </c>
      <c r="AT3144" s="35">
        <v>0</v>
      </c>
      <c r="AU3144" s="31" t="str">
        <f t="shared" si="52"/>
        <v>库存为0</v>
      </c>
      <c r="AV3144" s="36" t="str">
        <f>IFERROR(时间!$B$4+AU3144,"上周无销量")</f>
        <v>上周无销量</v>
      </c>
    </row>
    <row r="3145" spans="1:48">
      <c r="A3145" s="21" t="s">
        <v>6046</v>
      </c>
      <c r="B3145" t="s">
        <v>6047</v>
      </c>
      <c r="C3145" t="s">
        <v>6037</v>
      </c>
      <c r="D3145" s="31">
        <v>0</v>
      </c>
      <c r="E3145" s="31">
        <v>0</v>
      </c>
      <c r="F3145" s="31">
        <v>0</v>
      </c>
      <c r="G3145" s="31">
        <v>0</v>
      </c>
      <c r="H3145" s="32">
        <v>0</v>
      </c>
      <c r="I3145">
        <v>0</v>
      </c>
      <c r="J3145" s="33">
        <v>0</v>
      </c>
      <c r="K3145" s="33">
        <v>0</v>
      </c>
      <c r="L3145" s="33">
        <v>0</v>
      </c>
      <c r="M3145">
        <v>0</v>
      </c>
      <c r="N3145">
        <v>0</v>
      </c>
      <c r="O3145">
        <v>0</v>
      </c>
      <c r="P3145" t="s">
        <v>54</v>
      </c>
      <c r="Q3145" t="s">
        <v>54</v>
      </c>
      <c r="R3145" t="s">
        <v>54</v>
      </c>
      <c r="S3145" t="s">
        <v>54</v>
      </c>
      <c r="T3145" t="s">
        <v>54</v>
      </c>
      <c r="U3145" t="s">
        <v>54</v>
      </c>
      <c r="V3145" t="s">
        <v>54</v>
      </c>
      <c r="W3145" t="s">
        <v>54</v>
      </c>
      <c r="X3145" s="23" t="s">
        <v>54</v>
      </c>
      <c r="Y3145" s="23" t="s">
        <v>54</v>
      </c>
      <c r="Z3145" s="23" t="s">
        <v>54</v>
      </c>
      <c r="AA3145" s="23" t="s">
        <v>54</v>
      </c>
      <c r="AB3145" t="s">
        <v>54</v>
      </c>
      <c r="AC3145" t="s">
        <v>54</v>
      </c>
      <c r="AD3145" t="s">
        <v>54</v>
      </c>
      <c r="AE3145" t="s">
        <v>54</v>
      </c>
      <c r="AF3145" s="23" t="s">
        <v>54</v>
      </c>
      <c r="AG3145" s="23" t="s">
        <v>54</v>
      </c>
      <c r="AH3145" s="23" t="s">
        <v>54</v>
      </c>
      <c r="AI3145" s="23" t="s">
        <v>54</v>
      </c>
      <c r="AJ3145">
        <v>0</v>
      </c>
      <c r="AK3145">
        <v>0</v>
      </c>
      <c r="AL3145">
        <v>0</v>
      </c>
      <c r="AM3145">
        <v>0</v>
      </c>
      <c r="AN3145" s="23" t="e">
        <v>#DIV/0!</v>
      </c>
      <c r="AO3145" s="23" t="e">
        <v>#DIV/0!</v>
      </c>
      <c r="AP3145" s="23" t="e">
        <v>#DIV/0!</v>
      </c>
      <c r="AQ3145" s="23" t="e">
        <v>#DIV/0!</v>
      </c>
      <c r="AR3145" s="35">
        <v>0</v>
      </c>
      <c r="AS3145" s="35">
        <v>0</v>
      </c>
      <c r="AT3145" s="35">
        <v>0</v>
      </c>
      <c r="AU3145" s="31" t="str">
        <f t="shared" si="52"/>
        <v>库存为0</v>
      </c>
      <c r="AV3145" s="36" t="str">
        <f>IFERROR(时间!$B$4+AU3145,"上周无销量")</f>
        <v>上周无销量</v>
      </c>
    </row>
    <row r="3146" spans="1:48">
      <c r="A3146" s="21" t="s">
        <v>6048</v>
      </c>
      <c r="B3146" t="s">
        <v>5827</v>
      </c>
      <c r="C3146" t="s">
        <v>6037</v>
      </c>
      <c r="D3146" s="31">
        <v>0</v>
      </c>
      <c r="E3146" s="31">
        <v>0</v>
      </c>
      <c r="F3146" s="31">
        <v>0</v>
      </c>
      <c r="G3146" s="31">
        <v>0</v>
      </c>
      <c r="H3146" s="32">
        <v>0</v>
      </c>
      <c r="I3146">
        <v>0</v>
      </c>
      <c r="J3146" s="33">
        <v>0</v>
      </c>
      <c r="K3146" s="33">
        <v>0</v>
      </c>
      <c r="L3146" s="33">
        <v>0</v>
      </c>
      <c r="M3146">
        <v>0</v>
      </c>
      <c r="N3146">
        <v>0</v>
      </c>
      <c r="O3146">
        <v>0</v>
      </c>
      <c r="P3146" t="s">
        <v>54</v>
      </c>
      <c r="Q3146" t="s">
        <v>54</v>
      </c>
      <c r="R3146" t="s">
        <v>54</v>
      </c>
      <c r="S3146" t="s">
        <v>54</v>
      </c>
      <c r="T3146" t="s">
        <v>54</v>
      </c>
      <c r="U3146" t="s">
        <v>54</v>
      </c>
      <c r="V3146" t="s">
        <v>54</v>
      </c>
      <c r="W3146" t="s">
        <v>54</v>
      </c>
      <c r="X3146" s="23" t="s">
        <v>54</v>
      </c>
      <c r="Y3146" s="23" t="s">
        <v>54</v>
      </c>
      <c r="Z3146" s="23" t="s">
        <v>54</v>
      </c>
      <c r="AA3146" s="23" t="s">
        <v>54</v>
      </c>
      <c r="AB3146" t="s">
        <v>54</v>
      </c>
      <c r="AC3146" t="s">
        <v>54</v>
      </c>
      <c r="AD3146" t="s">
        <v>54</v>
      </c>
      <c r="AE3146" t="s">
        <v>54</v>
      </c>
      <c r="AF3146" s="23" t="s">
        <v>54</v>
      </c>
      <c r="AG3146" s="23" t="s">
        <v>54</v>
      </c>
      <c r="AH3146" s="23" t="s">
        <v>54</v>
      </c>
      <c r="AI3146" s="23" t="s">
        <v>54</v>
      </c>
      <c r="AJ3146">
        <v>0</v>
      </c>
      <c r="AK3146">
        <v>0</v>
      </c>
      <c r="AL3146">
        <v>0</v>
      </c>
      <c r="AM3146">
        <v>0</v>
      </c>
      <c r="AN3146" s="23" t="e">
        <v>#DIV/0!</v>
      </c>
      <c r="AO3146" s="23" t="e">
        <v>#DIV/0!</v>
      </c>
      <c r="AP3146" s="23" t="e">
        <v>#DIV/0!</v>
      </c>
      <c r="AQ3146" s="23" t="e">
        <v>#DIV/0!</v>
      </c>
      <c r="AR3146" s="35">
        <v>0</v>
      </c>
      <c r="AS3146" s="35">
        <v>0</v>
      </c>
      <c r="AT3146" s="35">
        <v>0</v>
      </c>
      <c r="AU3146" s="31" t="str">
        <f t="shared" si="52"/>
        <v>库存为0</v>
      </c>
      <c r="AV3146" s="36" t="str">
        <f>IFERROR(时间!$B$4+AU3146,"上周无销量")</f>
        <v>上周无销量</v>
      </c>
    </row>
    <row r="3147" spans="1:48">
      <c r="A3147" s="21" t="s">
        <v>6049</v>
      </c>
      <c r="B3147" t="s">
        <v>5829</v>
      </c>
      <c r="C3147" t="s">
        <v>6037</v>
      </c>
      <c r="D3147" s="31">
        <v>0</v>
      </c>
      <c r="E3147" s="31">
        <v>0</v>
      </c>
      <c r="F3147" s="31">
        <v>0</v>
      </c>
      <c r="G3147" s="31">
        <v>0</v>
      </c>
      <c r="H3147" s="32">
        <v>0</v>
      </c>
      <c r="I3147">
        <v>0</v>
      </c>
      <c r="J3147" s="33">
        <v>0</v>
      </c>
      <c r="K3147" s="33">
        <v>0</v>
      </c>
      <c r="L3147" s="33">
        <v>0</v>
      </c>
      <c r="M3147">
        <v>0</v>
      </c>
      <c r="N3147">
        <v>0</v>
      </c>
      <c r="O3147">
        <v>0</v>
      </c>
      <c r="P3147" t="s">
        <v>54</v>
      </c>
      <c r="Q3147" t="s">
        <v>54</v>
      </c>
      <c r="R3147" t="s">
        <v>54</v>
      </c>
      <c r="S3147" t="s">
        <v>54</v>
      </c>
      <c r="T3147" t="s">
        <v>54</v>
      </c>
      <c r="U3147" t="s">
        <v>54</v>
      </c>
      <c r="V3147" t="s">
        <v>54</v>
      </c>
      <c r="W3147" t="s">
        <v>54</v>
      </c>
      <c r="X3147" s="23" t="s">
        <v>54</v>
      </c>
      <c r="Y3147" s="23" t="s">
        <v>54</v>
      </c>
      <c r="Z3147" s="23" t="s">
        <v>54</v>
      </c>
      <c r="AA3147" s="23" t="s">
        <v>54</v>
      </c>
      <c r="AB3147" t="s">
        <v>54</v>
      </c>
      <c r="AC3147" t="s">
        <v>54</v>
      </c>
      <c r="AD3147" t="s">
        <v>54</v>
      </c>
      <c r="AE3147" t="s">
        <v>54</v>
      </c>
      <c r="AF3147" s="23" t="s">
        <v>54</v>
      </c>
      <c r="AG3147" s="23" t="s">
        <v>54</v>
      </c>
      <c r="AH3147" s="23" t="s">
        <v>54</v>
      </c>
      <c r="AI3147" s="23" t="s">
        <v>54</v>
      </c>
      <c r="AJ3147">
        <v>4</v>
      </c>
      <c r="AK3147">
        <v>1</v>
      </c>
      <c r="AL3147">
        <v>2</v>
      </c>
      <c r="AM3147">
        <v>0</v>
      </c>
      <c r="AN3147" s="23">
        <v>0</v>
      </c>
      <c r="AO3147" s="23">
        <v>0</v>
      </c>
      <c r="AP3147" s="23">
        <v>0</v>
      </c>
      <c r="AQ3147" s="23" t="e">
        <v>#DIV/0!</v>
      </c>
      <c r="AR3147" s="35">
        <v>0</v>
      </c>
      <c r="AS3147" s="35">
        <v>0</v>
      </c>
      <c r="AT3147" s="35">
        <v>0</v>
      </c>
      <c r="AU3147" s="31" t="str">
        <f t="shared" si="52"/>
        <v>库存为0</v>
      </c>
      <c r="AV3147" s="36" t="str">
        <f>IFERROR(时间!$B$4+AU3147,"上周无销量")</f>
        <v>上周无销量</v>
      </c>
    </row>
    <row r="3148" spans="1:48">
      <c r="A3148" s="21" t="s">
        <v>6050</v>
      </c>
      <c r="B3148" t="s">
        <v>5835</v>
      </c>
      <c r="C3148" t="s">
        <v>6037</v>
      </c>
      <c r="D3148" s="31">
        <v>0</v>
      </c>
      <c r="E3148" s="31">
        <v>0</v>
      </c>
      <c r="F3148" s="31">
        <v>0</v>
      </c>
      <c r="G3148" s="31">
        <v>0</v>
      </c>
      <c r="H3148" s="32">
        <v>0</v>
      </c>
      <c r="I3148">
        <v>0</v>
      </c>
      <c r="J3148" s="33">
        <v>0</v>
      </c>
      <c r="K3148" s="33">
        <v>0</v>
      </c>
      <c r="L3148" s="33">
        <v>0</v>
      </c>
      <c r="M3148">
        <v>0</v>
      </c>
      <c r="N3148">
        <v>0</v>
      </c>
      <c r="O3148">
        <v>0</v>
      </c>
      <c r="P3148" t="s">
        <v>54</v>
      </c>
      <c r="Q3148" t="s">
        <v>54</v>
      </c>
      <c r="R3148" t="s">
        <v>54</v>
      </c>
      <c r="S3148" t="s">
        <v>54</v>
      </c>
      <c r="T3148" t="s">
        <v>54</v>
      </c>
      <c r="U3148" t="s">
        <v>54</v>
      </c>
      <c r="V3148" t="s">
        <v>54</v>
      </c>
      <c r="W3148" t="s">
        <v>54</v>
      </c>
      <c r="X3148" s="23" t="s">
        <v>54</v>
      </c>
      <c r="Y3148" s="23" t="s">
        <v>54</v>
      </c>
      <c r="Z3148" s="23" t="s">
        <v>54</v>
      </c>
      <c r="AA3148" s="23" t="s">
        <v>54</v>
      </c>
      <c r="AB3148" t="s">
        <v>54</v>
      </c>
      <c r="AC3148" t="s">
        <v>54</v>
      </c>
      <c r="AD3148" t="s">
        <v>54</v>
      </c>
      <c r="AE3148" t="s">
        <v>54</v>
      </c>
      <c r="AF3148" s="23" t="s">
        <v>54</v>
      </c>
      <c r="AG3148" s="23" t="s">
        <v>54</v>
      </c>
      <c r="AH3148" s="23" t="s">
        <v>54</v>
      </c>
      <c r="AI3148" s="23" t="s">
        <v>54</v>
      </c>
      <c r="AJ3148">
        <v>1</v>
      </c>
      <c r="AK3148">
        <v>0</v>
      </c>
      <c r="AL3148">
        <v>1</v>
      </c>
      <c r="AM3148">
        <v>1</v>
      </c>
      <c r="AN3148" s="23">
        <v>0</v>
      </c>
      <c r="AO3148" s="23" t="e">
        <v>#DIV/0!</v>
      </c>
      <c r="AP3148" s="23">
        <v>0</v>
      </c>
      <c r="AQ3148" s="23">
        <v>0</v>
      </c>
      <c r="AR3148" s="35">
        <v>0</v>
      </c>
      <c r="AS3148" s="35">
        <v>0</v>
      </c>
      <c r="AT3148" s="35">
        <v>0</v>
      </c>
      <c r="AU3148" s="31" t="str">
        <f t="shared" si="52"/>
        <v>库存为0</v>
      </c>
      <c r="AV3148" s="36" t="str">
        <f>IFERROR(时间!$B$4+AU3148,"上周无销量")</f>
        <v>上周无销量</v>
      </c>
    </row>
    <row r="3149" spans="1:48">
      <c r="A3149" s="21" t="s">
        <v>6051</v>
      </c>
      <c r="B3149" t="s">
        <v>6052</v>
      </c>
      <c r="C3149" t="s">
        <v>6053</v>
      </c>
      <c r="D3149" s="31">
        <v>0</v>
      </c>
      <c r="E3149" s="31">
        <v>0</v>
      </c>
      <c r="F3149" s="31">
        <v>0</v>
      </c>
      <c r="G3149" s="31">
        <v>0</v>
      </c>
      <c r="H3149" s="32">
        <v>0</v>
      </c>
      <c r="I3149">
        <v>0</v>
      </c>
      <c r="J3149" s="33">
        <v>0</v>
      </c>
      <c r="K3149" s="33">
        <v>0</v>
      </c>
      <c r="L3149" s="33">
        <v>0</v>
      </c>
      <c r="M3149">
        <v>0</v>
      </c>
      <c r="N3149">
        <v>0</v>
      </c>
      <c r="O3149">
        <v>0</v>
      </c>
      <c r="P3149" t="s">
        <v>54</v>
      </c>
      <c r="Q3149" t="s">
        <v>54</v>
      </c>
      <c r="R3149" t="s">
        <v>54</v>
      </c>
      <c r="S3149" t="s">
        <v>54</v>
      </c>
      <c r="T3149" t="s">
        <v>54</v>
      </c>
      <c r="U3149" t="s">
        <v>54</v>
      </c>
      <c r="V3149" t="s">
        <v>54</v>
      </c>
      <c r="W3149" t="s">
        <v>54</v>
      </c>
      <c r="X3149" s="23" t="s">
        <v>54</v>
      </c>
      <c r="Y3149" s="23" t="s">
        <v>54</v>
      </c>
      <c r="Z3149" s="23" t="s">
        <v>54</v>
      </c>
      <c r="AA3149" s="23" t="s">
        <v>54</v>
      </c>
      <c r="AB3149" t="s">
        <v>54</v>
      </c>
      <c r="AC3149" t="s">
        <v>54</v>
      </c>
      <c r="AD3149" t="s">
        <v>54</v>
      </c>
      <c r="AE3149" t="s">
        <v>54</v>
      </c>
      <c r="AF3149" s="23" t="s">
        <v>54</v>
      </c>
      <c r="AG3149" s="23" t="s">
        <v>54</v>
      </c>
      <c r="AH3149" s="23" t="s">
        <v>54</v>
      </c>
      <c r="AI3149" s="23" t="s">
        <v>54</v>
      </c>
      <c r="AJ3149">
        <v>0</v>
      </c>
      <c r="AK3149">
        <v>0</v>
      </c>
      <c r="AL3149">
        <v>0</v>
      </c>
      <c r="AM3149">
        <v>0</v>
      </c>
      <c r="AN3149" s="23" t="e">
        <v>#DIV/0!</v>
      </c>
      <c r="AO3149" s="23" t="e">
        <v>#DIV/0!</v>
      </c>
      <c r="AP3149" s="23" t="e">
        <v>#DIV/0!</v>
      </c>
      <c r="AQ3149" s="23" t="e">
        <v>#DIV/0!</v>
      </c>
      <c r="AR3149" s="35">
        <v>0</v>
      </c>
      <c r="AS3149" s="35">
        <v>0</v>
      </c>
      <c r="AT3149" s="35">
        <v>0</v>
      </c>
      <c r="AU3149" s="31" t="str">
        <f t="shared" si="52"/>
        <v>库存为0</v>
      </c>
      <c r="AV3149" s="36" t="str">
        <f>IFERROR(时间!$B$4+AU3149,"上周无销量")</f>
        <v>上周无销量</v>
      </c>
    </row>
    <row r="3150" spans="1:48">
      <c r="A3150" s="21" t="s">
        <v>6054</v>
      </c>
      <c r="B3150" t="s">
        <v>6055</v>
      </c>
      <c r="C3150" t="s">
        <v>6053</v>
      </c>
      <c r="D3150" s="31">
        <v>0</v>
      </c>
      <c r="E3150" s="31">
        <v>0</v>
      </c>
      <c r="F3150" s="31">
        <v>0</v>
      </c>
      <c r="G3150" s="31">
        <v>0</v>
      </c>
      <c r="H3150" s="32">
        <v>0</v>
      </c>
      <c r="I3150">
        <v>0</v>
      </c>
      <c r="J3150" s="33">
        <v>0</v>
      </c>
      <c r="K3150" s="33">
        <v>0</v>
      </c>
      <c r="L3150" s="33">
        <v>0</v>
      </c>
      <c r="M3150">
        <v>0</v>
      </c>
      <c r="N3150">
        <v>0</v>
      </c>
      <c r="O3150">
        <v>0</v>
      </c>
      <c r="P3150" t="s">
        <v>54</v>
      </c>
      <c r="Q3150" t="s">
        <v>54</v>
      </c>
      <c r="R3150" t="s">
        <v>54</v>
      </c>
      <c r="S3150" t="s">
        <v>54</v>
      </c>
      <c r="T3150" t="s">
        <v>54</v>
      </c>
      <c r="U3150" t="s">
        <v>54</v>
      </c>
      <c r="V3150" t="s">
        <v>54</v>
      </c>
      <c r="W3150" t="s">
        <v>54</v>
      </c>
      <c r="X3150" s="23" t="s">
        <v>54</v>
      </c>
      <c r="Y3150" s="23" t="s">
        <v>54</v>
      </c>
      <c r="Z3150" s="23" t="s">
        <v>54</v>
      </c>
      <c r="AA3150" s="23" t="s">
        <v>54</v>
      </c>
      <c r="AB3150" t="s">
        <v>54</v>
      </c>
      <c r="AC3150" t="s">
        <v>54</v>
      </c>
      <c r="AD3150" t="s">
        <v>54</v>
      </c>
      <c r="AE3150" t="s">
        <v>54</v>
      </c>
      <c r="AF3150" s="23" t="s">
        <v>54</v>
      </c>
      <c r="AG3150" s="23" t="s">
        <v>54</v>
      </c>
      <c r="AH3150" s="23" t="s">
        <v>54</v>
      </c>
      <c r="AI3150" s="23" t="s">
        <v>54</v>
      </c>
      <c r="AJ3150">
        <v>0</v>
      </c>
      <c r="AK3150">
        <v>0</v>
      </c>
      <c r="AL3150">
        <v>0</v>
      </c>
      <c r="AM3150">
        <v>0</v>
      </c>
      <c r="AN3150" s="23" t="e">
        <v>#DIV/0!</v>
      </c>
      <c r="AO3150" s="23" t="e">
        <v>#DIV/0!</v>
      </c>
      <c r="AP3150" s="23" t="e">
        <v>#DIV/0!</v>
      </c>
      <c r="AQ3150" s="23" t="e">
        <v>#DIV/0!</v>
      </c>
      <c r="AR3150" s="35">
        <v>0</v>
      </c>
      <c r="AS3150" s="35">
        <v>0</v>
      </c>
      <c r="AT3150" s="35">
        <v>0</v>
      </c>
      <c r="AU3150" s="31" t="str">
        <f t="shared" si="52"/>
        <v>库存为0</v>
      </c>
      <c r="AV3150" s="36" t="str">
        <f>IFERROR(时间!$B$4+AU3150,"上周无销量")</f>
        <v>上周无销量</v>
      </c>
    </row>
    <row r="3151" spans="1:48">
      <c r="A3151" s="21" t="s">
        <v>6056</v>
      </c>
      <c r="B3151" t="s">
        <v>6057</v>
      </c>
      <c r="C3151" t="s">
        <v>6053</v>
      </c>
      <c r="D3151" s="31">
        <v>0</v>
      </c>
      <c r="E3151" s="31">
        <v>0</v>
      </c>
      <c r="F3151" s="31">
        <v>0</v>
      </c>
      <c r="G3151" s="31">
        <v>0</v>
      </c>
      <c r="H3151" s="32">
        <v>0</v>
      </c>
      <c r="I3151">
        <v>0</v>
      </c>
      <c r="J3151" s="33">
        <v>0</v>
      </c>
      <c r="K3151" s="33">
        <v>0</v>
      </c>
      <c r="L3151" s="33">
        <v>0</v>
      </c>
      <c r="M3151">
        <v>0</v>
      </c>
      <c r="N3151">
        <v>0</v>
      </c>
      <c r="O3151">
        <v>0</v>
      </c>
      <c r="P3151" t="s">
        <v>54</v>
      </c>
      <c r="Q3151" t="s">
        <v>54</v>
      </c>
      <c r="R3151" t="s">
        <v>54</v>
      </c>
      <c r="S3151" t="s">
        <v>54</v>
      </c>
      <c r="T3151" t="s">
        <v>54</v>
      </c>
      <c r="U3151" t="s">
        <v>54</v>
      </c>
      <c r="V3151" t="s">
        <v>54</v>
      </c>
      <c r="W3151" t="s">
        <v>54</v>
      </c>
      <c r="X3151" s="23" t="s">
        <v>54</v>
      </c>
      <c r="Y3151" s="23" t="s">
        <v>54</v>
      </c>
      <c r="Z3151" s="23" t="s">
        <v>54</v>
      </c>
      <c r="AA3151" s="23" t="s">
        <v>54</v>
      </c>
      <c r="AB3151" t="s">
        <v>54</v>
      </c>
      <c r="AC3151" t="s">
        <v>54</v>
      </c>
      <c r="AD3151" t="s">
        <v>54</v>
      </c>
      <c r="AE3151" t="s">
        <v>54</v>
      </c>
      <c r="AF3151" s="23" t="s">
        <v>54</v>
      </c>
      <c r="AG3151" s="23" t="s">
        <v>54</v>
      </c>
      <c r="AH3151" s="23" t="s">
        <v>54</v>
      </c>
      <c r="AI3151" s="23" t="s">
        <v>54</v>
      </c>
      <c r="AJ3151">
        <v>0</v>
      </c>
      <c r="AK3151">
        <v>0</v>
      </c>
      <c r="AL3151">
        <v>0</v>
      </c>
      <c r="AM3151">
        <v>0</v>
      </c>
      <c r="AN3151" s="23" t="e">
        <v>#DIV/0!</v>
      </c>
      <c r="AO3151" s="23" t="e">
        <v>#DIV/0!</v>
      </c>
      <c r="AP3151" s="23" t="e">
        <v>#DIV/0!</v>
      </c>
      <c r="AQ3151" s="23" t="e">
        <v>#DIV/0!</v>
      </c>
      <c r="AR3151" s="35">
        <v>0</v>
      </c>
      <c r="AS3151" s="35">
        <v>0</v>
      </c>
      <c r="AT3151" s="35">
        <v>0</v>
      </c>
      <c r="AU3151" s="31" t="str">
        <f t="shared" si="52"/>
        <v>库存为0</v>
      </c>
      <c r="AV3151" s="36" t="str">
        <f>IFERROR(时间!$B$4+AU3151,"上周无销量")</f>
        <v>上周无销量</v>
      </c>
    </row>
    <row r="3152" spans="1:48">
      <c r="A3152" s="21" t="s">
        <v>6058</v>
      </c>
      <c r="B3152" t="s">
        <v>6059</v>
      </c>
      <c r="C3152" t="s">
        <v>6053</v>
      </c>
      <c r="D3152" s="31">
        <v>0</v>
      </c>
      <c r="E3152" s="31">
        <v>0</v>
      </c>
      <c r="F3152" s="31">
        <v>0</v>
      </c>
      <c r="G3152" s="31">
        <v>0</v>
      </c>
      <c r="H3152" s="32">
        <v>0</v>
      </c>
      <c r="I3152">
        <v>0</v>
      </c>
      <c r="J3152" s="33">
        <v>0</v>
      </c>
      <c r="K3152" s="33">
        <v>0</v>
      </c>
      <c r="L3152" s="33">
        <v>0</v>
      </c>
      <c r="M3152">
        <v>0</v>
      </c>
      <c r="N3152">
        <v>0</v>
      </c>
      <c r="O3152">
        <v>0</v>
      </c>
      <c r="P3152" t="s">
        <v>54</v>
      </c>
      <c r="Q3152" t="s">
        <v>54</v>
      </c>
      <c r="R3152" t="s">
        <v>54</v>
      </c>
      <c r="S3152" t="s">
        <v>54</v>
      </c>
      <c r="T3152" t="s">
        <v>54</v>
      </c>
      <c r="U3152" t="s">
        <v>54</v>
      </c>
      <c r="V3152" t="s">
        <v>54</v>
      </c>
      <c r="W3152" t="s">
        <v>54</v>
      </c>
      <c r="X3152" s="23" t="s">
        <v>54</v>
      </c>
      <c r="Y3152" s="23" t="s">
        <v>54</v>
      </c>
      <c r="Z3152" s="23" t="s">
        <v>54</v>
      </c>
      <c r="AA3152" s="23" t="s">
        <v>54</v>
      </c>
      <c r="AB3152" t="s">
        <v>54</v>
      </c>
      <c r="AC3152" t="s">
        <v>54</v>
      </c>
      <c r="AD3152" t="s">
        <v>54</v>
      </c>
      <c r="AE3152" t="s">
        <v>54</v>
      </c>
      <c r="AF3152" s="23" t="s">
        <v>54</v>
      </c>
      <c r="AG3152" s="23" t="s">
        <v>54</v>
      </c>
      <c r="AH3152" s="23" t="s">
        <v>54</v>
      </c>
      <c r="AI3152" s="23" t="s">
        <v>54</v>
      </c>
      <c r="AJ3152">
        <v>0</v>
      </c>
      <c r="AK3152">
        <v>0</v>
      </c>
      <c r="AL3152">
        <v>0</v>
      </c>
      <c r="AM3152">
        <v>0</v>
      </c>
      <c r="AN3152" s="23" t="e">
        <v>#DIV/0!</v>
      </c>
      <c r="AO3152" s="23" t="e">
        <v>#DIV/0!</v>
      </c>
      <c r="AP3152" s="23" t="e">
        <v>#DIV/0!</v>
      </c>
      <c r="AQ3152" s="23" t="e">
        <v>#DIV/0!</v>
      </c>
      <c r="AR3152" s="35">
        <v>0</v>
      </c>
      <c r="AS3152" s="35">
        <v>0</v>
      </c>
      <c r="AT3152" s="35">
        <v>0</v>
      </c>
      <c r="AU3152" s="31" t="str">
        <f t="shared" si="52"/>
        <v>库存为0</v>
      </c>
      <c r="AV3152" s="36" t="str">
        <f>IFERROR(时间!$B$4+AU3152,"上周无销量")</f>
        <v>上周无销量</v>
      </c>
    </row>
    <row r="3153" spans="1:48">
      <c r="A3153" s="21" t="s">
        <v>6060</v>
      </c>
      <c r="B3153" t="s">
        <v>6061</v>
      </c>
      <c r="C3153" t="s">
        <v>6053</v>
      </c>
      <c r="D3153" s="31">
        <v>0</v>
      </c>
      <c r="E3153" s="31">
        <v>0</v>
      </c>
      <c r="F3153" s="31">
        <v>0</v>
      </c>
      <c r="G3153" s="31">
        <v>0</v>
      </c>
      <c r="H3153" s="32">
        <v>0</v>
      </c>
      <c r="I3153">
        <v>0</v>
      </c>
      <c r="J3153" s="33">
        <v>0</v>
      </c>
      <c r="K3153" s="33">
        <v>0</v>
      </c>
      <c r="L3153" s="33">
        <v>0</v>
      </c>
      <c r="M3153">
        <v>0</v>
      </c>
      <c r="N3153">
        <v>0</v>
      </c>
      <c r="O3153">
        <v>0</v>
      </c>
      <c r="P3153" t="s">
        <v>54</v>
      </c>
      <c r="Q3153" t="s">
        <v>54</v>
      </c>
      <c r="R3153" t="s">
        <v>54</v>
      </c>
      <c r="S3153" t="s">
        <v>54</v>
      </c>
      <c r="T3153" t="s">
        <v>54</v>
      </c>
      <c r="U3153" t="s">
        <v>54</v>
      </c>
      <c r="V3153" t="s">
        <v>54</v>
      </c>
      <c r="W3153" t="s">
        <v>54</v>
      </c>
      <c r="X3153" s="23" t="s">
        <v>54</v>
      </c>
      <c r="Y3153" s="23" t="s">
        <v>54</v>
      </c>
      <c r="Z3153" s="23" t="s">
        <v>54</v>
      </c>
      <c r="AA3153" s="23" t="s">
        <v>54</v>
      </c>
      <c r="AB3153" t="s">
        <v>54</v>
      </c>
      <c r="AC3153" t="s">
        <v>54</v>
      </c>
      <c r="AD3153" t="s">
        <v>54</v>
      </c>
      <c r="AE3153" t="s">
        <v>54</v>
      </c>
      <c r="AF3153" s="23" t="s">
        <v>54</v>
      </c>
      <c r="AG3153" s="23" t="s">
        <v>54</v>
      </c>
      <c r="AH3153" s="23" t="s">
        <v>54</v>
      </c>
      <c r="AI3153" s="23" t="s">
        <v>54</v>
      </c>
      <c r="AJ3153">
        <v>0</v>
      </c>
      <c r="AK3153">
        <v>0</v>
      </c>
      <c r="AL3153">
        <v>0</v>
      </c>
      <c r="AM3153">
        <v>0</v>
      </c>
      <c r="AN3153" s="23" t="e">
        <v>#DIV/0!</v>
      </c>
      <c r="AO3153" s="23" t="e">
        <v>#DIV/0!</v>
      </c>
      <c r="AP3153" s="23" t="e">
        <v>#DIV/0!</v>
      </c>
      <c r="AQ3153" s="23" t="e">
        <v>#DIV/0!</v>
      </c>
      <c r="AR3153" s="35">
        <v>0</v>
      </c>
      <c r="AS3153" s="35">
        <v>0</v>
      </c>
      <c r="AT3153" s="35">
        <v>0</v>
      </c>
      <c r="AU3153" s="31" t="str">
        <f t="shared" si="52"/>
        <v>库存为0</v>
      </c>
      <c r="AV3153" s="36" t="str">
        <f>IFERROR(时间!$B$4+AU3153,"上周无销量")</f>
        <v>上周无销量</v>
      </c>
    </row>
    <row r="3154" spans="1:48">
      <c r="A3154" s="21" t="s">
        <v>6062</v>
      </c>
      <c r="B3154" t="s">
        <v>3237</v>
      </c>
      <c r="C3154" t="s">
        <v>6053</v>
      </c>
      <c r="D3154" s="31">
        <v>0</v>
      </c>
      <c r="E3154" s="31">
        <v>0</v>
      </c>
      <c r="F3154" s="31">
        <v>0</v>
      </c>
      <c r="G3154" s="31">
        <v>0</v>
      </c>
      <c r="H3154" s="32">
        <v>0</v>
      </c>
      <c r="I3154">
        <v>0</v>
      </c>
      <c r="J3154" s="33">
        <v>0</v>
      </c>
      <c r="K3154" s="33">
        <v>0</v>
      </c>
      <c r="L3154" s="33">
        <v>0</v>
      </c>
      <c r="M3154">
        <v>0</v>
      </c>
      <c r="N3154">
        <v>0</v>
      </c>
      <c r="O3154">
        <v>0</v>
      </c>
      <c r="P3154" t="s">
        <v>54</v>
      </c>
      <c r="Q3154" t="s">
        <v>54</v>
      </c>
      <c r="R3154" t="s">
        <v>54</v>
      </c>
      <c r="S3154" t="s">
        <v>54</v>
      </c>
      <c r="T3154" t="s">
        <v>54</v>
      </c>
      <c r="U3154" t="s">
        <v>54</v>
      </c>
      <c r="V3154" t="s">
        <v>54</v>
      </c>
      <c r="W3154" t="s">
        <v>54</v>
      </c>
      <c r="X3154" s="23" t="s">
        <v>54</v>
      </c>
      <c r="Y3154" s="23" t="s">
        <v>54</v>
      </c>
      <c r="Z3154" s="23" t="s">
        <v>54</v>
      </c>
      <c r="AA3154" s="23" t="s">
        <v>54</v>
      </c>
      <c r="AB3154" t="s">
        <v>54</v>
      </c>
      <c r="AC3154" t="s">
        <v>54</v>
      </c>
      <c r="AD3154" t="s">
        <v>54</v>
      </c>
      <c r="AE3154" t="s">
        <v>54</v>
      </c>
      <c r="AF3154" s="23" t="s">
        <v>54</v>
      </c>
      <c r="AG3154" s="23" t="s">
        <v>54</v>
      </c>
      <c r="AH3154" s="23" t="s">
        <v>54</v>
      </c>
      <c r="AI3154" s="23" t="s">
        <v>54</v>
      </c>
      <c r="AJ3154">
        <v>7</v>
      </c>
      <c r="AK3154">
        <v>1</v>
      </c>
      <c r="AL3154">
        <v>4</v>
      </c>
      <c r="AM3154">
        <v>7</v>
      </c>
      <c r="AN3154" s="23">
        <v>0</v>
      </c>
      <c r="AO3154" s="23">
        <v>0</v>
      </c>
      <c r="AP3154" s="23">
        <v>0</v>
      </c>
      <c r="AQ3154" s="23">
        <v>0</v>
      </c>
      <c r="AR3154" s="35">
        <v>0</v>
      </c>
      <c r="AS3154" s="35">
        <v>0</v>
      </c>
      <c r="AT3154" s="35">
        <v>0</v>
      </c>
      <c r="AU3154" s="31" t="str">
        <f t="shared" si="52"/>
        <v>库存为0</v>
      </c>
      <c r="AV3154" s="36" t="str">
        <f>IFERROR(时间!$B$4+AU3154,"上周无销量")</f>
        <v>上周无销量</v>
      </c>
    </row>
    <row r="3155" spans="1:48">
      <c r="A3155" s="21" t="s">
        <v>6063</v>
      </c>
      <c r="B3155" t="s">
        <v>3240</v>
      </c>
      <c r="C3155" t="s">
        <v>6053</v>
      </c>
      <c r="D3155" s="31">
        <v>0</v>
      </c>
      <c r="E3155" s="31">
        <v>0</v>
      </c>
      <c r="F3155" s="31">
        <v>0</v>
      </c>
      <c r="G3155" s="31">
        <v>0</v>
      </c>
      <c r="H3155" s="32">
        <v>0</v>
      </c>
      <c r="I3155">
        <v>0</v>
      </c>
      <c r="J3155" s="33">
        <v>0</v>
      </c>
      <c r="K3155" s="33">
        <v>0</v>
      </c>
      <c r="L3155" s="33">
        <v>0</v>
      </c>
      <c r="M3155">
        <v>0</v>
      </c>
      <c r="N3155">
        <v>0</v>
      </c>
      <c r="O3155">
        <v>0</v>
      </c>
      <c r="P3155" t="s">
        <v>54</v>
      </c>
      <c r="Q3155" t="s">
        <v>54</v>
      </c>
      <c r="R3155" t="s">
        <v>54</v>
      </c>
      <c r="S3155" t="s">
        <v>54</v>
      </c>
      <c r="T3155" t="s">
        <v>54</v>
      </c>
      <c r="U3155" t="s">
        <v>54</v>
      </c>
      <c r="V3155" t="s">
        <v>54</v>
      </c>
      <c r="W3155" t="s">
        <v>54</v>
      </c>
      <c r="X3155" s="23" t="s">
        <v>54</v>
      </c>
      <c r="Y3155" s="23" t="s">
        <v>54</v>
      </c>
      <c r="Z3155" s="23" t="s">
        <v>54</v>
      </c>
      <c r="AA3155" s="23" t="s">
        <v>54</v>
      </c>
      <c r="AB3155" t="s">
        <v>54</v>
      </c>
      <c r="AC3155" t="s">
        <v>54</v>
      </c>
      <c r="AD3155" t="s">
        <v>54</v>
      </c>
      <c r="AE3155" t="s">
        <v>54</v>
      </c>
      <c r="AF3155" s="23" t="s">
        <v>54</v>
      </c>
      <c r="AG3155" s="23" t="s">
        <v>54</v>
      </c>
      <c r="AH3155" s="23" t="s">
        <v>54</v>
      </c>
      <c r="AI3155" s="23" t="s">
        <v>54</v>
      </c>
      <c r="AJ3155">
        <v>0</v>
      </c>
      <c r="AK3155">
        <v>0</v>
      </c>
      <c r="AL3155">
        <v>0</v>
      </c>
      <c r="AM3155">
        <v>61</v>
      </c>
      <c r="AN3155" s="23" t="e">
        <v>#DIV/0!</v>
      </c>
      <c r="AO3155" s="23" t="e">
        <v>#DIV/0!</v>
      </c>
      <c r="AP3155" s="23" t="e">
        <v>#DIV/0!</v>
      </c>
      <c r="AQ3155" s="23">
        <v>0</v>
      </c>
      <c r="AR3155" s="35">
        <v>0</v>
      </c>
      <c r="AS3155" s="35">
        <v>0</v>
      </c>
      <c r="AT3155" s="35">
        <v>0</v>
      </c>
      <c r="AU3155" s="31" t="str">
        <f t="shared" si="52"/>
        <v>库存为0</v>
      </c>
      <c r="AV3155" s="36" t="str">
        <f>IFERROR(时间!$B$4+AU3155,"上周无销量")</f>
        <v>上周无销量</v>
      </c>
    </row>
    <row r="3156" spans="1:48">
      <c r="A3156" s="21" t="s">
        <v>6064</v>
      </c>
      <c r="B3156" t="s">
        <v>3242</v>
      </c>
      <c r="C3156" t="s">
        <v>6053</v>
      </c>
      <c r="D3156" s="31">
        <v>0</v>
      </c>
      <c r="E3156" s="31">
        <v>0</v>
      </c>
      <c r="F3156" s="31">
        <v>0</v>
      </c>
      <c r="G3156" s="31">
        <v>0</v>
      </c>
      <c r="H3156" s="32">
        <v>0</v>
      </c>
      <c r="I3156">
        <v>0</v>
      </c>
      <c r="J3156" s="33">
        <v>0</v>
      </c>
      <c r="K3156" s="33">
        <v>0</v>
      </c>
      <c r="L3156" s="33">
        <v>0</v>
      </c>
      <c r="M3156">
        <v>0</v>
      </c>
      <c r="N3156">
        <v>0</v>
      </c>
      <c r="O3156">
        <v>0</v>
      </c>
      <c r="P3156" t="s">
        <v>54</v>
      </c>
      <c r="Q3156" t="s">
        <v>54</v>
      </c>
      <c r="R3156" t="s">
        <v>54</v>
      </c>
      <c r="S3156" t="s">
        <v>54</v>
      </c>
      <c r="T3156" t="s">
        <v>54</v>
      </c>
      <c r="U3156" t="s">
        <v>54</v>
      </c>
      <c r="V3156" t="s">
        <v>54</v>
      </c>
      <c r="W3156" t="s">
        <v>54</v>
      </c>
      <c r="X3156" s="23" t="s">
        <v>54</v>
      </c>
      <c r="Y3156" s="23" t="s">
        <v>54</v>
      </c>
      <c r="Z3156" s="23" t="s">
        <v>54</v>
      </c>
      <c r="AA3156" s="23" t="s">
        <v>54</v>
      </c>
      <c r="AB3156" t="s">
        <v>54</v>
      </c>
      <c r="AC3156" t="s">
        <v>54</v>
      </c>
      <c r="AD3156" t="s">
        <v>54</v>
      </c>
      <c r="AE3156" t="s">
        <v>54</v>
      </c>
      <c r="AF3156" s="23" t="s">
        <v>54</v>
      </c>
      <c r="AG3156" s="23" t="s">
        <v>54</v>
      </c>
      <c r="AH3156" s="23" t="s">
        <v>54</v>
      </c>
      <c r="AI3156" s="23" t="s">
        <v>54</v>
      </c>
      <c r="AJ3156">
        <v>3</v>
      </c>
      <c r="AK3156">
        <v>0</v>
      </c>
      <c r="AL3156">
        <v>0</v>
      </c>
      <c r="AM3156">
        <v>0</v>
      </c>
      <c r="AN3156" s="23">
        <v>0</v>
      </c>
      <c r="AO3156" s="23" t="e">
        <v>#DIV/0!</v>
      </c>
      <c r="AP3156" s="23" t="e">
        <v>#DIV/0!</v>
      </c>
      <c r="AQ3156" s="23" t="e">
        <v>#DIV/0!</v>
      </c>
      <c r="AR3156" s="35">
        <v>0</v>
      </c>
      <c r="AS3156" s="35">
        <v>0</v>
      </c>
      <c r="AT3156" s="35">
        <v>0</v>
      </c>
      <c r="AU3156" s="31" t="str">
        <f t="shared" si="52"/>
        <v>库存为0</v>
      </c>
      <c r="AV3156" s="36" t="str">
        <f>IFERROR(时间!$B$4+AU3156,"上周无销量")</f>
        <v>上周无销量</v>
      </c>
    </row>
    <row r="3157" spans="1:48">
      <c r="A3157" s="21" t="s">
        <v>6065</v>
      </c>
      <c r="B3157" t="s">
        <v>3244</v>
      </c>
      <c r="C3157" t="s">
        <v>6053</v>
      </c>
      <c r="D3157" s="31">
        <v>0</v>
      </c>
      <c r="E3157" s="31">
        <v>0</v>
      </c>
      <c r="F3157" s="31">
        <v>0</v>
      </c>
      <c r="G3157" s="31">
        <v>0</v>
      </c>
      <c r="H3157" s="32">
        <v>0</v>
      </c>
      <c r="I3157">
        <v>0</v>
      </c>
      <c r="J3157" s="33">
        <v>0</v>
      </c>
      <c r="K3157" s="33">
        <v>0</v>
      </c>
      <c r="L3157" s="33">
        <v>0</v>
      </c>
      <c r="M3157">
        <v>0</v>
      </c>
      <c r="N3157">
        <v>0</v>
      </c>
      <c r="O3157">
        <v>0</v>
      </c>
      <c r="P3157" t="s">
        <v>54</v>
      </c>
      <c r="Q3157" t="s">
        <v>54</v>
      </c>
      <c r="R3157" t="s">
        <v>54</v>
      </c>
      <c r="S3157" t="s">
        <v>54</v>
      </c>
      <c r="T3157" t="s">
        <v>54</v>
      </c>
      <c r="U3157" t="s">
        <v>54</v>
      </c>
      <c r="V3157" t="s">
        <v>54</v>
      </c>
      <c r="W3157" t="s">
        <v>54</v>
      </c>
      <c r="X3157" s="23" t="s">
        <v>54</v>
      </c>
      <c r="Y3157" s="23" t="s">
        <v>54</v>
      </c>
      <c r="Z3157" s="23" t="s">
        <v>54</v>
      </c>
      <c r="AA3157" s="23" t="s">
        <v>54</v>
      </c>
      <c r="AB3157" t="s">
        <v>54</v>
      </c>
      <c r="AC3157" t="s">
        <v>54</v>
      </c>
      <c r="AD3157" t="s">
        <v>54</v>
      </c>
      <c r="AE3157" t="s">
        <v>54</v>
      </c>
      <c r="AF3157" s="23" t="s">
        <v>54</v>
      </c>
      <c r="AG3157" s="23" t="s">
        <v>54</v>
      </c>
      <c r="AH3157" s="23" t="s">
        <v>54</v>
      </c>
      <c r="AI3157" s="23" t="s">
        <v>54</v>
      </c>
      <c r="AJ3157">
        <v>0</v>
      </c>
      <c r="AK3157">
        <v>2</v>
      </c>
      <c r="AL3157">
        <v>1</v>
      </c>
      <c r="AM3157">
        <v>2</v>
      </c>
      <c r="AN3157" s="23" t="e">
        <v>#DIV/0!</v>
      </c>
      <c r="AO3157" s="23">
        <v>0</v>
      </c>
      <c r="AP3157" s="23">
        <v>0</v>
      </c>
      <c r="AQ3157" s="23">
        <v>0</v>
      </c>
      <c r="AR3157" s="35">
        <v>0</v>
      </c>
      <c r="AS3157" s="35">
        <v>0</v>
      </c>
      <c r="AT3157" s="35">
        <v>0</v>
      </c>
      <c r="AU3157" s="31" t="str">
        <f t="shared" si="52"/>
        <v>库存为0</v>
      </c>
      <c r="AV3157" s="36" t="str">
        <f>IFERROR(时间!$B$4+AU3157,"上周无销量")</f>
        <v>上周无销量</v>
      </c>
    </row>
    <row r="3158" spans="1:48">
      <c r="A3158" s="21" t="s">
        <v>6066</v>
      </c>
      <c r="B3158" t="s">
        <v>3246</v>
      </c>
      <c r="C3158" t="s">
        <v>6053</v>
      </c>
      <c r="D3158" s="31">
        <v>0</v>
      </c>
      <c r="E3158" s="31">
        <v>0</v>
      </c>
      <c r="F3158" s="31">
        <v>0</v>
      </c>
      <c r="G3158" s="31">
        <v>0</v>
      </c>
      <c r="H3158" s="32">
        <v>0</v>
      </c>
      <c r="I3158">
        <v>0</v>
      </c>
      <c r="J3158" s="33">
        <v>0</v>
      </c>
      <c r="K3158" s="33">
        <v>0</v>
      </c>
      <c r="L3158" s="33">
        <v>0</v>
      </c>
      <c r="M3158">
        <v>0</v>
      </c>
      <c r="N3158">
        <v>0</v>
      </c>
      <c r="O3158">
        <v>0</v>
      </c>
      <c r="P3158" t="s">
        <v>54</v>
      </c>
      <c r="Q3158" t="s">
        <v>54</v>
      </c>
      <c r="R3158" t="s">
        <v>54</v>
      </c>
      <c r="S3158" t="s">
        <v>54</v>
      </c>
      <c r="T3158" t="s">
        <v>54</v>
      </c>
      <c r="U3158" t="s">
        <v>54</v>
      </c>
      <c r="V3158" t="s">
        <v>54</v>
      </c>
      <c r="W3158" t="s">
        <v>54</v>
      </c>
      <c r="X3158" s="23" t="s">
        <v>54</v>
      </c>
      <c r="Y3158" s="23" t="s">
        <v>54</v>
      </c>
      <c r="Z3158" s="23" t="s">
        <v>54</v>
      </c>
      <c r="AA3158" s="23" t="s">
        <v>54</v>
      </c>
      <c r="AB3158" t="s">
        <v>54</v>
      </c>
      <c r="AC3158" t="s">
        <v>54</v>
      </c>
      <c r="AD3158" t="s">
        <v>54</v>
      </c>
      <c r="AE3158" t="s">
        <v>54</v>
      </c>
      <c r="AF3158" s="23" t="s">
        <v>54</v>
      </c>
      <c r="AG3158" s="23" t="s">
        <v>54</v>
      </c>
      <c r="AH3158" s="23" t="s">
        <v>54</v>
      </c>
      <c r="AI3158" s="23" t="s">
        <v>54</v>
      </c>
      <c r="AJ3158">
        <v>5</v>
      </c>
      <c r="AK3158">
        <v>0</v>
      </c>
      <c r="AL3158">
        <v>0</v>
      </c>
      <c r="AM3158">
        <v>1</v>
      </c>
      <c r="AN3158" s="23">
        <v>0</v>
      </c>
      <c r="AO3158" s="23" t="e">
        <v>#DIV/0!</v>
      </c>
      <c r="AP3158" s="23" t="e">
        <v>#DIV/0!</v>
      </c>
      <c r="AQ3158" s="23">
        <v>0</v>
      </c>
      <c r="AR3158" s="35">
        <v>0</v>
      </c>
      <c r="AS3158" s="35">
        <v>0</v>
      </c>
      <c r="AT3158" s="35">
        <v>0</v>
      </c>
      <c r="AU3158" s="31" t="str">
        <f t="shared" si="52"/>
        <v>库存为0</v>
      </c>
      <c r="AV3158" s="36" t="str">
        <f>IFERROR(时间!$B$4+AU3158,"上周无销量")</f>
        <v>上周无销量</v>
      </c>
    </row>
    <row r="3159" spans="1:48">
      <c r="A3159" s="21" t="s">
        <v>6067</v>
      </c>
      <c r="B3159" t="s">
        <v>3248</v>
      </c>
      <c r="C3159" t="s">
        <v>6053</v>
      </c>
      <c r="D3159" s="31">
        <v>0</v>
      </c>
      <c r="E3159" s="31">
        <v>0</v>
      </c>
      <c r="F3159" s="31">
        <v>0</v>
      </c>
      <c r="G3159" s="31">
        <v>0</v>
      </c>
      <c r="H3159" s="32">
        <v>0</v>
      </c>
      <c r="I3159">
        <v>0</v>
      </c>
      <c r="J3159" s="33">
        <v>0</v>
      </c>
      <c r="K3159" s="33">
        <v>0</v>
      </c>
      <c r="L3159" s="33">
        <v>0</v>
      </c>
      <c r="M3159">
        <v>0</v>
      </c>
      <c r="N3159">
        <v>0</v>
      </c>
      <c r="O3159">
        <v>0</v>
      </c>
      <c r="P3159" t="s">
        <v>54</v>
      </c>
      <c r="Q3159" t="s">
        <v>54</v>
      </c>
      <c r="R3159" t="s">
        <v>54</v>
      </c>
      <c r="S3159" t="s">
        <v>54</v>
      </c>
      <c r="T3159" t="s">
        <v>54</v>
      </c>
      <c r="U3159" t="s">
        <v>54</v>
      </c>
      <c r="V3159" t="s">
        <v>54</v>
      </c>
      <c r="W3159" t="s">
        <v>54</v>
      </c>
      <c r="X3159" s="23" t="s">
        <v>54</v>
      </c>
      <c r="Y3159" s="23" t="s">
        <v>54</v>
      </c>
      <c r="Z3159" s="23" t="s">
        <v>54</v>
      </c>
      <c r="AA3159" s="23" t="s">
        <v>54</v>
      </c>
      <c r="AB3159" t="s">
        <v>54</v>
      </c>
      <c r="AC3159" t="s">
        <v>54</v>
      </c>
      <c r="AD3159" t="s">
        <v>54</v>
      </c>
      <c r="AE3159" t="s">
        <v>54</v>
      </c>
      <c r="AF3159" s="23" t="s">
        <v>54</v>
      </c>
      <c r="AG3159" s="23" t="s">
        <v>54</v>
      </c>
      <c r="AH3159" s="23" t="s">
        <v>54</v>
      </c>
      <c r="AI3159" s="23" t="s">
        <v>54</v>
      </c>
      <c r="AJ3159">
        <v>18</v>
      </c>
      <c r="AK3159">
        <v>0</v>
      </c>
      <c r="AL3159">
        <v>0</v>
      </c>
      <c r="AM3159">
        <v>0</v>
      </c>
      <c r="AN3159" s="23">
        <v>0</v>
      </c>
      <c r="AO3159" s="23" t="e">
        <v>#DIV/0!</v>
      </c>
      <c r="AP3159" s="23" t="e">
        <v>#DIV/0!</v>
      </c>
      <c r="AQ3159" s="23" t="e">
        <v>#DIV/0!</v>
      </c>
      <c r="AR3159" s="35">
        <v>0</v>
      </c>
      <c r="AS3159" s="35">
        <v>0</v>
      </c>
      <c r="AT3159" s="35">
        <v>0</v>
      </c>
      <c r="AU3159" s="31" t="str">
        <f t="shared" si="52"/>
        <v>库存为0</v>
      </c>
      <c r="AV3159" s="36" t="str">
        <f>IFERROR(时间!$B$4+AU3159,"上周无销量")</f>
        <v>上周无销量</v>
      </c>
    </row>
    <row r="3160" spans="1:48">
      <c r="A3160" s="21" t="s">
        <v>6068</v>
      </c>
      <c r="B3160" t="s">
        <v>3250</v>
      </c>
      <c r="C3160" t="s">
        <v>6053</v>
      </c>
      <c r="D3160" s="31">
        <v>0</v>
      </c>
      <c r="E3160" s="31">
        <v>0</v>
      </c>
      <c r="F3160" s="31">
        <v>0</v>
      </c>
      <c r="G3160" s="31">
        <v>0</v>
      </c>
      <c r="H3160" s="32">
        <v>0</v>
      </c>
      <c r="I3160">
        <v>0</v>
      </c>
      <c r="J3160" s="33">
        <v>0</v>
      </c>
      <c r="K3160" s="33">
        <v>0</v>
      </c>
      <c r="L3160" s="33">
        <v>0</v>
      </c>
      <c r="M3160">
        <v>0</v>
      </c>
      <c r="N3160">
        <v>0</v>
      </c>
      <c r="O3160">
        <v>0</v>
      </c>
      <c r="P3160" t="s">
        <v>54</v>
      </c>
      <c r="Q3160" t="s">
        <v>54</v>
      </c>
      <c r="R3160" t="s">
        <v>54</v>
      </c>
      <c r="S3160" t="s">
        <v>54</v>
      </c>
      <c r="T3160" t="s">
        <v>54</v>
      </c>
      <c r="U3160" t="s">
        <v>54</v>
      </c>
      <c r="V3160" t="s">
        <v>54</v>
      </c>
      <c r="W3160" t="s">
        <v>54</v>
      </c>
      <c r="X3160" s="23" t="s">
        <v>54</v>
      </c>
      <c r="Y3160" s="23" t="s">
        <v>54</v>
      </c>
      <c r="Z3160" s="23" t="s">
        <v>54</v>
      </c>
      <c r="AA3160" s="23" t="s">
        <v>54</v>
      </c>
      <c r="AB3160" t="s">
        <v>54</v>
      </c>
      <c r="AC3160" t="s">
        <v>54</v>
      </c>
      <c r="AD3160" t="s">
        <v>54</v>
      </c>
      <c r="AE3160" t="s">
        <v>54</v>
      </c>
      <c r="AF3160" s="23" t="s">
        <v>54</v>
      </c>
      <c r="AG3160" s="23" t="s">
        <v>54</v>
      </c>
      <c r="AH3160" s="23" t="s">
        <v>54</v>
      </c>
      <c r="AI3160" s="23" t="s">
        <v>54</v>
      </c>
      <c r="AJ3160">
        <v>8</v>
      </c>
      <c r="AK3160">
        <v>0</v>
      </c>
      <c r="AL3160">
        <v>0</v>
      </c>
      <c r="AM3160">
        <v>0</v>
      </c>
      <c r="AN3160" s="23">
        <v>0</v>
      </c>
      <c r="AO3160" s="23" t="e">
        <v>#DIV/0!</v>
      </c>
      <c r="AP3160" s="23" t="e">
        <v>#DIV/0!</v>
      </c>
      <c r="AQ3160" s="23" t="e">
        <v>#DIV/0!</v>
      </c>
      <c r="AR3160" s="35">
        <v>0</v>
      </c>
      <c r="AS3160" s="35">
        <v>0</v>
      </c>
      <c r="AT3160" s="35">
        <v>0</v>
      </c>
      <c r="AU3160" s="31" t="str">
        <f t="shared" si="52"/>
        <v>库存为0</v>
      </c>
      <c r="AV3160" s="36" t="str">
        <f>IFERROR(时间!$B$4+AU3160,"上周无销量")</f>
        <v>上周无销量</v>
      </c>
    </row>
    <row r="3161" spans="1:48">
      <c r="A3161" s="21" t="s">
        <v>6069</v>
      </c>
      <c r="B3161" t="s">
        <v>6070</v>
      </c>
      <c r="C3161" t="s">
        <v>6053</v>
      </c>
      <c r="D3161" s="31">
        <v>0</v>
      </c>
      <c r="E3161" s="31">
        <v>0</v>
      </c>
      <c r="F3161" s="31">
        <v>0</v>
      </c>
      <c r="G3161" s="31">
        <v>0</v>
      </c>
      <c r="H3161" s="32">
        <v>0</v>
      </c>
      <c r="I3161">
        <v>0</v>
      </c>
      <c r="J3161" s="33">
        <v>0</v>
      </c>
      <c r="K3161" s="33">
        <v>0</v>
      </c>
      <c r="L3161" s="33">
        <v>0</v>
      </c>
      <c r="M3161">
        <v>0</v>
      </c>
      <c r="N3161">
        <v>0</v>
      </c>
      <c r="O3161">
        <v>0</v>
      </c>
      <c r="P3161" t="s">
        <v>54</v>
      </c>
      <c r="Q3161" t="s">
        <v>54</v>
      </c>
      <c r="R3161" t="s">
        <v>54</v>
      </c>
      <c r="S3161" t="s">
        <v>54</v>
      </c>
      <c r="T3161" t="s">
        <v>54</v>
      </c>
      <c r="U3161" t="s">
        <v>54</v>
      </c>
      <c r="V3161" t="s">
        <v>54</v>
      </c>
      <c r="W3161" t="s">
        <v>54</v>
      </c>
      <c r="X3161" s="23" t="s">
        <v>54</v>
      </c>
      <c r="Y3161" s="23" t="s">
        <v>54</v>
      </c>
      <c r="Z3161" s="23" t="s">
        <v>54</v>
      </c>
      <c r="AA3161" s="23" t="s">
        <v>54</v>
      </c>
      <c r="AB3161" t="s">
        <v>54</v>
      </c>
      <c r="AC3161" t="s">
        <v>54</v>
      </c>
      <c r="AD3161" t="s">
        <v>54</v>
      </c>
      <c r="AE3161" t="s">
        <v>54</v>
      </c>
      <c r="AF3161" s="23" t="s">
        <v>54</v>
      </c>
      <c r="AG3161" s="23" t="s">
        <v>54</v>
      </c>
      <c r="AH3161" s="23" t="s">
        <v>54</v>
      </c>
      <c r="AI3161" s="23" t="s">
        <v>54</v>
      </c>
      <c r="AJ3161">
        <v>0</v>
      </c>
      <c r="AK3161">
        <v>0</v>
      </c>
      <c r="AL3161">
        <v>0</v>
      </c>
      <c r="AM3161">
        <v>0</v>
      </c>
      <c r="AN3161" s="23" t="e">
        <v>#DIV/0!</v>
      </c>
      <c r="AO3161" s="23" t="e">
        <v>#DIV/0!</v>
      </c>
      <c r="AP3161" s="23" t="e">
        <v>#DIV/0!</v>
      </c>
      <c r="AQ3161" s="23" t="e">
        <v>#DIV/0!</v>
      </c>
      <c r="AR3161" s="35">
        <v>0</v>
      </c>
      <c r="AS3161" s="35">
        <v>0</v>
      </c>
      <c r="AT3161" s="35">
        <v>0</v>
      </c>
      <c r="AU3161" s="31" t="str">
        <f t="shared" si="52"/>
        <v>库存为0</v>
      </c>
      <c r="AV3161" s="36" t="str">
        <f>IFERROR(时间!$B$4+AU3161,"上周无销量")</f>
        <v>上周无销量</v>
      </c>
    </row>
    <row r="3162" spans="1:48">
      <c r="A3162" s="21" t="s">
        <v>6071</v>
      </c>
      <c r="B3162" t="s">
        <v>3252</v>
      </c>
      <c r="C3162" t="s">
        <v>6053</v>
      </c>
      <c r="D3162" s="31">
        <v>0</v>
      </c>
      <c r="E3162" s="31">
        <v>0</v>
      </c>
      <c r="F3162" s="31">
        <v>0</v>
      </c>
      <c r="G3162" s="31">
        <v>0</v>
      </c>
      <c r="H3162" s="32">
        <v>0</v>
      </c>
      <c r="I3162">
        <v>0</v>
      </c>
      <c r="J3162" s="33">
        <v>0</v>
      </c>
      <c r="K3162" s="33">
        <v>0</v>
      </c>
      <c r="L3162" s="33">
        <v>0</v>
      </c>
      <c r="M3162">
        <v>0</v>
      </c>
      <c r="N3162">
        <v>0</v>
      </c>
      <c r="O3162">
        <v>0</v>
      </c>
      <c r="P3162" t="s">
        <v>54</v>
      </c>
      <c r="Q3162" t="s">
        <v>54</v>
      </c>
      <c r="R3162" t="s">
        <v>54</v>
      </c>
      <c r="S3162" t="s">
        <v>54</v>
      </c>
      <c r="T3162" t="s">
        <v>54</v>
      </c>
      <c r="U3162" t="s">
        <v>54</v>
      </c>
      <c r="V3162" t="s">
        <v>54</v>
      </c>
      <c r="W3162" t="s">
        <v>54</v>
      </c>
      <c r="X3162" s="23" t="s">
        <v>54</v>
      </c>
      <c r="Y3162" s="23" t="s">
        <v>54</v>
      </c>
      <c r="Z3162" s="23" t="s">
        <v>54</v>
      </c>
      <c r="AA3162" s="23" t="s">
        <v>54</v>
      </c>
      <c r="AB3162" t="s">
        <v>54</v>
      </c>
      <c r="AC3162" t="s">
        <v>54</v>
      </c>
      <c r="AD3162" t="s">
        <v>54</v>
      </c>
      <c r="AE3162" t="s">
        <v>54</v>
      </c>
      <c r="AF3162" s="23" t="s">
        <v>54</v>
      </c>
      <c r="AG3162" s="23" t="s">
        <v>54</v>
      </c>
      <c r="AH3162" s="23" t="s">
        <v>54</v>
      </c>
      <c r="AI3162" s="23" t="s">
        <v>54</v>
      </c>
      <c r="AJ3162">
        <v>2</v>
      </c>
      <c r="AK3162">
        <v>2</v>
      </c>
      <c r="AL3162">
        <v>1</v>
      </c>
      <c r="AM3162">
        <v>1</v>
      </c>
      <c r="AN3162" s="23">
        <v>0</v>
      </c>
      <c r="AO3162" s="23">
        <v>0</v>
      </c>
      <c r="AP3162" s="23">
        <v>0</v>
      </c>
      <c r="AQ3162" s="23">
        <v>0</v>
      </c>
      <c r="AR3162" s="35">
        <v>0</v>
      </c>
      <c r="AS3162" s="35">
        <v>0</v>
      </c>
      <c r="AT3162" s="35">
        <v>0</v>
      </c>
      <c r="AU3162" s="31" t="str">
        <f t="shared" si="52"/>
        <v>库存为0</v>
      </c>
      <c r="AV3162" s="36" t="str">
        <f>IFERROR(时间!$B$4+AU3162,"上周无销量")</f>
        <v>上周无销量</v>
      </c>
    </row>
    <row r="3163" spans="1:48">
      <c r="A3163" s="21" t="s">
        <v>6072</v>
      </c>
      <c r="B3163" t="s">
        <v>3254</v>
      </c>
      <c r="C3163" t="s">
        <v>6053</v>
      </c>
      <c r="D3163" s="31">
        <v>0</v>
      </c>
      <c r="E3163" s="31">
        <v>0</v>
      </c>
      <c r="F3163" s="31">
        <v>0</v>
      </c>
      <c r="G3163" s="31">
        <v>0</v>
      </c>
      <c r="H3163" s="32">
        <v>0</v>
      </c>
      <c r="I3163">
        <v>0</v>
      </c>
      <c r="J3163" s="33">
        <v>0</v>
      </c>
      <c r="K3163" s="33">
        <v>0</v>
      </c>
      <c r="L3163" s="33">
        <v>0</v>
      </c>
      <c r="M3163">
        <v>0</v>
      </c>
      <c r="N3163">
        <v>0</v>
      </c>
      <c r="O3163">
        <v>0</v>
      </c>
      <c r="P3163" t="s">
        <v>54</v>
      </c>
      <c r="Q3163" t="s">
        <v>54</v>
      </c>
      <c r="R3163" t="s">
        <v>54</v>
      </c>
      <c r="S3163" t="s">
        <v>54</v>
      </c>
      <c r="T3163" t="s">
        <v>54</v>
      </c>
      <c r="U3163" t="s">
        <v>54</v>
      </c>
      <c r="V3163" t="s">
        <v>54</v>
      </c>
      <c r="W3163" t="s">
        <v>54</v>
      </c>
      <c r="X3163" s="23" t="s">
        <v>54</v>
      </c>
      <c r="Y3163" s="23" t="s">
        <v>54</v>
      </c>
      <c r="Z3163" s="23" t="s">
        <v>54</v>
      </c>
      <c r="AA3163" s="23" t="s">
        <v>54</v>
      </c>
      <c r="AB3163" t="s">
        <v>54</v>
      </c>
      <c r="AC3163" t="s">
        <v>54</v>
      </c>
      <c r="AD3163" t="s">
        <v>54</v>
      </c>
      <c r="AE3163" t="s">
        <v>54</v>
      </c>
      <c r="AF3163" s="23" t="s">
        <v>54</v>
      </c>
      <c r="AG3163" s="23" t="s">
        <v>54</v>
      </c>
      <c r="AH3163" s="23" t="s">
        <v>54</v>
      </c>
      <c r="AI3163" s="23" t="s">
        <v>54</v>
      </c>
      <c r="AJ3163">
        <v>4</v>
      </c>
      <c r="AK3163">
        <v>6</v>
      </c>
      <c r="AL3163">
        <v>6</v>
      </c>
      <c r="AM3163">
        <v>4</v>
      </c>
      <c r="AN3163" s="23">
        <v>0</v>
      </c>
      <c r="AO3163" s="23">
        <v>0</v>
      </c>
      <c r="AP3163" s="23">
        <v>0</v>
      </c>
      <c r="AQ3163" s="23">
        <v>0</v>
      </c>
      <c r="AR3163" s="35">
        <v>0</v>
      </c>
      <c r="AS3163" s="35">
        <v>0</v>
      </c>
      <c r="AT3163" s="35">
        <v>0</v>
      </c>
      <c r="AU3163" s="31" t="str">
        <f t="shared" si="52"/>
        <v>库存为0</v>
      </c>
      <c r="AV3163" s="36" t="str">
        <f>IFERROR(时间!$B$4+AU3163,"上周无销量")</f>
        <v>上周无销量</v>
      </c>
    </row>
    <row r="3164" spans="1:48">
      <c r="A3164" s="21" t="s">
        <v>6073</v>
      </c>
      <c r="B3164" t="s">
        <v>3256</v>
      </c>
      <c r="C3164" t="s">
        <v>6053</v>
      </c>
      <c r="D3164" s="31">
        <v>0</v>
      </c>
      <c r="E3164" s="31">
        <v>0</v>
      </c>
      <c r="F3164" s="31">
        <v>0</v>
      </c>
      <c r="G3164" s="31">
        <v>0</v>
      </c>
      <c r="H3164" s="32">
        <v>0</v>
      </c>
      <c r="I3164">
        <v>0</v>
      </c>
      <c r="J3164" s="33">
        <v>0</v>
      </c>
      <c r="K3164" s="33">
        <v>0</v>
      </c>
      <c r="L3164" s="33">
        <v>0</v>
      </c>
      <c r="M3164">
        <v>0</v>
      </c>
      <c r="N3164">
        <v>0</v>
      </c>
      <c r="O3164">
        <v>0</v>
      </c>
      <c r="P3164" t="s">
        <v>54</v>
      </c>
      <c r="Q3164" t="s">
        <v>54</v>
      </c>
      <c r="R3164" t="s">
        <v>54</v>
      </c>
      <c r="S3164" t="s">
        <v>54</v>
      </c>
      <c r="T3164" t="s">
        <v>54</v>
      </c>
      <c r="U3164" t="s">
        <v>54</v>
      </c>
      <c r="V3164" t="s">
        <v>54</v>
      </c>
      <c r="W3164" t="s">
        <v>54</v>
      </c>
      <c r="X3164" s="23" t="s">
        <v>54</v>
      </c>
      <c r="Y3164" s="23" t="s">
        <v>54</v>
      </c>
      <c r="Z3164" s="23" t="s">
        <v>54</v>
      </c>
      <c r="AA3164" s="23" t="s">
        <v>54</v>
      </c>
      <c r="AB3164" t="s">
        <v>54</v>
      </c>
      <c r="AC3164" t="s">
        <v>54</v>
      </c>
      <c r="AD3164" t="s">
        <v>54</v>
      </c>
      <c r="AE3164" t="s">
        <v>54</v>
      </c>
      <c r="AF3164" s="23" t="s">
        <v>54</v>
      </c>
      <c r="AG3164" s="23" t="s">
        <v>54</v>
      </c>
      <c r="AH3164" s="23" t="s">
        <v>54</v>
      </c>
      <c r="AI3164" s="23" t="s">
        <v>54</v>
      </c>
      <c r="AJ3164">
        <v>4</v>
      </c>
      <c r="AK3164">
        <v>0</v>
      </c>
      <c r="AL3164">
        <v>0</v>
      </c>
      <c r="AM3164">
        <v>2</v>
      </c>
      <c r="AN3164" s="23">
        <v>0</v>
      </c>
      <c r="AO3164" s="23" t="e">
        <v>#DIV/0!</v>
      </c>
      <c r="AP3164" s="23" t="e">
        <v>#DIV/0!</v>
      </c>
      <c r="AQ3164" s="23">
        <v>0</v>
      </c>
      <c r="AR3164" s="35">
        <v>0</v>
      </c>
      <c r="AS3164" s="35">
        <v>0</v>
      </c>
      <c r="AT3164" s="35">
        <v>0</v>
      </c>
      <c r="AU3164" s="31" t="str">
        <f t="shared" si="52"/>
        <v>库存为0</v>
      </c>
      <c r="AV3164" s="36" t="str">
        <f>IFERROR(时间!$B$4+AU3164,"上周无销量")</f>
        <v>上周无销量</v>
      </c>
    </row>
    <row r="3165" spans="1:48">
      <c r="A3165" s="21" t="s">
        <v>6074</v>
      </c>
      <c r="B3165" t="s">
        <v>3258</v>
      </c>
      <c r="C3165" t="s">
        <v>6053</v>
      </c>
      <c r="D3165" s="31">
        <v>0</v>
      </c>
      <c r="E3165" s="31">
        <v>0</v>
      </c>
      <c r="F3165" s="31">
        <v>0</v>
      </c>
      <c r="G3165" s="31">
        <v>0</v>
      </c>
      <c r="H3165" s="32">
        <v>0</v>
      </c>
      <c r="I3165">
        <v>0</v>
      </c>
      <c r="J3165" s="33">
        <v>0</v>
      </c>
      <c r="K3165" s="33">
        <v>0</v>
      </c>
      <c r="L3165" s="33">
        <v>0</v>
      </c>
      <c r="M3165">
        <v>0</v>
      </c>
      <c r="N3165">
        <v>0</v>
      </c>
      <c r="O3165">
        <v>0</v>
      </c>
      <c r="P3165" t="s">
        <v>54</v>
      </c>
      <c r="Q3165" t="s">
        <v>54</v>
      </c>
      <c r="R3165" t="s">
        <v>54</v>
      </c>
      <c r="S3165" t="s">
        <v>54</v>
      </c>
      <c r="T3165" t="s">
        <v>54</v>
      </c>
      <c r="U3165" t="s">
        <v>54</v>
      </c>
      <c r="V3165" t="s">
        <v>54</v>
      </c>
      <c r="W3165" t="s">
        <v>54</v>
      </c>
      <c r="X3165" s="23" t="s">
        <v>54</v>
      </c>
      <c r="Y3165" s="23" t="s">
        <v>54</v>
      </c>
      <c r="Z3165" s="23" t="s">
        <v>54</v>
      </c>
      <c r="AA3165" s="23" t="s">
        <v>54</v>
      </c>
      <c r="AB3165" t="s">
        <v>54</v>
      </c>
      <c r="AC3165" t="s">
        <v>54</v>
      </c>
      <c r="AD3165" t="s">
        <v>54</v>
      </c>
      <c r="AE3165" t="s">
        <v>54</v>
      </c>
      <c r="AF3165" s="23" t="s">
        <v>54</v>
      </c>
      <c r="AG3165" s="23" t="s">
        <v>54</v>
      </c>
      <c r="AH3165" s="23" t="s">
        <v>54</v>
      </c>
      <c r="AI3165" s="23" t="s">
        <v>54</v>
      </c>
      <c r="AJ3165">
        <v>7</v>
      </c>
      <c r="AK3165">
        <v>0</v>
      </c>
      <c r="AL3165">
        <v>0</v>
      </c>
      <c r="AM3165">
        <v>0</v>
      </c>
      <c r="AN3165" s="23">
        <v>0</v>
      </c>
      <c r="AO3165" s="23" t="e">
        <v>#DIV/0!</v>
      </c>
      <c r="AP3165" s="23" t="e">
        <v>#DIV/0!</v>
      </c>
      <c r="AQ3165" s="23" t="e">
        <v>#DIV/0!</v>
      </c>
      <c r="AR3165" s="35">
        <v>0</v>
      </c>
      <c r="AS3165" s="35">
        <v>0</v>
      </c>
      <c r="AT3165" s="35">
        <v>0</v>
      </c>
      <c r="AU3165" s="31" t="str">
        <f t="shared" si="52"/>
        <v>库存为0</v>
      </c>
      <c r="AV3165" s="36" t="str">
        <f>IFERROR(时间!$B$4+AU3165,"上周无销量")</f>
        <v>上周无销量</v>
      </c>
    </row>
    <row r="3166" spans="1:48">
      <c r="A3166" s="21" t="s">
        <v>6075</v>
      </c>
      <c r="B3166" t="s">
        <v>3260</v>
      </c>
      <c r="C3166" t="s">
        <v>6053</v>
      </c>
      <c r="D3166" s="31">
        <v>0</v>
      </c>
      <c r="E3166" s="31">
        <v>0</v>
      </c>
      <c r="F3166" s="31">
        <v>0</v>
      </c>
      <c r="G3166" s="31">
        <v>0</v>
      </c>
      <c r="H3166" s="32">
        <v>0</v>
      </c>
      <c r="I3166">
        <v>0</v>
      </c>
      <c r="J3166" s="33">
        <v>0</v>
      </c>
      <c r="K3166" s="33">
        <v>0</v>
      </c>
      <c r="L3166" s="33">
        <v>0</v>
      </c>
      <c r="M3166">
        <v>0</v>
      </c>
      <c r="N3166">
        <v>0</v>
      </c>
      <c r="O3166">
        <v>0</v>
      </c>
      <c r="P3166" t="s">
        <v>54</v>
      </c>
      <c r="Q3166" t="s">
        <v>54</v>
      </c>
      <c r="R3166" t="s">
        <v>54</v>
      </c>
      <c r="S3166" t="s">
        <v>54</v>
      </c>
      <c r="T3166" t="s">
        <v>54</v>
      </c>
      <c r="U3166" t="s">
        <v>54</v>
      </c>
      <c r="V3166" t="s">
        <v>54</v>
      </c>
      <c r="W3166" t="s">
        <v>54</v>
      </c>
      <c r="X3166" s="23" t="s">
        <v>54</v>
      </c>
      <c r="Y3166" s="23" t="s">
        <v>54</v>
      </c>
      <c r="Z3166" s="23" t="s">
        <v>54</v>
      </c>
      <c r="AA3166" s="23" t="s">
        <v>54</v>
      </c>
      <c r="AB3166" t="s">
        <v>54</v>
      </c>
      <c r="AC3166" t="s">
        <v>54</v>
      </c>
      <c r="AD3166" t="s">
        <v>54</v>
      </c>
      <c r="AE3166" t="s">
        <v>54</v>
      </c>
      <c r="AF3166" s="23" t="s">
        <v>54</v>
      </c>
      <c r="AG3166" s="23" t="s">
        <v>54</v>
      </c>
      <c r="AH3166" s="23" t="s">
        <v>54</v>
      </c>
      <c r="AI3166" s="23" t="s">
        <v>54</v>
      </c>
      <c r="AJ3166">
        <v>0</v>
      </c>
      <c r="AK3166">
        <v>0</v>
      </c>
      <c r="AL3166">
        <v>0</v>
      </c>
      <c r="AM3166">
        <v>0</v>
      </c>
      <c r="AN3166" s="23" t="e">
        <v>#DIV/0!</v>
      </c>
      <c r="AO3166" s="23" t="e">
        <v>#DIV/0!</v>
      </c>
      <c r="AP3166" s="23" t="e">
        <v>#DIV/0!</v>
      </c>
      <c r="AQ3166" s="23" t="e">
        <v>#DIV/0!</v>
      </c>
      <c r="AR3166" s="35">
        <v>0</v>
      </c>
      <c r="AS3166" s="35">
        <v>0</v>
      </c>
      <c r="AT3166" s="35">
        <v>0</v>
      </c>
      <c r="AU3166" s="31" t="str">
        <f t="shared" si="52"/>
        <v>库存为0</v>
      </c>
      <c r="AV3166" s="36" t="str">
        <f>IFERROR(时间!$B$4+AU3166,"上周无销量")</f>
        <v>上周无销量</v>
      </c>
    </row>
    <row r="3167" spans="1:48">
      <c r="A3167" s="21" t="s">
        <v>6076</v>
      </c>
      <c r="B3167" t="s">
        <v>3262</v>
      </c>
      <c r="C3167" t="s">
        <v>6053</v>
      </c>
      <c r="D3167" s="31">
        <v>0</v>
      </c>
      <c r="E3167" s="31">
        <v>0</v>
      </c>
      <c r="F3167" s="31">
        <v>0</v>
      </c>
      <c r="G3167" s="31">
        <v>0</v>
      </c>
      <c r="H3167" s="32">
        <v>0</v>
      </c>
      <c r="I3167">
        <v>0</v>
      </c>
      <c r="J3167" s="33">
        <v>0</v>
      </c>
      <c r="K3167" s="33">
        <v>0</v>
      </c>
      <c r="L3167" s="33">
        <v>0</v>
      </c>
      <c r="M3167">
        <v>0</v>
      </c>
      <c r="N3167">
        <v>0</v>
      </c>
      <c r="O3167">
        <v>0</v>
      </c>
      <c r="P3167" t="s">
        <v>54</v>
      </c>
      <c r="Q3167" t="s">
        <v>54</v>
      </c>
      <c r="R3167" t="s">
        <v>54</v>
      </c>
      <c r="S3167" t="s">
        <v>54</v>
      </c>
      <c r="T3167" t="s">
        <v>54</v>
      </c>
      <c r="U3167" t="s">
        <v>54</v>
      </c>
      <c r="V3167" t="s">
        <v>54</v>
      </c>
      <c r="W3167" t="s">
        <v>54</v>
      </c>
      <c r="X3167" s="23" t="s">
        <v>54</v>
      </c>
      <c r="Y3167" s="23" t="s">
        <v>54</v>
      </c>
      <c r="Z3167" s="23" t="s">
        <v>54</v>
      </c>
      <c r="AA3167" s="23" t="s">
        <v>54</v>
      </c>
      <c r="AB3167" t="s">
        <v>54</v>
      </c>
      <c r="AC3167" t="s">
        <v>54</v>
      </c>
      <c r="AD3167" t="s">
        <v>54</v>
      </c>
      <c r="AE3167" t="s">
        <v>54</v>
      </c>
      <c r="AF3167" s="23" t="s">
        <v>54</v>
      </c>
      <c r="AG3167" s="23" t="s">
        <v>54</v>
      </c>
      <c r="AH3167" s="23" t="s">
        <v>54</v>
      </c>
      <c r="AI3167" s="23" t="s">
        <v>54</v>
      </c>
      <c r="AJ3167">
        <v>1</v>
      </c>
      <c r="AK3167">
        <v>2</v>
      </c>
      <c r="AL3167">
        <v>0</v>
      </c>
      <c r="AM3167">
        <v>0</v>
      </c>
      <c r="AN3167" s="23">
        <v>0</v>
      </c>
      <c r="AO3167" s="23">
        <v>0</v>
      </c>
      <c r="AP3167" s="23" t="e">
        <v>#DIV/0!</v>
      </c>
      <c r="AQ3167" s="23" t="e">
        <v>#DIV/0!</v>
      </c>
      <c r="AR3167" s="35">
        <v>0</v>
      </c>
      <c r="AS3167" s="35">
        <v>0</v>
      </c>
      <c r="AT3167" s="35">
        <v>0</v>
      </c>
      <c r="AU3167" s="31" t="str">
        <f t="shared" si="52"/>
        <v>库存为0</v>
      </c>
      <c r="AV3167" s="36" t="str">
        <f>IFERROR(时间!$B$4+AU3167,"上周无销量")</f>
        <v>上周无销量</v>
      </c>
    </row>
    <row r="3168" spans="1:48">
      <c r="A3168" s="21" t="s">
        <v>6077</v>
      </c>
      <c r="B3168" t="s">
        <v>3264</v>
      </c>
      <c r="C3168" t="s">
        <v>6053</v>
      </c>
      <c r="D3168" s="31">
        <v>0</v>
      </c>
      <c r="E3168" s="31">
        <v>0</v>
      </c>
      <c r="F3168" s="31">
        <v>0</v>
      </c>
      <c r="G3168" s="31">
        <v>0</v>
      </c>
      <c r="H3168" s="32">
        <v>0</v>
      </c>
      <c r="I3168">
        <v>0</v>
      </c>
      <c r="J3168" s="33">
        <v>0</v>
      </c>
      <c r="K3168" s="33">
        <v>0</v>
      </c>
      <c r="L3168" s="33">
        <v>0</v>
      </c>
      <c r="M3168">
        <v>0</v>
      </c>
      <c r="N3168">
        <v>0</v>
      </c>
      <c r="O3168">
        <v>0</v>
      </c>
      <c r="P3168" t="s">
        <v>54</v>
      </c>
      <c r="Q3168" t="s">
        <v>54</v>
      </c>
      <c r="R3168" t="s">
        <v>54</v>
      </c>
      <c r="S3168" t="s">
        <v>54</v>
      </c>
      <c r="T3168" t="s">
        <v>54</v>
      </c>
      <c r="U3168" t="s">
        <v>54</v>
      </c>
      <c r="V3168" t="s">
        <v>54</v>
      </c>
      <c r="W3168" t="s">
        <v>54</v>
      </c>
      <c r="X3168" s="23" t="s">
        <v>54</v>
      </c>
      <c r="Y3168" s="23" t="s">
        <v>54</v>
      </c>
      <c r="Z3168" s="23" t="s">
        <v>54</v>
      </c>
      <c r="AA3168" s="23" t="s">
        <v>54</v>
      </c>
      <c r="AB3168" t="s">
        <v>54</v>
      </c>
      <c r="AC3168" t="s">
        <v>54</v>
      </c>
      <c r="AD3168" t="s">
        <v>54</v>
      </c>
      <c r="AE3168" t="s">
        <v>54</v>
      </c>
      <c r="AF3168" s="23" t="s">
        <v>54</v>
      </c>
      <c r="AG3168" s="23" t="s">
        <v>54</v>
      </c>
      <c r="AH3168" s="23" t="s">
        <v>54</v>
      </c>
      <c r="AI3168" s="23" t="s">
        <v>54</v>
      </c>
      <c r="AJ3168">
        <v>10</v>
      </c>
      <c r="AK3168">
        <v>7</v>
      </c>
      <c r="AL3168">
        <v>13</v>
      </c>
      <c r="AM3168">
        <v>2</v>
      </c>
      <c r="AN3168" s="23">
        <v>0</v>
      </c>
      <c r="AO3168" s="23">
        <v>0</v>
      </c>
      <c r="AP3168" s="23">
        <v>0</v>
      </c>
      <c r="AQ3168" s="23">
        <v>0</v>
      </c>
      <c r="AR3168" s="35">
        <v>0</v>
      </c>
      <c r="AS3168" s="35">
        <v>0</v>
      </c>
      <c r="AT3168" s="35">
        <v>0</v>
      </c>
      <c r="AU3168" s="31" t="str">
        <f t="shared" si="52"/>
        <v>库存为0</v>
      </c>
      <c r="AV3168" s="36" t="str">
        <f>IFERROR(时间!$B$4+AU3168,"上周无销量")</f>
        <v>上周无销量</v>
      </c>
    </row>
    <row r="3169" spans="1:48">
      <c r="A3169" s="21" t="s">
        <v>6078</v>
      </c>
      <c r="B3169" t="s">
        <v>6079</v>
      </c>
      <c r="C3169" t="s">
        <v>6080</v>
      </c>
      <c r="D3169" s="31">
        <v>0</v>
      </c>
      <c r="E3169" s="31">
        <v>0</v>
      </c>
      <c r="F3169" s="31">
        <v>0</v>
      </c>
      <c r="G3169" s="31">
        <v>0</v>
      </c>
      <c r="H3169" s="32">
        <v>0</v>
      </c>
      <c r="I3169">
        <v>0</v>
      </c>
      <c r="J3169" s="33">
        <v>0</v>
      </c>
      <c r="K3169" s="33">
        <v>0</v>
      </c>
      <c r="L3169" s="33">
        <v>0</v>
      </c>
      <c r="M3169">
        <v>0</v>
      </c>
      <c r="N3169">
        <v>0</v>
      </c>
      <c r="O3169">
        <v>0</v>
      </c>
      <c r="P3169" t="s">
        <v>54</v>
      </c>
      <c r="Q3169" t="s">
        <v>54</v>
      </c>
      <c r="R3169" t="s">
        <v>54</v>
      </c>
      <c r="S3169" t="s">
        <v>54</v>
      </c>
      <c r="T3169" t="s">
        <v>54</v>
      </c>
      <c r="U3169" t="s">
        <v>54</v>
      </c>
      <c r="V3169" t="s">
        <v>54</v>
      </c>
      <c r="W3169" t="s">
        <v>54</v>
      </c>
      <c r="X3169" s="23" t="s">
        <v>54</v>
      </c>
      <c r="Y3169" s="23" t="s">
        <v>54</v>
      </c>
      <c r="Z3169" s="23" t="s">
        <v>54</v>
      </c>
      <c r="AA3169" s="23" t="s">
        <v>54</v>
      </c>
      <c r="AB3169" t="s">
        <v>54</v>
      </c>
      <c r="AC3169" t="s">
        <v>54</v>
      </c>
      <c r="AD3169" t="s">
        <v>54</v>
      </c>
      <c r="AE3169" t="s">
        <v>54</v>
      </c>
      <c r="AF3169" s="23" t="s">
        <v>54</v>
      </c>
      <c r="AG3169" s="23" t="s">
        <v>54</v>
      </c>
      <c r="AH3169" s="23" t="s">
        <v>54</v>
      </c>
      <c r="AI3169" s="23" t="s">
        <v>54</v>
      </c>
      <c r="AJ3169">
        <v>0</v>
      </c>
      <c r="AK3169">
        <v>0</v>
      </c>
      <c r="AL3169">
        <v>0</v>
      </c>
      <c r="AM3169">
        <v>0</v>
      </c>
      <c r="AN3169" s="23" t="e">
        <v>#DIV/0!</v>
      </c>
      <c r="AO3169" s="23" t="e">
        <v>#DIV/0!</v>
      </c>
      <c r="AP3169" s="23" t="e">
        <v>#DIV/0!</v>
      </c>
      <c r="AQ3169" s="23" t="e">
        <v>#DIV/0!</v>
      </c>
      <c r="AR3169" s="35">
        <v>0</v>
      </c>
      <c r="AS3169" s="35">
        <v>0</v>
      </c>
      <c r="AT3169" s="35">
        <v>0</v>
      </c>
      <c r="AU3169" s="31" t="str">
        <f t="shared" si="52"/>
        <v>库存为0</v>
      </c>
      <c r="AV3169" s="36" t="str">
        <f>IFERROR(时间!$B$4+AU3169,"上周无销量")</f>
        <v>上周无销量</v>
      </c>
    </row>
    <row r="3170" spans="1:48">
      <c r="A3170" s="21" t="s">
        <v>6081</v>
      </c>
      <c r="B3170" t="s">
        <v>6082</v>
      </c>
      <c r="C3170" t="s">
        <v>6083</v>
      </c>
      <c r="D3170" s="31">
        <v>0</v>
      </c>
      <c r="E3170" s="31">
        <v>0</v>
      </c>
      <c r="F3170" s="31">
        <v>0</v>
      </c>
      <c r="G3170" s="31">
        <v>0</v>
      </c>
      <c r="H3170" s="32">
        <v>0</v>
      </c>
      <c r="I3170">
        <v>0</v>
      </c>
      <c r="J3170" s="33">
        <v>0</v>
      </c>
      <c r="K3170" s="33">
        <v>0</v>
      </c>
      <c r="L3170" s="33">
        <v>0</v>
      </c>
      <c r="M3170">
        <v>0</v>
      </c>
      <c r="N3170">
        <v>0</v>
      </c>
      <c r="O3170">
        <v>0</v>
      </c>
      <c r="P3170" t="s">
        <v>54</v>
      </c>
      <c r="Q3170" t="s">
        <v>54</v>
      </c>
      <c r="R3170" t="s">
        <v>54</v>
      </c>
      <c r="S3170" t="s">
        <v>54</v>
      </c>
      <c r="T3170" t="s">
        <v>54</v>
      </c>
      <c r="U3170" t="s">
        <v>54</v>
      </c>
      <c r="V3170" t="s">
        <v>54</v>
      </c>
      <c r="W3170" t="s">
        <v>54</v>
      </c>
      <c r="X3170" s="23" t="s">
        <v>54</v>
      </c>
      <c r="Y3170" s="23" t="s">
        <v>54</v>
      </c>
      <c r="Z3170" s="23" t="s">
        <v>54</v>
      </c>
      <c r="AA3170" s="23" t="s">
        <v>54</v>
      </c>
      <c r="AB3170" t="s">
        <v>54</v>
      </c>
      <c r="AC3170" t="s">
        <v>54</v>
      </c>
      <c r="AD3170" t="s">
        <v>54</v>
      </c>
      <c r="AE3170" t="s">
        <v>54</v>
      </c>
      <c r="AF3170" s="23" t="s">
        <v>54</v>
      </c>
      <c r="AG3170" s="23" t="s">
        <v>54</v>
      </c>
      <c r="AH3170" s="23" t="s">
        <v>54</v>
      </c>
      <c r="AI3170" s="23" t="s">
        <v>54</v>
      </c>
      <c r="AJ3170">
        <v>0</v>
      </c>
      <c r="AK3170">
        <v>0</v>
      </c>
      <c r="AL3170">
        <v>0</v>
      </c>
      <c r="AM3170">
        <v>0</v>
      </c>
      <c r="AN3170" s="23" t="e">
        <v>#DIV/0!</v>
      </c>
      <c r="AO3170" s="23" t="e">
        <v>#DIV/0!</v>
      </c>
      <c r="AP3170" s="23" t="e">
        <v>#DIV/0!</v>
      </c>
      <c r="AQ3170" s="23" t="e">
        <v>#DIV/0!</v>
      </c>
      <c r="AR3170" s="35">
        <v>0</v>
      </c>
      <c r="AS3170" s="35">
        <v>0</v>
      </c>
      <c r="AT3170" s="35">
        <v>0</v>
      </c>
      <c r="AU3170" s="31" t="str">
        <f t="shared" si="52"/>
        <v>库存为0</v>
      </c>
      <c r="AV3170" s="36" t="str">
        <f>IFERROR(时间!$B$4+AU3170,"上周无销量")</f>
        <v>上周无销量</v>
      </c>
    </row>
    <row r="3171" spans="1:48">
      <c r="A3171" s="21" t="s">
        <v>6084</v>
      </c>
      <c r="B3171" t="s">
        <v>6085</v>
      </c>
      <c r="C3171" t="s">
        <v>6086</v>
      </c>
      <c r="D3171" s="31">
        <v>0</v>
      </c>
      <c r="E3171" s="31">
        <v>0</v>
      </c>
      <c r="F3171" s="31">
        <v>0</v>
      </c>
      <c r="G3171" s="31">
        <v>0</v>
      </c>
      <c r="H3171" s="32">
        <v>0</v>
      </c>
      <c r="I3171">
        <v>0</v>
      </c>
      <c r="J3171" s="33">
        <v>0</v>
      </c>
      <c r="K3171" s="33">
        <v>0</v>
      </c>
      <c r="L3171" s="33">
        <v>0</v>
      </c>
      <c r="M3171">
        <v>0</v>
      </c>
      <c r="N3171">
        <v>0</v>
      </c>
      <c r="O3171">
        <v>0</v>
      </c>
      <c r="P3171" t="s">
        <v>54</v>
      </c>
      <c r="Q3171" t="s">
        <v>54</v>
      </c>
      <c r="R3171" t="s">
        <v>54</v>
      </c>
      <c r="S3171" t="s">
        <v>54</v>
      </c>
      <c r="T3171" t="s">
        <v>54</v>
      </c>
      <c r="U3171" t="s">
        <v>54</v>
      </c>
      <c r="V3171" t="s">
        <v>54</v>
      </c>
      <c r="W3171" t="s">
        <v>54</v>
      </c>
      <c r="X3171" s="23" t="s">
        <v>54</v>
      </c>
      <c r="Y3171" s="23" t="s">
        <v>54</v>
      </c>
      <c r="Z3171" s="23" t="s">
        <v>54</v>
      </c>
      <c r="AA3171" s="23" t="s">
        <v>54</v>
      </c>
      <c r="AB3171" t="s">
        <v>54</v>
      </c>
      <c r="AC3171" t="s">
        <v>54</v>
      </c>
      <c r="AD3171" t="s">
        <v>54</v>
      </c>
      <c r="AE3171" t="s">
        <v>54</v>
      </c>
      <c r="AF3171" s="23" t="s">
        <v>54</v>
      </c>
      <c r="AG3171" s="23" t="s">
        <v>54</v>
      </c>
      <c r="AH3171" s="23" t="s">
        <v>54</v>
      </c>
      <c r="AI3171" s="23" t="s">
        <v>54</v>
      </c>
      <c r="AJ3171">
        <v>0</v>
      </c>
      <c r="AK3171">
        <v>0</v>
      </c>
      <c r="AL3171">
        <v>0</v>
      </c>
      <c r="AM3171">
        <v>0</v>
      </c>
      <c r="AN3171" s="23" t="e">
        <v>#DIV/0!</v>
      </c>
      <c r="AO3171" s="23" t="e">
        <v>#DIV/0!</v>
      </c>
      <c r="AP3171" s="23" t="e">
        <v>#DIV/0!</v>
      </c>
      <c r="AQ3171" s="23" t="e">
        <v>#DIV/0!</v>
      </c>
      <c r="AR3171" s="35">
        <v>0</v>
      </c>
      <c r="AS3171" s="35">
        <v>0</v>
      </c>
      <c r="AT3171" s="35">
        <v>0</v>
      </c>
      <c r="AU3171" s="31" t="str">
        <f t="shared" si="52"/>
        <v>库存为0</v>
      </c>
      <c r="AV3171" s="36" t="str">
        <f>IFERROR(时间!$B$4+AU3171,"上周无销量")</f>
        <v>上周无销量</v>
      </c>
    </row>
    <row r="3172" spans="1:48">
      <c r="A3172" s="21" t="s">
        <v>6087</v>
      </c>
      <c r="B3172" t="s">
        <v>6088</v>
      </c>
      <c r="C3172" t="s">
        <v>6086</v>
      </c>
      <c r="D3172" s="31">
        <v>0</v>
      </c>
      <c r="E3172" s="31">
        <v>0</v>
      </c>
      <c r="F3172" s="31">
        <v>0</v>
      </c>
      <c r="G3172" s="31">
        <v>0</v>
      </c>
      <c r="H3172" s="32">
        <v>0</v>
      </c>
      <c r="I3172">
        <v>0</v>
      </c>
      <c r="J3172" s="33">
        <v>0</v>
      </c>
      <c r="K3172" s="33">
        <v>0</v>
      </c>
      <c r="L3172" s="33">
        <v>0</v>
      </c>
      <c r="M3172">
        <v>0</v>
      </c>
      <c r="N3172">
        <v>0</v>
      </c>
      <c r="O3172">
        <v>0</v>
      </c>
      <c r="P3172" t="s">
        <v>54</v>
      </c>
      <c r="Q3172" t="s">
        <v>54</v>
      </c>
      <c r="R3172" t="s">
        <v>54</v>
      </c>
      <c r="S3172" t="s">
        <v>54</v>
      </c>
      <c r="T3172" t="s">
        <v>54</v>
      </c>
      <c r="U3172" t="s">
        <v>54</v>
      </c>
      <c r="V3172" t="s">
        <v>54</v>
      </c>
      <c r="W3172" t="s">
        <v>54</v>
      </c>
      <c r="X3172" s="23" t="s">
        <v>54</v>
      </c>
      <c r="Y3172" s="23" t="s">
        <v>54</v>
      </c>
      <c r="Z3172" s="23" t="s">
        <v>54</v>
      </c>
      <c r="AA3172" s="23" t="s">
        <v>54</v>
      </c>
      <c r="AB3172" t="s">
        <v>54</v>
      </c>
      <c r="AC3172" t="s">
        <v>54</v>
      </c>
      <c r="AD3172" t="s">
        <v>54</v>
      </c>
      <c r="AE3172" t="s">
        <v>54</v>
      </c>
      <c r="AF3172" s="23" t="s">
        <v>54</v>
      </c>
      <c r="AG3172" s="23" t="s">
        <v>54</v>
      </c>
      <c r="AH3172" s="23" t="s">
        <v>54</v>
      </c>
      <c r="AI3172" s="23" t="s">
        <v>54</v>
      </c>
      <c r="AJ3172">
        <v>0</v>
      </c>
      <c r="AK3172">
        <v>0</v>
      </c>
      <c r="AL3172">
        <v>0</v>
      </c>
      <c r="AM3172">
        <v>0</v>
      </c>
      <c r="AN3172" s="23" t="e">
        <v>#DIV/0!</v>
      </c>
      <c r="AO3172" s="23" t="e">
        <v>#DIV/0!</v>
      </c>
      <c r="AP3172" s="23" t="e">
        <v>#DIV/0!</v>
      </c>
      <c r="AQ3172" s="23" t="e">
        <v>#DIV/0!</v>
      </c>
      <c r="AR3172" s="35">
        <v>0</v>
      </c>
      <c r="AS3172" s="35">
        <v>0</v>
      </c>
      <c r="AT3172" s="35">
        <v>0</v>
      </c>
      <c r="AU3172" s="31" t="str">
        <f t="shared" si="52"/>
        <v>库存为0</v>
      </c>
      <c r="AV3172" s="36" t="str">
        <f>IFERROR(时间!$B$4+AU3172,"上周无销量")</f>
        <v>上周无销量</v>
      </c>
    </row>
    <row r="3173" spans="1:48">
      <c r="A3173" s="21" t="s">
        <v>6089</v>
      </c>
      <c r="B3173" t="s">
        <v>6090</v>
      </c>
      <c r="C3173" t="s">
        <v>6086</v>
      </c>
      <c r="D3173" s="31">
        <v>0</v>
      </c>
      <c r="E3173" s="31">
        <v>0</v>
      </c>
      <c r="F3173" s="31">
        <v>0</v>
      </c>
      <c r="G3173" s="31">
        <v>0</v>
      </c>
      <c r="H3173" s="32">
        <v>0</v>
      </c>
      <c r="I3173">
        <v>0</v>
      </c>
      <c r="J3173" s="33">
        <v>0</v>
      </c>
      <c r="K3173" s="33">
        <v>0</v>
      </c>
      <c r="L3173" s="33">
        <v>0</v>
      </c>
      <c r="M3173">
        <v>0</v>
      </c>
      <c r="N3173">
        <v>0</v>
      </c>
      <c r="O3173">
        <v>0</v>
      </c>
      <c r="P3173" t="s">
        <v>54</v>
      </c>
      <c r="Q3173" t="s">
        <v>54</v>
      </c>
      <c r="R3173" t="s">
        <v>54</v>
      </c>
      <c r="S3173" t="s">
        <v>54</v>
      </c>
      <c r="T3173" t="s">
        <v>54</v>
      </c>
      <c r="U3173" t="s">
        <v>54</v>
      </c>
      <c r="V3173" t="s">
        <v>54</v>
      </c>
      <c r="W3173" t="s">
        <v>54</v>
      </c>
      <c r="X3173" s="23" t="s">
        <v>54</v>
      </c>
      <c r="Y3173" s="23" t="s">
        <v>54</v>
      </c>
      <c r="Z3173" s="23" t="s">
        <v>54</v>
      </c>
      <c r="AA3173" s="23" t="s">
        <v>54</v>
      </c>
      <c r="AB3173" t="s">
        <v>54</v>
      </c>
      <c r="AC3173" t="s">
        <v>54</v>
      </c>
      <c r="AD3173" t="s">
        <v>54</v>
      </c>
      <c r="AE3173" t="s">
        <v>54</v>
      </c>
      <c r="AF3173" s="23" t="s">
        <v>54</v>
      </c>
      <c r="AG3173" s="23" t="s">
        <v>54</v>
      </c>
      <c r="AH3173" s="23" t="s">
        <v>54</v>
      </c>
      <c r="AI3173" s="23" t="s">
        <v>54</v>
      </c>
      <c r="AJ3173">
        <v>0</v>
      </c>
      <c r="AK3173">
        <v>0</v>
      </c>
      <c r="AL3173">
        <v>0</v>
      </c>
      <c r="AM3173">
        <v>0</v>
      </c>
      <c r="AN3173" s="23" t="e">
        <v>#DIV/0!</v>
      </c>
      <c r="AO3173" s="23" t="e">
        <v>#DIV/0!</v>
      </c>
      <c r="AP3173" s="23" t="e">
        <v>#DIV/0!</v>
      </c>
      <c r="AQ3173" s="23" t="e">
        <v>#DIV/0!</v>
      </c>
      <c r="AR3173" s="35">
        <v>0</v>
      </c>
      <c r="AS3173" s="35">
        <v>0</v>
      </c>
      <c r="AT3173" s="35">
        <v>0</v>
      </c>
      <c r="AU3173" s="31" t="str">
        <f t="shared" si="52"/>
        <v>库存为0</v>
      </c>
      <c r="AV3173" s="36" t="str">
        <f>IFERROR(时间!$B$4+AU3173,"上周无销量")</f>
        <v>上周无销量</v>
      </c>
    </row>
    <row r="3174" spans="1:48">
      <c r="A3174" s="21" t="s">
        <v>6091</v>
      </c>
      <c r="B3174" t="s">
        <v>6092</v>
      </c>
      <c r="C3174" t="s">
        <v>6086</v>
      </c>
      <c r="D3174" s="31">
        <v>0</v>
      </c>
      <c r="E3174" s="31">
        <v>0</v>
      </c>
      <c r="F3174" s="31">
        <v>0</v>
      </c>
      <c r="G3174" s="31">
        <v>0</v>
      </c>
      <c r="H3174" s="32">
        <v>0</v>
      </c>
      <c r="I3174">
        <v>0</v>
      </c>
      <c r="J3174" s="33">
        <v>0</v>
      </c>
      <c r="K3174" s="33">
        <v>0</v>
      </c>
      <c r="L3174" s="33">
        <v>0</v>
      </c>
      <c r="M3174">
        <v>0</v>
      </c>
      <c r="N3174">
        <v>0</v>
      </c>
      <c r="O3174">
        <v>0</v>
      </c>
      <c r="P3174" t="s">
        <v>54</v>
      </c>
      <c r="Q3174" t="s">
        <v>54</v>
      </c>
      <c r="R3174" t="s">
        <v>54</v>
      </c>
      <c r="S3174" t="s">
        <v>54</v>
      </c>
      <c r="T3174" t="s">
        <v>54</v>
      </c>
      <c r="U3174" t="s">
        <v>54</v>
      </c>
      <c r="V3174" t="s">
        <v>54</v>
      </c>
      <c r="W3174" t="s">
        <v>54</v>
      </c>
      <c r="X3174" s="23" t="s">
        <v>54</v>
      </c>
      <c r="Y3174" s="23" t="s">
        <v>54</v>
      </c>
      <c r="Z3174" s="23" t="s">
        <v>54</v>
      </c>
      <c r="AA3174" s="23" t="s">
        <v>54</v>
      </c>
      <c r="AB3174" t="s">
        <v>54</v>
      </c>
      <c r="AC3174" t="s">
        <v>54</v>
      </c>
      <c r="AD3174" t="s">
        <v>54</v>
      </c>
      <c r="AE3174" t="s">
        <v>54</v>
      </c>
      <c r="AF3174" s="23" t="s">
        <v>54</v>
      </c>
      <c r="AG3174" s="23" t="s">
        <v>54</v>
      </c>
      <c r="AH3174" s="23" t="s">
        <v>54</v>
      </c>
      <c r="AI3174" s="23" t="s">
        <v>54</v>
      </c>
      <c r="AJ3174">
        <v>0</v>
      </c>
      <c r="AK3174">
        <v>0</v>
      </c>
      <c r="AL3174">
        <v>0</v>
      </c>
      <c r="AM3174">
        <v>0</v>
      </c>
      <c r="AN3174" s="23" t="e">
        <v>#DIV/0!</v>
      </c>
      <c r="AO3174" s="23" t="e">
        <v>#DIV/0!</v>
      </c>
      <c r="AP3174" s="23" t="e">
        <v>#DIV/0!</v>
      </c>
      <c r="AQ3174" s="23" t="e">
        <v>#DIV/0!</v>
      </c>
      <c r="AR3174" s="35">
        <v>0</v>
      </c>
      <c r="AS3174" s="35">
        <v>0</v>
      </c>
      <c r="AT3174" s="35">
        <v>0</v>
      </c>
      <c r="AU3174" s="31" t="str">
        <f t="shared" si="52"/>
        <v>库存为0</v>
      </c>
      <c r="AV3174" s="36" t="str">
        <f>IFERROR(时间!$B$4+AU3174,"上周无销量")</f>
        <v>上周无销量</v>
      </c>
    </row>
    <row r="3175" spans="1:48">
      <c r="A3175" s="21" t="s">
        <v>6093</v>
      </c>
      <c r="B3175" t="s">
        <v>6094</v>
      </c>
      <c r="C3175" t="s">
        <v>6086</v>
      </c>
      <c r="D3175" s="31">
        <v>0</v>
      </c>
      <c r="E3175" s="31">
        <v>0</v>
      </c>
      <c r="F3175" s="31">
        <v>0</v>
      </c>
      <c r="G3175" s="31">
        <v>0</v>
      </c>
      <c r="H3175" s="32">
        <v>0</v>
      </c>
      <c r="I3175">
        <v>0</v>
      </c>
      <c r="J3175" s="33">
        <v>0</v>
      </c>
      <c r="K3175" s="33">
        <v>0</v>
      </c>
      <c r="L3175" s="33">
        <v>0</v>
      </c>
      <c r="M3175">
        <v>0</v>
      </c>
      <c r="N3175">
        <v>0</v>
      </c>
      <c r="O3175">
        <v>0</v>
      </c>
      <c r="P3175" t="s">
        <v>54</v>
      </c>
      <c r="Q3175" t="s">
        <v>54</v>
      </c>
      <c r="R3175" t="s">
        <v>54</v>
      </c>
      <c r="S3175" t="s">
        <v>54</v>
      </c>
      <c r="T3175" t="s">
        <v>54</v>
      </c>
      <c r="U3175" t="s">
        <v>54</v>
      </c>
      <c r="V3175" t="s">
        <v>54</v>
      </c>
      <c r="W3175" t="s">
        <v>54</v>
      </c>
      <c r="X3175" s="23" t="s">
        <v>54</v>
      </c>
      <c r="Y3175" s="23" t="s">
        <v>54</v>
      </c>
      <c r="Z3175" s="23" t="s">
        <v>54</v>
      </c>
      <c r="AA3175" s="23" t="s">
        <v>54</v>
      </c>
      <c r="AB3175" t="s">
        <v>54</v>
      </c>
      <c r="AC3175" t="s">
        <v>54</v>
      </c>
      <c r="AD3175" t="s">
        <v>54</v>
      </c>
      <c r="AE3175" t="s">
        <v>54</v>
      </c>
      <c r="AF3175" s="23" t="s">
        <v>54</v>
      </c>
      <c r="AG3175" s="23" t="s">
        <v>54</v>
      </c>
      <c r="AH3175" s="23" t="s">
        <v>54</v>
      </c>
      <c r="AI3175" s="23" t="s">
        <v>54</v>
      </c>
      <c r="AJ3175">
        <v>0</v>
      </c>
      <c r="AK3175">
        <v>0</v>
      </c>
      <c r="AL3175">
        <v>0</v>
      </c>
      <c r="AM3175">
        <v>0</v>
      </c>
      <c r="AN3175" s="23" t="e">
        <v>#DIV/0!</v>
      </c>
      <c r="AO3175" s="23" t="e">
        <v>#DIV/0!</v>
      </c>
      <c r="AP3175" s="23" t="e">
        <v>#DIV/0!</v>
      </c>
      <c r="AQ3175" s="23" t="e">
        <v>#DIV/0!</v>
      </c>
      <c r="AR3175" s="35">
        <v>0</v>
      </c>
      <c r="AS3175" s="35">
        <v>0</v>
      </c>
      <c r="AT3175" s="35">
        <v>0</v>
      </c>
      <c r="AU3175" s="31" t="str">
        <f t="shared" si="52"/>
        <v>库存为0</v>
      </c>
      <c r="AV3175" s="36" t="str">
        <f>IFERROR(时间!$B$4+AU3175,"上周无销量")</f>
        <v>上周无销量</v>
      </c>
    </row>
    <row r="3176" spans="1:48">
      <c r="A3176" s="21" t="s">
        <v>6095</v>
      </c>
      <c r="B3176" t="s">
        <v>6096</v>
      </c>
      <c r="C3176" t="s">
        <v>6097</v>
      </c>
      <c r="D3176" s="31">
        <v>0</v>
      </c>
      <c r="E3176" s="31">
        <v>0</v>
      </c>
      <c r="F3176" s="31">
        <v>0</v>
      </c>
      <c r="G3176" s="31">
        <v>0</v>
      </c>
      <c r="H3176" s="32">
        <v>0</v>
      </c>
      <c r="I3176">
        <v>0</v>
      </c>
      <c r="J3176" s="33">
        <v>0</v>
      </c>
      <c r="K3176" s="33">
        <v>0</v>
      </c>
      <c r="L3176" s="33">
        <v>0</v>
      </c>
      <c r="M3176">
        <v>0</v>
      </c>
      <c r="N3176">
        <v>0</v>
      </c>
      <c r="O3176">
        <v>0</v>
      </c>
      <c r="P3176" t="s">
        <v>54</v>
      </c>
      <c r="Q3176" t="s">
        <v>54</v>
      </c>
      <c r="R3176" t="s">
        <v>54</v>
      </c>
      <c r="S3176" t="s">
        <v>54</v>
      </c>
      <c r="T3176" t="s">
        <v>54</v>
      </c>
      <c r="U3176" t="s">
        <v>54</v>
      </c>
      <c r="V3176" t="s">
        <v>54</v>
      </c>
      <c r="W3176" t="s">
        <v>54</v>
      </c>
      <c r="X3176" s="23" t="s">
        <v>54</v>
      </c>
      <c r="Y3176" s="23" t="s">
        <v>54</v>
      </c>
      <c r="Z3176" s="23" t="s">
        <v>54</v>
      </c>
      <c r="AA3176" s="23" t="s">
        <v>54</v>
      </c>
      <c r="AB3176" t="s">
        <v>54</v>
      </c>
      <c r="AC3176" t="s">
        <v>54</v>
      </c>
      <c r="AD3176" t="s">
        <v>54</v>
      </c>
      <c r="AE3176" t="s">
        <v>54</v>
      </c>
      <c r="AF3176" s="23" t="s">
        <v>54</v>
      </c>
      <c r="AG3176" s="23" t="s">
        <v>54</v>
      </c>
      <c r="AH3176" s="23" t="s">
        <v>54</v>
      </c>
      <c r="AI3176" s="23" t="s">
        <v>54</v>
      </c>
      <c r="AJ3176">
        <v>0</v>
      </c>
      <c r="AK3176">
        <v>0</v>
      </c>
      <c r="AL3176">
        <v>0</v>
      </c>
      <c r="AM3176">
        <v>0</v>
      </c>
      <c r="AN3176" s="23" t="e">
        <v>#DIV/0!</v>
      </c>
      <c r="AO3176" s="23" t="e">
        <v>#DIV/0!</v>
      </c>
      <c r="AP3176" s="23" t="e">
        <v>#DIV/0!</v>
      </c>
      <c r="AQ3176" s="23" t="e">
        <v>#DIV/0!</v>
      </c>
      <c r="AR3176" s="35">
        <v>0</v>
      </c>
      <c r="AS3176" s="35">
        <v>0</v>
      </c>
      <c r="AT3176" s="35">
        <v>0</v>
      </c>
      <c r="AU3176" s="31" t="str">
        <f t="shared" si="52"/>
        <v>库存为0</v>
      </c>
      <c r="AV3176" s="36" t="str">
        <f>IFERROR(时间!$B$4+AU3176,"上周无销量")</f>
        <v>上周无销量</v>
      </c>
    </row>
    <row r="3177" spans="1:48">
      <c r="A3177" s="21" t="s">
        <v>6098</v>
      </c>
      <c r="B3177" t="s">
        <v>3274</v>
      </c>
      <c r="C3177" t="s">
        <v>6099</v>
      </c>
      <c r="D3177" s="31">
        <v>0</v>
      </c>
      <c r="E3177" s="31">
        <v>0</v>
      </c>
      <c r="F3177" s="31">
        <v>0</v>
      </c>
      <c r="G3177" s="31">
        <v>0</v>
      </c>
      <c r="H3177" s="32">
        <v>0</v>
      </c>
      <c r="I3177">
        <v>0</v>
      </c>
      <c r="J3177" s="33">
        <v>0</v>
      </c>
      <c r="K3177" s="33">
        <v>0</v>
      </c>
      <c r="L3177" s="33">
        <v>0</v>
      </c>
      <c r="M3177">
        <v>0</v>
      </c>
      <c r="N3177">
        <v>0</v>
      </c>
      <c r="O3177">
        <v>0</v>
      </c>
      <c r="P3177" t="s">
        <v>54</v>
      </c>
      <c r="Q3177" t="s">
        <v>54</v>
      </c>
      <c r="R3177" t="s">
        <v>54</v>
      </c>
      <c r="S3177" t="s">
        <v>54</v>
      </c>
      <c r="T3177" t="s">
        <v>54</v>
      </c>
      <c r="U3177" t="s">
        <v>54</v>
      </c>
      <c r="V3177" t="s">
        <v>54</v>
      </c>
      <c r="W3177" t="s">
        <v>54</v>
      </c>
      <c r="X3177" s="23" t="s">
        <v>54</v>
      </c>
      <c r="Y3177" s="23" t="s">
        <v>54</v>
      </c>
      <c r="Z3177" s="23" t="s">
        <v>54</v>
      </c>
      <c r="AA3177" s="23" t="s">
        <v>54</v>
      </c>
      <c r="AB3177" t="s">
        <v>54</v>
      </c>
      <c r="AC3177" t="s">
        <v>54</v>
      </c>
      <c r="AD3177" t="s">
        <v>54</v>
      </c>
      <c r="AE3177" t="s">
        <v>54</v>
      </c>
      <c r="AF3177" s="23" t="s">
        <v>54</v>
      </c>
      <c r="AG3177" s="23" t="s">
        <v>54</v>
      </c>
      <c r="AH3177" s="23" t="s">
        <v>54</v>
      </c>
      <c r="AI3177" s="23" t="s">
        <v>54</v>
      </c>
      <c r="AJ3177">
        <v>0</v>
      </c>
      <c r="AK3177">
        <v>0</v>
      </c>
      <c r="AL3177">
        <v>1</v>
      </c>
      <c r="AM3177">
        <v>0</v>
      </c>
      <c r="AN3177" s="23" t="e">
        <v>#DIV/0!</v>
      </c>
      <c r="AO3177" s="23" t="e">
        <v>#DIV/0!</v>
      </c>
      <c r="AP3177" s="23">
        <v>0</v>
      </c>
      <c r="AQ3177" s="23" t="e">
        <v>#DIV/0!</v>
      </c>
      <c r="AR3177" s="35">
        <v>0</v>
      </c>
      <c r="AS3177" s="35">
        <v>0</v>
      </c>
      <c r="AT3177" s="35">
        <v>0</v>
      </c>
      <c r="AU3177" s="31" t="str">
        <f t="shared" si="52"/>
        <v>库存为0</v>
      </c>
      <c r="AV3177" s="36" t="str">
        <f>IFERROR(时间!$B$4+AU3177,"上周无销量")</f>
        <v>上周无销量</v>
      </c>
    </row>
    <row r="3178" spans="1:48">
      <c r="A3178" s="21" t="s">
        <v>6100</v>
      </c>
      <c r="B3178" t="s">
        <v>6101</v>
      </c>
      <c r="C3178" t="s">
        <v>6099</v>
      </c>
      <c r="D3178" s="31">
        <v>0</v>
      </c>
      <c r="E3178" s="31">
        <v>0</v>
      </c>
      <c r="F3178" s="31">
        <v>0</v>
      </c>
      <c r="G3178" s="31">
        <v>0</v>
      </c>
      <c r="H3178" s="32">
        <v>0</v>
      </c>
      <c r="I3178">
        <v>0</v>
      </c>
      <c r="J3178" s="33">
        <v>0</v>
      </c>
      <c r="K3178" s="33">
        <v>0</v>
      </c>
      <c r="L3178" s="33">
        <v>0</v>
      </c>
      <c r="M3178">
        <v>0</v>
      </c>
      <c r="N3178">
        <v>0</v>
      </c>
      <c r="O3178">
        <v>0</v>
      </c>
      <c r="P3178" t="s">
        <v>54</v>
      </c>
      <c r="Q3178" t="s">
        <v>54</v>
      </c>
      <c r="R3178" t="s">
        <v>54</v>
      </c>
      <c r="S3178" t="s">
        <v>54</v>
      </c>
      <c r="T3178" t="s">
        <v>54</v>
      </c>
      <c r="U3178" t="s">
        <v>54</v>
      </c>
      <c r="V3178" t="s">
        <v>54</v>
      </c>
      <c r="W3178" t="s">
        <v>54</v>
      </c>
      <c r="X3178" s="23" t="s">
        <v>54</v>
      </c>
      <c r="Y3178" s="23" t="s">
        <v>54</v>
      </c>
      <c r="Z3178" s="23" t="s">
        <v>54</v>
      </c>
      <c r="AA3178" s="23" t="s">
        <v>54</v>
      </c>
      <c r="AB3178" t="s">
        <v>54</v>
      </c>
      <c r="AC3178" t="s">
        <v>54</v>
      </c>
      <c r="AD3178" t="s">
        <v>54</v>
      </c>
      <c r="AE3178" t="s">
        <v>54</v>
      </c>
      <c r="AF3178" s="23" t="s">
        <v>54</v>
      </c>
      <c r="AG3178" s="23" t="s">
        <v>54</v>
      </c>
      <c r="AH3178" s="23" t="s">
        <v>54</v>
      </c>
      <c r="AI3178" s="23" t="s">
        <v>54</v>
      </c>
      <c r="AJ3178">
        <v>0</v>
      </c>
      <c r="AK3178">
        <v>0</v>
      </c>
      <c r="AL3178">
        <v>0</v>
      </c>
      <c r="AM3178">
        <v>0</v>
      </c>
      <c r="AN3178" s="23" t="e">
        <v>#DIV/0!</v>
      </c>
      <c r="AO3178" s="23" t="e">
        <v>#DIV/0!</v>
      </c>
      <c r="AP3178" s="23" t="e">
        <v>#DIV/0!</v>
      </c>
      <c r="AQ3178" s="23" t="e">
        <v>#DIV/0!</v>
      </c>
      <c r="AR3178" s="35">
        <v>0</v>
      </c>
      <c r="AS3178" s="35">
        <v>0</v>
      </c>
      <c r="AT3178" s="35">
        <v>0</v>
      </c>
      <c r="AU3178" s="31" t="str">
        <f t="shared" si="52"/>
        <v>库存为0</v>
      </c>
      <c r="AV3178" s="36" t="str">
        <f>IFERROR(时间!$B$4+AU3178,"上周无销量")</f>
        <v>上周无销量</v>
      </c>
    </row>
    <row r="3179" spans="1:48">
      <c r="A3179" s="21" t="s">
        <v>6102</v>
      </c>
      <c r="B3179" t="s">
        <v>6103</v>
      </c>
      <c r="C3179" t="s">
        <v>6099</v>
      </c>
      <c r="D3179" s="31">
        <v>0</v>
      </c>
      <c r="E3179" s="31">
        <v>0</v>
      </c>
      <c r="F3179" s="31">
        <v>0</v>
      </c>
      <c r="G3179" s="31">
        <v>0</v>
      </c>
      <c r="H3179" s="32">
        <v>0</v>
      </c>
      <c r="I3179">
        <v>0</v>
      </c>
      <c r="J3179" s="33">
        <v>0</v>
      </c>
      <c r="K3179" s="33">
        <v>0</v>
      </c>
      <c r="L3179" s="33">
        <v>0</v>
      </c>
      <c r="M3179">
        <v>0</v>
      </c>
      <c r="N3179">
        <v>0</v>
      </c>
      <c r="O3179">
        <v>0</v>
      </c>
      <c r="P3179" t="s">
        <v>54</v>
      </c>
      <c r="Q3179" t="s">
        <v>54</v>
      </c>
      <c r="R3179" t="s">
        <v>54</v>
      </c>
      <c r="S3179" t="s">
        <v>54</v>
      </c>
      <c r="T3179" t="s">
        <v>54</v>
      </c>
      <c r="U3179" t="s">
        <v>54</v>
      </c>
      <c r="V3179" t="s">
        <v>54</v>
      </c>
      <c r="W3179" t="s">
        <v>54</v>
      </c>
      <c r="X3179" s="23" t="s">
        <v>54</v>
      </c>
      <c r="Y3179" s="23" t="s">
        <v>54</v>
      </c>
      <c r="Z3179" s="23" t="s">
        <v>54</v>
      </c>
      <c r="AA3179" s="23" t="s">
        <v>54</v>
      </c>
      <c r="AB3179" t="s">
        <v>54</v>
      </c>
      <c r="AC3179" t="s">
        <v>54</v>
      </c>
      <c r="AD3179" t="s">
        <v>54</v>
      </c>
      <c r="AE3179" t="s">
        <v>54</v>
      </c>
      <c r="AF3179" s="23" t="s">
        <v>54</v>
      </c>
      <c r="AG3179" s="23" t="s">
        <v>54</v>
      </c>
      <c r="AH3179" s="23" t="s">
        <v>54</v>
      </c>
      <c r="AI3179" s="23" t="s">
        <v>54</v>
      </c>
      <c r="AJ3179">
        <v>0</v>
      </c>
      <c r="AK3179">
        <v>0</v>
      </c>
      <c r="AL3179">
        <v>0</v>
      </c>
      <c r="AM3179">
        <v>0</v>
      </c>
      <c r="AN3179" s="23" t="e">
        <v>#DIV/0!</v>
      </c>
      <c r="AO3179" s="23" t="e">
        <v>#DIV/0!</v>
      </c>
      <c r="AP3179" s="23" t="e">
        <v>#DIV/0!</v>
      </c>
      <c r="AQ3179" s="23" t="e">
        <v>#DIV/0!</v>
      </c>
      <c r="AR3179" s="35">
        <v>0</v>
      </c>
      <c r="AS3179" s="35">
        <v>0</v>
      </c>
      <c r="AT3179" s="35">
        <v>0</v>
      </c>
      <c r="AU3179" s="31" t="str">
        <f t="shared" si="52"/>
        <v>库存为0</v>
      </c>
      <c r="AV3179" s="36" t="str">
        <f>IFERROR(时间!$B$4+AU3179,"上周无销量")</f>
        <v>上周无销量</v>
      </c>
    </row>
    <row r="3180" spans="1:48">
      <c r="A3180" s="21" t="s">
        <v>6104</v>
      </c>
      <c r="B3180" t="s">
        <v>3277</v>
      </c>
      <c r="C3180" t="s">
        <v>6099</v>
      </c>
      <c r="D3180" s="31">
        <v>0</v>
      </c>
      <c r="E3180" s="31">
        <v>0</v>
      </c>
      <c r="F3180" s="31">
        <v>0</v>
      </c>
      <c r="G3180" s="31">
        <v>0</v>
      </c>
      <c r="H3180" s="32">
        <v>0</v>
      </c>
      <c r="I3180">
        <v>0</v>
      </c>
      <c r="J3180" s="33">
        <v>0</v>
      </c>
      <c r="K3180" s="33">
        <v>0</v>
      </c>
      <c r="L3180" s="33">
        <v>0</v>
      </c>
      <c r="M3180">
        <v>0</v>
      </c>
      <c r="N3180">
        <v>0</v>
      </c>
      <c r="O3180">
        <v>0</v>
      </c>
      <c r="P3180" t="s">
        <v>54</v>
      </c>
      <c r="Q3180" t="s">
        <v>54</v>
      </c>
      <c r="R3180" t="s">
        <v>54</v>
      </c>
      <c r="S3180" t="s">
        <v>54</v>
      </c>
      <c r="T3180" t="s">
        <v>54</v>
      </c>
      <c r="U3180" t="s">
        <v>54</v>
      </c>
      <c r="V3180" t="s">
        <v>54</v>
      </c>
      <c r="W3180" t="s">
        <v>54</v>
      </c>
      <c r="X3180" s="23" t="s">
        <v>54</v>
      </c>
      <c r="Y3180" s="23" t="s">
        <v>54</v>
      </c>
      <c r="Z3180" s="23" t="s">
        <v>54</v>
      </c>
      <c r="AA3180" s="23" t="s">
        <v>54</v>
      </c>
      <c r="AB3180" t="s">
        <v>54</v>
      </c>
      <c r="AC3180" t="s">
        <v>54</v>
      </c>
      <c r="AD3180" t="s">
        <v>54</v>
      </c>
      <c r="AE3180" t="s">
        <v>54</v>
      </c>
      <c r="AF3180" s="23" t="s">
        <v>54</v>
      </c>
      <c r="AG3180" s="23" t="s">
        <v>54</v>
      </c>
      <c r="AH3180" s="23" t="s">
        <v>54</v>
      </c>
      <c r="AI3180" s="23" t="s">
        <v>54</v>
      </c>
      <c r="AJ3180">
        <v>0</v>
      </c>
      <c r="AK3180">
        <v>2</v>
      </c>
      <c r="AL3180">
        <v>0</v>
      </c>
      <c r="AM3180">
        <v>0</v>
      </c>
      <c r="AN3180" s="23" t="e">
        <v>#DIV/0!</v>
      </c>
      <c r="AO3180" s="23">
        <v>0</v>
      </c>
      <c r="AP3180" s="23" t="e">
        <v>#DIV/0!</v>
      </c>
      <c r="AQ3180" s="23" t="e">
        <v>#DIV/0!</v>
      </c>
      <c r="AR3180" s="35">
        <v>0</v>
      </c>
      <c r="AS3180" s="35">
        <v>0</v>
      </c>
      <c r="AT3180" s="35">
        <v>0</v>
      </c>
      <c r="AU3180" s="31" t="str">
        <f t="shared" si="52"/>
        <v>库存为0</v>
      </c>
      <c r="AV3180" s="36" t="str">
        <f>IFERROR(时间!$B$4+AU3180,"上周无销量")</f>
        <v>上周无销量</v>
      </c>
    </row>
    <row r="3181" spans="1:48">
      <c r="A3181" s="21" t="s">
        <v>6105</v>
      </c>
      <c r="B3181" t="s">
        <v>5703</v>
      </c>
      <c r="C3181" t="s">
        <v>6106</v>
      </c>
      <c r="D3181" s="31">
        <v>0</v>
      </c>
      <c r="E3181" s="31">
        <v>0</v>
      </c>
      <c r="F3181" s="31">
        <v>0</v>
      </c>
      <c r="G3181" s="31">
        <v>0</v>
      </c>
      <c r="H3181" s="32">
        <v>0</v>
      </c>
      <c r="I3181">
        <v>0</v>
      </c>
      <c r="J3181" s="33">
        <v>0</v>
      </c>
      <c r="K3181" s="33">
        <v>0</v>
      </c>
      <c r="L3181" s="33">
        <v>0</v>
      </c>
      <c r="M3181">
        <v>0</v>
      </c>
      <c r="N3181">
        <v>0</v>
      </c>
      <c r="O3181">
        <v>0</v>
      </c>
      <c r="P3181" t="s">
        <v>54</v>
      </c>
      <c r="Q3181" t="s">
        <v>54</v>
      </c>
      <c r="R3181" t="s">
        <v>54</v>
      </c>
      <c r="S3181" t="s">
        <v>54</v>
      </c>
      <c r="T3181" t="s">
        <v>54</v>
      </c>
      <c r="U3181" t="s">
        <v>54</v>
      </c>
      <c r="V3181" t="s">
        <v>54</v>
      </c>
      <c r="W3181" t="s">
        <v>54</v>
      </c>
      <c r="X3181" s="23" t="s">
        <v>54</v>
      </c>
      <c r="Y3181" s="23" t="s">
        <v>54</v>
      </c>
      <c r="Z3181" s="23" t="s">
        <v>54</v>
      </c>
      <c r="AA3181" s="23" t="s">
        <v>54</v>
      </c>
      <c r="AB3181" t="s">
        <v>54</v>
      </c>
      <c r="AC3181" t="s">
        <v>54</v>
      </c>
      <c r="AD3181" t="s">
        <v>54</v>
      </c>
      <c r="AE3181" t="s">
        <v>54</v>
      </c>
      <c r="AF3181" s="23" t="s">
        <v>54</v>
      </c>
      <c r="AG3181" s="23" t="s">
        <v>54</v>
      </c>
      <c r="AH3181" s="23" t="s">
        <v>54</v>
      </c>
      <c r="AI3181" s="23" t="s">
        <v>54</v>
      </c>
      <c r="AJ3181">
        <v>8</v>
      </c>
      <c r="AK3181">
        <v>10</v>
      </c>
      <c r="AL3181">
        <v>16</v>
      </c>
      <c r="AM3181">
        <v>8</v>
      </c>
      <c r="AN3181" s="23">
        <v>0</v>
      </c>
      <c r="AO3181" s="23">
        <v>0</v>
      </c>
      <c r="AP3181" s="23">
        <v>0</v>
      </c>
      <c r="AQ3181" s="23">
        <v>0</v>
      </c>
      <c r="AR3181" s="35">
        <v>0</v>
      </c>
      <c r="AS3181" s="35">
        <v>0</v>
      </c>
      <c r="AT3181" s="35">
        <v>0</v>
      </c>
      <c r="AU3181" s="31" t="str">
        <f t="shared" si="52"/>
        <v>库存为0</v>
      </c>
      <c r="AV3181" s="36" t="str">
        <f>IFERROR(时间!$B$4+AU3181,"上周无销量")</f>
        <v>上周无销量</v>
      </c>
    </row>
    <row r="3182" spans="1:48">
      <c r="A3182" s="21" t="s">
        <v>6107</v>
      </c>
      <c r="B3182" t="s">
        <v>5724</v>
      </c>
      <c r="C3182" t="s">
        <v>6106</v>
      </c>
      <c r="D3182" s="31">
        <v>0</v>
      </c>
      <c r="E3182" s="31">
        <v>0</v>
      </c>
      <c r="F3182" s="31">
        <v>0</v>
      </c>
      <c r="G3182" s="31">
        <v>0</v>
      </c>
      <c r="H3182" s="32">
        <v>0</v>
      </c>
      <c r="I3182">
        <v>0</v>
      </c>
      <c r="J3182" s="33">
        <v>0</v>
      </c>
      <c r="K3182" s="33">
        <v>0</v>
      </c>
      <c r="L3182" s="33">
        <v>0</v>
      </c>
      <c r="M3182">
        <v>0</v>
      </c>
      <c r="N3182">
        <v>0</v>
      </c>
      <c r="O3182">
        <v>0</v>
      </c>
      <c r="P3182" t="s">
        <v>54</v>
      </c>
      <c r="Q3182" t="s">
        <v>54</v>
      </c>
      <c r="R3182" t="s">
        <v>54</v>
      </c>
      <c r="S3182" t="s">
        <v>54</v>
      </c>
      <c r="T3182" t="s">
        <v>54</v>
      </c>
      <c r="U3182" t="s">
        <v>54</v>
      </c>
      <c r="V3182" t="s">
        <v>54</v>
      </c>
      <c r="W3182" t="s">
        <v>54</v>
      </c>
      <c r="X3182" s="23" t="s">
        <v>54</v>
      </c>
      <c r="Y3182" s="23" t="s">
        <v>54</v>
      </c>
      <c r="Z3182" s="23" t="s">
        <v>54</v>
      </c>
      <c r="AA3182" s="23" t="s">
        <v>54</v>
      </c>
      <c r="AB3182" t="s">
        <v>54</v>
      </c>
      <c r="AC3182" t="s">
        <v>54</v>
      </c>
      <c r="AD3182" t="s">
        <v>54</v>
      </c>
      <c r="AE3182" t="s">
        <v>54</v>
      </c>
      <c r="AF3182" s="23" t="s">
        <v>54</v>
      </c>
      <c r="AG3182" s="23" t="s">
        <v>54</v>
      </c>
      <c r="AH3182" s="23" t="s">
        <v>54</v>
      </c>
      <c r="AI3182" s="23" t="s">
        <v>54</v>
      </c>
      <c r="AJ3182">
        <v>0</v>
      </c>
      <c r="AK3182">
        <v>0</v>
      </c>
      <c r="AL3182">
        <v>8</v>
      </c>
      <c r="AM3182">
        <v>1</v>
      </c>
      <c r="AN3182" s="23" t="e">
        <v>#DIV/0!</v>
      </c>
      <c r="AO3182" s="23" t="e">
        <v>#DIV/0!</v>
      </c>
      <c r="AP3182" s="23">
        <v>0</v>
      </c>
      <c r="AQ3182" s="23">
        <v>0</v>
      </c>
      <c r="AR3182" s="35">
        <v>0</v>
      </c>
      <c r="AS3182" s="35">
        <v>0</v>
      </c>
      <c r="AT3182" s="35">
        <v>0</v>
      </c>
      <c r="AU3182" s="31" t="str">
        <f t="shared" si="52"/>
        <v>库存为0</v>
      </c>
      <c r="AV3182" s="36" t="str">
        <f>IFERROR(时间!$B$4+AU3182,"上周无销量")</f>
        <v>上周无销量</v>
      </c>
    </row>
    <row r="3183" spans="1:48">
      <c r="A3183" s="21" t="s">
        <v>6108</v>
      </c>
      <c r="B3183" t="s">
        <v>5726</v>
      </c>
      <c r="C3183" t="s">
        <v>6106</v>
      </c>
      <c r="D3183" s="31">
        <v>0</v>
      </c>
      <c r="E3183" s="31">
        <v>0</v>
      </c>
      <c r="F3183" s="31">
        <v>0</v>
      </c>
      <c r="G3183" s="31">
        <v>0</v>
      </c>
      <c r="H3183" s="32">
        <v>0</v>
      </c>
      <c r="I3183">
        <v>0</v>
      </c>
      <c r="J3183" s="33">
        <v>0</v>
      </c>
      <c r="K3183" s="33">
        <v>0</v>
      </c>
      <c r="L3183" s="33">
        <v>0</v>
      </c>
      <c r="M3183">
        <v>0</v>
      </c>
      <c r="N3183">
        <v>0</v>
      </c>
      <c r="O3183">
        <v>0</v>
      </c>
      <c r="P3183" t="s">
        <v>54</v>
      </c>
      <c r="Q3183" t="s">
        <v>54</v>
      </c>
      <c r="R3183" t="s">
        <v>54</v>
      </c>
      <c r="S3183" t="s">
        <v>54</v>
      </c>
      <c r="T3183" t="s">
        <v>54</v>
      </c>
      <c r="U3183" t="s">
        <v>54</v>
      </c>
      <c r="V3183" t="s">
        <v>54</v>
      </c>
      <c r="W3183" t="s">
        <v>54</v>
      </c>
      <c r="X3183" s="23" t="s">
        <v>54</v>
      </c>
      <c r="Y3183" s="23" t="s">
        <v>54</v>
      </c>
      <c r="Z3183" s="23" t="s">
        <v>54</v>
      </c>
      <c r="AA3183" s="23" t="s">
        <v>54</v>
      </c>
      <c r="AB3183" t="s">
        <v>54</v>
      </c>
      <c r="AC3183" t="s">
        <v>54</v>
      </c>
      <c r="AD3183" t="s">
        <v>54</v>
      </c>
      <c r="AE3183" t="s">
        <v>54</v>
      </c>
      <c r="AF3183" s="23" t="s">
        <v>54</v>
      </c>
      <c r="AG3183" s="23" t="s">
        <v>54</v>
      </c>
      <c r="AH3183" s="23" t="s">
        <v>54</v>
      </c>
      <c r="AI3183" s="23" t="s">
        <v>54</v>
      </c>
      <c r="AJ3183">
        <v>11</v>
      </c>
      <c r="AK3183">
        <v>16</v>
      </c>
      <c r="AL3183">
        <v>7</v>
      </c>
      <c r="AM3183">
        <v>8</v>
      </c>
      <c r="AN3183" s="23">
        <v>0</v>
      </c>
      <c r="AO3183" s="23">
        <v>0</v>
      </c>
      <c r="AP3183" s="23">
        <v>0</v>
      </c>
      <c r="AQ3183" s="23">
        <v>0</v>
      </c>
      <c r="AR3183" s="35">
        <v>0</v>
      </c>
      <c r="AS3183" s="35">
        <v>0</v>
      </c>
      <c r="AT3183" s="35">
        <v>0</v>
      </c>
      <c r="AU3183" s="31" t="str">
        <f t="shared" si="52"/>
        <v>库存为0</v>
      </c>
      <c r="AV3183" s="36" t="str">
        <f>IFERROR(时间!$B$4+AU3183,"上周无销量")</f>
        <v>上周无销量</v>
      </c>
    </row>
    <row r="3184" spans="1:48">
      <c r="A3184" s="21" t="s">
        <v>6109</v>
      </c>
      <c r="B3184" t="s">
        <v>5740</v>
      </c>
      <c r="C3184" t="s">
        <v>6106</v>
      </c>
      <c r="D3184" s="31">
        <v>0</v>
      </c>
      <c r="E3184" s="31">
        <v>0</v>
      </c>
      <c r="F3184" s="31">
        <v>0</v>
      </c>
      <c r="G3184" s="31">
        <v>0</v>
      </c>
      <c r="H3184" s="32">
        <v>0</v>
      </c>
      <c r="I3184">
        <v>0</v>
      </c>
      <c r="J3184" s="33">
        <v>0</v>
      </c>
      <c r="K3184" s="33">
        <v>0</v>
      </c>
      <c r="L3184" s="33">
        <v>0</v>
      </c>
      <c r="M3184">
        <v>0</v>
      </c>
      <c r="N3184">
        <v>0</v>
      </c>
      <c r="O3184">
        <v>0</v>
      </c>
      <c r="P3184" t="s">
        <v>54</v>
      </c>
      <c r="Q3184" t="s">
        <v>54</v>
      </c>
      <c r="R3184" t="s">
        <v>54</v>
      </c>
      <c r="S3184" t="s">
        <v>54</v>
      </c>
      <c r="T3184" t="s">
        <v>54</v>
      </c>
      <c r="U3184" t="s">
        <v>54</v>
      </c>
      <c r="V3184" t="s">
        <v>54</v>
      </c>
      <c r="W3184" t="s">
        <v>54</v>
      </c>
      <c r="X3184" s="23" t="s">
        <v>54</v>
      </c>
      <c r="Y3184" s="23" t="s">
        <v>54</v>
      </c>
      <c r="Z3184" s="23" t="s">
        <v>54</v>
      </c>
      <c r="AA3184" s="23" t="s">
        <v>54</v>
      </c>
      <c r="AB3184" t="s">
        <v>54</v>
      </c>
      <c r="AC3184" t="s">
        <v>54</v>
      </c>
      <c r="AD3184" t="s">
        <v>54</v>
      </c>
      <c r="AE3184" t="s">
        <v>54</v>
      </c>
      <c r="AF3184" s="23" t="s">
        <v>54</v>
      </c>
      <c r="AG3184" s="23" t="s">
        <v>54</v>
      </c>
      <c r="AH3184" s="23" t="s">
        <v>54</v>
      </c>
      <c r="AI3184" s="23" t="s">
        <v>54</v>
      </c>
      <c r="AJ3184">
        <v>8</v>
      </c>
      <c r="AK3184">
        <v>14</v>
      </c>
      <c r="AL3184">
        <v>7</v>
      </c>
      <c r="AM3184">
        <v>6</v>
      </c>
      <c r="AN3184" s="23">
        <v>0</v>
      </c>
      <c r="AO3184" s="23">
        <v>0</v>
      </c>
      <c r="AP3184" s="23">
        <v>0</v>
      </c>
      <c r="AQ3184" s="23">
        <v>0</v>
      </c>
      <c r="AR3184" s="35">
        <v>0</v>
      </c>
      <c r="AS3184" s="35">
        <v>0</v>
      </c>
      <c r="AT3184" s="35">
        <v>0</v>
      </c>
      <c r="AU3184" s="31" t="str">
        <f t="shared" si="52"/>
        <v>库存为0</v>
      </c>
      <c r="AV3184" s="36" t="str">
        <f>IFERROR(时间!$B$4+AU3184,"上周无销量")</f>
        <v>上周无销量</v>
      </c>
    </row>
    <row r="3185" spans="1:48">
      <c r="A3185" s="21" t="s">
        <v>6110</v>
      </c>
      <c r="B3185" t="s">
        <v>5756</v>
      </c>
      <c r="C3185" t="s">
        <v>6106</v>
      </c>
      <c r="D3185" s="31">
        <v>0</v>
      </c>
      <c r="E3185" s="31">
        <v>0</v>
      </c>
      <c r="F3185" s="31">
        <v>0</v>
      </c>
      <c r="G3185" s="31">
        <v>0</v>
      </c>
      <c r="H3185" s="32">
        <v>0</v>
      </c>
      <c r="I3185">
        <v>0</v>
      </c>
      <c r="J3185" s="33">
        <v>0</v>
      </c>
      <c r="K3185" s="33">
        <v>0</v>
      </c>
      <c r="L3185" s="33">
        <v>0</v>
      </c>
      <c r="M3185">
        <v>0</v>
      </c>
      <c r="N3185">
        <v>0</v>
      </c>
      <c r="O3185">
        <v>0</v>
      </c>
      <c r="P3185" t="s">
        <v>54</v>
      </c>
      <c r="Q3185" t="s">
        <v>54</v>
      </c>
      <c r="R3185" t="s">
        <v>54</v>
      </c>
      <c r="S3185" t="s">
        <v>54</v>
      </c>
      <c r="T3185" t="s">
        <v>54</v>
      </c>
      <c r="U3185" t="s">
        <v>54</v>
      </c>
      <c r="V3185" t="s">
        <v>54</v>
      </c>
      <c r="W3185" t="s">
        <v>54</v>
      </c>
      <c r="X3185" s="23" t="s">
        <v>54</v>
      </c>
      <c r="Y3185" s="23" t="s">
        <v>54</v>
      </c>
      <c r="Z3185" s="23" t="s">
        <v>54</v>
      </c>
      <c r="AA3185" s="23" t="s">
        <v>54</v>
      </c>
      <c r="AB3185" t="s">
        <v>54</v>
      </c>
      <c r="AC3185" t="s">
        <v>54</v>
      </c>
      <c r="AD3185" t="s">
        <v>54</v>
      </c>
      <c r="AE3185" t="s">
        <v>54</v>
      </c>
      <c r="AF3185" s="23" t="s">
        <v>54</v>
      </c>
      <c r="AG3185" s="23" t="s">
        <v>54</v>
      </c>
      <c r="AH3185" s="23" t="s">
        <v>54</v>
      </c>
      <c r="AI3185" s="23" t="s">
        <v>54</v>
      </c>
      <c r="AJ3185">
        <v>29</v>
      </c>
      <c r="AK3185">
        <v>0</v>
      </c>
      <c r="AL3185">
        <v>0</v>
      </c>
      <c r="AM3185">
        <v>0</v>
      </c>
      <c r="AN3185" s="23">
        <v>0</v>
      </c>
      <c r="AO3185" s="23" t="e">
        <v>#DIV/0!</v>
      </c>
      <c r="AP3185" s="23" t="e">
        <v>#DIV/0!</v>
      </c>
      <c r="AQ3185" s="23" t="e">
        <v>#DIV/0!</v>
      </c>
      <c r="AR3185" s="35">
        <v>0</v>
      </c>
      <c r="AS3185" s="35">
        <v>0</v>
      </c>
      <c r="AT3185" s="35">
        <v>0</v>
      </c>
      <c r="AU3185" s="31" t="str">
        <f t="shared" si="52"/>
        <v>库存为0</v>
      </c>
      <c r="AV3185" s="36" t="str">
        <f>IFERROR(时间!$B$4+AU3185,"上周无销量")</f>
        <v>上周无销量</v>
      </c>
    </row>
    <row r="3186" spans="1:48">
      <c r="A3186" s="21" t="s">
        <v>6111</v>
      </c>
      <c r="B3186" t="s">
        <v>5762</v>
      </c>
      <c r="C3186" t="s">
        <v>6106</v>
      </c>
      <c r="D3186" s="31">
        <v>0</v>
      </c>
      <c r="E3186" s="31">
        <v>0</v>
      </c>
      <c r="F3186" s="31">
        <v>0</v>
      </c>
      <c r="G3186" s="31">
        <v>0</v>
      </c>
      <c r="H3186" s="32">
        <v>0</v>
      </c>
      <c r="I3186">
        <v>0</v>
      </c>
      <c r="J3186" s="33">
        <v>0</v>
      </c>
      <c r="K3186" s="33">
        <v>0</v>
      </c>
      <c r="L3186" s="33">
        <v>0</v>
      </c>
      <c r="M3186">
        <v>0</v>
      </c>
      <c r="N3186">
        <v>0</v>
      </c>
      <c r="O3186">
        <v>0</v>
      </c>
      <c r="P3186" t="s">
        <v>54</v>
      </c>
      <c r="Q3186" t="s">
        <v>54</v>
      </c>
      <c r="R3186" t="s">
        <v>54</v>
      </c>
      <c r="S3186" t="s">
        <v>54</v>
      </c>
      <c r="T3186" t="s">
        <v>54</v>
      </c>
      <c r="U3186" t="s">
        <v>54</v>
      </c>
      <c r="V3186" t="s">
        <v>54</v>
      </c>
      <c r="W3186" t="s">
        <v>54</v>
      </c>
      <c r="X3186" s="23" t="s">
        <v>54</v>
      </c>
      <c r="Y3186" s="23" t="s">
        <v>54</v>
      </c>
      <c r="Z3186" s="23" t="s">
        <v>54</v>
      </c>
      <c r="AA3186" s="23" t="s">
        <v>54</v>
      </c>
      <c r="AB3186" t="s">
        <v>54</v>
      </c>
      <c r="AC3186" t="s">
        <v>54</v>
      </c>
      <c r="AD3186" t="s">
        <v>54</v>
      </c>
      <c r="AE3186" t="s">
        <v>54</v>
      </c>
      <c r="AF3186" s="23" t="s">
        <v>54</v>
      </c>
      <c r="AG3186" s="23" t="s">
        <v>54</v>
      </c>
      <c r="AH3186" s="23" t="s">
        <v>54</v>
      </c>
      <c r="AI3186" s="23" t="s">
        <v>54</v>
      </c>
      <c r="AJ3186">
        <v>0</v>
      </c>
      <c r="AK3186">
        <v>0</v>
      </c>
      <c r="AL3186">
        <v>0</v>
      </c>
      <c r="AM3186">
        <v>3</v>
      </c>
      <c r="AN3186" s="23" t="e">
        <v>#DIV/0!</v>
      </c>
      <c r="AO3186" s="23" t="e">
        <v>#DIV/0!</v>
      </c>
      <c r="AP3186" s="23" t="e">
        <v>#DIV/0!</v>
      </c>
      <c r="AQ3186" s="23">
        <v>0</v>
      </c>
      <c r="AR3186" s="35">
        <v>0</v>
      </c>
      <c r="AS3186" s="35">
        <v>0</v>
      </c>
      <c r="AT3186" s="35">
        <v>0</v>
      </c>
      <c r="AU3186" s="31" t="str">
        <f t="shared" si="52"/>
        <v>库存为0</v>
      </c>
      <c r="AV3186" s="36" t="str">
        <f>IFERROR(时间!$B$4+AU3186,"上周无销量")</f>
        <v>上周无销量</v>
      </c>
    </row>
    <row r="3187" spans="1:48">
      <c r="A3187" s="21" t="s">
        <v>6112</v>
      </c>
      <c r="B3187" t="s">
        <v>6113</v>
      </c>
      <c r="C3187" t="s">
        <v>6114</v>
      </c>
      <c r="D3187" s="31">
        <v>0</v>
      </c>
      <c r="E3187" s="31">
        <v>0</v>
      </c>
      <c r="F3187" s="31">
        <v>0</v>
      </c>
      <c r="G3187" s="31">
        <v>0</v>
      </c>
      <c r="H3187" s="32">
        <v>0</v>
      </c>
      <c r="I3187">
        <v>0</v>
      </c>
      <c r="J3187" s="33">
        <v>0</v>
      </c>
      <c r="K3187" s="33">
        <v>0</v>
      </c>
      <c r="L3187" s="33">
        <v>0</v>
      </c>
      <c r="M3187">
        <v>0</v>
      </c>
      <c r="N3187">
        <v>0</v>
      </c>
      <c r="O3187">
        <v>0</v>
      </c>
      <c r="P3187" t="s">
        <v>54</v>
      </c>
      <c r="Q3187" t="s">
        <v>54</v>
      </c>
      <c r="R3187" t="s">
        <v>54</v>
      </c>
      <c r="S3187" t="s">
        <v>54</v>
      </c>
      <c r="T3187" t="s">
        <v>54</v>
      </c>
      <c r="U3187" t="s">
        <v>54</v>
      </c>
      <c r="V3187" t="s">
        <v>54</v>
      </c>
      <c r="W3187" t="s">
        <v>54</v>
      </c>
      <c r="X3187" s="23" t="s">
        <v>54</v>
      </c>
      <c r="Y3187" s="23" t="s">
        <v>54</v>
      </c>
      <c r="Z3187" s="23" t="s">
        <v>54</v>
      </c>
      <c r="AA3187" s="23" t="s">
        <v>54</v>
      </c>
      <c r="AB3187" t="s">
        <v>54</v>
      </c>
      <c r="AC3187" t="s">
        <v>54</v>
      </c>
      <c r="AD3187" t="s">
        <v>54</v>
      </c>
      <c r="AE3187" t="s">
        <v>54</v>
      </c>
      <c r="AF3187" s="23" t="s">
        <v>54</v>
      </c>
      <c r="AG3187" s="23" t="s">
        <v>54</v>
      </c>
      <c r="AH3187" s="23" t="s">
        <v>54</v>
      </c>
      <c r="AI3187" s="23" t="s">
        <v>54</v>
      </c>
      <c r="AJ3187">
        <v>0</v>
      </c>
      <c r="AK3187">
        <v>0</v>
      </c>
      <c r="AL3187">
        <v>0</v>
      </c>
      <c r="AM3187">
        <v>0</v>
      </c>
      <c r="AN3187" s="23" t="e">
        <v>#DIV/0!</v>
      </c>
      <c r="AO3187" s="23" t="e">
        <v>#DIV/0!</v>
      </c>
      <c r="AP3187" s="23" t="e">
        <v>#DIV/0!</v>
      </c>
      <c r="AQ3187" s="23" t="e">
        <v>#DIV/0!</v>
      </c>
      <c r="AR3187" s="35">
        <v>0</v>
      </c>
      <c r="AS3187" s="35">
        <v>0</v>
      </c>
      <c r="AT3187" s="35">
        <v>0</v>
      </c>
      <c r="AU3187" s="31" t="str">
        <f t="shared" si="52"/>
        <v>库存为0</v>
      </c>
      <c r="AV3187" s="36" t="str">
        <f>IFERROR(时间!$B$4+AU3187,"上周无销量")</f>
        <v>上周无销量</v>
      </c>
    </row>
    <row r="3188" spans="1:48">
      <c r="A3188" s="21" t="s">
        <v>6115</v>
      </c>
      <c r="B3188" t="s">
        <v>6116</v>
      </c>
      <c r="C3188" t="s">
        <v>6117</v>
      </c>
      <c r="D3188" s="31">
        <v>0</v>
      </c>
      <c r="E3188" s="31">
        <v>0</v>
      </c>
      <c r="F3188" s="31">
        <v>0</v>
      </c>
      <c r="G3188" s="31">
        <v>0</v>
      </c>
      <c r="H3188" s="32">
        <v>0</v>
      </c>
      <c r="I3188">
        <v>0</v>
      </c>
      <c r="J3188" s="33">
        <v>0</v>
      </c>
      <c r="K3188" s="33">
        <v>0</v>
      </c>
      <c r="L3188" s="33">
        <v>0</v>
      </c>
      <c r="M3188">
        <v>0</v>
      </c>
      <c r="N3188">
        <v>0</v>
      </c>
      <c r="O3188">
        <v>0</v>
      </c>
      <c r="P3188" t="s">
        <v>54</v>
      </c>
      <c r="Q3188" t="s">
        <v>54</v>
      </c>
      <c r="R3188" t="s">
        <v>54</v>
      </c>
      <c r="S3188" t="s">
        <v>54</v>
      </c>
      <c r="T3188" t="s">
        <v>54</v>
      </c>
      <c r="U3188" t="s">
        <v>54</v>
      </c>
      <c r="V3188" t="s">
        <v>54</v>
      </c>
      <c r="W3188" t="s">
        <v>54</v>
      </c>
      <c r="X3188" s="23" t="s">
        <v>54</v>
      </c>
      <c r="Y3188" s="23" t="s">
        <v>54</v>
      </c>
      <c r="Z3188" s="23" t="s">
        <v>54</v>
      </c>
      <c r="AA3188" s="23" t="s">
        <v>54</v>
      </c>
      <c r="AB3188" t="s">
        <v>54</v>
      </c>
      <c r="AC3188" t="s">
        <v>54</v>
      </c>
      <c r="AD3188" t="s">
        <v>54</v>
      </c>
      <c r="AE3188" t="s">
        <v>54</v>
      </c>
      <c r="AF3188" s="23" t="s">
        <v>54</v>
      </c>
      <c r="AG3188" s="23" t="s">
        <v>54</v>
      </c>
      <c r="AH3188" s="23" t="s">
        <v>54</v>
      </c>
      <c r="AI3188" s="23" t="s">
        <v>54</v>
      </c>
      <c r="AJ3188">
        <v>0</v>
      </c>
      <c r="AK3188">
        <v>0</v>
      </c>
      <c r="AL3188">
        <v>0</v>
      </c>
      <c r="AM3188">
        <v>0</v>
      </c>
      <c r="AN3188" s="23" t="e">
        <v>#DIV/0!</v>
      </c>
      <c r="AO3188" s="23" t="e">
        <v>#DIV/0!</v>
      </c>
      <c r="AP3188" s="23" t="e">
        <v>#DIV/0!</v>
      </c>
      <c r="AQ3188" s="23" t="e">
        <v>#DIV/0!</v>
      </c>
      <c r="AR3188" s="35">
        <v>0</v>
      </c>
      <c r="AS3188" s="35">
        <v>0</v>
      </c>
      <c r="AT3188" s="35">
        <v>0</v>
      </c>
      <c r="AU3188" s="31" t="str">
        <f t="shared" si="52"/>
        <v>库存为0</v>
      </c>
      <c r="AV3188" s="36" t="str">
        <f>IFERROR(时间!$B$4+AU3188,"上周无销量")</f>
        <v>上周无销量</v>
      </c>
    </row>
    <row r="3189" spans="1:48">
      <c r="A3189" s="21" t="s">
        <v>6118</v>
      </c>
      <c r="B3189" t="s">
        <v>6119</v>
      </c>
      <c r="C3189" t="s">
        <v>6120</v>
      </c>
      <c r="D3189" s="31">
        <v>0</v>
      </c>
      <c r="E3189" s="31">
        <v>0</v>
      </c>
      <c r="F3189" s="31">
        <v>0</v>
      </c>
      <c r="G3189" s="31">
        <v>0</v>
      </c>
      <c r="H3189" s="32">
        <v>0</v>
      </c>
      <c r="I3189">
        <v>0</v>
      </c>
      <c r="J3189" s="33">
        <v>0</v>
      </c>
      <c r="K3189" s="33">
        <v>0</v>
      </c>
      <c r="L3189" s="33">
        <v>0</v>
      </c>
      <c r="M3189">
        <v>0</v>
      </c>
      <c r="N3189">
        <v>0</v>
      </c>
      <c r="O3189">
        <v>0</v>
      </c>
      <c r="P3189" t="s">
        <v>54</v>
      </c>
      <c r="Q3189" t="s">
        <v>54</v>
      </c>
      <c r="R3189" t="s">
        <v>54</v>
      </c>
      <c r="S3189" t="s">
        <v>54</v>
      </c>
      <c r="T3189" t="s">
        <v>54</v>
      </c>
      <c r="U3189" t="s">
        <v>54</v>
      </c>
      <c r="V3189" t="s">
        <v>54</v>
      </c>
      <c r="W3189" t="s">
        <v>54</v>
      </c>
      <c r="X3189" s="23" t="s">
        <v>54</v>
      </c>
      <c r="Y3189" s="23" t="s">
        <v>54</v>
      </c>
      <c r="Z3189" s="23" t="s">
        <v>54</v>
      </c>
      <c r="AA3189" s="23" t="s">
        <v>54</v>
      </c>
      <c r="AB3189" t="s">
        <v>54</v>
      </c>
      <c r="AC3189" t="s">
        <v>54</v>
      </c>
      <c r="AD3189" t="s">
        <v>54</v>
      </c>
      <c r="AE3189" t="s">
        <v>54</v>
      </c>
      <c r="AF3189" s="23" t="s">
        <v>54</v>
      </c>
      <c r="AG3189" s="23" t="s">
        <v>54</v>
      </c>
      <c r="AH3189" s="23" t="s">
        <v>54</v>
      </c>
      <c r="AI3189" s="23" t="s">
        <v>54</v>
      </c>
      <c r="AJ3189">
        <v>0</v>
      </c>
      <c r="AK3189">
        <v>0</v>
      </c>
      <c r="AL3189">
        <v>0</v>
      </c>
      <c r="AM3189">
        <v>0</v>
      </c>
      <c r="AN3189" s="23" t="e">
        <v>#DIV/0!</v>
      </c>
      <c r="AO3189" s="23" t="e">
        <v>#DIV/0!</v>
      </c>
      <c r="AP3189" s="23" t="e">
        <v>#DIV/0!</v>
      </c>
      <c r="AQ3189" s="23" t="e">
        <v>#DIV/0!</v>
      </c>
      <c r="AR3189" s="35">
        <v>0</v>
      </c>
      <c r="AS3189" s="35">
        <v>0</v>
      </c>
      <c r="AT3189" s="35">
        <v>0</v>
      </c>
      <c r="AU3189" s="31" t="str">
        <f t="shared" si="52"/>
        <v>库存为0</v>
      </c>
      <c r="AV3189" s="36" t="str">
        <f>IFERROR(时间!$B$4+AU3189,"上周无销量")</f>
        <v>上周无销量</v>
      </c>
    </row>
    <row r="3190" spans="1:48">
      <c r="A3190" s="21" t="s">
        <v>6121</v>
      </c>
      <c r="B3190" t="s">
        <v>6122</v>
      </c>
      <c r="C3190" t="s">
        <v>6120</v>
      </c>
      <c r="D3190" s="31">
        <v>0</v>
      </c>
      <c r="E3190" s="31">
        <v>0</v>
      </c>
      <c r="F3190" s="31">
        <v>0</v>
      </c>
      <c r="G3190" s="31">
        <v>0</v>
      </c>
      <c r="H3190" s="32">
        <v>0</v>
      </c>
      <c r="I3190">
        <v>0</v>
      </c>
      <c r="J3190" s="33">
        <v>0</v>
      </c>
      <c r="K3190" s="33">
        <v>0</v>
      </c>
      <c r="L3190" s="33">
        <v>0</v>
      </c>
      <c r="M3190">
        <v>0</v>
      </c>
      <c r="N3190">
        <v>0</v>
      </c>
      <c r="O3190">
        <v>0</v>
      </c>
      <c r="P3190" t="s">
        <v>54</v>
      </c>
      <c r="Q3190" t="s">
        <v>54</v>
      </c>
      <c r="R3190" t="s">
        <v>54</v>
      </c>
      <c r="S3190" t="s">
        <v>54</v>
      </c>
      <c r="T3190" t="s">
        <v>54</v>
      </c>
      <c r="U3190" t="s">
        <v>54</v>
      </c>
      <c r="V3190" t="s">
        <v>54</v>
      </c>
      <c r="W3190" t="s">
        <v>54</v>
      </c>
      <c r="X3190" s="23" t="s">
        <v>54</v>
      </c>
      <c r="Y3190" s="23" t="s">
        <v>54</v>
      </c>
      <c r="Z3190" s="23" t="s">
        <v>54</v>
      </c>
      <c r="AA3190" s="23" t="s">
        <v>54</v>
      </c>
      <c r="AB3190" t="s">
        <v>54</v>
      </c>
      <c r="AC3190" t="s">
        <v>54</v>
      </c>
      <c r="AD3190" t="s">
        <v>54</v>
      </c>
      <c r="AE3190" t="s">
        <v>54</v>
      </c>
      <c r="AF3190" s="23" t="s">
        <v>54</v>
      </c>
      <c r="AG3190" s="23" t="s">
        <v>54</v>
      </c>
      <c r="AH3190" s="23" t="s">
        <v>54</v>
      </c>
      <c r="AI3190" s="23" t="s">
        <v>54</v>
      </c>
      <c r="AJ3190">
        <v>0</v>
      </c>
      <c r="AK3190">
        <v>0</v>
      </c>
      <c r="AL3190">
        <v>0</v>
      </c>
      <c r="AM3190">
        <v>0</v>
      </c>
      <c r="AN3190" s="23" t="e">
        <v>#DIV/0!</v>
      </c>
      <c r="AO3190" s="23" t="e">
        <v>#DIV/0!</v>
      </c>
      <c r="AP3190" s="23" t="e">
        <v>#DIV/0!</v>
      </c>
      <c r="AQ3190" s="23" t="e">
        <v>#DIV/0!</v>
      </c>
      <c r="AR3190" s="35">
        <v>0</v>
      </c>
      <c r="AS3190" s="35">
        <v>0</v>
      </c>
      <c r="AT3190" s="35">
        <v>0</v>
      </c>
      <c r="AU3190" s="31" t="str">
        <f t="shared" si="52"/>
        <v>库存为0</v>
      </c>
      <c r="AV3190" s="36" t="str">
        <f>IFERROR(时间!$B$4+AU3190,"上周无销量")</f>
        <v>上周无销量</v>
      </c>
    </row>
    <row r="3191" spans="1:48">
      <c r="A3191" s="21" t="s">
        <v>6123</v>
      </c>
      <c r="B3191" t="s">
        <v>6124</v>
      </c>
      <c r="C3191" t="s">
        <v>6120</v>
      </c>
      <c r="D3191" s="31">
        <v>0</v>
      </c>
      <c r="E3191" s="31">
        <v>0</v>
      </c>
      <c r="F3191" s="31">
        <v>1</v>
      </c>
      <c r="G3191" s="31">
        <v>0</v>
      </c>
      <c r="H3191" s="32">
        <v>29.99</v>
      </c>
      <c r="I3191">
        <v>1</v>
      </c>
      <c r="J3191" s="33">
        <v>0</v>
      </c>
      <c r="K3191" s="33">
        <v>0</v>
      </c>
      <c r="L3191" s="33">
        <v>0</v>
      </c>
      <c r="M3191">
        <v>1</v>
      </c>
      <c r="N3191">
        <v>0</v>
      </c>
      <c r="O3191">
        <v>0</v>
      </c>
      <c r="P3191" t="s">
        <v>54</v>
      </c>
      <c r="Q3191" t="s">
        <v>54</v>
      </c>
      <c r="R3191" t="s">
        <v>54</v>
      </c>
      <c r="S3191" t="s">
        <v>54</v>
      </c>
      <c r="T3191" t="s">
        <v>54</v>
      </c>
      <c r="U3191" t="s">
        <v>54</v>
      </c>
      <c r="V3191" t="s">
        <v>54</v>
      </c>
      <c r="W3191" t="s">
        <v>54</v>
      </c>
      <c r="X3191" s="23" t="s">
        <v>54</v>
      </c>
      <c r="Y3191" s="23" t="s">
        <v>54</v>
      </c>
      <c r="Z3191" s="23" t="s">
        <v>54</v>
      </c>
      <c r="AA3191" s="23" t="s">
        <v>54</v>
      </c>
      <c r="AB3191" t="s">
        <v>54</v>
      </c>
      <c r="AC3191" t="s">
        <v>54</v>
      </c>
      <c r="AD3191" t="s">
        <v>54</v>
      </c>
      <c r="AE3191" t="s">
        <v>54</v>
      </c>
      <c r="AF3191" s="23" t="s">
        <v>54</v>
      </c>
      <c r="AG3191" s="23" t="s">
        <v>54</v>
      </c>
      <c r="AH3191" s="23" t="s">
        <v>54</v>
      </c>
      <c r="AI3191" s="23" t="s">
        <v>54</v>
      </c>
      <c r="AJ3191">
        <v>56</v>
      </c>
      <c r="AK3191">
        <v>83</v>
      </c>
      <c r="AL3191">
        <v>56</v>
      </c>
      <c r="AM3191">
        <v>33</v>
      </c>
      <c r="AN3191" s="23">
        <v>0</v>
      </c>
      <c r="AO3191" s="23">
        <v>0</v>
      </c>
      <c r="AP3191" s="23">
        <v>0.0178571428571429</v>
      </c>
      <c r="AQ3191" s="23">
        <v>0</v>
      </c>
      <c r="AR3191" s="35">
        <v>0</v>
      </c>
      <c r="AS3191" s="35">
        <v>0</v>
      </c>
      <c r="AT3191" s="35">
        <v>1</v>
      </c>
      <c r="AU3191" s="31" t="str">
        <f t="shared" si="52"/>
        <v>库存为1</v>
      </c>
      <c r="AV3191" s="36" t="str">
        <f>IFERROR(时间!$B$4+AU3191,"上周无销量")</f>
        <v>上周无销量</v>
      </c>
    </row>
    <row r="3192" spans="1:48">
      <c r="A3192" s="21" t="s">
        <v>6125</v>
      </c>
      <c r="B3192" t="s">
        <v>6126</v>
      </c>
      <c r="C3192" t="s">
        <v>6120</v>
      </c>
      <c r="D3192" s="31">
        <v>0</v>
      </c>
      <c r="E3192" s="31">
        <v>1</v>
      </c>
      <c r="F3192" s="31">
        <v>2</v>
      </c>
      <c r="G3192" s="31">
        <v>0</v>
      </c>
      <c r="H3192" s="32">
        <v>29.99</v>
      </c>
      <c r="I3192">
        <v>2</v>
      </c>
      <c r="J3192" s="33">
        <v>0</v>
      </c>
      <c r="K3192" s="33">
        <v>0</v>
      </c>
      <c r="L3192" s="33">
        <v>0</v>
      </c>
      <c r="M3192">
        <v>2</v>
      </c>
      <c r="N3192">
        <v>0</v>
      </c>
      <c r="O3192">
        <v>2</v>
      </c>
      <c r="P3192" t="s">
        <v>54</v>
      </c>
      <c r="Q3192" t="s">
        <v>54</v>
      </c>
      <c r="R3192" t="s">
        <v>54</v>
      </c>
      <c r="S3192" t="s">
        <v>54</v>
      </c>
      <c r="T3192" t="s">
        <v>54</v>
      </c>
      <c r="U3192" t="s">
        <v>54</v>
      </c>
      <c r="V3192" t="s">
        <v>54</v>
      </c>
      <c r="W3192" t="s">
        <v>54</v>
      </c>
      <c r="X3192" s="23" t="s">
        <v>54</v>
      </c>
      <c r="Y3192" s="23" t="s">
        <v>54</v>
      </c>
      <c r="Z3192" s="23" t="s">
        <v>54</v>
      </c>
      <c r="AA3192" s="23" t="s">
        <v>54</v>
      </c>
      <c r="AB3192" t="s">
        <v>54</v>
      </c>
      <c r="AC3192" t="s">
        <v>54</v>
      </c>
      <c r="AD3192" t="s">
        <v>54</v>
      </c>
      <c r="AE3192" t="s">
        <v>54</v>
      </c>
      <c r="AF3192" s="23" t="s">
        <v>54</v>
      </c>
      <c r="AG3192" s="23" t="s">
        <v>54</v>
      </c>
      <c r="AH3192" s="23" t="s">
        <v>54</v>
      </c>
      <c r="AI3192" s="23" t="s">
        <v>54</v>
      </c>
      <c r="AJ3192">
        <v>25</v>
      </c>
      <c r="AK3192">
        <v>37</v>
      </c>
      <c r="AL3192">
        <v>18</v>
      </c>
      <c r="AM3192">
        <v>19</v>
      </c>
      <c r="AN3192" s="23">
        <v>0</v>
      </c>
      <c r="AO3192" s="23">
        <v>0.027027027027027</v>
      </c>
      <c r="AP3192" s="23">
        <v>0.111111111111111</v>
      </c>
      <c r="AQ3192" s="23">
        <v>0</v>
      </c>
      <c r="AR3192" s="35">
        <v>0</v>
      </c>
      <c r="AS3192" s="35">
        <v>0</v>
      </c>
      <c r="AT3192" s="35">
        <v>2</v>
      </c>
      <c r="AU3192" s="31" t="str">
        <f t="shared" si="52"/>
        <v>库存为2</v>
      </c>
      <c r="AV3192" s="36" t="str">
        <f>IFERROR(时间!$B$4+AU3192,"上周无销量")</f>
        <v>上周无销量</v>
      </c>
    </row>
    <row r="3193" spans="1:48">
      <c r="A3193" s="21" t="s">
        <v>6127</v>
      </c>
      <c r="B3193" t="s">
        <v>4383</v>
      </c>
      <c r="C3193" t="s">
        <v>6128</v>
      </c>
      <c r="D3193" s="31">
        <v>0</v>
      </c>
      <c r="E3193" s="31">
        <v>0</v>
      </c>
      <c r="F3193" s="31">
        <v>0</v>
      </c>
      <c r="G3193" s="31">
        <v>0</v>
      </c>
      <c r="H3193" s="32">
        <v>0</v>
      </c>
      <c r="I3193">
        <v>0</v>
      </c>
      <c r="J3193" s="33">
        <v>0</v>
      </c>
      <c r="K3193" s="33">
        <v>0</v>
      </c>
      <c r="L3193" s="33">
        <v>0</v>
      </c>
      <c r="M3193">
        <v>0</v>
      </c>
      <c r="N3193">
        <v>0</v>
      </c>
      <c r="O3193">
        <v>0</v>
      </c>
      <c r="P3193" t="s">
        <v>54</v>
      </c>
      <c r="Q3193" t="s">
        <v>54</v>
      </c>
      <c r="R3193" t="s">
        <v>54</v>
      </c>
      <c r="S3193" t="s">
        <v>54</v>
      </c>
      <c r="T3193" t="s">
        <v>54</v>
      </c>
      <c r="U3193" t="s">
        <v>54</v>
      </c>
      <c r="V3193" t="s">
        <v>54</v>
      </c>
      <c r="W3193" t="s">
        <v>54</v>
      </c>
      <c r="X3193" s="23" t="s">
        <v>54</v>
      </c>
      <c r="Y3193" s="23" t="s">
        <v>54</v>
      </c>
      <c r="Z3193" s="23" t="s">
        <v>54</v>
      </c>
      <c r="AA3193" s="23" t="s">
        <v>54</v>
      </c>
      <c r="AB3193" t="s">
        <v>54</v>
      </c>
      <c r="AC3193" t="s">
        <v>54</v>
      </c>
      <c r="AD3193" t="s">
        <v>54</v>
      </c>
      <c r="AE3193" t="s">
        <v>54</v>
      </c>
      <c r="AF3193" s="23" t="s">
        <v>54</v>
      </c>
      <c r="AG3193" s="23" t="s">
        <v>54</v>
      </c>
      <c r="AH3193" s="23" t="s">
        <v>54</v>
      </c>
      <c r="AI3193" s="23" t="s">
        <v>54</v>
      </c>
      <c r="AJ3193">
        <v>0</v>
      </c>
      <c r="AK3193">
        <v>0</v>
      </c>
      <c r="AL3193">
        <v>0</v>
      </c>
      <c r="AM3193">
        <v>0</v>
      </c>
      <c r="AN3193" s="23" t="e">
        <v>#DIV/0!</v>
      </c>
      <c r="AO3193" s="23" t="e">
        <v>#DIV/0!</v>
      </c>
      <c r="AP3193" s="23" t="e">
        <v>#DIV/0!</v>
      </c>
      <c r="AQ3193" s="23" t="e">
        <v>#DIV/0!</v>
      </c>
      <c r="AR3193" s="35">
        <v>0</v>
      </c>
      <c r="AS3193" s="35">
        <v>0</v>
      </c>
      <c r="AT3193" s="35">
        <v>0</v>
      </c>
      <c r="AU3193" s="31" t="str">
        <f t="shared" si="52"/>
        <v>库存为0</v>
      </c>
      <c r="AV3193" s="36" t="str">
        <f>IFERROR(时间!$B$4+AU3193,"上周无销量")</f>
        <v>上周无销量</v>
      </c>
    </row>
    <row r="3194" spans="1:48">
      <c r="A3194" s="21" t="s">
        <v>6129</v>
      </c>
      <c r="B3194" t="s">
        <v>4386</v>
      </c>
      <c r="C3194" t="s">
        <v>6128</v>
      </c>
      <c r="D3194" s="31">
        <v>0</v>
      </c>
      <c r="E3194" s="31">
        <v>0</v>
      </c>
      <c r="F3194" s="31">
        <v>0</v>
      </c>
      <c r="G3194" s="31">
        <v>0</v>
      </c>
      <c r="H3194" s="32">
        <v>0</v>
      </c>
      <c r="I3194">
        <v>0</v>
      </c>
      <c r="J3194" s="33">
        <v>0</v>
      </c>
      <c r="K3194" s="33">
        <v>0</v>
      </c>
      <c r="L3194" s="33">
        <v>0</v>
      </c>
      <c r="M3194">
        <v>0</v>
      </c>
      <c r="N3194">
        <v>0</v>
      </c>
      <c r="O3194">
        <v>0</v>
      </c>
      <c r="P3194" t="s">
        <v>54</v>
      </c>
      <c r="Q3194" t="s">
        <v>54</v>
      </c>
      <c r="R3194" t="s">
        <v>54</v>
      </c>
      <c r="S3194" t="s">
        <v>54</v>
      </c>
      <c r="T3194" t="s">
        <v>54</v>
      </c>
      <c r="U3194" t="s">
        <v>54</v>
      </c>
      <c r="V3194" t="s">
        <v>54</v>
      </c>
      <c r="W3194" t="s">
        <v>54</v>
      </c>
      <c r="X3194" s="23" t="s">
        <v>54</v>
      </c>
      <c r="Y3194" s="23" t="s">
        <v>54</v>
      </c>
      <c r="Z3194" s="23" t="s">
        <v>54</v>
      </c>
      <c r="AA3194" s="23" t="s">
        <v>54</v>
      </c>
      <c r="AB3194" t="s">
        <v>54</v>
      </c>
      <c r="AC3194" t="s">
        <v>54</v>
      </c>
      <c r="AD3194" t="s">
        <v>54</v>
      </c>
      <c r="AE3194" t="s">
        <v>54</v>
      </c>
      <c r="AF3194" s="23" t="s">
        <v>54</v>
      </c>
      <c r="AG3194" s="23" t="s">
        <v>54</v>
      </c>
      <c r="AH3194" s="23" t="s">
        <v>54</v>
      </c>
      <c r="AI3194" s="23" t="s">
        <v>54</v>
      </c>
      <c r="AJ3194">
        <v>1</v>
      </c>
      <c r="AK3194">
        <v>0</v>
      </c>
      <c r="AL3194">
        <v>0</v>
      </c>
      <c r="AM3194">
        <v>0</v>
      </c>
      <c r="AN3194" s="23">
        <v>0</v>
      </c>
      <c r="AO3194" s="23" t="e">
        <v>#DIV/0!</v>
      </c>
      <c r="AP3194" s="23" t="e">
        <v>#DIV/0!</v>
      </c>
      <c r="AQ3194" s="23" t="e">
        <v>#DIV/0!</v>
      </c>
      <c r="AR3194" s="35">
        <v>0</v>
      </c>
      <c r="AS3194" s="35">
        <v>0</v>
      </c>
      <c r="AT3194" s="35">
        <v>0</v>
      </c>
      <c r="AU3194" s="31" t="str">
        <f t="shared" si="52"/>
        <v>库存为0</v>
      </c>
      <c r="AV3194" s="36" t="str">
        <f>IFERROR(时间!$B$4+AU3194,"上周无销量")</f>
        <v>上周无销量</v>
      </c>
    </row>
    <row r="3195" spans="1:48">
      <c r="A3195" s="21" t="s">
        <v>6130</v>
      </c>
      <c r="B3195" t="s">
        <v>4388</v>
      </c>
      <c r="C3195" t="s">
        <v>6128</v>
      </c>
      <c r="D3195" s="31">
        <v>0</v>
      </c>
      <c r="E3195" s="31">
        <v>0</v>
      </c>
      <c r="F3195" s="31">
        <v>0</v>
      </c>
      <c r="G3195" s="31">
        <v>0</v>
      </c>
      <c r="H3195" s="32">
        <v>0</v>
      </c>
      <c r="I3195">
        <v>0</v>
      </c>
      <c r="J3195" s="33">
        <v>0</v>
      </c>
      <c r="K3195" s="33">
        <v>0</v>
      </c>
      <c r="L3195" s="33">
        <v>0</v>
      </c>
      <c r="M3195">
        <v>0</v>
      </c>
      <c r="N3195">
        <v>0</v>
      </c>
      <c r="O3195">
        <v>0</v>
      </c>
      <c r="P3195" t="s">
        <v>54</v>
      </c>
      <c r="Q3195" t="s">
        <v>54</v>
      </c>
      <c r="R3195" t="s">
        <v>54</v>
      </c>
      <c r="S3195" t="s">
        <v>54</v>
      </c>
      <c r="T3195" t="s">
        <v>54</v>
      </c>
      <c r="U3195" t="s">
        <v>54</v>
      </c>
      <c r="V3195" t="s">
        <v>54</v>
      </c>
      <c r="W3195" t="s">
        <v>54</v>
      </c>
      <c r="X3195" s="23" t="s">
        <v>54</v>
      </c>
      <c r="Y3195" s="23" t="s">
        <v>54</v>
      </c>
      <c r="Z3195" s="23" t="s">
        <v>54</v>
      </c>
      <c r="AA3195" s="23" t="s">
        <v>54</v>
      </c>
      <c r="AB3195" t="s">
        <v>54</v>
      </c>
      <c r="AC3195" t="s">
        <v>54</v>
      </c>
      <c r="AD3195" t="s">
        <v>54</v>
      </c>
      <c r="AE3195" t="s">
        <v>54</v>
      </c>
      <c r="AF3195" s="23" t="s">
        <v>54</v>
      </c>
      <c r="AG3195" s="23" t="s">
        <v>54</v>
      </c>
      <c r="AH3195" s="23" t="s">
        <v>54</v>
      </c>
      <c r="AI3195" s="23" t="s">
        <v>54</v>
      </c>
      <c r="AJ3195">
        <v>0</v>
      </c>
      <c r="AK3195">
        <v>0</v>
      </c>
      <c r="AL3195">
        <v>0</v>
      </c>
      <c r="AM3195">
        <v>0</v>
      </c>
      <c r="AN3195" s="23" t="e">
        <v>#DIV/0!</v>
      </c>
      <c r="AO3195" s="23" t="e">
        <v>#DIV/0!</v>
      </c>
      <c r="AP3195" s="23" t="e">
        <v>#DIV/0!</v>
      </c>
      <c r="AQ3195" s="23" t="e">
        <v>#DIV/0!</v>
      </c>
      <c r="AR3195" s="35">
        <v>0</v>
      </c>
      <c r="AS3195" s="35">
        <v>0</v>
      </c>
      <c r="AT3195" s="35">
        <v>0</v>
      </c>
      <c r="AU3195" s="31" t="str">
        <f t="shared" si="52"/>
        <v>库存为0</v>
      </c>
      <c r="AV3195" s="36" t="str">
        <f>IFERROR(时间!$B$4+AU3195,"上周无销量")</f>
        <v>上周无销量</v>
      </c>
    </row>
    <row r="3196" spans="1:48">
      <c r="A3196" s="21" t="s">
        <v>6131</v>
      </c>
      <c r="B3196" t="s">
        <v>4390</v>
      </c>
      <c r="C3196" t="s">
        <v>6128</v>
      </c>
      <c r="D3196" s="31">
        <v>0</v>
      </c>
      <c r="E3196" s="31">
        <v>0</v>
      </c>
      <c r="F3196" s="31">
        <v>0</v>
      </c>
      <c r="G3196" s="31">
        <v>0</v>
      </c>
      <c r="H3196" s="32">
        <v>0</v>
      </c>
      <c r="I3196">
        <v>0</v>
      </c>
      <c r="J3196" s="33">
        <v>0</v>
      </c>
      <c r="K3196" s="33">
        <v>0</v>
      </c>
      <c r="L3196" s="33">
        <v>0</v>
      </c>
      <c r="M3196">
        <v>0</v>
      </c>
      <c r="N3196">
        <v>0</v>
      </c>
      <c r="O3196">
        <v>0</v>
      </c>
      <c r="P3196" t="s">
        <v>54</v>
      </c>
      <c r="Q3196" t="s">
        <v>54</v>
      </c>
      <c r="R3196" t="s">
        <v>54</v>
      </c>
      <c r="S3196" t="s">
        <v>54</v>
      </c>
      <c r="T3196" t="s">
        <v>54</v>
      </c>
      <c r="U3196" t="s">
        <v>54</v>
      </c>
      <c r="V3196" t="s">
        <v>54</v>
      </c>
      <c r="W3196" t="s">
        <v>54</v>
      </c>
      <c r="X3196" s="23" t="s">
        <v>54</v>
      </c>
      <c r="Y3196" s="23" t="s">
        <v>54</v>
      </c>
      <c r="Z3196" s="23" t="s">
        <v>54</v>
      </c>
      <c r="AA3196" s="23" t="s">
        <v>54</v>
      </c>
      <c r="AB3196" t="s">
        <v>54</v>
      </c>
      <c r="AC3196" t="s">
        <v>54</v>
      </c>
      <c r="AD3196" t="s">
        <v>54</v>
      </c>
      <c r="AE3196" t="s">
        <v>54</v>
      </c>
      <c r="AF3196" s="23" t="s">
        <v>54</v>
      </c>
      <c r="AG3196" s="23" t="s">
        <v>54</v>
      </c>
      <c r="AH3196" s="23" t="s">
        <v>54</v>
      </c>
      <c r="AI3196" s="23" t="s">
        <v>54</v>
      </c>
      <c r="AJ3196">
        <v>0</v>
      </c>
      <c r="AK3196">
        <v>0</v>
      </c>
      <c r="AL3196">
        <v>0</v>
      </c>
      <c r="AM3196">
        <v>0</v>
      </c>
      <c r="AN3196" s="23" t="e">
        <v>#DIV/0!</v>
      </c>
      <c r="AO3196" s="23" t="e">
        <v>#DIV/0!</v>
      </c>
      <c r="AP3196" s="23" t="e">
        <v>#DIV/0!</v>
      </c>
      <c r="AQ3196" s="23" t="e">
        <v>#DIV/0!</v>
      </c>
      <c r="AR3196" s="35">
        <v>0</v>
      </c>
      <c r="AS3196" s="35">
        <v>0</v>
      </c>
      <c r="AT3196" s="35">
        <v>0</v>
      </c>
      <c r="AU3196" s="31" t="str">
        <f t="shared" si="52"/>
        <v>库存为0</v>
      </c>
      <c r="AV3196" s="36" t="str">
        <f>IFERROR(时间!$B$4+AU3196,"上周无销量")</f>
        <v>上周无销量</v>
      </c>
    </row>
    <row r="3197" spans="1:48">
      <c r="A3197" s="21" t="s">
        <v>6132</v>
      </c>
      <c r="B3197" t="s">
        <v>4392</v>
      </c>
      <c r="C3197" t="s">
        <v>6128</v>
      </c>
      <c r="D3197" s="31">
        <v>0</v>
      </c>
      <c r="E3197" s="31">
        <v>0</v>
      </c>
      <c r="F3197" s="31">
        <v>0</v>
      </c>
      <c r="G3197" s="31">
        <v>0</v>
      </c>
      <c r="H3197" s="32">
        <v>0</v>
      </c>
      <c r="I3197">
        <v>0</v>
      </c>
      <c r="J3197" s="33">
        <v>0</v>
      </c>
      <c r="K3197" s="33">
        <v>0</v>
      </c>
      <c r="L3197" s="33">
        <v>0</v>
      </c>
      <c r="M3197">
        <v>0</v>
      </c>
      <c r="N3197">
        <v>0</v>
      </c>
      <c r="O3197">
        <v>0</v>
      </c>
      <c r="P3197" t="s">
        <v>54</v>
      </c>
      <c r="Q3197" t="s">
        <v>54</v>
      </c>
      <c r="R3197" t="s">
        <v>54</v>
      </c>
      <c r="S3197" t="s">
        <v>54</v>
      </c>
      <c r="T3197" t="s">
        <v>54</v>
      </c>
      <c r="U3197" t="s">
        <v>54</v>
      </c>
      <c r="V3197" t="s">
        <v>54</v>
      </c>
      <c r="W3197" t="s">
        <v>54</v>
      </c>
      <c r="X3197" s="23" t="s">
        <v>54</v>
      </c>
      <c r="Y3197" s="23" t="s">
        <v>54</v>
      </c>
      <c r="Z3197" s="23" t="s">
        <v>54</v>
      </c>
      <c r="AA3197" s="23" t="s">
        <v>54</v>
      </c>
      <c r="AB3197" t="s">
        <v>54</v>
      </c>
      <c r="AC3197" t="s">
        <v>54</v>
      </c>
      <c r="AD3197" t="s">
        <v>54</v>
      </c>
      <c r="AE3197" t="s">
        <v>54</v>
      </c>
      <c r="AF3197" s="23" t="s">
        <v>54</v>
      </c>
      <c r="AG3197" s="23" t="s">
        <v>54</v>
      </c>
      <c r="AH3197" s="23" t="s">
        <v>54</v>
      </c>
      <c r="AI3197" s="23" t="s">
        <v>54</v>
      </c>
      <c r="AJ3197">
        <v>0</v>
      </c>
      <c r="AK3197">
        <v>0</v>
      </c>
      <c r="AL3197">
        <v>0</v>
      </c>
      <c r="AM3197">
        <v>0</v>
      </c>
      <c r="AN3197" s="23" t="e">
        <v>#DIV/0!</v>
      </c>
      <c r="AO3197" s="23" t="e">
        <v>#DIV/0!</v>
      </c>
      <c r="AP3197" s="23" t="e">
        <v>#DIV/0!</v>
      </c>
      <c r="AQ3197" s="23" t="e">
        <v>#DIV/0!</v>
      </c>
      <c r="AR3197" s="35">
        <v>0</v>
      </c>
      <c r="AS3197" s="35">
        <v>0</v>
      </c>
      <c r="AT3197" s="35">
        <v>0</v>
      </c>
      <c r="AU3197" s="31" t="str">
        <f t="shared" si="52"/>
        <v>库存为0</v>
      </c>
      <c r="AV3197" s="36" t="str">
        <f>IFERROR(时间!$B$4+AU3197,"上周无销量")</f>
        <v>上周无销量</v>
      </c>
    </row>
    <row r="3198" spans="1:48">
      <c r="A3198" s="21" t="s">
        <v>6133</v>
      </c>
      <c r="B3198" t="s">
        <v>4394</v>
      </c>
      <c r="C3198" t="s">
        <v>6128</v>
      </c>
      <c r="D3198" s="31">
        <v>0</v>
      </c>
      <c r="E3198" s="31">
        <v>0</v>
      </c>
      <c r="F3198" s="31">
        <v>0</v>
      </c>
      <c r="G3198" s="31">
        <v>0</v>
      </c>
      <c r="H3198" s="32">
        <v>0</v>
      </c>
      <c r="I3198">
        <v>0</v>
      </c>
      <c r="J3198" s="33">
        <v>0</v>
      </c>
      <c r="K3198" s="33">
        <v>0</v>
      </c>
      <c r="L3198" s="33">
        <v>0</v>
      </c>
      <c r="M3198">
        <v>0</v>
      </c>
      <c r="N3198">
        <v>0</v>
      </c>
      <c r="O3198">
        <v>0</v>
      </c>
      <c r="P3198" t="s">
        <v>54</v>
      </c>
      <c r="Q3198" t="s">
        <v>54</v>
      </c>
      <c r="R3198" t="s">
        <v>54</v>
      </c>
      <c r="S3198" t="s">
        <v>54</v>
      </c>
      <c r="T3198" t="s">
        <v>54</v>
      </c>
      <c r="U3198" t="s">
        <v>54</v>
      </c>
      <c r="V3198" t="s">
        <v>54</v>
      </c>
      <c r="W3198" t="s">
        <v>54</v>
      </c>
      <c r="X3198" s="23" t="s">
        <v>54</v>
      </c>
      <c r="Y3198" s="23" t="s">
        <v>54</v>
      </c>
      <c r="Z3198" s="23" t="s">
        <v>54</v>
      </c>
      <c r="AA3198" s="23" t="s">
        <v>54</v>
      </c>
      <c r="AB3198" t="s">
        <v>54</v>
      </c>
      <c r="AC3198" t="s">
        <v>54</v>
      </c>
      <c r="AD3198" t="s">
        <v>54</v>
      </c>
      <c r="AE3198" t="s">
        <v>54</v>
      </c>
      <c r="AF3198" s="23" t="s">
        <v>54</v>
      </c>
      <c r="AG3198" s="23" t="s">
        <v>54</v>
      </c>
      <c r="AH3198" s="23" t="s">
        <v>54</v>
      </c>
      <c r="AI3198" s="23" t="s">
        <v>54</v>
      </c>
      <c r="AJ3198">
        <v>0</v>
      </c>
      <c r="AK3198">
        <v>0</v>
      </c>
      <c r="AL3198">
        <v>0</v>
      </c>
      <c r="AM3198">
        <v>0</v>
      </c>
      <c r="AN3198" s="23" t="e">
        <v>#DIV/0!</v>
      </c>
      <c r="AO3198" s="23" t="e">
        <v>#DIV/0!</v>
      </c>
      <c r="AP3198" s="23" t="e">
        <v>#DIV/0!</v>
      </c>
      <c r="AQ3198" s="23" t="e">
        <v>#DIV/0!</v>
      </c>
      <c r="AR3198" s="35">
        <v>0</v>
      </c>
      <c r="AS3198" s="35">
        <v>0</v>
      </c>
      <c r="AT3198" s="35">
        <v>0</v>
      </c>
      <c r="AU3198" s="31" t="str">
        <f t="shared" si="52"/>
        <v>库存为0</v>
      </c>
      <c r="AV3198" s="36" t="str">
        <f>IFERROR(时间!$B$4+AU3198,"上周无销量")</f>
        <v>上周无销量</v>
      </c>
    </row>
    <row r="3199" spans="1:48">
      <c r="A3199" s="21" t="s">
        <v>6134</v>
      </c>
      <c r="B3199" t="s">
        <v>4396</v>
      </c>
      <c r="C3199" t="s">
        <v>6128</v>
      </c>
      <c r="D3199" s="31">
        <v>0</v>
      </c>
      <c r="E3199" s="31">
        <v>0</v>
      </c>
      <c r="F3199" s="31">
        <v>0</v>
      </c>
      <c r="G3199" s="31">
        <v>0</v>
      </c>
      <c r="H3199" s="32">
        <v>0</v>
      </c>
      <c r="I3199">
        <v>0</v>
      </c>
      <c r="J3199" s="33">
        <v>0</v>
      </c>
      <c r="K3199" s="33">
        <v>0</v>
      </c>
      <c r="L3199" s="33">
        <v>0</v>
      </c>
      <c r="M3199">
        <v>0</v>
      </c>
      <c r="N3199">
        <v>0</v>
      </c>
      <c r="O3199">
        <v>0</v>
      </c>
      <c r="P3199" t="s">
        <v>54</v>
      </c>
      <c r="Q3199" t="s">
        <v>54</v>
      </c>
      <c r="R3199" t="s">
        <v>54</v>
      </c>
      <c r="S3199" t="s">
        <v>54</v>
      </c>
      <c r="T3199" t="s">
        <v>54</v>
      </c>
      <c r="U3199" t="s">
        <v>54</v>
      </c>
      <c r="V3199" t="s">
        <v>54</v>
      </c>
      <c r="W3199" t="s">
        <v>54</v>
      </c>
      <c r="X3199" s="23" t="s">
        <v>54</v>
      </c>
      <c r="Y3199" s="23" t="s">
        <v>54</v>
      </c>
      <c r="Z3199" s="23" t="s">
        <v>54</v>
      </c>
      <c r="AA3199" s="23" t="s">
        <v>54</v>
      </c>
      <c r="AB3199" t="s">
        <v>54</v>
      </c>
      <c r="AC3199" t="s">
        <v>54</v>
      </c>
      <c r="AD3199" t="s">
        <v>54</v>
      </c>
      <c r="AE3199" t="s">
        <v>54</v>
      </c>
      <c r="AF3199" s="23" t="s">
        <v>54</v>
      </c>
      <c r="AG3199" s="23" t="s">
        <v>54</v>
      </c>
      <c r="AH3199" s="23" t="s">
        <v>54</v>
      </c>
      <c r="AI3199" s="23" t="s">
        <v>54</v>
      </c>
      <c r="AJ3199">
        <v>0</v>
      </c>
      <c r="AK3199">
        <v>0</v>
      </c>
      <c r="AL3199">
        <v>0</v>
      </c>
      <c r="AM3199">
        <v>0</v>
      </c>
      <c r="AN3199" s="23" t="e">
        <v>#DIV/0!</v>
      </c>
      <c r="AO3199" s="23" t="e">
        <v>#DIV/0!</v>
      </c>
      <c r="AP3199" s="23" t="e">
        <v>#DIV/0!</v>
      </c>
      <c r="AQ3199" s="23" t="e">
        <v>#DIV/0!</v>
      </c>
      <c r="AR3199" s="35">
        <v>0</v>
      </c>
      <c r="AS3199" s="35">
        <v>0</v>
      </c>
      <c r="AT3199" s="35">
        <v>0</v>
      </c>
      <c r="AU3199" s="31" t="str">
        <f t="shared" si="52"/>
        <v>库存为0</v>
      </c>
      <c r="AV3199" s="36" t="str">
        <f>IFERROR(时间!$B$4+AU3199,"上周无销量")</f>
        <v>上周无销量</v>
      </c>
    </row>
    <row r="3200" spans="1:48">
      <c r="A3200" s="21" t="s">
        <v>6135</v>
      </c>
      <c r="B3200" t="s">
        <v>4398</v>
      </c>
      <c r="C3200" t="s">
        <v>6128</v>
      </c>
      <c r="D3200" s="31">
        <v>0</v>
      </c>
      <c r="E3200" s="31">
        <v>0</v>
      </c>
      <c r="F3200" s="31">
        <v>0</v>
      </c>
      <c r="G3200" s="31">
        <v>0</v>
      </c>
      <c r="H3200" s="32">
        <v>0</v>
      </c>
      <c r="I3200">
        <v>0</v>
      </c>
      <c r="J3200" s="33">
        <v>0</v>
      </c>
      <c r="K3200" s="33">
        <v>0</v>
      </c>
      <c r="L3200" s="33">
        <v>0</v>
      </c>
      <c r="M3200">
        <v>0</v>
      </c>
      <c r="N3200">
        <v>0</v>
      </c>
      <c r="O3200">
        <v>0</v>
      </c>
      <c r="P3200" t="s">
        <v>54</v>
      </c>
      <c r="Q3200" t="s">
        <v>54</v>
      </c>
      <c r="R3200" t="s">
        <v>54</v>
      </c>
      <c r="S3200" t="s">
        <v>54</v>
      </c>
      <c r="T3200" t="s">
        <v>54</v>
      </c>
      <c r="U3200" t="s">
        <v>54</v>
      </c>
      <c r="V3200" t="s">
        <v>54</v>
      </c>
      <c r="W3200" t="s">
        <v>54</v>
      </c>
      <c r="X3200" s="23" t="s">
        <v>54</v>
      </c>
      <c r="Y3200" s="23" t="s">
        <v>54</v>
      </c>
      <c r="Z3200" s="23" t="s">
        <v>54</v>
      </c>
      <c r="AA3200" s="23" t="s">
        <v>54</v>
      </c>
      <c r="AB3200" t="s">
        <v>54</v>
      </c>
      <c r="AC3200" t="s">
        <v>54</v>
      </c>
      <c r="AD3200" t="s">
        <v>54</v>
      </c>
      <c r="AE3200" t="s">
        <v>54</v>
      </c>
      <c r="AF3200" s="23" t="s">
        <v>54</v>
      </c>
      <c r="AG3200" s="23" t="s">
        <v>54</v>
      </c>
      <c r="AH3200" s="23" t="s">
        <v>54</v>
      </c>
      <c r="AI3200" s="23" t="s">
        <v>54</v>
      </c>
      <c r="AJ3200">
        <v>0</v>
      </c>
      <c r="AK3200">
        <v>0</v>
      </c>
      <c r="AL3200">
        <v>0</v>
      </c>
      <c r="AM3200">
        <v>0</v>
      </c>
      <c r="AN3200" s="23" t="e">
        <v>#DIV/0!</v>
      </c>
      <c r="AO3200" s="23" t="e">
        <v>#DIV/0!</v>
      </c>
      <c r="AP3200" s="23" t="e">
        <v>#DIV/0!</v>
      </c>
      <c r="AQ3200" s="23" t="e">
        <v>#DIV/0!</v>
      </c>
      <c r="AR3200" s="35">
        <v>0</v>
      </c>
      <c r="AS3200" s="35">
        <v>0</v>
      </c>
      <c r="AT3200" s="35">
        <v>0</v>
      </c>
      <c r="AU3200" s="31" t="str">
        <f t="shared" si="52"/>
        <v>库存为0</v>
      </c>
      <c r="AV3200" s="36" t="str">
        <f>IFERROR(时间!$B$4+AU3200,"上周无销量")</f>
        <v>上周无销量</v>
      </c>
    </row>
    <row r="3201" spans="1:48">
      <c r="A3201" s="21" t="s">
        <v>6136</v>
      </c>
      <c r="B3201" t="s">
        <v>4400</v>
      </c>
      <c r="C3201" t="s">
        <v>6128</v>
      </c>
      <c r="D3201" s="31">
        <v>0</v>
      </c>
      <c r="E3201" s="31">
        <v>0</v>
      </c>
      <c r="F3201" s="31">
        <v>0</v>
      </c>
      <c r="G3201" s="31">
        <v>0</v>
      </c>
      <c r="H3201" s="32">
        <v>0</v>
      </c>
      <c r="I3201">
        <v>0</v>
      </c>
      <c r="J3201" s="33">
        <v>0</v>
      </c>
      <c r="K3201" s="33">
        <v>0</v>
      </c>
      <c r="L3201" s="33">
        <v>0</v>
      </c>
      <c r="M3201">
        <v>0</v>
      </c>
      <c r="N3201">
        <v>0</v>
      </c>
      <c r="O3201">
        <v>0</v>
      </c>
      <c r="P3201" t="s">
        <v>54</v>
      </c>
      <c r="Q3201" t="s">
        <v>54</v>
      </c>
      <c r="R3201" t="s">
        <v>54</v>
      </c>
      <c r="S3201" t="s">
        <v>54</v>
      </c>
      <c r="T3201" t="s">
        <v>54</v>
      </c>
      <c r="U3201" t="s">
        <v>54</v>
      </c>
      <c r="V3201" t="s">
        <v>54</v>
      </c>
      <c r="W3201" t="s">
        <v>54</v>
      </c>
      <c r="X3201" s="23" t="s">
        <v>54</v>
      </c>
      <c r="Y3201" s="23" t="s">
        <v>54</v>
      </c>
      <c r="Z3201" s="23" t="s">
        <v>54</v>
      </c>
      <c r="AA3201" s="23" t="s">
        <v>54</v>
      </c>
      <c r="AB3201" t="s">
        <v>54</v>
      </c>
      <c r="AC3201" t="s">
        <v>54</v>
      </c>
      <c r="AD3201" t="s">
        <v>54</v>
      </c>
      <c r="AE3201" t="s">
        <v>54</v>
      </c>
      <c r="AF3201" s="23" t="s">
        <v>54</v>
      </c>
      <c r="AG3201" s="23" t="s">
        <v>54</v>
      </c>
      <c r="AH3201" s="23" t="s">
        <v>54</v>
      </c>
      <c r="AI3201" s="23" t="s">
        <v>54</v>
      </c>
      <c r="AJ3201">
        <v>0</v>
      </c>
      <c r="AK3201">
        <v>0</v>
      </c>
      <c r="AL3201">
        <v>0</v>
      </c>
      <c r="AM3201">
        <v>0</v>
      </c>
      <c r="AN3201" s="23" t="e">
        <v>#DIV/0!</v>
      </c>
      <c r="AO3201" s="23" t="e">
        <v>#DIV/0!</v>
      </c>
      <c r="AP3201" s="23" t="e">
        <v>#DIV/0!</v>
      </c>
      <c r="AQ3201" s="23" t="e">
        <v>#DIV/0!</v>
      </c>
      <c r="AR3201" s="35">
        <v>0</v>
      </c>
      <c r="AS3201" s="35">
        <v>0</v>
      </c>
      <c r="AT3201" s="35">
        <v>0</v>
      </c>
      <c r="AU3201" s="31" t="str">
        <f t="shared" si="52"/>
        <v>库存为0</v>
      </c>
      <c r="AV3201" s="36" t="str">
        <f>IFERROR(时间!$B$4+AU3201,"上周无销量")</f>
        <v>上周无销量</v>
      </c>
    </row>
    <row r="3202" spans="1:48">
      <c r="A3202" s="21" t="s">
        <v>6137</v>
      </c>
      <c r="B3202" t="s">
        <v>4402</v>
      </c>
      <c r="C3202" t="s">
        <v>6128</v>
      </c>
      <c r="D3202" s="31">
        <v>0</v>
      </c>
      <c r="E3202" s="31">
        <v>0</v>
      </c>
      <c r="F3202" s="31">
        <v>0</v>
      </c>
      <c r="G3202" s="31">
        <v>0</v>
      </c>
      <c r="H3202" s="32">
        <v>0</v>
      </c>
      <c r="I3202">
        <v>0</v>
      </c>
      <c r="J3202" s="33">
        <v>0</v>
      </c>
      <c r="K3202" s="33">
        <v>0</v>
      </c>
      <c r="L3202" s="33">
        <v>0</v>
      </c>
      <c r="M3202">
        <v>0</v>
      </c>
      <c r="N3202">
        <v>0</v>
      </c>
      <c r="O3202">
        <v>0</v>
      </c>
      <c r="P3202" t="s">
        <v>54</v>
      </c>
      <c r="Q3202" t="s">
        <v>54</v>
      </c>
      <c r="R3202" t="s">
        <v>54</v>
      </c>
      <c r="S3202" t="s">
        <v>54</v>
      </c>
      <c r="T3202" t="s">
        <v>54</v>
      </c>
      <c r="U3202" t="s">
        <v>54</v>
      </c>
      <c r="V3202" t="s">
        <v>54</v>
      </c>
      <c r="W3202" t="s">
        <v>54</v>
      </c>
      <c r="X3202" s="23" t="s">
        <v>54</v>
      </c>
      <c r="Y3202" s="23" t="s">
        <v>54</v>
      </c>
      <c r="Z3202" s="23" t="s">
        <v>54</v>
      </c>
      <c r="AA3202" s="23" t="s">
        <v>54</v>
      </c>
      <c r="AB3202" t="s">
        <v>54</v>
      </c>
      <c r="AC3202" t="s">
        <v>54</v>
      </c>
      <c r="AD3202" t="s">
        <v>54</v>
      </c>
      <c r="AE3202" t="s">
        <v>54</v>
      </c>
      <c r="AF3202" s="23" t="s">
        <v>54</v>
      </c>
      <c r="AG3202" s="23" t="s">
        <v>54</v>
      </c>
      <c r="AH3202" s="23" t="s">
        <v>54</v>
      </c>
      <c r="AI3202" s="23" t="s">
        <v>54</v>
      </c>
      <c r="AJ3202">
        <v>0</v>
      </c>
      <c r="AK3202">
        <v>0</v>
      </c>
      <c r="AL3202">
        <v>0</v>
      </c>
      <c r="AM3202">
        <v>0</v>
      </c>
      <c r="AN3202" s="23" t="e">
        <v>#DIV/0!</v>
      </c>
      <c r="AO3202" s="23" t="e">
        <v>#DIV/0!</v>
      </c>
      <c r="AP3202" s="23" t="e">
        <v>#DIV/0!</v>
      </c>
      <c r="AQ3202" s="23" t="e">
        <v>#DIV/0!</v>
      </c>
      <c r="AR3202" s="35">
        <v>0</v>
      </c>
      <c r="AS3202" s="35">
        <v>0</v>
      </c>
      <c r="AT3202" s="35">
        <v>0</v>
      </c>
      <c r="AU3202" s="31" t="str">
        <f t="shared" si="52"/>
        <v>库存为0</v>
      </c>
      <c r="AV3202" s="36" t="str">
        <f>IFERROR(时间!$B$4+AU3202,"上周无销量")</f>
        <v>上周无销量</v>
      </c>
    </row>
    <row r="3203" spans="1:48">
      <c r="A3203" s="21" t="s">
        <v>6138</v>
      </c>
      <c r="B3203" t="s">
        <v>4404</v>
      </c>
      <c r="C3203" t="s">
        <v>6128</v>
      </c>
      <c r="D3203" s="31">
        <v>0</v>
      </c>
      <c r="E3203" s="31">
        <v>0</v>
      </c>
      <c r="F3203" s="31">
        <v>0</v>
      </c>
      <c r="G3203" s="31">
        <v>0</v>
      </c>
      <c r="H3203" s="32">
        <v>0</v>
      </c>
      <c r="I3203">
        <v>0</v>
      </c>
      <c r="J3203" s="33">
        <v>0</v>
      </c>
      <c r="K3203" s="33">
        <v>0</v>
      </c>
      <c r="L3203" s="33">
        <v>0</v>
      </c>
      <c r="M3203">
        <v>0</v>
      </c>
      <c r="N3203">
        <v>0</v>
      </c>
      <c r="O3203">
        <v>0</v>
      </c>
      <c r="P3203" t="s">
        <v>54</v>
      </c>
      <c r="Q3203" t="s">
        <v>54</v>
      </c>
      <c r="R3203" t="s">
        <v>54</v>
      </c>
      <c r="S3203" t="s">
        <v>54</v>
      </c>
      <c r="T3203" t="s">
        <v>54</v>
      </c>
      <c r="U3203" t="s">
        <v>54</v>
      </c>
      <c r="V3203" t="s">
        <v>54</v>
      </c>
      <c r="W3203" t="s">
        <v>54</v>
      </c>
      <c r="X3203" s="23" t="s">
        <v>54</v>
      </c>
      <c r="Y3203" s="23" t="s">
        <v>54</v>
      </c>
      <c r="Z3203" s="23" t="s">
        <v>54</v>
      </c>
      <c r="AA3203" s="23" t="s">
        <v>54</v>
      </c>
      <c r="AB3203" t="s">
        <v>54</v>
      </c>
      <c r="AC3203" t="s">
        <v>54</v>
      </c>
      <c r="AD3203" t="s">
        <v>54</v>
      </c>
      <c r="AE3203" t="s">
        <v>54</v>
      </c>
      <c r="AF3203" s="23" t="s">
        <v>54</v>
      </c>
      <c r="AG3203" s="23" t="s">
        <v>54</v>
      </c>
      <c r="AH3203" s="23" t="s">
        <v>54</v>
      </c>
      <c r="AI3203" s="23" t="s">
        <v>54</v>
      </c>
      <c r="AJ3203">
        <v>1</v>
      </c>
      <c r="AK3203">
        <v>0</v>
      </c>
      <c r="AL3203">
        <v>0</v>
      </c>
      <c r="AM3203">
        <v>0</v>
      </c>
      <c r="AN3203" s="23">
        <v>0</v>
      </c>
      <c r="AO3203" s="23" t="e">
        <v>#DIV/0!</v>
      </c>
      <c r="AP3203" s="23" t="e">
        <v>#DIV/0!</v>
      </c>
      <c r="AQ3203" s="23" t="e">
        <v>#DIV/0!</v>
      </c>
      <c r="AR3203" s="35">
        <v>0</v>
      </c>
      <c r="AS3203" s="35">
        <v>0</v>
      </c>
      <c r="AT3203" s="35">
        <v>0</v>
      </c>
      <c r="AU3203" s="31" t="str">
        <f t="shared" si="52"/>
        <v>库存为0</v>
      </c>
      <c r="AV3203" s="36" t="str">
        <f>IFERROR(时间!$B$4+AU3203,"上周无销量")</f>
        <v>上周无销量</v>
      </c>
    </row>
    <row r="3204" spans="1:48">
      <c r="A3204" s="21" t="s">
        <v>6139</v>
      </c>
      <c r="B3204" t="s">
        <v>4406</v>
      </c>
      <c r="C3204" t="s">
        <v>6128</v>
      </c>
      <c r="D3204" s="31">
        <v>0</v>
      </c>
      <c r="E3204" s="31">
        <v>0</v>
      </c>
      <c r="F3204" s="31">
        <v>0</v>
      </c>
      <c r="G3204" s="31">
        <v>0</v>
      </c>
      <c r="H3204" s="32">
        <v>0</v>
      </c>
      <c r="I3204">
        <v>0</v>
      </c>
      <c r="J3204" s="33">
        <v>0</v>
      </c>
      <c r="K3204" s="33">
        <v>0</v>
      </c>
      <c r="L3204" s="33">
        <v>0</v>
      </c>
      <c r="M3204">
        <v>0</v>
      </c>
      <c r="N3204">
        <v>0</v>
      </c>
      <c r="O3204">
        <v>0</v>
      </c>
      <c r="P3204" t="s">
        <v>54</v>
      </c>
      <c r="Q3204" t="s">
        <v>54</v>
      </c>
      <c r="R3204" t="s">
        <v>54</v>
      </c>
      <c r="S3204" t="s">
        <v>54</v>
      </c>
      <c r="T3204" t="s">
        <v>54</v>
      </c>
      <c r="U3204" t="s">
        <v>54</v>
      </c>
      <c r="V3204" t="s">
        <v>54</v>
      </c>
      <c r="W3204" t="s">
        <v>54</v>
      </c>
      <c r="X3204" s="23" t="s">
        <v>54</v>
      </c>
      <c r="Y3204" s="23" t="s">
        <v>54</v>
      </c>
      <c r="Z3204" s="23" t="s">
        <v>54</v>
      </c>
      <c r="AA3204" s="23" t="s">
        <v>54</v>
      </c>
      <c r="AB3204" t="s">
        <v>54</v>
      </c>
      <c r="AC3204" t="s">
        <v>54</v>
      </c>
      <c r="AD3204" t="s">
        <v>54</v>
      </c>
      <c r="AE3204" t="s">
        <v>54</v>
      </c>
      <c r="AF3204" s="23" t="s">
        <v>54</v>
      </c>
      <c r="AG3204" s="23" t="s">
        <v>54</v>
      </c>
      <c r="AH3204" s="23" t="s">
        <v>54</v>
      </c>
      <c r="AI3204" s="23" t="s">
        <v>54</v>
      </c>
      <c r="AJ3204">
        <v>0</v>
      </c>
      <c r="AK3204">
        <v>0</v>
      </c>
      <c r="AL3204">
        <v>0</v>
      </c>
      <c r="AM3204">
        <v>0</v>
      </c>
      <c r="AN3204" s="23" t="e">
        <v>#DIV/0!</v>
      </c>
      <c r="AO3204" s="23" t="e">
        <v>#DIV/0!</v>
      </c>
      <c r="AP3204" s="23" t="e">
        <v>#DIV/0!</v>
      </c>
      <c r="AQ3204" s="23" t="e">
        <v>#DIV/0!</v>
      </c>
      <c r="AR3204" s="35">
        <v>0</v>
      </c>
      <c r="AS3204" s="35">
        <v>0</v>
      </c>
      <c r="AT3204" s="35">
        <v>0</v>
      </c>
      <c r="AU3204" s="31" t="str">
        <f t="shared" si="52"/>
        <v>库存为0</v>
      </c>
      <c r="AV3204" s="36" t="str">
        <f>IFERROR(时间!$B$4+AU3204,"上周无销量")</f>
        <v>上周无销量</v>
      </c>
    </row>
    <row r="3205" spans="1:48">
      <c r="A3205" s="21" t="s">
        <v>6140</v>
      </c>
      <c r="B3205" t="s">
        <v>6141</v>
      </c>
      <c r="C3205" t="s">
        <v>6142</v>
      </c>
      <c r="D3205" s="31">
        <v>0</v>
      </c>
      <c r="E3205" s="31">
        <v>0</v>
      </c>
      <c r="F3205" s="31">
        <v>0</v>
      </c>
      <c r="G3205" s="31">
        <v>0</v>
      </c>
      <c r="H3205" s="32">
        <v>0</v>
      </c>
      <c r="I3205">
        <v>0</v>
      </c>
      <c r="J3205" s="33">
        <v>0</v>
      </c>
      <c r="K3205" s="33">
        <v>0</v>
      </c>
      <c r="L3205" s="33">
        <v>0</v>
      </c>
      <c r="M3205">
        <v>0</v>
      </c>
      <c r="N3205">
        <v>0</v>
      </c>
      <c r="O3205">
        <v>0</v>
      </c>
      <c r="P3205" t="s">
        <v>54</v>
      </c>
      <c r="Q3205" t="s">
        <v>54</v>
      </c>
      <c r="R3205" t="s">
        <v>54</v>
      </c>
      <c r="S3205" t="s">
        <v>54</v>
      </c>
      <c r="T3205" t="s">
        <v>54</v>
      </c>
      <c r="U3205" t="s">
        <v>54</v>
      </c>
      <c r="V3205" t="s">
        <v>54</v>
      </c>
      <c r="W3205" t="s">
        <v>54</v>
      </c>
      <c r="X3205" s="23" t="s">
        <v>54</v>
      </c>
      <c r="Y3205" s="23" t="s">
        <v>54</v>
      </c>
      <c r="Z3205" s="23" t="s">
        <v>54</v>
      </c>
      <c r="AA3205" s="23" t="s">
        <v>54</v>
      </c>
      <c r="AB3205" t="s">
        <v>54</v>
      </c>
      <c r="AC3205" t="s">
        <v>54</v>
      </c>
      <c r="AD3205" t="s">
        <v>54</v>
      </c>
      <c r="AE3205" t="s">
        <v>54</v>
      </c>
      <c r="AF3205" s="23" t="s">
        <v>54</v>
      </c>
      <c r="AG3205" s="23" t="s">
        <v>54</v>
      </c>
      <c r="AH3205" s="23" t="s">
        <v>54</v>
      </c>
      <c r="AI3205" s="23" t="s">
        <v>54</v>
      </c>
      <c r="AJ3205">
        <v>0</v>
      </c>
      <c r="AK3205">
        <v>0</v>
      </c>
      <c r="AL3205">
        <v>0</v>
      </c>
      <c r="AM3205">
        <v>0</v>
      </c>
      <c r="AN3205" s="23" t="e">
        <v>#DIV/0!</v>
      </c>
      <c r="AO3205" s="23" t="e">
        <v>#DIV/0!</v>
      </c>
      <c r="AP3205" s="23" t="e">
        <v>#DIV/0!</v>
      </c>
      <c r="AQ3205" s="23" t="e">
        <v>#DIV/0!</v>
      </c>
      <c r="AR3205" s="35">
        <v>0</v>
      </c>
      <c r="AS3205" s="35">
        <v>0</v>
      </c>
      <c r="AT3205" s="35">
        <v>0</v>
      </c>
      <c r="AU3205" s="31" t="str">
        <f t="shared" ref="AU3205:AU3268" si="53">IF(AR3205="","库存为"&amp;M3205,IF(AS3205=0,"库存为"&amp;M3205,INT(M3205/AR3205)))</f>
        <v>库存为0</v>
      </c>
      <c r="AV3205" s="36" t="str">
        <f>IFERROR(时间!$B$4+AU3205,"上周无销量")</f>
        <v>上周无销量</v>
      </c>
    </row>
    <row r="3206" spans="1:48">
      <c r="A3206" s="21" t="s">
        <v>6143</v>
      </c>
      <c r="B3206" t="s">
        <v>6144</v>
      </c>
      <c r="C3206" t="s">
        <v>6142</v>
      </c>
      <c r="D3206" s="31">
        <v>0</v>
      </c>
      <c r="E3206" s="31">
        <v>0</v>
      </c>
      <c r="F3206" s="31">
        <v>0</v>
      </c>
      <c r="G3206" s="31">
        <v>0</v>
      </c>
      <c r="H3206" s="32">
        <v>0</v>
      </c>
      <c r="I3206">
        <v>0</v>
      </c>
      <c r="J3206" s="33">
        <v>0</v>
      </c>
      <c r="K3206" s="33">
        <v>0</v>
      </c>
      <c r="L3206" s="33">
        <v>0</v>
      </c>
      <c r="M3206">
        <v>0</v>
      </c>
      <c r="N3206">
        <v>0</v>
      </c>
      <c r="O3206">
        <v>0</v>
      </c>
      <c r="P3206" t="s">
        <v>54</v>
      </c>
      <c r="Q3206" t="s">
        <v>54</v>
      </c>
      <c r="R3206" t="s">
        <v>54</v>
      </c>
      <c r="S3206" t="s">
        <v>54</v>
      </c>
      <c r="T3206" t="s">
        <v>54</v>
      </c>
      <c r="U3206" t="s">
        <v>54</v>
      </c>
      <c r="V3206" t="s">
        <v>54</v>
      </c>
      <c r="W3206" t="s">
        <v>54</v>
      </c>
      <c r="X3206" s="23" t="s">
        <v>54</v>
      </c>
      <c r="Y3206" s="23" t="s">
        <v>54</v>
      </c>
      <c r="Z3206" s="23" t="s">
        <v>54</v>
      </c>
      <c r="AA3206" s="23" t="s">
        <v>54</v>
      </c>
      <c r="AB3206" t="s">
        <v>54</v>
      </c>
      <c r="AC3206" t="s">
        <v>54</v>
      </c>
      <c r="AD3206" t="s">
        <v>54</v>
      </c>
      <c r="AE3206" t="s">
        <v>54</v>
      </c>
      <c r="AF3206" s="23" t="s">
        <v>54</v>
      </c>
      <c r="AG3206" s="23" t="s">
        <v>54</v>
      </c>
      <c r="AH3206" s="23" t="s">
        <v>54</v>
      </c>
      <c r="AI3206" s="23" t="s">
        <v>54</v>
      </c>
      <c r="AJ3206">
        <v>0</v>
      </c>
      <c r="AK3206">
        <v>0</v>
      </c>
      <c r="AL3206">
        <v>0</v>
      </c>
      <c r="AM3206">
        <v>0</v>
      </c>
      <c r="AN3206" s="23" t="e">
        <v>#DIV/0!</v>
      </c>
      <c r="AO3206" s="23" t="e">
        <v>#DIV/0!</v>
      </c>
      <c r="AP3206" s="23" t="e">
        <v>#DIV/0!</v>
      </c>
      <c r="AQ3206" s="23" t="e">
        <v>#DIV/0!</v>
      </c>
      <c r="AR3206" s="35">
        <v>0</v>
      </c>
      <c r="AS3206" s="35">
        <v>0</v>
      </c>
      <c r="AT3206" s="35">
        <v>0</v>
      </c>
      <c r="AU3206" s="31" t="str">
        <f t="shared" si="53"/>
        <v>库存为0</v>
      </c>
      <c r="AV3206" s="36" t="str">
        <f>IFERROR(时间!$B$4+AU3206,"上周无销量")</f>
        <v>上周无销量</v>
      </c>
    </row>
    <row r="3207" spans="1:48">
      <c r="A3207" s="21" t="s">
        <v>6145</v>
      </c>
      <c r="B3207" t="s">
        <v>6146</v>
      </c>
      <c r="C3207" t="s">
        <v>6142</v>
      </c>
      <c r="D3207" s="31">
        <v>0</v>
      </c>
      <c r="E3207" s="31">
        <v>0</v>
      </c>
      <c r="F3207" s="31">
        <v>0</v>
      </c>
      <c r="G3207" s="31">
        <v>0</v>
      </c>
      <c r="H3207" s="32">
        <v>0</v>
      </c>
      <c r="I3207">
        <v>0</v>
      </c>
      <c r="J3207" s="33">
        <v>0</v>
      </c>
      <c r="K3207" s="33">
        <v>0</v>
      </c>
      <c r="L3207" s="33">
        <v>0</v>
      </c>
      <c r="M3207">
        <v>0</v>
      </c>
      <c r="N3207">
        <v>0</v>
      </c>
      <c r="O3207">
        <v>0</v>
      </c>
      <c r="P3207" t="s">
        <v>54</v>
      </c>
      <c r="Q3207" t="s">
        <v>54</v>
      </c>
      <c r="R3207" t="s">
        <v>54</v>
      </c>
      <c r="S3207" t="s">
        <v>54</v>
      </c>
      <c r="T3207" t="s">
        <v>54</v>
      </c>
      <c r="U3207" t="s">
        <v>54</v>
      </c>
      <c r="V3207" t="s">
        <v>54</v>
      </c>
      <c r="W3207" t="s">
        <v>54</v>
      </c>
      <c r="X3207" s="23" t="s">
        <v>54</v>
      </c>
      <c r="Y3207" s="23" t="s">
        <v>54</v>
      </c>
      <c r="Z3207" s="23" t="s">
        <v>54</v>
      </c>
      <c r="AA3207" s="23" t="s">
        <v>54</v>
      </c>
      <c r="AB3207" t="s">
        <v>54</v>
      </c>
      <c r="AC3207" t="s">
        <v>54</v>
      </c>
      <c r="AD3207" t="s">
        <v>54</v>
      </c>
      <c r="AE3207" t="s">
        <v>54</v>
      </c>
      <c r="AF3207" s="23" t="s">
        <v>54</v>
      </c>
      <c r="AG3207" s="23" t="s">
        <v>54</v>
      </c>
      <c r="AH3207" s="23" t="s">
        <v>54</v>
      </c>
      <c r="AI3207" s="23" t="s">
        <v>54</v>
      </c>
      <c r="AJ3207">
        <v>0</v>
      </c>
      <c r="AK3207">
        <v>0</v>
      </c>
      <c r="AL3207">
        <v>0</v>
      </c>
      <c r="AM3207">
        <v>0</v>
      </c>
      <c r="AN3207" s="23" t="e">
        <v>#DIV/0!</v>
      </c>
      <c r="AO3207" s="23" t="e">
        <v>#DIV/0!</v>
      </c>
      <c r="AP3207" s="23" t="e">
        <v>#DIV/0!</v>
      </c>
      <c r="AQ3207" s="23" t="e">
        <v>#DIV/0!</v>
      </c>
      <c r="AR3207" s="35">
        <v>0</v>
      </c>
      <c r="AS3207" s="35">
        <v>0</v>
      </c>
      <c r="AT3207" s="35">
        <v>0</v>
      </c>
      <c r="AU3207" s="31" t="str">
        <f t="shared" si="53"/>
        <v>库存为0</v>
      </c>
      <c r="AV3207" s="36" t="str">
        <f>IFERROR(时间!$B$4+AU3207,"上周无销量")</f>
        <v>上周无销量</v>
      </c>
    </row>
    <row r="3208" spans="1:48">
      <c r="A3208" s="21" t="s">
        <v>6147</v>
      </c>
      <c r="B3208" t="s">
        <v>6148</v>
      </c>
      <c r="C3208" t="s">
        <v>6142</v>
      </c>
      <c r="D3208" s="31">
        <v>0</v>
      </c>
      <c r="E3208" s="31">
        <v>0</v>
      </c>
      <c r="F3208" s="31">
        <v>0</v>
      </c>
      <c r="G3208" s="31">
        <v>0</v>
      </c>
      <c r="H3208" s="32">
        <v>0</v>
      </c>
      <c r="I3208">
        <v>0</v>
      </c>
      <c r="J3208" s="33">
        <v>0</v>
      </c>
      <c r="K3208" s="33">
        <v>0</v>
      </c>
      <c r="L3208" s="33">
        <v>0</v>
      </c>
      <c r="M3208">
        <v>0</v>
      </c>
      <c r="N3208">
        <v>0</v>
      </c>
      <c r="O3208">
        <v>0</v>
      </c>
      <c r="P3208" t="s">
        <v>54</v>
      </c>
      <c r="Q3208" t="s">
        <v>54</v>
      </c>
      <c r="R3208" t="s">
        <v>54</v>
      </c>
      <c r="S3208" t="s">
        <v>54</v>
      </c>
      <c r="T3208" t="s">
        <v>54</v>
      </c>
      <c r="U3208" t="s">
        <v>54</v>
      </c>
      <c r="V3208" t="s">
        <v>54</v>
      </c>
      <c r="W3208" t="s">
        <v>54</v>
      </c>
      <c r="X3208" s="23" t="s">
        <v>54</v>
      </c>
      <c r="Y3208" s="23" t="s">
        <v>54</v>
      </c>
      <c r="Z3208" s="23" t="s">
        <v>54</v>
      </c>
      <c r="AA3208" s="23" t="s">
        <v>54</v>
      </c>
      <c r="AB3208" t="s">
        <v>54</v>
      </c>
      <c r="AC3208" t="s">
        <v>54</v>
      </c>
      <c r="AD3208" t="s">
        <v>54</v>
      </c>
      <c r="AE3208" t="s">
        <v>54</v>
      </c>
      <c r="AF3208" s="23" t="s">
        <v>54</v>
      </c>
      <c r="AG3208" s="23" t="s">
        <v>54</v>
      </c>
      <c r="AH3208" s="23" t="s">
        <v>54</v>
      </c>
      <c r="AI3208" s="23" t="s">
        <v>54</v>
      </c>
      <c r="AJ3208">
        <v>0</v>
      </c>
      <c r="AK3208">
        <v>0</v>
      </c>
      <c r="AL3208">
        <v>0</v>
      </c>
      <c r="AM3208">
        <v>0</v>
      </c>
      <c r="AN3208" s="23" t="e">
        <v>#DIV/0!</v>
      </c>
      <c r="AO3208" s="23" t="e">
        <v>#DIV/0!</v>
      </c>
      <c r="AP3208" s="23" t="e">
        <v>#DIV/0!</v>
      </c>
      <c r="AQ3208" s="23" t="e">
        <v>#DIV/0!</v>
      </c>
      <c r="AR3208" s="35">
        <v>0</v>
      </c>
      <c r="AS3208" s="35">
        <v>0</v>
      </c>
      <c r="AT3208" s="35">
        <v>0</v>
      </c>
      <c r="AU3208" s="31" t="str">
        <f t="shared" si="53"/>
        <v>库存为0</v>
      </c>
      <c r="AV3208" s="36" t="str">
        <f>IFERROR(时间!$B$4+AU3208,"上周无销量")</f>
        <v>上周无销量</v>
      </c>
    </row>
    <row r="3209" spans="1:48">
      <c r="A3209" s="21" t="s">
        <v>6149</v>
      </c>
      <c r="B3209" t="s">
        <v>6150</v>
      </c>
      <c r="C3209" t="s">
        <v>6142</v>
      </c>
      <c r="D3209" s="31">
        <v>0</v>
      </c>
      <c r="E3209" s="31">
        <v>0</v>
      </c>
      <c r="F3209" s="31">
        <v>0</v>
      </c>
      <c r="G3209" s="31">
        <v>0</v>
      </c>
      <c r="H3209" s="32">
        <v>0</v>
      </c>
      <c r="I3209">
        <v>0</v>
      </c>
      <c r="J3209" s="33">
        <v>0</v>
      </c>
      <c r="K3209" s="33">
        <v>0</v>
      </c>
      <c r="L3209" s="33">
        <v>0</v>
      </c>
      <c r="M3209">
        <v>0</v>
      </c>
      <c r="N3209">
        <v>0</v>
      </c>
      <c r="O3209">
        <v>0</v>
      </c>
      <c r="P3209" t="s">
        <v>54</v>
      </c>
      <c r="Q3209" t="s">
        <v>54</v>
      </c>
      <c r="R3209" t="s">
        <v>54</v>
      </c>
      <c r="S3209" t="s">
        <v>54</v>
      </c>
      <c r="T3209" t="s">
        <v>54</v>
      </c>
      <c r="U3209" t="s">
        <v>54</v>
      </c>
      <c r="V3209" t="s">
        <v>54</v>
      </c>
      <c r="W3209" t="s">
        <v>54</v>
      </c>
      <c r="X3209" s="23" t="s">
        <v>54</v>
      </c>
      <c r="Y3209" s="23" t="s">
        <v>54</v>
      </c>
      <c r="Z3209" s="23" t="s">
        <v>54</v>
      </c>
      <c r="AA3209" s="23" t="s">
        <v>54</v>
      </c>
      <c r="AB3209" t="s">
        <v>54</v>
      </c>
      <c r="AC3209" t="s">
        <v>54</v>
      </c>
      <c r="AD3209" t="s">
        <v>54</v>
      </c>
      <c r="AE3209" t="s">
        <v>54</v>
      </c>
      <c r="AF3209" s="23" t="s">
        <v>54</v>
      </c>
      <c r="AG3209" s="23" t="s">
        <v>54</v>
      </c>
      <c r="AH3209" s="23" t="s">
        <v>54</v>
      </c>
      <c r="AI3209" s="23" t="s">
        <v>54</v>
      </c>
      <c r="AJ3209">
        <v>0</v>
      </c>
      <c r="AK3209">
        <v>0</v>
      </c>
      <c r="AL3209">
        <v>0</v>
      </c>
      <c r="AM3209">
        <v>0</v>
      </c>
      <c r="AN3209" s="23" t="e">
        <v>#DIV/0!</v>
      </c>
      <c r="AO3209" s="23" t="e">
        <v>#DIV/0!</v>
      </c>
      <c r="AP3209" s="23" t="e">
        <v>#DIV/0!</v>
      </c>
      <c r="AQ3209" s="23" t="e">
        <v>#DIV/0!</v>
      </c>
      <c r="AR3209" s="35">
        <v>0</v>
      </c>
      <c r="AS3209" s="35">
        <v>0</v>
      </c>
      <c r="AT3209" s="35">
        <v>0</v>
      </c>
      <c r="AU3209" s="31" t="str">
        <f t="shared" si="53"/>
        <v>库存为0</v>
      </c>
      <c r="AV3209" s="36" t="str">
        <f>IFERROR(时间!$B$4+AU3209,"上周无销量")</f>
        <v>上周无销量</v>
      </c>
    </row>
    <row r="3210" spans="1:48">
      <c r="A3210" s="21" t="s">
        <v>6151</v>
      </c>
      <c r="B3210" t="s">
        <v>6152</v>
      </c>
      <c r="C3210" t="s">
        <v>6153</v>
      </c>
      <c r="D3210" s="31">
        <v>0</v>
      </c>
      <c r="E3210" s="31">
        <v>0</v>
      </c>
      <c r="F3210" s="31">
        <v>0</v>
      </c>
      <c r="G3210" s="31">
        <v>0</v>
      </c>
      <c r="H3210" s="32">
        <v>0</v>
      </c>
      <c r="I3210">
        <v>0</v>
      </c>
      <c r="J3210" s="33">
        <v>0</v>
      </c>
      <c r="K3210" s="33">
        <v>0</v>
      </c>
      <c r="L3210" s="33">
        <v>0</v>
      </c>
      <c r="M3210">
        <v>0</v>
      </c>
      <c r="N3210">
        <v>0</v>
      </c>
      <c r="O3210">
        <v>0</v>
      </c>
      <c r="P3210" t="s">
        <v>54</v>
      </c>
      <c r="Q3210" t="s">
        <v>54</v>
      </c>
      <c r="R3210" t="s">
        <v>54</v>
      </c>
      <c r="S3210" t="s">
        <v>54</v>
      </c>
      <c r="T3210" t="s">
        <v>54</v>
      </c>
      <c r="U3210" t="s">
        <v>54</v>
      </c>
      <c r="V3210" t="s">
        <v>54</v>
      </c>
      <c r="W3210" t="s">
        <v>54</v>
      </c>
      <c r="X3210" s="23" t="s">
        <v>54</v>
      </c>
      <c r="Y3210" s="23" t="s">
        <v>54</v>
      </c>
      <c r="Z3210" s="23" t="s">
        <v>54</v>
      </c>
      <c r="AA3210" s="23" t="s">
        <v>54</v>
      </c>
      <c r="AB3210" t="s">
        <v>54</v>
      </c>
      <c r="AC3210" t="s">
        <v>54</v>
      </c>
      <c r="AD3210" t="s">
        <v>54</v>
      </c>
      <c r="AE3210" t="s">
        <v>54</v>
      </c>
      <c r="AF3210" s="23" t="s">
        <v>54</v>
      </c>
      <c r="AG3210" s="23" t="s">
        <v>54</v>
      </c>
      <c r="AH3210" s="23" t="s">
        <v>54</v>
      </c>
      <c r="AI3210" s="23" t="s">
        <v>54</v>
      </c>
      <c r="AJ3210">
        <v>0</v>
      </c>
      <c r="AK3210">
        <v>0</v>
      </c>
      <c r="AL3210">
        <v>0</v>
      </c>
      <c r="AM3210">
        <v>0</v>
      </c>
      <c r="AN3210" s="23" t="e">
        <v>#DIV/0!</v>
      </c>
      <c r="AO3210" s="23" t="e">
        <v>#DIV/0!</v>
      </c>
      <c r="AP3210" s="23" t="e">
        <v>#DIV/0!</v>
      </c>
      <c r="AQ3210" s="23" t="e">
        <v>#DIV/0!</v>
      </c>
      <c r="AR3210" s="35">
        <v>0</v>
      </c>
      <c r="AS3210" s="35">
        <v>0</v>
      </c>
      <c r="AT3210" s="35">
        <v>0</v>
      </c>
      <c r="AU3210" s="31" t="str">
        <f t="shared" si="53"/>
        <v>库存为0</v>
      </c>
      <c r="AV3210" s="36" t="str">
        <f>IFERROR(时间!$B$4+AU3210,"上周无销量")</f>
        <v>上周无销量</v>
      </c>
    </row>
    <row r="3211" spans="1:48">
      <c r="A3211" s="21" t="s">
        <v>6154</v>
      </c>
      <c r="B3211" t="s">
        <v>5866</v>
      </c>
      <c r="C3211" t="s">
        <v>6155</v>
      </c>
      <c r="D3211" s="31">
        <v>0</v>
      </c>
      <c r="E3211" s="31">
        <v>0</v>
      </c>
      <c r="F3211" s="31">
        <v>0</v>
      </c>
      <c r="G3211" s="31">
        <v>0</v>
      </c>
      <c r="H3211" s="32">
        <v>0</v>
      </c>
      <c r="I3211">
        <v>0</v>
      </c>
      <c r="J3211" s="33">
        <v>0</v>
      </c>
      <c r="K3211" s="33">
        <v>0</v>
      </c>
      <c r="L3211" s="33">
        <v>0</v>
      </c>
      <c r="M3211">
        <v>0</v>
      </c>
      <c r="N3211">
        <v>0</v>
      </c>
      <c r="O3211">
        <v>0</v>
      </c>
      <c r="P3211" t="s">
        <v>54</v>
      </c>
      <c r="Q3211" t="s">
        <v>54</v>
      </c>
      <c r="R3211" t="s">
        <v>54</v>
      </c>
      <c r="S3211" t="s">
        <v>54</v>
      </c>
      <c r="T3211" t="s">
        <v>54</v>
      </c>
      <c r="U3211" t="s">
        <v>54</v>
      </c>
      <c r="V3211" t="s">
        <v>54</v>
      </c>
      <c r="W3211" t="s">
        <v>54</v>
      </c>
      <c r="X3211" s="23" t="s">
        <v>54</v>
      </c>
      <c r="Y3211" s="23" t="s">
        <v>54</v>
      </c>
      <c r="Z3211" s="23" t="s">
        <v>54</v>
      </c>
      <c r="AA3211" s="23" t="s">
        <v>54</v>
      </c>
      <c r="AB3211" t="s">
        <v>54</v>
      </c>
      <c r="AC3211" t="s">
        <v>54</v>
      </c>
      <c r="AD3211" t="s">
        <v>54</v>
      </c>
      <c r="AE3211" t="s">
        <v>54</v>
      </c>
      <c r="AF3211" s="23" t="s">
        <v>54</v>
      </c>
      <c r="AG3211" s="23" t="s">
        <v>54</v>
      </c>
      <c r="AH3211" s="23" t="s">
        <v>54</v>
      </c>
      <c r="AI3211" s="23" t="s">
        <v>54</v>
      </c>
      <c r="AJ3211">
        <v>17</v>
      </c>
      <c r="AK3211">
        <v>7</v>
      </c>
      <c r="AL3211">
        <v>3</v>
      </c>
      <c r="AM3211">
        <v>5</v>
      </c>
      <c r="AN3211" s="23">
        <v>0</v>
      </c>
      <c r="AO3211" s="23">
        <v>0</v>
      </c>
      <c r="AP3211" s="23">
        <v>0</v>
      </c>
      <c r="AQ3211" s="23">
        <v>0</v>
      </c>
      <c r="AR3211" s="35">
        <v>0</v>
      </c>
      <c r="AS3211" s="35">
        <v>0</v>
      </c>
      <c r="AT3211" s="35">
        <v>0</v>
      </c>
      <c r="AU3211" s="31" t="str">
        <f t="shared" si="53"/>
        <v>库存为0</v>
      </c>
      <c r="AV3211" s="36" t="str">
        <f>IFERROR(时间!$B$4+AU3211,"上周无销量")</f>
        <v>上周无销量</v>
      </c>
    </row>
    <row r="3212" spans="1:48">
      <c r="A3212" s="21" t="s">
        <v>6156</v>
      </c>
      <c r="B3212" t="s">
        <v>5866</v>
      </c>
      <c r="C3212" t="s">
        <v>6155</v>
      </c>
      <c r="D3212" s="31">
        <v>0</v>
      </c>
      <c r="E3212" s="31">
        <v>0</v>
      </c>
      <c r="F3212" s="31">
        <v>0</v>
      </c>
      <c r="G3212" s="31">
        <v>0</v>
      </c>
      <c r="H3212" s="32">
        <v>0</v>
      </c>
      <c r="I3212">
        <v>0</v>
      </c>
      <c r="J3212" s="33">
        <v>0</v>
      </c>
      <c r="K3212" s="33">
        <v>0</v>
      </c>
      <c r="L3212" s="33">
        <v>0</v>
      </c>
      <c r="M3212">
        <v>0</v>
      </c>
      <c r="N3212">
        <v>0</v>
      </c>
      <c r="O3212">
        <v>0</v>
      </c>
      <c r="P3212" t="s">
        <v>54</v>
      </c>
      <c r="Q3212" t="s">
        <v>54</v>
      </c>
      <c r="R3212" t="s">
        <v>54</v>
      </c>
      <c r="S3212" t="s">
        <v>54</v>
      </c>
      <c r="T3212" t="s">
        <v>54</v>
      </c>
      <c r="U3212" t="s">
        <v>54</v>
      </c>
      <c r="V3212" t="s">
        <v>54</v>
      </c>
      <c r="W3212" t="s">
        <v>54</v>
      </c>
      <c r="X3212" s="23" t="s">
        <v>54</v>
      </c>
      <c r="Y3212" s="23" t="s">
        <v>54</v>
      </c>
      <c r="Z3212" s="23" t="s">
        <v>54</v>
      </c>
      <c r="AA3212" s="23" t="s">
        <v>54</v>
      </c>
      <c r="AB3212" t="s">
        <v>54</v>
      </c>
      <c r="AC3212" t="s">
        <v>54</v>
      </c>
      <c r="AD3212" t="s">
        <v>54</v>
      </c>
      <c r="AE3212" t="s">
        <v>54</v>
      </c>
      <c r="AF3212" s="23" t="s">
        <v>54</v>
      </c>
      <c r="AG3212" s="23" t="s">
        <v>54</v>
      </c>
      <c r="AH3212" s="23" t="s">
        <v>54</v>
      </c>
      <c r="AI3212" s="23" t="s">
        <v>54</v>
      </c>
      <c r="AJ3212">
        <v>17</v>
      </c>
      <c r="AK3212">
        <v>7</v>
      </c>
      <c r="AL3212">
        <v>3</v>
      </c>
      <c r="AM3212">
        <v>5</v>
      </c>
      <c r="AN3212" s="23">
        <v>0</v>
      </c>
      <c r="AO3212" s="23">
        <v>0</v>
      </c>
      <c r="AP3212" s="23">
        <v>0</v>
      </c>
      <c r="AQ3212" s="23">
        <v>0</v>
      </c>
      <c r="AR3212" s="35">
        <v>0</v>
      </c>
      <c r="AS3212" s="35">
        <v>0</v>
      </c>
      <c r="AT3212" s="35">
        <v>0</v>
      </c>
      <c r="AU3212" s="31" t="str">
        <f t="shared" si="53"/>
        <v>库存为0</v>
      </c>
      <c r="AV3212" s="36" t="str">
        <f>IFERROR(时间!$B$4+AU3212,"上周无销量")</f>
        <v>上周无销量</v>
      </c>
    </row>
    <row r="3213" spans="1:48">
      <c r="A3213" s="21" t="s">
        <v>6157</v>
      </c>
      <c r="B3213" t="s">
        <v>5869</v>
      </c>
      <c r="C3213" t="s">
        <v>6155</v>
      </c>
      <c r="D3213" s="31">
        <v>0</v>
      </c>
      <c r="E3213" s="31">
        <v>0</v>
      </c>
      <c r="F3213" s="31">
        <v>0</v>
      </c>
      <c r="G3213" s="31">
        <v>0</v>
      </c>
      <c r="H3213" s="32">
        <v>0</v>
      </c>
      <c r="I3213">
        <v>0</v>
      </c>
      <c r="J3213" s="33">
        <v>0</v>
      </c>
      <c r="K3213" s="33">
        <v>0</v>
      </c>
      <c r="L3213" s="33">
        <v>0</v>
      </c>
      <c r="M3213">
        <v>0</v>
      </c>
      <c r="N3213">
        <v>0</v>
      </c>
      <c r="O3213">
        <v>0</v>
      </c>
      <c r="P3213" t="s">
        <v>54</v>
      </c>
      <c r="Q3213" t="s">
        <v>54</v>
      </c>
      <c r="R3213" t="s">
        <v>54</v>
      </c>
      <c r="S3213" t="s">
        <v>54</v>
      </c>
      <c r="T3213" t="s">
        <v>54</v>
      </c>
      <c r="U3213" t="s">
        <v>54</v>
      </c>
      <c r="V3213" t="s">
        <v>54</v>
      </c>
      <c r="W3213" t="s">
        <v>54</v>
      </c>
      <c r="X3213" s="23" t="s">
        <v>54</v>
      </c>
      <c r="Y3213" s="23" t="s">
        <v>54</v>
      </c>
      <c r="Z3213" s="23" t="s">
        <v>54</v>
      </c>
      <c r="AA3213" s="23" t="s">
        <v>54</v>
      </c>
      <c r="AB3213" t="s">
        <v>54</v>
      </c>
      <c r="AC3213" t="s">
        <v>54</v>
      </c>
      <c r="AD3213" t="s">
        <v>54</v>
      </c>
      <c r="AE3213" t="s">
        <v>54</v>
      </c>
      <c r="AF3213" s="23" t="s">
        <v>54</v>
      </c>
      <c r="AG3213" s="23" t="s">
        <v>54</v>
      </c>
      <c r="AH3213" s="23" t="s">
        <v>54</v>
      </c>
      <c r="AI3213" s="23" t="s">
        <v>54</v>
      </c>
      <c r="AJ3213">
        <v>0</v>
      </c>
      <c r="AK3213">
        <v>18</v>
      </c>
      <c r="AL3213">
        <v>16</v>
      </c>
      <c r="AM3213">
        <v>10</v>
      </c>
      <c r="AN3213" s="23" t="e">
        <v>#DIV/0!</v>
      </c>
      <c r="AO3213" s="23">
        <v>0</v>
      </c>
      <c r="AP3213" s="23">
        <v>0</v>
      </c>
      <c r="AQ3213" s="23">
        <v>0</v>
      </c>
      <c r="AR3213" s="35">
        <v>0</v>
      </c>
      <c r="AS3213" s="35">
        <v>0</v>
      </c>
      <c r="AT3213" s="35">
        <v>0</v>
      </c>
      <c r="AU3213" s="31" t="str">
        <f t="shared" si="53"/>
        <v>库存为0</v>
      </c>
      <c r="AV3213" s="36" t="str">
        <f>IFERROR(时间!$B$4+AU3213,"上周无销量")</f>
        <v>上周无销量</v>
      </c>
    </row>
    <row r="3214" spans="1:48">
      <c r="A3214" s="21" t="s">
        <v>6158</v>
      </c>
      <c r="B3214" t="s">
        <v>5871</v>
      </c>
      <c r="C3214" t="s">
        <v>6155</v>
      </c>
      <c r="D3214" s="31">
        <v>0</v>
      </c>
      <c r="E3214" s="31">
        <v>0</v>
      </c>
      <c r="F3214" s="31">
        <v>0</v>
      </c>
      <c r="G3214" s="31">
        <v>0</v>
      </c>
      <c r="H3214" s="32">
        <v>0</v>
      </c>
      <c r="I3214">
        <v>0</v>
      </c>
      <c r="J3214" s="33">
        <v>0</v>
      </c>
      <c r="K3214" s="33">
        <v>0</v>
      </c>
      <c r="L3214" s="33">
        <v>0</v>
      </c>
      <c r="M3214">
        <v>0</v>
      </c>
      <c r="N3214">
        <v>0</v>
      </c>
      <c r="O3214">
        <v>0</v>
      </c>
      <c r="P3214" t="s">
        <v>54</v>
      </c>
      <c r="Q3214" t="s">
        <v>54</v>
      </c>
      <c r="R3214" t="s">
        <v>54</v>
      </c>
      <c r="S3214" t="s">
        <v>54</v>
      </c>
      <c r="T3214" t="s">
        <v>54</v>
      </c>
      <c r="U3214" t="s">
        <v>54</v>
      </c>
      <c r="V3214" t="s">
        <v>54</v>
      </c>
      <c r="W3214" t="s">
        <v>54</v>
      </c>
      <c r="X3214" s="23" t="s">
        <v>54</v>
      </c>
      <c r="Y3214" s="23" t="s">
        <v>54</v>
      </c>
      <c r="Z3214" s="23" t="s">
        <v>54</v>
      </c>
      <c r="AA3214" s="23" t="s">
        <v>54</v>
      </c>
      <c r="AB3214" t="s">
        <v>54</v>
      </c>
      <c r="AC3214" t="s">
        <v>54</v>
      </c>
      <c r="AD3214" t="s">
        <v>54</v>
      </c>
      <c r="AE3214" t="s">
        <v>54</v>
      </c>
      <c r="AF3214" s="23" t="s">
        <v>54</v>
      </c>
      <c r="AG3214" s="23" t="s">
        <v>54</v>
      </c>
      <c r="AH3214" s="23" t="s">
        <v>54</v>
      </c>
      <c r="AI3214" s="23" t="s">
        <v>54</v>
      </c>
      <c r="AJ3214">
        <v>0</v>
      </c>
      <c r="AK3214">
        <v>3</v>
      </c>
      <c r="AL3214">
        <v>0</v>
      </c>
      <c r="AM3214">
        <v>0</v>
      </c>
      <c r="AN3214" s="23" t="e">
        <v>#DIV/0!</v>
      </c>
      <c r="AO3214" s="23">
        <v>0</v>
      </c>
      <c r="AP3214" s="23" t="e">
        <v>#DIV/0!</v>
      </c>
      <c r="AQ3214" s="23" t="e">
        <v>#DIV/0!</v>
      </c>
      <c r="AR3214" s="35">
        <v>0</v>
      </c>
      <c r="AS3214" s="35">
        <v>0</v>
      </c>
      <c r="AT3214" s="35">
        <v>0</v>
      </c>
      <c r="AU3214" s="31" t="str">
        <f t="shared" si="53"/>
        <v>库存为0</v>
      </c>
      <c r="AV3214" s="36" t="str">
        <f>IFERROR(时间!$B$4+AU3214,"上周无销量")</f>
        <v>上周无销量</v>
      </c>
    </row>
    <row r="3215" spans="1:48">
      <c r="A3215" s="21" t="s">
        <v>6159</v>
      </c>
      <c r="B3215" t="s">
        <v>5873</v>
      </c>
      <c r="C3215" t="s">
        <v>6155</v>
      </c>
      <c r="D3215" s="31">
        <v>0</v>
      </c>
      <c r="E3215" s="31">
        <v>0</v>
      </c>
      <c r="F3215" s="31">
        <v>0</v>
      </c>
      <c r="G3215" s="31">
        <v>0</v>
      </c>
      <c r="H3215" s="32">
        <v>0</v>
      </c>
      <c r="I3215">
        <v>0</v>
      </c>
      <c r="J3215" s="33">
        <v>0</v>
      </c>
      <c r="K3215" s="33">
        <v>0</v>
      </c>
      <c r="L3215" s="33">
        <v>0</v>
      </c>
      <c r="M3215">
        <v>0</v>
      </c>
      <c r="N3215">
        <v>0</v>
      </c>
      <c r="O3215">
        <v>0</v>
      </c>
      <c r="P3215" t="s">
        <v>54</v>
      </c>
      <c r="Q3215" t="s">
        <v>54</v>
      </c>
      <c r="R3215" t="s">
        <v>54</v>
      </c>
      <c r="S3215" t="s">
        <v>54</v>
      </c>
      <c r="T3215" t="s">
        <v>54</v>
      </c>
      <c r="U3215" t="s">
        <v>54</v>
      </c>
      <c r="V3215" t="s">
        <v>54</v>
      </c>
      <c r="W3215" t="s">
        <v>54</v>
      </c>
      <c r="X3215" s="23" t="s">
        <v>54</v>
      </c>
      <c r="Y3215" s="23" t="s">
        <v>54</v>
      </c>
      <c r="Z3215" s="23" t="s">
        <v>54</v>
      </c>
      <c r="AA3215" s="23" t="s">
        <v>54</v>
      </c>
      <c r="AB3215" t="s">
        <v>54</v>
      </c>
      <c r="AC3215" t="s">
        <v>54</v>
      </c>
      <c r="AD3215" t="s">
        <v>54</v>
      </c>
      <c r="AE3215" t="s">
        <v>54</v>
      </c>
      <c r="AF3215" s="23" t="s">
        <v>54</v>
      </c>
      <c r="AG3215" s="23" t="s">
        <v>54</v>
      </c>
      <c r="AH3215" s="23" t="s">
        <v>54</v>
      </c>
      <c r="AI3215" s="23" t="s">
        <v>54</v>
      </c>
      <c r="AJ3215">
        <v>7</v>
      </c>
      <c r="AK3215">
        <v>1</v>
      </c>
      <c r="AL3215">
        <v>0</v>
      </c>
      <c r="AM3215">
        <v>4</v>
      </c>
      <c r="AN3215" s="23">
        <v>0</v>
      </c>
      <c r="AO3215" s="23">
        <v>0</v>
      </c>
      <c r="AP3215" s="23" t="e">
        <v>#DIV/0!</v>
      </c>
      <c r="AQ3215" s="23">
        <v>0</v>
      </c>
      <c r="AR3215" s="35">
        <v>0</v>
      </c>
      <c r="AS3215" s="35">
        <v>0</v>
      </c>
      <c r="AT3215" s="35">
        <v>0</v>
      </c>
      <c r="AU3215" s="31" t="str">
        <f t="shared" si="53"/>
        <v>库存为0</v>
      </c>
      <c r="AV3215" s="36" t="str">
        <f>IFERROR(时间!$B$4+AU3215,"上周无销量")</f>
        <v>上周无销量</v>
      </c>
    </row>
    <row r="3216" spans="1:48">
      <c r="A3216" s="21" t="s">
        <v>6160</v>
      </c>
      <c r="B3216" t="s">
        <v>5875</v>
      </c>
      <c r="C3216" t="s">
        <v>6155</v>
      </c>
      <c r="D3216" s="31">
        <v>0</v>
      </c>
      <c r="E3216" s="31">
        <v>0</v>
      </c>
      <c r="F3216" s="31">
        <v>0</v>
      </c>
      <c r="G3216" s="31">
        <v>0</v>
      </c>
      <c r="H3216" s="32">
        <v>0</v>
      </c>
      <c r="I3216">
        <v>0</v>
      </c>
      <c r="J3216" s="33">
        <v>0</v>
      </c>
      <c r="K3216" s="33">
        <v>0</v>
      </c>
      <c r="L3216" s="33">
        <v>0</v>
      </c>
      <c r="M3216">
        <v>0</v>
      </c>
      <c r="N3216">
        <v>0</v>
      </c>
      <c r="O3216">
        <v>0</v>
      </c>
      <c r="P3216" t="s">
        <v>54</v>
      </c>
      <c r="Q3216" t="s">
        <v>54</v>
      </c>
      <c r="R3216" t="s">
        <v>54</v>
      </c>
      <c r="S3216" t="s">
        <v>54</v>
      </c>
      <c r="T3216" t="s">
        <v>54</v>
      </c>
      <c r="U3216" t="s">
        <v>54</v>
      </c>
      <c r="V3216" t="s">
        <v>54</v>
      </c>
      <c r="W3216" t="s">
        <v>54</v>
      </c>
      <c r="X3216" s="23" t="s">
        <v>54</v>
      </c>
      <c r="Y3216" s="23" t="s">
        <v>54</v>
      </c>
      <c r="Z3216" s="23" t="s">
        <v>54</v>
      </c>
      <c r="AA3216" s="23" t="s">
        <v>54</v>
      </c>
      <c r="AB3216" t="s">
        <v>54</v>
      </c>
      <c r="AC3216" t="s">
        <v>54</v>
      </c>
      <c r="AD3216" t="s">
        <v>54</v>
      </c>
      <c r="AE3216" t="s">
        <v>54</v>
      </c>
      <c r="AF3216" s="23" t="s">
        <v>54</v>
      </c>
      <c r="AG3216" s="23" t="s">
        <v>54</v>
      </c>
      <c r="AH3216" s="23" t="s">
        <v>54</v>
      </c>
      <c r="AI3216" s="23" t="s">
        <v>54</v>
      </c>
      <c r="AJ3216">
        <v>1</v>
      </c>
      <c r="AK3216">
        <v>8</v>
      </c>
      <c r="AL3216">
        <v>4</v>
      </c>
      <c r="AM3216">
        <v>1</v>
      </c>
      <c r="AN3216" s="23">
        <v>0</v>
      </c>
      <c r="AO3216" s="23">
        <v>0</v>
      </c>
      <c r="AP3216" s="23">
        <v>0</v>
      </c>
      <c r="AQ3216" s="23">
        <v>0</v>
      </c>
      <c r="AR3216" s="35">
        <v>0</v>
      </c>
      <c r="AS3216" s="35">
        <v>0</v>
      </c>
      <c r="AT3216" s="35">
        <v>0</v>
      </c>
      <c r="AU3216" s="31" t="str">
        <f t="shared" si="53"/>
        <v>库存为0</v>
      </c>
      <c r="AV3216" s="36" t="str">
        <f>IFERROR(时间!$B$4+AU3216,"上周无销量")</f>
        <v>上周无销量</v>
      </c>
    </row>
    <row r="3217" spans="1:48">
      <c r="A3217" s="21" t="s">
        <v>6161</v>
      </c>
      <c r="B3217" t="s">
        <v>5877</v>
      </c>
      <c r="C3217" t="s">
        <v>6155</v>
      </c>
      <c r="D3217" s="31">
        <v>0</v>
      </c>
      <c r="E3217" s="31">
        <v>0</v>
      </c>
      <c r="F3217" s="31">
        <v>0</v>
      </c>
      <c r="G3217" s="31">
        <v>0</v>
      </c>
      <c r="H3217" s="32">
        <v>0</v>
      </c>
      <c r="I3217">
        <v>0</v>
      </c>
      <c r="J3217" s="33">
        <v>0</v>
      </c>
      <c r="K3217" s="33">
        <v>0</v>
      </c>
      <c r="L3217" s="33">
        <v>0</v>
      </c>
      <c r="M3217">
        <v>0</v>
      </c>
      <c r="N3217">
        <v>0</v>
      </c>
      <c r="O3217">
        <v>0</v>
      </c>
      <c r="P3217" t="s">
        <v>54</v>
      </c>
      <c r="Q3217" t="s">
        <v>54</v>
      </c>
      <c r="R3217" t="s">
        <v>54</v>
      </c>
      <c r="S3217" t="s">
        <v>54</v>
      </c>
      <c r="T3217" t="s">
        <v>54</v>
      </c>
      <c r="U3217" t="s">
        <v>54</v>
      </c>
      <c r="V3217" t="s">
        <v>54</v>
      </c>
      <c r="W3217" t="s">
        <v>54</v>
      </c>
      <c r="X3217" s="23" t="s">
        <v>54</v>
      </c>
      <c r="Y3217" s="23" t="s">
        <v>54</v>
      </c>
      <c r="Z3217" s="23" t="s">
        <v>54</v>
      </c>
      <c r="AA3217" s="23" t="s">
        <v>54</v>
      </c>
      <c r="AB3217" t="s">
        <v>54</v>
      </c>
      <c r="AC3217" t="s">
        <v>54</v>
      </c>
      <c r="AD3217" t="s">
        <v>54</v>
      </c>
      <c r="AE3217" t="s">
        <v>54</v>
      </c>
      <c r="AF3217" s="23" t="s">
        <v>54</v>
      </c>
      <c r="AG3217" s="23" t="s">
        <v>54</v>
      </c>
      <c r="AH3217" s="23" t="s">
        <v>54</v>
      </c>
      <c r="AI3217" s="23" t="s">
        <v>54</v>
      </c>
      <c r="AJ3217">
        <v>0</v>
      </c>
      <c r="AK3217">
        <v>0</v>
      </c>
      <c r="AL3217">
        <v>0</v>
      </c>
      <c r="AM3217">
        <v>10</v>
      </c>
      <c r="AN3217" s="23" t="e">
        <v>#DIV/0!</v>
      </c>
      <c r="AO3217" s="23" t="e">
        <v>#DIV/0!</v>
      </c>
      <c r="AP3217" s="23" t="e">
        <v>#DIV/0!</v>
      </c>
      <c r="AQ3217" s="23">
        <v>0</v>
      </c>
      <c r="AR3217" s="35">
        <v>0</v>
      </c>
      <c r="AS3217" s="35">
        <v>0</v>
      </c>
      <c r="AT3217" s="35">
        <v>0</v>
      </c>
      <c r="AU3217" s="31" t="str">
        <f t="shared" si="53"/>
        <v>库存为0</v>
      </c>
      <c r="AV3217" s="36" t="str">
        <f>IFERROR(时间!$B$4+AU3217,"上周无销量")</f>
        <v>上周无销量</v>
      </c>
    </row>
    <row r="3218" spans="1:48">
      <c r="A3218" s="21" t="s">
        <v>6162</v>
      </c>
      <c r="B3218" t="s">
        <v>5877</v>
      </c>
      <c r="C3218" t="s">
        <v>6155</v>
      </c>
      <c r="D3218" s="31">
        <v>0</v>
      </c>
      <c r="E3218" s="31">
        <v>0</v>
      </c>
      <c r="F3218" s="31">
        <v>0</v>
      </c>
      <c r="G3218" s="31">
        <v>0</v>
      </c>
      <c r="H3218" s="32">
        <v>0</v>
      </c>
      <c r="I3218">
        <v>0</v>
      </c>
      <c r="J3218" s="33">
        <v>0</v>
      </c>
      <c r="K3218" s="33">
        <v>0</v>
      </c>
      <c r="L3218" s="33">
        <v>0</v>
      </c>
      <c r="M3218">
        <v>0</v>
      </c>
      <c r="N3218">
        <v>0</v>
      </c>
      <c r="O3218">
        <v>0</v>
      </c>
      <c r="P3218" t="s">
        <v>54</v>
      </c>
      <c r="Q3218" t="s">
        <v>54</v>
      </c>
      <c r="R3218" t="s">
        <v>54</v>
      </c>
      <c r="S3218" t="s">
        <v>54</v>
      </c>
      <c r="T3218" t="s">
        <v>54</v>
      </c>
      <c r="U3218" t="s">
        <v>54</v>
      </c>
      <c r="V3218" t="s">
        <v>54</v>
      </c>
      <c r="W3218" t="s">
        <v>54</v>
      </c>
      <c r="X3218" s="23" t="s">
        <v>54</v>
      </c>
      <c r="Y3218" s="23" t="s">
        <v>54</v>
      </c>
      <c r="Z3218" s="23" t="s">
        <v>54</v>
      </c>
      <c r="AA3218" s="23" t="s">
        <v>54</v>
      </c>
      <c r="AB3218" t="s">
        <v>54</v>
      </c>
      <c r="AC3218" t="s">
        <v>54</v>
      </c>
      <c r="AD3218" t="s">
        <v>54</v>
      </c>
      <c r="AE3218" t="s">
        <v>54</v>
      </c>
      <c r="AF3218" s="23" t="s">
        <v>54</v>
      </c>
      <c r="AG3218" s="23" t="s">
        <v>54</v>
      </c>
      <c r="AH3218" s="23" t="s">
        <v>54</v>
      </c>
      <c r="AI3218" s="23" t="s">
        <v>54</v>
      </c>
      <c r="AJ3218">
        <v>0</v>
      </c>
      <c r="AK3218">
        <v>0</v>
      </c>
      <c r="AL3218">
        <v>0</v>
      </c>
      <c r="AM3218">
        <v>10</v>
      </c>
      <c r="AN3218" s="23" t="e">
        <v>#DIV/0!</v>
      </c>
      <c r="AO3218" s="23" t="e">
        <v>#DIV/0!</v>
      </c>
      <c r="AP3218" s="23" t="e">
        <v>#DIV/0!</v>
      </c>
      <c r="AQ3218" s="23">
        <v>0</v>
      </c>
      <c r="AR3218" s="35">
        <v>0</v>
      </c>
      <c r="AS3218" s="35">
        <v>0</v>
      </c>
      <c r="AT3218" s="35">
        <v>0</v>
      </c>
      <c r="AU3218" s="31" t="str">
        <f t="shared" si="53"/>
        <v>库存为0</v>
      </c>
      <c r="AV3218" s="36" t="str">
        <f>IFERROR(时间!$B$4+AU3218,"上周无销量")</f>
        <v>上周无销量</v>
      </c>
    </row>
    <row r="3219" spans="1:48">
      <c r="A3219" s="21" t="s">
        <v>6163</v>
      </c>
      <c r="B3219" t="s">
        <v>5879</v>
      </c>
      <c r="C3219" t="s">
        <v>6155</v>
      </c>
      <c r="D3219" s="31">
        <v>0</v>
      </c>
      <c r="E3219" s="31">
        <v>0</v>
      </c>
      <c r="F3219" s="31">
        <v>0</v>
      </c>
      <c r="G3219" s="31">
        <v>0</v>
      </c>
      <c r="H3219" s="32">
        <v>0</v>
      </c>
      <c r="I3219">
        <v>0</v>
      </c>
      <c r="J3219" s="33">
        <v>0</v>
      </c>
      <c r="K3219" s="33">
        <v>0</v>
      </c>
      <c r="L3219" s="33">
        <v>0</v>
      </c>
      <c r="M3219">
        <v>0</v>
      </c>
      <c r="N3219">
        <v>0</v>
      </c>
      <c r="O3219">
        <v>0</v>
      </c>
      <c r="P3219" t="s">
        <v>54</v>
      </c>
      <c r="Q3219" t="s">
        <v>54</v>
      </c>
      <c r="R3219" t="s">
        <v>54</v>
      </c>
      <c r="S3219" t="s">
        <v>54</v>
      </c>
      <c r="T3219" t="s">
        <v>54</v>
      </c>
      <c r="U3219" t="s">
        <v>54</v>
      </c>
      <c r="V3219" t="s">
        <v>54</v>
      </c>
      <c r="W3219" t="s">
        <v>54</v>
      </c>
      <c r="X3219" s="23" t="s">
        <v>54</v>
      </c>
      <c r="Y3219" s="23" t="s">
        <v>54</v>
      </c>
      <c r="Z3219" s="23" t="s">
        <v>54</v>
      </c>
      <c r="AA3219" s="23" t="s">
        <v>54</v>
      </c>
      <c r="AB3219" t="s">
        <v>54</v>
      </c>
      <c r="AC3219" t="s">
        <v>54</v>
      </c>
      <c r="AD3219" t="s">
        <v>54</v>
      </c>
      <c r="AE3219" t="s">
        <v>54</v>
      </c>
      <c r="AF3219" s="23" t="s">
        <v>54</v>
      </c>
      <c r="AG3219" s="23" t="s">
        <v>54</v>
      </c>
      <c r="AH3219" s="23" t="s">
        <v>54</v>
      </c>
      <c r="AI3219" s="23" t="s">
        <v>54</v>
      </c>
      <c r="AJ3219">
        <v>7</v>
      </c>
      <c r="AK3219">
        <v>8</v>
      </c>
      <c r="AL3219">
        <v>0</v>
      </c>
      <c r="AM3219">
        <v>0</v>
      </c>
      <c r="AN3219" s="23">
        <v>0</v>
      </c>
      <c r="AO3219" s="23">
        <v>0</v>
      </c>
      <c r="AP3219" s="23" t="e">
        <v>#DIV/0!</v>
      </c>
      <c r="AQ3219" s="23" t="e">
        <v>#DIV/0!</v>
      </c>
      <c r="AR3219" s="35">
        <v>0</v>
      </c>
      <c r="AS3219" s="35">
        <v>0</v>
      </c>
      <c r="AT3219" s="35">
        <v>0</v>
      </c>
      <c r="AU3219" s="31" t="str">
        <f t="shared" si="53"/>
        <v>库存为0</v>
      </c>
      <c r="AV3219" s="36" t="str">
        <f>IFERROR(时间!$B$4+AU3219,"上周无销量")</f>
        <v>上周无销量</v>
      </c>
    </row>
    <row r="3220" spans="1:48">
      <c r="A3220" s="21" t="s">
        <v>6164</v>
      </c>
      <c r="B3220" t="s">
        <v>5881</v>
      </c>
      <c r="C3220" t="s">
        <v>6155</v>
      </c>
      <c r="D3220" s="31">
        <v>0</v>
      </c>
      <c r="E3220" s="31">
        <v>0</v>
      </c>
      <c r="F3220" s="31">
        <v>0</v>
      </c>
      <c r="G3220" s="31">
        <v>0</v>
      </c>
      <c r="H3220" s="32">
        <v>0</v>
      </c>
      <c r="I3220">
        <v>0</v>
      </c>
      <c r="J3220" s="33">
        <v>0</v>
      </c>
      <c r="K3220" s="33">
        <v>0</v>
      </c>
      <c r="L3220" s="33">
        <v>0</v>
      </c>
      <c r="M3220">
        <v>0</v>
      </c>
      <c r="N3220">
        <v>0</v>
      </c>
      <c r="O3220">
        <v>0</v>
      </c>
      <c r="P3220" t="s">
        <v>54</v>
      </c>
      <c r="Q3220" t="s">
        <v>54</v>
      </c>
      <c r="R3220" t="s">
        <v>54</v>
      </c>
      <c r="S3220" t="s">
        <v>54</v>
      </c>
      <c r="T3220" t="s">
        <v>54</v>
      </c>
      <c r="U3220" t="s">
        <v>54</v>
      </c>
      <c r="V3220" t="s">
        <v>54</v>
      </c>
      <c r="W3220" t="s">
        <v>54</v>
      </c>
      <c r="X3220" s="23" t="s">
        <v>54</v>
      </c>
      <c r="Y3220" s="23" t="s">
        <v>54</v>
      </c>
      <c r="Z3220" s="23" t="s">
        <v>54</v>
      </c>
      <c r="AA3220" s="23" t="s">
        <v>54</v>
      </c>
      <c r="AB3220" t="s">
        <v>54</v>
      </c>
      <c r="AC3220" t="s">
        <v>54</v>
      </c>
      <c r="AD3220" t="s">
        <v>54</v>
      </c>
      <c r="AE3220" t="s">
        <v>54</v>
      </c>
      <c r="AF3220" s="23" t="s">
        <v>54</v>
      </c>
      <c r="AG3220" s="23" t="s">
        <v>54</v>
      </c>
      <c r="AH3220" s="23" t="s">
        <v>54</v>
      </c>
      <c r="AI3220" s="23" t="s">
        <v>54</v>
      </c>
      <c r="AJ3220">
        <v>4</v>
      </c>
      <c r="AK3220">
        <v>0</v>
      </c>
      <c r="AL3220">
        <v>0</v>
      </c>
      <c r="AM3220">
        <v>0</v>
      </c>
      <c r="AN3220" s="23">
        <v>0</v>
      </c>
      <c r="AO3220" s="23" t="e">
        <v>#DIV/0!</v>
      </c>
      <c r="AP3220" s="23" t="e">
        <v>#DIV/0!</v>
      </c>
      <c r="AQ3220" s="23" t="e">
        <v>#DIV/0!</v>
      </c>
      <c r="AR3220" s="35">
        <v>0</v>
      </c>
      <c r="AS3220" s="35">
        <v>0</v>
      </c>
      <c r="AT3220" s="35">
        <v>0</v>
      </c>
      <c r="AU3220" s="31" t="str">
        <f t="shared" si="53"/>
        <v>库存为0</v>
      </c>
      <c r="AV3220" s="36" t="str">
        <f>IFERROR(时间!$B$4+AU3220,"上周无销量")</f>
        <v>上周无销量</v>
      </c>
    </row>
    <row r="3221" spans="1:48">
      <c r="A3221" s="21" t="s">
        <v>6165</v>
      </c>
      <c r="B3221" t="s">
        <v>5883</v>
      </c>
      <c r="C3221" t="s">
        <v>6155</v>
      </c>
      <c r="D3221" s="31">
        <v>0</v>
      </c>
      <c r="E3221" s="31">
        <v>0</v>
      </c>
      <c r="F3221" s="31">
        <v>0</v>
      </c>
      <c r="G3221" s="31">
        <v>0</v>
      </c>
      <c r="H3221" s="32">
        <v>0</v>
      </c>
      <c r="I3221">
        <v>0</v>
      </c>
      <c r="J3221" s="33">
        <v>0</v>
      </c>
      <c r="K3221" s="33">
        <v>0</v>
      </c>
      <c r="L3221" s="33">
        <v>0</v>
      </c>
      <c r="M3221">
        <v>0</v>
      </c>
      <c r="N3221">
        <v>0</v>
      </c>
      <c r="O3221">
        <v>0</v>
      </c>
      <c r="P3221" t="s">
        <v>54</v>
      </c>
      <c r="Q3221" t="s">
        <v>54</v>
      </c>
      <c r="R3221" t="s">
        <v>54</v>
      </c>
      <c r="S3221" t="s">
        <v>54</v>
      </c>
      <c r="T3221" t="s">
        <v>54</v>
      </c>
      <c r="U3221" t="s">
        <v>54</v>
      </c>
      <c r="V3221" t="s">
        <v>54</v>
      </c>
      <c r="W3221" t="s">
        <v>54</v>
      </c>
      <c r="X3221" s="23" t="s">
        <v>54</v>
      </c>
      <c r="Y3221" s="23" t="s">
        <v>54</v>
      </c>
      <c r="Z3221" s="23" t="s">
        <v>54</v>
      </c>
      <c r="AA3221" s="23" t="s">
        <v>54</v>
      </c>
      <c r="AB3221" t="s">
        <v>54</v>
      </c>
      <c r="AC3221" t="s">
        <v>54</v>
      </c>
      <c r="AD3221" t="s">
        <v>54</v>
      </c>
      <c r="AE3221" t="s">
        <v>54</v>
      </c>
      <c r="AF3221" s="23" t="s">
        <v>54</v>
      </c>
      <c r="AG3221" s="23" t="s">
        <v>54</v>
      </c>
      <c r="AH3221" s="23" t="s">
        <v>54</v>
      </c>
      <c r="AI3221" s="23" t="s">
        <v>54</v>
      </c>
      <c r="AJ3221">
        <v>6</v>
      </c>
      <c r="AK3221">
        <v>10</v>
      </c>
      <c r="AL3221">
        <v>0</v>
      </c>
      <c r="AM3221">
        <v>0</v>
      </c>
      <c r="AN3221" s="23">
        <v>0</v>
      </c>
      <c r="AO3221" s="23">
        <v>0</v>
      </c>
      <c r="AP3221" s="23" t="e">
        <v>#DIV/0!</v>
      </c>
      <c r="AQ3221" s="23" t="e">
        <v>#DIV/0!</v>
      </c>
      <c r="AR3221" s="35">
        <v>0</v>
      </c>
      <c r="AS3221" s="35">
        <v>0</v>
      </c>
      <c r="AT3221" s="35">
        <v>0</v>
      </c>
      <c r="AU3221" s="31" t="str">
        <f t="shared" si="53"/>
        <v>库存为0</v>
      </c>
      <c r="AV3221" s="36" t="str">
        <f>IFERROR(时间!$B$4+AU3221,"上周无销量")</f>
        <v>上周无销量</v>
      </c>
    </row>
    <row r="3222" spans="1:48">
      <c r="A3222" s="21" t="s">
        <v>6166</v>
      </c>
      <c r="B3222" t="s">
        <v>5885</v>
      </c>
      <c r="C3222" t="s">
        <v>6155</v>
      </c>
      <c r="D3222" s="31">
        <v>0</v>
      </c>
      <c r="E3222" s="31">
        <v>0</v>
      </c>
      <c r="F3222" s="31">
        <v>0</v>
      </c>
      <c r="G3222" s="31">
        <v>0</v>
      </c>
      <c r="H3222" s="32">
        <v>0</v>
      </c>
      <c r="I3222">
        <v>0</v>
      </c>
      <c r="J3222" s="33">
        <v>0</v>
      </c>
      <c r="K3222" s="33">
        <v>0</v>
      </c>
      <c r="L3222" s="33">
        <v>0</v>
      </c>
      <c r="M3222">
        <v>0</v>
      </c>
      <c r="N3222">
        <v>0</v>
      </c>
      <c r="O3222">
        <v>0</v>
      </c>
      <c r="P3222" t="s">
        <v>54</v>
      </c>
      <c r="Q3222" t="s">
        <v>54</v>
      </c>
      <c r="R3222" t="s">
        <v>54</v>
      </c>
      <c r="S3222" t="s">
        <v>54</v>
      </c>
      <c r="T3222" t="s">
        <v>54</v>
      </c>
      <c r="U3222" t="s">
        <v>54</v>
      </c>
      <c r="V3222" t="s">
        <v>54</v>
      </c>
      <c r="W3222" t="s">
        <v>54</v>
      </c>
      <c r="X3222" s="23" t="s">
        <v>54</v>
      </c>
      <c r="Y3222" s="23" t="s">
        <v>54</v>
      </c>
      <c r="Z3222" s="23" t="s">
        <v>54</v>
      </c>
      <c r="AA3222" s="23" t="s">
        <v>54</v>
      </c>
      <c r="AB3222" t="s">
        <v>54</v>
      </c>
      <c r="AC3222" t="s">
        <v>54</v>
      </c>
      <c r="AD3222" t="s">
        <v>54</v>
      </c>
      <c r="AE3222" t="s">
        <v>54</v>
      </c>
      <c r="AF3222" s="23" t="s">
        <v>54</v>
      </c>
      <c r="AG3222" s="23" t="s">
        <v>54</v>
      </c>
      <c r="AH3222" s="23" t="s">
        <v>54</v>
      </c>
      <c r="AI3222" s="23" t="s">
        <v>54</v>
      </c>
      <c r="AJ3222">
        <v>2</v>
      </c>
      <c r="AK3222">
        <v>0</v>
      </c>
      <c r="AL3222">
        <v>0</v>
      </c>
      <c r="AM3222">
        <v>0</v>
      </c>
      <c r="AN3222" s="23">
        <v>0</v>
      </c>
      <c r="AO3222" s="23" t="e">
        <v>#DIV/0!</v>
      </c>
      <c r="AP3222" s="23" t="e">
        <v>#DIV/0!</v>
      </c>
      <c r="AQ3222" s="23" t="e">
        <v>#DIV/0!</v>
      </c>
      <c r="AR3222" s="35">
        <v>0</v>
      </c>
      <c r="AS3222" s="35">
        <v>0</v>
      </c>
      <c r="AT3222" s="35">
        <v>0</v>
      </c>
      <c r="AU3222" s="31" t="str">
        <f t="shared" si="53"/>
        <v>库存为0</v>
      </c>
      <c r="AV3222" s="36" t="str">
        <f>IFERROR(时间!$B$4+AU3222,"上周无销量")</f>
        <v>上周无销量</v>
      </c>
    </row>
    <row r="3223" spans="1:48">
      <c r="A3223" s="21" t="s">
        <v>6167</v>
      </c>
      <c r="B3223" t="s">
        <v>5887</v>
      </c>
      <c r="C3223" t="s">
        <v>6155</v>
      </c>
      <c r="D3223" s="31">
        <v>0</v>
      </c>
      <c r="E3223" s="31">
        <v>0</v>
      </c>
      <c r="F3223" s="31">
        <v>0</v>
      </c>
      <c r="G3223" s="31">
        <v>0</v>
      </c>
      <c r="H3223" s="32">
        <v>0</v>
      </c>
      <c r="I3223">
        <v>0</v>
      </c>
      <c r="J3223" s="33">
        <v>0</v>
      </c>
      <c r="K3223" s="33">
        <v>0</v>
      </c>
      <c r="L3223" s="33">
        <v>0</v>
      </c>
      <c r="M3223">
        <v>0</v>
      </c>
      <c r="N3223">
        <v>0</v>
      </c>
      <c r="O3223">
        <v>0</v>
      </c>
      <c r="P3223" t="s">
        <v>54</v>
      </c>
      <c r="Q3223" t="s">
        <v>54</v>
      </c>
      <c r="R3223" t="s">
        <v>54</v>
      </c>
      <c r="S3223" t="s">
        <v>54</v>
      </c>
      <c r="T3223" t="s">
        <v>54</v>
      </c>
      <c r="U3223" t="s">
        <v>54</v>
      </c>
      <c r="V3223" t="s">
        <v>54</v>
      </c>
      <c r="W3223" t="s">
        <v>54</v>
      </c>
      <c r="X3223" s="23" t="s">
        <v>54</v>
      </c>
      <c r="Y3223" s="23" t="s">
        <v>54</v>
      </c>
      <c r="Z3223" s="23" t="s">
        <v>54</v>
      </c>
      <c r="AA3223" s="23" t="s">
        <v>54</v>
      </c>
      <c r="AB3223" t="s">
        <v>54</v>
      </c>
      <c r="AC3223" t="s">
        <v>54</v>
      </c>
      <c r="AD3223" t="s">
        <v>54</v>
      </c>
      <c r="AE3223" t="s">
        <v>54</v>
      </c>
      <c r="AF3223" s="23" t="s">
        <v>54</v>
      </c>
      <c r="AG3223" s="23" t="s">
        <v>54</v>
      </c>
      <c r="AH3223" s="23" t="s">
        <v>54</v>
      </c>
      <c r="AI3223" s="23" t="s">
        <v>54</v>
      </c>
      <c r="AJ3223">
        <v>13</v>
      </c>
      <c r="AK3223">
        <v>3</v>
      </c>
      <c r="AL3223">
        <v>4</v>
      </c>
      <c r="AM3223">
        <v>3</v>
      </c>
      <c r="AN3223" s="23">
        <v>0</v>
      </c>
      <c r="AO3223" s="23">
        <v>0</v>
      </c>
      <c r="AP3223" s="23">
        <v>0</v>
      </c>
      <c r="AQ3223" s="23">
        <v>0</v>
      </c>
      <c r="AR3223" s="35">
        <v>0</v>
      </c>
      <c r="AS3223" s="35">
        <v>0</v>
      </c>
      <c r="AT3223" s="35">
        <v>0</v>
      </c>
      <c r="AU3223" s="31" t="str">
        <f t="shared" si="53"/>
        <v>库存为0</v>
      </c>
      <c r="AV3223" s="36" t="str">
        <f>IFERROR(时间!$B$4+AU3223,"上周无销量")</f>
        <v>上周无销量</v>
      </c>
    </row>
    <row r="3224" spans="1:48">
      <c r="A3224" s="21" t="s">
        <v>6168</v>
      </c>
      <c r="B3224" t="s">
        <v>5887</v>
      </c>
      <c r="C3224" t="s">
        <v>6155</v>
      </c>
      <c r="D3224" s="31">
        <v>0</v>
      </c>
      <c r="E3224" s="31">
        <v>0</v>
      </c>
      <c r="F3224" s="31">
        <v>0</v>
      </c>
      <c r="G3224" s="31">
        <v>0</v>
      </c>
      <c r="H3224" s="32">
        <v>0</v>
      </c>
      <c r="I3224">
        <v>0</v>
      </c>
      <c r="J3224" s="33">
        <v>0</v>
      </c>
      <c r="K3224" s="33">
        <v>0</v>
      </c>
      <c r="L3224" s="33">
        <v>0</v>
      </c>
      <c r="M3224">
        <v>0</v>
      </c>
      <c r="N3224">
        <v>0</v>
      </c>
      <c r="O3224">
        <v>0</v>
      </c>
      <c r="P3224" t="s">
        <v>54</v>
      </c>
      <c r="Q3224" t="s">
        <v>54</v>
      </c>
      <c r="R3224" t="s">
        <v>54</v>
      </c>
      <c r="S3224" t="s">
        <v>54</v>
      </c>
      <c r="T3224" t="s">
        <v>54</v>
      </c>
      <c r="U3224" t="s">
        <v>54</v>
      </c>
      <c r="V3224" t="s">
        <v>54</v>
      </c>
      <c r="W3224" t="s">
        <v>54</v>
      </c>
      <c r="X3224" s="23" t="s">
        <v>54</v>
      </c>
      <c r="Y3224" s="23" t="s">
        <v>54</v>
      </c>
      <c r="Z3224" s="23" t="s">
        <v>54</v>
      </c>
      <c r="AA3224" s="23" t="s">
        <v>54</v>
      </c>
      <c r="AB3224" t="s">
        <v>54</v>
      </c>
      <c r="AC3224" t="s">
        <v>54</v>
      </c>
      <c r="AD3224" t="s">
        <v>54</v>
      </c>
      <c r="AE3224" t="s">
        <v>54</v>
      </c>
      <c r="AF3224" s="23" t="s">
        <v>54</v>
      </c>
      <c r="AG3224" s="23" t="s">
        <v>54</v>
      </c>
      <c r="AH3224" s="23" t="s">
        <v>54</v>
      </c>
      <c r="AI3224" s="23" t="s">
        <v>54</v>
      </c>
      <c r="AJ3224">
        <v>13</v>
      </c>
      <c r="AK3224">
        <v>3</v>
      </c>
      <c r="AL3224">
        <v>4</v>
      </c>
      <c r="AM3224">
        <v>3</v>
      </c>
      <c r="AN3224" s="23">
        <v>0</v>
      </c>
      <c r="AO3224" s="23">
        <v>0</v>
      </c>
      <c r="AP3224" s="23">
        <v>0</v>
      </c>
      <c r="AQ3224" s="23">
        <v>0</v>
      </c>
      <c r="AR3224" s="35">
        <v>0</v>
      </c>
      <c r="AS3224" s="35">
        <v>0</v>
      </c>
      <c r="AT3224" s="35">
        <v>0</v>
      </c>
      <c r="AU3224" s="31" t="str">
        <f t="shared" si="53"/>
        <v>库存为0</v>
      </c>
      <c r="AV3224" s="36" t="str">
        <f>IFERROR(时间!$B$4+AU3224,"上周无销量")</f>
        <v>上周无销量</v>
      </c>
    </row>
    <row r="3225" spans="1:48">
      <c r="A3225" s="21" t="s">
        <v>6169</v>
      </c>
      <c r="B3225" t="s">
        <v>5889</v>
      </c>
      <c r="C3225" t="s">
        <v>6155</v>
      </c>
      <c r="D3225" s="31">
        <v>0</v>
      </c>
      <c r="E3225" s="31">
        <v>0</v>
      </c>
      <c r="F3225" s="31">
        <v>0</v>
      </c>
      <c r="G3225" s="31">
        <v>0</v>
      </c>
      <c r="H3225" s="32">
        <v>0</v>
      </c>
      <c r="I3225">
        <v>0</v>
      </c>
      <c r="J3225" s="33">
        <v>0</v>
      </c>
      <c r="K3225" s="33">
        <v>0</v>
      </c>
      <c r="L3225" s="33">
        <v>0</v>
      </c>
      <c r="M3225">
        <v>0</v>
      </c>
      <c r="N3225">
        <v>0</v>
      </c>
      <c r="O3225">
        <v>0</v>
      </c>
      <c r="P3225" t="s">
        <v>54</v>
      </c>
      <c r="Q3225" t="s">
        <v>54</v>
      </c>
      <c r="R3225" t="s">
        <v>54</v>
      </c>
      <c r="S3225" t="s">
        <v>54</v>
      </c>
      <c r="T3225" t="s">
        <v>54</v>
      </c>
      <c r="U3225" t="s">
        <v>54</v>
      </c>
      <c r="V3225" t="s">
        <v>54</v>
      </c>
      <c r="W3225" t="s">
        <v>54</v>
      </c>
      <c r="X3225" s="23" t="s">
        <v>54</v>
      </c>
      <c r="Y3225" s="23" t="s">
        <v>54</v>
      </c>
      <c r="Z3225" s="23" t="s">
        <v>54</v>
      </c>
      <c r="AA3225" s="23" t="s">
        <v>54</v>
      </c>
      <c r="AB3225" t="s">
        <v>54</v>
      </c>
      <c r="AC3225" t="s">
        <v>54</v>
      </c>
      <c r="AD3225" t="s">
        <v>54</v>
      </c>
      <c r="AE3225" t="s">
        <v>54</v>
      </c>
      <c r="AF3225" s="23" t="s">
        <v>54</v>
      </c>
      <c r="AG3225" s="23" t="s">
        <v>54</v>
      </c>
      <c r="AH3225" s="23" t="s">
        <v>54</v>
      </c>
      <c r="AI3225" s="23" t="s">
        <v>54</v>
      </c>
      <c r="AJ3225">
        <v>12</v>
      </c>
      <c r="AK3225">
        <v>18</v>
      </c>
      <c r="AL3225">
        <v>7</v>
      </c>
      <c r="AM3225">
        <v>9</v>
      </c>
      <c r="AN3225" s="23">
        <v>0</v>
      </c>
      <c r="AO3225" s="23">
        <v>0</v>
      </c>
      <c r="AP3225" s="23">
        <v>0</v>
      </c>
      <c r="AQ3225" s="23">
        <v>0</v>
      </c>
      <c r="AR3225" s="35">
        <v>0</v>
      </c>
      <c r="AS3225" s="35">
        <v>0</v>
      </c>
      <c r="AT3225" s="35">
        <v>0</v>
      </c>
      <c r="AU3225" s="31" t="str">
        <f t="shared" si="53"/>
        <v>库存为0</v>
      </c>
      <c r="AV3225" s="36" t="str">
        <f>IFERROR(时间!$B$4+AU3225,"上周无销量")</f>
        <v>上周无销量</v>
      </c>
    </row>
    <row r="3226" spans="1:48">
      <c r="A3226" s="21" t="s">
        <v>6170</v>
      </c>
      <c r="B3226" t="s">
        <v>5891</v>
      </c>
      <c r="C3226" t="s">
        <v>6155</v>
      </c>
      <c r="D3226" s="31">
        <v>0</v>
      </c>
      <c r="E3226" s="31">
        <v>0</v>
      </c>
      <c r="F3226" s="31">
        <v>0</v>
      </c>
      <c r="G3226" s="31">
        <v>0</v>
      </c>
      <c r="H3226" s="32">
        <v>0</v>
      </c>
      <c r="I3226">
        <v>0</v>
      </c>
      <c r="J3226" s="33">
        <v>0</v>
      </c>
      <c r="K3226" s="33">
        <v>0</v>
      </c>
      <c r="L3226" s="33">
        <v>0</v>
      </c>
      <c r="M3226">
        <v>0</v>
      </c>
      <c r="N3226">
        <v>0</v>
      </c>
      <c r="O3226">
        <v>0</v>
      </c>
      <c r="P3226" t="s">
        <v>54</v>
      </c>
      <c r="Q3226" t="s">
        <v>54</v>
      </c>
      <c r="R3226" t="s">
        <v>54</v>
      </c>
      <c r="S3226" t="s">
        <v>54</v>
      </c>
      <c r="T3226" t="s">
        <v>54</v>
      </c>
      <c r="U3226" t="s">
        <v>54</v>
      </c>
      <c r="V3226" t="s">
        <v>54</v>
      </c>
      <c r="W3226" t="s">
        <v>54</v>
      </c>
      <c r="X3226" s="23" t="s">
        <v>54</v>
      </c>
      <c r="Y3226" s="23" t="s">
        <v>54</v>
      </c>
      <c r="Z3226" s="23" t="s">
        <v>54</v>
      </c>
      <c r="AA3226" s="23" t="s">
        <v>54</v>
      </c>
      <c r="AB3226" t="s">
        <v>54</v>
      </c>
      <c r="AC3226" t="s">
        <v>54</v>
      </c>
      <c r="AD3226" t="s">
        <v>54</v>
      </c>
      <c r="AE3226" t="s">
        <v>54</v>
      </c>
      <c r="AF3226" s="23" t="s">
        <v>54</v>
      </c>
      <c r="AG3226" s="23" t="s">
        <v>54</v>
      </c>
      <c r="AH3226" s="23" t="s">
        <v>54</v>
      </c>
      <c r="AI3226" s="23" t="s">
        <v>54</v>
      </c>
      <c r="AJ3226">
        <v>4</v>
      </c>
      <c r="AK3226">
        <v>10</v>
      </c>
      <c r="AL3226">
        <v>4</v>
      </c>
      <c r="AM3226">
        <v>1</v>
      </c>
      <c r="AN3226" s="23">
        <v>0</v>
      </c>
      <c r="AO3226" s="23">
        <v>0</v>
      </c>
      <c r="AP3226" s="23">
        <v>0</v>
      </c>
      <c r="AQ3226" s="23">
        <v>0</v>
      </c>
      <c r="AR3226" s="35">
        <v>0</v>
      </c>
      <c r="AS3226" s="35">
        <v>0</v>
      </c>
      <c r="AT3226" s="35">
        <v>0</v>
      </c>
      <c r="AU3226" s="31" t="str">
        <f t="shared" si="53"/>
        <v>库存为0</v>
      </c>
      <c r="AV3226" s="36" t="str">
        <f>IFERROR(时间!$B$4+AU3226,"上周无销量")</f>
        <v>上周无销量</v>
      </c>
    </row>
    <row r="3227" spans="1:48">
      <c r="A3227" s="21" t="s">
        <v>6171</v>
      </c>
      <c r="B3227" t="s">
        <v>5893</v>
      </c>
      <c r="C3227" t="s">
        <v>6155</v>
      </c>
      <c r="D3227" s="31">
        <v>0</v>
      </c>
      <c r="E3227" s="31">
        <v>0</v>
      </c>
      <c r="F3227" s="31">
        <v>0</v>
      </c>
      <c r="G3227" s="31">
        <v>0</v>
      </c>
      <c r="H3227" s="32">
        <v>0</v>
      </c>
      <c r="I3227">
        <v>0</v>
      </c>
      <c r="J3227" s="33">
        <v>0</v>
      </c>
      <c r="K3227" s="33">
        <v>0</v>
      </c>
      <c r="L3227" s="33">
        <v>0</v>
      </c>
      <c r="M3227">
        <v>0</v>
      </c>
      <c r="N3227">
        <v>0</v>
      </c>
      <c r="O3227">
        <v>0</v>
      </c>
      <c r="P3227" t="s">
        <v>54</v>
      </c>
      <c r="Q3227" t="s">
        <v>54</v>
      </c>
      <c r="R3227" t="s">
        <v>54</v>
      </c>
      <c r="S3227" t="s">
        <v>54</v>
      </c>
      <c r="T3227" t="s">
        <v>54</v>
      </c>
      <c r="U3227" t="s">
        <v>54</v>
      </c>
      <c r="V3227" t="s">
        <v>54</v>
      </c>
      <c r="W3227" t="s">
        <v>54</v>
      </c>
      <c r="X3227" s="23" t="s">
        <v>54</v>
      </c>
      <c r="Y3227" s="23" t="s">
        <v>54</v>
      </c>
      <c r="Z3227" s="23" t="s">
        <v>54</v>
      </c>
      <c r="AA3227" s="23" t="s">
        <v>54</v>
      </c>
      <c r="AB3227" t="s">
        <v>54</v>
      </c>
      <c r="AC3227" t="s">
        <v>54</v>
      </c>
      <c r="AD3227" t="s">
        <v>54</v>
      </c>
      <c r="AE3227" t="s">
        <v>54</v>
      </c>
      <c r="AF3227" s="23" t="s">
        <v>54</v>
      </c>
      <c r="AG3227" s="23" t="s">
        <v>54</v>
      </c>
      <c r="AH3227" s="23" t="s">
        <v>54</v>
      </c>
      <c r="AI3227" s="23" t="s">
        <v>54</v>
      </c>
      <c r="AJ3227">
        <v>5</v>
      </c>
      <c r="AK3227">
        <v>1</v>
      </c>
      <c r="AL3227">
        <v>0</v>
      </c>
      <c r="AM3227">
        <v>0</v>
      </c>
      <c r="AN3227" s="23">
        <v>0</v>
      </c>
      <c r="AO3227" s="23">
        <v>0</v>
      </c>
      <c r="AP3227" s="23" t="e">
        <v>#DIV/0!</v>
      </c>
      <c r="AQ3227" s="23" t="e">
        <v>#DIV/0!</v>
      </c>
      <c r="AR3227" s="35">
        <v>0</v>
      </c>
      <c r="AS3227" s="35">
        <v>0</v>
      </c>
      <c r="AT3227" s="35">
        <v>0</v>
      </c>
      <c r="AU3227" s="31" t="str">
        <f t="shared" si="53"/>
        <v>库存为0</v>
      </c>
      <c r="AV3227" s="36" t="str">
        <f>IFERROR(时间!$B$4+AU3227,"上周无销量")</f>
        <v>上周无销量</v>
      </c>
    </row>
    <row r="3228" spans="1:48">
      <c r="A3228" s="21" t="s">
        <v>6172</v>
      </c>
      <c r="B3228" t="s">
        <v>5895</v>
      </c>
      <c r="C3228" t="s">
        <v>6155</v>
      </c>
      <c r="D3228" s="31">
        <v>0</v>
      </c>
      <c r="E3228" s="31">
        <v>0</v>
      </c>
      <c r="F3228" s="31">
        <v>0</v>
      </c>
      <c r="G3228" s="31">
        <v>0</v>
      </c>
      <c r="H3228" s="32">
        <v>0</v>
      </c>
      <c r="I3228">
        <v>0</v>
      </c>
      <c r="J3228" s="33">
        <v>0</v>
      </c>
      <c r="K3228" s="33">
        <v>0</v>
      </c>
      <c r="L3228" s="33">
        <v>0</v>
      </c>
      <c r="M3228">
        <v>0</v>
      </c>
      <c r="N3228">
        <v>0</v>
      </c>
      <c r="O3228">
        <v>0</v>
      </c>
      <c r="P3228" t="s">
        <v>54</v>
      </c>
      <c r="Q3228" t="s">
        <v>54</v>
      </c>
      <c r="R3228" t="s">
        <v>54</v>
      </c>
      <c r="S3228" t="s">
        <v>54</v>
      </c>
      <c r="T3228" t="s">
        <v>54</v>
      </c>
      <c r="U3228" t="s">
        <v>54</v>
      </c>
      <c r="V3228" t="s">
        <v>54</v>
      </c>
      <c r="W3228" t="s">
        <v>54</v>
      </c>
      <c r="X3228" s="23" t="s">
        <v>54</v>
      </c>
      <c r="Y3228" s="23" t="s">
        <v>54</v>
      </c>
      <c r="Z3228" s="23" t="s">
        <v>54</v>
      </c>
      <c r="AA3228" s="23" t="s">
        <v>54</v>
      </c>
      <c r="AB3228" t="s">
        <v>54</v>
      </c>
      <c r="AC3228" t="s">
        <v>54</v>
      </c>
      <c r="AD3228" t="s">
        <v>54</v>
      </c>
      <c r="AE3228" t="s">
        <v>54</v>
      </c>
      <c r="AF3228" s="23" t="s">
        <v>54</v>
      </c>
      <c r="AG3228" s="23" t="s">
        <v>54</v>
      </c>
      <c r="AH3228" s="23" t="s">
        <v>54</v>
      </c>
      <c r="AI3228" s="23" t="s">
        <v>54</v>
      </c>
      <c r="AJ3228">
        <v>0</v>
      </c>
      <c r="AK3228">
        <v>4</v>
      </c>
      <c r="AL3228">
        <v>5</v>
      </c>
      <c r="AM3228">
        <v>0</v>
      </c>
      <c r="AN3228" s="23" t="e">
        <v>#DIV/0!</v>
      </c>
      <c r="AO3228" s="23">
        <v>0</v>
      </c>
      <c r="AP3228" s="23">
        <v>0</v>
      </c>
      <c r="AQ3228" s="23" t="e">
        <v>#DIV/0!</v>
      </c>
      <c r="AR3228" s="35">
        <v>0</v>
      </c>
      <c r="AS3228" s="35">
        <v>0</v>
      </c>
      <c r="AT3228" s="35">
        <v>0</v>
      </c>
      <c r="AU3228" s="31" t="str">
        <f t="shared" si="53"/>
        <v>库存为0</v>
      </c>
      <c r="AV3228" s="36" t="str">
        <f>IFERROR(时间!$B$4+AU3228,"上周无销量")</f>
        <v>上周无销量</v>
      </c>
    </row>
    <row r="3229" spans="1:48">
      <c r="A3229" s="21" t="s">
        <v>6173</v>
      </c>
      <c r="B3229" t="s">
        <v>5895</v>
      </c>
      <c r="C3229" t="s">
        <v>6155</v>
      </c>
      <c r="D3229" s="31">
        <v>0</v>
      </c>
      <c r="E3229" s="31">
        <v>0</v>
      </c>
      <c r="F3229" s="31">
        <v>0</v>
      </c>
      <c r="G3229" s="31">
        <v>0</v>
      </c>
      <c r="H3229" s="32">
        <v>0</v>
      </c>
      <c r="I3229">
        <v>0</v>
      </c>
      <c r="J3229" s="33">
        <v>0</v>
      </c>
      <c r="K3229" s="33">
        <v>0</v>
      </c>
      <c r="L3229" s="33">
        <v>0</v>
      </c>
      <c r="M3229">
        <v>0</v>
      </c>
      <c r="N3229">
        <v>0</v>
      </c>
      <c r="O3229">
        <v>0</v>
      </c>
      <c r="P3229" t="s">
        <v>54</v>
      </c>
      <c r="Q3229" t="s">
        <v>54</v>
      </c>
      <c r="R3229" t="s">
        <v>54</v>
      </c>
      <c r="S3229" t="s">
        <v>54</v>
      </c>
      <c r="T3229" t="s">
        <v>54</v>
      </c>
      <c r="U3229" t="s">
        <v>54</v>
      </c>
      <c r="V3229" t="s">
        <v>54</v>
      </c>
      <c r="W3229" t="s">
        <v>54</v>
      </c>
      <c r="X3229" s="23" t="s">
        <v>54</v>
      </c>
      <c r="Y3229" s="23" t="s">
        <v>54</v>
      </c>
      <c r="Z3229" s="23" t="s">
        <v>54</v>
      </c>
      <c r="AA3229" s="23" t="s">
        <v>54</v>
      </c>
      <c r="AB3229" t="s">
        <v>54</v>
      </c>
      <c r="AC3229" t="s">
        <v>54</v>
      </c>
      <c r="AD3229" t="s">
        <v>54</v>
      </c>
      <c r="AE3229" t="s">
        <v>54</v>
      </c>
      <c r="AF3229" s="23" t="s">
        <v>54</v>
      </c>
      <c r="AG3229" s="23" t="s">
        <v>54</v>
      </c>
      <c r="AH3229" s="23" t="s">
        <v>54</v>
      </c>
      <c r="AI3229" s="23" t="s">
        <v>54</v>
      </c>
      <c r="AJ3229">
        <v>0</v>
      </c>
      <c r="AK3229">
        <v>4</v>
      </c>
      <c r="AL3229">
        <v>5</v>
      </c>
      <c r="AM3229">
        <v>0</v>
      </c>
      <c r="AN3229" s="23" t="e">
        <v>#DIV/0!</v>
      </c>
      <c r="AO3229" s="23">
        <v>0</v>
      </c>
      <c r="AP3229" s="23">
        <v>0</v>
      </c>
      <c r="AQ3229" s="23" t="e">
        <v>#DIV/0!</v>
      </c>
      <c r="AR3229" s="35">
        <v>0</v>
      </c>
      <c r="AS3229" s="35">
        <v>0</v>
      </c>
      <c r="AT3229" s="35">
        <v>0</v>
      </c>
      <c r="AU3229" s="31" t="str">
        <f t="shared" si="53"/>
        <v>库存为0</v>
      </c>
      <c r="AV3229" s="36" t="str">
        <f>IFERROR(时间!$B$4+AU3229,"上周无销量")</f>
        <v>上周无销量</v>
      </c>
    </row>
    <row r="3230" spans="1:48">
      <c r="A3230" s="21" t="s">
        <v>6174</v>
      </c>
      <c r="B3230" t="s">
        <v>6175</v>
      </c>
      <c r="C3230" t="s">
        <v>6176</v>
      </c>
      <c r="D3230" s="31">
        <v>0</v>
      </c>
      <c r="E3230" s="31">
        <v>0</v>
      </c>
      <c r="F3230" s="31">
        <v>0</v>
      </c>
      <c r="G3230" s="31">
        <v>0</v>
      </c>
      <c r="H3230" s="32">
        <v>0</v>
      </c>
      <c r="I3230">
        <v>0</v>
      </c>
      <c r="J3230" s="33">
        <v>0</v>
      </c>
      <c r="K3230" s="33">
        <v>0</v>
      </c>
      <c r="L3230" s="33">
        <v>0</v>
      </c>
      <c r="M3230">
        <v>0</v>
      </c>
      <c r="N3230">
        <v>0</v>
      </c>
      <c r="O3230">
        <v>0</v>
      </c>
      <c r="P3230" t="s">
        <v>54</v>
      </c>
      <c r="Q3230" t="s">
        <v>54</v>
      </c>
      <c r="R3230" t="s">
        <v>54</v>
      </c>
      <c r="S3230" t="s">
        <v>54</v>
      </c>
      <c r="T3230" t="s">
        <v>54</v>
      </c>
      <c r="U3230" t="s">
        <v>54</v>
      </c>
      <c r="V3230" t="s">
        <v>54</v>
      </c>
      <c r="W3230" t="s">
        <v>54</v>
      </c>
      <c r="X3230" s="23" t="s">
        <v>54</v>
      </c>
      <c r="Y3230" s="23" t="s">
        <v>54</v>
      </c>
      <c r="Z3230" s="23" t="s">
        <v>54</v>
      </c>
      <c r="AA3230" s="23" t="s">
        <v>54</v>
      </c>
      <c r="AB3230" t="s">
        <v>54</v>
      </c>
      <c r="AC3230" t="s">
        <v>54</v>
      </c>
      <c r="AD3230" t="s">
        <v>54</v>
      </c>
      <c r="AE3230" t="s">
        <v>54</v>
      </c>
      <c r="AF3230" s="23" t="s">
        <v>54</v>
      </c>
      <c r="AG3230" s="23" t="s">
        <v>54</v>
      </c>
      <c r="AH3230" s="23" t="s">
        <v>54</v>
      </c>
      <c r="AI3230" s="23" t="s">
        <v>54</v>
      </c>
      <c r="AJ3230">
        <v>0</v>
      </c>
      <c r="AK3230">
        <v>0</v>
      </c>
      <c r="AL3230">
        <v>0</v>
      </c>
      <c r="AM3230">
        <v>0</v>
      </c>
      <c r="AN3230" s="23" t="e">
        <v>#DIV/0!</v>
      </c>
      <c r="AO3230" s="23" t="e">
        <v>#DIV/0!</v>
      </c>
      <c r="AP3230" s="23" t="e">
        <v>#DIV/0!</v>
      </c>
      <c r="AQ3230" s="23" t="e">
        <v>#DIV/0!</v>
      </c>
      <c r="AR3230" s="35">
        <v>0</v>
      </c>
      <c r="AS3230" s="35">
        <v>0</v>
      </c>
      <c r="AT3230" s="35">
        <v>0</v>
      </c>
      <c r="AU3230" s="31" t="str">
        <f t="shared" si="53"/>
        <v>库存为0</v>
      </c>
      <c r="AV3230" s="36" t="str">
        <f>IFERROR(时间!$B$4+AU3230,"上周无销量")</f>
        <v>上周无销量</v>
      </c>
    </row>
    <row r="3231" spans="1:48">
      <c r="A3231" s="21" t="s">
        <v>6177</v>
      </c>
      <c r="B3231" t="s">
        <v>6178</v>
      </c>
      <c r="C3231" t="s">
        <v>6179</v>
      </c>
      <c r="D3231" s="31">
        <v>0</v>
      </c>
      <c r="E3231" s="31">
        <v>0</v>
      </c>
      <c r="F3231" s="31">
        <v>0</v>
      </c>
      <c r="G3231" s="31">
        <v>0</v>
      </c>
      <c r="H3231" s="32">
        <v>0</v>
      </c>
      <c r="I3231">
        <v>0</v>
      </c>
      <c r="J3231" s="33">
        <v>0</v>
      </c>
      <c r="K3231" s="33">
        <v>0</v>
      </c>
      <c r="L3231" s="33">
        <v>0</v>
      </c>
      <c r="M3231">
        <v>0</v>
      </c>
      <c r="N3231">
        <v>0</v>
      </c>
      <c r="O3231">
        <v>0</v>
      </c>
      <c r="P3231" t="s">
        <v>54</v>
      </c>
      <c r="Q3231" t="s">
        <v>54</v>
      </c>
      <c r="R3231" t="s">
        <v>54</v>
      </c>
      <c r="S3231" t="s">
        <v>54</v>
      </c>
      <c r="T3231" t="s">
        <v>54</v>
      </c>
      <c r="U3231" t="s">
        <v>54</v>
      </c>
      <c r="V3231" t="s">
        <v>54</v>
      </c>
      <c r="W3231" t="s">
        <v>54</v>
      </c>
      <c r="X3231" s="23" t="s">
        <v>54</v>
      </c>
      <c r="Y3231" s="23" t="s">
        <v>54</v>
      </c>
      <c r="Z3231" s="23" t="s">
        <v>54</v>
      </c>
      <c r="AA3231" s="23" t="s">
        <v>54</v>
      </c>
      <c r="AB3231" t="s">
        <v>54</v>
      </c>
      <c r="AC3231" t="s">
        <v>54</v>
      </c>
      <c r="AD3231" t="s">
        <v>54</v>
      </c>
      <c r="AE3231" t="s">
        <v>54</v>
      </c>
      <c r="AF3231" s="23" t="s">
        <v>54</v>
      </c>
      <c r="AG3231" s="23" t="s">
        <v>54</v>
      </c>
      <c r="AH3231" s="23" t="s">
        <v>54</v>
      </c>
      <c r="AI3231" s="23" t="s">
        <v>54</v>
      </c>
      <c r="AJ3231">
        <v>0</v>
      </c>
      <c r="AK3231">
        <v>0</v>
      </c>
      <c r="AL3231">
        <v>0</v>
      </c>
      <c r="AM3231">
        <v>0</v>
      </c>
      <c r="AN3231" s="23" t="e">
        <v>#DIV/0!</v>
      </c>
      <c r="AO3231" s="23" t="e">
        <v>#DIV/0!</v>
      </c>
      <c r="AP3231" s="23" t="e">
        <v>#DIV/0!</v>
      </c>
      <c r="AQ3231" s="23" t="e">
        <v>#DIV/0!</v>
      </c>
      <c r="AR3231" s="35">
        <v>0</v>
      </c>
      <c r="AS3231" s="35">
        <v>0</v>
      </c>
      <c r="AT3231" s="35">
        <v>0</v>
      </c>
      <c r="AU3231" s="31" t="str">
        <f t="shared" si="53"/>
        <v>库存为0</v>
      </c>
      <c r="AV3231" s="36" t="str">
        <f>IFERROR(时间!$B$4+AU3231,"上周无销量")</f>
        <v>上周无销量</v>
      </c>
    </row>
    <row r="3232" spans="1:48">
      <c r="A3232" s="21" t="s">
        <v>6180</v>
      </c>
      <c r="B3232" t="s">
        <v>6181</v>
      </c>
      <c r="C3232" t="s">
        <v>6179</v>
      </c>
      <c r="D3232" s="31">
        <v>0</v>
      </c>
      <c r="E3232" s="31">
        <v>0</v>
      </c>
      <c r="F3232" s="31">
        <v>0</v>
      </c>
      <c r="G3232" s="31">
        <v>0</v>
      </c>
      <c r="H3232" s="32">
        <v>0</v>
      </c>
      <c r="I3232">
        <v>0</v>
      </c>
      <c r="J3232" s="33">
        <v>0</v>
      </c>
      <c r="K3232" s="33">
        <v>0</v>
      </c>
      <c r="L3232" s="33">
        <v>0</v>
      </c>
      <c r="M3232">
        <v>0</v>
      </c>
      <c r="N3232">
        <v>0</v>
      </c>
      <c r="O3232">
        <v>0</v>
      </c>
      <c r="P3232" t="s">
        <v>54</v>
      </c>
      <c r="Q3232" t="s">
        <v>54</v>
      </c>
      <c r="R3232" t="s">
        <v>54</v>
      </c>
      <c r="S3232" t="s">
        <v>54</v>
      </c>
      <c r="T3232" t="s">
        <v>54</v>
      </c>
      <c r="U3232" t="s">
        <v>54</v>
      </c>
      <c r="V3232" t="s">
        <v>54</v>
      </c>
      <c r="W3232" t="s">
        <v>54</v>
      </c>
      <c r="X3232" s="23" t="s">
        <v>54</v>
      </c>
      <c r="Y3232" s="23" t="s">
        <v>54</v>
      </c>
      <c r="Z3232" s="23" t="s">
        <v>54</v>
      </c>
      <c r="AA3232" s="23" t="s">
        <v>54</v>
      </c>
      <c r="AB3232" t="s">
        <v>54</v>
      </c>
      <c r="AC3232" t="s">
        <v>54</v>
      </c>
      <c r="AD3232" t="s">
        <v>54</v>
      </c>
      <c r="AE3232" t="s">
        <v>54</v>
      </c>
      <c r="AF3232" s="23" t="s">
        <v>54</v>
      </c>
      <c r="AG3232" s="23" t="s">
        <v>54</v>
      </c>
      <c r="AH3232" s="23" t="s">
        <v>54</v>
      </c>
      <c r="AI3232" s="23" t="s">
        <v>54</v>
      </c>
      <c r="AJ3232">
        <v>0</v>
      </c>
      <c r="AK3232">
        <v>0</v>
      </c>
      <c r="AL3232">
        <v>0</v>
      </c>
      <c r="AM3232">
        <v>0</v>
      </c>
      <c r="AN3232" s="23" t="e">
        <v>#DIV/0!</v>
      </c>
      <c r="AO3232" s="23" t="e">
        <v>#DIV/0!</v>
      </c>
      <c r="AP3232" s="23" t="e">
        <v>#DIV/0!</v>
      </c>
      <c r="AQ3232" s="23" t="e">
        <v>#DIV/0!</v>
      </c>
      <c r="AR3232" s="35">
        <v>0</v>
      </c>
      <c r="AS3232" s="35">
        <v>0</v>
      </c>
      <c r="AT3232" s="35">
        <v>0</v>
      </c>
      <c r="AU3232" s="31" t="str">
        <f t="shared" si="53"/>
        <v>库存为0</v>
      </c>
      <c r="AV3232" s="36" t="str">
        <f>IFERROR(时间!$B$4+AU3232,"上周无销量")</f>
        <v>上周无销量</v>
      </c>
    </row>
    <row r="3233" spans="1:48">
      <c r="A3233" s="21" t="s">
        <v>6182</v>
      </c>
      <c r="B3233" t="s">
        <v>6183</v>
      </c>
      <c r="C3233" t="s">
        <v>6179</v>
      </c>
      <c r="D3233" s="31">
        <v>0</v>
      </c>
      <c r="E3233" s="31">
        <v>0</v>
      </c>
      <c r="F3233" s="31">
        <v>0</v>
      </c>
      <c r="G3233" s="31">
        <v>0</v>
      </c>
      <c r="H3233" s="32">
        <v>0</v>
      </c>
      <c r="I3233">
        <v>0</v>
      </c>
      <c r="J3233" s="33">
        <v>0</v>
      </c>
      <c r="K3233" s="33">
        <v>0</v>
      </c>
      <c r="L3233" s="33">
        <v>0</v>
      </c>
      <c r="M3233">
        <v>0</v>
      </c>
      <c r="N3233">
        <v>0</v>
      </c>
      <c r="O3233">
        <v>0</v>
      </c>
      <c r="P3233" t="s">
        <v>54</v>
      </c>
      <c r="Q3233" t="s">
        <v>54</v>
      </c>
      <c r="R3233" t="s">
        <v>54</v>
      </c>
      <c r="S3233" t="s">
        <v>54</v>
      </c>
      <c r="T3233" t="s">
        <v>54</v>
      </c>
      <c r="U3233" t="s">
        <v>54</v>
      </c>
      <c r="V3233" t="s">
        <v>54</v>
      </c>
      <c r="W3233" t="s">
        <v>54</v>
      </c>
      <c r="X3233" s="23" t="s">
        <v>54</v>
      </c>
      <c r="Y3233" s="23" t="s">
        <v>54</v>
      </c>
      <c r="Z3233" s="23" t="s">
        <v>54</v>
      </c>
      <c r="AA3233" s="23" t="s">
        <v>54</v>
      </c>
      <c r="AB3233" t="s">
        <v>54</v>
      </c>
      <c r="AC3233" t="s">
        <v>54</v>
      </c>
      <c r="AD3233" t="s">
        <v>54</v>
      </c>
      <c r="AE3233" t="s">
        <v>54</v>
      </c>
      <c r="AF3233" s="23" t="s">
        <v>54</v>
      </c>
      <c r="AG3233" s="23" t="s">
        <v>54</v>
      </c>
      <c r="AH3233" s="23" t="s">
        <v>54</v>
      </c>
      <c r="AI3233" s="23" t="s">
        <v>54</v>
      </c>
      <c r="AJ3233">
        <v>0</v>
      </c>
      <c r="AK3233">
        <v>0</v>
      </c>
      <c r="AL3233">
        <v>0</v>
      </c>
      <c r="AM3233">
        <v>0</v>
      </c>
      <c r="AN3233" s="23" t="e">
        <v>#DIV/0!</v>
      </c>
      <c r="AO3233" s="23" t="e">
        <v>#DIV/0!</v>
      </c>
      <c r="AP3233" s="23" t="e">
        <v>#DIV/0!</v>
      </c>
      <c r="AQ3233" s="23" t="e">
        <v>#DIV/0!</v>
      </c>
      <c r="AR3233" s="35">
        <v>0</v>
      </c>
      <c r="AS3233" s="35">
        <v>0</v>
      </c>
      <c r="AT3233" s="35">
        <v>0</v>
      </c>
      <c r="AU3233" s="31" t="str">
        <f t="shared" si="53"/>
        <v>库存为0</v>
      </c>
      <c r="AV3233" s="36" t="str">
        <f>IFERROR(时间!$B$4+AU3233,"上周无销量")</f>
        <v>上周无销量</v>
      </c>
    </row>
    <row r="3234" spans="1:48">
      <c r="A3234" s="21" t="s">
        <v>6184</v>
      </c>
      <c r="B3234" t="s">
        <v>6185</v>
      </c>
      <c r="C3234" t="s">
        <v>6179</v>
      </c>
      <c r="D3234" s="31">
        <v>0</v>
      </c>
      <c r="E3234" s="31">
        <v>0</v>
      </c>
      <c r="F3234" s="31">
        <v>0</v>
      </c>
      <c r="G3234" s="31">
        <v>0</v>
      </c>
      <c r="H3234" s="32">
        <v>0</v>
      </c>
      <c r="I3234">
        <v>0</v>
      </c>
      <c r="J3234" s="33">
        <v>0</v>
      </c>
      <c r="K3234" s="33">
        <v>0</v>
      </c>
      <c r="L3234" s="33">
        <v>0</v>
      </c>
      <c r="M3234">
        <v>0</v>
      </c>
      <c r="N3234">
        <v>0</v>
      </c>
      <c r="O3234">
        <v>0</v>
      </c>
      <c r="P3234" t="s">
        <v>54</v>
      </c>
      <c r="Q3234" t="s">
        <v>54</v>
      </c>
      <c r="R3234" t="s">
        <v>54</v>
      </c>
      <c r="S3234" t="s">
        <v>54</v>
      </c>
      <c r="T3234" t="s">
        <v>54</v>
      </c>
      <c r="U3234" t="s">
        <v>54</v>
      </c>
      <c r="V3234" t="s">
        <v>54</v>
      </c>
      <c r="W3234" t="s">
        <v>54</v>
      </c>
      <c r="X3234" s="23" t="s">
        <v>54</v>
      </c>
      <c r="Y3234" s="23" t="s">
        <v>54</v>
      </c>
      <c r="Z3234" s="23" t="s">
        <v>54</v>
      </c>
      <c r="AA3234" s="23" t="s">
        <v>54</v>
      </c>
      <c r="AB3234" t="s">
        <v>54</v>
      </c>
      <c r="AC3234" t="s">
        <v>54</v>
      </c>
      <c r="AD3234" t="s">
        <v>54</v>
      </c>
      <c r="AE3234" t="s">
        <v>54</v>
      </c>
      <c r="AF3234" s="23" t="s">
        <v>54</v>
      </c>
      <c r="AG3234" s="23" t="s">
        <v>54</v>
      </c>
      <c r="AH3234" s="23" t="s">
        <v>54</v>
      </c>
      <c r="AI3234" s="23" t="s">
        <v>54</v>
      </c>
      <c r="AJ3234">
        <v>0</v>
      </c>
      <c r="AK3234">
        <v>0</v>
      </c>
      <c r="AL3234">
        <v>0</v>
      </c>
      <c r="AM3234">
        <v>0</v>
      </c>
      <c r="AN3234" s="23" t="e">
        <v>#DIV/0!</v>
      </c>
      <c r="AO3234" s="23" t="e">
        <v>#DIV/0!</v>
      </c>
      <c r="AP3234" s="23" t="e">
        <v>#DIV/0!</v>
      </c>
      <c r="AQ3234" s="23" t="e">
        <v>#DIV/0!</v>
      </c>
      <c r="AR3234" s="35">
        <v>0</v>
      </c>
      <c r="AS3234" s="35">
        <v>0</v>
      </c>
      <c r="AT3234" s="35">
        <v>0</v>
      </c>
      <c r="AU3234" s="31" t="str">
        <f t="shared" si="53"/>
        <v>库存为0</v>
      </c>
      <c r="AV3234" s="36" t="str">
        <f>IFERROR(时间!$B$4+AU3234,"上周无销量")</f>
        <v>上周无销量</v>
      </c>
    </row>
    <row r="3235" spans="1:48">
      <c r="A3235" s="21" t="s">
        <v>6186</v>
      </c>
      <c r="B3235" t="s">
        <v>6187</v>
      </c>
      <c r="C3235" t="s">
        <v>6179</v>
      </c>
      <c r="D3235" s="31">
        <v>0</v>
      </c>
      <c r="E3235" s="31">
        <v>0</v>
      </c>
      <c r="F3235" s="31">
        <v>0</v>
      </c>
      <c r="G3235" s="31">
        <v>0</v>
      </c>
      <c r="H3235" s="32">
        <v>0</v>
      </c>
      <c r="I3235">
        <v>0</v>
      </c>
      <c r="J3235" s="33">
        <v>0</v>
      </c>
      <c r="K3235" s="33">
        <v>0</v>
      </c>
      <c r="L3235" s="33">
        <v>0</v>
      </c>
      <c r="M3235">
        <v>0</v>
      </c>
      <c r="N3235">
        <v>0</v>
      </c>
      <c r="O3235">
        <v>0</v>
      </c>
      <c r="P3235" t="s">
        <v>54</v>
      </c>
      <c r="Q3235" t="s">
        <v>54</v>
      </c>
      <c r="R3235" t="s">
        <v>54</v>
      </c>
      <c r="S3235" t="s">
        <v>54</v>
      </c>
      <c r="T3235" t="s">
        <v>54</v>
      </c>
      <c r="U3235" t="s">
        <v>54</v>
      </c>
      <c r="V3235" t="s">
        <v>54</v>
      </c>
      <c r="W3235" t="s">
        <v>54</v>
      </c>
      <c r="X3235" s="23" t="s">
        <v>54</v>
      </c>
      <c r="Y3235" s="23" t="s">
        <v>54</v>
      </c>
      <c r="Z3235" s="23" t="s">
        <v>54</v>
      </c>
      <c r="AA3235" s="23" t="s">
        <v>54</v>
      </c>
      <c r="AB3235" t="s">
        <v>54</v>
      </c>
      <c r="AC3235" t="s">
        <v>54</v>
      </c>
      <c r="AD3235" t="s">
        <v>54</v>
      </c>
      <c r="AE3235" t="s">
        <v>54</v>
      </c>
      <c r="AF3235" s="23" t="s">
        <v>54</v>
      </c>
      <c r="AG3235" s="23" t="s">
        <v>54</v>
      </c>
      <c r="AH3235" s="23" t="s">
        <v>54</v>
      </c>
      <c r="AI3235" s="23" t="s">
        <v>54</v>
      </c>
      <c r="AJ3235">
        <v>0</v>
      </c>
      <c r="AK3235">
        <v>0</v>
      </c>
      <c r="AL3235">
        <v>0</v>
      </c>
      <c r="AM3235">
        <v>0</v>
      </c>
      <c r="AN3235" s="23" t="e">
        <v>#DIV/0!</v>
      </c>
      <c r="AO3235" s="23" t="e">
        <v>#DIV/0!</v>
      </c>
      <c r="AP3235" s="23" t="e">
        <v>#DIV/0!</v>
      </c>
      <c r="AQ3235" s="23" t="e">
        <v>#DIV/0!</v>
      </c>
      <c r="AR3235" s="35">
        <v>0</v>
      </c>
      <c r="AS3235" s="35">
        <v>0</v>
      </c>
      <c r="AT3235" s="35">
        <v>0</v>
      </c>
      <c r="AU3235" s="31" t="str">
        <f t="shared" si="53"/>
        <v>库存为0</v>
      </c>
      <c r="AV3235" s="36" t="str">
        <f>IFERROR(时间!$B$4+AU3235,"上周无销量")</f>
        <v>上周无销量</v>
      </c>
    </row>
    <row r="3236" spans="1:48">
      <c r="A3236" s="21" t="s">
        <v>6188</v>
      </c>
      <c r="B3236" t="s">
        <v>5931</v>
      </c>
      <c r="C3236" t="s">
        <v>6189</v>
      </c>
      <c r="D3236" s="31">
        <v>0</v>
      </c>
      <c r="E3236" s="31">
        <v>0</v>
      </c>
      <c r="F3236" s="31">
        <v>0</v>
      </c>
      <c r="G3236" s="31">
        <v>0</v>
      </c>
      <c r="H3236" s="32">
        <v>0</v>
      </c>
      <c r="I3236">
        <v>0</v>
      </c>
      <c r="J3236" s="33">
        <v>0</v>
      </c>
      <c r="K3236" s="33">
        <v>0</v>
      </c>
      <c r="L3236" s="33">
        <v>0</v>
      </c>
      <c r="M3236">
        <v>0</v>
      </c>
      <c r="N3236">
        <v>0</v>
      </c>
      <c r="O3236">
        <v>0</v>
      </c>
      <c r="P3236" t="s">
        <v>54</v>
      </c>
      <c r="Q3236" t="s">
        <v>54</v>
      </c>
      <c r="R3236" t="s">
        <v>54</v>
      </c>
      <c r="S3236" t="s">
        <v>54</v>
      </c>
      <c r="T3236" t="s">
        <v>54</v>
      </c>
      <c r="U3236" t="s">
        <v>54</v>
      </c>
      <c r="V3236" t="s">
        <v>54</v>
      </c>
      <c r="W3236" t="s">
        <v>54</v>
      </c>
      <c r="X3236" s="23" t="s">
        <v>54</v>
      </c>
      <c r="Y3236" s="23" t="s">
        <v>54</v>
      </c>
      <c r="Z3236" s="23" t="s">
        <v>54</v>
      </c>
      <c r="AA3236" s="23" t="s">
        <v>54</v>
      </c>
      <c r="AB3236" t="s">
        <v>54</v>
      </c>
      <c r="AC3236" t="s">
        <v>54</v>
      </c>
      <c r="AD3236" t="s">
        <v>54</v>
      </c>
      <c r="AE3236" t="s">
        <v>54</v>
      </c>
      <c r="AF3236" s="23" t="s">
        <v>54</v>
      </c>
      <c r="AG3236" s="23" t="s">
        <v>54</v>
      </c>
      <c r="AH3236" s="23" t="s">
        <v>54</v>
      </c>
      <c r="AI3236" s="23" t="s">
        <v>54</v>
      </c>
      <c r="AJ3236">
        <v>20</v>
      </c>
      <c r="AK3236">
        <v>24</v>
      </c>
      <c r="AL3236">
        <v>13</v>
      </c>
      <c r="AM3236">
        <v>0</v>
      </c>
      <c r="AN3236" s="23">
        <v>0</v>
      </c>
      <c r="AO3236" s="23">
        <v>0</v>
      </c>
      <c r="AP3236" s="23">
        <v>0</v>
      </c>
      <c r="AQ3236" s="23" t="e">
        <v>#DIV/0!</v>
      </c>
      <c r="AR3236" s="35">
        <v>0</v>
      </c>
      <c r="AS3236" s="35">
        <v>0</v>
      </c>
      <c r="AT3236" s="35">
        <v>0</v>
      </c>
      <c r="AU3236" s="31" t="str">
        <f t="shared" si="53"/>
        <v>库存为0</v>
      </c>
      <c r="AV3236" s="36" t="str">
        <f>IFERROR(时间!$B$4+AU3236,"上周无销量")</f>
        <v>上周无销量</v>
      </c>
    </row>
    <row r="3237" spans="1:48">
      <c r="A3237" s="21" t="s">
        <v>6190</v>
      </c>
      <c r="B3237" t="s">
        <v>602</v>
      </c>
      <c r="C3237" t="s">
        <v>6189</v>
      </c>
      <c r="D3237" s="31">
        <v>0</v>
      </c>
      <c r="E3237" s="31">
        <v>0</v>
      </c>
      <c r="F3237" s="31">
        <v>0</v>
      </c>
      <c r="G3237" s="31">
        <v>0</v>
      </c>
      <c r="H3237" s="32">
        <v>0</v>
      </c>
      <c r="I3237">
        <v>0</v>
      </c>
      <c r="J3237" s="33">
        <v>0</v>
      </c>
      <c r="K3237" s="33">
        <v>0</v>
      </c>
      <c r="L3237" s="33">
        <v>0</v>
      </c>
      <c r="M3237">
        <v>0</v>
      </c>
      <c r="N3237">
        <v>0</v>
      </c>
      <c r="O3237">
        <v>0</v>
      </c>
      <c r="P3237" t="s">
        <v>54</v>
      </c>
      <c r="Q3237" t="s">
        <v>54</v>
      </c>
      <c r="R3237" t="s">
        <v>54</v>
      </c>
      <c r="S3237" t="s">
        <v>54</v>
      </c>
      <c r="T3237" t="s">
        <v>54</v>
      </c>
      <c r="U3237" t="s">
        <v>54</v>
      </c>
      <c r="V3237" t="s">
        <v>54</v>
      </c>
      <c r="W3237" t="s">
        <v>54</v>
      </c>
      <c r="X3237" s="23" t="s">
        <v>54</v>
      </c>
      <c r="Y3237" s="23" t="s">
        <v>54</v>
      </c>
      <c r="Z3237" s="23" t="s">
        <v>54</v>
      </c>
      <c r="AA3237" s="23" t="s">
        <v>54</v>
      </c>
      <c r="AB3237" t="s">
        <v>54</v>
      </c>
      <c r="AC3237" t="s">
        <v>54</v>
      </c>
      <c r="AD3237" t="s">
        <v>54</v>
      </c>
      <c r="AE3237" t="s">
        <v>54</v>
      </c>
      <c r="AF3237" s="23" t="s">
        <v>54</v>
      </c>
      <c r="AG3237" s="23" t="s">
        <v>54</v>
      </c>
      <c r="AH3237" s="23" t="s">
        <v>54</v>
      </c>
      <c r="AI3237" s="23" t="s">
        <v>54</v>
      </c>
      <c r="AJ3237">
        <v>12</v>
      </c>
      <c r="AK3237">
        <v>17</v>
      </c>
      <c r="AL3237">
        <v>9</v>
      </c>
      <c r="AM3237">
        <v>6</v>
      </c>
      <c r="AN3237" s="23">
        <v>0</v>
      </c>
      <c r="AO3237" s="23">
        <v>0</v>
      </c>
      <c r="AP3237" s="23">
        <v>0</v>
      </c>
      <c r="AQ3237" s="23">
        <v>0</v>
      </c>
      <c r="AR3237" s="35">
        <v>0</v>
      </c>
      <c r="AS3237" s="35">
        <v>0</v>
      </c>
      <c r="AT3237" s="35">
        <v>0</v>
      </c>
      <c r="AU3237" s="31" t="str">
        <f t="shared" si="53"/>
        <v>库存为0</v>
      </c>
      <c r="AV3237" s="36" t="str">
        <f>IFERROR(时间!$B$4+AU3237,"上周无销量")</f>
        <v>上周无销量</v>
      </c>
    </row>
    <row r="3238" spans="1:48">
      <c r="A3238" s="21" t="s">
        <v>6191</v>
      </c>
      <c r="B3238" t="s">
        <v>5934</v>
      </c>
      <c r="C3238" t="s">
        <v>6189</v>
      </c>
      <c r="D3238" s="31">
        <v>0</v>
      </c>
      <c r="E3238" s="31">
        <v>0</v>
      </c>
      <c r="F3238" s="31">
        <v>0</v>
      </c>
      <c r="G3238" s="31">
        <v>0</v>
      </c>
      <c r="H3238" s="32">
        <v>0</v>
      </c>
      <c r="I3238">
        <v>0</v>
      </c>
      <c r="J3238" s="33">
        <v>0</v>
      </c>
      <c r="K3238" s="33">
        <v>0</v>
      </c>
      <c r="L3238" s="33">
        <v>0</v>
      </c>
      <c r="M3238">
        <v>0</v>
      </c>
      <c r="N3238">
        <v>0</v>
      </c>
      <c r="O3238">
        <v>0</v>
      </c>
      <c r="P3238" t="s">
        <v>54</v>
      </c>
      <c r="Q3238" t="s">
        <v>54</v>
      </c>
      <c r="R3238" t="s">
        <v>54</v>
      </c>
      <c r="S3238" t="s">
        <v>54</v>
      </c>
      <c r="T3238" t="s">
        <v>54</v>
      </c>
      <c r="U3238" t="s">
        <v>54</v>
      </c>
      <c r="V3238" t="s">
        <v>54</v>
      </c>
      <c r="W3238" t="s">
        <v>54</v>
      </c>
      <c r="X3238" s="23" t="s">
        <v>54</v>
      </c>
      <c r="Y3238" s="23" t="s">
        <v>54</v>
      </c>
      <c r="Z3238" s="23" t="s">
        <v>54</v>
      </c>
      <c r="AA3238" s="23" t="s">
        <v>54</v>
      </c>
      <c r="AB3238" t="s">
        <v>54</v>
      </c>
      <c r="AC3238" t="s">
        <v>54</v>
      </c>
      <c r="AD3238" t="s">
        <v>54</v>
      </c>
      <c r="AE3238" t="s">
        <v>54</v>
      </c>
      <c r="AF3238" s="23" t="s">
        <v>54</v>
      </c>
      <c r="AG3238" s="23" t="s">
        <v>54</v>
      </c>
      <c r="AH3238" s="23" t="s">
        <v>54</v>
      </c>
      <c r="AI3238" s="23" t="s">
        <v>54</v>
      </c>
      <c r="AJ3238">
        <v>3</v>
      </c>
      <c r="AK3238">
        <v>47</v>
      </c>
      <c r="AL3238">
        <v>21</v>
      </c>
      <c r="AM3238">
        <v>2</v>
      </c>
      <c r="AN3238" s="23">
        <v>0</v>
      </c>
      <c r="AO3238" s="23">
        <v>0</v>
      </c>
      <c r="AP3238" s="23">
        <v>0</v>
      </c>
      <c r="AQ3238" s="23">
        <v>0</v>
      </c>
      <c r="AR3238" s="35">
        <v>0</v>
      </c>
      <c r="AS3238" s="35">
        <v>0</v>
      </c>
      <c r="AT3238" s="35">
        <v>0</v>
      </c>
      <c r="AU3238" s="31" t="str">
        <f t="shared" si="53"/>
        <v>库存为0</v>
      </c>
      <c r="AV3238" s="36" t="str">
        <f>IFERROR(时间!$B$4+AU3238,"上周无销量")</f>
        <v>上周无销量</v>
      </c>
    </row>
    <row r="3239" spans="1:48">
      <c r="A3239" s="21" t="s">
        <v>6192</v>
      </c>
      <c r="B3239" t="s">
        <v>5936</v>
      </c>
      <c r="C3239" t="s">
        <v>6189</v>
      </c>
      <c r="D3239" s="31">
        <v>0</v>
      </c>
      <c r="E3239" s="31">
        <v>0</v>
      </c>
      <c r="F3239" s="31">
        <v>0</v>
      </c>
      <c r="G3239" s="31">
        <v>0</v>
      </c>
      <c r="H3239" s="32">
        <v>0</v>
      </c>
      <c r="I3239">
        <v>0</v>
      </c>
      <c r="J3239" s="33">
        <v>0</v>
      </c>
      <c r="K3239" s="33">
        <v>0</v>
      </c>
      <c r="L3239" s="33">
        <v>0</v>
      </c>
      <c r="M3239">
        <v>0</v>
      </c>
      <c r="N3239">
        <v>0</v>
      </c>
      <c r="O3239">
        <v>0</v>
      </c>
      <c r="P3239" t="s">
        <v>54</v>
      </c>
      <c r="Q3239" t="s">
        <v>54</v>
      </c>
      <c r="R3239" t="s">
        <v>54</v>
      </c>
      <c r="S3239" t="s">
        <v>54</v>
      </c>
      <c r="T3239" t="s">
        <v>54</v>
      </c>
      <c r="U3239" t="s">
        <v>54</v>
      </c>
      <c r="V3239" t="s">
        <v>54</v>
      </c>
      <c r="W3239" t="s">
        <v>54</v>
      </c>
      <c r="X3239" s="23" t="s">
        <v>54</v>
      </c>
      <c r="Y3239" s="23" t="s">
        <v>54</v>
      </c>
      <c r="Z3239" s="23" t="s">
        <v>54</v>
      </c>
      <c r="AA3239" s="23" t="s">
        <v>54</v>
      </c>
      <c r="AB3239" t="s">
        <v>54</v>
      </c>
      <c r="AC3239" t="s">
        <v>54</v>
      </c>
      <c r="AD3239" t="s">
        <v>54</v>
      </c>
      <c r="AE3239" t="s">
        <v>54</v>
      </c>
      <c r="AF3239" s="23" t="s">
        <v>54</v>
      </c>
      <c r="AG3239" s="23" t="s">
        <v>54</v>
      </c>
      <c r="AH3239" s="23" t="s">
        <v>54</v>
      </c>
      <c r="AI3239" s="23" t="s">
        <v>54</v>
      </c>
      <c r="AJ3239">
        <v>24</v>
      </c>
      <c r="AK3239">
        <v>37</v>
      </c>
      <c r="AL3239">
        <v>11</v>
      </c>
      <c r="AM3239">
        <v>0</v>
      </c>
      <c r="AN3239" s="23">
        <v>0</v>
      </c>
      <c r="AO3239" s="23">
        <v>0</v>
      </c>
      <c r="AP3239" s="23">
        <v>0</v>
      </c>
      <c r="AQ3239" s="23" t="e">
        <v>#DIV/0!</v>
      </c>
      <c r="AR3239" s="35">
        <v>0</v>
      </c>
      <c r="AS3239" s="35">
        <v>0</v>
      </c>
      <c r="AT3239" s="35">
        <v>0</v>
      </c>
      <c r="AU3239" s="31" t="str">
        <f t="shared" si="53"/>
        <v>库存为0</v>
      </c>
      <c r="AV3239" s="36" t="str">
        <f>IFERROR(时间!$B$4+AU3239,"上周无销量")</f>
        <v>上周无销量</v>
      </c>
    </row>
    <row r="3240" spans="1:48">
      <c r="A3240" s="21" t="s">
        <v>6193</v>
      </c>
      <c r="B3240" t="s">
        <v>605</v>
      </c>
      <c r="C3240" t="s">
        <v>6189</v>
      </c>
      <c r="D3240" s="31">
        <v>0</v>
      </c>
      <c r="E3240" s="31">
        <v>0</v>
      </c>
      <c r="F3240" s="31">
        <v>0</v>
      </c>
      <c r="G3240" s="31">
        <v>0</v>
      </c>
      <c r="H3240" s="32">
        <v>0</v>
      </c>
      <c r="I3240">
        <v>0</v>
      </c>
      <c r="J3240" s="33">
        <v>0</v>
      </c>
      <c r="K3240" s="33">
        <v>0</v>
      </c>
      <c r="L3240" s="33">
        <v>0</v>
      </c>
      <c r="M3240">
        <v>0</v>
      </c>
      <c r="N3240">
        <v>0</v>
      </c>
      <c r="O3240">
        <v>0</v>
      </c>
      <c r="P3240" t="s">
        <v>54</v>
      </c>
      <c r="Q3240" t="s">
        <v>54</v>
      </c>
      <c r="R3240" t="s">
        <v>54</v>
      </c>
      <c r="S3240" t="s">
        <v>54</v>
      </c>
      <c r="T3240" t="s">
        <v>54</v>
      </c>
      <c r="U3240" t="s">
        <v>54</v>
      </c>
      <c r="V3240" t="s">
        <v>54</v>
      </c>
      <c r="W3240" t="s">
        <v>54</v>
      </c>
      <c r="X3240" s="23" t="s">
        <v>54</v>
      </c>
      <c r="Y3240" s="23" t="s">
        <v>54</v>
      </c>
      <c r="Z3240" s="23" t="s">
        <v>54</v>
      </c>
      <c r="AA3240" s="23" t="s">
        <v>54</v>
      </c>
      <c r="AB3240" t="s">
        <v>54</v>
      </c>
      <c r="AC3240" t="s">
        <v>54</v>
      </c>
      <c r="AD3240" t="s">
        <v>54</v>
      </c>
      <c r="AE3240" t="s">
        <v>54</v>
      </c>
      <c r="AF3240" s="23" t="s">
        <v>54</v>
      </c>
      <c r="AG3240" s="23" t="s">
        <v>54</v>
      </c>
      <c r="AH3240" s="23" t="s">
        <v>54</v>
      </c>
      <c r="AI3240" s="23" t="s">
        <v>54</v>
      </c>
      <c r="AJ3240">
        <v>5</v>
      </c>
      <c r="AK3240">
        <v>9</v>
      </c>
      <c r="AL3240">
        <v>2</v>
      </c>
      <c r="AM3240">
        <v>18</v>
      </c>
      <c r="AN3240" s="23">
        <v>0</v>
      </c>
      <c r="AO3240" s="23">
        <v>0</v>
      </c>
      <c r="AP3240" s="23">
        <v>0</v>
      </c>
      <c r="AQ3240" s="23">
        <v>0</v>
      </c>
      <c r="AR3240" s="35">
        <v>0</v>
      </c>
      <c r="AS3240" s="35">
        <v>0</v>
      </c>
      <c r="AT3240" s="35">
        <v>0</v>
      </c>
      <c r="AU3240" s="31" t="str">
        <f t="shared" si="53"/>
        <v>库存为0</v>
      </c>
      <c r="AV3240" s="36" t="str">
        <f>IFERROR(时间!$B$4+AU3240,"上周无销量")</f>
        <v>上周无销量</v>
      </c>
    </row>
    <row r="3241" spans="1:48">
      <c r="A3241" s="21" t="s">
        <v>6194</v>
      </c>
      <c r="B3241" t="s">
        <v>607</v>
      </c>
      <c r="C3241" t="s">
        <v>6189</v>
      </c>
      <c r="D3241" s="31">
        <v>0</v>
      </c>
      <c r="E3241" s="31">
        <v>0</v>
      </c>
      <c r="F3241" s="31">
        <v>0</v>
      </c>
      <c r="G3241" s="31">
        <v>0</v>
      </c>
      <c r="H3241" s="32">
        <v>0</v>
      </c>
      <c r="I3241">
        <v>0</v>
      </c>
      <c r="J3241" s="33">
        <v>0</v>
      </c>
      <c r="K3241" s="33">
        <v>0</v>
      </c>
      <c r="L3241" s="33">
        <v>0</v>
      </c>
      <c r="M3241">
        <v>0</v>
      </c>
      <c r="N3241">
        <v>0</v>
      </c>
      <c r="O3241">
        <v>0</v>
      </c>
      <c r="P3241" t="s">
        <v>54</v>
      </c>
      <c r="Q3241" t="s">
        <v>54</v>
      </c>
      <c r="R3241" t="s">
        <v>54</v>
      </c>
      <c r="S3241" t="s">
        <v>54</v>
      </c>
      <c r="T3241" t="s">
        <v>54</v>
      </c>
      <c r="U3241" t="s">
        <v>54</v>
      </c>
      <c r="V3241" t="s">
        <v>54</v>
      </c>
      <c r="W3241" t="s">
        <v>54</v>
      </c>
      <c r="X3241" s="23" t="s">
        <v>54</v>
      </c>
      <c r="Y3241" s="23" t="s">
        <v>54</v>
      </c>
      <c r="Z3241" s="23" t="s">
        <v>54</v>
      </c>
      <c r="AA3241" s="23" t="s">
        <v>54</v>
      </c>
      <c r="AB3241" t="s">
        <v>54</v>
      </c>
      <c r="AC3241" t="s">
        <v>54</v>
      </c>
      <c r="AD3241" t="s">
        <v>54</v>
      </c>
      <c r="AE3241" t="s">
        <v>54</v>
      </c>
      <c r="AF3241" s="23" t="s">
        <v>54</v>
      </c>
      <c r="AG3241" s="23" t="s">
        <v>54</v>
      </c>
      <c r="AH3241" s="23" t="s">
        <v>54</v>
      </c>
      <c r="AI3241" s="23" t="s">
        <v>54</v>
      </c>
      <c r="AJ3241">
        <v>35</v>
      </c>
      <c r="AK3241">
        <v>0</v>
      </c>
      <c r="AL3241">
        <v>0</v>
      </c>
      <c r="AM3241">
        <v>8</v>
      </c>
      <c r="AN3241" s="23">
        <v>0</v>
      </c>
      <c r="AO3241" s="23" t="e">
        <v>#DIV/0!</v>
      </c>
      <c r="AP3241" s="23" t="e">
        <v>#DIV/0!</v>
      </c>
      <c r="AQ3241" s="23">
        <v>0</v>
      </c>
      <c r="AR3241" s="35">
        <v>0</v>
      </c>
      <c r="AS3241" s="35">
        <v>0</v>
      </c>
      <c r="AT3241" s="35">
        <v>0</v>
      </c>
      <c r="AU3241" s="31" t="str">
        <f t="shared" si="53"/>
        <v>库存为0</v>
      </c>
      <c r="AV3241" s="36" t="str">
        <f>IFERROR(时间!$B$4+AU3241,"上周无销量")</f>
        <v>上周无销量</v>
      </c>
    </row>
    <row r="3242" spans="1:48">
      <c r="A3242" s="21" t="s">
        <v>6195</v>
      </c>
      <c r="B3242" t="s">
        <v>5931</v>
      </c>
      <c r="C3242" t="s">
        <v>6189</v>
      </c>
      <c r="D3242" s="31">
        <v>0</v>
      </c>
      <c r="E3242" s="31">
        <v>0</v>
      </c>
      <c r="F3242" s="31">
        <v>0</v>
      </c>
      <c r="G3242" s="31">
        <v>0</v>
      </c>
      <c r="H3242" s="32">
        <v>0</v>
      </c>
      <c r="I3242">
        <v>0</v>
      </c>
      <c r="J3242" s="33">
        <v>0</v>
      </c>
      <c r="K3242" s="33">
        <v>0</v>
      </c>
      <c r="L3242" s="33">
        <v>0</v>
      </c>
      <c r="M3242">
        <v>0</v>
      </c>
      <c r="N3242">
        <v>0</v>
      </c>
      <c r="O3242">
        <v>0</v>
      </c>
      <c r="P3242" t="s">
        <v>54</v>
      </c>
      <c r="Q3242" t="s">
        <v>54</v>
      </c>
      <c r="R3242" t="s">
        <v>54</v>
      </c>
      <c r="S3242" t="s">
        <v>54</v>
      </c>
      <c r="T3242" t="s">
        <v>54</v>
      </c>
      <c r="U3242" t="s">
        <v>54</v>
      </c>
      <c r="V3242" t="s">
        <v>54</v>
      </c>
      <c r="W3242" t="s">
        <v>54</v>
      </c>
      <c r="X3242" s="23" t="s">
        <v>54</v>
      </c>
      <c r="Y3242" s="23" t="s">
        <v>54</v>
      </c>
      <c r="Z3242" s="23" t="s">
        <v>54</v>
      </c>
      <c r="AA3242" s="23" t="s">
        <v>54</v>
      </c>
      <c r="AB3242" t="s">
        <v>54</v>
      </c>
      <c r="AC3242" t="s">
        <v>54</v>
      </c>
      <c r="AD3242" t="s">
        <v>54</v>
      </c>
      <c r="AE3242" t="s">
        <v>54</v>
      </c>
      <c r="AF3242" s="23" t="s">
        <v>54</v>
      </c>
      <c r="AG3242" s="23" t="s">
        <v>54</v>
      </c>
      <c r="AH3242" s="23" t="s">
        <v>54</v>
      </c>
      <c r="AI3242" s="23" t="s">
        <v>54</v>
      </c>
      <c r="AJ3242">
        <v>20</v>
      </c>
      <c r="AK3242">
        <v>24</v>
      </c>
      <c r="AL3242">
        <v>13</v>
      </c>
      <c r="AM3242">
        <v>0</v>
      </c>
      <c r="AN3242" s="23">
        <v>0</v>
      </c>
      <c r="AO3242" s="23">
        <v>0</v>
      </c>
      <c r="AP3242" s="23">
        <v>0</v>
      </c>
      <c r="AQ3242" s="23" t="e">
        <v>#DIV/0!</v>
      </c>
      <c r="AR3242" s="35">
        <v>0</v>
      </c>
      <c r="AS3242" s="35">
        <v>0</v>
      </c>
      <c r="AT3242" s="35">
        <v>0</v>
      </c>
      <c r="AU3242" s="31" t="str">
        <f t="shared" si="53"/>
        <v>库存为0</v>
      </c>
      <c r="AV3242" s="36" t="str">
        <f>IFERROR(时间!$B$4+AU3242,"上周无销量")</f>
        <v>上周无销量</v>
      </c>
    </row>
    <row r="3243" spans="1:48">
      <c r="A3243" s="21" t="s">
        <v>6196</v>
      </c>
      <c r="B3243" t="s">
        <v>5940</v>
      </c>
      <c r="C3243" t="s">
        <v>6189</v>
      </c>
      <c r="D3243" s="31">
        <v>0</v>
      </c>
      <c r="E3243" s="31">
        <v>0</v>
      </c>
      <c r="F3243" s="31">
        <v>0</v>
      </c>
      <c r="G3243" s="31">
        <v>0</v>
      </c>
      <c r="H3243" s="32">
        <v>0</v>
      </c>
      <c r="I3243">
        <v>0</v>
      </c>
      <c r="J3243" s="33">
        <v>0</v>
      </c>
      <c r="K3243" s="33">
        <v>0</v>
      </c>
      <c r="L3243" s="33">
        <v>0</v>
      </c>
      <c r="M3243">
        <v>0</v>
      </c>
      <c r="N3243">
        <v>0</v>
      </c>
      <c r="O3243">
        <v>0</v>
      </c>
      <c r="P3243" t="s">
        <v>54</v>
      </c>
      <c r="Q3243" t="s">
        <v>54</v>
      </c>
      <c r="R3243" t="s">
        <v>54</v>
      </c>
      <c r="S3243" t="s">
        <v>54</v>
      </c>
      <c r="T3243" t="s">
        <v>54</v>
      </c>
      <c r="U3243" t="s">
        <v>54</v>
      </c>
      <c r="V3243" t="s">
        <v>54</v>
      </c>
      <c r="W3243" t="s">
        <v>54</v>
      </c>
      <c r="X3243" s="23" t="s">
        <v>54</v>
      </c>
      <c r="Y3243" s="23" t="s">
        <v>54</v>
      </c>
      <c r="Z3243" s="23" t="s">
        <v>54</v>
      </c>
      <c r="AA3243" s="23" t="s">
        <v>54</v>
      </c>
      <c r="AB3243" t="s">
        <v>54</v>
      </c>
      <c r="AC3243" t="s">
        <v>54</v>
      </c>
      <c r="AD3243" t="s">
        <v>54</v>
      </c>
      <c r="AE3243" t="s">
        <v>54</v>
      </c>
      <c r="AF3243" s="23" t="s">
        <v>54</v>
      </c>
      <c r="AG3243" s="23" t="s">
        <v>54</v>
      </c>
      <c r="AH3243" s="23" t="s">
        <v>54</v>
      </c>
      <c r="AI3243" s="23" t="s">
        <v>54</v>
      </c>
      <c r="AJ3243">
        <v>7</v>
      </c>
      <c r="AK3243">
        <v>7</v>
      </c>
      <c r="AL3243">
        <v>5</v>
      </c>
      <c r="AM3243">
        <v>11</v>
      </c>
      <c r="AN3243" s="23">
        <v>0</v>
      </c>
      <c r="AO3243" s="23">
        <v>0</v>
      </c>
      <c r="AP3243" s="23">
        <v>0</v>
      </c>
      <c r="AQ3243" s="23">
        <v>0</v>
      </c>
      <c r="AR3243" s="35">
        <v>0</v>
      </c>
      <c r="AS3243" s="35">
        <v>0</v>
      </c>
      <c r="AT3243" s="35">
        <v>0</v>
      </c>
      <c r="AU3243" s="31" t="str">
        <f t="shared" si="53"/>
        <v>库存为0</v>
      </c>
      <c r="AV3243" s="36" t="str">
        <f>IFERROR(时间!$B$4+AU3243,"上周无销量")</f>
        <v>上周无销量</v>
      </c>
    </row>
    <row r="3244" spans="1:48">
      <c r="A3244" s="21" t="s">
        <v>6197</v>
      </c>
      <c r="B3244" t="s">
        <v>5944</v>
      </c>
      <c r="C3244" t="s">
        <v>6189</v>
      </c>
      <c r="D3244" s="31">
        <v>0</v>
      </c>
      <c r="E3244" s="31">
        <v>0</v>
      </c>
      <c r="F3244" s="31">
        <v>0</v>
      </c>
      <c r="G3244" s="31">
        <v>0</v>
      </c>
      <c r="H3244" s="32">
        <v>0</v>
      </c>
      <c r="I3244">
        <v>0</v>
      </c>
      <c r="J3244" s="33">
        <v>0</v>
      </c>
      <c r="K3244" s="33">
        <v>0</v>
      </c>
      <c r="L3244" s="33">
        <v>0</v>
      </c>
      <c r="M3244">
        <v>0</v>
      </c>
      <c r="N3244">
        <v>0</v>
      </c>
      <c r="O3244">
        <v>0</v>
      </c>
      <c r="P3244" t="s">
        <v>54</v>
      </c>
      <c r="Q3244" t="s">
        <v>54</v>
      </c>
      <c r="R3244" t="s">
        <v>54</v>
      </c>
      <c r="S3244" t="s">
        <v>54</v>
      </c>
      <c r="T3244" t="s">
        <v>54</v>
      </c>
      <c r="U3244" t="s">
        <v>54</v>
      </c>
      <c r="V3244" t="s">
        <v>54</v>
      </c>
      <c r="W3244" t="s">
        <v>54</v>
      </c>
      <c r="X3244" s="23" t="s">
        <v>54</v>
      </c>
      <c r="Y3244" s="23" t="s">
        <v>54</v>
      </c>
      <c r="Z3244" s="23" t="s">
        <v>54</v>
      </c>
      <c r="AA3244" s="23" t="s">
        <v>54</v>
      </c>
      <c r="AB3244" t="s">
        <v>54</v>
      </c>
      <c r="AC3244" t="s">
        <v>54</v>
      </c>
      <c r="AD3244" t="s">
        <v>54</v>
      </c>
      <c r="AE3244" t="s">
        <v>54</v>
      </c>
      <c r="AF3244" s="23" t="s">
        <v>54</v>
      </c>
      <c r="AG3244" s="23" t="s">
        <v>54</v>
      </c>
      <c r="AH3244" s="23" t="s">
        <v>54</v>
      </c>
      <c r="AI3244" s="23" t="s">
        <v>54</v>
      </c>
      <c r="AJ3244">
        <v>20</v>
      </c>
      <c r="AK3244">
        <v>6</v>
      </c>
      <c r="AL3244">
        <v>7</v>
      </c>
      <c r="AM3244">
        <v>0</v>
      </c>
      <c r="AN3244" s="23">
        <v>0</v>
      </c>
      <c r="AO3244" s="23">
        <v>0</v>
      </c>
      <c r="AP3244" s="23">
        <v>0</v>
      </c>
      <c r="AQ3244" s="23" t="e">
        <v>#DIV/0!</v>
      </c>
      <c r="AR3244" s="35">
        <v>0</v>
      </c>
      <c r="AS3244" s="35">
        <v>0</v>
      </c>
      <c r="AT3244" s="35">
        <v>0</v>
      </c>
      <c r="AU3244" s="31" t="str">
        <f t="shared" si="53"/>
        <v>库存为0</v>
      </c>
      <c r="AV3244" s="36" t="str">
        <f>IFERROR(时间!$B$4+AU3244,"上周无销量")</f>
        <v>上周无销量</v>
      </c>
    </row>
    <row r="3245" spans="1:48">
      <c r="A3245" s="21" t="s">
        <v>6198</v>
      </c>
      <c r="B3245" t="s">
        <v>5942</v>
      </c>
      <c r="C3245" t="s">
        <v>6189</v>
      </c>
      <c r="D3245" s="31">
        <v>0</v>
      </c>
      <c r="E3245" s="31">
        <v>0</v>
      </c>
      <c r="F3245" s="31">
        <v>0</v>
      </c>
      <c r="G3245" s="31">
        <v>0</v>
      </c>
      <c r="H3245" s="32">
        <v>0</v>
      </c>
      <c r="I3245">
        <v>0</v>
      </c>
      <c r="J3245" s="33">
        <v>0</v>
      </c>
      <c r="K3245" s="33">
        <v>0</v>
      </c>
      <c r="L3245" s="33">
        <v>0</v>
      </c>
      <c r="M3245">
        <v>0</v>
      </c>
      <c r="N3245">
        <v>0</v>
      </c>
      <c r="O3245">
        <v>0</v>
      </c>
      <c r="P3245" t="s">
        <v>54</v>
      </c>
      <c r="Q3245" t="s">
        <v>54</v>
      </c>
      <c r="R3245" t="s">
        <v>54</v>
      </c>
      <c r="S3245" t="s">
        <v>54</v>
      </c>
      <c r="T3245" t="s">
        <v>54</v>
      </c>
      <c r="U3245" t="s">
        <v>54</v>
      </c>
      <c r="V3245" t="s">
        <v>54</v>
      </c>
      <c r="W3245" t="s">
        <v>54</v>
      </c>
      <c r="X3245" s="23" t="s">
        <v>54</v>
      </c>
      <c r="Y3245" s="23" t="s">
        <v>54</v>
      </c>
      <c r="Z3245" s="23" t="s">
        <v>54</v>
      </c>
      <c r="AA3245" s="23" t="s">
        <v>54</v>
      </c>
      <c r="AB3245" t="s">
        <v>54</v>
      </c>
      <c r="AC3245" t="s">
        <v>54</v>
      </c>
      <c r="AD3245" t="s">
        <v>54</v>
      </c>
      <c r="AE3245" t="s">
        <v>54</v>
      </c>
      <c r="AF3245" s="23" t="s">
        <v>54</v>
      </c>
      <c r="AG3245" s="23" t="s">
        <v>54</v>
      </c>
      <c r="AH3245" s="23" t="s">
        <v>54</v>
      </c>
      <c r="AI3245" s="23" t="s">
        <v>54</v>
      </c>
      <c r="AJ3245">
        <v>8</v>
      </c>
      <c r="AK3245">
        <v>9</v>
      </c>
      <c r="AL3245">
        <v>5</v>
      </c>
      <c r="AM3245">
        <v>2</v>
      </c>
      <c r="AN3245" s="23">
        <v>0</v>
      </c>
      <c r="AO3245" s="23">
        <v>0</v>
      </c>
      <c r="AP3245" s="23">
        <v>0</v>
      </c>
      <c r="AQ3245" s="23">
        <v>0</v>
      </c>
      <c r="AR3245" s="35">
        <v>0</v>
      </c>
      <c r="AS3245" s="35">
        <v>0</v>
      </c>
      <c r="AT3245" s="35">
        <v>0</v>
      </c>
      <c r="AU3245" s="31" t="str">
        <f t="shared" si="53"/>
        <v>库存为0</v>
      </c>
      <c r="AV3245" s="36" t="str">
        <f>IFERROR(时间!$B$4+AU3245,"上周无销量")</f>
        <v>上周无销量</v>
      </c>
    </row>
    <row r="3246" spans="1:48">
      <c r="A3246" s="21" t="s">
        <v>6199</v>
      </c>
      <c r="B3246" t="s">
        <v>5944</v>
      </c>
      <c r="C3246" t="s">
        <v>6189</v>
      </c>
      <c r="D3246" s="31">
        <v>0</v>
      </c>
      <c r="E3246" s="31">
        <v>0</v>
      </c>
      <c r="F3246" s="31">
        <v>0</v>
      </c>
      <c r="G3246" s="31">
        <v>0</v>
      </c>
      <c r="H3246" s="32">
        <v>0</v>
      </c>
      <c r="I3246">
        <v>0</v>
      </c>
      <c r="J3246" s="33">
        <v>0</v>
      </c>
      <c r="K3246" s="33">
        <v>0</v>
      </c>
      <c r="L3246" s="33">
        <v>0</v>
      </c>
      <c r="M3246">
        <v>0</v>
      </c>
      <c r="N3246">
        <v>0</v>
      </c>
      <c r="O3246">
        <v>0</v>
      </c>
      <c r="P3246" t="s">
        <v>54</v>
      </c>
      <c r="Q3246" t="s">
        <v>54</v>
      </c>
      <c r="R3246" t="s">
        <v>54</v>
      </c>
      <c r="S3246" t="s">
        <v>54</v>
      </c>
      <c r="T3246" t="s">
        <v>54</v>
      </c>
      <c r="U3246" t="s">
        <v>54</v>
      </c>
      <c r="V3246" t="s">
        <v>54</v>
      </c>
      <c r="W3246" t="s">
        <v>54</v>
      </c>
      <c r="X3246" s="23" t="s">
        <v>54</v>
      </c>
      <c r="Y3246" s="23" t="s">
        <v>54</v>
      </c>
      <c r="Z3246" s="23" t="s">
        <v>54</v>
      </c>
      <c r="AA3246" s="23" t="s">
        <v>54</v>
      </c>
      <c r="AB3246" t="s">
        <v>54</v>
      </c>
      <c r="AC3246" t="s">
        <v>54</v>
      </c>
      <c r="AD3246" t="s">
        <v>54</v>
      </c>
      <c r="AE3246" t="s">
        <v>54</v>
      </c>
      <c r="AF3246" s="23" t="s">
        <v>54</v>
      </c>
      <c r="AG3246" s="23" t="s">
        <v>54</v>
      </c>
      <c r="AH3246" s="23" t="s">
        <v>54</v>
      </c>
      <c r="AI3246" s="23" t="s">
        <v>54</v>
      </c>
      <c r="AJ3246">
        <v>20</v>
      </c>
      <c r="AK3246">
        <v>6</v>
      </c>
      <c r="AL3246">
        <v>7</v>
      </c>
      <c r="AM3246">
        <v>0</v>
      </c>
      <c r="AN3246" s="23">
        <v>0</v>
      </c>
      <c r="AO3246" s="23">
        <v>0</v>
      </c>
      <c r="AP3246" s="23">
        <v>0</v>
      </c>
      <c r="AQ3246" s="23" t="e">
        <v>#DIV/0!</v>
      </c>
      <c r="AR3246" s="35">
        <v>0</v>
      </c>
      <c r="AS3246" s="35">
        <v>0</v>
      </c>
      <c r="AT3246" s="35">
        <v>0</v>
      </c>
      <c r="AU3246" s="31" t="str">
        <f t="shared" si="53"/>
        <v>库存为0</v>
      </c>
      <c r="AV3246" s="36" t="str">
        <f>IFERROR(时间!$B$4+AU3246,"上周无销量")</f>
        <v>上周无销量</v>
      </c>
    </row>
    <row r="3247" spans="1:48">
      <c r="A3247" s="21" t="s">
        <v>6200</v>
      </c>
      <c r="B3247" t="s">
        <v>5946</v>
      </c>
      <c r="C3247" t="s">
        <v>6189</v>
      </c>
      <c r="D3247" s="31">
        <v>0</v>
      </c>
      <c r="E3247" s="31">
        <v>0</v>
      </c>
      <c r="F3247" s="31">
        <v>0</v>
      </c>
      <c r="G3247" s="31">
        <v>0</v>
      </c>
      <c r="H3247" s="32">
        <v>0</v>
      </c>
      <c r="I3247">
        <v>0</v>
      </c>
      <c r="J3247" s="33">
        <v>0</v>
      </c>
      <c r="K3247" s="33">
        <v>0</v>
      </c>
      <c r="L3247" s="33">
        <v>0</v>
      </c>
      <c r="M3247">
        <v>0</v>
      </c>
      <c r="N3247">
        <v>0</v>
      </c>
      <c r="O3247">
        <v>0</v>
      </c>
      <c r="P3247" t="s">
        <v>54</v>
      </c>
      <c r="Q3247" t="s">
        <v>54</v>
      </c>
      <c r="R3247" t="s">
        <v>54</v>
      </c>
      <c r="S3247" t="s">
        <v>54</v>
      </c>
      <c r="T3247" t="s">
        <v>54</v>
      </c>
      <c r="U3247" t="s">
        <v>54</v>
      </c>
      <c r="V3247" t="s">
        <v>54</v>
      </c>
      <c r="W3247" t="s">
        <v>54</v>
      </c>
      <c r="X3247" s="23" t="s">
        <v>54</v>
      </c>
      <c r="Y3247" s="23" t="s">
        <v>54</v>
      </c>
      <c r="Z3247" s="23" t="s">
        <v>54</v>
      </c>
      <c r="AA3247" s="23" t="s">
        <v>54</v>
      </c>
      <c r="AB3247" t="s">
        <v>54</v>
      </c>
      <c r="AC3247" t="s">
        <v>54</v>
      </c>
      <c r="AD3247" t="s">
        <v>54</v>
      </c>
      <c r="AE3247" t="s">
        <v>54</v>
      </c>
      <c r="AF3247" s="23" t="s">
        <v>54</v>
      </c>
      <c r="AG3247" s="23" t="s">
        <v>54</v>
      </c>
      <c r="AH3247" s="23" t="s">
        <v>54</v>
      </c>
      <c r="AI3247" s="23" t="s">
        <v>54</v>
      </c>
      <c r="AJ3247">
        <v>16</v>
      </c>
      <c r="AK3247">
        <v>21</v>
      </c>
      <c r="AL3247">
        <v>10</v>
      </c>
      <c r="AM3247">
        <v>0</v>
      </c>
      <c r="AN3247" s="23">
        <v>0</v>
      </c>
      <c r="AO3247" s="23">
        <v>0</v>
      </c>
      <c r="AP3247" s="23">
        <v>0</v>
      </c>
      <c r="AQ3247" s="23" t="e">
        <v>#DIV/0!</v>
      </c>
      <c r="AR3247" s="35">
        <v>0</v>
      </c>
      <c r="AS3247" s="35">
        <v>0</v>
      </c>
      <c r="AT3247" s="35">
        <v>0</v>
      </c>
      <c r="AU3247" s="31" t="str">
        <f t="shared" si="53"/>
        <v>库存为0</v>
      </c>
      <c r="AV3247" s="36" t="str">
        <f>IFERROR(时间!$B$4+AU3247,"上周无销量")</f>
        <v>上周无销量</v>
      </c>
    </row>
    <row r="3248" spans="1:48">
      <c r="A3248" s="21" t="s">
        <v>6201</v>
      </c>
      <c r="B3248" t="s">
        <v>5948</v>
      </c>
      <c r="C3248" t="s">
        <v>6189</v>
      </c>
      <c r="D3248" s="31">
        <v>0</v>
      </c>
      <c r="E3248" s="31">
        <v>0</v>
      </c>
      <c r="F3248" s="31">
        <v>0</v>
      </c>
      <c r="G3248" s="31">
        <v>0</v>
      </c>
      <c r="H3248" s="32">
        <v>0</v>
      </c>
      <c r="I3248">
        <v>0</v>
      </c>
      <c r="J3248" s="33">
        <v>0</v>
      </c>
      <c r="K3248" s="33">
        <v>0</v>
      </c>
      <c r="L3248" s="33">
        <v>0</v>
      </c>
      <c r="M3248">
        <v>0</v>
      </c>
      <c r="N3248">
        <v>0</v>
      </c>
      <c r="O3248">
        <v>0</v>
      </c>
      <c r="P3248" t="s">
        <v>54</v>
      </c>
      <c r="Q3248" t="s">
        <v>54</v>
      </c>
      <c r="R3248" t="s">
        <v>54</v>
      </c>
      <c r="S3248" t="s">
        <v>54</v>
      </c>
      <c r="T3248" t="s">
        <v>54</v>
      </c>
      <c r="U3248" t="s">
        <v>54</v>
      </c>
      <c r="V3248" t="s">
        <v>54</v>
      </c>
      <c r="W3248" t="s">
        <v>54</v>
      </c>
      <c r="X3248" s="23" t="s">
        <v>54</v>
      </c>
      <c r="Y3248" s="23" t="s">
        <v>54</v>
      </c>
      <c r="Z3248" s="23" t="s">
        <v>54</v>
      </c>
      <c r="AA3248" s="23" t="s">
        <v>54</v>
      </c>
      <c r="AB3248" t="s">
        <v>54</v>
      </c>
      <c r="AC3248" t="s">
        <v>54</v>
      </c>
      <c r="AD3248" t="s">
        <v>54</v>
      </c>
      <c r="AE3248" t="s">
        <v>54</v>
      </c>
      <c r="AF3248" s="23" t="s">
        <v>54</v>
      </c>
      <c r="AG3248" s="23" t="s">
        <v>54</v>
      </c>
      <c r="AH3248" s="23" t="s">
        <v>54</v>
      </c>
      <c r="AI3248" s="23" t="s">
        <v>54</v>
      </c>
      <c r="AJ3248">
        <v>17</v>
      </c>
      <c r="AK3248">
        <v>0</v>
      </c>
      <c r="AL3248">
        <v>0</v>
      </c>
      <c r="AM3248">
        <v>0</v>
      </c>
      <c r="AN3248" s="23">
        <v>0</v>
      </c>
      <c r="AO3248" s="23" t="e">
        <v>#DIV/0!</v>
      </c>
      <c r="AP3248" s="23" t="e">
        <v>#DIV/0!</v>
      </c>
      <c r="AQ3248" s="23" t="e">
        <v>#DIV/0!</v>
      </c>
      <c r="AR3248" s="35">
        <v>0</v>
      </c>
      <c r="AS3248" s="35">
        <v>0</v>
      </c>
      <c r="AT3248" s="35">
        <v>0</v>
      </c>
      <c r="AU3248" s="31" t="str">
        <f t="shared" si="53"/>
        <v>库存为0</v>
      </c>
      <c r="AV3248" s="36" t="str">
        <f>IFERROR(时间!$B$4+AU3248,"上周无销量")</f>
        <v>上周无销量</v>
      </c>
    </row>
    <row r="3249" spans="1:48">
      <c r="A3249" s="21" t="s">
        <v>6202</v>
      </c>
      <c r="B3249" t="s">
        <v>5950</v>
      </c>
      <c r="C3249" t="s">
        <v>6189</v>
      </c>
      <c r="D3249" s="31">
        <v>0</v>
      </c>
      <c r="E3249" s="31">
        <v>0</v>
      </c>
      <c r="F3249" s="31">
        <v>0</v>
      </c>
      <c r="G3249" s="31">
        <v>0</v>
      </c>
      <c r="H3249" s="32">
        <v>0</v>
      </c>
      <c r="I3249">
        <v>0</v>
      </c>
      <c r="J3249" s="33">
        <v>0</v>
      </c>
      <c r="K3249" s="33">
        <v>0</v>
      </c>
      <c r="L3249" s="33">
        <v>0</v>
      </c>
      <c r="M3249">
        <v>0</v>
      </c>
      <c r="N3249">
        <v>0</v>
      </c>
      <c r="O3249">
        <v>0</v>
      </c>
      <c r="P3249" t="s">
        <v>54</v>
      </c>
      <c r="Q3249" t="s">
        <v>54</v>
      </c>
      <c r="R3249" t="s">
        <v>54</v>
      </c>
      <c r="S3249" t="s">
        <v>54</v>
      </c>
      <c r="T3249" t="s">
        <v>54</v>
      </c>
      <c r="U3249" t="s">
        <v>54</v>
      </c>
      <c r="V3249" t="s">
        <v>54</v>
      </c>
      <c r="W3249" t="s">
        <v>54</v>
      </c>
      <c r="X3249" s="23" t="s">
        <v>54</v>
      </c>
      <c r="Y3249" s="23" t="s">
        <v>54</v>
      </c>
      <c r="Z3249" s="23" t="s">
        <v>54</v>
      </c>
      <c r="AA3249" s="23" t="s">
        <v>54</v>
      </c>
      <c r="AB3249" t="s">
        <v>54</v>
      </c>
      <c r="AC3249" t="s">
        <v>54</v>
      </c>
      <c r="AD3249" t="s">
        <v>54</v>
      </c>
      <c r="AE3249" t="s">
        <v>54</v>
      </c>
      <c r="AF3249" s="23" t="s">
        <v>54</v>
      </c>
      <c r="AG3249" s="23" t="s">
        <v>54</v>
      </c>
      <c r="AH3249" s="23" t="s">
        <v>54</v>
      </c>
      <c r="AI3249" s="23" t="s">
        <v>54</v>
      </c>
      <c r="AJ3249">
        <v>10</v>
      </c>
      <c r="AK3249">
        <v>0</v>
      </c>
      <c r="AL3249">
        <v>0</v>
      </c>
      <c r="AM3249">
        <v>2</v>
      </c>
      <c r="AN3249" s="23">
        <v>0</v>
      </c>
      <c r="AO3249" s="23" t="e">
        <v>#DIV/0!</v>
      </c>
      <c r="AP3249" s="23" t="e">
        <v>#DIV/0!</v>
      </c>
      <c r="AQ3249" s="23">
        <v>0</v>
      </c>
      <c r="AR3249" s="35">
        <v>0</v>
      </c>
      <c r="AS3249" s="35">
        <v>0</v>
      </c>
      <c r="AT3249" s="35">
        <v>0</v>
      </c>
      <c r="AU3249" s="31" t="str">
        <f t="shared" si="53"/>
        <v>库存为0</v>
      </c>
      <c r="AV3249" s="36" t="str">
        <f>IFERROR(时间!$B$4+AU3249,"上周无销量")</f>
        <v>上周无销量</v>
      </c>
    </row>
    <row r="3250" spans="1:48">
      <c r="A3250" s="21" t="s">
        <v>6203</v>
      </c>
      <c r="B3250" t="s">
        <v>5929</v>
      </c>
      <c r="C3250" t="s">
        <v>6189</v>
      </c>
      <c r="D3250" s="31">
        <v>0</v>
      </c>
      <c r="E3250" s="31">
        <v>0</v>
      </c>
      <c r="F3250" s="31">
        <v>0</v>
      </c>
      <c r="G3250" s="31">
        <v>0</v>
      </c>
      <c r="H3250" s="32">
        <v>0</v>
      </c>
      <c r="I3250">
        <v>0</v>
      </c>
      <c r="J3250" s="33">
        <v>0</v>
      </c>
      <c r="K3250" s="33">
        <v>0</v>
      </c>
      <c r="L3250" s="33">
        <v>0</v>
      </c>
      <c r="M3250">
        <v>0</v>
      </c>
      <c r="N3250">
        <v>0</v>
      </c>
      <c r="O3250">
        <v>0</v>
      </c>
      <c r="P3250" t="s">
        <v>54</v>
      </c>
      <c r="Q3250" t="s">
        <v>54</v>
      </c>
      <c r="R3250" t="s">
        <v>54</v>
      </c>
      <c r="S3250" t="s">
        <v>54</v>
      </c>
      <c r="T3250" t="s">
        <v>54</v>
      </c>
      <c r="U3250" t="s">
        <v>54</v>
      </c>
      <c r="V3250" t="s">
        <v>54</v>
      </c>
      <c r="W3250" t="s">
        <v>54</v>
      </c>
      <c r="X3250" s="23" t="s">
        <v>54</v>
      </c>
      <c r="Y3250" s="23" t="s">
        <v>54</v>
      </c>
      <c r="Z3250" s="23" t="s">
        <v>54</v>
      </c>
      <c r="AA3250" s="23" t="s">
        <v>54</v>
      </c>
      <c r="AB3250" t="s">
        <v>54</v>
      </c>
      <c r="AC3250" t="s">
        <v>54</v>
      </c>
      <c r="AD3250" t="s">
        <v>54</v>
      </c>
      <c r="AE3250" t="s">
        <v>54</v>
      </c>
      <c r="AF3250" s="23" t="s">
        <v>54</v>
      </c>
      <c r="AG3250" s="23" t="s">
        <v>54</v>
      </c>
      <c r="AH3250" s="23" t="s">
        <v>54</v>
      </c>
      <c r="AI3250" s="23" t="s">
        <v>54</v>
      </c>
      <c r="AJ3250">
        <v>21</v>
      </c>
      <c r="AK3250">
        <v>16</v>
      </c>
      <c r="AL3250">
        <v>8</v>
      </c>
      <c r="AM3250">
        <v>9</v>
      </c>
      <c r="AN3250" s="23">
        <v>0</v>
      </c>
      <c r="AO3250" s="23">
        <v>0</v>
      </c>
      <c r="AP3250" s="23">
        <v>0</v>
      </c>
      <c r="AQ3250" s="23">
        <v>0</v>
      </c>
      <c r="AR3250" s="35">
        <v>0</v>
      </c>
      <c r="AS3250" s="35">
        <v>0</v>
      </c>
      <c r="AT3250" s="35">
        <v>0</v>
      </c>
      <c r="AU3250" s="31" t="str">
        <f t="shared" si="53"/>
        <v>库存为0</v>
      </c>
      <c r="AV3250" s="36" t="str">
        <f>IFERROR(时间!$B$4+AU3250,"上周无销量")</f>
        <v>上周无销量</v>
      </c>
    </row>
    <row r="3251" spans="1:48">
      <c r="A3251" s="21" t="s">
        <v>6204</v>
      </c>
      <c r="B3251" t="s">
        <v>5918</v>
      </c>
      <c r="C3251" t="s">
        <v>6189</v>
      </c>
      <c r="D3251" s="31">
        <v>0</v>
      </c>
      <c r="E3251" s="31">
        <v>0</v>
      </c>
      <c r="F3251" s="31">
        <v>0</v>
      </c>
      <c r="G3251" s="31">
        <v>0</v>
      </c>
      <c r="H3251" s="32">
        <v>0</v>
      </c>
      <c r="I3251">
        <v>0</v>
      </c>
      <c r="J3251" s="33">
        <v>0</v>
      </c>
      <c r="K3251" s="33">
        <v>0</v>
      </c>
      <c r="L3251" s="33">
        <v>0</v>
      </c>
      <c r="M3251">
        <v>0</v>
      </c>
      <c r="N3251">
        <v>0</v>
      </c>
      <c r="O3251">
        <v>0</v>
      </c>
      <c r="P3251" t="s">
        <v>54</v>
      </c>
      <c r="Q3251" t="s">
        <v>54</v>
      </c>
      <c r="R3251" t="s">
        <v>54</v>
      </c>
      <c r="S3251" t="s">
        <v>54</v>
      </c>
      <c r="T3251" t="s">
        <v>54</v>
      </c>
      <c r="U3251" t="s">
        <v>54</v>
      </c>
      <c r="V3251" t="s">
        <v>54</v>
      </c>
      <c r="W3251" t="s">
        <v>54</v>
      </c>
      <c r="X3251" s="23" t="s">
        <v>54</v>
      </c>
      <c r="Y3251" s="23" t="s">
        <v>54</v>
      </c>
      <c r="Z3251" s="23" t="s">
        <v>54</v>
      </c>
      <c r="AA3251" s="23" t="s">
        <v>54</v>
      </c>
      <c r="AB3251" t="s">
        <v>54</v>
      </c>
      <c r="AC3251" t="s">
        <v>54</v>
      </c>
      <c r="AD3251" t="s">
        <v>54</v>
      </c>
      <c r="AE3251" t="s">
        <v>54</v>
      </c>
      <c r="AF3251" s="23" t="s">
        <v>54</v>
      </c>
      <c r="AG3251" s="23" t="s">
        <v>54</v>
      </c>
      <c r="AH3251" s="23" t="s">
        <v>54</v>
      </c>
      <c r="AI3251" s="23" t="s">
        <v>54</v>
      </c>
      <c r="AJ3251">
        <v>53</v>
      </c>
      <c r="AK3251">
        <v>38</v>
      </c>
      <c r="AL3251">
        <v>10</v>
      </c>
      <c r="AM3251">
        <v>23</v>
      </c>
      <c r="AN3251" s="23">
        <v>0</v>
      </c>
      <c r="AO3251" s="23">
        <v>0</v>
      </c>
      <c r="AP3251" s="23">
        <v>0</v>
      </c>
      <c r="AQ3251" s="23">
        <v>0</v>
      </c>
      <c r="AR3251" s="35">
        <v>0</v>
      </c>
      <c r="AS3251" s="35">
        <v>0</v>
      </c>
      <c r="AT3251" s="35">
        <v>0</v>
      </c>
      <c r="AU3251" s="31" t="str">
        <f t="shared" si="53"/>
        <v>库存为0</v>
      </c>
      <c r="AV3251" s="36" t="str">
        <f>IFERROR(时间!$B$4+AU3251,"上周无销量")</f>
        <v>上周无销量</v>
      </c>
    </row>
    <row r="3252" spans="1:48">
      <c r="A3252" s="21" t="s">
        <v>6205</v>
      </c>
      <c r="B3252" t="s">
        <v>5921</v>
      </c>
      <c r="C3252" t="s">
        <v>6189</v>
      </c>
      <c r="D3252" s="31">
        <v>0</v>
      </c>
      <c r="E3252" s="31">
        <v>0</v>
      </c>
      <c r="F3252" s="31">
        <v>0</v>
      </c>
      <c r="G3252" s="31">
        <v>0</v>
      </c>
      <c r="H3252" s="32">
        <v>0</v>
      </c>
      <c r="I3252">
        <v>0</v>
      </c>
      <c r="J3252" s="33">
        <v>0</v>
      </c>
      <c r="K3252" s="33">
        <v>0</v>
      </c>
      <c r="L3252" s="33">
        <v>0</v>
      </c>
      <c r="M3252">
        <v>0</v>
      </c>
      <c r="N3252">
        <v>0</v>
      </c>
      <c r="O3252">
        <v>0</v>
      </c>
      <c r="P3252" t="s">
        <v>54</v>
      </c>
      <c r="Q3252" t="s">
        <v>54</v>
      </c>
      <c r="R3252" t="s">
        <v>54</v>
      </c>
      <c r="S3252" t="s">
        <v>54</v>
      </c>
      <c r="T3252" t="s">
        <v>54</v>
      </c>
      <c r="U3252" t="s">
        <v>54</v>
      </c>
      <c r="V3252" t="s">
        <v>54</v>
      </c>
      <c r="W3252" t="s">
        <v>54</v>
      </c>
      <c r="X3252" s="23" t="s">
        <v>54</v>
      </c>
      <c r="Y3252" s="23" t="s">
        <v>54</v>
      </c>
      <c r="Z3252" s="23" t="s">
        <v>54</v>
      </c>
      <c r="AA3252" s="23" t="s">
        <v>54</v>
      </c>
      <c r="AB3252" t="s">
        <v>54</v>
      </c>
      <c r="AC3252" t="s">
        <v>54</v>
      </c>
      <c r="AD3252" t="s">
        <v>54</v>
      </c>
      <c r="AE3252" t="s">
        <v>54</v>
      </c>
      <c r="AF3252" s="23" t="s">
        <v>54</v>
      </c>
      <c r="AG3252" s="23" t="s">
        <v>54</v>
      </c>
      <c r="AH3252" s="23" t="s">
        <v>54</v>
      </c>
      <c r="AI3252" s="23" t="s">
        <v>54</v>
      </c>
      <c r="AJ3252">
        <v>29</v>
      </c>
      <c r="AK3252">
        <v>3</v>
      </c>
      <c r="AL3252">
        <v>8</v>
      </c>
      <c r="AM3252">
        <v>0</v>
      </c>
      <c r="AN3252" s="23">
        <v>0</v>
      </c>
      <c r="AO3252" s="23">
        <v>0</v>
      </c>
      <c r="AP3252" s="23">
        <v>0</v>
      </c>
      <c r="AQ3252" s="23" t="e">
        <v>#DIV/0!</v>
      </c>
      <c r="AR3252" s="35">
        <v>0</v>
      </c>
      <c r="AS3252" s="35">
        <v>0</v>
      </c>
      <c r="AT3252" s="35">
        <v>0</v>
      </c>
      <c r="AU3252" s="31" t="str">
        <f t="shared" si="53"/>
        <v>库存为0</v>
      </c>
      <c r="AV3252" s="36" t="str">
        <f>IFERROR(时间!$B$4+AU3252,"上周无销量")</f>
        <v>上周无销量</v>
      </c>
    </row>
    <row r="3253" spans="1:48">
      <c r="A3253" s="21" t="s">
        <v>6206</v>
      </c>
      <c r="B3253" t="s">
        <v>5923</v>
      </c>
      <c r="C3253" t="s">
        <v>6189</v>
      </c>
      <c r="D3253" s="31">
        <v>0</v>
      </c>
      <c r="E3253" s="31">
        <v>0</v>
      </c>
      <c r="F3253" s="31">
        <v>0</v>
      </c>
      <c r="G3253" s="31">
        <v>0</v>
      </c>
      <c r="H3253" s="32">
        <v>0</v>
      </c>
      <c r="I3253">
        <v>0</v>
      </c>
      <c r="J3253" s="33">
        <v>0</v>
      </c>
      <c r="K3253" s="33">
        <v>0</v>
      </c>
      <c r="L3253" s="33">
        <v>0</v>
      </c>
      <c r="M3253">
        <v>0</v>
      </c>
      <c r="N3253">
        <v>0</v>
      </c>
      <c r="O3253">
        <v>0</v>
      </c>
      <c r="P3253" t="s">
        <v>54</v>
      </c>
      <c r="Q3253" t="s">
        <v>54</v>
      </c>
      <c r="R3253" t="s">
        <v>54</v>
      </c>
      <c r="S3253" t="s">
        <v>54</v>
      </c>
      <c r="T3253" t="s">
        <v>54</v>
      </c>
      <c r="U3253" t="s">
        <v>54</v>
      </c>
      <c r="V3253" t="s">
        <v>54</v>
      </c>
      <c r="W3253" t="s">
        <v>54</v>
      </c>
      <c r="X3253" s="23" t="s">
        <v>54</v>
      </c>
      <c r="Y3253" s="23" t="s">
        <v>54</v>
      </c>
      <c r="Z3253" s="23" t="s">
        <v>54</v>
      </c>
      <c r="AA3253" s="23" t="s">
        <v>54</v>
      </c>
      <c r="AB3253" t="s">
        <v>54</v>
      </c>
      <c r="AC3253" t="s">
        <v>54</v>
      </c>
      <c r="AD3253" t="s">
        <v>54</v>
      </c>
      <c r="AE3253" t="s">
        <v>54</v>
      </c>
      <c r="AF3253" s="23" t="s">
        <v>54</v>
      </c>
      <c r="AG3253" s="23" t="s">
        <v>54</v>
      </c>
      <c r="AH3253" s="23" t="s">
        <v>54</v>
      </c>
      <c r="AI3253" s="23" t="s">
        <v>54</v>
      </c>
      <c r="AJ3253">
        <v>17</v>
      </c>
      <c r="AK3253">
        <v>21</v>
      </c>
      <c r="AL3253">
        <v>11</v>
      </c>
      <c r="AM3253">
        <v>23</v>
      </c>
      <c r="AN3253" s="23">
        <v>0</v>
      </c>
      <c r="AO3253" s="23">
        <v>0</v>
      </c>
      <c r="AP3253" s="23">
        <v>0</v>
      </c>
      <c r="AQ3253" s="23">
        <v>0</v>
      </c>
      <c r="AR3253" s="35">
        <v>0</v>
      </c>
      <c r="AS3253" s="35">
        <v>0</v>
      </c>
      <c r="AT3253" s="35">
        <v>0</v>
      </c>
      <c r="AU3253" s="31" t="str">
        <f t="shared" si="53"/>
        <v>库存为0</v>
      </c>
      <c r="AV3253" s="36" t="str">
        <f>IFERROR(时间!$B$4+AU3253,"上周无销量")</f>
        <v>上周无销量</v>
      </c>
    </row>
    <row r="3254" spans="1:48">
      <c r="A3254" s="21" t="s">
        <v>6207</v>
      </c>
      <c r="B3254" t="s">
        <v>5925</v>
      </c>
      <c r="C3254" t="s">
        <v>6189</v>
      </c>
      <c r="D3254" s="31">
        <v>0</v>
      </c>
      <c r="E3254" s="31">
        <v>0</v>
      </c>
      <c r="F3254" s="31">
        <v>0</v>
      </c>
      <c r="G3254" s="31">
        <v>0</v>
      </c>
      <c r="H3254" s="32">
        <v>0</v>
      </c>
      <c r="I3254">
        <v>0</v>
      </c>
      <c r="J3254" s="33">
        <v>0</v>
      </c>
      <c r="K3254" s="33">
        <v>0</v>
      </c>
      <c r="L3254" s="33">
        <v>0</v>
      </c>
      <c r="M3254">
        <v>0</v>
      </c>
      <c r="N3254">
        <v>0</v>
      </c>
      <c r="O3254">
        <v>0</v>
      </c>
      <c r="P3254" t="s">
        <v>54</v>
      </c>
      <c r="Q3254" t="s">
        <v>54</v>
      </c>
      <c r="R3254" t="s">
        <v>54</v>
      </c>
      <c r="S3254" t="s">
        <v>54</v>
      </c>
      <c r="T3254" t="s">
        <v>54</v>
      </c>
      <c r="U3254" t="s">
        <v>54</v>
      </c>
      <c r="V3254" t="s">
        <v>54</v>
      </c>
      <c r="W3254" t="s">
        <v>54</v>
      </c>
      <c r="X3254" s="23" t="s">
        <v>54</v>
      </c>
      <c r="Y3254" s="23" t="s">
        <v>54</v>
      </c>
      <c r="Z3254" s="23" t="s">
        <v>54</v>
      </c>
      <c r="AA3254" s="23" t="s">
        <v>54</v>
      </c>
      <c r="AB3254" t="s">
        <v>54</v>
      </c>
      <c r="AC3254" t="s">
        <v>54</v>
      </c>
      <c r="AD3254" t="s">
        <v>54</v>
      </c>
      <c r="AE3254" t="s">
        <v>54</v>
      </c>
      <c r="AF3254" s="23" t="s">
        <v>54</v>
      </c>
      <c r="AG3254" s="23" t="s">
        <v>54</v>
      </c>
      <c r="AH3254" s="23" t="s">
        <v>54</v>
      </c>
      <c r="AI3254" s="23" t="s">
        <v>54</v>
      </c>
      <c r="AJ3254">
        <v>43</v>
      </c>
      <c r="AK3254">
        <v>43</v>
      </c>
      <c r="AL3254">
        <v>4</v>
      </c>
      <c r="AM3254">
        <v>6</v>
      </c>
      <c r="AN3254" s="23">
        <v>0</v>
      </c>
      <c r="AO3254" s="23">
        <v>0</v>
      </c>
      <c r="AP3254" s="23">
        <v>0</v>
      </c>
      <c r="AQ3254" s="23">
        <v>0</v>
      </c>
      <c r="AR3254" s="35">
        <v>0</v>
      </c>
      <c r="AS3254" s="35">
        <v>0</v>
      </c>
      <c r="AT3254" s="35">
        <v>0</v>
      </c>
      <c r="AU3254" s="31" t="str">
        <f t="shared" si="53"/>
        <v>库存为0</v>
      </c>
      <c r="AV3254" s="36" t="str">
        <f>IFERROR(时间!$B$4+AU3254,"上周无销量")</f>
        <v>上周无销量</v>
      </c>
    </row>
    <row r="3255" spans="1:48">
      <c r="A3255" s="21" t="s">
        <v>6208</v>
      </c>
      <c r="B3255" t="s">
        <v>5927</v>
      </c>
      <c r="C3255" t="s">
        <v>6189</v>
      </c>
      <c r="D3255" s="31">
        <v>0</v>
      </c>
      <c r="E3255" s="31">
        <v>0</v>
      </c>
      <c r="F3255" s="31">
        <v>0</v>
      </c>
      <c r="G3255" s="31">
        <v>0</v>
      </c>
      <c r="H3255" s="32">
        <v>0</v>
      </c>
      <c r="I3255">
        <v>0</v>
      </c>
      <c r="J3255" s="33">
        <v>0</v>
      </c>
      <c r="K3255" s="33">
        <v>0</v>
      </c>
      <c r="L3255" s="33">
        <v>0</v>
      </c>
      <c r="M3255">
        <v>0</v>
      </c>
      <c r="N3255">
        <v>0</v>
      </c>
      <c r="O3255">
        <v>0</v>
      </c>
      <c r="P3255" t="s">
        <v>54</v>
      </c>
      <c r="Q3255" t="s">
        <v>54</v>
      </c>
      <c r="R3255" t="s">
        <v>54</v>
      </c>
      <c r="S3255" t="s">
        <v>54</v>
      </c>
      <c r="T3255" t="s">
        <v>54</v>
      </c>
      <c r="U3255" t="s">
        <v>54</v>
      </c>
      <c r="V3255" t="s">
        <v>54</v>
      </c>
      <c r="W3255" t="s">
        <v>54</v>
      </c>
      <c r="X3255" s="23" t="s">
        <v>54</v>
      </c>
      <c r="Y3255" s="23" t="s">
        <v>54</v>
      </c>
      <c r="Z3255" s="23" t="s">
        <v>54</v>
      </c>
      <c r="AA3255" s="23" t="s">
        <v>54</v>
      </c>
      <c r="AB3255" t="s">
        <v>54</v>
      </c>
      <c r="AC3255" t="s">
        <v>54</v>
      </c>
      <c r="AD3255" t="s">
        <v>54</v>
      </c>
      <c r="AE3255" t="s">
        <v>54</v>
      </c>
      <c r="AF3255" s="23" t="s">
        <v>54</v>
      </c>
      <c r="AG3255" s="23" t="s">
        <v>54</v>
      </c>
      <c r="AH3255" s="23" t="s">
        <v>54</v>
      </c>
      <c r="AI3255" s="23" t="s">
        <v>54</v>
      </c>
      <c r="AJ3255">
        <v>16</v>
      </c>
      <c r="AK3255">
        <v>8</v>
      </c>
      <c r="AL3255">
        <v>12</v>
      </c>
      <c r="AM3255">
        <v>1</v>
      </c>
      <c r="AN3255" s="23">
        <v>0</v>
      </c>
      <c r="AO3255" s="23">
        <v>0</v>
      </c>
      <c r="AP3255" s="23">
        <v>0</v>
      </c>
      <c r="AQ3255" s="23">
        <v>0</v>
      </c>
      <c r="AR3255" s="35">
        <v>0</v>
      </c>
      <c r="AS3255" s="35">
        <v>0</v>
      </c>
      <c r="AT3255" s="35">
        <v>0</v>
      </c>
      <c r="AU3255" s="31" t="str">
        <f t="shared" si="53"/>
        <v>库存为0</v>
      </c>
      <c r="AV3255" s="36" t="str">
        <f>IFERROR(时间!$B$4+AU3255,"上周无销量")</f>
        <v>上周无销量</v>
      </c>
    </row>
    <row r="3256" spans="1:48">
      <c r="A3256" s="21" t="s">
        <v>6209</v>
      </c>
      <c r="B3256" t="s">
        <v>5952</v>
      </c>
      <c r="C3256" t="s">
        <v>6189</v>
      </c>
      <c r="D3256" s="31">
        <v>0</v>
      </c>
      <c r="E3256" s="31">
        <v>0</v>
      </c>
      <c r="F3256" s="31">
        <v>0</v>
      </c>
      <c r="G3256" s="31">
        <v>0</v>
      </c>
      <c r="H3256" s="32">
        <v>0</v>
      </c>
      <c r="I3256">
        <v>0</v>
      </c>
      <c r="J3256" s="33">
        <v>0</v>
      </c>
      <c r="K3256" s="33">
        <v>0</v>
      </c>
      <c r="L3256" s="33">
        <v>0</v>
      </c>
      <c r="M3256">
        <v>0</v>
      </c>
      <c r="N3256">
        <v>0</v>
      </c>
      <c r="O3256">
        <v>0</v>
      </c>
      <c r="P3256" t="s">
        <v>54</v>
      </c>
      <c r="Q3256" t="s">
        <v>54</v>
      </c>
      <c r="R3256" t="s">
        <v>54</v>
      </c>
      <c r="S3256" t="s">
        <v>54</v>
      </c>
      <c r="T3256" t="s">
        <v>54</v>
      </c>
      <c r="U3256" t="s">
        <v>54</v>
      </c>
      <c r="V3256" t="s">
        <v>54</v>
      </c>
      <c r="W3256" t="s">
        <v>54</v>
      </c>
      <c r="X3256" s="23" t="s">
        <v>54</v>
      </c>
      <c r="Y3256" s="23" t="s">
        <v>54</v>
      </c>
      <c r="Z3256" s="23" t="s">
        <v>54</v>
      </c>
      <c r="AA3256" s="23" t="s">
        <v>54</v>
      </c>
      <c r="AB3256" t="s">
        <v>54</v>
      </c>
      <c r="AC3256" t="s">
        <v>54</v>
      </c>
      <c r="AD3256" t="s">
        <v>54</v>
      </c>
      <c r="AE3256" t="s">
        <v>54</v>
      </c>
      <c r="AF3256" s="23" t="s">
        <v>54</v>
      </c>
      <c r="AG3256" s="23" t="s">
        <v>54</v>
      </c>
      <c r="AH3256" s="23" t="s">
        <v>54</v>
      </c>
      <c r="AI3256" s="23" t="s">
        <v>54</v>
      </c>
      <c r="AJ3256">
        <v>13</v>
      </c>
      <c r="AK3256">
        <v>16</v>
      </c>
      <c r="AL3256">
        <v>9</v>
      </c>
      <c r="AM3256">
        <v>3</v>
      </c>
      <c r="AN3256" s="23">
        <v>0</v>
      </c>
      <c r="AO3256" s="23">
        <v>0</v>
      </c>
      <c r="AP3256" s="23">
        <v>0</v>
      </c>
      <c r="AQ3256" s="23">
        <v>0</v>
      </c>
      <c r="AR3256" s="35">
        <v>0</v>
      </c>
      <c r="AS3256" s="35">
        <v>0</v>
      </c>
      <c r="AT3256" s="35">
        <v>0</v>
      </c>
      <c r="AU3256" s="31" t="str">
        <f t="shared" si="53"/>
        <v>库存为0</v>
      </c>
      <c r="AV3256" s="36" t="str">
        <f>IFERROR(时间!$B$4+AU3256,"上周无销量")</f>
        <v>上周无销量</v>
      </c>
    </row>
    <row r="3257" spans="1:48">
      <c r="A3257" s="21" t="s">
        <v>6210</v>
      </c>
      <c r="B3257" t="s">
        <v>5952</v>
      </c>
      <c r="C3257" t="s">
        <v>6189</v>
      </c>
      <c r="D3257" s="31">
        <v>0</v>
      </c>
      <c r="E3257" s="31">
        <v>0</v>
      </c>
      <c r="F3257" s="31">
        <v>0</v>
      </c>
      <c r="G3257" s="31">
        <v>0</v>
      </c>
      <c r="H3257" s="32">
        <v>0</v>
      </c>
      <c r="I3257">
        <v>0</v>
      </c>
      <c r="J3257" s="33">
        <v>0</v>
      </c>
      <c r="K3257" s="33">
        <v>0</v>
      </c>
      <c r="L3257" s="33">
        <v>0</v>
      </c>
      <c r="M3257">
        <v>0</v>
      </c>
      <c r="N3257">
        <v>0</v>
      </c>
      <c r="O3257">
        <v>0</v>
      </c>
      <c r="P3257" t="s">
        <v>54</v>
      </c>
      <c r="Q3257" t="s">
        <v>54</v>
      </c>
      <c r="R3257" t="s">
        <v>54</v>
      </c>
      <c r="S3257" t="s">
        <v>54</v>
      </c>
      <c r="T3257" t="s">
        <v>54</v>
      </c>
      <c r="U3257" t="s">
        <v>54</v>
      </c>
      <c r="V3257" t="s">
        <v>54</v>
      </c>
      <c r="W3257" t="s">
        <v>54</v>
      </c>
      <c r="X3257" s="23" t="s">
        <v>54</v>
      </c>
      <c r="Y3257" s="23" t="s">
        <v>54</v>
      </c>
      <c r="Z3257" s="23" t="s">
        <v>54</v>
      </c>
      <c r="AA3257" s="23" t="s">
        <v>54</v>
      </c>
      <c r="AB3257" t="s">
        <v>54</v>
      </c>
      <c r="AC3257" t="s">
        <v>54</v>
      </c>
      <c r="AD3257" t="s">
        <v>54</v>
      </c>
      <c r="AE3257" t="s">
        <v>54</v>
      </c>
      <c r="AF3257" s="23" t="s">
        <v>54</v>
      </c>
      <c r="AG3257" s="23" t="s">
        <v>54</v>
      </c>
      <c r="AH3257" s="23" t="s">
        <v>54</v>
      </c>
      <c r="AI3257" s="23" t="s">
        <v>54</v>
      </c>
      <c r="AJ3257">
        <v>13</v>
      </c>
      <c r="AK3257">
        <v>16</v>
      </c>
      <c r="AL3257">
        <v>9</v>
      </c>
      <c r="AM3257">
        <v>3</v>
      </c>
      <c r="AN3257" s="23">
        <v>0</v>
      </c>
      <c r="AO3257" s="23">
        <v>0</v>
      </c>
      <c r="AP3257" s="23">
        <v>0</v>
      </c>
      <c r="AQ3257" s="23">
        <v>0</v>
      </c>
      <c r="AR3257" s="35">
        <v>0</v>
      </c>
      <c r="AS3257" s="35">
        <v>0</v>
      </c>
      <c r="AT3257" s="35">
        <v>0</v>
      </c>
      <c r="AU3257" s="31" t="str">
        <f t="shared" si="53"/>
        <v>库存为0</v>
      </c>
      <c r="AV3257" s="36" t="str">
        <f>IFERROR(时间!$B$4+AU3257,"上周无销量")</f>
        <v>上周无销量</v>
      </c>
    </row>
    <row r="3258" spans="1:48">
      <c r="A3258" s="21" t="s">
        <v>6211</v>
      </c>
      <c r="B3258" t="s">
        <v>5954</v>
      </c>
      <c r="C3258" t="s">
        <v>6189</v>
      </c>
      <c r="D3258" s="31">
        <v>0</v>
      </c>
      <c r="E3258" s="31">
        <v>0</v>
      </c>
      <c r="F3258" s="31">
        <v>0</v>
      </c>
      <c r="G3258" s="31">
        <v>0</v>
      </c>
      <c r="H3258" s="32">
        <v>0</v>
      </c>
      <c r="I3258">
        <v>0</v>
      </c>
      <c r="J3258" s="33">
        <v>0</v>
      </c>
      <c r="K3258" s="33">
        <v>0</v>
      </c>
      <c r="L3258" s="33">
        <v>0</v>
      </c>
      <c r="M3258">
        <v>0</v>
      </c>
      <c r="N3258">
        <v>0</v>
      </c>
      <c r="O3258">
        <v>0</v>
      </c>
      <c r="P3258" t="s">
        <v>54</v>
      </c>
      <c r="Q3258" t="s">
        <v>54</v>
      </c>
      <c r="R3258" t="s">
        <v>54</v>
      </c>
      <c r="S3258" t="s">
        <v>54</v>
      </c>
      <c r="T3258" t="s">
        <v>54</v>
      </c>
      <c r="U3258" t="s">
        <v>54</v>
      </c>
      <c r="V3258" t="s">
        <v>54</v>
      </c>
      <c r="W3258" t="s">
        <v>54</v>
      </c>
      <c r="X3258" s="23" t="s">
        <v>54</v>
      </c>
      <c r="Y3258" s="23" t="s">
        <v>54</v>
      </c>
      <c r="Z3258" s="23" t="s">
        <v>54</v>
      </c>
      <c r="AA3258" s="23" t="s">
        <v>54</v>
      </c>
      <c r="AB3258" t="s">
        <v>54</v>
      </c>
      <c r="AC3258" t="s">
        <v>54</v>
      </c>
      <c r="AD3258" t="s">
        <v>54</v>
      </c>
      <c r="AE3258" t="s">
        <v>54</v>
      </c>
      <c r="AF3258" s="23" t="s">
        <v>54</v>
      </c>
      <c r="AG3258" s="23" t="s">
        <v>54</v>
      </c>
      <c r="AH3258" s="23" t="s">
        <v>54</v>
      </c>
      <c r="AI3258" s="23" t="s">
        <v>54</v>
      </c>
      <c r="AJ3258">
        <v>0</v>
      </c>
      <c r="AK3258">
        <v>0</v>
      </c>
      <c r="AL3258">
        <v>0</v>
      </c>
      <c r="AM3258">
        <v>4</v>
      </c>
      <c r="AN3258" s="23" t="e">
        <v>#DIV/0!</v>
      </c>
      <c r="AO3258" s="23" t="e">
        <v>#DIV/0!</v>
      </c>
      <c r="AP3258" s="23" t="e">
        <v>#DIV/0!</v>
      </c>
      <c r="AQ3258" s="23">
        <v>0</v>
      </c>
      <c r="AR3258" s="35">
        <v>0</v>
      </c>
      <c r="AS3258" s="35">
        <v>0</v>
      </c>
      <c r="AT3258" s="35">
        <v>0</v>
      </c>
      <c r="AU3258" s="31" t="str">
        <f t="shared" si="53"/>
        <v>库存为0</v>
      </c>
      <c r="AV3258" s="36" t="str">
        <f>IFERROR(时间!$B$4+AU3258,"上周无销量")</f>
        <v>上周无销量</v>
      </c>
    </row>
    <row r="3259" spans="1:48">
      <c r="A3259" s="21" t="s">
        <v>6212</v>
      </c>
      <c r="B3259" t="s">
        <v>5956</v>
      </c>
      <c r="C3259" t="s">
        <v>6189</v>
      </c>
      <c r="D3259" s="31">
        <v>0</v>
      </c>
      <c r="E3259" s="31">
        <v>0</v>
      </c>
      <c r="F3259" s="31">
        <v>0</v>
      </c>
      <c r="G3259" s="31">
        <v>0</v>
      </c>
      <c r="H3259" s="32">
        <v>0</v>
      </c>
      <c r="I3259">
        <v>0</v>
      </c>
      <c r="J3259" s="33">
        <v>0</v>
      </c>
      <c r="K3259" s="33">
        <v>0</v>
      </c>
      <c r="L3259" s="33">
        <v>0</v>
      </c>
      <c r="M3259">
        <v>0</v>
      </c>
      <c r="N3259">
        <v>0</v>
      </c>
      <c r="O3259">
        <v>0</v>
      </c>
      <c r="P3259" t="s">
        <v>54</v>
      </c>
      <c r="Q3259" t="s">
        <v>54</v>
      </c>
      <c r="R3259" t="s">
        <v>54</v>
      </c>
      <c r="S3259" t="s">
        <v>54</v>
      </c>
      <c r="T3259" t="s">
        <v>54</v>
      </c>
      <c r="U3259" t="s">
        <v>54</v>
      </c>
      <c r="V3259" t="s">
        <v>54</v>
      </c>
      <c r="W3259" t="s">
        <v>54</v>
      </c>
      <c r="X3259" s="23" t="s">
        <v>54</v>
      </c>
      <c r="Y3259" s="23" t="s">
        <v>54</v>
      </c>
      <c r="Z3259" s="23" t="s">
        <v>54</v>
      </c>
      <c r="AA3259" s="23" t="s">
        <v>54</v>
      </c>
      <c r="AB3259" t="s">
        <v>54</v>
      </c>
      <c r="AC3259" t="s">
        <v>54</v>
      </c>
      <c r="AD3259" t="s">
        <v>54</v>
      </c>
      <c r="AE3259" t="s">
        <v>54</v>
      </c>
      <c r="AF3259" s="23" t="s">
        <v>54</v>
      </c>
      <c r="AG3259" s="23" t="s">
        <v>54</v>
      </c>
      <c r="AH3259" s="23" t="s">
        <v>54</v>
      </c>
      <c r="AI3259" s="23" t="s">
        <v>54</v>
      </c>
      <c r="AJ3259">
        <v>0</v>
      </c>
      <c r="AK3259">
        <v>0</v>
      </c>
      <c r="AL3259">
        <v>0</v>
      </c>
      <c r="AM3259">
        <v>0</v>
      </c>
      <c r="AN3259" s="23" t="e">
        <v>#DIV/0!</v>
      </c>
      <c r="AO3259" s="23" t="e">
        <v>#DIV/0!</v>
      </c>
      <c r="AP3259" s="23" t="e">
        <v>#DIV/0!</v>
      </c>
      <c r="AQ3259" s="23" t="e">
        <v>#DIV/0!</v>
      </c>
      <c r="AR3259" s="35">
        <v>0</v>
      </c>
      <c r="AS3259" s="35">
        <v>0</v>
      </c>
      <c r="AT3259" s="35">
        <v>0</v>
      </c>
      <c r="AU3259" s="31" t="str">
        <f t="shared" si="53"/>
        <v>库存为0</v>
      </c>
      <c r="AV3259" s="36" t="str">
        <f>IFERROR(时间!$B$4+AU3259,"上周无销量")</f>
        <v>上周无销量</v>
      </c>
    </row>
    <row r="3260" spans="1:48">
      <c r="A3260" s="21" t="s">
        <v>6213</v>
      </c>
      <c r="B3260" t="s">
        <v>5958</v>
      </c>
      <c r="C3260" t="s">
        <v>6189</v>
      </c>
      <c r="D3260" s="31">
        <v>0</v>
      </c>
      <c r="E3260" s="31">
        <v>0</v>
      </c>
      <c r="F3260" s="31">
        <v>0</v>
      </c>
      <c r="G3260" s="31">
        <v>0</v>
      </c>
      <c r="H3260" s="32">
        <v>0</v>
      </c>
      <c r="I3260">
        <v>0</v>
      </c>
      <c r="J3260" s="33">
        <v>0</v>
      </c>
      <c r="K3260" s="33">
        <v>0</v>
      </c>
      <c r="L3260" s="33">
        <v>0</v>
      </c>
      <c r="M3260">
        <v>0</v>
      </c>
      <c r="N3260">
        <v>0</v>
      </c>
      <c r="O3260">
        <v>0</v>
      </c>
      <c r="P3260" t="s">
        <v>54</v>
      </c>
      <c r="Q3260" t="s">
        <v>54</v>
      </c>
      <c r="R3260" t="s">
        <v>54</v>
      </c>
      <c r="S3260" t="s">
        <v>54</v>
      </c>
      <c r="T3260" t="s">
        <v>54</v>
      </c>
      <c r="U3260" t="s">
        <v>54</v>
      </c>
      <c r="V3260" t="s">
        <v>54</v>
      </c>
      <c r="W3260" t="s">
        <v>54</v>
      </c>
      <c r="X3260" s="23" t="s">
        <v>54</v>
      </c>
      <c r="Y3260" s="23" t="s">
        <v>54</v>
      </c>
      <c r="Z3260" s="23" t="s">
        <v>54</v>
      </c>
      <c r="AA3260" s="23" t="s">
        <v>54</v>
      </c>
      <c r="AB3260" t="s">
        <v>54</v>
      </c>
      <c r="AC3260" t="s">
        <v>54</v>
      </c>
      <c r="AD3260" t="s">
        <v>54</v>
      </c>
      <c r="AE3260" t="s">
        <v>54</v>
      </c>
      <c r="AF3260" s="23" t="s">
        <v>54</v>
      </c>
      <c r="AG3260" s="23" t="s">
        <v>54</v>
      </c>
      <c r="AH3260" s="23" t="s">
        <v>54</v>
      </c>
      <c r="AI3260" s="23" t="s">
        <v>54</v>
      </c>
      <c r="AJ3260">
        <v>0</v>
      </c>
      <c r="AK3260">
        <v>0</v>
      </c>
      <c r="AL3260">
        <v>0</v>
      </c>
      <c r="AM3260">
        <v>0</v>
      </c>
      <c r="AN3260" s="23" t="e">
        <v>#DIV/0!</v>
      </c>
      <c r="AO3260" s="23" t="e">
        <v>#DIV/0!</v>
      </c>
      <c r="AP3260" s="23" t="e">
        <v>#DIV/0!</v>
      </c>
      <c r="AQ3260" s="23" t="e">
        <v>#DIV/0!</v>
      </c>
      <c r="AR3260" s="35">
        <v>0</v>
      </c>
      <c r="AS3260" s="35">
        <v>0</v>
      </c>
      <c r="AT3260" s="35">
        <v>0</v>
      </c>
      <c r="AU3260" s="31" t="str">
        <f t="shared" si="53"/>
        <v>库存为0</v>
      </c>
      <c r="AV3260" s="36" t="str">
        <f>IFERROR(时间!$B$4+AU3260,"上周无销量")</f>
        <v>上周无销量</v>
      </c>
    </row>
    <row r="3261" spans="1:48">
      <c r="A3261" s="21" t="s">
        <v>6214</v>
      </c>
      <c r="B3261" t="s">
        <v>5958</v>
      </c>
      <c r="C3261" t="s">
        <v>6189</v>
      </c>
      <c r="D3261" s="31">
        <v>0</v>
      </c>
      <c r="E3261" s="31">
        <v>0</v>
      </c>
      <c r="F3261" s="31">
        <v>0</v>
      </c>
      <c r="G3261" s="31">
        <v>0</v>
      </c>
      <c r="H3261" s="32">
        <v>0</v>
      </c>
      <c r="I3261">
        <v>0</v>
      </c>
      <c r="J3261" s="33">
        <v>0</v>
      </c>
      <c r="K3261" s="33">
        <v>0</v>
      </c>
      <c r="L3261" s="33">
        <v>0</v>
      </c>
      <c r="M3261">
        <v>0</v>
      </c>
      <c r="N3261">
        <v>0</v>
      </c>
      <c r="O3261">
        <v>0</v>
      </c>
      <c r="P3261" t="s">
        <v>54</v>
      </c>
      <c r="Q3261" t="s">
        <v>54</v>
      </c>
      <c r="R3261" t="s">
        <v>54</v>
      </c>
      <c r="S3261" t="s">
        <v>54</v>
      </c>
      <c r="T3261" t="s">
        <v>54</v>
      </c>
      <c r="U3261" t="s">
        <v>54</v>
      </c>
      <c r="V3261" t="s">
        <v>54</v>
      </c>
      <c r="W3261" t="s">
        <v>54</v>
      </c>
      <c r="X3261" s="23" t="s">
        <v>54</v>
      </c>
      <c r="Y3261" s="23" t="s">
        <v>54</v>
      </c>
      <c r="Z3261" s="23" t="s">
        <v>54</v>
      </c>
      <c r="AA3261" s="23" t="s">
        <v>54</v>
      </c>
      <c r="AB3261" t="s">
        <v>54</v>
      </c>
      <c r="AC3261" t="s">
        <v>54</v>
      </c>
      <c r="AD3261" t="s">
        <v>54</v>
      </c>
      <c r="AE3261" t="s">
        <v>54</v>
      </c>
      <c r="AF3261" s="23" t="s">
        <v>54</v>
      </c>
      <c r="AG3261" s="23" t="s">
        <v>54</v>
      </c>
      <c r="AH3261" s="23" t="s">
        <v>54</v>
      </c>
      <c r="AI3261" s="23" t="s">
        <v>54</v>
      </c>
      <c r="AJ3261">
        <v>0</v>
      </c>
      <c r="AK3261">
        <v>0</v>
      </c>
      <c r="AL3261">
        <v>0</v>
      </c>
      <c r="AM3261">
        <v>0</v>
      </c>
      <c r="AN3261" s="23" t="e">
        <v>#DIV/0!</v>
      </c>
      <c r="AO3261" s="23" t="e">
        <v>#DIV/0!</v>
      </c>
      <c r="AP3261" s="23" t="e">
        <v>#DIV/0!</v>
      </c>
      <c r="AQ3261" s="23" t="e">
        <v>#DIV/0!</v>
      </c>
      <c r="AR3261" s="35">
        <v>0</v>
      </c>
      <c r="AS3261" s="35">
        <v>0</v>
      </c>
      <c r="AT3261" s="35">
        <v>0</v>
      </c>
      <c r="AU3261" s="31" t="str">
        <f t="shared" si="53"/>
        <v>库存为0</v>
      </c>
      <c r="AV3261" s="36" t="str">
        <f>IFERROR(时间!$B$4+AU3261,"上周无销量")</f>
        <v>上周无销量</v>
      </c>
    </row>
    <row r="3262" spans="1:48">
      <c r="A3262" s="21" t="s">
        <v>6215</v>
      </c>
      <c r="B3262" t="s">
        <v>5960</v>
      </c>
      <c r="C3262" t="s">
        <v>6189</v>
      </c>
      <c r="D3262" s="31">
        <v>0</v>
      </c>
      <c r="E3262" s="31">
        <v>0</v>
      </c>
      <c r="F3262" s="31">
        <v>0</v>
      </c>
      <c r="G3262" s="31">
        <v>0</v>
      </c>
      <c r="H3262" s="32">
        <v>0</v>
      </c>
      <c r="I3262">
        <v>0</v>
      </c>
      <c r="J3262" s="33">
        <v>0</v>
      </c>
      <c r="K3262" s="33">
        <v>0</v>
      </c>
      <c r="L3262" s="33">
        <v>0</v>
      </c>
      <c r="M3262">
        <v>0</v>
      </c>
      <c r="N3262">
        <v>0</v>
      </c>
      <c r="O3262">
        <v>0</v>
      </c>
      <c r="P3262" t="s">
        <v>54</v>
      </c>
      <c r="Q3262" t="s">
        <v>54</v>
      </c>
      <c r="R3262" t="s">
        <v>54</v>
      </c>
      <c r="S3262" t="s">
        <v>54</v>
      </c>
      <c r="T3262" t="s">
        <v>54</v>
      </c>
      <c r="U3262" t="s">
        <v>54</v>
      </c>
      <c r="V3262" t="s">
        <v>54</v>
      </c>
      <c r="W3262" t="s">
        <v>54</v>
      </c>
      <c r="X3262" s="23" t="s">
        <v>54</v>
      </c>
      <c r="Y3262" s="23" t="s">
        <v>54</v>
      </c>
      <c r="Z3262" s="23" t="s">
        <v>54</v>
      </c>
      <c r="AA3262" s="23" t="s">
        <v>54</v>
      </c>
      <c r="AB3262" t="s">
        <v>54</v>
      </c>
      <c r="AC3262" t="s">
        <v>54</v>
      </c>
      <c r="AD3262" t="s">
        <v>54</v>
      </c>
      <c r="AE3262" t="s">
        <v>54</v>
      </c>
      <c r="AF3262" s="23" t="s">
        <v>54</v>
      </c>
      <c r="AG3262" s="23" t="s">
        <v>54</v>
      </c>
      <c r="AH3262" s="23" t="s">
        <v>54</v>
      </c>
      <c r="AI3262" s="23" t="s">
        <v>54</v>
      </c>
      <c r="AJ3262">
        <v>11</v>
      </c>
      <c r="AK3262">
        <v>16</v>
      </c>
      <c r="AL3262">
        <v>6</v>
      </c>
      <c r="AM3262">
        <v>6</v>
      </c>
      <c r="AN3262" s="23">
        <v>0</v>
      </c>
      <c r="AO3262" s="23">
        <v>0</v>
      </c>
      <c r="AP3262" s="23">
        <v>0</v>
      </c>
      <c r="AQ3262" s="23">
        <v>0</v>
      </c>
      <c r="AR3262" s="35">
        <v>0</v>
      </c>
      <c r="AS3262" s="35">
        <v>0</v>
      </c>
      <c r="AT3262" s="35">
        <v>0</v>
      </c>
      <c r="AU3262" s="31" t="str">
        <f t="shared" si="53"/>
        <v>库存为0</v>
      </c>
      <c r="AV3262" s="36" t="str">
        <f>IFERROR(时间!$B$4+AU3262,"上周无销量")</f>
        <v>上周无销量</v>
      </c>
    </row>
    <row r="3263" spans="1:48">
      <c r="A3263" s="21" t="s">
        <v>6216</v>
      </c>
      <c r="B3263" t="s">
        <v>5960</v>
      </c>
      <c r="C3263" t="s">
        <v>6189</v>
      </c>
      <c r="D3263" s="31">
        <v>0</v>
      </c>
      <c r="E3263" s="31">
        <v>0</v>
      </c>
      <c r="F3263" s="31">
        <v>0</v>
      </c>
      <c r="G3263" s="31">
        <v>0</v>
      </c>
      <c r="H3263" s="32">
        <v>0</v>
      </c>
      <c r="I3263">
        <v>0</v>
      </c>
      <c r="J3263" s="33">
        <v>0</v>
      </c>
      <c r="K3263" s="33">
        <v>0</v>
      </c>
      <c r="L3263" s="33">
        <v>0</v>
      </c>
      <c r="M3263">
        <v>0</v>
      </c>
      <c r="N3263">
        <v>0</v>
      </c>
      <c r="O3263">
        <v>0</v>
      </c>
      <c r="P3263" t="s">
        <v>54</v>
      </c>
      <c r="Q3263" t="s">
        <v>54</v>
      </c>
      <c r="R3263" t="s">
        <v>54</v>
      </c>
      <c r="S3263" t="s">
        <v>54</v>
      </c>
      <c r="T3263" t="s">
        <v>54</v>
      </c>
      <c r="U3263" t="s">
        <v>54</v>
      </c>
      <c r="V3263" t="s">
        <v>54</v>
      </c>
      <c r="W3263" t="s">
        <v>54</v>
      </c>
      <c r="X3263" s="23" t="s">
        <v>54</v>
      </c>
      <c r="Y3263" s="23" t="s">
        <v>54</v>
      </c>
      <c r="Z3263" s="23" t="s">
        <v>54</v>
      </c>
      <c r="AA3263" s="23" t="s">
        <v>54</v>
      </c>
      <c r="AB3263" t="s">
        <v>54</v>
      </c>
      <c r="AC3263" t="s">
        <v>54</v>
      </c>
      <c r="AD3263" t="s">
        <v>54</v>
      </c>
      <c r="AE3263" t="s">
        <v>54</v>
      </c>
      <c r="AF3263" s="23" t="s">
        <v>54</v>
      </c>
      <c r="AG3263" s="23" t="s">
        <v>54</v>
      </c>
      <c r="AH3263" s="23" t="s">
        <v>54</v>
      </c>
      <c r="AI3263" s="23" t="s">
        <v>54</v>
      </c>
      <c r="AJ3263">
        <v>11</v>
      </c>
      <c r="AK3263">
        <v>16</v>
      </c>
      <c r="AL3263">
        <v>6</v>
      </c>
      <c r="AM3263">
        <v>6</v>
      </c>
      <c r="AN3263" s="23">
        <v>0</v>
      </c>
      <c r="AO3263" s="23">
        <v>0</v>
      </c>
      <c r="AP3263" s="23">
        <v>0</v>
      </c>
      <c r="AQ3263" s="23">
        <v>0</v>
      </c>
      <c r="AR3263" s="35">
        <v>0</v>
      </c>
      <c r="AS3263" s="35">
        <v>0</v>
      </c>
      <c r="AT3263" s="35">
        <v>0</v>
      </c>
      <c r="AU3263" s="31" t="str">
        <f t="shared" si="53"/>
        <v>库存为0</v>
      </c>
      <c r="AV3263" s="36" t="str">
        <f>IFERROR(时间!$B$4+AU3263,"上周无销量")</f>
        <v>上周无销量</v>
      </c>
    </row>
    <row r="3264" spans="1:48">
      <c r="A3264" s="21" t="s">
        <v>6217</v>
      </c>
      <c r="B3264" t="s">
        <v>5962</v>
      </c>
      <c r="C3264" t="s">
        <v>6189</v>
      </c>
      <c r="D3264" s="31">
        <v>0</v>
      </c>
      <c r="E3264" s="31">
        <v>0</v>
      </c>
      <c r="F3264" s="31">
        <v>0</v>
      </c>
      <c r="G3264" s="31">
        <v>0</v>
      </c>
      <c r="H3264" s="32">
        <v>0</v>
      </c>
      <c r="I3264">
        <v>0</v>
      </c>
      <c r="J3264" s="33">
        <v>0</v>
      </c>
      <c r="K3264" s="33">
        <v>0</v>
      </c>
      <c r="L3264" s="33">
        <v>0</v>
      </c>
      <c r="M3264">
        <v>0</v>
      </c>
      <c r="N3264">
        <v>0</v>
      </c>
      <c r="O3264">
        <v>0</v>
      </c>
      <c r="P3264" t="s">
        <v>54</v>
      </c>
      <c r="Q3264" t="s">
        <v>54</v>
      </c>
      <c r="R3264" t="s">
        <v>54</v>
      </c>
      <c r="S3264" t="s">
        <v>54</v>
      </c>
      <c r="T3264" t="s">
        <v>54</v>
      </c>
      <c r="U3264" t="s">
        <v>54</v>
      </c>
      <c r="V3264" t="s">
        <v>54</v>
      </c>
      <c r="W3264" t="s">
        <v>54</v>
      </c>
      <c r="X3264" s="23" t="s">
        <v>54</v>
      </c>
      <c r="Y3264" s="23" t="s">
        <v>54</v>
      </c>
      <c r="Z3264" s="23" t="s">
        <v>54</v>
      </c>
      <c r="AA3264" s="23" t="s">
        <v>54</v>
      </c>
      <c r="AB3264" t="s">
        <v>54</v>
      </c>
      <c r="AC3264" t="s">
        <v>54</v>
      </c>
      <c r="AD3264" t="s">
        <v>54</v>
      </c>
      <c r="AE3264" t="s">
        <v>54</v>
      </c>
      <c r="AF3264" s="23" t="s">
        <v>54</v>
      </c>
      <c r="AG3264" s="23" t="s">
        <v>54</v>
      </c>
      <c r="AH3264" s="23" t="s">
        <v>54</v>
      </c>
      <c r="AI3264" s="23" t="s">
        <v>54</v>
      </c>
      <c r="AJ3264">
        <v>2</v>
      </c>
      <c r="AK3264">
        <v>6</v>
      </c>
      <c r="AL3264">
        <v>5</v>
      </c>
      <c r="AM3264">
        <v>4</v>
      </c>
      <c r="AN3264" s="23">
        <v>0</v>
      </c>
      <c r="AO3264" s="23">
        <v>0</v>
      </c>
      <c r="AP3264" s="23">
        <v>0</v>
      </c>
      <c r="AQ3264" s="23">
        <v>0</v>
      </c>
      <c r="AR3264" s="35">
        <v>0</v>
      </c>
      <c r="AS3264" s="35">
        <v>0</v>
      </c>
      <c r="AT3264" s="35">
        <v>0</v>
      </c>
      <c r="AU3264" s="31" t="str">
        <f t="shared" si="53"/>
        <v>库存为0</v>
      </c>
      <c r="AV3264" s="36" t="str">
        <f>IFERROR(时间!$B$4+AU3264,"上周无销量")</f>
        <v>上周无销量</v>
      </c>
    </row>
    <row r="3265" spans="1:48">
      <c r="A3265" s="21" t="s">
        <v>6218</v>
      </c>
      <c r="B3265" t="s">
        <v>5964</v>
      </c>
      <c r="C3265" t="s">
        <v>6189</v>
      </c>
      <c r="D3265" s="31">
        <v>0</v>
      </c>
      <c r="E3265" s="31">
        <v>0</v>
      </c>
      <c r="F3265" s="31">
        <v>0</v>
      </c>
      <c r="G3265" s="31">
        <v>0</v>
      </c>
      <c r="H3265" s="32">
        <v>0</v>
      </c>
      <c r="I3265">
        <v>0</v>
      </c>
      <c r="J3265" s="33">
        <v>0</v>
      </c>
      <c r="K3265" s="33">
        <v>0</v>
      </c>
      <c r="L3265" s="33">
        <v>0</v>
      </c>
      <c r="M3265">
        <v>0</v>
      </c>
      <c r="N3265">
        <v>0</v>
      </c>
      <c r="O3265">
        <v>0</v>
      </c>
      <c r="P3265" t="s">
        <v>54</v>
      </c>
      <c r="Q3265" t="s">
        <v>54</v>
      </c>
      <c r="R3265" t="s">
        <v>54</v>
      </c>
      <c r="S3265" t="s">
        <v>54</v>
      </c>
      <c r="T3265" t="s">
        <v>54</v>
      </c>
      <c r="U3265" t="s">
        <v>54</v>
      </c>
      <c r="V3265" t="s">
        <v>54</v>
      </c>
      <c r="W3265" t="s">
        <v>54</v>
      </c>
      <c r="X3265" s="23" t="s">
        <v>54</v>
      </c>
      <c r="Y3265" s="23" t="s">
        <v>54</v>
      </c>
      <c r="Z3265" s="23" t="s">
        <v>54</v>
      </c>
      <c r="AA3265" s="23" t="s">
        <v>54</v>
      </c>
      <c r="AB3265" t="s">
        <v>54</v>
      </c>
      <c r="AC3265" t="s">
        <v>54</v>
      </c>
      <c r="AD3265" t="s">
        <v>54</v>
      </c>
      <c r="AE3265" t="s">
        <v>54</v>
      </c>
      <c r="AF3265" s="23" t="s">
        <v>54</v>
      </c>
      <c r="AG3265" s="23" t="s">
        <v>54</v>
      </c>
      <c r="AH3265" s="23" t="s">
        <v>54</v>
      </c>
      <c r="AI3265" s="23" t="s">
        <v>54</v>
      </c>
      <c r="AJ3265">
        <v>10</v>
      </c>
      <c r="AK3265">
        <v>14</v>
      </c>
      <c r="AL3265">
        <v>30</v>
      </c>
      <c r="AM3265">
        <v>12</v>
      </c>
      <c r="AN3265" s="23">
        <v>0</v>
      </c>
      <c r="AO3265" s="23">
        <v>0</v>
      </c>
      <c r="AP3265" s="23">
        <v>0</v>
      </c>
      <c r="AQ3265" s="23">
        <v>0</v>
      </c>
      <c r="AR3265" s="35">
        <v>0</v>
      </c>
      <c r="AS3265" s="35">
        <v>0</v>
      </c>
      <c r="AT3265" s="35">
        <v>0</v>
      </c>
      <c r="AU3265" s="31" t="str">
        <f t="shared" si="53"/>
        <v>库存为0</v>
      </c>
      <c r="AV3265" s="36" t="str">
        <f>IFERROR(时间!$B$4+AU3265,"上周无销量")</f>
        <v>上周无销量</v>
      </c>
    </row>
    <row r="3266" spans="1:48">
      <c r="A3266" s="21" t="s">
        <v>6219</v>
      </c>
      <c r="B3266" t="s">
        <v>5964</v>
      </c>
      <c r="C3266" t="s">
        <v>6189</v>
      </c>
      <c r="D3266" s="31">
        <v>0</v>
      </c>
      <c r="E3266" s="31">
        <v>0</v>
      </c>
      <c r="F3266" s="31">
        <v>0</v>
      </c>
      <c r="G3266" s="31">
        <v>0</v>
      </c>
      <c r="H3266" s="32">
        <v>0</v>
      </c>
      <c r="I3266">
        <v>0</v>
      </c>
      <c r="J3266" s="33">
        <v>0</v>
      </c>
      <c r="K3266" s="33">
        <v>0</v>
      </c>
      <c r="L3266" s="33">
        <v>0</v>
      </c>
      <c r="M3266">
        <v>0</v>
      </c>
      <c r="N3266">
        <v>0</v>
      </c>
      <c r="O3266">
        <v>0</v>
      </c>
      <c r="P3266" t="s">
        <v>54</v>
      </c>
      <c r="Q3266" t="s">
        <v>54</v>
      </c>
      <c r="R3266" t="s">
        <v>54</v>
      </c>
      <c r="S3266" t="s">
        <v>54</v>
      </c>
      <c r="T3266" t="s">
        <v>54</v>
      </c>
      <c r="U3266" t="s">
        <v>54</v>
      </c>
      <c r="V3266" t="s">
        <v>54</v>
      </c>
      <c r="W3266" t="s">
        <v>54</v>
      </c>
      <c r="X3266" s="23" t="s">
        <v>54</v>
      </c>
      <c r="Y3266" s="23" t="s">
        <v>54</v>
      </c>
      <c r="Z3266" s="23" t="s">
        <v>54</v>
      </c>
      <c r="AA3266" s="23" t="s">
        <v>54</v>
      </c>
      <c r="AB3266" t="s">
        <v>54</v>
      </c>
      <c r="AC3266" t="s">
        <v>54</v>
      </c>
      <c r="AD3266" t="s">
        <v>54</v>
      </c>
      <c r="AE3266" t="s">
        <v>54</v>
      </c>
      <c r="AF3266" s="23" t="s">
        <v>54</v>
      </c>
      <c r="AG3266" s="23" t="s">
        <v>54</v>
      </c>
      <c r="AH3266" s="23" t="s">
        <v>54</v>
      </c>
      <c r="AI3266" s="23" t="s">
        <v>54</v>
      </c>
      <c r="AJ3266">
        <v>10</v>
      </c>
      <c r="AK3266">
        <v>14</v>
      </c>
      <c r="AL3266">
        <v>30</v>
      </c>
      <c r="AM3266">
        <v>12</v>
      </c>
      <c r="AN3266" s="23">
        <v>0</v>
      </c>
      <c r="AO3266" s="23">
        <v>0</v>
      </c>
      <c r="AP3266" s="23">
        <v>0</v>
      </c>
      <c r="AQ3266" s="23">
        <v>0</v>
      </c>
      <c r="AR3266" s="35">
        <v>0</v>
      </c>
      <c r="AS3266" s="35">
        <v>0</v>
      </c>
      <c r="AT3266" s="35">
        <v>0</v>
      </c>
      <c r="AU3266" s="31" t="str">
        <f t="shared" si="53"/>
        <v>库存为0</v>
      </c>
      <c r="AV3266" s="36" t="str">
        <f>IFERROR(时间!$B$4+AU3266,"上周无销量")</f>
        <v>上周无销量</v>
      </c>
    </row>
    <row r="3267" spans="1:48">
      <c r="A3267" s="21" t="s">
        <v>6220</v>
      </c>
      <c r="B3267" t="s">
        <v>5966</v>
      </c>
      <c r="C3267" t="s">
        <v>6189</v>
      </c>
      <c r="D3267" s="31">
        <v>0</v>
      </c>
      <c r="E3267" s="31">
        <v>0</v>
      </c>
      <c r="F3267" s="31">
        <v>0</v>
      </c>
      <c r="G3267" s="31">
        <v>0</v>
      </c>
      <c r="H3267" s="32">
        <v>0</v>
      </c>
      <c r="I3267">
        <v>0</v>
      </c>
      <c r="J3267" s="33">
        <v>0</v>
      </c>
      <c r="K3267" s="33">
        <v>0</v>
      </c>
      <c r="L3267" s="33">
        <v>0</v>
      </c>
      <c r="M3267">
        <v>0</v>
      </c>
      <c r="N3267">
        <v>0</v>
      </c>
      <c r="O3267">
        <v>0</v>
      </c>
      <c r="P3267" t="s">
        <v>54</v>
      </c>
      <c r="Q3267" t="s">
        <v>54</v>
      </c>
      <c r="R3267" t="s">
        <v>54</v>
      </c>
      <c r="S3267" t="s">
        <v>54</v>
      </c>
      <c r="T3267" t="s">
        <v>54</v>
      </c>
      <c r="U3267" t="s">
        <v>54</v>
      </c>
      <c r="V3267" t="s">
        <v>54</v>
      </c>
      <c r="W3267" t="s">
        <v>54</v>
      </c>
      <c r="X3267" s="23" t="s">
        <v>54</v>
      </c>
      <c r="Y3267" s="23" t="s">
        <v>54</v>
      </c>
      <c r="Z3267" s="23" t="s">
        <v>54</v>
      </c>
      <c r="AA3267" s="23" t="s">
        <v>54</v>
      </c>
      <c r="AB3267" t="s">
        <v>54</v>
      </c>
      <c r="AC3267" t="s">
        <v>54</v>
      </c>
      <c r="AD3267" t="s">
        <v>54</v>
      </c>
      <c r="AE3267" t="s">
        <v>54</v>
      </c>
      <c r="AF3267" s="23" t="s">
        <v>54</v>
      </c>
      <c r="AG3267" s="23" t="s">
        <v>54</v>
      </c>
      <c r="AH3267" s="23" t="s">
        <v>54</v>
      </c>
      <c r="AI3267" s="23" t="s">
        <v>54</v>
      </c>
      <c r="AJ3267">
        <v>0</v>
      </c>
      <c r="AK3267">
        <v>9</v>
      </c>
      <c r="AL3267">
        <v>5</v>
      </c>
      <c r="AM3267">
        <v>2</v>
      </c>
      <c r="AN3267" s="23" t="e">
        <v>#DIV/0!</v>
      </c>
      <c r="AO3267" s="23">
        <v>0</v>
      </c>
      <c r="AP3267" s="23">
        <v>0</v>
      </c>
      <c r="AQ3267" s="23">
        <v>0</v>
      </c>
      <c r="AR3267" s="35">
        <v>0</v>
      </c>
      <c r="AS3267" s="35">
        <v>0</v>
      </c>
      <c r="AT3267" s="35">
        <v>0</v>
      </c>
      <c r="AU3267" s="31" t="str">
        <f t="shared" si="53"/>
        <v>库存为0</v>
      </c>
      <c r="AV3267" s="36" t="str">
        <f>IFERROR(时间!$B$4+AU3267,"上周无销量")</f>
        <v>上周无销量</v>
      </c>
    </row>
    <row r="3268" spans="1:48">
      <c r="A3268" s="21" t="s">
        <v>6221</v>
      </c>
      <c r="B3268" t="s">
        <v>5966</v>
      </c>
      <c r="C3268" t="s">
        <v>6189</v>
      </c>
      <c r="D3268" s="31">
        <v>0</v>
      </c>
      <c r="E3268" s="31">
        <v>0</v>
      </c>
      <c r="F3268" s="31">
        <v>0</v>
      </c>
      <c r="G3268" s="31">
        <v>0</v>
      </c>
      <c r="H3268" s="32">
        <v>0</v>
      </c>
      <c r="I3268">
        <v>0</v>
      </c>
      <c r="J3268" s="33">
        <v>0</v>
      </c>
      <c r="K3268" s="33">
        <v>0</v>
      </c>
      <c r="L3268" s="33">
        <v>0</v>
      </c>
      <c r="M3268">
        <v>0</v>
      </c>
      <c r="N3268">
        <v>0</v>
      </c>
      <c r="O3268">
        <v>0</v>
      </c>
      <c r="P3268" t="s">
        <v>54</v>
      </c>
      <c r="Q3268" t="s">
        <v>54</v>
      </c>
      <c r="R3268" t="s">
        <v>54</v>
      </c>
      <c r="S3268" t="s">
        <v>54</v>
      </c>
      <c r="T3268" t="s">
        <v>54</v>
      </c>
      <c r="U3268" t="s">
        <v>54</v>
      </c>
      <c r="V3268" t="s">
        <v>54</v>
      </c>
      <c r="W3268" t="s">
        <v>54</v>
      </c>
      <c r="X3268" s="23" t="s">
        <v>54</v>
      </c>
      <c r="Y3268" s="23" t="s">
        <v>54</v>
      </c>
      <c r="Z3268" s="23" t="s">
        <v>54</v>
      </c>
      <c r="AA3268" s="23" t="s">
        <v>54</v>
      </c>
      <c r="AB3268" t="s">
        <v>54</v>
      </c>
      <c r="AC3268" t="s">
        <v>54</v>
      </c>
      <c r="AD3268" t="s">
        <v>54</v>
      </c>
      <c r="AE3268" t="s">
        <v>54</v>
      </c>
      <c r="AF3268" s="23" t="s">
        <v>54</v>
      </c>
      <c r="AG3268" s="23" t="s">
        <v>54</v>
      </c>
      <c r="AH3268" s="23" t="s">
        <v>54</v>
      </c>
      <c r="AI3268" s="23" t="s">
        <v>54</v>
      </c>
      <c r="AJ3268">
        <v>0</v>
      </c>
      <c r="AK3268">
        <v>9</v>
      </c>
      <c r="AL3268">
        <v>5</v>
      </c>
      <c r="AM3268">
        <v>2</v>
      </c>
      <c r="AN3268" s="23" t="e">
        <v>#DIV/0!</v>
      </c>
      <c r="AO3268" s="23">
        <v>0</v>
      </c>
      <c r="AP3268" s="23">
        <v>0</v>
      </c>
      <c r="AQ3268" s="23">
        <v>0</v>
      </c>
      <c r="AR3268" s="35">
        <v>0</v>
      </c>
      <c r="AS3268" s="35">
        <v>0</v>
      </c>
      <c r="AT3268" s="35">
        <v>0</v>
      </c>
      <c r="AU3268" s="31" t="str">
        <f t="shared" si="53"/>
        <v>库存为0</v>
      </c>
      <c r="AV3268" s="36" t="str">
        <f>IFERROR(时间!$B$4+AU3268,"上周无销量")</f>
        <v>上周无销量</v>
      </c>
    </row>
    <row r="3269" spans="1:48">
      <c r="A3269" s="21" t="s">
        <v>6222</v>
      </c>
      <c r="B3269" t="s">
        <v>5968</v>
      </c>
      <c r="C3269" t="s">
        <v>6189</v>
      </c>
      <c r="D3269" s="31">
        <v>0</v>
      </c>
      <c r="E3269" s="31">
        <v>0</v>
      </c>
      <c r="F3269" s="31">
        <v>0</v>
      </c>
      <c r="G3269" s="31">
        <v>0</v>
      </c>
      <c r="H3269" s="32">
        <v>0</v>
      </c>
      <c r="I3269">
        <v>0</v>
      </c>
      <c r="J3269" s="33">
        <v>0</v>
      </c>
      <c r="K3269" s="33">
        <v>0</v>
      </c>
      <c r="L3269" s="33">
        <v>0</v>
      </c>
      <c r="M3269">
        <v>0</v>
      </c>
      <c r="N3269">
        <v>0</v>
      </c>
      <c r="O3269">
        <v>0</v>
      </c>
      <c r="P3269" t="s">
        <v>54</v>
      </c>
      <c r="Q3269" t="s">
        <v>54</v>
      </c>
      <c r="R3269" t="s">
        <v>54</v>
      </c>
      <c r="S3269" t="s">
        <v>54</v>
      </c>
      <c r="T3269" t="s">
        <v>54</v>
      </c>
      <c r="U3269" t="s">
        <v>54</v>
      </c>
      <c r="V3269" t="s">
        <v>54</v>
      </c>
      <c r="W3269" t="s">
        <v>54</v>
      </c>
      <c r="X3269" s="23" t="s">
        <v>54</v>
      </c>
      <c r="Y3269" s="23" t="s">
        <v>54</v>
      </c>
      <c r="Z3269" s="23" t="s">
        <v>54</v>
      </c>
      <c r="AA3269" s="23" t="s">
        <v>54</v>
      </c>
      <c r="AB3269" t="s">
        <v>54</v>
      </c>
      <c r="AC3269" t="s">
        <v>54</v>
      </c>
      <c r="AD3269" t="s">
        <v>54</v>
      </c>
      <c r="AE3269" t="s">
        <v>54</v>
      </c>
      <c r="AF3269" s="23" t="s">
        <v>54</v>
      </c>
      <c r="AG3269" s="23" t="s">
        <v>54</v>
      </c>
      <c r="AH3269" s="23" t="s">
        <v>54</v>
      </c>
      <c r="AI3269" s="23" t="s">
        <v>54</v>
      </c>
      <c r="AJ3269">
        <v>13</v>
      </c>
      <c r="AK3269">
        <v>16</v>
      </c>
      <c r="AL3269">
        <v>5</v>
      </c>
      <c r="AM3269">
        <v>7</v>
      </c>
      <c r="AN3269" s="23">
        <v>0</v>
      </c>
      <c r="AO3269" s="23">
        <v>0</v>
      </c>
      <c r="AP3269" s="23">
        <v>0</v>
      </c>
      <c r="AQ3269" s="23">
        <v>0</v>
      </c>
      <c r="AR3269" s="35">
        <v>0</v>
      </c>
      <c r="AS3269" s="35">
        <v>0</v>
      </c>
      <c r="AT3269" s="35">
        <v>0</v>
      </c>
      <c r="AU3269" s="31" t="str">
        <f t="shared" ref="AU3269:AU3289" si="54">IF(AR3269="","库存为"&amp;M3269,IF(AS3269=0,"库存为"&amp;M3269,INT(M3269/AR3269)))</f>
        <v>库存为0</v>
      </c>
      <c r="AV3269" s="36" t="str">
        <f>IFERROR(时间!$B$4+AU3269,"上周无销量")</f>
        <v>上周无销量</v>
      </c>
    </row>
    <row r="3270" spans="1:48">
      <c r="A3270" s="21" t="s">
        <v>6223</v>
      </c>
      <c r="B3270" t="s">
        <v>5970</v>
      </c>
      <c r="C3270" t="s">
        <v>6189</v>
      </c>
      <c r="D3270" s="31">
        <v>0</v>
      </c>
      <c r="E3270" s="31">
        <v>0</v>
      </c>
      <c r="F3270" s="31">
        <v>0</v>
      </c>
      <c r="G3270" s="31">
        <v>0</v>
      </c>
      <c r="H3270" s="32">
        <v>0</v>
      </c>
      <c r="I3270">
        <v>0</v>
      </c>
      <c r="J3270" s="33">
        <v>0</v>
      </c>
      <c r="K3270" s="33">
        <v>0</v>
      </c>
      <c r="L3270" s="33">
        <v>0</v>
      </c>
      <c r="M3270">
        <v>0</v>
      </c>
      <c r="N3270">
        <v>0</v>
      </c>
      <c r="O3270">
        <v>0</v>
      </c>
      <c r="P3270" t="s">
        <v>54</v>
      </c>
      <c r="Q3270" t="s">
        <v>54</v>
      </c>
      <c r="R3270" t="s">
        <v>54</v>
      </c>
      <c r="S3270" t="s">
        <v>54</v>
      </c>
      <c r="T3270" t="s">
        <v>54</v>
      </c>
      <c r="U3270" t="s">
        <v>54</v>
      </c>
      <c r="V3270" t="s">
        <v>54</v>
      </c>
      <c r="W3270" t="s">
        <v>54</v>
      </c>
      <c r="X3270" s="23" t="s">
        <v>54</v>
      </c>
      <c r="Y3270" s="23" t="s">
        <v>54</v>
      </c>
      <c r="Z3270" s="23" t="s">
        <v>54</v>
      </c>
      <c r="AA3270" s="23" t="s">
        <v>54</v>
      </c>
      <c r="AB3270" t="s">
        <v>54</v>
      </c>
      <c r="AC3270" t="s">
        <v>54</v>
      </c>
      <c r="AD3270" t="s">
        <v>54</v>
      </c>
      <c r="AE3270" t="s">
        <v>54</v>
      </c>
      <c r="AF3270" s="23" t="s">
        <v>54</v>
      </c>
      <c r="AG3270" s="23" t="s">
        <v>54</v>
      </c>
      <c r="AH3270" s="23" t="s">
        <v>54</v>
      </c>
      <c r="AI3270" s="23" t="s">
        <v>54</v>
      </c>
      <c r="AJ3270">
        <v>5</v>
      </c>
      <c r="AK3270">
        <v>8</v>
      </c>
      <c r="AL3270">
        <v>4</v>
      </c>
      <c r="AM3270">
        <v>2</v>
      </c>
      <c r="AN3270" s="23">
        <v>0</v>
      </c>
      <c r="AO3270" s="23">
        <v>0</v>
      </c>
      <c r="AP3270" s="23">
        <v>0</v>
      </c>
      <c r="AQ3270" s="23">
        <v>0</v>
      </c>
      <c r="AR3270" s="35">
        <v>0</v>
      </c>
      <c r="AS3270" s="35">
        <v>0</v>
      </c>
      <c r="AT3270" s="35">
        <v>0</v>
      </c>
      <c r="AU3270" s="31" t="str">
        <f t="shared" si="54"/>
        <v>库存为0</v>
      </c>
      <c r="AV3270" s="36" t="str">
        <f>IFERROR(时间!$B$4+AU3270,"上周无销量")</f>
        <v>上周无销量</v>
      </c>
    </row>
    <row r="3271" spans="1:48">
      <c r="A3271" s="21" t="s">
        <v>6224</v>
      </c>
      <c r="B3271" t="s">
        <v>5972</v>
      </c>
      <c r="C3271" t="s">
        <v>6189</v>
      </c>
      <c r="D3271" s="31">
        <v>0</v>
      </c>
      <c r="E3271" s="31">
        <v>0</v>
      </c>
      <c r="F3271" s="31">
        <v>0</v>
      </c>
      <c r="G3271" s="31">
        <v>0</v>
      </c>
      <c r="H3271" s="32">
        <v>0</v>
      </c>
      <c r="I3271">
        <v>0</v>
      </c>
      <c r="J3271" s="33">
        <v>0</v>
      </c>
      <c r="K3271" s="33">
        <v>0</v>
      </c>
      <c r="L3271" s="33">
        <v>0</v>
      </c>
      <c r="M3271">
        <v>0</v>
      </c>
      <c r="N3271">
        <v>0</v>
      </c>
      <c r="O3271">
        <v>0</v>
      </c>
      <c r="P3271" t="s">
        <v>54</v>
      </c>
      <c r="Q3271" t="s">
        <v>54</v>
      </c>
      <c r="R3271" t="s">
        <v>54</v>
      </c>
      <c r="S3271" t="s">
        <v>54</v>
      </c>
      <c r="T3271" t="s">
        <v>54</v>
      </c>
      <c r="U3271" t="s">
        <v>54</v>
      </c>
      <c r="V3271" t="s">
        <v>54</v>
      </c>
      <c r="W3271" t="s">
        <v>54</v>
      </c>
      <c r="X3271" s="23" t="s">
        <v>54</v>
      </c>
      <c r="Y3271" s="23" t="s">
        <v>54</v>
      </c>
      <c r="Z3271" s="23" t="s">
        <v>54</v>
      </c>
      <c r="AA3271" s="23" t="s">
        <v>54</v>
      </c>
      <c r="AB3271" t="s">
        <v>54</v>
      </c>
      <c r="AC3271" t="s">
        <v>54</v>
      </c>
      <c r="AD3271" t="s">
        <v>54</v>
      </c>
      <c r="AE3271" t="s">
        <v>54</v>
      </c>
      <c r="AF3271" s="23" t="s">
        <v>54</v>
      </c>
      <c r="AG3271" s="23" t="s">
        <v>54</v>
      </c>
      <c r="AH3271" s="23" t="s">
        <v>54</v>
      </c>
      <c r="AI3271" s="23" t="s">
        <v>54</v>
      </c>
      <c r="AJ3271">
        <v>2</v>
      </c>
      <c r="AK3271">
        <v>8</v>
      </c>
      <c r="AL3271">
        <v>5</v>
      </c>
      <c r="AM3271">
        <v>0</v>
      </c>
      <c r="AN3271" s="23">
        <v>0</v>
      </c>
      <c r="AO3271" s="23">
        <v>0</v>
      </c>
      <c r="AP3271" s="23">
        <v>0</v>
      </c>
      <c r="AQ3271" s="23" t="e">
        <v>#DIV/0!</v>
      </c>
      <c r="AR3271" s="35">
        <v>0</v>
      </c>
      <c r="AS3271" s="35">
        <v>0</v>
      </c>
      <c r="AT3271" s="35">
        <v>0</v>
      </c>
      <c r="AU3271" s="31" t="str">
        <f t="shared" si="54"/>
        <v>库存为0</v>
      </c>
      <c r="AV3271" s="36" t="str">
        <f>IFERROR(时间!$B$4+AU3271,"上周无销量")</f>
        <v>上周无销量</v>
      </c>
    </row>
    <row r="3272" spans="1:48">
      <c r="A3272" s="21" t="s">
        <v>6225</v>
      </c>
      <c r="B3272" t="s">
        <v>5972</v>
      </c>
      <c r="C3272" t="s">
        <v>6189</v>
      </c>
      <c r="D3272" s="31">
        <v>0</v>
      </c>
      <c r="E3272" s="31">
        <v>0</v>
      </c>
      <c r="F3272" s="31">
        <v>0</v>
      </c>
      <c r="G3272" s="31">
        <v>0</v>
      </c>
      <c r="H3272" s="32">
        <v>0</v>
      </c>
      <c r="I3272">
        <v>0</v>
      </c>
      <c r="J3272" s="33">
        <v>0</v>
      </c>
      <c r="K3272" s="33">
        <v>0</v>
      </c>
      <c r="L3272" s="33">
        <v>0</v>
      </c>
      <c r="M3272">
        <v>0</v>
      </c>
      <c r="N3272">
        <v>0</v>
      </c>
      <c r="O3272">
        <v>0</v>
      </c>
      <c r="P3272" t="s">
        <v>54</v>
      </c>
      <c r="Q3272" t="s">
        <v>54</v>
      </c>
      <c r="R3272" t="s">
        <v>54</v>
      </c>
      <c r="S3272" t="s">
        <v>54</v>
      </c>
      <c r="T3272" t="s">
        <v>54</v>
      </c>
      <c r="U3272" t="s">
        <v>54</v>
      </c>
      <c r="V3272" t="s">
        <v>54</v>
      </c>
      <c r="W3272" t="s">
        <v>54</v>
      </c>
      <c r="X3272" s="23" t="s">
        <v>54</v>
      </c>
      <c r="Y3272" s="23" t="s">
        <v>54</v>
      </c>
      <c r="Z3272" s="23" t="s">
        <v>54</v>
      </c>
      <c r="AA3272" s="23" t="s">
        <v>54</v>
      </c>
      <c r="AB3272" t="s">
        <v>54</v>
      </c>
      <c r="AC3272" t="s">
        <v>54</v>
      </c>
      <c r="AD3272" t="s">
        <v>54</v>
      </c>
      <c r="AE3272" t="s">
        <v>54</v>
      </c>
      <c r="AF3272" s="23" t="s">
        <v>54</v>
      </c>
      <c r="AG3272" s="23" t="s">
        <v>54</v>
      </c>
      <c r="AH3272" s="23" t="s">
        <v>54</v>
      </c>
      <c r="AI3272" s="23" t="s">
        <v>54</v>
      </c>
      <c r="AJ3272">
        <v>2</v>
      </c>
      <c r="AK3272">
        <v>8</v>
      </c>
      <c r="AL3272">
        <v>5</v>
      </c>
      <c r="AM3272">
        <v>0</v>
      </c>
      <c r="AN3272" s="23">
        <v>0</v>
      </c>
      <c r="AO3272" s="23">
        <v>0</v>
      </c>
      <c r="AP3272" s="23">
        <v>0</v>
      </c>
      <c r="AQ3272" s="23" t="e">
        <v>#DIV/0!</v>
      </c>
      <c r="AR3272" s="35">
        <v>0</v>
      </c>
      <c r="AS3272" s="35">
        <v>0</v>
      </c>
      <c r="AT3272" s="35">
        <v>0</v>
      </c>
      <c r="AU3272" s="31" t="str">
        <f t="shared" si="54"/>
        <v>库存为0</v>
      </c>
      <c r="AV3272" s="36" t="str">
        <f>IFERROR(时间!$B$4+AU3272,"上周无销量")</f>
        <v>上周无销量</v>
      </c>
    </row>
    <row r="3273" spans="1:48">
      <c r="A3273" s="21" t="s">
        <v>6226</v>
      </c>
      <c r="B3273" t="s">
        <v>5974</v>
      </c>
      <c r="C3273" t="s">
        <v>6189</v>
      </c>
      <c r="D3273" s="31">
        <v>0</v>
      </c>
      <c r="E3273" s="31">
        <v>0</v>
      </c>
      <c r="F3273" s="31">
        <v>0</v>
      </c>
      <c r="G3273" s="31">
        <v>0</v>
      </c>
      <c r="H3273" s="32">
        <v>0</v>
      </c>
      <c r="I3273">
        <v>0</v>
      </c>
      <c r="J3273" s="33">
        <v>0</v>
      </c>
      <c r="K3273" s="33">
        <v>0</v>
      </c>
      <c r="L3273" s="33">
        <v>0</v>
      </c>
      <c r="M3273">
        <v>0</v>
      </c>
      <c r="N3273">
        <v>0</v>
      </c>
      <c r="O3273">
        <v>0</v>
      </c>
      <c r="P3273" t="s">
        <v>54</v>
      </c>
      <c r="Q3273" t="s">
        <v>54</v>
      </c>
      <c r="R3273" t="s">
        <v>54</v>
      </c>
      <c r="S3273" t="s">
        <v>54</v>
      </c>
      <c r="T3273" t="s">
        <v>54</v>
      </c>
      <c r="U3273" t="s">
        <v>54</v>
      </c>
      <c r="V3273" t="s">
        <v>54</v>
      </c>
      <c r="W3273" t="s">
        <v>54</v>
      </c>
      <c r="X3273" s="23" t="s">
        <v>54</v>
      </c>
      <c r="Y3273" s="23" t="s">
        <v>54</v>
      </c>
      <c r="Z3273" s="23" t="s">
        <v>54</v>
      </c>
      <c r="AA3273" s="23" t="s">
        <v>54</v>
      </c>
      <c r="AB3273" t="s">
        <v>54</v>
      </c>
      <c r="AC3273" t="s">
        <v>54</v>
      </c>
      <c r="AD3273" t="s">
        <v>54</v>
      </c>
      <c r="AE3273" t="s">
        <v>54</v>
      </c>
      <c r="AF3273" s="23" t="s">
        <v>54</v>
      </c>
      <c r="AG3273" s="23" t="s">
        <v>54</v>
      </c>
      <c r="AH3273" s="23" t="s">
        <v>54</v>
      </c>
      <c r="AI3273" s="23" t="s">
        <v>54</v>
      </c>
      <c r="AJ3273">
        <v>12</v>
      </c>
      <c r="AK3273">
        <v>14</v>
      </c>
      <c r="AL3273">
        <v>7</v>
      </c>
      <c r="AM3273">
        <v>6</v>
      </c>
      <c r="AN3273" s="23">
        <v>0</v>
      </c>
      <c r="AO3273" s="23">
        <v>0</v>
      </c>
      <c r="AP3273" s="23">
        <v>0</v>
      </c>
      <c r="AQ3273" s="23">
        <v>0</v>
      </c>
      <c r="AR3273" s="35">
        <v>0</v>
      </c>
      <c r="AS3273" s="35">
        <v>0</v>
      </c>
      <c r="AT3273" s="35">
        <v>0</v>
      </c>
      <c r="AU3273" s="31" t="str">
        <f t="shared" si="54"/>
        <v>库存为0</v>
      </c>
      <c r="AV3273" s="36" t="str">
        <f>IFERROR(时间!$B$4+AU3273,"上周无销量")</f>
        <v>上周无销量</v>
      </c>
    </row>
    <row r="3274" spans="1:48">
      <c r="A3274" s="21" t="s">
        <v>6227</v>
      </c>
      <c r="B3274" t="s">
        <v>6228</v>
      </c>
      <c r="C3274" t="s">
        <v>6229</v>
      </c>
      <c r="D3274" s="31">
        <v>0</v>
      </c>
      <c r="E3274" s="31">
        <v>0</v>
      </c>
      <c r="F3274" s="31">
        <v>0</v>
      </c>
      <c r="G3274" s="31">
        <v>0</v>
      </c>
      <c r="H3274" s="32">
        <v>0</v>
      </c>
      <c r="I3274">
        <v>0</v>
      </c>
      <c r="J3274" s="33">
        <v>0</v>
      </c>
      <c r="K3274" s="33">
        <v>0</v>
      </c>
      <c r="L3274" s="33">
        <v>0</v>
      </c>
      <c r="M3274">
        <v>0</v>
      </c>
      <c r="N3274">
        <v>0</v>
      </c>
      <c r="O3274">
        <v>0</v>
      </c>
      <c r="P3274" t="s">
        <v>54</v>
      </c>
      <c r="Q3274" t="s">
        <v>54</v>
      </c>
      <c r="R3274" t="s">
        <v>54</v>
      </c>
      <c r="S3274" t="s">
        <v>54</v>
      </c>
      <c r="T3274" t="s">
        <v>54</v>
      </c>
      <c r="U3274" t="s">
        <v>54</v>
      </c>
      <c r="V3274" t="s">
        <v>54</v>
      </c>
      <c r="W3274" t="s">
        <v>54</v>
      </c>
      <c r="X3274" s="23" t="s">
        <v>54</v>
      </c>
      <c r="Y3274" s="23" t="s">
        <v>54</v>
      </c>
      <c r="Z3274" s="23" t="s">
        <v>54</v>
      </c>
      <c r="AA3274" s="23" t="s">
        <v>54</v>
      </c>
      <c r="AB3274" t="s">
        <v>54</v>
      </c>
      <c r="AC3274" t="s">
        <v>54</v>
      </c>
      <c r="AD3274" t="s">
        <v>54</v>
      </c>
      <c r="AE3274" t="s">
        <v>54</v>
      </c>
      <c r="AF3274" s="23" t="s">
        <v>54</v>
      </c>
      <c r="AG3274" s="23" t="s">
        <v>54</v>
      </c>
      <c r="AH3274" s="23" t="s">
        <v>54</v>
      </c>
      <c r="AI3274" s="23" t="s">
        <v>54</v>
      </c>
      <c r="AJ3274">
        <v>0</v>
      </c>
      <c r="AK3274">
        <v>0</v>
      </c>
      <c r="AL3274">
        <v>0</v>
      </c>
      <c r="AM3274">
        <v>0</v>
      </c>
      <c r="AN3274" s="23" t="e">
        <v>#DIV/0!</v>
      </c>
      <c r="AO3274" s="23" t="e">
        <v>#DIV/0!</v>
      </c>
      <c r="AP3274" s="23" t="e">
        <v>#DIV/0!</v>
      </c>
      <c r="AQ3274" s="23" t="e">
        <v>#DIV/0!</v>
      </c>
      <c r="AR3274" s="35">
        <v>0</v>
      </c>
      <c r="AS3274" s="35">
        <v>0</v>
      </c>
      <c r="AT3274" s="35">
        <v>0</v>
      </c>
      <c r="AU3274" s="31" t="str">
        <f t="shared" si="54"/>
        <v>库存为0</v>
      </c>
      <c r="AV3274" s="36" t="str">
        <f>IFERROR(时间!$B$4+AU3274,"上周无销量")</f>
        <v>上周无销量</v>
      </c>
    </row>
    <row r="3275" spans="1:48">
      <c r="A3275" s="21" t="s">
        <v>6230</v>
      </c>
      <c r="B3275" t="s">
        <v>6231</v>
      </c>
      <c r="C3275" t="s">
        <v>6229</v>
      </c>
      <c r="D3275" s="31">
        <v>0</v>
      </c>
      <c r="E3275" s="31">
        <v>0</v>
      </c>
      <c r="F3275" s="31">
        <v>0</v>
      </c>
      <c r="G3275" s="31">
        <v>0</v>
      </c>
      <c r="H3275" s="32">
        <v>0</v>
      </c>
      <c r="I3275">
        <v>0</v>
      </c>
      <c r="J3275" s="33">
        <v>0</v>
      </c>
      <c r="K3275" s="33">
        <v>0</v>
      </c>
      <c r="L3275" s="33">
        <v>0</v>
      </c>
      <c r="M3275">
        <v>0</v>
      </c>
      <c r="N3275">
        <v>0</v>
      </c>
      <c r="O3275">
        <v>0</v>
      </c>
      <c r="P3275" t="s">
        <v>54</v>
      </c>
      <c r="Q3275" t="s">
        <v>54</v>
      </c>
      <c r="R3275" t="s">
        <v>54</v>
      </c>
      <c r="S3275" t="s">
        <v>54</v>
      </c>
      <c r="T3275" t="s">
        <v>54</v>
      </c>
      <c r="U3275" t="s">
        <v>54</v>
      </c>
      <c r="V3275" t="s">
        <v>54</v>
      </c>
      <c r="W3275" t="s">
        <v>54</v>
      </c>
      <c r="X3275" s="23" t="s">
        <v>54</v>
      </c>
      <c r="Y3275" s="23" t="s">
        <v>54</v>
      </c>
      <c r="Z3275" s="23" t="s">
        <v>54</v>
      </c>
      <c r="AA3275" s="23" t="s">
        <v>54</v>
      </c>
      <c r="AB3275" t="s">
        <v>54</v>
      </c>
      <c r="AC3275" t="s">
        <v>54</v>
      </c>
      <c r="AD3275" t="s">
        <v>54</v>
      </c>
      <c r="AE3275" t="s">
        <v>54</v>
      </c>
      <c r="AF3275" s="23" t="s">
        <v>54</v>
      </c>
      <c r="AG3275" s="23" t="s">
        <v>54</v>
      </c>
      <c r="AH3275" s="23" t="s">
        <v>54</v>
      </c>
      <c r="AI3275" s="23" t="s">
        <v>54</v>
      </c>
      <c r="AJ3275">
        <v>0</v>
      </c>
      <c r="AK3275">
        <v>0</v>
      </c>
      <c r="AL3275">
        <v>0</v>
      </c>
      <c r="AM3275">
        <v>0</v>
      </c>
      <c r="AN3275" s="23" t="e">
        <v>#DIV/0!</v>
      </c>
      <c r="AO3275" s="23" t="e">
        <v>#DIV/0!</v>
      </c>
      <c r="AP3275" s="23" t="e">
        <v>#DIV/0!</v>
      </c>
      <c r="AQ3275" s="23" t="e">
        <v>#DIV/0!</v>
      </c>
      <c r="AR3275" s="35">
        <v>0</v>
      </c>
      <c r="AS3275" s="35">
        <v>0</v>
      </c>
      <c r="AT3275" s="35">
        <v>0</v>
      </c>
      <c r="AU3275" s="31" t="str">
        <f t="shared" si="54"/>
        <v>库存为0</v>
      </c>
      <c r="AV3275" s="36" t="str">
        <f>IFERROR(时间!$B$4+AU3275,"上周无销量")</f>
        <v>上周无销量</v>
      </c>
    </row>
    <row r="3276" spans="1:48">
      <c r="A3276" s="21" t="s">
        <v>6232</v>
      </c>
      <c r="B3276" t="s">
        <v>6233</v>
      </c>
      <c r="C3276" t="s">
        <v>6229</v>
      </c>
      <c r="D3276" s="31">
        <v>0</v>
      </c>
      <c r="E3276" s="31">
        <v>0</v>
      </c>
      <c r="F3276" s="31">
        <v>0</v>
      </c>
      <c r="G3276" s="31">
        <v>0</v>
      </c>
      <c r="H3276" s="32">
        <v>0</v>
      </c>
      <c r="I3276">
        <v>0</v>
      </c>
      <c r="J3276" s="33">
        <v>0</v>
      </c>
      <c r="K3276" s="33">
        <v>0</v>
      </c>
      <c r="L3276" s="33">
        <v>0</v>
      </c>
      <c r="M3276">
        <v>0</v>
      </c>
      <c r="N3276">
        <v>0</v>
      </c>
      <c r="O3276">
        <v>0</v>
      </c>
      <c r="P3276" t="s">
        <v>54</v>
      </c>
      <c r="Q3276" t="s">
        <v>54</v>
      </c>
      <c r="R3276" t="s">
        <v>54</v>
      </c>
      <c r="S3276" t="s">
        <v>54</v>
      </c>
      <c r="T3276" t="s">
        <v>54</v>
      </c>
      <c r="U3276" t="s">
        <v>54</v>
      </c>
      <c r="V3276" t="s">
        <v>54</v>
      </c>
      <c r="W3276" t="s">
        <v>54</v>
      </c>
      <c r="X3276" s="23" t="s">
        <v>54</v>
      </c>
      <c r="Y3276" s="23" t="s">
        <v>54</v>
      </c>
      <c r="Z3276" s="23" t="s">
        <v>54</v>
      </c>
      <c r="AA3276" s="23" t="s">
        <v>54</v>
      </c>
      <c r="AB3276" t="s">
        <v>54</v>
      </c>
      <c r="AC3276" t="s">
        <v>54</v>
      </c>
      <c r="AD3276" t="s">
        <v>54</v>
      </c>
      <c r="AE3276" t="s">
        <v>54</v>
      </c>
      <c r="AF3276" s="23" t="s">
        <v>54</v>
      </c>
      <c r="AG3276" s="23" t="s">
        <v>54</v>
      </c>
      <c r="AH3276" s="23" t="s">
        <v>54</v>
      </c>
      <c r="AI3276" s="23" t="s">
        <v>54</v>
      </c>
      <c r="AJ3276">
        <v>0</v>
      </c>
      <c r="AK3276">
        <v>0</v>
      </c>
      <c r="AL3276">
        <v>0</v>
      </c>
      <c r="AM3276">
        <v>0</v>
      </c>
      <c r="AN3276" s="23" t="e">
        <v>#DIV/0!</v>
      </c>
      <c r="AO3276" s="23" t="e">
        <v>#DIV/0!</v>
      </c>
      <c r="AP3276" s="23" t="e">
        <v>#DIV/0!</v>
      </c>
      <c r="AQ3276" s="23" t="e">
        <v>#DIV/0!</v>
      </c>
      <c r="AR3276" s="35">
        <v>0</v>
      </c>
      <c r="AS3276" s="35">
        <v>0</v>
      </c>
      <c r="AT3276" s="35">
        <v>0</v>
      </c>
      <c r="AU3276" s="31" t="str">
        <f t="shared" si="54"/>
        <v>库存为0</v>
      </c>
      <c r="AV3276" s="36" t="str">
        <f>IFERROR(时间!$B$4+AU3276,"上周无销量")</f>
        <v>上周无销量</v>
      </c>
    </row>
    <row r="3277" spans="1:48">
      <c r="A3277" s="21" t="s">
        <v>6234</v>
      </c>
      <c r="B3277" t="s">
        <v>6235</v>
      </c>
      <c r="C3277" t="s">
        <v>6229</v>
      </c>
      <c r="D3277" s="31">
        <v>0</v>
      </c>
      <c r="E3277" s="31">
        <v>0</v>
      </c>
      <c r="F3277" s="31">
        <v>0</v>
      </c>
      <c r="G3277" s="31">
        <v>0</v>
      </c>
      <c r="H3277" s="32">
        <v>0</v>
      </c>
      <c r="I3277">
        <v>0</v>
      </c>
      <c r="J3277" s="33">
        <v>0</v>
      </c>
      <c r="K3277" s="33">
        <v>0</v>
      </c>
      <c r="L3277" s="33">
        <v>0</v>
      </c>
      <c r="M3277">
        <v>0</v>
      </c>
      <c r="N3277">
        <v>0</v>
      </c>
      <c r="O3277">
        <v>0</v>
      </c>
      <c r="P3277" t="s">
        <v>54</v>
      </c>
      <c r="Q3277" t="s">
        <v>54</v>
      </c>
      <c r="R3277" t="s">
        <v>54</v>
      </c>
      <c r="S3277" t="s">
        <v>54</v>
      </c>
      <c r="T3277" t="s">
        <v>54</v>
      </c>
      <c r="U3277" t="s">
        <v>54</v>
      </c>
      <c r="V3277" t="s">
        <v>54</v>
      </c>
      <c r="W3277" t="s">
        <v>54</v>
      </c>
      <c r="X3277" s="23" t="s">
        <v>54</v>
      </c>
      <c r="Y3277" s="23" t="s">
        <v>54</v>
      </c>
      <c r="Z3277" s="23" t="s">
        <v>54</v>
      </c>
      <c r="AA3277" s="23" t="s">
        <v>54</v>
      </c>
      <c r="AB3277" t="s">
        <v>54</v>
      </c>
      <c r="AC3277" t="s">
        <v>54</v>
      </c>
      <c r="AD3277" t="s">
        <v>54</v>
      </c>
      <c r="AE3277" t="s">
        <v>54</v>
      </c>
      <c r="AF3277" s="23" t="s">
        <v>54</v>
      </c>
      <c r="AG3277" s="23" t="s">
        <v>54</v>
      </c>
      <c r="AH3277" s="23" t="s">
        <v>54</v>
      </c>
      <c r="AI3277" s="23" t="s">
        <v>54</v>
      </c>
      <c r="AJ3277">
        <v>0</v>
      </c>
      <c r="AK3277">
        <v>0</v>
      </c>
      <c r="AL3277">
        <v>0</v>
      </c>
      <c r="AM3277">
        <v>0</v>
      </c>
      <c r="AN3277" s="23" t="e">
        <v>#DIV/0!</v>
      </c>
      <c r="AO3277" s="23" t="e">
        <v>#DIV/0!</v>
      </c>
      <c r="AP3277" s="23" t="e">
        <v>#DIV/0!</v>
      </c>
      <c r="AQ3277" s="23" t="e">
        <v>#DIV/0!</v>
      </c>
      <c r="AR3277" s="35">
        <v>0</v>
      </c>
      <c r="AS3277" s="35">
        <v>0</v>
      </c>
      <c r="AT3277" s="35">
        <v>0</v>
      </c>
      <c r="AU3277" s="31" t="str">
        <f t="shared" si="54"/>
        <v>库存为0</v>
      </c>
      <c r="AV3277" s="36" t="str">
        <f>IFERROR(时间!$B$4+AU3277,"上周无销量")</f>
        <v>上周无销量</v>
      </c>
    </row>
    <row r="3278" spans="1:48">
      <c r="A3278" s="21" t="s">
        <v>6236</v>
      </c>
      <c r="B3278" t="s">
        <v>6237</v>
      </c>
      <c r="C3278" t="s">
        <v>6229</v>
      </c>
      <c r="D3278" s="31">
        <v>0</v>
      </c>
      <c r="E3278" s="31">
        <v>0</v>
      </c>
      <c r="F3278" s="31">
        <v>0</v>
      </c>
      <c r="G3278" s="31">
        <v>0</v>
      </c>
      <c r="H3278" s="32">
        <v>0</v>
      </c>
      <c r="I3278">
        <v>0</v>
      </c>
      <c r="J3278" s="33">
        <v>0</v>
      </c>
      <c r="K3278" s="33">
        <v>2</v>
      </c>
      <c r="L3278" s="33">
        <v>0</v>
      </c>
      <c r="M3278">
        <v>2</v>
      </c>
      <c r="N3278">
        <v>0</v>
      </c>
      <c r="O3278">
        <v>0</v>
      </c>
      <c r="P3278" t="s">
        <v>54</v>
      </c>
      <c r="Q3278" t="s">
        <v>54</v>
      </c>
      <c r="R3278" t="s">
        <v>54</v>
      </c>
      <c r="S3278" t="s">
        <v>54</v>
      </c>
      <c r="T3278" t="s">
        <v>54</v>
      </c>
      <c r="U3278" t="s">
        <v>54</v>
      </c>
      <c r="V3278" t="s">
        <v>54</v>
      </c>
      <c r="W3278" t="s">
        <v>54</v>
      </c>
      <c r="X3278" s="23" t="s">
        <v>54</v>
      </c>
      <c r="Y3278" s="23" t="s">
        <v>54</v>
      </c>
      <c r="Z3278" s="23" t="s">
        <v>54</v>
      </c>
      <c r="AA3278" s="23" t="s">
        <v>54</v>
      </c>
      <c r="AB3278" t="s">
        <v>54</v>
      </c>
      <c r="AC3278" t="s">
        <v>54</v>
      </c>
      <c r="AD3278" t="s">
        <v>54</v>
      </c>
      <c r="AE3278" t="s">
        <v>54</v>
      </c>
      <c r="AF3278" s="23" t="s">
        <v>54</v>
      </c>
      <c r="AG3278" s="23" t="s">
        <v>54</v>
      </c>
      <c r="AH3278" s="23" t="s">
        <v>54</v>
      </c>
      <c r="AI3278" s="23" t="s">
        <v>54</v>
      </c>
      <c r="AJ3278">
        <v>0</v>
      </c>
      <c r="AK3278">
        <v>0</v>
      </c>
      <c r="AL3278">
        <v>0</v>
      </c>
      <c r="AM3278">
        <v>0</v>
      </c>
      <c r="AN3278" s="23" t="e">
        <v>#DIV/0!</v>
      </c>
      <c r="AO3278" s="23" t="e">
        <v>#DIV/0!</v>
      </c>
      <c r="AP3278" s="23" t="e">
        <v>#DIV/0!</v>
      </c>
      <c r="AQ3278" s="23" t="e">
        <v>#DIV/0!</v>
      </c>
      <c r="AR3278" s="35">
        <v>0</v>
      </c>
      <c r="AS3278" s="35">
        <v>0</v>
      </c>
      <c r="AT3278" s="35">
        <v>2</v>
      </c>
      <c r="AU3278" s="31" t="str">
        <f t="shared" si="54"/>
        <v>库存为2</v>
      </c>
      <c r="AV3278" s="36" t="str">
        <f>IFERROR(时间!$B$4+AU3278,"上周无销量")</f>
        <v>上周无销量</v>
      </c>
    </row>
    <row r="3279" spans="1:48">
      <c r="A3279" s="21" t="s">
        <v>6238</v>
      </c>
      <c r="B3279" t="s">
        <v>6239</v>
      </c>
      <c r="C3279" t="s">
        <v>6229</v>
      </c>
      <c r="D3279" s="31">
        <v>0</v>
      </c>
      <c r="E3279" s="31">
        <v>0</v>
      </c>
      <c r="F3279" s="31">
        <v>0</v>
      </c>
      <c r="G3279" s="31">
        <v>0</v>
      </c>
      <c r="H3279" s="32">
        <v>0</v>
      </c>
      <c r="I3279">
        <v>0</v>
      </c>
      <c r="J3279" s="33">
        <v>0</v>
      </c>
      <c r="K3279" s="33">
        <v>0</v>
      </c>
      <c r="L3279" s="33">
        <v>0</v>
      </c>
      <c r="M3279">
        <v>0</v>
      </c>
      <c r="N3279">
        <v>0</v>
      </c>
      <c r="O3279">
        <v>0</v>
      </c>
      <c r="P3279" t="s">
        <v>54</v>
      </c>
      <c r="Q3279" t="s">
        <v>54</v>
      </c>
      <c r="R3279" t="s">
        <v>54</v>
      </c>
      <c r="S3279" t="s">
        <v>54</v>
      </c>
      <c r="T3279" t="s">
        <v>54</v>
      </c>
      <c r="U3279" t="s">
        <v>54</v>
      </c>
      <c r="V3279" t="s">
        <v>54</v>
      </c>
      <c r="W3279" t="s">
        <v>54</v>
      </c>
      <c r="X3279" s="23" t="s">
        <v>54</v>
      </c>
      <c r="Y3279" s="23" t="s">
        <v>54</v>
      </c>
      <c r="Z3279" s="23" t="s">
        <v>54</v>
      </c>
      <c r="AA3279" s="23" t="s">
        <v>54</v>
      </c>
      <c r="AB3279" t="s">
        <v>54</v>
      </c>
      <c r="AC3279" t="s">
        <v>54</v>
      </c>
      <c r="AD3279" t="s">
        <v>54</v>
      </c>
      <c r="AE3279" t="s">
        <v>54</v>
      </c>
      <c r="AF3279" s="23" t="s">
        <v>54</v>
      </c>
      <c r="AG3279" s="23" t="s">
        <v>54</v>
      </c>
      <c r="AH3279" s="23" t="s">
        <v>54</v>
      </c>
      <c r="AI3279" s="23" t="s">
        <v>54</v>
      </c>
      <c r="AJ3279">
        <v>0</v>
      </c>
      <c r="AK3279">
        <v>0</v>
      </c>
      <c r="AL3279">
        <v>0</v>
      </c>
      <c r="AM3279">
        <v>0</v>
      </c>
      <c r="AN3279" s="23" t="e">
        <v>#DIV/0!</v>
      </c>
      <c r="AO3279" s="23" t="e">
        <v>#DIV/0!</v>
      </c>
      <c r="AP3279" s="23" t="e">
        <v>#DIV/0!</v>
      </c>
      <c r="AQ3279" s="23" t="e">
        <v>#DIV/0!</v>
      </c>
      <c r="AR3279" s="35">
        <v>0</v>
      </c>
      <c r="AS3279" s="35">
        <v>0</v>
      </c>
      <c r="AT3279" s="35">
        <v>0</v>
      </c>
      <c r="AU3279" s="31" t="str">
        <f t="shared" si="54"/>
        <v>库存为0</v>
      </c>
      <c r="AV3279" s="36" t="str">
        <f>IFERROR(时间!$B$4+AU3279,"上周无销量")</f>
        <v>上周无销量</v>
      </c>
    </row>
    <row r="3280" spans="1:48">
      <c r="A3280" s="21" t="s">
        <v>6240</v>
      </c>
      <c r="B3280" t="s">
        <v>6241</v>
      </c>
      <c r="C3280" t="s">
        <v>6229</v>
      </c>
      <c r="D3280" s="31">
        <v>0</v>
      </c>
      <c r="E3280" s="31">
        <v>0</v>
      </c>
      <c r="F3280" s="31">
        <v>0</v>
      </c>
      <c r="G3280" s="31">
        <v>0</v>
      </c>
      <c r="H3280" s="32">
        <v>0</v>
      </c>
      <c r="I3280">
        <v>0</v>
      </c>
      <c r="J3280" s="33">
        <v>0</v>
      </c>
      <c r="K3280" s="33">
        <v>0</v>
      </c>
      <c r="L3280" s="33">
        <v>0</v>
      </c>
      <c r="M3280">
        <v>0</v>
      </c>
      <c r="N3280">
        <v>0</v>
      </c>
      <c r="O3280">
        <v>0</v>
      </c>
      <c r="P3280" t="s">
        <v>54</v>
      </c>
      <c r="Q3280" t="s">
        <v>54</v>
      </c>
      <c r="R3280" t="s">
        <v>54</v>
      </c>
      <c r="S3280" t="s">
        <v>54</v>
      </c>
      <c r="T3280" t="s">
        <v>54</v>
      </c>
      <c r="U3280" t="s">
        <v>54</v>
      </c>
      <c r="V3280" t="s">
        <v>54</v>
      </c>
      <c r="W3280" t="s">
        <v>54</v>
      </c>
      <c r="X3280" s="23" t="s">
        <v>54</v>
      </c>
      <c r="Y3280" s="23" t="s">
        <v>54</v>
      </c>
      <c r="Z3280" s="23" t="s">
        <v>54</v>
      </c>
      <c r="AA3280" s="23" t="s">
        <v>54</v>
      </c>
      <c r="AB3280" t="s">
        <v>54</v>
      </c>
      <c r="AC3280" t="s">
        <v>54</v>
      </c>
      <c r="AD3280" t="s">
        <v>54</v>
      </c>
      <c r="AE3280" t="s">
        <v>54</v>
      </c>
      <c r="AF3280" s="23" t="s">
        <v>54</v>
      </c>
      <c r="AG3280" s="23" t="s">
        <v>54</v>
      </c>
      <c r="AH3280" s="23" t="s">
        <v>54</v>
      </c>
      <c r="AI3280" s="23" t="s">
        <v>54</v>
      </c>
      <c r="AJ3280">
        <v>0</v>
      </c>
      <c r="AK3280">
        <v>0</v>
      </c>
      <c r="AL3280">
        <v>0</v>
      </c>
      <c r="AM3280">
        <v>0</v>
      </c>
      <c r="AN3280" s="23" t="e">
        <v>#DIV/0!</v>
      </c>
      <c r="AO3280" s="23" t="e">
        <v>#DIV/0!</v>
      </c>
      <c r="AP3280" s="23" t="e">
        <v>#DIV/0!</v>
      </c>
      <c r="AQ3280" s="23" t="e">
        <v>#DIV/0!</v>
      </c>
      <c r="AR3280" s="35">
        <v>0</v>
      </c>
      <c r="AS3280" s="35">
        <v>0</v>
      </c>
      <c r="AT3280" s="35">
        <v>0</v>
      </c>
      <c r="AU3280" s="31" t="str">
        <f t="shared" si="54"/>
        <v>库存为0</v>
      </c>
      <c r="AV3280" s="36" t="str">
        <f>IFERROR(时间!$B$4+AU3280,"上周无销量")</f>
        <v>上周无销量</v>
      </c>
    </row>
    <row r="3281" spans="1:48">
      <c r="A3281" s="21" t="s">
        <v>6242</v>
      </c>
      <c r="B3281" t="s">
        <v>6243</v>
      </c>
      <c r="C3281" t="s">
        <v>6229</v>
      </c>
      <c r="D3281" s="31">
        <v>0</v>
      </c>
      <c r="E3281" s="31">
        <v>0</v>
      </c>
      <c r="F3281" s="31">
        <v>1</v>
      </c>
      <c r="G3281" s="31">
        <v>0</v>
      </c>
      <c r="H3281" s="32">
        <v>32.99</v>
      </c>
      <c r="I3281">
        <v>0</v>
      </c>
      <c r="J3281" s="33">
        <v>0</v>
      </c>
      <c r="K3281" s="33">
        <v>0</v>
      </c>
      <c r="L3281" s="33">
        <v>0</v>
      </c>
      <c r="M3281">
        <v>0</v>
      </c>
      <c r="N3281">
        <v>0</v>
      </c>
      <c r="O3281">
        <v>0</v>
      </c>
      <c r="P3281" t="s">
        <v>54</v>
      </c>
      <c r="Q3281" t="s">
        <v>54</v>
      </c>
      <c r="R3281" t="s">
        <v>54</v>
      </c>
      <c r="S3281" t="s">
        <v>54</v>
      </c>
      <c r="T3281" t="s">
        <v>54</v>
      </c>
      <c r="U3281" t="s">
        <v>54</v>
      </c>
      <c r="V3281" t="s">
        <v>54</v>
      </c>
      <c r="W3281" t="s">
        <v>54</v>
      </c>
      <c r="X3281" s="23" t="s">
        <v>54</v>
      </c>
      <c r="Y3281" s="23" t="s">
        <v>54</v>
      </c>
      <c r="Z3281" s="23" t="s">
        <v>54</v>
      </c>
      <c r="AA3281" s="23" t="s">
        <v>54</v>
      </c>
      <c r="AB3281" t="s">
        <v>54</v>
      </c>
      <c r="AC3281" t="s">
        <v>54</v>
      </c>
      <c r="AD3281" t="s">
        <v>54</v>
      </c>
      <c r="AE3281" t="s">
        <v>54</v>
      </c>
      <c r="AF3281" s="23" t="s">
        <v>54</v>
      </c>
      <c r="AG3281" s="23" t="s">
        <v>54</v>
      </c>
      <c r="AH3281" s="23" t="s">
        <v>54</v>
      </c>
      <c r="AI3281" s="23" t="s">
        <v>54</v>
      </c>
      <c r="AJ3281">
        <v>0</v>
      </c>
      <c r="AK3281">
        <v>0</v>
      </c>
      <c r="AL3281">
        <v>1</v>
      </c>
      <c r="AM3281">
        <v>1</v>
      </c>
      <c r="AN3281" s="23" t="e">
        <v>#DIV/0!</v>
      </c>
      <c r="AO3281" s="23" t="e">
        <v>#DIV/0!</v>
      </c>
      <c r="AP3281" s="23">
        <v>1</v>
      </c>
      <c r="AQ3281" s="23">
        <v>0</v>
      </c>
      <c r="AR3281" s="35">
        <v>0</v>
      </c>
      <c r="AS3281" s="35">
        <v>0</v>
      </c>
      <c r="AT3281" s="35">
        <v>0</v>
      </c>
      <c r="AU3281" s="31" t="str">
        <f t="shared" si="54"/>
        <v>库存为0</v>
      </c>
      <c r="AV3281" s="36" t="str">
        <f>IFERROR(时间!$B$4+AU3281,"上周无销量")</f>
        <v>上周无销量</v>
      </c>
    </row>
    <row r="3282" spans="1:48">
      <c r="A3282" s="21" t="s">
        <v>6244</v>
      </c>
      <c r="B3282" t="s">
        <v>6245</v>
      </c>
      <c r="C3282" t="s">
        <v>6229</v>
      </c>
      <c r="D3282" s="31">
        <v>0</v>
      </c>
      <c r="E3282" s="31">
        <v>0</v>
      </c>
      <c r="F3282" s="31">
        <v>0</v>
      </c>
      <c r="G3282" s="31">
        <v>0</v>
      </c>
      <c r="H3282" s="32">
        <v>0</v>
      </c>
      <c r="I3282">
        <v>0</v>
      </c>
      <c r="J3282" s="33">
        <v>0</v>
      </c>
      <c r="K3282" s="33">
        <v>0</v>
      </c>
      <c r="L3282" s="33">
        <v>0</v>
      </c>
      <c r="M3282">
        <v>0</v>
      </c>
      <c r="N3282">
        <v>0</v>
      </c>
      <c r="O3282">
        <v>0</v>
      </c>
      <c r="P3282" t="s">
        <v>54</v>
      </c>
      <c r="Q3282" t="s">
        <v>54</v>
      </c>
      <c r="R3282" t="s">
        <v>54</v>
      </c>
      <c r="S3282" t="s">
        <v>54</v>
      </c>
      <c r="T3282" t="s">
        <v>54</v>
      </c>
      <c r="U3282" t="s">
        <v>54</v>
      </c>
      <c r="V3282" t="s">
        <v>54</v>
      </c>
      <c r="W3282" t="s">
        <v>54</v>
      </c>
      <c r="X3282" s="23" t="s">
        <v>54</v>
      </c>
      <c r="Y3282" s="23" t="s">
        <v>54</v>
      </c>
      <c r="Z3282" s="23" t="s">
        <v>54</v>
      </c>
      <c r="AA3282" s="23" t="s">
        <v>54</v>
      </c>
      <c r="AB3282" t="s">
        <v>54</v>
      </c>
      <c r="AC3282" t="s">
        <v>54</v>
      </c>
      <c r="AD3282" t="s">
        <v>54</v>
      </c>
      <c r="AE3282" t="s">
        <v>54</v>
      </c>
      <c r="AF3282" s="23" t="s">
        <v>54</v>
      </c>
      <c r="AG3282" s="23" t="s">
        <v>54</v>
      </c>
      <c r="AH3282" s="23" t="s">
        <v>54</v>
      </c>
      <c r="AI3282" s="23" t="s">
        <v>54</v>
      </c>
      <c r="AJ3282">
        <v>0</v>
      </c>
      <c r="AK3282">
        <v>0</v>
      </c>
      <c r="AL3282">
        <v>0</v>
      </c>
      <c r="AM3282">
        <v>0</v>
      </c>
      <c r="AN3282" s="23" t="e">
        <v>#DIV/0!</v>
      </c>
      <c r="AO3282" s="23" t="e">
        <v>#DIV/0!</v>
      </c>
      <c r="AP3282" s="23" t="e">
        <v>#DIV/0!</v>
      </c>
      <c r="AQ3282" s="23" t="e">
        <v>#DIV/0!</v>
      </c>
      <c r="AR3282" s="35">
        <v>0</v>
      </c>
      <c r="AS3282" s="35">
        <v>0</v>
      </c>
      <c r="AT3282" s="35">
        <v>0</v>
      </c>
      <c r="AU3282" s="31" t="str">
        <f t="shared" si="54"/>
        <v>库存为0</v>
      </c>
      <c r="AV3282" s="36" t="str">
        <f>IFERROR(时间!$B$4+AU3282,"上周无销量")</f>
        <v>上周无销量</v>
      </c>
    </row>
    <row r="3283" spans="1:48">
      <c r="A3283" s="21" t="s">
        <v>6246</v>
      </c>
      <c r="B3283" t="s">
        <v>6247</v>
      </c>
      <c r="C3283" t="s">
        <v>6229</v>
      </c>
      <c r="D3283" s="31">
        <v>0</v>
      </c>
      <c r="E3283" s="31">
        <v>0</v>
      </c>
      <c r="F3283" s="31">
        <v>0</v>
      </c>
      <c r="G3283" s="31">
        <v>0</v>
      </c>
      <c r="H3283" s="32">
        <v>0</v>
      </c>
      <c r="I3283">
        <v>2</v>
      </c>
      <c r="J3283" s="33">
        <v>0</v>
      </c>
      <c r="K3283" s="33">
        <v>0</v>
      </c>
      <c r="L3283" s="33">
        <v>0</v>
      </c>
      <c r="M3283">
        <v>2</v>
      </c>
      <c r="N3283">
        <v>0</v>
      </c>
      <c r="O3283">
        <v>0</v>
      </c>
      <c r="P3283" t="s">
        <v>54</v>
      </c>
      <c r="Q3283" t="s">
        <v>54</v>
      </c>
      <c r="R3283" t="s">
        <v>54</v>
      </c>
      <c r="S3283" t="s">
        <v>54</v>
      </c>
      <c r="T3283" t="s">
        <v>54</v>
      </c>
      <c r="U3283" t="s">
        <v>54</v>
      </c>
      <c r="V3283" t="s">
        <v>54</v>
      </c>
      <c r="W3283" t="s">
        <v>54</v>
      </c>
      <c r="X3283" s="23" t="s">
        <v>54</v>
      </c>
      <c r="Y3283" s="23" t="s">
        <v>54</v>
      </c>
      <c r="Z3283" s="23" t="s">
        <v>54</v>
      </c>
      <c r="AA3283" s="23" t="s">
        <v>54</v>
      </c>
      <c r="AB3283" t="s">
        <v>54</v>
      </c>
      <c r="AC3283" t="s">
        <v>54</v>
      </c>
      <c r="AD3283" t="s">
        <v>54</v>
      </c>
      <c r="AE3283" t="s">
        <v>54</v>
      </c>
      <c r="AF3283" s="23" t="s">
        <v>54</v>
      </c>
      <c r="AG3283" s="23" t="s">
        <v>54</v>
      </c>
      <c r="AH3283" s="23" t="s">
        <v>54</v>
      </c>
      <c r="AI3283" s="23" t="s">
        <v>54</v>
      </c>
      <c r="AJ3283">
        <v>1</v>
      </c>
      <c r="AK3283">
        <v>1</v>
      </c>
      <c r="AL3283">
        <v>0</v>
      </c>
      <c r="AM3283">
        <v>0</v>
      </c>
      <c r="AN3283" s="23">
        <v>0</v>
      </c>
      <c r="AO3283" s="23">
        <v>0</v>
      </c>
      <c r="AP3283" s="23" t="e">
        <v>#DIV/0!</v>
      </c>
      <c r="AQ3283" s="23" t="e">
        <v>#DIV/0!</v>
      </c>
      <c r="AR3283" s="35">
        <v>0</v>
      </c>
      <c r="AS3283" s="35">
        <v>0</v>
      </c>
      <c r="AT3283" s="35">
        <v>2</v>
      </c>
      <c r="AU3283" s="31" t="str">
        <f t="shared" si="54"/>
        <v>库存为2</v>
      </c>
      <c r="AV3283" s="36" t="str">
        <f>IFERROR(时间!$B$4+AU3283,"上周无销量")</f>
        <v>上周无销量</v>
      </c>
    </row>
    <row r="3284" spans="1:48">
      <c r="A3284" s="21" t="s">
        <v>6248</v>
      </c>
      <c r="B3284" t="s">
        <v>6249</v>
      </c>
      <c r="C3284" t="s">
        <v>6229</v>
      </c>
      <c r="D3284" s="31">
        <v>0</v>
      </c>
      <c r="E3284" s="31">
        <v>0</v>
      </c>
      <c r="F3284" s="31">
        <v>0</v>
      </c>
      <c r="G3284" s="31">
        <v>0</v>
      </c>
      <c r="H3284" s="32">
        <v>0</v>
      </c>
      <c r="I3284">
        <v>0</v>
      </c>
      <c r="J3284" s="33">
        <v>0</v>
      </c>
      <c r="K3284" s="33">
        <v>2</v>
      </c>
      <c r="L3284" s="33">
        <v>0</v>
      </c>
      <c r="M3284">
        <v>2</v>
      </c>
      <c r="N3284">
        <v>0</v>
      </c>
      <c r="O3284">
        <v>0</v>
      </c>
      <c r="P3284" t="s">
        <v>54</v>
      </c>
      <c r="Q3284" t="s">
        <v>54</v>
      </c>
      <c r="R3284" t="s">
        <v>54</v>
      </c>
      <c r="S3284" t="s">
        <v>54</v>
      </c>
      <c r="T3284" t="s">
        <v>54</v>
      </c>
      <c r="U3284" t="s">
        <v>54</v>
      </c>
      <c r="V3284" t="s">
        <v>54</v>
      </c>
      <c r="W3284" t="s">
        <v>54</v>
      </c>
      <c r="X3284" s="23" t="s">
        <v>54</v>
      </c>
      <c r="Y3284" s="23" t="s">
        <v>54</v>
      </c>
      <c r="Z3284" s="23" t="s">
        <v>54</v>
      </c>
      <c r="AA3284" s="23" t="s">
        <v>54</v>
      </c>
      <c r="AB3284" t="s">
        <v>54</v>
      </c>
      <c r="AC3284" t="s">
        <v>54</v>
      </c>
      <c r="AD3284" t="s">
        <v>54</v>
      </c>
      <c r="AE3284" t="s">
        <v>54</v>
      </c>
      <c r="AF3284" s="23" t="s">
        <v>54</v>
      </c>
      <c r="AG3284" s="23" t="s">
        <v>54</v>
      </c>
      <c r="AH3284" s="23" t="s">
        <v>54</v>
      </c>
      <c r="AI3284" s="23" t="s">
        <v>54</v>
      </c>
      <c r="AJ3284">
        <v>0</v>
      </c>
      <c r="AK3284">
        <v>0</v>
      </c>
      <c r="AL3284">
        <v>0</v>
      </c>
      <c r="AM3284">
        <v>0</v>
      </c>
      <c r="AN3284" s="23" t="e">
        <v>#DIV/0!</v>
      </c>
      <c r="AO3284" s="23" t="e">
        <v>#DIV/0!</v>
      </c>
      <c r="AP3284" s="23" t="e">
        <v>#DIV/0!</v>
      </c>
      <c r="AQ3284" s="23" t="e">
        <v>#DIV/0!</v>
      </c>
      <c r="AR3284" s="35">
        <v>0</v>
      </c>
      <c r="AS3284" s="35">
        <v>0</v>
      </c>
      <c r="AT3284" s="35">
        <v>2</v>
      </c>
      <c r="AU3284" s="31" t="str">
        <f t="shared" si="54"/>
        <v>库存为2</v>
      </c>
      <c r="AV3284" s="36" t="str">
        <f>IFERROR(时间!$B$4+AU3284,"上周无销量")</f>
        <v>上周无销量</v>
      </c>
    </row>
    <row r="3285" spans="1:48">
      <c r="A3285" s="21" t="s">
        <v>6250</v>
      </c>
      <c r="B3285" t="s">
        <v>6251</v>
      </c>
      <c r="C3285" t="s">
        <v>6229</v>
      </c>
      <c r="D3285" s="31">
        <v>0</v>
      </c>
      <c r="E3285" s="31">
        <v>0</v>
      </c>
      <c r="F3285" s="31">
        <v>0</v>
      </c>
      <c r="G3285" s="31">
        <v>0</v>
      </c>
      <c r="H3285" s="32">
        <v>0</v>
      </c>
      <c r="I3285">
        <v>0</v>
      </c>
      <c r="J3285" s="33">
        <v>0</v>
      </c>
      <c r="K3285" s="33">
        <v>2</v>
      </c>
      <c r="L3285" s="33">
        <v>0</v>
      </c>
      <c r="M3285">
        <v>2</v>
      </c>
      <c r="N3285">
        <v>0</v>
      </c>
      <c r="O3285">
        <v>0</v>
      </c>
      <c r="P3285" t="s">
        <v>54</v>
      </c>
      <c r="Q3285" t="s">
        <v>54</v>
      </c>
      <c r="R3285" t="s">
        <v>54</v>
      </c>
      <c r="S3285" t="s">
        <v>54</v>
      </c>
      <c r="T3285" t="s">
        <v>54</v>
      </c>
      <c r="U3285" t="s">
        <v>54</v>
      </c>
      <c r="V3285" t="s">
        <v>54</v>
      </c>
      <c r="W3285" t="s">
        <v>54</v>
      </c>
      <c r="X3285" s="23" t="s">
        <v>54</v>
      </c>
      <c r="Y3285" s="23" t="s">
        <v>54</v>
      </c>
      <c r="Z3285" s="23" t="s">
        <v>54</v>
      </c>
      <c r="AA3285" s="23" t="s">
        <v>54</v>
      </c>
      <c r="AB3285" t="s">
        <v>54</v>
      </c>
      <c r="AC3285" t="s">
        <v>54</v>
      </c>
      <c r="AD3285" t="s">
        <v>54</v>
      </c>
      <c r="AE3285" t="s">
        <v>54</v>
      </c>
      <c r="AF3285" s="23" t="s">
        <v>54</v>
      </c>
      <c r="AG3285" s="23" t="s">
        <v>54</v>
      </c>
      <c r="AH3285" s="23" t="s">
        <v>54</v>
      </c>
      <c r="AI3285" s="23" t="s">
        <v>54</v>
      </c>
      <c r="AJ3285">
        <v>0</v>
      </c>
      <c r="AK3285">
        <v>0</v>
      </c>
      <c r="AL3285">
        <v>0</v>
      </c>
      <c r="AM3285">
        <v>0</v>
      </c>
      <c r="AN3285" s="23" t="e">
        <v>#DIV/0!</v>
      </c>
      <c r="AO3285" s="23" t="e">
        <v>#DIV/0!</v>
      </c>
      <c r="AP3285" s="23" t="e">
        <v>#DIV/0!</v>
      </c>
      <c r="AQ3285" s="23" t="e">
        <v>#DIV/0!</v>
      </c>
      <c r="AR3285" s="35">
        <v>0</v>
      </c>
      <c r="AS3285" s="35">
        <v>0</v>
      </c>
      <c r="AT3285" s="35">
        <v>2</v>
      </c>
      <c r="AU3285" s="31" t="str">
        <f t="shared" si="54"/>
        <v>库存为2</v>
      </c>
      <c r="AV3285" s="36" t="str">
        <f>IFERROR(时间!$B$4+AU3285,"上周无销量")</f>
        <v>上周无销量</v>
      </c>
    </row>
    <row r="3286" spans="1:48">
      <c r="A3286" s="21" t="s">
        <v>6252</v>
      </c>
      <c r="B3286" t="s">
        <v>6253</v>
      </c>
      <c r="C3286" t="s">
        <v>3283</v>
      </c>
      <c r="D3286" s="31">
        <v>0</v>
      </c>
      <c r="E3286" s="31">
        <v>1</v>
      </c>
      <c r="F3286" s="31">
        <v>1</v>
      </c>
      <c r="G3286" s="31">
        <v>0</v>
      </c>
      <c r="H3286" s="32">
        <v>29.99</v>
      </c>
      <c r="I3286">
        <v>0</v>
      </c>
      <c r="J3286" s="33">
        <v>0</v>
      </c>
      <c r="K3286" s="33">
        <v>0</v>
      </c>
      <c r="L3286" s="33">
        <v>0</v>
      </c>
      <c r="M3286">
        <v>0</v>
      </c>
      <c r="N3286">
        <v>0</v>
      </c>
      <c r="O3286">
        <v>0</v>
      </c>
      <c r="P3286" t="s">
        <v>54</v>
      </c>
      <c r="Q3286" t="s">
        <v>54</v>
      </c>
      <c r="R3286" t="s">
        <v>54</v>
      </c>
      <c r="S3286" t="s">
        <v>54</v>
      </c>
      <c r="T3286" t="s">
        <v>54</v>
      </c>
      <c r="U3286" t="s">
        <v>54</v>
      </c>
      <c r="V3286" t="s">
        <v>54</v>
      </c>
      <c r="W3286" t="s">
        <v>54</v>
      </c>
      <c r="X3286" s="23" t="s">
        <v>54</v>
      </c>
      <c r="Y3286" s="23" t="s">
        <v>54</v>
      </c>
      <c r="Z3286" s="23" t="s">
        <v>54</v>
      </c>
      <c r="AA3286" s="23" t="s">
        <v>54</v>
      </c>
      <c r="AB3286" t="s">
        <v>54</v>
      </c>
      <c r="AC3286" t="s">
        <v>54</v>
      </c>
      <c r="AD3286" t="s">
        <v>54</v>
      </c>
      <c r="AE3286" t="s">
        <v>54</v>
      </c>
      <c r="AF3286" s="23" t="s">
        <v>54</v>
      </c>
      <c r="AG3286" s="23" t="s">
        <v>54</v>
      </c>
      <c r="AH3286" s="23" t="s">
        <v>54</v>
      </c>
      <c r="AI3286" s="23" t="s">
        <v>54</v>
      </c>
      <c r="AJ3286">
        <v>0</v>
      </c>
      <c r="AK3286">
        <v>6</v>
      </c>
      <c r="AL3286">
        <v>3</v>
      </c>
      <c r="AM3286">
        <v>2</v>
      </c>
      <c r="AN3286" s="23" t="e">
        <v>#DIV/0!</v>
      </c>
      <c r="AO3286" s="23">
        <v>0.166666666666667</v>
      </c>
      <c r="AP3286" s="23">
        <v>0.333333333333333</v>
      </c>
      <c r="AQ3286" s="23">
        <v>0</v>
      </c>
      <c r="AR3286" s="35">
        <v>0</v>
      </c>
      <c r="AS3286" s="35">
        <v>0</v>
      </c>
      <c r="AT3286" s="35">
        <v>0</v>
      </c>
      <c r="AU3286" s="31" t="str">
        <f t="shared" si="54"/>
        <v>库存为0</v>
      </c>
      <c r="AV3286" s="36" t="str">
        <f>IFERROR(时间!$B$4+AU3286,"上周无销量")</f>
        <v>上周无销量</v>
      </c>
    </row>
    <row r="3287" spans="1:48">
      <c r="A3287" s="21" t="s">
        <v>6254</v>
      </c>
      <c r="B3287" t="s">
        <v>6228</v>
      </c>
      <c r="C3287" t="s">
        <v>6255</v>
      </c>
      <c r="D3287" s="31">
        <v>0</v>
      </c>
      <c r="E3287" s="31">
        <v>0</v>
      </c>
      <c r="F3287" s="31">
        <v>0</v>
      </c>
      <c r="G3287" s="31">
        <v>0</v>
      </c>
      <c r="H3287" s="32">
        <v>0</v>
      </c>
      <c r="I3287">
        <v>0</v>
      </c>
      <c r="J3287" s="33">
        <v>0</v>
      </c>
      <c r="K3287" s="33">
        <v>0</v>
      </c>
      <c r="L3287" s="33">
        <v>0</v>
      </c>
      <c r="M3287">
        <v>0</v>
      </c>
      <c r="N3287">
        <v>0</v>
      </c>
      <c r="O3287">
        <v>0</v>
      </c>
      <c r="P3287" t="s">
        <v>54</v>
      </c>
      <c r="Q3287" t="s">
        <v>54</v>
      </c>
      <c r="R3287" t="s">
        <v>54</v>
      </c>
      <c r="S3287" t="s">
        <v>54</v>
      </c>
      <c r="T3287" t="s">
        <v>54</v>
      </c>
      <c r="U3287" t="s">
        <v>54</v>
      </c>
      <c r="V3287" t="s">
        <v>54</v>
      </c>
      <c r="W3287" t="s">
        <v>54</v>
      </c>
      <c r="X3287" s="23" t="s">
        <v>54</v>
      </c>
      <c r="Y3287" s="23" t="s">
        <v>54</v>
      </c>
      <c r="Z3287" s="23" t="s">
        <v>54</v>
      </c>
      <c r="AA3287" s="23" t="s">
        <v>54</v>
      </c>
      <c r="AB3287" t="s">
        <v>54</v>
      </c>
      <c r="AC3287" t="s">
        <v>54</v>
      </c>
      <c r="AD3287" t="s">
        <v>54</v>
      </c>
      <c r="AE3287" t="s">
        <v>54</v>
      </c>
      <c r="AF3287" s="23" t="s">
        <v>54</v>
      </c>
      <c r="AG3287" s="23" t="s">
        <v>54</v>
      </c>
      <c r="AH3287" s="23" t="s">
        <v>54</v>
      </c>
      <c r="AI3287" s="23" t="s">
        <v>54</v>
      </c>
      <c r="AJ3287">
        <v>0</v>
      </c>
      <c r="AK3287">
        <v>0</v>
      </c>
      <c r="AL3287">
        <v>0</v>
      </c>
      <c r="AM3287">
        <v>0</v>
      </c>
      <c r="AN3287" s="23" t="e">
        <v>#DIV/0!</v>
      </c>
      <c r="AO3287" s="23" t="e">
        <v>#DIV/0!</v>
      </c>
      <c r="AP3287" s="23" t="e">
        <v>#DIV/0!</v>
      </c>
      <c r="AQ3287" s="23" t="e">
        <v>#DIV/0!</v>
      </c>
      <c r="AR3287" s="35">
        <v>0</v>
      </c>
      <c r="AS3287" s="35">
        <v>0</v>
      </c>
      <c r="AT3287" s="35">
        <v>0</v>
      </c>
      <c r="AU3287" s="31" t="str">
        <f t="shared" si="54"/>
        <v>库存为0</v>
      </c>
      <c r="AV3287" s="36" t="str">
        <f>IFERROR(时间!$B$4+AU3287,"上周无销量")</f>
        <v>上周无销量</v>
      </c>
    </row>
    <row r="3288" spans="1:48">
      <c r="A3288" s="21" t="s">
        <v>6256</v>
      </c>
      <c r="B3288" t="s">
        <v>6257</v>
      </c>
      <c r="C3288" t="s">
        <v>6255</v>
      </c>
      <c r="D3288" s="31">
        <v>0</v>
      </c>
      <c r="E3288" s="31">
        <v>0</v>
      </c>
      <c r="F3288" s="31">
        <v>0</v>
      </c>
      <c r="G3288" s="31">
        <v>0</v>
      </c>
      <c r="H3288" s="32">
        <v>0</v>
      </c>
      <c r="I3288">
        <v>1</v>
      </c>
      <c r="J3288" s="33">
        <v>0</v>
      </c>
      <c r="K3288" s="33">
        <v>0</v>
      </c>
      <c r="L3288" s="33">
        <v>0</v>
      </c>
      <c r="M3288">
        <v>1</v>
      </c>
      <c r="N3288">
        <v>0</v>
      </c>
      <c r="O3288">
        <v>1</v>
      </c>
      <c r="P3288" t="s">
        <v>54</v>
      </c>
      <c r="Q3288" t="s">
        <v>54</v>
      </c>
      <c r="R3288" t="s">
        <v>54</v>
      </c>
      <c r="S3288" t="s">
        <v>54</v>
      </c>
      <c r="T3288" t="s">
        <v>54</v>
      </c>
      <c r="U3288" t="s">
        <v>54</v>
      </c>
      <c r="V3288" t="s">
        <v>54</v>
      </c>
      <c r="W3288" t="s">
        <v>54</v>
      </c>
      <c r="X3288" s="23" t="s">
        <v>54</v>
      </c>
      <c r="Y3288" s="23" t="s">
        <v>54</v>
      </c>
      <c r="Z3288" s="23" t="s">
        <v>54</v>
      </c>
      <c r="AA3288" s="23" t="s">
        <v>54</v>
      </c>
      <c r="AB3288" t="s">
        <v>54</v>
      </c>
      <c r="AC3288" t="s">
        <v>54</v>
      </c>
      <c r="AD3288" t="s">
        <v>54</v>
      </c>
      <c r="AE3288" t="s">
        <v>54</v>
      </c>
      <c r="AF3288" s="23" t="s">
        <v>54</v>
      </c>
      <c r="AG3288" s="23" t="s">
        <v>54</v>
      </c>
      <c r="AH3288" s="23" t="s">
        <v>54</v>
      </c>
      <c r="AI3288" s="23" t="s">
        <v>54</v>
      </c>
      <c r="AJ3288">
        <v>0</v>
      </c>
      <c r="AK3288">
        <v>3</v>
      </c>
      <c r="AL3288">
        <v>0</v>
      </c>
      <c r="AM3288">
        <v>1</v>
      </c>
      <c r="AN3288" s="23" t="e">
        <v>#DIV/0!</v>
      </c>
      <c r="AO3288" s="23">
        <v>0</v>
      </c>
      <c r="AP3288" s="23" t="e">
        <v>#DIV/0!</v>
      </c>
      <c r="AQ3288" s="23">
        <v>0</v>
      </c>
      <c r="AR3288" s="35">
        <v>0</v>
      </c>
      <c r="AS3288" s="35">
        <v>0</v>
      </c>
      <c r="AT3288" s="35">
        <v>1</v>
      </c>
      <c r="AU3288" s="31" t="str">
        <f t="shared" si="54"/>
        <v>库存为1</v>
      </c>
      <c r="AV3288" s="36" t="str">
        <f>IFERROR(时间!$B$4+AU3288,"上周无销量")</f>
        <v>上周无销量</v>
      </c>
    </row>
    <row r="3289" spans="1:48">
      <c r="A3289" s="38" t="s">
        <v>6258</v>
      </c>
      <c r="B3289" t="s">
        <v>2646</v>
      </c>
      <c r="C3289" t="s">
        <v>6259</v>
      </c>
      <c r="D3289" s="31">
        <v>0</v>
      </c>
      <c r="E3289" s="31">
        <v>0</v>
      </c>
      <c r="F3289" s="31">
        <v>0</v>
      </c>
      <c r="G3289" s="31">
        <v>1</v>
      </c>
      <c r="H3289" s="32">
        <v>0</v>
      </c>
      <c r="I3289">
        <v>0</v>
      </c>
      <c r="J3289" s="33">
        <v>0</v>
      </c>
      <c r="K3289" s="33">
        <v>0</v>
      </c>
      <c r="L3289" s="33">
        <v>0</v>
      </c>
      <c r="M3289">
        <v>0</v>
      </c>
      <c r="N3289">
        <v>0</v>
      </c>
      <c r="O3289">
        <v>0</v>
      </c>
      <c r="P3289" t="s">
        <v>54</v>
      </c>
      <c r="Q3289" t="s">
        <v>54</v>
      </c>
      <c r="R3289" t="s">
        <v>54</v>
      </c>
      <c r="S3289" t="s">
        <v>54</v>
      </c>
      <c r="T3289" t="s">
        <v>54</v>
      </c>
      <c r="U3289" t="s">
        <v>54</v>
      </c>
      <c r="V3289" t="s">
        <v>54</v>
      </c>
      <c r="W3289" t="s">
        <v>54</v>
      </c>
      <c r="X3289" s="23" t="s">
        <v>54</v>
      </c>
      <c r="Y3289" s="23" t="s">
        <v>54</v>
      </c>
      <c r="Z3289" s="23" t="s">
        <v>54</v>
      </c>
      <c r="AA3289" s="23" t="s">
        <v>54</v>
      </c>
      <c r="AB3289" t="s">
        <v>54</v>
      </c>
      <c r="AC3289" t="s">
        <v>54</v>
      </c>
      <c r="AD3289" t="s">
        <v>54</v>
      </c>
      <c r="AE3289" t="s">
        <v>54</v>
      </c>
      <c r="AF3289" s="23" t="s">
        <v>54</v>
      </c>
      <c r="AG3289" s="23" t="s">
        <v>54</v>
      </c>
      <c r="AH3289" s="23" t="s">
        <v>54</v>
      </c>
      <c r="AI3289" s="23" t="s">
        <v>54</v>
      </c>
      <c r="AJ3289">
        <v>1</v>
      </c>
      <c r="AK3289">
        <v>5</v>
      </c>
      <c r="AL3289">
        <v>1</v>
      </c>
      <c r="AM3289">
        <v>1</v>
      </c>
      <c r="AN3289" s="23">
        <v>0</v>
      </c>
      <c r="AO3289" s="23">
        <v>0</v>
      </c>
      <c r="AP3289" s="23">
        <v>0</v>
      </c>
      <c r="AQ3289" s="23">
        <v>1</v>
      </c>
      <c r="AR3289" s="35">
        <v>0</v>
      </c>
      <c r="AS3289" s="35">
        <v>0</v>
      </c>
      <c r="AT3289" s="35">
        <v>0</v>
      </c>
      <c r="AU3289" s="31" t="str">
        <f t="shared" si="54"/>
        <v>库存为0</v>
      </c>
      <c r="AV3289" s="36" t="str">
        <f>IFERROR(时间!$B$4+AU3289,"上周无销量")</f>
        <v>上周无销量</v>
      </c>
    </row>
    <row r="3290" spans="4:48">
      <c r="D3290" s="31"/>
      <c r="E3290" s="31"/>
      <c r="F3290" s="31"/>
      <c r="G3290" s="31"/>
      <c r="H3290" s="32"/>
      <c r="J3290" s="33"/>
      <c r="K3290" s="33"/>
      <c r="L3290" s="33"/>
      <c r="X3290" s="23"/>
      <c r="Y3290" s="23"/>
      <c r="Z3290" s="23"/>
      <c r="AA3290" s="23"/>
      <c r="AF3290" s="23"/>
      <c r="AG3290" s="23"/>
      <c r="AH3290" s="23"/>
      <c r="AI3290" s="23"/>
      <c r="AN3290" s="23"/>
      <c r="AO3290" s="23"/>
      <c r="AP3290" s="23"/>
      <c r="AQ3290" s="23"/>
      <c r="AR3290" s="35"/>
      <c r="AS3290" s="35"/>
      <c r="AT3290" s="35"/>
      <c r="AU3290" s="31"/>
      <c r="AV3290" s="36"/>
    </row>
    <row r="3291" spans="4:48">
      <c r="D3291" s="31"/>
      <c r="E3291" s="31"/>
      <c r="F3291" s="31"/>
      <c r="G3291" s="31"/>
      <c r="H3291" s="32"/>
      <c r="J3291" s="33"/>
      <c r="K3291" s="33"/>
      <c r="L3291" s="33"/>
      <c r="X3291" s="23"/>
      <c r="Y3291" s="23"/>
      <c r="Z3291" s="23"/>
      <c r="AA3291" s="23"/>
      <c r="AF3291" s="23"/>
      <c r="AG3291" s="23"/>
      <c r="AH3291" s="23"/>
      <c r="AI3291" s="23"/>
      <c r="AN3291" s="23"/>
      <c r="AO3291" s="23"/>
      <c r="AP3291" s="23"/>
      <c r="AQ3291" s="23"/>
      <c r="AR3291" s="35"/>
      <c r="AS3291" s="35"/>
      <c r="AT3291" s="35"/>
      <c r="AU3291" s="31"/>
      <c r="AV3291" s="36"/>
    </row>
    <row r="3292" spans="4:48">
      <c r="D3292" s="31"/>
      <c r="E3292" s="31"/>
      <c r="F3292" s="31"/>
      <c r="G3292" s="31"/>
      <c r="H3292" s="32"/>
      <c r="J3292" s="33"/>
      <c r="K3292" s="33"/>
      <c r="L3292" s="33"/>
      <c r="X3292" s="23"/>
      <c r="Y3292" s="23"/>
      <c r="Z3292" s="23"/>
      <c r="AA3292" s="23"/>
      <c r="AF3292" s="23"/>
      <c r="AG3292" s="23"/>
      <c r="AH3292" s="23"/>
      <c r="AI3292" s="23"/>
      <c r="AN3292" s="23"/>
      <c r="AO3292" s="23"/>
      <c r="AP3292" s="23"/>
      <c r="AQ3292" s="23"/>
      <c r="AR3292" s="35"/>
      <c r="AS3292" s="35"/>
      <c r="AT3292" s="35"/>
      <c r="AU3292" s="31"/>
      <c r="AV3292" s="36"/>
    </row>
    <row r="3293" spans="4:48">
      <c r="D3293" s="31"/>
      <c r="E3293" s="31"/>
      <c r="F3293" s="31"/>
      <c r="G3293" s="31"/>
      <c r="H3293" s="32"/>
      <c r="J3293" s="33"/>
      <c r="K3293" s="33"/>
      <c r="L3293" s="33"/>
      <c r="X3293" s="23"/>
      <c r="Y3293" s="23"/>
      <c r="Z3293" s="23"/>
      <c r="AA3293" s="23"/>
      <c r="AF3293" s="23"/>
      <c r="AG3293" s="23"/>
      <c r="AH3293" s="23"/>
      <c r="AI3293" s="23"/>
      <c r="AN3293" s="23"/>
      <c r="AO3293" s="23"/>
      <c r="AP3293" s="23"/>
      <c r="AQ3293" s="23"/>
      <c r="AR3293" s="35"/>
      <c r="AS3293" s="35"/>
      <c r="AT3293" s="35"/>
      <c r="AU3293" s="31"/>
      <c r="AV3293" s="36"/>
    </row>
    <row r="3294" spans="4:48">
      <c r="D3294" s="31"/>
      <c r="E3294" s="31"/>
      <c r="F3294" s="31"/>
      <c r="G3294" s="31"/>
      <c r="H3294" s="32"/>
      <c r="J3294" s="33"/>
      <c r="K3294" s="33"/>
      <c r="L3294" s="33"/>
      <c r="X3294" s="23"/>
      <c r="Y3294" s="23"/>
      <c r="Z3294" s="23"/>
      <c r="AA3294" s="23"/>
      <c r="AF3294" s="23"/>
      <c r="AG3294" s="23"/>
      <c r="AH3294" s="23"/>
      <c r="AI3294" s="23"/>
      <c r="AN3294" s="23"/>
      <c r="AO3294" s="23"/>
      <c r="AP3294" s="23"/>
      <c r="AQ3294" s="23"/>
      <c r="AR3294" s="35"/>
      <c r="AS3294" s="35"/>
      <c r="AT3294" s="35"/>
      <c r="AU3294" s="31"/>
      <c r="AV3294" s="36"/>
    </row>
    <row r="3295" spans="4:48">
      <c r="D3295" s="31"/>
      <c r="E3295" s="31"/>
      <c r="F3295" s="31"/>
      <c r="G3295" s="31"/>
      <c r="H3295" s="32"/>
      <c r="J3295" s="33"/>
      <c r="K3295" s="33"/>
      <c r="L3295" s="33"/>
      <c r="X3295" s="23"/>
      <c r="Y3295" s="23"/>
      <c r="Z3295" s="23"/>
      <c r="AA3295" s="23"/>
      <c r="AF3295" s="23"/>
      <c r="AG3295" s="23"/>
      <c r="AH3295" s="23"/>
      <c r="AI3295" s="23"/>
      <c r="AN3295" s="23"/>
      <c r="AO3295" s="23"/>
      <c r="AP3295" s="23"/>
      <c r="AQ3295" s="23"/>
      <c r="AR3295" s="35"/>
      <c r="AS3295" s="35"/>
      <c r="AT3295" s="35"/>
      <c r="AU3295" s="31"/>
      <c r="AV3295" s="36"/>
    </row>
    <row r="3296" spans="4:48">
      <c r="D3296" s="31"/>
      <c r="E3296" s="31"/>
      <c r="F3296" s="31"/>
      <c r="G3296" s="31"/>
      <c r="H3296" s="32"/>
      <c r="J3296" s="33"/>
      <c r="K3296" s="33"/>
      <c r="L3296" s="33"/>
      <c r="X3296" s="23"/>
      <c r="Y3296" s="23"/>
      <c r="Z3296" s="23"/>
      <c r="AA3296" s="23"/>
      <c r="AF3296" s="23"/>
      <c r="AG3296" s="23"/>
      <c r="AH3296" s="23"/>
      <c r="AI3296" s="23"/>
      <c r="AN3296" s="23"/>
      <c r="AO3296" s="23"/>
      <c r="AP3296" s="23"/>
      <c r="AQ3296" s="23"/>
      <c r="AR3296" s="35"/>
      <c r="AS3296" s="35"/>
      <c r="AT3296" s="35"/>
      <c r="AU3296" s="31"/>
      <c r="AV3296" s="36"/>
    </row>
    <row r="3297" spans="4:48">
      <c r="D3297" s="31"/>
      <c r="E3297" s="31"/>
      <c r="F3297" s="31"/>
      <c r="G3297" s="31"/>
      <c r="H3297" s="32"/>
      <c r="J3297" s="33"/>
      <c r="K3297" s="33"/>
      <c r="L3297" s="33"/>
      <c r="X3297" s="23"/>
      <c r="Y3297" s="23"/>
      <c r="Z3297" s="23"/>
      <c r="AA3297" s="23"/>
      <c r="AF3297" s="23"/>
      <c r="AG3297" s="23"/>
      <c r="AH3297" s="23"/>
      <c r="AI3297" s="23"/>
      <c r="AN3297" s="23"/>
      <c r="AO3297" s="23"/>
      <c r="AP3297" s="23"/>
      <c r="AQ3297" s="23"/>
      <c r="AR3297" s="35"/>
      <c r="AS3297" s="35"/>
      <c r="AT3297" s="35"/>
      <c r="AU3297" s="31"/>
      <c r="AV3297" s="36"/>
    </row>
    <row r="3298" spans="4:48">
      <c r="D3298" s="31"/>
      <c r="E3298" s="31"/>
      <c r="F3298" s="31"/>
      <c r="G3298" s="31"/>
      <c r="H3298" s="32"/>
      <c r="J3298" s="33"/>
      <c r="K3298" s="33"/>
      <c r="L3298" s="33"/>
      <c r="X3298" s="23"/>
      <c r="Y3298" s="23"/>
      <c r="Z3298" s="23"/>
      <c r="AA3298" s="23"/>
      <c r="AF3298" s="23"/>
      <c r="AG3298" s="23"/>
      <c r="AH3298" s="23"/>
      <c r="AI3298" s="23"/>
      <c r="AN3298" s="23"/>
      <c r="AO3298" s="23"/>
      <c r="AP3298" s="23"/>
      <c r="AQ3298" s="23"/>
      <c r="AR3298" s="35"/>
      <c r="AS3298" s="35"/>
      <c r="AT3298" s="35"/>
      <c r="AU3298" s="31"/>
      <c r="AV3298" s="36"/>
    </row>
    <row r="3299" spans="4:48">
      <c r="D3299" s="31"/>
      <c r="E3299" s="31"/>
      <c r="F3299" s="31"/>
      <c r="G3299" s="31"/>
      <c r="H3299" s="32"/>
      <c r="J3299" s="33"/>
      <c r="K3299" s="33"/>
      <c r="L3299" s="33"/>
      <c r="X3299" s="23"/>
      <c r="Y3299" s="23"/>
      <c r="Z3299" s="23"/>
      <c r="AA3299" s="23"/>
      <c r="AF3299" s="23"/>
      <c r="AG3299" s="23"/>
      <c r="AH3299" s="23"/>
      <c r="AI3299" s="23"/>
      <c r="AN3299" s="23"/>
      <c r="AO3299" s="23"/>
      <c r="AP3299" s="23"/>
      <c r="AQ3299" s="23"/>
      <c r="AR3299" s="35"/>
      <c r="AS3299" s="35"/>
      <c r="AT3299" s="35"/>
      <c r="AU3299" s="31"/>
      <c r="AV3299" s="36"/>
    </row>
    <row r="3300" spans="4:48">
      <c r="D3300" s="31"/>
      <c r="E3300" s="31"/>
      <c r="F3300" s="31"/>
      <c r="G3300" s="31"/>
      <c r="H3300" s="32"/>
      <c r="J3300" s="33"/>
      <c r="K3300" s="33"/>
      <c r="L3300" s="33"/>
      <c r="X3300" s="23"/>
      <c r="Y3300" s="23"/>
      <c r="Z3300" s="23"/>
      <c r="AA3300" s="23"/>
      <c r="AF3300" s="23"/>
      <c r="AG3300" s="23"/>
      <c r="AH3300" s="23"/>
      <c r="AI3300" s="23"/>
      <c r="AN3300" s="23"/>
      <c r="AO3300" s="23"/>
      <c r="AP3300" s="23"/>
      <c r="AQ3300" s="23"/>
      <c r="AR3300" s="35"/>
      <c r="AS3300" s="35"/>
      <c r="AT3300" s="35"/>
      <c r="AU3300" s="31"/>
      <c r="AV3300" s="36"/>
    </row>
    <row r="3301" spans="4:48">
      <c r="D3301" s="31"/>
      <c r="E3301" s="31"/>
      <c r="F3301" s="31"/>
      <c r="G3301" s="31"/>
      <c r="H3301" s="32"/>
      <c r="J3301" s="33"/>
      <c r="K3301" s="33"/>
      <c r="L3301" s="33"/>
      <c r="X3301" s="23"/>
      <c r="Y3301" s="23"/>
      <c r="Z3301" s="23"/>
      <c r="AA3301" s="23"/>
      <c r="AF3301" s="23"/>
      <c r="AG3301" s="23"/>
      <c r="AH3301" s="23"/>
      <c r="AI3301" s="23"/>
      <c r="AN3301" s="23"/>
      <c r="AO3301" s="23"/>
      <c r="AP3301" s="23"/>
      <c r="AQ3301" s="23"/>
      <c r="AR3301" s="35"/>
      <c r="AS3301" s="35"/>
      <c r="AT3301" s="35"/>
      <c r="AU3301" s="31"/>
      <c r="AV3301" s="36"/>
    </row>
    <row r="3302" spans="4:48">
      <c r="D3302" s="31"/>
      <c r="E3302" s="31"/>
      <c r="F3302" s="31"/>
      <c r="G3302" s="31"/>
      <c r="H3302" s="32"/>
      <c r="J3302" s="33"/>
      <c r="K3302" s="33"/>
      <c r="L3302" s="33"/>
      <c r="X3302" s="23"/>
      <c r="Y3302" s="23"/>
      <c r="Z3302" s="23"/>
      <c r="AA3302" s="23"/>
      <c r="AF3302" s="23"/>
      <c r="AG3302" s="23"/>
      <c r="AH3302" s="23"/>
      <c r="AI3302" s="23"/>
      <c r="AN3302" s="23"/>
      <c r="AO3302" s="23"/>
      <c r="AP3302" s="23"/>
      <c r="AQ3302" s="23"/>
      <c r="AR3302" s="35"/>
      <c r="AS3302" s="35"/>
      <c r="AT3302" s="35"/>
      <c r="AU3302" s="31"/>
      <c r="AV3302" s="36"/>
    </row>
    <row r="3303" spans="4:48">
      <c r="D3303" s="31"/>
      <c r="E3303" s="31"/>
      <c r="F3303" s="31"/>
      <c r="G3303" s="31"/>
      <c r="H3303" s="32"/>
      <c r="J3303" s="33"/>
      <c r="K3303" s="33"/>
      <c r="L3303" s="33"/>
      <c r="X3303" s="23"/>
      <c r="Y3303" s="23"/>
      <c r="Z3303" s="23"/>
      <c r="AA3303" s="23"/>
      <c r="AF3303" s="23"/>
      <c r="AG3303" s="23"/>
      <c r="AH3303" s="23"/>
      <c r="AI3303" s="23"/>
      <c r="AN3303" s="23"/>
      <c r="AO3303" s="23"/>
      <c r="AP3303" s="23"/>
      <c r="AQ3303" s="23"/>
      <c r="AR3303" s="35"/>
      <c r="AS3303" s="35"/>
      <c r="AT3303" s="35"/>
      <c r="AU3303" s="31"/>
      <c r="AV3303" s="36"/>
    </row>
    <row r="3304" spans="4:48">
      <c r="D3304" s="31"/>
      <c r="E3304" s="31"/>
      <c r="F3304" s="31"/>
      <c r="G3304" s="31"/>
      <c r="H3304" s="32"/>
      <c r="J3304" s="33"/>
      <c r="K3304" s="33"/>
      <c r="L3304" s="33"/>
      <c r="X3304" s="23"/>
      <c r="Y3304" s="23"/>
      <c r="Z3304" s="23"/>
      <c r="AA3304" s="23"/>
      <c r="AF3304" s="23"/>
      <c r="AG3304" s="23"/>
      <c r="AH3304" s="23"/>
      <c r="AI3304" s="23"/>
      <c r="AN3304" s="23"/>
      <c r="AO3304" s="23"/>
      <c r="AP3304" s="23"/>
      <c r="AQ3304" s="23"/>
      <c r="AR3304" s="35"/>
      <c r="AS3304" s="35"/>
      <c r="AT3304" s="35"/>
      <c r="AU3304" s="31"/>
      <c r="AV3304" s="36"/>
    </row>
    <row r="3305" spans="4:48">
      <c r="D3305" s="31"/>
      <c r="E3305" s="31"/>
      <c r="F3305" s="31"/>
      <c r="G3305" s="31"/>
      <c r="H3305" s="32"/>
      <c r="J3305" s="33"/>
      <c r="K3305" s="33"/>
      <c r="L3305" s="33"/>
      <c r="X3305" s="23"/>
      <c r="Y3305" s="23"/>
      <c r="Z3305" s="23"/>
      <c r="AA3305" s="23"/>
      <c r="AF3305" s="23"/>
      <c r="AG3305" s="23"/>
      <c r="AH3305" s="23"/>
      <c r="AI3305" s="23"/>
      <c r="AN3305" s="23"/>
      <c r="AO3305" s="23"/>
      <c r="AP3305" s="23"/>
      <c r="AQ3305" s="23"/>
      <c r="AR3305" s="35"/>
      <c r="AS3305" s="35"/>
      <c r="AT3305" s="35"/>
      <c r="AU3305" s="31"/>
      <c r="AV3305" s="36"/>
    </row>
    <row r="3306" spans="4:48">
      <c r="D3306" s="31"/>
      <c r="E3306" s="31"/>
      <c r="F3306" s="31"/>
      <c r="G3306" s="31"/>
      <c r="H3306" s="32"/>
      <c r="J3306" s="33"/>
      <c r="K3306" s="33"/>
      <c r="L3306" s="33"/>
      <c r="X3306" s="23"/>
      <c r="Y3306" s="23"/>
      <c r="Z3306" s="23"/>
      <c r="AA3306" s="23"/>
      <c r="AF3306" s="23"/>
      <c r="AG3306" s="23"/>
      <c r="AH3306" s="23"/>
      <c r="AI3306" s="23"/>
      <c r="AN3306" s="23"/>
      <c r="AO3306" s="23"/>
      <c r="AP3306" s="23"/>
      <c r="AQ3306" s="23"/>
      <c r="AR3306" s="35"/>
      <c r="AS3306" s="35"/>
      <c r="AT3306" s="35"/>
      <c r="AU3306" s="31"/>
      <c r="AV3306" s="36"/>
    </row>
    <row r="3307" spans="4:48">
      <c r="D3307" s="31"/>
      <c r="E3307" s="31"/>
      <c r="F3307" s="31"/>
      <c r="G3307" s="31"/>
      <c r="H3307" s="32"/>
      <c r="J3307" s="33"/>
      <c r="K3307" s="33"/>
      <c r="L3307" s="33"/>
      <c r="X3307" s="23"/>
      <c r="Y3307" s="23"/>
      <c r="Z3307" s="23"/>
      <c r="AA3307" s="23"/>
      <c r="AF3307" s="23"/>
      <c r="AG3307" s="23"/>
      <c r="AH3307" s="23"/>
      <c r="AI3307" s="23"/>
      <c r="AN3307" s="23"/>
      <c r="AO3307" s="23"/>
      <c r="AP3307" s="23"/>
      <c r="AQ3307" s="23"/>
      <c r="AR3307" s="35"/>
      <c r="AS3307" s="35"/>
      <c r="AT3307" s="35"/>
      <c r="AU3307" s="31"/>
      <c r="AV3307" s="36"/>
    </row>
    <row r="3308" spans="4:48">
      <c r="D3308" s="31"/>
      <c r="E3308" s="31"/>
      <c r="F3308" s="31"/>
      <c r="G3308" s="31"/>
      <c r="H3308" s="32"/>
      <c r="J3308" s="33"/>
      <c r="K3308" s="33"/>
      <c r="L3308" s="33"/>
      <c r="X3308" s="23"/>
      <c r="Y3308" s="23"/>
      <c r="Z3308" s="23"/>
      <c r="AA3308" s="23"/>
      <c r="AF3308" s="23"/>
      <c r="AG3308" s="23"/>
      <c r="AH3308" s="23"/>
      <c r="AI3308" s="23"/>
      <c r="AN3308" s="23"/>
      <c r="AO3308" s="23"/>
      <c r="AP3308" s="23"/>
      <c r="AQ3308" s="23"/>
      <c r="AR3308" s="35"/>
      <c r="AS3308" s="35"/>
      <c r="AT3308" s="35"/>
      <c r="AU3308" s="31"/>
      <c r="AV3308" s="36"/>
    </row>
    <row r="3309" spans="4:48">
      <c r="D3309" s="31"/>
      <c r="E3309" s="31"/>
      <c r="F3309" s="31"/>
      <c r="G3309" s="31"/>
      <c r="H3309" s="32"/>
      <c r="J3309" s="33"/>
      <c r="K3309" s="33"/>
      <c r="L3309" s="33"/>
      <c r="X3309" s="23"/>
      <c r="Y3309" s="23"/>
      <c r="Z3309" s="23"/>
      <c r="AA3309" s="23"/>
      <c r="AF3309" s="23"/>
      <c r="AG3309" s="23"/>
      <c r="AH3309" s="23"/>
      <c r="AI3309" s="23"/>
      <c r="AN3309" s="23"/>
      <c r="AO3309" s="23"/>
      <c r="AP3309" s="23"/>
      <c r="AQ3309" s="23"/>
      <c r="AR3309" s="35"/>
      <c r="AS3309" s="35"/>
      <c r="AT3309" s="35"/>
      <c r="AU3309" s="31"/>
      <c r="AV3309" s="36"/>
    </row>
    <row r="3310" spans="4:48">
      <c r="D3310" s="31"/>
      <c r="E3310" s="31"/>
      <c r="F3310" s="31"/>
      <c r="G3310" s="31"/>
      <c r="H3310" s="32"/>
      <c r="J3310" s="33"/>
      <c r="K3310" s="33"/>
      <c r="L3310" s="33"/>
      <c r="X3310" s="23"/>
      <c r="Y3310" s="23"/>
      <c r="Z3310" s="23"/>
      <c r="AA3310" s="23"/>
      <c r="AF3310" s="23"/>
      <c r="AG3310" s="23"/>
      <c r="AH3310" s="23"/>
      <c r="AI3310" s="23"/>
      <c r="AN3310" s="23"/>
      <c r="AO3310" s="23"/>
      <c r="AP3310" s="23"/>
      <c r="AQ3310" s="23"/>
      <c r="AR3310" s="35"/>
      <c r="AS3310" s="35"/>
      <c r="AT3310" s="35"/>
      <c r="AU3310" s="31"/>
      <c r="AV3310" s="36"/>
    </row>
    <row r="3311" spans="4:48">
      <c r="D3311" s="31"/>
      <c r="E3311" s="31"/>
      <c r="F3311" s="31"/>
      <c r="G3311" s="31"/>
      <c r="H3311" s="32"/>
      <c r="J3311" s="33"/>
      <c r="K3311" s="33"/>
      <c r="L3311" s="33"/>
      <c r="X3311" s="23"/>
      <c r="Y3311" s="23"/>
      <c r="Z3311" s="23"/>
      <c r="AA3311" s="23"/>
      <c r="AF3311" s="23"/>
      <c r="AG3311" s="23"/>
      <c r="AH3311" s="23"/>
      <c r="AI3311" s="23"/>
      <c r="AN3311" s="23"/>
      <c r="AO3311" s="23"/>
      <c r="AP3311" s="23"/>
      <c r="AQ3311" s="23"/>
      <c r="AR3311" s="35"/>
      <c r="AS3311" s="35"/>
      <c r="AT3311" s="35"/>
      <c r="AU3311" s="31"/>
      <c r="AV3311" s="36"/>
    </row>
    <row r="3312" spans="4:48">
      <c r="D3312" s="31"/>
      <c r="E3312" s="31"/>
      <c r="F3312" s="31"/>
      <c r="G3312" s="31"/>
      <c r="H3312" s="32"/>
      <c r="J3312" s="33"/>
      <c r="K3312" s="33"/>
      <c r="L3312" s="33"/>
      <c r="X3312" s="23"/>
      <c r="Y3312" s="23"/>
      <c r="Z3312" s="23"/>
      <c r="AA3312" s="23"/>
      <c r="AF3312" s="23"/>
      <c r="AG3312" s="23"/>
      <c r="AH3312" s="23"/>
      <c r="AI3312" s="23"/>
      <c r="AN3312" s="23"/>
      <c r="AO3312" s="23"/>
      <c r="AP3312" s="23"/>
      <c r="AQ3312" s="23"/>
      <c r="AR3312" s="35"/>
      <c r="AS3312" s="35"/>
      <c r="AT3312" s="35"/>
      <c r="AU3312" s="31"/>
      <c r="AV3312" s="36"/>
    </row>
    <row r="3313" spans="4:48">
      <c r="D3313" s="31"/>
      <c r="E3313" s="31"/>
      <c r="F3313" s="31"/>
      <c r="G3313" s="31"/>
      <c r="H3313" s="32"/>
      <c r="J3313" s="33"/>
      <c r="K3313" s="33"/>
      <c r="L3313" s="33"/>
      <c r="X3313" s="23"/>
      <c r="Y3313" s="23"/>
      <c r="Z3313" s="23"/>
      <c r="AA3313" s="23"/>
      <c r="AF3313" s="23"/>
      <c r="AG3313" s="23"/>
      <c r="AH3313" s="23"/>
      <c r="AI3313" s="23"/>
      <c r="AN3313" s="23"/>
      <c r="AO3313" s="23"/>
      <c r="AP3313" s="23"/>
      <c r="AQ3313" s="23"/>
      <c r="AR3313" s="35"/>
      <c r="AS3313" s="35"/>
      <c r="AT3313" s="35"/>
      <c r="AU3313" s="31"/>
      <c r="AV3313" s="36"/>
    </row>
    <row r="3314" spans="4:48">
      <c r="D3314" s="31"/>
      <c r="E3314" s="31"/>
      <c r="F3314" s="31"/>
      <c r="G3314" s="31"/>
      <c r="H3314" s="32"/>
      <c r="J3314" s="33"/>
      <c r="K3314" s="33"/>
      <c r="L3314" s="33"/>
      <c r="X3314" s="23"/>
      <c r="Y3314" s="23"/>
      <c r="Z3314" s="23"/>
      <c r="AA3314" s="23"/>
      <c r="AF3314" s="23"/>
      <c r="AG3314" s="23"/>
      <c r="AH3314" s="23"/>
      <c r="AI3314" s="23"/>
      <c r="AN3314" s="23"/>
      <c r="AO3314" s="23"/>
      <c r="AP3314" s="23"/>
      <c r="AQ3314" s="23"/>
      <c r="AR3314" s="35"/>
      <c r="AS3314" s="35"/>
      <c r="AT3314" s="35"/>
      <c r="AU3314" s="31"/>
      <c r="AV3314" s="36"/>
    </row>
    <row r="3315" spans="4:48">
      <c r="D3315" s="31"/>
      <c r="E3315" s="31"/>
      <c r="F3315" s="31"/>
      <c r="G3315" s="31"/>
      <c r="H3315" s="32"/>
      <c r="J3315" s="33"/>
      <c r="K3315" s="33"/>
      <c r="L3315" s="33"/>
      <c r="X3315" s="23"/>
      <c r="Y3315" s="23"/>
      <c r="Z3315" s="23"/>
      <c r="AA3315" s="23"/>
      <c r="AF3315" s="23"/>
      <c r="AG3315" s="23"/>
      <c r="AH3315" s="23"/>
      <c r="AI3315" s="23"/>
      <c r="AN3315" s="23"/>
      <c r="AO3315" s="23"/>
      <c r="AP3315" s="23"/>
      <c r="AQ3315" s="23"/>
      <c r="AR3315" s="35"/>
      <c r="AS3315" s="35"/>
      <c r="AT3315" s="35"/>
      <c r="AU3315" s="31"/>
      <c r="AV3315" s="36"/>
    </row>
    <row r="3316" spans="4:48">
      <c r="D3316" s="31"/>
      <c r="E3316" s="31"/>
      <c r="F3316" s="31"/>
      <c r="G3316" s="31"/>
      <c r="H3316" s="32"/>
      <c r="J3316" s="33"/>
      <c r="K3316" s="33"/>
      <c r="L3316" s="33"/>
      <c r="X3316" s="23"/>
      <c r="Y3316" s="23"/>
      <c r="Z3316" s="23"/>
      <c r="AA3316" s="23"/>
      <c r="AF3316" s="23"/>
      <c r="AG3316" s="23"/>
      <c r="AH3316" s="23"/>
      <c r="AI3316" s="23"/>
      <c r="AN3316" s="23"/>
      <c r="AO3316" s="23"/>
      <c r="AP3316" s="23"/>
      <c r="AQ3316" s="23"/>
      <c r="AR3316" s="35"/>
      <c r="AS3316" s="35"/>
      <c r="AT3316" s="35"/>
      <c r="AU3316" s="31"/>
      <c r="AV3316" s="36"/>
    </row>
    <row r="3317" spans="4:48">
      <c r="D3317" s="31"/>
      <c r="E3317" s="31"/>
      <c r="F3317" s="31"/>
      <c r="G3317" s="31"/>
      <c r="H3317" s="32"/>
      <c r="J3317" s="33"/>
      <c r="K3317" s="33"/>
      <c r="L3317" s="33"/>
      <c r="X3317" s="23"/>
      <c r="Y3317" s="23"/>
      <c r="Z3317" s="23"/>
      <c r="AA3317" s="23"/>
      <c r="AF3317" s="23"/>
      <c r="AG3317" s="23"/>
      <c r="AH3317" s="23"/>
      <c r="AI3317" s="23"/>
      <c r="AN3317" s="23"/>
      <c r="AO3317" s="23"/>
      <c r="AP3317" s="23"/>
      <c r="AQ3317" s="23"/>
      <c r="AR3317" s="35"/>
      <c r="AS3317" s="35"/>
      <c r="AT3317" s="35"/>
      <c r="AU3317" s="31"/>
      <c r="AV3317" s="36"/>
    </row>
    <row r="3318" spans="4:48">
      <c r="D3318" s="31"/>
      <c r="E3318" s="31"/>
      <c r="F3318" s="31"/>
      <c r="G3318" s="31"/>
      <c r="H3318" s="32"/>
      <c r="J3318" s="33"/>
      <c r="K3318" s="33"/>
      <c r="L3318" s="33"/>
      <c r="X3318" s="23"/>
      <c r="Y3318" s="23"/>
      <c r="Z3318" s="23"/>
      <c r="AA3318" s="23"/>
      <c r="AF3318" s="23"/>
      <c r="AG3318" s="23"/>
      <c r="AH3318" s="23"/>
      <c r="AI3318" s="23"/>
      <c r="AN3318" s="23"/>
      <c r="AO3318" s="23"/>
      <c r="AP3318" s="23"/>
      <c r="AQ3318" s="23"/>
      <c r="AR3318" s="35"/>
      <c r="AS3318" s="35"/>
      <c r="AT3318" s="35"/>
      <c r="AU3318" s="31"/>
      <c r="AV3318" s="36"/>
    </row>
    <row r="3319" spans="4:48">
      <c r="D3319" s="31"/>
      <c r="E3319" s="31"/>
      <c r="F3319" s="31"/>
      <c r="G3319" s="31"/>
      <c r="H3319" s="32"/>
      <c r="J3319" s="33"/>
      <c r="K3319" s="33"/>
      <c r="L3319" s="33"/>
      <c r="X3319" s="23"/>
      <c r="Y3319" s="23"/>
      <c r="Z3319" s="23"/>
      <c r="AA3319" s="23"/>
      <c r="AF3319" s="23"/>
      <c r="AG3319" s="23"/>
      <c r="AH3319" s="23"/>
      <c r="AI3319" s="23"/>
      <c r="AN3319" s="23"/>
      <c r="AO3319" s="23"/>
      <c r="AP3319" s="23"/>
      <c r="AQ3319" s="23"/>
      <c r="AR3319" s="35"/>
      <c r="AS3319" s="35"/>
      <c r="AT3319" s="35"/>
      <c r="AU3319" s="31"/>
      <c r="AV3319" s="36"/>
    </row>
    <row r="3320" spans="4:48">
      <c r="D3320" s="31"/>
      <c r="E3320" s="31"/>
      <c r="F3320" s="31"/>
      <c r="G3320" s="31"/>
      <c r="H3320" s="32"/>
      <c r="J3320" s="33"/>
      <c r="K3320" s="33"/>
      <c r="L3320" s="33"/>
      <c r="X3320" s="23"/>
      <c r="Y3320" s="23"/>
      <c r="Z3320" s="23"/>
      <c r="AA3320" s="23"/>
      <c r="AF3320" s="23"/>
      <c r="AG3320" s="23"/>
      <c r="AH3320" s="23"/>
      <c r="AI3320" s="23"/>
      <c r="AN3320" s="23"/>
      <c r="AO3320" s="23"/>
      <c r="AP3320" s="23"/>
      <c r="AQ3320" s="23"/>
      <c r="AR3320" s="35"/>
      <c r="AS3320" s="35"/>
      <c r="AT3320" s="35"/>
      <c r="AU3320" s="31"/>
      <c r="AV3320" s="36"/>
    </row>
    <row r="3321" spans="4:48">
      <c r="D3321" s="31"/>
      <c r="E3321" s="31"/>
      <c r="F3321" s="31"/>
      <c r="G3321" s="31"/>
      <c r="H3321" s="32"/>
      <c r="J3321" s="33"/>
      <c r="K3321" s="33"/>
      <c r="L3321" s="33"/>
      <c r="X3321" s="23"/>
      <c r="Y3321" s="23"/>
      <c r="Z3321" s="23"/>
      <c r="AA3321" s="23"/>
      <c r="AF3321" s="23"/>
      <c r="AG3321" s="23"/>
      <c r="AH3321" s="23"/>
      <c r="AI3321" s="23"/>
      <c r="AN3321" s="23"/>
      <c r="AO3321" s="23"/>
      <c r="AP3321" s="23"/>
      <c r="AQ3321" s="23"/>
      <c r="AR3321" s="35"/>
      <c r="AS3321" s="35"/>
      <c r="AT3321" s="35"/>
      <c r="AU3321" s="31"/>
      <c r="AV3321" s="36"/>
    </row>
    <row r="3322" spans="4:48">
      <c r="D3322" s="31"/>
      <c r="E3322" s="31"/>
      <c r="F3322" s="31"/>
      <c r="G3322" s="31"/>
      <c r="H3322" s="32"/>
      <c r="J3322" s="33"/>
      <c r="K3322" s="33"/>
      <c r="L3322" s="33"/>
      <c r="X3322" s="23"/>
      <c r="Y3322" s="23"/>
      <c r="Z3322" s="23"/>
      <c r="AA3322" s="23"/>
      <c r="AF3322" s="23"/>
      <c r="AG3322" s="23"/>
      <c r="AH3322" s="23"/>
      <c r="AI3322" s="23"/>
      <c r="AN3322" s="23"/>
      <c r="AO3322" s="23"/>
      <c r="AP3322" s="23"/>
      <c r="AQ3322" s="23"/>
      <c r="AR3322" s="35"/>
      <c r="AS3322" s="35"/>
      <c r="AT3322" s="35"/>
      <c r="AU3322" s="31"/>
      <c r="AV3322" s="36"/>
    </row>
    <row r="3323" spans="4:48">
      <c r="D3323" s="31"/>
      <c r="E3323" s="31"/>
      <c r="F3323" s="31"/>
      <c r="G3323" s="31"/>
      <c r="H3323" s="32"/>
      <c r="J3323" s="33"/>
      <c r="K3323" s="33"/>
      <c r="L3323" s="33"/>
      <c r="X3323" s="23"/>
      <c r="Y3323" s="23"/>
      <c r="Z3323" s="23"/>
      <c r="AA3323" s="23"/>
      <c r="AF3323" s="23"/>
      <c r="AG3323" s="23"/>
      <c r="AH3323" s="23"/>
      <c r="AI3323" s="23"/>
      <c r="AN3323" s="23"/>
      <c r="AO3323" s="23"/>
      <c r="AP3323" s="23"/>
      <c r="AQ3323" s="23"/>
      <c r="AR3323" s="35"/>
      <c r="AS3323" s="35"/>
      <c r="AT3323" s="35"/>
      <c r="AU3323" s="31"/>
      <c r="AV3323" s="36"/>
    </row>
    <row r="3324" spans="4:48">
      <c r="D3324" s="31"/>
      <c r="E3324" s="31"/>
      <c r="F3324" s="31"/>
      <c r="G3324" s="31"/>
      <c r="H3324" s="32"/>
      <c r="J3324" s="33"/>
      <c r="K3324" s="33"/>
      <c r="L3324" s="33"/>
      <c r="X3324" s="23"/>
      <c r="Y3324" s="23"/>
      <c r="Z3324" s="23"/>
      <c r="AA3324" s="23"/>
      <c r="AF3324" s="23"/>
      <c r="AG3324" s="23"/>
      <c r="AH3324" s="23"/>
      <c r="AI3324" s="23"/>
      <c r="AN3324" s="23"/>
      <c r="AO3324" s="23"/>
      <c r="AP3324" s="23"/>
      <c r="AQ3324" s="23"/>
      <c r="AR3324" s="35"/>
      <c r="AS3324" s="35"/>
      <c r="AT3324" s="35"/>
      <c r="AU3324" s="31"/>
      <c r="AV3324" s="36"/>
    </row>
    <row r="3325" spans="4:48">
      <c r="D3325" s="31"/>
      <c r="E3325" s="31"/>
      <c r="F3325" s="31"/>
      <c r="G3325" s="31"/>
      <c r="H3325" s="32"/>
      <c r="J3325" s="33"/>
      <c r="K3325" s="33"/>
      <c r="L3325" s="33"/>
      <c r="X3325" s="23"/>
      <c r="Y3325" s="23"/>
      <c r="Z3325" s="23"/>
      <c r="AA3325" s="23"/>
      <c r="AF3325" s="23"/>
      <c r="AG3325" s="23"/>
      <c r="AH3325" s="23"/>
      <c r="AI3325" s="23"/>
      <c r="AN3325" s="23"/>
      <c r="AO3325" s="23"/>
      <c r="AP3325" s="23"/>
      <c r="AQ3325" s="23"/>
      <c r="AR3325" s="35"/>
      <c r="AS3325" s="35"/>
      <c r="AT3325" s="35"/>
      <c r="AU3325" s="31"/>
      <c r="AV3325" s="36"/>
    </row>
    <row r="3326" spans="4:48">
      <c r="D3326" s="31"/>
      <c r="E3326" s="31"/>
      <c r="F3326" s="31"/>
      <c r="G3326" s="31"/>
      <c r="H3326" s="32"/>
      <c r="J3326" s="33"/>
      <c r="K3326" s="33"/>
      <c r="L3326" s="33"/>
      <c r="X3326" s="23"/>
      <c r="Y3326" s="23"/>
      <c r="Z3326" s="23"/>
      <c r="AA3326" s="23"/>
      <c r="AF3326" s="23"/>
      <c r="AG3326" s="23"/>
      <c r="AH3326" s="23"/>
      <c r="AI3326" s="23"/>
      <c r="AN3326" s="23"/>
      <c r="AO3326" s="23"/>
      <c r="AP3326" s="23"/>
      <c r="AQ3326" s="23"/>
      <c r="AR3326" s="35"/>
      <c r="AS3326" s="35"/>
      <c r="AT3326" s="35"/>
      <c r="AU3326" s="31"/>
      <c r="AV3326" s="36"/>
    </row>
    <row r="3327" spans="4:48">
      <c r="D3327" s="31"/>
      <c r="E3327" s="31"/>
      <c r="F3327" s="31"/>
      <c r="G3327" s="31"/>
      <c r="H3327" s="32"/>
      <c r="J3327" s="33"/>
      <c r="K3327" s="33"/>
      <c r="L3327" s="33"/>
      <c r="X3327" s="23"/>
      <c r="Y3327" s="23"/>
      <c r="Z3327" s="23"/>
      <c r="AA3327" s="23"/>
      <c r="AF3327" s="23"/>
      <c r="AG3327" s="23"/>
      <c r="AH3327" s="23"/>
      <c r="AI3327" s="23"/>
      <c r="AN3327" s="23"/>
      <c r="AO3327" s="23"/>
      <c r="AP3327" s="23"/>
      <c r="AQ3327" s="23"/>
      <c r="AR3327" s="35"/>
      <c r="AS3327" s="35"/>
      <c r="AT3327" s="35"/>
      <c r="AU3327" s="31"/>
      <c r="AV3327" s="36"/>
    </row>
    <row r="3328" spans="4:48">
      <c r="D3328" s="31"/>
      <c r="E3328" s="31"/>
      <c r="F3328" s="31"/>
      <c r="G3328" s="31"/>
      <c r="H3328" s="32"/>
      <c r="J3328" s="33"/>
      <c r="K3328" s="33"/>
      <c r="L3328" s="33"/>
      <c r="X3328" s="23"/>
      <c r="Y3328" s="23"/>
      <c r="Z3328" s="23"/>
      <c r="AA3328" s="23"/>
      <c r="AF3328" s="23"/>
      <c r="AG3328" s="23"/>
      <c r="AH3328" s="23"/>
      <c r="AI3328" s="23"/>
      <c r="AN3328" s="23"/>
      <c r="AO3328" s="23"/>
      <c r="AP3328" s="23"/>
      <c r="AQ3328" s="23"/>
      <c r="AR3328" s="35"/>
      <c r="AS3328" s="35"/>
      <c r="AT3328" s="35"/>
      <c r="AU3328" s="31"/>
      <c r="AV3328" s="36"/>
    </row>
    <row r="3329" spans="4:48">
      <c r="D3329" s="31"/>
      <c r="E3329" s="31"/>
      <c r="F3329" s="31"/>
      <c r="G3329" s="31"/>
      <c r="H3329" s="32"/>
      <c r="J3329" s="33"/>
      <c r="K3329" s="33"/>
      <c r="L3329" s="33"/>
      <c r="X3329" s="23"/>
      <c r="Y3329" s="23"/>
      <c r="Z3329" s="23"/>
      <c r="AA3329" s="23"/>
      <c r="AF3329" s="23"/>
      <c r="AG3329" s="23"/>
      <c r="AH3329" s="23"/>
      <c r="AI3329" s="23"/>
      <c r="AN3329" s="23"/>
      <c r="AO3329" s="23"/>
      <c r="AP3329" s="23"/>
      <c r="AQ3329" s="23"/>
      <c r="AR3329" s="35"/>
      <c r="AS3329" s="35"/>
      <c r="AT3329" s="35"/>
      <c r="AU3329" s="31"/>
      <c r="AV3329" s="36"/>
    </row>
    <row r="3330" spans="4:48">
      <c r="D3330" s="31"/>
      <c r="E3330" s="31"/>
      <c r="F3330" s="31"/>
      <c r="G3330" s="31"/>
      <c r="H3330" s="32"/>
      <c r="J3330" s="33"/>
      <c r="K3330" s="33"/>
      <c r="L3330" s="33"/>
      <c r="X3330" s="23"/>
      <c r="Y3330" s="23"/>
      <c r="Z3330" s="23"/>
      <c r="AA3330" s="23"/>
      <c r="AF3330" s="23"/>
      <c r="AG3330" s="23"/>
      <c r="AH3330" s="23"/>
      <c r="AI3330" s="23"/>
      <c r="AN3330" s="23"/>
      <c r="AO3330" s="23"/>
      <c r="AP3330" s="23"/>
      <c r="AQ3330" s="23"/>
      <c r="AR3330" s="35"/>
      <c r="AS3330" s="35"/>
      <c r="AT3330" s="35"/>
      <c r="AU3330" s="31"/>
      <c r="AV3330" s="36"/>
    </row>
    <row r="3331" spans="4:48">
      <c r="D3331" s="31"/>
      <c r="E3331" s="31"/>
      <c r="F3331" s="31"/>
      <c r="G3331" s="31"/>
      <c r="H3331" s="32"/>
      <c r="J3331" s="33"/>
      <c r="K3331" s="33"/>
      <c r="L3331" s="33"/>
      <c r="X3331" s="23"/>
      <c r="Y3331" s="23"/>
      <c r="Z3331" s="23"/>
      <c r="AA3331" s="23"/>
      <c r="AF3331" s="23"/>
      <c r="AG3331" s="23"/>
      <c r="AH3331" s="23"/>
      <c r="AI3331" s="23"/>
      <c r="AN3331" s="23"/>
      <c r="AO3331" s="23"/>
      <c r="AP3331" s="23"/>
      <c r="AQ3331" s="23"/>
      <c r="AR3331" s="35"/>
      <c r="AS3331" s="35"/>
      <c r="AT3331" s="35"/>
      <c r="AU3331" s="31"/>
      <c r="AV3331" s="36"/>
    </row>
    <row r="3332" spans="4:48">
      <c r="D3332" s="31"/>
      <c r="E3332" s="31"/>
      <c r="F3332" s="31"/>
      <c r="G3332" s="31"/>
      <c r="H3332" s="32"/>
      <c r="J3332" s="33"/>
      <c r="K3332" s="33"/>
      <c r="L3332" s="33"/>
      <c r="X3332" s="23"/>
      <c r="Y3332" s="23"/>
      <c r="Z3332" s="23"/>
      <c r="AA3332" s="23"/>
      <c r="AF3332" s="23"/>
      <c r="AG3332" s="23"/>
      <c r="AH3332" s="23"/>
      <c r="AI3332" s="23"/>
      <c r="AN3332" s="23"/>
      <c r="AO3332" s="23"/>
      <c r="AP3332" s="23"/>
      <c r="AQ3332" s="23"/>
      <c r="AR3332" s="35"/>
      <c r="AS3332" s="35"/>
      <c r="AT3332" s="35"/>
      <c r="AU3332" s="31"/>
      <c r="AV3332" s="36"/>
    </row>
    <row r="3333" spans="4:48">
      <c r="D3333" s="31"/>
      <c r="E3333" s="31"/>
      <c r="F3333" s="31"/>
      <c r="G3333" s="31"/>
      <c r="H3333" s="32"/>
      <c r="J3333" s="33"/>
      <c r="K3333" s="33"/>
      <c r="L3333" s="33"/>
      <c r="X3333" s="23"/>
      <c r="Y3333" s="23"/>
      <c r="Z3333" s="23"/>
      <c r="AA3333" s="23"/>
      <c r="AF3333" s="23"/>
      <c r="AG3333" s="23"/>
      <c r="AH3333" s="23"/>
      <c r="AI3333" s="23"/>
      <c r="AN3333" s="23"/>
      <c r="AO3333" s="23"/>
      <c r="AP3333" s="23"/>
      <c r="AQ3333" s="23"/>
      <c r="AR3333" s="35"/>
      <c r="AS3333" s="35"/>
      <c r="AT3333" s="35"/>
      <c r="AU3333" s="31"/>
      <c r="AV3333" s="36"/>
    </row>
    <row r="3334" spans="4:48">
      <c r="D3334" s="31"/>
      <c r="E3334" s="31"/>
      <c r="F3334" s="31"/>
      <c r="G3334" s="31"/>
      <c r="H3334" s="32"/>
      <c r="J3334" s="33"/>
      <c r="K3334" s="33"/>
      <c r="L3334" s="33"/>
      <c r="X3334" s="23"/>
      <c r="Y3334" s="23"/>
      <c r="Z3334" s="23"/>
      <c r="AA3334" s="23"/>
      <c r="AF3334" s="23"/>
      <c r="AG3334" s="23"/>
      <c r="AH3334" s="23"/>
      <c r="AI3334" s="23"/>
      <c r="AN3334" s="23"/>
      <c r="AO3334" s="23"/>
      <c r="AP3334" s="23"/>
      <c r="AQ3334" s="23"/>
      <c r="AR3334" s="35"/>
      <c r="AS3334" s="35"/>
      <c r="AT3334" s="35"/>
      <c r="AU3334" s="31"/>
      <c r="AV3334" s="36"/>
    </row>
    <row r="3335" spans="4:48">
      <c r="D3335" s="31"/>
      <c r="E3335" s="31"/>
      <c r="F3335" s="31"/>
      <c r="G3335" s="31"/>
      <c r="H3335" s="32"/>
      <c r="J3335" s="33"/>
      <c r="K3335" s="33"/>
      <c r="L3335" s="33"/>
      <c r="X3335" s="23"/>
      <c r="Y3335" s="23"/>
      <c r="Z3335" s="23"/>
      <c r="AA3335" s="23"/>
      <c r="AF3335" s="23"/>
      <c r="AG3335" s="23"/>
      <c r="AH3335" s="23"/>
      <c r="AI3335" s="23"/>
      <c r="AN3335" s="23"/>
      <c r="AO3335" s="23"/>
      <c r="AP3335" s="23"/>
      <c r="AQ3335" s="23"/>
      <c r="AR3335" s="35"/>
      <c r="AS3335" s="35"/>
      <c r="AT3335" s="35"/>
      <c r="AU3335" s="31"/>
      <c r="AV3335" s="36"/>
    </row>
    <row r="3336" spans="4:48">
      <c r="D3336" s="31"/>
      <c r="E3336" s="31"/>
      <c r="F3336" s="31"/>
      <c r="G3336" s="31"/>
      <c r="H3336" s="32"/>
      <c r="J3336" s="33"/>
      <c r="K3336" s="33"/>
      <c r="L3336" s="33"/>
      <c r="X3336" s="23"/>
      <c r="Y3336" s="23"/>
      <c r="Z3336" s="23"/>
      <c r="AA3336" s="23"/>
      <c r="AF3336" s="23"/>
      <c r="AG3336" s="23"/>
      <c r="AH3336" s="23"/>
      <c r="AI3336" s="23"/>
      <c r="AN3336" s="23"/>
      <c r="AO3336" s="23"/>
      <c r="AP3336" s="23"/>
      <c r="AQ3336" s="23"/>
      <c r="AR3336" s="35"/>
      <c r="AS3336" s="35"/>
      <c r="AT3336" s="35"/>
      <c r="AU3336" s="31"/>
      <c r="AV3336" s="36"/>
    </row>
    <row r="3337" spans="4:48">
      <c r="D3337" s="31"/>
      <c r="E3337" s="31"/>
      <c r="F3337" s="31"/>
      <c r="G3337" s="31"/>
      <c r="H3337" s="32"/>
      <c r="J3337" s="33"/>
      <c r="K3337" s="33"/>
      <c r="L3337" s="33"/>
      <c r="X3337" s="23"/>
      <c r="Y3337" s="23"/>
      <c r="Z3337" s="23"/>
      <c r="AA3337" s="23"/>
      <c r="AF3337" s="23"/>
      <c r="AG3337" s="23"/>
      <c r="AH3337" s="23"/>
      <c r="AI3337" s="23"/>
      <c r="AN3337" s="23"/>
      <c r="AO3337" s="23"/>
      <c r="AP3337" s="23"/>
      <c r="AQ3337" s="23"/>
      <c r="AR3337" s="35"/>
      <c r="AS3337" s="35"/>
      <c r="AT3337" s="35"/>
      <c r="AU3337" s="31"/>
      <c r="AV3337" s="36"/>
    </row>
    <row r="3338" spans="4:48">
      <c r="D3338" s="31"/>
      <c r="E3338" s="31"/>
      <c r="F3338" s="31"/>
      <c r="G3338" s="31"/>
      <c r="H3338" s="32"/>
      <c r="J3338" s="33"/>
      <c r="K3338" s="33"/>
      <c r="L3338" s="33"/>
      <c r="X3338" s="23"/>
      <c r="Y3338" s="23"/>
      <c r="Z3338" s="23"/>
      <c r="AA3338" s="23"/>
      <c r="AF3338" s="23"/>
      <c r="AG3338" s="23"/>
      <c r="AH3338" s="23"/>
      <c r="AI3338" s="23"/>
      <c r="AN3338" s="23"/>
      <c r="AO3338" s="23"/>
      <c r="AP3338" s="23"/>
      <c r="AQ3338" s="23"/>
      <c r="AR3338" s="35"/>
      <c r="AS3338" s="35"/>
      <c r="AT3338" s="35"/>
      <c r="AU3338" s="31"/>
      <c r="AV3338" s="36"/>
    </row>
    <row r="3339" spans="4:48">
      <c r="D3339" s="31"/>
      <c r="E3339" s="31"/>
      <c r="F3339" s="31"/>
      <c r="G3339" s="31"/>
      <c r="H3339" s="32"/>
      <c r="J3339" s="33"/>
      <c r="K3339" s="33"/>
      <c r="L3339" s="33"/>
      <c r="X3339" s="23"/>
      <c r="Y3339" s="23"/>
      <c r="Z3339" s="23"/>
      <c r="AA3339" s="23"/>
      <c r="AF3339" s="23"/>
      <c r="AG3339" s="23"/>
      <c r="AH3339" s="23"/>
      <c r="AI3339" s="23"/>
      <c r="AN3339" s="23"/>
      <c r="AO3339" s="23"/>
      <c r="AP3339" s="23"/>
      <c r="AQ3339" s="23"/>
      <c r="AR3339" s="35"/>
      <c r="AS3339" s="35"/>
      <c r="AT3339" s="35"/>
      <c r="AU3339" s="31"/>
      <c r="AV3339" s="36"/>
    </row>
    <row r="3340" spans="4:48">
      <c r="D3340" s="31"/>
      <c r="E3340" s="31"/>
      <c r="F3340" s="31"/>
      <c r="G3340" s="31"/>
      <c r="H3340" s="32"/>
      <c r="J3340" s="33"/>
      <c r="K3340" s="33"/>
      <c r="L3340" s="33"/>
      <c r="X3340" s="23"/>
      <c r="Y3340" s="23"/>
      <c r="Z3340" s="23"/>
      <c r="AA3340" s="23"/>
      <c r="AF3340" s="23"/>
      <c r="AG3340" s="23"/>
      <c r="AH3340" s="23"/>
      <c r="AI3340" s="23"/>
      <c r="AN3340" s="23"/>
      <c r="AO3340" s="23"/>
      <c r="AP3340" s="23"/>
      <c r="AQ3340" s="23"/>
      <c r="AR3340" s="35"/>
      <c r="AS3340" s="35"/>
      <c r="AT3340" s="35"/>
      <c r="AU3340" s="31"/>
      <c r="AV3340" s="36"/>
    </row>
    <row r="3341" spans="4:48">
      <c r="D3341" s="31"/>
      <c r="E3341" s="31"/>
      <c r="F3341" s="31"/>
      <c r="G3341" s="31"/>
      <c r="H3341" s="32"/>
      <c r="J3341" s="33"/>
      <c r="K3341" s="33"/>
      <c r="L3341" s="33"/>
      <c r="X3341" s="23"/>
      <c r="Y3341" s="23"/>
      <c r="Z3341" s="23"/>
      <c r="AA3341" s="23"/>
      <c r="AF3341" s="23"/>
      <c r="AG3341" s="23"/>
      <c r="AH3341" s="23"/>
      <c r="AI3341" s="23"/>
      <c r="AN3341" s="23"/>
      <c r="AO3341" s="23"/>
      <c r="AP3341" s="23"/>
      <c r="AQ3341" s="23"/>
      <c r="AR3341" s="35"/>
      <c r="AS3341" s="35"/>
      <c r="AT3341" s="35"/>
      <c r="AU3341" s="31"/>
      <c r="AV3341" s="36"/>
    </row>
    <row r="3342" spans="4:48">
      <c r="D3342" s="31"/>
      <c r="E3342" s="31"/>
      <c r="F3342" s="31"/>
      <c r="G3342" s="31"/>
      <c r="H3342" s="32"/>
      <c r="J3342" s="33"/>
      <c r="K3342" s="33"/>
      <c r="L3342" s="33"/>
      <c r="X3342" s="23"/>
      <c r="Y3342" s="23"/>
      <c r="Z3342" s="23"/>
      <c r="AA3342" s="23"/>
      <c r="AF3342" s="23"/>
      <c r="AG3342" s="23"/>
      <c r="AH3342" s="23"/>
      <c r="AI3342" s="23"/>
      <c r="AN3342" s="23"/>
      <c r="AO3342" s="23"/>
      <c r="AP3342" s="23"/>
      <c r="AQ3342" s="23"/>
      <c r="AR3342" s="35"/>
      <c r="AS3342" s="35"/>
      <c r="AT3342" s="35"/>
      <c r="AU3342" s="31"/>
      <c r="AV3342" s="36"/>
    </row>
    <row r="3343" spans="4:48">
      <c r="D3343" s="31"/>
      <c r="E3343" s="31"/>
      <c r="F3343" s="31"/>
      <c r="G3343" s="31"/>
      <c r="H3343" s="32"/>
      <c r="J3343" s="33"/>
      <c r="K3343" s="33"/>
      <c r="L3343" s="33"/>
      <c r="X3343" s="23"/>
      <c r="Y3343" s="23"/>
      <c r="Z3343" s="23"/>
      <c r="AA3343" s="23"/>
      <c r="AF3343" s="23"/>
      <c r="AG3343" s="23"/>
      <c r="AH3343" s="23"/>
      <c r="AI3343" s="23"/>
      <c r="AN3343" s="23"/>
      <c r="AO3343" s="23"/>
      <c r="AP3343" s="23"/>
      <c r="AQ3343" s="23"/>
      <c r="AR3343" s="35"/>
      <c r="AS3343" s="35"/>
      <c r="AT3343" s="35"/>
      <c r="AU3343" s="31"/>
      <c r="AV3343" s="36"/>
    </row>
    <row r="3344" spans="4:48">
      <c r="D3344" s="31"/>
      <c r="E3344" s="31"/>
      <c r="F3344" s="31"/>
      <c r="G3344" s="31"/>
      <c r="H3344" s="32"/>
      <c r="J3344" s="33"/>
      <c r="K3344" s="33"/>
      <c r="L3344" s="33"/>
      <c r="X3344" s="23"/>
      <c r="Y3344" s="23"/>
      <c r="Z3344" s="23"/>
      <c r="AA3344" s="23"/>
      <c r="AF3344" s="23"/>
      <c r="AG3344" s="23"/>
      <c r="AH3344" s="23"/>
      <c r="AI3344" s="23"/>
      <c r="AN3344" s="23"/>
      <c r="AO3344" s="23"/>
      <c r="AP3344" s="23"/>
      <c r="AQ3344" s="23"/>
      <c r="AR3344" s="35"/>
      <c r="AS3344" s="35"/>
      <c r="AT3344" s="35"/>
      <c r="AU3344" s="31"/>
      <c r="AV3344" s="36"/>
    </row>
    <row r="3345" spans="4:48">
      <c r="D3345" s="31"/>
      <c r="E3345" s="31"/>
      <c r="F3345" s="31"/>
      <c r="G3345" s="31"/>
      <c r="H3345" s="32"/>
      <c r="J3345" s="33"/>
      <c r="K3345" s="33"/>
      <c r="L3345" s="33"/>
      <c r="X3345" s="23"/>
      <c r="Y3345" s="23"/>
      <c r="Z3345" s="23"/>
      <c r="AA3345" s="23"/>
      <c r="AF3345" s="23"/>
      <c r="AG3345" s="23"/>
      <c r="AH3345" s="23"/>
      <c r="AI3345" s="23"/>
      <c r="AN3345" s="23"/>
      <c r="AO3345" s="23"/>
      <c r="AP3345" s="23"/>
      <c r="AQ3345" s="23"/>
      <c r="AR3345" s="35"/>
      <c r="AS3345" s="35"/>
      <c r="AT3345" s="35"/>
      <c r="AU3345" s="31"/>
      <c r="AV3345" s="36"/>
    </row>
    <row r="3346" spans="4:48">
      <c r="D3346" s="31"/>
      <c r="E3346" s="31"/>
      <c r="F3346" s="31"/>
      <c r="G3346" s="31"/>
      <c r="H3346" s="32"/>
      <c r="J3346" s="33"/>
      <c r="K3346" s="33"/>
      <c r="L3346" s="33"/>
      <c r="X3346" s="23"/>
      <c r="Y3346" s="23"/>
      <c r="Z3346" s="23"/>
      <c r="AA3346" s="23"/>
      <c r="AF3346" s="23"/>
      <c r="AG3346" s="23"/>
      <c r="AH3346" s="23"/>
      <c r="AI3346" s="23"/>
      <c r="AN3346" s="23"/>
      <c r="AO3346" s="23"/>
      <c r="AP3346" s="23"/>
      <c r="AQ3346" s="23"/>
      <c r="AR3346" s="35"/>
      <c r="AS3346" s="35"/>
      <c r="AT3346" s="35"/>
      <c r="AU3346" s="31"/>
      <c r="AV3346" s="36"/>
    </row>
    <row r="3347" spans="4:48">
      <c r="D3347" s="31"/>
      <c r="E3347" s="31"/>
      <c r="F3347" s="31"/>
      <c r="G3347" s="31"/>
      <c r="H3347" s="32"/>
      <c r="J3347" s="33"/>
      <c r="K3347" s="33"/>
      <c r="L3347" s="33"/>
      <c r="X3347" s="23"/>
      <c r="Y3347" s="23"/>
      <c r="Z3347" s="23"/>
      <c r="AA3347" s="23"/>
      <c r="AF3347" s="23"/>
      <c r="AG3347" s="23"/>
      <c r="AH3347" s="23"/>
      <c r="AI3347" s="23"/>
      <c r="AN3347" s="23"/>
      <c r="AO3347" s="23"/>
      <c r="AP3347" s="23"/>
      <c r="AQ3347" s="23"/>
      <c r="AR3347" s="35"/>
      <c r="AS3347" s="35"/>
      <c r="AT3347" s="35"/>
      <c r="AU3347" s="31"/>
      <c r="AV3347" s="36"/>
    </row>
    <row r="3348" spans="4:48">
      <c r="D3348" s="31"/>
      <c r="E3348" s="31"/>
      <c r="F3348" s="31"/>
      <c r="G3348" s="31"/>
      <c r="H3348" s="32"/>
      <c r="J3348" s="33"/>
      <c r="K3348" s="33"/>
      <c r="L3348" s="33"/>
      <c r="X3348" s="23"/>
      <c r="Y3348" s="23"/>
      <c r="Z3348" s="23"/>
      <c r="AA3348" s="23"/>
      <c r="AF3348" s="23"/>
      <c r="AG3348" s="23"/>
      <c r="AH3348" s="23"/>
      <c r="AI3348" s="23"/>
      <c r="AN3348" s="23"/>
      <c r="AO3348" s="23"/>
      <c r="AP3348" s="23"/>
      <c r="AQ3348" s="23"/>
      <c r="AR3348" s="35"/>
      <c r="AS3348" s="35"/>
      <c r="AT3348" s="35"/>
      <c r="AU3348" s="31"/>
      <c r="AV3348" s="36"/>
    </row>
    <row r="3349" spans="4:48">
      <c r="D3349" s="31"/>
      <c r="E3349" s="31"/>
      <c r="F3349" s="31"/>
      <c r="G3349" s="31"/>
      <c r="H3349" s="32"/>
      <c r="J3349" s="33"/>
      <c r="K3349" s="33"/>
      <c r="L3349" s="33"/>
      <c r="X3349" s="23"/>
      <c r="Y3349" s="23"/>
      <c r="Z3349" s="23"/>
      <c r="AA3349" s="23"/>
      <c r="AF3349" s="23"/>
      <c r="AG3349" s="23"/>
      <c r="AH3349" s="23"/>
      <c r="AI3349" s="23"/>
      <c r="AN3349" s="23"/>
      <c r="AO3349" s="23"/>
      <c r="AP3349" s="23"/>
      <c r="AQ3349" s="23"/>
      <c r="AR3349" s="35"/>
      <c r="AS3349" s="35"/>
      <c r="AT3349" s="35"/>
      <c r="AU3349" s="31"/>
      <c r="AV3349" s="36"/>
    </row>
    <row r="3350" spans="4:48">
      <c r="D3350" s="31"/>
      <c r="E3350" s="31"/>
      <c r="F3350" s="31"/>
      <c r="G3350" s="31"/>
      <c r="H3350" s="32"/>
      <c r="J3350" s="33"/>
      <c r="K3350" s="33"/>
      <c r="L3350" s="33"/>
      <c r="X3350" s="23"/>
      <c r="Y3350" s="23"/>
      <c r="Z3350" s="23"/>
      <c r="AA3350" s="23"/>
      <c r="AF3350" s="23"/>
      <c r="AG3350" s="23"/>
      <c r="AH3350" s="23"/>
      <c r="AI3350" s="23"/>
      <c r="AN3350" s="23"/>
      <c r="AO3350" s="23"/>
      <c r="AP3350" s="23"/>
      <c r="AQ3350" s="23"/>
      <c r="AR3350" s="35"/>
      <c r="AS3350" s="35"/>
      <c r="AT3350" s="35"/>
      <c r="AU3350" s="31"/>
      <c r="AV3350" s="36"/>
    </row>
    <row r="3351" spans="4:48">
      <c r="D3351" s="31"/>
      <c r="E3351" s="31"/>
      <c r="F3351" s="31"/>
      <c r="G3351" s="31"/>
      <c r="H3351" s="32"/>
      <c r="J3351" s="33"/>
      <c r="K3351" s="33"/>
      <c r="L3351" s="33"/>
      <c r="X3351" s="23"/>
      <c r="Y3351" s="23"/>
      <c r="Z3351" s="23"/>
      <c r="AA3351" s="23"/>
      <c r="AF3351" s="23"/>
      <c r="AG3351" s="23"/>
      <c r="AH3351" s="23"/>
      <c r="AI3351" s="23"/>
      <c r="AN3351" s="23"/>
      <c r="AO3351" s="23"/>
      <c r="AP3351" s="23"/>
      <c r="AQ3351" s="23"/>
      <c r="AR3351" s="35"/>
      <c r="AS3351" s="35"/>
      <c r="AT3351" s="35"/>
      <c r="AU3351" s="31"/>
      <c r="AV3351" s="36"/>
    </row>
    <row r="3352" spans="4:48">
      <c r="D3352" s="31"/>
      <c r="E3352" s="31"/>
      <c r="F3352" s="31"/>
      <c r="G3352" s="31"/>
      <c r="H3352" s="32"/>
      <c r="J3352" s="33"/>
      <c r="K3352" s="33"/>
      <c r="L3352" s="33"/>
      <c r="X3352" s="23"/>
      <c r="Y3352" s="23"/>
      <c r="Z3352" s="23"/>
      <c r="AA3352" s="23"/>
      <c r="AF3352" s="23"/>
      <c r="AG3352" s="23"/>
      <c r="AH3352" s="23"/>
      <c r="AI3352" s="23"/>
      <c r="AN3352" s="23"/>
      <c r="AO3352" s="23"/>
      <c r="AP3352" s="23"/>
      <c r="AQ3352" s="23"/>
      <c r="AR3352" s="35"/>
      <c r="AS3352" s="35"/>
      <c r="AT3352" s="35"/>
      <c r="AU3352" s="31"/>
      <c r="AV3352" s="36"/>
    </row>
    <row r="3353" spans="4:48">
      <c r="D3353" s="31"/>
      <c r="E3353" s="31"/>
      <c r="F3353" s="31"/>
      <c r="G3353" s="31"/>
      <c r="H3353" s="32"/>
      <c r="J3353" s="33"/>
      <c r="K3353" s="33"/>
      <c r="L3353" s="33"/>
      <c r="X3353" s="23"/>
      <c r="Y3353" s="23"/>
      <c r="Z3353" s="23"/>
      <c r="AA3353" s="23"/>
      <c r="AF3353" s="23"/>
      <c r="AG3353" s="23"/>
      <c r="AH3353" s="23"/>
      <c r="AI3353" s="23"/>
      <c r="AN3353" s="23"/>
      <c r="AO3353" s="23"/>
      <c r="AP3353" s="23"/>
      <c r="AQ3353" s="23"/>
      <c r="AR3353" s="35"/>
      <c r="AS3353" s="35"/>
      <c r="AT3353" s="35"/>
      <c r="AU3353" s="31"/>
      <c r="AV3353" s="36"/>
    </row>
    <row r="3354" spans="4:48">
      <c r="D3354" s="31"/>
      <c r="E3354" s="31"/>
      <c r="F3354" s="31"/>
      <c r="G3354" s="31"/>
      <c r="H3354" s="32"/>
      <c r="J3354" s="33"/>
      <c r="K3354" s="33"/>
      <c r="L3354" s="33"/>
      <c r="X3354" s="23"/>
      <c r="Y3354" s="23"/>
      <c r="Z3354" s="23"/>
      <c r="AA3354" s="23"/>
      <c r="AF3354" s="23"/>
      <c r="AG3354" s="23"/>
      <c r="AH3354" s="23"/>
      <c r="AI3354" s="23"/>
      <c r="AN3354" s="23"/>
      <c r="AO3354" s="23"/>
      <c r="AP3354" s="23"/>
      <c r="AQ3354" s="23"/>
      <c r="AR3354" s="35"/>
      <c r="AS3354" s="35"/>
      <c r="AT3354" s="35"/>
      <c r="AU3354" s="31"/>
      <c r="AV3354" s="36"/>
    </row>
    <row r="3355" spans="4:48">
      <c r="D3355" s="31"/>
      <c r="E3355" s="31"/>
      <c r="F3355" s="31"/>
      <c r="G3355" s="31"/>
      <c r="H3355" s="32"/>
      <c r="J3355" s="33"/>
      <c r="K3355" s="33"/>
      <c r="L3355" s="33"/>
      <c r="X3355" s="23"/>
      <c r="Y3355" s="23"/>
      <c r="Z3355" s="23"/>
      <c r="AA3355" s="23"/>
      <c r="AF3355" s="23"/>
      <c r="AG3355" s="23"/>
      <c r="AH3355" s="23"/>
      <c r="AI3355" s="23"/>
      <c r="AN3355" s="23"/>
      <c r="AO3355" s="23"/>
      <c r="AP3355" s="23"/>
      <c r="AQ3355" s="23"/>
      <c r="AR3355" s="35"/>
      <c r="AS3355" s="35"/>
      <c r="AT3355" s="35"/>
      <c r="AU3355" s="31"/>
      <c r="AV3355" s="36"/>
    </row>
    <row r="3356" spans="4:48">
      <c r="D3356" s="31"/>
      <c r="E3356" s="31"/>
      <c r="F3356" s="31"/>
      <c r="G3356" s="31"/>
      <c r="H3356" s="32"/>
      <c r="J3356" s="33"/>
      <c r="K3356" s="33"/>
      <c r="L3356" s="33"/>
      <c r="X3356" s="23"/>
      <c r="Y3356" s="23"/>
      <c r="Z3356" s="23"/>
      <c r="AA3356" s="23"/>
      <c r="AF3356" s="23"/>
      <c r="AG3356" s="23"/>
      <c r="AH3356" s="23"/>
      <c r="AI3356" s="23"/>
      <c r="AN3356" s="23"/>
      <c r="AO3356" s="23"/>
      <c r="AP3356" s="23"/>
      <c r="AQ3356" s="23"/>
      <c r="AR3356" s="35"/>
      <c r="AS3356" s="35"/>
      <c r="AT3356" s="35"/>
      <c r="AU3356" s="31"/>
      <c r="AV3356" s="36"/>
    </row>
    <row r="3357" spans="4:48">
      <c r="D3357" s="31"/>
      <c r="E3357" s="31"/>
      <c r="F3357" s="31"/>
      <c r="G3357" s="31"/>
      <c r="H3357" s="32"/>
      <c r="J3357" s="33"/>
      <c r="K3357" s="33"/>
      <c r="L3357" s="33"/>
      <c r="X3357" s="23"/>
      <c r="Y3357" s="23"/>
      <c r="Z3357" s="23"/>
      <c r="AA3357" s="23"/>
      <c r="AF3357" s="23"/>
      <c r="AG3357" s="23"/>
      <c r="AH3357" s="23"/>
      <c r="AI3357" s="23"/>
      <c r="AN3357" s="23"/>
      <c r="AO3357" s="23"/>
      <c r="AP3357" s="23"/>
      <c r="AQ3357" s="23"/>
      <c r="AR3357" s="35"/>
      <c r="AS3357" s="35"/>
      <c r="AT3357" s="35"/>
      <c r="AU3357" s="31"/>
      <c r="AV3357" s="36"/>
    </row>
    <row r="3358" spans="4:48">
      <c r="D3358" s="31"/>
      <c r="E3358" s="31"/>
      <c r="F3358" s="31"/>
      <c r="G3358" s="31"/>
      <c r="H3358" s="32"/>
      <c r="J3358" s="33"/>
      <c r="K3358" s="33"/>
      <c r="L3358" s="33"/>
      <c r="X3358" s="23"/>
      <c r="Y3358" s="23"/>
      <c r="Z3358" s="23"/>
      <c r="AA3358" s="23"/>
      <c r="AF3358" s="23"/>
      <c r="AG3358" s="23"/>
      <c r="AH3358" s="23"/>
      <c r="AI3358" s="23"/>
      <c r="AN3358" s="23"/>
      <c r="AO3358" s="23"/>
      <c r="AP3358" s="23"/>
      <c r="AQ3358" s="23"/>
      <c r="AR3358" s="35"/>
      <c r="AS3358" s="35"/>
      <c r="AT3358" s="35"/>
      <c r="AU3358" s="31"/>
      <c r="AV3358" s="36"/>
    </row>
    <row r="3359" spans="4:48">
      <c r="D3359" s="31"/>
      <c r="E3359" s="31"/>
      <c r="F3359" s="31"/>
      <c r="G3359" s="31"/>
      <c r="H3359" s="32"/>
      <c r="J3359" s="33"/>
      <c r="K3359" s="33"/>
      <c r="L3359" s="33"/>
      <c r="X3359" s="23"/>
      <c r="Y3359" s="23"/>
      <c r="Z3359" s="23"/>
      <c r="AA3359" s="23"/>
      <c r="AF3359" s="23"/>
      <c r="AG3359" s="23"/>
      <c r="AH3359" s="23"/>
      <c r="AI3359" s="23"/>
      <c r="AN3359" s="23"/>
      <c r="AO3359" s="23"/>
      <c r="AP3359" s="23"/>
      <c r="AQ3359" s="23"/>
      <c r="AR3359" s="35"/>
      <c r="AS3359" s="35"/>
      <c r="AT3359" s="35"/>
      <c r="AU3359" s="31"/>
      <c r="AV3359" s="36"/>
    </row>
    <row r="3360" spans="4:48">
      <c r="D3360" s="31"/>
      <c r="E3360" s="31"/>
      <c r="F3360" s="31"/>
      <c r="G3360" s="31"/>
      <c r="H3360" s="32"/>
      <c r="J3360" s="33"/>
      <c r="K3360" s="33"/>
      <c r="L3360" s="33"/>
      <c r="X3360" s="23"/>
      <c r="Y3360" s="23"/>
      <c r="Z3360" s="23"/>
      <c r="AA3360" s="23"/>
      <c r="AF3360" s="23"/>
      <c r="AG3360" s="23"/>
      <c r="AH3360" s="23"/>
      <c r="AI3360" s="23"/>
      <c r="AN3360" s="23"/>
      <c r="AO3360" s="23"/>
      <c r="AP3360" s="23"/>
      <c r="AQ3360" s="23"/>
      <c r="AR3360" s="35"/>
      <c r="AS3360" s="35"/>
      <c r="AT3360" s="35"/>
      <c r="AU3360" s="31"/>
      <c r="AV3360" s="36"/>
    </row>
    <row r="3361" spans="4:48">
      <c r="D3361" s="31"/>
      <c r="E3361" s="31"/>
      <c r="F3361" s="31"/>
      <c r="G3361" s="31"/>
      <c r="H3361" s="32"/>
      <c r="J3361" s="33"/>
      <c r="K3361" s="33"/>
      <c r="L3361" s="33"/>
      <c r="X3361" s="23"/>
      <c r="Y3361" s="23"/>
      <c r="Z3361" s="23"/>
      <c r="AA3361" s="23"/>
      <c r="AF3361" s="23"/>
      <c r="AG3361" s="23"/>
      <c r="AH3361" s="23"/>
      <c r="AI3361" s="23"/>
      <c r="AN3361" s="23"/>
      <c r="AO3361" s="23"/>
      <c r="AP3361" s="23"/>
      <c r="AQ3361" s="23"/>
      <c r="AR3361" s="35"/>
      <c r="AS3361" s="35"/>
      <c r="AT3361" s="35"/>
      <c r="AU3361" s="31"/>
      <c r="AV3361" s="36"/>
    </row>
    <row r="3362" spans="4:48">
      <c r="D3362" s="31"/>
      <c r="E3362" s="31"/>
      <c r="F3362" s="31"/>
      <c r="G3362" s="31"/>
      <c r="H3362" s="32"/>
      <c r="J3362" s="33"/>
      <c r="K3362" s="33"/>
      <c r="L3362" s="33"/>
      <c r="X3362" s="23"/>
      <c r="Y3362" s="23"/>
      <c r="Z3362" s="23"/>
      <c r="AA3362" s="23"/>
      <c r="AF3362" s="23"/>
      <c r="AG3362" s="23"/>
      <c r="AH3362" s="23"/>
      <c r="AI3362" s="23"/>
      <c r="AN3362" s="23"/>
      <c r="AO3362" s="23"/>
      <c r="AP3362" s="23"/>
      <c r="AQ3362" s="23"/>
      <c r="AR3362" s="35"/>
      <c r="AS3362" s="35"/>
      <c r="AT3362" s="35"/>
      <c r="AU3362" s="31"/>
      <c r="AV3362" s="36"/>
    </row>
    <row r="3363" spans="4:48">
      <c r="D3363" s="31"/>
      <c r="E3363" s="31"/>
      <c r="F3363" s="31"/>
      <c r="G3363" s="31"/>
      <c r="H3363" s="32"/>
      <c r="J3363" s="33"/>
      <c r="K3363" s="33"/>
      <c r="L3363" s="33"/>
      <c r="X3363" s="23"/>
      <c r="Y3363" s="23"/>
      <c r="Z3363" s="23"/>
      <c r="AA3363" s="23"/>
      <c r="AF3363" s="23"/>
      <c r="AG3363" s="23"/>
      <c r="AH3363" s="23"/>
      <c r="AI3363" s="23"/>
      <c r="AN3363" s="23"/>
      <c r="AO3363" s="23"/>
      <c r="AP3363" s="23"/>
      <c r="AQ3363" s="23"/>
      <c r="AR3363" s="35"/>
      <c r="AS3363" s="35"/>
      <c r="AT3363" s="35"/>
      <c r="AU3363" s="31"/>
      <c r="AV3363" s="36"/>
    </row>
    <row r="3364" spans="4:48">
      <c r="D3364" s="31"/>
      <c r="E3364" s="31"/>
      <c r="F3364" s="31"/>
      <c r="G3364" s="31"/>
      <c r="H3364" s="32"/>
      <c r="J3364" s="33"/>
      <c r="K3364" s="33"/>
      <c r="L3364" s="33"/>
      <c r="X3364" s="23"/>
      <c r="Y3364" s="23"/>
      <c r="Z3364" s="23"/>
      <c r="AA3364" s="23"/>
      <c r="AF3364" s="23"/>
      <c r="AG3364" s="23"/>
      <c r="AH3364" s="23"/>
      <c r="AI3364" s="23"/>
      <c r="AN3364" s="23"/>
      <c r="AO3364" s="23"/>
      <c r="AP3364" s="23"/>
      <c r="AQ3364" s="23"/>
      <c r="AR3364" s="35"/>
      <c r="AS3364" s="35"/>
      <c r="AT3364" s="35"/>
      <c r="AU3364" s="31"/>
      <c r="AV3364" s="36"/>
    </row>
    <row r="3365" spans="4:48">
      <c r="D3365" s="31"/>
      <c r="E3365" s="31"/>
      <c r="F3365" s="31"/>
      <c r="G3365" s="31"/>
      <c r="H3365" s="32"/>
      <c r="J3365" s="33"/>
      <c r="K3365" s="33"/>
      <c r="L3365" s="33"/>
      <c r="X3365" s="23"/>
      <c r="Y3365" s="23"/>
      <c r="Z3365" s="23"/>
      <c r="AA3365" s="23"/>
      <c r="AF3365" s="23"/>
      <c r="AG3365" s="23"/>
      <c r="AH3365" s="23"/>
      <c r="AI3365" s="23"/>
      <c r="AN3365" s="23"/>
      <c r="AO3365" s="23"/>
      <c r="AP3365" s="23"/>
      <c r="AQ3365" s="23"/>
      <c r="AR3365" s="35"/>
      <c r="AS3365" s="35"/>
      <c r="AT3365" s="35"/>
      <c r="AU3365" s="31"/>
      <c r="AV3365" s="36"/>
    </row>
    <row r="3366" spans="4:48">
      <c r="D3366" s="31"/>
      <c r="E3366" s="31"/>
      <c r="F3366" s="31"/>
      <c r="G3366" s="31"/>
      <c r="H3366" s="32"/>
      <c r="J3366" s="33"/>
      <c r="K3366" s="33"/>
      <c r="L3366" s="33"/>
      <c r="X3366" s="23"/>
      <c r="Y3366" s="23"/>
      <c r="Z3366" s="23"/>
      <c r="AA3366" s="23"/>
      <c r="AF3366" s="23"/>
      <c r="AG3366" s="23"/>
      <c r="AH3366" s="23"/>
      <c r="AI3366" s="23"/>
      <c r="AN3366" s="23"/>
      <c r="AO3366" s="23"/>
      <c r="AP3366" s="23"/>
      <c r="AQ3366" s="23"/>
      <c r="AR3366" s="35"/>
      <c r="AS3366" s="35"/>
      <c r="AT3366" s="35"/>
      <c r="AU3366" s="31"/>
      <c r="AV3366" s="36"/>
    </row>
    <row r="3367" spans="4:48">
      <c r="D3367" s="31"/>
      <c r="E3367" s="31"/>
      <c r="F3367" s="31"/>
      <c r="G3367" s="31"/>
      <c r="H3367" s="32"/>
      <c r="J3367" s="33"/>
      <c r="K3367" s="33"/>
      <c r="L3367" s="33"/>
      <c r="X3367" s="23"/>
      <c r="Y3367" s="23"/>
      <c r="Z3367" s="23"/>
      <c r="AA3367" s="23"/>
      <c r="AF3367" s="23"/>
      <c r="AG3367" s="23"/>
      <c r="AH3367" s="23"/>
      <c r="AI3367" s="23"/>
      <c r="AN3367" s="23"/>
      <c r="AO3367" s="23"/>
      <c r="AP3367" s="23"/>
      <c r="AQ3367" s="23"/>
      <c r="AR3367" s="35"/>
      <c r="AS3367" s="35"/>
      <c r="AT3367" s="35"/>
      <c r="AU3367" s="31"/>
      <c r="AV3367" s="36"/>
    </row>
    <row r="3368" spans="4:48">
      <c r="D3368" s="31"/>
      <c r="E3368" s="31"/>
      <c r="F3368" s="31"/>
      <c r="G3368" s="31"/>
      <c r="H3368" s="32"/>
      <c r="J3368" s="33"/>
      <c r="K3368" s="33"/>
      <c r="L3368" s="33"/>
      <c r="X3368" s="23"/>
      <c r="Y3368" s="23"/>
      <c r="Z3368" s="23"/>
      <c r="AA3368" s="23"/>
      <c r="AF3368" s="23"/>
      <c r="AG3368" s="23"/>
      <c r="AH3368" s="23"/>
      <c r="AI3368" s="23"/>
      <c r="AN3368" s="23"/>
      <c r="AO3368" s="23"/>
      <c r="AP3368" s="23"/>
      <c r="AQ3368" s="23"/>
      <c r="AR3368" s="35"/>
      <c r="AS3368" s="35"/>
      <c r="AT3368" s="35"/>
      <c r="AU3368" s="31"/>
      <c r="AV3368" s="36"/>
    </row>
    <row r="3369" spans="4:48">
      <c r="D3369" s="31"/>
      <c r="E3369" s="31"/>
      <c r="F3369" s="31"/>
      <c r="G3369" s="31"/>
      <c r="H3369" s="32"/>
      <c r="J3369" s="33"/>
      <c r="K3369" s="33"/>
      <c r="L3369" s="33"/>
      <c r="X3369" s="23"/>
      <c r="Y3369" s="23"/>
      <c r="Z3369" s="23"/>
      <c r="AA3369" s="23"/>
      <c r="AF3369" s="23"/>
      <c r="AG3369" s="23"/>
      <c r="AH3369" s="23"/>
      <c r="AI3369" s="23"/>
      <c r="AN3369" s="23"/>
      <c r="AO3369" s="23"/>
      <c r="AP3369" s="23"/>
      <c r="AQ3369" s="23"/>
      <c r="AR3369" s="35"/>
      <c r="AS3369" s="35"/>
      <c r="AT3369" s="35"/>
      <c r="AU3369" s="31"/>
      <c r="AV3369" s="36"/>
    </row>
    <row r="3370" spans="4:48">
      <c r="D3370" s="31"/>
      <c r="E3370" s="31"/>
      <c r="F3370" s="31"/>
      <c r="G3370" s="31"/>
      <c r="H3370" s="32"/>
      <c r="J3370" s="33"/>
      <c r="K3370" s="33"/>
      <c r="L3370" s="33"/>
      <c r="X3370" s="23"/>
      <c r="Y3370" s="23"/>
      <c r="Z3370" s="23"/>
      <c r="AA3370" s="23"/>
      <c r="AF3370" s="23"/>
      <c r="AG3370" s="23"/>
      <c r="AH3370" s="23"/>
      <c r="AI3370" s="23"/>
      <c r="AN3370" s="23"/>
      <c r="AO3370" s="23"/>
      <c r="AP3370" s="23"/>
      <c r="AQ3370" s="23"/>
      <c r="AR3370" s="35"/>
      <c r="AS3370" s="35"/>
      <c r="AT3370" s="35"/>
      <c r="AU3370" s="31"/>
      <c r="AV3370" s="36"/>
    </row>
    <row r="3371" spans="4:48">
      <c r="D3371" s="31"/>
      <c r="E3371" s="31"/>
      <c r="F3371" s="31"/>
      <c r="G3371" s="31"/>
      <c r="H3371" s="32"/>
      <c r="J3371" s="33"/>
      <c r="K3371" s="33"/>
      <c r="L3371" s="33"/>
      <c r="X3371" s="23"/>
      <c r="Y3371" s="23"/>
      <c r="Z3371" s="23"/>
      <c r="AA3371" s="23"/>
      <c r="AF3371" s="23"/>
      <c r="AG3371" s="23"/>
      <c r="AH3371" s="23"/>
      <c r="AI3371" s="23"/>
      <c r="AN3371" s="23"/>
      <c r="AO3371" s="23"/>
      <c r="AP3371" s="23"/>
      <c r="AQ3371" s="23"/>
      <c r="AR3371" s="35"/>
      <c r="AS3371" s="35"/>
      <c r="AT3371" s="35"/>
      <c r="AU3371" s="31"/>
      <c r="AV3371" s="36"/>
    </row>
    <row r="3372" spans="4:48">
      <c r="D3372" s="31"/>
      <c r="E3372" s="31"/>
      <c r="F3372" s="31"/>
      <c r="G3372" s="31"/>
      <c r="H3372" s="32"/>
      <c r="J3372" s="33"/>
      <c r="K3372" s="33"/>
      <c r="L3372" s="33"/>
      <c r="X3372" s="23"/>
      <c r="Y3372" s="23"/>
      <c r="Z3372" s="23"/>
      <c r="AA3372" s="23"/>
      <c r="AF3372" s="23"/>
      <c r="AG3372" s="23"/>
      <c r="AH3372" s="23"/>
      <c r="AI3372" s="23"/>
      <c r="AN3372" s="23"/>
      <c r="AO3372" s="23"/>
      <c r="AP3372" s="23"/>
      <c r="AQ3372" s="23"/>
      <c r="AR3372" s="35"/>
      <c r="AS3372" s="35"/>
      <c r="AT3372" s="35"/>
      <c r="AU3372" s="31"/>
      <c r="AV3372" s="36"/>
    </row>
    <row r="3373" spans="4:48">
      <c r="D3373" s="31"/>
      <c r="E3373" s="31"/>
      <c r="F3373" s="31"/>
      <c r="G3373" s="31"/>
      <c r="H3373" s="32"/>
      <c r="J3373" s="33"/>
      <c r="K3373" s="33"/>
      <c r="L3373" s="33"/>
      <c r="X3373" s="23"/>
      <c r="Y3373" s="23"/>
      <c r="Z3373" s="23"/>
      <c r="AA3373" s="23"/>
      <c r="AF3373" s="23"/>
      <c r="AG3373" s="23"/>
      <c r="AH3373" s="23"/>
      <c r="AI3373" s="23"/>
      <c r="AN3373" s="23"/>
      <c r="AO3373" s="23"/>
      <c r="AP3373" s="23"/>
      <c r="AQ3373" s="23"/>
      <c r="AR3373" s="35"/>
      <c r="AS3373" s="35"/>
      <c r="AT3373" s="35"/>
      <c r="AU3373" s="31"/>
      <c r="AV3373" s="36"/>
    </row>
    <row r="3374" spans="4:48">
      <c r="D3374" s="31"/>
      <c r="E3374" s="31"/>
      <c r="F3374" s="31"/>
      <c r="G3374" s="31"/>
      <c r="H3374" s="32"/>
      <c r="J3374" s="33"/>
      <c r="K3374" s="33"/>
      <c r="L3374" s="33"/>
      <c r="X3374" s="23"/>
      <c r="Y3374" s="23"/>
      <c r="Z3374" s="23"/>
      <c r="AA3374" s="23"/>
      <c r="AF3374" s="23"/>
      <c r="AG3374" s="23"/>
      <c r="AH3374" s="23"/>
      <c r="AI3374" s="23"/>
      <c r="AN3374" s="23"/>
      <c r="AO3374" s="23"/>
      <c r="AP3374" s="23"/>
      <c r="AQ3374" s="23"/>
      <c r="AR3374" s="35"/>
      <c r="AS3374" s="35"/>
      <c r="AT3374" s="35"/>
      <c r="AU3374" s="31"/>
      <c r="AV3374" s="36"/>
    </row>
    <row r="3375" spans="4:48">
      <c r="D3375" s="31"/>
      <c r="E3375" s="31"/>
      <c r="F3375" s="31"/>
      <c r="G3375" s="31"/>
      <c r="H3375" s="32"/>
      <c r="J3375" s="33"/>
      <c r="K3375" s="33"/>
      <c r="L3375" s="33"/>
      <c r="X3375" s="23"/>
      <c r="Y3375" s="23"/>
      <c r="Z3375" s="23"/>
      <c r="AA3375" s="23"/>
      <c r="AF3375" s="23"/>
      <c r="AG3375" s="23"/>
      <c r="AH3375" s="23"/>
      <c r="AI3375" s="23"/>
      <c r="AN3375" s="23"/>
      <c r="AO3375" s="23"/>
      <c r="AP3375" s="23"/>
      <c r="AQ3375" s="23"/>
      <c r="AR3375" s="35"/>
      <c r="AS3375" s="35"/>
      <c r="AT3375" s="35"/>
      <c r="AU3375" s="31"/>
      <c r="AV3375" s="36"/>
    </row>
    <row r="3376" spans="4:48">
      <c r="D3376" s="31"/>
      <c r="E3376" s="31"/>
      <c r="F3376" s="31"/>
      <c r="G3376" s="31"/>
      <c r="H3376" s="32"/>
      <c r="J3376" s="33"/>
      <c r="K3376" s="33"/>
      <c r="L3376" s="33"/>
      <c r="X3376" s="23"/>
      <c r="Y3376" s="23"/>
      <c r="Z3376" s="23"/>
      <c r="AA3376" s="23"/>
      <c r="AF3376" s="23"/>
      <c r="AG3376" s="23"/>
      <c r="AH3376" s="23"/>
      <c r="AI3376" s="23"/>
      <c r="AN3376" s="23"/>
      <c r="AO3376" s="23"/>
      <c r="AP3376" s="23"/>
      <c r="AQ3376" s="23"/>
      <c r="AR3376" s="35"/>
      <c r="AS3376" s="35"/>
      <c r="AT3376" s="35"/>
      <c r="AU3376" s="31"/>
      <c r="AV3376" s="36"/>
    </row>
    <row r="3377" spans="4:48">
      <c r="D3377" s="31"/>
      <c r="E3377" s="31"/>
      <c r="F3377" s="31"/>
      <c r="G3377" s="31"/>
      <c r="H3377" s="32"/>
      <c r="J3377" s="33"/>
      <c r="K3377" s="33"/>
      <c r="L3377" s="33"/>
      <c r="X3377" s="23"/>
      <c r="Y3377" s="23"/>
      <c r="Z3377" s="23"/>
      <c r="AA3377" s="23"/>
      <c r="AF3377" s="23"/>
      <c r="AG3377" s="23"/>
      <c r="AH3377" s="23"/>
      <c r="AI3377" s="23"/>
      <c r="AN3377" s="23"/>
      <c r="AO3377" s="23"/>
      <c r="AP3377" s="23"/>
      <c r="AQ3377" s="23"/>
      <c r="AR3377" s="35"/>
      <c r="AS3377" s="35"/>
      <c r="AT3377" s="35"/>
      <c r="AU3377" s="31"/>
      <c r="AV3377" s="36"/>
    </row>
    <row r="3378" spans="4:48">
      <c r="D3378" s="31"/>
      <c r="E3378" s="31"/>
      <c r="F3378" s="31"/>
      <c r="G3378" s="31"/>
      <c r="H3378" s="32"/>
      <c r="J3378" s="33"/>
      <c r="K3378" s="33"/>
      <c r="L3378" s="33"/>
      <c r="X3378" s="23"/>
      <c r="Y3378" s="23"/>
      <c r="Z3378" s="23"/>
      <c r="AA3378" s="23"/>
      <c r="AF3378" s="23"/>
      <c r="AG3378" s="23"/>
      <c r="AH3378" s="23"/>
      <c r="AI3378" s="23"/>
      <c r="AN3378" s="23"/>
      <c r="AO3378" s="23"/>
      <c r="AP3378" s="23"/>
      <c r="AQ3378" s="23"/>
      <c r="AR3378" s="35"/>
      <c r="AS3378" s="35"/>
      <c r="AT3378" s="35"/>
      <c r="AU3378" s="31"/>
      <c r="AV3378" s="36"/>
    </row>
    <row r="3379" spans="4:48">
      <c r="D3379" s="31"/>
      <c r="E3379" s="31"/>
      <c r="F3379" s="31"/>
      <c r="G3379" s="31"/>
      <c r="H3379" s="32"/>
      <c r="J3379" s="33"/>
      <c r="K3379" s="33"/>
      <c r="L3379" s="33"/>
      <c r="X3379" s="23"/>
      <c r="Y3379" s="23"/>
      <c r="Z3379" s="23"/>
      <c r="AA3379" s="23"/>
      <c r="AF3379" s="23"/>
      <c r="AG3379" s="23"/>
      <c r="AH3379" s="23"/>
      <c r="AI3379" s="23"/>
      <c r="AN3379" s="23"/>
      <c r="AO3379" s="23"/>
      <c r="AP3379" s="23"/>
      <c r="AQ3379" s="23"/>
      <c r="AR3379" s="35"/>
      <c r="AS3379" s="35"/>
      <c r="AT3379" s="35"/>
      <c r="AU3379" s="31"/>
      <c r="AV3379" s="36"/>
    </row>
    <row r="3380" spans="4:48">
      <c r="D3380" s="31"/>
      <c r="E3380" s="31"/>
      <c r="F3380" s="31"/>
      <c r="G3380" s="31"/>
      <c r="H3380" s="32"/>
      <c r="J3380" s="33"/>
      <c r="K3380" s="33"/>
      <c r="L3380" s="33"/>
      <c r="X3380" s="23"/>
      <c r="Y3380" s="23"/>
      <c r="Z3380" s="23"/>
      <c r="AA3380" s="23"/>
      <c r="AF3380" s="23"/>
      <c r="AG3380" s="23"/>
      <c r="AH3380" s="23"/>
      <c r="AI3380" s="23"/>
      <c r="AN3380" s="23"/>
      <c r="AO3380" s="23"/>
      <c r="AP3380" s="23"/>
      <c r="AQ3380" s="23"/>
      <c r="AR3380" s="35"/>
      <c r="AS3380" s="35"/>
      <c r="AT3380" s="35"/>
      <c r="AU3380" s="31"/>
      <c r="AV3380" s="36"/>
    </row>
    <row r="3381" spans="4:48">
      <c r="D3381" s="31"/>
      <c r="E3381" s="31"/>
      <c r="F3381" s="31"/>
      <c r="G3381" s="31"/>
      <c r="H3381" s="32"/>
      <c r="J3381" s="33"/>
      <c r="K3381" s="33"/>
      <c r="L3381" s="33"/>
      <c r="X3381" s="23"/>
      <c r="Y3381" s="23"/>
      <c r="Z3381" s="23"/>
      <c r="AA3381" s="23"/>
      <c r="AF3381" s="23"/>
      <c r="AG3381" s="23"/>
      <c r="AH3381" s="23"/>
      <c r="AI3381" s="23"/>
      <c r="AN3381" s="23"/>
      <c r="AO3381" s="23"/>
      <c r="AP3381" s="23"/>
      <c r="AQ3381" s="23"/>
      <c r="AR3381" s="35"/>
      <c r="AS3381" s="35"/>
      <c r="AT3381" s="35"/>
      <c r="AU3381" s="31"/>
      <c r="AV3381" s="36"/>
    </row>
    <row r="3382" spans="4:48">
      <c r="D3382" s="31"/>
      <c r="E3382" s="31"/>
      <c r="F3382" s="31"/>
      <c r="G3382" s="31"/>
      <c r="H3382" s="32"/>
      <c r="J3382" s="33"/>
      <c r="K3382" s="33"/>
      <c r="L3382" s="33"/>
      <c r="X3382" s="23"/>
      <c r="Y3382" s="23"/>
      <c r="Z3382" s="23"/>
      <c r="AA3382" s="23"/>
      <c r="AF3382" s="23"/>
      <c r="AG3382" s="23"/>
      <c r="AH3382" s="23"/>
      <c r="AI3382" s="23"/>
      <c r="AN3382" s="23"/>
      <c r="AO3382" s="23"/>
      <c r="AP3382" s="23"/>
      <c r="AQ3382" s="23"/>
      <c r="AR3382" s="35"/>
      <c r="AS3382" s="35"/>
      <c r="AT3382" s="35"/>
      <c r="AU3382" s="31"/>
      <c r="AV3382" s="36"/>
    </row>
    <row r="3383" spans="4:48">
      <c r="D3383" s="31"/>
      <c r="E3383" s="31"/>
      <c r="F3383" s="31"/>
      <c r="G3383" s="31"/>
      <c r="H3383" s="32"/>
      <c r="J3383" s="33"/>
      <c r="K3383" s="33"/>
      <c r="L3383" s="33"/>
      <c r="X3383" s="23"/>
      <c r="Y3383" s="23"/>
      <c r="Z3383" s="23"/>
      <c r="AA3383" s="23"/>
      <c r="AF3383" s="23"/>
      <c r="AG3383" s="23"/>
      <c r="AH3383" s="23"/>
      <c r="AI3383" s="23"/>
      <c r="AN3383" s="23"/>
      <c r="AO3383" s="23"/>
      <c r="AP3383" s="23"/>
      <c r="AQ3383" s="23"/>
      <c r="AR3383" s="35"/>
      <c r="AS3383" s="35"/>
      <c r="AT3383" s="35"/>
      <c r="AU3383" s="31"/>
      <c r="AV3383" s="36"/>
    </row>
    <row r="3384" spans="4:48">
      <c r="D3384" s="31"/>
      <c r="E3384" s="31"/>
      <c r="F3384" s="31"/>
      <c r="G3384" s="31"/>
      <c r="H3384" s="32"/>
      <c r="J3384" s="33"/>
      <c r="K3384" s="33"/>
      <c r="L3384" s="33"/>
      <c r="X3384" s="23"/>
      <c r="Y3384" s="23"/>
      <c r="Z3384" s="23"/>
      <c r="AA3384" s="23"/>
      <c r="AF3384" s="23"/>
      <c r="AG3384" s="23"/>
      <c r="AH3384" s="23"/>
      <c r="AI3384" s="23"/>
      <c r="AN3384" s="23"/>
      <c r="AO3384" s="23"/>
      <c r="AP3384" s="23"/>
      <c r="AQ3384" s="23"/>
      <c r="AR3384" s="35"/>
      <c r="AS3384" s="35"/>
      <c r="AT3384" s="35"/>
      <c r="AU3384" s="31"/>
      <c r="AV3384" s="36"/>
    </row>
    <row r="3385" spans="4:48">
      <c r="D3385" s="31"/>
      <c r="E3385" s="31"/>
      <c r="F3385" s="31"/>
      <c r="G3385" s="31"/>
      <c r="H3385" s="32"/>
      <c r="J3385" s="33"/>
      <c r="K3385" s="33"/>
      <c r="L3385" s="33"/>
      <c r="X3385" s="23"/>
      <c r="Y3385" s="23"/>
      <c r="Z3385" s="23"/>
      <c r="AA3385" s="23"/>
      <c r="AF3385" s="23"/>
      <c r="AG3385" s="23"/>
      <c r="AH3385" s="23"/>
      <c r="AI3385" s="23"/>
      <c r="AN3385" s="23"/>
      <c r="AO3385" s="23"/>
      <c r="AP3385" s="23"/>
      <c r="AQ3385" s="23"/>
      <c r="AR3385" s="35"/>
      <c r="AS3385" s="35"/>
      <c r="AT3385" s="35"/>
      <c r="AU3385" s="31"/>
      <c r="AV3385" s="36"/>
    </row>
    <row r="3386" spans="4:48">
      <c r="D3386" s="31"/>
      <c r="E3386" s="31"/>
      <c r="F3386" s="31"/>
      <c r="G3386" s="31"/>
      <c r="H3386" s="32"/>
      <c r="J3386" s="33"/>
      <c r="K3386" s="33"/>
      <c r="L3386" s="33"/>
      <c r="X3386" s="23"/>
      <c r="Y3386" s="23"/>
      <c r="Z3386" s="23"/>
      <c r="AA3386" s="23"/>
      <c r="AF3386" s="23"/>
      <c r="AG3386" s="23"/>
      <c r="AH3386" s="23"/>
      <c r="AI3386" s="23"/>
      <c r="AN3386" s="23"/>
      <c r="AO3386" s="23"/>
      <c r="AP3386" s="23"/>
      <c r="AQ3386" s="23"/>
      <c r="AR3386" s="35"/>
      <c r="AS3386" s="35"/>
      <c r="AT3386" s="35"/>
      <c r="AU3386" s="31"/>
      <c r="AV3386" s="36"/>
    </row>
    <row r="3387" spans="4:48">
      <c r="D3387" s="31"/>
      <c r="E3387" s="31"/>
      <c r="F3387" s="31"/>
      <c r="G3387" s="31"/>
      <c r="H3387" s="32"/>
      <c r="J3387" s="33"/>
      <c r="K3387" s="33"/>
      <c r="L3387" s="33"/>
      <c r="X3387" s="23"/>
      <c r="Y3387" s="23"/>
      <c r="Z3387" s="23"/>
      <c r="AA3387" s="23"/>
      <c r="AF3387" s="23"/>
      <c r="AG3387" s="23"/>
      <c r="AH3387" s="23"/>
      <c r="AI3387" s="23"/>
      <c r="AN3387" s="23"/>
      <c r="AO3387" s="23"/>
      <c r="AP3387" s="23"/>
      <c r="AQ3387" s="23"/>
      <c r="AR3387" s="35"/>
      <c r="AS3387" s="35"/>
      <c r="AT3387" s="35"/>
      <c r="AU3387" s="31"/>
      <c r="AV3387" s="36"/>
    </row>
    <row r="3388" spans="4:48">
      <c r="D3388" s="31"/>
      <c r="E3388" s="31"/>
      <c r="F3388" s="31"/>
      <c r="G3388" s="31"/>
      <c r="H3388" s="32"/>
      <c r="J3388" s="33"/>
      <c r="K3388" s="33"/>
      <c r="L3388" s="33"/>
      <c r="X3388" s="23"/>
      <c r="Y3388" s="23"/>
      <c r="Z3388" s="23"/>
      <c r="AA3388" s="23"/>
      <c r="AF3388" s="23"/>
      <c r="AG3388" s="23"/>
      <c r="AH3388" s="23"/>
      <c r="AI3388" s="23"/>
      <c r="AN3388" s="23"/>
      <c r="AO3388" s="23"/>
      <c r="AP3388" s="23"/>
      <c r="AQ3388" s="23"/>
      <c r="AR3388" s="35"/>
      <c r="AS3388" s="35"/>
      <c r="AT3388" s="35"/>
      <c r="AU3388" s="31"/>
      <c r="AV3388" s="36"/>
    </row>
    <row r="3389" spans="4:48">
      <c r="D3389" s="31"/>
      <c r="E3389" s="31"/>
      <c r="F3389" s="31"/>
      <c r="G3389" s="31"/>
      <c r="H3389" s="32"/>
      <c r="J3389" s="33"/>
      <c r="K3389" s="33"/>
      <c r="L3389" s="33"/>
      <c r="X3389" s="23"/>
      <c r="Y3389" s="23"/>
      <c r="Z3389" s="23"/>
      <c r="AA3389" s="23"/>
      <c r="AF3389" s="23"/>
      <c r="AG3389" s="23"/>
      <c r="AH3389" s="23"/>
      <c r="AI3389" s="23"/>
      <c r="AN3389" s="23"/>
      <c r="AO3389" s="23"/>
      <c r="AP3389" s="23"/>
      <c r="AQ3389" s="23"/>
      <c r="AR3389" s="35"/>
      <c r="AS3389" s="35"/>
      <c r="AT3389" s="35"/>
      <c r="AU3389" s="31"/>
      <c r="AV3389" s="36"/>
    </row>
    <row r="3390" spans="4:48">
      <c r="D3390" s="31"/>
      <c r="E3390" s="31"/>
      <c r="F3390" s="31"/>
      <c r="G3390" s="31"/>
      <c r="H3390" s="32"/>
      <c r="J3390" s="33"/>
      <c r="K3390" s="33"/>
      <c r="L3390" s="33"/>
      <c r="X3390" s="23"/>
      <c r="Y3390" s="23"/>
      <c r="Z3390" s="23"/>
      <c r="AA3390" s="23"/>
      <c r="AF3390" s="23"/>
      <c r="AG3390" s="23"/>
      <c r="AH3390" s="23"/>
      <c r="AI3390" s="23"/>
      <c r="AN3390" s="23"/>
      <c r="AO3390" s="23"/>
      <c r="AP3390" s="23"/>
      <c r="AQ3390" s="23"/>
      <c r="AR3390" s="35"/>
      <c r="AS3390" s="35"/>
      <c r="AT3390" s="35"/>
      <c r="AU3390" s="31"/>
      <c r="AV3390" s="36"/>
    </row>
    <row r="3391" spans="4:48">
      <c r="D3391" s="31"/>
      <c r="E3391" s="31"/>
      <c r="F3391" s="31"/>
      <c r="G3391" s="31"/>
      <c r="H3391" s="32"/>
      <c r="J3391" s="33"/>
      <c r="K3391" s="33"/>
      <c r="L3391" s="33"/>
      <c r="X3391" s="23"/>
      <c r="Y3391" s="23"/>
      <c r="Z3391" s="23"/>
      <c r="AA3391" s="23"/>
      <c r="AF3391" s="23"/>
      <c r="AG3391" s="23"/>
      <c r="AH3391" s="23"/>
      <c r="AI3391" s="23"/>
      <c r="AN3391" s="23"/>
      <c r="AO3391" s="23"/>
      <c r="AP3391" s="23"/>
      <c r="AQ3391" s="23"/>
      <c r="AR3391" s="35"/>
      <c r="AS3391" s="35"/>
      <c r="AT3391" s="35"/>
      <c r="AU3391" s="31"/>
      <c r="AV3391" s="36"/>
    </row>
    <row r="3392" spans="4:48">
      <c r="D3392" s="31"/>
      <c r="E3392" s="31"/>
      <c r="F3392" s="31"/>
      <c r="G3392" s="31"/>
      <c r="H3392" s="32"/>
      <c r="J3392" s="33"/>
      <c r="K3392" s="33"/>
      <c r="L3392" s="33"/>
      <c r="X3392" s="23"/>
      <c r="Y3392" s="23"/>
      <c r="Z3392" s="23"/>
      <c r="AA3392" s="23"/>
      <c r="AF3392" s="23"/>
      <c r="AG3392" s="23"/>
      <c r="AH3392" s="23"/>
      <c r="AI3392" s="23"/>
      <c r="AN3392" s="23"/>
      <c r="AO3392" s="23"/>
      <c r="AP3392" s="23"/>
      <c r="AQ3392" s="23"/>
      <c r="AR3392" s="35"/>
      <c r="AS3392" s="35"/>
      <c r="AT3392" s="35"/>
      <c r="AU3392" s="31"/>
      <c r="AV3392" s="36"/>
    </row>
    <row r="3393" spans="4:48">
      <c r="D3393" s="31"/>
      <c r="E3393" s="31"/>
      <c r="F3393" s="31"/>
      <c r="G3393" s="31"/>
      <c r="H3393" s="32"/>
      <c r="J3393" s="33"/>
      <c r="K3393" s="33"/>
      <c r="L3393" s="33"/>
      <c r="X3393" s="23"/>
      <c r="Y3393" s="23"/>
      <c r="Z3393" s="23"/>
      <c r="AA3393" s="23"/>
      <c r="AF3393" s="23"/>
      <c r="AG3393" s="23"/>
      <c r="AH3393" s="23"/>
      <c r="AI3393" s="23"/>
      <c r="AN3393" s="23"/>
      <c r="AO3393" s="23"/>
      <c r="AP3393" s="23"/>
      <c r="AQ3393" s="23"/>
      <c r="AR3393" s="35"/>
      <c r="AS3393" s="35"/>
      <c r="AT3393" s="35"/>
      <c r="AU3393" s="31"/>
      <c r="AV3393" s="36"/>
    </row>
    <row r="3394" spans="4:48">
      <c r="D3394" s="31"/>
      <c r="E3394" s="31"/>
      <c r="F3394" s="31"/>
      <c r="G3394" s="31"/>
      <c r="H3394" s="32"/>
      <c r="J3394" s="33"/>
      <c r="K3394" s="33"/>
      <c r="L3394" s="33"/>
      <c r="X3394" s="23"/>
      <c r="Y3394" s="23"/>
      <c r="Z3394" s="23"/>
      <c r="AA3394" s="23"/>
      <c r="AF3394" s="23"/>
      <c r="AG3394" s="23"/>
      <c r="AH3394" s="23"/>
      <c r="AI3394" s="23"/>
      <c r="AN3394" s="23"/>
      <c r="AO3394" s="23"/>
      <c r="AP3394" s="23"/>
      <c r="AQ3394" s="23"/>
      <c r="AR3394" s="35"/>
      <c r="AS3394" s="35"/>
      <c r="AT3394" s="35"/>
      <c r="AU3394" s="31"/>
      <c r="AV3394" s="36"/>
    </row>
    <row r="3395" spans="4:48">
      <c r="D3395" s="31"/>
      <c r="E3395" s="31"/>
      <c r="F3395" s="31"/>
      <c r="G3395" s="31"/>
      <c r="H3395" s="32"/>
      <c r="J3395" s="33"/>
      <c r="K3395" s="33"/>
      <c r="L3395" s="33"/>
      <c r="X3395" s="23"/>
      <c r="Y3395" s="23"/>
      <c r="Z3395" s="23"/>
      <c r="AA3395" s="23"/>
      <c r="AF3395" s="23"/>
      <c r="AG3395" s="23"/>
      <c r="AH3395" s="23"/>
      <c r="AI3395" s="23"/>
      <c r="AN3395" s="23"/>
      <c r="AO3395" s="23"/>
      <c r="AP3395" s="23"/>
      <c r="AQ3395" s="23"/>
      <c r="AR3395" s="35"/>
      <c r="AS3395" s="35"/>
      <c r="AT3395" s="35"/>
      <c r="AU3395" s="31"/>
      <c r="AV3395" s="36"/>
    </row>
    <row r="3396" spans="4:48">
      <c r="D3396" s="31"/>
      <c r="E3396" s="31"/>
      <c r="F3396" s="31"/>
      <c r="G3396" s="31"/>
      <c r="H3396" s="32"/>
      <c r="J3396" s="33"/>
      <c r="K3396" s="33"/>
      <c r="L3396" s="33"/>
      <c r="X3396" s="23"/>
      <c r="Y3396" s="23"/>
      <c r="Z3396" s="23"/>
      <c r="AA3396" s="23"/>
      <c r="AF3396" s="23"/>
      <c r="AG3396" s="23"/>
      <c r="AH3396" s="23"/>
      <c r="AI3396" s="23"/>
      <c r="AN3396" s="23"/>
      <c r="AO3396" s="23"/>
      <c r="AP3396" s="23"/>
      <c r="AQ3396" s="23"/>
      <c r="AR3396" s="35"/>
      <c r="AS3396" s="35"/>
      <c r="AT3396" s="35"/>
      <c r="AU3396" s="31"/>
      <c r="AV3396" s="36"/>
    </row>
    <row r="3397" spans="4:48">
      <c r="D3397" s="31"/>
      <c r="E3397" s="31"/>
      <c r="F3397" s="31"/>
      <c r="G3397" s="31"/>
      <c r="H3397" s="32"/>
      <c r="J3397" s="33"/>
      <c r="K3397" s="33"/>
      <c r="L3397" s="33"/>
      <c r="X3397" s="23"/>
      <c r="Y3397" s="23"/>
      <c r="Z3397" s="23"/>
      <c r="AA3397" s="23"/>
      <c r="AF3397" s="23"/>
      <c r="AG3397" s="23"/>
      <c r="AH3397" s="23"/>
      <c r="AI3397" s="23"/>
      <c r="AN3397" s="23"/>
      <c r="AO3397" s="23"/>
      <c r="AP3397" s="23"/>
      <c r="AQ3397" s="23"/>
      <c r="AR3397" s="35"/>
      <c r="AS3397" s="35"/>
      <c r="AT3397" s="35"/>
      <c r="AU3397" s="31"/>
      <c r="AV3397" s="36"/>
    </row>
    <row r="3398" spans="4:48">
      <c r="D3398" s="31"/>
      <c r="E3398" s="31"/>
      <c r="F3398" s="31"/>
      <c r="G3398" s="31"/>
      <c r="H3398" s="32"/>
      <c r="J3398" s="33"/>
      <c r="K3398" s="33"/>
      <c r="L3398" s="33"/>
      <c r="X3398" s="23"/>
      <c r="Y3398" s="23"/>
      <c r="Z3398" s="23"/>
      <c r="AA3398" s="23"/>
      <c r="AF3398" s="23"/>
      <c r="AG3398" s="23"/>
      <c r="AH3398" s="23"/>
      <c r="AI3398" s="23"/>
      <c r="AN3398" s="23"/>
      <c r="AO3398" s="23"/>
      <c r="AP3398" s="23"/>
      <c r="AQ3398" s="23"/>
      <c r="AR3398" s="35"/>
      <c r="AS3398" s="35"/>
      <c r="AT3398" s="35"/>
      <c r="AU3398" s="31"/>
      <c r="AV3398" s="36"/>
    </row>
    <row r="3399" spans="4:48">
      <c r="D3399" s="31"/>
      <c r="E3399" s="31"/>
      <c r="F3399" s="31"/>
      <c r="G3399" s="31"/>
      <c r="H3399" s="32"/>
      <c r="J3399" s="33"/>
      <c r="K3399" s="33"/>
      <c r="L3399" s="33"/>
      <c r="X3399" s="23"/>
      <c r="Y3399" s="23"/>
      <c r="Z3399" s="23"/>
      <c r="AA3399" s="23"/>
      <c r="AF3399" s="23"/>
      <c r="AG3399" s="23"/>
      <c r="AH3399" s="23"/>
      <c r="AI3399" s="23"/>
      <c r="AN3399" s="23"/>
      <c r="AO3399" s="23"/>
      <c r="AP3399" s="23"/>
      <c r="AQ3399" s="23"/>
      <c r="AR3399" s="35"/>
      <c r="AS3399" s="35"/>
      <c r="AT3399" s="35"/>
      <c r="AU3399" s="31"/>
      <c r="AV3399" s="36"/>
    </row>
    <row r="3400" spans="4:48">
      <c r="D3400" s="31"/>
      <c r="E3400" s="31"/>
      <c r="F3400" s="31"/>
      <c r="G3400" s="31"/>
      <c r="H3400" s="32"/>
      <c r="J3400" s="33"/>
      <c r="K3400" s="33"/>
      <c r="L3400" s="33"/>
      <c r="X3400" s="23"/>
      <c r="Y3400" s="23"/>
      <c r="Z3400" s="23"/>
      <c r="AA3400" s="23"/>
      <c r="AF3400" s="23"/>
      <c r="AG3400" s="23"/>
      <c r="AH3400" s="23"/>
      <c r="AI3400" s="23"/>
      <c r="AN3400" s="23"/>
      <c r="AO3400" s="23"/>
      <c r="AP3400" s="23"/>
      <c r="AQ3400" s="23"/>
      <c r="AR3400" s="35"/>
      <c r="AS3400" s="35"/>
      <c r="AT3400" s="35"/>
      <c r="AU3400" s="31"/>
      <c r="AV3400" s="36"/>
    </row>
    <row r="3401" spans="4:48">
      <c r="D3401" s="31"/>
      <c r="E3401" s="31"/>
      <c r="F3401" s="31"/>
      <c r="G3401" s="31"/>
      <c r="H3401" s="32"/>
      <c r="J3401" s="33"/>
      <c r="K3401" s="33"/>
      <c r="L3401" s="33"/>
      <c r="X3401" s="23"/>
      <c r="Y3401" s="23"/>
      <c r="Z3401" s="23"/>
      <c r="AA3401" s="23"/>
      <c r="AF3401" s="23"/>
      <c r="AG3401" s="23"/>
      <c r="AH3401" s="23"/>
      <c r="AI3401" s="23"/>
      <c r="AN3401" s="23"/>
      <c r="AO3401" s="23"/>
      <c r="AP3401" s="23"/>
      <c r="AQ3401" s="23"/>
      <c r="AR3401" s="35"/>
      <c r="AS3401" s="35"/>
      <c r="AT3401" s="35"/>
      <c r="AU3401" s="31"/>
      <c r="AV3401" s="36"/>
    </row>
    <row r="3402" spans="4:48">
      <c r="D3402" s="31"/>
      <c r="E3402" s="31"/>
      <c r="F3402" s="31"/>
      <c r="G3402" s="31"/>
      <c r="H3402" s="32"/>
      <c r="J3402" s="33"/>
      <c r="K3402" s="33"/>
      <c r="L3402" s="33"/>
      <c r="X3402" s="23"/>
      <c r="Y3402" s="23"/>
      <c r="Z3402" s="23"/>
      <c r="AA3402" s="23"/>
      <c r="AF3402" s="23"/>
      <c r="AG3402" s="23"/>
      <c r="AH3402" s="23"/>
      <c r="AI3402" s="23"/>
      <c r="AN3402" s="23"/>
      <c r="AO3402" s="23"/>
      <c r="AP3402" s="23"/>
      <c r="AQ3402" s="23"/>
      <c r="AR3402" s="35"/>
      <c r="AS3402" s="35"/>
      <c r="AT3402" s="35"/>
      <c r="AU3402" s="31"/>
      <c r="AV3402" s="36"/>
    </row>
    <row r="3403" spans="4:48">
      <c r="D3403" s="31"/>
      <c r="E3403" s="31"/>
      <c r="F3403" s="31"/>
      <c r="G3403" s="31"/>
      <c r="H3403" s="32"/>
      <c r="J3403" s="33"/>
      <c r="K3403" s="33"/>
      <c r="L3403" s="33"/>
      <c r="X3403" s="23"/>
      <c r="Y3403" s="23"/>
      <c r="Z3403" s="23"/>
      <c r="AA3403" s="23"/>
      <c r="AF3403" s="23"/>
      <c r="AG3403" s="23"/>
      <c r="AH3403" s="23"/>
      <c r="AI3403" s="23"/>
      <c r="AN3403" s="23"/>
      <c r="AO3403" s="23"/>
      <c r="AP3403" s="23"/>
      <c r="AQ3403" s="23"/>
      <c r="AR3403" s="35"/>
      <c r="AS3403" s="35"/>
      <c r="AT3403" s="35"/>
      <c r="AU3403" s="31"/>
      <c r="AV3403" s="36"/>
    </row>
    <row r="3404" spans="4:48">
      <c r="D3404" s="31"/>
      <c r="E3404" s="31"/>
      <c r="F3404" s="31"/>
      <c r="G3404" s="31"/>
      <c r="H3404" s="32"/>
      <c r="J3404" s="33"/>
      <c r="K3404" s="33"/>
      <c r="L3404" s="33"/>
      <c r="X3404" s="23"/>
      <c r="Y3404" s="23"/>
      <c r="Z3404" s="23"/>
      <c r="AA3404" s="23"/>
      <c r="AF3404" s="23"/>
      <c r="AG3404" s="23"/>
      <c r="AH3404" s="23"/>
      <c r="AI3404" s="23"/>
      <c r="AN3404" s="23"/>
      <c r="AO3404" s="23"/>
      <c r="AP3404" s="23"/>
      <c r="AQ3404" s="23"/>
      <c r="AR3404" s="35"/>
      <c r="AS3404" s="35"/>
      <c r="AT3404" s="35"/>
      <c r="AU3404" s="31"/>
      <c r="AV3404" s="36"/>
    </row>
    <row r="3405" spans="4:48">
      <c r="D3405" s="31"/>
      <c r="E3405" s="31"/>
      <c r="F3405" s="31"/>
      <c r="G3405" s="31"/>
      <c r="H3405" s="32"/>
      <c r="J3405" s="33"/>
      <c r="K3405" s="33"/>
      <c r="L3405" s="33"/>
      <c r="X3405" s="23"/>
      <c r="Y3405" s="23"/>
      <c r="Z3405" s="23"/>
      <c r="AA3405" s="23"/>
      <c r="AF3405" s="23"/>
      <c r="AG3405" s="23"/>
      <c r="AH3405" s="23"/>
      <c r="AI3405" s="23"/>
      <c r="AN3405" s="23"/>
      <c r="AO3405" s="23"/>
      <c r="AP3405" s="23"/>
      <c r="AQ3405" s="23"/>
      <c r="AR3405" s="35"/>
      <c r="AS3405" s="35"/>
      <c r="AT3405" s="35"/>
      <c r="AU3405" s="31"/>
      <c r="AV3405" s="36"/>
    </row>
    <row r="3406" spans="4:48">
      <c r="D3406" s="31"/>
      <c r="E3406" s="31"/>
      <c r="F3406" s="31"/>
      <c r="G3406" s="31"/>
      <c r="H3406" s="32"/>
      <c r="J3406" s="33"/>
      <c r="K3406" s="33"/>
      <c r="L3406" s="33"/>
      <c r="X3406" s="23"/>
      <c r="Y3406" s="23"/>
      <c r="Z3406" s="23"/>
      <c r="AA3406" s="23"/>
      <c r="AF3406" s="23"/>
      <c r="AG3406" s="23"/>
      <c r="AH3406" s="23"/>
      <c r="AI3406" s="23"/>
      <c r="AN3406" s="23"/>
      <c r="AO3406" s="23"/>
      <c r="AP3406" s="23"/>
      <c r="AQ3406" s="23"/>
      <c r="AR3406" s="35"/>
      <c r="AS3406" s="35"/>
      <c r="AT3406" s="35"/>
      <c r="AU3406" s="31"/>
      <c r="AV3406" s="36"/>
    </row>
    <row r="3407" spans="4:48">
      <c r="D3407" s="31"/>
      <c r="E3407" s="31"/>
      <c r="F3407" s="31"/>
      <c r="G3407" s="31"/>
      <c r="H3407" s="32"/>
      <c r="J3407" s="33"/>
      <c r="K3407" s="33"/>
      <c r="L3407" s="33"/>
      <c r="X3407" s="23"/>
      <c r="Y3407" s="23"/>
      <c r="Z3407" s="23"/>
      <c r="AA3407" s="23"/>
      <c r="AF3407" s="23"/>
      <c r="AG3407" s="23"/>
      <c r="AH3407" s="23"/>
      <c r="AI3407" s="23"/>
      <c r="AN3407" s="23"/>
      <c r="AO3407" s="23"/>
      <c r="AP3407" s="23"/>
      <c r="AQ3407" s="23"/>
      <c r="AR3407" s="35"/>
      <c r="AS3407" s="35"/>
      <c r="AT3407" s="35"/>
      <c r="AU3407" s="31"/>
      <c r="AV3407" s="36"/>
    </row>
    <row r="3408" spans="4:48">
      <c r="D3408" s="31"/>
      <c r="E3408" s="31"/>
      <c r="F3408" s="31"/>
      <c r="G3408" s="31"/>
      <c r="H3408" s="32"/>
      <c r="J3408" s="33"/>
      <c r="K3408" s="33"/>
      <c r="L3408" s="33"/>
      <c r="X3408" s="23"/>
      <c r="Y3408" s="23"/>
      <c r="Z3408" s="23"/>
      <c r="AA3408" s="23"/>
      <c r="AF3408" s="23"/>
      <c r="AG3408" s="23"/>
      <c r="AH3408" s="23"/>
      <c r="AI3408" s="23"/>
      <c r="AN3408" s="23"/>
      <c r="AO3408" s="23"/>
      <c r="AP3408" s="23"/>
      <c r="AQ3408" s="23"/>
      <c r="AR3408" s="35"/>
      <c r="AS3408" s="35"/>
      <c r="AT3408" s="35"/>
      <c r="AU3408" s="31"/>
      <c r="AV3408" s="36"/>
    </row>
    <row r="3409" spans="4:48">
      <c r="D3409" s="31"/>
      <c r="E3409" s="31"/>
      <c r="F3409" s="31"/>
      <c r="G3409" s="31"/>
      <c r="H3409" s="32"/>
      <c r="J3409" s="33"/>
      <c r="K3409" s="33"/>
      <c r="L3409" s="33"/>
      <c r="X3409" s="23"/>
      <c r="Y3409" s="23"/>
      <c r="Z3409" s="23"/>
      <c r="AA3409" s="23"/>
      <c r="AF3409" s="23"/>
      <c r="AG3409" s="23"/>
      <c r="AH3409" s="23"/>
      <c r="AI3409" s="23"/>
      <c r="AN3409" s="23"/>
      <c r="AO3409" s="23"/>
      <c r="AP3409" s="23"/>
      <c r="AQ3409" s="23"/>
      <c r="AR3409" s="35"/>
      <c r="AS3409" s="35"/>
      <c r="AT3409" s="35"/>
      <c r="AU3409" s="31"/>
      <c r="AV3409" s="36"/>
    </row>
    <row r="3410" spans="4:48">
      <c r="D3410" s="31"/>
      <c r="E3410" s="31"/>
      <c r="F3410" s="31"/>
      <c r="G3410" s="31"/>
      <c r="H3410" s="32"/>
      <c r="J3410" s="33"/>
      <c r="K3410" s="33"/>
      <c r="L3410" s="33"/>
      <c r="X3410" s="23"/>
      <c r="Y3410" s="23"/>
      <c r="Z3410" s="23"/>
      <c r="AA3410" s="23"/>
      <c r="AF3410" s="23"/>
      <c r="AG3410" s="23"/>
      <c r="AH3410" s="23"/>
      <c r="AI3410" s="23"/>
      <c r="AN3410" s="23"/>
      <c r="AO3410" s="23"/>
      <c r="AP3410" s="23"/>
      <c r="AQ3410" s="23"/>
      <c r="AR3410" s="35"/>
      <c r="AS3410" s="35"/>
      <c r="AT3410" s="35"/>
      <c r="AU3410" s="31"/>
      <c r="AV3410" s="36"/>
    </row>
    <row r="3411" spans="4:48">
      <c r="D3411" s="31"/>
      <c r="E3411" s="31"/>
      <c r="F3411" s="31"/>
      <c r="G3411" s="31"/>
      <c r="H3411" s="32"/>
      <c r="J3411" s="33"/>
      <c r="K3411" s="33"/>
      <c r="L3411" s="33"/>
      <c r="X3411" s="23"/>
      <c r="Y3411" s="23"/>
      <c r="Z3411" s="23"/>
      <c r="AA3411" s="23"/>
      <c r="AF3411" s="23"/>
      <c r="AG3411" s="23"/>
      <c r="AH3411" s="23"/>
      <c r="AI3411" s="23"/>
      <c r="AN3411" s="23"/>
      <c r="AO3411" s="23"/>
      <c r="AP3411" s="23"/>
      <c r="AQ3411" s="23"/>
      <c r="AR3411" s="35"/>
      <c r="AS3411" s="35"/>
      <c r="AT3411" s="35"/>
      <c r="AU3411" s="31"/>
      <c r="AV3411" s="36"/>
    </row>
    <row r="3412" spans="4:48">
      <c r="D3412" s="31"/>
      <c r="E3412" s="31"/>
      <c r="F3412" s="31"/>
      <c r="G3412" s="31"/>
      <c r="H3412" s="32"/>
      <c r="J3412" s="33"/>
      <c r="K3412" s="33"/>
      <c r="L3412" s="33"/>
      <c r="X3412" s="23"/>
      <c r="Y3412" s="23"/>
      <c r="Z3412" s="23"/>
      <c r="AA3412" s="23"/>
      <c r="AF3412" s="23"/>
      <c r="AG3412" s="23"/>
      <c r="AH3412" s="23"/>
      <c r="AI3412" s="23"/>
      <c r="AN3412" s="23"/>
      <c r="AO3412" s="23"/>
      <c r="AP3412" s="23"/>
      <c r="AQ3412" s="23"/>
      <c r="AR3412" s="35"/>
      <c r="AS3412" s="35"/>
      <c r="AT3412" s="35"/>
      <c r="AU3412" s="31"/>
      <c r="AV3412" s="36"/>
    </row>
    <row r="3413" spans="4:48">
      <c r="D3413" s="31"/>
      <c r="E3413" s="31"/>
      <c r="F3413" s="31"/>
      <c r="G3413" s="31"/>
      <c r="H3413" s="32"/>
      <c r="J3413" s="33"/>
      <c r="K3413" s="33"/>
      <c r="L3413" s="33"/>
      <c r="X3413" s="23"/>
      <c r="Y3413" s="23"/>
      <c r="Z3413" s="23"/>
      <c r="AA3413" s="23"/>
      <c r="AF3413" s="23"/>
      <c r="AG3413" s="23"/>
      <c r="AH3413" s="23"/>
      <c r="AI3413" s="23"/>
      <c r="AN3413" s="23"/>
      <c r="AO3413" s="23"/>
      <c r="AP3413" s="23"/>
      <c r="AQ3413" s="23"/>
      <c r="AR3413" s="35"/>
      <c r="AS3413" s="35"/>
      <c r="AT3413" s="35"/>
      <c r="AU3413" s="31"/>
      <c r="AV3413" s="36"/>
    </row>
    <row r="3414" spans="4:48">
      <c r="D3414" s="31"/>
      <c r="E3414" s="31"/>
      <c r="F3414" s="31"/>
      <c r="G3414" s="31"/>
      <c r="H3414" s="32"/>
      <c r="J3414" s="33"/>
      <c r="K3414" s="33"/>
      <c r="L3414" s="33"/>
      <c r="X3414" s="23"/>
      <c r="Y3414" s="23"/>
      <c r="Z3414" s="23"/>
      <c r="AA3414" s="23"/>
      <c r="AF3414" s="23"/>
      <c r="AG3414" s="23"/>
      <c r="AH3414" s="23"/>
      <c r="AI3414" s="23"/>
      <c r="AN3414" s="23"/>
      <c r="AO3414" s="23"/>
      <c r="AP3414" s="23"/>
      <c r="AQ3414" s="23"/>
      <c r="AR3414" s="35"/>
      <c r="AS3414" s="35"/>
      <c r="AT3414" s="35"/>
      <c r="AU3414" s="31"/>
      <c r="AV3414" s="36"/>
    </row>
    <row r="3415" spans="4:48">
      <c r="D3415" s="31"/>
      <c r="E3415" s="31"/>
      <c r="F3415" s="31"/>
      <c r="G3415" s="31"/>
      <c r="H3415" s="32"/>
      <c r="J3415" s="33"/>
      <c r="K3415" s="33"/>
      <c r="L3415" s="33"/>
      <c r="X3415" s="23"/>
      <c r="Y3415" s="23"/>
      <c r="Z3415" s="23"/>
      <c r="AA3415" s="23"/>
      <c r="AF3415" s="23"/>
      <c r="AG3415" s="23"/>
      <c r="AH3415" s="23"/>
      <c r="AI3415" s="23"/>
      <c r="AN3415" s="23"/>
      <c r="AO3415" s="23"/>
      <c r="AP3415" s="23"/>
      <c r="AQ3415" s="23"/>
      <c r="AR3415" s="35"/>
      <c r="AS3415" s="35"/>
      <c r="AT3415" s="35"/>
      <c r="AU3415" s="31"/>
      <c r="AV3415" s="36"/>
    </row>
    <row r="3416" spans="4:48">
      <c r="D3416" s="31"/>
      <c r="E3416" s="31"/>
      <c r="F3416" s="31"/>
      <c r="G3416" s="31"/>
      <c r="H3416" s="32"/>
      <c r="J3416" s="33"/>
      <c r="K3416" s="33"/>
      <c r="L3416" s="33"/>
      <c r="X3416" s="23"/>
      <c r="Y3416" s="23"/>
      <c r="Z3416" s="23"/>
      <c r="AA3416" s="23"/>
      <c r="AF3416" s="23"/>
      <c r="AG3416" s="23"/>
      <c r="AH3416" s="23"/>
      <c r="AI3416" s="23"/>
      <c r="AN3416" s="23"/>
      <c r="AO3416" s="23"/>
      <c r="AP3416" s="23"/>
      <c r="AQ3416" s="23"/>
      <c r="AR3416" s="35"/>
      <c r="AS3416" s="35"/>
      <c r="AT3416" s="35"/>
      <c r="AU3416" s="31"/>
      <c r="AV3416" s="36"/>
    </row>
    <row r="3417" spans="4:48">
      <c r="D3417" s="31"/>
      <c r="E3417" s="31"/>
      <c r="F3417" s="31"/>
      <c r="G3417" s="31"/>
      <c r="H3417" s="32"/>
      <c r="J3417" s="33"/>
      <c r="K3417" s="33"/>
      <c r="L3417" s="33"/>
      <c r="X3417" s="23"/>
      <c r="Y3417" s="23"/>
      <c r="Z3417" s="23"/>
      <c r="AA3417" s="23"/>
      <c r="AF3417" s="23"/>
      <c r="AG3417" s="23"/>
      <c r="AH3417" s="23"/>
      <c r="AI3417" s="23"/>
      <c r="AN3417" s="23"/>
      <c r="AO3417" s="23"/>
      <c r="AP3417" s="23"/>
      <c r="AQ3417" s="23"/>
      <c r="AR3417" s="35"/>
      <c r="AS3417" s="35"/>
      <c r="AT3417" s="35"/>
      <c r="AU3417" s="31"/>
      <c r="AV3417" s="36"/>
    </row>
    <row r="3418" spans="4:48">
      <c r="D3418" s="31"/>
      <c r="E3418" s="31"/>
      <c r="F3418" s="31"/>
      <c r="G3418" s="31"/>
      <c r="H3418" s="32"/>
      <c r="J3418" s="33"/>
      <c r="K3418" s="33"/>
      <c r="L3418" s="33"/>
      <c r="X3418" s="23"/>
      <c r="Y3418" s="23"/>
      <c r="Z3418" s="23"/>
      <c r="AA3418" s="23"/>
      <c r="AF3418" s="23"/>
      <c r="AG3418" s="23"/>
      <c r="AH3418" s="23"/>
      <c r="AI3418" s="23"/>
      <c r="AN3418" s="23"/>
      <c r="AO3418" s="23"/>
      <c r="AP3418" s="23"/>
      <c r="AQ3418" s="23"/>
      <c r="AR3418" s="35"/>
      <c r="AS3418" s="35"/>
      <c r="AT3418" s="35"/>
      <c r="AU3418" s="31"/>
      <c r="AV3418" s="36"/>
    </row>
    <row r="3419" spans="4:48">
      <c r="D3419" s="31"/>
      <c r="E3419" s="31"/>
      <c r="F3419" s="31"/>
      <c r="G3419" s="31"/>
      <c r="H3419" s="32"/>
      <c r="J3419" s="33"/>
      <c r="K3419" s="33"/>
      <c r="L3419" s="33"/>
      <c r="X3419" s="23"/>
      <c r="Y3419" s="23"/>
      <c r="Z3419" s="23"/>
      <c r="AA3419" s="23"/>
      <c r="AF3419" s="23"/>
      <c r="AG3419" s="23"/>
      <c r="AH3419" s="23"/>
      <c r="AI3419" s="23"/>
      <c r="AN3419" s="23"/>
      <c r="AO3419" s="23"/>
      <c r="AP3419" s="23"/>
      <c r="AQ3419" s="23"/>
      <c r="AR3419" s="35"/>
      <c r="AS3419" s="35"/>
      <c r="AT3419" s="35"/>
      <c r="AU3419" s="31"/>
      <c r="AV3419" s="36"/>
    </row>
    <row r="3420" spans="4:48">
      <c r="D3420" s="31"/>
      <c r="E3420" s="31"/>
      <c r="F3420" s="31"/>
      <c r="G3420" s="31"/>
      <c r="H3420" s="32"/>
      <c r="J3420" s="33"/>
      <c r="K3420" s="33"/>
      <c r="L3420" s="33"/>
      <c r="X3420" s="23"/>
      <c r="Y3420" s="23"/>
      <c r="Z3420" s="23"/>
      <c r="AA3420" s="23"/>
      <c r="AF3420" s="23"/>
      <c r="AG3420" s="23"/>
      <c r="AH3420" s="23"/>
      <c r="AI3420" s="23"/>
      <c r="AN3420" s="23"/>
      <c r="AO3420" s="23"/>
      <c r="AP3420" s="23"/>
      <c r="AQ3420" s="23"/>
      <c r="AR3420" s="35"/>
      <c r="AS3420" s="35"/>
      <c r="AT3420" s="35"/>
      <c r="AU3420" s="31"/>
      <c r="AV3420" s="36"/>
    </row>
    <row r="3421" spans="4:48">
      <c r="D3421" s="31"/>
      <c r="E3421" s="31"/>
      <c r="F3421" s="31"/>
      <c r="G3421" s="31"/>
      <c r="H3421" s="32"/>
      <c r="J3421" s="33"/>
      <c r="K3421" s="33"/>
      <c r="L3421" s="33"/>
      <c r="X3421" s="23"/>
      <c r="Y3421" s="23"/>
      <c r="Z3421" s="23"/>
      <c r="AA3421" s="23"/>
      <c r="AF3421" s="23"/>
      <c r="AG3421" s="23"/>
      <c r="AH3421" s="23"/>
      <c r="AI3421" s="23"/>
      <c r="AN3421" s="23"/>
      <c r="AO3421" s="23"/>
      <c r="AP3421" s="23"/>
      <c r="AQ3421" s="23"/>
      <c r="AR3421" s="35"/>
      <c r="AS3421" s="35"/>
      <c r="AT3421" s="35"/>
      <c r="AU3421" s="31"/>
      <c r="AV3421" s="36"/>
    </row>
    <row r="3422" spans="4:48">
      <c r="D3422" s="31"/>
      <c r="E3422" s="31"/>
      <c r="F3422" s="31"/>
      <c r="G3422" s="31"/>
      <c r="H3422" s="32"/>
      <c r="J3422" s="33"/>
      <c r="K3422" s="33"/>
      <c r="L3422" s="33"/>
      <c r="X3422" s="23"/>
      <c r="Y3422" s="23"/>
      <c r="Z3422" s="23"/>
      <c r="AA3422" s="23"/>
      <c r="AF3422" s="23"/>
      <c r="AG3422" s="23"/>
      <c r="AH3422" s="23"/>
      <c r="AI3422" s="23"/>
      <c r="AN3422" s="23"/>
      <c r="AO3422" s="23"/>
      <c r="AP3422" s="23"/>
      <c r="AQ3422" s="23"/>
      <c r="AR3422" s="35"/>
      <c r="AS3422" s="35"/>
      <c r="AT3422" s="35"/>
      <c r="AU3422" s="31"/>
      <c r="AV3422" s="36"/>
    </row>
    <row r="3423" spans="4:48">
      <c r="D3423" s="31"/>
      <c r="E3423" s="31"/>
      <c r="F3423" s="31"/>
      <c r="G3423" s="31"/>
      <c r="H3423" s="32"/>
      <c r="J3423" s="33"/>
      <c r="K3423" s="33"/>
      <c r="L3423" s="33"/>
      <c r="X3423" s="23"/>
      <c r="Y3423" s="23"/>
      <c r="Z3423" s="23"/>
      <c r="AA3423" s="23"/>
      <c r="AF3423" s="23"/>
      <c r="AG3423" s="23"/>
      <c r="AH3423" s="23"/>
      <c r="AI3423" s="23"/>
      <c r="AN3423" s="23"/>
      <c r="AO3423" s="23"/>
      <c r="AP3423" s="23"/>
      <c r="AQ3423" s="23"/>
      <c r="AR3423" s="35"/>
      <c r="AS3423" s="35"/>
      <c r="AT3423" s="35"/>
      <c r="AU3423" s="31"/>
      <c r="AV3423" s="36"/>
    </row>
    <row r="3424" spans="4:48">
      <c r="D3424" s="31"/>
      <c r="E3424" s="31"/>
      <c r="F3424" s="31"/>
      <c r="G3424" s="31"/>
      <c r="H3424" s="32"/>
      <c r="J3424" s="33"/>
      <c r="K3424" s="33"/>
      <c r="L3424" s="33"/>
      <c r="X3424" s="23"/>
      <c r="Y3424" s="23"/>
      <c r="Z3424" s="23"/>
      <c r="AA3424" s="23"/>
      <c r="AF3424" s="23"/>
      <c r="AG3424" s="23"/>
      <c r="AH3424" s="23"/>
      <c r="AI3424" s="23"/>
      <c r="AN3424" s="23"/>
      <c r="AO3424" s="23"/>
      <c r="AP3424" s="23"/>
      <c r="AQ3424" s="23"/>
      <c r="AR3424" s="35"/>
      <c r="AS3424" s="35"/>
      <c r="AT3424" s="35"/>
      <c r="AU3424" s="31"/>
      <c r="AV3424" s="36"/>
    </row>
    <row r="3425" spans="4:48">
      <c r="D3425" s="31"/>
      <c r="E3425" s="31"/>
      <c r="F3425" s="31"/>
      <c r="G3425" s="31"/>
      <c r="H3425" s="32"/>
      <c r="J3425" s="33"/>
      <c r="K3425" s="33"/>
      <c r="L3425" s="33"/>
      <c r="X3425" s="23"/>
      <c r="Y3425" s="23"/>
      <c r="Z3425" s="23"/>
      <c r="AA3425" s="23"/>
      <c r="AF3425" s="23"/>
      <c r="AG3425" s="23"/>
      <c r="AH3425" s="23"/>
      <c r="AI3425" s="23"/>
      <c r="AN3425" s="23"/>
      <c r="AO3425" s="23"/>
      <c r="AP3425" s="23"/>
      <c r="AQ3425" s="23"/>
      <c r="AR3425" s="35"/>
      <c r="AS3425" s="35"/>
      <c r="AT3425" s="35"/>
      <c r="AU3425" s="31"/>
      <c r="AV3425" s="36"/>
    </row>
    <row r="3426" spans="4:48">
      <c r="D3426" s="31"/>
      <c r="E3426" s="31"/>
      <c r="F3426" s="31"/>
      <c r="G3426" s="31"/>
      <c r="H3426" s="32"/>
      <c r="J3426" s="33"/>
      <c r="K3426" s="33"/>
      <c r="L3426" s="33"/>
      <c r="X3426" s="23"/>
      <c r="Y3426" s="23"/>
      <c r="Z3426" s="23"/>
      <c r="AA3426" s="23"/>
      <c r="AF3426" s="23"/>
      <c r="AG3426" s="23"/>
      <c r="AH3426" s="23"/>
      <c r="AI3426" s="23"/>
      <c r="AN3426" s="23"/>
      <c r="AO3426" s="23"/>
      <c r="AP3426" s="23"/>
      <c r="AQ3426" s="23"/>
      <c r="AR3426" s="35"/>
      <c r="AS3426" s="35"/>
      <c r="AT3426" s="35"/>
      <c r="AU3426" s="31"/>
      <c r="AV3426" s="36"/>
    </row>
    <row r="3427" spans="4:48">
      <c r="D3427" s="31"/>
      <c r="E3427" s="31"/>
      <c r="F3427" s="31"/>
      <c r="G3427" s="31"/>
      <c r="H3427" s="32"/>
      <c r="J3427" s="33"/>
      <c r="K3427" s="33"/>
      <c r="L3427" s="33"/>
      <c r="X3427" s="23"/>
      <c r="Y3427" s="23"/>
      <c r="Z3427" s="23"/>
      <c r="AA3427" s="23"/>
      <c r="AF3427" s="23"/>
      <c r="AG3427" s="23"/>
      <c r="AH3427" s="23"/>
      <c r="AI3427" s="23"/>
      <c r="AN3427" s="23"/>
      <c r="AO3427" s="23"/>
      <c r="AP3427" s="23"/>
      <c r="AQ3427" s="23"/>
      <c r="AR3427" s="35"/>
      <c r="AS3427" s="35"/>
      <c r="AT3427" s="35"/>
      <c r="AU3427" s="31"/>
      <c r="AV3427" s="36"/>
    </row>
    <row r="3428" spans="4:48">
      <c r="D3428" s="31"/>
      <c r="E3428" s="31"/>
      <c r="F3428" s="31"/>
      <c r="G3428" s="31"/>
      <c r="H3428" s="32"/>
      <c r="J3428" s="33"/>
      <c r="K3428" s="33"/>
      <c r="L3428" s="33"/>
      <c r="X3428" s="23"/>
      <c r="Y3428" s="23"/>
      <c r="Z3428" s="23"/>
      <c r="AA3428" s="23"/>
      <c r="AF3428" s="23"/>
      <c r="AG3428" s="23"/>
      <c r="AH3428" s="23"/>
      <c r="AI3428" s="23"/>
      <c r="AN3428" s="23"/>
      <c r="AO3428" s="23"/>
      <c r="AP3428" s="23"/>
      <c r="AQ3428" s="23"/>
      <c r="AR3428" s="35"/>
      <c r="AS3428" s="35"/>
      <c r="AT3428" s="35"/>
      <c r="AU3428" s="31"/>
      <c r="AV3428" s="36"/>
    </row>
    <row r="3429" spans="4:48">
      <c r="D3429" s="31"/>
      <c r="E3429" s="31"/>
      <c r="F3429" s="31"/>
      <c r="G3429" s="31"/>
      <c r="H3429" s="32"/>
      <c r="J3429" s="33"/>
      <c r="K3429" s="33"/>
      <c r="L3429" s="33"/>
      <c r="X3429" s="23"/>
      <c r="Y3429" s="23"/>
      <c r="Z3429" s="23"/>
      <c r="AA3429" s="23"/>
      <c r="AF3429" s="23"/>
      <c r="AG3429" s="23"/>
      <c r="AH3429" s="23"/>
      <c r="AI3429" s="23"/>
      <c r="AN3429" s="23"/>
      <c r="AO3429" s="23"/>
      <c r="AP3429" s="23"/>
      <c r="AQ3429" s="23"/>
      <c r="AR3429" s="35"/>
      <c r="AS3429" s="35"/>
      <c r="AT3429" s="35"/>
      <c r="AU3429" s="31"/>
      <c r="AV3429" s="36"/>
    </row>
    <row r="3430" spans="4:48">
      <c r="D3430" s="31"/>
      <c r="E3430" s="31"/>
      <c r="F3430" s="31"/>
      <c r="G3430" s="31"/>
      <c r="H3430" s="32"/>
      <c r="J3430" s="33"/>
      <c r="K3430" s="33"/>
      <c r="L3430" s="33"/>
      <c r="X3430" s="23"/>
      <c r="Y3430" s="23"/>
      <c r="Z3430" s="23"/>
      <c r="AA3430" s="23"/>
      <c r="AF3430" s="23"/>
      <c r="AG3430" s="23"/>
      <c r="AH3430" s="23"/>
      <c r="AI3430" s="23"/>
      <c r="AN3430" s="23"/>
      <c r="AO3430" s="23"/>
      <c r="AP3430" s="23"/>
      <c r="AQ3430" s="23"/>
      <c r="AR3430" s="35"/>
      <c r="AS3430" s="35"/>
      <c r="AT3430" s="35"/>
      <c r="AU3430" s="31"/>
      <c r="AV3430" s="36"/>
    </row>
    <row r="3431" spans="4:48">
      <c r="D3431" s="31"/>
      <c r="E3431" s="31"/>
      <c r="F3431" s="31"/>
      <c r="G3431" s="31"/>
      <c r="H3431" s="32"/>
      <c r="J3431" s="33"/>
      <c r="K3431" s="33"/>
      <c r="L3431" s="33"/>
      <c r="X3431" s="23"/>
      <c r="Y3431" s="23"/>
      <c r="Z3431" s="23"/>
      <c r="AA3431" s="23"/>
      <c r="AF3431" s="23"/>
      <c r="AG3431" s="23"/>
      <c r="AH3431" s="23"/>
      <c r="AI3431" s="23"/>
      <c r="AN3431" s="23"/>
      <c r="AO3431" s="23"/>
      <c r="AP3431" s="23"/>
      <c r="AQ3431" s="23"/>
      <c r="AR3431" s="35"/>
      <c r="AS3431" s="35"/>
      <c r="AT3431" s="35"/>
      <c r="AU3431" s="31"/>
      <c r="AV3431" s="36"/>
    </row>
    <row r="3432" spans="4:48">
      <c r="D3432" s="31"/>
      <c r="E3432" s="31"/>
      <c r="F3432" s="31"/>
      <c r="G3432" s="31"/>
      <c r="H3432" s="32"/>
      <c r="J3432" s="33"/>
      <c r="K3432" s="33"/>
      <c r="L3432" s="33"/>
      <c r="X3432" s="23"/>
      <c r="Y3432" s="23"/>
      <c r="Z3432" s="23"/>
      <c r="AA3432" s="23"/>
      <c r="AF3432" s="23"/>
      <c r="AG3432" s="23"/>
      <c r="AH3432" s="23"/>
      <c r="AI3432" s="23"/>
      <c r="AN3432" s="23"/>
      <c r="AO3432" s="23"/>
      <c r="AP3432" s="23"/>
      <c r="AQ3432" s="23"/>
      <c r="AR3432" s="35"/>
      <c r="AS3432" s="35"/>
      <c r="AT3432" s="35"/>
      <c r="AU3432" s="31"/>
      <c r="AV3432" s="36"/>
    </row>
    <row r="3433" spans="4:48">
      <c r="D3433" s="31"/>
      <c r="E3433" s="31"/>
      <c r="F3433" s="31"/>
      <c r="G3433" s="31"/>
      <c r="H3433" s="32"/>
      <c r="J3433" s="33"/>
      <c r="K3433" s="33"/>
      <c r="L3433" s="33"/>
      <c r="X3433" s="23"/>
      <c r="Y3433" s="23"/>
      <c r="Z3433" s="23"/>
      <c r="AA3433" s="23"/>
      <c r="AF3433" s="23"/>
      <c r="AG3433" s="23"/>
      <c r="AH3433" s="23"/>
      <c r="AI3433" s="23"/>
      <c r="AN3433" s="23"/>
      <c r="AO3433" s="23"/>
      <c r="AP3433" s="23"/>
      <c r="AQ3433" s="23"/>
      <c r="AR3433" s="35"/>
      <c r="AS3433" s="35"/>
      <c r="AT3433" s="35"/>
      <c r="AU3433" s="31"/>
      <c r="AV3433" s="36"/>
    </row>
    <row r="3434" spans="4:48">
      <c r="D3434" s="31"/>
      <c r="E3434" s="31"/>
      <c r="F3434" s="31"/>
      <c r="G3434" s="31"/>
      <c r="H3434" s="32"/>
      <c r="J3434" s="33"/>
      <c r="K3434" s="33"/>
      <c r="L3434" s="33"/>
      <c r="X3434" s="23"/>
      <c r="Y3434" s="23"/>
      <c r="Z3434" s="23"/>
      <c r="AA3434" s="23"/>
      <c r="AF3434" s="23"/>
      <c r="AG3434" s="23"/>
      <c r="AH3434" s="23"/>
      <c r="AI3434" s="23"/>
      <c r="AN3434" s="23"/>
      <c r="AO3434" s="23"/>
      <c r="AP3434" s="23"/>
      <c r="AQ3434" s="23"/>
      <c r="AR3434" s="35"/>
      <c r="AS3434" s="35"/>
      <c r="AT3434" s="35"/>
      <c r="AU3434" s="31"/>
      <c r="AV3434" s="36"/>
    </row>
    <row r="3435" spans="4:48">
      <c r="D3435" s="31"/>
      <c r="E3435" s="31"/>
      <c r="F3435" s="31"/>
      <c r="G3435" s="31"/>
      <c r="H3435" s="32"/>
      <c r="J3435" s="33"/>
      <c r="K3435" s="33"/>
      <c r="L3435" s="33"/>
      <c r="X3435" s="23"/>
      <c r="Y3435" s="23"/>
      <c r="Z3435" s="23"/>
      <c r="AA3435" s="23"/>
      <c r="AF3435" s="23"/>
      <c r="AG3435" s="23"/>
      <c r="AH3435" s="23"/>
      <c r="AI3435" s="23"/>
      <c r="AN3435" s="23"/>
      <c r="AO3435" s="23"/>
      <c r="AP3435" s="23"/>
      <c r="AQ3435" s="23"/>
      <c r="AR3435" s="35"/>
      <c r="AS3435" s="35"/>
      <c r="AT3435" s="35"/>
      <c r="AU3435" s="31"/>
      <c r="AV3435" s="36"/>
    </row>
    <row r="3436" spans="4:48">
      <c r="D3436" s="31"/>
      <c r="E3436" s="31"/>
      <c r="F3436" s="31"/>
      <c r="G3436" s="31"/>
      <c r="H3436" s="32"/>
      <c r="J3436" s="33"/>
      <c r="K3436" s="33"/>
      <c r="L3436" s="33"/>
      <c r="X3436" s="23"/>
      <c r="Y3436" s="23"/>
      <c r="Z3436" s="23"/>
      <c r="AA3436" s="23"/>
      <c r="AF3436" s="23"/>
      <c r="AG3436" s="23"/>
      <c r="AH3436" s="23"/>
      <c r="AI3436" s="23"/>
      <c r="AN3436" s="23"/>
      <c r="AO3436" s="23"/>
      <c r="AP3436" s="23"/>
      <c r="AQ3436" s="23"/>
      <c r="AR3436" s="35"/>
      <c r="AS3436" s="35"/>
      <c r="AT3436" s="35"/>
      <c r="AU3436" s="31"/>
      <c r="AV3436" s="36"/>
    </row>
    <row r="3437" spans="4:48">
      <c r="D3437" s="31"/>
      <c r="E3437" s="31"/>
      <c r="F3437" s="31"/>
      <c r="G3437" s="31"/>
      <c r="H3437" s="32"/>
      <c r="J3437" s="33"/>
      <c r="K3437" s="33"/>
      <c r="L3437" s="33"/>
      <c r="X3437" s="23"/>
      <c r="Y3437" s="23"/>
      <c r="Z3437" s="23"/>
      <c r="AA3437" s="23"/>
      <c r="AF3437" s="23"/>
      <c r="AG3437" s="23"/>
      <c r="AH3437" s="23"/>
      <c r="AI3437" s="23"/>
      <c r="AN3437" s="23"/>
      <c r="AO3437" s="23"/>
      <c r="AP3437" s="23"/>
      <c r="AQ3437" s="23"/>
      <c r="AR3437" s="35"/>
      <c r="AS3437" s="35"/>
      <c r="AT3437" s="35"/>
      <c r="AU3437" s="31"/>
      <c r="AV3437" s="36"/>
    </row>
    <row r="3438" spans="4:48">
      <c r="D3438" s="31"/>
      <c r="E3438" s="31"/>
      <c r="F3438" s="31"/>
      <c r="G3438" s="31"/>
      <c r="H3438" s="32"/>
      <c r="J3438" s="33"/>
      <c r="K3438" s="33"/>
      <c r="L3438" s="33"/>
      <c r="X3438" s="23"/>
      <c r="Y3438" s="23"/>
      <c r="Z3438" s="23"/>
      <c r="AA3438" s="23"/>
      <c r="AF3438" s="23"/>
      <c r="AG3438" s="23"/>
      <c r="AH3438" s="23"/>
      <c r="AI3438" s="23"/>
      <c r="AN3438" s="23"/>
      <c r="AO3438" s="23"/>
      <c r="AP3438" s="23"/>
      <c r="AQ3438" s="23"/>
      <c r="AR3438" s="35"/>
      <c r="AS3438" s="35"/>
      <c r="AT3438" s="35"/>
      <c r="AU3438" s="31"/>
      <c r="AV3438" s="36"/>
    </row>
    <row r="3439" spans="4:48">
      <c r="D3439" s="31"/>
      <c r="E3439" s="31"/>
      <c r="F3439" s="31"/>
      <c r="G3439" s="31"/>
      <c r="H3439" s="32"/>
      <c r="J3439" s="33"/>
      <c r="K3439" s="33"/>
      <c r="L3439" s="33"/>
      <c r="X3439" s="23"/>
      <c r="Y3439" s="23"/>
      <c r="Z3439" s="23"/>
      <c r="AA3439" s="23"/>
      <c r="AF3439" s="23"/>
      <c r="AG3439" s="23"/>
      <c r="AH3439" s="23"/>
      <c r="AI3439" s="23"/>
      <c r="AN3439" s="23"/>
      <c r="AO3439" s="23"/>
      <c r="AP3439" s="23"/>
      <c r="AQ3439" s="23"/>
      <c r="AR3439" s="35"/>
      <c r="AS3439" s="35"/>
      <c r="AT3439" s="35"/>
      <c r="AU3439" s="31"/>
      <c r="AV3439" s="36"/>
    </row>
    <row r="3440" spans="4:48">
      <c r="D3440" s="31"/>
      <c r="E3440" s="31"/>
      <c r="F3440" s="31"/>
      <c r="G3440" s="31"/>
      <c r="H3440" s="32"/>
      <c r="J3440" s="33"/>
      <c r="K3440" s="33"/>
      <c r="L3440" s="33"/>
      <c r="X3440" s="23"/>
      <c r="Y3440" s="23"/>
      <c r="Z3440" s="23"/>
      <c r="AA3440" s="23"/>
      <c r="AF3440" s="23"/>
      <c r="AG3440" s="23"/>
      <c r="AH3440" s="23"/>
      <c r="AI3440" s="23"/>
      <c r="AN3440" s="23"/>
      <c r="AO3440" s="23"/>
      <c r="AP3440" s="23"/>
      <c r="AQ3440" s="23"/>
      <c r="AR3440" s="35"/>
      <c r="AS3440" s="35"/>
      <c r="AT3440" s="35"/>
      <c r="AU3440" s="31"/>
      <c r="AV3440" s="36"/>
    </row>
    <row r="3441" spans="4:48">
      <c r="D3441" s="31"/>
      <c r="E3441" s="31"/>
      <c r="F3441" s="31"/>
      <c r="G3441" s="31"/>
      <c r="H3441" s="32"/>
      <c r="J3441" s="33"/>
      <c r="K3441" s="33"/>
      <c r="L3441" s="33"/>
      <c r="X3441" s="23"/>
      <c r="Y3441" s="23"/>
      <c r="Z3441" s="23"/>
      <c r="AA3441" s="23"/>
      <c r="AF3441" s="23"/>
      <c r="AG3441" s="23"/>
      <c r="AH3441" s="23"/>
      <c r="AI3441" s="23"/>
      <c r="AN3441" s="23"/>
      <c r="AO3441" s="23"/>
      <c r="AP3441" s="23"/>
      <c r="AQ3441" s="23"/>
      <c r="AR3441" s="35"/>
      <c r="AS3441" s="35"/>
      <c r="AT3441" s="35"/>
      <c r="AU3441" s="31"/>
      <c r="AV3441" s="36"/>
    </row>
    <row r="3442" spans="4:48">
      <c r="D3442" s="31"/>
      <c r="E3442" s="31"/>
      <c r="F3442" s="31"/>
      <c r="G3442" s="31"/>
      <c r="H3442" s="32"/>
      <c r="J3442" s="33"/>
      <c r="K3442" s="33"/>
      <c r="L3442" s="33"/>
      <c r="X3442" s="23"/>
      <c r="Y3442" s="23"/>
      <c r="Z3442" s="23"/>
      <c r="AA3442" s="23"/>
      <c r="AF3442" s="23"/>
      <c r="AG3442" s="23"/>
      <c r="AH3442" s="23"/>
      <c r="AI3442" s="23"/>
      <c r="AN3442" s="23"/>
      <c r="AO3442" s="23"/>
      <c r="AP3442" s="23"/>
      <c r="AQ3442" s="23"/>
      <c r="AR3442" s="35"/>
      <c r="AS3442" s="35"/>
      <c r="AT3442" s="35"/>
      <c r="AU3442" s="31"/>
      <c r="AV3442" s="36"/>
    </row>
    <row r="3443" spans="4:48">
      <c r="D3443" s="31"/>
      <c r="E3443" s="31"/>
      <c r="F3443" s="31"/>
      <c r="G3443" s="31"/>
      <c r="H3443" s="32"/>
      <c r="J3443" s="33"/>
      <c r="K3443" s="33"/>
      <c r="L3443" s="33"/>
      <c r="X3443" s="23"/>
      <c r="Y3443" s="23"/>
      <c r="Z3443" s="23"/>
      <c r="AA3443" s="23"/>
      <c r="AF3443" s="23"/>
      <c r="AG3443" s="23"/>
      <c r="AH3443" s="23"/>
      <c r="AI3443" s="23"/>
      <c r="AN3443" s="23"/>
      <c r="AO3443" s="23"/>
      <c r="AP3443" s="23"/>
      <c r="AQ3443" s="23"/>
      <c r="AR3443" s="35"/>
      <c r="AS3443" s="35"/>
      <c r="AT3443" s="35"/>
      <c r="AU3443" s="31"/>
      <c r="AV3443" s="36"/>
    </row>
    <row r="3444" spans="4:48">
      <c r="D3444" s="31"/>
      <c r="E3444" s="31"/>
      <c r="F3444" s="31"/>
      <c r="G3444" s="31"/>
      <c r="H3444" s="32"/>
      <c r="J3444" s="33"/>
      <c r="K3444" s="33"/>
      <c r="L3444" s="33"/>
      <c r="X3444" s="23"/>
      <c r="Y3444" s="23"/>
      <c r="Z3444" s="23"/>
      <c r="AA3444" s="23"/>
      <c r="AF3444" s="23"/>
      <c r="AG3444" s="23"/>
      <c r="AH3444" s="23"/>
      <c r="AI3444" s="23"/>
      <c r="AN3444" s="23"/>
      <c r="AO3444" s="23"/>
      <c r="AP3444" s="23"/>
      <c r="AQ3444" s="23"/>
      <c r="AR3444" s="35"/>
      <c r="AS3444" s="35"/>
      <c r="AT3444" s="35"/>
      <c r="AU3444" s="31"/>
      <c r="AV3444" s="36"/>
    </row>
    <row r="3445" spans="4:48">
      <c r="D3445" s="31"/>
      <c r="E3445" s="31"/>
      <c r="F3445" s="31"/>
      <c r="G3445" s="31"/>
      <c r="H3445" s="32"/>
      <c r="J3445" s="33"/>
      <c r="K3445" s="33"/>
      <c r="L3445" s="33"/>
      <c r="X3445" s="23"/>
      <c r="Y3445" s="23"/>
      <c r="Z3445" s="23"/>
      <c r="AA3445" s="23"/>
      <c r="AF3445" s="23"/>
      <c r="AG3445" s="23"/>
      <c r="AH3445" s="23"/>
      <c r="AI3445" s="23"/>
      <c r="AN3445" s="23"/>
      <c r="AO3445" s="23"/>
      <c r="AP3445" s="23"/>
      <c r="AQ3445" s="23"/>
      <c r="AR3445" s="35"/>
      <c r="AS3445" s="35"/>
      <c r="AT3445" s="35"/>
      <c r="AU3445" s="31"/>
      <c r="AV3445" s="36"/>
    </row>
    <row r="3446" spans="4:48">
      <c r="D3446" s="31"/>
      <c r="E3446" s="31"/>
      <c r="F3446" s="31"/>
      <c r="G3446" s="31"/>
      <c r="H3446" s="32"/>
      <c r="J3446" s="33"/>
      <c r="K3446" s="33"/>
      <c r="L3446" s="33"/>
      <c r="X3446" s="23"/>
      <c r="Y3446" s="23"/>
      <c r="Z3446" s="23"/>
      <c r="AA3446" s="23"/>
      <c r="AF3446" s="23"/>
      <c r="AG3446" s="23"/>
      <c r="AH3446" s="23"/>
      <c r="AI3446" s="23"/>
      <c r="AN3446" s="23"/>
      <c r="AO3446" s="23"/>
      <c r="AP3446" s="23"/>
      <c r="AQ3446" s="23"/>
      <c r="AR3446" s="35"/>
      <c r="AS3446" s="35"/>
      <c r="AT3446" s="35"/>
      <c r="AU3446" s="31"/>
      <c r="AV3446" s="36"/>
    </row>
    <row r="3447" spans="4:48">
      <c r="D3447" s="31"/>
      <c r="E3447" s="31"/>
      <c r="F3447" s="31"/>
      <c r="G3447" s="31"/>
      <c r="H3447" s="32"/>
      <c r="J3447" s="33"/>
      <c r="K3447" s="33"/>
      <c r="L3447" s="33"/>
      <c r="X3447" s="23"/>
      <c r="Y3447" s="23"/>
      <c r="Z3447" s="23"/>
      <c r="AA3447" s="23"/>
      <c r="AF3447" s="23"/>
      <c r="AG3447" s="23"/>
      <c r="AH3447" s="23"/>
      <c r="AI3447" s="23"/>
      <c r="AN3447" s="23"/>
      <c r="AO3447" s="23"/>
      <c r="AP3447" s="23"/>
      <c r="AQ3447" s="23"/>
      <c r="AR3447" s="35"/>
      <c r="AS3447" s="35"/>
      <c r="AT3447" s="35"/>
      <c r="AU3447" s="31"/>
      <c r="AV3447" s="36"/>
    </row>
    <row r="3448" spans="4:48">
      <c r="D3448" s="31"/>
      <c r="E3448" s="31"/>
      <c r="F3448" s="31"/>
      <c r="G3448" s="31"/>
      <c r="H3448" s="32"/>
      <c r="J3448" s="33"/>
      <c r="K3448" s="33"/>
      <c r="L3448" s="33"/>
      <c r="X3448" s="23"/>
      <c r="Y3448" s="23"/>
      <c r="Z3448" s="23"/>
      <c r="AA3448" s="23"/>
      <c r="AF3448" s="23"/>
      <c r="AG3448" s="23"/>
      <c r="AH3448" s="23"/>
      <c r="AI3448" s="23"/>
      <c r="AN3448" s="23"/>
      <c r="AO3448" s="23"/>
      <c r="AP3448" s="23"/>
      <c r="AQ3448" s="23"/>
      <c r="AR3448" s="35"/>
      <c r="AS3448" s="35"/>
      <c r="AT3448" s="35"/>
      <c r="AU3448" s="31"/>
      <c r="AV3448" s="36"/>
    </row>
    <row r="3449" spans="4:48">
      <c r="D3449" s="31"/>
      <c r="E3449" s="31"/>
      <c r="F3449" s="31"/>
      <c r="G3449" s="31"/>
      <c r="H3449" s="32"/>
      <c r="J3449" s="33"/>
      <c r="K3449" s="33"/>
      <c r="L3449" s="33"/>
      <c r="X3449" s="23"/>
      <c r="Y3449" s="23"/>
      <c r="Z3449" s="23"/>
      <c r="AA3449" s="23"/>
      <c r="AF3449" s="23"/>
      <c r="AG3449" s="23"/>
      <c r="AH3449" s="23"/>
      <c r="AI3449" s="23"/>
      <c r="AN3449" s="23"/>
      <c r="AO3449" s="23"/>
      <c r="AP3449" s="23"/>
      <c r="AQ3449" s="23"/>
      <c r="AR3449" s="35"/>
      <c r="AS3449" s="35"/>
      <c r="AT3449" s="35"/>
      <c r="AU3449" s="31"/>
      <c r="AV3449" s="36"/>
    </row>
    <row r="3450" spans="4:48">
      <c r="D3450" s="31"/>
      <c r="E3450" s="31"/>
      <c r="F3450" s="31"/>
      <c r="G3450" s="31"/>
      <c r="H3450" s="32"/>
      <c r="J3450" s="33"/>
      <c r="K3450" s="33"/>
      <c r="L3450" s="33"/>
      <c r="X3450" s="23"/>
      <c r="Y3450" s="23"/>
      <c r="Z3450" s="23"/>
      <c r="AA3450" s="23"/>
      <c r="AF3450" s="23"/>
      <c r="AG3450" s="23"/>
      <c r="AH3450" s="23"/>
      <c r="AI3450" s="23"/>
      <c r="AN3450" s="23"/>
      <c r="AO3450" s="23"/>
      <c r="AP3450" s="23"/>
      <c r="AQ3450" s="23"/>
      <c r="AR3450" s="35"/>
      <c r="AS3450" s="35"/>
      <c r="AT3450" s="35"/>
      <c r="AU3450" s="31"/>
      <c r="AV3450" s="36"/>
    </row>
    <row r="3451" spans="4:48">
      <c r="D3451" s="31"/>
      <c r="E3451" s="31"/>
      <c r="F3451" s="31"/>
      <c r="G3451" s="31"/>
      <c r="H3451" s="32"/>
      <c r="J3451" s="33"/>
      <c r="K3451" s="33"/>
      <c r="L3451" s="33"/>
      <c r="X3451" s="23"/>
      <c r="Y3451" s="23"/>
      <c r="Z3451" s="23"/>
      <c r="AA3451" s="23"/>
      <c r="AF3451" s="23"/>
      <c r="AG3451" s="23"/>
      <c r="AH3451" s="23"/>
      <c r="AI3451" s="23"/>
      <c r="AN3451" s="23"/>
      <c r="AO3451" s="23"/>
      <c r="AP3451" s="23"/>
      <c r="AQ3451" s="23"/>
      <c r="AR3451" s="35"/>
      <c r="AS3451" s="35"/>
      <c r="AT3451" s="35"/>
      <c r="AU3451" s="31"/>
      <c r="AV3451" s="36"/>
    </row>
    <row r="3452" spans="4:48">
      <c r="D3452" s="31"/>
      <c r="E3452" s="31"/>
      <c r="F3452" s="31"/>
      <c r="G3452" s="31"/>
      <c r="H3452" s="32"/>
      <c r="J3452" s="33"/>
      <c r="K3452" s="33"/>
      <c r="L3452" s="33"/>
      <c r="X3452" s="23"/>
      <c r="Y3452" s="23"/>
      <c r="Z3452" s="23"/>
      <c r="AA3452" s="23"/>
      <c r="AF3452" s="23"/>
      <c r="AG3452" s="23"/>
      <c r="AH3452" s="23"/>
      <c r="AI3452" s="23"/>
      <c r="AN3452" s="23"/>
      <c r="AO3452" s="23"/>
      <c r="AP3452" s="23"/>
      <c r="AQ3452" s="23"/>
      <c r="AR3452" s="35"/>
      <c r="AS3452" s="35"/>
      <c r="AT3452" s="35"/>
      <c r="AU3452" s="31"/>
      <c r="AV3452" s="36"/>
    </row>
    <row r="3453" spans="4:48">
      <c r="D3453" s="31"/>
      <c r="E3453" s="31"/>
      <c r="F3453" s="31"/>
      <c r="G3453" s="31"/>
      <c r="H3453" s="32"/>
      <c r="J3453" s="33"/>
      <c r="K3453" s="33"/>
      <c r="L3453" s="33"/>
      <c r="X3453" s="23"/>
      <c r="Y3453" s="23"/>
      <c r="Z3453" s="23"/>
      <c r="AA3453" s="23"/>
      <c r="AF3453" s="23"/>
      <c r="AG3453" s="23"/>
      <c r="AH3453" s="23"/>
      <c r="AI3453" s="23"/>
      <c r="AN3453" s="23"/>
      <c r="AO3453" s="23"/>
      <c r="AP3453" s="23"/>
      <c r="AQ3453" s="23"/>
      <c r="AR3453" s="35"/>
      <c r="AS3453" s="35"/>
      <c r="AT3453" s="35"/>
      <c r="AU3453" s="31"/>
      <c r="AV3453" s="36"/>
    </row>
    <row r="3454" spans="4:48">
      <c r="D3454" s="31"/>
      <c r="E3454" s="31"/>
      <c r="F3454" s="31"/>
      <c r="G3454" s="31"/>
      <c r="H3454" s="32"/>
      <c r="J3454" s="33"/>
      <c r="K3454" s="33"/>
      <c r="L3454" s="33"/>
      <c r="X3454" s="23"/>
      <c r="Y3454" s="23"/>
      <c r="Z3454" s="23"/>
      <c r="AA3454" s="23"/>
      <c r="AF3454" s="23"/>
      <c r="AG3454" s="23"/>
      <c r="AH3454" s="23"/>
      <c r="AI3454" s="23"/>
      <c r="AN3454" s="23"/>
      <c r="AO3454" s="23"/>
      <c r="AP3454" s="23"/>
      <c r="AQ3454" s="23"/>
      <c r="AR3454" s="35"/>
      <c r="AS3454" s="35"/>
      <c r="AT3454" s="35"/>
      <c r="AU3454" s="31"/>
      <c r="AV3454" s="36"/>
    </row>
    <row r="3455" spans="4:48">
      <c r="D3455" s="31"/>
      <c r="E3455" s="31"/>
      <c r="F3455" s="31"/>
      <c r="G3455" s="31"/>
      <c r="H3455" s="32"/>
      <c r="J3455" s="33"/>
      <c r="K3455" s="33"/>
      <c r="L3455" s="33"/>
      <c r="X3455" s="23"/>
      <c r="Y3455" s="23"/>
      <c r="Z3455" s="23"/>
      <c r="AA3455" s="23"/>
      <c r="AF3455" s="23"/>
      <c r="AG3455" s="23"/>
      <c r="AH3455" s="23"/>
      <c r="AI3455" s="23"/>
      <c r="AN3455" s="23"/>
      <c r="AO3455" s="23"/>
      <c r="AP3455" s="23"/>
      <c r="AQ3455" s="23"/>
      <c r="AR3455" s="35"/>
      <c r="AS3455" s="35"/>
      <c r="AT3455" s="35"/>
      <c r="AU3455" s="31"/>
      <c r="AV3455" s="36"/>
    </row>
    <row r="3456" spans="4:48">
      <c r="D3456" s="31"/>
      <c r="E3456" s="31"/>
      <c r="F3456" s="31"/>
      <c r="G3456" s="31"/>
      <c r="H3456" s="32"/>
      <c r="J3456" s="33"/>
      <c r="K3456" s="33"/>
      <c r="L3456" s="33"/>
      <c r="X3456" s="23"/>
      <c r="Y3456" s="23"/>
      <c r="Z3456" s="23"/>
      <c r="AA3456" s="23"/>
      <c r="AF3456" s="23"/>
      <c r="AG3456" s="23"/>
      <c r="AH3456" s="23"/>
      <c r="AI3456" s="23"/>
      <c r="AN3456" s="23"/>
      <c r="AO3456" s="23"/>
      <c r="AP3456" s="23"/>
      <c r="AQ3456" s="23"/>
      <c r="AR3456" s="35"/>
      <c r="AS3456" s="35"/>
      <c r="AT3456" s="35"/>
      <c r="AU3456" s="31"/>
      <c r="AV3456" s="36"/>
    </row>
    <row r="3457" spans="4:48">
      <c r="D3457" s="31"/>
      <c r="E3457" s="31"/>
      <c r="F3457" s="31"/>
      <c r="G3457" s="31"/>
      <c r="H3457" s="32"/>
      <c r="J3457" s="33"/>
      <c r="K3457" s="33"/>
      <c r="L3457" s="33"/>
      <c r="X3457" s="23"/>
      <c r="Y3457" s="23"/>
      <c r="Z3457" s="23"/>
      <c r="AA3457" s="23"/>
      <c r="AF3457" s="23"/>
      <c r="AG3457" s="23"/>
      <c r="AH3457" s="23"/>
      <c r="AI3457" s="23"/>
      <c r="AN3457" s="23"/>
      <c r="AO3457" s="23"/>
      <c r="AP3457" s="23"/>
      <c r="AQ3457" s="23"/>
      <c r="AR3457" s="35"/>
      <c r="AS3457" s="35"/>
      <c r="AT3457" s="35"/>
      <c r="AU3457" s="31"/>
      <c r="AV3457" s="36"/>
    </row>
    <row r="3458" spans="4:48">
      <c r="D3458" s="31"/>
      <c r="E3458" s="31"/>
      <c r="F3458" s="31"/>
      <c r="G3458" s="31"/>
      <c r="H3458" s="32"/>
      <c r="J3458" s="33"/>
      <c r="K3458" s="33"/>
      <c r="L3458" s="33"/>
      <c r="X3458" s="23"/>
      <c r="Y3458" s="23"/>
      <c r="Z3458" s="23"/>
      <c r="AA3458" s="23"/>
      <c r="AF3458" s="23"/>
      <c r="AG3458" s="23"/>
      <c r="AH3458" s="23"/>
      <c r="AI3458" s="23"/>
      <c r="AN3458" s="23"/>
      <c r="AO3458" s="23"/>
      <c r="AP3458" s="23"/>
      <c r="AQ3458" s="23"/>
      <c r="AR3458" s="35"/>
      <c r="AS3458" s="35"/>
      <c r="AT3458" s="35"/>
      <c r="AU3458" s="31"/>
      <c r="AV3458" s="36"/>
    </row>
    <row r="3459" spans="4:48">
      <c r="D3459" s="31"/>
      <c r="E3459" s="31"/>
      <c r="F3459" s="31"/>
      <c r="G3459" s="31"/>
      <c r="H3459" s="32"/>
      <c r="J3459" s="33"/>
      <c r="K3459" s="33"/>
      <c r="L3459" s="33"/>
      <c r="X3459" s="23"/>
      <c r="Y3459" s="23"/>
      <c r="Z3459" s="23"/>
      <c r="AA3459" s="23"/>
      <c r="AF3459" s="23"/>
      <c r="AG3459" s="23"/>
      <c r="AH3459" s="23"/>
      <c r="AI3459" s="23"/>
      <c r="AN3459" s="23"/>
      <c r="AO3459" s="23"/>
      <c r="AP3459" s="23"/>
      <c r="AQ3459" s="23"/>
      <c r="AR3459" s="35"/>
      <c r="AS3459" s="35"/>
      <c r="AT3459" s="35"/>
      <c r="AU3459" s="31"/>
      <c r="AV3459" s="36"/>
    </row>
    <row r="3460" spans="4:48">
      <c r="D3460" s="31"/>
      <c r="E3460" s="31"/>
      <c r="F3460" s="31"/>
      <c r="G3460" s="31"/>
      <c r="H3460" s="32"/>
      <c r="J3460" s="33"/>
      <c r="K3460" s="33"/>
      <c r="L3460" s="33"/>
      <c r="X3460" s="23"/>
      <c r="Y3460" s="23"/>
      <c r="Z3460" s="23"/>
      <c r="AA3460" s="23"/>
      <c r="AF3460" s="23"/>
      <c r="AG3460" s="23"/>
      <c r="AH3460" s="23"/>
      <c r="AI3460" s="23"/>
      <c r="AN3460" s="23"/>
      <c r="AO3460" s="23"/>
      <c r="AP3460" s="23"/>
      <c r="AQ3460" s="23"/>
      <c r="AR3460" s="35"/>
      <c r="AS3460" s="35"/>
      <c r="AT3460" s="35"/>
      <c r="AU3460" s="31"/>
      <c r="AV3460" s="36"/>
    </row>
    <row r="3461" spans="4:48">
      <c r="D3461" s="31"/>
      <c r="E3461" s="31"/>
      <c r="F3461" s="31"/>
      <c r="G3461" s="31"/>
      <c r="H3461" s="32"/>
      <c r="J3461" s="33"/>
      <c r="K3461" s="33"/>
      <c r="L3461" s="33"/>
      <c r="X3461" s="23"/>
      <c r="Y3461" s="23"/>
      <c r="Z3461" s="23"/>
      <c r="AA3461" s="23"/>
      <c r="AF3461" s="23"/>
      <c r="AG3461" s="23"/>
      <c r="AH3461" s="23"/>
      <c r="AI3461" s="23"/>
      <c r="AN3461" s="23"/>
      <c r="AO3461" s="23"/>
      <c r="AP3461" s="23"/>
      <c r="AQ3461" s="23"/>
      <c r="AR3461" s="35"/>
      <c r="AS3461" s="35"/>
      <c r="AT3461" s="35"/>
      <c r="AU3461" s="31"/>
      <c r="AV3461" s="36"/>
    </row>
    <row r="3462" spans="4:48">
      <c r="D3462" s="31"/>
      <c r="E3462" s="31"/>
      <c r="F3462" s="31"/>
      <c r="G3462" s="31"/>
      <c r="H3462" s="32"/>
      <c r="J3462" s="33"/>
      <c r="K3462" s="33"/>
      <c r="L3462" s="33"/>
      <c r="X3462" s="23"/>
      <c r="Y3462" s="23"/>
      <c r="Z3462" s="23"/>
      <c r="AA3462" s="23"/>
      <c r="AF3462" s="23"/>
      <c r="AG3462" s="23"/>
      <c r="AH3462" s="23"/>
      <c r="AI3462" s="23"/>
      <c r="AN3462" s="23"/>
      <c r="AO3462" s="23"/>
      <c r="AP3462" s="23"/>
      <c r="AQ3462" s="23"/>
      <c r="AR3462" s="35"/>
      <c r="AS3462" s="35"/>
      <c r="AT3462" s="35"/>
      <c r="AU3462" s="31"/>
      <c r="AV3462" s="36"/>
    </row>
    <row r="3463" spans="4:48">
      <c r="D3463" s="31"/>
      <c r="E3463" s="31"/>
      <c r="F3463" s="31"/>
      <c r="G3463" s="31"/>
      <c r="H3463" s="32"/>
      <c r="J3463" s="33"/>
      <c r="K3463" s="33"/>
      <c r="L3463" s="33"/>
      <c r="X3463" s="23"/>
      <c r="Y3463" s="23"/>
      <c r="Z3463" s="23"/>
      <c r="AA3463" s="23"/>
      <c r="AF3463" s="23"/>
      <c r="AG3463" s="23"/>
      <c r="AH3463" s="23"/>
      <c r="AI3463" s="23"/>
      <c r="AN3463" s="23"/>
      <c r="AO3463" s="23"/>
      <c r="AP3463" s="23"/>
      <c r="AQ3463" s="23"/>
      <c r="AR3463" s="35"/>
      <c r="AS3463" s="35"/>
      <c r="AT3463" s="35"/>
      <c r="AU3463" s="31"/>
      <c r="AV3463" s="36"/>
    </row>
    <row r="3464" spans="4:48">
      <c r="D3464" s="31"/>
      <c r="E3464" s="31"/>
      <c r="F3464" s="31"/>
      <c r="G3464" s="31"/>
      <c r="H3464" s="32"/>
      <c r="J3464" s="33"/>
      <c r="K3464" s="33"/>
      <c r="L3464" s="33"/>
      <c r="X3464" s="23"/>
      <c r="Y3464" s="23"/>
      <c r="Z3464" s="23"/>
      <c r="AA3464" s="23"/>
      <c r="AF3464" s="23"/>
      <c r="AG3464" s="23"/>
      <c r="AH3464" s="23"/>
      <c r="AI3464" s="23"/>
      <c r="AN3464" s="23"/>
      <c r="AO3464" s="23"/>
      <c r="AP3464" s="23"/>
      <c r="AQ3464" s="23"/>
      <c r="AR3464" s="35"/>
      <c r="AS3464" s="35"/>
      <c r="AT3464" s="35"/>
      <c r="AU3464" s="31"/>
      <c r="AV3464" s="36"/>
    </row>
    <row r="3465" spans="4:48">
      <c r="D3465" s="31"/>
      <c r="E3465" s="31"/>
      <c r="F3465" s="31"/>
      <c r="G3465" s="31"/>
      <c r="H3465" s="32"/>
      <c r="J3465" s="33"/>
      <c r="K3465" s="33"/>
      <c r="L3465" s="33"/>
      <c r="X3465" s="23"/>
      <c r="Y3465" s="23"/>
      <c r="Z3465" s="23"/>
      <c r="AA3465" s="23"/>
      <c r="AF3465" s="23"/>
      <c r="AG3465" s="23"/>
      <c r="AH3465" s="23"/>
      <c r="AI3465" s="23"/>
      <c r="AN3465" s="23"/>
      <c r="AO3465" s="23"/>
      <c r="AP3465" s="23"/>
      <c r="AQ3465" s="23"/>
      <c r="AR3465" s="35"/>
      <c r="AS3465" s="35"/>
      <c r="AT3465" s="35"/>
      <c r="AU3465" s="31"/>
      <c r="AV3465" s="36"/>
    </row>
    <row r="3466" spans="4:48">
      <c r="D3466" s="31"/>
      <c r="E3466" s="31"/>
      <c r="F3466" s="31"/>
      <c r="G3466" s="31"/>
      <c r="H3466" s="32"/>
      <c r="J3466" s="33"/>
      <c r="K3466" s="33"/>
      <c r="L3466" s="33"/>
      <c r="X3466" s="23"/>
      <c r="Y3466" s="23"/>
      <c r="Z3466" s="23"/>
      <c r="AA3466" s="23"/>
      <c r="AF3466" s="23"/>
      <c r="AG3466" s="23"/>
      <c r="AH3466" s="23"/>
      <c r="AI3466" s="23"/>
      <c r="AN3466" s="23"/>
      <c r="AO3466" s="23"/>
      <c r="AP3466" s="23"/>
      <c r="AQ3466" s="23"/>
      <c r="AR3466" s="35"/>
      <c r="AS3466" s="35"/>
      <c r="AT3466" s="35"/>
      <c r="AU3466" s="31"/>
      <c r="AV3466" s="36"/>
    </row>
    <row r="3467" spans="4:48">
      <c r="D3467" s="31"/>
      <c r="E3467" s="31"/>
      <c r="F3467" s="31"/>
      <c r="G3467" s="31"/>
      <c r="H3467" s="32"/>
      <c r="J3467" s="33"/>
      <c r="K3467" s="33"/>
      <c r="L3467" s="33"/>
      <c r="X3467" s="23"/>
      <c r="Y3467" s="23"/>
      <c r="Z3467" s="23"/>
      <c r="AA3467" s="23"/>
      <c r="AF3467" s="23"/>
      <c r="AG3467" s="23"/>
      <c r="AH3467" s="23"/>
      <c r="AI3467" s="23"/>
      <c r="AN3467" s="23"/>
      <c r="AO3467" s="23"/>
      <c r="AP3467" s="23"/>
      <c r="AQ3467" s="23"/>
      <c r="AR3467" s="35"/>
      <c r="AS3467" s="35"/>
      <c r="AT3467" s="35"/>
      <c r="AU3467" s="31"/>
      <c r="AV3467" s="36"/>
    </row>
    <row r="3468" spans="4:48">
      <c r="D3468" s="31"/>
      <c r="E3468" s="31"/>
      <c r="F3468" s="31"/>
      <c r="G3468" s="31"/>
      <c r="H3468" s="32"/>
      <c r="J3468" s="33"/>
      <c r="K3468" s="33"/>
      <c r="L3468" s="33"/>
      <c r="X3468" s="23"/>
      <c r="Y3468" s="23"/>
      <c r="Z3468" s="23"/>
      <c r="AA3468" s="23"/>
      <c r="AF3468" s="23"/>
      <c r="AG3468" s="23"/>
      <c r="AH3468" s="23"/>
      <c r="AI3468" s="23"/>
      <c r="AN3468" s="23"/>
      <c r="AO3468" s="23"/>
      <c r="AP3468" s="23"/>
      <c r="AQ3468" s="23"/>
      <c r="AR3468" s="35"/>
      <c r="AS3468" s="35"/>
      <c r="AT3468" s="35"/>
      <c r="AU3468" s="31"/>
      <c r="AV3468" s="36"/>
    </row>
    <row r="3469" spans="4:48">
      <c r="D3469" s="31"/>
      <c r="E3469" s="31"/>
      <c r="F3469" s="31"/>
      <c r="G3469" s="31"/>
      <c r="H3469" s="32"/>
      <c r="J3469" s="33"/>
      <c r="K3469" s="33"/>
      <c r="L3469" s="33"/>
      <c r="X3469" s="23"/>
      <c r="Y3469" s="23"/>
      <c r="Z3469" s="23"/>
      <c r="AA3469" s="23"/>
      <c r="AF3469" s="23"/>
      <c r="AG3469" s="23"/>
      <c r="AH3469" s="23"/>
      <c r="AI3469" s="23"/>
      <c r="AN3469" s="23"/>
      <c r="AO3469" s="23"/>
      <c r="AP3469" s="23"/>
      <c r="AQ3469" s="23"/>
      <c r="AR3469" s="35"/>
      <c r="AS3469" s="35"/>
      <c r="AT3469" s="35"/>
      <c r="AU3469" s="31"/>
      <c r="AV3469" s="36"/>
    </row>
    <row r="3470" spans="4:48">
      <c r="D3470" s="31"/>
      <c r="E3470" s="31"/>
      <c r="F3470" s="31"/>
      <c r="G3470" s="31"/>
      <c r="H3470" s="32"/>
      <c r="J3470" s="33"/>
      <c r="K3470" s="33"/>
      <c r="L3470" s="33"/>
      <c r="X3470" s="23"/>
      <c r="Y3470" s="23"/>
      <c r="Z3470" s="23"/>
      <c r="AA3470" s="23"/>
      <c r="AF3470" s="23"/>
      <c r="AG3470" s="23"/>
      <c r="AH3470" s="23"/>
      <c r="AI3470" s="23"/>
      <c r="AN3470" s="23"/>
      <c r="AO3470" s="23"/>
      <c r="AP3470" s="23"/>
      <c r="AQ3470" s="23"/>
      <c r="AR3470" s="35"/>
      <c r="AS3470" s="35"/>
      <c r="AT3470" s="35"/>
      <c r="AU3470" s="31"/>
      <c r="AV3470" s="36"/>
    </row>
    <row r="3471" spans="4:48">
      <c r="D3471" s="31"/>
      <c r="E3471" s="31"/>
      <c r="F3471" s="31"/>
      <c r="G3471" s="31"/>
      <c r="H3471" s="32"/>
      <c r="J3471" s="33"/>
      <c r="K3471" s="33"/>
      <c r="L3471" s="33"/>
      <c r="X3471" s="23"/>
      <c r="Y3471" s="23"/>
      <c r="Z3471" s="23"/>
      <c r="AA3471" s="23"/>
      <c r="AF3471" s="23"/>
      <c r="AG3471" s="23"/>
      <c r="AH3471" s="23"/>
      <c r="AI3471" s="23"/>
      <c r="AN3471" s="23"/>
      <c r="AO3471" s="23"/>
      <c r="AP3471" s="23"/>
      <c r="AQ3471" s="23"/>
      <c r="AR3471" s="35"/>
      <c r="AS3471" s="35"/>
      <c r="AT3471" s="35"/>
      <c r="AU3471" s="31"/>
      <c r="AV3471" s="36"/>
    </row>
    <row r="3472" spans="4:48">
      <c r="D3472" s="31"/>
      <c r="E3472" s="31"/>
      <c r="F3472" s="31"/>
      <c r="G3472" s="31"/>
      <c r="H3472" s="32"/>
      <c r="J3472" s="33"/>
      <c r="K3472" s="33"/>
      <c r="L3472" s="33"/>
      <c r="X3472" s="23"/>
      <c r="Y3472" s="23"/>
      <c r="Z3472" s="23"/>
      <c r="AA3472" s="23"/>
      <c r="AF3472" s="23"/>
      <c r="AG3472" s="23"/>
      <c r="AH3472" s="23"/>
      <c r="AI3472" s="23"/>
      <c r="AN3472" s="23"/>
      <c r="AO3472" s="23"/>
      <c r="AP3472" s="23"/>
      <c r="AQ3472" s="23"/>
      <c r="AR3472" s="35"/>
      <c r="AS3472" s="35"/>
      <c r="AT3472" s="35"/>
      <c r="AU3472" s="31"/>
      <c r="AV3472" s="36"/>
    </row>
    <row r="3473" spans="4:48">
      <c r="D3473" s="31"/>
      <c r="E3473" s="31"/>
      <c r="F3473" s="31"/>
      <c r="G3473" s="31"/>
      <c r="H3473" s="32"/>
      <c r="J3473" s="33"/>
      <c r="K3473" s="33"/>
      <c r="L3473" s="33"/>
      <c r="X3473" s="23"/>
      <c r="Y3473" s="23"/>
      <c r="Z3473" s="23"/>
      <c r="AA3473" s="23"/>
      <c r="AF3473" s="23"/>
      <c r="AG3473" s="23"/>
      <c r="AH3473" s="23"/>
      <c r="AI3473" s="23"/>
      <c r="AN3473" s="23"/>
      <c r="AO3473" s="23"/>
      <c r="AP3473" s="23"/>
      <c r="AQ3473" s="23"/>
      <c r="AR3473" s="35"/>
      <c r="AS3473" s="35"/>
      <c r="AT3473" s="35"/>
      <c r="AU3473" s="31"/>
      <c r="AV3473" s="36"/>
    </row>
    <row r="3474" spans="4:48">
      <c r="D3474" s="31"/>
      <c r="E3474" s="31"/>
      <c r="F3474" s="31"/>
      <c r="G3474" s="31"/>
      <c r="H3474" s="32"/>
      <c r="J3474" s="33"/>
      <c r="K3474" s="33"/>
      <c r="L3474" s="33"/>
      <c r="X3474" s="23"/>
      <c r="Y3474" s="23"/>
      <c r="Z3474" s="23"/>
      <c r="AA3474" s="23"/>
      <c r="AF3474" s="23"/>
      <c r="AG3474" s="23"/>
      <c r="AH3474" s="23"/>
      <c r="AI3474" s="23"/>
      <c r="AN3474" s="23"/>
      <c r="AO3474" s="23"/>
      <c r="AP3474" s="23"/>
      <c r="AQ3474" s="23"/>
      <c r="AR3474" s="35"/>
      <c r="AS3474" s="35"/>
      <c r="AT3474" s="35"/>
      <c r="AU3474" s="31"/>
      <c r="AV3474" s="36"/>
    </row>
    <row r="3475" spans="4:48">
      <c r="D3475" s="31"/>
      <c r="E3475" s="31"/>
      <c r="F3475" s="31"/>
      <c r="G3475" s="31"/>
      <c r="H3475" s="32"/>
      <c r="J3475" s="33"/>
      <c r="K3475" s="33"/>
      <c r="L3475" s="33"/>
      <c r="X3475" s="23"/>
      <c r="Y3475" s="23"/>
      <c r="Z3475" s="23"/>
      <c r="AA3475" s="23"/>
      <c r="AF3475" s="23"/>
      <c r="AG3475" s="23"/>
      <c r="AH3475" s="23"/>
      <c r="AI3475" s="23"/>
      <c r="AN3475" s="23"/>
      <c r="AO3475" s="23"/>
      <c r="AP3475" s="23"/>
      <c r="AQ3475" s="23"/>
      <c r="AR3475" s="35"/>
      <c r="AS3475" s="35"/>
      <c r="AT3475" s="35"/>
      <c r="AU3475" s="31"/>
      <c r="AV3475" s="36"/>
    </row>
    <row r="3476" spans="4:48">
      <c r="D3476" s="31"/>
      <c r="E3476" s="31"/>
      <c r="F3476" s="31"/>
      <c r="G3476" s="31"/>
      <c r="H3476" s="32"/>
      <c r="J3476" s="33"/>
      <c r="K3476" s="33"/>
      <c r="L3476" s="33"/>
      <c r="X3476" s="23"/>
      <c r="Y3476" s="23"/>
      <c r="Z3476" s="23"/>
      <c r="AA3476" s="23"/>
      <c r="AF3476" s="23"/>
      <c r="AG3476" s="23"/>
      <c r="AH3476" s="23"/>
      <c r="AI3476" s="23"/>
      <c r="AN3476" s="23"/>
      <c r="AO3476" s="23"/>
      <c r="AP3476" s="23"/>
      <c r="AQ3476" s="23"/>
      <c r="AR3476" s="35"/>
      <c r="AS3476" s="35"/>
      <c r="AT3476" s="35"/>
      <c r="AU3476" s="31"/>
      <c r="AV3476" s="36"/>
    </row>
    <row r="3477" spans="4:48">
      <c r="D3477" s="31"/>
      <c r="E3477" s="31"/>
      <c r="F3477" s="31"/>
      <c r="G3477" s="31"/>
      <c r="H3477" s="32"/>
      <c r="J3477" s="33"/>
      <c r="K3477" s="33"/>
      <c r="L3477" s="33"/>
      <c r="X3477" s="23"/>
      <c r="Y3477" s="23"/>
      <c r="Z3477" s="23"/>
      <c r="AA3477" s="23"/>
      <c r="AF3477" s="23"/>
      <c r="AG3477" s="23"/>
      <c r="AH3477" s="23"/>
      <c r="AI3477" s="23"/>
      <c r="AN3477" s="23"/>
      <c r="AO3477" s="23"/>
      <c r="AP3477" s="23"/>
      <c r="AQ3477" s="23"/>
      <c r="AR3477" s="35"/>
      <c r="AS3477" s="35"/>
      <c r="AT3477" s="35"/>
      <c r="AU3477" s="31"/>
      <c r="AV3477" s="36"/>
    </row>
    <row r="3478" spans="4:48">
      <c r="D3478" s="31"/>
      <c r="E3478" s="31"/>
      <c r="F3478" s="31"/>
      <c r="G3478" s="31"/>
      <c r="H3478" s="32"/>
      <c r="J3478" s="33"/>
      <c r="K3478" s="33"/>
      <c r="L3478" s="33"/>
      <c r="X3478" s="23"/>
      <c r="Y3478" s="23"/>
      <c r="Z3478" s="23"/>
      <c r="AA3478" s="23"/>
      <c r="AF3478" s="23"/>
      <c r="AG3478" s="23"/>
      <c r="AH3478" s="23"/>
      <c r="AI3478" s="23"/>
      <c r="AN3478" s="23"/>
      <c r="AO3478" s="23"/>
      <c r="AP3478" s="23"/>
      <c r="AQ3478" s="23"/>
      <c r="AR3478" s="35"/>
      <c r="AS3478" s="35"/>
      <c r="AT3478" s="35"/>
      <c r="AU3478" s="31"/>
      <c r="AV3478" s="36"/>
    </row>
    <row r="3479" spans="4:48">
      <c r="D3479" s="31"/>
      <c r="E3479" s="31"/>
      <c r="F3479" s="31"/>
      <c r="G3479" s="31"/>
      <c r="H3479" s="32"/>
      <c r="J3479" s="33"/>
      <c r="K3479" s="33"/>
      <c r="L3479" s="33"/>
      <c r="X3479" s="23"/>
      <c r="Y3479" s="23"/>
      <c r="Z3479" s="23"/>
      <c r="AA3479" s="23"/>
      <c r="AF3479" s="23"/>
      <c r="AG3479" s="23"/>
      <c r="AH3479" s="23"/>
      <c r="AI3479" s="23"/>
      <c r="AN3479" s="23"/>
      <c r="AO3479" s="23"/>
      <c r="AP3479" s="23"/>
      <c r="AQ3479" s="23"/>
      <c r="AR3479" s="35"/>
      <c r="AS3479" s="35"/>
      <c r="AT3479" s="35"/>
      <c r="AU3479" s="31"/>
      <c r="AV3479" s="36"/>
    </row>
    <row r="3480" spans="4:48">
      <c r="D3480" s="31"/>
      <c r="E3480" s="31"/>
      <c r="F3480" s="31"/>
      <c r="G3480" s="31"/>
      <c r="H3480" s="32"/>
      <c r="J3480" s="33"/>
      <c r="K3480" s="33"/>
      <c r="L3480" s="33"/>
      <c r="X3480" s="23"/>
      <c r="Y3480" s="23"/>
      <c r="Z3480" s="23"/>
      <c r="AA3480" s="23"/>
      <c r="AF3480" s="23"/>
      <c r="AG3480" s="23"/>
      <c r="AH3480" s="23"/>
      <c r="AI3480" s="23"/>
      <c r="AN3480" s="23"/>
      <c r="AO3480" s="23"/>
      <c r="AP3480" s="23"/>
      <c r="AQ3480" s="23"/>
      <c r="AR3480" s="35"/>
      <c r="AS3480" s="35"/>
      <c r="AT3480" s="35"/>
      <c r="AU3480" s="31"/>
      <c r="AV3480" s="36"/>
    </row>
  </sheetData>
  <autoFilter ref="C6:C3289">
    <extLst/>
  </autoFilter>
  <mergeCells count="10">
    <mergeCell ref="D1:H1"/>
    <mergeCell ref="I1:O1"/>
    <mergeCell ref="P1:S1"/>
    <mergeCell ref="T1:W1"/>
    <mergeCell ref="X1:AA1"/>
    <mergeCell ref="AB1:AE1"/>
    <mergeCell ref="AF1:AI1"/>
    <mergeCell ref="AJ1:AM1"/>
    <mergeCell ref="AN1:AQ1"/>
    <mergeCell ref="AR1:AV1"/>
  </mergeCells>
  <conditionalFormatting sqref="AU2">
    <cfRule type="cellIs" dxfId="0" priority="76761" operator="lessThan">
      <formula>20</formula>
    </cfRule>
    <cfRule type="cellIs" dxfId="1" priority="76760" operator="greaterThan">
      <formula>120</formula>
    </cfRule>
    <cfRule type="containsText" dxfId="2" priority="76759" operator="between" text="库存为">
      <formula>NOT(ISERROR(SEARCH("库存为",AU2)))</formula>
    </cfRule>
  </conditionalFormatting>
  <conditionalFormatting sqref="AU6">
    <cfRule type="cellIs" dxfId="0" priority="9852" operator="lessThan">
      <formula>20</formula>
    </cfRule>
    <cfRule type="cellIs" dxfId="1" priority="6568" operator="greaterThan">
      <formula>120</formula>
    </cfRule>
    <cfRule type="containsText" dxfId="2" priority="3284" operator="between" text="库存为">
      <formula>NOT(ISERROR(SEARCH("库存为",AU6)))</formula>
    </cfRule>
  </conditionalFormatting>
  <conditionalFormatting sqref="AU7">
    <cfRule type="cellIs" dxfId="0" priority="9851" operator="lessThan">
      <formula>20</formula>
    </cfRule>
    <cfRule type="cellIs" dxfId="1" priority="6567" operator="greaterThan">
      <formula>120</formula>
    </cfRule>
    <cfRule type="containsText" dxfId="2" priority="3283" operator="between" text="库存为">
      <formula>NOT(ISERROR(SEARCH("库存为",AU7)))</formula>
    </cfRule>
  </conditionalFormatting>
  <conditionalFormatting sqref="AU8">
    <cfRule type="cellIs" dxfId="0" priority="9850" operator="lessThan">
      <formula>20</formula>
    </cfRule>
    <cfRule type="cellIs" dxfId="1" priority="6566" operator="greaterThan">
      <formula>120</formula>
    </cfRule>
    <cfRule type="containsText" dxfId="2" priority="3282" operator="between" text="库存为">
      <formula>NOT(ISERROR(SEARCH("库存为",AU8)))</formula>
    </cfRule>
  </conditionalFormatting>
  <conditionalFormatting sqref="AU9">
    <cfRule type="cellIs" dxfId="0" priority="9849" operator="lessThan">
      <formula>20</formula>
    </cfRule>
    <cfRule type="cellIs" dxfId="1" priority="6565" operator="greaterThan">
      <formula>120</formula>
    </cfRule>
    <cfRule type="containsText" dxfId="2" priority="3281" operator="between" text="库存为">
      <formula>NOT(ISERROR(SEARCH("库存为",AU9)))</formula>
    </cfRule>
  </conditionalFormatting>
  <conditionalFormatting sqref="AU10">
    <cfRule type="cellIs" dxfId="0" priority="9848" operator="lessThan">
      <formula>20</formula>
    </cfRule>
    <cfRule type="cellIs" dxfId="1" priority="6564" operator="greaterThan">
      <formula>120</formula>
    </cfRule>
    <cfRule type="containsText" dxfId="2" priority="3280" operator="between" text="库存为">
      <formula>NOT(ISERROR(SEARCH("库存为",AU10)))</formula>
    </cfRule>
  </conditionalFormatting>
  <conditionalFormatting sqref="AU11">
    <cfRule type="cellIs" dxfId="0" priority="9847" operator="lessThan">
      <formula>20</formula>
    </cfRule>
    <cfRule type="cellIs" dxfId="1" priority="6563" operator="greaterThan">
      <formula>120</formula>
    </cfRule>
    <cfRule type="containsText" dxfId="2" priority="3279" operator="between" text="库存为">
      <formula>NOT(ISERROR(SEARCH("库存为",AU11)))</formula>
    </cfRule>
  </conditionalFormatting>
  <conditionalFormatting sqref="AU12">
    <cfRule type="cellIs" dxfId="0" priority="9846" operator="lessThan">
      <formula>20</formula>
    </cfRule>
    <cfRule type="cellIs" dxfId="1" priority="6562" operator="greaterThan">
      <formula>120</formula>
    </cfRule>
    <cfRule type="containsText" dxfId="2" priority="3278" operator="between" text="库存为">
      <formula>NOT(ISERROR(SEARCH("库存为",AU12)))</formula>
    </cfRule>
  </conditionalFormatting>
  <conditionalFormatting sqref="AU13">
    <cfRule type="cellIs" dxfId="0" priority="9845" operator="lessThan">
      <formula>20</formula>
    </cfRule>
    <cfRule type="cellIs" dxfId="1" priority="6561" operator="greaterThan">
      <formula>120</formula>
    </cfRule>
    <cfRule type="containsText" dxfId="2" priority="3277" operator="between" text="库存为">
      <formula>NOT(ISERROR(SEARCH("库存为",AU13)))</formula>
    </cfRule>
  </conditionalFormatting>
  <conditionalFormatting sqref="AU14">
    <cfRule type="cellIs" dxfId="0" priority="9844" operator="lessThan">
      <formula>20</formula>
    </cfRule>
    <cfRule type="cellIs" dxfId="1" priority="6560" operator="greaterThan">
      <formula>120</formula>
    </cfRule>
    <cfRule type="containsText" dxfId="2" priority="3276" operator="between" text="库存为">
      <formula>NOT(ISERROR(SEARCH("库存为",AU14)))</formula>
    </cfRule>
  </conditionalFormatting>
  <conditionalFormatting sqref="AU15">
    <cfRule type="cellIs" dxfId="0" priority="9843" operator="lessThan">
      <formula>20</formula>
    </cfRule>
    <cfRule type="cellIs" dxfId="1" priority="6559" operator="greaterThan">
      <formula>120</formula>
    </cfRule>
    <cfRule type="containsText" dxfId="2" priority="3275" operator="between" text="库存为">
      <formula>NOT(ISERROR(SEARCH("库存为",AU15)))</formula>
    </cfRule>
  </conditionalFormatting>
  <conditionalFormatting sqref="AU16">
    <cfRule type="cellIs" dxfId="0" priority="9842" operator="lessThan">
      <formula>20</formula>
    </cfRule>
    <cfRule type="cellIs" dxfId="1" priority="6558" operator="greaterThan">
      <formula>120</formula>
    </cfRule>
    <cfRule type="containsText" dxfId="2" priority="3274" operator="between" text="库存为">
      <formula>NOT(ISERROR(SEARCH("库存为",AU16)))</formula>
    </cfRule>
  </conditionalFormatting>
  <conditionalFormatting sqref="AU17">
    <cfRule type="cellIs" dxfId="0" priority="9841" operator="lessThan">
      <formula>20</formula>
    </cfRule>
    <cfRule type="cellIs" dxfId="1" priority="6557" operator="greaterThan">
      <formula>120</formula>
    </cfRule>
    <cfRule type="containsText" dxfId="2" priority="3273" operator="between" text="库存为">
      <formula>NOT(ISERROR(SEARCH("库存为",AU17)))</formula>
    </cfRule>
  </conditionalFormatting>
  <conditionalFormatting sqref="AU18">
    <cfRule type="cellIs" dxfId="0" priority="9840" operator="lessThan">
      <formula>20</formula>
    </cfRule>
    <cfRule type="cellIs" dxfId="1" priority="6556" operator="greaterThan">
      <formula>120</formula>
    </cfRule>
    <cfRule type="containsText" dxfId="2" priority="3272" operator="between" text="库存为">
      <formula>NOT(ISERROR(SEARCH("库存为",AU18)))</formula>
    </cfRule>
  </conditionalFormatting>
  <conditionalFormatting sqref="AU19">
    <cfRule type="cellIs" dxfId="0" priority="9839" operator="lessThan">
      <formula>20</formula>
    </cfRule>
    <cfRule type="cellIs" dxfId="1" priority="6555" operator="greaterThan">
      <formula>120</formula>
    </cfRule>
    <cfRule type="containsText" dxfId="2" priority="3271" operator="between" text="库存为">
      <formula>NOT(ISERROR(SEARCH("库存为",AU19)))</formula>
    </cfRule>
  </conditionalFormatting>
  <conditionalFormatting sqref="AU20">
    <cfRule type="cellIs" dxfId="0" priority="9838" operator="lessThan">
      <formula>20</formula>
    </cfRule>
    <cfRule type="cellIs" dxfId="1" priority="6554" operator="greaterThan">
      <formula>120</formula>
    </cfRule>
    <cfRule type="containsText" dxfId="2" priority="3270" operator="between" text="库存为">
      <formula>NOT(ISERROR(SEARCH("库存为",AU20)))</formula>
    </cfRule>
  </conditionalFormatting>
  <conditionalFormatting sqref="AU21">
    <cfRule type="cellIs" dxfId="0" priority="9837" operator="lessThan">
      <formula>20</formula>
    </cfRule>
    <cfRule type="cellIs" dxfId="1" priority="6553" operator="greaterThan">
      <formula>120</formula>
    </cfRule>
    <cfRule type="containsText" dxfId="2" priority="3269" operator="between" text="库存为">
      <formula>NOT(ISERROR(SEARCH("库存为",AU21)))</formula>
    </cfRule>
  </conditionalFormatting>
  <conditionalFormatting sqref="AU22">
    <cfRule type="cellIs" dxfId="0" priority="9836" operator="lessThan">
      <formula>20</formula>
    </cfRule>
    <cfRule type="cellIs" dxfId="1" priority="6552" operator="greaterThan">
      <formula>120</formula>
    </cfRule>
    <cfRule type="containsText" dxfId="2" priority="3268" operator="between" text="库存为">
      <formula>NOT(ISERROR(SEARCH("库存为",AU22)))</formula>
    </cfRule>
  </conditionalFormatting>
  <conditionalFormatting sqref="AU23">
    <cfRule type="cellIs" dxfId="0" priority="9835" operator="lessThan">
      <formula>20</formula>
    </cfRule>
    <cfRule type="cellIs" dxfId="1" priority="6551" operator="greaterThan">
      <formula>120</formula>
    </cfRule>
    <cfRule type="containsText" dxfId="2" priority="3267" operator="between" text="库存为">
      <formula>NOT(ISERROR(SEARCH("库存为",AU23)))</formula>
    </cfRule>
  </conditionalFormatting>
  <conditionalFormatting sqref="AU24">
    <cfRule type="cellIs" dxfId="0" priority="9834" operator="lessThan">
      <formula>20</formula>
    </cfRule>
    <cfRule type="cellIs" dxfId="1" priority="6550" operator="greaterThan">
      <formula>120</formula>
    </cfRule>
    <cfRule type="containsText" dxfId="2" priority="3266" operator="between" text="库存为">
      <formula>NOT(ISERROR(SEARCH("库存为",AU24)))</formula>
    </cfRule>
  </conditionalFormatting>
  <conditionalFormatting sqref="AU25">
    <cfRule type="cellIs" dxfId="0" priority="9833" operator="lessThan">
      <formula>20</formula>
    </cfRule>
    <cfRule type="cellIs" dxfId="1" priority="6549" operator="greaterThan">
      <formula>120</formula>
    </cfRule>
    <cfRule type="containsText" dxfId="2" priority="3265" operator="between" text="库存为">
      <formula>NOT(ISERROR(SEARCH("库存为",AU25)))</formula>
    </cfRule>
  </conditionalFormatting>
  <conditionalFormatting sqref="AU26">
    <cfRule type="cellIs" dxfId="0" priority="9832" operator="lessThan">
      <formula>20</formula>
    </cfRule>
    <cfRule type="cellIs" dxfId="1" priority="6548" operator="greaterThan">
      <formula>120</formula>
    </cfRule>
    <cfRule type="containsText" dxfId="2" priority="3264" operator="between" text="库存为">
      <formula>NOT(ISERROR(SEARCH("库存为",AU26)))</formula>
    </cfRule>
  </conditionalFormatting>
  <conditionalFormatting sqref="AU27">
    <cfRule type="cellIs" dxfId="0" priority="9831" operator="lessThan">
      <formula>20</formula>
    </cfRule>
    <cfRule type="cellIs" dxfId="1" priority="6547" operator="greaterThan">
      <formula>120</formula>
    </cfRule>
    <cfRule type="containsText" dxfId="2" priority="3263" operator="between" text="库存为">
      <formula>NOT(ISERROR(SEARCH("库存为",AU27)))</formula>
    </cfRule>
  </conditionalFormatting>
  <conditionalFormatting sqref="AU28">
    <cfRule type="cellIs" dxfId="0" priority="9830" operator="lessThan">
      <formula>20</formula>
    </cfRule>
    <cfRule type="cellIs" dxfId="1" priority="6546" operator="greaterThan">
      <formula>120</formula>
    </cfRule>
    <cfRule type="containsText" dxfId="2" priority="3262" operator="between" text="库存为">
      <formula>NOT(ISERROR(SEARCH("库存为",AU28)))</formula>
    </cfRule>
  </conditionalFormatting>
  <conditionalFormatting sqref="AU29">
    <cfRule type="cellIs" dxfId="0" priority="9829" operator="lessThan">
      <formula>20</formula>
    </cfRule>
    <cfRule type="cellIs" dxfId="1" priority="6545" operator="greaterThan">
      <formula>120</formula>
    </cfRule>
    <cfRule type="containsText" dxfId="2" priority="3261" operator="between" text="库存为">
      <formula>NOT(ISERROR(SEARCH("库存为",AU29)))</formula>
    </cfRule>
  </conditionalFormatting>
  <conditionalFormatting sqref="AU30">
    <cfRule type="cellIs" dxfId="0" priority="9828" operator="lessThan">
      <formula>20</formula>
    </cfRule>
    <cfRule type="cellIs" dxfId="1" priority="6544" operator="greaterThan">
      <formula>120</formula>
    </cfRule>
    <cfRule type="containsText" dxfId="2" priority="3260" operator="between" text="库存为">
      <formula>NOT(ISERROR(SEARCH("库存为",AU30)))</formula>
    </cfRule>
  </conditionalFormatting>
  <conditionalFormatting sqref="AU31">
    <cfRule type="cellIs" dxfId="0" priority="9827" operator="lessThan">
      <formula>20</formula>
    </cfRule>
    <cfRule type="cellIs" dxfId="1" priority="6543" operator="greaterThan">
      <formula>120</formula>
    </cfRule>
    <cfRule type="containsText" dxfId="2" priority="3259" operator="between" text="库存为">
      <formula>NOT(ISERROR(SEARCH("库存为",AU31)))</formula>
    </cfRule>
  </conditionalFormatting>
  <conditionalFormatting sqref="AU32">
    <cfRule type="cellIs" dxfId="0" priority="9826" operator="lessThan">
      <formula>20</formula>
    </cfRule>
    <cfRule type="cellIs" dxfId="1" priority="6542" operator="greaterThan">
      <formula>120</formula>
    </cfRule>
    <cfRule type="containsText" dxfId="2" priority="3258" operator="between" text="库存为">
      <formula>NOT(ISERROR(SEARCH("库存为",AU32)))</formula>
    </cfRule>
  </conditionalFormatting>
  <conditionalFormatting sqref="AU33">
    <cfRule type="cellIs" dxfId="0" priority="9825" operator="lessThan">
      <formula>20</formula>
    </cfRule>
    <cfRule type="cellIs" dxfId="1" priority="6541" operator="greaterThan">
      <formula>120</formula>
    </cfRule>
    <cfRule type="containsText" dxfId="2" priority="3257" operator="between" text="库存为">
      <formula>NOT(ISERROR(SEARCH("库存为",AU33)))</formula>
    </cfRule>
  </conditionalFormatting>
  <conditionalFormatting sqref="AU34">
    <cfRule type="cellIs" dxfId="0" priority="9824" operator="lessThan">
      <formula>20</formula>
    </cfRule>
    <cfRule type="cellIs" dxfId="1" priority="6540" operator="greaterThan">
      <formula>120</formula>
    </cfRule>
    <cfRule type="containsText" dxfId="2" priority="3256" operator="between" text="库存为">
      <formula>NOT(ISERROR(SEARCH("库存为",AU34)))</formula>
    </cfRule>
  </conditionalFormatting>
  <conditionalFormatting sqref="AU35">
    <cfRule type="cellIs" dxfId="0" priority="9823" operator="lessThan">
      <formula>20</formula>
    </cfRule>
    <cfRule type="cellIs" dxfId="1" priority="6539" operator="greaterThan">
      <formula>120</formula>
    </cfRule>
    <cfRule type="containsText" dxfId="2" priority="3255" operator="between" text="库存为">
      <formula>NOT(ISERROR(SEARCH("库存为",AU35)))</formula>
    </cfRule>
  </conditionalFormatting>
  <conditionalFormatting sqref="AU36">
    <cfRule type="cellIs" dxfId="0" priority="9822" operator="lessThan">
      <formula>20</formula>
    </cfRule>
    <cfRule type="cellIs" dxfId="1" priority="6538" operator="greaterThan">
      <formula>120</formula>
    </cfRule>
    <cfRule type="containsText" dxfId="2" priority="3254" operator="between" text="库存为">
      <formula>NOT(ISERROR(SEARCH("库存为",AU36)))</formula>
    </cfRule>
  </conditionalFormatting>
  <conditionalFormatting sqref="AU37">
    <cfRule type="cellIs" dxfId="0" priority="9821" operator="lessThan">
      <formula>20</formula>
    </cfRule>
    <cfRule type="cellIs" dxfId="1" priority="6537" operator="greaterThan">
      <formula>120</formula>
    </cfRule>
    <cfRule type="containsText" dxfId="2" priority="3253" operator="between" text="库存为">
      <formula>NOT(ISERROR(SEARCH("库存为",AU37)))</formula>
    </cfRule>
  </conditionalFormatting>
  <conditionalFormatting sqref="AU38">
    <cfRule type="cellIs" dxfId="0" priority="9820" operator="lessThan">
      <formula>20</formula>
    </cfRule>
    <cfRule type="cellIs" dxfId="1" priority="6536" operator="greaterThan">
      <formula>120</formula>
    </cfRule>
    <cfRule type="containsText" dxfId="2" priority="3252" operator="between" text="库存为">
      <formula>NOT(ISERROR(SEARCH("库存为",AU38)))</formula>
    </cfRule>
  </conditionalFormatting>
  <conditionalFormatting sqref="AU39">
    <cfRule type="cellIs" dxfId="0" priority="9819" operator="lessThan">
      <formula>20</formula>
    </cfRule>
    <cfRule type="cellIs" dxfId="1" priority="6535" operator="greaterThan">
      <formula>120</formula>
    </cfRule>
    <cfRule type="containsText" dxfId="2" priority="3251" operator="between" text="库存为">
      <formula>NOT(ISERROR(SEARCH("库存为",AU39)))</formula>
    </cfRule>
  </conditionalFormatting>
  <conditionalFormatting sqref="AU40">
    <cfRule type="cellIs" dxfId="0" priority="9818" operator="lessThan">
      <formula>20</formula>
    </cfRule>
    <cfRule type="cellIs" dxfId="1" priority="6534" operator="greaterThan">
      <formula>120</formula>
    </cfRule>
    <cfRule type="containsText" dxfId="2" priority="3250" operator="between" text="库存为">
      <formula>NOT(ISERROR(SEARCH("库存为",AU40)))</formula>
    </cfRule>
  </conditionalFormatting>
  <conditionalFormatting sqref="AU41">
    <cfRule type="cellIs" dxfId="0" priority="9817" operator="lessThan">
      <formula>20</formula>
    </cfRule>
    <cfRule type="cellIs" dxfId="1" priority="6533" operator="greaterThan">
      <formula>120</formula>
    </cfRule>
    <cfRule type="containsText" dxfId="2" priority="3249" operator="between" text="库存为">
      <formula>NOT(ISERROR(SEARCH("库存为",AU41)))</formula>
    </cfRule>
  </conditionalFormatting>
  <conditionalFormatting sqref="AU42">
    <cfRule type="cellIs" dxfId="0" priority="9816" operator="lessThan">
      <formula>20</formula>
    </cfRule>
    <cfRule type="cellIs" dxfId="1" priority="6532" operator="greaterThan">
      <formula>120</formula>
    </cfRule>
    <cfRule type="containsText" dxfId="2" priority="3248" operator="between" text="库存为">
      <formula>NOT(ISERROR(SEARCH("库存为",AU42)))</formula>
    </cfRule>
  </conditionalFormatting>
  <conditionalFormatting sqref="AU43">
    <cfRule type="cellIs" dxfId="0" priority="9815" operator="lessThan">
      <formula>20</formula>
    </cfRule>
    <cfRule type="cellIs" dxfId="1" priority="6531" operator="greaterThan">
      <formula>120</formula>
    </cfRule>
    <cfRule type="containsText" dxfId="2" priority="3247" operator="between" text="库存为">
      <formula>NOT(ISERROR(SEARCH("库存为",AU43)))</formula>
    </cfRule>
  </conditionalFormatting>
  <conditionalFormatting sqref="AU44">
    <cfRule type="cellIs" dxfId="0" priority="9814" operator="lessThan">
      <formula>20</formula>
    </cfRule>
    <cfRule type="cellIs" dxfId="1" priority="6530" operator="greaterThan">
      <formula>120</formula>
    </cfRule>
    <cfRule type="containsText" dxfId="2" priority="3246" operator="between" text="库存为">
      <formula>NOT(ISERROR(SEARCH("库存为",AU44)))</formula>
    </cfRule>
  </conditionalFormatting>
  <conditionalFormatting sqref="AU45">
    <cfRule type="cellIs" dxfId="0" priority="9813" operator="lessThan">
      <formula>20</formula>
    </cfRule>
    <cfRule type="cellIs" dxfId="1" priority="6529" operator="greaterThan">
      <formula>120</formula>
    </cfRule>
    <cfRule type="containsText" dxfId="2" priority="3245" operator="between" text="库存为">
      <formula>NOT(ISERROR(SEARCH("库存为",AU45)))</formula>
    </cfRule>
  </conditionalFormatting>
  <conditionalFormatting sqref="AU46">
    <cfRule type="cellIs" dxfId="0" priority="9812" operator="lessThan">
      <formula>20</formula>
    </cfRule>
    <cfRule type="cellIs" dxfId="1" priority="6528" operator="greaterThan">
      <formula>120</formula>
    </cfRule>
    <cfRule type="containsText" dxfId="2" priority="3244" operator="between" text="库存为">
      <formula>NOT(ISERROR(SEARCH("库存为",AU46)))</formula>
    </cfRule>
  </conditionalFormatting>
  <conditionalFormatting sqref="AU47">
    <cfRule type="cellIs" dxfId="0" priority="9811" operator="lessThan">
      <formula>20</formula>
    </cfRule>
    <cfRule type="cellIs" dxfId="1" priority="6527" operator="greaterThan">
      <formula>120</formula>
    </cfRule>
    <cfRule type="containsText" dxfId="2" priority="3243" operator="between" text="库存为">
      <formula>NOT(ISERROR(SEARCH("库存为",AU47)))</formula>
    </cfRule>
  </conditionalFormatting>
  <conditionalFormatting sqref="AU48">
    <cfRule type="cellIs" dxfId="0" priority="9810" operator="lessThan">
      <formula>20</formula>
    </cfRule>
    <cfRule type="cellIs" dxfId="1" priority="6526" operator="greaterThan">
      <formula>120</formula>
    </cfRule>
    <cfRule type="containsText" dxfId="2" priority="3242" operator="between" text="库存为">
      <formula>NOT(ISERROR(SEARCH("库存为",AU48)))</formula>
    </cfRule>
  </conditionalFormatting>
  <conditionalFormatting sqref="AU49">
    <cfRule type="cellIs" dxfId="0" priority="9809" operator="lessThan">
      <formula>20</formula>
    </cfRule>
    <cfRule type="cellIs" dxfId="1" priority="6525" operator="greaterThan">
      <formula>120</formula>
    </cfRule>
    <cfRule type="containsText" dxfId="2" priority="3241" operator="between" text="库存为">
      <formula>NOT(ISERROR(SEARCH("库存为",AU49)))</formula>
    </cfRule>
  </conditionalFormatting>
  <conditionalFormatting sqref="AU50">
    <cfRule type="cellIs" dxfId="0" priority="9808" operator="lessThan">
      <formula>20</formula>
    </cfRule>
    <cfRule type="cellIs" dxfId="1" priority="6524" operator="greaterThan">
      <formula>120</formula>
    </cfRule>
    <cfRule type="containsText" dxfId="2" priority="3240" operator="between" text="库存为">
      <formula>NOT(ISERROR(SEARCH("库存为",AU50)))</formula>
    </cfRule>
  </conditionalFormatting>
  <conditionalFormatting sqref="AU51">
    <cfRule type="cellIs" dxfId="0" priority="9807" operator="lessThan">
      <formula>20</formula>
    </cfRule>
    <cfRule type="cellIs" dxfId="1" priority="6523" operator="greaterThan">
      <formula>120</formula>
    </cfRule>
    <cfRule type="containsText" dxfId="2" priority="3239" operator="between" text="库存为">
      <formula>NOT(ISERROR(SEARCH("库存为",AU51)))</formula>
    </cfRule>
  </conditionalFormatting>
  <conditionalFormatting sqref="AU52">
    <cfRule type="cellIs" dxfId="0" priority="9806" operator="lessThan">
      <formula>20</formula>
    </cfRule>
    <cfRule type="cellIs" dxfId="1" priority="6522" operator="greaterThan">
      <formula>120</formula>
    </cfRule>
    <cfRule type="containsText" dxfId="2" priority="3238" operator="between" text="库存为">
      <formula>NOT(ISERROR(SEARCH("库存为",AU52)))</formula>
    </cfRule>
  </conditionalFormatting>
  <conditionalFormatting sqref="AU53">
    <cfRule type="cellIs" dxfId="0" priority="9805" operator="lessThan">
      <formula>20</formula>
    </cfRule>
    <cfRule type="cellIs" dxfId="1" priority="6521" operator="greaterThan">
      <formula>120</formula>
    </cfRule>
    <cfRule type="containsText" dxfId="2" priority="3237" operator="between" text="库存为">
      <formula>NOT(ISERROR(SEARCH("库存为",AU53)))</formula>
    </cfRule>
  </conditionalFormatting>
  <conditionalFormatting sqref="AU54">
    <cfRule type="cellIs" dxfId="0" priority="9804" operator="lessThan">
      <formula>20</formula>
    </cfRule>
    <cfRule type="cellIs" dxfId="1" priority="6520" operator="greaterThan">
      <formula>120</formula>
    </cfRule>
    <cfRule type="containsText" dxfId="2" priority="3236" operator="between" text="库存为">
      <formula>NOT(ISERROR(SEARCH("库存为",AU54)))</formula>
    </cfRule>
  </conditionalFormatting>
  <conditionalFormatting sqref="AU55">
    <cfRule type="cellIs" dxfId="0" priority="9803" operator="lessThan">
      <formula>20</formula>
    </cfRule>
    <cfRule type="cellIs" dxfId="1" priority="6519" operator="greaterThan">
      <formula>120</formula>
    </cfRule>
    <cfRule type="containsText" dxfId="2" priority="3235" operator="between" text="库存为">
      <formula>NOT(ISERROR(SEARCH("库存为",AU55)))</formula>
    </cfRule>
  </conditionalFormatting>
  <conditionalFormatting sqref="AU56">
    <cfRule type="cellIs" dxfId="0" priority="9802" operator="lessThan">
      <formula>20</formula>
    </cfRule>
    <cfRule type="cellIs" dxfId="1" priority="6518" operator="greaterThan">
      <formula>120</formula>
    </cfRule>
    <cfRule type="containsText" dxfId="2" priority="3234" operator="between" text="库存为">
      <formula>NOT(ISERROR(SEARCH("库存为",AU56)))</formula>
    </cfRule>
  </conditionalFormatting>
  <conditionalFormatting sqref="AU57">
    <cfRule type="cellIs" dxfId="0" priority="9801" operator="lessThan">
      <formula>20</formula>
    </cfRule>
    <cfRule type="cellIs" dxfId="1" priority="6517" operator="greaterThan">
      <formula>120</formula>
    </cfRule>
    <cfRule type="containsText" dxfId="2" priority="3233" operator="between" text="库存为">
      <formula>NOT(ISERROR(SEARCH("库存为",AU57)))</formula>
    </cfRule>
  </conditionalFormatting>
  <conditionalFormatting sqref="AU58">
    <cfRule type="cellIs" dxfId="0" priority="9800" operator="lessThan">
      <formula>20</formula>
    </cfRule>
    <cfRule type="cellIs" dxfId="1" priority="6516" operator="greaterThan">
      <formula>120</formula>
    </cfRule>
    <cfRule type="containsText" dxfId="2" priority="3232" operator="between" text="库存为">
      <formula>NOT(ISERROR(SEARCH("库存为",AU58)))</formula>
    </cfRule>
  </conditionalFormatting>
  <conditionalFormatting sqref="AU59">
    <cfRule type="cellIs" dxfId="0" priority="9799" operator="lessThan">
      <formula>20</formula>
    </cfRule>
    <cfRule type="cellIs" dxfId="1" priority="6515" operator="greaterThan">
      <formula>120</formula>
    </cfRule>
    <cfRule type="containsText" dxfId="2" priority="3231" operator="between" text="库存为">
      <formula>NOT(ISERROR(SEARCH("库存为",AU59)))</formula>
    </cfRule>
  </conditionalFormatting>
  <conditionalFormatting sqref="AU60">
    <cfRule type="cellIs" dxfId="0" priority="9798" operator="lessThan">
      <formula>20</formula>
    </cfRule>
    <cfRule type="cellIs" dxfId="1" priority="6514" operator="greaterThan">
      <formula>120</formula>
    </cfRule>
    <cfRule type="containsText" dxfId="2" priority="3230" operator="between" text="库存为">
      <formula>NOT(ISERROR(SEARCH("库存为",AU60)))</formula>
    </cfRule>
  </conditionalFormatting>
  <conditionalFormatting sqref="AU61">
    <cfRule type="cellIs" dxfId="0" priority="9797" operator="lessThan">
      <formula>20</formula>
    </cfRule>
    <cfRule type="cellIs" dxfId="1" priority="6513" operator="greaterThan">
      <formula>120</formula>
    </cfRule>
    <cfRule type="containsText" dxfId="2" priority="3229" operator="between" text="库存为">
      <formula>NOT(ISERROR(SEARCH("库存为",AU61)))</formula>
    </cfRule>
  </conditionalFormatting>
  <conditionalFormatting sqref="AU62">
    <cfRule type="cellIs" dxfId="0" priority="9796" operator="lessThan">
      <formula>20</formula>
    </cfRule>
    <cfRule type="cellIs" dxfId="1" priority="6512" operator="greaterThan">
      <formula>120</formula>
    </cfRule>
    <cfRule type="containsText" dxfId="2" priority="3228" operator="between" text="库存为">
      <formula>NOT(ISERROR(SEARCH("库存为",AU62)))</formula>
    </cfRule>
  </conditionalFormatting>
  <conditionalFormatting sqref="AU63">
    <cfRule type="cellIs" dxfId="0" priority="9795" operator="lessThan">
      <formula>20</formula>
    </cfRule>
    <cfRule type="cellIs" dxfId="1" priority="6511" operator="greaterThan">
      <formula>120</formula>
    </cfRule>
    <cfRule type="containsText" dxfId="2" priority="3227" operator="between" text="库存为">
      <formula>NOT(ISERROR(SEARCH("库存为",AU63)))</formula>
    </cfRule>
  </conditionalFormatting>
  <conditionalFormatting sqref="AU64">
    <cfRule type="cellIs" dxfId="0" priority="9794" operator="lessThan">
      <formula>20</formula>
    </cfRule>
    <cfRule type="cellIs" dxfId="1" priority="6510" operator="greaterThan">
      <formula>120</formula>
    </cfRule>
    <cfRule type="containsText" dxfId="2" priority="3226" operator="between" text="库存为">
      <formula>NOT(ISERROR(SEARCH("库存为",AU64)))</formula>
    </cfRule>
  </conditionalFormatting>
  <conditionalFormatting sqref="AU65">
    <cfRule type="cellIs" dxfId="0" priority="9793" operator="lessThan">
      <formula>20</formula>
    </cfRule>
    <cfRule type="cellIs" dxfId="1" priority="6509" operator="greaterThan">
      <formula>120</formula>
    </cfRule>
    <cfRule type="containsText" dxfId="2" priority="3225" operator="between" text="库存为">
      <formula>NOT(ISERROR(SEARCH("库存为",AU65)))</formula>
    </cfRule>
  </conditionalFormatting>
  <conditionalFormatting sqref="AU66">
    <cfRule type="cellIs" dxfId="0" priority="9792" operator="lessThan">
      <formula>20</formula>
    </cfRule>
    <cfRule type="cellIs" dxfId="1" priority="6508" operator="greaterThan">
      <formula>120</formula>
    </cfRule>
    <cfRule type="containsText" dxfId="2" priority="3224" operator="between" text="库存为">
      <formula>NOT(ISERROR(SEARCH("库存为",AU66)))</formula>
    </cfRule>
  </conditionalFormatting>
  <conditionalFormatting sqref="AU67">
    <cfRule type="cellIs" dxfId="0" priority="9791" operator="lessThan">
      <formula>20</formula>
    </cfRule>
    <cfRule type="cellIs" dxfId="1" priority="6507" operator="greaterThan">
      <formula>120</formula>
    </cfRule>
    <cfRule type="containsText" dxfId="2" priority="3223" operator="between" text="库存为">
      <formula>NOT(ISERROR(SEARCH("库存为",AU67)))</formula>
    </cfRule>
  </conditionalFormatting>
  <conditionalFormatting sqref="AU68">
    <cfRule type="cellIs" dxfId="0" priority="9790" operator="lessThan">
      <formula>20</formula>
    </cfRule>
    <cfRule type="cellIs" dxfId="1" priority="6506" operator="greaterThan">
      <formula>120</formula>
    </cfRule>
    <cfRule type="containsText" dxfId="2" priority="3222" operator="between" text="库存为">
      <formula>NOT(ISERROR(SEARCH("库存为",AU68)))</formula>
    </cfRule>
  </conditionalFormatting>
  <conditionalFormatting sqref="AU69">
    <cfRule type="cellIs" dxfId="0" priority="9789" operator="lessThan">
      <formula>20</formula>
    </cfRule>
    <cfRule type="cellIs" dxfId="1" priority="6505" operator="greaterThan">
      <formula>120</formula>
    </cfRule>
    <cfRule type="containsText" dxfId="2" priority="3221" operator="between" text="库存为">
      <formula>NOT(ISERROR(SEARCH("库存为",AU69)))</formula>
    </cfRule>
  </conditionalFormatting>
  <conditionalFormatting sqref="AU70">
    <cfRule type="cellIs" dxfId="0" priority="9788" operator="lessThan">
      <formula>20</formula>
    </cfRule>
    <cfRule type="cellIs" dxfId="1" priority="6504" operator="greaterThan">
      <formula>120</formula>
    </cfRule>
    <cfRule type="containsText" dxfId="2" priority="3220" operator="between" text="库存为">
      <formula>NOT(ISERROR(SEARCH("库存为",AU70)))</formula>
    </cfRule>
  </conditionalFormatting>
  <conditionalFormatting sqref="AU71">
    <cfRule type="cellIs" dxfId="0" priority="9787" operator="lessThan">
      <formula>20</formula>
    </cfRule>
    <cfRule type="cellIs" dxfId="1" priority="6503" operator="greaterThan">
      <formula>120</formula>
    </cfRule>
    <cfRule type="containsText" dxfId="2" priority="3219" operator="between" text="库存为">
      <formula>NOT(ISERROR(SEARCH("库存为",AU71)))</formula>
    </cfRule>
  </conditionalFormatting>
  <conditionalFormatting sqref="AU72">
    <cfRule type="cellIs" dxfId="0" priority="9786" operator="lessThan">
      <formula>20</formula>
    </cfRule>
    <cfRule type="cellIs" dxfId="1" priority="6502" operator="greaterThan">
      <formula>120</formula>
    </cfRule>
    <cfRule type="containsText" dxfId="2" priority="3218" operator="between" text="库存为">
      <formula>NOT(ISERROR(SEARCH("库存为",AU72)))</formula>
    </cfRule>
  </conditionalFormatting>
  <conditionalFormatting sqref="AU73">
    <cfRule type="cellIs" dxfId="0" priority="9785" operator="lessThan">
      <formula>20</formula>
    </cfRule>
    <cfRule type="cellIs" dxfId="1" priority="6501" operator="greaterThan">
      <formula>120</formula>
    </cfRule>
    <cfRule type="containsText" dxfId="2" priority="3217" operator="between" text="库存为">
      <formula>NOT(ISERROR(SEARCH("库存为",AU73)))</formula>
    </cfRule>
  </conditionalFormatting>
  <conditionalFormatting sqref="AU74">
    <cfRule type="cellIs" dxfId="0" priority="9784" operator="lessThan">
      <formula>20</formula>
    </cfRule>
    <cfRule type="cellIs" dxfId="1" priority="6500" operator="greaterThan">
      <formula>120</formula>
    </cfRule>
    <cfRule type="containsText" dxfId="2" priority="3216" operator="between" text="库存为">
      <formula>NOT(ISERROR(SEARCH("库存为",AU74)))</formula>
    </cfRule>
  </conditionalFormatting>
  <conditionalFormatting sqref="AU75">
    <cfRule type="cellIs" dxfId="0" priority="9783" operator="lessThan">
      <formula>20</formula>
    </cfRule>
    <cfRule type="cellIs" dxfId="1" priority="6499" operator="greaterThan">
      <formula>120</formula>
    </cfRule>
    <cfRule type="containsText" dxfId="2" priority="3215" operator="between" text="库存为">
      <formula>NOT(ISERROR(SEARCH("库存为",AU75)))</formula>
    </cfRule>
  </conditionalFormatting>
  <conditionalFormatting sqref="AU76">
    <cfRule type="cellIs" dxfId="0" priority="9782" operator="lessThan">
      <formula>20</formula>
    </cfRule>
    <cfRule type="cellIs" dxfId="1" priority="6498" operator="greaterThan">
      <formula>120</formula>
    </cfRule>
    <cfRule type="containsText" dxfId="2" priority="3214" operator="between" text="库存为">
      <formula>NOT(ISERROR(SEARCH("库存为",AU76)))</formula>
    </cfRule>
  </conditionalFormatting>
  <conditionalFormatting sqref="AU77">
    <cfRule type="cellIs" dxfId="0" priority="9781" operator="lessThan">
      <formula>20</formula>
    </cfRule>
    <cfRule type="cellIs" dxfId="1" priority="6497" operator="greaterThan">
      <formula>120</formula>
    </cfRule>
    <cfRule type="containsText" dxfId="2" priority="3213" operator="between" text="库存为">
      <formula>NOT(ISERROR(SEARCH("库存为",AU77)))</formula>
    </cfRule>
  </conditionalFormatting>
  <conditionalFormatting sqref="AU78">
    <cfRule type="cellIs" dxfId="0" priority="9780" operator="lessThan">
      <formula>20</formula>
    </cfRule>
    <cfRule type="cellIs" dxfId="1" priority="6496" operator="greaterThan">
      <formula>120</formula>
    </cfRule>
    <cfRule type="containsText" dxfId="2" priority="3212" operator="between" text="库存为">
      <formula>NOT(ISERROR(SEARCH("库存为",AU78)))</formula>
    </cfRule>
  </conditionalFormatting>
  <conditionalFormatting sqref="AU79">
    <cfRule type="cellIs" dxfId="0" priority="9779" operator="lessThan">
      <formula>20</formula>
    </cfRule>
    <cfRule type="cellIs" dxfId="1" priority="6495" operator="greaterThan">
      <formula>120</formula>
    </cfRule>
    <cfRule type="containsText" dxfId="2" priority="3211" operator="between" text="库存为">
      <formula>NOT(ISERROR(SEARCH("库存为",AU79)))</formula>
    </cfRule>
  </conditionalFormatting>
  <conditionalFormatting sqref="AU80">
    <cfRule type="cellIs" dxfId="0" priority="9778" operator="lessThan">
      <formula>20</formula>
    </cfRule>
    <cfRule type="cellIs" dxfId="1" priority="6494" operator="greaterThan">
      <formula>120</formula>
    </cfRule>
    <cfRule type="containsText" dxfId="2" priority="3210" operator="between" text="库存为">
      <formula>NOT(ISERROR(SEARCH("库存为",AU80)))</formula>
    </cfRule>
  </conditionalFormatting>
  <conditionalFormatting sqref="AU81">
    <cfRule type="cellIs" dxfId="0" priority="9777" operator="lessThan">
      <formula>20</formula>
    </cfRule>
    <cfRule type="cellIs" dxfId="1" priority="6493" operator="greaterThan">
      <formula>120</formula>
    </cfRule>
    <cfRule type="containsText" dxfId="2" priority="3209" operator="between" text="库存为">
      <formula>NOT(ISERROR(SEARCH("库存为",AU81)))</formula>
    </cfRule>
  </conditionalFormatting>
  <conditionalFormatting sqref="AU82">
    <cfRule type="cellIs" dxfId="0" priority="9776" operator="lessThan">
      <formula>20</formula>
    </cfRule>
    <cfRule type="cellIs" dxfId="1" priority="6492" operator="greaterThan">
      <formula>120</formula>
    </cfRule>
    <cfRule type="containsText" dxfId="2" priority="3208" operator="between" text="库存为">
      <formula>NOT(ISERROR(SEARCH("库存为",AU82)))</formula>
    </cfRule>
  </conditionalFormatting>
  <conditionalFormatting sqref="AU83">
    <cfRule type="cellIs" dxfId="0" priority="9775" operator="lessThan">
      <formula>20</formula>
    </cfRule>
    <cfRule type="cellIs" dxfId="1" priority="6491" operator="greaterThan">
      <formula>120</formula>
    </cfRule>
    <cfRule type="containsText" dxfId="2" priority="3207" operator="between" text="库存为">
      <formula>NOT(ISERROR(SEARCH("库存为",AU83)))</formula>
    </cfRule>
  </conditionalFormatting>
  <conditionalFormatting sqref="AU84">
    <cfRule type="cellIs" dxfId="0" priority="9774" operator="lessThan">
      <formula>20</formula>
    </cfRule>
    <cfRule type="cellIs" dxfId="1" priority="6490" operator="greaterThan">
      <formula>120</formula>
    </cfRule>
    <cfRule type="containsText" dxfId="2" priority="3206" operator="between" text="库存为">
      <formula>NOT(ISERROR(SEARCH("库存为",AU84)))</formula>
    </cfRule>
  </conditionalFormatting>
  <conditionalFormatting sqref="AU85">
    <cfRule type="cellIs" dxfId="0" priority="9773" operator="lessThan">
      <formula>20</formula>
    </cfRule>
    <cfRule type="cellIs" dxfId="1" priority="6489" operator="greaterThan">
      <formula>120</formula>
    </cfRule>
    <cfRule type="containsText" dxfId="2" priority="3205" operator="between" text="库存为">
      <formula>NOT(ISERROR(SEARCH("库存为",AU85)))</formula>
    </cfRule>
  </conditionalFormatting>
  <conditionalFormatting sqref="AU86">
    <cfRule type="cellIs" dxfId="0" priority="9772" operator="lessThan">
      <formula>20</formula>
    </cfRule>
    <cfRule type="cellIs" dxfId="1" priority="6488" operator="greaterThan">
      <formula>120</formula>
    </cfRule>
    <cfRule type="containsText" dxfId="2" priority="3204" operator="between" text="库存为">
      <formula>NOT(ISERROR(SEARCH("库存为",AU86)))</formula>
    </cfRule>
  </conditionalFormatting>
  <conditionalFormatting sqref="AU87">
    <cfRule type="cellIs" dxfId="0" priority="9771" operator="lessThan">
      <formula>20</formula>
    </cfRule>
    <cfRule type="cellIs" dxfId="1" priority="6487" operator="greaterThan">
      <formula>120</formula>
    </cfRule>
    <cfRule type="containsText" dxfId="2" priority="3203" operator="between" text="库存为">
      <formula>NOT(ISERROR(SEARCH("库存为",AU87)))</formula>
    </cfRule>
  </conditionalFormatting>
  <conditionalFormatting sqref="AU88">
    <cfRule type="cellIs" dxfId="0" priority="9770" operator="lessThan">
      <formula>20</formula>
    </cfRule>
    <cfRule type="cellIs" dxfId="1" priority="6486" operator="greaterThan">
      <formula>120</formula>
    </cfRule>
    <cfRule type="containsText" dxfId="2" priority="3202" operator="between" text="库存为">
      <formula>NOT(ISERROR(SEARCH("库存为",AU88)))</formula>
    </cfRule>
  </conditionalFormatting>
  <conditionalFormatting sqref="AU89">
    <cfRule type="cellIs" dxfId="0" priority="9769" operator="lessThan">
      <formula>20</formula>
    </cfRule>
    <cfRule type="cellIs" dxfId="1" priority="6485" operator="greaterThan">
      <formula>120</formula>
    </cfRule>
    <cfRule type="containsText" dxfId="2" priority="3201" operator="between" text="库存为">
      <formula>NOT(ISERROR(SEARCH("库存为",AU89)))</formula>
    </cfRule>
  </conditionalFormatting>
  <conditionalFormatting sqref="AU90">
    <cfRule type="cellIs" dxfId="0" priority="9768" operator="lessThan">
      <formula>20</formula>
    </cfRule>
    <cfRule type="cellIs" dxfId="1" priority="6484" operator="greaterThan">
      <formula>120</formula>
    </cfRule>
    <cfRule type="containsText" dxfId="2" priority="3200" operator="between" text="库存为">
      <formula>NOT(ISERROR(SEARCH("库存为",AU90)))</formula>
    </cfRule>
  </conditionalFormatting>
  <conditionalFormatting sqref="AU91">
    <cfRule type="cellIs" dxfId="0" priority="9767" operator="lessThan">
      <formula>20</formula>
    </cfRule>
    <cfRule type="cellIs" dxfId="1" priority="6483" operator="greaterThan">
      <formula>120</formula>
    </cfRule>
    <cfRule type="containsText" dxfId="2" priority="3199" operator="between" text="库存为">
      <formula>NOT(ISERROR(SEARCH("库存为",AU91)))</formula>
    </cfRule>
  </conditionalFormatting>
  <conditionalFormatting sqref="AU92">
    <cfRule type="cellIs" dxfId="0" priority="9766" operator="lessThan">
      <formula>20</formula>
    </cfRule>
    <cfRule type="cellIs" dxfId="1" priority="6482" operator="greaterThan">
      <formula>120</formula>
    </cfRule>
    <cfRule type="containsText" dxfId="2" priority="3198" operator="between" text="库存为">
      <formula>NOT(ISERROR(SEARCH("库存为",AU92)))</formula>
    </cfRule>
  </conditionalFormatting>
  <conditionalFormatting sqref="AU93">
    <cfRule type="cellIs" dxfId="0" priority="9765" operator="lessThan">
      <formula>20</formula>
    </cfRule>
    <cfRule type="cellIs" dxfId="1" priority="6481" operator="greaterThan">
      <formula>120</formula>
    </cfRule>
    <cfRule type="containsText" dxfId="2" priority="3197" operator="between" text="库存为">
      <formula>NOT(ISERROR(SEARCH("库存为",AU93)))</formula>
    </cfRule>
  </conditionalFormatting>
  <conditionalFormatting sqref="AU94">
    <cfRule type="cellIs" dxfId="0" priority="9764" operator="lessThan">
      <formula>20</formula>
    </cfRule>
    <cfRule type="cellIs" dxfId="1" priority="6480" operator="greaterThan">
      <formula>120</formula>
    </cfRule>
    <cfRule type="containsText" dxfId="2" priority="3196" operator="between" text="库存为">
      <formula>NOT(ISERROR(SEARCH("库存为",AU94)))</formula>
    </cfRule>
  </conditionalFormatting>
  <conditionalFormatting sqref="AU95">
    <cfRule type="cellIs" dxfId="0" priority="9763" operator="lessThan">
      <formula>20</formula>
    </cfRule>
    <cfRule type="cellIs" dxfId="1" priority="6479" operator="greaterThan">
      <formula>120</formula>
    </cfRule>
    <cfRule type="containsText" dxfId="2" priority="3195" operator="between" text="库存为">
      <formula>NOT(ISERROR(SEARCH("库存为",AU95)))</formula>
    </cfRule>
  </conditionalFormatting>
  <conditionalFormatting sqref="AU96">
    <cfRule type="cellIs" dxfId="0" priority="9762" operator="lessThan">
      <formula>20</formula>
    </cfRule>
    <cfRule type="cellIs" dxfId="1" priority="6478" operator="greaterThan">
      <formula>120</formula>
    </cfRule>
    <cfRule type="containsText" dxfId="2" priority="3194" operator="between" text="库存为">
      <formula>NOT(ISERROR(SEARCH("库存为",AU96)))</formula>
    </cfRule>
  </conditionalFormatting>
  <conditionalFormatting sqref="AU97">
    <cfRule type="cellIs" dxfId="0" priority="9761" operator="lessThan">
      <formula>20</formula>
    </cfRule>
    <cfRule type="cellIs" dxfId="1" priority="6477" operator="greaterThan">
      <formula>120</formula>
    </cfRule>
    <cfRule type="containsText" dxfId="2" priority="3193" operator="between" text="库存为">
      <formula>NOT(ISERROR(SEARCH("库存为",AU97)))</formula>
    </cfRule>
  </conditionalFormatting>
  <conditionalFormatting sqref="AU98">
    <cfRule type="cellIs" dxfId="0" priority="9760" operator="lessThan">
      <formula>20</formula>
    </cfRule>
    <cfRule type="cellIs" dxfId="1" priority="6476" operator="greaterThan">
      <formula>120</formula>
    </cfRule>
    <cfRule type="containsText" dxfId="2" priority="3192" operator="between" text="库存为">
      <formula>NOT(ISERROR(SEARCH("库存为",AU98)))</formula>
    </cfRule>
  </conditionalFormatting>
  <conditionalFormatting sqref="AU99">
    <cfRule type="cellIs" dxfId="0" priority="9759" operator="lessThan">
      <formula>20</formula>
    </cfRule>
    <cfRule type="cellIs" dxfId="1" priority="6475" operator="greaterThan">
      <formula>120</formula>
    </cfRule>
    <cfRule type="containsText" dxfId="2" priority="3191" operator="between" text="库存为">
      <formula>NOT(ISERROR(SEARCH("库存为",AU99)))</formula>
    </cfRule>
  </conditionalFormatting>
  <conditionalFormatting sqref="AU100">
    <cfRule type="cellIs" dxfId="0" priority="9758" operator="lessThan">
      <formula>20</formula>
    </cfRule>
    <cfRule type="cellIs" dxfId="1" priority="6474" operator="greaterThan">
      <formula>120</formula>
    </cfRule>
    <cfRule type="containsText" dxfId="2" priority="3190" operator="between" text="库存为">
      <formula>NOT(ISERROR(SEARCH("库存为",AU100)))</formula>
    </cfRule>
  </conditionalFormatting>
  <conditionalFormatting sqref="AU101">
    <cfRule type="cellIs" dxfId="0" priority="9757" operator="lessThan">
      <formula>20</formula>
    </cfRule>
    <cfRule type="cellIs" dxfId="1" priority="6473" operator="greaterThan">
      <formula>120</formula>
    </cfRule>
    <cfRule type="containsText" dxfId="2" priority="3189" operator="between" text="库存为">
      <formula>NOT(ISERROR(SEARCH("库存为",AU101)))</formula>
    </cfRule>
  </conditionalFormatting>
  <conditionalFormatting sqref="AU102">
    <cfRule type="cellIs" dxfId="0" priority="9756" operator="lessThan">
      <formula>20</formula>
    </cfRule>
    <cfRule type="cellIs" dxfId="1" priority="6472" operator="greaterThan">
      <formula>120</formula>
    </cfRule>
    <cfRule type="containsText" dxfId="2" priority="3188" operator="between" text="库存为">
      <formula>NOT(ISERROR(SEARCH("库存为",AU102)))</formula>
    </cfRule>
  </conditionalFormatting>
  <conditionalFormatting sqref="AU103">
    <cfRule type="cellIs" dxfId="0" priority="9755" operator="lessThan">
      <formula>20</formula>
    </cfRule>
    <cfRule type="cellIs" dxfId="1" priority="6471" operator="greaterThan">
      <formula>120</formula>
    </cfRule>
    <cfRule type="containsText" dxfId="2" priority="3187" operator="between" text="库存为">
      <formula>NOT(ISERROR(SEARCH("库存为",AU103)))</formula>
    </cfRule>
  </conditionalFormatting>
  <conditionalFormatting sqref="AU104">
    <cfRule type="cellIs" dxfId="0" priority="9754" operator="lessThan">
      <formula>20</formula>
    </cfRule>
    <cfRule type="cellIs" dxfId="1" priority="6470" operator="greaterThan">
      <formula>120</formula>
    </cfRule>
    <cfRule type="containsText" dxfId="2" priority="3186" operator="between" text="库存为">
      <formula>NOT(ISERROR(SEARCH("库存为",AU104)))</formula>
    </cfRule>
  </conditionalFormatting>
  <conditionalFormatting sqref="AU105">
    <cfRule type="cellIs" dxfId="0" priority="9753" operator="lessThan">
      <formula>20</formula>
    </cfRule>
    <cfRule type="cellIs" dxfId="1" priority="6469" operator="greaterThan">
      <formula>120</formula>
    </cfRule>
    <cfRule type="containsText" dxfId="2" priority="3185" operator="between" text="库存为">
      <formula>NOT(ISERROR(SEARCH("库存为",AU105)))</formula>
    </cfRule>
  </conditionalFormatting>
  <conditionalFormatting sqref="AU106">
    <cfRule type="cellIs" dxfId="0" priority="9752" operator="lessThan">
      <formula>20</formula>
    </cfRule>
    <cfRule type="cellIs" dxfId="1" priority="6468" operator="greaterThan">
      <formula>120</formula>
    </cfRule>
    <cfRule type="containsText" dxfId="2" priority="3184" operator="between" text="库存为">
      <formula>NOT(ISERROR(SEARCH("库存为",AU106)))</formula>
    </cfRule>
  </conditionalFormatting>
  <conditionalFormatting sqref="AU107">
    <cfRule type="cellIs" dxfId="0" priority="9751" operator="lessThan">
      <formula>20</formula>
    </cfRule>
    <cfRule type="cellIs" dxfId="1" priority="6467" operator="greaterThan">
      <formula>120</formula>
    </cfRule>
    <cfRule type="containsText" dxfId="2" priority="3183" operator="between" text="库存为">
      <formula>NOT(ISERROR(SEARCH("库存为",AU107)))</formula>
    </cfRule>
  </conditionalFormatting>
  <conditionalFormatting sqref="AU108">
    <cfRule type="cellIs" dxfId="0" priority="9750" operator="lessThan">
      <formula>20</formula>
    </cfRule>
    <cfRule type="cellIs" dxfId="1" priority="6466" operator="greaterThan">
      <formula>120</formula>
    </cfRule>
    <cfRule type="containsText" dxfId="2" priority="3182" operator="between" text="库存为">
      <formula>NOT(ISERROR(SEARCH("库存为",AU108)))</formula>
    </cfRule>
  </conditionalFormatting>
  <conditionalFormatting sqref="AU109">
    <cfRule type="cellIs" dxfId="0" priority="9749" operator="lessThan">
      <formula>20</formula>
    </cfRule>
    <cfRule type="cellIs" dxfId="1" priority="6465" operator="greaterThan">
      <formula>120</formula>
    </cfRule>
    <cfRule type="containsText" dxfId="2" priority="3181" operator="between" text="库存为">
      <formula>NOT(ISERROR(SEARCH("库存为",AU109)))</formula>
    </cfRule>
  </conditionalFormatting>
  <conditionalFormatting sqref="AU110">
    <cfRule type="cellIs" dxfId="0" priority="9748" operator="lessThan">
      <formula>20</formula>
    </cfRule>
    <cfRule type="cellIs" dxfId="1" priority="6464" operator="greaterThan">
      <formula>120</formula>
    </cfRule>
    <cfRule type="containsText" dxfId="2" priority="3180" operator="between" text="库存为">
      <formula>NOT(ISERROR(SEARCH("库存为",AU110)))</formula>
    </cfRule>
  </conditionalFormatting>
  <conditionalFormatting sqref="AU111">
    <cfRule type="cellIs" dxfId="0" priority="9747" operator="lessThan">
      <formula>20</formula>
    </cfRule>
    <cfRule type="cellIs" dxfId="1" priority="6463" operator="greaterThan">
      <formula>120</formula>
    </cfRule>
    <cfRule type="containsText" dxfId="2" priority="3179" operator="between" text="库存为">
      <formula>NOT(ISERROR(SEARCH("库存为",AU111)))</formula>
    </cfRule>
  </conditionalFormatting>
  <conditionalFormatting sqref="AU112">
    <cfRule type="cellIs" dxfId="0" priority="9746" operator="lessThan">
      <formula>20</formula>
    </cfRule>
    <cfRule type="cellIs" dxfId="1" priority="6462" operator="greaterThan">
      <formula>120</formula>
    </cfRule>
    <cfRule type="containsText" dxfId="2" priority="3178" operator="between" text="库存为">
      <formula>NOT(ISERROR(SEARCH("库存为",AU112)))</formula>
    </cfRule>
  </conditionalFormatting>
  <conditionalFormatting sqref="AU113">
    <cfRule type="cellIs" dxfId="0" priority="9745" operator="lessThan">
      <formula>20</formula>
    </cfRule>
    <cfRule type="cellIs" dxfId="1" priority="6461" operator="greaterThan">
      <formula>120</formula>
    </cfRule>
    <cfRule type="containsText" dxfId="2" priority="3177" operator="between" text="库存为">
      <formula>NOT(ISERROR(SEARCH("库存为",AU113)))</formula>
    </cfRule>
  </conditionalFormatting>
  <conditionalFormatting sqref="AU114">
    <cfRule type="cellIs" dxfId="0" priority="9744" operator="lessThan">
      <formula>20</formula>
    </cfRule>
    <cfRule type="cellIs" dxfId="1" priority="6460" operator="greaterThan">
      <formula>120</formula>
    </cfRule>
    <cfRule type="containsText" dxfId="2" priority="3176" operator="between" text="库存为">
      <formula>NOT(ISERROR(SEARCH("库存为",AU114)))</formula>
    </cfRule>
  </conditionalFormatting>
  <conditionalFormatting sqref="AU115">
    <cfRule type="cellIs" dxfId="0" priority="9743" operator="lessThan">
      <formula>20</formula>
    </cfRule>
    <cfRule type="cellIs" dxfId="1" priority="6459" operator="greaterThan">
      <formula>120</formula>
    </cfRule>
    <cfRule type="containsText" dxfId="2" priority="3175" operator="between" text="库存为">
      <formula>NOT(ISERROR(SEARCH("库存为",AU115)))</formula>
    </cfRule>
  </conditionalFormatting>
  <conditionalFormatting sqref="AU116">
    <cfRule type="cellIs" dxfId="0" priority="9742" operator="lessThan">
      <formula>20</formula>
    </cfRule>
    <cfRule type="cellIs" dxfId="1" priority="6458" operator="greaterThan">
      <formula>120</formula>
    </cfRule>
    <cfRule type="containsText" dxfId="2" priority="3174" operator="between" text="库存为">
      <formula>NOT(ISERROR(SEARCH("库存为",AU116)))</formula>
    </cfRule>
  </conditionalFormatting>
  <conditionalFormatting sqref="AU117">
    <cfRule type="cellIs" dxfId="0" priority="9741" operator="lessThan">
      <formula>20</formula>
    </cfRule>
    <cfRule type="cellIs" dxfId="1" priority="6457" operator="greaterThan">
      <formula>120</formula>
    </cfRule>
    <cfRule type="containsText" dxfId="2" priority="3173" operator="between" text="库存为">
      <formula>NOT(ISERROR(SEARCH("库存为",AU117)))</formula>
    </cfRule>
  </conditionalFormatting>
  <conditionalFormatting sqref="AU118">
    <cfRule type="cellIs" dxfId="0" priority="9740" operator="lessThan">
      <formula>20</formula>
    </cfRule>
    <cfRule type="cellIs" dxfId="1" priority="6456" operator="greaterThan">
      <formula>120</formula>
    </cfRule>
    <cfRule type="containsText" dxfId="2" priority="3172" operator="between" text="库存为">
      <formula>NOT(ISERROR(SEARCH("库存为",AU118)))</formula>
    </cfRule>
  </conditionalFormatting>
  <conditionalFormatting sqref="AU119">
    <cfRule type="cellIs" dxfId="0" priority="9739" operator="lessThan">
      <formula>20</formula>
    </cfRule>
    <cfRule type="cellIs" dxfId="1" priority="6455" operator="greaterThan">
      <formula>120</formula>
    </cfRule>
    <cfRule type="containsText" dxfId="2" priority="3171" operator="between" text="库存为">
      <formula>NOT(ISERROR(SEARCH("库存为",AU119)))</formula>
    </cfRule>
  </conditionalFormatting>
  <conditionalFormatting sqref="AU120">
    <cfRule type="cellIs" dxfId="0" priority="9738" operator="lessThan">
      <formula>20</formula>
    </cfRule>
    <cfRule type="cellIs" dxfId="1" priority="6454" operator="greaterThan">
      <formula>120</formula>
    </cfRule>
    <cfRule type="containsText" dxfId="2" priority="3170" operator="between" text="库存为">
      <formula>NOT(ISERROR(SEARCH("库存为",AU120)))</formula>
    </cfRule>
  </conditionalFormatting>
  <conditionalFormatting sqref="AU121">
    <cfRule type="cellIs" dxfId="0" priority="9737" operator="lessThan">
      <formula>20</formula>
    </cfRule>
    <cfRule type="cellIs" dxfId="1" priority="6453" operator="greaterThan">
      <formula>120</formula>
    </cfRule>
    <cfRule type="containsText" dxfId="2" priority="3169" operator="between" text="库存为">
      <formula>NOT(ISERROR(SEARCH("库存为",AU121)))</formula>
    </cfRule>
  </conditionalFormatting>
  <conditionalFormatting sqref="AU122">
    <cfRule type="cellIs" dxfId="0" priority="9736" operator="lessThan">
      <formula>20</formula>
    </cfRule>
    <cfRule type="cellIs" dxfId="1" priority="6452" operator="greaterThan">
      <formula>120</formula>
    </cfRule>
    <cfRule type="containsText" dxfId="2" priority="3168" operator="between" text="库存为">
      <formula>NOT(ISERROR(SEARCH("库存为",AU122)))</formula>
    </cfRule>
  </conditionalFormatting>
  <conditionalFormatting sqref="AU123">
    <cfRule type="cellIs" dxfId="0" priority="9735" operator="lessThan">
      <formula>20</formula>
    </cfRule>
    <cfRule type="cellIs" dxfId="1" priority="6451" operator="greaterThan">
      <formula>120</formula>
    </cfRule>
    <cfRule type="containsText" dxfId="2" priority="3167" operator="between" text="库存为">
      <formula>NOT(ISERROR(SEARCH("库存为",AU123)))</formula>
    </cfRule>
  </conditionalFormatting>
  <conditionalFormatting sqref="AU124">
    <cfRule type="cellIs" dxfId="0" priority="9734" operator="lessThan">
      <formula>20</formula>
    </cfRule>
    <cfRule type="cellIs" dxfId="1" priority="6450" operator="greaterThan">
      <formula>120</formula>
    </cfRule>
    <cfRule type="containsText" dxfId="2" priority="3166" operator="between" text="库存为">
      <formula>NOT(ISERROR(SEARCH("库存为",AU124)))</formula>
    </cfRule>
  </conditionalFormatting>
  <conditionalFormatting sqref="AU125">
    <cfRule type="cellIs" dxfId="0" priority="9733" operator="lessThan">
      <formula>20</formula>
    </cfRule>
    <cfRule type="cellIs" dxfId="1" priority="6449" operator="greaterThan">
      <formula>120</formula>
    </cfRule>
    <cfRule type="containsText" dxfId="2" priority="3165" operator="between" text="库存为">
      <formula>NOT(ISERROR(SEARCH("库存为",AU125)))</formula>
    </cfRule>
  </conditionalFormatting>
  <conditionalFormatting sqref="AU126">
    <cfRule type="cellIs" dxfId="0" priority="9732" operator="lessThan">
      <formula>20</formula>
    </cfRule>
    <cfRule type="cellIs" dxfId="1" priority="6448" operator="greaterThan">
      <formula>120</formula>
    </cfRule>
    <cfRule type="containsText" dxfId="2" priority="3164" operator="between" text="库存为">
      <formula>NOT(ISERROR(SEARCH("库存为",AU126)))</formula>
    </cfRule>
  </conditionalFormatting>
  <conditionalFormatting sqref="AU127">
    <cfRule type="cellIs" dxfId="0" priority="9731" operator="lessThan">
      <formula>20</formula>
    </cfRule>
    <cfRule type="cellIs" dxfId="1" priority="6447" operator="greaterThan">
      <formula>120</formula>
    </cfRule>
    <cfRule type="containsText" dxfId="2" priority="3163" operator="between" text="库存为">
      <formula>NOT(ISERROR(SEARCH("库存为",AU127)))</formula>
    </cfRule>
  </conditionalFormatting>
  <conditionalFormatting sqref="AU128">
    <cfRule type="cellIs" dxfId="0" priority="9730" operator="lessThan">
      <formula>20</formula>
    </cfRule>
    <cfRule type="cellIs" dxfId="1" priority="6446" operator="greaterThan">
      <formula>120</formula>
    </cfRule>
    <cfRule type="containsText" dxfId="2" priority="3162" operator="between" text="库存为">
      <formula>NOT(ISERROR(SEARCH("库存为",AU128)))</formula>
    </cfRule>
  </conditionalFormatting>
  <conditionalFormatting sqref="AU129">
    <cfRule type="cellIs" dxfId="0" priority="9729" operator="lessThan">
      <formula>20</formula>
    </cfRule>
    <cfRule type="cellIs" dxfId="1" priority="6445" operator="greaterThan">
      <formula>120</formula>
    </cfRule>
    <cfRule type="containsText" dxfId="2" priority="3161" operator="between" text="库存为">
      <formula>NOT(ISERROR(SEARCH("库存为",AU129)))</formula>
    </cfRule>
  </conditionalFormatting>
  <conditionalFormatting sqref="AU130">
    <cfRule type="cellIs" dxfId="0" priority="9728" operator="lessThan">
      <formula>20</formula>
    </cfRule>
    <cfRule type="cellIs" dxfId="1" priority="6444" operator="greaterThan">
      <formula>120</formula>
    </cfRule>
    <cfRule type="containsText" dxfId="2" priority="3160" operator="between" text="库存为">
      <formula>NOT(ISERROR(SEARCH("库存为",AU130)))</formula>
    </cfRule>
  </conditionalFormatting>
  <conditionalFormatting sqref="AU131">
    <cfRule type="cellIs" dxfId="0" priority="9727" operator="lessThan">
      <formula>20</formula>
    </cfRule>
    <cfRule type="cellIs" dxfId="1" priority="6443" operator="greaterThan">
      <formula>120</formula>
    </cfRule>
    <cfRule type="containsText" dxfId="2" priority="3159" operator="between" text="库存为">
      <formula>NOT(ISERROR(SEARCH("库存为",AU131)))</formula>
    </cfRule>
  </conditionalFormatting>
  <conditionalFormatting sqref="AU132">
    <cfRule type="cellIs" dxfId="0" priority="9726" operator="lessThan">
      <formula>20</formula>
    </cfRule>
    <cfRule type="cellIs" dxfId="1" priority="6442" operator="greaterThan">
      <formula>120</formula>
    </cfRule>
    <cfRule type="containsText" dxfId="2" priority="3158" operator="between" text="库存为">
      <formula>NOT(ISERROR(SEARCH("库存为",AU132)))</formula>
    </cfRule>
  </conditionalFormatting>
  <conditionalFormatting sqref="AU133">
    <cfRule type="cellIs" dxfId="0" priority="9725" operator="lessThan">
      <formula>20</formula>
    </cfRule>
    <cfRule type="cellIs" dxfId="1" priority="6441" operator="greaterThan">
      <formula>120</formula>
    </cfRule>
    <cfRule type="containsText" dxfId="2" priority="3157" operator="between" text="库存为">
      <formula>NOT(ISERROR(SEARCH("库存为",AU133)))</formula>
    </cfRule>
  </conditionalFormatting>
  <conditionalFormatting sqref="AU134">
    <cfRule type="cellIs" dxfId="0" priority="9724" operator="lessThan">
      <formula>20</formula>
    </cfRule>
    <cfRule type="cellIs" dxfId="1" priority="6440" operator="greaterThan">
      <formula>120</formula>
    </cfRule>
    <cfRule type="containsText" dxfId="2" priority="3156" operator="between" text="库存为">
      <formula>NOT(ISERROR(SEARCH("库存为",AU134)))</formula>
    </cfRule>
  </conditionalFormatting>
  <conditionalFormatting sqref="AU135">
    <cfRule type="cellIs" dxfId="0" priority="9723" operator="lessThan">
      <formula>20</formula>
    </cfRule>
    <cfRule type="cellIs" dxfId="1" priority="6439" operator="greaterThan">
      <formula>120</formula>
    </cfRule>
    <cfRule type="containsText" dxfId="2" priority="3155" operator="between" text="库存为">
      <formula>NOT(ISERROR(SEARCH("库存为",AU135)))</formula>
    </cfRule>
  </conditionalFormatting>
  <conditionalFormatting sqref="AU136">
    <cfRule type="cellIs" dxfId="0" priority="9722" operator="lessThan">
      <formula>20</formula>
    </cfRule>
    <cfRule type="cellIs" dxfId="1" priority="6438" operator="greaterThan">
      <formula>120</formula>
    </cfRule>
    <cfRule type="containsText" dxfId="2" priority="3154" operator="between" text="库存为">
      <formula>NOT(ISERROR(SEARCH("库存为",AU136)))</formula>
    </cfRule>
  </conditionalFormatting>
  <conditionalFormatting sqref="AU137">
    <cfRule type="cellIs" dxfId="0" priority="9721" operator="lessThan">
      <formula>20</formula>
    </cfRule>
    <cfRule type="cellIs" dxfId="1" priority="6437" operator="greaterThan">
      <formula>120</formula>
    </cfRule>
    <cfRule type="containsText" dxfId="2" priority="3153" operator="between" text="库存为">
      <formula>NOT(ISERROR(SEARCH("库存为",AU137)))</formula>
    </cfRule>
  </conditionalFormatting>
  <conditionalFormatting sqref="AU138">
    <cfRule type="cellIs" dxfId="0" priority="9720" operator="lessThan">
      <formula>20</formula>
    </cfRule>
    <cfRule type="cellIs" dxfId="1" priority="6436" operator="greaterThan">
      <formula>120</formula>
    </cfRule>
    <cfRule type="containsText" dxfId="2" priority="3152" operator="between" text="库存为">
      <formula>NOT(ISERROR(SEARCH("库存为",AU138)))</formula>
    </cfRule>
  </conditionalFormatting>
  <conditionalFormatting sqref="AU139">
    <cfRule type="cellIs" dxfId="0" priority="9719" operator="lessThan">
      <formula>20</formula>
    </cfRule>
    <cfRule type="cellIs" dxfId="1" priority="6435" operator="greaterThan">
      <formula>120</formula>
    </cfRule>
    <cfRule type="containsText" dxfId="2" priority="3151" operator="between" text="库存为">
      <formula>NOT(ISERROR(SEARCH("库存为",AU139)))</formula>
    </cfRule>
  </conditionalFormatting>
  <conditionalFormatting sqref="AU140">
    <cfRule type="cellIs" dxfId="0" priority="9718" operator="lessThan">
      <formula>20</formula>
    </cfRule>
    <cfRule type="cellIs" dxfId="1" priority="6434" operator="greaterThan">
      <formula>120</formula>
    </cfRule>
    <cfRule type="containsText" dxfId="2" priority="3150" operator="between" text="库存为">
      <formula>NOT(ISERROR(SEARCH("库存为",AU140)))</formula>
    </cfRule>
  </conditionalFormatting>
  <conditionalFormatting sqref="AU141">
    <cfRule type="cellIs" dxfId="0" priority="9717" operator="lessThan">
      <formula>20</formula>
    </cfRule>
    <cfRule type="cellIs" dxfId="1" priority="6433" operator="greaterThan">
      <formula>120</formula>
    </cfRule>
    <cfRule type="containsText" dxfId="2" priority="3149" operator="between" text="库存为">
      <formula>NOT(ISERROR(SEARCH("库存为",AU141)))</formula>
    </cfRule>
  </conditionalFormatting>
  <conditionalFormatting sqref="AU142">
    <cfRule type="cellIs" dxfId="0" priority="9716" operator="lessThan">
      <formula>20</formula>
    </cfRule>
    <cfRule type="cellIs" dxfId="1" priority="6432" operator="greaterThan">
      <formula>120</formula>
    </cfRule>
    <cfRule type="containsText" dxfId="2" priority="3148" operator="between" text="库存为">
      <formula>NOT(ISERROR(SEARCH("库存为",AU142)))</formula>
    </cfRule>
  </conditionalFormatting>
  <conditionalFormatting sqref="AU143">
    <cfRule type="cellIs" dxfId="0" priority="9715" operator="lessThan">
      <formula>20</formula>
    </cfRule>
    <cfRule type="cellIs" dxfId="1" priority="6431" operator="greaterThan">
      <formula>120</formula>
    </cfRule>
    <cfRule type="containsText" dxfId="2" priority="3147" operator="between" text="库存为">
      <formula>NOT(ISERROR(SEARCH("库存为",AU143)))</formula>
    </cfRule>
  </conditionalFormatting>
  <conditionalFormatting sqref="AU144">
    <cfRule type="cellIs" dxfId="0" priority="9714" operator="lessThan">
      <formula>20</formula>
    </cfRule>
    <cfRule type="cellIs" dxfId="1" priority="6430" operator="greaterThan">
      <formula>120</formula>
    </cfRule>
    <cfRule type="containsText" dxfId="2" priority="3146" operator="between" text="库存为">
      <formula>NOT(ISERROR(SEARCH("库存为",AU144)))</formula>
    </cfRule>
  </conditionalFormatting>
  <conditionalFormatting sqref="AU145">
    <cfRule type="cellIs" dxfId="0" priority="9713" operator="lessThan">
      <formula>20</formula>
    </cfRule>
    <cfRule type="cellIs" dxfId="1" priority="6429" operator="greaterThan">
      <formula>120</formula>
    </cfRule>
    <cfRule type="containsText" dxfId="2" priority="3145" operator="between" text="库存为">
      <formula>NOT(ISERROR(SEARCH("库存为",AU145)))</formula>
    </cfRule>
  </conditionalFormatting>
  <conditionalFormatting sqref="AU146">
    <cfRule type="cellIs" dxfId="0" priority="9712" operator="lessThan">
      <formula>20</formula>
    </cfRule>
    <cfRule type="cellIs" dxfId="1" priority="6428" operator="greaterThan">
      <formula>120</formula>
    </cfRule>
    <cfRule type="containsText" dxfId="2" priority="3144" operator="between" text="库存为">
      <formula>NOT(ISERROR(SEARCH("库存为",AU146)))</formula>
    </cfRule>
  </conditionalFormatting>
  <conditionalFormatting sqref="AU147">
    <cfRule type="cellIs" dxfId="0" priority="9711" operator="lessThan">
      <formula>20</formula>
    </cfRule>
    <cfRule type="cellIs" dxfId="1" priority="6427" operator="greaterThan">
      <formula>120</formula>
    </cfRule>
    <cfRule type="containsText" dxfId="2" priority="3143" operator="between" text="库存为">
      <formula>NOT(ISERROR(SEARCH("库存为",AU147)))</formula>
    </cfRule>
  </conditionalFormatting>
  <conditionalFormatting sqref="AU148">
    <cfRule type="cellIs" dxfId="0" priority="9710" operator="lessThan">
      <formula>20</formula>
    </cfRule>
    <cfRule type="cellIs" dxfId="1" priority="6426" operator="greaterThan">
      <formula>120</formula>
    </cfRule>
    <cfRule type="containsText" dxfId="2" priority="3142" operator="between" text="库存为">
      <formula>NOT(ISERROR(SEARCH("库存为",AU148)))</formula>
    </cfRule>
  </conditionalFormatting>
  <conditionalFormatting sqref="AU149">
    <cfRule type="cellIs" dxfId="0" priority="9709" operator="lessThan">
      <formula>20</formula>
    </cfRule>
    <cfRule type="cellIs" dxfId="1" priority="6425" operator="greaterThan">
      <formula>120</formula>
    </cfRule>
    <cfRule type="containsText" dxfId="2" priority="3141" operator="between" text="库存为">
      <formula>NOT(ISERROR(SEARCH("库存为",AU149)))</formula>
    </cfRule>
  </conditionalFormatting>
  <conditionalFormatting sqref="AU150">
    <cfRule type="cellIs" dxfId="0" priority="9708" operator="lessThan">
      <formula>20</formula>
    </cfRule>
    <cfRule type="cellIs" dxfId="1" priority="6424" operator="greaterThan">
      <formula>120</formula>
    </cfRule>
    <cfRule type="containsText" dxfId="2" priority="3140" operator="between" text="库存为">
      <formula>NOT(ISERROR(SEARCH("库存为",AU150)))</formula>
    </cfRule>
  </conditionalFormatting>
  <conditionalFormatting sqref="AU151">
    <cfRule type="cellIs" dxfId="0" priority="9707" operator="lessThan">
      <formula>20</formula>
    </cfRule>
    <cfRule type="cellIs" dxfId="1" priority="6423" operator="greaterThan">
      <formula>120</formula>
    </cfRule>
    <cfRule type="containsText" dxfId="2" priority="3139" operator="between" text="库存为">
      <formula>NOT(ISERROR(SEARCH("库存为",AU151)))</formula>
    </cfRule>
  </conditionalFormatting>
  <conditionalFormatting sqref="AU152">
    <cfRule type="cellIs" dxfId="0" priority="9706" operator="lessThan">
      <formula>20</formula>
    </cfRule>
    <cfRule type="cellIs" dxfId="1" priority="6422" operator="greaterThan">
      <formula>120</formula>
    </cfRule>
    <cfRule type="containsText" dxfId="2" priority="3138" operator="between" text="库存为">
      <formula>NOT(ISERROR(SEARCH("库存为",AU152)))</formula>
    </cfRule>
  </conditionalFormatting>
  <conditionalFormatting sqref="AU153">
    <cfRule type="cellIs" dxfId="0" priority="9705" operator="lessThan">
      <formula>20</formula>
    </cfRule>
    <cfRule type="cellIs" dxfId="1" priority="6421" operator="greaterThan">
      <formula>120</formula>
    </cfRule>
    <cfRule type="containsText" dxfId="2" priority="3137" operator="between" text="库存为">
      <formula>NOT(ISERROR(SEARCH("库存为",AU153)))</formula>
    </cfRule>
  </conditionalFormatting>
  <conditionalFormatting sqref="AU154">
    <cfRule type="cellIs" dxfId="0" priority="9704" operator="lessThan">
      <formula>20</formula>
    </cfRule>
    <cfRule type="cellIs" dxfId="1" priority="6420" operator="greaterThan">
      <formula>120</formula>
    </cfRule>
    <cfRule type="containsText" dxfId="2" priority="3136" operator="between" text="库存为">
      <formula>NOT(ISERROR(SEARCH("库存为",AU154)))</formula>
    </cfRule>
  </conditionalFormatting>
  <conditionalFormatting sqref="AU155">
    <cfRule type="cellIs" dxfId="0" priority="9703" operator="lessThan">
      <formula>20</formula>
    </cfRule>
    <cfRule type="cellIs" dxfId="1" priority="6419" operator="greaterThan">
      <formula>120</formula>
    </cfRule>
    <cfRule type="containsText" dxfId="2" priority="3135" operator="between" text="库存为">
      <formula>NOT(ISERROR(SEARCH("库存为",AU155)))</formula>
    </cfRule>
  </conditionalFormatting>
  <conditionalFormatting sqref="AU156">
    <cfRule type="cellIs" dxfId="0" priority="9702" operator="lessThan">
      <formula>20</formula>
    </cfRule>
    <cfRule type="cellIs" dxfId="1" priority="6418" operator="greaterThan">
      <formula>120</formula>
    </cfRule>
    <cfRule type="containsText" dxfId="2" priority="3134" operator="between" text="库存为">
      <formula>NOT(ISERROR(SEARCH("库存为",AU156)))</formula>
    </cfRule>
  </conditionalFormatting>
  <conditionalFormatting sqref="AU157">
    <cfRule type="cellIs" dxfId="0" priority="9701" operator="lessThan">
      <formula>20</formula>
    </cfRule>
    <cfRule type="cellIs" dxfId="1" priority="6417" operator="greaterThan">
      <formula>120</formula>
    </cfRule>
    <cfRule type="containsText" dxfId="2" priority="3133" operator="between" text="库存为">
      <formula>NOT(ISERROR(SEARCH("库存为",AU157)))</formula>
    </cfRule>
  </conditionalFormatting>
  <conditionalFormatting sqref="AU158">
    <cfRule type="cellIs" dxfId="0" priority="9700" operator="lessThan">
      <formula>20</formula>
    </cfRule>
    <cfRule type="cellIs" dxfId="1" priority="6416" operator="greaterThan">
      <formula>120</formula>
    </cfRule>
    <cfRule type="containsText" dxfId="2" priority="3132" operator="between" text="库存为">
      <formula>NOT(ISERROR(SEARCH("库存为",AU158)))</formula>
    </cfRule>
  </conditionalFormatting>
  <conditionalFormatting sqref="AU159">
    <cfRule type="cellIs" dxfId="0" priority="9699" operator="lessThan">
      <formula>20</formula>
    </cfRule>
    <cfRule type="cellIs" dxfId="1" priority="6415" operator="greaterThan">
      <formula>120</formula>
    </cfRule>
    <cfRule type="containsText" dxfId="2" priority="3131" operator="between" text="库存为">
      <formula>NOT(ISERROR(SEARCH("库存为",AU159)))</formula>
    </cfRule>
  </conditionalFormatting>
  <conditionalFormatting sqref="AU160">
    <cfRule type="cellIs" dxfId="0" priority="9698" operator="lessThan">
      <formula>20</formula>
    </cfRule>
    <cfRule type="cellIs" dxfId="1" priority="6414" operator="greaterThan">
      <formula>120</formula>
    </cfRule>
    <cfRule type="containsText" dxfId="2" priority="3130" operator="between" text="库存为">
      <formula>NOT(ISERROR(SEARCH("库存为",AU160)))</formula>
    </cfRule>
  </conditionalFormatting>
  <conditionalFormatting sqref="AU161">
    <cfRule type="cellIs" dxfId="0" priority="9697" operator="lessThan">
      <formula>20</formula>
    </cfRule>
    <cfRule type="cellIs" dxfId="1" priority="6413" operator="greaterThan">
      <formula>120</formula>
    </cfRule>
    <cfRule type="containsText" dxfId="2" priority="3129" operator="between" text="库存为">
      <formula>NOT(ISERROR(SEARCH("库存为",AU161)))</formula>
    </cfRule>
  </conditionalFormatting>
  <conditionalFormatting sqref="AU162">
    <cfRule type="cellIs" dxfId="0" priority="9696" operator="lessThan">
      <formula>20</formula>
    </cfRule>
    <cfRule type="cellIs" dxfId="1" priority="6412" operator="greaterThan">
      <formula>120</formula>
    </cfRule>
    <cfRule type="containsText" dxfId="2" priority="3128" operator="between" text="库存为">
      <formula>NOT(ISERROR(SEARCH("库存为",AU162)))</formula>
    </cfRule>
  </conditionalFormatting>
  <conditionalFormatting sqref="AU163">
    <cfRule type="cellIs" dxfId="0" priority="9695" operator="lessThan">
      <formula>20</formula>
    </cfRule>
    <cfRule type="cellIs" dxfId="1" priority="6411" operator="greaterThan">
      <formula>120</formula>
    </cfRule>
    <cfRule type="containsText" dxfId="2" priority="3127" operator="between" text="库存为">
      <formula>NOT(ISERROR(SEARCH("库存为",AU163)))</formula>
    </cfRule>
  </conditionalFormatting>
  <conditionalFormatting sqref="AU164">
    <cfRule type="cellIs" dxfId="0" priority="9694" operator="lessThan">
      <formula>20</formula>
    </cfRule>
    <cfRule type="cellIs" dxfId="1" priority="6410" operator="greaterThan">
      <formula>120</formula>
    </cfRule>
    <cfRule type="containsText" dxfId="2" priority="3126" operator="between" text="库存为">
      <formula>NOT(ISERROR(SEARCH("库存为",AU164)))</formula>
    </cfRule>
  </conditionalFormatting>
  <conditionalFormatting sqref="AU165">
    <cfRule type="cellIs" dxfId="0" priority="9693" operator="lessThan">
      <formula>20</formula>
    </cfRule>
    <cfRule type="cellIs" dxfId="1" priority="6409" operator="greaterThan">
      <formula>120</formula>
    </cfRule>
    <cfRule type="containsText" dxfId="2" priority="3125" operator="between" text="库存为">
      <formula>NOT(ISERROR(SEARCH("库存为",AU165)))</formula>
    </cfRule>
  </conditionalFormatting>
  <conditionalFormatting sqref="AU166">
    <cfRule type="cellIs" dxfId="0" priority="9692" operator="lessThan">
      <formula>20</formula>
    </cfRule>
    <cfRule type="cellIs" dxfId="1" priority="6408" operator="greaterThan">
      <formula>120</formula>
    </cfRule>
    <cfRule type="containsText" dxfId="2" priority="3124" operator="between" text="库存为">
      <formula>NOT(ISERROR(SEARCH("库存为",AU166)))</formula>
    </cfRule>
  </conditionalFormatting>
  <conditionalFormatting sqref="AU167">
    <cfRule type="cellIs" dxfId="0" priority="9691" operator="lessThan">
      <formula>20</formula>
    </cfRule>
    <cfRule type="cellIs" dxfId="1" priority="6407" operator="greaterThan">
      <formula>120</formula>
    </cfRule>
    <cfRule type="containsText" dxfId="2" priority="3123" operator="between" text="库存为">
      <formula>NOT(ISERROR(SEARCH("库存为",AU167)))</formula>
    </cfRule>
  </conditionalFormatting>
  <conditionalFormatting sqref="AU168">
    <cfRule type="cellIs" dxfId="0" priority="9690" operator="lessThan">
      <formula>20</formula>
    </cfRule>
    <cfRule type="cellIs" dxfId="1" priority="6406" operator="greaterThan">
      <formula>120</formula>
    </cfRule>
    <cfRule type="containsText" dxfId="2" priority="3122" operator="between" text="库存为">
      <formula>NOT(ISERROR(SEARCH("库存为",AU168)))</formula>
    </cfRule>
  </conditionalFormatting>
  <conditionalFormatting sqref="AU169">
    <cfRule type="cellIs" dxfId="0" priority="9689" operator="lessThan">
      <formula>20</formula>
    </cfRule>
    <cfRule type="cellIs" dxfId="1" priority="6405" operator="greaterThan">
      <formula>120</formula>
    </cfRule>
    <cfRule type="containsText" dxfId="2" priority="3121" operator="between" text="库存为">
      <formula>NOT(ISERROR(SEARCH("库存为",AU169)))</formula>
    </cfRule>
  </conditionalFormatting>
  <conditionalFormatting sqref="AU170">
    <cfRule type="cellIs" dxfId="0" priority="9688" operator="lessThan">
      <formula>20</formula>
    </cfRule>
    <cfRule type="cellIs" dxfId="1" priority="6404" operator="greaterThan">
      <formula>120</formula>
    </cfRule>
    <cfRule type="containsText" dxfId="2" priority="3120" operator="between" text="库存为">
      <formula>NOT(ISERROR(SEARCH("库存为",AU170)))</formula>
    </cfRule>
  </conditionalFormatting>
  <conditionalFormatting sqref="AU171">
    <cfRule type="cellIs" dxfId="0" priority="9687" operator="lessThan">
      <formula>20</formula>
    </cfRule>
    <cfRule type="cellIs" dxfId="1" priority="6403" operator="greaterThan">
      <formula>120</formula>
    </cfRule>
    <cfRule type="containsText" dxfId="2" priority="3119" operator="between" text="库存为">
      <formula>NOT(ISERROR(SEARCH("库存为",AU171)))</formula>
    </cfRule>
  </conditionalFormatting>
  <conditionalFormatting sqref="AU172">
    <cfRule type="cellIs" dxfId="0" priority="9686" operator="lessThan">
      <formula>20</formula>
    </cfRule>
    <cfRule type="cellIs" dxfId="1" priority="6402" operator="greaterThan">
      <formula>120</formula>
    </cfRule>
    <cfRule type="containsText" dxfId="2" priority="3118" operator="between" text="库存为">
      <formula>NOT(ISERROR(SEARCH("库存为",AU172)))</formula>
    </cfRule>
  </conditionalFormatting>
  <conditionalFormatting sqref="AU173">
    <cfRule type="cellIs" dxfId="0" priority="9685" operator="lessThan">
      <formula>20</formula>
    </cfRule>
    <cfRule type="cellIs" dxfId="1" priority="6401" operator="greaterThan">
      <formula>120</formula>
    </cfRule>
    <cfRule type="containsText" dxfId="2" priority="3117" operator="between" text="库存为">
      <formula>NOT(ISERROR(SEARCH("库存为",AU173)))</formula>
    </cfRule>
  </conditionalFormatting>
  <conditionalFormatting sqref="AU174">
    <cfRule type="cellIs" dxfId="0" priority="9684" operator="lessThan">
      <formula>20</formula>
    </cfRule>
    <cfRule type="cellIs" dxfId="1" priority="6400" operator="greaterThan">
      <formula>120</formula>
    </cfRule>
    <cfRule type="containsText" dxfId="2" priority="3116" operator="between" text="库存为">
      <formula>NOT(ISERROR(SEARCH("库存为",AU174)))</formula>
    </cfRule>
  </conditionalFormatting>
  <conditionalFormatting sqref="AU175">
    <cfRule type="cellIs" dxfId="0" priority="9683" operator="lessThan">
      <formula>20</formula>
    </cfRule>
    <cfRule type="cellIs" dxfId="1" priority="6399" operator="greaterThan">
      <formula>120</formula>
    </cfRule>
    <cfRule type="containsText" dxfId="2" priority="3115" operator="between" text="库存为">
      <formula>NOT(ISERROR(SEARCH("库存为",AU175)))</formula>
    </cfRule>
  </conditionalFormatting>
  <conditionalFormatting sqref="AU176">
    <cfRule type="cellIs" dxfId="0" priority="9682" operator="lessThan">
      <formula>20</formula>
    </cfRule>
    <cfRule type="cellIs" dxfId="1" priority="6398" operator="greaterThan">
      <formula>120</formula>
    </cfRule>
    <cfRule type="containsText" dxfId="2" priority="3114" operator="between" text="库存为">
      <formula>NOT(ISERROR(SEARCH("库存为",AU176)))</formula>
    </cfRule>
  </conditionalFormatting>
  <conditionalFormatting sqref="AU177">
    <cfRule type="cellIs" dxfId="0" priority="9681" operator="lessThan">
      <formula>20</formula>
    </cfRule>
    <cfRule type="cellIs" dxfId="1" priority="6397" operator="greaterThan">
      <formula>120</formula>
    </cfRule>
    <cfRule type="containsText" dxfId="2" priority="3113" operator="between" text="库存为">
      <formula>NOT(ISERROR(SEARCH("库存为",AU177)))</formula>
    </cfRule>
  </conditionalFormatting>
  <conditionalFormatting sqref="AU178">
    <cfRule type="cellIs" dxfId="0" priority="9680" operator="lessThan">
      <formula>20</formula>
    </cfRule>
    <cfRule type="cellIs" dxfId="1" priority="6396" operator="greaterThan">
      <formula>120</formula>
    </cfRule>
    <cfRule type="containsText" dxfId="2" priority="3112" operator="between" text="库存为">
      <formula>NOT(ISERROR(SEARCH("库存为",AU178)))</formula>
    </cfRule>
  </conditionalFormatting>
  <conditionalFormatting sqref="AU179">
    <cfRule type="cellIs" dxfId="0" priority="9679" operator="lessThan">
      <formula>20</formula>
    </cfRule>
    <cfRule type="cellIs" dxfId="1" priority="6395" operator="greaterThan">
      <formula>120</formula>
    </cfRule>
    <cfRule type="containsText" dxfId="2" priority="3111" operator="between" text="库存为">
      <formula>NOT(ISERROR(SEARCH("库存为",AU179)))</formula>
    </cfRule>
  </conditionalFormatting>
  <conditionalFormatting sqref="AU180">
    <cfRule type="cellIs" dxfId="0" priority="9678" operator="lessThan">
      <formula>20</formula>
    </cfRule>
    <cfRule type="cellIs" dxfId="1" priority="6394" operator="greaterThan">
      <formula>120</formula>
    </cfRule>
    <cfRule type="containsText" dxfId="2" priority="3110" operator="between" text="库存为">
      <formula>NOT(ISERROR(SEARCH("库存为",AU180)))</formula>
    </cfRule>
  </conditionalFormatting>
  <conditionalFormatting sqref="AU181">
    <cfRule type="cellIs" dxfId="0" priority="9677" operator="lessThan">
      <formula>20</formula>
    </cfRule>
    <cfRule type="cellIs" dxfId="1" priority="6393" operator="greaterThan">
      <formula>120</formula>
    </cfRule>
    <cfRule type="containsText" dxfId="2" priority="3109" operator="between" text="库存为">
      <formula>NOT(ISERROR(SEARCH("库存为",AU181)))</formula>
    </cfRule>
  </conditionalFormatting>
  <conditionalFormatting sqref="AU182">
    <cfRule type="cellIs" dxfId="0" priority="9676" operator="lessThan">
      <formula>20</formula>
    </cfRule>
    <cfRule type="cellIs" dxfId="1" priority="6392" operator="greaterThan">
      <formula>120</formula>
    </cfRule>
    <cfRule type="containsText" dxfId="2" priority="3108" operator="between" text="库存为">
      <formula>NOT(ISERROR(SEARCH("库存为",AU182)))</formula>
    </cfRule>
  </conditionalFormatting>
  <conditionalFormatting sqref="AU183">
    <cfRule type="cellIs" dxfId="0" priority="9675" operator="lessThan">
      <formula>20</formula>
    </cfRule>
    <cfRule type="cellIs" dxfId="1" priority="6391" operator="greaterThan">
      <formula>120</formula>
    </cfRule>
    <cfRule type="containsText" dxfId="2" priority="3107" operator="between" text="库存为">
      <formula>NOT(ISERROR(SEARCH("库存为",AU183)))</formula>
    </cfRule>
  </conditionalFormatting>
  <conditionalFormatting sqref="AU184">
    <cfRule type="cellIs" dxfId="0" priority="9674" operator="lessThan">
      <formula>20</formula>
    </cfRule>
    <cfRule type="cellIs" dxfId="1" priority="6390" operator="greaterThan">
      <formula>120</formula>
    </cfRule>
    <cfRule type="containsText" dxfId="2" priority="3106" operator="between" text="库存为">
      <formula>NOT(ISERROR(SEARCH("库存为",AU184)))</formula>
    </cfRule>
  </conditionalFormatting>
  <conditionalFormatting sqref="AU185">
    <cfRule type="cellIs" dxfId="0" priority="9673" operator="lessThan">
      <formula>20</formula>
    </cfRule>
    <cfRule type="cellIs" dxfId="1" priority="6389" operator="greaterThan">
      <formula>120</formula>
    </cfRule>
    <cfRule type="containsText" dxfId="2" priority="3105" operator="between" text="库存为">
      <formula>NOT(ISERROR(SEARCH("库存为",AU185)))</formula>
    </cfRule>
  </conditionalFormatting>
  <conditionalFormatting sqref="AU186">
    <cfRule type="cellIs" dxfId="0" priority="9672" operator="lessThan">
      <formula>20</formula>
    </cfRule>
    <cfRule type="cellIs" dxfId="1" priority="6388" operator="greaterThan">
      <formula>120</formula>
    </cfRule>
    <cfRule type="containsText" dxfId="2" priority="3104" operator="between" text="库存为">
      <formula>NOT(ISERROR(SEARCH("库存为",AU186)))</formula>
    </cfRule>
  </conditionalFormatting>
  <conditionalFormatting sqref="AU187">
    <cfRule type="cellIs" dxfId="0" priority="9671" operator="lessThan">
      <formula>20</formula>
    </cfRule>
    <cfRule type="cellIs" dxfId="1" priority="6387" operator="greaterThan">
      <formula>120</formula>
    </cfRule>
    <cfRule type="containsText" dxfId="2" priority="3103" operator="between" text="库存为">
      <formula>NOT(ISERROR(SEARCH("库存为",AU187)))</formula>
    </cfRule>
  </conditionalFormatting>
  <conditionalFormatting sqref="AU188">
    <cfRule type="cellIs" dxfId="0" priority="9670" operator="lessThan">
      <formula>20</formula>
    </cfRule>
    <cfRule type="cellIs" dxfId="1" priority="6386" operator="greaterThan">
      <formula>120</formula>
    </cfRule>
    <cfRule type="containsText" dxfId="2" priority="3102" operator="between" text="库存为">
      <formula>NOT(ISERROR(SEARCH("库存为",AU188)))</formula>
    </cfRule>
  </conditionalFormatting>
  <conditionalFormatting sqref="AU189">
    <cfRule type="cellIs" dxfId="0" priority="9669" operator="lessThan">
      <formula>20</formula>
    </cfRule>
    <cfRule type="cellIs" dxfId="1" priority="6385" operator="greaterThan">
      <formula>120</formula>
    </cfRule>
    <cfRule type="containsText" dxfId="2" priority="3101" operator="between" text="库存为">
      <formula>NOT(ISERROR(SEARCH("库存为",AU189)))</formula>
    </cfRule>
  </conditionalFormatting>
  <conditionalFormatting sqref="AU190">
    <cfRule type="cellIs" dxfId="0" priority="9668" operator="lessThan">
      <formula>20</formula>
    </cfRule>
    <cfRule type="cellIs" dxfId="1" priority="6384" operator="greaterThan">
      <formula>120</formula>
    </cfRule>
    <cfRule type="containsText" dxfId="2" priority="3100" operator="between" text="库存为">
      <formula>NOT(ISERROR(SEARCH("库存为",AU190)))</formula>
    </cfRule>
  </conditionalFormatting>
  <conditionalFormatting sqref="AU191">
    <cfRule type="cellIs" dxfId="0" priority="9667" operator="lessThan">
      <formula>20</formula>
    </cfRule>
    <cfRule type="cellIs" dxfId="1" priority="6383" operator="greaterThan">
      <formula>120</formula>
    </cfRule>
    <cfRule type="containsText" dxfId="2" priority="3099" operator="between" text="库存为">
      <formula>NOT(ISERROR(SEARCH("库存为",AU191)))</formula>
    </cfRule>
  </conditionalFormatting>
  <conditionalFormatting sqref="AU192">
    <cfRule type="cellIs" dxfId="0" priority="9666" operator="lessThan">
      <formula>20</formula>
    </cfRule>
    <cfRule type="cellIs" dxfId="1" priority="6382" operator="greaterThan">
      <formula>120</formula>
    </cfRule>
    <cfRule type="containsText" dxfId="2" priority="3098" operator="between" text="库存为">
      <formula>NOT(ISERROR(SEARCH("库存为",AU192)))</formula>
    </cfRule>
  </conditionalFormatting>
  <conditionalFormatting sqref="AU193">
    <cfRule type="cellIs" dxfId="0" priority="9665" operator="lessThan">
      <formula>20</formula>
    </cfRule>
    <cfRule type="cellIs" dxfId="1" priority="6381" operator="greaterThan">
      <formula>120</formula>
    </cfRule>
    <cfRule type="containsText" dxfId="2" priority="3097" operator="between" text="库存为">
      <formula>NOT(ISERROR(SEARCH("库存为",AU193)))</formula>
    </cfRule>
  </conditionalFormatting>
  <conditionalFormatting sqref="AU194">
    <cfRule type="cellIs" dxfId="0" priority="9664" operator="lessThan">
      <formula>20</formula>
    </cfRule>
    <cfRule type="cellIs" dxfId="1" priority="6380" operator="greaterThan">
      <formula>120</formula>
    </cfRule>
    <cfRule type="containsText" dxfId="2" priority="3096" operator="between" text="库存为">
      <formula>NOT(ISERROR(SEARCH("库存为",AU194)))</formula>
    </cfRule>
  </conditionalFormatting>
  <conditionalFormatting sqref="AU195">
    <cfRule type="cellIs" dxfId="0" priority="9663" operator="lessThan">
      <formula>20</formula>
    </cfRule>
    <cfRule type="cellIs" dxfId="1" priority="6379" operator="greaterThan">
      <formula>120</formula>
    </cfRule>
    <cfRule type="containsText" dxfId="2" priority="3095" operator="between" text="库存为">
      <formula>NOT(ISERROR(SEARCH("库存为",AU195)))</formula>
    </cfRule>
  </conditionalFormatting>
  <conditionalFormatting sqref="AU196">
    <cfRule type="cellIs" dxfId="0" priority="9662" operator="lessThan">
      <formula>20</formula>
    </cfRule>
    <cfRule type="cellIs" dxfId="1" priority="6378" operator="greaterThan">
      <formula>120</formula>
    </cfRule>
    <cfRule type="containsText" dxfId="2" priority="3094" operator="between" text="库存为">
      <formula>NOT(ISERROR(SEARCH("库存为",AU196)))</formula>
    </cfRule>
  </conditionalFormatting>
  <conditionalFormatting sqref="AU197">
    <cfRule type="cellIs" dxfId="0" priority="9661" operator="lessThan">
      <formula>20</formula>
    </cfRule>
    <cfRule type="cellIs" dxfId="1" priority="6377" operator="greaterThan">
      <formula>120</formula>
    </cfRule>
    <cfRule type="containsText" dxfId="2" priority="3093" operator="between" text="库存为">
      <formula>NOT(ISERROR(SEARCH("库存为",AU197)))</formula>
    </cfRule>
  </conditionalFormatting>
  <conditionalFormatting sqref="AU198">
    <cfRule type="cellIs" dxfId="0" priority="9660" operator="lessThan">
      <formula>20</formula>
    </cfRule>
    <cfRule type="cellIs" dxfId="1" priority="6376" operator="greaterThan">
      <formula>120</formula>
    </cfRule>
    <cfRule type="containsText" dxfId="2" priority="3092" operator="between" text="库存为">
      <formula>NOT(ISERROR(SEARCH("库存为",AU198)))</formula>
    </cfRule>
  </conditionalFormatting>
  <conditionalFormatting sqref="AU199">
    <cfRule type="cellIs" dxfId="0" priority="9659" operator="lessThan">
      <formula>20</formula>
    </cfRule>
    <cfRule type="cellIs" dxfId="1" priority="6375" operator="greaterThan">
      <formula>120</formula>
    </cfRule>
    <cfRule type="containsText" dxfId="2" priority="3091" operator="between" text="库存为">
      <formula>NOT(ISERROR(SEARCH("库存为",AU199)))</formula>
    </cfRule>
  </conditionalFormatting>
  <conditionalFormatting sqref="AU200">
    <cfRule type="cellIs" dxfId="0" priority="9658" operator="lessThan">
      <formula>20</formula>
    </cfRule>
    <cfRule type="cellIs" dxfId="1" priority="6374" operator="greaterThan">
      <formula>120</formula>
    </cfRule>
    <cfRule type="containsText" dxfId="2" priority="3090" operator="between" text="库存为">
      <formula>NOT(ISERROR(SEARCH("库存为",AU200)))</formula>
    </cfRule>
  </conditionalFormatting>
  <conditionalFormatting sqref="AU201">
    <cfRule type="cellIs" dxfId="0" priority="9657" operator="lessThan">
      <formula>20</formula>
    </cfRule>
    <cfRule type="cellIs" dxfId="1" priority="6373" operator="greaterThan">
      <formula>120</formula>
    </cfRule>
    <cfRule type="containsText" dxfId="2" priority="3089" operator="between" text="库存为">
      <formula>NOT(ISERROR(SEARCH("库存为",AU201)))</formula>
    </cfRule>
  </conditionalFormatting>
  <conditionalFormatting sqref="AU202">
    <cfRule type="cellIs" dxfId="0" priority="9656" operator="lessThan">
      <formula>20</formula>
    </cfRule>
    <cfRule type="cellIs" dxfId="1" priority="6372" operator="greaterThan">
      <formula>120</formula>
    </cfRule>
    <cfRule type="containsText" dxfId="2" priority="3088" operator="between" text="库存为">
      <formula>NOT(ISERROR(SEARCH("库存为",AU202)))</formula>
    </cfRule>
  </conditionalFormatting>
  <conditionalFormatting sqref="AU203">
    <cfRule type="cellIs" dxfId="0" priority="9655" operator="lessThan">
      <formula>20</formula>
    </cfRule>
    <cfRule type="cellIs" dxfId="1" priority="6371" operator="greaterThan">
      <formula>120</formula>
    </cfRule>
    <cfRule type="containsText" dxfId="2" priority="3087" operator="between" text="库存为">
      <formula>NOT(ISERROR(SEARCH("库存为",AU203)))</formula>
    </cfRule>
  </conditionalFormatting>
  <conditionalFormatting sqref="AU204">
    <cfRule type="cellIs" dxfId="0" priority="9654" operator="lessThan">
      <formula>20</formula>
    </cfRule>
    <cfRule type="cellIs" dxfId="1" priority="6370" operator="greaterThan">
      <formula>120</formula>
    </cfRule>
    <cfRule type="containsText" dxfId="2" priority="3086" operator="between" text="库存为">
      <formula>NOT(ISERROR(SEARCH("库存为",AU204)))</formula>
    </cfRule>
  </conditionalFormatting>
  <conditionalFormatting sqref="AU205">
    <cfRule type="cellIs" dxfId="0" priority="9653" operator="lessThan">
      <formula>20</formula>
    </cfRule>
    <cfRule type="cellIs" dxfId="1" priority="6369" operator="greaterThan">
      <formula>120</formula>
    </cfRule>
    <cfRule type="containsText" dxfId="2" priority="3085" operator="between" text="库存为">
      <formula>NOT(ISERROR(SEARCH("库存为",AU205)))</formula>
    </cfRule>
  </conditionalFormatting>
  <conditionalFormatting sqref="AU206">
    <cfRule type="cellIs" dxfId="0" priority="9652" operator="lessThan">
      <formula>20</formula>
    </cfRule>
    <cfRule type="cellIs" dxfId="1" priority="6368" operator="greaterThan">
      <formula>120</formula>
    </cfRule>
    <cfRule type="containsText" dxfId="2" priority="3084" operator="between" text="库存为">
      <formula>NOT(ISERROR(SEARCH("库存为",AU206)))</formula>
    </cfRule>
  </conditionalFormatting>
  <conditionalFormatting sqref="AU207">
    <cfRule type="cellIs" dxfId="0" priority="9651" operator="lessThan">
      <formula>20</formula>
    </cfRule>
    <cfRule type="cellIs" dxfId="1" priority="6367" operator="greaterThan">
      <formula>120</formula>
    </cfRule>
    <cfRule type="containsText" dxfId="2" priority="3083" operator="between" text="库存为">
      <formula>NOT(ISERROR(SEARCH("库存为",AU207)))</formula>
    </cfRule>
  </conditionalFormatting>
  <conditionalFormatting sqref="AU208">
    <cfRule type="cellIs" dxfId="0" priority="9650" operator="lessThan">
      <formula>20</formula>
    </cfRule>
    <cfRule type="cellIs" dxfId="1" priority="6366" operator="greaterThan">
      <formula>120</formula>
    </cfRule>
    <cfRule type="containsText" dxfId="2" priority="3082" operator="between" text="库存为">
      <formula>NOT(ISERROR(SEARCH("库存为",AU208)))</formula>
    </cfRule>
  </conditionalFormatting>
  <conditionalFormatting sqref="AU209">
    <cfRule type="cellIs" dxfId="0" priority="9649" operator="lessThan">
      <formula>20</formula>
    </cfRule>
    <cfRule type="cellIs" dxfId="1" priority="6365" operator="greaterThan">
      <formula>120</formula>
    </cfRule>
    <cfRule type="containsText" dxfId="2" priority="3081" operator="between" text="库存为">
      <formula>NOT(ISERROR(SEARCH("库存为",AU209)))</formula>
    </cfRule>
  </conditionalFormatting>
  <conditionalFormatting sqref="AU210">
    <cfRule type="cellIs" dxfId="0" priority="9648" operator="lessThan">
      <formula>20</formula>
    </cfRule>
    <cfRule type="cellIs" dxfId="1" priority="6364" operator="greaterThan">
      <formula>120</formula>
    </cfRule>
    <cfRule type="containsText" dxfId="2" priority="3080" operator="between" text="库存为">
      <formula>NOT(ISERROR(SEARCH("库存为",AU210)))</formula>
    </cfRule>
  </conditionalFormatting>
  <conditionalFormatting sqref="AU211">
    <cfRule type="cellIs" dxfId="0" priority="9647" operator="lessThan">
      <formula>20</formula>
    </cfRule>
    <cfRule type="cellIs" dxfId="1" priority="6363" operator="greaterThan">
      <formula>120</formula>
    </cfRule>
    <cfRule type="containsText" dxfId="2" priority="3079" operator="between" text="库存为">
      <formula>NOT(ISERROR(SEARCH("库存为",AU211)))</formula>
    </cfRule>
  </conditionalFormatting>
  <conditionalFormatting sqref="AU212">
    <cfRule type="cellIs" dxfId="0" priority="9646" operator="lessThan">
      <formula>20</formula>
    </cfRule>
    <cfRule type="cellIs" dxfId="1" priority="6362" operator="greaterThan">
      <formula>120</formula>
    </cfRule>
    <cfRule type="containsText" dxfId="2" priority="3078" operator="between" text="库存为">
      <formula>NOT(ISERROR(SEARCH("库存为",AU212)))</formula>
    </cfRule>
  </conditionalFormatting>
  <conditionalFormatting sqref="AU213">
    <cfRule type="cellIs" dxfId="0" priority="9645" operator="lessThan">
      <formula>20</formula>
    </cfRule>
    <cfRule type="cellIs" dxfId="1" priority="6361" operator="greaterThan">
      <formula>120</formula>
    </cfRule>
    <cfRule type="containsText" dxfId="2" priority="3077" operator="between" text="库存为">
      <formula>NOT(ISERROR(SEARCH("库存为",AU213)))</formula>
    </cfRule>
  </conditionalFormatting>
  <conditionalFormatting sqref="AU214">
    <cfRule type="cellIs" dxfId="0" priority="9644" operator="lessThan">
      <formula>20</formula>
    </cfRule>
    <cfRule type="cellIs" dxfId="1" priority="6360" operator="greaterThan">
      <formula>120</formula>
    </cfRule>
    <cfRule type="containsText" dxfId="2" priority="3076" operator="between" text="库存为">
      <formula>NOT(ISERROR(SEARCH("库存为",AU214)))</formula>
    </cfRule>
  </conditionalFormatting>
  <conditionalFormatting sqref="AU215">
    <cfRule type="cellIs" dxfId="0" priority="9643" operator="lessThan">
      <formula>20</formula>
    </cfRule>
    <cfRule type="cellIs" dxfId="1" priority="6359" operator="greaterThan">
      <formula>120</formula>
    </cfRule>
    <cfRule type="containsText" dxfId="2" priority="3075" operator="between" text="库存为">
      <formula>NOT(ISERROR(SEARCH("库存为",AU215)))</formula>
    </cfRule>
  </conditionalFormatting>
  <conditionalFormatting sqref="AU216">
    <cfRule type="cellIs" dxfId="0" priority="9642" operator="lessThan">
      <formula>20</formula>
    </cfRule>
    <cfRule type="cellIs" dxfId="1" priority="6358" operator="greaterThan">
      <formula>120</formula>
    </cfRule>
    <cfRule type="containsText" dxfId="2" priority="3074" operator="between" text="库存为">
      <formula>NOT(ISERROR(SEARCH("库存为",AU216)))</formula>
    </cfRule>
  </conditionalFormatting>
  <conditionalFormatting sqref="AU217">
    <cfRule type="cellIs" dxfId="0" priority="9641" operator="lessThan">
      <formula>20</formula>
    </cfRule>
    <cfRule type="cellIs" dxfId="1" priority="6357" operator="greaterThan">
      <formula>120</formula>
    </cfRule>
    <cfRule type="containsText" dxfId="2" priority="3073" operator="between" text="库存为">
      <formula>NOT(ISERROR(SEARCH("库存为",AU217)))</formula>
    </cfRule>
  </conditionalFormatting>
  <conditionalFormatting sqref="AU218">
    <cfRule type="cellIs" dxfId="0" priority="9640" operator="lessThan">
      <formula>20</formula>
    </cfRule>
    <cfRule type="cellIs" dxfId="1" priority="6356" operator="greaterThan">
      <formula>120</formula>
    </cfRule>
    <cfRule type="containsText" dxfId="2" priority="3072" operator="between" text="库存为">
      <formula>NOT(ISERROR(SEARCH("库存为",AU218)))</formula>
    </cfRule>
  </conditionalFormatting>
  <conditionalFormatting sqref="AU219">
    <cfRule type="cellIs" dxfId="0" priority="9639" operator="lessThan">
      <formula>20</formula>
    </cfRule>
    <cfRule type="cellIs" dxfId="1" priority="6355" operator="greaterThan">
      <formula>120</formula>
    </cfRule>
    <cfRule type="containsText" dxfId="2" priority="3071" operator="between" text="库存为">
      <formula>NOT(ISERROR(SEARCH("库存为",AU219)))</formula>
    </cfRule>
  </conditionalFormatting>
  <conditionalFormatting sqref="AU220">
    <cfRule type="cellIs" dxfId="0" priority="9638" operator="lessThan">
      <formula>20</formula>
    </cfRule>
    <cfRule type="cellIs" dxfId="1" priority="6354" operator="greaterThan">
      <formula>120</formula>
    </cfRule>
    <cfRule type="containsText" dxfId="2" priority="3070" operator="between" text="库存为">
      <formula>NOT(ISERROR(SEARCH("库存为",AU220)))</formula>
    </cfRule>
  </conditionalFormatting>
  <conditionalFormatting sqref="AU221">
    <cfRule type="cellIs" dxfId="0" priority="9637" operator="lessThan">
      <formula>20</formula>
    </cfRule>
    <cfRule type="cellIs" dxfId="1" priority="6353" operator="greaterThan">
      <formula>120</formula>
    </cfRule>
    <cfRule type="containsText" dxfId="2" priority="3069" operator="between" text="库存为">
      <formula>NOT(ISERROR(SEARCH("库存为",AU221)))</formula>
    </cfRule>
  </conditionalFormatting>
  <conditionalFormatting sqref="AU222">
    <cfRule type="cellIs" dxfId="0" priority="9636" operator="lessThan">
      <formula>20</formula>
    </cfRule>
    <cfRule type="cellIs" dxfId="1" priority="6352" operator="greaterThan">
      <formula>120</formula>
    </cfRule>
    <cfRule type="containsText" dxfId="2" priority="3068" operator="between" text="库存为">
      <formula>NOT(ISERROR(SEARCH("库存为",AU222)))</formula>
    </cfRule>
  </conditionalFormatting>
  <conditionalFormatting sqref="AU223">
    <cfRule type="cellIs" dxfId="0" priority="9635" operator="lessThan">
      <formula>20</formula>
    </cfRule>
    <cfRule type="cellIs" dxfId="1" priority="6351" operator="greaterThan">
      <formula>120</formula>
    </cfRule>
    <cfRule type="containsText" dxfId="2" priority="3067" operator="between" text="库存为">
      <formula>NOT(ISERROR(SEARCH("库存为",AU223)))</formula>
    </cfRule>
  </conditionalFormatting>
  <conditionalFormatting sqref="AU224">
    <cfRule type="cellIs" dxfId="0" priority="9634" operator="lessThan">
      <formula>20</formula>
    </cfRule>
    <cfRule type="cellIs" dxfId="1" priority="6350" operator="greaterThan">
      <formula>120</formula>
    </cfRule>
    <cfRule type="containsText" dxfId="2" priority="3066" operator="between" text="库存为">
      <formula>NOT(ISERROR(SEARCH("库存为",AU224)))</formula>
    </cfRule>
  </conditionalFormatting>
  <conditionalFormatting sqref="AU225">
    <cfRule type="cellIs" dxfId="0" priority="9633" operator="lessThan">
      <formula>20</formula>
    </cfRule>
    <cfRule type="cellIs" dxfId="1" priority="6349" operator="greaterThan">
      <formula>120</formula>
    </cfRule>
    <cfRule type="containsText" dxfId="2" priority="3065" operator="between" text="库存为">
      <formula>NOT(ISERROR(SEARCH("库存为",AU225)))</formula>
    </cfRule>
  </conditionalFormatting>
  <conditionalFormatting sqref="AU226">
    <cfRule type="cellIs" dxfId="0" priority="9632" operator="lessThan">
      <formula>20</formula>
    </cfRule>
    <cfRule type="cellIs" dxfId="1" priority="6348" operator="greaterThan">
      <formula>120</formula>
    </cfRule>
    <cfRule type="containsText" dxfId="2" priority="3064" operator="between" text="库存为">
      <formula>NOT(ISERROR(SEARCH("库存为",AU226)))</formula>
    </cfRule>
  </conditionalFormatting>
  <conditionalFormatting sqref="AU227">
    <cfRule type="cellIs" dxfId="0" priority="9631" operator="lessThan">
      <formula>20</formula>
    </cfRule>
    <cfRule type="cellIs" dxfId="1" priority="6347" operator="greaterThan">
      <formula>120</formula>
    </cfRule>
    <cfRule type="containsText" dxfId="2" priority="3063" operator="between" text="库存为">
      <formula>NOT(ISERROR(SEARCH("库存为",AU227)))</formula>
    </cfRule>
  </conditionalFormatting>
  <conditionalFormatting sqref="AU228">
    <cfRule type="cellIs" dxfId="0" priority="9630" operator="lessThan">
      <formula>20</formula>
    </cfRule>
    <cfRule type="cellIs" dxfId="1" priority="6346" operator="greaterThan">
      <formula>120</formula>
    </cfRule>
    <cfRule type="containsText" dxfId="2" priority="3062" operator="between" text="库存为">
      <formula>NOT(ISERROR(SEARCH("库存为",AU228)))</formula>
    </cfRule>
  </conditionalFormatting>
  <conditionalFormatting sqref="AU229">
    <cfRule type="cellIs" dxfId="0" priority="9629" operator="lessThan">
      <formula>20</formula>
    </cfRule>
    <cfRule type="cellIs" dxfId="1" priority="6345" operator="greaterThan">
      <formula>120</formula>
    </cfRule>
    <cfRule type="containsText" dxfId="2" priority="3061" operator="between" text="库存为">
      <formula>NOT(ISERROR(SEARCH("库存为",AU229)))</formula>
    </cfRule>
  </conditionalFormatting>
  <conditionalFormatting sqref="AU230">
    <cfRule type="cellIs" dxfId="0" priority="9628" operator="lessThan">
      <formula>20</formula>
    </cfRule>
    <cfRule type="cellIs" dxfId="1" priority="6344" operator="greaterThan">
      <formula>120</formula>
    </cfRule>
    <cfRule type="containsText" dxfId="2" priority="3060" operator="between" text="库存为">
      <formula>NOT(ISERROR(SEARCH("库存为",AU230)))</formula>
    </cfRule>
  </conditionalFormatting>
  <conditionalFormatting sqref="AU231">
    <cfRule type="cellIs" dxfId="0" priority="9627" operator="lessThan">
      <formula>20</formula>
    </cfRule>
    <cfRule type="cellIs" dxfId="1" priority="6343" operator="greaterThan">
      <formula>120</formula>
    </cfRule>
    <cfRule type="containsText" dxfId="2" priority="3059" operator="between" text="库存为">
      <formula>NOT(ISERROR(SEARCH("库存为",AU231)))</formula>
    </cfRule>
  </conditionalFormatting>
  <conditionalFormatting sqref="AU232">
    <cfRule type="cellIs" dxfId="0" priority="9626" operator="lessThan">
      <formula>20</formula>
    </cfRule>
    <cfRule type="cellIs" dxfId="1" priority="6342" operator="greaterThan">
      <formula>120</formula>
    </cfRule>
    <cfRule type="containsText" dxfId="2" priority="3058" operator="between" text="库存为">
      <formula>NOT(ISERROR(SEARCH("库存为",AU232)))</formula>
    </cfRule>
  </conditionalFormatting>
  <conditionalFormatting sqref="AU233">
    <cfRule type="cellIs" dxfId="0" priority="9625" operator="lessThan">
      <formula>20</formula>
    </cfRule>
    <cfRule type="cellIs" dxfId="1" priority="6341" operator="greaterThan">
      <formula>120</formula>
    </cfRule>
    <cfRule type="containsText" dxfId="2" priority="3057" operator="between" text="库存为">
      <formula>NOT(ISERROR(SEARCH("库存为",AU233)))</formula>
    </cfRule>
  </conditionalFormatting>
  <conditionalFormatting sqref="AU234">
    <cfRule type="cellIs" dxfId="0" priority="9624" operator="lessThan">
      <formula>20</formula>
    </cfRule>
    <cfRule type="cellIs" dxfId="1" priority="6340" operator="greaterThan">
      <formula>120</formula>
    </cfRule>
    <cfRule type="containsText" dxfId="2" priority="3056" operator="between" text="库存为">
      <formula>NOT(ISERROR(SEARCH("库存为",AU234)))</formula>
    </cfRule>
  </conditionalFormatting>
  <conditionalFormatting sqref="AU235">
    <cfRule type="cellIs" dxfId="0" priority="9623" operator="lessThan">
      <formula>20</formula>
    </cfRule>
    <cfRule type="cellIs" dxfId="1" priority="6339" operator="greaterThan">
      <formula>120</formula>
    </cfRule>
    <cfRule type="containsText" dxfId="2" priority="3055" operator="between" text="库存为">
      <formula>NOT(ISERROR(SEARCH("库存为",AU235)))</formula>
    </cfRule>
  </conditionalFormatting>
  <conditionalFormatting sqref="AU236">
    <cfRule type="cellIs" dxfId="0" priority="9622" operator="lessThan">
      <formula>20</formula>
    </cfRule>
    <cfRule type="cellIs" dxfId="1" priority="6338" operator="greaterThan">
      <formula>120</formula>
    </cfRule>
    <cfRule type="containsText" dxfId="2" priority="3054" operator="between" text="库存为">
      <formula>NOT(ISERROR(SEARCH("库存为",AU236)))</formula>
    </cfRule>
  </conditionalFormatting>
  <conditionalFormatting sqref="AU237">
    <cfRule type="cellIs" dxfId="0" priority="9621" operator="lessThan">
      <formula>20</formula>
    </cfRule>
    <cfRule type="cellIs" dxfId="1" priority="6337" operator="greaterThan">
      <formula>120</formula>
    </cfRule>
    <cfRule type="containsText" dxfId="2" priority="3053" operator="between" text="库存为">
      <formula>NOT(ISERROR(SEARCH("库存为",AU237)))</formula>
    </cfRule>
  </conditionalFormatting>
  <conditionalFormatting sqref="AU238">
    <cfRule type="cellIs" dxfId="0" priority="9620" operator="lessThan">
      <formula>20</formula>
    </cfRule>
    <cfRule type="cellIs" dxfId="1" priority="6336" operator="greaterThan">
      <formula>120</formula>
    </cfRule>
    <cfRule type="containsText" dxfId="2" priority="3052" operator="between" text="库存为">
      <formula>NOT(ISERROR(SEARCH("库存为",AU238)))</formula>
    </cfRule>
  </conditionalFormatting>
  <conditionalFormatting sqref="AU239">
    <cfRule type="cellIs" dxfId="0" priority="9619" operator="lessThan">
      <formula>20</formula>
    </cfRule>
    <cfRule type="cellIs" dxfId="1" priority="6335" operator="greaterThan">
      <formula>120</formula>
    </cfRule>
    <cfRule type="containsText" dxfId="2" priority="3051" operator="between" text="库存为">
      <formula>NOT(ISERROR(SEARCH("库存为",AU239)))</formula>
    </cfRule>
  </conditionalFormatting>
  <conditionalFormatting sqref="AU240">
    <cfRule type="cellIs" dxfId="0" priority="9618" operator="lessThan">
      <formula>20</formula>
    </cfRule>
    <cfRule type="cellIs" dxfId="1" priority="6334" operator="greaterThan">
      <formula>120</formula>
    </cfRule>
    <cfRule type="containsText" dxfId="2" priority="3050" operator="between" text="库存为">
      <formula>NOT(ISERROR(SEARCH("库存为",AU240)))</formula>
    </cfRule>
  </conditionalFormatting>
  <conditionalFormatting sqref="AU241">
    <cfRule type="cellIs" dxfId="0" priority="9617" operator="lessThan">
      <formula>20</formula>
    </cfRule>
    <cfRule type="cellIs" dxfId="1" priority="6333" operator="greaterThan">
      <formula>120</formula>
    </cfRule>
    <cfRule type="containsText" dxfId="2" priority="3049" operator="between" text="库存为">
      <formula>NOT(ISERROR(SEARCH("库存为",AU241)))</formula>
    </cfRule>
  </conditionalFormatting>
  <conditionalFormatting sqref="AU242">
    <cfRule type="cellIs" dxfId="0" priority="9616" operator="lessThan">
      <formula>20</formula>
    </cfRule>
    <cfRule type="cellIs" dxfId="1" priority="6332" operator="greaterThan">
      <formula>120</formula>
    </cfRule>
    <cfRule type="containsText" dxfId="2" priority="3048" operator="between" text="库存为">
      <formula>NOT(ISERROR(SEARCH("库存为",AU242)))</formula>
    </cfRule>
  </conditionalFormatting>
  <conditionalFormatting sqref="AU243">
    <cfRule type="cellIs" dxfId="0" priority="9615" operator="lessThan">
      <formula>20</formula>
    </cfRule>
    <cfRule type="cellIs" dxfId="1" priority="6331" operator="greaterThan">
      <formula>120</formula>
    </cfRule>
    <cfRule type="containsText" dxfId="2" priority="3047" operator="between" text="库存为">
      <formula>NOT(ISERROR(SEARCH("库存为",AU243)))</formula>
    </cfRule>
  </conditionalFormatting>
  <conditionalFormatting sqref="AU244">
    <cfRule type="cellIs" dxfId="0" priority="9614" operator="lessThan">
      <formula>20</formula>
    </cfRule>
    <cfRule type="cellIs" dxfId="1" priority="6330" operator="greaterThan">
      <formula>120</formula>
    </cfRule>
    <cfRule type="containsText" dxfId="2" priority="3046" operator="between" text="库存为">
      <formula>NOT(ISERROR(SEARCH("库存为",AU244)))</formula>
    </cfRule>
  </conditionalFormatting>
  <conditionalFormatting sqref="AU245">
    <cfRule type="cellIs" dxfId="0" priority="9613" operator="lessThan">
      <formula>20</formula>
    </cfRule>
    <cfRule type="cellIs" dxfId="1" priority="6329" operator="greaterThan">
      <formula>120</formula>
    </cfRule>
    <cfRule type="containsText" dxfId="2" priority="3045" operator="between" text="库存为">
      <formula>NOT(ISERROR(SEARCH("库存为",AU245)))</formula>
    </cfRule>
  </conditionalFormatting>
  <conditionalFormatting sqref="AU246">
    <cfRule type="cellIs" dxfId="0" priority="9612" operator="lessThan">
      <formula>20</formula>
    </cfRule>
    <cfRule type="cellIs" dxfId="1" priority="6328" operator="greaterThan">
      <formula>120</formula>
    </cfRule>
    <cfRule type="containsText" dxfId="2" priority="3044" operator="between" text="库存为">
      <formula>NOT(ISERROR(SEARCH("库存为",AU246)))</formula>
    </cfRule>
  </conditionalFormatting>
  <conditionalFormatting sqref="AU247">
    <cfRule type="cellIs" dxfId="0" priority="9611" operator="lessThan">
      <formula>20</formula>
    </cfRule>
    <cfRule type="cellIs" dxfId="1" priority="6327" operator="greaterThan">
      <formula>120</formula>
    </cfRule>
    <cfRule type="containsText" dxfId="2" priority="3043" operator="between" text="库存为">
      <formula>NOT(ISERROR(SEARCH("库存为",AU247)))</formula>
    </cfRule>
  </conditionalFormatting>
  <conditionalFormatting sqref="AU248">
    <cfRule type="cellIs" dxfId="0" priority="9610" operator="lessThan">
      <formula>20</formula>
    </cfRule>
    <cfRule type="cellIs" dxfId="1" priority="6326" operator="greaterThan">
      <formula>120</formula>
    </cfRule>
    <cfRule type="containsText" dxfId="2" priority="3042" operator="between" text="库存为">
      <formula>NOT(ISERROR(SEARCH("库存为",AU248)))</formula>
    </cfRule>
  </conditionalFormatting>
  <conditionalFormatting sqref="AU249">
    <cfRule type="cellIs" dxfId="0" priority="9609" operator="lessThan">
      <formula>20</formula>
    </cfRule>
    <cfRule type="cellIs" dxfId="1" priority="6325" operator="greaterThan">
      <formula>120</formula>
    </cfRule>
    <cfRule type="containsText" dxfId="2" priority="3041" operator="between" text="库存为">
      <formula>NOT(ISERROR(SEARCH("库存为",AU249)))</formula>
    </cfRule>
  </conditionalFormatting>
  <conditionalFormatting sqref="AU250">
    <cfRule type="cellIs" dxfId="0" priority="9608" operator="lessThan">
      <formula>20</formula>
    </cfRule>
    <cfRule type="cellIs" dxfId="1" priority="6324" operator="greaterThan">
      <formula>120</formula>
    </cfRule>
    <cfRule type="containsText" dxfId="2" priority="3040" operator="between" text="库存为">
      <formula>NOT(ISERROR(SEARCH("库存为",AU250)))</formula>
    </cfRule>
  </conditionalFormatting>
  <conditionalFormatting sqref="AU251">
    <cfRule type="cellIs" dxfId="0" priority="9607" operator="lessThan">
      <formula>20</formula>
    </cfRule>
    <cfRule type="cellIs" dxfId="1" priority="6323" operator="greaterThan">
      <formula>120</formula>
    </cfRule>
    <cfRule type="containsText" dxfId="2" priority="3039" operator="between" text="库存为">
      <formula>NOT(ISERROR(SEARCH("库存为",AU251)))</formula>
    </cfRule>
  </conditionalFormatting>
  <conditionalFormatting sqref="AU252">
    <cfRule type="cellIs" dxfId="0" priority="9606" operator="lessThan">
      <formula>20</formula>
    </cfRule>
    <cfRule type="cellIs" dxfId="1" priority="6322" operator="greaterThan">
      <formula>120</formula>
    </cfRule>
    <cfRule type="containsText" dxfId="2" priority="3038" operator="between" text="库存为">
      <formula>NOT(ISERROR(SEARCH("库存为",AU252)))</formula>
    </cfRule>
  </conditionalFormatting>
  <conditionalFormatting sqref="AU253">
    <cfRule type="cellIs" dxfId="0" priority="9605" operator="lessThan">
      <formula>20</formula>
    </cfRule>
    <cfRule type="cellIs" dxfId="1" priority="6321" operator="greaterThan">
      <formula>120</formula>
    </cfRule>
    <cfRule type="containsText" dxfId="2" priority="3037" operator="between" text="库存为">
      <formula>NOT(ISERROR(SEARCH("库存为",AU253)))</formula>
    </cfRule>
  </conditionalFormatting>
  <conditionalFormatting sqref="AU254">
    <cfRule type="cellIs" dxfId="0" priority="9604" operator="lessThan">
      <formula>20</formula>
    </cfRule>
    <cfRule type="cellIs" dxfId="1" priority="6320" operator="greaterThan">
      <formula>120</formula>
    </cfRule>
    <cfRule type="containsText" dxfId="2" priority="3036" operator="between" text="库存为">
      <formula>NOT(ISERROR(SEARCH("库存为",AU254)))</formula>
    </cfRule>
  </conditionalFormatting>
  <conditionalFormatting sqref="AU255">
    <cfRule type="cellIs" dxfId="0" priority="9603" operator="lessThan">
      <formula>20</formula>
    </cfRule>
    <cfRule type="cellIs" dxfId="1" priority="6319" operator="greaterThan">
      <formula>120</formula>
    </cfRule>
    <cfRule type="containsText" dxfId="2" priority="3035" operator="between" text="库存为">
      <formula>NOT(ISERROR(SEARCH("库存为",AU255)))</formula>
    </cfRule>
  </conditionalFormatting>
  <conditionalFormatting sqref="AU256">
    <cfRule type="cellIs" dxfId="0" priority="9602" operator="lessThan">
      <formula>20</formula>
    </cfRule>
    <cfRule type="cellIs" dxfId="1" priority="6318" operator="greaterThan">
      <formula>120</formula>
    </cfRule>
    <cfRule type="containsText" dxfId="2" priority="3034" operator="between" text="库存为">
      <formula>NOT(ISERROR(SEARCH("库存为",AU256)))</formula>
    </cfRule>
  </conditionalFormatting>
  <conditionalFormatting sqref="AU257">
    <cfRule type="cellIs" dxfId="0" priority="9601" operator="lessThan">
      <formula>20</formula>
    </cfRule>
    <cfRule type="cellIs" dxfId="1" priority="6317" operator="greaterThan">
      <formula>120</formula>
    </cfRule>
    <cfRule type="containsText" dxfId="2" priority="3033" operator="between" text="库存为">
      <formula>NOT(ISERROR(SEARCH("库存为",AU257)))</formula>
    </cfRule>
  </conditionalFormatting>
  <conditionalFormatting sqref="AU258">
    <cfRule type="cellIs" dxfId="0" priority="9600" operator="lessThan">
      <formula>20</formula>
    </cfRule>
    <cfRule type="cellIs" dxfId="1" priority="6316" operator="greaterThan">
      <formula>120</formula>
    </cfRule>
    <cfRule type="containsText" dxfId="2" priority="3032" operator="between" text="库存为">
      <formula>NOT(ISERROR(SEARCH("库存为",AU258)))</formula>
    </cfRule>
  </conditionalFormatting>
  <conditionalFormatting sqref="AU259">
    <cfRule type="cellIs" dxfId="0" priority="9599" operator="lessThan">
      <formula>20</formula>
    </cfRule>
    <cfRule type="cellIs" dxfId="1" priority="6315" operator="greaterThan">
      <formula>120</formula>
    </cfRule>
    <cfRule type="containsText" dxfId="2" priority="3031" operator="between" text="库存为">
      <formula>NOT(ISERROR(SEARCH("库存为",AU259)))</formula>
    </cfRule>
  </conditionalFormatting>
  <conditionalFormatting sqref="AU260">
    <cfRule type="cellIs" dxfId="0" priority="9598" operator="lessThan">
      <formula>20</formula>
    </cfRule>
    <cfRule type="cellIs" dxfId="1" priority="6314" operator="greaterThan">
      <formula>120</formula>
    </cfRule>
    <cfRule type="containsText" dxfId="2" priority="3030" operator="between" text="库存为">
      <formula>NOT(ISERROR(SEARCH("库存为",AU260)))</formula>
    </cfRule>
  </conditionalFormatting>
  <conditionalFormatting sqref="AU261">
    <cfRule type="cellIs" dxfId="0" priority="9597" operator="lessThan">
      <formula>20</formula>
    </cfRule>
    <cfRule type="cellIs" dxfId="1" priority="6313" operator="greaterThan">
      <formula>120</formula>
    </cfRule>
    <cfRule type="containsText" dxfId="2" priority="3029" operator="between" text="库存为">
      <formula>NOT(ISERROR(SEARCH("库存为",AU261)))</formula>
    </cfRule>
  </conditionalFormatting>
  <conditionalFormatting sqref="AU262">
    <cfRule type="cellIs" dxfId="0" priority="9596" operator="lessThan">
      <formula>20</formula>
    </cfRule>
    <cfRule type="cellIs" dxfId="1" priority="6312" operator="greaterThan">
      <formula>120</formula>
    </cfRule>
    <cfRule type="containsText" dxfId="2" priority="3028" operator="between" text="库存为">
      <formula>NOT(ISERROR(SEARCH("库存为",AU262)))</formula>
    </cfRule>
  </conditionalFormatting>
  <conditionalFormatting sqref="AU263">
    <cfRule type="cellIs" dxfId="0" priority="9595" operator="lessThan">
      <formula>20</formula>
    </cfRule>
    <cfRule type="cellIs" dxfId="1" priority="6311" operator="greaterThan">
      <formula>120</formula>
    </cfRule>
    <cfRule type="containsText" dxfId="2" priority="3027" operator="between" text="库存为">
      <formula>NOT(ISERROR(SEARCH("库存为",AU263)))</formula>
    </cfRule>
  </conditionalFormatting>
  <conditionalFormatting sqref="AU264">
    <cfRule type="cellIs" dxfId="0" priority="9594" operator="lessThan">
      <formula>20</formula>
    </cfRule>
    <cfRule type="cellIs" dxfId="1" priority="6310" operator="greaterThan">
      <formula>120</formula>
    </cfRule>
    <cfRule type="containsText" dxfId="2" priority="3026" operator="between" text="库存为">
      <formula>NOT(ISERROR(SEARCH("库存为",AU264)))</formula>
    </cfRule>
  </conditionalFormatting>
  <conditionalFormatting sqref="AU265">
    <cfRule type="cellIs" dxfId="0" priority="9593" operator="lessThan">
      <formula>20</formula>
    </cfRule>
    <cfRule type="cellIs" dxfId="1" priority="6309" operator="greaterThan">
      <formula>120</formula>
    </cfRule>
    <cfRule type="containsText" dxfId="2" priority="3025" operator="between" text="库存为">
      <formula>NOT(ISERROR(SEARCH("库存为",AU265)))</formula>
    </cfRule>
  </conditionalFormatting>
  <conditionalFormatting sqref="AU266">
    <cfRule type="cellIs" dxfId="0" priority="9592" operator="lessThan">
      <formula>20</formula>
    </cfRule>
    <cfRule type="cellIs" dxfId="1" priority="6308" operator="greaterThan">
      <formula>120</formula>
    </cfRule>
    <cfRule type="containsText" dxfId="2" priority="3024" operator="between" text="库存为">
      <formula>NOT(ISERROR(SEARCH("库存为",AU266)))</formula>
    </cfRule>
  </conditionalFormatting>
  <conditionalFormatting sqref="AU267">
    <cfRule type="cellIs" dxfId="0" priority="9591" operator="lessThan">
      <formula>20</formula>
    </cfRule>
    <cfRule type="cellIs" dxfId="1" priority="6307" operator="greaterThan">
      <formula>120</formula>
    </cfRule>
    <cfRule type="containsText" dxfId="2" priority="3023" operator="between" text="库存为">
      <formula>NOT(ISERROR(SEARCH("库存为",AU267)))</formula>
    </cfRule>
  </conditionalFormatting>
  <conditionalFormatting sqref="AU268">
    <cfRule type="cellIs" dxfId="0" priority="9590" operator="lessThan">
      <formula>20</formula>
    </cfRule>
    <cfRule type="cellIs" dxfId="1" priority="6306" operator="greaterThan">
      <formula>120</formula>
    </cfRule>
    <cfRule type="containsText" dxfId="2" priority="3022" operator="between" text="库存为">
      <formula>NOT(ISERROR(SEARCH("库存为",AU268)))</formula>
    </cfRule>
  </conditionalFormatting>
  <conditionalFormatting sqref="AU269">
    <cfRule type="cellIs" dxfId="0" priority="9589" operator="lessThan">
      <formula>20</formula>
    </cfRule>
    <cfRule type="cellIs" dxfId="1" priority="6305" operator="greaterThan">
      <formula>120</formula>
    </cfRule>
    <cfRule type="containsText" dxfId="2" priority="3021" operator="between" text="库存为">
      <formula>NOT(ISERROR(SEARCH("库存为",AU269)))</formula>
    </cfRule>
  </conditionalFormatting>
  <conditionalFormatting sqref="AU270">
    <cfRule type="cellIs" dxfId="0" priority="9588" operator="lessThan">
      <formula>20</formula>
    </cfRule>
    <cfRule type="cellIs" dxfId="1" priority="6304" operator="greaterThan">
      <formula>120</formula>
    </cfRule>
    <cfRule type="containsText" dxfId="2" priority="3020" operator="between" text="库存为">
      <formula>NOT(ISERROR(SEARCH("库存为",AU270)))</formula>
    </cfRule>
  </conditionalFormatting>
  <conditionalFormatting sqref="AU271">
    <cfRule type="cellIs" dxfId="0" priority="9587" operator="lessThan">
      <formula>20</formula>
    </cfRule>
    <cfRule type="cellIs" dxfId="1" priority="6303" operator="greaterThan">
      <formula>120</formula>
    </cfRule>
    <cfRule type="containsText" dxfId="2" priority="3019" operator="between" text="库存为">
      <formula>NOT(ISERROR(SEARCH("库存为",AU271)))</formula>
    </cfRule>
  </conditionalFormatting>
  <conditionalFormatting sqref="AU272">
    <cfRule type="cellIs" dxfId="0" priority="9586" operator="lessThan">
      <formula>20</formula>
    </cfRule>
    <cfRule type="cellIs" dxfId="1" priority="6302" operator="greaterThan">
      <formula>120</formula>
    </cfRule>
    <cfRule type="containsText" dxfId="2" priority="3018" operator="between" text="库存为">
      <formula>NOT(ISERROR(SEARCH("库存为",AU272)))</formula>
    </cfRule>
  </conditionalFormatting>
  <conditionalFormatting sqref="AU273">
    <cfRule type="cellIs" dxfId="0" priority="9585" operator="lessThan">
      <formula>20</formula>
    </cfRule>
    <cfRule type="cellIs" dxfId="1" priority="6301" operator="greaterThan">
      <formula>120</formula>
    </cfRule>
    <cfRule type="containsText" dxfId="2" priority="3017" operator="between" text="库存为">
      <formula>NOT(ISERROR(SEARCH("库存为",AU273)))</formula>
    </cfRule>
  </conditionalFormatting>
  <conditionalFormatting sqref="AU274">
    <cfRule type="cellIs" dxfId="0" priority="9584" operator="lessThan">
      <formula>20</formula>
    </cfRule>
    <cfRule type="cellIs" dxfId="1" priority="6300" operator="greaterThan">
      <formula>120</formula>
    </cfRule>
    <cfRule type="containsText" dxfId="2" priority="3016" operator="between" text="库存为">
      <formula>NOT(ISERROR(SEARCH("库存为",AU274)))</formula>
    </cfRule>
  </conditionalFormatting>
  <conditionalFormatting sqref="AU275">
    <cfRule type="cellIs" dxfId="0" priority="9583" operator="lessThan">
      <formula>20</formula>
    </cfRule>
    <cfRule type="cellIs" dxfId="1" priority="6299" operator="greaterThan">
      <formula>120</formula>
    </cfRule>
    <cfRule type="containsText" dxfId="2" priority="3015" operator="between" text="库存为">
      <formula>NOT(ISERROR(SEARCH("库存为",AU275)))</formula>
    </cfRule>
  </conditionalFormatting>
  <conditionalFormatting sqref="AU276">
    <cfRule type="cellIs" dxfId="0" priority="9582" operator="lessThan">
      <formula>20</formula>
    </cfRule>
    <cfRule type="cellIs" dxfId="1" priority="6298" operator="greaterThan">
      <formula>120</formula>
    </cfRule>
    <cfRule type="containsText" dxfId="2" priority="3014" operator="between" text="库存为">
      <formula>NOT(ISERROR(SEARCH("库存为",AU276)))</formula>
    </cfRule>
  </conditionalFormatting>
  <conditionalFormatting sqref="AU277">
    <cfRule type="cellIs" dxfId="0" priority="9581" operator="lessThan">
      <formula>20</formula>
    </cfRule>
    <cfRule type="cellIs" dxfId="1" priority="6297" operator="greaterThan">
      <formula>120</formula>
    </cfRule>
    <cfRule type="containsText" dxfId="2" priority="3013" operator="between" text="库存为">
      <formula>NOT(ISERROR(SEARCH("库存为",AU277)))</formula>
    </cfRule>
  </conditionalFormatting>
  <conditionalFormatting sqref="AU278">
    <cfRule type="cellIs" dxfId="0" priority="9580" operator="lessThan">
      <formula>20</formula>
    </cfRule>
    <cfRule type="cellIs" dxfId="1" priority="6296" operator="greaterThan">
      <formula>120</formula>
    </cfRule>
    <cfRule type="containsText" dxfId="2" priority="3012" operator="between" text="库存为">
      <formula>NOT(ISERROR(SEARCH("库存为",AU278)))</formula>
    </cfRule>
  </conditionalFormatting>
  <conditionalFormatting sqref="AU279">
    <cfRule type="cellIs" dxfId="0" priority="9579" operator="lessThan">
      <formula>20</formula>
    </cfRule>
    <cfRule type="cellIs" dxfId="1" priority="6295" operator="greaterThan">
      <formula>120</formula>
    </cfRule>
    <cfRule type="containsText" dxfId="2" priority="3011" operator="between" text="库存为">
      <formula>NOT(ISERROR(SEARCH("库存为",AU279)))</formula>
    </cfRule>
  </conditionalFormatting>
  <conditionalFormatting sqref="AU280">
    <cfRule type="cellIs" dxfId="0" priority="9578" operator="lessThan">
      <formula>20</formula>
    </cfRule>
    <cfRule type="cellIs" dxfId="1" priority="6294" operator="greaterThan">
      <formula>120</formula>
    </cfRule>
    <cfRule type="containsText" dxfId="2" priority="3010" operator="between" text="库存为">
      <formula>NOT(ISERROR(SEARCH("库存为",AU280)))</formula>
    </cfRule>
  </conditionalFormatting>
  <conditionalFormatting sqref="AU281">
    <cfRule type="cellIs" dxfId="0" priority="9577" operator="lessThan">
      <formula>20</formula>
    </cfRule>
    <cfRule type="cellIs" dxfId="1" priority="6293" operator="greaterThan">
      <formula>120</formula>
    </cfRule>
    <cfRule type="containsText" dxfId="2" priority="3009" operator="between" text="库存为">
      <formula>NOT(ISERROR(SEARCH("库存为",AU281)))</formula>
    </cfRule>
  </conditionalFormatting>
  <conditionalFormatting sqref="AU282">
    <cfRule type="cellIs" dxfId="0" priority="9576" operator="lessThan">
      <formula>20</formula>
    </cfRule>
    <cfRule type="cellIs" dxfId="1" priority="6292" operator="greaterThan">
      <formula>120</formula>
    </cfRule>
    <cfRule type="containsText" dxfId="2" priority="3008" operator="between" text="库存为">
      <formula>NOT(ISERROR(SEARCH("库存为",AU282)))</formula>
    </cfRule>
  </conditionalFormatting>
  <conditionalFormatting sqref="AU283">
    <cfRule type="cellIs" dxfId="0" priority="9575" operator="lessThan">
      <formula>20</formula>
    </cfRule>
    <cfRule type="cellIs" dxfId="1" priority="6291" operator="greaterThan">
      <formula>120</formula>
    </cfRule>
    <cfRule type="containsText" dxfId="2" priority="3007" operator="between" text="库存为">
      <formula>NOT(ISERROR(SEARCH("库存为",AU283)))</formula>
    </cfRule>
  </conditionalFormatting>
  <conditionalFormatting sqref="AU284">
    <cfRule type="cellIs" dxfId="0" priority="9574" operator="lessThan">
      <formula>20</formula>
    </cfRule>
    <cfRule type="cellIs" dxfId="1" priority="6290" operator="greaterThan">
      <formula>120</formula>
    </cfRule>
    <cfRule type="containsText" dxfId="2" priority="3006" operator="between" text="库存为">
      <formula>NOT(ISERROR(SEARCH("库存为",AU284)))</formula>
    </cfRule>
  </conditionalFormatting>
  <conditionalFormatting sqref="AU285">
    <cfRule type="cellIs" dxfId="0" priority="9573" operator="lessThan">
      <formula>20</formula>
    </cfRule>
    <cfRule type="cellIs" dxfId="1" priority="6289" operator="greaterThan">
      <formula>120</formula>
    </cfRule>
    <cfRule type="containsText" dxfId="2" priority="3005" operator="between" text="库存为">
      <formula>NOT(ISERROR(SEARCH("库存为",AU285)))</formula>
    </cfRule>
  </conditionalFormatting>
  <conditionalFormatting sqref="AU286">
    <cfRule type="cellIs" dxfId="0" priority="9572" operator="lessThan">
      <formula>20</formula>
    </cfRule>
    <cfRule type="cellIs" dxfId="1" priority="6288" operator="greaterThan">
      <formula>120</formula>
    </cfRule>
    <cfRule type="containsText" dxfId="2" priority="3004" operator="between" text="库存为">
      <formula>NOT(ISERROR(SEARCH("库存为",AU286)))</formula>
    </cfRule>
  </conditionalFormatting>
  <conditionalFormatting sqref="AU287">
    <cfRule type="cellIs" dxfId="0" priority="9571" operator="lessThan">
      <formula>20</formula>
    </cfRule>
    <cfRule type="cellIs" dxfId="1" priority="6287" operator="greaterThan">
      <formula>120</formula>
    </cfRule>
    <cfRule type="containsText" dxfId="2" priority="3003" operator="between" text="库存为">
      <formula>NOT(ISERROR(SEARCH("库存为",AU287)))</formula>
    </cfRule>
  </conditionalFormatting>
  <conditionalFormatting sqref="AU288">
    <cfRule type="cellIs" dxfId="0" priority="9570" operator="lessThan">
      <formula>20</formula>
    </cfRule>
    <cfRule type="cellIs" dxfId="1" priority="6286" operator="greaterThan">
      <formula>120</formula>
    </cfRule>
    <cfRule type="containsText" dxfId="2" priority="3002" operator="between" text="库存为">
      <formula>NOT(ISERROR(SEARCH("库存为",AU288)))</formula>
    </cfRule>
  </conditionalFormatting>
  <conditionalFormatting sqref="AU289">
    <cfRule type="cellIs" dxfId="0" priority="9569" operator="lessThan">
      <formula>20</formula>
    </cfRule>
    <cfRule type="cellIs" dxfId="1" priority="6285" operator="greaterThan">
      <formula>120</formula>
    </cfRule>
    <cfRule type="containsText" dxfId="2" priority="3001" operator="between" text="库存为">
      <formula>NOT(ISERROR(SEARCH("库存为",AU289)))</formula>
    </cfRule>
  </conditionalFormatting>
  <conditionalFormatting sqref="AU290">
    <cfRule type="cellIs" dxfId="0" priority="9568" operator="lessThan">
      <formula>20</formula>
    </cfRule>
    <cfRule type="cellIs" dxfId="1" priority="6284" operator="greaterThan">
      <formula>120</formula>
    </cfRule>
    <cfRule type="containsText" dxfId="2" priority="3000" operator="between" text="库存为">
      <formula>NOT(ISERROR(SEARCH("库存为",AU290)))</formula>
    </cfRule>
  </conditionalFormatting>
  <conditionalFormatting sqref="AU291">
    <cfRule type="cellIs" dxfId="0" priority="9567" operator="lessThan">
      <formula>20</formula>
    </cfRule>
    <cfRule type="cellIs" dxfId="1" priority="6283" operator="greaterThan">
      <formula>120</formula>
    </cfRule>
    <cfRule type="containsText" dxfId="2" priority="2999" operator="between" text="库存为">
      <formula>NOT(ISERROR(SEARCH("库存为",AU291)))</formula>
    </cfRule>
  </conditionalFormatting>
  <conditionalFormatting sqref="AU292">
    <cfRule type="cellIs" dxfId="0" priority="9566" operator="lessThan">
      <formula>20</formula>
    </cfRule>
    <cfRule type="cellIs" dxfId="1" priority="6282" operator="greaterThan">
      <formula>120</formula>
    </cfRule>
    <cfRule type="containsText" dxfId="2" priority="2998" operator="between" text="库存为">
      <formula>NOT(ISERROR(SEARCH("库存为",AU292)))</formula>
    </cfRule>
  </conditionalFormatting>
  <conditionalFormatting sqref="AU293">
    <cfRule type="cellIs" dxfId="0" priority="9565" operator="lessThan">
      <formula>20</formula>
    </cfRule>
    <cfRule type="cellIs" dxfId="1" priority="6281" operator="greaterThan">
      <formula>120</formula>
    </cfRule>
    <cfRule type="containsText" dxfId="2" priority="2997" operator="between" text="库存为">
      <formula>NOT(ISERROR(SEARCH("库存为",AU293)))</formula>
    </cfRule>
  </conditionalFormatting>
  <conditionalFormatting sqref="AU294">
    <cfRule type="cellIs" dxfId="0" priority="9564" operator="lessThan">
      <formula>20</formula>
    </cfRule>
    <cfRule type="cellIs" dxfId="1" priority="6280" operator="greaterThan">
      <formula>120</formula>
    </cfRule>
    <cfRule type="containsText" dxfId="2" priority="2996" operator="between" text="库存为">
      <formula>NOT(ISERROR(SEARCH("库存为",AU294)))</formula>
    </cfRule>
  </conditionalFormatting>
  <conditionalFormatting sqref="AU295">
    <cfRule type="cellIs" dxfId="0" priority="9563" operator="lessThan">
      <formula>20</formula>
    </cfRule>
    <cfRule type="cellIs" dxfId="1" priority="6279" operator="greaterThan">
      <formula>120</formula>
    </cfRule>
    <cfRule type="containsText" dxfId="2" priority="2995" operator="between" text="库存为">
      <formula>NOT(ISERROR(SEARCH("库存为",AU295)))</formula>
    </cfRule>
  </conditionalFormatting>
  <conditionalFormatting sqref="AU296">
    <cfRule type="cellIs" dxfId="0" priority="9562" operator="lessThan">
      <formula>20</formula>
    </cfRule>
    <cfRule type="cellIs" dxfId="1" priority="6278" operator="greaterThan">
      <formula>120</formula>
    </cfRule>
    <cfRule type="containsText" dxfId="2" priority="2994" operator="between" text="库存为">
      <formula>NOT(ISERROR(SEARCH("库存为",AU296)))</formula>
    </cfRule>
  </conditionalFormatting>
  <conditionalFormatting sqref="AU297">
    <cfRule type="cellIs" dxfId="0" priority="9561" operator="lessThan">
      <formula>20</formula>
    </cfRule>
    <cfRule type="cellIs" dxfId="1" priority="6277" operator="greaterThan">
      <formula>120</formula>
    </cfRule>
    <cfRule type="containsText" dxfId="2" priority="2993" operator="between" text="库存为">
      <formula>NOT(ISERROR(SEARCH("库存为",AU297)))</formula>
    </cfRule>
  </conditionalFormatting>
  <conditionalFormatting sqref="AU298">
    <cfRule type="cellIs" dxfId="0" priority="9560" operator="lessThan">
      <formula>20</formula>
    </cfRule>
    <cfRule type="cellIs" dxfId="1" priority="6276" operator="greaterThan">
      <formula>120</formula>
    </cfRule>
    <cfRule type="containsText" dxfId="2" priority="2992" operator="between" text="库存为">
      <formula>NOT(ISERROR(SEARCH("库存为",AU298)))</formula>
    </cfRule>
  </conditionalFormatting>
  <conditionalFormatting sqref="AU299">
    <cfRule type="cellIs" dxfId="0" priority="9559" operator="lessThan">
      <formula>20</formula>
    </cfRule>
    <cfRule type="cellIs" dxfId="1" priority="6275" operator="greaterThan">
      <formula>120</formula>
    </cfRule>
    <cfRule type="containsText" dxfId="2" priority="2991" operator="between" text="库存为">
      <formula>NOT(ISERROR(SEARCH("库存为",AU299)))</formula>
    </cfRule>
  </conditionalFormatting>
  <conditionalFormatting sqref="AU300">
    <cfRule type="cellIs" dxfId="0" priority="9558" operator="lessThan">
      <formula>20</formula>
    </cfRule>
    <cfRule type="cellIs" dxfId="1" priority="6274" operator="greaterThan">
      <formula>120</formula>
    </cfRule>
    <cfRule type="containsText" dxfId="2" priority="2990" operator="between" text="库存为">
      <formula>NOT(ISERROR(SEARCH("库存为",AU300)))</formula>
    </cfRule>
  </conditionalFormatting>
  <conditionalFormatting sqref="AU301">
    <cfRule type="cellIs" dxfId="0" priority="9557" operator="lessThan">
      <formula>20</formula>
    </cfRule>
    <cfRule type="cellIs" dxfId="1" priority="6273" operator="greaterThan">
      <formula>120</formula>
    </cfRule>
    <cfRule type="containsText" dxfId="2" priority="2989" operator="between" text="库存为">
      <formula>NOT(ISERROR(SEARCH("库存为",AU301)))</formula>
    </cfRule>
  </conditionalFormatting>
  <conditionalFormatting sqref="AU302">
    <cfRule type="cellIs" dxfId="0" priority="9556" operator="lessThan">
      <formula>20</formula>
    </cfRule>
    <cfRule type="cellIs" dxfId="1" priority="6272" operator="greaterThan">
      <formula>120</formula>
    </cfRule>
    <cfRule type="containsText" dxfId="2" priority="2988" operator="between" text="库存为">
      <formula>NOT(ISERROR(SEARCH("库存为",AU302)))</formula>
    </cfRule>
  </conditionalFormatting>
  <conditionalFormatting sqref="AU303">
    <cfRule type="cellIs" dxfId="0" priority="9555" operator="lessThan">
      <formula>20</formula>
    </cfRule>
    <cfRule type="cellIs" dxfId="1" priority="6271" operator="greaterThan">
      <formula>120</formula>
    </cfRule>
    <cfRule type="containsText" dxfId="2" priority="2987" operator="between" text="库存为">
      <formula>NOT(ISERROR(SEARCH("库存为",AU303)))</formula>
    </cfRule>
  </conditionalFormatting>
  <conditionalFormatting sqref="AU304">
    <cfRule type="cellIs" dxfId="0" priority="9554" operator="lessThan">
      <formula>20</formula>
    </cfRule>
    <cfRule type="cellIs" dxfId="1" priority="6270" operator="greaterThan">
      <formula>120</formula>
    </cfRule>
    <cfRule type="containsText" dxfId="2" priority="2986" operator="between" text="库存为">
      <formula>NOT(ISERROR(SEARCH("库存为",AU304)))</formula>
    </cfRule>
  </conditionalFormatting>
  <conditionalFormatting sqref="AU305">
    <cfRule type="cellIs" dxfId="0" priority="9553" operator="lessThan">
      <formula>20</formula>
    </cfRule>
    <cfRule type="cellIs" dxfId="1" priority="6269" operator="greaterThan">
      <formula>120</formula>
    </cfRule>
    <cfRule type="containsText" dxfId="2" priority="2985" operator="between" text="库存为">
      <formula>NOT(ISERROR(SEARCH("库存为",AU305)))</formula>
    </cfRule>
  </conditionalFormatting>
  <conditionalFormatting sqref="AU306">
    <cfRule type="cellIs" dxfId="0" priority="9552" operator="lessThan">
      <formula>20</formula>
    </cfRule>
    <cfRule type="cellIs" dxfId="1" priority="6268" operator="greaterThan">
      <formula>120</formula>
    </cfRule>
    <cfRule type="containsText" dxfId="2" priority="2984" operator="between" text="库存为">
      <formula>NOT(ISERROR(SEARCH("库存为",AU306)))</formula>
    </cfRule>
  </conditionalFormatting>
  <conditionalFormatting sqref="AU307">
    <cfRule type="cellIs" dxfId="0" priority="9551" operator="lessThan">
      <formula>20</formula>
    </cfRule>
    <cfRule type="cellIs" dxfId="1" priority="6267" operator="greaterThan">
      <formula>120</formula>
    </cfRule>
    <cfRule type="containsText" dxfId="2" priority="2983" operator="between" text="库存为">
      <formula>NOT(ISERROR(SEARCH("库存为",AU307)))</formula>
    </cfRule>
  </conditionalFormatting>
  <conditionalFormatting sqref="AU308">
    <cfRule type="cellIs" dxfId="0" priority="9550" operator="lessThan">
      <formula>20</formula>
    </cfRule>
    <cfRule type="cellIs" dxfId="1" priority="6266" operator="greaterThan">
      <formula>120</formula>
    </cfRule>
    <cfRule type="containsText" dxfId="2" priority="2982" operator="between" text="库存为">
      <formula>NOT(ISERROR(SEARCH("库存为",AU308)))</formula>
    </cfRule>
  </conditionalFormatting>
  <conditionalFormatting sqref="AU309">
    <cfRule type="cellIs" dxfId="0" priority="9549" operator="lessThan">
      <formula>20</formula>
    </cfRule>
    <cfRule type="cellIs" dxfId="1" priority="6265" operator="greaterThan">
      <formula>120</formula>
    </cfRule>
    <cfRule type="containsText" dxfId="2" priority="2981" operator="between" text="库存为">
      <formula>NOT(ISERROR(SEARCH("库存为",AU309)))</formula>
    </cfRule>
  </conditionalFormatting>
  <conditionalFormatting sqref="AU310">
    <cfRule type="cellIs" dxfId="0" priority="9548" operator="lessThan">
      <formula>20</formula>
    </cfRule>
    <cfRule type="cellIs" dxfId="1" priority="6264" operator="greaterThan">
      <formula>120</formula>
    </cfRule>
    <cfRule type="containsText" dxfId="2" priority="2980" operator="between" text="库存为">
      <formula>NOT(ISERROR(SEARCH("库存为",AU310)))</formula>
    </cfRule>
  </conditionalFormatting>
  <conditionalFormatting sqref="AU311">
    <cfRule type="cellIs" dxfId="0" priority="9547" operator="lessThan">
      <formula>20</formula>
    </cfRule>
    <cfRule type="cellIs" dxfId="1" priority="6263" operator="greaterThan">
      <formula>120</formula>
    </cfRule>
    <cfRule type="containsText" dxfId="2" priority="2979" operator="between" text="库存为">
      <formula>NOT(ISERROR(SEARCH("库存为",AU311)))</formula>
    </cfRule>
  </conditionalFormatting>
  <conditionalFormatting sqref="AU312">
    <cfRule type="cellIs" dxfId="0" priority="9546" operator="lessThan">
      <formula>20</formula>
    </cfRule>
    <cfRule type="cellIs" dxfId="1" priority="6262" operator="greaterThan">
      <formula>120</formula>
    </cfRule>
    <cfRule type="containsText" dxfId="2" priority="2978" operator="between" text="库存为">
      <formula>NOT(ISERROR(SEARCH("库存为",AU312)))</formula>
    </cfRule>
  </conditionalFormatting>
  <conditionalFormatting sqref="AU313">
    <cfRule type="cellIs" dxfId="0" priority="9545" operator="lessThan">
      <formula>20</formula>
    </cfRule>
    <cfRule type="cellIs" dxfId="1" priority="6261" operator="greaterThan">
      <formula>120</formula>
    </cfRule>
    <cfRule type="containsText" dxfId="2" priority="2977" operator="between" text="库存为">
      <formula>NOT(ISERROR(SEARCH("库存为",AU313)))</formula>
    </cfRule>
  </conditionalFormatting>
  <conditionalFormatting sqref="AU314">
    <cfRule type="cellIs" dxfId="0" priority="9544" operator="lessThan">
      <formula>20</formula>
    </cfRule>
    <cfRule type="cellIs" dxfId="1" priority="6260" operator="greaterThan">
      <formula>120</formula>
    </cfRule>
    <cfRule type="containsText" dxfId="2" priority="2976" operator="between" text="库存为">
      <formula>NOT(ISERROR(SEARCH("库存为",AU314)))</formula>
    </cfRule>
  </conditionalFormatting>
  <conditionalFormatting sqref="AU315">
    <cfRule type="cellIs" dxfId="0" priority="9543" operator="lessThan">
      <formula>20</formula>
    </cfRule>
    <cfRule type="cellIs" dxfId="1" priority="6259" operator="greaterThan">
      <formula>120</formula>
    </cfRule>
    <cfRule type="containsText" dxfId="2" priority="2975" operator="between" text="库存为">
      <formula>NOT(ISERROR(SEARCH("库存为",AU315)))</formula>
    </cfRule>
  </conditionalFormatting>
  <conditionalFormatting sqref="AU316">
    <cfRule type="cellIs" dxfId="0" priority="9542" operator="lessThan">
      <formula>20</formula>
    </cfRule>
    <cfRule type="cellIs" dxfId="1" priority="6258" operator="greaterThan">
      <formula>120</formula>
    </cfRule>
    <cfRule type="containsText" dxfId="2" priority="2974" operator="between" text="库存为">
      <formula>NOT(ISERROR(SEARCH("库存为",AU316)))</formula>
    </cfRule>
  </conditionalFormatting>
  <conditionalFormatting sqref="AU317">
    <cfRule type="cellIs" dxfId="0" priority="9541" operator="lessThan">
      <formula>20</formula>
    </cfRule>
    <cfRule type="cellIs" dxfId="1" priority="6257" operator="greaterThan">
      <formula>120</formula>
    </cfRule>
    <cfRule type="containsText" dxfId="2" priority="2973" operator="between" text="库存为">
      <formula>NOT(ISERROR(SEARCH("库存为",AU317)))</formula>
    </cfRule>
  </conditionalFormatting>
  <conditionalFormatting sqref="AU318">
    <cfRule type="cellIs" dxfId="0" priority="9540" operator="lessThan">
      <formula>20</formula>
    </cfRule>
    <cfRule type="cellIs" dxfId="1" priority="6256" operator="greaterThan">
      <formula>120</formula>
    </cfRule>
    <cfRule type="containsText" dxfId="2" priority="2972" operator="between" text="库存为">
      <formula>NOT(ISERROR(SEARCH("库存为",AU318)))</formula>
    </cfRule>
  </conditionalFormatting>
  <conditionalFormatting sqref="AU319">
    <cfRule type="cellIs" dxfId="0" priority="9539" operator="lessThan">
      <formula>20</formula>
    </cfRule>
    <cfRule type="cellIs" dxfId="1" priority="6255" operator="greaterThan">
      <formula>120</formula>
    </cfRule>
    <cfRule type="containsText" dxfId="2" priority="2971" operator="between" text="库存为">
      <formula>NOT(ISERROR(SEARCH("库存为",AU319)))</formula>
    </cfRule>
  </conditionalFormatting>
  <conditionalFormatting sqref="AU320">
    <cfRule type="cellIs" dxfId="0" priority="9538" operator="lessThan">
      <formula>20</formula>
    </cfRule>
    <cfRule type="cellIs" dxfId="1" priority="6254" operator="greaterThan">
      <formula>120</formula>
    </cfRule>
    <cfRule type="containsText" dxfId="2" priority="2970" operator="between" text="库存为">
      <formula>NOT(ISERROR(SEARCH("库存为",AU320)))</formula>
    </cfRule>
  </conditionalFormatting>
  <conditionalFormatting sqref="AU321">
    <cfRule type="cellIs" dxfId="0" priority="9537" operator="lessThan">
      <formula>20</formula>
    </cfRule>
    <cfRule type="cellIs" dxfId="1" priority="6253" operator="greaterThan">
      <formula>120</formula>
    </cfRule>
    <cfRule type="containsText" dxfId="2" priority="2969" operator="between" text="库存为">
      <formula>NOT(ISERROR(SEARCH("库存为",AU321)))</formula>
    </cfRule>
  </conditionalFormatting>
  <conditionalFormatting sqref="AU322">
    <cfRule type="cellIs" dxfId="0" priority="9536" operator="lessThan">
      <formula>20</formula>
    </cfRule>
    <cfRule type="cellIs" dxfId="1" priority="6252" operator="greaterThan">
      <formula>120</formula>
    </cfRule>
    <cfRule type="containsText" dxfId="2" priority="2968" operator="between" text="库存为">
      <formula>NOT(ISERROR(SEARCH("库存为",AU322)))</formula>
    </cfRule>
  </conditionalFormatting>
  <conditionalFormatting sqref="AU323">
    <cfRule type="cellIs" dxfId="0" priority="9535" operator="lessThan">
      <formula>20</formula>
    </cfRule>
    <cfRule type="cellIs" dxfId="1" priority="6251" operator="greaterThan">
      <formula>120</formula>
    </cfRule>
    <cfRule type="containsText" dxfId="2" priority="2967" operator="between" text="库存为">
      <formula>NOT(ISERROR(SEARCH("库存为",AU323)))</formula>
    </cfRule>
  </conditionalFormatting>
  <conditionalFormatting sqref="AU324">
    <cfRule type="cellIs" dxfId="0" priority="9534" operator="lessThan">
      <formula>20</formula>
    </cfRule>
    <cfRule type="cellIs" dxfId="1" priority="6250" operator="greaterThan">
      <formula>120</formula>
    </cfRule>
    <cfRule type="containsText" dxfId="2" priority="2966" operator="between" text="库存为">
      <formula>NOT(ISERROR(SEARCH("库存为",AU324)))</formula>
    </cfRule>
  </conditionalFormatting>
  <conditionalFormatting sqref="AU325">
    <cfRule type="cellIs" dxfId="0" priority="9533" operator="lessThan">
      <formula>20</formula>
    </cfRule>
    <cfRule type="cellIs" dxfId="1" priority="6249" operator="greaterThan">
      <formula>120</formula>
    </cfRule>
    <cfRule type="containsText" dxfId="2" priority="2965" operator="between" text="库存为">
      <formula>NOT(ISERROR(SEARCH("库存为",AU325)))</formula>
    </cfRule>
  </conditionalFormatting>
  <conditionalFormatting sqref="AU326">
    <cfRule type="cellIs" dxfId="0" priority="9532" operator="lessThan">
      <formula>20</formula>
    </cfRule>
    <cfRule type="cellIs" dxfId="1" priority="6248" operator="greaterThan">
      <formula>120</formula>
    </cfRule>
    <cfRule type="containsText" dxfId="2" priority="2964" operator="between" text="库存为">
      <formula>NOT(ISERROR(SEARCH("库存为",AU326)))</formula>
    </cfRule>
  </conditionalFormatting>
  <conditionalFormatting sqref="AU327">
    <cfRule type="cellIs" dxfId="0" priority="9531" operator="lessThan">
      <formula>20</formula>
    </cfRule>
    <cfRule type="cellIs" dxfId="1" priority="6247" operator="greaterThan">
      <formula>120</formula>
    </cfRule>
    <cfRule type="containsText" dxfId="2" priority="2963" operator="between" text="库存为">
      <formula>NOT(ISERROR(SEARCH("库存为",AU327)))</formula>
    </cfRule>
  </conditionalFormatting>
  <conditionalFormatting sqref="AU328">
    <cfRule type="cellIs" dxfId="0" priority="9530" operator="lessThan">
      <formula>20</formula>
    </cfRule>
    <cfRule type="cellIs" dxfId="1" priority="6246" operator="greaterThan">
      <formula>120</formula>
    </cfRule>
    <cfRule type="containsText" dxfId="2" priority="2962" operator="between" text="库存为">
      <formula>NOT(ISERROR(SEARCH("库存为",AU328)))</formula>
    </cfRule>
  </conditionalFormatting>
  <conditionalFormatting sqref="AU329">
    <cfRule type="cellIs" dxfId="0" priority="9529" operator="lessThan">
      <formula>20</formula>
    </cfRule>
    <cfRule type="cellIs" dxfId="1" priority="6245" operator="greaterThan">
      <formula>120</formula>
    </cfRule>
    <cfRule type="containsText" dxfId="2" priority="2961" operator="between" text="库存为">
      <formula>NOT(ISERROR(SEARCH("库存为",AU329)))</formula>
    </cfRule>
  </conditionalFormatting>
  <conditionalFormatting sqref="AU330">
    <cfRule type="cellIs" dxfId="0" priority="9528" operator="lessThan">
      <formula>20</formula>
    </cfRule>
    <cfRule type="cellIs" dxfId="1" priority="6244" operator="greaterThan">
      <formula>120</formula>
    </cfRule>
    <cfRule type="containsText" dxfId="2" priority="2960" operator="between" text="库存为">
      <formula>NOT(ISERROR(SEARCH("库存为",AU330)))</formula>
    </cfRule>
  </conditionalFormatting>
  <conditionalFormatting sqref="AU331">
    <cfRule type="cellIs" dxfId="0" priority="9527" operator="lessThan">
      <formula>20</formula>
    </cfRule>
    <cfRule type="cellIs" dxfId="1" priority="6243" operator="greaterThan">
      <formula>120</formula>
    </cfRule>
    <cfRule type="containsText" dxfId="2" priority="2959" operator="between" text="库存为">
      <formula>NOT(ISERROR(SEARCH("库存为",AU331)))</formula>
    </cfRule>
  </conditionalFormatting>
  <conditionalFormatting sqref="AU332">
    <cfRule type="cellIs" dxfId="0" priority="9526" operator="lessThan">
      <formula>20</formula>
    </cfRule>
    <cfRule type="cellIs" dxfId="1" priority="6242" operator="greaterThan">
      <formula>120</formula>
    </cfRule>
    <cfRule type="containsText" dxfId="2" priority="2958" operator="between" text="库存为">
      <formula>NOT(ISERROR(SEARCH("库存为",AU332)))</formula>
    </cfRule>
  </conditionalFormatting>
  <conditionalFormatting sqref="AU333">
    <cfRule type="cellIs" dxfId="0" priority="9525" operator="lessThan">
      <formula>20</formula>
    </cfRule>
    <cfRule type="cellIs" dxfId="1" priority="6241" operator="greaterThan">
      <formula>120</formula>
    </cfRule>
    <cfRule type="containsText" dxfId="2" priority="2957" operator="between" text="库存为">
      <formula>NOT(ISERROR(SEARCH("库存为",AU333)))</formula>
    </cfRule>
  </conditionalFormatting>
  <conditionalFormatting sqref="AU334">
    <cfRule type="cellIs" dxfId="0" priority="9524" operator="lessThan">
      <formula>20</formula>
    </cfRule>
    <cfRule type="cellIs" dxfId="1" priority="6240" operator="greaterThan">
      <formula>120</formula>
    </cfRule>
    <cfRule type="containsText" dxfId="2" priority="2956" operator="between" text="库存为">
      <formula>NOT(ISERROR(SEARCH("库存为",AU334)))</formula>
    </cfRule>
  </conditionalFormatting>
  <conditionalFormatting sqref="AU335">
    <cfRule type="cellIs" dxfId="0" priority="9523" operator="lessThan">
      <formula>20</formula>
    </cfRule>
    <cfRule type="cellIs" dxfId="1" priority="6239" operator="greaterThan">
      <formula>120</formula>
    </cfRule>
    <cfRule type="containsText" dxfId="2" priority="2955" operator="between" text="库存为">
      <formula>NOT(ISERROR(SEARCH("库存为",AU335)))</formula>
    </cfRule>
  </conditionalFormatting>
  <conditionalFormatting sqref="AU336">
    <cfRule type="cellIs" dxfId="0" priority="9522" operator="lessThan">
      <formula>20</formula>
    </cfRule>
    <cfRule type="cellIs" dxfId="1" priority="6238" operator="greaterThan">
      <formula>120</formula>
    </cfRule>
    <cfRule type="containsText" dxfId="2" priority="2954" operator="between" text="库存为">
      <formula>NOT(ISERROR(SEARCH("库存为",AU336)))</formula>
    </cfRule>
  </conditionalFormatting>
  <conditionalFormatting sqref="AU337">
    <cfRule type="cellIs" dxfId="0" priority="9521" operator="lessThan">
      <formula>20</formula>
    </cfRule>
    <cfRule type="cellIs" dxfId="1" priority="6237" operator="greaterThan">
      <formula>120</formula>
    </cfRule>
    <cfRule type="containsText" dxfId="2" priority="2953" operator="between" text="库存为">
      <formula>NOT(ISERROR(SEARCH("库存为",AU337)))</formula>
    </cfRule>
  </conditionalFormatting>
  <conditionalFormatting sqref="AU338">
    <cfRule type="cellIs" dxfId="0" priority="9520" operator="lessThan">
      <formula>20</formula>
    </cfRule>
    <cfRule type="cellIs" dxfId="1" priority="6236" operator="greaterThan">
      <formula>120</formula>
    </cfRule>
    <cfRule type="containsText" dxfId="2" priority="2952" operator="between" text="库存为">
      <formula>NOT(ISERROR(SEARCH("库存为",AU338)))</formula>
    </cfRule>
  </conditionalFormatting>
  <conditionalFormatting sqref="AU339">
    <cfRule type="cellIs" dxfId="0" priority="9519" operator="lessThan">
      <formula>20</formula>
    </cfRule>
    <cfRule type="cellIs" dxfId="1" priority="6235" operator="greaterThan">
      <formula>120</formula>
    </cfRule>
    <cfRule type="containsText" dxfId="2" priority="2951" operator="between" text="库存为">
      <formula>NOT(ISERROR(SEARCH("库存为",AU339)))</formula>
    </cfRule>
  </conditionalFormatting>
  <conditionalFormatting sqref="AU340">
    <cfRule type="cellIs" dxfId="0" priority="9518" operator="lessThan">
      <formula>20</formula>
    </cfRule>
    <cfRule type="cellIs" dxfId="1" priority="6234" operator="greaterThan">
      <formula>120</formula>
    </cfRule>
    <cfRule type="containsText" dxfId="2" priority="2950" operator="between" text="库存为">
      <formula>NOT(ISERROR(SEARCH("库存为",AU340)))</formula>
    </cfRule>
  </conditionalFormatting>
  <conditionalFormatting sqref="AU341">
    <cfRule type="cellIs" dxfId="0" priority="9517" operator="lessThan">
      <formula>20</formula>
    </cfRule>
    <cfRule type="cellIs" dxfId="1" priority="6233" operator="greaterThan">
      <formula>120</formula>
    </cfRule>
    <cfRule type="containsText" dxfId="2" priority="2949" operator="between" text="库存为">
      <formula>NOT(ISERROR(SEARCH("库存为",AU341)))</formula>
    </cfRule>
  </conditionalFormatting>
  <conditionalFormatting sqref="AU342">
    <cfRule type="cellIs" dxfId="0" priority="9516" operator="lessThan">
      <formula>20</formula>
    </cfRule>
    <cfRule type="cellIs" dxfId="1" priority="6232" operator="greaterThan">
      <formula>120</formula>
    </cfRule>
    <cfRule type="containsText" dxfId="2" priority="2948" operator="between" text="库存为">
      <formula>NOT(ISERROR(SEARCH("库存为",AU342)))</formula>
    </cfRule>
  </conditionalFormatting>
  <conditionalFormatting sqref="AU343">
    <cfRule type="cellIs" dxfId="0" priority="9515" operator="lessThan">
      <formula>20</formula>
    </cfRule>
    <cfRule type="cellIs" dxfId="1" priority="6231" operator="greaterThan">
      <formula>120</formula>
    </cfRule>
    <cfRule type="containsText" dxfId="2" priority="2947" operator="between" text="库存为">
      <formula>NOT(ISERROR(SEARCH("库存为",AU343)))</formula>
    </cfRule>
  </conditionalFormatting>
  <conditionalFormatting sqref="AU344">
    <cfRule type="cellIs" dxfId="0" priority="9514" operator="lessThan">
      <formula>20</formula>
    </cfRule>
    <cfRule type="cellIs" dxfId="1" priority="6230" operator="greaterThan">
      <formula>120</formula>
    </cfRule>
    <cfRule type="containsText" dxfId="2" priority="2946" operator="between" text="库存为">
      <formula>NOT(ISERROR(SEARCH("库存为",AU344)))</formula>
    </cfRule>
  </conditionalFormatting>
  <conditionalFormatting sqref="AU345">
    <cfRule type="cellIs" dxfId="0" priority="9513" operator="lessThan">
      <formula>20</formula>
    </cfRule>
    <cfRule type="cellIs" dxfId="1" priority="6229" operator="greaterThan">
      <formula>120</formula>
    </cfRule>
    <cfRule type="containsText" dxfId="2" priority="2945" operator="between" text="库存为">
      <formula>NOT(ISERROR(SEARCH("库存为",AU345)))</formula>
    </cfRule>
  </conditionalFormatting>
  <conditionalFormatting sqref="AU346">
    <cfRule type="cellIs" dxfId="0" priority="9512" operator="lessThan">
      <formula>20</formula>
    </cfRule>
    <cfRule type="cellIs" dxfId="1" priority="6228" operator="greaterThan">
      <formula>120</formula>
    </cfRule>
    <cfRule type="containsText" dxfId="2" priority="2944" operator="between" text="库存为">
      <formula>NOT(ISERROR(SEARCH("库存为",AU346)))</formula>
    </cfRule>
  </conditionalFormatting>
  <conditionalFormatting sqref="AU347">
    <cfRule type="cellIs" dxfId="0" priority="9511" operator="lessThan">
      <formula>20</formula>
    </cfRule>
    <cfRule type="cellIs" dxfId="1" priority="6227" operator="greaterThan">
      <formula>120</formula>
    </cfRule>
    <cfRule type="containsText" dxfId="2" priority="2943" operator="between" text="库存为">
      <formula>NOT(ISERROR(SEARCH("库存为",AU347)))</formula>
    </cfRule>
  </conditionalFormatting>
  <conditionalFormatting sqref="AU348">
    <cfRule type="cellIs" dxfId="0" priority="9510" operator="lessThan">
      <formula>20</formula>
    </cfRule>
    <cfRule type="cellIs" dxfId="1" priority="6226" operator="greaterThan">
      <formula>120</formula>
    </cfRule>
    <cfRule type="containsText" dxfId="2" priority="2942" operator="between" text="库存为">
      <formula>NOT(ISERROR(SEARCH("库存为",AU348)))</formula>
    </cfRule>
  </conditionalFormatting>
  <conditionalFormatting sqref="AU349">
    <cfRule type="cellIs" dxfId="0" priority="9509" operator="lessThan">
      <formula>20</formula>
    </cfRule>
    <cfRule type="cellIs" dxfId="1" priority="6225" operator="greaterThan">
      <formula>120</formula>
    </cfRule>
    <cfRule type="containsText" dxfId="2" priority="2941" operator="between" text="库存为">
      <formula>NOT(ISERROR(SEARCH("库存为",AU349)))</formula>
    </cfRule>
  </conditionalFormatting>
  <conditionalFormatting sqref="AU350">
    <cfRule type="cellIs" dxfId="0" priority="9508" operator="lessThan">
      <formula>20</formula>
    </cfRule>
    <cfRule type="cellIs" dxfId="1" priority="6224" operator="greaterThan">
      <formula>120</formula>
    </cfRule>
    <cfRule type="containsText" dxfId="2" priority="2940" operator="between" text="库存为">
      <formula>NOT(ISERROR(SEARCH("库存为",AU350)))</formula>
    </cfRule>
  </conditionalFormatting>
  <conditionalFormatting sqref="AU351">
    <cfRule type="cellIs" dxfId="0" priority="9507" operator="lessThan">
      <formula>20</formula>
    </cfRule>
    <cfRule type="cellIs" dxfId="1" priority="6223" operator="greaterThan">
      <formula>120</formula>
    </cfRule>
    <cfRule type="containsText" dxfId="2" priority="2939" operator="between" text="库存为">
      <formula>NOT(ISERROR(SEARCH("库存为",AU351)))</formula>
    </cfRule>
  </conditionalFormatting>
  <conditionalFormatting sqref="AU352">
    <cfRule type="cellIs" dxfId="0" priority="9506" operator="lessThan">
      <formula>20</formula>
    </cfRule>
    <cfRule type="cellIs" dxfId="1" priority="6222" operator="greaterThan">
      <formula>120</formula>
    </cfRule>
    <cfRule type="containsText" dxfId="2" priority="2938" operator="between" text="库存为">
      <formula>NOT(ISERROR(SEARCH("库存为",AU352)))</formula>
    </cfRule>
  </conditionalFormatting>
  <conditionalFormatting sqref="AU353">
    <cfRule type="cellIs" dxfId="0" priority="9505" operator="lessThan">
      <formula>20</formula>
    </cfRule>
    <cfRule type="cellIs" dxfId="1" priority="6221" operator="greaterThan">
      <formula>120</formula>
    </cfRule>
    <cfRule type="containsText" dxfId="2" priority="2937" operator="between" text="库存为">
      <formula>NOT(ISERROR(SEARCH("库存为",AU353)))</formula>
    </cfRule>
  </conditionalFormatting>
  <conditionalFormatting sqref="AU354">
    <cfRule type="cellIs" dxfId="0" priority="9504" operator="lessThan">
      <formula>20</formula>
    </cfRule>
    <cfRule type="cellIs" dxfId="1" priority="6220" operator="greaterThan">
      <formula>120</formula>
    </cfRule>
    <cfRule type="containsText" dxfId="2" priority="2936" operator="between" text="库存为">
      <formula>NOT(ISERROR(SEARCH("库存为",AU354)))</formula>
    </cfRule>
  </conditionalFormatting>
  <conditionalFormatting sqref="AU355">
    <cfRule type="cellIs" dxfId="0" priority="9503" operator="lessThan">
      <formula>20</formula>
    </cfRule>
    <cfRule type="cellIs" dxfId="1" priority="6219" operator="greaterThan">
      <formula>120</formula>
    </cfRule>
    <cfRule type="containsText" dxfId="2" priority="2935" operator="between" text="库存为">
      <formula>NOT(ISERROR(SEARCH("库存为",AU355)))</formula>
    </cfRule>
  </conditionalFormatting>
  <conditionalFormatting sqref="AU356">
    <cfRule type="cellIs" dxfId="0" priority="9502" operator="lessThan">
      <formula>20</formula>
    </cfRule>
    <cfRule type="cellIs" dxfId="1" priority="6218" operator="greaterThan">
      <formula>120</formula>
    </cfRule>
    <cfRule type="containsText" dxfId="2" priority="2934" operator="between" text="库存为">
      <formula>NOT(ISERROR(SEARCH("库存为",AU356)))</formula>
    </cfRule>
  </conditionalFormatting>
  <conditionalFormatting sqref="AU357">
    <cfRule type="cellIs" dxfId="0" priority="9501" operator="lessThan">
      <formula>20</formula>
    </cfRule>
    <cfRule type="cellIs" dxfId="1" priority="6217" operator="greaterThan">
      <formula>120</formula>
    </cfRule>
    <cfRule type="containsText" dxfId="2" priority="2933" operator="between" text="库存为">
      <formula>NOT(ISERROR(SEARCH("库存为",AU357)))</formula>
    </cfRule>
  </conditionalFormatting>
  <conditionalFormatting sqref="AU358">
    <cfRule type="cellIs" dxfId="0" priority="9500" operator="lessThan">
      <formula>20</formula>
    </cfRule>
    <cfRule type="cellIs" dxfId="1" priority="6216" operator="greaterThan">
      <formula>120</formula>
    </cfRule>
    <cfRule type="containsText" dxfId="2" priority="2932" operator="between" text="库存为">
      <formula>NOT(ISERROR(SEARCH("库存为",AU358)))</formula>
    </cfRule>
  </conditionalFormatting>
  <conditionalFormatting sqref="AU359">
    <cfRule type="cellIs" dxfId="0" priority="9499" operator="lessThan">
      <formula>20</formula>
    </cfRule>
    <cfRule type="cellIs" dxfId="1" priority="6215" operator="greaterThan">
      <formula>120</formula>
    </cfRule>
    <cfRule type="containsText" dxfId="2" priority="2931" operator="between" text="库存为">
      <formula>NOT(ISERROR(SEARCH("库存为",AU359)))</formula>
    </cfRule>
  </conditionalFormatting>
  <conditionalFormatting sqref="AU360">
    <cfRule type="cellIs" dxfId="0" priority="9498" operator="lessThan">
      <formula>20</formula>
    </cfRule>
    <cfRule type="cellIs" dxfId="1" priority="6214" operator="greaterThan">
      <formula>120</formula>
    </cfRule>
    <cfRule type="containsText" dxfId="2" priority="2930" operator="between" text="库存为">
      <formula>NOT(ISERROR(SEARCH("库存为",AU360)))</formula>
    </cfRule>
  </conditionalFormatting>
  <conditionalFormatting sqref="AU361">
    <cfRule type="cellIs" dxfId="0" priority="9497" operator="lessThan">
      <formula>20</formula>
    </cfRule>
    <cfRule type="cellIs" dxfId="1" priority="6213" operator="greaterThan">
      <formula>120</formula>
    </cfRule>
    <cfRule type="containsText" dxfId="2" priority="2929" operator="between" text="库存为">
      <formula>NOT(ISERROR(SEARCH("库存为",AU361)))</formula>
    </cfRule>
  </conditionalFormatting>
  <conditionalFormatting sqref="AU362">
    <cfRule type="cellIs" dxfId="0" priority="9496" operator="lessThan">
      <formula>20</formula>
    </cfRule>
    <cfRule type="cellIs" dxfId="1" priority="6212" operator="greaterThan">
      <formula>120</formula>
    </cfRule>
    <cfRule type="containsText" dxfId="2" priority="2928" operator="between" text="库存为">
      <formula>NOT(ISERROR(SEARCH("库存为",AU362)))</formula>
    </cfRule>
  </conditionalFormatting>
  <conditionalFormatting sqref="AU363">
    <cfRule type="cellIs" dxfId="0" priority="9495" operator="lessThan">
      <formula>20</formula>
    </cfRule>
    <cfRule type="cellIs" dxfId="1" priority="6211" operator="greaterThan">
      <formula>120</formula>
    </cfRule>
    <cfRule type="containsText" dxfId="2" priority="2927" operator="between" text="库存为">
      <formula>NOT(ISERROR(SEARCH("库存为",AU363)))</formula>
    </cfRule>
  </conditionalFormatting>
  <conditionalFormatting sqref="AU364">
    <cfRule type="cellIs" dxfId="0" priority="9494" operator="lessThan">
      <formula>20</formula>
    </cfRule>
    <cfRule type="cellIs" dxfId="1" priority="6210" operator="greaterThan">
      <formula>120</formula>
    </cfRule>
    <cfRule type="containsText" dxfId="2" priority="2926" operator="between" text="库存为">
      <formula>NOT(ISERROR(SEARCH("库存为",AU364)))</formula>
    </cfRule>
  </conditionalFormatting>
  <conditionalFormatting sqref="AU365">
    <cfRule type="cellIs" dxfId="0" priority="9493" operator="lessThan">
      <formula>20</formula>
    </cfRule>
    <cfRule type="cellIs" dxfId="1" priority="6209" operator="greaterThan">
      <formula>120</formula>
    </cfRule>
    <cfRule type="containsText" dxfId="2" priority="2925" operator="between" text="库存为">
      <formula>NOT(ISERROR(SEARCH("库存为",AU365)))</formula>
    </cfRule>
  </conditionalFormatting>
  <conditionalFormatting sqref="AU366">
    <cfRule type="cellIs" dxfId="0" priority="9492" operator="lessThan">
      <formula>20</formula>
    </cfRule>
    <cfRule type="cellIs" dxfId="1" priority="6208" operator="greaterThan">
      <formula>120</formula>
    </cfRule>
    <cfRule type="containsText" dxfId="2" priority="2924" operator="between" text="库存为">
      <formula>NOT(ISERROR(SEARCH("库存为",AU366)))</formula>
    </cfRule>
  </conditionalFormatting>
  <conditionalFormatting sqref="AU367">
    <cfRule type="cellIs" dxfId="0" priority="9491" operator="lessThan">
      <formula>20</formula>
    </cfRule>
    <cfRule type="cellIs" dxfId="1" priority="6207" operator="greaterThan">
      <formula>120</formula>
    </cfRule>
    <cfRule type="containsText" dxfId="2" priority="2923" operator="between" text="库存为">
      <formula>NOT(ISERROR(SEARCH("库存为",AU367)))</formula>
    </cfRule>
  </conditionalFormatting>
  <conditionalFormatting sqref="AU368">
    <cfRule type="cellIs" dxfId="0" priority="9490" operator="lessThan">
      <formula>20</formula>
    </cfRule>
    <cfRule type="cellIs" dxfId="1" priority="6206" operator="greaterThan">
      <formula>120</formula>
    </cfRule>
    <cfRule type="containsText" dxfId="2" priority="2922" operator="between" text="库存为">
      <formula>NOT(ISERROR(SEARCH("库存为",AU368)))</formula>
    </cfRule>
  </conditionalFormatting>
  <conditionalFormatting sqref="AU369">
    <cfRule type="cellIs" dxfId="0" priority="9489" operator="lessThan">
      <formula>20</formula>
    </cfRule>
    <cfRule type="cellIs" dxfId="1" priority="6205" operator="greaterThan">
      <formula>120</formula>
    </cfRule>
    <cfRule type="containsText" dxfId="2" priority="2921" operator="between" text="库存为">
      <formula>NOT(ISERROR(SEARCH("库存为",AU369)))</formula>
    </cfRule>
  </conditionalFormatting>
  <conditionalFormatting sqref="AU370">
    <cfRule type="cellIs" dxfId="0" priority="9488" operator="lessThan">
      <formula>20</formula>
    </cfRule>
    <cfRule type="cellIs" dxfId="1" priority="6204" operator="greaterThan">
      <formula>120</formula>
    </cfRule>
    <cfRule type="containsText" dxfId="2" priority="2920" operator="between" text="库存为">
      <formula>NOT(ISERROR(SEARCH("库存为",AU370)))</formula>
    </cfRule>
  </conditionalFormatting>
  <conditionalFormatting sqref="AU371">
    <cfRule type="cellIs" dxfId="0" priority="9487" operator="lessThan">
      <formula>20</formula>
    </cfRule>
    <cfRule type="cellIs" dxfId="1" priority="6203" operator="greaterThan">
      <formula>120</formula>
    </cfRule>
    <cfRule type="containsText" dxfId="2" priority="2919" operator="between" text="库存为">
      <formula>NOT(ISERROR(SEARCH("库存为",AU371)))</formula>
    </cfRule>
  </conditionalFormatting>
  <conditionalFormatting sqref="AU372">
    <cfRule type="cellIs" dxfId="0" priority="9486" operator="lessThan">
      <formula>20</formula>
    </cfRule>
    <cfRule type="cellIs" dxfId="1" priority="6202" operator="greaterThan">
      <formula>120</formula>
    </cfRule>
    <cfRule type="containsText" dxfId="2" priority="2918" operator="between" text="库存为">
      <formula>NOT(ISERROR(SEARCH("库存为",AU372)))</formula>
    </cfRule>
  </conditionalFormatting>
  <conditionalFormatting sqref="AU373">
    <cfRule type="cellIs" dxfId="0" priority="9485" operator="lessThan">
      <formula>20</formula>
    </cfRule>
    <cfRule type="cellIs" dxfId="1" priority="6201" operator="greaterThan">
      <formula>120</formula>
    </cfRule>
    <cfRule type="containsText" dxfId="2" priority="2917" operator="between" text="库存为">
      <formula>NOT(ISERROR(SEARCH("库存为",AU373)))</formula>
    </cfRule>
  </conditionalFormatting>
  <conditionalFormatting sqref="AU374">
    <cfRule type="cellIs" dxfId="0" priority="9484" operator="lessThan">
      <formula>20</formula>
    </cfRule>
    <cfRule type="cellIs" dxfId="1" priority="6200" operator="greaterThan">
      <formula>120</formula>
    </cfRule>
    <cfRule type="containsText" dxfId="2" priority="2916" operator="between" text="库存为">
      <formula>NOT(ISERROR(SEARCH("库存为",AU374)))</formula>
    </cfRule>
  </conditionalFormatting>
  <conditionalFormatting sqref="AU375">
    <cfRule type="cellIs" dxfId="0" priority="9483" operator="lessThan">
      <formula>20</formula>
    </cfRule>
    <cfRule type="cellIs" dxfId="1" priority="6199" operator="greaterThan">
      <formula>120</formula>
    </cfRule>
    <cfRule type="containsText" dxfId="2" priority="2915" operator="between" text="库存为">
      <formula>NOT(ISERROR(SEARCH("库存为",AU375)))</formula>
    </cfRule>
  </conditionalFormatting>
  <conditionalFormatting sqref="AU376">
    <cfRule type="cellIs" dxfId="0" priority="9482" operator="lessThan">
      <formula>20</formula>
    </cfRule>
    <cfRule type="cellIs" dxfId="1" priority="6198" operator="greaterThan">
      <formula>120</formula>
    </cfRule>
    <cfRule type="containsText" dxfId="2" priority="2914" operator="between" text="库存为">
      <formula>NOT(ISERROR(SEARCH("库存为",AU376)))</formula>
    </cfRule>
  </conditionalFormatting>
  <conditionalFormatting sqref="AU377">
    <cfRule type="cellIs" dxfId="0" priority="9481" operator="lessThan">
      <formula>20</formula>
    </cfRule>
    <cfRule type="cellIs" dxfId="1" priority="6197" operator="greaterThan">
      <formula>120</formula>
    </cfRule>
    <cfRule type="containsText" dxfId="2" priority="2913" operator="between" text="库存为">
      <formula>NOT(ISERROR(SEARCH("库存为",AU377)))</formula>
    </cfRule>
  </conditionalFormatting>
  <conditionalFormatting sqref="AU378">
    <cfRule type="cellIs" dxfId="0" priority="9480" operator="lessThan">
      <formula>20</formula>
    </cfRule>
    <cfRule type="cellIs" dxfId="1" priority="6196" operator="greaterThan">
      <formula>120</formula>
    </cfRule>
    <cfRule type="containsText" dxfId="2" priority="2912" operator="between" text="库存为">
      <formula>NOT(ISERROR(SEARCH("库存为",AU378)))</formula>
    </cfRule>
  </conditionalFormatting>
  <conditionalFormatting sqref="AU379">
    <cfRule type="cellIs" dxfId="0" priority="9479" operator="lessThan">
      <formula>20</formula>
    </cfRule>
    <cfRule type="cellIs" dxfId="1" priority="6195" operator="greaterThan">
      <formula>120</formula>
    </cfRule>
    <cfRule type="containsText" dxfId="2" priority="2911" operator="between" text="库存为">
      <formula>NOT(ISERROR(SEARCH("库存为",AU379)))</formula>
    </cfRule>
  </conditionalFormatting>
  <conditionalFormatting sqref="AU380">
    <cfRule type="cellIs" dxfId="0" priority="9478" operator="lessThan">
      <formula>20</formula>
    </cfRule>
    <cfRule type="cellIs" dxfId="1" priority="6194" operator="greaterThan">
      <formula>120</formula>
    </cfRule>
    <cfRule type="containsText" dxfId="2" priority="2910" operator="between" text="库存为">
      <formula>NOT(ISERROR(SEARCH("库存为",AU380)))</formula>
    </cfRule>
  </conditionalFormatting>
  <conditionalFormatting sqref="AU381">
    <cfRule type="cellIs" dxfId="0" priority="9477" operator="lessThan">
      <formula>20</formula>
    </cfRule>
    <cfRule type="cellIs" dxfId="1" priority="6193" operator="greaterThan">
      <formula>120</formula>
    </cfRule>
    <cfRule type="containsText" dxfId="2" priority="2909" operator="between" text="库存为">
      <formula>NOT(ISERROR(SEARCH("库存为",AU381)))</formula>
    </cfRule>
  </conditionalFormatting>
  <conditionalFormatting sqref="AU382">
    <cfRule type="cellIs" dxfId="0" priority="9476" operator="lessThan">
      <formula>20</formula>
    </cfRule>
    <cfRule type="cellIs" dxfId="1" priority="6192" operator="greaterThan">
      <formula>120</formula>
    </cfRule>
    <cfRule type="containsText" dxfId="2" priority="2908" operator="between" text="库存为">
      <formula>NOT(ISERROR(SEARCH("库存为",AU382)))</formula>
    </cfRule>
  </conditionalFormatting>
  <conditionalFormatting sqref="AU383">
    <cfRule type="cellIs" dxfId="0" priority="9475" operator="lessThan">
      <formula>20</formula>
    </cfRule>
    <cfRule type="cellIs" dxfId="1" priority="6191" operator="greaterThan">
      <formula>120</formula>
    </cfRule>
    <cfRule type="containsText" dxfId="2" priority="2907" operator="between" text="库存为">
      <formula>NOT(ISERROR(SEARCH("库存为",AU383)))</formula>
    </cfRule>
  </conditionalFormatting>
  <conditionalFormatting sqref="AU384">
    <cfRule type="cellIs" dxfId="0" priority="9474" operator="lessThan">
      <formula>20</formula>
    </cfRule>
    <cfRule type="cellIs" dxfId="1" priority="6190" operator="greaterThan">
      <formula>120</formula>
    </cfRule>
    <cfRule type="containsText" dxfId="2" priority="2906" operator="between" text="库存为">
      <formula>NOT(ISERROR(SEARCH("库存为",AU384)))</formula>
    </cfRule>
  </conditionalFormatting>
  <conditionalFormatting sqref="AU385">
    <cfRule type="cellIs" dxfId="0" priority="9473" operator="lessThan">
      <formula>20</formula>
    </cfRule>
    <cfRule type="cellIs" dxfId="1" priority="6189" operator="greaterThan">
      <formula>120</formula>
    </cfRule>
    <cfRule type="containsText" dxfId="2" priority="2905" operator="between" text="库存为">
      <formula>NOT(ISERROR(SEARCH("库存为",AU385)))</formula>
    </cfRule>
  </conditionalFormatting>
  <conditionalFormatting sqref="AU386">
    <cfRule type="cellIs" dxfId="0" priority="9472" operator="lessThan">
      <formula>20</formula>
    </cfRule>
    <cfRule type="cellIs" dxfId="1" priority="6188" operator="greaterThan">
      <formula>120</formula>
    </cfRule>
    <cfRule type="containsText" dxfId="2" priority="2904" operator="between" text="库存为">
      <formula>NOT(ISERROR(SEARCH("库存为",AU386)))</formula>
    </cfRule>
  </conditionalFormatting>
  <conditionalFormatting sqref="AU387">
    <cfRule type="cellIs" dxfId="0" priority="9471" operator="lessThan">
      <formula>20</formula>
    </cfRule>
    <cfRule type="cellIs" dxfId="1" priority="6187" operator="greaterThan">
      <formula>120</formula>
    </cfRule>
    <cfRule type="containsText" dxfId="2" priority="2903" operator="between" text="库存为">
      <formula>NOT(ISERROR(SEARCH("库存为",AU387)))</formula>
    </cfRule>
  </conditionalFormatting>
  <conditionalFormatting sqref="AU388">
    <cfRule type="cellIs" dxfId="0" priority="9470" operator="lessThan">
      <formula>20</formula>
    </cfRule>
    <cfRule type="cellIs" dxfId="1" priority="6186" operator="greaterThan">
      <formula>120</formula>
    </cfRule>
    <cfRule type="containsText" dxfId="2" priority="2902" operator="between" text="库存为">
      <formula>NOT(ISERROR(SEARCH("库存为",AU388)))</formula>
    </cfRule>
  </conditionalFormatting>
  <conditionalFormatting sqref="AU389">
    <cfRule type="cellIs" dxfId="0" priority="9469" operator="lessThan">
      <formula>20</formula>
    </cfRule>
    <cfRule type="cellIs" dxfId="1" priority="6185" operator="greaterThan">
      <formula>120</formula>
    </cfRule>
    <cfRule type="containsText" dxfId="2" priority="2901" operator="between" text="库存为">
      <formula>NOT(ISERROR(SEARCH("库存为",AU389)))</formula>
    </cfRule>
  </conditionalFormatting>
  <conditionalFormatting sqref="AU390">
    <cfRule type="cellIs" dxfId="0" priority="9468" operator="lessThan">
      <formula>20</formula>
    </cfRule>
    <cfRule type="cellIs" dxfId="1" priority="6184" operator="greaterThan">
      <formula>120</formula>
    </cfRule>
    <cfRule type="containsText" dxfId="2" priority="2900" operator="between" text="库存为">
      <formula>NOT(ISERROR(SEARCH("库存为",AU390)))</formula>
    </cfRule>
  </conditionalFormatting>
  <conditionalFormatting sqref="AU391">
    <cfRule type="cellIs" dxfId="0" priority="9467" operator="lessThan">
      <formula>20</formula>
    </cfRule>
    <cfRule type="cellIs" dxfId="1" priority="6183" operator="greaterThan">
      <formula>120</formula>
    </cfRule>
    <cfRule type="containsText" dxfId="2" priority="2899" operator="between" text="库存为">
      <formula>NOT(ISERROR(SEARCH("库存为",AU391)))</formula>
    </cfRule>
  </conditionalFormatting>
  <conditionalFormatting sqref="AU392">
    <cfRule type="cellIs" dxfId="0" priority="9466" operator="lessThan">
      <formula>20</formula>
    </cfRule>
    <cfRule type="cellIs" dxfId="1" priority="6182" operator="greaterThan">
      <formula>120</formula>
    </cfRule>
    <cfRule type="containsText" dxfId="2" priority="2898" operator="between" text="库存为">
      <formula>NOT(ISERROR(SEARCH("库存为",AU392)))</formula>
    </cfRule>
  </conditionalFormatting>
  <conditionalFormatting sqref="AU393">
    <cfRule type="cellIs" dxfId="0" priority="9465" operator="lessThan">
      <formula>20</formula>
    </cfRule>
    <cfRule type="cellIs" dxfId="1" priority="6181" operator="greaterThan">
      <formula>120</formula>
    </cfRule>
    <cfRule type="containsText" dxfId="2" priority="2897" operator="between" text="库存为">
      <formula>NOT(ISERROR(SEARCH("库存为",AU393)))</formula>
    </cfRule>
  </conditionalFormatting>
  <conditionalFormatting sqref="AU394">
    <cfRule type="cellIs" dxfId="0" priority="9464" operator="lessThan">
      <formula>20</formula>
    </cfRule>
    <cfRule type="cellIs" dxfId="1" priority="6180" operator="greaterThan">
      <formula>120</formula>
    </cfRule>
    <cfRule type="containsText" dxfId="2" priority="2896" operator="between" text="库存为">
      <formula>NOT(ISERROR(SEARCH("库存为",AU394)))</formula>
    </cfRule>
  </conditionalFormatting>
  <conditionalFormatting sqref="AU395">
    <cfRule type="cellIs" dxfId="0" priority="9463" operator="lessThan">
      <formula>20</formula>
    </cfRule>
    <cfRule type="cellIs" dxfId="1" priority="6179" operator="greaterThan">
      <formula>120</formula>
    </cfRule>
    <cfRule type="containsText" dxfId="2" priority="2895" operator="between" text="库存为">
      <formula>NOT(ISERROR(SEARCH("库存为",AU395)))</formula>
    </cfRule>
  </conditionalFormatting>
  <conditionalFormatting sqref="AU396">
    <cfRule type="cellIs" dxfId="0" priority="9462" operator="lessThan">
      <formula>20</formula>
    </cfRule>
    <cfRule type="cellIs" dxfId="1" priority="6178" operator="greaterThan">
      <formula>120</formula>
    </cfRule>
    <cfRule type="containsText" dxfId="2" priority="2894" operator="between" text="库存为">
      <formula>NOT(ISERROR(SEARCH("库存为",AU396)))</formula>
    </cfRule>
  </conditionalFormatting>
  <conditionalFormatting sqref="AU397">
    <cfRule type="cellIs" dxfId="0" priority="9461" operator="lessThan">
      <formula>20</formula>
    </cfRule>
    <cfRule type="cellIs" dxfId="1" priority="6177" operator="greaterThan">
      <formula>120</formula>
    </cfRule>
    <cfRule type="containsText" dxfId="2" priority="2893" operator="between" text="库存为">
      <formula>NOT(ISERROR(SEARCH("库存为",AU397)))</formula>
    </cfRule>
  </conditionalFormatting>
  <conditionalFormatting sqref="AU398">
    <cfRule type="cellIs" dxfId="0" priority="9460" operator="lessThan">
      <formula>20</formula>
    </cfRule>
    <cfRule type="cellIs" dxfId="1" priority="6176" operator="greaterThan">
      <formula>120</formula>
    </cfRule>
    <cfRule type="containsText" dxfId="2" priority="2892" operator="between" text="库存为">
      <formula>NOT(ISERROR(SEARCH("库存为",AU398)))</formula>
    </cfRule>
  </conditionalFormatting>
  <conditionalFormatting sqref="AU399">
    <cfRule type="cellIs" dxfId="0" priority="9459" operator="lessThan">
      <formula>20</formula>
    </cfRule>
    <cfRule type="cellIs" dxfId="1" priority="6175" operator="greaterThan">
      <formula>120</formula>
    </cfRule>
    <cfRule type="containsText" dxfId="2" priority="2891" operator="between" text="库存为">
      <formula>NOT(ISERROR(SEARCH("库存为",AU399)))</formula>
    </cfRule>
  </conditionalFormatting>
  <conditionalFormatting sqref="AU400">
    <cfRule type="cellIs" dxfId="0" priority="9458" operator="lessThan">
      <formula>20</formula>
    </cfRule>
    <cfRule type="cellIs" dxfId="1" priority="6174" operator="greaterThan">
      <formula>120</formula>
    </cfRule>
    <cfRule type="containsText" dxfId="2" priority="2890" operator="between" text="库存为">
      <formula>NOT(ISERROR(SEARCH("库存为",AU400)))</formula>
    </cfRule>
  </conditionalFormatting>
  <conditionalFormatting sqref="AU401">
    <cfRule type="cellIs" dxfId="0" priority="9457" operator="lessThan">
      <formula>20</formula>
    </cfRule>
    <cfRule type="cellIs" dxfId="1" priority="6173" operator="greaterThan">
      <formula>120</formula>
    </cfRule>
    <cfRule type="containsText" dxfId="2" priority="2889" operator="between" text="库存为">
      <formula>NOT(ISERROR(SEARCH("库存为",AU401)))</formula>
    </cfRule>
  </conditionalFormatting>
  <conditionalFormatting sqref="AU402">
    <cfRule type="cellIs" dxfId="0" priority="9456" operator="lessThan">
      <formula>20</formula>
    </cfRule>
    <cfRule type="cellIs" dxfId="1" priority="6172" operator="greaterThan">
      <formula>120</formula>
    </cfRule>
    <cfRule type="containsText" dxfId="2" priority="2888" operator="between" text="库存为">
      <formula>NOT(ISERROR(SEARCH("库存为",AU402)))</formula>
    </cfRule>
  </conditionalFormatting>
  <conditionalFormatting sqref="AU403">
    <cfRule type="cellIs" dxfId="0" priority="9455" operator="lessThan">
      <formula>20</formula>
    </cfRule>
    <cfRule type="cellIs" dxfId="1" priority="6171" operator="greaterThan">
      <formula>120</formula>
    </cfRule>
    <cfRule type="containsText" dxfId="2" priority="2887" operator="between" text="库存为">
      <formula>NOT(ISERROR(SEARCH("库存为",AU403)))</formula>
    </cfRule>
  </conditionalFormatting>
  <conditionalFormatting sqref="AU404">
    <cfRule type="cellIs" dxfId="0" priority="9454" operator="lessThan">
      <formula>20</formula>
    </cfRule>
    <cfRule type="cellIs" dxfId="1" priority="6170" operator="greaterThan">
      <formula>120</formula>
    </cfRule>
    <cfRule type="containsText" dxfId="2" priority="2886" operator="between" text="库存为">
      <formula>NOT(ISERROR(SEARCH("库存为",AU404)))</formula>
    </cfRule>
  </conditionalFormatting>
  <conditionalFormatting sqref="AU405">
    <cfRule type="cellIs" dxfId="0" priority="9453" operator="lessThan">
      <formula>20</formula>
    </cfRule>
    <cfRule type="cellIs" dxfId="1" priority="6169" operator="greaterThan">
      <formula>120</formula>
    </cfRule>
    <cfRule type="containsText" dxfId="2" priority="2885" operator="between" text="库存为">
      <formula>NOT(ISERROR(SEARCH("库存为",AU405)))</formula>
    </cfRule>
  </conditionalFormatting>
  <conditionalFormatting sqref="AU406">
    <cfRule type="cellIs" dxfId="0" priority="9452" operator="lessThan">
      <formula>20</formula>
    </cfRule>
    <cfRule type="cellIs" dxfId="1" priority="6168" operator="greaterThan">
      <formula>120</formula>
    </cfRule>
    <cfRule type="containsText" dxfId="2" priority="2884" operator="between" text="库存为">
      <formula>NOT(ISERROR(SEARCH("库存为",AU406)))</formula>
    </cfRule>
  </conditionalFormatting>
  <conditionalFormatting sqref="AU407">
    <cfRule type="cellIs" dxfId="0" priority="9451" operator="lessThan">
      <formula>20</formula>
    </cfRule>
    <cfRule type="cellIs" dxfId="1" priority="6167" operator="greaterThan">
      <formula>120</formula>
    </cfRule>
    <cfRule type="containsText" dxfId="2" priority="2883" operator="between" text="库存为">
      <formula>NOT(ISERROR(SEARCH("库存为",AU407)))</formula>
    </cfRule>
  </conditionalFormatting>
  <conditionalFormatting sqref="AU408">
    <cfRule type="cellIs" dxfId="0" priority="9450" operator="lessThan">
      <formula>20</formula>
    </cfRule>
    <cfRule type="cellIs" dxfId="1" priority="6166" operator="greaterThan">
      <formula>120</formula>
    </cfRule>
    <cfRule type="containsText" dxfId="2" priority="2882" operator="between" text="库存为">
      <formula>NOT(ISERROR(SEARCH("库存为",AU408)))</formula>
    </cfRule>
  </conditionalFormatting>
  <conditionalFormatting sqref="AU409">
    <cfRule type="cellIs" dxfId="0" priority="9449" operator="lessThan">
      <formula>20</formula>
    </cfRule>
    <cfRule type="cellIs" dxfId="1" priority="6165" operator="greaterThan">
      <formula>120</formula>
    </cfRule>
    <cfRule type="containsText" dxfId="2" priority="2881" operator="between" text="库存为">
      <formula>NOT(ISERROR(SEARCH("库存为",AU409)))</formula>
    </cfRule>
  </conditionalFormatting>
  <conditionalFormatting sqref="AU410">
    <cfRule type="cellIs" dxfId="0" priority="9448" operator="lessThan">
      <formula>20</formula>
    </cfRule>
    <cfRule type="cellIs" dxfId="1" priority="6164" operator="greaterThan">
      <formula>120</formula>
    </cfRule>
    <cfRule type="containsText" dxfId="2" priority="2880" operator="between" text="库存为">
      <formula>NOT(ISERROR(SEARCH("库存为",AU410)))</formula>
    </cfRule>
  </conditionalFormatting>
  <conditionalFormatting sqref="AU411">
    <cfRule type="cellIs" dxfId="0" priority="9447" operator="lessThan">
      <formula>20</formula>
    </cfRule>
    <cfRule type="cellIs" dxfId="1" priority="6163" operator="greaterThan">
      <formula>120</formula>
    </cfRule>
    <cfRule type="containsText" dxfId="2" priority="2879" operator="between" text="库存为">
      <formula>NOT(ISERROR(SEARCH("库存为",AU411)))</formula>
    </cfRule>
  </conditionalFormatting>
  <conditionalFormatting sqref="AU412">
    <cfRule type="cellIs" dxfId="0" priority="9446" operator="lessThan">
      <formula>20</formula>
    </cfRule>
    <cfRule type="cellIs" dxfId="1" priority="6162" operator="greaterThan">
      <formula>120</formula>
    </cfRule>
    <cfRule type="containsText" dxfId="2" priority="2878" operator="between" text="库存为">
      <formula>NOT(ISERROR(SEARCH("库存为",AU412)))</formula>
    </cfRule>
  </conditionalFormatting>
  <conditionalFormatting sqref="AU413">
    <cfRule type="cellIs" dxfId="0" priority="9445" operator="lessThan">
      <formula>20</formula>
    </cfRule>
    <cfRule type="cellIs" dxfId="1" priority="6161" operator="greaterThan">
      <formula>120</formula>
    </cfRule>
    <cfRule type="containsText" dxfId="2" priority="2877" operator="between" text="库存为">
      <formula>NOT(ISERROR(SEARCH("库存为",AU413)))</formula>
    </cfRule>
  </conditionalFormatting>
  <conditionalFormatting sqref="AU414">
    <cfRule type="cellIs" dxfId="0" priority="9444" operator="lessThan">
      <formula>20</formula>
    </cfRule>
    <cfRule type="cellIs" dxfId="1" priority="6160" operator="greaterThan">
      <formula>120</formula>
    </cfRule>
    <cfRule type="containsText" dxfId="2" priority="2876" operator="between" text="库存为">
      <formula>NOT(ISERROR(SEARCH("库存为",AU414)))</formula>
    </cfRule>
  </conditionalFormatting>
  <conditionalFormatting sqref="AU415">
    <cfRule type="cellIs" dxfId="0" priority="9443" operator="lessThan">
      <formula>20</formula>
    </cfRule>
    <cfRule type="cellIs" dxfId="1" priority="6159" operator="greaterThan">
      <formula>120</formula>
    </cfRule>
    <cfRule type="containsText" dxfId="2" priority="2875" operator="between" text="库存为">
      <formula>NOT(ISERROR(SEARCH("库存为",AU415)))</formula>
    </cfRule>
  </conditionalFormatting>
  <conditionalFormatting sqref="AU416">
    <cfRule type="cellIs" dxfId="0" priority="9442" operator="lessThan">
      <formula>20</formula>
    </cfRule>
    <cfRule type="cellIs" dxfId="1" priority="6158" operator="greaterThan">
      <formula>120</formula>
    </cfRule>
    <cfRule type="containsText" dxfId="2" priority="2874" operator="between" text="库存为">
      <formula>NOT(ISERROR(SEARCH("库存为",AU416)))</formula>
    </cfRule>
  </conditionalFormatting>
  <conditionalFormatting sqref="AU417">
    <cfRule type="cellIs" dxfId="0" priority="9441" operator="lessThan">
      <formula>20</formula>
    </cfRule>
    <cfRule type="cellIs" dxfId="1" priority="6157" operator="greaterThan">
      <formula>120</formula>
    </cfRule>
    <cfRule type="containsText" dxfId="2" priority="2873" operator="between" text="库存为">
      <formula>NOT(ISERROR(SEARCH("库存为",AU417)))</formula>
    </cfRule>
  </conditionalFormatting>
  <conditionalFormatting sqref="AU418">
    <cfRule type="cellIs" dxfId="0" priority="9440" operator="lessThan">
      <formula>20</formula>
    </cfRule>
    <cfRule type="cellIs" dxfId="1" priority="6156" operator="greaterThan">
      <formula>120</formula>
    </cfRule>
    <cfRule type="containsText" dxfId="2" priority="2872" operator="between" text="库存为">
      <formula>NOT(ISERROR(SEARCH("库存为",AU418)))</formula>
    </cfRule>
  </conditionalFormatting>
  <conditionalFormatting sqref="AU419">
    <cfRule type="cellIs" dxfId="0" priority="9439" operator="lessThan">
      <formula>20</formula>
    </cfRule>
    <cfRule type="cellIs" dxfId="1" priority="6155" operator="greaterThan">
      <formula>120</formula>
    </cfRule>
    <cfRule type="containsText" dxfId="2" priority="2871" operator="between" text="库存为">
      <formula>NOT(ISERROR(SEARCH("库存为",AU419)))</formula>
    </cfRule>
  </conditionalFormatting>
  <conditionalFormatting sqref="AU420">
    <cfRule type="cellIs" dxfId="0" priority="9438" operator="lessThan">
      <formula>20</formula>
    </cfRule>
    <cfRule type="cellIs" dxfId="1" priority="6154" operator="greaterThan">
      <formula>120</formula>
    </cfRule>
    <cfRule type="containsText" dxfId="2" priority="2870" operator="between" text="库存为">
      <formula>NOT(ISERROR(SEARCH("库存为",AU420)))</formula>
    </cfRule>
  </conditionalFormatting>
  <conditionalFormatting sqref="AU421">
    <cfRule type="cellIs" dxfId="0" priority="9437" operator="lessThan">
      <formula>20</formula>
    </cfRule>
    <cfRule type="cellIs" dxfId="1" priority="6153" operator="greaterThan">
      <formula>120</formula>
    </cfRule>
    <cfRule type="containsText" dxfId="2" priority="2869" operator="between" text="库存为">
      <formula>NOT(ISERROR(SEARCH("库存为",AU421)))</formula>
    </cfRule>
  </conditionalFormatting>
  <conditionalFormatting sqref="AU422">
    <cfRule type="cellIs" dxfId="0" priority="9436" operator="lessThan">
      <formula>20</formula>
    </cfRule>
    <cfRule type="cellIs" dxfId="1" priority="6152" operator="greaterThan">
      <formula>120</formula>
    </cfRule>
    <cfRule type="containsText" dxfId="2" priority="2868" operator="between" text="库存为">
      <formula>NOT(ISERROR(SEARCH("库存为",AU422)))</formula>
    </cfRule>
  </conditionalFormatting>
  <conditionalFormatting sqref="AU423">
    <cfRule type="cellIs" dxfId="0" priority="9435" operator="lessThan">
      <formula>20</formula>
    </cfRule>
    <cfRule type="cellIs" dxfId="1" priority="6151" operator="greaterThan">
      <formula>120</formula>
    </cfRule>
    <cfRule type="containsText" dxfId="2" priority="2867" operator="between" text="库存为">
      <formula>NOT(ISERROR(SEARCH("库存为",AU423)))</formula>
    </cfRule>
  </conditionalFormatting>
  <conditionalFormatting sqref="AU424">
    <cfRule type="cellIs" dxfId="0" priority="9434" operator="lessThan">
      <formula>20</formula>
    </cfRule>
    <cfRule type="cellIs" dxfId="1" priority="6150" operator="greaterThan">
      <formula>120</formula>
    </cfRule>
    <cfRule type="containsText" dxfId="2" priority="2866" operator="between" text="库存为">
      <formula>NOT(ISERROR(SEARCH("库存为",AU424)))</formula>
    </cfRule>
  </conditionalFormatting>
  <conditionalFormatting sqref="AU425">
    <cfRule type="cellIs" dxfId="0" priority="9433" operator="lessThan">
      <formula>20</formula>
    </cfRule>
    <cfRule type="cellIs" dxfId="1" priority="6149" operator="greaterThan">
      <formula>120</formula>
    </cfRule>
    <cfRule type="containsText" dxfId="2" priority="2865" operator="between" text="库存为">
      <formula>NOT(ISERROR(SEARCH("库存为",AU425)))</formula>
    </cfRule>
  </conditionalFormatting>
  <conditionalFormatting sqref="AU426">
    <cfRule type="cellIs" dxfId="0" priority="9432" operator="lessThan">
      <formula>20</formula>
    </cfRule>
    <cfRule type="cellIs" dxfId="1" priority="6148" operator="greaterThan">
      <formula>120</formula>
    </cfRule>
    <cfRule type="containsText" dxfId="2" priority="2864" operator="between" text="库存为">
      <formula>NOT(ISERROR(SEARCH("库存为",AU426)))</formula>
    </cfRule>
  </conditionalFormatting>
  <conditionalFormatting sqref="AU427">
    <cfRule type="cellIs" dxfId="0" priority="9431" operator="lessThan">
      <formula>20</formula>
    </cfRule>
    <cfRule type="cellIs" dxfId="1" priority="6147" operator="greaterThan">
      <formula>120</formula>
    </cfRule>
    <cfRule type="containsText" dxfId="2" priority="2863" operator="between" text="库存为">
      <formula>NOT(ISERROR(SEARCH("库存为",AU427)))</formula>
    </cfRule>
  </conditionalFormatting>
  <conditionalFormatting sqref="AU428">
    <cfRule type="cellIs" dxfId="0" priority="9430" operator="lessThan">
      <formula>20</formula>
    </cfRule>
    <cfRule type="cellIs" dxfId="1" priority="6146" operator="greaterThan">
      <formula>120</formula>
    </cfRule>
    <cfRule type="containsText" dxfId="2" priority="2862" operator="between" text="库存为">
      <formula>NOT(ISERROR(SEARCH("库存为",AU428)))</formula>
    </cfRule>
  </conditionalFormatting>
  <conditionalFormatting sqref="AU429">
    <cfRule type="cellIs" dxfId="0" priority="9429" operator="lessThan">
      <formula>20</formula>
    </cfRule>
    <cfRule type="cellIs" dxfId="1" priority="6145" operator="greaterThan">
      <formula>120</formula>
    </cfRule>
    <cfRule type="containsText" dxfId="2" priority="2861" operator="between" text="库存为">
      <formula>NOT(ISERROR(SEARCH("库存为",AU429)))</formula>
    </cfRule>
  </conditionalFormatting>
  <conditionalFormatting sqref="AU430">
    <cfRule type="cellIs" dxfId="0" priority="9428" operator="lessThan">
      <formula>20</formula>
    </cfRule>
    <cfRule type="cellIs" dxfId="1" priority="6144" operator="greaterThan">
      <formula>120</formula>
    </cfRule>
    <cfRule type="containsText" dxfId="2" priority="2860" operator="between" text="库存为">
      <formula>NOT(ISERROR(SEARCH("库存为",AU430)))</formula>
    </cfRule>
  </conditionalFormatting>
  <conditionalFormatting sqref="AU431">
    <cfRule type="cellIs" dxfId="0" priority="9427" operator="lessThan">
      <formula>20</formula>
    </cfRule>
    <cfRule type="cellIs" dxfId="1" priority="6143" operator="greaterThan">
      <formula>120</formula>
    </cfRule>
    <cfRule type="containsText" dxfId="2" priority="2859" operator="between" text="库存为">
      <formula>NOT(ISERROR(SEARCH("库存为",AU431)))</formula>
    </cfRule>
  </conditionalFormatting>
  <conditionalFormatting sqref="AU432">
    <cfRule type="cellIs" dxfId="0" priority="9426" operator="lessThan">
      <formula>20</formula>
    </cfRule>
    <cfRule type="cellIs" dxfId="1" priority="6142" operator="greaterThan">
      <formula>120</formula>
    </cfRule>
    <cfRule type="containsText" dxfId="2" priority="2858" operator="between" text="库存为">
      <formula>NOT(ISERROR(SEARCH("库存为",AU432)))</formula>
    </cfRule>
  </conditionalFormatting>
  <conditionalFormatting sqref="AU433">
    <cfRule type="cellIs" dxfId="0" priority="9425" operator="lessThan">
      <formula>20</formula>
    </cfRule>
    <cfRule type="cellIs" dxfId="1" priority="6141" operator="greaterThan">
      <formula>120</formula>
    </cfRule>
    <cfRule type="containsText" dxfId="2" priority="2857" operator="between" text="库存为">
      <formula>NOT(ISERROR(SEARCH("库存为",AU433)))</formula>
    </cfRule>
  </conditionalFormatting>
  <conditionalFormatting sqref="AU434">
    <cfRule type="cellIs" dxfId="0" priority="9424" operator="lessThan">
      <formula>20</formula>
    </cfRule>
    <cfRule type="cellIs" dxfId="1" priority="6140" operator="greaterThan">
      <formula>120</formula>
    </cfRule>
    <cfRule type="containsText" dxfId="2" priority="2856" operator="between" text="库存为">
      <formula>NOT(ISERROR(SEARCH("库存为",AU434)))</formula>
    </cfRule>
  </conditionalFormatting>
  <conditionalFormatting sqref="AU435">
    <cfRule type="cellIs" dxfId="0" priority="9423" operator="lessThan">
      <formula>20</formula>
    </cfRule>
    <cfRule type="cellIs" dxfId="1" priority="6139" operator="greaterThan">
      <formula>120</formula>
    </cfRule>
    <cfRule type="containsText" dxfId="2" priority="2855" operator="between" text="库存为">
      <formula>NOT(ISERROR(SEARCH("库存为",AU435)))</formula>
    </cfRule>
  </conditionalFormatting>
  <conditionalFormatting sqref="AU436">
    <cfRule type="cellIs" dxfId="0" priority="9422" operator="lessThan">
      <formula>20</formula>
    </cfRule>
    <cfRule type="cellIs" dxfId="1" priority="6138" operator="greaterThan">
      <formula>120</formula>
    </cfRule>
    <cfRule type="containsText" dxfId="2" priority="2854" operator="between" text="库存为">
      <formula>NOT(ISERROR(SEARCH("库存为",AU436)))</formula>
    </cfRule>
  </conditionalFormatting>
  <conditionalFormatting sqref="AU437">
    <cfRule type="cellIs" dxfId="0" priority="9421" operator="lessThan">
      <formula>20</formula>
    </cfRule>
    <cfRule type="cellIs" dxfId="1" priority="6137" operator="greaterThan">
      <formula>120</formula>
    </cfRule>
    <cfRule type="containsText" dxfId="2" priority="2853" operator="between" text="库存为">
      <formula>NOT(ISERROR(SEARCH("库存为",AU437)))</formula>
    </cfRule>
  </conditionalFormatting>
  <conditionalFormatting sqref="AU438">
    <cfRule type="cellIs" dxfId="0" priority="9420" operator="lessThan">
      <formula>20</formula>
    </cfRule>
    <cfRule type="cellIs" dxfId="1" priority="6136" operator="greaterThan">
      <formula>120</formula>
    </cfRule>
    <cfRule type="containsText" dxfId="2" priority="2852" operator="between" text="库存为">
      <formula>NOT(ISERROR(SEARCH("库存为",AU438)))</formula>
    </cfRule>
  </conditionalFormatting>
  <conditionalFormatting sqref="AU439">
    <cfRule type="cellIs" dxfId="0" priority="9419" operator="lessThan">
      <formula>20</formula>
    </cfRule>
    <cfRule type="cellIs" dxfId="1" priority="6135" operator="greaterThan">
      <formula>120</formula>
    </cfRule>
    <cfRule type="containsText" dxfId="2" priority="2851" operator="between" text="库存为">
      <formula>NOT(ISERROR(SEARCH("库存为",AU439)))</formula>
    </cfRule>
  </conditionalFormatting>
  <conditionalFormatting sqref="AU440">
    <cfRule type="cellIs" dxfId="0" priority="9418" operator="lessThan">
      <formula>20</formula>
    </cfRule>
    <cfRule type="cellIs" dxfId="1" priority="6134" operator="greaterThan">
      <formula>120</formula>
    </cfRule>
    <cfRule type="containsText" dxfId="2" priority="2850" operator="between" text="库存为">
      <formula>NOT(ISERROR(SEARCH("库存为",AU440)))</formula>
    </cfRule>
  </conditionalFormatting>
  <conditionalFormatting sqref="AU441">
    <cfRule type="cellIs" dxfId="0" priority="9417" operator="lessThan">
      <formula>20</formula>
    </cfRule>
    <cfRule type="cellIs" dxfId="1" priority="6133" operator="greaterThan">
      <formula>120</formula>
    </cfRule>
    <cfRule type="containsText" dxfId="2" priority="2849" operator="between" text="库存为">
      <formula>NOT(ISERROR(SEARCH("库存为",AU441)))</formula>
    </cfRule>
  </conditionalFormatting>
  <conditionalFormatting sqref="AU442">
    <cfRule type="cellIs" dxfId="0" priority="9416" operator="lessThan">
      <formula>20</formula>
    </cfRule>
    <cfRule type="cellIs" dxfId="1" priority="6132" operator="greaterThan">
      <formula>120</formula>
    </cfRule>
    <cfRule type="containsText" dxfId="2" priority="2848" operator="between" text="库存为">
      <formula>NOT(ISERROR(SEARCH("库存为",AU442)))</formula>
    </cfRule>
  </conditionalFormatting>
  <conditionalFormatting sqref="AU443">
    <cfRule type="cellIs" dxfId="0" priority="9415" operator="lessThan">
      <formula>20</formula>
    </cfRule>
    <cfRule type="cellIs" dxfId="1" priority="6131" operator="greaterThan">
      <formula>120</formula>
    </cfRule>
    <cfRule type="containsText" dxfId="2" priority="2847" operator="between" text="库存为">
      <formula>NOT(ISERROR(SEARCH("库存为",AU443)))</formula>
    </cfRule>
  </conditionalFormatting>
  <conditionalFormatting sqref="AU444">
    <cfRule type="cellIs" dxfId="0" priority="9414" operator="lessThan">
      <formula>20</formula>
    </cfRule>
    <cfRule type="cellIs" dxfId="1" priority="6130" operator="greaterThan">
      <formula>120</formula>
    </cfRule>
    <cfRule type="containsText" dxfId="2" priority="2846" operator="between" text="库存为">
      <formula>NOT(ISERROR(SEARCH("库存为",AU444)))</formula>
    </cfRule>
  </conditionalFormatting>
  <conditionalFormatting sqref="AU445">
    <cfRule type="cellIs" dxfId="0" priority="9413" operator="lessThan">
      <formula>20</formula>
    </cfRule>
    <cfRule type="cellIs" dxfId="1" priority="6129" operator="greaterThan">
      <formula>120</formula>
    </cfRule>
    <cfRule type="containsText" dxfId="2" priority="2845" operator="between" text="库存为">
      <formula>NOT(ISERROR(SEARCH("库存为",AU445)))</formula>
    </cfRule>
  </conditionalFormatting>
  <conditionalFormatting sqref="AU446">
    <cfRule type="cellIs" dxfId="0" priority="9412" operator="lessThan">
      <formula>20</formula>
    </cfRule>
    <cfRule type="cellIs" dxfId="1" priority="6128" operator="greaterThan">
      <formula>120</formula>
    </cfRule>
    <cfRule type="containsText" dxfId="2" priority="2844" operator="between" text="库存为">
      <formula>NOT(ISERROR(SEARCH("库存为",AU446)))</formula>
    </cfRule>
  </conditionalFormatting>
  <conditionalFormatting sqref="AU447">
    <cfRule type="cellIs" dxfId="0" priority="9411" operator="lessThan">
      <formula>20</formula>
    </cfRule>
    <cfRule type="cellIs" dxfId="1" priority="6127" operator="greaterThan">
      <formula>120</formula>
    </cfRule>
    <cfRule type="containsText" dxfId="2" priority="2843" operator="between" text="库存为">
      <formula>NOT(ISERROR(SEARCH("库存为",AU447)))</formula>
    </cfRule>
  </conditionalFormatting>
  <conditionalFormatting sqref="AU448">
    <cfRule type="cellIs" dxfId="0" priority="9410" operator="lessThan">
      <formula>20</formula>
    </cfRule>
    <cfRule type="cellIs" dxfId="1" priority="6126" operator="greaterThan">
      <formula>120</formula>
    </cfRule>
    <cfRule type="containsText" dxfId="2" priority="2842" operator="between" text="库存为">
      <formula>NOT(ISERROR(SEARCH("库存为",AU448)))</formula>
    </cfRule>
  </conditionalFormatting>
  <conditionalFormatting sqref="AU449">
    <cfRule type="cellIs" dxfId="0" priority="9409" operator="lessThan">
      <formula>20</formula>
    </cfRule>
    <cfRule type="cellIs" dxfId="1" priority="6125" operator="greaterThan">
      <formula>120</formula>
    </cfRule>
    <cfRule type="containsText" dxfId="2" priority="2841" operator="between" text="库存为">
      <formula>NOT(ISERROR(SEARCH("库存为",AU449)))</formula>
    </cfRule>
  </conditionalFormatting>
  <conditionalFormatting sqref="AU450">
    <cfRule type="cellIs" dxfId="0" priority="9408" operator="lessThan">
      <formula>20</formula>
    </cfRule>
    <cfRule type="cellIs" dxfId="1" priority="6124" operator="greaterThan">
      <formula>120</formula>
    </cfRule>
    <cfRule type="containsText" dxfId="2" priority="2840" operator="between" text="库存为">
      <formula>NOT(ISERROR(SEARCH("库存为",AU450)))</formula>
    </cfRule>
  </conditionalFormatting>
  <conditionalFormatting sqref="AU451">
    <cfRule type="cellIs" dxfId="0" priority="9407" operator="lessThan">
      <formula>20</formula>
    </cfRule>
    <cfRule type="cellIs" dxfId="1" priority="6123" operator="greaterThan">
      <formula>120</formula>
    </cfRule>
    <cfRule type="containsText" dxfId="2" priority="2839" operator="between" text="库存为">
      <formula>NOT(ISERROR(SEARCH("库存为",AU451)))</formula>
    </cfRule>
  </conditionalFormatting>
  <conditionalFormatting sqref="AU452">
    <cfRule type="cellIs" dxfId="0" priority="9406" operator="lessThan">
      <formula>20</formula>
    </cfRule>
    <cfRule type="cellIs" dxfId="1" priority="6122" operator="greaterThan">
      <formula>120</formula>
    </cfRule>
    <cfRule type="containsText" dxfId="2" priority="2838" operator="between" text="库存为">
      <formula>NOT(ISERROR(SEARCH("库存为",AU452)))</formula>
    </cfRule>
  </conditionalFormatting>
  <conditionalFormatting sqref="AU453">
    <cfRule type="cellIs" dxfId="0" priority="9405" operator="lessThan">
      <formula>20</formula>
    </cfRule>
    <cfRule type="cellIs" dxfId="1" priority="6121" operator="greaterThan">
      <formula>120</formula>
    </cfRule>
    <cfRule type="containsText" dxfId="2" priority="2837" operator="between" text="库存为">
      <formula>NOT(ISERROR(SEARCH("库存为",AU453)))</formula>
    </cfRule>
  </conditionalFormatting>
  <conditionalFormatting sqref="AU454">
    <cfRule type="cellIs" dxfId="0" priority="9404" operator="lessThan">
      <formula>20</formula>
    </cfRule>
    <cfRule type="cellIs" dxfId="1" priority="6120" operator="greaterThan">
      <formula>120</formula>
    </cfRule>
    <cfRule type="containsText" dxfId="2" priority="2836" operator="between" text="库存为">
      <formula>NOT(ISERROR(SEARCH("库存为",AU454)))</formula>
    </cfRule>
  </conditionalFormatting>
  <conditionalFormatting sqref="AU455">
    <cfRule type="cellIs" dxfId="0" priority="9403" operator="lessThan">
      <formula>20</formula>
    </cfRule>
    <cfRule type="cellIs" dxfId="1" priority="6119" operator="greaterThan">
      <formula>120</formula>
    </cfRule>
    <cfRule type="containsText" dxfId="2" priority="2835" operator="between" text="库存为">
      <formula>NOT(ISERROR(SEARCH("库存为",AU455)))</formula>
    </cfRule>
  </conditionalFormatting>
  <conditionalFormatting sqref="AU456">
    <cfRule type="cellIs" dxfId="0" priority="9402" operator="lessThan">
      <formula>20</formula>
    </cfRule>
    <cfRule type="cellIs" dxfId="1" priority="6118" operator="greaterThan">
      <formula>120</formula>
    </cfRule>
    <cfRule type="containsText" dxfId="2" priority="2834" operator="between" text="库存为">
      <formula>NOT(ISERROR(SEARCH("库存为",AU456)))</formula>
    </cfRule>
  </conditionalFormatting>
  <conditionalFormatting sqref="AU457">
    <cfRule type="cellIs" dxfId="0" priority="9401" operator="lessThan">
      <formula>20</formula>
    </cfRule>
    <cfRule type="cellIs" dxfId="1" priority="6117" operator="greaterThan">
      <formula>120</formula>
    </cfRule>
    <cfRule type="containsText" dxfId="2" priority="2833" operator="between" text="库存为">
      <formula>NOT(ISERROR(SEARCH("库存为",AU457)))</formula>
    </cfRule>
  </conditionalFormatting>
  <conditionalFormatting sqref="AU458">
    <cfRule type="cellIs" dxfId="0" priority="9400" operator="lessThan">
      <formula>20</formula>
    </cfRule>
    <cfRule type="cellIs" dxfId="1" priority="6116" operator="greaterThan">
      <formula>120</formula>
    </cfRule>
    <cfRule type="containsText" dxfId="2" priority="2832" operator="between" text="库存为">
      <formula>NOT(ISERROR(SEARCH("库存为",AU458)))</formula>
    </cfRule>
  </conditionalFormatting>
  <conditionalFormatting sqref="AU459">
    <cfRule type="cellIs" dxfId="0" priority="9399" operator="lessThan">
      <formula>20</formula>
    </cfRule>
    <cfRule type="cellIs" dxfId="1" priority="6115" operator="greaterThan">
      <formula>120</formula>
    </cfRule>
    <cfRule type="containsText" dxfId="2" priority="2831" operator="between" text="库存为">
      <formula>NOT(ISERROR(SEARCH("库存为",AU459)))</formula>
    </cfRule>
  </conditionalFormatting>
  <conditionalFormatting sqref="AU460">
    <cfRule type="cellIs" dxfId="0" priority="9398" operator="lessThan">
      <formula>20</formula>
    </cfRule>
    <cfRule type="cellIs" dxfId="1" priority="6114" operator="greaterThan">
      <formula>120</formula>
    </cfRule>
    <cfRule type="containsText" dxfId="2" priority="2830" operator="between" text="库存为">
      <formula>NOT(ISERROR(SEARCH("库存为",AU460)))</formula>
    </cfRule>
  </conditionalFormatting>
  <conditionalFormatting sqref="AU461">
    <cfRule type="cellIs" dxfId="0" priority="9397" operator="lessThan">
      <formula>20</formula>
    </cfRule>
    <cfRule type="cellIs" dxfId="1" priority="6113" operator="greaterThan">
      <formula>120</formula>
    </cfRule>
    <cfRule type="containsText" dxfId="2" priority="2829" operator="between" text="库存为">
      <formula>NOT(ISERROR(SEARCH("库存为",AU461)))</formula>
    </cfRule>
  </conditionalFormatting>
  <conditionalFormatting sqref="AU462">
    <cfRule type="cellIs" dxfId="0" priority="9396" operator="lessThan">
      <formula>20</formula>
    </cfRule>
    <cfRule type="cellIs" dxfId="1" priority="6112" operator="greaterThan">
      <formula>120</formula>
    </cfRule>
    <cfRule type="containsText" dxfId="2" priority="2828" operator="between" text="库存为">
      <formula>NOT(ISERROR(SEARCH("库存为",AU462)))</formula>
    </cfRule>
  </conditionalFormatting>
  <conditionalFormatting sqref="AU463">
    <cfRule type="cellIs" dxfId="0" priority="9395" operator="lessThan">
      <formula>20</formula>
    </cfRule>
    <cfRule type="cellIs" dxfId="1" priority="6111" operator="greaterThan">
      <formula>120</formula>
    </cfRule>
    <cfRule type="containsText" dxfId="2" priority="2827" operator="between" text="库存为">
      <formula>NOT(ISERROR(SEARCH("库存为",AU463)))</formula>
    </cfRule>
  </conditionalFormatting>
  <conditionalFormatting sqref="AU464">
    <cfRule type="cellIs" dxfId="0" priority="9394" operator="lessThan">
      <formula>20</formula>
    </cfRule>
    <cfRule type="cellIs" dxfId="1" priority="6110" operator="greaterThan">
      <formula>120</formula>
    </cfRule>
    <cfRule type="containsText" dxfId="2" priority="2826" operator="between" text="库存为">
      <formula>NOT(ISERROR(SEARCH("库存为",AU464)))</formula>
    </cfRule>
  </conditionalFormatting>
  <conditionalFormatting sqref="AU465">
    <cfRule type="cellIs" dxfId="0" priority="9393" operator="lessThan">
      <formula>20</formula>
    </cfRule>
    <cfRule type="cellIs" dxfId="1" priority="6109" operator="greaterThan">
      <formula>120</formula>
    </cfRule>
    <cfRule type="containsText" dxfId="2" priority="2825" operator="between" text="库存为">
      <formula>NOT(ISERROR(SEARCH("库存为",AU465)))</formula>
    </cfRule>
  </conditionalFormatting>
  <conditionalFormatting sqref="AU466">
    <cfRule type="cellIs" dxfId="0" priority="9392" operator="lessThan">
      <formula>20</formula>
    </cfRule>
    <cfRule type="cellIs" dxfId="1" priority="6108" operator="greaterThan">
      <formula>120</formula>
    </cfRule>
    <cfRule type="containsText" dxfId="2" priority="2824" operator="between" text="库存为">
      <formula>NOT(ISERROR(SEARCH("库存为",AU466)))</formula>
    </cfRule>
  </conditionalFormatting>
  <conditionalFormatting sqref="AU467">
    <cfRule type="cellIs" dxfId="0" priority="9391" operator="lessThan">
      <formula>20</formula>
    </cfRule>
    <cfRule type="cellIs" dxfId="1" priority="6107" operator="greaterThan">
      <formula>120</formula>
    </cfRule>
    <cfRule type="containsText" dxfId="2" priority="2823" operator="between" text="库存为">
      <formula>NOT(ISERROR(SEARCH("库存为",AU467)))</formula>
    </cfRule>
  </conditionalFormatting>
  <conditionalFormatting sqref="AU468">
    <cfRule type="cellIs" dxfId="0" priority="9390" operator="lessThan">
      <formula>20</formula>
    </cfRule>
    <cfRule type="cellIs" dxfId="1" priority="6106" operator="greaterThan">
      <formula>120</formula>
    </cfRule>
    <cfRule type="containsText" dxfId="2" priority="2822" operator="between" text="库存为">
      <formula>NOT(ISERROR(SEARCH("库存为",AU468)))</formula>
    </cfRule>
  </conditionalFormatting>
  <conditionalFormatting sqref="AU469">
    <cfRule type="cellIs" dxfId="0" priority="9389" operator="lessThan">
      <formula>20</formula>
    </cfRule>
    <cfRule type="cellIs" dxfId="1" priority="6105" operator="greaterThan">
      <formula>120</formula>
    </cfRule>
    <cfRule type="containsText" dxfId="2" priority="2821" operator="between" text="库存为">
      <formula>NOT(ISERROR(SEARCH("库存为",AU469)))</formula>
    </cfRule>
  </conditionalFormatting>
  <conditionalFormatting sqref="AU470">
    <cfRule type="cellIs" dxfId="0" priority="9388" operator="lessThan">
      <formula>20</formula>
    </cfRule>
    <cfRule type="cellIs" dxfId="1" priority="6104" operator="greaterThan">
      <formula>120</formula>
    </cfRule>
    <cfRule type="containsText" dxfId="2" priority="2820" operator="between" text="库存为">
      <formula>NOT(ISERROR(SEARCH("库存为",AU470)))</formula>
    </cfRule>
  </conditionalFormatting>
  <conditionalFormatting sqref="AU471">
    <cfRule type="cellIs" dxfId="0" priority="9387" operator="lessThan">
      <formula>20</formula>
    </cfRule>
    <cfRule type="cellIs" dxfId="1" priority="6103" operator="greaterThan">
      <formula>120</formula>
    </cfRule>
    <cfRule type="containsText" dxfId="2" priority="2819" operator="between" text="库存为">
      <formula>NOT(ISERROR(SEARCH("库存为",AU471)))</formula>
    </cfRule>
  </conditionalFormatting>
  <conditionalFormatting sqref="AU472">
    <cfRule type="cellIs" dxfId="0" priority="9386" operator="lessThan">
      <formula>20</formula>
    </cfRule>
    <cfRule type="cellIs" dxfId="1" priority="6102" operator="greaterThan">
      <formula>120</formula>
    </cfRule>
    <cfRule type="containsText" dxfId="2" priority="2818" operator="between" text="库存为">
      <formula>NOT(ISERROR(SEARCH("库存为",AU472)))</formula>
    </cfRule>
  </conditionalFormatting>
  <conditionalFormatting sqref="AU473">
    <cfRule type="cellIs" dxfId="0" priority="9385" operator="lessThan">
      <formula>20</formula>
    </cfRule>
    <cfRule type="cellIs" dxfId="1" priority="6101" operator="greaterThan">
      <formula>120</formula>
    </cfRule>
    <cfRule type="containsText" dxfId="2" priority="2817" operator="between" text="库存为">
      <formula>NOT(ISERROR(SEARCH("库存为",AU473)))</formula>
    </cfRule>
  </conditionalFormatting>
  <conditionalFormatting sqref="AU474">
    <cfRule type="cellIs" dxfId="0" priority="9384" operator="lessThan">
      <formula>20</formula>
    </cfRule>
    <cfRule type="cellIs" dxfId="1" priority="6100" operator="greaterThan">
      <formula>120</formula>
    </cfRule>
    <cfRule type="containsText" dxfId="2" priority="2816" operator="between" text="库存为">
      <formula>NOT(ISERROR(SEARCH("库存为",AU474)))</formula>
    </cfRule>
  </conditionalFormatting>
  <conditionalFormatting sqref="AU475">
    <cfRule type="cellIs" dxfId="0" priority="9383" operator="lessThan">
      <formula>20</formula>
    </cfRule>
    <cfRule type="cellIs" dxfId="1" priority="6099" operator="greaterThan">
      <formula>120</formula>
    </cfRule>
    <cfRule type="containsText" dxfId="2" priority="2815" operator="between" text="库存为">
      <formula>NOT(ISERROR(SEARCH("库存为",AU475)))</formula>
    </cfRule>
  </conditionalFormatting>
  <conditionalFormatting sqref="AU476">
    <cfRule type="cellIs" dxfId="0" priority="9382" operator="lessThan">
      <formula>20</formula>
    </cfRule>
    <cfRule type="cellIs" dxfId="1" priority="6098" operator="greaterThan">
      <formula>120</formula>
    </cfRule>
    <cfRule type="containsText" dxfId="2" priority="2814" operator="between" text="库存为">
      <formula>NOT(ISERROR(SEARCH("库存为",AU476)))</formula>
    </cfRule>
  </conditionalFormatting>
  <conditionalFormatting sqref="AU477">
    <cfRule type="cellIs" dxfId="0" priority="9381" operator="lessThan">
      <formula>20</formula>
    </cfRule>
    <cfRule type="cellIs" dxfId="1" priority="6097" operator="greaterThan">
      <formula>120</formula>
    </cfRule>
    <cfRule type="containsText" dxfId="2" priority="2813" operator="between" text="库存为">
      <formula>NOT(ISERROR(SEARCH("库存为",AU477)))</formula>
    </cfRule>
  </conditionalFormatting>
  <conditionalFormatting sqref="AU478">
    <cfRule type="cellIs" dxfId="0" priority="9380" operator="lessThan">
      <formula>20</formula>
    </cfRule>
    <cfRule type="cellIs" dxfId="1" priority="6096" operator="greaterThan">
      <formula>120</formula>
    </cfRule>
    <cfRule type="containsText" dxfId="2" priority="2812" operator="between" text="库存为">
      <formula>NOT(ISERROR(SEARCH("库存为",AU478)))</formula>
    </cfRule>
  </conditionalFormatting>
  <conditionalFormatting sqref="AU479">
    <cfRule type="cellIs" dxfId="0" priority="9379" operator="lessThan">
      <formula>20</formula>
    </cfRule>
    <cfRule type="cellIs" dxfId="1" priority="6095" operator="greaterThan">
      <formula>120</formula>
    </cfRule>
    <cfRule type="containsText" dxfId="2" priority="2811" operator="between" text="库存为">
      <formula>NOT(ISERROR(SEARCH("库存为",AU479)))</formula>
    </cfRule>
  </conditionalFormatting>
  <conditionalFormatting sqref="AU480">
    <cfRule type="cellIs" dxfId="0" priority="9378" operator="lessThan">
      <formula>20</formula>
    </cfRule>
    <cfRule type="cellIs" dxfId="1" priority="6094" operator="greaterThan">
      <formula>120</formula>
    </cfRule>
    <cfRule type="containsText" dxfId="2" priority="2810" operator="between" text="库存为">
      <formula>NOT(ISERROR(SEARCH("库存为",AU480)))</formula>
    </cfRule>
  </conditionalFormatting>
  <conditionalFormatting sqref="AU481">
    <cfRule type="cellIs" dxfId="0" priority="9377" operator="lessThan">
      <formula>20</formula>
    </cfRule>
    <cfRule type="cellIs" dxfId="1" priority="6093" operator="greaterThan">
      <formula>120</formula>
    </cfRule>
    <cfRule type="containsText" dxfId="2" priority="2809" operator="between" text="库存为">
      <formula>NOT(ISERROR(SEARCH("库存为",AU481)))</formula>
    </cfRule>
  </conditionalFormatting>
  <conditionalFormatting sqref="AU482">
    <cfRule type="cellIs" dxfId="0" priority="9376" operator="lessThan">
      <formula>20</formula>
    </cfRule>
    <cfRule type="cellIs" dxfId="1" priority="6092" operator="greaterThan">
      <formula>120</formula>
    </cfRule>
    <cfRule type="containsText" dxfId="2" priority="2808" operator="between" text="库存为">
      <formula>NOT(ISERROR(SEARCH("库存为",AU482)))</formula>
    </cfRule>
  </conditionalFormatting>
  <conditionalFormatting sqref="AU483">
    <cfRule type="cellIs" dxfId="0" priority="9375" operator="lessThan">
      <formula>20</formula>
    </cfRule>
    <cfRule type="cellIs" dxfId="1" priority="6091" operator="greaterThan">
      <formula>120</formula>
    </cfRule>
    <cfRule type="containsText" dxfId="2" priority="2807" operator="between" text="库存为">
      <formula>NOT(ISERROR(SEARCH("库存为",AU483)))</formula>
    </cfRule>
  </conditionalFormatting>
  <conditionalFormatting sqref="AU484">
    <cfRule type="cellIs" dxfId="0" priority="9374" operator="lessThan">
      <formula>20</formula>
    </cfRule>
    <cfRule type="cellIs" dxfId="1" priority="6090" operator="greaterThan">
      <formula>120</formula>
    </cfRule>
    <cfRule type="containsText" dxfId="2" priority="2806" operator="between" text="库存为">
      <formula>NOT(ISERROR(SEARCH("库存为",AU484)))</formula>
    </cfRule>
  </conditionalFormatting>
  <conditionalFormatting sqref="AU485">
    <cfRule type="cellIs" dxfId="0" priority="9373" operator="lessThan">
      <formula>20</formula>
    </cfRule>
    <cfRule type="cellIs" dxfId="1" priority="6089" operator="greaterThan">
      <formula>120</formula>
    </cfRule>
    <cfRule type="containsText" dxfId="2" priority="2805" operator="between" text="库存为">
      <formula>NOT(ISERROR(SEARCH("库存为",AU485)))</formula>
    </cfRule>
  </conditionalFormatting>
  <conditionalFormatting sqref="AU486">
    <cfRule type="cellIs" dxfId="0" priority="9372" operator="lessThan">
      <formula>20</formula>
    </cfRule>
    <cfRule type="cellIs" dxfId="1" priority="6088" operator="greaterThan">
      <formula>120</formula>
    </cfRule>
    <cfRule type="containsText" dxfId="2" priority="2804" operator="between" text="库存为">
      <formula>NOT(ISERROR(SEARCH("库存为",AU486)))</formula>
    </cfRule>
  </conditionalFormatting>
  <conditionalFormatting sqref="AU487">
    <cfRule type="cellIs" dxfId="0" priority="9371" operator="lessThan">
      <formula>20</formula>
    </cfRule>
    <cfRule type="cellIs" dxfId="1" priority="6087" operator="greaterThan">
      <formula>120</formula>
    </cfRule>
    <cfRule type="containsText" dxfId="2" priority="2803" operator="between" text="库存为">
      <formula>NOT(ISERROR(SEARCH("库存为",AU487)))</formula>
    </cfRule>
  </conditionalFormatting>
  <conditionalFormatting sqref="AU488">
    <cfRule type="cellIs" dxfId="0" priority="9370" operator="lessThan">
      <formula>20</formula>
    </cfRule>
    <cfRule type="cellIs" dxfId="1" priority="6086" operator="greaterThan">
      <formula>120</formula>
    </cfRule>
    <cfRule type="containsText" dxfId="2" priority="2802" operator="between" text="库存为">
      <formula>NOT(ISERROR(SEARCH("库存为",AU488)))</formula>
    </cfRule>
  </conditionalFormatting>
  <conditionalFormatting sqref="AU489">
    <cfRule type="cellIs" dxfId="0" priority="9369" operator="lessThan">
      <formula>20</formula>
    </cfRule>
    <cfRule type="cellIs" dxfId="1" priority="6085" operator="greaterThan">
      <formula>120</formula>
    </cfRule>
    <cfRule type="containsText" dxfId="2" priority="2801" operator="between" text="库存为">
      <formula>NOT(ISERROR(SEARCH("库存为",AU489)))</formula>
    </cfRule>
  </conditionalFormatting>
  <conditionalFormatting sqref="AU490">
    <cfRule type="cellIs" dxfId="0" priority="9368" operator="lessThan">
      <formula>20</formula>
    </cfRule>
    <cfRule type="cellIs" dxfId="1" priority="6084" operator="greaterThan">
      <formula>120</formula>
    </cfRule>
    <cfRule type="containsText" dxfId="2" priority="2800" operator="between" text="库存为">
      <formula>NOT(ISERROR(SEARCH("库存为",AU490)))</formula>
    </cfRule>
  </conditionalFormatting>
  <conditionalFormatting sqref="AU491">
    <cfRule type="cellIs" dxfId="0" priority="9367" operator="lessThan">
      <formula>20</formula>
    </cfRule>
    <cfRule type="cellIs" dxfId="1" priority="6083" operator="greaterThan">
      <formula>120</formula>
    </cfRule>
    <cfRule type="containsText" dxfId="2" priority="2799" operator="between" text="库存为">
      <formula>NOT(ISERROR(SEARCH("库存为",AU491)))</formula>
    </cfRule>
  </conditionalFormatting>
  <conditionalFormatting sqref="AU492">
    <cfRule type="cellIs" dxfId="0" priority="9366" operator="lessThan">
      <formula>20</formula>
    </cfRule>
    <cfRule type="cellIs" dxfId="1" priority="6082" operator="greaterThan">
      <formula>120</formula>
    </cfRule>
    <cfRule type="containsText" dxfId="2" priority="2798" operator="between" text="库存为">
      <formula>NOT(ISERROR(SEARCH("库存为",AU492)))</formula>
    </cfRule>
  </conditionalFormatting>
  <conditionalFormatting sqref="AU493">
    <cfRule type="cellIs" dxfId="0" priority="9365" operator="lessThan">
      <formula>20</formula>
    </cfRule>
    <cfRule type="cellIs" dxfId="1" priority="6081" operator="greaterThan">
      <formula>120</formula>
    </cfRule>
    <cfRule type="containsText" dxfId="2" priority="2797" operator="between" text="库存为">
      <formula>NOT(ISERROR(SEARCH("库存为",AU493)))</formula>
    </cfRule>
  </conditionalFormatting>
  <conditionalFormatting sqref="AU494">
    <cfRule type="cellIs" dxfId="0" priority="9364" operator="lessThan">
      <formula>20</formula>
    </cfRule>
    <cfRule type="cellIs" dxfId="1" priority="6080" operator="greaterThan">
      <formula>120</formula>
    </cfRule>
    <cfRule type="containsText" dxfId="2" priority="2796" operator="between" text="库存为">
      <formula>NOT(ISERROR(SEARCH("库存为",AU494)))</formula>
    </cfRule>
  </conditionalFormatting>
  <conditionalFormatting sqref="AU495">
    <cfRule type="cellIs" dxfId="0" priority="9363" operator="lessThan">
      <formula>20</formula>
    </cfRule>
    <cfRule type="cellIs" dxfId="1" priority="6079" operator="greaterThan">
      <formula>120</formula>
    </cfRule>
    <cfRule type="containsText" dxfId="2" priority="2795" operator="between" text="库存为">
      <formula>NOT(ISERROR(SEARCH("库存为",AU495)))</formula>
    </cfRule>
  </conditionalFormatting>
  <conditionalFormatting sqref="AU496">
    <cfRule type="cellIs" dxfId="0" priority="9362" operator="lessThan">
      <formula>20</formula>
    </cfRule>
    <cfRule type="cellIs" dxfId="1" priority="6078" operator="greaterThan">
      <formula>120</formula>
    </cfRule>
    <cfRule type="containsText" dxfId="2" priority="2794" operator="between" text="库存为">
      <formula>NOT(ISERROR(SEARCH("库存为",AU496)))</formula>
    </cfRule>
  </conditionalFormatting>
  <conditionalFormatting sqref="AU497">
    <cfRule type="cellIs" dxfId="0" priority="9361" operator="lessThan">
      <formula>20</formula>
    </cfRule>
    <cfRule type="cellIs" dxfId="1" priority="6077" operator="greaterThan">
      <formula>120</formula>
    </cfRule>
    <cfRule type="containsText" dxfId="2" priority="2793" operator="between" text="库存为">
      <formula>NOT(ISERROR(SEARCH("库存为",AU497)))</formula>
    </cfRule>
  </conditionalFormatting>
  <conditionalFormatting sqref="AU498">
    <cfRule type="cellIs" dxfId="0" priority="9360" operator="lessThan">
      <formula>20</formula>
    </cfRule>
    <cfRule type="cellIs" dxfId="1" priority="6076" operator="greaterThan">
      <formula>120</formula>
    </cfRule>
    <cfRule type="containsText" dxfId="2" priority="2792" operator="between" text="库存为">
      <formula>NOT(ISERROR(SEARCH("库存为",AU498)))</formula>
    </cfRule>
  </conditionalFormatting>
  <conditionalFormatting sqref="AU499">
    <cfRule type="cellIs" dxfId="0" priority="9359" operator="lessThan">
      <formula>20</formula>
    </cfRule>
    <cfRule type="cellIs" dxfId="1" priority="6075" operator="greaterThan">
      <formula>120</formula>
    </cfRule>
    <cfRule type="containsText" dxfId="2" priority="2791" operator="between" text="库存为">
      <formula>NOT(ISERROR(SEARCH("库存为",AU499)))</formula>
    </cfRule>
  </conditionalFormatting>
  <conditionalFormatting sqref="AU500">
    <cfRule type="cellIs" dxfId="0" priority="9358" operator="lessThan">
      <formula>20</formula>
    </cfRule>
    <cfRule type="cellIs" dxfId="1" priority="6074" operator="greaterThan">
      <formula>120</formula>
    </cfRule>
    <cfRule type="containsText" dxfId="2" priority="2790" operator="between" text="库存为">
      <formula>NOT(ISERROR(SEARCH("库存为",AU500)))</formula>
    </cfRule>
  </conditionalFormatting>
  <conditionalFormatting sqref="AU501">
    <cfRule type="cellIs" dxfId="0" priority="9357" operator="lessThan">
      <formula>20</formula>
    </cfRule>
    <cfRule type="cellIs" dxfId="1" priority="6073" operator="greaterThan">
      <formula>120</formula>
    </cfRule>
    <cfRule type="containsText" dxfId="2" priority="2789" operator="between" text="库存为">
      <formula>NOT(ISERROR(SEARCH("库存为",AU501)))</formula>
    </cfRule>
  </conditionalFormatting>
  <conditionalFormatting sqref="AU502">
    <cfRule type="cellIs" dxfId="0" priority="9356" operator="lessThan">
      <formula>20</formula>
    </cfRule>
    <cfRule type="cellIs" dxfId="1" priority="6072" operator="greaterThan">
      <formula>120</formula>
    </cfRule>
    <cfRule type="containsText" dxfId="2" priority="2788" operator="between" text="库存为">
      <formula>NOT(ISERROR(SEARCH("库存为",AU502)))</formula>
    </cfRule>
  </conditionalFormatting>
  <conditionalFormatting sqref="AU503">
    <cfRule type="cellIs" dxfId="0" priority="9355" operator="lessThan">
      <formula>20</formula>
    </cfRule>
    <cfRule type="cellIs" dxfId="1" priority="6071" operator="greaterThan">
      <formula>120</formula>
    </cfRule>
    <cfRule type="containsText" dxfId="2" priority="2787" operator="between" text="库存为">
      <formula>NOT(ISERROR(SEARCH("库存为",AU503)))</formula>
    </cfRule>
  </conditionalFormatting>
  <conditionalFormatting sqref="AU504">
    <cfRule type="cellIs" dxfId="0" priority="9354" operator="lessThan">
      <formula>20</formula>
    </cfRule>
    <cfRule type="cellIs" dxfId="1" priority="6070" operator="greaterThan">
      <formula>120</formula>
    </cfRule>
    <cfRule type="containsText" dxfId="2" priority="2786" operator="between" text="库存为">
      <formula>NOT(ISERROR(SEARCH("库存为",AU504)))</formula>
    </cfRule>
  </conditionalFormatting>
  <conditionalFormatting sqref="AU505">
    <cfRule type="cellIs" dxfId="0" priority="9353" operator="lessThan">
      <formula>20</formula>
    </cfRule>
    <cfRule type="cellIs" dxfId="1" priority="6069" operator="greaterThan">
      <formula>120</formula>
    </cfRule>
    <cfRule type="containsText" dxfId="2" priority="2785" operator="between" text="库存为">
      <formula>NOT(ISERROR(SEARCH("库存为",AU505)))</formula>
    </cfRule>
  </conditionalFormatting>
  <conditionalFormatting sqref="AU506">
    <cfRule type="cellIs" dxfId="0" priority="9352" operator="lessThan">
      <formula>20</formula>
    </cfRule>
    <cfRule type="cellIs" dxfId="1" priority="6068" operator="greaterThan">
      <formula>120</formula>
    </cfRule>
    <cfRule type="containsText" dxfId="2" priority="2784" operator="between" text="库存为">
      <formula>NOT(ISERROR(SEARCH("库存为",AU506)))</formula>
    </cfRule>
  </conditionalFormatting>
  <conditionalFormatting sqref="AU507">
    <cfRule type="cellIs" dxfId="0" priority="9351" operator="lessThan">
      <formula>20</formula>
    </cfRule>
    <cfRule type="cellIs" dxfId="1" priority="6067" operator="greaterThan">
      <formula>120</formula>
    </cfRule>
    <cfRule type="containsText" dxfId="2" priority="2783" operator="between" text="库存为">
      <formula>NOT(ISERROR(SEARCH("库存为",AU507)))</formula>
    </cfRule>
  </conditionalFormatting>
  <conditionalFormatting sqref="AU508">
    <cfRule type="cellIs" dxfId="0" priority="9350" operator="lessThan">
      <formula>20</formula>
    </cfRule>
    <cfRule type="cellIs" dxfId="1" priority="6066" operator="greaterThan">
      <formula>120</formula>
    </cfRule>
    <cfRule type="containsText" dxfId="2" priority="2782" operator="between" text="库存为">
      <formula>NOT(ISERROR(SEARCH("库存为",AU508)))</formula>
    </cfRule>
  </conditionalFormatting>
  <conditionalFormatting sqref="AU509">
    <cfRule type="cellIs" dxfId="0" priority="9349" operator="lessThan">
      <formula>20</formula>
    </cfRule>
    <cfRule type="cellIs" dxfId="1" priority="6065" operator="greaterThan">
      <formula>120</formula>
    </cfRule>
    <cfRule type="containsText" dxfId="2" priority="2781" operator="between" text="库存为">
      <formula>NOT(ISERROR(SEARCH("库存为",AU509)))</formula>
    </cfRule>
  </conditionalFormatting>
  <conditionalFormatting sqref="AU510">
    <cfRule type="cellIs" dxfId="0" priority="9348" operator="lessThan">
      <formula>20</formula>
    </cfRule>
    <cfRule type="cellIs" dxfId="1" priority="6064" operator="greaterThan">
      <formula>120</formula>
    </cfRule>
    <cfRule type="containsText" dxfId="2" priority="2780" operator="between" text="库存为">
      <formula>NOT(ISERROR(SEARCH("库存为",AU510)))</formula>
    </cfRule>
  </conditionalFormatting>
  <conditionalFormatting sqref="AU511">
    <cfRule type="cellIs" dxfId="0" priority="9347" operator="lessThan">
      <formula>20</formula>
    </cfRule>
    <cfRule type="cellIs" dxfId="1" priority="6063" operator="greaterThan">
      <formula>120</formula>
    </cfRule>
    <cfRule type="containsText" dxfId="2" priority="2779" operator="between" text="库存为">
      <formula>NOT(ISERROR(SEARCH("库存为",AU511)))</formula>
    </cfRule>
  </conditionalFormatting>
  <conditionalFormatting sqref="AU512">
    <cfRule type="cellIs" dxfId="0" priority="9346" operator="lessThan">
      <formula>20</formula>
    </cfRule>
    <cfRule type="cellIs" dxfId="1" priority="6062" operator="greaterThan">
      <formula>120</formula>
    </cfRule>
    <cfRule type="containsText" dxfId="2" priority="2778" operator="between" text="库存为">
      <formula>NOT(ISERROR(SEARCH("库存为",AU512)))</formula>
    </cfRule>
  </conditionalFormatting>
  <conditionalFormatting sqref="AU513">
    <cfRule type="cellIs" dxfId="0" priority="9345" operator="lessThan">
      <formula>20</formula>
    </cfRule>
    <cfRule type="cellIs" dxfId="1" priority="6061" operator="greaterThan">
      <formula>120</formula>
    </cfRule>
    <cfRule type="containsText" dxfId="2" priority="2777" operator="between" text="库存为">
      <formula>NOT(ISERROR(SEARCH("库存为",AU513)))</formula>
    </cfRule>
  </conditionalFormatting>
  <conditionalFormatting sqref="AU514">
    <cfRule type="cellIs" dxfId="0" priority="9344" operator="lessThan">
      <formula>20</formula>
    </cfRule>
    <cfRule type="cellIs" dxfId="1" priority="6060" operator="greaterThan">
      <formula>120</formula>
    </cfRule>
    <cfRule type="containsText" dxfId="2" priority="2776" operator="between" text="库存为">
      <formula>NOT(ISERROR(SEARCH("库存为",AU514)))</formula>
    </cfRule>
  </conditionalFormatting>
  <conditionalFormatting sqref="AU515">
    <cfRule type="cellIs" dxfId="0" priority="9343" operator="lessThan">
      <formula>20</formula>
    </cfRule>
    <cfRule type="cellIs" dxfId="1" priority="6059" operator="greaterThan">
      <formula>120</formula>
    </cfRule>
    <cfRule type="containsText" dxfId="2" priority="2775" operator="between" text="库存为">
      <formula>NOT(ISERROR(SEARCH("库存为",AU515)))</formula>
    </cfRule>
  </conditionalFormatting>
  <conditionalFormatting sqref="AU516">
    <cfRule type="cellIs" dxfId="0" priority="9342" operator="lessThan">
      <formula>20</formula>
    </cfRule>
    <cfRule type="cellIs" dxfId="1" priority="6058" operator="greaterThan">
      <formula>120</formula>
    </cfRule>
    <cfRule type="containsText" dxfId="2" priority="2774" operator="between" text="库存为">
      <formula>NOT(ISERROR(SEARCH("库存为",AU516)))</formula>
    </cfRule>
  </conditionalFormatting>
  <conditionalFormatting sqref="AU517">
    <cfRule type="cellIs" dxfId="0" priority="9341" operator="lessThan">
      <formula>20</formula>
    </cfRule>
    <cfRule type="cellIs" dxfId="1" priority="6057" operator="greaterThan">
      <formula>120</formula>
    </cfRule>
    <cfRule type="containsText" dxfId="2" priority="2773" operator="between" text="库存为">
      <formula>NOT(ISERROR(SEARCH("库存为",AU517)))</formula>
    </cfRule>
  </conditionalFormatting>
  <conditionalFormatting sqref="AU518">
    <cfRule type="cellIs" dxfId="0" priority="9340" operator="lessThan">
      <formula>20</formula>
    </cfRule>
    <cfRule type="cellIs" dxfId="1" priority="6056" operator="greaterThan">
      <formula>120</formula>
    </cfRule>
    <cfRule type="containsText" dxfId="2" priority="2772" operator="between" text="库存为">
      <formula>NOT(ISERROR(SEARCH("库存为",AU518)))</formula>
    </cfRule>
  </conditionalFormatting>
  <conditionalFormatting sqref="AU519">
    <cfRule type="cellIs" dxfId="0" priority="9339" operator="lessThan">
      <formula>20</formula>
    </cfRule>
    <cfRule type="cellIs" dxfId="1" priority="6055" operator="greaterThan">
      <formula>120</formula>
    </cfRule>
    <cfRule type="containsText" dxfId="2" priority="2771" operator="between" text="库存为">
      <formula>NOT(ISERROR(SEARCH("库存为",AU519)))</formula>
    </cfRule>
  </conditionalFormatting>
  <conditionalFormatting sqref="AU520">
    <cfRule type="cellIs" dxfId="0" priority="9338" operator="lessThan">
      <formula>20</formula>
    </cfRule>
    <cfRule type="cellIs" dxfId="1" priority="6054" operator="greaterThan">
      <formula>120</formula>
    </cfRule>
    <cfRule type="containsText" dxfId="2" priority="2770" operator="between" text="库存为">
      <formula>NOT(ISERROR(SEARCH("库存为",AU520)))</formula>
    </cfRule>
  </conditionalFormatting>
  <conditionalFormatting sqref="AU521">
    <cfRule type="cellIs" dxfId="0" priority="9337" operator="lessThan">
      <formula>20</formula>
    </cfRule>
    <cfRule type="cellIs" dxfId="1" priority="6053" operator="greaterThan">
      <formula>120</formula>
    </cfRule>
    <cfRule type="containsText" dxfId="2" priority="2769" operator="between" text="库存为">
      <formula>NOT(ISERROR(SEARCH("库存为",AU521)))</formula>
    </cfRule>
  </conditionalFormatting>
  <conditionalFormatting sqref="AU522">
    <cfRule type="cellIs" dxfId="0" priority="9336" operator="lessThan">
      <formula>20</formula>
    </cfRule>
    <cfRule type="cellIs" dxfId="1" priority="6052" operator="greaterThan">
      <formula>120</formula>
    </cfRule>
    <cfRule type="containsText" dxfId="2" priority="2768" operator="between" text="库存为">
      <formula>NOT(ISERROR(SEARCH("库存为",AU522)))</formula>
    </cfRule>
  </conditionalFormatting>
  <conditionalFormatting sqref="AU523">
    <cfRule type="cellIs" dxfId="0" priority="9335" operator="lessThan">
      <formula>20</formula>
    </cfRule>
    <cfRule type="cellIs" dxfId="1" priority="6051" operator="greaterThan">
      <formula>120</formula>
    </cfRule>
    <cfRule type="containsText" dxfId="2" priority="2767" operator="between" text="库存为">
      <formula>NOT(ISERROR(SEARCH("库存为",AU523)))</formula>
    </cfRule>
  </conditionalFormatting>
  <conditionalFormatting sqref="AU524">
    <cfRule type="cellIs" dxfId="0" priority="9334" operator="lessThan">
      <formula>20</formula>
    </cfRule>
    <cfRule type="cellIs" dxfId="1" priority="6050" operator="greaterThan">
      <formula>120</formula>
    </cfRule>
    <cfRule type="containsText" dxfId="2" priority="2766" operator="between" text="库存为">
      <formula>NOT(ISERROR(SEARCH("库存为",AU524)))</formula>
    </cfRule>
  </conditionalFormatting>
  <conditionalFormatting sqref="AU525">
    <cfRule type="cellIs" dxfId="0" priority="9333" operator="lessThan">
      <formula>20</formula>
    </cfRule>
    <cfRule type="cellIs" dxfId="1" priority="6049" operator="greaterThan">
      <formula>120</formula>
    </cfRule>
    <cfRule type="containsText" dxfId="2" priority="2765" operator="between" text="库存为">
      <formula>NOT(ISERROR(SEARCH("库存为",AU525)))</formula>
    </cfRule>
  </conditionalFormatting>
  <conditionalFormatting sqref="AU526">
    <cfRule type="cellIs" dxfId="0" priority="9332" operator="lessThan">
      <formula>20</formula>
    </cfRule>
    <cfRule type="cellIs" dxfId="1" priority="6048" operator="greaterThan">
      <formula>120</formula>
    </cfRule>
    <cfRule type="containsText" dxfId="2" priority="2764" operator="between" text="库存为">
      <formula>NOT(ISERROR(SEARCH("库存为",AU526)))</formula>
    </cfRule>
  </conditionalFormatting>
  <conditionalFormatting sqref="AU527">
    <cfRule type="cellIs" dxfId="0" priority="9331" operator="lessThan">
      <formula>20</formula>
    </cfRule>
    <cfRule type="cellIs" dxfId="1" priority="6047" operator="greaterThan">
      <formula>120</formula>
    </cfRule>
    <cfRule type="containsText" dxfId="2" priority="2763" operator="between" text="库存为">
      <formula>NOT(ISERROR(SEARCH("库存为",AU527)))</formula>
    </cfRule>
  </conditionalFormatting>
  <conditionalFormatting sqref="AU528">
    <cfRule type="cellIs" dxfId="0" priority="9330" operator="lessThan">
      <formula>20</formula>
    </cfRule>
    <cfRule type="cellIs" dxfId="1" priority="6046" operator="greaterThan">
      <formula>120</formula>
    </cfRule>
    <cfRule type="containsText" dxfId="2" priority="2762" operator="between" text="库存为">
      <formula>NOT(ISERROR(SEARCH("库存为",AU528)))</formula>
    </cfRule>
  </conditionalFormatting>
  <conditionalFormatting sqref="AU529">
    <cfRule type="cellIs" dxfId="0" priority="9329" operator="lessThan">
      <formula>20</formula>
    </cfRule>
    <cfRule type="cellIs" dxfId="1" priority="6045" operator="greaterThan">
      <formula>120</formula>
    </cfRule>
    <cfRule type="containsText" dxfId="2" priority="2761" operator="between" text="库存为">
      <formula>NOT(ISERROR(SEARCH("库存为",AU529)))</formula>
    </cfRule>
  </conditionalFormatting>
  <conditionalFormatting sqref="AU530">
    <cfRule type="cellIs" dxfId="0" priority="9328" operator="lessThan">
      <formula>20</formula>
    </cfRule>
    <cfRule type="cellIs" dxfId="1" priority="6044" operator="greaterThan">
      <formula>120</formula>
    </cfRule>
    <cfRule type="containsText" dxfId="2" priority="2760" operator="between" text="库存为">
      <formula>NOT(ISERROR(SEARCH("库存为",AU530)))</formula>
    </cfRule>
  </conditionalFormatting>
  <conditionalFormatting sqref="AU531">
    <cfRule type="cellIs" dxfId="0" priority="9327" operator="lessThan">
      <formula>20</formula>
    </cfRule>
    <cfRule type="cellIs" dxfId="1" priority="6043" operator="greaterThan">
      <formula>120</formula>
    </cfRule>
    <cfRule type="containsText" dxfId="2" priority="2759" operator="between" text="库存为">
      <formula>NOT(ISERROR(SEARCH("库存为",AU531)))</formula>
    </cfRule>
  </conditionalFormatting>
  <conditionalFormatting sqref="AU532">
    <cfRule type="cellIs" dxfId="0" priority="9326" operator="lessThan">
      <formula>20</formula>
    </cfRule>
    <cfRule type="cellIs" dxfId="1" priority="6042" operator="greaterThan">
      <formula>120</formula>
    </cfRule>
    <cfRule type="containsText" dxfId="2" priority="2758" operator="between" text="库存为">
      <formula>NOT(ISERROR(SEARCH("库存为",AU532)))</formula>
    </cfRule>
  </conditionalFormatting>
  <conditionalFormatting sqref="AU533">
    <cfRule type="cellIs" dxfId="0" priority="9325" operator="lessThan">
      <formula>20</formula>
    </cfRule>
    <cfRule type="cellIs" dxfId="1" priority="6041" operator="greaterThan">
      <formula>120</formula>
    </cfRule>
    <cfRule type="containsText" dxfId="2" priority="2757" operator="between" text="库存为">
      <formula>NOT(ISERROR(SEARCH("库存为",AU533)))</formula>
    </cfRule>
  </conditionalFormatting>
  <conditionalFormatting sqref="AU534">
    <cfRule type="cellIs" dxfId="0" priority="9324" operator="lessThan">
      <formula>20</formula>
    </cfRule>
    <cfRule type="cellIs" dxfId="1" priority="6040" operator="greaterThan">
      <formula>120</formula>
    </cfRule>
    <cfRule type="containsText" dxfId="2" priority="2756" operator="between" text="库存为">
      <formula>NOT(ISERROR(SEARCH("库存为",AU534)))</formula>
    </cfRule>
  </conditionalFormatting>
  <conditionalFormatting sqref="AU535">
    <cfRule type="cellIs" dxfId="0" priority="9323" operator="lessThan">
      <formula>20</formula>
    </cfRule>
    <cfRule type="cellIs" dxfId="1" priority="6039" operator="greaterThan">
      <formula>120</formula>
    </cfRule>
    <cfRule type="containsText" dxfId="2" priority="2755" operator="between" text="库存为">
      <formula>NOT(ISERROR(SEARCH("库存为",AU535)))</formula>
    </cfRule>
  </conditionalFormatting>
  <conditionalFormatting sqref="AU536">
    <cfRule type="cellIs" dxfId="0" priority="9322" operator="lessThan">
      <formula>20</formula>
    </cfRule>
    <cfRule type="cellIs" dxfId="1" priority="6038" operator="greaterThan">
      <formula>120</formula>
    </cfRule>
    <cfRule type="containsText" dxfId="2" priority="2754" operator="between" text="库存为">
      <formula>NOT(ISERROR(SEARCH("库存为",AU536)))</formula>
    </cfRule>
  </conditionalFormatting>
  <conditionalFormatting sqref="AU537">
    <cfRule type="cellIs" dxfId="0" priority="9321" operator="lessThan">
      <formula>20</formula>
    </cfRule>
    <cfRule type="cellIs" dxfId="1" priority="6037" operator="greaterThan">
      <formula>120</formula>
    </cfRule>
    <cfRule type="containsText" dxfId="2" priority="2753" operator="between" text="库存为">
      <formula>NOT(ISERROR(SEARCH("库存为",AU537)))</formula>
    </cfRule>
  </conditionalFormatting>
  <conditionalFormatting sqref="AU538">
    <cfRule type="cellIs" dxfId="0" priority="9320" operator="lessThan">
      <formula>20</formula>
    </cfRule>
    <cfRule type="cellIs" dxfId="1" priority="6036" operator="greaterThan">
      <formula>120</formula>
    </cfRule>
    <cfRule type="containsText" dxfId="2" priority="2752" operator="between" text="库存为">
      <formula>NOT(ISERROR(SEARCH("库存为",AU538)))</formula>
    </cfRule>
  </conditionalFormatting>
  <conditionalFormatting sqref="AU539">
    <cfRule type="cellIs" dxfId="0" priority="9319" operator="lessThan">
      <formula>20</formula>
    </cfRule>
    <cfRule type="cellIs" dxfId="1" priority="6035" operator="greaterThan">
      <formula>120</formula>
    </cfRule>
    <cfRule type="containsText" dxfId="2" priority="2751" operator="between" text="库存为">
      <formula>NOT(ISERROR(SEARCH("库存为",AU539)))</formula>
    </cfRule>
  </conditionalFormatting>
  <conditionalFormatting sqref="AU540">
    <cfRule type="cellIs" dxfId="0" priority="9318" operator="lessThan">
      <formula>20</formula>
    </cfRule>
    <cfRule type="cellIs" dxfId="1" priority="6034" operator="greaterThan">
      <formula>120</formula>
    </cfRule>
    <cfRule type="containsText" dxfId="2" priority="2750" operator="between" text="库存为">
      <formula>NOT(ISERROR(SEARCH("库存为",AU540)))</formula>
    </cfRule>
  </conditionalFormatting>
  <conditionalFormatting sqref="AU541">
    <cfRule type="cellIs" dxfId="0" priority="9317" operator="lessThan">
      <formula>20</formula>
    </cfRule>
    <cfRule type="cellIs" dxfId="1" priority="6033" operator="greaterThan">
      <formula>120</formula>
    </cfRule>
    <cfRule type="containsText" dxfId="2" priority="2749" operator="between" text="库存为">
      <formula>NOT(ISERROR(SEARCH("库存为",AU541)))</formula>
    </cfRule>
  </conditionalFormatting>
  <conditionalFormatting sqref="AU542">
    <cfRule type="cellIs" dxfId="0" priority="9316" operator="lessThan">
      <formula>20</formula>
    </cfRule>
    <cfRule type="cellIs" dxfId="1" priority="6032" operator="greaterThan">
      <formula>120</formula>
    </cfRule>
    <cfRule type="containsText" dxfId="2" priority="2748" operator="between" text="库存为">
      <formula>NOT(ISERROR(SEARCH("库存为",AU542)))</formula>
    </cfRule>
  </conditionalFormatting>
  <conditionalFormatting sqref="AU543">
    <cfRule type="cellIs" dxfId="0" priority="9315" operator="lessThan">
      <formula>20</formula>
    </cfRule>
    <cfRule type="cellIs" dxfId="1" priority="6031" operator="greaterThan">
      <formula>120</formula>
    </cfRule>
    <cfRule type="containsText" dxfId="2" priority="2747" operator="between" text="库存为">
      <formula>NOT(ISERROR(SEARCH("库存为",AU543)))</formula>
    </cfRule>
  </conditionalFormatting>
  <conditionalFormatting sqref="AU544">
    <cfRule type="cellIs" dxfId="0" priority="9314" operator="lessThan">
      <formula>20</formula>
    </cfRule>
    <cfRule type="cellIs" dxfId="1" priority="6030" operator="greaterThan">
      <formula>120</formula>
    </cfRule>
    <cfRule type="containsText" dxfId="2" priority="2746" operator="between" text="库存为">
      <formula>NOT(ISERROR(SEARCH("库存为",AU544)))</formula>
    </cfRule>
  </conditionalFormatting>
  <conditionalFormatting sqref="AU545">
    <cfRule type="cellIs" dxfId="0" priority="9313" operator="lessThan">
      <formula>20</formula>
    </cfRule>
    <cfRule type="cellIs" dxfId="1" priority="6029" operator="greaterThan">
      <formula>120</formula>
    </cfRule>
    <cfRule type="containsText" dxfId="2" priority="2745" operator="between" text="库存为">
      <formula>NOT(ISERROR(SEARCH("库存为",AU545)))</formula>
    </cfRule>
  </conditionalFormatting>
  <conditionalFormatting sqref="AU546">
    <cfRule type="cellIs" dxfId="0" priority="9312" operator="lessThan">
      <formula>20</formula>
    </cfRule>
    <cfRule type="cellIs" dxfId="1" priority="6028" operator="greaterThan">
      <formula>120</formula>
    </cfRule>
    <cfRule type="containsText" dxfId="2" priority="2744" operator="between" text="库存为">
      <formula>NOT(ISERROR(SEARCH("库存为",AU546)))</formula>
    </cfRule>
  </conditionalFormatting>
  <conditionalFormatting sqref="AU547">
    <cfRule type="cellIs" dxfId="0" priority="9311" operator="lessThan">
      <formula>20</formula>
    </cfRule>
    <cfRule type="cellIs" dxfId="1" priority="6027" operator="greaterThan">
      <formula>120</formula>
    </cfRule>
    <cfRule type="containsText" dxfId="2" priority="2743" operator="between" text="库存为">
      <formula>NOT(ISERROR(SEARCH("库存为",AU547)))</formula>
    </cfRule>
  </conditionalFormatting>
  <conditionalFormatting sqref="AU548">
    <cfRule type="cellIs" dxfId="0" priority="9310" operator="lessThan">
      <formula>20</formula>
    </cfRule>
    <cfRule type="cellIs" dxfId="1" priority="6026" operator="greaterThan">
      <formula>120</formula>
    </cfRule>
    <cfRule type="containsText" dxfId="2" priority="2742" operator="between" text="库存为">
      <formula>NOT(ISERROR(SEARCH("库存为",AU548)))</formula>
    </cfRule>
  </conditionalFormatting>
  <conditionalFormatting sqref="AU549">
    <cfRule type="cellIs" dxfId="0" priority="9309" operator="lessThan">
      <formula>20</formula>
    </cfRule>
    <cfRule type="cellIs" dxfId="1" priority="6025" operator="greaterThan">
      <formula>120</formula>
    </cfRule>
    <cfRule type="containsText" dxfId="2" priority="2741" operator="between" text="库存为">
      <formula>NOT(ISERROR(SEARCH("库存为",AU549)))</formula>
    </cfRule>
  </conditionalFormatting>
  <conditionalFormatting sqref="AU550">
    <cfRule type="cellIs" dxfId="0" priority="9308" operator="lessThan">
      <formula>20</formula>
    </cfRule>
    <cfRule type="cellIs" dxfId="1" priority="6024" operator="greaterThan">
      <formula>120</formula>
    </cfRule>
    <cfRule type="containsText" dxfId="2" priority="2740" operator="between" text="库存为">
      <formula>NOT(ISERROR(SEARCH("库存为",AU550)))</formula>
    </cfRule>
  </conditionalFormatting>
  <conditionalFormatting sqref="AU551">
    <cfRule type="cellIs" dxfId="0" priority="9307" operator="lessThan">
      <formula>20</formula>
    </cfRule>
    <cfRule type="cellIs" dxfId="1" priority="6023" operator="greaterThan">
      <formula>120</formula>
    </cfRule>
    <cfRule type="containsText" dxfId="2" priority="2739" operator="between" text="库存为">
      <formula>NOT(ISERROR(SEARCH("库存为",AU551)))</formula>
    </cfRule>
  </conditionalFormatting>
  <conditionalFormatting sqref="AU552">
    <cfRule type="cellIs" dxfId="0" priority="9306" operator="lessThan">
      <formula>20</formula>
    </cfRule>
    <cfRule type="cellIs" dxfId="1" priority="6022" operator="greaterThan">
      <formula>120</formula>
    </cfRule>
    <cfRule type="containsText" dxfId="2" priority="2738" operator="between" text="库存为">
      <formula>NOT(ISERROR(SEARCH("库存为",AU552)))</formula>
    </cfRule>
  </conditionalFormatting>
  <conditionalFormatting sqref="AU553">
    <cfRule type="cellIs" dxfId="0" priority="9305" operator="lessThan">
      <formula>20</formula>
    </cfRule>
    <cfRule type="cellIs" dxfId="1" priority="6021" operator="greaterThan">
      <formula>120</formula>
    </cfRule>
    <cfRule type="containsText" dxfId="2" priority="2737" operator="between" text="库存为">
      <formula>NOT(ISERROR(SEARCH("库存为",AU553)))</formula>
    </cfRule>
  </conditionalFormatting>
  <conditionalFormatting sqref="AU554">
    <cfRule type="cellIs" dxfId="0" priority="9304" operator="lessThan">
      <formula>20</formula>
    </cfRule>
    <cfRule type="cellIs" dxfId="1" priority="6020" operator="greaterThan">
      <formula>120</formula>
    </cfRule>
    <cfRule type="containsText" dxfId="2" priority="2736" operator="between" text="库存为">
      <formula>NOT(ISERROR(SEARCH("库存为",AU554)))</formula>
    </cfRule>
  </conditionalFormatting>
  <conditionalFormatting sqref="AU555">
    <cfRule type="cellIs" dxfId="0" priority="9303" operator="lessThan">
      <formula>20</formula>
    </cfRule>
    <cfRule type="cellIs" dxfId="1" priority="6019" operator="greaterThan">
      <formula>120</formula>
    </cfRule>
    <cfRule type="containsText" dxfId="2" priority="2735" operator="between" text="库存为">
      <formula>NOT(ISERROR(SEARCH("库存为",AU555)))</formula>
    </cfRule>
  </conditionalFormatting>
  <conditionalFormatting sqref="AU556">
    <cfRule type="cellIs" dxfId="0" priority="9302" operator="lessThan">
      <formula>20</formula>
    </cfRule>
    <cfRule type="cellIs" dxfId="1" priority="6018" operator="greaterThan">
      <formula>120</formula>
    </cfRule>
    <cfRule type="containsText" dxfId="2" priority="2734" operator="between" text="库存为">
      <formula>NOT(ISERROR(SEARCH("库存为",AU556)))</formula>
    </cfRule>
  </conditionalFormatting>
  <conditionalFormatting sqref="AU557">
    <cfRule type="cellIs" dxfId="0" priority="9301" operator="lessThan">
      <formula>20</formula>
    </cfRule>
    <cfRule type="cellIs" dxfId="1" priority="6017" operator="greaterThan">
      <formula>120</formula>
    </cfRule>
    <cfRule type="containsText" dxfId="2" priority="2733" operator="between" text="库存为">
      <formula>NOT(ISERROR(SEARCH("库存为",AU557)))</formula>
    </cfRule>
  </conditionalFormatting>
  <conditionalFormatting sqref="AU558">
    <cfRule type="cellIs" dxfId="0" priority="9300" operator="lessThan">
      <formula>20</formula>
    </cfRule>
    <cfRule type="cellIs" dxfId="1" priority="6016" operator="greaterThan">
      <formula>120</formula>
    </cfRule>
    <cfRule type="containsText" dxfId="2" priority="2732" operator="between" text="库存为">
      <formula>NOT(ISERROR(SEARCH("库存为",AU558)))</formula>
    </cfRule>
  </conditionalFormatting>
  <conditionalFormatting sqref="AU559">
    <cfRule type="cellIs" dxfId="0" priority="9299" operator="lessThan">
      <formula>20</formula>
    </cfRule>
    <cfRule type="cellIs" dxfId="1" priority="6015" operator="greaterThan">
      <formula>120</formula>
    </cfRule>
    <cfRule type="containsText" dxfId="2" priority="2731" operator="between" text="库存为">
      <formula>NOT(ISERROR(SEARCH("库存为",AU559)))</formula>
    </cfRule>
  </conditionalFormatting>
  <conditionalFormatting sqref="AU560">
    <cfRule type="cellIs" dxfId="0" priority="9298" operator="lessThan">
      <formula>20</formula>
    </cfRule>
    <cfRule type="cellIs" dxfId="1" priority="6014" operator="greaterThan">
      <formula>120</formula>
    </cfRule>
    <cfRule type="containsText" dxfId="2" priority="2730" operator="between" text="库存为">
      <formula>NOT(ISERROR(SEARCH("库存为",AU560)))</formula>
    </cfRule>
  </conditionalFormatting>
  <conditionalFormatting sqref="AU561">
    <cfRule type="cellIs" dxfId="0" priority="9297" operator="lessThan">
      <formula>20</formula>
    </cfRule>
    <cfRule type="cellIs" dxfId="1" priority="6013" operator="greaterThan">
      <formula>120</formula>
    </cfRule>
    <cfRule type="containsText" dxfId="2" priority="2729" operator="between" text="库存为">
      <formula>NOT(ISERROR(SEARCH("库存为",AU561)))</formula>
    </cfRule>
  </conditionalFormatting>
  <conditionalFormatting sqref="AU562">
    <cfRule type="cellIs" dxfId="0" priority="9296" operator="lessThan">
      <formula>20</formula>
    </cfRule>
    <cfRule type="cellIs" dxfId="1" priority="6012" operator="greaterThan">
      <formula>120</formula>
    </cfRule>
    <cfRule type="containsText" dxfId="2" priority="2728" operator="between" text="库存为">
      <formula>NOT(ISERROR(SEARCH("库存为",AU562)))</formula>
    </cfRule>
  </conditionalFormatting>
  <conditionalFormatting sqref="AU563">
    <cfRule type="cellIs" dxfId="0" priority="9295" operator="lessThan">
      <formula>20</formula>
    </cfRule>
    <cfRule type="cellIs" dxfId="1" priority="6011" operator="greaterThan">
      <formula>120</formula>
    </cfRule>
    <cfRule type="containsText" dxfId="2" priority="2727" operator="between" text="库存为">
      <formula>NOT(ISERROR(SEARCH("库存为",AU563)))</formula>
    </cfRule>
  </conditionalFormatting>
  <conditionalFormatting sqref="AU564">
    <cfRule type="cellIs" dxfId="0" priority="9294" operator="lessThan">
      <formula>20</formula>
    </cfRule>
    <cfRule type="cellIs" dxfId="1" priority="6010" operator="greaterThan">
      <formula>120</formula>
    </cfRule>
    <cfRule type="containsText" dxfId="2" priority="2726" operator="between" text="库存为">
      <formula>NOT(ISERROR(SEARCH("库存为",AU564)))</formula>
    </cfRule>
  </conditionalFormatting>
  <conditionalFormatting sqref="AU565">
    <cfRule type="cellIs" dxfId="0" priority="9293" operator="lessThan">
      <formula>20</formula>
    </cfRule>
    <cfRule type="cellIs" dxfId="1" priority="6009" operator="greaterThan">
      <formula>120</formula>
    </cfRule>
    <cfRule type="containsText" dxfId="2" priority="2725" operator="between" text="库存为">
      <formula>NOT(ISERROR(SEARCH("库存为",AU565)))</formula>
    </cfRule>
  </conditionalFormatting>
  <conditionalFormatting sqref="AU566">
    <cfRule type="cellIs" dxfId="0" priority="9292" operator="lessThan">
      <formula>20</formula>
    </cfRule>
    <cfRule type="cellIs" dxfId="1" priority="6008" operator="greaterThan">
      <formula>120</formula>
    </cfRule>
    <cfRule type="containsText" dxfId="2" priority="2724" operator="between" text="库存为">
      <formula>NOT(ISERROR(SEARCH("库存为",AU566)))</formula>
    </cfRule>
  </conditionalFormatting>
  <conditionalFormatting sqref="AU567">
    <cfRule type="cellIs" dxfId="0" priority="9291" operator="lessThan">
      <formula>20</formula>
    </cfRule>
    <cfRule type="cellIs" dxfId="1" priority="6007" operator="greaterThan">
      <formula>120</formula>
    </cfRule>
    <cfRule type="containsText" dxfId="2" priority="2723" operator="between" text="库存为">
      <formula>NOT(ISERROR(SEARCH("库存为",AU567)))</formula>
    </cfRule>
  </conditionalFormatting>
  <conditionalFormatting sqref="AU568">
    <cfRule type="cellIs" dxfId="0" priority="9290" operator="lessThan">
      <formula>20</formula>
    </cfRule>
    <cfRule type="cellIs" dxfId="1" priority="6006" operator="greaterThan">
      <formula>120</formula>
    </cfRule>
    <cfRule type="containsText" dxfId="2" priority="2722" operator="between" text="库存为">
      <formula>NOT(ISERROR(SEARCH("库存为",AU568)))</formula>
    </cfRule>
  </conditionalFormatting>
  <conditionalFormatting sqref="AU569">
    <cfRule type="cellIs" dxfId="0" priority="9289" operator="lessThan">
      <formula>20</formula>
    </cfRule>
    <cfRule type="cellIs" dxfId="1" priority="6005" operator="greaterThan">
      <formula>120</formula>
    </cfRule>
    <cfRule type="containsText" dxfId="2" priority="2721" operator="between" text="库存为">
      <formula>NOT(ISERROR(SEARCH("库存为",AU569)))</formula>
    </cfRule>
  </conditionalFormatting>
  <conditionalFormatting sqref="AU570">
    <cfRule type="cellIs" dxfId="0" priority="9288" operator="lessThan">
      <formula>20</formula>
    </cfRule>
    <cfRule type="cellIs" dxfId="1" priority="6004" operator="greaterThan">
      <formula>120</formula>
    </cfRule>
    <cfRule type="containsText" dxfId="2" priority="2720" operator="between" text="库存为">
      <formula>NOT(ISERROR(SEARCH("库存为",AU570)))</formula>
    </cfRule>
  </conditionalFormatting>
  <conditionalFormatting sqref="AU571">
    <cfRule type="cellIs" dxfId="0" priority="9287" operator="lessThan">
      <formula>20</formula>
    </cfRule>
    <cfRule type="cellIs" dxfId="1" priority="6003" operator="greaterThan">
      <formula>120</formula>
    </cfRule>
    <cfRule type="containsText" dxfId="2" priority="2719" operator="between" text="库存为">
      <formula>NOT(ISERROR(SEARCH("库存为",AU571)))</formula>
    </cfRule>
  </conditionalFormatting>
  <conditionalFormatting sqref="AU572">
    <cfRule type="cellIs" dxfId="0" priority="9286" operator="lessThan">
      <formula>20</formula>
    </cfRule>
    <cfRule type="cellIs" dxfId="1" priority="6002" operator="greaterThan">
      <formula>120</formula>
    </cfRule>
    <cfRule type="containsText" dxfId="2" priority="2718" operator="between" text="库存为">
      <formula>NOT(ISERROR(SEARCH("库存为",AU572)))</formula>
    </cfRule>
  </conditionalFormatting>
  <conditionalFormatting sqref="AU573">
    <cfRule type="cellIs" dxfId="0" priority="9285" operator="lessThan">
      <formula>20</formula>
    </cfRule>
    <cfRule type="cellIs" dxfId="1" priority="6001" operator="greaterThan">
      <formula>120</formula>
    </cfRule>
    <cfRule type="containsText" dxfId="2" priority="2717" operator="between" text="库存为">
      <formula>NOT(ISERROR(SEARCH("库存为",AU573)))</formula>
    </cfRule>
  </conditionalFormatting>
  <conditionalFormatting sqref="AU574">
    <cfRule type="cellIs" dxfId="0" priority="9284" operator="lessThan">
      <formula>20</formula>
    </cfRule>
    <cfRule type="cellIs" dxfId="1" priority="6000" operator="greaterThan">
      <formula>120</formula>
    </cfRule>
    <cfRule type="containsText" dxfId="2" priority="2716" operator="between" text="库存为">
      <formula>NOT(ISERROR(SEARCH("库存为",AU574)))</formula>
    </cfRule>
  </conditionalFormatting>
  <conditionalFormatting sqref="AU575">
    <cfRule type="cellIs" dxfId="0" priority="9283" operator="lessThan">
      <formula>20</formula>
    </cfRule>
    <cfRule type="cellIs" dxfId="1" priority="5999" operator="greaterThan">
      <formula>120</formula>
    </cfRule>
    <cfRule type="containsText" dxfId="2" priority="2715" operator="between" text="库存为">
      <formula>NOT(ISERROR(SEARCH("库存为",AU575)))</formula>
    </cfRule>
  </conditionalFormatting>
  <conditionalFormatting sqref="AU576">
    <cfRule type="cellIs" dxfId="0" priority="9282" operator="lessThan">
      <formula>20</formula>
    </cfRule>
    <cfRule type="cellIs" dxfId="1" priority="5998" operator="greaterThan">
      <formula>120</formula>
    </cfRule>
    <cfRule type="containsText" dxfId="2" priority="2714" operator="between" text="库存为">
      <formula>NOT(ISERROR(SEARCH("库存为",AU576)))</formula>
    </cfRule>
  </conditionalFormatting>
  <conditionalFormatting sqref="AU577">
    <cfRule type="cellIs" dxfId="0" priority="9281" operator="lessThan">
      <formula>20</formula>
    </cfRule>
    <cfRule type="cellIs" dxfId="1" priority="5997" operator="greaterThan">
      <formula>120</formula>
    </cfRule>
    <cfRule type="containsText" dxfId="2" priority="2713" operator="between" text="库存为">
      <formula>NOT(ISERROR(SEARCH("库存为",AU577)))</formula>
    </cfRule>
  </conditionalFormatting>
  <conditionalFormatting sqref="AU578">
    <cfRule type="cellIs" dxfId="0" priority="9280" operator="lessThan">
      <formula>20</formula>
    </cfRule>
    <cfRule type="cellIs" dxfId="1" priority="5996" operator="greaterThan">
      <formula>120</formula>
    </cfRule>
    <cfRule type="containsText" dxfId="2" priority="2712" operator="between" text="库存为">
      <formula>NOT(ISERROR(SEARCH("库存为",AU578)))</formula>
    </cfRule>
  </conditionalFormatting>
  <conditionalFormatting sqref="AU579">
    <cfRule type="cellIs" dxfId="0" priority="9279" operator="lessThan">
      <formula>20</formula>
    </cfRule>
    <cfRule type="cellIs" dxfId="1" priority="5995" operator="greaterThan">
      <formula>120</formula>
    </cfRule>
    <cfRule type="containsText" dxfId="2" priority="2711" operator="between" text="库存为">
      <formula>NOT(ISERROR(SEARCH("库存为",AU579)))</formula>
    </cfRule>
  </conditionalFormatting>
  <conditionalFormatting sqref="AU580">
    <cfRule type="cellIs" dxfId="0" priority="9278" operator="lessThan">
      <formula>20</formula>
    </cfRule>
    <cfRule type="cellIs" dxfId="1" priority="5994" operator="greaterThan">
      <formula>120</formula>
    </cfRule>
    <cfRule type="containsText" dxfId="2" priority="2710" operator="between" text="库存为">
      <formula>NOT(ISERROR(SEARCH("库存为",AU580)))</formula>
    </cfRule>
  </conditionalFormatting>
  <conditionalFormatting sqref="AU581">
    <cfRule type="cellIs" dxfId="0" priority="9277" operator="lessThan">
      <formula>20</formula>
    </cfRule>
    <cfRule type="cellIs" dxfId="1" priority="5993" operator="greaterThan">
      <formula>120</formula>
    </cfRule>
    <cfRule type="containsText" dxfId="2" priority="2709" operator="between" text="库存为">
      <formula>NOT(ISERROR(SEARCH("库存为",AU581)))</formula>
    </cfRule>
  </conditionalFormatting>
  <conditionalFormatting sqref="AU582">
    <cfRule type="cellIs" dxfId="0" priority="9276" operator="lessThan">
      <formula>20</formula>
    </cfRule>
    <cfRule type="cellIs" dxfId="1" priority="5992" operator="greaterThan">
      <formula>120</formula>
    </cfRule>
    <cfRule type="containsText" dxfId="2" priority="2708" operator="between" text="库存为">
      <formula>NOT(ISERROR(SEARCH("库存为",AU582)))</formula>
    </cfRule>
  </conditionalFormatting>
  <conditionalFormatting sqref="AU583">
    <cfRule type="cellIs" dxfId="0" priority="9275" operator="lessThan">
      <formula>20</formula>
    </cfRule>
    <cfRule type="cellIs" dxfId="1" priority="5991" operator="greaterThan">
      <formula>120</formula>
    </cfRule>
    <cfRule type="containsText" dxfId="2" priority="2707" operator="between" text="库存为">
      <formula>NOT(ISERROR(SEARCH("库存为",AU583)))</formula>
    </cfRule>
  </conditionalFormatting>
  <conditionalFormatting sqref="AU584">
    <cfRule type="cellIs" dxfId="0" priority="9274" operator="lessThan">
      <formula>20</formula>
    </cfRule>
    <cfRule type="cellIs" dxfId="1" priority="5990" operator="greaterThan">
      <formula>120</formula>
    </cfRule>
    <cfRule type="containsText" dxfId="2" priority="2706" operator="between" text="库存为">
      <formula>NOT(ISERROR(SEARCH("库存为",AU584)))</formula>
    </cfRule>
  </conditionalFormatting>
  <conditionalFormatting sqref="AU585">
    <cfRule type="cellIs" dxfId="0" priority="9273" operator="lessThan">
      <formula>20</formula>
    </cfRule>
    <cfRule type="cellIs" dxfId="1" priority="5989" operator="greaterThan">
      <formula>120</formula>
    </cfRule>
    <cfRule type="containsText" dxfId="2" priority="2705" operator="between" text="库存为">
      <formula>NOT(ISERROR(SEARCH("库存为",AU585)))</formula>
    </cfRule>
  </conditionalFormatting>
  <conditionalFormatting sqref="AU586">
    <cfRule type="cellIs" dxfId="0" priority="9272" operator="lessThan">
      <formula>20</formula>
    </cfRule>
    <cfRule type="cellIs" dxfId="1" priority="5988" operator="greaterThan">
      <formula>120</formula>
    </cfRule>
    <cfRule type="containsText" dxfId="2" priority="2704" operator="between" text="库存为">
      <formula>NOT(ISERROR(SEARCH("库存为",AU586)))</formula>
    </cfRule>
  </conditionalFormatting>
  <conditionalFormatting sqref="AU587">
    <cfRule type="cellIs" dxfId="0" priority="9271" operator="lessThan">
      <formula>20</formula>
    </cfRule>
    <cfRule type="cellIs" dxfId="1" priority="5987" operator="greaterThan">
      <formula>120</formula>
    </cfRule>
    <cfRule type="containsText" dxfId="2" priority="2703" operator="between" text="库存为">
      <formula>NOT(ISERROR(SEARCH("库存为",AU587)))</formula>
    </cfRule>
  </conditionalFormatting>
  <conditionalFormatting sqref="AU588">
    <cfRule type="cellIs" dxfId="0" priority="9270" operator="lessThan">
      <formula>20</formula>
    </cfRule>
    <cfRule type="cellIs" dxfId="1" priority="5986" operator="greaterThan">
      <formula>120</formula>
    </cfRule>
    <cfRule type="containsText" dxfId="2" priority="2702" operator="between" text="库存为">
      <formula>NOT(ISERROR(SEARCH("库存为",AU588)))</formula>
    </cfRule>
  </conditionalFormatting>
  <conditionalFormatting sqref="AU589">
    <cfRule type="cellIs" dxfId="0" priority="9269" operator="lessThan">
      <formula>20</formula>
    </cfRule>
    <cfRule type="cellIs" dxfId="1" priority="5985" operator="greaterThan">
      <formula>120</formula>
    </cfRule>
    <cfRule type="containsText" dxfId="2" priority="2701" operator="between" text="库存为">
      <formula>NOT(ISERROR(SEARCH("库存为",AU589)))</formula>
    </cfRule>
  </conditionalFormatting>
  <conditionalFormatting sqref="AU590">
    <cfRule type="cellIs" dxfId="0" priority="9268" operator="lessThan">
      <formula>20</formula>
    </cfRule>
    <cfRule type="cellIs" dxfId="1" priority="5984" operator="greaterThan">
      <formula>120</formula>
    </cfRule>
    <cfRule type="containsText" dxfId="2" priority="2700" operator="between" text="库存为">
      <formula>NOT(ISERROR(SEARCH("库存为",AU590)))</formula>
    </cfRule>
  </conditionalFormatting>
  <conditionalFormatting sqref="AU591">
    <cfRule type="cellIs" dxfId="0" priority="9267" operator="lessThan">
      <formula>20</formula>
    </cfRule>
    <cfRule type="cellIs" dxfId="1" priority="5983" operator="greaterThan">
      <formula>120</formula>
    </cfRule>
    <cfRule type="containsText" dxfId="2" priority="2699" operator="between" text="库存为">
      <formula>NOT(ISERROR(SEARCH("库存为",AU591)))</formula>
    </cfRule>
  </conditionalFormatting>
  <conditionalFormatting sqref="AU592">
    <cfRule type="cellIs" dxfId="0" priority="9266" operator="lessThan">
      <formula>20</formula>
    </cfRule>
    <cfRule type="cellIs" dxfId="1" priority="5982" operator="greaterThan">
      <formula>120</formula>
    </cfRule>
    <cfRule type="containsText" dxfId="2" priority="2698" operator="between" text="库存为">
      <formula>NOT(ISERROR(SEARCH("库存为",AU592)))</formula>
    </cfRule>
  </conditionalFormatting>
  <conditionalFormatting sqref="AU593">
    <cfRule type="cellIs" dxfId="0" priority="9265" operator="lessThan">
      <formula>20</formula>
    </cfRule>
    <cfRule type="cellIs" dxfId="1" priority="5981" operator="greaterThan">
      <formula>120</formula>
    </cfRule>
    <cfRule type="containsText" dxfId="2" priority="2697" operator="between" text="库存为">
      <formula>NOT(ISERROR(SEARCH("库存为",AU593)))</formula>
    </cfRule>
  </conditionalFormatting>
  <conditionalFormatting sqref="AU594">
    <cfRule type="cellIs" dxfId="0" priority="9264" operator="lessThan">
      <formula>20</formula>
    </cfRule>
    <cfRule type="cellIs" dxfId="1" priority="5980" operator="greaterThan">
      <formula>120</formula>
    </cfRule>
    <cfRule type="containsText" dxfId="2" priority="2696" operator="between" text="库存为">
      <formula>NOT(ISERROR(SEARCH("库存为",AU594)))</formula>
    </cfRule>
  </conditionalFormatting>
  <conditionalFormatting sqref="AU595">
    <cfRule type="cellIs" dxfId="0" priority="9263" operator="lessThan">
      <formula>20</formula>
    </cfRule>
    <cfRule type="cellIs" dxfId="1" priority="5979" operator="greaterThan">
      <formula>120</formula>
    </cfRule>
    <cfRule type="containsText" dxfId="2" priority="2695" operator="between" text="库存为">
      <formula>NOT(ISERROR(SEARCH("库存为",AU595)))</formula>
    </cfRule>
  </conditionalFormatting>
  <conditionalFormatting sqref="AU596">
    <cfRule type="cellIs" dxfId="0" priority="9262" operator="lessThan">
      <formula>20</formula>
    </cfRule>
    <cfRule type="cellIs" dxfId="1" priority="5978" operator="greaterThan">
      <formula>120</formula>
    </cfRule>
    <cfRule type="containsText" dxfId="2" priority="2694" operator="between" text="库存为">
      <formula>NOT(ISERROR(SEARCH("库存为",AU596)))</formula>
    </cfRule>
  </conditionalFormatting>
  <conditionalFormatting sqref="AU597">
    <cfRule type="cellIs" dxfId="0" priority="9261" operator="lessThan">
      <formula>20</formula>
    </cfRule>
    <cfRule type="cellIs" dxfId="1" priority="5977" operator="greaterThan">
      <formula>120</formula>
    </cfRule>
    <cfRule type="containsText" dxfId="2" priority="2693" operator="between" text="库存为">
      <formula>NOT(ISERROR(SEARCH("库存为",AU597)))</formula>
    </cfRule>
  </conditionalFormatting>
  <conditionalFormatting sqref="AU598">
    <cfRule type="cellIs" dxfId="0" priority="9260" operator="lessThan">
      <formula>20</formula>
    </cfRule>
    <cfRule type="cellIs" dxfId="1" priority="5976" operator="greaterThan">
      <formula>120</formula>
    </cfRule>
    <cfRule type="containsText" dxfId="2" priority="2692" operator="between" text="库存为">
      <formula>NOT(ISERROR(SEARCH("库存为",AU598)))</formula>
    </cfRule>
  </conditionalFormatting>
  <conditionalFormatting sqref="AU599">
    <cfRule type="cellIs" dxfId="0" priority="9259" operator="lessThan">
      <formula>20</formula>
    </cfRule>
    <cfRule type="cellIs" dxfId="1" priority="5975" operator="greaterThan">
      <formula>120</formula>
    </cfRule>
    <cfRule type="containsText" dxfId="2" priority="2691" operator="between" text="库存为">
      <formula>NOT(ISERROR(SEARCH("库存为",AU599)))</formula>
    </cfRule>
  </conditionalFormatting>
  <conditionalFormatting sqref="AU600">
    <cfRule type="cellIs" dxfId="0" priority="9258" operator="lessThan">
      <formula>20</formula>
    </cfRule>
    <cfRule type="cellIs" dxfId="1" priority="5974" operator="greaterThan">
      <formula>120</formula>
    </cfRule>
    <cfRule type="containsText" dxfId="2" priority="2690" operator="between" text="库存为">
      <formula>NOT(ISERROR(SEARCH("库存为",AU600)))</formula>
    </cfRule>
  </conditionalFormatting>
  <conditionalFormatting sqref="AU601">
    <cfRule type="cellIs" dxfId="0" priority="9257" operator="lessThan">
      <formula>20</formula>
    </cfRule>
    <cfRule type="cellIs" dxfId="1" priority="5973" operator="greaterThan">
      <formula>120</formula>
    </cfRule>
    <cfRule type="containsText" dxfId="2" priority="2689" operator="between" text="库存为">
      <formula>NOT(ISERROR(SEARCH("库存为",AU601)))</formula>
    </cfRule>
  </conditionalFormatting>
  <conditionalFormatting sqref="AU602">
    <cfRule type="cellIs" dxfId="0" priority="9256" operator="lessThan">
      <formula>20</formula>
    </cfRule>
    <cfRule type="cellIs" dxfId="1" priority="5972" operator="greaterThan">
      <formula>120</formula>
    </cfRule>
    <cfRule type="containsText" dxfId="2" priority="2688" operator="between" text="库存为">
      <formula>NOT(ISERROR(SEARCH("库存为",AU602)))</formula>
    </cfRule>
  </conditionalFormatting>
  <conditionalFormatting sqref="AU603">
    <cfRule type="cellIs" dxfId="0" priority="9255" operator="lessThan">
      <formula>20</formula>
    </cfRule>
    <cfRule type="cellIs" dxfId="1" priority="5971" operator="greaterThan">
      <formula>120</formula>
    </cfRule>
    <cfRule type="containsText" dxfId="2" priority="2687" operator="between" text="库存为">
      <formula>NOT(ISERROR(SEARCH("库存为",AU603)))</formula>
    </cfRule>
  </conditionalFormatting>
  <conditionalFormatting sqref="AU604">
    <cfRule type="cellIs" dxfId="0" priority="9254" operator="lessThan">
      <formula>20</formula>
    </cfRule>
    <cfRule type="cellIs" dxfId="1" priority="5970" operator="greaterThan">
      <formula>120</formula>
    </cfRule>
    <cfRule type="containsText" dxfId="2" priority="2686" operator="between" text="库存为">
      <formula>NOT(ISERROR(SEARCH("库存为",AU604)))</formula>
    </cfRule>
  </conditionalFormatting>
  <conditionalFormatting sqref="AU605">
    <cfRule type="cellIs" dxfId="0" priority="9253" operator="lessThan">
      <formula>20</formula>
    </cfRule>
    <cfRule type="cellIs" dxfId="1" priority="5969" operator="greaterThan">
      <formula>120</formula>
    </cfRule>
    <cfRule type="containsText" dxfId="2" priority="2685" operator="between" text="库存为">
      <formula>NOT(ISERROR(SEARCH("库存为",AU605)))</formula>
    </cfRule>
  </conditionalFormatting>
  <conditionalFormatting sqref="AU606">
    <cfRule type="cellIs" dxfId="0" priority="9252" operator="lessThan">
      <formula>20</formula>
    </cfRule>
    <cfRule type="cellIs" dxfId="1" priority="5968" operator="greaterThan">
      <formula>120</formula>
    </cfRule>
    <cfRule type="containsText" dxfId="2" priority="2684" operator="between" text="库存为">
      <formula>NOT(ISERROR(SEARCH("库存为",AU606)))</formula>
    </cfRule>
  </conditionalFormatting>
  <conditionalFormatting sqref="AU607">
    <cfRule type="cellIs" dxfId="0" priority="9251" operator="lessThan">
      <formula>20</formula>
    </cfRule>
    <cfRule type="cellIs" dxfId="1" priority="5967" operator="greaterThan">
      <formula>120</formula>
    </cfRule>
    <cfRule type="containsText" dxfId="2" priority="2683" operator="between" text="库存为">
      <formula>NOT(ISERROR(SEARCH("库存为",AU607)))</formula>
    </cfRule>
  </conditionalFormatting>
  <conditionalFormatting sqref="AU608">
    <cfRule type="cellIs" dxfId="0" priority="9250" operator="lessThan">
      <formula>20</formula>
    </cfRule>
    <cfRule type="cellIs" dxfId="1" priority="5966" operator="greaterThan">
      <formula>120</formula>
    </cfRule>
    <cfRule type="containsText" dxfId="2" priority="2682" operator="between" text="库存为">
      <formula>NOT(ISERROR(SEARCH("库存为",AU608)))</formula>
    </cfRule>
  </conditionalFormatting>
  <conditionalFormatting sqref="AU609">
    <cfRule type="cellIs" dxfId="0" priority="9249" operator="lessThan">
      <formula>20</formula>
    </cfRule>
    <cfRule type="cellIs" dxfId="1" priority="5965" operator="greaterThan">
      <formula>120</formula>
    </cfRule>
    <cfRule type="containsText" dxfId="2" priority="2681" operator="between" text="库存为">
      <formula>NOT(ISERROR(SEARCH("库存为",AU609)))</formula>
    </cfRule>
  </conditionalFormatting>
  <conditionalFormatting sqref="AU610">
    <cfRule type="cellIs" dxfId="0" priority="9248" operator="lessThan">
      <formula>20</formula>
    </cfRule>
    <cfRule type="cellIs" dxfId="1" priority="5964" operator="greaterThan">
      <formula>120</formula>
    </cfRule>
    <cfRule type="containsText" dxfId="2" priority="2680" operator="between" text="库存为">
      <formula>NOT(ISERROR(SEARCH("库存为",AU610)))</formula>
    </cfRule>
  </conditionalFormatting>
  <conditionalFormatting sqref="AU611">
    <cfRule type="cellIs" dxfId="0" priority="9247" operator="lessThan">
      <formula>20</formula>
    </cfRule>
    <cfRule type="cellIs" dxfId="1" priority="5963" operator="greaterThan">
      <formula>120</formula>
    </cfRule>
    <cfRule type="containsText" dxfId="2" priority="2679" operator="between" text="库存为">
      <formula>NOT(ISERROR(SEARCH("库存为",AU611)))</formula>
    </cfRule>
  </conditionalFormatting>
  <conditionalFormatting sqref="AU612">
    <cfRule type="cellIs" dxfId="0" priority="9246" operator="lessThan">
      <formula>20</formula>
    </cfRule>
    <cfRule type="cellIs" dxfId="1" priority="5962" operator="greaterThan">
      <formula>120</formula>
    </cfRule>
    <cfRule type="containsText" dxfId="2" priority="2678" operator="between" text="库存为">
      <formula>NOT(ISERROR(SEARCH("库存为",AU612)))</formula>
    </cfRule>
  </conditionalFormatting>
  <conditionalFormatting sqref="AU613">
    <cfRule type="cellIs" dxfId="0" priority="9245" operator="lessThan">
      <formula>20</formula>
    </cfRule>
    <cfRule type="cellIs" dxfId="1" priority="5961" operator="greaterThan">
      <formula>120</formula>
    </cfRule>
    <cfRule type="containsText" dxfId="2" priority="2677" operator="between" text="库存为">
      <formula>NOT(ISERROR(SEARCH("库存为",AU613)))</formula>
    </cfRule>
  </conditionalFormatting>
  <conditionalFormatting sqref="AU614">
    <cfRule type="cellIs" dxfId="0" priority="9244" operator="lessThan">
      <formula>20</formula>
    </cfRule>
    <cfRule type="cellIs" dxfId="1" priority="5960" operator="greaterThan">
      <formula>120</formula>
    </cfRule>
    <cfRule type="containsText" dxfId="2" priority="2676" operator="between" text="库存为">
      <formula>NOT(ISERROR(SEARCH("库存为",AU614)))</formula>
    </cfRule>
  </conditionalFormatting>
  <conditionalFormatting sqref="AU615">
    <cfRule type="cellIs" dxfId="0" priority="9243" operator="lessThan">
      <formula>20</formula>
    </cfRule>
    <cfRule type="cellIs" dxfId="1" priority="5959" operator="greaterThan">
      <formula>120</formula>
    </cfRule>
    <cfRule type="containsText" dxfId="2" priority="2675" operator="between" text="库存为">
      <formula>NOT(ISERROR(SEARCH("库存为",AU615)))</formula>
    </cfRule>
  </conditionalFormatting>
  <conditionalFormatting sqref="AU616">
    <cfRule type="cellIs" dxfId="0" priority="9242" operator="lessThan">
      <formula>20</formula>
    </cfRule>
    <cfRule type="cellIs" dxfId="1" priority="5958" operator="greaterThan">
      <formula>120</formula>
    </cfRule>
    <cfRule type="containsText" dxfId="2" priority="2674" operator="between" text="库存为">
      <formula>NOT(ISERROR(SEARCH("库存为",AU616)))</formula>
    </cfRule>
  </conditionalFormatting>
  <conditionalFormatting sqref="AU617">
    <cfRule type="cellIs" dxfId="0" priority="9241" operator="lessThan">
      <formula>20</formula>
    </cfRule>
    <cfRule type="cellIs" dxfId="1" priority="5957" operator="greaterThan">
      <formula>120</formula>
    </cfRule>
    <cfRule type="containsText" dxfId="2" priority="2673" operator="between" text="库存为">
      <formula>NOT(ISERROR(SEARCH("库存为",AU617)))</formula>
    </cfRule>
  </conditionalFormatting>
  <conditionalFormatting sqref="AU618">
    <cfRule type="cellIs" dxfId="0" priority="9240" operator="lessThan">
      <formula>20</formula>
    </cfRule>
    <cfRule type="cellIs" dxfId="1" priority="5956" operator="greaterThan">
      <formula>120</formula>
    </cfRule>
    <cfRule type="containsText" dxfId="2" priority="2672" operator="between" text="库存为">
      <formula>NOT(ISERROR(SEARCH("库存为",AU618)))</formula>
    </cfRule>
  </conditionalFormatting>
  <conditionalFormatting sqref="AU619">
    <cfRule type="cellIs" dxfId="0" priority="9239" operator="lessThan">
      <formula>20</formula>
    </cfRule>
    <cfRule type="cellIs" dxfId="1" priority="5955" operator="greaterThan">
      <formula>120</formula>
    </cfRule>
    <cfRule type="containsText" dxfId="2" priority="2671" operator="between" text="库存为">
      <formula>NOT(ISERROR(SEARCH("库存为",AU619)))</formula>
    </cfRule>
  </conditionalFormatting>
  <conditionalFormatting sqref="AU620">
    <cfRule type="cellIs" dxfId="0" priority="9238" operator="lessThan">
      <formula>20</formula>
    </cfRule>
    <cfRule type="cellIs" dxfId="1" priority="5954" operator="greaterThan">
      <formula>120</formula>
    </cfRule>
    <cfRule type="containsText" dxfId="2" priority="2670" operator="between" text="库存为">
      <formula>NOT(ISERROR(SEARCH("库存为",AU620)))</formula>
    </cfRule>
  </conditionalFormatting>
  <conditionalFormatting sqref="AU621">
    <cfRule type="cellIs" dxfId="0" priority="9237" operator="lessThan">
      <formula>20</formula>
    </cfRule>
    <cfRule type="cellIs" dxfId="1" priority="5953" operator="greaterThan">
      <formula>120</formula>
    </cfRule>
    <cfRule type="containsText" dxfId="2" priority="2669" operator="between" text="库存为">
      <formula>NOT(ISERROR(SEARCH("库存为",AU621)))</formula>
    </cfRule>
  </conditionalFormatting>
  <conditionalFormatting sqref="AU622">
    <cfRule type="cellIs" dxfId="0" priority="9236" operator="lessThan">
      <formula>20</formula>
    </cfRule>
    <cfRule type="cellIs" dxfId="1" priority="5952" operator="greaterThan">
      <formula>120</formula>
    </cfRule>
    <cfRule type="containsText" dxfId="2" priority="2668" operator="between" text="库存为">
      <formula>NOT(ISERROR(SEARCH("库存为",AU622)))</formula>
    </cfRule>
  </conditionalFormatting>
  <conditionalFormatting sqref="AU623">
    <cfRule type="cellIs" dxfId="0" priority="9235" operator="lessThan">
      <formula>20</formula>
    </cfRule>
    <cfRule type="cellIs" dxfId="1" priority="5951" operator="greaterThan">
      <formula>120</formula>
    </cfRule>
    <cfRule type="containsText" dxfId="2" priority="2667" operator="between" text="库存为">
      <formula>NOT(ISERROR(SEARCH("库存为",AU623)))</formula>
    </cfRule>
  </conditionalFormatting>
  <conditionalFormatting sqref="AU624">
    <cfRule type="cellIs" dxfId="0" priority="9234" operator="lessThan">
      <formula>20</formula>
    </cfRule>
    <cfRule type="cellIs" dxfId="1" priority="5950" operator="greaterThan">
      <formula>120</formula>
    </cfRule>
    <cfRule type="containsText" dxfId="2" priority="2666" operator="between" text="库存为">
      <formula>NOT(ISERROR(SEARCH("库存为",AU624)))</formula>
    </cfRule>
  </conditionalFormatting>
  <conditionalFormatting sqref="AU625">
    <cfRule type="cellIs" dxfId="0" priority="9233" operator="lessThan">
      <formula>20</formula>
    </cfRule>
    <cfRule type="cellIs" dxfId="1" priority="5949" operator="greaterThan">
      <formula>120</formula>
    </cfRule>
    <cfRule type="containsText" dxfId="2" priority="2665" operator="between" text="库存为">
      <formula>NOT(ISERROR(SEARCH("库存为",AU625)))</formula>
    </cfRule>
  </conditionalFormatting>
  <conditionalFormatting sqref="AU626">
    <cfRule type="cellIs" dxfId="0" priority="9232" operator="lessThan">
      <formula>20</formula>
    </cfRule>
    <cfRule type="cellIs" dxfId="1" priority="5948" operator="greaterThan">
      <formula>120</formula>
    </cfRule>
    <cfRule type="containsText" dxfId="2" priority="2664" operator="between" text="库存为">
      <formula>NOT(ISERROR(SEARCH("库存为",AU626)))</formula>
    </cfRule>
  </conditionalFormatting>
  <conditionalFormatting sqref="AU627">
    <cfRule type="cellIs" dxfId="0" priority="9231" operator="lessThan">
      <formula>20</formula>
    </cfRule>
    <cfRule type="cellIs" dxfId="1" priority="5947" operator="greaterThan">
      <formula>120</formula>
    </cfRule>
    <cfRule type="containsText" dxfId="2" priority="2663" operator="between" text="库存为">
      <formula>NOT(ISERROR(SEARCH("库存为",AU627)))</formula>
    </cfRule>
  </conditionalFormatting>
  <conditionalFormatting sqref="AU628">
    <cfRule type="cellIs" dxfId="0" priority="9230" operator="lessThan">
      <formula>20</formula>
    </cfRule>
    <cfRule type="cellIs" dxfId="1" priority="5946" operator="greaterThan">
      <formula>120</formula>
    </cfRule>
    <cfRule type="containsText" dxfId="2" priority="2662" operator="between" text="库存为">
      <formula>NOT(ISERROR(SEARCH("库存为",AU628)))</formula>
    </cfRule>
  </conditionalFormatting>
  <conditionalFormatting sqref="AU629">
    <cfRule type="cellIs" dxfId="0" priority="9229" operator="lessThan">
      <formula>20</formula>
    </cfRule>
    <cfRule type="cellIs" dxfId="1" priority="5945" operator="greaterThan">
      <formula>120</formula>
    </cfRule>
    <cfRule type="containsText" dxfId="2" priority="2661" operator="between" text="库存为">
      <formula>NOT(ISERROR(SEARCH("库存为",AU629)))</formula>
    </cfRule>
  </conditionalFormatting>
  <conditionalFormatting sqref="AU630">
    <cfRule type="cellIs" dxfId="0" priority="9228" operator="lessThan">
      <formula>20</formula>
    </cfRule>
    <cfRule type="cellIs" dxfId="1" priority="5944" operator="greaterThan">
      <formula>120</formula>
    </cfRule>
    <cfRule type="containsText" dxfId="2" priority="2660" operator="between" text="库存为">
      <formula>NOT(ISERROR(SEARCH("库存为",AU630)))</formula>
    </cfRule>
  </conditionalFormatting>
  <conditionalFormatting sqref="AU631">
    <cfRule type="cellIs" dxfId="0" priority="9227" operator="lessThan">
      <formula>20</formula>
    </cfRule>
    <cfRule type="cellIs" dxfId="1" priority="5943" operator="greaterThan">
      <formula>120</formula>
    </cfRule>
    <cfRule type="containsText" dxfId="2" priority="2659" operator="between" text="库存为">
      <formula>NOT(ISERROR(SEARCH("库存为",AU631)))</formula>
    </cfRule>
  </conditionalFormatting>
  <conditionalFormatting sqref="AU632">
    <cfRule type="cellIs" dxfId="0" priority="9226" operator="lessThan">
      <formula>20</formula>
    </cfRule>
    <cfRule type="cellIs" dxfId="1" priority="5942" operator="greaterThan">
      <formula>120</formula>
    </cfRule>
    <cfRule type="containsText" dxfId="2" priority="2658" operator="between" text="库存为">
      <formula>NOT(ISERROR(SEARCH("库存为",AU632)))</formula>
    </cfRule>
  </conditionalFormatting>
  <conditionalFormatting sqref="AU633">
    <cfRule type="cellIs" dxfId="0" priority="9225" operator="lessThan">
      <formula>20</formula>
    </cfRule>
    <cfRule type="cellIs" dxfId="1" priority="5941" operator="greaterThan">
      <formula>120</formula>
    </cfRule>
    <cfRule type="containsText" dxfId="2" priority="2657" operator="between" text="库存为">
      <formula>NOT(ISERROR(SEARCH("库存为",AU633)))</formula>
    </cfRule>
  </conditionalFormatting>
  <conditionalFormatting sqref="AU634">
    <cfRule type="cellIs" dxfId="0" priority="9224" operator="lessThan">
      <formula>20</formula>
    </cfRule>
    <cfRule type="cellIs" dxfId="1" priority="5940" operator="greaterThan">
      <formula>120</formula>
    </cfRule>
    <cfRule type="containsText" dxfId="2" priority="2656" operator="between" text="库存为">
      <formula>NOT(ISERROR(SEARCH("库存为",AU634)))</formula>
    </cfRule>
  </conditionalFormatting>
  <conditionalFormatting sqref="AU635">
    <cfRule type="cellIs" dxfId="0" priority="9223" operator="lessThan">
      <formula>20</formula>
    </cfRule>
    <cfRule type="cellIs" dxfId="1" priority="5939" operator="greaterThan">
      <formula>120</formula>
    </cfRule>
    <cfRule type="containsText" dxfId="2" priority="2655" operator="between" text="库存为">
      <formula>NOT(ISERROR(SEARCH("库存为",AU635)))</formula>
    </cfRule>
  </conditionalFormatting>
  <conditionalFormatting sqref="AU636">
    <cfRule type="cellIs" dxfId="0" priority="9222" operator="lessThan">
      <formula>20</formula>
    </cfRule>
    <cfRule type="cellIs" dxfId="1" priority="5938" operator="greaterThan">
      <formula>120</formula>
    </cfRule>
    <cfRule type="containsText" dxfId="2" priority="2654" operator="between" text="库存为">
      <formula>NOT(ISERROR(SEARCH("库存为",AU636)))</formula>
    </cfRule>
  </conditionalFormatting>
  <conditionalFormatting sqref="AU637">
    <cfRule type="cellIs" dxfId="0" priority="9221" operator="lessThan">
      <formula>20</formula>
    </cfRule>
    <cfRule type="cellIs" dxfId="1" priority="5937" operator="greaterThan">
      <formula>120</formula>
    </cfRule>
    <cfRule type="containsText" dxfId="2" priority="2653" operator="between" text="库存为">
      <formula>NOT(ISERROR(SEARCH("库存为",AU637)))</formula>
    </cfRule>
  </conditionalFormatting>
  <conditionalFormatting sqref="AU638">
    <cfRule type="cellIs" dxfId="0" priority="9220" operator="lessThan">
      <formula>20</formula>
    </cfRule>
    <cfRule type="cellIs" dxfId="1" priority="5936" operator="greaterThan">
      <formula>120</formula>
    </cfRule>
    <cfRule type="containsText" dxfId="2" priority="2652" operator="between" text="库存为">
      <formula>NOT(ISERROR(SEARCH("库存为",AU638)))</formula>
    </cfRule>
  </conditionalFormatting>
  <conditionalFormatting sqref="AU639">
    <cfRule type="cellIs" dxfId="0" priority="9219" operator="lessThan">
      <formula>20</formula>
    </cfRule>
    <cfRule type="cellIs" dxfId="1" priority="5935" operator="greaterThan">
      <formula>120</formula>
    </cfRule>
    <cfRule type="containsText" dxfId="2" priority="2651" operator="between" text="库存为">
      <formula>NOT(ISERROR(SEARCH("库存为",AU639)))</formula>
    </cfRule>
  </conditionalFormatting>
  <conditionalFormatting sqref="AU640">
    <cfRule type="cellIs" dxfId="0" priority="9218" operator="lessThan">
      <formula>20</formula>
    </cfRule>
    <cfRule type="cellIs" dxfId="1" priority="5934" operator="greaterThan">
      <formula>120</formula>
    </cfRule>
    <cfRule type="containsText" dxfId="2" priority="2650" operator="between" text="库存为">
      <formula>NOT(ISERROR(SEARCH("库存为",AU640)))</formula>
    </cfRule>
  </conditionalFormatting>
  <conditionalFormatting sqref="AU641">
    <cfRule type="cellIs" dxfId="0" priority="9217" operator="lessThan">
      <formula>20</formula>
    </cfRule>
    <cfRule type="cellIs" dxfId="1" priority="5933" operator="greaterThan">
      <formula>120</formula>
    </cfRule>
    <cfRule type="containsText" dxfId="2" priority="2649" operator="between" text="库存为">
      <formula>NOT(ISERROR(SEARCH("库存为",AU641)))</formula>
    </cfRule>
  </conditionalFormatting>
  <conditionalFormatting sqref="AU642">
    <cfRule type="cellIs" dxfId="0" priority="9216" operator="lessThan">
      <formula>20</formula>
    </cfRule>
    <cfRule type="cellIs" dxfId="1" priority="5932" operator="greaterThan">
      <formula>120</formula>
    </cfRule>
    <cfRule type="containsText" dxfId="2" priority="2648" operator="between" text="库存为">
      <formula>NOT(ISERROR(SEARCH("库存为",AU642)))</formula>
    </cfRule>
  </conditionalFormatting>
  <conditionalFormatting sqref="AU643">
    <cfRule type="cellIs" dxfId="0" priority="9215" operator="lessThan">
      <formula>20</formula>
    </cfRule>
    <cfRule type="cellIs" dxfId="1" priority="5931" operator="greaterThan">
      <formula>120</formula>
    </cfRule>
    <cfRule type="containsText" dxfId="2" priority="2647" operator="between" text="库存为">
      <formula>NOT(ISERROR(SEARCH("库存为",AU643)))</formula>
    </cfRule>
  </conditionalFormatting>
  <conditionalFormatting sqref="AU644">
    <cfRule type="cellIs" dxfId="0" priority="9214" operator="lessThan">
      <formula>20</formula>
    </cfRule>
    <cfRule type="cellIs" dxfId="1" priority="5930" operator="greaterThan">
      <formula>120</formula>
    </cfRule>
    <cfRule type="containsText" dxfId="2" priority="2646" operator="between" text="库存为">
      <formula>NOT(ISERROR(SEARCH("库存为",AU644)))</formula>
    </cfRule>
  </conditionalFormatting>
  <conditionalFormatting sqref="AU645">
    <cfRule type="cellIs" dxfId="0" priority="9213" operator="lessThan">
      <formula>20</formula>
    </cfRule>
    <cfRule type="cellIs" dxfId="1" priority="5929" operator="greaterThan">
      <formula>120</formula>
    </cfRule>
    <cfRule type="containsText" dxfId="2" priority="2645" operator="between" text="库存为">
      <formula>NOT(ISERROR(SEARCH("库存为",AU645)))</formula>
    </cfRule>
  </conditionalFormatting>
  <conditionalFormatting sqref="AU646">
    <cfRule type="cellIs" dxfId="0" priority="9212" operator="lessThan">
      <formula>20</formula>
    </cfRule>
    <cfRule type="cellIs" dxfId="1" priority="5928" operator="greaterThan">
      <formula>120</formula>
    </cfRule>
    <cfRule type="containsText" dxfId="2" priority="2644" operator="between" text="库存为">
      <formula>NOT(ISERROR(SEARCH("库存为",AU646)))</formula>
    </cfRule>
  </conditionalFormatting>
  <conditionalFormatting sqref="AU647">
    <cfRule type="cellIs" dxfId="0" priority="9211" operator="lessThan">
      <formula>20</formula>
    </cfRule>
    <cfRule type="cellIs" dxfId="1" priority="5927" operator="greaterThan">
      <formula>120</formula>
    </cfRule>
    <cfRule type="containsText" dxfId="2" priority="2643" operator="between" text="库存为">
      <formula>NOT(ISERROR(SEARCH("库存为",AU647)))</formula>
    </cfRule>
  </conditionalFormatting>
  <conditionalFormatting sqref="AU648">
    <cfRule type="cellIs" dxfId="0" priority="9210" operator="lessThan">
      <formula>20</formula>
    </cfRule>
    <cfRule type="cellIs" dxfId="1" priority="5926" operator="greaterThan">
      <formula>120</formula>
    </cfRule>
    <cfRule type="containsText" dxfId="2" priority="2642" operator="between" text="库存为">
      <formula>NOT(ISERROR(SEARCH("库存为",AU648)))</formula>
    </cfRule>
  </conditionalFormatting>
  <conditionalFormatting sqref="AU649">
    <cfRule type="cellIs" dxfId="0" priority="9209" operator="lessThan">
      <formula>20</formula>
    </cfRule>
    <cfRule type="cellIs" dxfId="1" priority="5925" operator="greaterThan">
      <formula>120</formula>
    </cfRule>
    <cfRule type="containsText" dxfId="2" priority="2641" operator="between" text="库存为">
      <formula>NOT(ISERROR(SEARCH("库存为",AU649)))</formula>
    </cfRule>
  </conditionalFormatting>
  <conditionalFormatting sqref="AU650">
    <cfRule type="cellIs" dxfId="0" priority="9208" operator="lessThan">
      <formula>20</formula>
    </cfRule>
    <cfRule type="cellIs" dxfId="1" priority="5924" operator="greaterThan">
      <formula>120</formula>
    </cfRule>
    <cfRule type="containsText" dxfId="2" priority="2640" operator="between" text="库存为">
      <formula>NOT(ISERROR(SEARCH("库存为",AU650)))</formula>
    </cfRule>
  </conditionalFormatting>
  <conditionalFormatting sqref="AU651">
    <cfRule type="cellIs" dxfId="0" priority="9207" operator="lessThan">
      <formula>20</formula>
    </cfRule>
    <cfRule type="cellIs" dxfId="1" priority="5923" operator="greaterThan">
      <formula>120</formula>
    </cfRule>
    <cfRule type="containsText" dxfId="2" priority="2639" operator="between" text="库存为">
      <formula>NOT(ISERROR(SEARCH("库存为",AU651)))</formula>
    </cfRule>
  </conditionalFormatting>
  <conditionalFormatting sqref="AU652">
    <cfRule type="cellIs" dxfId="0" priority="9206" operator="lessThan">
      <formula>20</formula>
    </cfRule>
    <cfRule type="cellIs" dxfId="1" priority="5922" operator="greaterThan">
      <formula>120</formula>
    </cfRule>
    <cfRule type="containsText" dxfId="2" priority="2638" operator="between" text="库存为">
      <formula>NOT(ISERROR(SEARCH("库存为",AU652)))</formula>
    </cfRule>
  </conditionalFormatting>
  <conditionalFormatting sqref="AU653">
    <cfRule type="cellIs" dxfId="0" priority="9205" operator="lessThan">
      <formula>20</formula>
    </cfRule>
    <cfRule type="cellIs" dxfId="1" priority="5921" operator="greaterThan">
      <formula>120</formula>
    </cfRule>
    <cfRule type="containsText" dxfId="2" priority="2637" operator="between" text="库存为">
      <formula>NOT(ISERROR(SEARCH("库存为",AU653)))</formula>
    </cfRule>
  </conditionalFormatting>
  <conditionalFormatting sqref="AU654">
    <cfRule type="cellIs" dxfId="0" priority="9204" operator="lessThan">
      <formula>20</formula>
    </cfRule>
    <cfRule type="cellIs" dxfId="1" priority="5920" operator="greaterThan">
      <formula>120</formula>
    </cfRule>
    <cfRule type="containsText" dxfId="2" priority="2636" operator="between" text="库存为">
      <formula>NOT(ISERROR(SEARCH("库存为",AU654)))</formula>
    </cfRule>
  </conditionalFormatting>
  <conditionalFormatting sqref="AU655">
    <cfRule type="cellIs" dxfId="0" priority="9203" operator="lessThan">
      <formula>20</formula>
    </cfRule>
    <cfRule type="cellIs" dxfId="1" priority="5919" operator="greaterThan">
      <formula>120</formula>
    </cfRule>
    <cfRule type="containsText" dxfId="2" priority="2635" operator="between" text="库存为">
      <formula>NOT(ISERROR(SEARCH("库存为",AU655)))</formula>
    </cfRule>
  </conditionalFormatting>
  <conditionalFormatting sqref="AU656">
    <cfRule type="cellIs" dxfId="0" priority="9202" operator="lessThan">
      <formula>20</formula>
    </cfRule>
    <cfRule type="cellIs" dxfId="1" priority="5918" operator="greaterThan">
      <formula>120</formula>
    </cfRule>
    <cfRule type="containsText" dxfId="2" priority="2634" operator="between" text="库存为">
      <formula>NOT(ISERROR(SEARCH("库存为",AU656)))</formula>
    </cfRule>
  </conditionalFormatting>
  <conditionalFormatting sqref="AU657">
    <cfRule type="cellIs" dxfId="0" priority="9201" operator="lessThan">
      <formula>20</formula>
    </cfRule>
    <cfRule type="cellIs" dxfId="1" priority="5917" operator="greaterThan">
      <formula>120</formula>
    </cfRule>
    <cfRule type="containsText" dxfId="2" priority="2633" operator="between" text="库存为">
      <formula>NOT(ISERROR(SEARCH("库存为",AU657)))</formula>
    </cfRule>
  </conditionalFormatting>
  <conditionalFormatting sqref="AU658">
    <cfRule type="cellIs" dxfId="0" priority="9200" operator="lessThan">
      <formula>20</formula>
    </cfRule>
    <cfRule type="cellIs" dxfId="1" priority="5916" operator="greaterThan">
      <formula>120</formula>
    </cfRule>
    <cfRule type="containsText" dxfId="2" priority="2632" operator="between" text="库存为">
      <formula>NOT(ISERROR(SEARCH("库存为",AU658)))</formula>
    </cfRule>
  </conditionalFormatting>
  <conditionalFormatting sqref="AU659">
    <cfRule type="cellIs" dxfId="0" priority="9199" operator="lessThan">
      <formula>20</formula>
    </cfRule>
    <cfRule type="cellIs" dxfId="1" priority="5915" operator="greaterThan">
      <formula>120</formula>
    </cfRule>
    <cfRule type="containsText" dxfId="2" priority="2631" operator="between" text="库存为">
      <formula>NOT(ISERROR(SEARCH("库存为",AU659)))</formula>
    </cfRule>
  </conditionalFormatting>
  <conditionalFormatting sqref="AU660">
    <cfRule type="cellIs" dxfId="0" priority="9198" operator="lessThan">
      <formula>20</formula>
    </cfRule>
    <cfRule type="cellIs" dxfId="1" priority="5914" operator="greaterThan">
      <formula>120</formula>
    </cfRule>
    <cfRule type="containsText" dxfId="2" priority="2630" operator="between" text="库存为">
      <formula>NOT(ISERROR(SEARCH("库存为",AU660)))</formula>
    </cfRule>
  </conditionalFormatting>
  <conditionalFormatting sqref="AU661">
    <cfRule type="cellIs" dxfId="0" priority="9197" operator="lessThan">
      <formula>20</formula>
    </cfRule>
    <cfRule type="cellIs" dxfId="1" priority="5913" operator="greaterThan">
      <formula>120</formula>
    </cfRule>
    <cfRule type="containsText" dxfId="2" priority="2629" operator="between" text="库存为">
      <formula>NOT(ISERROR(SEARCH("库存为",AU661)))</formula>
    </cfRule>
  </conditionalFormatting>
  <conditionalFormatting sqref="AU662">
    <cfRule type="cellIs" dxfId="0" priority="9196" operator="lessThan">
      <formula>20</formula>
    </cfRule>
    <cfRule type="cellIs" dxfId="1" priority="5912" operator="greaterThan">
      <formula>120</formula>
    </cfRule>
    <cfRule type="containsText" dxfId="2" priority="2628" operator="between" text="库存为">
      <formula>NOT(ISERROR(SEARCH("库存为",AU662)))</formula>
    </cfRule>
  </conditionalFormatting>
  <conditionalFormatting sqref="AU663">
    <cfRule type="cellIs" dxfId="0" priority="9195" operator="lessThan">
      <formula>20</formula>
    </cfRule>
    <cfRule type="cellIs" dxfId="1" priority="5911" operator="greaterThan">
      <formula>120</formula>
    </cfRule>
    <cfRule type="containsText" dxfId="2" priority="2627" operator="between" text="库存为">
      <formula>NOT(ISERROR(SEARCH("库存为",AU663)))</formula>
    </cfRule>
  </conditionalFormatting>
  <conditionalFormatting sqref="AU664">
    <cfRule type="cellIs" dxfId="0" priority="9194" operator="lessThan">
      <formula>20</formula>
    </cfRule>
    <cfRule type="cellIs" dxfId="1" priority="5910" operator="greaterThan">
      <formula>120</formula>
    </cfRule>
    <cfRule type="containsText" dxfId="2" priority="2626" operator="between" text="库存为">
      <formula>NOT(ISERROR(SEARCH("库存为",AU664)))</formula>
    </cfRule>
  </conditionalFormatting>
  <conditionalFormatting sqref="AU665">
    <cfRule type="cellIs" dxfId="0" priority="9193" operator="lessThan">
      <formula>20</formula>
    </cfRule>
    <cfRule type="cellIs" dxfId="1" priority="5909" operator="greaterThan">
      <formula>120</formula>
    </cfRule>
    <cfRule type="containsText" dxfId="2" priority="2625" operator="between" text="库存为">
      <formula>NOT(ISERROR(SEARCH("库存为",AU665)))</formula>
    </cfRule>
  </conditionalFormatting>
  <conditionalFormatting sqref="AU666">
    <cfRule type="cellIs" dxfId="0" priority="9192" operator="lessThan">
      <formula>20</formula>
    </cfRule>
    <cfRule type="cellIs" dxfId="1" priority="5908" operator="greaterThan">
      <formula>120</formula>
    </cfRule>
    <cfRule type="containsText" dxfId="2" priority="2624" operator="between" text="库存为">
      <formula>NOT(ISERROR(SEARCH("库存为",AU666)))</formula>
    </cfRule>
  </conditionalFormatting>
  <conditionalFormatting sqref="AU667">
    <cfRule type="cellIs" dxfId="0" priority="9191" operator="lessThan">
      <formula>20</formula>
    </cfRule>
    <cfRule type="cellIs" dxfId="1" priority="5907" operator="greaterThan">
      <formula>120</formula>
    </cfRule>
    <cfRule type="containsText" dxfId="2" priority="2623" operator="between" text="库存为">
      <formula>NOT(ISERROR(SEARCH("库存为",AU667)))</formula>
    </cfRule>
  </conditionalFormatting>
  <conditionalFormatting sqref="AU668">
    <cfRule type="cellIs" dxfId="0" priority="9190" operator="lessThan">
      <formula>20</formula>
    </cfRule>
    <cfRule type="cellIs" dxfId="1" priority="5906" operator="greaterThan">
      <formula>120</formula>
    </cfRule>
    <cfRule type="containsText" dxfId="2" priority="2622" operator="between" text="库存为">
      <formula>NOT(ISERROR(SEARCH("库存为",AU668)))</formula>
    </cfRule>
  </conditionalFormatting>
  <conditionalFormatting sqref="AU669">
    <cfRule type="cellIs" dxfId="0" priority="9189" operator="lessThan">
      <formula>20</formula>
    </cfRule>
    <cfRule type="cellIs" dxfId="1" priority="5905" operator="greaterThan">
      <formula>120</formula>
    </cfRule>
    <cfRule type="containsText" dxfId="2" priority="2621" operator="between" text="库存为">
      <formula>NOT(ISERROR(SEARCH("库存为",AU669)))</formula>
    </cfRule>
  </conditionalFormatting>
  <conditionalFormatting sqref="AU670">
    <cfRule type="cellIs" dxfId="0" priority="9188" operator="lessThan">
      <formula>20</formula>
    </cfRule>
    <cfRule type="cellIs" dxfId="1" priority="5904" operator="greaterThan">
      <formula>120</formula>
    </cfRule>
    <cfRule type="containsText" dxfId="2" priority="2620" operator="between" text="库存为">
      <formula>NOT(ISERROR(SEARCH("库存为",AU670)))</formula>
    </cfRule>
  </conditionalFormatting>
  <conditionalFormatting sqref="AU671">
    <cfRule type="cellIs" dxfId="0" priority="9187" operator="lessThan">
      <formula>20</formula>
    </cfRule>
    <cfRule type="cellIs" dxfId="1" priority="5903" operator="greaterThan">
      <formula>120</formula>
    </cfRule>
    <cfRule type="containsText" dxfId="2" priority="2619" operator="between" text="库存为">
      <formula>NOT(ISERROR(SEARCH("库存为",AU671)))</formula>
    </cfRule>
  </conditionalFormatting>
  <conditionalFormatting sqref="AU672">
    <cfRule type="cellIs" dxfId="0" priority="9186" operator="lessThan">
      <formula>20</formula>
    </cfRule>
    <cfRule type="cellIs" dxfId="1" priority="5902" operator="greaterThan">
      <formula>120</formula>
    </cfRule>
    <cfRule type="containsText" dxfId="2" priority="2618" operator="between" text="库存为">
      <formula>NOT(ISERROR(SEARCH("库存为",AU672)))</formula>
    </cfRule>
  </conditionalFormatting>
  <conditionalFormatting sqref="AU673">
    <cfRule type="cellIs" dxfId="0" priority="9185" operator="lessThan">
      <formula>20</formula>
    </cfRule>
    <cfRule type="cellIs" dxfId="1" priority="5901" operator="greaterThan">
      <formula>120</formula>
    </cfRule>
    <cfRule type="containsText" dxfId="2" priority="2617" operator="between" text="库存为">
      <formula>NOT(ISERROR(SEARCH("库存为",AU673)))</formula>
    </cfRule>
  </conditionalFormatting>
  <conditionalFormatting sqref="AU674">
    <cfRule type="cellIs" dxfId="0" priority="9184" operator="lessThan">
      <formula>20</formula>
    </cfRule>
    <cfRule type="cellIs" dxfId="1" priority="5900" operator="greaterThan">
      <formula>120</formula>
    </cfRule>
    <cfRule type="containsText" dxfId="2" priority="2616" operator="between" text="库存为">
      <formula>NOT(ISERROR(SEARCH("库存为",AU674)))</formula>
    </cfRule>
  </conditionalFormatting>
  <conditionalFormatting sqref="AU675">
    <cfRule type="cellIs" dxfId="0" priority="9183" operator="lessThan">
      <formula>20</formula>
    </cfRule>
    <cfRule type="cellIs" dxfId="1" priority="5899" operator="greaterThan">
      <formula>120</formula>
    </cfRule>
    <cfRule type="containsText" dxfId="2" priority="2615" operator="between" text="库存为">
      <formula>NOT(ISERROR(SEARCH("库存为",AU675)))</formula>
    </cfRule>
  </conditionalFormatting>
  <conditionalFormatting sqref="AU676">
    <cfRule type="cellIs" dxfId="0" priority="9182" operator="lessThan">
      <formula>20</formula>
    </cfRule>
    <cfRule type="cellIs" dxfId="1" priority="5898" operator="greaterThan">
      <formula>120</formula>
    </cfRule>
    <cfRule type="containsText" dxfId="2" priority="2614" operator="between" text="库存为">
      <formula>NOT(ISERROR(SEARCH("库存为",AU676)))</formula>
    </cfRule>
  </conditionalFormatting>
  <conditionalFormatting sqref="AU677">
    <cfRule type="cellIs" dxfId="0" priority="9181" operator="lessThan">
      <formula>20</formula>
    </cfRule>
    <cfRule type="cellIs" dxfId="1" priority="5897" operator="greaterThan">
      <formula>120</formula>
    </cfRule>
    <cfRule type="containsText" dxfId="2" priority="2613" operator="between" text="库存为">
      <formula>NOT(ISERROR(SEARCH("库存为",AU677)))</formula>
    </cfRule>
  </conditionalFormatting>
  <conditionalFormatting sqref="AU678">
    <cfRule type="cellIs" dxfId="0" priority="9180" operator="lessThan">
      <formula>20</formula>
    </cfRule>
    <cfRule type="cellIs" dxfId="1" priority="5896" operator="greaterThan">
      <formula>120</formula>
    </cfRule>
    <cfRule type="containsText" dxfId="2" priority="2612" operator="between" text="库存为">
      <formula>NOT(ISERROR(SEARCH("库存为",AU678)))</formula>
    </cfRule>
  </conditionalFormatting>
  <conditionalFormatting sqref="AU679">
    <cfRule type="cellIs" dxfId="0" priority="9179" operator="lessThan">
      <formula>20</formula>
    </cfRule>
    <cfRule type="cellIs" dxfId="1" priority="5895" operator="greaterThan">
      <formula>120</formula>
    </cfRule>
    <cfRule type="containsText" dxfId="2" priority="2611" operator="between" text="库存为">
      <formula>NOT(ISERROR(SEARCH("库存为",AU679)))</formula>
    </cfRule>
  </conditionalFormatting>
  <conditionalFormatting sqref="AU680">
    <cfRule type="cellIs" dxfId="0" priority="9178" operator="lessThan">
      <formula>20</formula>
    </cfRule>
    <cfRule type="cellIs" dxfId="1" priority="5894" operator="greaterThan">
      <formula>120</formula>
    </cfRule>
    <cfRule type="containsText" dxfId="2" priority="2610" operator="between" text="库存为">
      <formula>NOT(ISERROR(SEARCH("库存为",AU680)))</formula>
    </cfRule>
  </conditionalFormatting>
  <conditionalFormatting sqref="AU681">
    <cfRule type="cellIs" dxfId="0" priority="9177" operator="lessThan">
      <formula>20</formula>
    </cfRule>
    <cfRule type="cellIs" dxfId="1" priority="5893" operator="greaterThan">
      <formula>120</formula>
    </cfRule>
    <cfRule type="containsText" dxfId="2" priority="2609" operator="between" text="库存为">
      <formula>NOT(ISERROR(SEARCH("库存为",AU681)))</formula>
    </cfRule>
  </conditionalFormatting>
  <conditionalFormatting sqref="AU682">
    <cfRule type="cellIs" dxfId="0" priority="9176" operator="lessThan">
      <formula>20</formula>
    </cfRule>
    <cfRule type="cellIs" dxfId="1" priority="5892" operator="greaterThan">
      <formula>120</formula>
    </cfRule>
    <cfRule type="containsText" dxfId="2" priority="2608" operator="between" text="库存为">
      <formula>NOT(ISERROR(SEARCH("库存为",AU682)))</formula>
    </cfRule>
  </conditionalFormatting>
  <conditionalFormatting sqref="AU683">
    <cfRule type="cellIs" dxfId="0" priority="9175" operator="lessThan">
      <formula>20</formula>
    </cfRule>
    <cfRule type="cellIs" dxfId="1" priority="5891" operator="greaterThan">
      <formula>120</formula>
    </cfRule>
    <cfRule type="containsText" dxfId="2" priority="2607" operator="between" text="库存为">
      <formula>NOT(ISERROR(SEARCH("库存为",AU683)))</formula>
    </cfRule>
  </conditionalFormatting>
  <conditionalFormatting sqref="AU684">
    <cfRule type="cellIs" dxfId="0" priority="9174" operator="lessThan">
      <formula>20</formula>
    </cfRule>
    <cfRule type="cellIs" dxfId="1" priority="5890" operator="greaterThan">
      <formula>120</formula>
    </cfRule>
    <cfRule type="containsText" dxfId="2" priority="2606" operator="between" text="库存为">
      <formula>NOT(ISERROR(SEARCH("库存为",AU684)))</formula>
    </cfRule>
  </conditionalFormatting>
  <conditionalFormatting sqref="AU685">
    <cfRule type="cellIs" dxfId="0" priority="9173" operator="lessThan">
      <formula>20</formula>
    </cfRule>
    <cfRule type="cellIs" dxfId="1" priority="5889" operator="greaterThan">
      <formula>120</formula>
    </cfRule>
    <cfRule type="containsText" dxfId="2" priority="2605" operator="between" text="库存为">
      <formula>NOT(ISERROR(SEARCH("库存为",AU685)))</formula>
    </cfRule>
  </conditionalFormatting>
  <conditionalFormatting sqref="AU686">
    <cfRule type="cellIs" dxfId="0" priority="9172" operator="lessThan">
      <formula>20</formula>
    </cfRule>
    <cfRule type="cellIs" dxfId="1" priority="5888" operator="greaterThan">
      <formula>120</formula>
    </cfRule>
    <cfRule type="containsText" dxfId="2" priority="2604" operator="between" text="库存为">
      <formula>NOT(ISERROR(SEARCH("库存为",AU686)))</formula>
    </cfRule>
  </conditionalFormatting>
  <conditionalFormatting sqref="AU687">
    <cfRule type="cellIs" dxfId="0" priority="9171" operator="lessThan">
      <formula>20</formula>
    </cfRule>
    <cfRule type="cellIs" dxfId="1" priority="5887" operator="greaterThan">
      <formula>120</formula>
    </cfRule>
    <cfRule type="containsText" dxfId="2" priority="2603" operator="between" text="库存为">
      <formula>NOT(ISERROR(SEARCH("库存为",AU687)))</formula>
    </cfRule>
  </conditionalFormatting>
  <conditionalFormatting sqref="AU688">
    <cfRule type="cellIs" dxfId="0" priority="9170" operator="lessThan">
      <formula>20</formula>
    </cfRule>
    <cfRule type="cellIs" dxfId="1" priority="5886" operator="greaterThan">
      <formula>120</formula>
    </cfRule>
    <cfRule type="containsText" dxfId="2" priority="2602" operator="between" text="库存为">
      <formula>NOT(ISERROR(SEARCH("库存为",AU688)))</formula>
    </cfRule>
  </conditionalFormatting>
  <conditionalFormatting sqref="AU689">
    <cfRule type="cellIs" dxfId="0" priority="9169" operator="lessThan">
      <formula>20</formula>
    </cfRule>
    <cfRule type="cellIs" dxfId="1" priority="5885" operator="greaterThan">
      <formula>120</formula>
    </cfRule>
    <cfRule type="containsText" dxfId="2" priority="2601" operator="between" text="库存为">
      <formula>NOT(ISERROR(SEARCH("库存为",AU689)))</formula>
    </cfRule>
  </conditionalFormatting>
  <conditionalFormatting sqref="AU690">
    <cfRule type="cellIs" dxfId="0" priority="9168" operator="lessThan">
      <formula>20</formula>
    </cfRule>
    <cfRule type="cellIs" dxfId="1" priority="5884" operator="greaterThan">
      <formula>120</formula>
    </cfRule>
    <cfRule type="containsText" dxfId="2" priority="2600" operator="between" text="库存为">
      <formula>NOT(ISERROR(SEARCH("库存为",AU690)))</formula>
    </cfRule>
  </conditionalFormatting>
  <conditionalFormatting sqref="AU691">
    <cfRule type="cellIs" dxfId="0" priority="9167" operator="lessThan">
      <formula>20</formula>
    </cfRule>
    <cfRule type="cellIs" dxfId="1" priority="5883" operator="greaterThan">
      <formula>120</formula>
    </cfRule>
    <cfRule type="containsText" dxfId="2" priority="2599" operator="between" text="库存为">
      <formula>NOT(ISERROR(SEARCH("库存为",AU691)))</formula>
    </cfRule>
  </conditionalFormatting>
  <conditionalFormatting sqref="AU692">
    <cfRule type="cellIs" dxfId="0" priority="9166" operator="lessThan">
      <formula>20</formula>
    </cfRule>
    <cfRule type="cellIs" dxfId="1" priority="5882" operator="greaterThan">
      <formula>120</formula>
    </cfRule>
    <cfRule type="containsText" dxfId="2" priority="2598" operator="between" text="库存为">
      <formula>NOT(ISERROR(SEARCH("库存为",AU692)))</formula>
    </cfRule>
  </conditionalFormatting>
  <conditionalFormatting sqref="AU693">
    <cfRule type="cellIs" dxfId="0" priority="9165" operator="lessThan">
      <formula>20</formula>
    </cfRule>
    <cfRule type="cellIs" dxfId="1" priority="5881" operator="greaterThan">
      <formula>120</formula>
    </cfRule>
    <cfRule type="containsText" dxfId="2" priority="2597" operator="between" text="库存为">
      <formula>NOT(ISERROR(SEARCH("库存为",AU693)))</formula>
    </cfRule>
  </conditionalFormatting>
  <conditionalFormatting sqref="AU694">
    <cfRule type="cellIs" dxfId="0" priority="9164" operator="lessThan">
      <formula>20</formula>
    </cfRule>
    <cfRule type="cellIs" dxfId="1" priority="5880" operator="greaterThan">
      <formula>120</formula>
    </cfRule>
    <cfRule type="containsText" dxfId="2" priority="2596" operator="between" text="库存为">
      <formula>NOT(ISERROR(SEARCH("库存为",AU694)))</formula>
    </cfRule>
  </conditionalFormatting>
  <conditionalFormatting sqref="AU695">
    <cfRule type="cellIs" dxfId="0" priority="9163" operator="lessThan">
      <formula>20</formula>
    </cfRule>
    <cfRule type="cellIs" dxfId="1" priority="5879" operator="greaterThan">
      <formula>120</formula>
    </cfRule>
    <cfRule type="containsText" dxfId="2" priority="2595" operator="between" text="库存为">
      <formula>NOT(ISERROR(SEARCH("库存为",AU695)))</formula>
    </cfRule>
  </conditionalFormatting>
  <conditionalFormatting sqref="AU696">
    <cfRule type="cellIs" dxfId="0" priority="9162" operator="lessThan">
      <formula>20</formula>
    </cfRule>
    <cfRule type="cellIs" dxfId="1" priority="5878" operator="greaterThan">
      <formula>120</formula>
    </cfRule>
    <cfRule type="containsText" dxfId="2" priority="2594" operator="between" text="库存为">
      <formula>NOT(ISERROR(SEARCH("库存为",AU696)))</formula>
    </cfRule>
  </conditionalFormatting>
  <conditionalFormatting sqref="AU697">
    <cfRule type="cellIs" dxfId="0" priority="9161" operator="lessThan">
      <formula>20</formula>
    </cfRule>
    <cfRule type="cellIs" dxfId="1" priority="5877" operator="greaterThan">
      <formula>120</formula>
    </cfRule>
    <cfRule type="containsText" dxfId="2" priority="2593" operator="between" text="库存为">
      <formula>NOT(ISERROR(SEARCH("库存为",AU697)))</formula>
    </cfRule>
  </conditionalFormatting>
  <conditionalFormatting sqref="AU698">
    <cfRule type="cellIs" dxfId="0" priority="9160" operator="lessThan">
      <formula>20</formula>
    </cfRule>
    <cfRule type="cellIs" dxfId="1" priority="5876" operator="greaterThan">
      <formula>120</formula>
    </cfRule>
    <cfRule type="containsText" dxfId="2" priority="2592" operator="between" text="库存为">
      <formula>NOT(ISERROR(SEARCH("库存为",AU698)))</formula>
    </cfRule>
  </conditionalFormatting>
  <conditionalFormatting sqref="AU699">
    <cfRule type="cellIs" dxfId="0" priority="9159" operator="lessThan">
      <formula>20</formula>
    </cfRule>
    <cfRule type="cellIs" dxfId="1" priority="5875" operator="greaterThan">
      <formula>120</formula>
    </cfRule>
    <cfRule type="containsText" dxfId="2" priority="2591" operator="between" text="库存为">
      <formula>NOT(ISERROR(SEARCH("库存为",AU699)))</formula>
    </cfRule>
  </conditionalFormatting>
  <conditionalFormatting sqref="AU700">
    <cfRule type="cellIs" dxfId="0" priority="9158" operator="lessThan">
      <formula>20</formula>
    </cfRule>
    <cfRule type="cellIs" dxfId="1" priority="5874" operator="greaterThan">
      <formula>120</formula>
    </cfRule>
    <cfRule type="containsText" dxfId="2" priority="2590" operator="between" text="库存为">
      <formula>NOT(ISERROR(SEARCH("库存为",AU700)))</formula>
    </cfRule>
  </conditionalFormatting>
  <conditionalFormatting sqref="AU701">
    <cfRule type="cellIs" dxfId="0" priority="9157" operator="lessThan">
      <formula>20</formula>
    </cfRule>
    <cfRule type="cellIs" dxfId="1" priority="5873" operator="greaterThan">
      <formula>120</formula>
    </cfRule>
    <cfRule type="containsText" dxfId="2" priority="2589" operator="between" text="库存为">
      <formula>NOT(ISERROR(SEARCH("库存为",AU701)))</formula>
    </cfRule>
  </conditionalFormatting>
  <conditionalFormatting sqref="AU702">
    <cfRule type="cellIs" dxfId="0" priority="9156" operator="lessThan">
      <formula>20</formula>
    </cfRule>
    <cfRule type="cellIs" dxfId="1" priority="5872" operator="greaterThan">
      <formula>120</formula>
    </cfRule>
    <cfRule type="containsText" dxfId="2" priority="2588" operator="between" text="库存为">
      <formula>NOT(ISERROR(SEARCH("库存为",AU702)))</formula>
    </cfRule>
  </conditionalFormatting>
  <conditionalFormatting sqref="AU703">
    <cfRule type="cellIs" dxfId="0" priority="9155" operator="lessThan">
      <formula>20</formula>
    </cfRule>
    <cfRule type="cellIs" dxfId="1" priority="5871" operator="greaterThan">
      <formula>120</formula>
    </cfRule>
    <cfRule type="containsText" dxfId="2" priority="2587" operator="between" text="库存为">
      <formula>NOT(ISERROR(SEARCH("库存为",AU703)))</formula>
    </cfRule>
  </conditionalFormatting>
  <conditionalFormatting sqref="AU704">
    <cfRule type="cellIs" dxfId="0" priority="9154" operator="lessThan">
      <formula>20</formula>
    </cfRule>
    <cfRule type="cellIs" dxfId="1" priority="5870" operator="greaterThan">
      <formula>120</formula>
    </cfRule>
    <cfRule type="containsText" dxfId="2" priority="2586" operator="between" text="库存为">
      <formula>NOT(ISERROR(SEARCH("库存为",AU704)))</formula>
    </cfRule>
  </conditionalFormatting>
  <conditionalFormatting sqref="AU705">
    <cfRule type="cellIs" dxfId="0" priority="9153" operator="lessThan">
      <formula>20</formula>
    </cfRule>
    <cfRule type="cellIs" dxfId="1" priority="5869" operator="greaterThan">
      <formula>120</formula>
    </cfRule>
    <cfRule type="containsText" dxfId="2" priority="2585" operator="between" text="库存为">
      <formula>NOT(ISERROR(SEARCH("库存为",AU705)))</formula>
    </cfRule>
  </conditionalFormatting>
  <conditionalFormatting sqref="AU706">
    <cfRule type="cellIs" dxfId="0" priority="9152" operator="lessThan">
      <formula>20</formula>
    </cfRule>
    <cfRule type="cellIs" dxfId="1" priority="5868" operator="greaterThan">
      <formula>120</formula>
    </cfRule>
    <cfRule type="containsText" dxfId="2" priority="2584" operator="between" text="库存为">
      <formula>NOT(ISERROR(SEARCH("库存为",AU706)))</formula>
    </cfRule>
  </conditionalFormatting>
  <conditionalFormatting sqref="AU707">
    <cfRule type="cellIs" dxfId="0" priority="9151" operator="lessThan">
      <formula>20</formula>
    </cfRule>
    <cfRule type="cellIs" dxfId="1" priority="5867" operator="greaterThan">
      <formula>120</formula>
    </cfRule>
    <cfRule type="containsText" dxfId="2" priority="2583" operator="between" text="库存为">
      <formula>NOT(ISERROR(SEARCH("库存为",AU707)))</formula>
    </cfRule>
  </conditionalFormatting>
  <conditionalFormatting sqref="AU708">
    <cfRule type="cellIs" dxfId="0" priority="9150" operator="lessThan">
      <formula>20</formula>
    </cfRule>
    <cfRule type="cellIs" dxfId="1" priority="5866" operator="greaterThan">
      <formula>120</formula>
    </cfRule>
    <cfRule type="containsText" dxfId="2" priority="2582" operator="between" text="库存为">
      <formula>NOT(ISERROR(SEARCH("库存为",AU708)))</formula>
    </cfRule>
  </conditionalFormatting>
  <conditionalFormatting sqref="AU709">
    <cfRule type="cellIs" dxfId="0" priority="9149" operator="lessThan">
      <formula>20</formula>
    </cfRule>
    <cfRule type="cellIs" dxfId="1" priority="5865" operator="greaterThan">
      <formula>120</formula>
    </cfRule>
    <cfRule type="containsText" dxfId="2" priority="2581" operator="between" text="库存为">
      <formula>NOT(ISERROR(SEARCH("库存为",AU709)))</formula>
    </cfRule>
  </conditionalFormatting>
  <conditionalFormatting sqref="AU710">
    <cfRule type="cellIs" dxfId="0" priority="9148" operator="lessThan">
      <formula>20</formula>
    </cfRule>
    <cfRule type="cellIs" dxfId="1" priority="5864" operator="greaterThan">
      <formula>120</formula>
    </cfRule>
    <cfRule type="containsText" dxfId="2" priority="2580" operator="between" text="库存为">
      <formula>NOT(ISERROR(SEARCH("库存为",AU710)))</formula>
    </cfRule>
  </conditionalFormatting>
  <conditionalFormatting sqref="AU711">
    <cfRule type="cellIs" dxfId="0" priority="9147" operator="lessThan">
      <formula>20</formula>
    </cfRule>
    <cfRule type="cellIs" dxfId="1" priority="5863" operator="greaterThan">
      <formula>120</formula>
    </cfRule>
    <cfRule type="containsText" dxfId="2" priority="2579" operator="between" text="库存为">
      <formula>NOT(ISERROR(SEARCH("库存为",AU711)))</formula>
    </cfRule>
  </conditionalFormatting>
  <conditionalFormatting sqref="AU712">
    <cfRule type="cellIs" dxfId="0" priority="9146" operator="lessThan">
      <formula>20</formula>
    </cfRule>
    <cfRule type="cellIs" dxfId="1" priority="5862" operator="greaterThan">
      <formula>120</formula>
    </cfRule>
    <cfRule type="containsText" dxfId="2" priority="2578" operator="between" text="库存为">
      <formula>NOT(ISERROR(SEARCH("库存为",AU712)))</formula>
    </cfRule>
  </conditionalFormatting>
  <conditionalFormatting sqref="AU713">
    <cfRule type="cellIs" dxfId="0" priority="9145" operator="lessThan">
      <formula>20</formula>
    </cfRule>
    <cfRule type="cellIs" dxfId="1" priority="5861" operator="greaterThan">
      <formula>120</formula>
    </cfRule>
    <cfRule type="containsText" dxfId="2" priority="2577" operator="between" text="库存为">
      <formula>NOT(ISERROR(SEARCH("库存为",AU713)))</formula>
    </cfRule>
  </conditionalFormatting>
  <conditionalFormatting sqref="AU714">
    <cfRule type="cellIs" dxfId="0" priority="9144" operator="lessThan">
      <formula>20</formula>
    </cfRule>
    <cfRule type="cellIs" dxfId="1" priority="5860" operator="greaterThan">
      <formula>120</formula>
    </cfRule>
    <cfRule type="containsText" dxfId="2" priority="2576" operator="between" text="库存为">
      <formula>NOT(ISERROR(SEARCH("库存为",AU714)))</formula>
    </cfRule>
  </conditionalFormatting>
  <conditionalFormatting sqref="AU715">
    <cfRule type="cellIs" dxfId="0" priority="9143" operator="lessThan">
      <formula>20</formula>
    </cfRule>
    <cfRule type="cellIs" dxfId="1" priority="5859" operator="greaterThan">
      <formula>120</formula>
    </cfRule>
    <cfRule type="containsText" dxfId="2" priority="2575" operator="between" text="库存为">
      <formula>NOT(ISERROR(SEARCH("库存为",AU715)))</formula>
    </cfRule>
  </conditionalFormatting>
  <conditionalFormatting sqref="AU716">
    <cfRule type="cellIs" dxfId="0" priority="9142" operator="lessThan">
      <formula>20</formula>
    </cfRule>
    <cfRule type="cellIs" dxfId="1" priority="5858" operator="greaterThan">
      <formula>120</formula>
    </cfRule>
    <cfRule type="containsText" dxfId="2" priority="2574" operator="between" text="库存为">
      <formula>NOT(ISERROR(SEARCH("库存为",AU716)))</formula>
    </cfRule>
  </conditionalFormatting>
  <conditionalFormatting sqref="AU717">
    <cfRule type="cellIs" dxfId="0" priority="9141" operator="lessThan">
      <formula>20</formula>
    </cfRule>
    <cfRule type="cellIs" dxfId="1" priority="5857" operator="greaterThan">
      <formula>120</formula>
    </cfRule>
    <cfRule type="containsText" dxfId="2" priority="2573" operator="between" text="库存为">
      <formula>NOT(ISERROR(SEARCH("库存为",AU717)))</formula>
    </cfRule>
  </conditionalFormatting>
  <conditionalFormatting sqref="AU718">
    <cfRule type="cellIs" dxfId="0" priority="9140" operator="lessThan">
      <formula>20</formula>
    </cfRule>
    <cfRule type="cellIs" dxfId="1" priority="5856" operator="greaterThan">
      <formula>120</formula>
    </cfRule>
    <cfRule type="containsText" dxfId="2" priority="2572" operator="between" text="库存为">
      <formula>NOT(ISERROR(SEARCH("库存为",AU718)))</formula>
    </cfRule>
  </conditionalFormatting>
  <conditionalFormatting sqref="AU719">
    <cfRule type="cellIs" dxfId="0" priority="9139" operator="lessThan">
      <formula>20</formula>
    </cfRule>
    <cfRule type="cellIs" dxfId="1" priority="5855" operator="greaterThan">
      <formula>120</formula>
    </cfRule>
    <cfRule type="containsText" dxfId="2" priority="2571" operator="between" text="库存为">
      <formula>NOT(ISERROR(SEARCH("库存为",AU719)))</formula>
    </cfRule>
  </conditionalFormatting>
  <conditionalFormatting sqref="AU720">
    <cfRule type="cellIs" dxfId="0" priority="9138" operator="lessThan">
      <formula>20</formula>
    </cfRule>
    <cfRule type="cellIs" dxfId="1" priority="5854" operator="greaterThan">
      <formula>120</formula>
    </cfRule>
    <cfRule type="containsText" dxfId="2" priority="2570" operator="between" text="库存为">
      <formula>NOT(ISERROR(SEARCH("库存为",AU720)))</formula>
    </cfRule>
  </conditionalFormatting>
  <conditionalFormatting sqref="AU721">
    <cfRule type="cellIs" dxfId="0" priority="9137" operator="lessThan">
      <formula>20</formula>
    </cfRule>
    <cfRule type="cellIs" dxfId="1" priority="5853" operator="greaterThan">
      <formula>120</formula>
    </cfRule>
    <cfRule type="containsText" dxfId="2" priority="2569" operator="between" text="库存为">
      <formula>NOT(ISERROR(SEARCH("库存为",AU721)))</formula>
    </cfRule>
  </conditionalFormatting>
  <conditionalFormatting sqref="AU722">
    <cfRule type="cellIs" dxfId="0" priority="9136" operator="lessThan">
      <formula>20</formula>
    </cfRule>
    <cfRule type="cellIs" dxfId="1" priority="5852" operator="greaterThan">
      <formula>120</formula>
    </cfRule>
    <cfRule type="containsText" dxfId="2" priority="2568" operator="between" text="库存为">
      <formula>NOT(ISERROR(SEARCH("库存为",AU722)))</formula>
    </cfRule>
  </conditionalFormatting>
  <conditionalFormatting sqref="AU723">
    <cfRule type="cellIs" dxfId="0" priority="9135" operator="lessThan">
      <formula>20</formula>
    </cfRule>
    <cfRule type="cellIs" dxfId="1" priority="5851" operator="greaterThan">
      <formula>120</formula>
    </cfRule>
    <cfRule type="containsText" dxfId="2" priority="2567" operator="between" text="库存为">
      <formula>NOT(ISERROR(SEARCH("库存为",AU723)))</formula>
    </cfRule>
  </conditionalFormatting>
  <conditionalFormatting sqref="AU724">
    <cfRule type="cellIs" dxfId="0" priority="9134" operator="lessThan">
      <formula>20</formula>
    </cfRule>
    <cfRule type="cellIs" dxfId="1" priority="5850" operator="greaterThan">
      <formula>120</formula>
    </cfRule>
    <cfRule type="containsText" dxfId="2" priority="2566" operator="between" text="库存为">
      <formula>NOT(ISERROR(SEARCH("库存为",AU724)))</formula>
    </cfRule>
  </conditionalFormatting>
  <conditionalFormatting sqref="AU725">
    <cfRule type="cellIs" dxfId="0" priority="9133" operator="lessThan">
      <formula>20</formula>
    </cfRule>
    <cfRule type="cellIs" dxfId="1" priority="5849" operator="greaterThan">
      <formula>120</formula>
    </cfRule>
    <cfRule type="containsText" dxfId="2" priority="2565" operator="between" text="库存为">
      <formula>NOT(ISERROR(SEARCH("库存为",AU725)))</formula>
    </cfRule>
  </conditionalFormatting>
  <conditionalFormatting sqref="AU726">
    <cfRule type="cellIs" dxfId="0" priority="9132" operator="lessThan">
      <formula>20</formula>
    </cfRule>
    <cfRule type="cellIs" dxfId="1" priority="5848" operator="greaterThan">
      <formula>120</formula>
    </cfRule>
    <cfRule type="containsText" dxfId="2" priority="2564" operator="between" text="库存为">
      <formula>NOT(ISERROR(SEARCH("库存为",AU726)))</formula>
    </cfRule>
  </conditionalFormatting>
  <conditionalFormatting sqref="AU727">
    <cfRule type="cellIs" dxfId="0" priority="9131" operator="lessThan">
      <formula>20</formula>
    </cfRule>
    <cfRule type="cellIs" dxfId="1" priority="5847" operator="greaterThan">
      <formula>120</formula>
    </cfRule>
    <cfRule type="containsText" dxfId="2" priority="2563" operator="between" text="库存为">
      <formula>NOT(ISERROR(SEARCH("库存为",AU727)))</formula>
    </cfRule>
  </conditionalFormatting>
  <conditionalFormatting sqref="AU728">
    <cfRule type="cellIs" dxfId="0" priority="9130" operator="lessThan">
      <formula>20</formula>
    </cfRule>
    <cfRule type="cellIs" dxfId="1" priority="5846" operator="greaterThan">
      <formula>120</formula>
    </cfRule>
    <cfRule type="containsText" dxfId="2" priority="2562" operator="between" text="库存为">
      <formula>NOT(ISERROR(SEARCH("库存为",AU728)))</formula>
    </cfRule>
  </conditionalFormatting>
  <conditionalFormatting sqref="AU729">
    <cfRule type="cellIs" dxfId="0" priority="9129" operator="lessThan">
      <formula>20</formula>
    </cfRule>
    <cfRule type="cellIs" dxfId="1" priority="5845" operator="greaterThan">
      <formula>120</formula>
    </cfRule>
    <cfRule type="containsText" dxfId="2" priority="2561" operator="between" text="库存为">
      <formula>NOT(ISERROR(SEARCH("库存为",AU729)))</formula>
    </cfRule>
  </conditionalFormatting>
  <conditionalFormatting sqref="AU730">
    <cfRule type="cellIs" dxfId="0" priority="9128" operator="lessThan">
      <formula>20</formula>
    </cfRule>
    <cfRule type="cellIs" dxfId="1" priority="5844" operator="greaterThan">
      <formula>120</formula>
    </cfRule>
    <cfRule type="containsText" dxfId="2" priority="2560" operator="between" text="库存为">
      <formula>NOT(ISERROR(SEARCH("库存为",AU730)))</formula>
    </cfRule>
  </conditionalFormatting>
  <conditionalFormatting sqref="AU731">
    <cfRule type="cellIs" dxfId="0" priority="9127" operator="lessThan">
      <formula>20</formula>
    </cfRule>
    <cfRule type="cellIs" dxfId="1" priority="5843" operator="greaterThan">
      <formula>120</formula>
    </cfRule>
    <cfRule type="containsText" dxfId="2" priority="2559" operator="between" text="库存为">
      <formula>NOT(ISERROR(SEARCH("库存为",AU731)))</formula>
    </cfRule>
  </conditionalFormatting>
  <conditionalFormatting sqref="AU732">
    <cfRule type="cellIs" dxfId="0" priority="9126" operator="lessThan">
      <formula>20</formula>
    </cfRule>
    <cfRule type="cellIs" dxfId="1" priority="5842" operator="greaterThan">
      <formula>120</formula>
    </cfRule>
    <cfRule type="containsText" dxfId="2" priority="2558" operator="between" text="库存为">
      <formula>NOT(ISERROR(SEARCH("库存为",AU732)))</formula>
    </cfRule>
  </conditionalFormatting>
  <conditionalFormatting sqref="AU733">
    <cfRule type="cellIs" dxfId="0" priority="9125" operator="lessThan">
      <formula>20</formula>
    </cfRule>
    <cfRule type="cellIs" dxfId="1" priority="5841" operator="greaterThan">
      <formula>120</formula>
    </cfRule>
    <cfRule type="containsText" dxfId="2" priority="2557" operator="between" text="库存为">
      <formula>NOT(ISERROR(SEARCH("库存为",AU733)))</formula>
    </cfRule>
  </conditionalFormatting>
  <conditionalFormatting sqref="AU734">
    <cfRule type="cellIs" dxfId="0" priority="9124" operator="lessThan">
      <formula>20</formula>
    </cfRule>
    <cfRule type="cellIs" dxfId="1" priority="5840" operator="greaterThan">
      <formula>120</formula>
    </cfRule>
    <cfRule type="containsText" dxfId="2" priority="2556" operator="between" text="库存为">
      <formula>NOT(ISERROR(SEARCH("库存为",AU734)))</formula>
    </cfRule>
  </conditionalFormatting>
  <conditionalFormatting sqref="AU735">
    <cfRule type="cellIs" dxfId="0" priority="9123" operator="lessThan">
      <formula>20</formula>
    </cfRule>
    <cfRule type="cellIs" dxfId="1" priority="5839" operator="greaterThan">
      <formula>120</formula>
    </cfRule>
    <cfRule type="containsText" dxfId="2" priority="2555" operator="between" text="库存为">
      <formula>NOT(ISERROR(SEARCH("库存为",AU735)))</formula>
    </cfRule>
  </conditionalFormatting>
  <conditionalFormatting sqref="AU736">
    <cfRule type="cellIs" dxfId="0" priority="9122" operator="lessThan">
      <formula>20</formula>
    </cfRule>
    <cfRule type="cellIs" dxfId="1" priority="5838" operator="greaterThan">
      <formula>120</formula>
    </cfRule>
    <cfRule type="containsText" dxfId="2" priority="2554" operator="between" text="库存为">
      <formula>NOT(ISERROR(SEARCH("库存为",AU736)))</formula>
    </cfRule>
  </conditionalFormatting>
  <conditionalFormatting sqref="AU737">
    <cfRule type="cellIs" dxfId="0" priority="9121" operator="lessThan">
      <formula>20</formula>
    </cfRule>
    <cfRule type="cellIs" dxfId="1" priority="5837" operator="greaterThan">
      <formula>120</formula>
    </cfRule>
    <cfRule type="containsText" dxfId="2" priority="2553" operator="between" text="库存为">
      <formula>NOT(ISERROR(SEARCH("库存为",AU737)))</formula>
    </cfRule>
  </conditionalFormatting>
  <conditionalFormatting sqref="AU738">
    <cfRule type="cellIs" dxfId="0" priority="9120" operator="lessThan">
      <formula>20</formula>
    </cfRule>
    <cfRule type="cellIs" dxfId="1" priority="5836" operator="greaterThan">
      <formula>120</formula>
    </cfRule>
    <cfRule type="containsText" dxfId="2" priority="2552" operator="between" text="库存为">
      <formula>NOT(ISERROR(SEARCH("库存为",AU738)))</formula>
    </cfRule>
  </conditionalFormatting>
  <conditionalFormatting sqref="AU739">
    <cfRule type="cellIs" dxfId="0" priority="9119" operator="lessThan">
      <formula>20</formula>
    </cfRule>
    <cfRule type="cellIs" dxfId="1" priority="5835" operator="greaterThan">
      <formula>120</formula>
    </cfRule>
    <cfRule type="containsText" dxfId="2" priority="2551" operator="between" text="库存为">
      <formula>NOT(ISERROR(SEARCH("库存为",AU739)))</formula>
    </cfRule>
  </conditionalFormatting>
  <conditionalFormatting sqref="AU740">
    <cfRule type="cellIs" dxfId="0" priority="9118" operator="lessThan">
      <formula>20</formula>
    </cfRule>
    <cfRule type="cellIs" dxfId="1" priority="5834" operator="greaterThan">
      <formula>120</formula>
    </cfRule>
    <cfRule type="containsText" dxfId="2" priority="2550" operator="between" text="库存为">
      <formula>NOT(ISERROR(SEARCH("库存为",AU740)))</formula>
    </cfRule>
  </conditionalFormatting>
  <conditionalFormatting sqref="AU741">
    <cfRule type="cellIs" dxfId="0" priority="9117" operator="lessThan">
      <formula>20</formula>
    </cfRule>
    <cfRule type="cellIs" dxfId="1" priority="5833" operator="greaterThan">
      <formula>120</formula>
    </cfRule>
    <cfRule type="containsText" dxfId="2" priority="2549" operator="between" text="库存为">
      <formula>NOT(ISERROR(SEARCH("库存为",AU741)))</formula>
    </cfRule>
  </conditionalFormatting>
  <conditionalFormatting sqref="AU742">
    <cfRule type="cellIs" dxfId="0" priority="9116" operator="lessThan">
      <formula>20</formula>
    </cfRule>
    <cfRule type="cellIs" dxfId="1" priority="5832" operator="greaterThan">
      <formula>120</formula>
    </cfRule>
    <cfRule type="containsText" dxfId="2" priority="2548" operator="between" text="库存为">
      <formula>NOT(ISERROR(SEARCH("库存为",AU742)))</formula>
    </cfRule>
  </conditionalFormatting>
  <conditionalFormatting sqref="AU743">
    <cfRule type="cellIs" dxfId="0" priority="9115" operator="lessThan">
      <formula>20</formula>
    </cfRule>
    <cfRule type="cellIs" dxfId="1" priority="5831" operator="greaterThan">
      <formula>120</formula>
    </cfRule>
    <cfRule type="containsText" dxfId="2" priority="2547" operator="between" text="库存为">
      <formula>NOT(ISERROR(SEARCH("库存为",AU743)))</formula>
    </cfRule>
  </conditionalFormatting>
  <conditionalFormatting sqref="AU744">
    <cfRule type="cellIs" dxfId="0" priority="9114" operator="lessThan">
      <formula>20</formula>
    </cfRule>
    <cfRule type="cellIs" dxfId="1" priority="5830" operator="greaterThan">
      <formula>120</formula>
    </cfRule>
    <cfRule type="containsText" dxfId="2" priority="2546" operator="between" text="库存为">
      <formula>NOT(ISERROR(SEARCH("库存为",AU744)))</formula>
    </cfRule>
  </conditionalFormatting>
  <conditionalFormatting sqref="AU745">
    <cfRule type="cellIs" dxfId="0" priority="9113" operator="lessThan">
      <formula>20</formula>
    </cfRule>
    <cfRule type="cellIs" dxfId="1" priority="5829" operator="greaterThan">
      <formula>120</formula>
    </cfRule>
    <cfRule type="containsText" dxfId="2" priority="2545" operator="between" text="库存为">
      <formula>NOT(ISERROR(SEARCH("库存为",AU745)))</formula>
    </cfRule>
  </conditionalFormatting>
  <conditionalFormatting sqref="AU746">
    <cfRule type="cellIs" dxfId="0" priority="9112" operator="lessThan">
      <formula>20</formula>
    </cfRule>
    <cfRule type="cellIs" dxfId="1" priority="5828" operator="greaterThan">
      <formula>120</formula>
    </cfRule>
    <cfRule type="containsText" dxfId="2" priority="2544" operator="between" text="库存为">
      <formula>NOT(ISERROR(SEARCH("库存为",AU746)))</formula>
    </cfRule>
  </conditionalFormatting>
  <conditionalFormatting sqref="AU747">
    <cfRule type="cellIs" dxfId="0" priority="9111" operator="lessThan">
      <formula>20</formula>
    </cfRule>
    <cfRule type="cellIs" dxfId="1" priority="5827" operator="greaterThan">
      <formula>120</formula>
    </cfRule>
    <cfRule type="containsText" dxfId="2" priority="2543" operator="between" text="库存为">
      <formula>NOT(ISERROR(SEARCH("库存为",AU747)))</formula>
    </cfRule>
  </conditionalFormatting>
  <conditionalFormatting sqref="AU748">
    <cfRule type="cellIs" dxfId="0" priority="9110" operator="lessThan">
      <formula>20</formula>
    </cfRule>
    <cfRule type="cellIs" dxfId="1" priority="5826" operator="greaterThan">
      <formula>120</formula>
    </cfRule>
    <cfRule type="containsText" dxfId="2" priority="2542" operator="between" text="库存为">
      <formula>NOT(ISERROR(SEARCH("库存为",AU748)))</formula>
    </cfRule>
  </conditionalFormatting>
  <conditionalFormatting sqref="AU749">
    <cfRule type="cellIs" dxfId="0" priority="9109" operator="lessThan">
      <formula>20</formula>
    </cfRule>
    <cfRule type="cellIs" dxfId="1" priority="5825" operator="greaterThan">
      <formula>120</formula>
    </cfRule>
    <cfRule type="containsText" dxfId="2" priority="2541" operator="between" text="库存为">
      <formula>NOT(ISERROR(SEARCH("库存为",AU749)))</formula>
    </cfRule>
  </conditionalFormatting>
  <conditionalFormatting sqref="AU750">
    <cfRule type="cellIs" dxfId="0" priority="9108" operator="lessThan">
      <formula>20</formula>
    </cfRule>
    <cfRule type="cellIs" dxfId="1" priority="5824" operator="greaterThan">
      <formula>120</formula>
    </cfRule>
    <cfRule type="containsText" dxfId="2" priority="2540" operator="between" text="库存为">
      <formula>NOT(ISERROR(SEARCH("库存为",AU750)))</formula>
    </cfRule>
  </conditionalFormatting>
  <conditionalFormatting sqref="AU751">
    <cfRule type="cellIs" dxfId="0" priority="9107" operator="lessThan">
      <formula>20</formula>
    </cfRule>
    <cfRule type="cellIs" dxfId="1" priority="5823" operator="greaterThan">
      <formula>120</formula>
    </cfRule>
    <cfRule type="containsText" dxfId="2" priority="2539" operator="between" text="库存为">
      <formula>NOT(ISERROR(SEARCH("库存为",AU751)))</formula>
    </cfRule>
  </conditionalFormatting>
  <conditionalFormatting sqref="AU752">
    <cfRule type="cellIs" dxfId="0" priority="9106" operator="lessThan">
      <formula>20</formula>
    </cfRule>
    <cfRule type="cellIs" dxfId="1" priority="5822" operator="greaterThan">
      <formula>120</formula>
    </cfRule>
    <cfRule type="containsText" dxfId="2" priority="2538" operator="between" text="库存为">
      <formula>NOT(ISERROR(SEARCH("库存为",AU752)))</formula>
    </cfRule>
  </conditionalFormatting>
  <conditionalFormatting sqref="AU753">
    <cfRule type="cellIs" dxfId="0" priority="9105" operator="lessThan">
      <formula>20</formula>
    </cfRule>
    <cfRule type="cellIs" dxfId="1" priority="5821" operator="greaterThan">
      <formula>120</formula>
    </cfRule>
    <cfRule type="containsText" dxfId="2" priority="2537" operator="between" text="库存为">
      <formula>NOT(ISERROR(SEARCH("库存为",AU753)))</formula>
    </cfRule>
  </conditionalFormatting>
  <conditionalFormatting sqref="AU754">
    <cfRule type="cellIs" dxfId="0" priority="9104" operator="lessThan">
      <formula>20</formula>
    </cfRule>
    <cfRule type="cellIs" dxfId="1" priority="5820" operator="greaterThan">
      <formula>120</formula>
    </cfRule>
    <cfRule type="containsText" dxfId="2" priority="2536" operator="between" text="库存为">
      <formula>NOT(ISERROR(SEARCH("库存为",AU754)))</formula>
    </cfRule>
  </conditionalFormatting>
  <conditionalFormatting sqref="AU755">
    <cfRule type="cellIs" dxfId="0" priority="9103" operator="lessThan">
      <formula>20</formula>
    </cfRule>
    <cfRule type="cellIs" dxfId="1" priority="5819" operator="greaterThan">
      <formula>120</formula>
    </cfRule>
    <cfRule type="containsText" dxfId="2" priority="2535" operator="between" text="库存为">
      <formula>NOT(ISERROR(SEARCH("库存为",AU755)))</formula>
    </cfRule>
  </conditionalFormatting>
  <conditionalFormatting sqref="AU756">
    <cfRule type="cellIs" dxfId="0" priority="9102" operator="lessThan">
      <formula>20</formula>
    </cfRule>
    <cfRule type="cellIs" dxfId="1" priority="5818" operator="greaterThan">
      <formula>120</formula>
    </cfRule>
    <cfRule type="containsText" dxfId="2" priority="2534" operator="between" text="库存为">
      <formula>NOT(ISERROR(SEARCH("库存为",AU756)))</formula>
    </cfRule>
  </conditionalFormatting>
  <conditionalFormatting sqref="AU757">
    <cfRule type="cellIs" dxfId="0" priority="9101" operator="lessThan">
      <formula>20</formula>
    </cfRule>
    <cfRule type="cellIs" dxfId="1" priority="5817" operator="greaterThan">
      <formula>120</formula>
    </cfRule>
    <cfRule type="containsText" dxfId="2" priority="2533" operator="between" text="库存为">
      <formula>NOT(ISERROR(SEARCH("库存为",AU757)))</formula>
    </cfRule>
  </conditionalFormatting>
  <conditionalFormatting sqref="AU758">
    <cfRule type="cellIs" dxfId="0" priority="9100" operator="lessThan">
      <formula>20</formula>
    </cfRule>
    <cfRule type="cellIs" dxfId="1" priority="5816" operator="greaterThan">
      <formula>120</formula>
    </cfRule>
    <cfRule type="containsText" dxfId="2" priority="2532" operator="between" text="库存为">
      <formula>NOT(ISERROR(SEARCH("库存为",AU758)))</formula>
    </cfRule>
  </conditionalFormatting>
  <conditionalFormatting sqref="AU759">
    <cfRule type="cellIs" dxfId="0" priority="9099" operator="lessThan">
      <formula>20</formula>
    </cfRule>
    <cfRule type="cellIs" dxfId="1" priority="5815" operator="greaterThan">
      <formula>120</formula>
    </cfRule>
    <cfRule type="containsText" dxfId="2" priority="2531" operator="between" text="库存为">
      <formula>NOT(ISERROR(SEARCH("库存为",AU759)))</formula>
    </cfRule>
  </conditionalFormatting>
  <conditionalFormatting sqref="AU760">
    <cfRule type="cellIs" dxfId="0" priority="9098" operator="lessThan">
      <formula>20</formula>
    </cfRule>
    <cfRule type="cellIs" dxfId="1" priority="5814" operator="greaterThan">
      <formula>120</formula>
    </cfRule>
    <cfRule type="containsText" dxfId="2" priority="2530" operator="between" text="库存为">
      <formula>NOT(ISERROR(SEARCH("库存为",AU760)))</formula>
    </cfRule>
  </conditionalFormatting>
  <conditionalFormatting sqref="AU761">
    <cfRule type="cellIs" dxfId="0" priority="9097" operator="lessThan">
      <formula>20</formula>
    </cfRule>
    <cfRule type="cellIs" dxfId="1" priority="5813" operator="greaterThan">
      <formula>120</formula>
    </cfRule>
    <cfRule type="containsText" dxfId="2" priority="2529" operator="between" text="库存为">
      <formula>NOT(ISERROR(SEARCH("库存为",AU761)))</formula>
    </cfRule>
  </conditionalFormatting>
  <conditionalFormatting sqref="AU762">
    <cfRule type="cellIs" dxfId="0" priority="9096" operator="lessThan">
      <formula>20</formula>
    </cfRule>
    <cfRule type="cellIs" dxfId="1" priority="5812" operator="greaterThan">
      <formula>120</formula>
    </cfRule>
    <cfRule type="containsText" dxfId="2" priority="2528" operator="between" text="库存为">
      <formula>NOT(ISERROR(SEARCH("库存为",AU762)))</formula>
    </cfRule>
  </conditionalFormatting>
  <conditionalFormatting sqref="AU763">
    <cfRule type="cellIs" dxfId="0" priority="9095" operator="lessThan">
      <formula>20</formula>
    </cfRule>
    <cfRule type="cellIs" dxfId="1" priority="5811" operator="greaterThan">
      <formula>120</formula>
    </cfRule>
    <cfRule type="containsText" dxfId="2" priority="2527" operator="between" text="库存为">
      <formula>NOT(ISERROR(SEARCH("库存为",AU763)))</formula>
    </cfRule>
  </conditionalFormatting>
  <conditionalFormatting sqref="AU764">
    <cfRule type="cellIs" dxfId="0" priority="9094" operator="lessThan">
      <formula>20</formula>
    </cfRule>
    <cfRule type="cellIs" dxfId="1" priority="5810" operator="greaterThan">
      <formula>120</formula>
    </cfRule>
    <cfRule type="containsText" dxfId="2" priority="2526" operator="between" text="库存为">
      <formula>NOT(ISERROR(SEARCH("库存为",AU764)))</formula>
    </cfRule>
  </conditionalFormatting>
  <conditionalFormatting sqref="AU765">
    <cfRule type="cellIs" dxfId="0" priority="9093" operator="lessThan">
      <formula>20</formula>
    </cfRule>
    <cfRule type="cellIs" dxfId="1" priority="5809" operator="greaterThan">
      <formula>120</formula>
    </cfRule>
    <cfRule type="containsText" dxfId="2" priority="2525" operator="between" text="库存为">
      <formula>NOT(ISERROR(SEARCH("库存为",AU765)))</formula>
    </cfRule>
  </conditionalFormatting>
  <conditionalFormatting sqref="AU766">
    <cfRule type="cellIs" dxfId="0" priority="9092" operator="lessThan">
      <formula>20</formula>
    </cfRule>
    <cfRule type="cellIs" dxfId="1" priority="5808" operator="greaterThan">
      <formula>120</formula>
    </cfRule>
    <cfRule type="containsText" dxfId="2" priority="2524" operator="between" text="库存为">
      <formula>NOT(ISERROR(SEARCH("库存为",AU766)))</formula>
    </cfRule>
  </conditionalFormatting>
  <conditionalFormatting sqref="AU767">
    <cfRule type="cellIs" dxfId="0" priority="9091" operator="lessThan">
      <formula>20</formula>
    </cfRule>
    <cfRule type="cellIs" dxfId="1" priority="5807" operator="greaterThan">
      <formula>120</formula>
    </cfRule>
    <cfRule type="containsText" dxfId="2" priority="2523" operator="between" text="库存为">
      <formula>NOT(ISERROR(SEARCH("库存为",AU767)))</formula>
    </cfRule>
  </conditionalFormatting>
  <conditionalFormatting sqref="AU768">
    <cfRule type="cellIs" dxfId="0" priority="9090" operator="lessThan">
      <formula>20</formula>
    </cfRule>
    <cfRule type="cellIs" dxfId="1" priority="5806" operator="greaterThan">
      <formula>120</formula>
    </cfRule>
    <cfRule type="containsText" dxfId="2" priority="2522" operator="between" text="库存为">
      <formula>NOT(ISERROR(SEARCH("库存为",AU768)))</formula>
    </cfRule>
  </conditionalFormatting>
  <conditionalFormatting sqref="AU769">
    <cfRule type="cellIs" dxfId="0" priority="9089" operator="lessThan">
      <formula>20</formula>
    </cfRule>
    <cfRule type="cellIs" dxfId="1" priority="5805" operator="greaterThan">
      <formula>120</formula>
    </cfRule>
    <cfRule type="containsText" dxfId="2" priority="2521" operator="between" text="库存为">
      <formula>NOT(ISERROR(SEARCH("库存为",AU769)))</formula>
    </cfRule>
  </conditionalFormatting>
  <conditionalFormatting sqref="AU770">
    <cfRule type="cellIs" dxfId="0" priority="9088" operator="lessThan">
      <formula>20</formula>
    </cfRule>
    <cfRule type="cellIs" dxfId="1" priority="5804" operator="greaterThan">
      <formula>120</formula>
    </cfRule>
    <cfRule type="containsText" dxfId="2" priority="2520" operator="between" text="库存为">
      <formula>NOT(ISERROR(SEARCH("库存为",AU770)))</formula>
    </cfRule>
  </conditionalFormatting>
  <conditionalFormatting sqref="AU771">
    <cfRule type="cellIs" dxfId="0" priority="9087" operator="lessThan">
      <formula>20</formula>
    </cfRule>
    <cfRule type="cellIs" dxfId="1" priority="5803" operator="greaterThan">
      <formula>120</formula>
    </cfRule>
    <cfRule type="containsText" dxfId="2" priority="2519" operator="between" text="库存为">
      <formula>NOT(ISERROR(SEARCH("库存为",AU771)))</formula>
    </cfRule>
  </conditionalFormatting>
  <conditionalFormatting sqref="AU772">
    <cfRule type="cellIs" dxfId="0" priority="9086" operator="lessThan">
      <formula>20</formula>
    </cfRule>
    <cfRule type="cellIs" dxfId="1" priority="5802" operator="greaterThan">
      <formula>120</formula>
    </cfRule>
    <cfRule type="containsText" dxfId="2" priority="2518" operator="between" text="库存为">
      <formula>NOT(ISERROR(SEARCH("库存为",AU772)))</formula>
    </cfRule>
  </conditionalFormatting>
  <conditionalFormatting sqref="AU773">
    <cfRule type="cellIs" dxfId="0" priority="9085" operator="lessThan">
      <formula>20</formula>
    </cfRule>
    <cfRule type="cellIs" dxfId="1" priority="5801" operator="greaterThan">
      <formula>120</formula>
    </cfRule>
    <cfRule type="containsText" dxfId="2" priority="2517" operator="between" text="库存为">
      <formula>NOT(ISERROR(SEARCH("库存为",AU773)))</formula>
    </cfRule>
  </conditionalFormatting>
  <conditionalFormatting sqref="AU774">
    <cfRule type="cellIs" dxfId="0" priority="9084" operator="lessThan">
      <formula>20</formula>
    </cfRule>
    <cfRule type="cellIs" dxfId="1" priority="5800" operator="greaterThan">
      <formula>120</formula>
    </cfRule>
    <cfRule type="containsText" dxfId="2" priority="2516" operator="between" text="库存为">
      <formula>NOT(ISERROR(SEARCH("库存为",AU774)))</formula>
    </cfRule>
  </conditionalFormatting>
  <conditionalFormatting sqref="AU775">
    <cfRule type="cellIs" dxfId="0" priority="9083" operator="lessThan">
      <formula>20</formula>
    </cfRule>
    <cfRule type="cellIs" dxfId="1" priority="5799" operator="greaterThan">
      <formula>120</formula>
    </cfRule>
    <cfRule type="containsText" dxfId="2" priority="2515" operator="between" text="库存为">
      <formula>NOT(ISERROR(SEARCH("库存为",AU775)))</formula>
    </cfRule>
  </conditionalFormatting>
  <conditionalFormatting sqref="AU776">
    <cfRule type="cellIs" dxfId="0" priority="9082" operator="lessThan">
      <formula>20</formula>
    </cfRule>
    <cfRule type="cellIs" dxfId="1" priority="5798" operator="greaterThan">
      <formula>120</formula>
    </cfRule>
    <cfRule type="containsText" dxfId="2" priority="2514" operator="between" text="库存为">
      <formula>NOT(ISERROR(SEARCH("库存为",AU776)))</formula>
    </cfRule>
  </conditionalFormatting>
  <conditionalFormatting sqref="AU777">
    <cfRule type="cellIs" dxfId="0" priority="9081" operator="lessThan">
      <formula>20</formula>
    </cfRule>
    <cfRule type="cellIs" dxfId="1" priority="5797" operator="greaterThan">
      <formula>120</formula>
    </cfRule>
    <cfRule type="containsText" dxfId="2" priority="2513" operator="between" text="库存为">
      <formula>NOT(ISERROR(SEARCH("库存为",AU777)))</formula>
    </cfRule>
  </conditionalFormatting>
  <conditionalFormatting sqref="AU778">
    <cfRule type="cellIs" dxfId="0" priority="9080" operator="lessThan">
      <formula>20</formula>
    </cfRule>
    <cfRule type="cellIs" dxfId="1" priority="5796" operator="greaterThan">
      <formula>120</formula>
    </cfRule>
    <cfRule type="containsText" dxfId="2" priority="2512" operator="between" text="库存为">
      <formula>NOT(ISERROR(SEARCH("库存为",AU778)))</formula>
    </cfRule>
  </conditionalFormatting>
  <conditionalFormatting sqref="AU779">
    <cfRule type="cellIs" dxfId="0" priority="9079" operator="lessThan">
      <formula>20</formula>
    </cfRule>
    <cfRule type="cellIs" dxfId="1" priority="5795" operator="greaterThan">
      <formula>120</formula>
    </cfRule>
    <cfRule type="containsText" dxfId="2" priority="2511" operator="between" text="库存为">
      <formula>NOT(ISERROR(SEARCH("库存为",AU779)))</formula>
    </cfRule>
  </conditionalFormatting>
  <conditionalFormatting sqref="AU780">
    <cfRule type="cellIs" dxfId="0" priority="9078" operator="lessThan">
      <formula>20</formula>
    </cfRule>
    <cfRule type="cellIs" dxfId="1" priority="5794" operator="greaterThan">
      <formula>120</formula>
    </cfRule>
    <cfRule type="containsText" dxfId="2" priority="2510" operator="between" text="库存为">
      <formula>NOT(ISERROR(SEARCH("库存为",AU780)))</formula>
    </cfRule>
  </conditionalFormatting>
  <conditionalFormatting sqref="AU781">
    <cfRule type="cellIs" dxfId="0" priority="9077" operator="lessThan">
      <formula>20</formula>
    </cfRule>
    <cfRule type="cellIs" dxfId="1" priority="5793" operator="greaterThan">
      <formula>120</formula>
    </cfRule>
    <cfRule type="containsText" dxfId="2" priority="2509" operator="between" text="库存为">
      <formula>NOT(ISERROR(SEARCH("库存为",AU781)))</formula>
    </cfRule>
  </conditionalFormatting>
  <conditionalFormatting sqref="AU782">
    <cfRule type="cellIs" dxfId="0" priority="9076" operator="lessThan">
      <formula>20</formula>
    </cfRule>
    <cfRule type="cellIs" dxfId="1" priority="5792" operator="greaterThan">
      <formula>120</formula>
    </cfRule>
    <cfRule type="containsText" dxfId="2" priority="2508" operator="between" text="库存为">
      <formula>NOT(ISERROR(SEARCH("库存为",AU782)))</formula>
    </cfRule>
  </conditionalFormatting>
  <conditionalFormatting sqref="AU783">
    <cfRule type="cellIs" dxfId="0" priority="9075" operator="lessThan">
      <formula>20</formula>
    </cfRule>
    <cfRule type="cellIs" dxfId="1" priority="5791" operator="greaterThan">
      <formula>120</formula>
    </cfRule>
    <cfRule type="containsText" dxfId="2" priority="2507" operator="between" text="库存为">
      <formula>NOT(ISERROR(SEARCH("库存为",AU783)))</formula>
    </cfRule>
  </conditionalFormatting>
  <conditionalFormatting sqref="AU784">
    <cfRule type="cellIs" dxfId="0" priority="9074" operator="lessThan">
      <formula>20</formula>
    </cfRule>
    <cfRule type="cellIs" dxfId="1" priority="5790" operator="greaterThan">
      <formula>120</formula>
    </cfRule>
    <cfRule type="containsText" dxfId="2" priority="2506" operator="between" text="库存为">
      <formula>NOT(ISERROR(SEARCH("库存为",AU784)))</formula>
    </cfRule>
  </conditionalFormatting>
  <conditionalFormatting sqref="AU785">
    <cfRule type="cellIs" dxfId="0" priority="9073" operator="lessThan">
      <formula>20</formula>
    </cfRule>
    <cfRule type="cellIs" dxfId="1" priority="5789" operator="greaterThan">
      <formula>120</formula>
    </cfRule>
    <cfRule type="containsText" dxfId="2" priority="2505" operator="between" text="库存为">
      <formula>NOT(ISERROR(SEARCH("库存为",AU785)))</formula>
    </cfRule>
  </conditionalFormatting>
  <conditionalFormatting sqref="AU786">
    <cfRule type="cellIs" dxfId="0" priority="9072" operator="lessThan">
      <formula>20</formula>
    </cfRule>
    <cfRule type="cellIs" dxfId="1" priority="5788" operator="greaterThan">
      <formula>120</formula>
    </cfRule>
    <cfRule type="containsText" dxfId="2" priority="2504" operator="between" text="库存为">
      <formula>NOT(ISERROR(SEARCH("库存为",AU786)))</formula>
    </cfRule>
  </conditionalFormatting>
  <conditionalFormatting sqref="AU787">
    <cfRule type="cellIs" dxfId="0" priority="9071" operator="lessThan">
      <formula>20</formula>
    </cfRule>
    <cfRule type="cellIs" dxfId="1" priority="5787" operator="greaterThan">
      <formula>120</formula>
    </cfRule>
    <cfRule type="containsText" dxfId="2" priority="2503" operator="between" text="库存为">
      <formula>NOT(ISERROR(SEARCH("库存为",AU787)))</formula>
    </cfRule>
  </conditionalFormatting>
  <conditionalFormatting sqref="AU788">
    <cfRule type="cellIs" dxfId="0" priority="9070" operator="lessThan">
      <formula>20</formula>
    </cfRule>
    <cfRule type="cellIs" dxfId="1" priority="5786" operator="greaterThan">
      <formula>120</formula>
    </cfRule>
    <cfRule type="containsText" dxfId="2" priority="2502" operator="between" text="库存为">
      <formula>NOT(ISERROR(SEARCH("库存为",AU788)))</formula>
    </cfRule>
  </conditionalFormatting>
  <conditionalFormatting sqref="AU789">
    <cfRule type="cellIs" dxfId="0" priority="9069" operator="lessThan">
      <formula>20</formula>
    </cfRule>
    <cfRule type="cellIs" dxfId="1" priority="5785" operator="greaterThan">
      <formula>120</formula>
    </cfRule>
    <cfRule type="containsText" dxfId="2" priority="2501" operator="between" text="库存为">
      <formula>NOT(ISERROR(SEARCH("库存为",AU789)))</formula>
    </cfRule>
  </conditionalFormatting>
  <conditionalFormatting sqref="AU790">
    <cfRule type="cellIs" dxfId="0" priority="9068" operator="lessThan">
      <formula>20</formula>
    </cfRule>
    <cfRule type="cellIs" dxfId="1" priority="5784" operator="greaterThan">
      <formula>120</formula>
    </cfRule>
    <cfRule type="containsText" dxfId="2" priority="2500" operator="between" text="库存为">
      <formula>NOT(ISERROR(SEARCH("库存为",AU790)))</formula>
    </cfRule>
  </conditionalFormatting>
  <conditionalFormatting sqref="AU791">
    <cfRule type="cellIs" dxfId="0" priority="9067" operator="lessThan">
      <formula>20</formula>
    </cfRule>
    <cfRule type="cellIs" dxfId="1" priority="5783" operator="greaterThan">
      <formula>120</formula>
    </cfRule>
    <cfRule type="containsText" dxfId="2" priority="2499" operator="between" text="库存为">
      <formula>NOT(ISERROR(SEARCH("库存为",AU791)))</formula>
    </cfRule>
  </conditionalFormatting>
  <conditionalFormatting sqref="AU792">
    <cfRule type="cellIs" dxfId="0" priority="9066" operator="lessThan">
      <formula>20</formula>
    </cfRule>
    <cfRule type="cellIs" dxfId="1" priority="5782" operator="greaterThan">
      <formula>120</formula>
    </cfRule>
    <cfRule type="containsText" dxfId="2" priority="2498" operator="between" text="库存为">
      <formula>NOT(ISERROR(SEARCH("库存为",AU792)))</formula>
    </cfRule>
  </conditionalFormatting>
  <conditionalFormatting sqref="AU793">
    <cfRule type="cellIs" dxfId="0" priority="9065" operator="lessThan">
      <formula>20</formula>
    </cfRule>
    <cfRule type="cellIs" dxfId="1" priority="5781" operator="greaterThan">
      <formula>120</formula>
    </cfRule>
    <cfRule type="containsText" dxfId="2" priority="2497" operator="between" text="库存为">
      <formula>NOT(ISERROR(SEARCH("库存为",AU793)))</formula>
    </cfRule>
  </conditionalFormatting>
  <conditionalFormatting sqref="AU794">
    <cfRule type="cellIs" dxfId="0" priority="9064" operator="lessThan">
      <formula>20</formula>
    </cfRule>
    <cfRule type="cellIs" dxfId="1" priority="5780" operator="greaterThan">
      <formula>120</formula>
    </cfRule>
    <cfRule type="containsText" dxfId="2" priority="2496" operator="between" text="库存为">
      <formula>NOT(ISERROR(SEARCH("库存为",AU794)))</formula>
    </cfRule>
  </conditionalFormatting>
  <conditionalFormatting sqref="AU795">
    <cfRule type="cellIs" dxfId="0" priority="9063" operator="lessThan">
      <formula>20</formula>
    </cfRule>
    <cfRule type="cellIs" dxfId="1" priority="5779" operator="greaterThan">
      <formula>120</formula>
    </cfRule>
    <cfRule type="containsText" dxfId="2" priority="2495" operator="between" text="库存为">
      <formula>NOT(ISERROR(SEARCH("库存为",AU795)))</formula>
    </cfRule>
  </conditionalFormatting>
  <conditionalFormatting sqref="AU796">
    <cfRule type="cellIs" dxfId="0" priority="9062" operator="lessThan">
      <formula>20</formula>
    </cfRule>
    <cfRule type="cellIs" dxfId="1" priority="5778" operator="greaterThan">
      <formula>120</formula>
    </cfRule>
    <cfRule type="containsText" dxfId="2" priority="2494" operator="between" text="库存为">
      <formula>NOT(ISERROR(SEARCH("库存为",AU796)))</formula>
    </cfRule>
  </conditionalFormatting>
  <conditionalFormatting sqref="AU797">
    <cfRule type="cellIs" dxfId="0" priority="9061" operator="lessThan">
      <formula>20</formula>
    </cfRule>
    <cfRule type="cellIs" dxfId="1" priority="5777" operator="greaterThan">
      <formula>120</formula>
    </cfRule>
    <cfRule type="containsText" dxfId="2" priority="2493" operator="between" text="库存为">
      <formula>NOT(ISERROR(SEARCH("库存为",AU797)))</formula>
    </cfRule>
  </conditionalFormatting>
  <conditionalFormatting sqref="AU798">
    <cfRule type="cellIs" dxfId="0" priority="9060" operator="lessThan">
      <formula>20</formula>
    </cfRule>
    <cfRule type="cellIs" dxfId="1" priority="5776" operator="greaterThan">
      <formula>120</formula>
    </cfRule>
    <cfRule type="containsText" dxfId="2" priority="2492" operator="between" text="库存为">
      <formula>NOT(ISERROR(SEARCH("库存为",AU798)))</formula>
    </cfRule>
  </conditionalFormatting>
  <conditionalFormatting sqref="AU799">
    <cfRule type="cellIs" dxfId="0" priority="9059" operator="lessThan">
      <formula>20</formula>
    </cfRule>
    <cfRule type="cellIs" dxfId="1" priority="5775" operator="greaterThan">
      <formula>120</formula>
    </cfRule>
    <cfRule type="containsText" dxfId="2" priority="2491" operator="between" text="库存为">
      <formula>NOT(ISERROR(SEARCH("库存为",AU799)))</formula>
    </cfRule>
  </conditionalFormatting>
  <conditionalFormatting sqref="AU800">
    <cfRule type="cellIs" dxfId="0" priority="9058" operator="lessThan">
      <formula>20</formula>
    </cfRule>
    <cfRule type="cellIs" dxfId="1" priority="5774" operator="greaterThan">
      <formula>120</formula>
    </cfRule>
    <cfRule type="containsText" dxfId="2" priority="2490" operator="between" text="库存为">
      <formula>NOT(ISERROR(SEARCH("库存为",AU800)))</formula>
    </cfRule>
  </conditionalFormatting>
  <conditionalFormatting sqref="AU801">
    <cfRule type="cellIs" dxfId="0" priority="9057" operator="lessThan">
      <formula>20</formula>
    </cfRule>
    <cfRule type="cellIs" dxfId="1" priority="5773" operator="greaterThan">
      <formula>120</formula>
    </cfRule>
    <cfRule type="containsText" dxfId="2" priority="2489" operator="between" text="库存为">
      <formula>NOT(ISERROR(SEARCH("库存为",AU801)))</formula>
    </cfRule>
  </conditionalFormatting>
  <conditionalFormatting sqref="AU802">
    <cfRule type="cellIs" dxfId="0" priority="9056" operator="lessThan">
      <formula>20</formula>
    </cfRule>
    <cfRule type="cellIs" dxfId="1" priority="5772" operator="greaterThan">
      <formula>120</formula>
    </cfRule>
    <cfRule type="containsText" dxfId="2" priority="2488" operator="between" text="库存为">
      <formula>NOT(ISERROR(SEARCH("库存为",AU802)))</formula>
    </cfRule>
  </conditionalFormatting>
  <conditionalFormatting sqref="AU803">
    <cfRule type="cellIs" dxfId="0" priority="9055" operator="lessThan">
      <formula>20</formula>
    </cfRule>
    <cfRule type="cellIs" dxfId="1" priority="5771" operator="greaterThan">
      <formula>120</formula>
    </cfRule>
    <cfRule type="containsText" dxfId="2" priority="2487" operator="between" text="库存为">
      <formula>NOT(ISERROR(SEARCH("库存为",AU803)))</formula>
    </cfRule>
  </conditionalFormatting>
  <conditionalFormatting sqref="AU804">
    <cfRule type="cellIs" dxfId="0" priority="9054" operator="lessThan">
      <formula>20</formula>
    </cfRule>
    <cfRule type="cellIs" dxfId="1" priority="5770" operator="greaterThan">
      <formula>120</formula>
    </cfRule>
    <cfRule type="containsText" dxfId="2" priority="2486" operator="between" text="库存为">
      <formula>NOT(ISERROR(SEARCH("库存为",AU804)))</formula>
    </cfRule>
  </conditionalFormatting>
  <conditionalFormatting sqref="AU805">
    <cfRule type="cellIs" dxfId="0" priority="9053" operator="lessThan">
      <formula>20</formula>
    </cfRule>
    <cfRule type="cellIs" dxfId="1" priority="5769" operator="greaterThan">
      <formula>120</formula>
    </cfRule>
    <cfRule type="containsText" dxfId="2" priority="2485" operator="between" text="库存为">
      <formula>NOT(ISERROR(SEARCH("库存为",AU805)))</formula>
    </cfRule>
  </conditionalFormatting>
  <conditionalFormatting sqref="AU806">
    <cfRule type="cellIs" dxfId="0" priority="9052" operator="lessThan">
      <formula>20</formula>
    </cfRule>
    <cfRule type="cellIs" dxfId="1" priority="5768" operator="greaterThan">
      <formula>120</formula>
    </cfRule>
    <cfRule type="containsText" dxfId="2" priority="2484" operator="between" text="库存为">
      <formula>NOT(ISERROR(SEARCH("库存为",AU806)))</formula>
    </cfRule>
  </conditionalFormatting>
  <conditionalFormatting sqref="AU807">
    <cfRule type="cellIs" dxfId="0" priority="9051" operator="lessThan">
      <formula>20</formula>
    </cfRule>
    <cfRule type="cellIs" dxfId="1" priority="5767" operator="greaterThan">
      <formula>120</formula>
    </cfRule>
    <cfRule type="containsText" dxfId="2" priority="2483" operator="between" text="库存为">
      <formula>NOT(ISERROR(SEARCH("库存为",AU807)))</formula>
    </cfRule>
  </conditionalFormatting>
  <conditionalFormatting sqref="AU808">
    <cfRule type="cellIs" dxfId="0" priority="9050" operator="lessThan">
      <formula>20</formula>
    </cfRule>
    <cfRule type="cellIs" dxfId="1" priority="5766" operator="greaterThan">
      <formula>120</formula>
    </cfRule>
    <cfRule type="containsText" dxfId="2" priority="2482" operator="between" text="库存为">
      <formula>NOT(ISERROR(SEARCH("库存为",AU808)))</formula>
    </cfRule>
  </conditionalFormatting>
  <conditionalFormatting sqref="AU809">
    <cfRule type="cellIs" dxfId="0" priority="9049" operator="lessThan">
      <formula>20</formula>
    </cfRule>
    <cfRule type="cellIs" dxfId="1" priority="5765" operator="greaterThan">
      <formula>120</formula>
    </cfRule>
    <cfRule type="containsText" dxfId="2" priority="2481" operator="between" text="库存为">
      <formula>NOT(ISERROR(SEARCH("库存为",AU809)))</formula>
    </cfRule>
  </conditionalFormatting>
  <conditionalFormatting sqref="AU810">
    <cfRule type="cellIs" dxfId="0" priority="9048" operator="lessThan">
      <formula>20</formula>
    </cfRule>
    <cfRule type="cellIs" dxfId="1" priority="5764" operator="greaterThan">
      <formula>120</formula>
    </cfRule>
    <cfRule type="containsText" dxfId="2" priority="2480" operator="between" text="库存为">
      <formula>NOT(ISERROR(SEARCH("库存为",AU810)))</formula>
    </cfRule>
  </conditionalFormatting>
  <conditionalFormatting sqref="AU811">
    <cfRule type="cellIs" dxfId="0" priority="9047" operator="lessThan">
      <formula>20</formula>
    </cfRule>
    <cfRule type="cellIs" dxfId="1" priority="5763" operator="greaterThan">
      <formula>120</formula>
    </cfRule>
    <cfRule type="containsText" dxfId="2" priority="2479" operator="between" text="库存为">
      <formula>NOT(ISERROR(SEARCH("库存为",AU811)))</formula>
    </cfRule>
  </conditionalFormatting>
  <conditionalFormatting sqref="AU812">
    <cfRule type="cellIs" dxfId="0" priority="9046" operator="lessThan">
      <formula>20</formula>
    </cfRule>
    <cfRule type="cellIs" dxfId="1" priority="5762" operator="greaterThan">
      <formula>120</formula>
    </cfRule>
    <cfRule type="containsText" dxfId="2" priority="2478" operator="between" text="库存为">
      <formula>NOT(ISERROR(SEARCH("库存为",AU812)))</formula>
    </cfRule>
  </conditionalFormatting>
  <conditionalFormatting sqref="AU813">
    <cfRule type="cellIs" dxfId="0" priority="9045" operator="lessThan">
      <formula>20</formula>
    </cfRule>
    <cfRule type="cellIs" dxfId="1" priority="5761" operator="greaterThan">
      <formula>120</formula>
    </cfRule>
    <cfRule type="containsText" dxfId="2" priority="2477" operator="between" text="库存为">
      <formula>NOT(ISERROR(SEARCH("库存为",AU813)))</formula>
    </cfRule>
  </conditionalFormatting>
  <conditionalFormatting sqref="AU814">
    <cfRule type="cellIs" dxfId="0" priority="9044" operator="lessThan">
      <formula>20</formula>
    </cfRule>
    <cfRule type="cellIs" dxfId="1" priority="5760" operator="greaterThan">
      <formula>120</formula>
    </cfRule>
    <cfRule type="containsText" dxfId="2" priority="2476" operator="between" text="库存为">
      <formula>NOT(ISERROR(SEARCH("库存为",AU814)))</formula>
    </cfRule>
  </conditionalFormatting>
  <conditionalFormatting sqref="AU815">
    <cfRule type="cellIs" dxfId="0" priority="9043" operator="lessThan">
      <formula>20</formula>
    </cfRule>
    <cfRule type="cellIs" dxfId="1" priority="5759" operator="greaterThan">
      <formula>120</formula>
    </cfRule>
    <cfRule type="containsText" dxfId="2" priority="2475" operator="between" text="库存为">
      <formula>NOT(ISERROR(SEARCH("库存为",AU815)))</formula>
    </cfRule>
  </conditionalFormatting>
  <conditionalFormatting sqref="AU816">
    <cfRule type="cellIs" dxfId="0" priority="9042" operator="lessThan">
      <formula>20</formula>
    </cfRule>
    <cfRule type="cellIs" dxfId="1" priority="5758" operator="greaterThan">
      <formula>120</formula>
    </cfRule>
    <cfRule type="containsText" dxfId="2" priority="2474" operator="between" text="库存为">
      <formula>NOT(ISERROR(SEARCH("库存为",AU816)))</formula>
    </cfRule>
  </conditionalFormatting>
  <conditionalFormatting sqref="AU817">
    <cfRule type="cellIs" dxfId="0" priority="9041" operator="lessThan">
      <formula>20</formula>
    </cfRule>
    <cfRule type="cellIs" dxfId="1" priority="5757" operator="greaterThan">
      <formula>120</formula>
    </cfRule>
    <cfRule type="containsText" dxfId="2" priority="2473" operator="between" text="库存为">
      <formula>NOT(ISERROR(SEARCH("库存为",AU817)))</formula>
    </cfRule>
  </conditionalFormatting>
  <conditionalFormatting sqref="AU818">
    <cfRule type="cellIs" dxfId="0" priority="9040" operator="lessThan">
      <formula>20</formula>
    </cfRule>
    <cfRule type="cellIs" dxfId="1" priority="5756" operator="greaterThan">
      <formula>120</formula>
    </cfRule>
    <cfRule type="containsText" dxfId="2" priority="2472" operator="between" text="库存为">
      <formula>NOT(ISERROR(SEARCH("库存为",AU818)))</formula>
    </cfRule>
  </conditionalFormatting>
  <conditionalFormatting sqref="AU819">
    <cfRule type="cellIs" dxfId="0" priority="9039" operator="lessThan">
      <formula>20</formula>
    </cfRule>
    <cfRule type="cellIs" dxfId="1" priority="5755" operator="greaterThan">
      <formula>120</formula>
    </cfRule>
    <cfRule type="containsText" dxfId="2" priority="2471" operator="between" text="库存为">
      <formula>NOT(ISERROR(SEARCH("库存为",AU819)))</formula>
    </cfRule>
  </conditionalFormatting>
  <conditionalFormatting sqref="AU820">
    <cfRule type="cellIs" dxfId="0" priority="9038" operator="lessThan">
      <formula>20</formula>
    </cfRule>
    <cfRule type="cellIs" dxfId="1" priority="5754" operator="greaterThan">
      <formula>120</formula>
    </cfRule>
    <cfRule type="containsText" dxfId="2" priority="2470" operator="between" text="库存为">
      <formula>NOT(ISERROR(SEARCH("库存为",AU820)))</formula>
    </cfRule>
  </conditionalFormatting>
  <conditionalFormatting sqref="AU821">
    <cfRule type="cellIs" dxfId="0" priority="9037" operator="lessThan">
      <formula>20</formula>
    </cfRule>
    <cfRule type="cellIs" dxfId="1" priority="5753" operator="greaterThan">
      <formula>120</formula>
    </cfRule>
    <cfRule type="containsText" dxfId="2" priority="2469" operator="between" text="库存为">
      <formula>NOT(ISERROR(SEARCH("库存为",AU821)))</formula>
    </cfRule>
  </conditionalFormatting>
  <conditionalFormatting sqref="AU822">
    <cfRule type="cellIs" dxfId="0" priority="9036" operator="lessThan">
      <formula>20</formula>
    </cfRule>
    <cfRule type="cellIs" dxfId="1" priority="5752" operator="greaterThan">
      <formula>120</formula>
    </cfRule>
    <cfRule type="containsText" dxfId="2" priority="2468" operator="between" text="库存为">
      <formula>NOT(ISERROR(SEARCH("库存为",AU822)))</formula>
    </cfRule>
  </conditionalFormatting>
  <conditionalFormatting sqref="AU823">
    <cfRule type="cellIs" dxfId="0" priority="9035" operator="lessThan">
      <formula>20</formula>
    </cfRule>
    <cfRule type="cellIs" dxfId="1" priority="5751" operator="greaterThan">
      <formula>120</formula>
    </cfRule>
    <cfRule type="containsText" dxfId="2" priority="2467" operator="between" text="库存为">
      <formula>NOT(ISERROR(SEARCH("库存为",AU823)))</formula>
    </cfRule>
  </conditionalFormatting>
  <conditionalFormatting sqref="AU824">
    <cfRule type="cellIs" dxfId="0" priority="9034" operator="lessThan">
      <formula>20</formula>
    </cfRule>
    <cfRule type="cellIs" dxfId="1" priority="5750" operator="greaterThan">
      <formula>120</formula>
    </cfRule>
    <cfRule type="containsText" dxfId="2" priority="2466" operator="between" text="库存为">
      <formula>NOT(ISERROR(SEARCH("库存为",AU824)))</formula>
    </cfRule>
  </conditionalFormatting>
  <conditionalFormatting sqref="AU825">
    <cfRule type="cellIs" dxfId="0" priority="9033" operator="lessThan">
      <formula>20</formula>
    </cfRule>
    <cfRule type="cellIs" dxfId="1" priority="5749" operator="greaterThan">
      <formula>120</formula>
    </cfRule>
    <cfRule type="containsText" dxfId="2" priority="2465" operator="between" text="库存为">
      <formula>NOT(ISERROR(SEARCH("库存为",AU825)))</formula>
    </cfRule>
  </conditionalFormatting>
  <conditionalFormatting sqref="AU826">
    <cfRule type="cellIs" dxfId="0" priority="9032" operator="lessThan">
      <formula>20</formula>
    </cfRule>
    <cfRule type="cellIs" dxfId="1" priority="5748" operator="greaterThan">
      <formula>120</formula>
    </cfRule>
    <cfRule type="containsText" dxfId="2" priority="2464" operator="between" text="库存为">
      <formula>NOT(ISERROR(SEARCH("库存为",AU826)))</formula>
    </cfRule>
  </conditionalFormatting>
  <conditionalFormatting sqref="AU827">
    <cfRule type="cellIs" dxfId="0" priority="9031" operator="lessThan">
      <formula>20</formula>
    </cfRule>
    <cfRule type="cellIs" dxfId="1" priority="5747" operator="greaterThan">
      <formula>120</formula>
    </cfRule>
    <cfRule type="containsText" dxfId="2" priority="2463" operator="between" text="库存为">
      <formula>NOT(ISERROR(SEARCH("库存为",AU827)))</formula>
    </cfRule>
  </conditionalFormatting>
  <conditionalFormatting sqref="AU828">
    <cfRule type="cellIs" dxfId="0" priority="9030" operator="lessThan">
      <formula>20</formula>
    </cfRule>
    <cfRule type="cellIs" dxfId="1" priority="5746" operator="greaterThan">
      <formula>120</formula>
    </cfRule>
    <cfRule type="containsText" dxfId="2" priority="2462" operator="between" text="库存为">
      <formula>NOT(ISERROR(SEARCH("库存为",AU828)))</formula>
    </cfRule>
  </conditionalFormatting>
  <conditionalFormatting sqref="AU829">
    <cfRule type="cellIs" dxfId="0" priority="9029" operator="lessThan">
      <formula>20</formula>
    </cfRule>
    <cfRule type="cellIs" dxfId="1" priority="5745" operator="greaterThan">
      <formula>120</formula>
    </cfRule>
    <cfRule type="containsText" dxfId="2" priority="2461" operator="between" text="库存为">
      <formula>NOT(ISERROR(SEARCH("库存为",AU829)))</formula>
    </cfRule>
  </conditionalFormatting>
  <conditionalFormatting sqref="AU830">
    <cfRule type="cellIs" dxfId="0" priority="9028" operator="lessThan">
      <formula>20</formula>
    </cfRule>
    <cfRule type="cellIs" dxfId="1" priority="5744" operator="greaterThan">
      <formula>120</formula>
    </cfRule>
    <cfRule type="containsText" dxfId="2" priority="2460" operator="between" text="库存为">
      <formula>NOT(ISERROR(SEARCH("库存为",AU830)))</formula>
    </cfRule>
  </conditionalFormatting>
  <conditionalFormatting sqref="AU831">
    <cfRule type="cellIs" dxfId="0" priority="9027" operator="lessThan">
      <formula>20</formula>
    </cfRule>
    <cfRule type="cellIs" dxfId="1" priority="5743" operator="greaterThan">
      <formula>120</formula>
    </cfRule>
    <cfRule type="containsText" dxfId="2" priority="2459" operator="between" text="库存为">
      <formula>NOT(ISERROR(SEARCH("库存为",AU831)))</formula>
    </cfRule>
  </conditionalFormatting>
  <conditionalFormatting sqref="AU832">
    <cfRule type="cellIs" dxfId="0" priority="9026" operator="lessThan">
      <formula>20</formula>
    </cfRule>
    <cfRule type="cellIs" dxfId="1" priority="5742" operator="greaterThan">
      <formula>120</formula>
    </cfRule>
    <cfRule type="containsText" dxfId="2" priority="2458" operator="between" text="库存为">
      <formula>NOT(ISERROR(SEARCH("库存为",AU832)))</formula>
    </cfRule>
  </conditionalFormatting>
  <conditionalFormatting sqref="AU833">
    <cfRule type="cellIs" dxfId="0" priority="9025" operator="lessThan">
      <formula>20</formula>
    </cfRule>
    <cfRule type="cellIs" dxfId="1" priority="5741" operator="greaterThan">
      <formula>120</formula>
    </cfRule>
    <cfRule type="containsText" dxfId="2" priority="2457" operator="between" text="库存为">
      <formula>NOT(ISERROR(SEARCH("库存为",AU833)))</formula>
    </cfRule>
  </conditionalFormatting>
  <conditionalFormatting sqref="AU834">
    <cfRule type="cellIs" dxfId="0" priority="9024" operator="lessThan">
      <formula>20</formula>
    </cfRule>
    <cfRule type="cellIs" dxfId="1" priority="5740" operator="greaterThan">
      <formula>120</formula>
    </cfRule>
    <cfRule type="containsText" dxfId="2" priority="2456" operator="between" text="库存为">
      <formula>NOT(ISERROR(SEARCH("库存为",AU834)))</formula>
    </cfRule>
  </conditionalFormatting>
  <conditionalFormatting sqref="AU835">
    <cfRule type="cellIs" dxfId="0" priority="9023" operator="lessThan">
      <formula>20</formula>
    </cfRule>
    <cfRule type="cellIs" dxfId="1" priority="5739" operator="greaterThan">
      <formula>120</formula>
    </cfRule>
    <cfRule type="containsText" dxfId="2" priority="2455" operator="between" text="库存为">
      <formula>NOT(ISERROR(SEARCH("库存为",AU835)))</formula>
    </cfRule>
  </conditionalFormatting>
  <conditionalFormatting sqref="AU836">
    <cfRule type="cellIs" dxfId="0" priority="9022" operator="lessThan">
      <formula>20</formula>
    </cfRule>
    <cfRule type="cellIs" dxfId="1" priority="5738" operator="greaterThan">
      <formula>120</formula>
    </cfRule>
    <cfRule type="containsText" dxfId="2" priority="2454" operator="between" text="库存为">
      <formula>NOT(ISERROR(SEARCH("库存为",AU836)))</formula>
    </cfRule>
  </conditionalFormatting>
  <conditionalFormatting sqref="AU837">
    <cfRule type="cellIs" dxfId="0" priority="9021" operator="lessThan">
      <formula>20</formula>
    </cfRule>
    <cfRule type="cellIs" dxfId="1" priority="5737" operator="greaterThan">
      <formula>120</formula>
    </cfRule>
    <cfRule type="containsText" dxfId="2" priority="2453" operator="between" text="库存为">
      <formula>NOT(ISERROR(SEARCH("库存为",AU837)))</formula>
    </cfRule>
  </conditionalFormatting>
  <conditionalFormatting sqref="AU838">
    <cfRule type="cellIs" dxfId="0" priority="9020" operator="lessThan">
      <formula>20</formula>
    </cfRule>
    <cfRule type="cellIs" dxfId="1" priority="5736" operator="greaterThan">
      <formula>120</formula>
    </cfRule>
    <cfRule type="containsText" dxfId="2" priority="2452" operator="between" text="库存为">
      <formula>NOT(ISERROR(SEARCH("库存为",AU838)))</formula>
    </cfRule>
  </conditionalFormatting>
  <conditionalFormatting sqref="AU839">
    <cfRule type="cellIs" dxfId="0" priority="9019" operator="lessThan">
      <formula>20</formula>
    </cfRule>
    <cfRule type="cellIs" dxfId="1" priority="5735" operator="greaterThan">
      <formula>120</formula>
    </cfRule>
    <cfRule type="containsText" dxfId="2" priority="2451" operator="between" text="库存为">
      <formula>NOT(ISERROR(SEARCH("库存为",AU839)))</formula>
    </cfRule>
  </conditionalFormatting>
  <conditionalFormatting sqref="AU840">
    <cfRule type="cellIs" dxfId="0" priority="9018" operator="lessThan">
      <formula>20</formula>
    </cfRule>
    <cfRule type="cellIs" dxfId="1" priority="5734" operator="greaterThan">
      <formula>120</formula>
    </cfRule>
    <cfRule type="containsText" dxfId="2" priority="2450" operator="between" text="库存为">
      <formula>NOT(ISERROR(SEARCH("库存为",AU840)))</formula>
    </cfRule>
  </conditionalFormatting>
  <conditionalFormatting sqref="AU841">
    <cfRule type="cellIs" dxfId="0" priority="9017" operator="lessThan">
      <formula>20</formula>
    </cfRule>
    <cfRule type="cellIs" dxfId="1" priority="5733" operator="greaterThan">
      <formula>120</formula>
    </cfRule>
    <cfRule type="containsText" dxfId="2" priority="2449" operator="between" text="库存为">
      <formula>NOT(ISERROR(SEARCH("库存为",AU841)))</formula>
    </cfRule>
  </conditionalFormatting>
  <conditionalFormatting sqref="AU842">
    <cfRule type="cellIs" dxfId="0" priority="9016" operator="lessThan">
      <formula>20</formula>
    </cfRule>
    <cfRule type="cellIs" dxfId="1" priority="5732" operator="greaterThan">
      <formula>120</formula>
    </cfRule>
    <cfRule type="containsText" dxfId="2" priority="2448" operator="between" text="库存为">
      <formula>NOT(ISERROR(SEARCH("库存为",AU842)))</formula>
    </cfRule>
  </conditionalFormatting>
  <conditionalFormatting sqref="AU843">
    <cfRule type="cellIs" dxfId="0" priority="9015" operator="lessThan">
      <formula>20</formula>
    </cfRule>
    <cfRule type="cellIs" dxfId="1" priority="5731" operator="greaterThan">
      <formula>120</formula>
    </cfRule>
    <cfRule type="containsText" dxfId="2" priority="2447" operator="between" text="库存为">
      <formula>NOT(ISERROR(SEARCH("库存为",AU843)))</formula>
    </cfRule>
  </conditionalFormatting>
  <conditionalFormatting sqref="AU844">
    <cfRule type="cellIs" dxfId="0" priority="9014" operator="lessThan">
      <formula>20</formula>
    </cfRule>
    <cfRule type="cellIs" dxfId="1" priority="5730" operator="greaterThan">
      <formula>120</formula>
    </cfRule>
    <cfRule type="containsText" dxfId="2" priority="2446" operator="between" text="库存为">
      <formula>NOT(ISERROR(SEARCH("库存为",AU844)))</formula>
    </cfRule>
  </conditionalFormatting>
  <conditionalFormatting sqref="AU845">
    <cfRule type="cellIs" dxfId="0" priority="9013" operator="lessThan">
      <formula>20</formula>
    </cfRule>
    <cfRule type="cellIs" dxfId="1" priority="5729" operator="greaterThan">
      <formula>120</formula>
    </cfRule>
    <cfRule type="containsText" dxfId="2" priority="2445" operator="between" text="库存为">
      <formula>NOT(ISERROR(SEARCH("库存为",AU845)))</formula>
    </cfRule>
  </conditionalFormatting>
  <conditionalFormatting sqref="AU846">
    <cfRule type="cellIs" dxfId="0" priority="9012" operator="lessThan">
      <formula>20</formula>
    </cfRule>
    <cfRule type="cellIs" dxfId="1" priority="5728" operator="greaterThan">
      <formula>120</formula>
    </cfRule>
    <cfRule type="containsText" dxfId="2" priority="2444" operator="between" text="库存为">
      <formula>NOT(ISERROR(SEARCH("库存为",AU846)))</formula>
    </cfRule>
  </conditionalFormatting>
  <conditionalFormatting sqref="AU847">
    <cfRule type="cellIs" dxfId="0" priority="9011" operator="lessThan">
      <formula>20</formula>
    </cfRule>
    <cfRule type="cellIs" dxfId="1" priority="5727" operator="greaterThan">
      <formula>120</formula>
    </cfRule>
    <cfRule type="containsText" dxfId="2" priority="2443" operator="between" text="库存为">
      <formula>NOT(ISERROR(SEARCH("库存为",AU847)))</formula>
    </cfRule>
  </conditionalFormatting>
  <conditionalFormatting sqref="AU848">
    <cfRule type="cellIs" dxfId="0" priority="9010" operator="lessThan">
      <formula>20</formula>
    </cfRule>
    <cfRule type="cellIs" dxfId="1" priority="5726" operator="greaterThan">
      <formula>120</formula>
    </cfRule>
    <cfRule type="containsText" dxfId="2" priority="2442" operator="between" text="库存为">
      <formula>NOT(ISERROR(SEARCH("库存为",AU848)))</formula>
    </cfRule>
  </conditionalFormatting>
  <conditionalFormatting sqref="AU849">
    <cfRule type="cellIs" dxfId="0" priority="9009" operator="lessThan">
      <formula>20</formula>
    </cfRule>
    <cfRule type="cellIs" dxfId="1" priority="5725" operator="greaterThan">
      <formula>120</formula>
    </cfRule>
    <cfRule type="containsText" dxfId="2" priority="2441" operator="between" text="库存为">
      <formula>NOT(ISERROR(SEARCH("库存为",AU849)))</formula>
    </cfRule>
  </conditionalFormatting>
  <conditionalFormatting sqref="AU850">
    <cfRule type="cellIs" dxfId="0" priority="9008" operator="lessThan">
      <formula>20</formula>
    </cfRule>
    <cfRule type="cellIs" dxfId="1" priority="5724" operator="greaterThan">
      <formula>120</formula>
    </cfRule>
    <cfRule type="containsText" dxfId="2" priority="2440" operator="between" text="库存为">
      <formula>NOT(ISERROR(SEARCH("库存为",AU850)))</formula>
    </cfRule>
  </conditionalFormatting>
  <conditionalFormatting sqref="AU851">
    <cfRule type="cellIs" dxfId="0" priority="9007" operator="lessThan">
      <formula>20</formula>
    </cfRule>
    <cfRule type="cellIs" dxfId="1" priority="5723" operator="greaterThan">
      <formula>120</formula>
    </cfRule>
    <cfRule type="containsText" dxfId="2" priority="2439" operator="between" text="库存为">
      <formula>NOT(ISERROR(SEARCH("库存为",AU851)))</formula>
    </cfRule>
  </conditionalFormatting>
  <conditionalFormatting sqref="AU852">
    <cfRule type="cellIs" dxfId="0" priority="9006" operator="lessThan">
      <formula>20</formula>
    </cfRule>
    <cfRule type="cellIs" dxfId="1" priority="5722" operator="greaterThan">
      <formula>120</formula>
    </cfRule>
    <cfRule type="containsText" dxfId="2" priority="2438" operator="between" text="库存为">
      <formula>NOT(ISERROR(SEARCH("库存为",AU852)))</formula>
    </cfRule>
  </conditionalFormatting>
  <conditionalFormatting sqref="AU853">
    <cfRule type="cellIs" dxfId="0" priority="9005" operator="lessThan">
      <formula>20</formula>
    </cfRule>
    <cfRule type="cellIs" dxfId="1" priority="5721" operator="greaterThan">
      <formula>120</formula>
    </cfRule>
    <cfRule type="containsText" dxfId="2" priority="2437" operator="between" text="库存为">
      <formula>NOT(ISERROR(SEARCH("库存为",AU853)))</formula>
    </cfRule>
  </conditionalFormatting>
  <conditionalFormatting sqref="AU854">
    <cfRule type="cellIs" dxfId="0" priority="9004" operator="lessThan">
      <formula>20</formula>
    </cfRule>
    <cfRule type="cellIs" dxfId="1" priority="5720" operator="greaterThan">
      <formula>120</formula>
    </cfRule>
    <cfRule type="containsText" dxfId="2" priority="2436" operator="between" text="库存为">
      <formula>NOT(ISERROR(SEARCH("库存为",AU854)))</formula>
    </cfRule>
  </conditionalFormatting>
  <conditionalFormatting sqref="AU855">
    <cfRule type="cellIs" dxfId="0" priority="9003" operator="lessThan">
      <formula>20</formula>
    </cfRule>
    <cfRule type="cellIs" dxfId="1" priority="5719" operator="greaterThan">
      <formula>120</formula>
    </cfRule>
    <cfRule type="containsText" dxfId="2" priority="2435" operator="between" text="库存为">
      <formula>NOT(ISERROR(SEARCH("库存为",AU855)))</formula>
    </cfRule>
  </conditionalFormatting>
  <conditionalFormatting sqref="AU856">
    <cfRule type="cellIs" dxfId="0" priority="9002" operator="lessThan">
      <formula>20</formula>
    </cfRule>
    <cfRule type="cellIs" dxfId="1" priority="5718" operator="greaterThan">
      <formula>120</formula>
    </cfRule>
    <cfRule type="containsText" dxfId="2" priority="2434" operator="between" text="库存为">
      <formula>NOT(ISERROR(SEARCH("库存为",AU856)))</formula>
    </cfRule>
  </conditionalFormatting>
  <conditionalFormatting sqref="AU857">
    <cfRule type="cellIs" dxfId="0" priority="9001" operator="lessThan">
      <formula>20</formula>
    </cfRule>
    <cfRule type="cellIs" dxfId="1" priority="5717" operator="greaterThan">
      <formula>120</formula>
    </cfRule>
    <cfRule type="containsText" dxfId="2" priority="2433" operator="between" text="库存为">
      <formula>NOT(ISERROR(SEARCH("库存为",AU857)))</formula>
    </cfRule>
  </conditionalFormatting>
  <conditionalFormatting sqref="AU858">
    <cfRule type="cellIs" dxfId="0" priority="9000" operator="lessThan">
      <formula>20</formula>
    </cfRule>
    <cfRule type="cellIs" dxfId="1" priority="5716" operator="greaterThan">
      <formula>120</formula>
    </cfRule>
    <cfRule type="containsText" dxfId="2" priority="2432" operator="between" text="库存为">
      <formula>NOT(ISERROR(SEARCH("库存为",AU858)))</formula>
    </cfRule>
  </conditionalFormatting>
  <conditionalFormatting sqref="AU859">
    <cfRule type="cellIs" dxfId="0" priority="8999" operator="lessThan">
      <formula>20</formula>
    </cfRule>
    <cfRule type="cellIs" dxfId="1" priority="5715" operator="greaterThan">
      <formula>120</formula>
    </cfRule>
    <cfRule type="containsText" dxfId="2" priority="2431" operator="between" text="库存为">
      <formula>NOT(ISERROR(SEARCH("库存为",AU859)))</formula>
    </cfRule>
  </conditionalFormatting>
  <conditionalFormatting sqref="AU860">
    <cfRule type="cellIs" dxfId="0" priority="8998" operator="lessThan">
      <formula>20</formula>
    </cfRule>
    <cfRule type="cellIs" dxfId="1" priority="5714" operator="greaterThan">
      <formula>120</formula>
    </cfRule>
    <cfRule type="containsText" dxfId="2" priority="2430" operator="between" text="库存为">
      <formula>NOT(ISERROR(SEARCH("库存为",AU860)))</formula>
    </cfRule>
  </conditionalFormatting>
  <conditionalFormatting sqref="AU861">
    <cfRule type="cellIs" dxfId="0" priority="8997" operator="lessThan">
      <formula>20</formula>
    </cfRule>
    <cfRule type="cellIs" dxfId="1" priority="5713" operator="greaterThan">
      <formula>120</formula>
    </cfRule>
    <cfRule type="containsText" dxfId="2" priority="2429" operator="between" text="库存为">
      <formula>NOT(ISERROR(SEARCH("库存为",AU861)))</formula>
    </cfRule>
  </conditionalFormatting>
  <conditionalFormatting sqref="AU862">
    <cfRule type="cellIs" dxfId="0" priority="8996" operator="lessThan">
      <formula>20</formula>
    </cfRule>
    <cfRule type="cellIs" dxfId="1" priority="5712" operator="greaterThan">
      <formula>120</formula>
    </cfRule>
    <cfRule type="containsText" dxfId="2" priority="2428" operator="between" text="库存为">
      <formula>NOT(ISERROR(SEARCH("库存为",AU862)))</formula>
    </cfRule>
  </conditionalFormatting>
  <conditionalFormatting sqref="AU863">
    <cfRule type="cellIs" dxfId="0" priority="8995" operator="lessThan">
      <formula>20</formula>
    </cfRule>
    <cfRule type="cellIs" dxfId="1" priority="5711" operator="greaterThan">
      <formula>120</formula>
    </cfRule>
    <cfRule type="containsText" dxfId="2" priority="2427" operator="between" text="库存为">
      <formula>NOT(ISERROR(SEARCH("库存为",AU863)))</formula>
    </cfRule>
  </conditionalFormatting>
  <conditionalFormatting sqref="AU864">
    <cfRule type="cellIs" dxfId="0" priority="8994" operator="lessThan">
      <formula>20</formula>
    </cfRule>
    <cfRule type="cellIs" dxfId="1" priority="5710" operator="greaterThan">
      <formula>120</formula>
    </cfRule>
    <cfRule type="containsText" dxfId="2" priority="2426" operator="between" text="库存为">
      <formula>NOT(ISERROR(SEARCH("库存为",AU864)))</formula>
    </cfRule>
  </conditionalFormatting>
  <conditionalFormatting sqref="AU865">
    <cfRule type="cellIs" dxfId="0" priority="8993" operator="lessThan">
      <formula>20</formula>
    </cfRule>
    <cfRule type="cellIs" dxfId="1" priority="5709" operator="greaterThan">
      <formula>120</formula>
    </cfRule>
    <cfRule type="containsText" dxfId="2" priority="2425" operator="between" text="库存为">
      <formula>NOT(ISERROR(SEARCH("库存为",AU865)))</formula>
    </cfRule>
  </conditionalFormatting>
  <conditionalFormatting sqref="AU866">
    <cfRule type="cellIs" dxfId="0" priority="8992" operator="lessThan">
      <formula>20</formula>
    </cfRule>
    <cfRule type="cellIs" dxfId="1" priority="5708" operator="greaterThan">
      <formula>120</formula>
    </cfRule>
    <cfRule type="containsText" dxfId="2" priority="2424" operator="between" text="库存为">
      <formula>NOT(ISERROR(SEARCH("库存为",AU866)))</formula>
    </cfRule>
  </conditionalFormatting>
  <conditionalFormatting sqref="AU867">
    <cfRule type="cellIs" dxfId="0" priority="8991" operator="lessThan">
      <formula>20</formula>
    </cfRule>
    <cfRule type="cellIs" dxfId="1" priority="5707" operator="greaterThan">
      <formula>120</formula>
    </cfRule>
    <cfRule type="containsText" dxfId="2" priority="2423" operator="between" text="库存为">
      <formula>NOT(ISERROR(SEARCH("库存为",AU867)))</formula>
    </cfRule>
  </conditionalFormatting>
  <conditionalFormatting sqref="AU868">
    <cfRule type="cellIs" dxfId="0" priority="8990" operator="lessThan">
      <formula>20</formula>
    </cfRule>
    <cfRule type="cellIs" dxfId="1" priority="5706" operator="greaterThan">
      <formula>120</formula>
    </cfRule>
    <cfRule type="containsText" dxfId="2" priority="2422" operator="between" text="库存为">
      <formula>NOT(ISERROR(SEARCH("库存为",AU868)))</formula>
    </cfRule>
  </conditionalFormatting>
  <conditionalFormatting sqref="AU869">
    <cfRule type="cellIs" dxfId="0" priority="8989" operator="lessThan">
      <formula>20</formula>
    </cfRule>
    <cfRule type="cellIs" dxfId="1" priority="5705" operator="greaterThan">
      <formula>120</formula>
    </cfRule>
    <cfRule type="containsText" dxfId="2" priority="2421" operator="between" text="库存为">
      <formula>NOT(ISERROR(SEARCH("库存为",AU869)))</formula>
    </cfRule>
  </conditionalFormatting>
  <conditionalFormatting sqref="AU870">
    <cfRule type="cellIs" dxfId="0" priority="8988" operator="lessThan">
      <formula>20</formula>
    </cfRule>
    <cfRule type="cellIs" dxfId="1" priority="5704" operator="greaterThan">
      <formula>120</formula>
    </cfRule>
    <cfRule type="containsText" dxfId="2" priority="2420" operator="between" text="库存为">
      <formula>NOT(ISERROR(SEARCH("库存为",AU870)))</formula>
    </cfRule>
  </conditionalFormatting>
  <conditionalFormatting sqref="AU871">
    <cfRule type="cellIs" dxfId="0" priority="8987" operator="lessThan">
      <formula>20</formula>
    </cfRule>
    <cfRule type="cellIs" dxfId="1" priority="5703" operator="greaterThan">
      <formula>120</formula>
    </cfRule>
    <cfRule type="containsText" dxfId="2" priority="2419" operator="between" text="库存为">
      <formula>NOT(ISERROR(SEARCH("库存为",AU871)))</formula>
    </cfRule>
  </conditionalFormatting>
  <conditionalFormatting sqref="AU872">
    <cfRule type="cellIs" dxfId="0" priority="8986" operator="lessThan">
      <formula>20</formula>
    </cfRule>
    <cfRule type="cellIs" dxfId="1" priority="5702" operator="greaterThan">
      <formula>120</formula>
    </cfRule>
    <cfRule type="containsText" dxfId="2" priority="2418" operator="between" text="库存为">
      <formula>NOT(ISERROR(SEARCH("库存为",AU872)))</formula>
    </cfRule>
  </conditionalFormatting>
  <conditionalFormatting sqref="AU873">
    <cfRule type="cellIs" dxfId="0" priority="8985" operator="lessThan">
      <formula>20</formula>
    </cfRule>
    <cfRule type="cellIs" dxfId="1" priority="5701" operator="greaterThan">
      <formula>120</formula>
    </cfRule>
    <cfRule type="containsText" dxfId="2" priority="2417" operator="between" text="库存为">
      <formula>NOT(ISERROR(SEARCH("库存为",AU873)))</formula>
    </cfRule>
  </conditionalFormatting>
  <conditionalFormatting sqref="AU874">
    <cfRule type="cellIs" dxfId="0" priority="8984" operator="lessThan">
      <formula>20</formula>
    </cfRule>
    <cfRule type="cellIs" dxfId="1" priority="5700" operator="greaterThan">
      <formula>120</formula>
    </cfRule>
    <cfRule type="containsText" dxfId="2" priority="2416" operator="between" text="库存为">
      <formula>NOT(ISERROR(SEARCH("库存为",AU874)))</formula>
    </cfRule>
  </conditionalFormatting>
  <conditionalFormatting sqref="AU875">
    <cfRule type="cellIs" dxfId="0" priority="8983" operator="lessThan">
      <formula>20</formula>
    </cfRule>
    <cfRule type="cellIs" dxfId="1" priority="5699" operator="greaterThan">
      <formula>120</formula>
    </cfRule>
    <cfRule type="containsText" dxfId="2" priority="2415" operator="between" text="库存为">
      <formula>NOT(ISERROR(SEARCH("库存为",AU875)))</formula>
    </cfRule>
  </conditionalFormatting>
  <conditionalFormatting sqref="AU876">
    <cfRule type="cellIs" dxfId="0" priority="8982" operator="lessThan">
      <formula>20</formula>
    </cfRule>
    <cfRule type="cellIs" dxfId="1" priority="5698" operator="greaterThan">
      <formula>120</formula>
    </cfRule>
    <cfRule type="containsText" dxfId="2" priority="2414" operator="between" text="库存为">
      <formula>NOT(ISERROR(SEARCH("库存为",AU876)))</formula>
    </cfRule>
  </conditionalFormatting>
  <conditionalFormatting sqref="AU877">
    <cfRule type="cellIs" dxfId="0" priority="8981" operator="lessThan">
      <formula>20</formula>
    </cfRule>
    <cfRule type="cellIs" dxfId="1" priority="5697" operator="greaterThan">
      <formula>120</formula>
    </cfRule>
    <cfRule type="containsText" dxfId="2" priority="2413" operator="between" text="库存为">
      <formula>NOT(ISERROR(SEARCH("库存为",AU877)))</formula>
    </cfRule>
  </conditionalFormatting>
  <conditionalFormatting sqref="AU878">
    <cfRule type="cellIs" dxfId="0" priority="8980" operator="lessThan">
      <formula>20</formula>
    </cfRule>
    <cfRule type="cellIs" dxfId="1" priority="5696" operator="greaterThan">
      <formula>120</formula>
    </cfRule>
    <cfRule type="containsText" dxfId="2" priority="2412" operator="between" text="库存为">
      <formula>NOT(ISERROR(SEARCH("库存为",AU878)))</formula>
    </cfRule>
  </conditionalFormatting>
  <conditionalFormatting sqref="AU879">
    <cfRule type="cellIs" dxfId="0" priority="8979" operator="lessThan">
      <formula>20</formula>
    </cfRule>
    <cfRule type="cellIs" dxfId="1" priority="5695" operator="greaterThan">
      <formula>120</formula>
    </cfRule>
    <cfRule type="containsText" dxfId="2" priority="2411" operator="between" text="库存为">
      <formula>NOT(ISERROR(SEARCH("库存为",AU879)))</formula>
    </cfRule>
  </conditionalFormatting>
  <conditionalFormatting sqref="AU880">
    <cfRule type="cellIs" dxfId="0" priority="8978" operator="lessThan">
      <formula>20</formula>
    </cfRule>
    <cfRule type="cellIs" dxfId="1" priority="5694" operator="greaterThan">
      <formula>120</formula>
    </cfRule>
    <cfRule type="containsText" dxfId="2" priority="2410" operator="between" text="库存为">
      <formula>NOT(ISERROR(SEARCH("库存为",AU880)))</formula>
    </cfRule>
  </conditionalFormatting>
  <conditionalFormatting sqref="AU881">
    <cfRule type="cellIs" dxfId="0" priority="8977" operator="lessThan">
      <formula>20</formula>
    </cfRule>
    <cfRule type="cellIs" dxfId="1" priority="5693" operator="greaterThan">
      <formula>120</formula>
    </cfRule>
    <cfRule type="containsText" dxfId="2" priority="2409" operator="between" text="库存为">
      <formula>NOT(ISERROR(SEARCH("库存为",AU881)))</formula>
    </cfRule>
  </conditionalFormatting>
  <conditionalFormatting sqref="AU882">
    <cfRule type="cellIs" dxfId="0" priority="8976" operator="lessThan">
      <formula>20</formula>
    </cfRule>
    <cfRule type="cellIs" dxfId="1" priority="5692" operator="greaterThan">
      <formula>120</formula>
    </cfRule>
    <cfRule type="containsText" dxfId="2" priority="2408" operator="between" text="库存为">
      <formula>NOT(ISERROR(SEARCH("库存为",AU882)))</formula>
    </cfRule>
  </conditionalFormatting>
  <conditionalFormatting sqref="AU883">
    <cfRule type="cellIs" dxfId="0" priority="8975" operator="lessThan">
      <formula>20</formula>
    </cfRule>
    <cfRule type="cellIs" dxfId="1" priority="5691" operator="greaterThan">
      <formula>120</formula>
    </cfRule>
    <cfRule type="containsText" dxfId="2" priority="2407" operator="between" text="库存为">
      <formula>NOT(ISERROR(SEARCH("库存为",AU883)))</formula>
    </cfRule>
  </conditionalFormatting>
  <conditionalFormatting sqref="AU884">
    <cfRule type="cellIs" dxfId="0" priority="8974" operator="lessThan">
      <formula>20</formula>
    </cfRule>
    <cfRule type="cellIs" dxfId="1" priority="5690" operator="greaterThan">
      <formula>120</formula>
    </cfRule>
    <cfRule type="containsText" dxfId="2" priority="2406" operator="between" text="库存为">
      <formula>NOT(ISERROR(SEARCH("库存为",AU884)))</formula>
    </cfRule>
  </conditionalFormatting>
  <conditionalFormatting sqref="AU885">
    <cfRule type="cellIs" dxfId="0" priority="8973" operator="lessThan">
      <formula>20</formula>
    </cfRule>
    <cfRule type="cellIs" dxfId="1" priority="5689" operator="greaterThan">
      <formula>120</formula>
    </cfRule>
    <cfRule type="containsText" dxfId="2" priority="2405" operator="between" text="库存为">
      <formula>NOT(ISERROR(SEARCH("库存为",AU885)))</formula>
    </cfRule>
  </conditionalFormatting>
  <conditionalFormatting sqref="AU886">
    <cfRule type="cellIs" dxfId="0" priority="8972" operator="lessThan">
      <formula>20</formula>
    </cfRule>
    <cfRule type="cellIs" dxfId="1" priority="5688" operator="greaterThan">
      <formula>120</formula>
    </cfRule>
    <cfRule type="containsText" dxfId="2" priority="2404" operator="between" text="库存为">
      <formula>NOT(ISERROR(SEARCH("库存为",AU886)))</formula>
    </cfRule>
  </conditionalFormatting>
  <conditionalFormatting sqref="AU887">
    <cfRule type="cellIs" dxfId="0" priority="8971" operator="lessThan">
      <formula>20</formula>
    </cfRule>
    <cfRule type="cellIs" dxfId="1" priority="5687" operator="greaterThan">
      <formula>120</formula>
    </cfRule>
    <cfRule type="containsText" dxfId="2" priority="2403" operator="between" text="库存为">
      <formula>NOT(ISERROR(SEARCH("库存为",AU887)))</formula>
    </cfRule>
  </conditionalFormatting>
  <conditionalFormatting sqref="AU888">
    <cfRule type="cellIs" dxfId="0" priority="8970" operator="lessThan">
      <formula>20</formula>
    </cfRule>
    <cfRule type="cellIs" dxfId="1" priority="5686" operator="greaterThan">
      <formula>120</formula>
    </cfRule>
    <cfRule type="containsText" dxfId="2" priority="2402" operator="between" text="库存为">
      <formula>NOT(ISERROR(SEARCH("库存为",AU888)))</formula>
    </cfRule>
  </conditionalFormatting>
  <conditionalFormatting sqref="AU889">
    <cfRule type="cellIs" dxfId="0" priority="8969" operator="lessThan">
      <formula>20</formula>
    </cfRule>
    <cfRule type="cellIs" dxfId="1" priority="5685" operator="greaterThan">
      <formula>120</formula>
    </cfRule>
    <cfRule type="containsText" dxfId="2" priority="2401" operator="between" text="库存为">
      <formula>NOT(ISERROR(SEARCH("库存为",AU889)))</formula>
    </cfRule>
  </conditionalFormatting>
  <conditionalFormatting sqref="AU890">
    <cfRule type="cellIs" dxfId="0" priority="8968" operator="lessThan">
      <formula>20</formula>
    </cfRule>
    <cfRule type="cellIs" dxfId="1" priority="5684" operator="greaterThan">
      <formula>120</formula>
    </cfRule>
    <cfRule type="containsText" dxfId="2" priority="2400" operator="between" text="库存为">
      <formula>NOT(ISERROR(SEARCH("库存为",AU890)))</formula>
    </cfRule>
  </conditionalFormatting>
  <conditionalFormatting sqref="AU891">
    <cfRule type="cellIs" dxfId="0" priority="8967" operator="lessThan">
      <formula>20</formula>
    </cfRule>
    <cfRule type="cellIs" dxfId="1" priority="5683" operator="greaterThan">
      <formula>120</formula>
    </cfRule>
    <cfRule type="containsText" dxfId="2" priority="2399" operator="between" text="库存为">
      <formula>NOT(ISERROR(SEARCH("库存为",AU891)))</formula>
    </cfRule>
  </conditionalFormatting>
  <conditionalFormatting sqref="AU892">
    <cfRule type="cellIs" dxfId="0" priority="8966" operator="lessThan">
      <formula>20</formula>
    </cfRule>
    <cfRule type="cellIs" dxfId="1" priority="5682" operator="greaterThan">
      <formula>120</formula>
    </cfRule>
    <cfRule type="containsText" dxfId="2" priority="2398" operator="between" text="库存为">
      <formula>NOT(ISERROR(SEARCH("库存为",AU892)))</formula>
    </cfRule>
  </conditionalFormatting>
  <conditionalFormatting sqref="AU893">
    <cfRule type="cellIs" dxfId="0" priority="8965" operator="lessThan">
      <formula>20</formula>
    </cfRule>
    <cfRule type="cellIs" dxfId="1" priority="5681" operator="greaterThan">
      <formula>120</formula>
    </cfRule>
    <cfRule type="containsText" dxfId="2" priority="2397" operator="between" text="库存为">
      <formula>NOT(ISERROR(SEARCH("库存为",AU893)))</formula>
    </cfRule>
  </conditionalFormatting>
  <conditionalFormatting sqref="AU894">
    <cfRule type="cellIs" dxfId="0" priority="8964" operator="lessThan">
      <formula>20</formula>
    </cfRule>
    <cfRule type="cellIs" dxfId="1" priority="5680" operator="greaterThan">
      <formula>120</formula>
    </cfRule>
    <cfRule type="containsText" dxfId="2" priority="2396" operator="between" text="库存为">
      <formula>NOT(ISERROR(SEARCH("库存为",AU894)))</formula>
    </cfRule>
  </conditionalFormatting>
  <conditionalFormatting sqref="AU895">
    <cfRule type="cellIs" dxfId="0" priority="8963" operator="lessThan">
      <formula>20</formula>
    </cfRule>
    <cfRule type="cellIs" dxfId="1" priority="5679" operator="greaterThan">
      <formula>120</formula>
    </cfRule>
    <cfRule type="containsText" dxfId="2" priority="2395" operator="between" text="库存为">
      <formula>NOT(ISERROR(SEARCH("库存为",AU895)))</formula>
    </cfRule>
  </conditionalFormatting>
  <conditionalFormatting sqref="AU896">
    <cfRule type="cellIs" dxfId="0" priority="8962" operator="lessThan">
      <formula>20</formula>
    </cfRule>
    <cfRule type="cellIs" dxfId="1" priority="5678" operator="greaterThan">
      <formula>120</formula>
    </cfRule>
    <cfRule type="containsText" dxfId="2" priority="2394" operator="between" text="库存为">
      <formula>NOT(ISERROR(SEARCH("库存为",AU896)))</formula>
    </cfRule>
  </conditionalFormatting>
  <conditionalFormatting sqref="AU897">
    <cfRule type="cellIs" dxfId="0" priority="8961" operator="lessThan">
      <formula>20</formula>
    </cfRule>
    <cfRule type="cellIs" dxfId="1" priority="5677" operator="greaterThan">
      <formula>120</formula>
    </cfRule>
    <cfRule type="containsText" dxfId="2" priority="2393" operator="between" text="库存为">
      <formula>NOT(ISERROR(SEARCH("库存为",AU897)))</formula>
    </cfRule>
  </conditionalFormatting>
  <conditionalFormatting sqref="AU898">
    <cfRule type="cellIs" dxfId="0" priority="8960" operator="lessThan">
      <formula>20</formula>
    </cfRule>
    <cfRule type="cellIs" dxfId="1" priority="5676" operator="greaterThan">
      <formula>120</formula>
    </cfRule>
    <cfRule type="containsText" dxfId="2" priority="2392" operator="between" text="库存为">
      <formula>NOT(ISERROR(SEARCH("库存为",AU898)))</formula>
    </cfRule>
  </conditionalFormatting>
  <conditionalFormatting sqref="AU899">
    <cfRule type="cellIs" dxfId="0" priority="8959" operator="lessThan">
      <formula>20</formula>
    </cfRule>
    <cfRule type="cellIs" dxfId="1" priority="5675" operator="greaterThan">
      <formula>120</formula>
    </cfRule>
    <cfRule type="containsText" dxfId="2" priority="2391" operator="between" text="库存为">
      <formula>NOT(ISERROR(SEARCH("库存为",AU899)))</formula>
    </cfRule>
  </conditionalFormatting>
  <conditionalFormatting sqref="AU900">
    <cfRule type="cellIs" dxfId="0" priority="8958" operator="lessThan">
      <formula>20</formula>
    </cfRule>
    <cfRule type="cellIs" dxfId="1" priority="5674" operator="greaterThan">
      <formula>120</formula>
    </cfRule>
    <cfRule type="containsText" dxfId="2" priority="2390" operator="between" text="库存为">
      <formula>NOT(ISERROR(SEARCH("库存为",AU900)))</formula>
    </cfRule>
  </conditionalFormatting>
  <conditionalFormatting sqref="AU901">
    <cfRule type="cellIs" dxfId="0" priority="8957" operator="lessThan">
      <formula>20</formula>
    </cfRule>
    <cfRule type="cellIs" dxfId="1" priority="5673" operator="greaterThan">
      <formula>120</formula>
    </cfRule>
    <cfRule type="containsText" dxfId="2" priority="2389" operator="between" text="库存为">
      <formula>NOT(ISERROR(SEARCH("库存为",AU901)))</formula>
    </cfRule>
  </conditionalFormatting>
  <conditionalFormatting sqref="AU902">
    <cfRule type="cellIs" dxfId="0" priority="8956" operator="lessThan">
      <formula>20</formula>
    </cfRule>
    <cfRule type="cellIs" dxfId="1" priority="5672" operator="greaterThan">
      <formula>120</formula>
    </cfRule>
    <cfRule type="containsText" dxfId="2" priority="2388" operator="between" text="库存为">
      <formula>NOT(ISERROR(SEARCH("库存为",AU902)))</formula>
    </cfRule>
  </conditionalFormatting>
  <conditionalFormatting sqref="AU903">
    <cfRule type="cellIs" dxfId="0" priority="8955" operator="lessThan">
      <formula>20</formula>
    </cfRule>
    <cfRule type="cellIs" dxfId="1" priority="5671" operator="greaterThan">
      <formula>120</formula>
    </cfRule>
    <cfRule type="containsText" dxfId="2" priority="2387" operator="between" text="库存为">
      <formula>NOT(ISERROR(SEARCH("库存为",AU903)))</formula>
    </cfRule>
  </conditionalFormatting>
  <conditionalFormatting sqref="AU904">
    <cfRule type="cellIs" dxfId="0" priority="8954" operator="lessThan">
      <formula>20</formula>
    </cfRule>
    <cfRule type="cellIs" dxfId="1" priority="5670" operator="greaterThan">
      <formula>120</formula>
    </cfRule>
    <cfRule type="containsText" dxfId="2" priority="2386" operator="between" text="库存为">
      <formula>NOT(ISERROR(SEARCH("库存为",AU904)))</formula>
    </cfRule>
  </conditionalFormatting>
  <conditionalFormatting sqref="AU905">
    <cfRule type="cellIs" dxfId="0" priority="8953" operator="lessThan">
      <formula>20</formula>
    </cfRule>
    <cfRule type="cellIs" dxfId="1" priority="5669" operator="greaterThan">
      <formula>120</formula>
    </cfRule>
    <cfRule type="containsText" dxfId="2" priority="2385" operator="between" text="库存为">
      <formula>NOT(ISERROR(SEARCH("库存为",AU905)))</formula>
    </cfRule>
  </conditionalFormatting>
  <conditionalFormatting sqref="AU906">
    <cfRule type="cellIs" dxfId="0" priority="8952" operator="lessThan">
      <formula>20</formula>
    </cfRule>
    <cfRule type="cellIs" dxfId="1" priority="5668" operator="greaterThan">
      <formula>120</formula>
    </cfRule>
    <cfRule type="containsText" dxfId="2" priority="2384" operator="between" text="库存为">
      <formula>NOT(ISERROR(SEARCH("库存为",AU906)))</formula>
    </cfRule>
  </conditionalFormatting>
  <conditionalFormatting sqref="AU907">
    <cfRule type="cellIs" dxfId="0" priority="8951" operator="lessThan">
      <formula>20</formula>
    </cfRule>
    <cfRule type="cellIs" dxfId="1" priority="5667" operator="greaterThan">
      <formula>120</formula>
    </cfRule>
    <cfRule type="containsText" dxfId="2" priority="2383" operator="between" text="库存为">
      <formula>NOT(ISERROR(SEARCH("库存为",AU907)))</formula>
    </cfRule>
  </conditionalFormatting>
  <conditionalFormatting sqref="AU908">
    <cfRule type="cellIs" dxfId="0" priority="8950" operator="lessThan">
      <formula>20</formula>
    </cfRule>
    <cfRule type="cellIs" dxfId="1" priority="5666" operator="greaterThan">
      <formula>120</formula>
    </cfRule>
    <cfRule type="containsText" dxfId="2" priority="2382" operator="between" text="库存为">
      <formula>NOT(ISERROR(SEARCH("库存为",AU908)))</formula>
    </cfRule>
  </conditionalFormatting>
  <conditionalFormatting sqref="AU909">
    <cfRule type="cellIs" dxfId="0" priority="8949" operator="lessThan">
      <formula>20</formula>
    </cfRule>
    <cfRule type="cellIs" dxfId="1" priority="5665" operator="greaterThan">
      <formula>120</formula>
    </cfRule>
    <cfRule type="containsText" dxfId="2" priority="2381" operator="between" text="库存为">
      <formula>NOT(ISERROR(SEARCH("库存为",AU909)))</formula>
    </cfRule>
  </conditionalFormatting>
  <conditionalFormatting sqref="AU910">
    <cfRule type="cellIs" dxfId="0" priority="8948" operator="lessThan">
      <formula>20</formula>
    </cfRule>
    <cfRule type="cellIs" dxfId="1" priority="5664" operator="greaterThan">
      <formula>120</formula>
    </cfRule>
    <cfRule type="containsText" dxfId="2" priority="2380" operator="between" text="库存为">
      <formula>NOT(ISERROR(SEARCH("库存为",AU910)))</formula>
    </cfRule>
  </conditionalFormatting>
  <conditionalFormatting sqref="AU911">
    <cfRule type="cellIs" dxfId="0" priority="8947" operator="lessThan">
      <formula>20</formula>
    </cfRule>
    <cfRule type="cellIs" dxfId="1" priority="5663" operator="greaterThan">
      <formula>120</formula>
    </cfRule>
    <cfRule type="containsText" dxfId="2" priority="2379" operator="between" text="库存为">
      <formula>NOT(ISERROR(SEARCH("库存为",AU911)))</formula>
    </cfRule>
  </conditionalFormatting>
  <conditionalFormatting sqref="AU912">
    <cfRule type="cellIs" dxfId="0" priority="8946" operator="lessThan">
      <formula>20</formula>
    </cfRule>
    <cfRule type="cellIs" dxfId="1" priority="5662" operator="greaterThan">
      <formula>120</formula>
    </cfRule>
    <cfRule type="containsText" dxfId="2" priority="2378" operator="between" text="库存为">
      <formula>NOT(ISERROR(SEARCH("库存为",AU912)))</formula>
    </cfRule>
  </conditionalFormatting>
  <conditionalFormatting sqref="AU913">
    <cfRule type="cellIs" dxfId="0" priority="8945" operator="lessThan">
      <formula>20</formula>
    </cfRule>
    <cfRule type="cellIs" dxfId="1" priority="5661" operator="greaterThan">
      <formula>120</formula>
    </cfRule>
    <cfRule type="containsText" dxfId="2" priority="2377" operator="between" text="库存为">
      <formula>NOT(ISERROR(SEARCH("库存为",AU913)))</formula>
    </cfRule>
  </conditionalFormatting>
  <conditionalFormatting sqref="AU914">
    <cfRule type="cellIs" dxfId="0" priority="8944" operator="lessThan">
      <formula>20</formula>
    </cfRule>
    <cfRule type="cellIs" dxfId="1" priority="5660" operator="greaterThan">
      <formula>120</formula>
    </cfRule>
    <cfRule type="containsText" dxfId="2" priority="2376" operator="between" text="库存为">
      <formula>NOT(ISERROR(SEARCH("库存为",AU914)))</formula>
    </cfRule>
  </conditionalFormatting>
  <conditionalFormatting sqref="AU915">
    <cfRule type="cellIs" dxfId="0" priority="8943" operator="lessThan">
      <formula>20</formula>
    </cfRule>
    <cfRule type="cellIs" dxfId="1" priority="5659" operator="greaterThan">
      <formula>120</formula>
    </cfRule>
    <cfRule type="containsText" dxfId="2" priority="2375" operator="between" text="库存为">
      <formula>NOT(ISERROR(SEARCH("库存为",AU915)))</formula>
    </cfRule>
  </conditionalFormatting>
  <conditionalFormatting sqref="AU916">
    <cfRule type="cellIs" dxfId="0" priority="8942" operator="lessThan">
      <formula>20</formula>
    </cfRule>
    <cfRule type="cellIs" dxfId="1" priority="5658" operator="greaterThan">
      <formula>120</formula>
    </cfRule>
    <cfRule type="containsText" dxfId="2" priority="2374" operator="between" text="库存为">
      <formula>NOT(ISERROR(SEARCH("库存为",AU916)))</formula>
    </cfRule>
  </conditionalFormatting>
  <conditionalFormatting sqref="AU917">
    <cfRule type="cellIs" dxfId="0" priority="8941" operator="lessThan">
      <formula>20</formula>
    </cfRule>
    <cfRule type="cellIs" dxfId="1" priority="5657" operator="greaterThan">
      <formula>120</formula>
    </cfRule>
    <cfRule type="containsText" dxfId="2" priority="2373" operator="between" text="库存为">
      <formula>NOT(ISERROR(SEARCH("库存为",AU917)))</formula>
    </cfRule>
  </conditionalFormatting>
  <conditionalFormatting sqref="AU918">
    <cfRule type="cellIs" dxfId="0" priority="8940" operator="lessThan">
      <formula>20</formula>
    </cfRule>
    <cfRule type="cellIs" dxfId="1" priority="5656" operator="greaterThan">
      <formula>120</formula>
    </cfRule>
    <cfRule type="containsText" dxfId="2" priority="2372" operator="between" text="库存为">
      <formula>NOT(ISERROR(SEARCH("库存为",AU918)))</formula>
    </cfRule>
  </conditionalFormatting>
  <conditionalFormatting sqref="AU919">
    <cfRule type="cellIs" dxfId="0" priority="8939" operator="lessThan">
      <formula>20</formula>
    </cfRule>
    <cfRule type="cellIs" dxfId="1" priority="5655" operator="greaterThan">
      <formula>120</formula>
    </cfRule>
    <cfRule type="containsText" dxfId="2" priority="2371" operator="between" text="库存为">
      <formula>NOT(ISERROR(SEARCH("库存为",AU919)))</formula>
    </cfRule>
  </conditionalFormatting>
  <conditionalFormatting sqref="AU920">
    <cfRule type="cellIs" dxfId="0" priority="8938" operator="lessThan">
      <formula>20</formula>
    </cfRule>
    <cfRule type="cellIs" dxfId="1" priority="5654" operator="greaterThan">
      <formula>120</formula>
    </cfRule>
    <cfRule type="containsText" dxfId="2" priority="2370" operator="between" text="库存为">
      <formula>NOT(ISERROR(SEARCH("库存为",AU920)))</formula>
    </cfRule>
  </conditionalFormatting>
  <conditionalFormatting sqref="AU921">
    <cfRule type="cellIs" dxfId="0" priority="8937" operator="lessThan">
      <formula>20</formula>
    </cfRule>
    <cfRule type="cellIs" dxfId="1" priority="5653" operator="greaterThan">
      <formula>120</formula>
    </cfRule>
    <cfRule type="containsText" dxfId="2" priority="2369" operator="between" text="库存为">
      <formula>NOT(ISERROR(SEARCH("库存为",AU921)))</formula>
    </cfRule>
  </conditionalFormatting>
  <conditionalFormatting sqref="AU922">
    <cfRule type="cellIs" dxfId="0" priority="8936" operator="lessThan">
      <formula>20</formula>
    </cfRule>
    <cfRule type="cellIs" dxfId="1" priority="5652" operator="greaterThan">
      <formula>120</formula>
    </cfRule>
    <cfRule type="containsText" dxfId="2" priority="2368" operator="between" text="库存为">
      <formula>NOT(ISERROR(SEARCH("库存为",AU922)))</formula>
    </cfRule>
  </conditionalFormatting>
  <conditionalFormatting sqref="AU923">
    <cfRule type="cellIs" dxfId="0" priority="8935" operator="lessThan">
      <formula>20</formula>
    </cfRule>
    <cfRule type="cellIs" dxfId="1" priority="5651" operator="greaterThan">
      <formula>120</formula>
    </cfRule>
    <cfRule type="containsText" dxfId="2" priority="2367" operator="between" text="库存为">
      <formula>NOT(ISERROR(SEARCH("库存为",AU923)))</formula>
    </cfRule>
  </conditionalFormatting>
  <conditionalFormatting sqref="AU924">
    <cfRule type="cellIs" dxfId="0" priority="8934" operator="lessThan">
      <formula>20</formula>
    </cfRule>
    <cfRule type="cellIs" dxfId="1" priority="5650" operator="greaterThan">
      <formula>120</formula>
    </cfRule>
    <cfRule type="containsText" dxfId="2" priority="2366" operator="between" text="库存为">
      <formula>NOT(ISERROR(SEARCH("库存为",AU924)))</formula>
    </cfRule>
  </conditionalFormatting>
  <conditionalFormatting sqref="AU925">
    <cfRule type="cellIs" dxfId="0" priority="8933" operator="lessThan">
      <formula>20</formula>
    </cfRule>
    <cfRule type="cellIs" dxfId="1" priority="5649" operator="greaterThan">
      <formula>120</formula>
    </cfRule>
    <cfRule type="containsText" dxfId="2" priority="2365" operator="between" text="库存为">
      <formula>NOT(ISERROR(SEARCH("库存为",AU925)))</formula>
    </cfRule>
  </conditionalFormatting>
  <conditionalFormatting sqref="AU926">
    <cfRule type="cellIs" dxfId="0" priority="8932" operator="lessThan">
      <formula>20</formula>
    </cfRule>
    <cfRule type="cellIs" dxfId="1" priority="5648" operator="greaterThan">
      <formula>120</formula>
    </cfRule>
    <cfRule type="containsText" dxfId="2" priority="2364" operator="between" text="库存为">
      <formula>NOT(ISERROR(SEARCH("库存为",AU926)))</formula>
    </cfRule>
  </conditionalFormatting>
  <conditionalFormatting sqref="AU927">
    <cfRule type="cellIs" dxfId="0" priority="8931" operator="lessThan">
      <formula>20</formula>
    </cfRule>
    <cfRule type="cellIs" dxfId="1" priority="5647" operator="greaterThan">
      <formula>120</formula>
    </cfRule>
    <cfRule type="containsText" dxfId="2" priority="2363" operator="between" text="库存为">
      <formula>NOT(ISERROR(SEARCH("库存为",AU927)))</formula>
    </cfRule>
  </conditionalFormatting>
  <conditionalFormatting sqref="AU928">
    <cfRule type="cellIs" dxfId="0" priority="8930" operator="lessThan">
      <formula>20</formula>
    </cfRule>
    <cfRule type="cellIs" dxfId="1" priority="5646" operator="greaterThan">
      <formula>120</formula>
    </cfRule>
    <cfRule type="containsText" dxfId="2" priority="2362" operator="between" text="库存为">
      <formula>NOT(ISERROR(SEARCH("库存为",AU928)))</formula>
    </cfRule>
  </conditionalFormatting>
  <conditionalFormatting sqref="AU929">
    <cfRule type="cellIs" dxfId="0" priority="8929" operator="lessThan">
      <formula>20</formula>
    </cfRule>
    <cfRule type="cellIs" dxfId="1" priority="5645" operator="greaterThan">
      <formula>120</formula>
    </cfRule>
    <cfRule type="containsText" dxfId="2" priority="2361" operator="between" text="库存为">
      <formula>NOT(ISERROR(SEARCH("库存为",AU929)))</formula>
    </cfRule>
  </conditionalFormatting>
  <conditionalFormatting sqref="AU930">
    <cfRule type="cellIs" dxfId="0" priority="8928" operator="lessThan">
      <formula>20</formula>
    </cfRule>
    <cfRule type="cellIs" dxfId="1" priority="5644" operator="greaterThan">
      <formula>120</formula>
    </cfRule>
    <cfRule type="containsText" dxfId="2" priority="2360" operator="between" text="库存为">
      <formula>NOT(ISERROR(SEARCH("库存为",AU930)))</formula>
    </cfRule>
  </conditionalFormatting>
  <conditionalFormatting sqref="AU931">
    <cfRule type="cellIs" dxfId="0" priority="8927" operator="lessThan">
      <formula>20</formula>
    </cfRule>
    <cfRule type="cellIs" dxfId="1" priority="5643" operator="greaterThan">
      <formula>120</formula>
    </cfRule>
    <cfRule type="containsText" dxfId="2" priority="2359" operator="between" text="库存为">
      <formula>NOT(ISERROR(SEARCH("库存为",AU931)))</formula>
    </cfRule>
  </conditionalFormatting>
  <conditionalFormatting sqref="AU932">
    <cfRule type="cellIs" dxfId="0" priority="8926" operator="lessThan">
      <formula>20</formula>
    </cfRule>
    <cfRule type="cellIs" dxfId="1" priority="5642" operator="greaterThan">
      <formula>120</formula>
    </cfRule>
    <cfRule type="containsText" dxfId="2" priority="2358" operator="between" text="库存为">
      <formula>NOT(ISERROR(SEARCH("库存为",AU932)))</formula>
    </cfRule>
  </conditionalFormatting>
  <conditionalFormatting sqref="AU933">
    <cfRule type="cellIs" dxfId="0" priority="8925" operator="lessThan">
      <formula>20</formula>
    </cfRule>
    <cfRule type="cellIs" dxfId="1" priority="5641" operator="greaterThan">
      <formula>120</formula>
    </cfRule>
    <cfRule type="containsText" dxfId="2" priority="2357" operator="between" text="库存为">
      <formula>NOT(ISERROR(SEARCH("库存为",AU933)))</formula>
    </cfRule>
  </conditionalFormatting>
  <conditionalFormatting sqref="AU934">
    <cfRule type="cellIs" dxfId="0" priority="8924" operator="lessThan">
      <formula>20</formula>
    </cfRule>
    <cfRule type="cellIs" dxfId="1" priority="5640" operator="greaterThan">
      <formula>120</formula>
    </cfRule>
    <cfRule type="containsText" dxfId="2" priority="2356" operator="between" text="库存为">
      <formula>NOT(ISERROR(SEARCH("库存为",AU934)))</formula>
    </cfRule>
  </conditionalFormatting>
  <conditionalFormatting sqref="AU935">
    <cfRule type="cellIs" dxfId="0" priority="8923" operator="lessThan">
      <formula>20</formula>
    </cfRule>
    <cfRule type="cellIs" dxfId="1" priority="5639" operator="greaterThan">
      <formula>120</formula>
    </cfRule>
    <cfRule type="containsText" dxfId="2" priority="2355" operator="between" text="库存为">
      <formula>NOT(ISERROR(SEARCH("库存为",AU935)))</formula>
    </cfRule>
  </conditionalFormatting>
  <conditionalFormatting sqref="AU936">
    <cfRule type="cellIs" dxfId="0" priority="8922" operator="lessThan">
      <formula>20</formula>
    </cfRule>
    <cfRule type="cellIs" dxfId="1" priority="5638" operator="greaterThan">
      <formula>120</formula>
    </cfRule>
    <cfRule type="containsText" dxfId="2" priority="2354" operator="between" text="库存为">
      <formula>NOT(ISERROR(SEARCH("库存为",AU936)))</formula>
    </cfRule>
  </conditionalFormatting>
  <conditionalFormatting sqref="AU937">
    <cfRule type="cellIs" dxfId="0" priority="8921" operator="lessThan">
      <formula>20</formula>
    </cfRule>
    <cfRule type="cellIs" dxfId="1" priority="5637" operator="greaterThan">
      <formula>120</formula>
    </cfRule>
    <cfRule type="containsText" dxfId="2" priority="2353" operator="between" text="库存为">
      <formula>NOT(ISERROR(SEARCH("库存为",AU937)))</formula>
    </cfRule>
  </conditionalFormatting>
  <conditionalFormatting sqref="AU938">
    <cfRule type="cellIs" dxfId="0" priority="8920" operator="lessThan">
      <formula>20</formula>
    </cfRule>
    <cfRule type="cellIs" dxfId="1" priority="5636" operator="greaterThan">
      <formula>120</formula>
    </cfRule>
    <cfRule type="containsText" dxfId="2" priority="2352" operator="between" text="库存为">
      <formula>NOT(ISERROR(SEARCH("库存为",AU938)))</formula>
    </cfRule>
  </conditionalFormatting>
  <conditionalFormatting sqref="AU939">
    <cfRule type="cellIs" dxfId="0" priority="8919" operator="lessThan">
      <formula>20</formula>
    </cfRule>
    <cfRule type="cellIs" dxfId="1" priority="5635" operator="greaterThan">
      <formula>120</formula>
    </cfRule>
    <cfRule type="containsText" dxfId="2" priority="2351" operator="between" text="库存为">
      <formula>NOT(ISERROR(SEARCH("库存为",AU939)))</formula>
    </cfRule>
  </conditionalFormatting>
  <conditionalFormatting sqref="AU940">
    <cfRule type="cellIs" dxfId="0" priority="8918" operator="lessThan">
      <formula>20</formula>
    </cfRule>
    <cfRule type="cellIs" dxfId="1" priority="5634" operator="greaterThan">
      <formula>120</formula>
    </cfRule>
    <cfRule type="containsText" dxfId="2" priority="2350" operator="between" text="库存为">
      <formula>NOT(ISERROR(SEARCH("库存为",AU940)))</formula>
    </cfRule>
  </conditionalFormatting>
  <conditionalFormatting sqref="AU941">
    <cfRule type="cellIs" dxfId="0" priority="8917" operator="lessThan">
      <formula>20</formula>
    </cfRule>
    <cfRule type="cellIs" dxfId="1" priority="5633" operator="greaterThan">
      <formula>120</formula>
    </cfRule>
    <cfRule type="containsText" dxfId="2" priority="2349" operator="between" text="库存为">
      <formula>NOT(ISERROR(SEARCH("库存为",AU941)))</formula>
    </cfRule>
  </conditionalFormatting>
  <conditionalFormatting sqref="AU942">
    <cfRule type="cellIs" dxfId="0" priority="8916" operator="lessThan">
      <formula>20</formula>
    </cfRule>
    <cfRule type="cellIs" dxfId="1" priority="5632" operator="greaterThan">
      <formula>120</formula>
    </cfRule>
    <cfRule type="containsText" dxfId="2" priority="2348" operator="between" text="库存为">
      <formula>NOT(ISERROR(SEARCH("库存为",AU942)))</formula>
    </cfRule>
  </conditionalFormatting>
  <conditionalFormatting sqref="AU943">
    <cfRule type="cellIs" dxfId="0" priority="8915" operator="lessThan">
      <formula>20</formula>
    </cfRule>
    <cfRule type="cellIs" dxfId="1" priority="5631" operator="greaterThan">
      <formula>120</formula>
    </cfRule>
    <cfRule type="containsText" dxfId="2" priority="2347" operator="between" text="库存为">
      <formula>NOT(ISERROR(SEARCH("库存为",AU943)))</formula>
    </cfRule>
  </conditionalFormatting>
  <conditionalFormatting sqref="AU944">
    <cfRule type="cellIs" dxfId="0" priority="8914" operator="lessThan">
      <formula>20</formula>
    </cfRule>
    <cfRule type="cellIs" dxfId="1" priority="5630" operator="greaterThan">
      <formula>120</formula>
    </cfRule>
    <cfRule type="containsText" dxfId="2" priority="2346" operator="between" text="库存为">
      <formula>NOT(ISERROR(SEARCH("库存为",AU944)))</formula>
    </cfRule>
  </conditionalFormatting>
  <conditionalFormatting sqref="AU945">
    <cfRule type="cellIs" dxfId="0" priority="8913" operator="lessThan">
      <formula>20</formula>
    </cfRule>
    <cfRule type="cellIs" dxfId="1" priority="5629" operator="greaterThan">
      <formula>120</formula>
    </cfRule>
    <cfRule type="containsText" dxfId="2" priority="2345" operator="between" text="库存为">
      <formula>NOT(ISERROR(SEARCH("库存为",AU945)))</formula>
    </cfRule>
  </conditionalFormatting>
  <conditionalFormatting sqref="AU946">
    <cfRule type="cellIs" dxfId="0" priority="8912" operator="lessThan">
      <formula>20</formula>
    </cfRule>
    <cfRule type="cellIs" dxfId="1" priority="5628" operator="greaterThan">
      <formula>120</formula>
    </cfRule>
    <cfRule type="containsText" dxfId="2" priority="2344" operator="between" text="库存为">
      <formula>NOT(ISERROR(SEARCH("库存为",AU946)))</formula>
    </cfRule>
  </conditionalFormatting>
  <conditionalFormatting sqref="AU947">
    <cfRule type="cellIs" dxfId="0" priority="8911" operator="lessThan">
      <formula>20</formula>
    </cfRule>
    <cfRule type="cellIs" dxfId="1" priority="5627" operator="greaterThan">
      <formula>120</formula>
    </cfRule>
    <cfRule type="containsText" dxfId="2" priority="2343" operator="between" text="库存为">
      <formula>NOT(ISERROR(SEARCH("库存为",AU947)))</formula>
    </cfRule>
  </conditionalFormatting>
  <conditionalFormatting sqref="AU948">
    <cfRule type="cellIs" dxfId="0" priority="8910" operator="lessThan">
      <formula>20</formula>
    </cfRule>
    <cfRule type="cellIs" dxfId="1" priority="5626" operator="greaterThan">
      <formula>120</formula>
    </cfRule>
    <cfRule type="containsText" dxfId="2" priority="2342" operator="between" text="库存为">
      <formula>NOT(ISERROR(SEARCH("库存为",AU948)))</formula>
    </cfRule>
  </conditionalFormatting>
  <conditionalFormatting sqref="AU949">
    <cfRule type="cellIs" dxfId="0" priority="8909" operator="lessThan">
      <formula>20</formula>
    </cfRule>
    <cfRule type="cellIs" dxfId="1" priority="5625" operator="greaterThan">
      <formula>120</formula>
    </cfRule>
    <cfRule type="containsText" dxfId="2" priority="2341" operator="between" text="库存为">
      <formula>NOT(ISERROR(SEARCH("库存为",AU949)))</formula>
    </cfRule>
  </conditionalFormatting>
  <conditionalFormatting sqref="AU950">
    <cfRule type="cellIs" dxfId="0" priority="8908" operator="lessThan">
      <formula>20</formula>
    </cfRule>
    <cfRule type="cellIs" dxfId="1" priority="5624" operator="greaterThan">
      <formula>120</formula>
    </cfRule>
    <cfRule type="containsText" dxfId="2" priority="2340" operator="between" text="库存为">
      <formula>NOT(ISERROR(SEARCH("库存为",AU950)))</formula>
    </cfRule>
  </conditionalFormatting>
  <conditionalFormatting sqref="AU951">
    <cfRule type="cellIs" dxfId="0" priority="8907" operator="lessThan">
      <formula>20</formula>
    </cfRule>
    <cfRule type="cellIs" dxfId="1" priority="5623" operator="greaterThan">
      <formula>120</formula>
    </cfRule>
    <cfRule type="containsText" dxfId="2" priority="2339" operator="between" text="库存为">
      <formula>NOT(ISERROR(SEARCH("库存为",AU951)))</formula>
    </cfRule>
  </conditionalFormatting>
  <conditionalFormatting sqref="AU952">
    <cfRule type="cellIs" dxfId="0" priority="8906" operator="lessThan">
      <formula>20</formula>
    </cfRule>
    <cfRule type="cellIs" dxfId="1" priority="5622" operator="greaterThan">
      <formula>120</formula>
    </cfRule>
    <cfRule type="containsText" dxfId="2" priority="2338" operator="between" text="库存为">
      <formula>NOT(ISERROR(SEARCH("库存为",AU952)))</formula>
    </cfRule>
  </conditionalFormatting>
  <conditionalFormatting sqref="AU953">
    <cfRule type="cellIs" dxfId="0" priority="8905" operator="lessThan">
      <formula>20</formula>
    </cfRule>
    <cfRule type="cellIs" dxfId="1" priority="5621" operator="greaterThan">
      <formula>120</formula>
    </cfRule>
    <cfRule type="containsText" dxfId="2" priority="2337" operator="between" text="库存为">
      <formula>NOT(ISERROR(SEARCH("库存为",AU953)))</formula>
    </cfRule>
  </conditionalFormatting>
  <conditionalFormatting sqref="AU954">
    <cfRule type="cellIs" dxfId="0" priority="8904" operator="lessThan">
      <formula>20</formula>
    </cfRule>
    <cfRule type="cellIs" dxfId="1" priority="5620" operator="greaterThan">
      <formula>120</formula>
    </cfRule>
    <cfRule type="containsText" dxfId="2" priority="2336" operator="between" text="库存为">
      <formula>NOT(ISERROR(SEARCH("库存为",AU954)))</formula>
    </cfRule>
  </conditionalFormatting>
  <conditionalFormatting sqref="AU955">
    <cfRule type="cellIs" dxfId="0" priority="8903" operator="lessThan">
      <formula>20</formula>
    </cfRule>
    <cfRule type="cellIs" dxfId="1" priority="5619" operator="greaterThan">
      <formula>120</formula>
    </cfRule>
    <cfRule type="containsText" dxfId="2" priority="2335" operator="between" text="库存为">
      <formula>NOT(ISERROR(SEARCH("库存为",AU955)))</formula>
    </cfRule>
  </conditionalFormatting>
  <conditionalFormatting sqref="AU956">
    <cfRule type="cellIs" dxfId="0" priority="8902" operator="lessThan">
      <formula>20</formula>
    </cfRule>
    <cfRule type="cellIs" dxfId="1" priority="5618" operator="greaterThan">
      <formula>120</formula>
    </cfRule>
    <cfRule type="containsText" dxfId="2" priority="2334" operator="between" text="库存为">
      <formula>NOT(ISERROR(SEARCH("库存为",AU956)))</formula>
    </cfRule>
  </conditionalFormatting>
  <conditionalFormatting sqref="AU957">
    <cfRule type="cellIs" dxfId="0" priority="8901" operator="lessThan">
      <formula>20</formula>
    </cfRule>
    <cfRule type="cellIs" dxfId="1" priority="5617" operator="greaterThan">
      <formula>120</formula>
    </cfRule>
    <cfRule type="containsText" dxfId="2" priority="2333" operator="between" text="库存为">
      <formula>NOT(ISERROR(SEARCH("库存为",AU957)))</formula>
    </cfRule>
  </conditionalFormatting>
  <conditionalFormatting sqref="AU958">
    <cfRule type="cellIs" dxfId="0" priority="8900" operator="lessThan">
      <formula>20</formula>
    </cfRule>
    <cfRule type="cellIs" dxfId="1" priority="5616" operator="greaterThan">
      <formula>120</formula>
    </cfRule>
    <cfRule type="containsText" dxfId="2" priority="2332" operator="between" text="库存为">
      <formula>NOT(ISERROR(SEARCH("库存为",AU958)))</formula>
    </cfRule>
  </conditionalFormatting>
  <conditionalFormatting sqref="AU959">
    <cfRule type="cellIs" dxfId="0" priority="8899" operator="lessThan">
      <formula>20</formula>
    </cfRule>
    <cfRule type="cellIs" dxfId="1" priority="5615" operator="greaterThan">
      <formula>120</formula>
    </cfRule>
    <cfRule type="containsText" dxfId="2" priority="2331" operator="between" text="库存为">
      <formula>NOT(ISERROR(SEARCH("库存为",AU959)))</formula>
    </cfRule>
  </conditionalFormatting>
  <conditionalFormatting sqref="AU960">
    <cfRule type="cellIs" dxfId="0" priority="8898" operator="lessThan">
      <formula>20</formula>
    </cfRule>
    <cfRule type="cellIs" dxfId="1" priority="5614" operator="greaterThan">
      <formula>120</formula>
    </cfRule>
    <cfRule type="containsText" dxfId="2" priority="2330" operator="between" text="库存为">
      <formula>NOT(ISERROR(SEARCH("库存为",AU960)))</formula>
    </cfRule>
  </conditionalFormatting>
  <conditionalFormatting sqref="AU961">
    <cfRule type="cellIs" dxfId="0" priority="8897" operator="lessThan">
      <formula>20</formula>
    </cfRule>
    <cfRule type="cellIs" dxfId="1" priority="5613" operator="greaterThan">
      <formula>120</formula>
    </cfRule>
    <cfRule type="containsText" dxfId="2" priority="2329" operator="between" text="库存为">
      <formula>NOT(ISERROR(SEARCH("库存为",AU961)))</formula>
    </cfRule>
  </conditionalFormatting>
  <conditionalFormatting sqref="AU962">
    <cfRule type="cellIs" dxfId="0" priority="8896" operator="lessThan">
      <formula>20</formula>
    </cfRule>
    <cfRule type="cellIs" dxfId="1" priority="5612" operator="greaterThan">
      <formula>120</formula>
    </cfRule>
    <cfRule type="containsText" dxfId="2" priority="2328" operator="between" text="库存为">
      <formula>NOT(ISERROR(SEARCH("库存为",AU962)))</formula>
    </cfRule>
  </conditionalFormatting>
  <conditionalFormatting sqref="AU963">
    <cfRule type="cellIs" dxfId="0" priority="8895" operator="lessThan">
      <formula>20</formula>
    </cfRule>
    <cfRule type="cellIs" dxfId="1" priority="5611" operator="greaterThan">
      <formula>120</formula>
    </cfRule>
    <cfRule type="containsText" dxfId="2" priority="2327" operator="between" text="库存为">
      <formula>NOT(ISERROR(SEARCH("库存为",AU963)))</formula>
    </cfRule>
  </conditionalFormatting>
  <conditionalFormatting sqref="AU964">
    <cfRule type="cellIs" dxfId="0" priority="8894" operator="lessThan">
      <formula>20</formula>
    </cfRule>
    <cfRule type="cellIs" dxfId="1" priority="5610" operator="greaterThan">
      <formula>120</formula>
    </cfRule>
    <cfRule type="containsText" dxfId="2" priority="2326" operator="between" text="库存为">
      <formula>NOT(ISERROR(SEARCH("库存为",AU964)))</formula>
    </cfRule>
  </conditionalFormatting>
  <conditionalFormatting sqref="AU965">
    <cfRule type="cellIs" dxfId="0" priority="8893" operator="lessThan">
      <formula>20</formula>
    </cfRule>
    <cfRule type="cellIs" dxfId="1" priority="5609" operator="greaterThan">
      <formula>120</formula>
    </cfRule>
    <cfRule type="containsText" dxfId="2" priority="2325" operator="between" text="库存为">
      <formula>NOT(ISERROR(SEARCH("库存为",AU965)))</formula>
    </cfRule>
  </conditionalFormatting>
  <conditionalFormatting sqref="AU966">
    <cfRule type="cellIs" dxfId="0" priority="8892" operator="lessThan">
      <formula>20</formula>
    </cfRule>
    <cfRule type="cellIs" dxfId="1" priority="5608" operator="greaterThan">
      <formula>120</formula>
    </cfRule>
    <cfRule type="containsText" dxfId="2" priority="2324" operator="between" text="库存为">
      <formula>NOT(ISERROR(SEARCH("库存为",AU966)))</formula>
    </cfRule>
  </conditionalFormatting>
  <conditionalFormatting sqref="AU967">
    <cfRule type="cellIs" dxfId="0" priority="8891" operator="lessThan">
      <formula>20</formula>
    </cfRule>
    <cfRule type="cellIs" dxfId="1" priority="5607" operator="greaterThan">
      <formula>120</formula>
    </cfRule>
    <cfRule type="containsText" dxfId="2" priority="2323" operator="between" text="库存为">
      <formula>NOT(ISERROR(SEARCH("库存为",AU967)))</formula>
    </cfRule>
  </conditionalFormatting>
  <conditionalFormatting sqref="AU968">
    <cfRule type="cellIs" dxfId="0" priority="8890" operator="lessThan">
      <formula>20</formula>
    </cfRule>
    <cfRule type="cellIs" dxfId="1" priority="5606" operator="greaterThan">
      <formula>120</formula>
    </cfRule>
    <cfRule type="containsText" dxfId="2" priority="2322" operator="between" text="库存为">
      <formula>NOT(ISERROR(SEARCH("库存为",AU968)))</formula>
    </cfRule>
  </conditionalFormatting>
  <conditionalFormatting sqref="AU969">
    <cfRule type="cellIs" dxfId="0" priority="8889" operator="lessThan">
      <formula>20</formula>
    </cfRule>
    <cfRule type="cellIs" dxfId="1" priority="5605" operator="greaterThan">
      <formula>120</formula>
    </cfRule>
    <cfRule type="containsText" dxfId="2" priority="2321" operator="between" text="库存为">
      <formula>NOT(ISERROR(SEARCH("库存为",AU969)))</formula>
    </cfRule>
  </conditionalFormatting>
  <conditionalFormatting sqref="AU970">
    <cfRule type="cellIs" dxfId="0" priority="8888" operator="lessThan">
      <formula>20</formula>
    </cfRule>
    <cfRule type="cellIs" dxfId="1" priority="5604" operator="greaterThan">
      <formula>120</formula>
    </cfRule>
    <cfRule type="containsText" dxfId="2" priority="2320" operator="between" text="库存为">
      <formula>NOT(ISERROR(SEARCH("库存为",AU970)))</formula>
    </cfRule>
  </conditionalFormatting>
  <conditionalFormatting sqref="AU971">
    <cfRule type="cellIs" dxfId="0" priority="8887" operator="lessThan">
      <formula>20</formula>
    </cfRule>
    <cfRule type="cellIs" dxfId="1" priority="5603" operator="greaterThan">
      <formula>120</formula>
    </cfRule>
    <cfRule type="containsText" dxfId="2" priority="2319" operator="between" text="库存为">
      <formula>NOT(ISERROR(SEARCH("库存为",AU971)))</formula>
    </cfRule>
  </conditionalFormatting>
  <conditionalFormatting sqref="AU972">
    <cfRule type="cellIs" dxfId="0" priority="8886" operator="lessThan">
      <formula>20</formula>
    </cfRule>
    <cfRule type="cellIs" dxfId="1" priority="5602" operator="greaterThan">
      <formula>120</formula>
    </cfRule>
    <cfRule type="containsText" dxfId="2" priority="2318" operator="between" text="库存为">
      <formula>NOT(ISERROR(SEARCH("库存为",AU972)))</formula>
    </cfRule>
  </conditionalFormatting>
  <conditionalFormatting sqref="AU973">
    <cfRule type="cellIs" dxfId="0" priority="8885" operator="lessThan">
      <formula>20</formula>
    </cfRule>
    <cfRule type="cellIs" dxfId="1" priority="5601" operator="greaterThan">
      <formula>120</formula>
    </cfRule>
    <cfRule type="containsText" dxfId="2" priority="2317" operator="between" text="库存为">
      <formula>NOT(ISERROR(SEARCH("库存为",AU973)))</formula>
    </cfRule>
  </conditionalFormatting>
  <conditionalFormatting sqref="AU974">
    <cfRule type="cellIs" dxfId="0" priority="8884" operator="lessThan">
      <formula>20</formula>
    </cfRule>
    <cfRule type="cellIs" dxfId="1" priority="5600" operator="greaterThan">
      <formula>120</formula>
    </cfRule>
    <cfRule type="containsText" dxfId="2" priority="2316" operator="between" text="库存为">
      <formula>NOT(ISERROR(SEARCH("库存为",AU974)))</formula>
    </cfRule>
  </conditionalFormatting>
  <conditionalFormatting sqref="AU975">
    <cfRule type="cellIs" dxfId="0" priority="8883" operator="lessThan">
      <formula>20</formula>
    </cfRule>
    <cfRule type="cellIs" dxfId="1" priority="5599" operator="greaterThan">
      <formula>120</formula>
    </cfRule>
    <cfRule type="containsText" dxfId="2" priority="2315" operator="between" text="库存为">
      <formula>NOT(ISERROR(SEARCH("库存为",AU975)))</formula>
    </cfRule>
  </conditionalFormatting>
  <conditionalFormatting sqref="AU976">
    <cfRule type="cellIs" dxfId="0" priority="8882" operator="lessThan">
      <formula>20</formula>
    </cfRule>
    <cfRule type="cellIs" dxfId="1" priority="5598" operator="greaterThan">
      <formula>120</formula>
    </cfRule>
    <cfRule type="containsText" dxfId="2" priority="2314" operator="between" text="库存为">
      <formula>NOT(ISERROR(SEARCH("库存为",AU976)))</formula>
    </cfRule>
  </conditionalFormatting>
  <conditionalFormatting sqref="AU977">
    <cfRule type="cellIs" dxfId="0" priority="8881" operator="lessThan">
      <formula>20</formula>
    </cfRule>
    <cfRule type="cellIs" dxfId="1" priority="5597" operator="greaterThan">
      <formula>120</formula>
    </cfRule>
    <cfRule type="containsText" dxfId="2" priority="2313" operator="between" text="库存为">
      <formula>NOT(ISERROR(SEARCH("库存为",AU977)))</formula>
    </cfRule>
  </conditionalFormatting>
  <conditionalFormatting sqref="AU978">
    <cfRule type="cellIs" dxfId="0" priority="8880" operator="lessThan">
      <formula>20</formula>
    </cfRule>
    <cfRule type="cellIs" dxfId="1" priority="5596" operator="greaterThan">
      <formula>120</formula>
    </cfRule>
    <cfRule type="containsText" dxfId="2" priority="2312" operator="between" text="库存为">
      <formula>NOT(ISERROR(SEARCH("库存为",AU978)))</formula>
    </cfRule>
  </conditionalFormatting>
  <conditionalFormatting sqref="AU979">
    <cfRule type="cellIs" dxfId="0" priority="8879" operator="lessThan">
      <formula>20</formula>
    </cfRule>
    <cfRule type="cellIs" dxfId="1" priority="5595" operator="greaterThan">
      <formula>120</formula>
    </cfRule>
    <cfRule type="containsText" dxfId="2" priority="2311" operator="between" text="库存为">
      <formula>NOT(ISERROR(SEARCH("库存为",AU979)))</formula>
    </cfRule>
  </conditionalFormatting>
  <conditionalFormatting sqref="AU980">
    <cfRule type="cellIs" dxfId="0" priority="8878" operator="lessThan">
      <formula>20</formula>
    </cfRule>
    <cfRule type="cellIs" dxfId="1" priority="5594" operator="greaterThan">
      <formula>120</formula>
    </cfRule>
    <cfRule type="containsText" dxfId="2" priority="2310" operator="between" text="库存为">
      <formula>NOT(ISERROR(SEARCH("库存为",AU980)))</formula>
    </cfRule>
  </conditionalFormatting>
  <conditionalFormatting sqref="AU981">
    <cfRule type="cellIs" dxfId="0" priority="8877" operator="lessThan">
      <formula>20</formula>
    </cfRule>
    <cfRule type="cellIs" dxfId="1" priority="5593" operator="greaterThan">
      <formula>120</formula>
    </cfRule>
    <cfRule type="containsText" dxfId="2" priority="2309" operator="between" text="库存为">
      <formula>NOT(ISERROR(SEARCH("库存为",AU981)))</formula>
    </cfRule>
  </conditionalFormatting>
  <conditionalFormatting sqref="AU982">
    <cfRule type="cellIs" dxfId="0" priority="8876" operator="lessThan">
      <formula>20</formula>
    </cfRule>
    <cfRule type="cellIs" dxfId="1" priority="5592" operator="greaterThan">
      <formula>120</formula>
    </cfRule>
    <cfRule type="containsText" dxfId="2" priority="2308" operator="between" text="库存为">
      <formula>NOT(ISERROR(SEARCH("库存为",AU982)))</formula>
    </cfRule>
  </conditionalFormatting>
  <conditionalFormatting sqref="AU983">
    <cfRule type="cellIs" dxfId="0" priority="8875" operator="lessThan">
      <formula>20</formula>
    </cfRule>
    <cfRule type="cellIs" dxfId="1" priority="5591" operator="greaterThan">
      <formula>120</formula>
    </cfRule>
    <cfRule type="containsText" dxfId="2" priority="2307" operator="between" text="库存为">
      <formula>NOT(ISERROR(SEARCH("库存为",AU983)))</formula>
    </cfRule>
  </conditionalFormatting>
  <conditionalFormatting sqref="AU984">
    <cfRule type="cellIs" dxfId="0" priority="8874" operator="lessThan">
      <formula>20</formula>
    </cfRule>
    <cfRule type="cellIs" dxfId="1" priority="5590" operator="greaterThan">
      <formula>120</formula>
    </cfRule>
    <cfRule type="containsText" dxfId="2" priority="2306" operator="between" text="库存为">
      <formula>NOT(ISERROR(SEARCH("库存为",AU984)))</formula>
    </cfRule>
  </conditionalFormatting>
  <conditionalFormatting sqref="AU985">
    <cfRule type="cellIs" dxfId="0" priority="8873" operator="lessThan">
      <formula>20</formula>
    </cfRule>
    <cfRule type="cellIs" dxfId="1" priority="5589" operator="greaterThan">
      <formula>120</formula>
    </cfRule>
    <cfRule type="containsText" dxfId="2" priority="2305" operator="between" text="库存为">
      <formula>NOT(ISERROR(SEARCH("库存为",AU985)))</formula>
    </cfRule>
  </conditionalFormatting>
  <conditionalFormatting sqref="AU986">
    <cfRule type="cellIs" dxfId="0" priority="8872" operator="lessThan">
      <formula>20</formula>
    </cfRule>
    <cfRule type="cellIs" dxfId="1" priority="5588" operator="greaterThan">
      <formula>120</formula>
    </cfRule>
    <cfRule type="containsText" dxfId="2" priority="2304" operator="between" text="库存为">
      <formula>NOT(ISERROR(SEARCH("库存为",AU986)))</formula>
    </cfRule>
  </conditionalFormatting>
  <conditionalFormatting sqref="AU987">
    <cfRule type="cellIs" dxfId="0" priority="8871" operator="lessThan">
      <formula>20</formula>
    </cfRule>
    <cfRule type="cellIs" dxfId="1" priority="5587" operator="greaterThan">
      <formula>120</formula>
    </cfRule>
    <cfRule type="containsText" dxfId="2" priority="2303" operator="between" text="库存为">
      <formula>NOT(ISERROR(SEARCH("库存为",AU987)))</formula>
    </cfRule>
  </conditionalFormatting>
  <conditionalFormatting sqref="AU988">
    <cfRule type="cellIs" dxfId="0" priority="8870" operator="lessThan">
      <formula>20</formula>
    </cfRule>
    <cfRule type="cellIs" dxfId="1" priority="5586" operator="greaterThan">
      <formula>120</formula>
    </cfRule>
    <cfRule type="containsText" dxfId="2" priority="2302" operator="between" text="库存为">
      <formula>NOT(ISERROR(SEARCH("库存为",AU988)))</formula>
    </cfRule>
  </conditionalFormatting>
  <conditionalFormatting sqref="AU989">
    <cfRule type="cellIs" dxfId="0" priority="8869" operator="lessThan">
      <formula>20</formula>
    </cfRule>
    <cfRule type="cellIs" dxfId="1" priority="5585" operator="greaterThan">
      <formula>120</formula>
    </cfRule>
    <cfRule type="containsText" dxfId="2" priority="2301" operator="between" text="库存为">
      <formula>NOT(ISERROR(SEARCH("库存为",AU989)))</formula>
    </cfRule>
  </conditionalFormatting>
  <conditionalFormatting sqref="AU990">
    <cfRule type="cellIs" dxfId="0" priority="8868" operator="lessThan">
      <formula>20</formula>
    </cfRule>
    <cfRule type="cellIs" dxfId="1" priority="5584" operator="greaterThan">
      <formula>120</formula>
    </cfRule>
    <cfRule type="containsText" dxfId="2" priority="2300" operator="between" text="库存为">
      <formula>NOT(ISERROR(SEARCH("库存为",AU990)))</formula>
    </cfRule>
  </conditionalFormatting>
  <conditionalFormatting sqref="AU991">
    <cfRule type="cellIs" dxfId="0" priority="8867" operator="lessThan">
      <formula>20</formula>
    </cfRule>
    <cfRule type="cellIs" dxfId="1" priority="5583" operator="greaterThan">
      <formula>120</formula>
    </cfRule>
    <cfRule type="containsText" dxfId="2" priority="2299" operator="between" text="库存为">
      <formula>NOT(ISERROR(SEARCH("库存为",AU991)))</formula>
    </cfRule>
  </conditionalFormatting>
  <conditionalFormatting sqref="AU992">
    <cfRule type="cellIs" dxfId="0" priority="8866" operator="lessThan">
      <formula>20</formula>
    </cfRule>
    <cfRule type="cellIs" dxfId="1" priority="5582" operator="greaterThan">
      <formula>120</formula>
    </cfRule>
    <cfRule type="containsText" dxfId="2" priority="2298" operator="between" text="库存为">
      <formula>NOT(ISERROR(SEARCH("库存为",AU992)))</formula>
    </cfRule>
  </conditionalFormatting>
  <conditionalFormatting sqref="AU993">
    <cfRule type="cellIs" dxfId="0" priority="8865" operator="lessThan">
      <formula>20</formula>
    </cfRule>
    <cfRule type="cellIs" dxfId="1" priority="5581" operator="greaterThan">
      <formula>120</formula>
    </cfRule>
    <cfRule type="containsText" dxfId="2" priority="2297" operator="between" text="库存为">
      <formula>NOT(ISERROR(SEARCH("库存为",AU993)))</formula>
    </cfRule>
  </conditionalFormatting>
  <conditionalFormatting sqref="AU994">
    <cfRule type="cellIs" dxfId="0" priority="8864" operator="lessThan">
      <formula>20</formula>
    </cfRule>
    <cfRule type="cellIs" dxfId="1" priority="5580" operator="greaterThan">
      <formula>120</formula>
    </cfRule>
    <cfRule type="containsText" dxfId="2" priority="2296" operator="between" text="库存为">
      <formula>NOT(ISERROR(SEARCH("库存为",AU994)))</formula>
    </cfRule>
  </conditionalFormatting>
  <conditionalFormatting sqref="AU995">
    <cfRule type="cellIs" dxfId="0" priority="8863" operator="lessThan">
      <formula>20</formula>
    </cfRule>
    <cfRule type="cellIs" dxfId="1" priority="5579" operator="greaterThan">
      <formula>120</formula>
    </cfRule>
    <cfRule type="containsText" dxfId="2" priority="2295" operator="between" text="库存为">
      <formula>NOT(ISERROR(SEARCH("库存为",AU995)))</formula>
    </cfRule>
  </conditionalFormatting>
  <conditionalFormatting sqref="AU996">
    <cfRule type="cellIs" dxfId="0" priority="8862" operator="lessThan">
      <formula>20</formula>
    </cfRule>
    <cfRule type="cellIs" dxfId="1" priority="5578" operator="greaterThan">
      <formula>120</formula>
    </cfRule>
    <cfRule type="containsText" dxfId="2" priority="2294" operator="between" text="库存为">
      <formula>NOT(ISERROR(SEARCH("库存为",AU996)))</formula>
    </cfRule>
  </conditionalFormatting>
  <conditionalFormatting sqref="AU997">
    <cfRule type="cellIs" dxfId="0" priority="8861" operator="lessThan">
      <formula>20</formula>
    </cfRule>
    <cfRule type="cellIs" dxfId="1" priority="5577" operator="greaterThan">
      <formula>120</formula>
    </cfRule>
    <cfRule type="containsText" dxfId="2" priority="2293" operator="between" text="库存为">
      <formula>NOT(ISERROR(SEARCH("库存为",AU997)))</formula>
    </cfRule>
  </conditionalFormatting>
  <conditionalFormatting sqref="AU998">
    <cfRule type="cellIs" dxfId="0" priority="8860" operator="lessThan">
      <formula>20</formula>
    </cfRule>
    <cfRule type="cellIs" dxfId="1" priority="5576" operator="greaterThan">
      <formula>120</formula>
    </cfRule>
    <cfRule type="containsText" dxfId="2" priority="2292" operator="between" text="库存为">
      <formula>NOT(ISERROR(SEARCH("库存为",AU998)))</formula>
    </cfRule>
  </conditionalFormatting>
  <conditionalFormatting sqref="AU999">
    <cfRule type="cellIs" dxfId="0" priority="8859" operator="lessThan">
      <formula>20</formula>
    </cfRule>
    <cfRule type="cellIs" dxfId="1" priority="5575" operator="greaterThan">
      <formula>120</formula>
    </cfRule>
    <cfRule type="containsText" dxfId="2" priority="2291" operator="between" text="库存为">
      <formula>NOT(ISERROR(SEARCH("库存为",AU999)))</formula>
    </cfRule>
  </conditionalFormatting>
  <conditionalFormatting sqref="AU1000">
    <cfRule type="cellIs" dxfId="0" priority="8858" operator="lessThan">
      <formula>20</formula>
    </cfRule>
    <cfRule type="cellIs" dxfId="1" priority="5574" operator="greaterThan">
      <formula>120</formula>
    </cfRule>
    <cfRule type="containsText" dxfId="2" priority="2290" operator="between" text="库存为">
      <formula>NOT(ISERROR(SEARCH("库存为",AU1000)))</formula>
    </cfRule>
  </conditionalFormatting>
  <conditionalFormatting sqref="AU1001">
    <cfRule type="cellIs" dxfId="0" priority="8857" operator="lessThan">
      <formula>20</formula>
    </cfRule>
    <cfRule type="cellIs" dxfId="1" priority="5573" operator="greaterThan">
      <formula>120</formula>
    </cfRule>
    <cfRule type="containsText" dxfId="2" priority="2289" operator="between" text="库存为">
      <formula>NOT(ISERROR(SEARCH("库存为",AU1001)))</formula>
    </cfRule>
  </conditionalFormatting>
  <conditionalFormatting sqref="AU1002">
    <cfRule type="cellIs" dxfId="0" priority="8856" operator="lessThan">
      <formula>20</formula>
    </cfRule>
    <cfRule type="cellIs" dxfId="1" priority="5572" operator="greaterThan">
      <formula>120</formula>
    </cfRule>
    <cfRule type="containsText" dxfId="2" priority="2288" operator="between" text="库存为">
      <formula>NOT(ISERROR(SEARCH("库存为",AU1002)))</formula>
    </cfRule>
  </conditionalFormatting>
  <conditionalFormatting sqref="AU1003">
    <cfRule type="cellIs" dxfId="0" priority="8855" operator="lessThan">
      <formula>20</formula>
    </cfRule>
    <cfRule type="cellIs" dxfId="1" priority="5571" operator="greaterThan">
      <formula>120</formula>
    </cfRule>
    <cfRule type="containsText" dxfId="2" priority="2287" operator="between" text="库存为">
      <formula>NOT(ISERROR(SEARCH("库存为",AU1003)))</formula>
    </cfRule>
  </conditionalFormatting>
  <conditionalFormatting sqref="AU1004">
    <cfRule type="cellIs" dxfId="0" priority="8854" operator="lessThan">
      <formula>20</formula>
    </cfRule>
    <cfRule type="cellIs" dxfId="1" priority="5570" operator="greaterThan">
      <formula>120</formula>
    </cfRule>
    <cfRule type="containsText" dxfId="2" priority="2286" operator="between" text="库存为">
      <formula>NOT(ISERROR(SEARCH("库存为",AU1004)))</formula>
    </cfRule>
  </conditionalFormatting>
  <conditionalFormatting sqref="AU1005">
    <cfRule type="cellIs" dxfId="0" priority="8853" operator="lessThan">
      <formula>20</formula>
    </cfRule>
    <cfRule type="cellIs" dxfId="1" priority="5569" operator="greaterThan">
      <formula>120</formula>
    </cfRule>
    <cfRule type="containsText" dxfId="2" priority="2285" operator="between" text="库存为">
      <formula>NOT(ISERROR(SEARCH("库存为",AU1005)))</formula>
    </cfRule>
  </conditionalFormatting>
  <conditionalFormatting sqref="AU1006">
    <cfRule type="cellIs" dxfId="0" priority="8852" operator="lessThan">
      <formula>20</formula>
    </cfRule>
    <cfRule type="cellIs" dxfId="1" priority="5568" operator="greaterThan">
      <formula>120</formula>
    </cfRule>
    <cfRule type="containsText" dxfId="2" priority="2284" operator="between" text="库存为">
      <formula>NOT(ISERROR(SEARCH("库存为",AU1006)))</formula>
    </cfRule>
  </conditionalFormatting>
  <conditionalFormatting sqref="AU1007">
    <cfRule type="cellIs" dxfId="0" priority="8851" operator="lessThan">
      <formula>20</formula>
    </cfRule>
    <cfRule type="cellIs" dxfId="1" priority="5567" operator="greaterThan">
      <formula>120</formula>
    </cfRule>
    <cfRule type="containsText" dxfId="2" priority="2283" operator="between" text="库存为">
      <formula>NOT(ISERROR(SEARCH("库存为",AU1007)))</formula>
    </cfRule>
  </conditionalFormatting>
  <conditionalFormatting sqref="AU1008">
    <cfRule type="cellIs" dxfId="0" priority="8850" operator="lessThan">
      <formula>20</formula>
    </cfRule>
    <cfRule type="cellIs" dxfId="1" priority="5566" operator="greaterThan">
      <formula>120</formula>
    </cfRule>
    <cfRule type="containsText" dxfId="2" priority="2282" operator="between" text="库存为">
      <formula>NOT(ISERROR(SEARCH("库存为",AU1008)))</formula>
    </cfRule>
  </conditionalFormatting>
  <conditionalFormatting sqref="AU1009">
    <cfRule type="cellIs" dxfId="0" priority="8849" operator="lessThan">
      <formula>20</formula>
    </cfRule>
    <cfRule type="cellIs" dxfId="1" priority="5565" operator="greaterThan">
      <formula>120</formula>
    </cfRule>
    <cfRule type="containsText" dxfId="2" priority="2281" operator="between" text="库存为">
      <formula>NOT(ISERROR(SEARCH("库存为",AU1009)))</formula>
    </cfRule>
  </conditionalFormatting>
  <conditionalFormatting sqref="AU1010">
    <cfRule type="cellIs" dxfId="0" priority="8848" operator="lessThan">
      <formula>20</formula>
    </cfRule>
    <cfRule type="cellIs" dxfId="1" priority="5564" operator="greaterThan">
      <formula>120</formula>
    </cfRule>
    <cfRule type="containsText" dxfId="2" priority="2280" operator="between" text="库存为">
      <formula>NOT(ISERROR(SEARCH("库存为",AU1010)))</formula>
    </cfRule>
  </conditionalFormatting>
  <conditionalFormatting sqref="AU1011">
    <cfRule type="cellIs" dxfId="0" priority="8847" operator="lessThan">
      <formula>20</formula>
    </cfRule>
    <cfRule type="cellIs" dxfId="1" priority="5563" operator="greaterThan">
      <formula>120</formula>
    </cfRule>
    <cfRule type="containsText" dxfId="2" priority="2279" operator="between" text="库存为">
      <formula>NOT(ISERROR(SEARCH("库存为",AU1011)))</formula>
    </cfRule>
  </conditionalFormatting>
  <conditionalFormatting sqref="AU1012">
    <cfRule type="cellIs" dxfId="0" priority="8846" operator="lessThan">
      <formula>20</formula>
    </cfRule>
    <cfRule type="cellIs" dxfId="1" priority="5562" operator="greaterThan">
      <formula>120</formula>
    </cfRule>
    <cfRule type="containsText" dxfId="2" priority="2278" operator="between" text="库存为">
      <formula>NOT(ISERROR(SEARCH("库存为",AU1012)))</formula>
    </cfRule>
  </conditionalFormatting>
  <conditionalFormatting sqref="AU1013">
    <cfRule type="cellIs" dxfId="0" priority="8845" operator="lessThan">
      <formula>20</formula>
    </cfRule>
    <cfRule type="cellIs" dxfId="1" priority="5561" operator="greaterThan">
      <formula>120</formula>
    </cfRule>
    <cfRule type="containsText" dxfId="2" priority="2277" operator="between" text="库存为">
      <formula>NOT(ISERROR(SEARCH("库存为",AU1013)))</formula>
    </cfRule>
  </conditionalFormatting>
  <conditionalFormatting sqref="AU1014">
    <cfRule type="cellIs" dxfId="0" priority="8844" operator="lessThan">
      <formula>20</formula>
    </cfRule>
    <cfRule type="cellIs" dxfId="1" priority="5560" operator="greaterThan">
      <formula>120</formula>
    </cfRule>
    <cfRule type="containsText" dxfId="2" priority="2276" operator="between" text="库存为">
      <formula>NOT(ISERROR(SEARCH("库存为",AU1014)))</formula>
    </cfRule>
  </conditionalFormatting>
  <conditionalFormatting sqref="AU1015">
    <cfRule type="cellIs" dxfId="0" priority="8843" operator="lessThan">
      <formula>20</formula>
    </cfRule>
    <cfRule type="cellIs" dxfId="1" priority="5559" operator="greaterThan">
      <formula>120</formula>
    </cfRule>
    <cfRule type="containsText" dxfId="2" priority="2275" operator="between" text="库存为">
      <formula>NOT(ISERROR(SEARCH("库存为",AU1015)))</formula>
    </cfRule>
  </conditionalFormatting>
  <conditionalFormatting sqref="AU1016">
    <cfRule type="cellIs" dxfId="0" priority="8842" operator="lessThan">
      <formula>20</formula>
    </cfRule>
    <cfRule type="cellIs" dxfId="1" priority="5558" operator="greaterThan">
      <formula>120</formula>
    </cfRule>
    <cfRule type="containsText" dxfId="2" priority="2274" operator="between" text="库存为">
      <formula>NOT(ISERROR(SEARCH("库存为",AU1016)))</formula>
    </cfRule>
  </conditionalFormatting>
  <conditionalFormatting sqref="AU1017">
    <cfRule type="cellIs" dxfId="0" priority="8841" operator="lessThan">
      <formula>20</formula>
    </cfRule>
    <cfRule type="cellIs" dxfId="1" priority="5557" operator="greaterThan">
      <formula>120</formula>
    </cfRule>
    <cfRule type="containsText" dxfId="2" priority="2273" operator="between" text="库存为">
      <formula>NOT(ISERROR(SEARCH("库存为",AU1017)))</formula>
    </cfRule>
  </conditionalFormatting>
  <conditionalFormatting sqref="AU1018">
    <cfRule type="cellIs" dxfId="0" priority="8840" operator="lessThan">
      <formula>20</formula>
    </cfRule>
    <cfRule type="cellIs" dxfId="1" priority="5556" operator="greaterThan">
      <formula>120</formula>
    </cfRule>
    <cfRule type="containsText" dxfId="2" priority="2272" operator="between" text="库存为">
      <formula>NOT(ISERROR(SEARCH("库存为",AU1018)))</formula>
    </cfRule>
  </conditionalFormatting>
  <conditionalFormatting sqref="AU1019">
    <cfRule type="cellIs" dxfId="0" priority="8839" operator="lessThan">
      <formula>20</formula>
    </cfRule>
    <cfRule type="cellIs" dxfId="1" priority="5555" operator="greaterThan">
      <formula>120</formula>
    </cfRule>
    <cfRule type="containsText" dxfId="2" priority="2271" operator="between" text="库存为">
      <formula>NOT(ISERROR(SEARCH("库存为",AU1019)))</formula>
    </cfRule>
  </conditionalFormatting>
  <conditionalFormatting sqref="AU1020">
    <cfRule type="cellIs" dxfId="0" priority="8838" operator="lessThan">
      <formula>20</formula>
    </cfRule>
    <cfRule type="cellIs" dxfId="1" priority="5554" operator="greaterThan">
      <formula>120</formula>
    </cfRule>
    <cfRule type="containsText" dxfId="2" priority="2270" operator="between" text="库存为">
      <formula>NOT(ISERROR(SEARCH("库存为",AU1020)))</formula>
    </cfRule>
  </conditionalFormatting>
  <conditionalFormatting sqref="AU1021">
    <cfRule type="cellIs" dxfId="0" priority="8837" operator="lessThan">
      <formula>20</formula>
    </cfRule>
    <cfRule type="cellIs" dxfId="1" priority="5553" operator="greaterThan">
      <formula>120</formula>
    </cfRule>
    <cfRule type="containsText" dxfId="2" priority="2269" operator="between" text="库存为">
      <formula>NOT(ISERROR(SEARCH("库存为",AU1021)))</formula>
    </cfRule>
  </conditionalFormatting>
  <conditionalFormatting sqref="AU1022">
    <cfRule type="cellIs" dxfId="0" priority="8836" operator="lessThan">
      <formula>20</formula>
    </cfRule>
    <cfRule type="cellIs" dxfId="1" priority="5552" operator="greaterThan">
      <formula>120</formula>
    </cfRule>
    <cfRule type="containsText" dxfId="2" priority="2268" operator="between" text="库存为">
      <formula>NOT(ISERROR(SEARCH("库存为",AU1022)))</formula>
    </cfRule>
  </conditionalFormatting>
  <conditionalFormatting sqref="AU1023">
    <cfRule type="cellIs" dxfId="0" priority="8835" operator="lessThan">
      <formula>20</formula>
    </cfRule>
    <cfRule type="cellIs" dxfId="1" priority="5551" operator="greaterThan">
      <formula>120</formula>
    </cfRule>
    <cfRule type="containsText" dxfId="2" priority="2267" operator="between" text="库存为">
      <formula>NOT(ISERROR(SEARCH("库存为",AU1023)))</formula>
    </cfRule>
  </conditionalFormatting>
  <conditionalFormatting sqref="AU1024">
    <cfRule type="cellIs" dxfId="0" priority="8834" operator="lessThan">
      <formula>20</formula>
    </cfRule>
    <cfRule type="cellIs" dxfId="1" priority="5550" operator="greaterThan">
      <formula>120</formula>
    </cfRule>
    <cfRule type="containsText" dxfId="2" priority="2266" operator="between" text="库存为">
      <formula>NOT(ISERROR(SEARCH("库存为",AU1024)))</formula>
    </cfRule>
  </conditionalFormatting>
  <conditionalFormatting sqref="AU1025">
    <cfRule type="cellIs" dxfId="0" priority="8833" operator="lessThan">
      <formula>20</formula>
    </cfRule>
    <cfRule type="cellIs" dxfId="1" priority="5549" operator="greaterThan">
      <formula>120</formula>
    </cfRule>
    <cfRule type="containsText" dxfId="2" priority="2265" operator="between" text="库存为">
      <formula>NOT(ISERROR(SEARCH("库存为",AU1025)))</formula>
    </cfRule>
  </conditionalFormatting>
  <conditionalFormatting sqref="AU1026">
    <cfRule type="cellIs" dxfId="0" priority="8832" operator="lessThan">
      <formula>20</formula>
    </cfRule>
    <cfRule type="cellIs" dxfId="1" priority="5548" operator="greaterThan">
      <formula>120</formula>
    </cfRule>
    <cfRule type="containsText" dxfId="2" priority="2264" operator="between" text="库存为">
      <formula>NOT(ISERROR(SEARCH("库存为",AU1026)))</formula>
    </cfRule>
  </conditionalFormatting>
  <conditionalFormatting sqref="AU1027">
    <cfRule type="cellIs" dxfId="0" priority="8831" operator="lessThan">
      <formula>20</formula>
    </cfRule>
    <cfRule type="cellIs" dxfId="1" priority="5547" operator="greaterThan">
      <formula>120</formula>
    </cfRule>
    <cfRule type="containsText" dxfId="2" priority="2263" operator="between" text="库存为">
      <formula>NOT(ISERROR(SEARCH("库存为",AU1027)))</formula>
    </cfRule>
  </conditionalFormatting>
  <conditionalFormatting sqref="AU1028">
    <cfRule type="cellIs" dxfId="0" priority="8830" operator="lessThan">
      <formula>20</formula>
    </cfRule>
    <cfRule type="cellIs" dxfId="1" priority="5546" operator="greaterThan">
      <formula>120</formula>
    </cfRule>
    <cfRule type="containsText" dxfId="2" priority="2262" operator="between" text="库存为">
      <formula>NOT(ISERROR(SEARCH("库存为",AU1028)))</formula>
    </cfRule>
  </conditionalFormatting>
  <conditionalFormatting sqref="AU1029">
    <cfRule type="cellIs" dxfId="0" priority="8829" operator="lessThan">
      <formula>20</formula>
    </cfRule>
    <cfRule type="cellIs" dxfId="1" priority="5545" operator="greaterThan">
      <formula>120</formula>
    </cfRule>
    <cfRule type="containsText" dxfId="2" priority="2261" operator="between" text="库存为">
      <formula>NOT(ISERROR(SEARCH("库存为",AU1029)))</formula>
    </cfRule>
  </conditionalFormatting>
  <conditionalFormatting sqref="AU1030">
    <cfRule type="cellIs" dxfId="0" priority="8828" operator="lessThan">
      <formula>20</formula>
    </cfRule>
    <cfRule type="cellIs" dxfId="1" priority="5544" operator="greaterThan">
      <formula>120</formula>
    </cfRule>
    <cfRule type="containsText" dxfId="2" priority="2260" operator="between" text="库存为">
      <formula>NOT(ISERROR(SEARCH("库存为",AU1030)))</formula>
    </cfRule>
  </conditionalFormatting>
  <conditionalFormatting sqref="AU1031">
    <cfRule type="cellIs" dxfId="0" priority="8827" operator="lessThan">
      <formula>20</formula>
    </cfRule>
    <cfRule type="cellIs" dxfId="1" priority="5543" operator="greaterThan">
      <formula>120</formula>
    </cfRule>
    <cfRule type="containsText" dxfId="2" priority="2259" operator="between" text="库存为">
      <formula>NOT(ISERROR(SEARCH("库存为",AU1031)))</formula>
    </cfRule>
  </conditionalFormatting>
  <conditionalFormatting sqref="AU1032">
    <cfRule type="cellIs" dxfId="0" priority="8826" operator="lessThan">
      <formula>20</formula>
    </cfRule>
    <cfRule type="cellIs" dxfId="1" priority="5542" operator="greaterThan">
      <formula>120</formula>
    </cfRule>
    <cfRule type="containsText" dxfId="2" priority="2258" operator="between" text="库存为">
      <formula>NOT(ISERROR(SEARCH("库存为",AU1032)))</formula>
    </cfRule>
  </conditionalFormatting>
  <conditionalFormatting sqref="AU1033">
    <cfRule type="cellIs" dxfId="0" priority="8825" operator="lessThan">
      <formula>20</formula>
    </cfRule>
    <cfRule type="cellIs" dxfId="1" priority="5541" operator="greaterThan">
      <formula>120</formula>
    </cfRule>
    <cfRule type="containsText" dxfId="2" priority="2257" operator="between" text="库存为">
      <formula>NOT(ISERROR(SEARCH("库存为",AU1033)))</formula>
    </cfRule>
  </conditionalFormatting>
  <conditionalFormatting sqref="AU1034">
    <cfRule type="cellIs" dxfId="0" priority="8824" operator="lessThan">
      <formula>20</formula>
    </cfRule>
    <cfRule type="cellIs" dxfId="1" priority="5540" operator="greaterThan">
      <formula>120</formula>
    </cfRule>
    <cfRule type="containsText" dxfId="2" priority="2256" operator="between" text="库存为">
      <formula>NOT(ISERROR(SEARCH("库存为",AU1034)))</formula>
    </cfRule>
  </conditionalFormatting>
  <conditionalFormatting sqref="AU1035">
    <cfRule type="cellIs" dxfId="0" priority="8823" operator="lessThan">
      <formula>20</formula>
    </cfRule>
    <cfRule type="cellIs" dxfId="1" priority="5539" operator="greaterThan">
      <formula>120</formula>
    </cfRule>
    <cfRule type="containsText" dxfId="2" priority="2255" operator="between" text="库存为">
      <formula>NOT(ISERROR(SEARCH("库存为",AU1035)))</formula>
    </cfRule>
  </conditionalFormatting>
  <conditionalFormatting sqref="AU1036">
    <cfRule type="cellIs" dxfId="0" priority="8822" operator="lessThan">
      <formula>20</formula>
    </cfRule>
    <cfRule type="cellIs" dxfId="1" priority="5538" operator="greaterThan">
      <formula>120</formula>
    </cfRule>
    <cfRule type="containsText" dxfId="2" priority="2254" operator="between" text="库存为">
      <formula>NOT(ISERROR(SEARCH("库存为",AU1036)))</formula>
    </cfRule>
  </conditionalFormatting>
  <conditionalFormatting sqref="AU1037">
    <cfRule type="cellIs" dxfId="0" priority="8821" operator="lessThan">
      <formula>20</formula>
    </cfRule>
    <cfRule type="cellIs" dxfId="1" priority="5537" operator="greaterThan">
      <formula>120</formula>
    </cfRule>
    <cfRule type="containsText" dxfId="2" priority="2253" operator="between" text="库存为">
      <formula>NOT(ISERROR(SEARCH("库存为",AU1037)))</formula>
    </cfRule>
  </conditionalFormatting>
  <conditionalFormatting sqref="AU1038">
    <cfRule type="cellIs" dxfId="0" priority="8820" operator="lessThan">
      <formula>20</formula>
    </cfRule>
    <cfRule type="cellIs" dxfId="1" priority="5536" operator="greaterThan">
      <formula>120</formula>
    </cfRule>
    <cfRule type="containsText" dxfId="2" priority="2252" operator="between" text="库存为">
      <formula>NOT(ISERROR(SEARCH("库存为",AU1038)))</formula>
    </cfRule>
  </conditionalFormatting>
  <conditionalFormatting sqref="AU1039">
    <cfRule type="cellIs" dxfId="0" priority="8819" operator="lessThan">
      <formula>20</formula>
    </cfRule>
    <cfRule type="cellIs" dxfId="1" priority="5535" operator="greaterThan">
      <formula>120</formula>
    </cfRule>
    <cfRule type="containsText" dxfId="2" priority="2251" operator="between" text="库存为">
      <formula>NOT(ISERROR(SEARCH("库存为",AU1039)))</formula>
    </cfRule>
  </conditionalFormatting>
  <conditionalFormatting sqref="AU1040">
    <cfRule type="cellIs" dxfId="0" priority="8818" operator="lessThan">
      <formula>20</formula>
    </cfRule>
    <cfRule type="cellIs" dxfId="1" priority="5534" operator="greaterThan">
      <formula>120</formula>
    </cfRule>
    <cfRule type="containsText" dxfId="2" priority="2250" operator="between" text="库存为">
      <formula>NOT(ISERROR(SEARCH("库存为",AU1040)))</formula>
    </cfRule>
  </conditionalFormatting>
  <conditionalFormatting sqref="AU1041">
    <cfRule type="cellIs" dxfId="0" priority="8817" operator="lessThan">
      <formula>20</formula>
    </cfRule>
    <cfRule type="cellIs" dxfId="1" priority="5533" operator="greaterThan">
      <formula>120</formula>
    </cfRule>
    <cfRule type="containsText" dxfId="2" priority="2249" operator="between" text="库存为">
      <formula>NOT(ISERROR(SEARCH("库存为",AU1041)))</formula>
    </cfRule>
  </conditionalFormatting>
  <conditionalFormatting sqref="AU1042">
    <cfRule type="cellIs" dxfId="0" priority="8816" operator="lessThan">
      <formula>20</formula>
    </cfRule>
    <cfRule type="cellIs" dxfId="1" priority="5532" operator="greaterThan">
      <formula>120</formula>
    </cfRule>
    <cfRule type="containsText" dxfId="2" priority="2248" operator="between" text="库存为">
      <formula>NOT(ISERROR(SEARCH("库存为",AU1042)))</formula>
    </cfRule>
  </conditionalFormatting>
  <conditionalFormatting sqref="AU1043">
    <cfRule type="cellIs" dxfId="0" priority="8815" operator="lessThan">
      <formula>20</formula>
    </cfRule>
    <cfRule type="cellIs" dxfId="1" priority="5531" operator="greaterThan">
      <formula>120</formula>
    </cfRule>
    <cfRule type="containsText" dxfId="2" priority="2247" operator="between" text="库存为">
      <formula>NOT(ISERROR(SEARCH("库存为",AU1043)))</formula>
    </cfRule>
  </conditionalFormatting>
  <conditionalFormatting sqref="AU1044">
    <cfRule type="cellIs" dxfId="0" priority="8814" operator="lessThan">
      <formula>20</formula>
    </cfRule>
    <cfRule type="cellIs" dxfId="1" priority="5530" operator="greaterThan">
      <formula>120</formula>
    </cfRule>
    <cfRule type="containsText" dxfId="2" priority="2246" operator="between" text="库存为">
      <formula>NOT(ISERROR(SEARCH("库存为",AU1044)))</formula>
    </cfRule>
  </conditionalFormatting>
  <conditionalFormatting sqref="AU1045">
    <cfRule type="cellIs" dxfId="0" priority="8813" operator="lessThan">
      <formula>20</formula>
    </cfRule>
    <cfRule type="cellIs" dxfId="1" priority="5529" operator="greaterThan">
      <formula>120</formula>
    </cfRule>
    <cfRule type="containsText" dxfId="2" priority="2245" operator="between" text="库存为">
      <formula>NOT(ISERROR(SEARCH("库存为",AU1045)))</formula>
    </cfRule>
  </conditionalFormatting>
  <conditionalFormatting sqref="AU1046">
    <cfRule type="cellIs" dxfId="0" priority="8812" operator="lessThan">
      <formula>20</formula>
    </cfRule>
    <cfRule type="cellIs" dxfId="1" priority="5528" operator="greaterThan">
      <formula>120</formula>
    </cfRule>
    <cfRule type="containsText" dxfId="2" priority="2244" operator="between" text="库存为">
      <formula>NOT(ISERROR(SEARCH("库存为",AU1046)))</formula>
    </cfRule>
  </conditionalFormatting>
  <conditionalFormatting sqref="AU1047">
    <cfRule type="cellIs" dxfId="0" priority="8811" operator="lessThan">
      <formula>20</formula>
    </cfRule>
    <cfRule type="cellIs" dxfId="1" priority="5527" operator="greaterThan">
      <formula>120</formula>
    </cfRule>
    <cfRule type="containsText" dxfId="2" priority="2243" operator="between" text="库存为">
      <formula>NOT(ISERROR(SEARCH("库存为",AU1047)))</formula>
    </cfRule>
  </conditionalFormatting>
  <conditionalFormatting sqref="AU1048">
    <cfRule type="cellIs" dxfId="0" priority="8810" operator="lessThan">
      <formula>20</formula>
    </cfRule>
    <cfRule type="cellIs" dxfId="1" priority="5526" operator="greaterThan">
      <formula>120</formula>
    </cfRule>
    <cfRule type="containsText" dxfId="2" priority="2242" operator="between" text="库存为">
      <formula>NOT(ISERROR(SEARCH("库存为",AU1048)))</formula>
    </cfRule>
  </conditionalFormatting>
  <conditionalFormatting sqref="AU1049">
    <cfRule type="cellIs" dxfId="0" priority="8809" operator="lessThan">
      <formula>20</formula>
    </cfRule>
    <cfRule type="cellIs" dxfId="1" priority="5525" operator="greaterThan">
      <formula>120</formula>
    </cfRule>
    <cfRule type="containsText" dxfId="2" priority="2241" operator="between" text="库存为">
      <formula>NOT(ISERROR(SEARCH("库存为",AU1049)))</formula>
    </cfRule>
  </conditionalFormatting>
  <conditionalFormatting sqref="AU1050">
    <cfRule type="cellIs" dxfId="0" priority="8808" operator="lessThan">
      <formula>20</formula>
    </cfRule>
    <cfRule type="cellIs" dxfId="1" priority="5524" operator="greaterThan">
      <formula>120</formula>
    </cfRule>
    <cfRule type="containsText" dxfId="2" priority="2240" operator="between" text="库存为">
      <formula>NOT(ISERROR(SEARCH("库存为",AU1050)))</formula>
    </cfRule>
  </conditionalFormatting>
  <conditionalFormatting sqref="AU1051">
    <cfRule type="cellIs" dxfId="0" priority="8807" operator="lessThan">
      <formula>20</formula>
    </cfRule>
    <cfRule type="cellIs" dxfId="1" priority="5523" operator="greaterThan">
      <formula>120</formula>
    </cfRule>
    <cfRule type="containsText" dxfId="2" priority="2239" operator="between" text="库存为">
      <formula>NOT(ISERROR(SEARCH("库存为",AU1051)))</formula>
    </cfRule>
  </conditionalFormatting>
  <conditionalFormatting sqref="AU1052">
    <cfRule type="cellIs" dxfId="0" priority="8806" operator="lessThan">
      <formula>20</formula>
    </cfRule>
    <cfRule type="cellIs" dxfId="1" priority="5522" operator="greaterThan">
      <formula>120</formula>
    </cfRule>
    <cfRule type="containsText" dxfId="2" priority="2238" operator="between" text="库存为">
      <formula>NOT(ISERROR(SEARCH("库存为",AU1052)))</formula>
    </cfRule>
  </conditionalFormatting>
  <conditionalFormatting sqref="AU1053">
    <cfRule type="cellIs" dxfId="0" priority="8805" operator="lessThan">
      <formula>20</formula>
    </cfRule>
    <cfRule type="cellIs" dxfId="1" priority="5521" operator="greaterThan">
      <formula>120</formula>
    </cfRule>
    <cfRule type="containsText" dxfId="2" priority="2237" operator="between" text="库存为">
      <formula>NOT(ISERROR(SEARCH("库存为",AU1053)))</formula>
    </cfRule>
  </conditionalFormatting>
  <conditionalFormatting sqref="AU1054">
    <cfRule type="cellIs" dxfId="0" priority="8804" operator="lessThan">
      <formula>20</formula>
    </cfRule>
    <cfRule type="cellIs" dxfId="1" priority="5520" operator="greaterThan">
      <formula>120</formula>
    </cfRule>
    <cfRule type="containsText" dxfId="2" priority="2236" operator="between" text="库存为">
      <formula>NOT(ISERROR(SEARCH("库存为",AU1054)))</formula>
    </cfRule>
  </conditionalFormatting>
  <conditionalFormatting sqref="AU1055">
    <cfRule type="cellIs" dxfId="0" priority="8803" operator="lessThan">
      <formula>20</formula>
    </cfRule>
    <cfRule type="cellIs" dxfId="1" priority="5519" operator="greaterThan">
      <formula>120</formula>
    </cfRule>
    <cfRule type="containsText" dxfId="2" priority="2235" operator="between" text="库存为">
      <formula>NOT(ISERROR(SEARCH("库存为",AU1055)))</formula>
    </cfRule>
  </conditionalFormatting>
  <conditionalFormatting sqref="AU1056">
    <cfRule type="cellIs" dxfId="0" priority="8802" operator="lessThan">
      <formula>20</formula>
    </cfRule>
    <cfRule type="cellIs" dxfId="1" priority="5518" operator="greaterThan">
      <formula>120</formula>
    </cfRule>
    <cfRule type="containsText" dxfId="2" priority="2234" operator="between" text="库存为">
      <formula>NOT(ISERROR(SEARCH("库存为",AU1056)))</formula>
    </cfRule>
  </conditionalFormatting>
  <conditionalFormatting sqref="AU1057">
    <cfRule type="cellIs" dxfId="0" priority="8801" operator="lessThan">
      <formula>20</formula>
    </cfRule>
    <cfRule type="cellIs" dxfId="1" priority="5517" operator="greaterThan">
      <formula>120</formula>
    </cfRule>
    <cfRule type="containsText" dxfId="2" priority="2233" operator="between" text="库存为">
      <formula>NOT(ISERROR(SEARCH("库存为",AU1057)))</formula>
    </cfRule>
  </conditionalFormatting>
  <conditionalFormatting sqref="AU1058">
    <cfRule type="cellIs" dxfId="0" priority="8800" operator="lessThan">
      <formula>20</formula>
    </cfRule>
    <cfRule type="cellIs" dxfId="1" priority="5516" operator="greaterThan">
      <formula>120</formula>
    </cfRule>
    <cfRule type="containsText" dxfId="2" priority="2232" operator="between" text="库存为">
      <formula>NOT(ISERROR(SEARCH("库存为",AU1058)))</formula>
    </cfRule>
  </conditionalFormatting>
  <conditionalFormatting sqref="AU1059">
    <cfRule type="cellIs" dxfId="0" priority="8799" operator="lessThan">
      <formula>20</formula>
    </cfRule>
    <cfRule type="cellIs" dxfId="1" priority="5515" operator="greaterThan">
      <formula>120</formula>
    </cfRule>
    <cfRule type="containsText" dxfId="2" priority="2231" operator="between" text="库存为">
      <formula>NOT(ISERROR(SEARCH("库存为",AU1059)))</formula>
    </cfRule>
  </conditionalFormatting>
  <conditionalFormatting sqref="AU1060">
    <cfRule type="cellIs" dxfId="0" priority="8798" operator="lessThan">
      <formula>20</formula>
    </cfRule>
    <cfRule type="cellIs" dxfId="1" priority="5514" operator="greaterThan">
      <formula>120</formula>
    </cfRule>
    <cfRule type="containsText" dxfId="2" priority="2230" operator="between" text="库存为">
      <formula>NOT(ISERROR(SEARCH("库存为",AU1060)))</formula>
    </cfRule>
  </conditionalFormatting>
  <conditionalFormatting sqref="AU1061">
    <cfRule type="cellIs" dxfId="0" priority="8797" operator="lessThan">
      <formula>20</formula>
    </cfRule>
    <cfRule type="cellIs" dxfId="1" priority="5513" operator="greaterThan">
      <formula>120</formula>
    </cfRule>
    <cfRule type="containsText" dxfId="2" priority="2229" operator="between" text="库存为">
      <formula>NOT(ISERROR(SEARCH("库存为",AU1061)))</formula>
    </cfRule>
  </conditionalFormatting>
  <conditionalFormatting sqref="AU1062">
    <cfRule type="cellIs" dxfId="0" priority="8796" operator="lessThan">
      <formula>20</formula>
    </cfRule>
    <cfRule type="cellIs" dxfId="1" priority="5512" operator="greaterThan">
      <formula>120</formula>
    </cfRule>
    <cfRule type="containsText" dxfId="2" priority="2228" operator="between" text="库存为">
      <formula>NOT(ISERROR(SEARCH("库存为",AU1062)))</formula>
    </cfRule>
  </conditionalFormatting>
  <conditionalFormatting sqref="AU1063">
    <cfRule type="cellIs" dxfId="0" priority="8795" operator="lessThan">
      <formula>20</formula>
    </cfRule>
    <cfRule type="cellIs" dxfId="1" priority="5511" operator="greaterThan">
      <formula>120</formula>
    </cfRule>
    <cfRule type="containsText" dxfId="2" priority="2227" operator="between" text="库存为">
      <formula>NOT(ISERROR(SEARCH("库存为",AU1063)))</formula>
    </cfRule>
  </conditionalFormatting>
  <conditionalFormatting sqref="AU1064">
    <cfRule type="cellIs" dxfId="0" priority="8794" operator="lessThan">
      <formula>20</formula>
    </cfRule>
    <cfRule type="cellIs" dxfId="1" priority="5510" operator="greaterThan">
      <formula>120</formula>
    </cfRule>
    <cfRule type="containsText" dxfId="2" priority="2226" operator="between" text="库存为">
      <formula>NOT(ISERROR(SEARCH("库存为",AU1064)))</formula>
    </cfRule>
  </conditionalFormatting>
  <conditionalFormatting sqref="AU1065">
    <cfRule type="cellIs" dxfId="0" priority="8793" operator="lessThan">
      <formula>20</formula>
    </cfRule>
    <cfRule type="cellIs" dxfId="1" priority="5509" operator="greaterThan">
      <formula>120</formula>
    </cfRule>
    <cfRule type="containsText" dxfId="2" priority="2225" operator="between" text="库存为">
      <formula>NOT(ISERROR(SEARCH("库存为",AU1065)))</formula>
    </cfRule>
  </conditionalFormatting>
  <conditionalFormatting sqref="AU1066">
    <cfRule type="cellIs" dxfId="0" priority="8792" operator="lessThan">
      <formula>20</formula>
    </cfRule>
    <cfRule type="cellIs" dxfId="1" priority="5508" operator="greaterThan">
      <formula>120</formula>
    </cfRule>
    <cfRule type="containsText" dxfId="2" priority="2224" operator="between" text="库存为">
      <formula>NOT(ISERROR(SEARCH("库存为",AU1066)))</formula>
    </cfRule>
  </conditionalFormatting>
  <conditionalFormatting sqref="AU1067">
    <cfRule type="cellIs" dxfId="0" priority="8791" operator="lessThan">
      <formula>20</formula>
    </cfRule>
    <cfRule type="cellIs" dxfId="1" priority="5507" operator="greaterThan">
      <formula>120</formula>
    </cfRule>
    <cfRule type="containsText" dxfId="2" priority="2223" operator="between" text="库存为">
      <formula>NOT(ISERROR(SEARCH("库存为",AU1067)))</formula>
    </cfRule>
  </conditionalFormatting>
  <conditionalFormatting sqref="AU1068">
    <cfRule type="cellIs" dxfId="0" priority="8790" operator="lessThan">
      <formula>20</formula>
    </cfRule>
    <cfRule type="cellIs" dxfId="1" priority="5506" operator="greaterThan">
      <formula>120</formula>
    </cfRule>
    <cfRule type="containsText" dxfId="2" priority="2222" operator="between" text="库存为">
      <formula>NOT(ISERROR(SEARCH("库存为",AU1068)))</formula>
    </cfRule>
  </conditionalFormatting>
  <conditionalFormatting sqref="AU1069">
    <cfRule type="cellIs" dxfId="0" priority="8789" operator="lessThan">
      <formula>20</formula>
    </cfRule>
    <cfRule type="cellIs" dxfId="1" priority="5505" operator="greaterThan">
      <formula>120</formula>
    </cfRule>
    <cfRule type="containsText" dxfId="2" priority="2221" operator="between" text="库存为">
      <formula>NOT(ISERROR(SEARCH("库存为",AU1069)))</formula>
    </cfRule>
  </conditionalFormatting>
  <conditionalFormatting sqref="AU1070">
    <cfRule type="cellIs" dxfId="0" priority="8788" operator="lessThan">
      <formula>20</formula>
    </cfRule>
    <cfRule type="cellIs" dxfId="1" priority="5504" operator="greaterThan">
      <formula>120</formula>
    </cfRule>
    <cfRule type="containsText" dxfId="2" priority="2220" operator="between" text="库存为">
      <formula>NOT(ISERROR(SEARCH("库存为",AU1070)))</formula>
    </cfRule>
  </conditionalFormatting>
  <conditionalFormatting sqref="AU1071">
    <cfRule type="cellIs" dxfId="0" priority="8787" operator="lessThan">
      <formula>20</formula>
    </cfRule>
    <cfRule type="cellIs" dxfId="1" priority="5503" operator="greaterThan">
      <formula>120</formula>
    </cfRule>
    <cfRule type="containsText" dxfId="2" priority="2219" operator="between" text="库存为">
      <formula>NOT(ISERROR(SEARCH("库存为",AU1071)))</formula>
    </cfRule>
  </conditionalFormatting>
  <conditionalFormatting sqref="AU1072">
    <cfRule type="cellIs" dxfId="0" priority="8786" operator="lessThan">
      <formula>20</formula>
    </cfRule>
    <cfRule type="cellIs" dxfId="1" priority="5502" operator="greaterThan">
      <formula>120</formula>
    </cfRule>
    <cfRule type="containsText" dxfId="2" priority="2218" operator="between" text="库存为">
      <formula>NOT(ISERROR(SEARCH("库存为",AU1072)))</formula>
    </cfRule>
  </conditionalFormatting>
  <conditionalFormatting sqref="AU1073">
    <cfRule type="cellIs" dxfId="0" priority="8785" operator="lessThan">
      <formula>20</formula>
    </cfRule>
    <cfRule type="cellIs" dxfId="1" priority="5501" operator="greaterThan">
      <formula>120</formula>
    </cfRule>
    <cfRule type="containsText" dxfId="2" priority="2217" operator="between" text="库存为">
      <formula>NOT(ISERROR(SEARCH("库存为",AU1073)))</formula>
    </cfRule>
  </conditionalFormatting>
  <conditionalFormatting sqref="AU1074">
    <cfRule type="cellIs" dxfId="0" priority="8784" operator="lessThan">
      <formula>20</formula>
    </cfRule>
    <cfRule type="cellIs" dxfId="1" priority="5500" operator="greaterThan">
      <formula>120</formula>
    </cfRule>
    <cfRule type="containsText" dxfId="2" priority="2216" operator="between" text="库存为">
      <formula>NOT(ISERROR(SEARCH("库存为",AU1074)))</formula>
    </cfRule>
  </conditionalFormatting>
  <conditionalFormatting sqref="AU1075">
    <cfRule type="cellIs" dxfId="0" priority="8783" operator="lessThan">
      <formula>20</formula>
    </cfRule>
    <cfRule type="cellIs" dxfId="1" priority="5499" operator="greaterThan">
      <formula>120</formula>
    </cfRule>
    <cfRule type="containsText" dxfId="2" priority="2215" operator="between" text="库存为">
      <formula>NOT(ISERROR(SEARCH("库存为",AU1075)))</formula>
    </cfRule>
  </conditionalFormatting>
  <conditionalFormatting sqref="AU1076">
    <cfRule type="cellIs" dxfId="0" priority="8782" operator="lessThan">
      <formula>20</formula>
    </cfRule>
    <cfRule type="cellIs" dxfId="1" priority="5498" operator="greaterThan">
      <formula>120</formula>
    </cfRule>
    <cfRule type="containsText" dxfId="2" priority="2214" operator="between" text="库存为">
      <formula>NOT(ISERROR(SEARCH("库存为",AU1076)))</formula>
    </cfRule>
  </conditionalFormatting>
  <conditionalFormatting sqref="AU1077">
    <cfRule type="cellIs" dxfId="0" priority="8781" operator="lessThan">
      <formula>20</formula>
    </cfRule>
    <cfRule type="cellIs" dxfId="1" priority="5497" operator="greaterThan">
      <formula>120</formula>
    </cfRule>
    <cfRule type="containsText" dxfId="2" priority="2213" operator="between" text="库存为">
      <formula>NOT(ISERROR(SEARCH("库存为",AU1077)))</formula>
    </cfRule>
  </conditionalFormatting>
  <conditionalFormatting sqref="AU1078">
    <cfRule type="cellIs" dxfId="0" priority="8780" operator="lessThan">
      <formula>20</formula>
    </cfRule>
    <cfRule type="cellIs" dxfId="1" priority="5496" operator="greaterThan">
      <formula>120</formula>
    </cfRule>
    <cfRule type="containsText" dxfId="2" priority="2212" operator="between" text="库存为">
      <formula>NOT(ISERROR(SEARCH("库存为",AU1078)))</formula>
    </cfRule>
  </conditionalFormatting>
  <conditionalFormatting sqref="AU1079">
    <cfRule type="cellIs" dxfId="0" priority="8779" operator="lessThan">
      <formula>20</formula>
    </cfRule>
    <cfRule type="cellIs" dxfId="1" priority="5495" operator="greaterThan">
      <formula>120</formula>
    </cfRule>
    <cfRule type="containsText" dxfId="2" priority="2211" operator="between" text="库存为">
      <formula>NOT(ISERROR(SEARCH("库存为",AU1079)))</formula>
    </cfRule>
  </conditionalFormatting>
  <conditionalFormatting sqref="AU1080">
    <cfRule type="cellIs" dxfId="0" priority="8778" operator="lessThan">
      <formula>20</formula>
    </cfRule>
    <cfRule type="cellIs" dxfId="1" priority="5494" operator="greaterThan">
      <formula>120</formula>
    </cfRule>
    <cfRule type="containsText" dxfId="2" priority="2210" operator="between" text="库存为">
      <formula>NOT(ISERROR(SEARCH("库存为",AU1080)))</formula>
    </cfRule>
  </conditionalFormatting>
  <conditionalFormatting sqref="AU1081">
    <cfRule type="cellIs" dxfId="0" priority="8777" operator="lessThan">
      <formula>20</formula>
    </cfRule>
    <cfRule type="cellIs" dxfId="1" priority="5493" operator="greaterThan">
      <formula>120</formula>
    </cfRule>
    <cfRule type="containsText" dxfId="2" priority="2209" operator="between" text="库存为">
      <formula>NOT(ISERROR(SEARCH("库存为",AU1081)))</formula>
    </cfRule>
  </conditionalFormatting>
  <conditionalFormatting sqref="AU1082">
    <cfRule type="cellIs" dxfId="0" priority="8776" operator="lessThan">
      <formula>20</formula>
    </cfRule>
    <cfRule type="cellIs" dxfId="1" priority="5492" operator="greaterThan">
      <formula>120</formula>
    </cfRule>
    <cfRule type="containsText" dxfId="2" priority="2208" operator="between" text="库存为">
      <formula>NOT(ISERROR(SEARCH("库存为",AU1082)))</formula>
    </cfRule>
  </conditionalFormatting>
  <conditionalFormatting sqref="AU1083">
    <cfRule type="cellIs" dxfId="0" priority="8775" operator="lessThan">
      <formula>20</formula>
    </cfRule>
    <cfRule type="cellIs" dxfId="1" priority="5491" operator="greaterThan">
      <formula>120</formula>
    </cfRule>
    <cfRule type="containsText" dxfId="2" priority="2207" operator="between" text="库存为">
      <formula>NOT(ISERROR(SEARCH("库存为",AU1083)))</formula>
    </cfRule>
  </conditionalFormatting>
  <conditionalFormatting sqref="AU1084">
    <cfRule type="cellIs" dxfId="0" priority="8774" operator="lessThan">
      <formula>20</formula>
    </cfRule>
    <cfRule type="cellIs" dxfId="1" priority="5490" operator="greaterThan">
      <formula>120</formula>
    </cfRule>
    <cfRule type="containsText" dxfId="2" priority="2206" operator="between" text="库存为">
      <formula>NOT(ISERROR(SEARCH("库存为",AU1084)))</formula>
    </cfRule>
  </conditionalFormatting>
  <conditionalFormatting sqref="AU1085">
    <cfRule type="cellIs" dxfId="0" priority="8773" operator="lessThan">
      <formula>20</formula>
    </cfRule>
    <cfRule type="cellIs" dxfId="1" priority="5489" operator="greaterThan">
      <formula>120</formula>
    </cfRule>
    <cfRule type="containsText" dxfId="2" priority="2205" operator="between" text="库存为">
      <formula>NOT(ISERROR(SEARCH("库存为",AU1085)))</formula>
    </cfRule>
  </conditionalFormatting>
  <conditionalFormatting sqref="AU1086">
    <cfRule type="cellIs" dxfId="0" priority="8772" operator="lessThan">
      <formula>20</formula>
    </cfRule>
    <cfRule type="cellIs" dxfId="1" priority="5488" operator="greaterThan">
      <formula>120</formula>
    </cfRule>
    <cfRule type="containsText" dxfId="2" priority="2204" operator="between" text="库存为">
      <formula>NOT(ISERROR(SEARCH("库存为",AU1086)))</formula>
    </cfRule>
  </conditionalFormatting>
  <conditionalFormatting sqref="AU1087">
    <cfRule type="cellIs" dxfId="0" priority="8771" operator="lessThan">
      <formula>20</formula>
    </cfRule>
    <cfRule type="cellIs" dxfId="1" priority="5487" operator="greaterThan">
      <formula>120</formula>
    </cfRule>
    <cfRule type="containsText" dxfId="2" priority="2203" operator="between" text="库存为">
      <formula>NOT(ISERROR(SEARCH("库存为",AU1087)))</formula>
    </cfRule>
  </conditionalFormatting>
  <conditionalFormatting sqref="AU1088">
    <cfRule type="cellIs" dxfId="0" priority="8770" operator="lessThan">
      <formula>20</formula>
    </cfRule>
    <cfRule type="cellIs" dxfId="1" priority="5486" operator="greaterThan">
      <formula>120</formula>
    </cfRule>
    <cfRule type="containsText" dxfId="2" priority="2202" operator="between" text="库存为">
      <formula>NOT(ISERROR(SEARCH("库存为",AU1088)))</formula>
    </cfRule>
  </conditionalFormatting>
  <conditionalFormatting sqref="AU1089">
    <cfRule type="cellIs" dxfId="0" priority="8769" operator="lessThan">
      <formula>20</formula>
    </cfRule>
    <cfRule type="cellIs" dxfId="1" priority="5485" operator="greaterThan">
      <formula>120</formula>
    </cfRule>
    <cfRule type="containsText" dxfId="2" priority="2201" operator="between" text="库存为">
      <formula>NOT(ISERROR(SEARCH("库存为",AU1089)))</formula>
    </cfRule>
  </conditionalFormatting>
  <conditionalFormatting sqref="AU1090">
    <cfRule type="cellIs" dxfId="0" priority="8768" operator="lessThan">
      <formula>20</formula>
    </cfRule>
    <cfRule type="cellIs" dxfId="1" priority="5484" operator="greaterThan">
      <formula>120</formula>
    </cfRule>
    <cfRule type="containsText" dxfId="2" priority="2200" operator="between" text="库存为">
      <formula>NOT(ISERROR(SEARCH("库存为",AU1090)))</formula>
    </cfRule>
  </conditionalFormatting>
  <conditionalFormatting sqref="AU1091">
    <cfRule type="cellIs" dxfId="0" priority="8767" operator="lessThan">
      <formula>20</formula>
    </cfRule>
    <cfRule type="cellIs" dxfId="1" priority="5483" operator="greaterThan">
      <formula>120</formula>
    </cfRule>
    <cfRule type="containsText" dxfId="2" priority="2199" operator="between" text="库存为">
      <formula>NOT(ISERROR(SEARCH("库存为",AU1091)))</formula>
    </cfRule>
  </conditionalFormatting>
  <conditionalFormatting sqref="AU1092">
    <cfRule type="cellIs" dxfId="0" priority="8766" operator="lessThan">
      <formula>20</formula>
    </cfRule>
    <cfRule type="cellIs" dxfId="1" priority="5482" operator="greaterThan">
      <formula>120</formula>
    </cfRule>
    <cfRule type="containsText" dxfId="2" priority="2198" operator="between" text="库存为">
      <formula>NOT(ISERROR(SEARCH("库存为",AU1092)))</formula>
    </cfRule>
  </conditionalFormatting>
  <conditionalFormatting sqref="AU1093">
    <cfRule type="cellIs" dxfId="0" priority="8765" operator="lessThan">
      <formula>20</formula>
    </cfRule>
    <cfRule type="cellIs" dxfId="1" priority="5481" operator="greaterThan">
      <formula>120</formula>
    </cfRule>
    <cfRule type="containsText" dxfId="2" priority="2197" operator="between" text="库存为">
      <formula>NOT(ISERROR(SEARCH("库存为",AU1093)))</formula>
    </cfRule>
  </conditionalFormatting>
  <conditionalFormatting sqref="AU1094">
    <cfRule type="cellIs" dxfId="0" priority="8764" operator="lessThan">
      <formula>20</formula>
    </cfRule>
    <cfRule type="cellIs" dxfId="1" priority="5480" operator="greaterThan">
      <formula>120</formula>
    </cfRule>
    <cfRule type="containsText" dxfId="2" priority="2196" operator="between" text="库存为">
      <formula>NOT(ISERROR(SEARCH("库存为",AU1094)))</formula>
    </cfRule>
  </conditionalFormatting>
  <conditionalFormatting sqref="AU1095">
    <cfRule type="cellIs" dxfId="0" priority="8763" operator="lessThan">
      <formula>20</formula>
    </cfRule>
    <cfRule type="cellIs" dxfId="1" priority="5479" operator="greaterThan">
      <formula>120</formula>
    </cfRule>
    <cfRule type="containsText" dxfId="2" priority="2195" operator="between" text="库存为">
      <formula>NOT(ISERROR(SEARCH("库存为",AU1095)))</formula>
    </cfRule>
  </conditionalFormatting>
  <conditionalFormatting sqref="AU1096">
    <cfRule type="cellIs" dxfId="0" priority="8762" operator="lessThan">
      <formula>20</formula>
    </cfRule>
    <cfRule type="cellIs" dxfId="1" priority="5478" operator="greaterThan">
      <formula>120</formula>
    </cfRule>
    <cfRule type="containsText" dxfId="2" priority="2194" operator="between" text="库存为">
      <formula>NOT(ISERROR(SEARCH("库存为",AU1096)))</formula>
    </cfRule>
  </conditionalFormatting>
  <conditionalFormatting sqref="AU1097">
    <cfRule type="cellIs" dxfId="0" priority="8761" operator="lessThan">
      <formula>20</formula>
    </cfRule>
    <cfRule type="cellIs" dxfId="1" priority="5477" operator="greaterThan">
      <formula>120</formula>
    </cfRule>
    <cfRule type="containsText" dxfId="2" priority="2193" operator="between" text="库存为">
      <formula>NOT(ISERROR(SEARCH("库存为",AU1097)))</formula>
    </cfRule>
  </conditionalFormatting>
  <conditionalFormatting sqref="AU1098">
    <cfRule type="cellIs" dxfId="0" priority="8760" operator="lessThan">
      <formula>20</formula>
    </cfRule>
    <cfRule type="cellIs" dxfId="1" priority="5476" operator="greaterThan">
      <formula>120</formula>
    </cfRule>
    <cfRule type="containsText" dxfId="2" priority="2192" operator="between" text="库存为">
      <formula>NOT(ISERROR(SEARCH("库存为",AU1098)))</formula>
    </cfRule>
  </conditionalFormatting>
  <conditionalFormatting sqref="AU1099">
    <cfRule type="cellIs" dxfId="0" priority="8759" operator="lessThan">
      <formula>20</formula>
    </cfRule>
    <cfRule type="cellIs" dxfId="1" priority="5475" operator="greaterThan">
      <formula>120</formula>
    </cfRule>
    <cfRule type="containsText" dxfId="2" priority="2191" operator="between" text="库存为">
      <formula>NOT(ISERROR(SEARCH("库存为",AU1099)))</formula>
    </cfRule>
  </conditionalFormatting>
  <conditionalFormatting sqref="AU1100">
    <cfRule type="cellIs" dxfId="0" priority="8758" operator="lessThan">
      <formula>20</formula>
    </cfRule>
    <cfRule type="cellIs" dxfId="1" priority="5474" operator="greaterThan">
      <formula>120</formula>
    </cfRule>
    <cfRule type="containsText" dxfId="2" priority="2190" operator="between" text="库存为">
      <formula>NOT(ISERROR(SEARCH("库存为",AU1100)))</formula>
    </cfRule>
  </conditionalFormatting>
  <conditionalFormatting sqref="AU1101">
    <cfRule type="cellIs" dxfId="0" priority="8757" operator="lessThan">
      <formula>20</formula>
    </cfRule>
    <cfRule type="cellIs" dxfId="1" priority="5473" operator="greaterThan">
      <formula>120</formula>
    </cfRule>
    <cfRule type="containsText" dxfId="2" priority="2189" operator="between" text="库存为">
      <formula>NOT(ISERROR(SEARCH("库存为",AU1101)))</formula>
    </cfRule>
  </conditionalFormatting>
  <conditionalFormatting sqref="AU1102">
    <cfRule type="cellIs" dxfId="0" priority="8756" operator="lessThan">
      <formula>20</formula>
    </cfRule>
    <cfRule type="cellIs" dxfId="1" priority="5472" operator="greaterThan">
      <formula>120</formula>
    </cfRule>
    <cfRule type="containsText" dxfId="2" priority="2188" operator="between" text="库存为">
      <formula>NOT(ISERROR(SEARCH("库存为",AU1102)))</formula>
    </cfRule>
  </conditionalFormatting>
  <conditionalFormatting sqref="AU1103">
    <cfRule type="cellIs" dxfId="0" priority="8755" operator="lessThan">
      <formula>20</formula>
    </cfRule>
    <cfRule type="cellIs" dxfId="1" priority="5471" operator="greaterThan">
      <formula>120</formula>
    </cfRule>
    <cfRule type="containsText" dxfId="2" priority="2187" operator="between" text="库存为">
      <formula>NOT(ISERROR(SEARCH("库存为",AU1103)))</formula>
    </cfRule>
  </conditionalFormatting>
  <conditionalFormatting sqref="AU1104">
    <cfRule type="cellIs" dxfId="0" priority="8754" operator="lessThan">
      <formula>20</formula>
    </cfRule>
    <cfRule type="cellIs" dxfId="1" priority="5470" operator="greaterThan">
      <formula>120</formula>
    </cfRule>
    <cfRule type="containsText" dxfId="2" priority="2186" operator="between" text="库存为">
      <formula>NOT(ISERROR(SEARCH("库存为",AU1104)))</formula>
    </cfRule>
  </conditionalFormatting>
  <conditionalFormatting sqref="AU1105">
    <cfRule type="cellIs" dxfId="0" priority="8753" operator="lessThan">
      <formula>20</formula>
    </cfRule>
    <cfRule type="cellIs" dxfId="1" priority="5469" operator="greaterThan">
      <formula>120</formula>
    </cfRule>
    <cfRule type="containsText" dxfId="2" priority="2185" operator="between" text="库存为">
      <formula>NOT(ISERROR(SEARCH("库存为",AU1105)))</formula>
    </cfRule>
  </conditionalFormatting>
  <conditionalFormatting sqref="AU1106">
    <cfRule type="cellIs" dxfId="0" priority="8752" operator="lessThan">
      <formula>20</formula>
    </cfRule>
    <cfRule type="cellIs" dxfId="1" priority="5468" operator="greaterThan">
      <formula>120</formula>
    </cfRule>
    <cfRule type="containsText" dxfId="2" priority="2184" operator="between" text="库存为">
      <formula>NOT(ISERROR(SEARCH("库存为",AU1106)))</formula>
    </cfRule>
  </conditionalFormatting>
  <conditionalFormatting sqref="AU1107">
    <cfRule type="cellIs" dxfId="0" priority="8751" operator="lessThan">
      <formula>20</formula>
    </cfRule>
    <cfRule type="cellIs" dxfId="1" priority="5467" operator="greaterThan">
      <formula>120</formula>
    </cfRule>
    <cfRule type="containsText" dxfId="2" priority="2183" operator="between" text="库存为">
      <formula>NOT(ISERROR(SEARCH("库存为",AU1107)))</formula>
    </cfRule>
  </conditionalFormatting>
  <conditionalFormatting sqref="AU1108">
    <cfRule type="cellIs" dxfId="0" priority="8750" operator="lessThan">
      <formula>20</formula>
    </cfRule>
    <cfRule type="cellIs" dxfId="1" priority="5466" operator="greaterThan">
      <formula>120</formula>
    </cfRule>
    <cfRule type="containsText" dxfId="2" priority="2182" operator="between" text="库存为">
      <formula>NOT(ISERROR(SEARCH("库存为",AU1108)))</formula>
    </cfRule>
  </conditionalFormatting>
  <conditionalFormatting sqref="AU1109">
    <cfRule type="cellIs" dxfId="0" priority="8749" operator="lessThan">
      <formula>20</formula>
    </cfRule>
    <cfRule type="cellIs" dxfId="1" priority="5465" operator="greaterThan">
      <formula>120</formula>
    </cfRule>
    <cfRule type="containsText" dxfId="2" priority="2181" operator="between" text="库存为">
      <formula>NOT(ISERROR(SEARCH("库存为",AU1109)))</formula>
    </cfRule>
  </conditionalFormatting>
  <conditionalFormatting sqref="AU1110">
    <cfRule type="cellIs" dxfId="0" priority="8748" operator="lessThan">
      <formula>20</formula>
    </cfRule>
    <cfRule type="cellIs" dxfId="1" priority="5464" operator="greaterThan">
      <formula>120</formula>
    </cfRule>
    <cfRule type="containsText" dxfId="2" priority="2180" operator="between" text="库存为">
      <formula>NOT(ISERROR(SEARCH("库存为",AU1110)))</formula>
    </cfRule>
  </conditionalFormatting>
  <conditionalFormatting sqref="AU1111">
    <cfRule type="cellIs" dxfId="0" priority="8747" operator="lessThan">
      <formula>20</formula>
    </cfRule>
    <cfRule type="cellIs" dxfId="1" priority="5463" operator="greaterThan">
      <formula>120</formula>
    </cfRule>
    <cfRule type="containsText" dxfId="2" priority="2179" operator="between" text="库存为">
      <formula>NOT(ISERROR(SEARCH("库存为",AU1111)))</formula>
    </cfRule>
  </conditionalFormatting>
  <conditionalFormatting sqref="AU1112">
    <cfRule type="cellIs" dxfId="0" priority="8746" operator="lessThan">
      <formula>20</formula>
    </cfRule>
    <cfRule type="cellIs" dxfId="1" priority="5462" operator="greaterThan">
      <formula>120</formula>
    </cfRule>
    <cfRule type="containsText" dxfId="2" priority="2178" operator="between" text="库存为">
      <formula>NOT(ISERROR(SEARCH("库存为",AU1112)))</formula>
    </cfRule>
  </conditionalFormatting>
  <conditionalFormatting sqref="AU1113">
    <cfRule type="cellIs" dxfId="0" priority="8745" operator="lessThan">
      <formula>20</formula>
    </cfRule>
    <cfRule type="cellIs" dxfId="1" priority="5461" operator="greaterThan">
      <formula>120</formula>
    </cfRule>
    <cfRule type="containsText" dxfId="2" priority="2177" operator="between" text="库存为">
      <formula>NOT(ISERROR(SEARCH("库存为",AU1113)))</formula>
    </cfRule>
  </conditionalFormatting>
  <conditionalFormatting sqref="AU1114">
    <cfRule type="cellIs" dxfId="0" priority="8744" operator="lessThan">
      <formula>20</formula>
    </cfRule>
    <cfRule type="cellIs" dxfId="1" priority="5460" operator="greaterThan">
      <formula>120</formula>
    </cfRule>
    <cfRule type="containsText" dxfId="2" priority="2176" operator="between" text="库存为">
      <formula>NOT(ISERROR(SEARCH("库存为",AU1114)))</formula>
    </cfRule>
  </conditionalFormatting>
  <conditionalFormatting sqref="AU1115">
    <cfRule type="cellIs" dxfId="0" priority="8743" operator="lessThan">
      <formula>20</formula>
    </cfRule>
    <cfRule type="cellIs" dxfId="1" priority="5459" operator="greaterThan">
      <formula>120</formula>
    </cfRule>
    <cfRule type="containsText" dxfId="2" priority="2175" operator="between" text="库存为">
      <formula>NOT(ISERROR(SEARCH("库存为",AU1115)))</formula>
    </cfRule>
  </conditionalFormatting>
  <conditionalFormatting sqref="AU1116">
    <cfRule type="cellIs" dxfId="0" priority="8742" operator="lessThan">
      <formula>20</formula>
    </cfRule>
    <cfRule type="cellIs" dxfId="1" priority="5458" operator="greaterThan">
      <formula>120</formula>
    </cfRule>
    <cfRule type="containsText" dxfId="2" priority="2174" operator="between" text="库存为">
      <formula>NOT(ISERROR(SEARCH("库存为",AU1116)))</formula>
    </cfRule>
  </conditionalFormatting>
  <conditionalFormatting sqref="AU1117">
    <cfRule type="cellIs" dxfId="0" priority="8741" operator="lessThan">
      <formula>20</formula>
    </cfRule>
    <cfRule type="cellIs" dxfId="1" priority="5457" operator="greaterThan">
      <formula>120</formula>
    </cfRule>
    <cfRule type="containsText" dxfId="2" priority="2173" operator="between" text="库存为">
      <formula>NOT(ISERROR(SEARCH("库存为",AU1117)))</formula>
    </cfRule>
  </conditionalFormatting>
  <conditionalFormatting sqref="AU1118">
    <cfRule type="cellIs" dxfId="0" priority="8740" operator="lessThan">
      <formula>20</formula>
    </cfRule>
    <cfRule type="cellIs" dxfId="1" priority="5456" operator="greaterThan">
      <formula>120</formula>
    </cfRule>
    <cfRule type="containsText" dxfId="2" priority="2172" operator="between" text="库存为">
      <formula>NOT(ISERROR(SEARCH("库存为",AU1118)))</formula>
    </cfRule>
  </conditionalFormatting>
  <conditionalFormatting sqref="AU1119">
    <cfRule type="cellIs" dxfId="0" priority="8739" operator="lessThan">
      <formula>20</formula>
    </cfRule>
    <cfRule type="cellIs" dxfId="1" priority="5455" operator="greaterThan">
      <formula>120</formula>
    </cfRule>
    <cfRule type="containsText" dxfId="2" priority="2171" operator="between" text="库存为">
      <formula>NOT(ISERROR(SEARCH("库存为",AU1119)))</formula>
    </cfRule>
  </conditionalFormatting>
  <conditionalFormatting sqref="AU1120">
    <cfRule type="cellIs" dxfId="0" priority="8738" operator="lessThan">
      <formula>20</formula>
    </cfRule>
    <cfRule type="cellIs" dxfId="1" priority="5454" operator="greaterThan">
      <formula>120</formula>
    </cfRule>
    <cfRule type="containsText" dxfId="2" priority="2170" operator="between" text="库存为">
      <formula>NOT(ISERROR(SEARCH("库存为",AU1120)))</formula>
    </cfRule>
  </conditionalFormatting>
  <conditionalFormatting sqref="AU1121">
    <cfRule type="cellIs" dxfId="0" priority="8737" operator="lessThan">
      <formula>20</formula>
    </cfRule>
    <cfRule type="cellIs" dxfId="1" priority="5453" operator="greaterThan">
      <formula>120</formula>
    </cfRule>
    <cfRule type="containsText" dxfId="2" priority="2169" operator="between" text="库存为">
      <formula>NOT(ISERROR(SEARCH("库存为",AU1121)))</formula>
    </cfRule>
  </conditionalFormatting>
  <conditionalFormatting sqref="AU1122">
    <cfRule type="cellIs" dxfId="0" priority="8736" operator="lessThan">
      <formula>20</formula>
    </cfRule>
    <cfRule type="cellIs" dxfId="1" priority="5452" operator="greaterThan">
      <formula>120</formula>
    </cfRule>
    <cfRule type="containsText" dxfId="2" priority="2168" operator="between" text="库存为">
      <formula>NOT(ISERROR(SEARCH("库存为",AU1122)))</formula>
    </cfRule>
  </conditionalFormatting>
  <conditionalFormatting sqref="AU1123">
    <cfRule type="cellIs" dxfId="0" priority="8735" operator="lessThan">
      <formula>20</formula>
    </cfRule>
    <cfRule type="cellIs" dxfId="1" priority="5451" operator="greaterThan">
      <formula>120</formula>
    </cfRule>
    <cfRule type="containsText" dxfId="2" priority="2167" operator="between" text="库存为">
      <formula>NOT(ISERROR(SEARCH("库存为",AU1123)))</formula>
    </cfRule>
  </conditionalFormatting>
  <conditionalFormatting sqref="AU1124">
    <cfRule type="cellIs" dxfId="0" priority="8734" operator="lessThan">
      <formula>20</formula>
    </cfRule>
    <cfRule type="cellIs" dxfId="1" priority="5450" operator="greaterThan">
      <formula>120</formula>
    </cfRule>
    <cfRule type="containsText" dxfId="2" priority="2166" operator="between" text="库存为">
      <formula>NOT(ISERROR(SEARCH("库存为",AU1124)))</formula>
    </cfRule>
  </conditionalFormatting>
  <conditionalFormatting sqref="AU1125">
    <cfRule type="cellIs" dxfId="0" priority="8733" operator="lessThan">
      <formula>20</formula>
    </cfRule>
    <cfRule type="cellIs" dxfId="1" priority="5449" operator="greaterThan">
      <formula>120</formula>
    </cfRule>
    <cfRule type="containsText" dxfId="2" priority="2165" operator="between" text="库存为">
      <formula>NOT(ISERROR(SEARCH("库存为",AU1125)))</formula>
    </cfRule>
  </conditionalFormatting>
  <conditionalFormatting sqref="AU1126">
    <cfRule type="cellIs" dxfId="0" priority="8732" operator="lessThan">
      <formula>20</formula>
    </cfRule>
    <cfRule type="cellIs" dxfId="1" priority="5448" operator="greaterThan">
      <formula>120</formula>
    </cfRule>
    <cfRule type="containsText" dxfId="2" priority="2164" operator="between" text="库存为">
      <formula>NOT(ISERROR(SEARCH("库存为",AU1126)))</formula>
    </cfRule>
  </conditionalFormatting>
  <conditionalFormatting sqref="AU1127">
    <cfRule type="cellIs" dxfId="0" priority="8731" operator="lessThan">
      <formula>20</formula>
    </cfRule>
    <cfRule type="cellIs" dxfId="1" priority="5447" operator="greaterThan">
      <formula>120</formula>
    </cfRule>
    <cfRule type="containsText" dxfId="2" priority="2163" operator="between" text="库存为">
      <formula>NOT(ISERROR(SEARCH("库存为",AU1127)))</formula>
    </cfRule>
  </conditionalFormatting>
  <conditionalFormatting sqref="AU1128">
    <cfRule type="cellIs" dxfId="0" priority="8730" operator="lessThan">
      <formula>20</formula>
    </cfRule>
    <cfRule type="cellIs" dxfId="1" priority="5446" operator="greaterThan">
      <formula>120</formula>
    </cfRule>
    <cfRule type="containsText" dxfId="2" priority="2162" operator="between" text="库存为">
      <formula>NOT(ISERROR(SEARCH("库存为",AU1128)))</formula>
    </cfRule>
  </conditionalFormatting>
  <conditionalFormatting sqref="AU1129">
    <cfRule type="cellIs" dxfId="0" priority="8729" operator="lessThan">
      <formula>20</formula>
    </cfRule>
    <cfRule type="cellIs" dxfId="1" priority="5445" operator="greaterThan">
      <formula>120</formula>
    </cfRule>
    <cfRule type="containsText" dxfId="2" priority="2161" operator="between" text="库存为">
      <formula>NOT(ISERROR(SEARCH("库存为",AU1129)))</formula>
    </cfRule>
  </conditionalFormatting>
  <conditionalFormatting sqref="AU1130">
    <cfRule type="cellIs" dxfId="0" priority="8728" operator="lessThan">
      <formula>20</formula>
    </cfRule>
    <cfRule type="cellIs" dxfId="1" priority="5444" operator="greaterThan">
      <formula>120</formula>
    </cfRule>
    <cfRule type="containsText" dxfId="2" priority="2160" operator="between" text="库存为">
      <formula>NOT(ISERROR(SEARCH("库存为",AU1130)))</formula>
    </cfRule>
  </conditionalFormatting>
  <conditionalFormatting sqref="AU1131">
    <cfRule type="cellIs" dxfId="0" priority="8727" operator="lessThan">
      <formula>20</formula>
    </cfRule>
    <cfRule type="cellIs" dxfId="1" priority="5443" operator="greaterThan">
      <formula>120</formula>
    </cfRule>
    <cfRule type="containsText" dxfId="2" priority="2159" operator="between" text="库存为">
      <formula>NOT(ISERROR(SEARCH("库存为",AU1131)))</formula>
    </cfRule>
  </conditionalFormatting>
  <conditionalFormatting sqref="AU1132">
    <cfRule type="cellIs" dxfId="0" priority="8726" operator="lessThan">
      <formula>20</formula>
    </cfRule>
    <cfRule type="cellIs" dxfId="1" priority="5442" operator="greaterThan">
      <formula>120</formula>
    </cfRule>
    <cfRule type="containsText" dxfId="2" priority="2158" operator="between" text="库存为">
      <formula>NOT(ISERROR(SEARCH("库存为",AU1132)))</formula>
    </cfRule>
  </conditionalFormatting>
  <conditionalFormatting sqref="AU1133">
    <cfRule type="cellIs" dxfId="0" priority="8725" operator="lessThan">
      <formula>20</formula>
    </cfRule>
    <cfRule type="cellIs" dxfId="1" priority="5441" operator="greaterThan">
      <formula>120</formula>
    </cfRule>
    <cfRule type="containsText" dxfId="2" priority="2157" operator="between" text="库存为">
      <formula>NOT(ISERROR(SEARCH("库存为",AU1133)))</formula>
    </cfRule>
  </conditionalFormatting>
  <conditionalFormatting sqref="AU1134">
    <cfRule type="cellIs" dxfId="0" priority="8724" operator="lessThan">
      <formula>20</formula>
    </cfRule>
    <cfRule type="cellIs" dxfId="1" priority="5440" operator="greaterThan">
      <formula>120</formula>
    </cfRule>
    <cfRule type="containsText" dxfId="2" priority="2156" operator="between" text="库存为">
      <formula>NOT(ISERROR(SEARCH("库存为",AU1134)))</formula>
    </cfRule>
  </conditionalFormatting>
  <conditionalFormatting sqref="AU1135">
    <cfRule type="cellIs" dxfId="0" priority="8723" operator="lessThan">
      <formula>20</formula>
    </cfRule>
    <cfRule type="cellIs" dxfId="1" priority="5439" operator="greaterThan">
      <formula>120</formula>
    </cfRule>
    <cfRule type="containsText" dxfId="2" priority="2155" operator="between" text="库存为">
      <formula>NOT(ISERROR(SEARCH("库存为",AU1135)))</formula>
    </cfRule>
  </conditionalFormatting>
  <conditionalFormatting sqref="AU1136">
    <cfRule type="cellIs" dxfId="0" priority="8722" operator="lessThan">
      <formula>20</formula>
    </cfRule>
    <cfRule type="cellIs" dxfId="1" priority="5438" operator="greaterThan">
      <formula>120</formula>
    </cfRule>
    <cfRule type="containsText" dxfId="2" priority="2154" operator="between" text="库存为">
      <formula>NOT(ISERROR(SEARCH("库存为",AU1136)))</formula>
    </cfRule>
  </conditionalFormatting>
  <conditionalFormatting sqref="AU1137">
    <cfRule type="cellIs" dxfId="0" priority="8721" operator="lessThan">
      <formula>20</formula>
    </cfRule>
    <cfRule type="cellIs" dxfId="1" priority="5437" operator="greaterThan">
      <formula>120</formula>
    </cfRule>
    <cfRule type="containsText" dxfId="2" priority="2153" operator="between" text="库存为">
      <formula>NOT(ISERROR(SEARCH("库存为",AU1137)))</formula>
    </cfRule>
  </conditionalFormatting>
  <conditionalFormatting sqref="AU1138">
    <cfRule type="cellIs" dxfId="0" priority="8720" operator="lessThan">
      <formula>20</formula>
    </cfRule>
    <cfRule type="cellIs" dxfId="1" priority="5436" operator="greaterThan">
      <formula>120</formula>
    </cfRule>
    <cfRule type="containsText" dxfId="2" priority="2152" operator="between" text="库存为">
      <formula>NOT(ISERROR(SEARCH("库存为",AU1138)))</formula>
    </cfRule>
  </conditionalFormatting>
  <conditionalFormatting sqref="AU1139">
    <cfRule type="cellIs" dxfId="0" priority="8719" operator="lessThan">
      <formula>20</formula>
    </cfRule>
    <cfRule type="cellIs" dxfId="1" priority="5435" operator="greaterThan">
      <formula>120</formula>
    </cfRule>
    <cfRule type="containsText" dxfId="2" priority="2151" operator="between" text="库存为">
      <formula>NOT(ISERROR(SEARCH("库存为",AU1139)))</formula>
    </cfRule>
  </conditionalFormatting>
  <conditionalFormatting sqref="AU1140">
    <cfRule type="cellIs" dxfId="0" priority="8718" operator="lessThan">
      <formula>20</formula>
    </cfRule>
    <cfRule type="cellIs" dxfId="1" priority="5434" operator="greaterThan">
      <formula>120</formula>
    </cfRule>
    <cfRule type="containsText" dxfId="2" priority="2150" operator="between" text="库存为">
      <formula>NOT(ISERROR(SEARCH("库存为",AU1140)))</formula>
    </cfRule>
  </conditionalFormatting>
  <conditionalFormatting sqref="AU1141">
    <cfRule type="cellIs" dxfId="0" priority="8717" operator="lessThan">
      <formula>20</formula>
    </cfRule>
    <cfRule type="cellIs" dxfId="1" priority="5433" operator="greaterThan">
      <formula>120</formula>
    </cfRule>
    <cfRule type="containsText" dxfId="2" priority="2149" operator="between" text="库存为">
      <formula>NOT(ISERROR(SEARCH("库存为",AU1141)))</formula>
    </cfRule>
  </conditionalFormatting>
  <conditionalFormatting sqref="AU1142">
    <cfRule type="cellIs" dxfId="0" priority="8716" operator="lessThan">
      <formula>20</formula>
    </cfRule>
    <cfRule type="cellIs" dxfId="1" priority="5432" operator="greaterThan">
      <formula>120</formula>
    </cfRule>
    <cfRule type="containsText" dxfId="2" priority="2148" operator="between" text="库存为">
      <formula>NOT(ISERROR(SEARCH("库存为",AU1142)))</formula>
    </cfRule>
  </conditionalFormatting>
  <conditionalFormatting sqref="AU1143">
    <cfRule type="cellIs" dxfId="0" priority="8715" operator="lessThan">
      <formula>20</formula>
    </cfRule>
    <cfRule type="cellIs" dxfId="1" priority="5431" operator="greaterThan">
      <formula>120</formula>
    </cfRule>
    <cfRule type="containsText" dxfId="2" priority="2147" operator="between" text="库存为">
      <formula>NOT(ISERROR(SEARCH("库存为",AU1143)))</formula>
    </cfRule>
  </conditionalFormatting>
  <conditionalFormatting sqref="AU1144">
    <cfRule type="cellIs" dxfId="0" priority="8714" operator="lessThan">
      <formula>20</formula>
    </cfRule>
    <cfRule type="cellIs" dxfId="1" priority="5430" operator="greaterThan">
      <formula>120</formula>
    </cfRule>
    <cfRule type="containsText" dxfId="2" priority="2146" operator="between" text="库存为">
      <formula>NOT(ISERROR(SEARCH("库存为",AU1144)))</formula>
    </cfRule>
  </conditionalFormatting>
  <conditionalFormatting sqref="AU1145">
    <cfRule type="cellIs" dxfId="0" priority="8713" operator="lessThan">
      <formula>20</formula>
    </cfRule>
    <cfRule type="cellIs" dxfId="1" priority="5429" operator="greaterThan">
      <formula>120</formula>
    </cfRule>
    <cfRule type="containsText" dxfId="2" priority="2145" operator="between" text="库存为">
      <formula>NOT(ISERROR(SEARCH("库存为",AU1145)))</formula>
    </cfRule>
  </conditionalFormatting>
  <conditionalFormatting sqref="AU1146">
    <cfRule type="cellIs" dxfId="0" priority="8712" operator="lessThan">
      <formula>20</formula>
    </cfRule>
    <cfRule type="cellIs" dxfId="1" priority="5428" operator="greaterThan">
      <formula>120</formula>
    </cfRule>
    <cfRule type="containsText" dxfId="2" priority="2144" operator="between" text="库存为">
      <formula>NOT(ISERROR(SEARCH("库存为",AU1146)))</formula>
    </cfRule>
  </conditionalFormatting>
  <conditionalFormatting sqref="AU1147">
    <cfRule type="cellIs" dxfId="0" priority="8711" operator="lessThan">
      <formula>20</formula>
    </cfRule>
    <cfRule type="cellIs" dxfId="1" priority="5427" operator="greaterThan">
      <formula>120</formula>
    </cfRule>
    <cfRule type="containsText" dxfId="2" priority="2143" operator="between" text="库存为">
      <formula>NOT(ISERROR(SEARCH("库存为",AU1147)))</formula>
    </cfRule>
  </conditionalFormatting>
  <conditionalFormatting sqref="AU1148">
    <cfRule type="cellIs" dxfId="0" priority="8710" operator="lessThan">
      <formula>20</formula>
    </cfRule>
    <cfRule type="cellIs" dxfId="1" priority="5426" operator="greaterThan">
      <formula>120</formula>
    </cfRule>
    <cfRule type="containsText" dxfId="2" priority="2142" operator="between" text="库存为">
      <formula>NOT(ISERROR(SEARCH("库存为",AU1148)))</formula>
    </cfRule>
  </conditionalFormatting>
  <conditionalFormatting sqref="AU1149">
    <cfRule type="cellIs" dxfId="0" priority="8709" operator="lessThan">
      <formula>20</formula>
    </cfRule>
    <cfRule type="cellIs" dxfId="1" priority="5425" operator="greaterThan">
      <formula>120</formula>
    </cfRule>
    <cfRule type="containsText" dxfId="2" priority="2141" operator="between" text="库存为">
      <formula>NOT(ISERROR(SEARCH("库存为",AU1149)))</formula>
    </cfRule>
  </conditionalFormatting>
  <conditionalFormatting sqref="AU1150">
    <cfRule type="cellIs" dxfId="0" priority="8708" operator="lessThan">
      <formula>20</formula>
    </cfRule>
    <cfRule type="cellIs" dxfId="1" priority="5424" operator="greaterThan">
      <formula>120</formula>
    </cfRule>
    <cfRule type="containsText" dxfId="2" priority="2140" operator="between" text="库存为">
      <formula>NOT(ISERROR(SEARCH("库存为",AU1150)))</formula>
    </cfRule>
  </conditionalFormatting>
  <conditionalFormatting sqref="AU1151">
    <cfRule type="cellIs" dxfId="0" priority="8707" operator="lessThan">
      <formula>20</formula>
    </cfRule>
    <cfRule type="cellIs" dxfId="1" priority="5423" operator="greaterThan">
      <formula>120</formula>
    </cfRule>
    <cfRule type="containsText" dxfId="2" priority="2139" operator="between" text="库存为">
      <formula>NOT(ISERROR(SEARCH("库存为",AU1151)))</formula>
    </cfRule>
  </conditionalFormatting>
  <conditionalFormatting sqref="AU1152">
    <cfRule type="cellIs" dxfId="0" priority="8706" operator="lessThan">
      <formula>20</formula>
    </cfRule>
    <cfRule type="cellIs" dxfId="1" priority="5422" operator="greaterThan">
      <formula>120</formula>
    </cfRule>
    <cfRule type="containsText" dxfId="2" priority="2138" operator="between" text="库存为">
      <formula>NOT(ISERROR(SEARCH("库存为",AU1152)))</formula>
    </cfRule>
  </conditionalFormatting>
  <conditionalFormatting sqref="AU1153">
    <cfRule type="cellIs" dxfId="0" priority="8705" operator="lessThan">
      <formula>20</formula>
    </cfRule>
    <cfRule type="cellIs" dxfId="1" priority="5421" operator="greaterThan">
      <formula>120</formula>
    </cfRule>
    <cfRule type="containsText" dxfId="2" priority="2137" operator="between" text="库存为">
      <formula>NOT(ISERROR(SEARCH("库存为",AU1153)))</formula>
    </cfRule>
  </conditionalFormatting>
  <conditionalFormatting sqref="AU1154">
    <cfRule type="cellIs" dxfId="0" priority="8704" operator="lessThan">
      <formula>20</formula>
    </cfRule>
    <cfRule type="cellIs" dxfId="1" priority="5420" operator="greaterThan">
      <formula>120</formula>
    </cfRule>
    <cfRule type="containsText" dxfId="2" priority="2136" operator="between" text="库存为">
      <formula>NOT(ISERROR(SEARCH("库存为",AU1154)))</formula>
    </cfRule>
  </conditionalFormatting>
  <conditionalFormatting sqref="AU1155">
    <cfRule type="cellIs" dxfId="0" priority="8703" operator="lessThan">
      <formula>20</formula>
    </cfRule>
    <cfRule type="cellIs" dxfId="1" priority="5419" operator="greaterThan">
      <formula>120</formula>
    </cfRule>
    <cfRule type="containsText" dxfId="2" priority="2135" operator="between" text="库存为">
      <formula>NOT(ISERROR(SEARCH("库存为",AU1155)))</formula>
    </cfRule>
  </conditionalFormatting>
  <conditionalFormatting sqref="AU1156">
    <cfRule type="cellIs" dxfId="0" priority="8702" operator="lessThan">
      <formula>20</formula>
    </cfRule>
    <cfRule type="cellIs" dxfId="1" priority="5418" operator="greaterThan">
      <formula>120</formula>
    </cfRule>
    <cfRule type="containsText" dxfId="2" priority="2134" operator="between" text="库存为">
      <formula>NOT(ISERROR(SEARCH("库存为",AU1156)))</formula>
    </cfRule>
  </conditionalFormatting>
  <conditionalFormatting sqref="AU1157">
    <cfRule type="cellIs" dxfId="0" priority="8701" operator="lessThan">
      <formula>20</formula>
    </cfRule>
    <cfRule type="cellIs" dxfId="1" priority="5417" operator="greaterThan">
      <formula>120</formula>
    </cfRule>
    <cfRule type="containsText" dxfId="2" priority="2133" operator="between" text="库存为">
      <formula>NOT(ISERROR(SEARCH("库存为",AU1157)))</formula>
    </cfRule>
  </conditionalFormatting>
  <conditionalFormatting sqref="AU1158">
    <cfRule type="cellIs" dxfId="0" priority="8700" operator="lessThan">
      <formula>20</formula>
    </cfRule>
    <cfRule type="cellIs" dxfId="1" priority="5416" operator="greaterThan">
      <formula>120</formula>
    </cfRule>
    <cfRule type="containsText" dxfId="2" priority="2132" operator="between" text="库存为">
      <formula>NOT(ISERROR(SEARCH("库存为",AU1158)))</formula>
    </cfRule>
  </conditionalFormatting>
  <conditionalFormatting sqref="AU1159">
    <cfRule type="cellIs" dxfId="0" priority="8699" operator="lessThan">
      <formula>20</formula>
    </cfRule>
    <cfRule type="cellIs" dxfId="1" priority="5415" operator="greaterThan">
      <formula>120</formula>
    </cfRule>
    <cfRule type="containsText" dxfId="2" priority="2131" operator="between" text="库存为">
      <formula>NOT(ISERROR(SEARCH("库存为",AU1159)))</formula>
    </cfRule>
  </conditionalFormatting>
  <conditionalFormatting sqref="AU1160">
    <cfRule type="cellIs" dxfId="0" priority="8698" operator="lessThan">
      <formula>20</formula>
    </cfRule>
    <cfRule type="cellIs" dxfId="1" priority="5414" operator="greaterThan">
      <formula>120</formula>
    </cfRule>
    <cfRule type="containsText" dxfId="2" priority="2130" operator="between" text="库存为">
      <formula>NOT(ISERROR(SEARCH("库存为",AU1160)))</formula>
    </cfRule>
  </conditionalFormatting>
  <conditionalFormatting sqref="AU1161">
    <cfRule type="cellIs" dxfId="0" priority="8697" operator="lessThan">
      <formula>20</formula>
    </cfRule>
    <cfRule type="cellIs" dxfId="1" priority="5413" operator="greaterThan">
      <formula>120</formula>
    </cfRule>
    <cfRule type="containsText" dxfId="2" priority="2129" operator="between" text="库存为">
      <formula>NOT(ISERROR(SEARCH("库存为",AU1161)))</formula>
    </cfRule>
  </conditionalFormatting>
  <conditionalFormatting sqref="AU1162">
    <cfRule type="cellIs" dxfId="0" priority="8696" operator="lessThan">
      <formula>20</formula>
    </cfRule>
    <cfRule type="cellIs" dxfId="1" priority="5412" operator="greaterThan">
      <formula>120</formula>
    </cfRule>
    <cfRule type="containsText" dxfId="2" priority="2128" operator="between" text="库存为">
      <formula>NOT(ISERROR(SEARCH("库存为",AU1162)))</formula>
    </cfRule>
  </conditionalFormatting>
  <conditionalFormatting sqref="AU1163">
    <cfRule type="cellIs" dxfId="0" priority="8695" operator="lessThan">
      <formula>20</formula>
    </cfRule>
    <cfRule type="cellIs" dxfId="1" priority="5411" operator="greaterThan">
      <formula>120</formula>
    </cfRule>
    <cfRule type="containsText" dxfId="2" priority="2127" operator="between" text="库存为">
      <formula>NOT(ISERROR(SEARCH("库存为",AU1163)))</formula>
    </cfRule>
  </conditionalFormatting>
  <conditionalFormatting sqref="AU1164">
    <cfRule type="cellIs" dxfId="0" priority="8694" operator="lessThan">
      <formula>20</formula>
    </cfRule>
    <cfRule type="cellIs" dxfId="1" priority="5410" operator="greaterThan">
      <formula>120</formula>
    </cfRule>
    <cfRule type="containsText" dxfId="2" priority="2126" operator="between" text="库存为">
      <formula>NOT(ISERROR(SEARCH("库存为",AU1164)))</formula>
    </cfRule>
  </conditionalFormatting>
  <conditionalFormatting sqref="AU1165">
    <cfRule type="cellIs" dxfId="0" priority="8693" operator="lessThan">
      <formula>20</formula>
    </cfRule>
    <cfRule type="cellIs" dxfId="1" priority="5409" operator="greaterThan">
      <formula>120</formula>
    </cfRule>
    <cfRule type="containsText" dxfId="2" priority="2125" operator="between" text="库存为">
      <formula>NOT(ISERROR(SEARCH("库存为",AU1165)))</formula>
    </cfRule>
  </conditionalFormatting>
  <conditionalFormatting sqref="AU1166">
    <cfRule type="cellIs" dxfId="0" priority="8692" operator="lessThan">
      <formula>20</formula>
    </cfRule>
    <cfRule type="cellIs" dxfId="1" priority="5408" operator="greaterThan">
      <formula>120</formula>
    </cfRule>
    <cfRule type="containsText" dxfId="2" priority="2124" operator="between" text="库存为">
      <formula>NOT(ISERROR(SEARCH("库存为",AU1166)))</formula>
    </cfRule>
  </conditionalFormatting>
  <conditionalFormatting sqref="AU1167">
    <cfRule type="cellIs" dxfId="0" priority="8691" operator="lessThan">
      <formula>20</formula>
    </cfRule>
    <cfRule type="cellIs" dxfId="1" priority="5407" operator="greaterThan">
      <formula>120</formula>
    </cfRule>
    <cfRule type="containsText" dxfId="2" priority="2123" operator="between" text="库存为">
      <formula>NOT(ISERROR(SEARCH("库存为",AU1167)))</formula>
    </cfRule>
  </conditionalFormatting>
  <conditionalFormatting sqref="AU1168">
    <cfRule type="cellIs" dxfId="0" priority="8690" operator="lessThan">
      <formula>20</formula>
    </cfRule>
    <cfRule type="cellIs" dxfId="1" priority="5406" operator="greaterThan">
      <formula>120</formula>
    </cfRule>
    <cfRule type="containsText" dxfId="2" priority="2122" operator="between" text="库存为">
      <formula>NOT(ISERROR(SEARCH("库存为",AU1168)))</formula>
    </cfRule>
  </conditionalFormatting>
  <conditionalFormatting sqref="AU1169">
    <cfRule type="cellIs" dxfId="0" priority="8689" operator="lessThan">
      <formula>20</formula>
    </cfRule>
    <cfRule type="cellIs" dxfId="1" priority="5405" operator="greaterThan">
      <formula>120</formula>
    </cfRule>
    <cfRule type="containsText" dxfId="2" priority="2121" operator="between" text="库存为">
      <formula>NOT(ISERROR(SEARCH("库存为",AU1169)))</formula>
    </cfRule>
  </conditionalFormatting>
  <conditionalFormatting sqref="AU1170">
    <cfRule type="cellIs" dxfId="0" priority="8688" operator="lessThan">
      <formula>20</formula>
    </cfRule>
    <cfRule type="cellIs" dxfId="1" priority="5404" operator="greaterThan">
      <formula>120</formula>
    </cfRule>
    <cfRule type="containsText" dxfId="2" priority="2120" operator="between" text="库存为">
      <formula>NOT(ISERROR(SEARCH("库存为",AU1170)))</formula>
    </cfRule>
  </conditionalFormatting>
  <conditionalFormatting sqref="AU1171">
    <cfRule type="cellIs" dxfId="0" priority="8687" operator="lessThan">
      <formula>20</formula>
    </cfRule>
    <cfRule type="cellIs" dxfId="1" priority="5403" operator="greaterThan">
      <formula>120</formula>
    </cfRule>
    <cfRule type="containsText" dxfId="2" priority="2119" operator="between" text="库存为">
      <formula>NOT(ISERROR(SEARCH("库存为",AU1171)))</formula>
    </cfRule>
  </conditionalFormatting>
  <conditionalFormatting sqref="AU1172">
    <cfRule type="cellIs" dxfId="0" priority="8686" operator="lessThan">
      <formula>20</formula>
    </cfRule>
    <cfRule type="cellIs" dxfId="1" priority="5402" operator="greaterThan">
      <formula>120</formula>
    </cfRule>
    <cfRule type="containsText" dxfId="2" priority="2118" operator="between" text="库存为">
      <formula>NOT(ISERROR(SEARCH("库存为",AU1172)))</formula>
    </cfRule>
  </conditionalFormatting>
  <conditionalFormatting sqref="AU1173">
    <cfRule type="cellIs" dxfId="0" priority="8685" operator="lessThan">
      <formula>20</formula>
    </cfRule>
    <cfRule type="cellIs" dxfId="1" priority="5401" operator="greaterThan">
      <formula>120</formula>
    </cfRule>
    <cfRule type="containsText" dxfId="2" priority="2117" operator="between" text="库存为">
      <formula>NOT(ISERROR(SEARCH("库存为",AU1173)))</formula>
    </cfRule>
  </conditionalFormatting>
  <conditionalFormatting sqref="AU1174">
    <cfRule type="cellIs" dxfId="0" priority="8684" operator="lessThan">
      <formula>20</formula>
    </cfRule>
    <cfRule type="cellIs" dxfId="1" priority="5400" operator="greaterThan">
      <formula>120</formula>
    </cfRule>
    <cfRule type="containsText" dxfId="2" priority="2116" operator="between" text="库存为">
      <formula>NOT(ISERROR(SEARCH("库存为",AU1174)))</formula>
    </cfRule>
  </conditionalFormatting>
  <conditionalFormatting sqref="AU1175">
    <cfRule type="cellIs" dxfId="0" priority="8683" operator="lessThan">
      <formula>20</formula>
    </cfRule>
    <cfRule type="cellIs" dxfId="1" priority="5399" operator="greaterThan">
      <formula>120</formula>
    </cfRule>
    <cfRule type="containsText" dxfId="2" priority="2115" operator="between" text="库存为">
      <formula>NOT(ISERROR(SEARCH("库存为",AU1175)))</formula>
    </cfRule>
  </conditionalFormatting>
  <conditionalFormatting sqref="AU1176">
    <cfRule type="cellIs" dxfId="0" priority="8682" operator="lessThan">
      <formula>20</formula>
    </cfRule>
    <cfRule type="cellIs" dxfId="1" priority="5398" operator="greaterThan">
      <formula>120</formula>
    </cfRule>
    <cfRule type="containsText" dxfId="2" priority="2114" operator="between" text="库存为">
      <formula>NOT(ISERROR(SEARCH("库存为",AU1176)))</formula>
    </cfRule>
  </conditionalFormatting>
  <conditionalFormatting sqref="AU1177">
    <cfRule type="cellIs" dxfId="0" priority="8681" operator="lessThan">
      <formula>20</formula>
    </cfRule>
    <cfRule type="cellIs" dxfId="1" priority="5397" operator="greaterThan">
      <formula>120</formula>
    </cfRule>
    <cfRule type="containsText" dxfId="2" priority="2113" operator="between" text="库存为">
      <formula>NOT(ISERROR(SEARCH("库存为",AU1177)))</formula>
    </cfRule>
  </conditionalFormatting>
  <conditionalFormatting sqref="AU1178">
    <cfRule type="cellIs" dxfId="0" priority="8680" operator="lessThan">
      <formula>20</formula>
    </cfRule>
    <cfRule type="cellIs" dxfId="1" priority="5396" operator="greaterThan">
      <formula>120</formula>
    </cfRule>
    <cfRule type="containsText" dxfId="2" priority="2112" operator="between" text="库存为">
      <formula>NOT(ISERROR(SEARCH("库存为",AU1178)))</formula>
    </cfRule>
  </conditionalFormatting>
  <conditionalFormatting sqref="AU1179">
    <cfRule type="cellIs" dxfId="0" priority="8679" operator="lessThan">
      <formula>20</formula>
    </cfRule>
    <cfRule type="cellIs" dxfId="1" priority="5395" operator="greaterThan">
      <formula>120</formula>
    </cfRule>
    <cfRule type="containsText" dxfId="2" priority="2111" operator="between" text="库存为">
      <formula>NOT(ISERROR(SEARCH("库存为",AU1179)))</formula>
    </cfRule>
  </conditionalFormatting>
  <conditionalFormatting sqref="AU1180">
    <cfRule type="cellIs" dxfId="0" priority="8678" operator="lessThan">
      <formula>20</formula>
    </cfRule>
    <cfRule type="cellIs" dxfId="1" priority="5394" operator="greaterThan">
      <formula>120</formula>
    </cfRule>
    <cfRule type="containsText" dxfId="2" priority="2110" operator="between" text="库存为">
      <formula>NOT(ISERROR(SEARCH("库存为",AU1180)))</formula>
    </cfRule>
  </conditionalFormatting>
  <conditionalFormatting sqref="AU1181">
    <cfRule type="cellIs" dxfId="0" priority="8677" operator="lessThan">
      <formula>20</formula>
    </cfRule>
    <cfRule type="cellIs" dxfId="1" priority="5393" operator="greaterThan">
      <formula>120</formula>
    </cfRule>
    <cfRule type="containsText" dxfId="2" priority="2109" operator="between" text="库存为">
      <formula>NOT(ISERROR(SEARCH("库存为",AU1181)))</formula>
    </cfRule>
  </conditionalFormatting>
  <conditionalFormatting sqref="AU1182">
    <cfRule type="cellIs" dxfId="0" priority="8676" operator="lessThan">
      <formula>20</formula>
    </cfRule>
    <cfRule type="cellIs" dxfId="1" priority="5392" operator="greaterThan">
      <formula>120</formula>
    </cfRule>
    <cfRule type="containsText" dxfId="2" priority="2108" operator="between" text="库存为">
      <formula>NOT(ISERROR(SEARCH("库存为",AU1182)))</formula>
    </cfRule>
  </conditionalFormatting>
  <conditionalFormatting sqref="AU1183">
    <cfRule type="cellIs" dxfId="0" priority="8675" operator="lessThan">
      <formula>20</formula>
    </cfRule>
    <cfRule type="cellIs" dxfId="1" priority="5391" operator="greaterThan">
      <formula>120</formula>
    </cfRule>
    <cfRule type="containsText" dxfId="2" priority="2107" operator="between" text="库存为">
      <formula>NOT(ISERROR(SEARCH("库存为",AU1183)))</formula>
    </cfRule>
  </conditionalFormatting>
  <conditionalFormatting sqref="AU1184">
    <cfRule type="cellIs" dxfId="0" priority="8674" operator="lessThan">
      <formula>20</formula>
    </cfRule>
    <cfRule type="cellIs" dxfId="1" priority="5390" operator="greaterThan">
      <formula>120</formula>
    </cfRule>
    <cfRule type="containsText" dxfId="2" priority="2106" operator="between" text="库存为">
      <formula>NOT(ISERROR(SEARCH("库存为",AU1184)))</formula>
    </cfRule>
  </conditionalFormatting>
  <conditionalFormatting sqref="AU1185">
    <cfRule type="cellIs" dxfId="0" priority="8673" operator="lessThan">
      <formula>20</formula>
    </cfRule>
    <cfRule type="cellIs" dxfId="1" priority="5389" operator="greaterThan">
      <formula>120</formula>
    </cfRule>
    <cfRule type="containsText" dxfId="2" priority="2105" operator="between" text="库存为">
      <formula>NOT(ISERROR(SEARCH("库存为",AU1185)))</formula>
    </cfRule>
  </conditionalFormatting>
  <conditionalFormatting sqref="AU1186">
    <cfRule type="cellIs" dxfId="0" priority="8672" operator="lessThan">
      <formula>20</formula>
    </cfRule>
    <cfRule type="cellIs" dxfId="1" priority="5388" operator="greaterThan">
      <formula>120</formula>
    </cfRule>
    <cfRule type="containsText" dxfId="2" priority="2104" operator="between" text="库存为">
      <formula>NOT(ISERROR(SEARCH("库存为",AU1186)))</formula>
    </cfRule>
  </conditionalFormatting>
  <conditionalFormatting sqref="AU1187">
    <cfRule type="cellIs" dxfId="0" priority="8671" operator="lessThan">
      <formula>20</formula>
    </cfRule>
    <cfRule type="cellIs" dxfId="1" priority="5387" operator="greaterThan">
      <formula>120</formula>
    </cfRule>
    <cfRule type="containsText" dxfId="2" priority="2103" operator="between" text="库存为">
      <formula>NOT(ISERROR(SEARCH("库存为",AU1187)))</formula>
    </cfRule>
  </conditionalFormatting>
  <conditionalFormatting sqref="AU1188">
    <cfRule type="cellIs" dxfId="0" priority="8670" operator="lessThan">
      <formula>20</formula>
    </cfRule>
    <cfRule type="cellIs" dxfId="1" priority="5386" operator="greaterThan">
      <formula>120</formula>
    </cfRule>
    <cfRule type="containsText" dxfId="2" priority="2102" operator="between" text="库存为">
      <formula>NOT(ISERROR(SEARCH("库存为",AU1188)))</formula>
    </cfRule>
  </conditionalFormatting>
  <conditionalFormatting sqref="AU1189">
    <cfRule type="cellIs" dxfId="0" priority="8669" operator="lessThan">
      <formula>20</formula>
    </cfRule>
    <cfRule type="cellIs" dxfId="1" priority="5385" operator="greaterThan">
      <formula>120</formula>
    </cfRule>
    <cfRule type="containsText" dxfId="2" priority="2101" operator="between" text="库存为">
      <formula>NOT(ISERROR(SEARCH("库存为",AU1189)))</formula>
    </cfRule>
  </conditionalFormatting>
  <conditionalFormatting sqref="AU1190">
    <cfRule type="cellIs" dxfId="0" priority="8668" operator="lessThan">
      <formula>20</formula>
    </cfRule>
    <cfRule type="cellIs" dxfId="1" priority="5384" operator="greaterThan">
      <formula>120</formula>
    </cfRule>
    <cfRule type="containsText" dxfId="2" priority="2100" operator="between" text="库存为">
      <formula>NOT(ISERROR(SEARCH("库存为",AU1190)))</formula>
    </cfRule>
  </conditionalFormatting>
  <conditionalFormatting sqref="AU1191">
    <cfRule type="cellIs" dxfId="0" priority="8667" operator="lessThan">
      <formula>20</formula>
    </cfRule>
    <cfRule type="cellIs" dxfId="1" priority="5383" operator="greaterThan">
      <formula>120</formula>
    </cfRule>
    <cfRule type="containsText" dxfId="2" priority="2099" operator="between" text="库存为">
      <formula>NOT(ISERROR(SEARCH("库存为",AU1191)))</formula>
    </cfRule>
  </conditionalFormatting>
  <conditionalFormatting sqref="AU1192">
    <cfRule type="cellIs" dxfId="0" priority="8666" operator="lessThan">
      <formula>20</formula>
    </cfRule>
    <cfRule type="cellIs" dxfId="1" priority="5382" operator="greaterThan">
      <formula>120</formula>
    </cfRule>
    <cfRule type="containsText" dxfId="2" priority="2098" operator="between" text="库存为">
      <formula>NOT(ISERROR(SEARCH("库存为",AU1192)))</formula>
    </cfRule>
  </conditionalFormatting>
  <conditionalFormatting sqref="AU1193">
    <cfRule type="cellIs" dxfId="0" priority="8665" operator="lessThan">
      <formula>20</formula>
    </cfRule>
    <cfRule type="cellIs" dxfId="1" priority="5381" operator="greaterThan">
      <formula>120</formula>
    </cfRule>
    <cfRule type="containsText" dxfId="2" priority="2097" operator="between" text="库存为">
      <formula>NOT(ISERROR(SEARCH("库存为",AU1193)))</formula>
    </cfRule>
  </conditionalFormatting>
  <conditionalFormatting sqref="AU1194">
    <cfRule type="cellIs" dxfId="0" priority="8664" operator="lessThan">
      <formula>20</formula>
    </cfRule>
    <cfRule type="cellIs" dxfId="1" priority="5380" operator="greaterThan">
      <formula>120</formula>
    </cfRule>
    <cfRule type="containsText" dxfId="2" priority="2096" operator="between" text="库存为">
      <formula>NOT(ISERROR(SEARCH("库存为",AU1194)))</formula>
    </cfRule>
  </conditionalFormatting>
  <conditionalFormatting sqref="AU1195">
    <cfRule type="cellIs" dxfId="0" priority="8663" operator="lessThan">
      <formula>20</formula>
    </cfRule>
    <cfRule type="cellIs" dxfId="1" priority="5379" operator="greaterThan">
      <formula>120</formula>
    </cfRule>
    <cfRule type="containsText" dxfId="2" priority="2095" operator="between" text="库存为">
      <formula>NOT(ISERROR(SEARCH("库存为",AU1195)))</formula>
    </cfRule>
  </conditionalFormatting>
  <conditionalFormatting sqref="AU1196">
    <cfRule type="cellIs" dxfId="0" priority="8662" operator="lessThan">
      <formula>20</formula>
    </cfRule>
    <cfRule type="cellIs" dxfId="1" priority="5378" operator="greaterThan">
      <formula>120</formula>
    </cfRule>
    <cfRule type="containsText" dxfId="2" priority="2094" operator="between" text="库存为">
      <formula>NOT(ISERROR(SEARCH("库存为",AU1196)))</formula>
    </cfRule>
  </conditionalFormatting>
  <conditionalFormatting sqref="AU1197">
    <cfRule type="cellIs" dxfId="0" priority="8661" operator="lessThan">
      <formula>20</formula>
    </cfRule>
    <cfRule type="cellIs" dxfId="1" priority="5377" operator="greaterThan">
      <formula>120</formula>
    </cfRule>
    <cfRule type="containsText" dxfId="2" priority="2093" operator="between" text="库存为">
      <formula>NOT(ISERROR(SEARCH("库存为",AU1197)))</formula>
    </cfRule>
  </conditionalFormatting>
  <conditionalFormatting sqref="AU1198">
    <cfRule type="cellIs" dxfId="0" priority="8660" operator="lessThan">
      <formula>20</formula>
    </cfRule>
    <cfRule type="cellIs" dxfId="1" priority="5376" operator="greaterThan">
      <formula>120</formula>
    </cfRule>
    <cfRule type="containsText" dxfId="2" priority="2092" operator="between" text="库存为">
      <formula>NOT(ISERROR(SEARCH("库存为",AU1198)))</formula>
    </cfRule>
  </conditionalFormatting>
  <conditionalFormatting sqref="AU1199">
    <cfRule type="cellIs" dxfId="0" priority="8659" operator="lessThan">
      <formula>20</formula>
    </cfRule>
    <cfRule type="cellIs" dxfId="1" priority="5375" operator="greaterThan">
      <formula>120</formula>
    </cfRule>
    <cfRule type="containsText" dxfId="2" priority="2091" operator="between" text="库存为">
      <formula>NOT(ISERROR(SEARCH("库存为",AU1199)))</formula>
    </cfRule>
  </conditionalFormatting>
  <conditionalFormatting sqref="AU1200">
    <cfRule type="cellIs" dxfId="0" priority="8658" operator="lessThan">
      <formula>20</formula>
    </cfRule>
    <cfRule type="cellIs" dxfId="1" priority="5374" operator="greaterThan">
      <formula>120</formula>
    </cfRule>
    <cfRule type="containsText" dxfId="2" priority="2090" operator="between" text="库存为">
      <formula>NOT(ISERROR(SEARCH("库存为",AU1200)))</formula>
    </cfRule>
  </conditionalFormatting>
  <conditionalFormatting sqref="AU1201">
    <cfRule type="cellIs" dxfId="0" priority="8657" operator="lessThan">
      <formula>20</formula>
    </cfRule>
    <cfRule type="cellIs" dxfId="1" priority="5373" operator="greaterThan">
      <formula>120</formula>
    </cfRule>
    <cfRule type="containsText" dxfId="2" priority="2089" operator="between" text="库存为">
      <formula>NOT(ISERROR(SEARCH("库存为",AU1201)))</formula>
    </cfRule>
  </conditionalFormatting>
  <conditionalFormatting sqref="AU1202">
    <cfRule type="cellIs" dxfId="0" priority="8656" operator="lessThan">
      <formula>20</formula>
    </cfRule>
    <cfRule type="cellIs" dxfId="1" priority="5372" operator="greaterThan">
      <formula>120</formula>
    </cfRule>
    <cfRule type="containsText" dxfId="2" priority="2088" operator="between" text="库存为">
      <formula>NOT(ISERROR(SEARCH("库存为",AU1202)))</formula>
    </cfRule>
  </conditionalFormatting>
  <conditionalFormatting sqref="AU1203">
    <cfRule type="cellIs" dxfId="0" priority="8655" operator="lessThan">
      <formula>20</formula>
    </cfRule>
    <cfRule type="cellIs" dxfId="1" priority="5371" operator="greaterThan">
      <formula>120</formula>
    </cfRule>
    <cfRule type="containsText" dxfId="2" priority="2087" operator="between" text="库存为">
      <formula>NOT(ISERROR(SEARCH("库存为",AU1203)))</formula>
    </cfRule>
  </conditionalFormatting>
  <conditionalFormatting sqref="AU1204">
    <cfRule type="cellIs" dxfId="0" priority="8654" operator="lessThan">
      <formula>20</formula>
    </cfRule>
    <cfRule type="cellIs" dxfId="1" priority="5370" operator="greaterThan">
      <formula>120</formula>
    </cfRule>
    <cfRule type="containsText" dxfId="2" priority="2086" operator="between" text="库存为">
      <formula>NOT(ISERROR(SEARCH("库存为",AU1204)))</formula>
    </cfRule>
  </conditionalFormatting>
  <conditionalFormatting sqref="AU1205">
    <cfRule type="cellIs" dxfId="0" priority="8653" operator="lessThan">
      <formula>20</formula>
    </cfRule>
    <cfRule type="cellIs" dxfId="1" priority="5369" operator="greaterThan">
      <formula>120</formula>
    </cfRule>
    <cfRule type="containsText" dxfId="2" priority="2085" operator="between" text="库存为">
      <formula>NOT(ISERROR(SEARCH("库存为",AU1205)))</formula>
    </cfRule>
  </conditionalFormatting>
  <conditionalFormatting sqref="AU1206">
    <cfRule type="cellIs" dxfId="0" priority="8652" operator="lessThan">
      <formula>20</formula>
    </cfRule>
    <cfRule type="cellIs" dxfId="1" priority="5368" operator="greaterThan">
      <formula>120</formula>
    </cfRule>
    <cfRule type="containsText" dxfId="2" priority="2084" operator="between" text="库存为">
      <formula>NOT(ISERROR(SEARCH("库存为",AU1206)))</formula>
    </cfRule>
  </conditionalFormatting>
  <conditionalFormatting sqref="AU1207">
    <cfRule type="cellIs" dxfId="0" priority="8651" operator="lessThan">
      <formula>20</formula>
    </cfRule>
    <cfRule type="cellIs" dxfId="1" priority="5367" operator="greaterThan">
      <formula>120</formula>
    </cfRule>
    <cfRule type="containsText" dxfId="2" priority="2083" operator="between" text="库存为">
      <formula>NOT(ISERROR(SEARCH("库存为",AU1207)))</formula>
    </cfRule>
  </conditionalFormatting>
  <conditionalFormatting sqref="AU1208">
    <cfRule type="cellIs" dxfId="0" priority="8650" operator="lessThan">
      <formula>20</formula>
    </cfRule>
    <cfRule type="cellIs" dxfId="1" priority="5366" operator="greaterThan">
      <formula>120</formula>
    </cfRule>
    <cfRule type="containsText" dxfId="2" priority="2082" operator="between" text="库存为">
      <formula>NOT(ISERROR(SEARCH("库存为",AU1208)))</formula>
    </cfRule>
  </conditionalFormatting>
  <conditionalFormatting sqref="AU1209">
    <cfRule type="cellIs" dxfId="0" priority="8649" operator="lessThan">
      <formula>20</formula>
    </cfRule>
    <cfRule type="cellIs" dxfId="1" priority="5365" operator="greaterThan">
      <formula>120</formula>
    </cfRule>
    <cfRule type="containsText" dxfId="2" priority="2081" operator="between" text="库存为">
      <formula>NOT(ISERROR(SEARCH("库存为",AU1209)))</formula>
    </cfRule>
  </conditionalFormatting>
  <conditionalFormatting sqref="AU1210">
    <cfRule type="cellIs" dxfId="0" priority="8648" operator="lessThan">
      <formula>20</formula>
    </cfRule>
    <cfRule type="cellIs" dxfId="1" priority="5364" operator="greaterThan">
      <formula>120</formula>
    </cfRule>
    <cfRule type="containsText" dxfId="2" priority="2080" operator="between" text="库存为">
      <formula>NOT(ISERROR(SEARCH("库存为",AU1210)))</formula>
    </cfRule>
  </conditionalFormatting>
  <conditionalFormatting sqref="AU1211">
    <cfRule type="cellIs" dxfId="0" priority="8647" operator="lessThan">
      <formula>20</formula>
    </cfRule>
    <cfRule type="cellIs" dxfId="1" priority="5363" operator="greaterThan">
      <formula>120</formula>
    </cfRule>
    <cfRule type="containsText" dxfId="2" priority="2079" operator="between" text="库存为">
      <formula>NOT(ISERROR(SEARCH("库存为",AU1211)))</formula>
    </cfRule>
  </conditionalFormatting>
  <conditionalFormatting sqref="AU1212">
    <cfRule type="cellIs" dxfId="0" priority="8646" operator="lessThan">
      <formula>20</formula>
    </cfRule>
    <cfRule type="cellIs" dxfId="1" priority="5362" operator="greaterThan">
      <formula>120</formula>
    </cfRule>
    <cfRule type="containsText" dxfId="2" priority="2078" operator="between" text="库存为">
      <formula>NOT(ISERROR(SEARCH("库存为",AU1212)))</formula>
    </cfRule>
  </conditionalFormatting>
  <conditionalFormatting sqref="AU1213">
    <cfRule type="cellIs" dxfId="0" priority="8645" operator="lessThan">
      <formula>20</formula>
    </cfRule>
    <cfRule type="cellIs" dxfId="1" priority="5361" operator="greaterThan">
      <formula>120</formula>
    </cfRule>
    <cfRule type="containsText" dxfId="2" priority="2077" operator="between" text="库存为">
      <formula>NOT(ISERROR(SEARCH("库存为",AU1213)))</formula>
    </cfRule>
  </conditionalFormatting>
  <conditionalFormatting sqref="AU1214">
    <cfRule type="cellIs" dxfId="0" priority="8644" operator="lessThan">
      <formula>20</formula>
    </cfRule>
    <cfRule type="cellIs" dxfId="1" priority="5360" operator="greaterThan">
      <formula>120</formula>
    </cfRule>
    <cfRule type="containsText" dxfId="2" priority="2076" operator="between" text="库存为">
      <formula>NOT(ISERROR(SEARCH("库存为",AU1214)))</formula>
    </cfRule>
  </conditionalFormatting>
  <conditionalFormatting sqref="AU1215">
    <cfRule type="cellIs" dxfId="0" priority="8643" operator="lessThan">
      <formula>20</formula>
    </cfRule>
    <cfRule type="cellIs" dxfId="1" priority="5359" operator="greaterThan">
      <formula>120</formula>
    </cfRule>
    <cfRule type="containsText" dxfId="2" priority="2075" operator="between" text="库存为">
      <formula>NOT(ISERROR(SEARCH("库存为",AU1215)))</formula>
    </cfRule>
  </conditionalFormatting>
  <conditionalFormatting sqref="AU1216">
    <cfRule type="cellIs" dxfId="0" priority="8642" operator="lessThan">
      <formula>20</formula>
    </cfRule>
    <cfRule type="cellIs" dxfId="1" priority="5358" operator="greaterThan">
      <formula>120</formula>
    </cfRule>
    <cfRule type="containsText" dxfId="2" priority="2074" operator="between" text="库存为">
      <formula>NOT(ISERROR(SEARCH("库存为",AU1216)))</formula>
    </cfRule>
  </conditionalFormatting>
  <conditionalFormatting sqref="AU1217">
    <cfRule type="cellIs" dxfId="0" priority="8641" operator="lessThan">
      <formula>20</formula>
    </cfRule>
    <cfRule type="cellIs" dxfId="1" priority="5357" operator="greaterThan">
      <formula>120</formula>
    </cfRule>
    <cfRule type="containsText" dxfId="2" priority="2073" operator="between" text="库存为">
      <formula>NOT(ISERROR(SEARCH("库存为",AU1217)))</formula>
    </cfRule>
  </conditionalFormatting>
  <conditionalFormatting sqref="AU1218">
    <cfRule type="cellIs" dxfId="0" priority="8640" operator="lessThan">
      <formula>20</formula>
    </cfRule>
    <cfRule type="cellIs" dxfId="1" priority="5356" operator="greaterThan">
      <formula>120</formula>
    </cfRule>
    <cfRule type="containsText" dxfId="2" priority="2072" operator="between" text="库存为">
      <formula>NOT(ISERROR(SEARCH("库存为",AU1218)))</formula>
    </cfRule>
  </conditionalFormatting>
  <conditionalFormatting sqref="AU1219">
    <cfRule type="cellIs" dxfId="0" priority="8639" operator="lessThan">
      <formula>20</formula>
    </cfRule>
    <cfRule type="cellIs" dxfId="1" priority="5355" operator="greaterThan">
      <formula>120</formula>
    </cfRule>
    <cfRule type="containsText" dxfId="2" priority="2071" operator="between" text="库存为">
      <formula>NOT(ISERROR(SEARCH("库存为",AU1219)))</formula>
    </cfRule>
  </conditionalFormatting>
  <conditionalFormatting sqref="AU1220">
    <cfRule type="cellIs" dxfId="0" priority="8638" operator="lessThan">
      <formula>20</formula>
    </cfRule>
    <cfRule type="cellIs" dxfId="1" priority="5354" operator="greaterThan">
      <formula>120</formula>
    </cfRule>
    <cfRule type="containsText" dxfId="2" priority="2070" operator="between" text="库存为">
      <formula>NOT(ISERROR(SEARCH("库存为",AU1220)))</formula>
    </cfRule>
  </conditionalFormatting>
  <conditionalFormatting sqref="AU1221">
    <cfRule type="cellIs" dxfId="0" priority="8637" operator="lessThan">
      <formula>20</formula>
    </cfRule>
    <cfRule type="cellIs" dxfId="1" priority="5353" operator="greaterThan">
      <formula>120</formula>
    </cfRule>
    <cfRule type="containsText" dxfId="2" priority="2069" operator="between" text="库存为">
      <formula>NOT(ISERROR(SEARCH("库存为",AU1221)))</formula>
    </cfRule>
  </conditionalFormatting>
  <conditionalFormatting sqref="AU1222">
    <cfRule type="cellIs" dxfId="0" priority="8636" operator="lessThan">
      <formula>20</formula>
    </cfRule>
    <cfRule type="cellIs" dxfId="1" priority="5352" operator="greaterThan">
      <formula>120</formula>
    </cfRule>
    <cfRule type="containsText" dxfId="2" priority="2068" operator="between" text="库存为">
      <formula>NOT(ISERROR(SEARCH("库存为",AU1222)))</formula>
    </cfRule>
  </conditionalFormatting>
  <conditionalFormatting sqref="AU1223">
    <cfRule type="cellIs" dxfId="0" priority="8635" operator="lessThan">
      <formula>20</formula>
    </cfRule>
    <cfRule type="cellIs" dxfId="1" priority="5351" operator="greaterThan">
      <formula>120</formula>
    </cfRule>
    <cfRule type="containsText" dxfId="2" priority="2067" operator="between" text="库存为">
      <formula>NOT(ISERROR(SEARCH("库存为",AU1223)))</formula>
    </cfRule>
  </conditionalFormatting>
  <conditionalFormatting sqref="AU1224">
    <cfRule type="cellIs" dxfId="0" priority="8634" operator="lessThan">
      <formula>20</formula>
    </cfRule>
    <cfRule type="cellIs" dxfId="1" priority="5350" operator="greaterThan">
      <formula>120</formula>
    </cfRule>
    <cfRule type="containsText" dxfId="2" priority="2066" operator="between" text="库存为">
      <formula>NOT(ISERROR(SEARCH("库存为",AU1224)))</formula>
    </cfRule>
  </conditionalFormatting>
  <conditionalFormatting sqref="AU1225">
    <cfRule type="cellIs" dxfId="0" priority="8633" operator="lessThan">
      <formula>20</formula>
    </cfRule>
    <cfRule type="cellIs" dxfId="1" priority="5349" operator="greaterThan">
      <formula>120</formula>
    </cfRule>
    <cfRule type="containsText" dxfId="2" priority="2065" operator="between" text="库存为">
      <formula>NOT(ISERROR(SEARCH("库存为",AU1225)))</formula>
    </cfRule>
  </conditionalFormatting>
  <conditionalFormatting sqref="AU1226">
    <cfRule type="cellIs" dxfId="0" priority="8632" operator="lessThan">
      <formula>20</formula>
    </cfRule>
    <cfRule type="cellIs" dxfId="1" priority="5348" operator="greaterThan">
      <formula>120</formula>
    </cfRule>
    <cfRule type="containsText" dxfId="2" priority="2064" operator="between" text="库存为">
      <formula>NOT(ISERROR(SEARCH("库存为",AU1226)))</formula>
    </cfRule>
  </conditionalFormatting>
  <conditionalFormatting sqref="AU1227">
    <cfRule type="cellIs" dxfId="0" priority="8631" operator="lessThan">
      <formula>20</formula>
    </cfRule>
    <cfRule type="cellIs" dxfId="1" priority="5347" operator="greaterThan">
      <formula>120</formula>
    </cfRule>
    <cfRule type="containsText" dxfId="2" priority="2063" operator="between" text="库存为">
      <formula>NOT(ISERROR(SEARCH("库存为",AU1227)))</formula>
    </cfRule>
  </conditionalFormatting>
  <conditionalFormatting sqref="AU1228">
    <cfRule type="cellIs" dxfId="0" priority="8630" operator="lessThan">
      <formula>20</formula>
    </cfRule>
    <cfRule type="cellIs" dxfId="1" priority="5346" operator="greaterThan">
      <formula>120</formula>
    </cfRule>
    <cfRule type="containsText" dxfId="2" priority="2062" operator="between" text="库存为">
      <formula>NOT(ISERROR(SEARCH("库存为",AU1228)))</formula>
    </cfRule>
  </conditionalFormatting>
  <conditionalFormatting sqref="AU1229">
    <cfRule type="cellIs" dxfId="0" priority="8629" operator="lessThan">
      <formula>20</formula>
    </cfRule>
    <cfRule type="cellIs" dxfId="1" priority="5345" operator="greaterThan">
      <formula>120</formula>
    </cfRule>
    <cfRule type="containsText" dxfId="2" priority="2061" operator="between" text="库存为">
      <formula>NOT(ISERROR(SEARCH("库存为",AU1229)))</formula>
    </cfRule>
  </conditionalFormatting>
  <conditionalFormatting sqref="AU1230">
    <cfRule type="cellIs" dxfId="0" priority="8628" operator="lessThan">
      <formula>20</formula>
    </cfRule>
    <cfRule type="cellIs" dxfId="1" priority="5344" operator="greaterThan">
      <formula>120</formula>
    </cfRule>
    <cfRule type="containsText" dxfId="2" priority="2060" operator="between" text="库存为">
      <formula>NOT(ISERROR(SEARCH("库存为",AU1230)))</formula>
    </cfRule>
  </conditionalFormatting>
  <conditionalFormatting sqref="AU1231">
    <cfRule type="cellIs" dxfId="0" priority="8627" operator="lessThan">
      <formula>20</formula>
    </cfRule>
    <cfRule type="cellIs" dxfId="1" priority="5343" operator="greaterThan">
      <formula>120</formula>
    </cfRule>
    <cfRule type="containsText" dxfId="2" priority="2059" operator="between" text="库存为">
      <formula>NOT(ISERROR(SEARCH("库存为",AU1231)))</formula>
    </cfRule>
  </conditionalFormatting>
  <conditionalFormatting sqref="AU1232">
    <cfRule type="cellIs" dxfId="0" priority="8626" operator="lessThan">
      <formula>20</formula>
    </cfRule>
    <cfRule type="cellIs" dxfId="1" priority="5342" operator="greaterThan">
      <formula>120</formula>
    </cfRule>
    <cfRule type="containsText" dxfId="2" priority="2058" operator="between" text="库存为">
      <formula>NOT(ISERROR(SEARCH("库存为",AU1232)))</formula>
    </cfRule>
  </conditionalFormatting>
  <conditionalFormatting sqref="AU1233">
    <cfRule type="cellIs" dxfId="0" priority="8625" operator="lessThan">
      <formula>20</formula>
    </cfRule>
    <cfRule type="cellIs" dxfId="1" priority="5341" operator="greaterThan">
      <formula>120</formula>
    </cfRule>
    <cfRule type="containsText" dxfId="2" priority="2057" operator="between" text="库存为">
      <formula>NOT(ISERROR(SEARCH("库存为",AU1233)))</formula>
    </cfRule>
  </conditionalFormatting>
  <conditionalFormatting sqref="AU1234">
    <cfRule type="cellIs" dxfId="0" priority="8624" operator="lessThan">
      <formula>20</formula>
    </cfRule>
    <cfRule type="cellIs" dxfId="1" priority="5340" operator="greaterThan">
      <formula>120</formula>
    </cfRule>
    <cfRule type="containsText" dxfId="2" priority="2056" operator="between" text="库存为">
      <formula>NOT(ISERROR(SEARCH("库存为",AU1234)))</formula>
    </cfRule>
  </conditionalFormatting>
  <conditionalFormatting sqref="AU1235">
    <cfRule type="cellIs" dxfId="0" priority="8623" operator="lessThan">
      <formula>20</formula>
    </cfRule>
    <cfRule type="cellIs" dxfId="1" priority="5339" operator="greaterThan">
      <formula>120</formula>
    </cfRule>
    <cfRule type="containsText" dxfId="2" priority="2055" operator="between" text="库存为">
      <formula>NOT(ISERROR(SEARCH("库存为",AU1235)))</formula>
    </cfRule>
  </conditionalFormatting>
  <conditionalFormatting sqref="AU1236">
    <cfRule type="cellIs" dxfId="0" priority="8622" operator="lessThan">
      <formula>20</formula>
    </cfRule>
    <cfRule type="cellIs" dxfId="1" priority="5338" operator="greaterThan">
      <formula>120</formula>
    </cfRule>
    <cfRule type="containsText" dxfId="2" priority="2054" operator="between" text="库存为">
      <formula>NOT(ISERROR(SEARCH("库存为",AU1236)))</formula>
    </cfRule>
  </conditionalFormatting>
  <conditionalFormatting sqref="AU1237">
    <cfRule type="cellIs" dxfId="0" priority="8621" operator="lessThan">
      <formula>20</formula>
    </cfRule>
    <cfRule type="cellIs" dxfId="1" priority="5337" operator="greaterThan">
      <formula>120</formula>
    </cfRule>
    <cfRule type="containsText" dxfId="2" priority="2053" operator="between" text="库存为">
      <formula>NOT(ISERROR(SEARCH("库存为",AU1237)))</formula>
    </cfRule>
  </conditionalFormatting>
  <conditionalFormatting sqref="AU1238">
    <cfRule type="cellIs" dxfId="0" priority="8620" operator="lessThan">
      <formula>20</formula>
    </cfRule>
    <cfRule type="cellIs" dxfId="1" priority="5336" operator="greaterThan">
      <formula>120</formula>
    </cfRule>
    <cfRule type="containsText" dxfId="2" priority="2052" operator="between" text="库存为">
      <formula>NOT(ISERROR(SEARCH("库存为",AU1238)))</formula>
    </cfRule>
  </conditionalFormatting>
  <conditionalFormatting sqref="AU1239">
    <cfRule type="cellIs" dxfId="0" priority="8619" operator="lessThan">
      <formula>20</formula>
    </cfRule>
    <cfRule type="cellIs" dxfId="1" priority="5335" operator="greaterThan">
      <formula>120</formula>
    </cfRule>
    <cfRule type="containsText" dxfId="2" priority="2051" operator="between" text="库存为">
      <formula>NOT(ISERROR(SEARCH("库存为",AU1239)))</formula>
    </cfRule>
  </conditionalFormatting>
  <conditionalFormatting sqref="AU1240">
    <cfRule type="cellIs" dxfId="0" priority="8618" operator="lessThan">
      <formula>20</formula>
    </cfRule>
    <cfRule type="cellIs" dxfId="1" priority="5334" operator="greaterThan">
      <formula>120</formula>
    </cfRule>
    <cfRule type="containsText" dxfId="2" priority="2050" operator="between" text="库存为">
      <formula>NOT(ISERROR(SEARCH("库存为",AU1240)))</formula>
    </cfRule>
  </conditionalFormatting>
  <conditionalFormatting sqref="AU1241">
    <cfRule type="cellIs" dxfId="0" priority="8617" operator="lessThan">
      <formula>20</formula>
    </cfRule>
    <cfRule type="cellIs" dxfId="1" priority="5333" operator="greaterThan">
      <formula>120</formula>
    </cfRule>
    <cfRule type="containsText" dxfId="2" priority="2049" operator="between" text="库存为">
      <formula>NOT(ISERROR(SEARCH("库存为",AU1241)))</formula>
    </cfRule>
  </conditionalFormatting>
  <conditionalFormatting sqref="AU1242">
    <cfRule type="cellIs" dxfId="0" priority="8616" operator="lessThan">
      <formula>20</formula>
    </cfRule>
    <cfRule type="cellIs" dxfId="1" priority="5332" operator="greaterThan">
      <formula>120</formula>
    </cfRule>
    <cfRule type="containsText" dxfId="2" priority="2048" operator="between" text="库存为">
      <formula>NOT(ISERROR(SEARCH("库存为",AU1242)))</formula>
    </cfRule>
  </conditionalFormatting>
  <conditionalFormatting sqref="AU1243">
    <cfRule type="cellIs" dxfId="0" priority="8615" operator="lessThan">
      <formula>20</formula>
    </cfRule>
    <cfRule type="cellIs" dxfId="1" priority="5331" operator="greaterThan">
      <formula>120</formula>
    </cfRule>
    <cfRule type="containsText" dxfId="2" priority="2047" operator="between" text="库存为">
      <formula>NOT(ISERROR(SEARCH("库存为",AU1243)))</formula>
    </cfRule>
  </conditionalFormatting>
  <conditionalFormatting sqref="AU1244">
    <cfRule type="cellIs" dxfId="0" priority="8614" operator="lessThan">
      <formula>20</formula>
    </cfRule>
    <cfRule type="cellIs" dxfId="1" priority="5330" operator="greaterThan">
      <formula>120</formula>
    </cfRule>
    <cfRule type="containsText" dxfId="2" priority="2046" operator="between" text="库存为">
      <formula>NOT(ISERROR(SEARCH("库存为",AU1244)))</formula>
    </cfRule>
  </conditionalFormatting>
  <conditionalFormatting sqref="AU1245">
    <cfRule type="cellIs" dxfId="0" priority="8613" operator="lessThan">
      <formula>20</formula>
    </cfRule>
    <cfRule type="cellIs" dxfId="1" priority="5329" operator="greaterThan">
      <formula>120</formula>
    </cfRule>
    <cfRule type="containsText" dxfId="2" priority="2045" operator="between" text="库存为">
      <formula>NOT(ISERROR(SEARCH("库存为",AU1245)))</formula>
    </cfRule>
  </conditionalFormatting>
  <conditionalFormatting sqref="AU1246">
    <cfRule type="cellIs" dxfId="0" priority="8612" operator="lessThan">
      <formula>20</formula>
    </cfRule>
    <cfRule type="cellIs" dxfId="1" priority="5328" operator="greaterThan">
      <formula>120</formula>
    </cfRule>
    <cfRule type="containsText" dxfId="2" priority="2044" operator="between" text="库存为">
      <formula>NOT(ISERROR(SEARCH("库存为",AU1246)))</formula>
    </cfRule>
  </conditionalFormatting>
  <conditionalFormatting sqref="AU1247">
    <cfRule type="cellIs" dxfId="0" priority="8611" operator="lessThan">
      <formula>20</formula>
    </cfRule>
    <cfRule type="cellIs" dxfId="1" priority="5327" operator="greaterThan">
      <formula>120</formula>
    </cfRule>
    <cfRule type="containsText" dxfId="2" priority="2043" operator="between" text="库存为">
      <formula>NOT(ISERROR(SEARCH("库存为",AU1247)))</formula>
    </cfRule>
  </conditionalFormatting>
  <conditionalFormatting sqref="AU1248">
    <cfRule type="cellIs" dxfId="0" priority="8610" operator="lessThan">
      <formula>20</formula>
    </cfRule>
    <cfRule type="cellIs" dxfId="1" priority="5326" operator="greaterThan">
      <formula>120</formula>
    </cfRule>
    <cfRule type="containsText" dxfId="2" priority="2042" operator="between" text="库存为">
      <formula>NOT(ISERROR(SEARCH("库存为",AU1248)))</formula>
    </cfRule>
  </conditionalFormatting>
  <conditionalFormatting sqref="AU1249">
    <cfRule type="cellIs" dxfId="0" priority="8609" operator="lessThan">
      <formula>20</formula>
    </cfRule>
    <cfRule type="cellIs" dxfId="1" priority="5325" operator="greaterThan">
      <formula>120</formula>
    </cfRule>
    <cfRule type="containsText" dxfId="2" priority="2041" operator="between" text="库存为">
      <formula>NOT(ISERROR(SEARCH("库存为",AU1249)))</formula>
    </cfRule>
  </conditionalFormatting>
  <conditionalFormatting sqref="AU1250">
    <cfRule type="cellIs" dxfId="0" priority="8608" operator="lessThan">
      <formula>20</formula>
    </cfRule>
    <cfRule type="cellIs" dxfId="1" priority="5324" operator="greaterThan">
      <formula>120</formula>
    </cfRule>
    <cfRule type="containsText" dxfId="2" priority="2040" operator="between" text="库存为">
      <formula>NOT(ISERROR(SEARCH("库存为",AU1250)))</formula>
    </cfRule>
  </conditionalFormatting>
  <conditionalFormatting sqref="AU1251">
    <cfRule type="cellIs" dxfId="0" priority="8607" operator="lessThan">
      <formula>20</formula>
    </cfRule>
    <cfRule type="cellIs" dxfId="1" priority="5323" operator="greaterThan">
      <formula>120</formula>
    </cfRule>
    <cfRule type="containsText" dxfId="2" priority="2039" operator="between" text="库存为">
      <formula>NOT(ISERROR(SEARCH("库存为",AU1251)))</formula>
    </cfRule>
  </conditionalFormatting>
  <conditionalFormatting sqref="AU1252">
    <cfRule type="cellIs" dxfId="0" priority="8606" operator="lessThan">
      <formula>20</formula>
    </cfRule>
    <cfRule type="cellIs" dxfId="1" priority="5322" operator="greaterThan">
      <formula>120</formula>
    </cfRule>
    <cfRule type="containsText" dxfId="2" priority="2038" operator="between" text="库存为">
      <formula>NOT(ISERROR(SEARCH("库存为",AU1252)))</formula>
    </cfRule>
  </conditionalFormatting>
  <conditionalFormatting sqref="AU1253">
    <cfRule type="cellIs" dxfId="0" priority="8605" operator="lessThan">
      <formula>20</formula>
    </cfRule>
    <cfRule type="cellIs" dxfId="1" priority="5321" operator="greaterThan">
      <formula>120</formula>
    </cfRule>
    <cfRule type="containsText" dxfId="2" priority="2037" operator="between" text="库存为">
      <formula>NOT(ISERROR(SEARCH("库存为",AU1253)))</formula>
    </cfRule>
  </conditionalFormatting>
  <conditionalFormatting sqref="AU1254">
    <cfRule type="cellIs" dxfId="0" priority="8604" operator="lessThan">
      <formula>20</formula>
    </cfRule>
    <cfRule type="cellIs" dxfId="1" priority="5320" operator="greaterThan">
      <formula>120</formula>
    </cfRule>
    <cfRule type="containsText" dxfId="2" priority="2036" operator="between" text="库存为">
      <formula>NOT(ISERROR(SEARCH("库存为",AU1254)))</formula>
    </cfRule>
  </conditionalFormatting>
  <conditionalFormatting sqref="AU1255">
    <cfRule type="cellIs" dxfId="0" priority="8603" operator="lessThan">
      <formula>20</formula>
    </cfRule>
    <cfRule type="cellIs" dxfId="1" priority="5319" operator="greaterThan">
      <formula>120</formula>
    </cfRule>
    <cfRule type="containsText" dxfId="2" priority="2035" operator="between" text="库存为">
      <formula>NOT(ISERROR(SEARCH("库存为",AU1255)))</formula>
    </cfRule>
  </conditionalFormatting>
  <conditionalFormatting sqref="AU1256">
    <cfRule type="cellIs" dxfId="0" priority="8602" operator="lessThan">
      <formula>20</formula>
    </cfRule>
    <cfRule type="cellIs" dxfId="1" priority="5318" operator="greaterThan">
      <formula>120</formula>
    </cfRule>
    <cfRule type="containsText" dxfId="2" priority="2034" operator="between" text="库存为">
      <formula>NOT(ISERROR(SEARCH("库存为",AU1256)))</formula>
    </cfRule>
  </conditionalFormatting>
  <conditionalFormatting sqref="AU1257">
    <cfRule type="cellIs" dxfId="0" priority="8601" operator="lessThan">
      <formula>20</formula>
    </cfRule>
    <cfRule type="cellIs" dxfId="1" priority="5317" operator="greaterThan">
      <formula>120</formula>
    </cfRule>
    <cfRule type="containsText" dxfId="2" priority="2033" operator="between" text="库存为">
      <formula>NOT(ISERROR(SEARCH("库存为",AU1257)))</formula>
    </cfRule>
  </conditionalFormatting>
  <conditionalFormatting sqref="AU1258">
    <cfRule type="cellIs" dxfId="0" priority="8600" operator="lessThan">
      <formula>20</formula>
    </cfRule>
    <cfRule type="cellIs" dxfId="1" priority="5316" operator="greaterThan">
      <formula>120</formula>
    </cfRule>
    <cfRule type="containsText" dxfId="2" priority="2032" operator="between" text="库存为">
      <formula>NOT(ISERROR(SEARCH("库存为",AU1258)))</formula>
    </cfRule>
  </conditionalFormatting>
  <conditionalFormatting sqref="AU1259">
    <cfRule type="cellIs" dxfId="0" priority="8599" operator="lessThan">
      <formula>20</formula>
    </cfRule>
    <cfRule type="cellIs" dxfId="1" priority="5315" operator="greaterThan">
      <formula>120</formula>
    </cfRule>
    <cfRule type="containsText" dxfId="2" priority="2031" operator="between" text="库存为">
      <formula>NOT(ISERROR(SEARCH("库存为",AU1259)))</formula>
    </cfRule>
  </conditionalFormatting>
  <conditionalFormatting sqref="AU1260">
    <cfRule type="cellIs" dxfId="0" priority="8598" operator="lessThan">
      <formula>20</formula>
    </cfRule>
    <cfRule type="cellIs" dxfId="1" priority="5314" operator="greaterThan">
      <formula>120</formula>
    </cfRule>
    <cfRule type="containsText" dxfId="2" priority="2030" operator="between" text="库存为">
      <formula>NOT(ISERROR(SEARCH("库存为",AU1260)))</formula>
    </cfRule>
  </conditionalFormatting>
  <conditionalFormatting sqref="AU1261">
    <cfRule type="cellIs" dxfId="0" priority="8597" operator="lessThan">
      <formula>20</formula>
    </cfRule>
    <cfRule type="cellIs" dxfId="1" priority="5313" operator="greaterThan">
      <formula>120</formula>
    </cfRule>
    <cfRule type="containsText" dxfId="2" priority="2029" operator="between" text="库存为">
      <formula>NOT(ISERROR(SEARCH("库存为",AU1261)))</formula>
    </cfRule>
  </conditionalFormatting>
  <conditionalFormatting sqref="AU1262">
    <cfRule type="cellIs" dxfId="0" priority="8596" operator="lessThan">
      <formula>20</formula>
    </cfRule>
    <cfRule type="cellIs" dxfId="1" priority="5312" operator="greaterThan">
      <formula>120</formula>
    </cfRule>
    <cfRule type="containsText" dxfId="2" priority="2028" operator="between" text="库存为">
      <formula>NOT(ISERROR(SEARCH("库存为",AU1262)))</formula>
    </cfRule>
  </conditionalFormatting>
  <conditionalFormatting sqref="AU1263">
    <cfRule type="cellIs" dxfId="0" priority="8595" operator="lessThan">
      <formula>20</formula>
    </cfRule>
    <cfRule type="cellIs" dxfId="1" priority="5311" operator="greaterThan">
      <formula>120</formula>
    </cfRule>
    <cfRule type="containsText" dxfId="2" priority="2027" operator="between" text="库存为">
      <formula>NOT(ISERROR(SEARCH("库存为",AU1263)))</formula>
    </cfRule>
  </conditionalFormatting>
  <conditionalFormatting sqref="AU1264">
    <cfRule type="cellIs" dxfId="0" priority="8594" operator="lessThan">
      <formula>20</formula>
    </cfRule>
    <cfRule type="cellIs" dxfId="1" priority="5310" operator="greaterThan">
      <formula>120</formula>
    </cfRule>
    <cfRule type="containsText" dxfId="2" priority="2026" operator="between" text="库存为">
      <formula>NOT(ISERROR(SEARCH("库存为",AU1264)))</formula>
    </cfRule>
  </conditionalFormatting>
  <conditionalFormatting sqref="AU1265">
    <cfRule type="cellIs" dxfId="0" priority="8593" operator="lessThan">
      <formula>20</formula>
    </cfRule>
    <cfRule type="cellIs" dxfId="1" priority="5309" operator="greaterThan">
      <formula>120</formula>
    </cfRule>
    <cfRule type="containsText" dxfId="2" priority="2025" operator="between" text="库存为">
      <formula>NOT(ISERROR(SEARCH("库存为",AU1265)))</formula>
    </cfRule>
  </conditionalFormatting>
  <conditionalFormatting sqref="AU1266">
    <cfRule type="cellIs" dxfId="0" priority="8592" operator="lessThan">
      <formula>20</formula>
    </cfRule>
    <cfRule type="cellIs" dxfId="1" priority="5308" operator="greaterThan">
      <formula>120</formula>
    </cfRule>
    <cfRule type="containsText" dxfId="2" priority="2024" operator="between" text="库存为">
      <formula>NOT(ISERROR(SEARCH("库存为",AU1266)))</formula>
    </cfRule>
  </conditionalFormatting>
  <conditionalFormatting sqref="AU1267">
    <cfRule type="cellIs" dxfId="0" priority="8591" operator="lessThan">
      <formula>20</formula>
    </cfRule>
    <cfRule type="cellIs" dxfId="1" priority="5307" operator="greaterThan">
      <formula>120</formula>
    </cfRule>
    <cfRule type="containsText" dxfId="2" priority="2023" operator="between" text="库存为">
      <formula>NOT(ISERROR(SEARCH("库存为",AU1267)))</formula>
    </cfRule>
  </conditionalFormatting>
  <conditionalFormatting sqref="AU1268">
    <cfRule type="cellIs" dxfId="0" priority="8590" operator="lessThan">
      <formula>20</formula>
    </cfRule>
    <cfRule type="cellIs" dxfId="1" priority="5306" operator="greaterThan">
      <formula>120</formula>
    </cfRule>
    <cfRule type="containsText" dxfId="2" priority="2022" operator="between" text="库存为">
      <formula>NOT(ISERROR(SEARCH("库存为",AU1268)))</formula>
    </cfRule>
  </conditionalFormatting>
  <conditionalFormatting sqref="AU1269">
    <cfRule type="cellIs" dxfId="0" priority="8589" operator="lessThan">
      <formula>20</formula>
    </cfRule>
    <cfRule type="cellIs" dxfId="1" priority="5305" operator="greaterThan">
      <formula>120</formula>
    </cfRule>
    <cfRule type="containsText" dxfId="2" priority="2021" operator="between" text="库存为">
      <formula>NOT(ISERROR(SEARCH("库存为",AU1269)))</formula>
    </cfRule>
  </conditionalFormatting>
  <conditionalFormatting sqref="AU1270">
    <cfRule type="cellIs" dxfId="0" priority="8588" operator="lessThan">
      <formula>20</formula>
    </cfRule>
    <cfRule type="cellIs" dxfId="1" priority="5304" operator="greaterThan">
      <formula>120</formula>
    </cfRule>
    <cfRule type="containsText" dxfId="2" priority="2020" operator="between" text="库存为">
      <formula>NOT(ISERROR(SEARCH("库存为",AU1270)))</formula>
    </cfRule>
  </conditionalFormatting>
  <conditionalFormatting sqref="AU1271">
    <cfRule type="cellIs" dxfId="0" priority="8587" operator="lessThan">
      <formula>20</formula>
    </cfRule>
    <cfRule type="cellIs" dxfId="1" priority="5303" operator="greaterThan">
      <formula>120</formula>
    </cfRule>
    <cfRule type="containsText" dxfId="2" priority="2019" operator="between" text="库存为">
      <formula>NOT(ISERROR(SEARCH("库存为",AU1271)))</formula>
    </cfRule>
  </conditionalFormatting>
  <conditionalFormatting sqref="AU1272">
    <cfRule type="cellIs" dxfId="0" priority="8586" operator="lessThan">
      <formula>20</formula>
    </cfRule>
    <cfRule type="cellIs" dxfId="1" priority="5302" operator="greaterThan">
      <formula>120</formula>
    </cfRule>
    <cfRule type="containsText" dxfId="2" priority="2018" operator="between" text="库存为">
      <formula>NOT(ISERROR(SEARCH("库存为",AU1272)))</formula>
    </cfRule>
  </conditionalFormatting>
  <conditionalFormatting sqref="AU1273">
    <cfRule type="cellIs" dxfId="0" priority="8585" operator="lessThan">
      <formula>20</formula>
    </cfRule>
    <cfRule type="cellIs" dxfId="1" priority="5301" operator="greaterThan">
      <formula>120</formula>
    </cfRule>
    <cfRule type="containsText" dxfId="2" priority="2017" operator="between" text="库存为">
      <formula>NOT(ISERROR(SEARCH("库存为",AU1273)))</formula>
    </cfRule>
  </conditionalFormatting>
  <conditionalFormatting sqref="AU1274">
    <cfRule type="cellIs" dxfId="0" priority="8584" operator="lessThan">
      <formula>20</formula>
    </cfRule>
    <cfRule type="cellIs" dxfId="1" priority="5300" operator="greaterThan">
      <formula>120</formula>
    </cfRule>
    <cfRule type="containsText" dxfId="2" priority="2016" operator="between" text="库存为">
      <formula>NOT(ISERROR(SEARCH("库存为",AU1274)))</formula>
    </cfRule>
  </conditionalFormatting>
  <conditionalFormatting sqref="AU1275">
    <cfRule type="cellIs" dxfId="0" priority="8583" operator="lessThan">
      <formula>20</formula>
    </cfRule>
    <cfRule type="cellIs" dxfId="1" priority="5299" operator="greaterThan">
      <formula>120</formula>
    </cfRule>
    <cfRule type="containsText" dxfId="2" priority="2015" operator="between" text="库存为">
      <formula>NOT(ISERROR(SEARCH("库存为",AU1275)))</formula>
    </cfRule>
  </conditionalFormatting>
  <conditionalFormatting sqref="AU1276">
    <cfRule type="cellIs" dxfId="0" priority="8582" operator="lessThan">
      <formula>20</formula>
    </cfRule>
    <cfRule type="cellIs" dxfId="1" priority="5298" operator="greaterThan">
      <formula>120</formula>
    </cfRule>
    <cfRule type="containsText" dxfId="2" priority="2014" operator="between" text="库存为">
      <formula>NOT(ISERROR(SEARCH("库存为",AU1276)))</formula>
    </cfRule>
  </conditionalFormatting>
  <conditionalFormatting sqref="AU1277">
    <cfRule type="cellIs" dxfId="0" priority="8581" operator="lessThan">
      <formula>20</formula>
    </cfRule>
    <cfRule type="cellIs" dxfId="1" priority="5297" operator="greaterThan">
      <formula>120</formula>
    </cfRule>
    <cfRule type="containsText" dxfId="2" priority="2013" operator="between" text="库存为">
      <formula>NOT(ISERROR(SEARCH("库存为",AU1277)))</formula>
    </cfRule>
  </conditionalFormatting>
  <conditionalFormatting sqref="AU1278">
    <cfRule type="cellIs" dxfId="0" priority="8580" operator="lessThan">
      <formula>20</formula>
    </cfRule>
    <cfRule type="cellIs" dxfId="1" priority="5296" operator="greaterThan">
      <formula>120</formula>
    </cfRule>
    <cfRule type="containsText" dxfId="2" priority="2012" operator="between" text="库存为">
      <formula>NOT(ISERROR(SEARCH("库存为",AU1278)))</formula>
    </cfRule>
  </conditionalFormatting>
  <conditionalFormatting sqref="AU1279">
    <cfRule type="cellIs" dxfId="0" priority="8579" operator="lessThan">
      <formula>20</formula>
    </cfRule>
    <cfRule type="cellIs" dxfId="1" priority="5295" operator="greaterThan">
      <formula>120</formula>
    </cfRule>
    <cfRule type="containsText" dxfId="2" priority="2011" operator="between" text="库存为">
      <formula>NOT(ISERROR(SEARCH("库存为",AU1279)))</formula>
    </cfRule>
  </conditionalFormatting>
  <conditionalFormatting sqref="AU1280">
    <cfRule type="cellIs" dxfId="0" priority="8578" operator="lessThan">
      <formula>20</formula>
    </cfRule>
    <cfRule type="cellIs" dxfId="1" priority="5294" operator="greaterThan">
      <formula>120</formula>
    </cfRule>
    <cfRule type="containsText" dxfId="2" priority="2010" operator="between" text="库存为">
      <formula>NOT(ISERROR(SEARCH("库存为",AU1280)))</formula>
    </cfRule>
  </conditionalFormatting>
  <conditionalFormatting sqref="AU1281">
    <cfRule type="cellIs" dxfId="0" priority="8577" operator="lessThan">
      <formula>20</formula>
    </cfRule>
    <cfRule type="cellIs" dxfId="1" priority="5293" operator="greaterThan">
      <formula>120</formula>
    </cfRule>
    <cfRule type="containsText" dxfId="2" priority="2009" operator="between" text="库存为">
      <formula>NOT(ISERROR(SEARCH("库存为",AU1281)))</formula>
    </cfRule>
  </conditionalFormatting>
  <conditionalFormatting sqref="AU1282">
    <cfRule type="cellIs" dxfId="0" priority="8576" operator="lessThan">
      <formula>20</formula>
    </cfRule>
    <cfRule type="cellIs" dxfId="1" priority="5292" operator="greaterThan">
      <formula>120</formula>
    </cfRule>
    <cfRule type="containsText" dxfId="2" priority="2008" operator="between" text="库存为">
      <formula>NOT(ISERROR(SEARCH("库存为",AU1282)))</formula>
    </cfRule>
  </conditionalFormatting>
  <conditionalFormatting sqref="AU1283">
    <cfRule type="cellIs" dxfId="0" priority="8575" operator="lessThan">
      <formula>20</formula>
    </cfRule>
    <cfRule type="cellIs" dxfId="1" priority="5291" operator="greaterThan">
      <formula>120</formula>
    </cfRule>
    <cfRule type="containsText" dxfId="2" priority="2007" operator="between" text="库存为">
      <formula>NOT(ISERROR(SEARCH("库存为",AU1283)))</formula>
    </cfRule>
  </conditionalFormatting>
  <conditionalFormatting sqref="AU1284">
    <cfRule type="cellIs" dxfId="0" priority="8574" operator="lessThan">
      <formula>20</formula>
    </cfRule>
    <cfRule type="cellIs" dxfId="1" priority="5290" operator="greaterThan">
      <formula>120</formula>
    </cfRule>
    <cfRule type="containsText" dxfId="2" priority="2006" operator="between" text="库存为">
      <formula>NOT(ISERROR(SEARCH("库存为",AU1284)))</formula>
    </cfRule>
  </conditionalFormatting>
  <conditionalFormatting sqref="AU1285">
    <cfRule type="cellIs" dxfId="0" priority="8573" operator="lessThan">
      <formula>20</formula>
    </cfRule>
    <cfRule type="cellIs" dxfId="1" priority="5289" operator="greaterThan">
      <formula>120</formula>
    </cfRule>
    <cfRule type="containsText" dxfId="2" priority="2005" operator="between" text="库存为">
      <formula>NOT(ISERROR(SEARCH("库存为",AU1285)))</formula>
    </cfRule>
  </conditionalFormatting>
  <conditionalFormatting sqref="AU1286">
    <cfRule type="cellIs" dxfId="0" priority="8572" operator="lessThan">
      <formula>20</formula>
    </cfRule>
    <cfRule type="cellIs" dxfId="1" priority="5288" operator="greaterThan">
      <formula>120</formula>
    </cfRule>
    <cfRule type="containsText" dxfId="2" priority="2004" operator="between" text="库存为">
      <formula>NOT(ISERROR(SEARCH("库存为",AU1286)))</formula>
    </cfRule>
  </conditionalFormatting>
  <conditionalFormatting sqref="AU1287">
    <cfRule type="cellIs" dxfId="0" priority="8571" operator="lessThan">
      <formula>20</formula>
    </cfRule>
    <cfRule type="cellIs" dxfId="1" priority="5287" operator="greaterThan">
      <formula>120</formula>
    </cfRule>
    <cfRule type="containsText" dxfId="2" priority="2003" operator="between" text="库存为">
      <formula>NOT(ISERROR(SEARCH("库存为",AU1287)))</formula>
    </cfRule>
  </conditionalFormatting>
  <conditionalFormatting sqref="AU1288">
    <cfRule type="cellIs" dxfId="0" priority="8570" operator="lessThan">
      <formula>20</formula>
    </cfRule>
    <cfRule type="cellIs" dxfId="1" priority="5286" operator="greaterThan">
      <formula>120</formula>
    </cfRule>
    <cfRule type="containsText" dxfId="2" priority="2002" operator="between" text="库存为">
      <formula>NOT(ISERROR(SEARCH("库存为",AU1288)))</formula>
    </cfRule>
  </conditionalFormatting>
  <conditionalFormatting sqref="AU1289">
    <cfRule type="cellIs" dxfId="0" priority="8569" operator="lessThan">
      <formula>20</formula>
    </cfRule>
    <cfRule type="cellIs" dxfId="1" priority="5285" operator="greaterThan">
      <formula>120</formula>
    </cfRule>
    <cfRule type="containsText" dxfId="2" priority="2001" operator="between" text="库存为">
      <formula>NOT(ISERROR(SEARCH("库存为",AU1289)))</formula>
    </cfRule>
  </conditionalFormatting>
  <conditionalFormatting sqref="AU1290">
    <cfRule type="cellIs" dxfId="0" priority="8568" operator="lessThan">
      <formula>20</formula>
    </cfRule>
    <cfRule type="cellIs" dxfId="1" priority="5284" operator="greaterThan">
      <formula>120</formula>
    </cfRule>
    <cfRule type="containsText" dxfId="2" priority="2000" operator="between" text="库存为">
      <formula>NOT(ISERROR(SEARCH("库存为",AU1290)))</formula>
    </cfRule>
  </conditionalFormatting>
  <conditionalFormatting sqref="AU1291">
    <cfRule type="cellIs" dxfId="0" priority="8567" operator="lessThan">
      <formula>20</formula>
    </cfRule>
    <cfRule type="cellIs" dxfId="1" priority="5283" operator="greaterThan">
      <formula>120</formula>
    </cfRule>
    <cfRule type="containsText" dxfId="2" priority="1999" operator="between" text="库存为">
      <formula>NOT(ISERROR(SEARCH("库存为",AU1291)))</formula>
    </cfRule>
  </conditionalFormatting>
  <conditionalFormatting sqref="AU1292">
    <cfRule type="cellIs" dxfId="0" priority="8566" operator="lessThan">
      <formula>20</formula>
    </cfRule>
    <cfRule type="cellIs" dxfId="1" priority="5282" operator="greaterThan">
      <formula>120</formula>
    </cfRule>
    <cfRule type="containsText" dxfId="2" priority="1998" operator="between" text="库存为">
      <formula>NOT(ISERROR(SEARCH("库存为",AU1292)))</formula>
    </cfRule>
  </conditionalFormatting>
  <conditionalFormatting sqref="AU1293">
    <cfRule type="cellIs" dxfId="0" priority="8565" operator="lessThan">
      <formula>20</formula>
    </cfRule>
    <cfRule type="cellIs" dxfId="1" priority="5281" operator="greaterThan">
      <formula>120</formula>
    </cfRule>
    <cfRule type="containsText" dxfId="2" priority="1997" operator="between" text="库存为">
      <formula>NOT(ISERROR(SEARCH("库存为",AU1293)))</formula>
    </cfRule>
  </conditionalFormatting>
  <conditionalFormatting sqref="AU1294">
    <cfRule type="cellIs" dxfId="0" priority="8564" operator="lessThan">
      <formula>20</formula>
    </cfRule>
    <cfRule type="cellIs" dxfId="1" priority="5280" operator="greaterThan">
      <formula>120</formula>
    </cfRule>
    <cfRule type="containsText" dxfId="2" priority="1996" operator="between" text="库存为">
      <formula>NOT(ISERROR(SEARCH("库存为",AU1294)))</formula>
    </cfRule>
  </conditionalFormatting>
  <conditionalFormatting sqref="AU1295">
    <cfRule type="cellIs" dxfId="0" priority="8563" operator="lessThan">
      <formula>20</formula>
    </cfRule>
    <cfRule type="cellIs" dxfId="1" priority="5279" operator="greaterThan">
      <formula>120</formula>
    </cfRule>
    <cfRule type="containsText" dxfId="2" priority="1995" operator="between" text="库存为">
      <formula>NOT(ISERROR(SEARCH("库存为",AU1295)))</formula>
    </cfRule>
  </conditionalFormatting>
  <conditionalFormatting sqref="AU1296">
    <cfRule type="cellIs" dxfId="0" priority="8562" operator="lessThan">
      <formula>20</formula>
    </cfRule>
    <cfRule type="cellIs" dxfId="1" priority="5278" operator="greaterThan">
      <formula>120</formula>
    </cfRule>
    <cfRule type="containsText" dxfId="2" priority="1994" operator="between" text="库存为">
      <formula>NOT(ISERROR(SEARCH("库存为",AU1296)))</formula>
    </cfRule>
  </conditionalFormatting>
  <conditionalFormatting sqref="AU1297">
    <cfRule type="cellIs" dxfId="0" priority="8561" operator="lessThan">
      <formula>20</formula>
    </cfRule>
    <cfRule type="cellIs" dxfId="1" priority="5277" operator="greaterThan">
      <formula>120</formula>
    </cfRule>
    <cfRule type="containsText" dxfId="2" priority="1993" operator="between" text="库存为">
      <formula>NOT(ISERROR(SEARCH("库存为",AU1297)))</formula>
    </cfRule>
  </conditionalFormatting>
  <conditionalFormatting sqref="AU1298">
    <cfRule type="cellIs" dxfId="0" priority="8560" operator="lessThan">
      <formula>20</formula>
    </cfRule>
    <cfRule type="cellIs" dxfId="1" priority="5276" operator="greaterThan">
      <formula>120</formula>
    </cfRule>
    <cfRule type="containsText" dxfId="2" priority="1992" operator="between" text="库存为">
      <formula>NOT(ISERROR(SEARCH("库存为",AU1298)))</formula>
    </cfRule>
  </conditionalFormatting>
  <conditionalFormatting sqref="AU1299">
    <cfRule type="cellIs" dxfId="0" priority="8559" operator="lessThan">
      <formula>20</formula>
    </cfRule>
    <cfRule type="cellIs" dxfId="1" priority="5275" operator="greaterThan">
      <formula>120</formula>
    </cfRule>
    <cfRule type="containsText" dxfId="2" priority="1991" operator="between" text="库存为">
      <formula>NOT(ISERROR(SEARCH("库存为",AU1299)))</formula>
    </cfRule>
  </conditionalFormatting>
  <conditionalFormatting sqref="AU1300">
    <cfRule type="cellIs" dxfId="0" priority="8558" operator="lessThan">
      <formula>20</formula>
    </cfRule>
    <cfRule type="cellIs" dxfId="1" priority="5274" operator="greaterThan">
      <formula>120</formula>
    </cfRule>
    <cfRule type="containsText" dxfId="2" priority="1990" operator="between" text="库存为">
      <formula>NOT(ISERROR(SEARCH("库存为",AU1300)))</formula>
    </cfRule>
  </conditionalFormatting>
  <conditionalFormatting sqref="AU1301">
    <cfRule type="cellIs" dxfId="0" priority="8557" operator="lessThan">
      <formula>20</formula>
    </cfRule>
    <cfRule type="cellIs" dxfId="1" priority="5273" operator="greaterThan">
      <formula>120</formula>
    </cfRule>
    <cfRule type="containsText" dxfId="2" priority="1989" operator="between" text="库存为">
      <formula>NOT(ISERROR(SEARCH("库存为",AU1301)))</formula>
    </cfRule>
  </conditionalFormatting>
  <conditionalFormatting sqref="AU1302">
    <cfRule type="cellIs" dxfId="0" priority="8556" operator="lessThan">
      <formula>20</formula>
    </cfRule>
    <cfRule type="cellIs" dxfId="1" priority="5272" operator="greaterThan">
      <formula>120</formula>
    </cfRule>
    <cfRule type="containsText" dxfId="2" priority="1988" operator="between" text="库存为">
      <formula>NOT(ISERROR(SEARCH("库存为",AU1302)))</formula>
    </cfRule>
  </conditionalFormatting>
  <conditionalFormatting sqref="AU1303">
    <cfRule type="cellIs" dxfId="0" priority="8555" operator="lessThan">
      <formula>20</formula>
    </cfRule>
    <cfRule type="cellIs" dxfId="1" priority="5271" operator="greaterThan">
      <formula>120</formula>
    </cfRule>
    <cfRule type="containsText" dxfId="2" priority="1987" operator="between" text="库存为">
      <formula>NOT(ISERROR(SEARCH("库存为",AU1303)))</formula>
    </cfRule>
  </conditionalFormatting>
  <conditionalFormatting sqref="AU1304">
    <cfRule type="cellIs" dxfId="0" priority="8554" operator="lessThan">
      <formula>20</formula>
    </cfRule>
    <cfRule type="cellIs" dxfId="1" priority="5270" operator="greaterThan">
      <formula>120</formula>
    </cfRule>
    <cfRule type="containsText" dxfId="2" priority="1986" operator="between" text="库存为">
      <formula>NOT(ISERROR(SEARCH("库存为",AU1304)))</formula>
    </cfRule>
  </conditionalFormatting>
  <conditionalFormatting sqref="AU1305">
    <cfRule type="cellIs" dxfId="0" priority="8553" operator="lessThan">
      <formula>20</formula>
    </cfRule>
    <cfRule type="cellIs" dxfId="1" priority="5269" operator="greaterThan">
      <formula>120</formula>
    </cfRule>
    <cfRule type="containsText" dxfId="2" priority="1985" operator="between" text="库存为">
      <formula>NOT(ISERROR(SEARCH("库存为",AU1305)))</formula>
    </cfRule>
  </conditionalFormatting>
  <conditionalFormatting sqref="AU1306">
    <cfRule type="cellIs" dxfId="0" priority="8552" operator="lessThan">
      <formula>20</formula>
    </cfRule>
    <cfRule type="cellIs" dxfId="1" priority="5268" operator="greaterThan">
      <formula>120</formula>
    </cfRule>
    <cfRule type="containsText" dxfId="2" priority="1984" operator="between" text="库存为">
      <formula>NOT(ISERROR(SEARCH("库存为",AU1306)))</formula>
    </cfRule>
  </conditionalFormatting>
  <conditionalFormatting sqref="AU1307">
    <cfRule type="cellIs" dxfId="0" priority="8551" operator="lessThan">
      <formula>20</formula>
    </cfRule>
    <cfRule type="cellIs" dxfId="1" priority="5267" operator="greaterThan">
      <formula>120</formula>
    </cfRule>
    <cfRule type="containsText" dxfId="2" priority="1983" operator="between" text="库存为">
      <formula>NOT(ISERROR(SEARCH("库存为",AU1307)))</formula>
    </cfRule>
  </conditionalFormatting>
  <conditionalFormatting sqref="AU1308">
    <cfRule type="cellIs" dxfId="0" priority="8550" operator="lessThan">
      <formula>20</formula>
    </cfRule>
    <cfRule type="cellIs" dxfId="1" priority="5266" operator="greaterThan">
      <formula>120</formula>
    </cfRule>
    <cfRule type="containsText" dxfId="2" priority="1982" operator="between" text="库存为">
      <formula>NOT(ISERROR(SEARCH("库存为",AU1308)))</formula>
    </cfRule>
  </conditionalFormatting>
  <conditionalFormatting sqref="AU1309">
    <cfRule type="cellIs" dxfId="0" priority="8549" operator="lessThan">
      <formula>20</formula>
    </cfRule>
    <cfRule type="cellIs" dxfId="1" priority="5265" operator="greaterThan">
      <formula>120</formula>
    </cfRule>
    <cfRule type="containsText" dxfId="2" priority="1981" operator="between" text="库存为">
      <formula>NOT(ISERROR(SEARCH("库存为",AU1309)))</formula>
    </cfRule>
  </conditionalFormatting>
  <conditionalFormatting sqref="AU1310">
    <cfRule type="cellIs" dxfId="0" priority="8548" operator="lessThan">
      <formula>20</formula>
    </cfRule>
    <cfRule type="cellIs" dxfId="1" priority="5264" operator="greaterThan">
      <formula>120</formula>
    </cfRule>
    <cfRule type="containsText" dxfId="2" priority="1980" operator="between" text="库存为">
      <formula>NOT(ISERROR(SEARCH("库存为",AU1310)))</formula>
    </cfRule>
  </conditionalFormatting>
  <conditionalFormatting sqref="AU1311">
    <cfRule type="cellIs" dxfId="0" priority="8547" operator="lessThan">
      <formula>20</formula>
    </cfRule>
    <cfRule type="cellIs" dxfId="1" priority="5263" operator="greaterThan">
      <formula>120</formula>
    </cfRule>
    <cfRule type="containsText" dxfId="2" priority="1979" operator="between" text="库存为">
      <formula>NOT(ISERROR(SEARCH("库存为",AU1311)))</formula>
    </cfRule>
  </conditionalFormatting>
  <conditionalFormatting sqref="AU1312">
    <cfRule type="cellIs" dxfId="0" priority="8546" operator="lessThan">
      <formula>20</formula>
    </cfRule>
    <cfRule type="cellIs" dxfId="1" priority="5262" operator="greaterThan">
      <formula>120</formula>
    </cfRule>
    <cfRule type="containsText" dxfId="2" priority="1978" operator="between" text="库存为">
      <formula>NOT(ISERROR(SEARCH("库存为",AU1312)))</formula>
    </cfRule>
  </conditionalFormatting>
  <conditionalFormatting sqref="AU1313">
    <cfRule type="cellIs" dxfId="0" priority="8545" operator="lessThan">
      <formula>20</formula>
    </cfRule>
    <cfRule type="cellIs" dxfId="1" priority="5261" operator="greaterThan">
      <formula>120</formula>
    </cfRule>
    <cfRule type="containsText" dxfId="2" priority="1977" operator="between" text="库存为">
      <formula>NOT(ISERROR(SEARCH("库存为",AU1313)))</formula>
    </cfRule>
  </conditionalFormatting>
  <conditionalFormatting sqref="AU1314">
    <cfRule type="cellIs" dxfId="0" priority="8544" operator="lessThan">
      <formula>20</formula>
    </cfRule>
    <cfRule type="cellIs" dxfId="1" priority="5260" operator="greaterThan">
      <formula>120</formula>
    </cfRule>
    <cfRule type="containsText" dxfId="2" priority="1976" operator="between" text="库存为">
      <formula>NOT(ISERROR(SEARCH("库存为",AU1314)))</formula>
    </cfRule>
  </conditionalFormatting>
  <conditionalFormatting sqref="AU1315">
    <cfRule type="cellIs" dxfId="0" priority="8543" operator="lessThan">
      <formula>20</formula>
    </cfRule>
    <cfRule type="cellIs" dxfId="1" priority="5259" operator="greaterThan">
      <formula>120</formula>
    </cfRule>
    <cfRule type="containsText" dxfId="2" priority="1975" operator="between" text="库存为">
      <formula>NOT(ISERROR(SEARCH("库存为",AU1315)))</formula>
    </cfRule>
  </conditionalFormatting>
  <conditionalFormatting sqref="AU1316">
    <cfRule type="cellIs" dxfId="0" priority="8542" operator="lessThan">
      <formula>20</formula>
    </cfRule>
    <cfRule type="cellIs" dxfId="1" priority="5258" operator="greaterThan">
      <formula>120</formula>
    </cfRule>
    <cfRule type="containsText" dxfId="2" priority="1974" operator="between" text="库存为">
      <formula>NOT(ISERROR(SEARCH("库存为",AU1316)))</formula>
    </cfRule>
  </conditionalFormatting>
  <conditionalFormatting sqref="AU1317">
    <cfRule type="cellIs" dxfId="0" priority="8541" operator="lessThan">
      <formula>20</formula>
    </cfRule>
    <cfRule type="cellIs" dxfId="1" priority="5257" operator="greaterThan">
      <formula>120</formula>
    </cfRule>
    <cfRule type="containsText" dxfId="2" priority="1973" operator="between" text="库存为">
      <formula>NOT(ISERROR(SEARCH("库存为",AU1317)))</formula>
    </cfRule>
  </conditionalFormatting>
  <conditionalFormatting sqref="AU1318">
    <cfRule type="cellIs" dxfId="0" priority="8540" operator="lessThan">
      <formula>20</formula>
    </cfRule>
    <cfRule type="cellIs" dxfId="1" priority="5256" operator="greaterThan">
      <formula>120</formula>
    </cfRule>
    <cfRule type="containsText" dxfId="2" priority="1972" operator="between" text="库存为">
      <formula>NOT(ISERROR(SEARCH("库存为",AU1318)))</formula>
    </cfRule>
  </conditionalFormatting>
  <conditionalFormatting sqref="AU1319">
    <cfRule type="cellIs" dxfId="0" priority="8539" operator="lessThan">
      <formula>20</formula>
    </cfRule>
    <cfRule type="cellIs" dxfId="1" priority="5255" operator="greaterThan">
      <formula>120</formula>
    </cfRule>
    <cfRule type="containsText" dxfId="2" priority="1971" operator="between" text="库存为">
      <formula>NOT(ISERROR(SEARCH("库存为",AU1319)))</formula>
    </cfRule>
  </conditionalFormatting>
  <conditionalFormatting sqref="AU1320">
    <cfRule type="cellIs" dxfId="0" priority="8538" operator="lessThan">
      <formula>20</formula>
    </cfRule>
    <cfRule type="cellIs" dxfId="1" priority="5254" operator="greaterThan">
      <formula>120</formula>
    </cfRule>
    <cfRule type="containsText" dxfId="2" priority="1970" operator="between" text="库存为">
      <formula>NOT(ISERROR(SEARCH("库存为",AU1320)))</formula>
    </cfRule>
  </conditionalFormatting>
  <conditionalFormatting sqref="AU1321">
    <cfRule type="cellIs" dxfId="0" priority="8537" operator="lessThan">
      <formula>20</formula>
    </cfRule>
    <cfRule type="cellIs" dxfId="1" priority="5253" operator="greaterThan">
      <formula>120</formula>
    </cfRule>
    <cfRule type="containsText" dxfId="2" priority="1969" operator="between" text="库存为">
      <formula>NOT(ISERROR(SEARCH("库存为",AU1321)))</formula>
    </cfRule>
  </conditionalFormatting>
  <conditionalFormatting sqref="AU1322">
    <cfRule type="cellIs" dxfId="0" priority="8536" operator="lessThan">
      <formula>20</formula>
    </cfRule>
    <cfRule type="cellIs" dxfId="1" priority="5252" operator="greaterThan">
      <formula>120</formula>
    </cfRule>
    <cfRule type="containsText" dxfId="2" priority="1968" operator="between" text="库存为">
      <formula>NOT(ISERROR(SEARCH("库存为",AU1322)))</formula>
    </cfRule>
  </conditionalFormatting>
  <conditionalFormatting sqref="AU1323">
    <cfRule type="cellIs" dxfId="0" priority="8535" operator="lessThan">
      <formula>20</formula>
    </cfRule>
    <cfRule type="cellIs" dxfId="1" priority="5251" operator="greaterThan">
      <formula>120</formula>
    </cfRule>
    <cfRule type="containsText" dxfId="2" priority="1967" operator="between" text="库存为">
      <formula>NOT(ISERROR(SEARCH("库存为",AU1323)))</formula>
    </cfRule>
  </conditionalFormatting>
  <conditionalFormatting sqref="AU1324">
    <cfRule type="cellIs" dxfId="0" priority="8534" operator="lessThan">
      <formula>20</formula>
    </cfRule>
    <cfRule type="cellIs" dxfId="1" priority="5250" operator="greaterThan">
      <formula>120</formula>
    </cfRule>
    <cfRule type="containsText" dxfId="2" priority="1966" operator="between" text="库存为">
      <formula>NOT(ISERROR(SEARCH("库存为",AU1324)))</formula>
    </cfRule>
  </conditionalFormatting>
  <conditionalFormatting sqref="AU1325">
    <cfRule type="cellIs" dxfId="0" priority="8533" operator="lessThan">
      <formula>20</formula>
    </cfRule>
    <cfRule type="cellIs" dxfId="1" priority="5249" operator="greaterThan">
      <formula>120</formula>
    </cfRule>
    <cfRule type="containsText" dxfId="2" priority="1965" operator="between" text="库存为">
      <formula>NOT(ISERROR(SEARCH("库存为",AU1325)))</formula>
    </cfRule>
  </conditionalFormatting>
  <conditionalFormatting sqref="AU1326">
    <cfRule type="cellIs" dxfId="0" priority="8532" operator="lessThan">
      <formula>20</formula>
    </cfRule>
    <cfRule type="cellIs" dxfId="1" priority="5248" operator="greaterThan">
      <formula>120</formula>
    </cfRule>
    <cfRule type="containsText" dxfId="2" priority="1964" operator="between" text="库存为">
      <formula>NOT(ISERROR(SEARCH("库存为",AU1326)))</formula>
    </cfRule>
  </conditionalFormatting>
  <conditionalFormatting sqref="AU1327">
    <cfRule type="cellIs" dxfId="0" priority="8531" operator="lessThan">
      <formula>20</formula>
    </cfRule>
    <cfRule type="cellIs" dxfId="1" priority="5247" operator="greaterThan">
      <formula>120</formula>
    </cfRule>
    <cfRule type="containsText" dxfId="2" priority="1963" operator="between" text="库存为">
      <formula>NOT(ISERROR(SEARCH("库存为",AU1327)))</formula>
    </cfRule>
  </conditionalFormatting>
  <conditionalFormatting sqref="AU1328">
    <cfRule type="cellIs" dxfId="0" priority="8530" operator="lessThan">
      <formula>20</formula>
    </cfRule>
    <cfRule type="cellIs" dxfId="1" priority="5246" operator="greaterThan">
      <formula>120</formula>
    </cfRule>
    <cfRule type="containsText" dxfId="2" priority="1962" operator="between" text="库存为">
      <formula>NOT(ISERROR(SEARCH("库存为",AU1328)))</formula>
    </cfRule>
  </conditionalFormatting>
  <conditionalFormatting sqref="AU1329">
    <cfRule type="cellIs" dxfId="0" priority="8529" operator="lessThan">
      <formula>20</formula>
    </cfRule>
    <cfRule type="cellIs" dxfId="1" priority="5245" operator="greaterThan">
      <formula>120</formula>
    </cfRule>
    <cfRule type="containsText" dxfId="2" priority="1961" operator="between" text="库存为">
      <formula>NOT(ISERROR(SEARCH("库存为",AU1329)))</formula>
    </cfRule>
  </conditionalFormatting>
  <conditionalFormatting sqref="AU1330">
    <cfRule type="cellIs" dxfId="0" priority="8528" operator="lessThan">
      <formula>20</formula>
    </cfRule>
    <cfRule type="cellIs" dxfId="1" priority="5244" operator="greaterThan">
      <formula>120</formula>
    </cfRule>
    <cfRule type="containsText" dxfId="2" priority="1960" operator="between" text="库存为">
      <formula>NOT(ISERROR(SEARCH("库存为",AU1330)))</formula>
    </cfRule>
  </conditionalFormatting>
  <conditionalFormatting sqref="AU1331">
    <cfRule type="cellIs" dxfId="0" priority="8527" operator="lessThan">
      <formula>20</formula>
    </cfRule>
    <cfRule type="cellIs" dxfId="1" priority="5243" operator="greaterThan">
      <formula>120</formula>
    </cfRule>
    <cfRule type="containsText" dxfId="2" priority="1959" operator="between" text="库存为">
      <formula>NOT(ISERROR(SEARCH("库存为",AU1331)))</formula>
    </cfRule>
  </conditionalFormatting>
  <conditionalFormatting sqref="AU1332">
    <cfRule type="cellIs" dxfId="0" priority="8526" operator="lessThan">
      <formula>20</formula>
    </cfRule>
    <cfRule type="cellIs" dxfId="1" priority="5242" operator="greaterThan">
      <formula>120</formula>
    </cfRule>
    <cfRule type="containsText" dxfId="2" priority="1958" operator="between" text="库存为">
      <formula>NOT(ISERROR(SEARCH("库存为",AU1332)))</formula>
    </cfRule>
  </conditionalFormatting>
  <conditionalFormatting sqref="AU1333">
    <cfRule type="cellIs" dxfId="0" priority="8525" operator="lessThan">
      <formula>20</formula>
    </cfRule>
    <cfRule type="cellIs" dxfId="1" priority="5241" operator="greaterThan">
      <formula>120</formula>
    </cfRule>
    <cfRule type="containsText" dxfId="2" priority="1957" operator="between" text="库存为">
      <formula>NOT(ISERROR(SEARCH("库存为",AU1333)))</formula>
    </cfRule>
  </conditionalFormatting>
  <conditionalFormatting sqref="AU1334">
    <cfRule type="cellIs" dxfId="0" priority="8524" operator="lessThan">
      <formula>20</formula>
    </cfRule>
    <cfRule type="cellIs" dxfId="1" priority="5240" operator="greaterThan">
      <formula>120</formula>
    </cfRule>
    <cfRule type="containsText" dxfId="2" priority="1956" operator="between" text="库存为">
      <formula>NOT(ISERROR(SEARCH("库存为",AU1334)))</formula>
    </cfRule>
  </conditionalFormatting>
  <conditionalFormatting sqref="AU1335">
    <cfRule type="cellIs" dxfId="0" priority="8523" operator="lessThan">
      <formula>20</formula>
    </cfRule>
    <cfRule type="cellIs" dxfId="1" priority="5239" operator="greaterThan">
      <formula>120</formula>
    </cfRule>
    <cfRule type="containsText" dxfId="2" priority="1955" operator="between" text="库存为">
      <formula>NOT(ISERROR(SEARCH("库存为",AU1335)))</formula>
    </cfRule>
  </conditionalFormatting>
  <conditionalFormatting sqref="AU1336">
    <cfRule type="cellIs" dxfId="0" priority="8522" operator="lessThan">
      <formula>20</formula>
    </cfRule>
    <cfRule type="cellIs" dxfId="1" priority="5238" operator="greaterThan">
      <formula>120</formula>
    </cfRule>
    <cfRule type="containsText" dxfId="2" priority="1954" operator="between" text="库存为">
      <formula>NOT(ISERROR(SEARCH("库存为",AU1336)))</formula>
    </cfRule>
  </conditionalFormatting>
  <conditionalFormatting sqref="AU1337">
    <cfRule type="cellIs" dxfId="0" priority="8521" operator="lessThan">
      <formula>20</formula>
    </cfRule>
    <cfRule type="cellIs" dxfId="1" priority="5237" operator="greaterThan">
      <formula>120</formula>
    </cfRule>
    <cfRule type="containsText" dxfId="2" priority="1953" operator="between" text="库存为">
      <formula>NOT(ISERROR(SEARCH("库存为",AU1337)))</formula>
    </cfRule>
  </conditionalFormatting>
  <conditionalFormatting sqref="AU1338">
    <cfRule type="cellIs" dxfId="0" priority="8520" operator="lessThan">
      <formula>20</formula>
    </cfRule>
    <cfRule type="cellIs" dxfId="1" priority="5236" operator="greaterThan">
      <formula>120</formula>
    </cfRule>
    <cfRule type="containsText" dxfId="2" priority="1952" operator="between" text="库存为">
      <formula>NOT(ISERROR(SEARCH("库存为",AU1338)))</formula>
    </cfRule>
  </conditionalFormatting>
  <conditionalFormatting sqref="AU1339">
    <cfRule type="cellIs" dxfId="0" priority="8519" operator="lessThan">
      <formula>20</formula>
    </cfRule>
    <cfRule type="cellIs" dxfId="1" priority="5235" operator="greaterThan">
      <formula>120</formula>
    </cfRule>
    <cfRule type="containsText" dxfId="2" priority="1951" operator="between" text="库存为">
      <formula>NOT(ISERROR(SEARCH("库存为",AU1339)))</formula>
    </cfRule>
  </conditionalFormatting>
  <conditionalFormatting sqref="AU1340">
    <cfRule type="cellIs" dxfId="0" priority="8518" operator="lessThan">
      <formula>20</formula>
    </cfRule>
    <cfRule type="cellIs" dxfId="1" priority="5234" operator="greaterThan">
      <formula>120</formula>
    </cfRule>
    <cfRule type="containsText" dxfId="2" priority="1950" operator="between" text="库存为">
      <formula>NOT(ISERROR(SEARCH("库存为",AU1340)))</formula>
    </cfRule>
  </conditionalFormatting>
  <conditionalFormatting sqref="AU1341">
    <cfRule type="cellIs" dxfId="0" priority="8517" operator="lessThan">
      <formula>20</formula>
    </cfRule>
    <cfRule type="cellIs" dxfId="1" priority="5233" operator="greaterThan">
      <formula>120</formula>
    </cfRule>
    <cfRule type="containsText" dxfId="2" priority="1949" operator="between" text="库存为">
      <formula>NOT(ISERROR(SEARCH("库存为",AU1341)))</formula>
    </cfRule>
  </conditionalFormatting>
  <conditionalFormatting sqref="AU1342">
    <cfRule type="cellIs" dxfId="0" priority="8516" operator="lessThan">
      <formula>20</formula>
    </cfRule>
    <cfRule type="cellIs" dxfId="1" priority="5232" operator="greaterThan">
      <formula>120</formula>
    </cfRule>
    <cfRule type="containsText" dxfId="2" priority="1948" operator="between" text="库存为">
      <formula>NOT(ISERROR(SEARCH("库存为",AU1342)))</formula>
    </cfRule>
  </conditionalFormatting>
  <conditionalFormatting sqref="AU1343">
    <cfRule type="cellIs" dxfId="0" priority="8515" operator="lessThan">
      <formula>20</formula>
    </cfRule>
    <cfRule type="cellIs" dxfId="1" priority="5231" operator="greaterThan">
      <formula>120</formula>
    </cfRule>
    <cfRule type="containsText" dxfId="2" priority="1947" operator="between" text="库存为">
      <formula>NOT(ISERROR(SEARCH("库存为",AU1343)))</formula>
    </cfRule>
  </conditionalFormatting>
  <conditionalFormatting sqref="AU1344">
    <cfRule type="cellIs" dxfId="0" priority="8514" operator="lessThan">
      <formula>20</formula>
    </cfRule>
    <cfRule type="cellIs" dxfId="1" priority="5230" operator="greaterThan">
      <formula>120</formula>
    </cfRule>
    <cfRule type="containsText" dxfId="2" priority="1946" operator="between" text="库存为">
      <formula>NOT(ISERROR(SEARCH("库存为",AU1344)))</formula>
    </cfRule>
  </conditionalFormatting>
  <conditionalFormatting sqref="AU1345">
    <cfRule type="cellIs" dxfId="0" priority="8513" operator="lessThan">
      <formula>20</formula>
    </cfRule>
    <cfRule type="cellIs" dxfId="1" priority="5229" operator="greaterThan">
      <formula>120</formula>
    </cfRule>
    <cfRule type="containsText" dxfId="2" priority="1945" operator="between" text="库存为">
      <formula>NOT(ISERROR(SEARCH("库存为",AU1345)))</formula>
    </cfRule>
  </conditionalFormatting>
  <conditionalFormatting sqref="AU1346">
    <cfRule type="cellIs" dxfId="0" priority="8512" operator="lessThan">
      <formula>20</formula>
    </cfRule>
    <cfRule type="cellIs" dxfId="1" priority="5228" operator="greaterThan">
      <formula>120</formula>
    </cfRule>
    <cfRule type="containsText" dxfId="2" priority="1944" operator="between" text="库存为">
      <formula>NOT(ISERROR(SEARCH("库存为",AU1346)))</formula>
    </cfRule>
  </conditionalFormatting>
  <conditionalFormatting sqref="AU1347">
    <cfRule type="cellIs" dxfId="0" priority="8511" operator="lessThan">
      <formula>20</formula>
    </cfRule>
    <cfRule type="cellIs" dxfId="1" priority="5227" operator="greaterThan">
      <formula>120</formula>
    </cfRule>
    <cfRule type="containsText" dxfId="2" priority="1943" operator="between" text="库存为">
      <formula>NOT(ISERROR(SEARCH("库存为",AU1347)))</formula>
    </cfRule>
  </conditionalFormatting>
  <conditionalFormatting sqref="AU1348">
    <cfRule type="cellIs" dxfId="0" priority="8510" operator="lessThan">
      <formula>20</formula>
    </cfRule>
    <cfRule type="cellIs" dxfId="1" priority="5226" operator="greaterThan">
      <formula>120</formula>
    </cfRule>
    <cfRule type="containsText" dxfId="2" priority="1942" operator="between" text="库存为">
      <formula>NOT(ISERROR(SEARCH("库存为",AU1348)))</formula>
    </cfRule>
  </conditionalFormatting>
  <conditionalFormatting sqref="AU1349">
    <cfRule type="cellIs" dxfId="0" priority="8509" operator="lessThan">
      <formula>20</formula>
    </cfRule>
    <cfRule type="cellIs" dxfId="1" priority="5225" operator="greaterThan">
      <formula>120</formula>
    </cfRule>
    <cfRule type="containsText" dxfId="2" priority="1941" operator="between" text="库存为">
      <formula>NOT(ISERROR(SEARCH("库存为",AU1349)))</formula>
    </cfRule>
  </conditionalFormatting>
  <conditionalFormatting sqref="AU1350">
    <cfRule type="cellIs" dxfId="0" priority="8508" operator="lessThan">
      <formula>20</formula>
    </cfRule>
    <cfRule type="cellIs" dxfId="1" priority="5224" operator="greaterThan">
      <formula>120</formula>
    </cfRule>
    <cfRule type="containsText" dxfId="2" priority="1940" operator="between" text="库存为">
      <formula>NOT(ISERROR(SEARCH("库存为",AU1350)))</formula>
    </cfRule>
  </conditionalFormatting>
  <conditionalFormatting sqref="AU1351">
    <cfRule type="cellIs" dxfId="0" priority="8507" operator="lessThan">
      <formula>20</formula>
    </cfRule>
    <cfRule type="cellIs" dxfId="1" priority="5223" operator="greaterThan">
      <formula>120</formula>
    </cfRule>
    <cfRule type="containsText" dxfId="2" priority="1939" operator="between" text="库存为">
      <formula>NOT(ISERROR(SEARCH("库存为",AU1351)))</formula>
    </cfRule>
  </conditionalFormatting>
  <conditionalFormatting sqref="AU1352">
    <cfRule type="cellIs" dxfId="0" priority="8506" operator="lessThan">
      <formula>20</formula>
    </cfRule>
    <cfRule type="cellIs" dxfId="1" priority="5222" operator="greaterThan">
      <formula>120</formula>
    </cfRule>
    <cfRule type="containsText" dxfId="2" priority="1938" operator="between" text="库存为">
      <formula>NOT(ISERROR(SEARCH("库存为",AU1352)))</formula>
    </cfRule>
  </conditionalFormatting>
  <conditionalFormatting sqref="AU1353">
    <cfRule type="cellIs" dxfId="0" priority="8505" operator="lessThan">
      <formula>20</formula>
    </cfRule>
    <cfRule type="cellIs" dxfId="1" priority="5221" operator="greaterThan">
      <formula>120</formula>
    </cfRule>
    <cfRule type="containsText" dxfId="2" priority="1937" operator="between" text="库存为">
      <formula>NOT(ISERROR(SEARCH("库存为",AU1353)))</formula>
    </cfRule>
  </conditionalFormatting>
  <conditionalFormatting sqref="AU1354">
    <cfRule type="cellIs" dxfId="0" priority="8504" operator="lessThan">
      <formula>20</formula>
    </cfRule>
    <cfRule type="cellIs" dxfId="1" priority="5220" operator="greaterThan">
      <formula>120</formula>
    </cfRule>
    <cfRule type="containsText" dxfId="2" priority="1936" operator="between" text="库存为">
      <formula>NOT(ISERROR(SEARCH("库存为",AU1354)))</formula>
    </cfRule>
  </conditionalFormatting>
  <conditionalFormatting sqref="AU1355">
    <cfRule type="cellIs" dxfId="0" priority="8503" operator="lessThan">
      <formula>20</formula>
    </cfRule>
    <cfRule type="cellIs" dxfId="1" priority="5219" operator="greaterThan">
      <formula>120</formula>
    </cfRule>
    <cfRule type="containsText" dxfId="2" priority="1935" operator="between" text="库存为">
      <formula>NOT(ISERROR(SEARCH("库存为",AU1355)))</formula>
    </cfRule>
  </conditionalFormatting>
  <conditionalFormatting sqref="AU1356">
    <cfRule type="cellIs" dxfId="0" priority="8502" operator="lessThan">
      <formula>20</formula>
    </cfRule>
    <cfRule type="cellIs" dxfId="1" priority="5218" operator="greaterThan">
      <formula>120</formula>
    </cfRule>
    <cfRule type="containsText" dxfId="2" priority="1934" operator="between" text="库存为">
      <formula>NOT(ISERROR(SEARCH("库存为",AU1356)))</formula>
    </cfRule>
  </conditionalFormatting>
  <conditionalFormatting sqref="AU1357">
    <cfRule type="cellIs" dxfId="0" priority="8501" operator="lessThan">
      <formula>20</formula>
    </cfRule>
    <cfRule type="cellIs" dxfId="1" priority="5217" operator="greaterThan">
      <formula>120</formula>
    </cfRule>
    <cfRule type="containsText" dxfId="2" priority="1933" operator="between" text="库存为">
      <formula>NOT(ISERROR(SEARCH("库存为",AU1357)))</formula>
    </cfRule>
  </conditionalFormatting>
  <conditionalFormatting sqref="AU1358">
    <cfRule type="cellIs" dxfId="0" priority="8500" operator="lessThan">
      <formula>20</formula>
    </cfRule>
    <cfRule type="cellIs" dxfId="1" priority="5216" operator="greaterThan">
      <formula>120</formula>
    </cfRule>
    <cfRule type="containsText" dxfId="2" priority="1932" operator="between" text="库存为">
      <formula>NOT(ISERROR(SEARCH("库存为",AU1358)))</formula>
    </cfRule>
  </conditionalFormatting>
  <conditionalFormatting sqref="AU1359">
    <cfRule type="cellIs" dxfId="0" priority="8499" operator="lessThan">
      <formula>20</formula>
    </cfRule>
    <cfRule type="cellIs" dxfId="1" priority="5215" operator="greaterThan">
      <formula>120</formula>
    </cfRule>
    <cfRule type="containsText" dxfId="2" priority="1931" operator="between" text="库存为">
      <formula>NOT(ISERROR(SEARCH("库存为",AU1359)))</formula>
    </cfRule>
  </conditionalFormatting>
  <conditionalFormatting sqref="AU1360">
    <cfRule type="cellIs" dxfId="0" priority="8498" operator="lessThan">
      <formula>20</formula>
    </cfRule>
    <cfRule type="cellIs" dxfId="1" priority="5214" operator="greaterThan">
      <formula>120</formula>
    </cfRule>
    <cfRule type="containsText" dxfId="2" priority="1930" operator="between" text="库存为">
      <formula>NOT(ISERROR(SEARCH("库存为",AU1360)))</formula>
    </cfRule>
  </conditionalFormatting>
  <conditionalFormatting sqref="AU1361">
    <cfRule type="cellIs" dxfId="0" priority="8497" operator="lessThan">
      <formula>20</formula>
    </cfRule>
    <cfRule type="cellIs" dxfId="1" priority="5213" operator="greaterThan">
      <formula>120</formula>
    </cfRule>
    <cfRule type="containsText" dxfId="2" priority="1929" operator="between" text="库存为">
      <formula>NOT(ISERROR(SEARCH("库存为",AU1361)))</formula>
    </cfRule>
  </conditionalFormatting>
  <conditionalFormatting sqref="AU1362">
    <cfRule type="cellIs" dxfId="0" priority="8496" operator="lessThan">
      <formula>20</formula>
    </cfRule>
    <cfRule type="cellIs" dxfId="1" priority="5212" operator="greaterThan">
      <formula>120</formula>
    </cfRule>
    <cfRule type="containsText" dxfId="2" priority="1928" operator="between" text="库存为">
      <formula>NOT(ISERROR(SEARCH("库存为",AU1362)))</formula>
    </cfRule>
  </conditionalFormatting>
  <conditionalFormatting sqref="AU1363">
    <cfRule type="cellIs" dxfId="0" priority="8495" operator="lessThan">
      <formula>20</formula>
    </cfRule>
    <cfRule type="cellIs" dxfId="1" priority="5211" operator="greaterThan">
      <formula>120</formula>
    </cfRule>
    <cfRule type="containsText" dxfId="2" priority="1927" operator="between" text="库存为">
      <formula>NOT(ISERROR(SEARCH("库存为",AU1363)))</formula>
    </cfRule>
  </conditionalFormatting>
  <conditionalFormatting sqref="AU1364">
    <cfRule type="cellIs" dxfId="0" priority="8494" operator="lessThan">
      <formula>20</formula>
    </cfRule>
    <cfRule type="cellIs" dxfId="1" priority="5210" operator="greaterThan">
      <formula>120</formula>
    </cfRule>
    <cfRule type="containsText" dxfId="2" priority="1926" operator="between" text="库存为">
      <formula>NOT(ISERROR(SEARCH("库存为",AU1364)))</formula>
    </cfRule>
  </conditionalFormatting>
  <conditionalFormatting sqref="AU1365">
    <cfRule type="cellIs" dxfId="0" priority="8493" operator="lessThan">
      <formula>20</formula>
    </cfRule>
    <cfRule type="cellIs" dxfId="1" priority="5209" operator="greaterThan">
      <formula>120</formula>
    </cfRule>
    <cfRule type="containsText" dxfId="2" priority="1925" operator="between" text="库存为">
      <formula>NOT(ISERROR(SEARCH("库存为",AU1365)))</formula>
    </cfRule>
  </conditionalFormatting>
  <conditionalFormatting sqref="AU1366">
    <cfRule type="cellIs" dxfId="0" priority="8492" operator="lessThan">
      <formula>20</formula>
    </cfRule>
    <cfRule type="cellIs" dxfId="1" priority="5208" operator="greaterThan">
      <formula>120</formula>
    </cfRule>
    <cfRule type="containsText" dxfId="2" priority="1924" operator="between" text="库存为">
      <formula>NOT(ISERROR(SEARCH("库存为",AU1366)))</formula>
    </cfRule>
  </conditionalFormatting>
  <conditionalFormatting sqref="AU1367">
    <cfRule type="cellIs" dxfId="0" priority="8491" operator="lessThan">
      <formula>20</formula>
    </cfRule>
    <cfRule type="cellIs" dxfId="1" priority="5207" operator="greaterThan">
      <formula>120</formula>
    </cfRule>
    <cfRule type="containsText" dxfId="2" priority="1923" operator="between" text="库存为">
      <formula>NOT(ISERROR(SEARCH("库存为",AU1367)))</formula>
    </cfRule>
  </conditionalFormatting>
  <conditionalFormatting sqref="AU1368">
    <cfRule type="cellIs" dxfId="0" priority="8490" operator="lessThan">
      <formula>20</formula>
    </cfRule>
    <cfRule type="cellIs" dxfId="1" priority="5206" operator="greaterThan">
      <formula>120</formula>
    </cfRule>
    <cfRule type="containsText" dxfId="2" priority="1922" operator="between" text="库存为">
      <formula>NOT(ISERROR(SEARCH("库存为",AU1368)))</formula>
    </cfRule>
  </conditionalFormatting>
  <conditionalFormatting sqref="AU1369">
    <cfRule type="cellIs" dxfId="0" priority="8489" operator="lessThan">
      <formula>20</formula>
    </cfRule>
    <cfRule type="cellIs" dxfId="1" priority="5205" operator="greaterThan">
      <formula>120</formula>
    </cfRule>
    <cfRule type="containsText" dxfId="2" priority="1921" operator="between" text="库存为">
      <formula>NOT(ISERROR(SEARCH("库存为",AU1369)))</formula>
    </cfRule>
  </conditionalFormatting>
  <conditionalFormatting sqref="AU1370">
    <cfRule type="cellIs" dxfId="0" priority="8488" operator="lessThan">
      <formula>20</formula>
    </cfRule>
    <cfRule type="cellIs" dxfId="1" priority="5204" operator="greaterThan">
      <formula>120</formula>
    </cfRule>
    <cfRule type="containsText" dxfId="2" priority="1920" operator="between" text="库存为">
      <formula>NOT(ISERROR(SEARCH("库存为",AU1370)))</formula>
    </cfRule>
  </conditionalFormatting>
  <conditionalFormatting sqref="AU1371">
    <cfRule type="cellIs" dxfId="0" priority="8487" operator="lessThan">
      <formula>20</formula>
    </cfRule>
    <cfRule type="cellIs" dxfId="1" priority="5203" operator="greaterThan">
      <formula>120</formula>
    </cfRule>
    <cfRule type="containsText" dxfId="2" priority="1919" operator="between" text="库存为">
      <formula>NOT(ISERROR(SEARCH("库存为",AU1371)))</formula>
    </cfRule>
  </conditionalFormatting>
  <conditionalFormatting sqref="AU1372">
    <cfRule type="cellIs" dxfId="0" priority="8486" operator="lessThan">
      <formula>20</formula>
    </cfRule>
    <cfRule type="cellIs" dxfId="1" priority="5202" operator="greaterThan">
      <formula>120</formula>
    </cfRule>
    <cfRule type="containsText" dxfId="2" priority="1918" operator="between" text="库存为">
      <formula>NOT(ISERROR(SEARCH("库存为",AU1372)))</formula>
    </cfRule>
  </conditionalFormatting>
  <conditionalFormatting sqref="AU1373">
    <cfRule type="cellIs" dxfId="0" priority="8485" operator="lessThan">
      <formula>20</formula>
    </cfRule>
    <cfRule type="cellIs" dxfId="1" priority="5201" operator="greaterThan">
      <formula>120</formula>
    </cfRule>
    <cfRule type="containsText" dxfId="2" priority="1917" operator="between" text="库存为">
      <formula>NOT(ISERROR(SEARCH("库存为",AU1373)))</formula>
    </cfRule>
  </conditionalFormatting>
  <conditionalFormatting sqref="AU1374">
    <cfRule type="cellIs" dxfId="0" priority="8484" operator="lessThan">
      <formula>20</formula>
    </cfRule>
    <cfRule type="cellIs" dxfId="1" priority="5200" operator="greaterThan">
      <formula>120</formula>
    </cfRule>
    <cfRule type="containsText" dxfId="2" priority="1916" operator="between" text="库存为">
      <formula>NOT(ISERROR(SEARCH("库存为",AU1374)))</formula>
    </cfRule>
  </conditionalFormatting>
  <conditionalFormatting sqref="AU1375">
    <cfRule type="cellIs" dxfId="0" priority="8483" operator="lessThan">
      <formula>20</formula>
    </cfRule>
    <cfRule type="cellIs" dxfId="1" priority="5199" operator="greaterThan">
      <formula>120</formula>
    </cfRule>
    <cfRule type="containsText" dxfId="2" priority="1915" operator="between" text="库存为">
      <formula>NOT(ISERROR(SEARCH("库存为",AU1375)))</formula>
    </cfRule>
  </conditionalFormatting>
  <conditionalFormatting sqref="AU1376">
    <cfRule type="cellIs" dxfId="0" priority="8482" operator="lessThan">
      <formula>20</formula>
    </cfRule>
    <cfRule type="cellIs" dxfId="1" priority="5198" operator="greaterThan">
      <formula>120</formula>
    </cfRule>
    <cfRule type="containsText" dxfId="2" priority="1914" operator="between" text="库存为">
      <formula>NOT(ISERROR(SEARCH("库存为",AU1376)))</formula>
    </cfRule>
  </conditionalFormatting>
  <conditionalFormatting sqref="AU1377">
    <cfRule type="cellIs" dxfId="0" priority="8481" operator="lessThan">
      <formula>20</formula>
    </cfRule>
    <cfRule type="cellIs" dxfId="1" priority="5197" operator="greaterThan">
      <formula>120</formula>
    </cfRule>
    <cfRule type="containsText" dxfId="2" priority="1913" operator="between" text="库存为">
      <formula>NOT(ISERROR(SEARCH("库存为",AU1377)))</formula>
    </cfRule>
  </conditionalFormatting>
  <conditionalFormatting sqref="AU1378">
    <cfRule type="cellIs" dxfId="0" priority="8480" operator="lessThan">
      <formula>20</formula>
    </cfRule>
    <cfRule type="cellIs" dxfId="1" priority="5196" operator="greaterThan">
      <formula>120</formula>
    </cfRule>
    <cfRule type="containsText" dxfId="2" priority="1912" operator="between" text="库存为">
      <formula>NOT(ISERROR(SEARCH("库存为",AU1378)))</formula>
    </cfRule>
  </conditionalFormatting>
  <conditionalFormatting sqref="AU1379">
    <cfRule type="cellIs" dxfId="0" priority="8479" operator="lessThan">
      <formula>20</formula>
    </cfRule>
    <cfRule type="cellIs" dxfId="1" priority="5195" operator="greaterThan">
      <formula>120</formula>
    </cfRule>
    <cfRule type="containsText" dxfId="2" priority="1911" operator="between" text="库存为">
      <formula>NOT(ISERROR(SEARCH("库存为",AU1379)))</formula>
    </cfRule>
  </conditionalFormatting>
  <conditionalFormatting sqref="AU1380">
    <cfRule type="cellIs" dxfId="0" priority="8478" operator="lessThan">
      <formula>20</formula>
    </cfRule>
    <cfRule type="cellIs" dxfId="1" priority="5194" operator="greaterThan">
      <formula>120</formula>
    </cfRule>
    <cfRule type="containsText" dxfId="2" priority="1910" operator="between" text="库存为">
      <formula>NOT(ISERROR(SEARCH("库存为",AU1380)))</formula>
    </cfRule>
  </conditionalFormatting>
  <conditionalFormatting sqref="AU1381">
    <cfRule type="cellIs" dxfId="0" priority="8477" operator="lessThan">
      <formula>20</formula>
    </cfRule>
    <cfRule type="cellIs" dxfId="1" priority="5193" operator="greaterThan">
      <formula>120</formula>
    </cfRule>
    <cfRule type="containsText" dxfId="2" priority="1909" operator="between" text="库存为">
      <formula>NOT(ISERROR(SEARCH("库存为",AU1381)))</formula>
    </cfRule>
  </conditionalFormatting>
  <conditionalFormatting sqref="AU1382">
    <cfRule type="cellIs" dxfId="0" priority="8476" operator="lessThan">
      <formula>20</formula>
    </cfRule>
    <cfRule type="cellIs" dxfId="1" priority="5192" operator="greaterThan">
      <formula>120</formula>
    </cfRule>
    <cfRule type="containsText" dxfId="2" priority="1908" operator="between" text="库存为">
      <formula>NOT(ISERROR(SEARCH("库存为",AU1382)))</formula>
    </cfRule>
  </conditionalFormatting>
  <conditionalFormatting sqref="AU1383">
    <cfRule type="cellIs" dxfId="0" priority="8475" operator="lessThan">
      <formula>20</formula>
    </cfRule>
    <cfRule type="cellIs" dxfId="1" priority="5191" operator="greaterThan">
      <formula>120</formula>
    </cfRule>
    <cfRule type="containsText" dxfId="2" priority="1907" operator="between" text="库存为">
      <formula>NOT(ISERROR(SEARCH("库存为",AU1383)))</formula>
    </cfRule>
  </conditionalFormatting>
  <conditionalFormatting sqref="AU1384">
    <cfRule type="cellIs" dxfId="0" priority="8474" operator="lessThan">
      <formula>20</formula>
    </cfRule>
    <cfRule type="cellIs" dxfId="1" priority="5190" operator="greaterThan">
      <formula>120</formula>
    </cfRule>
    <cfRule type="containsText" dxfId="2" priority="1906" operator="between" text="库存为">
      <formula>NOT(ISERROR(SEARCH("库存为",AU1384)))</formula>
    </cfRule>
  </conditionalFormatting>
  <conditionalFormatting sqref="AU1385">
    <cfRule type="cellIs" dxfId="0" priority="8473" operator="lessThan">
      <formula>20</formula>
    </cfRule>
    <cfRule type="cellIs" dxfId="1" priority="5189" operator="greaterThan">
      <formula>120</formula>
    </cfRule>
    <cfRule type="containsText" dxfId="2" priority="1905" operator="between" text="库存为">
      <formula>NOT(ISERROR(SEARCH("库存为",AU1385)))</formula>
    </cfRule>
  </conditionalFormatting>
  <conditionalFormatting sqref="AU1386">
    <cfRule type="cellIs" dxfId="0" priority="8472" operator="lessThan">
      <formula>20</formula>
    </cfRule>
    <cfRule type="cellIs" dxfId="1" priority="5188" operator="greaterThan">
      <formula>120</formula>
    </cfRule>
    <cfRule type="containsText" dxfId="2" priority="1904" operator="between" text="库存为">
      <formula>NOT(ISERROR(SEARCH("库存为",AU1386)))</formula>
    </cfRule>
  </conditionalFormatting>
  <conditionalFormatting sqref="AU1387">
    <cfRule type="cellIs" dxfId="0" priority="8471" operator="lessThan">
      <formula>20</formula>
    </cfRule>
    <cfRule type="cellIs" dxfId="1" priority="5187" operator="greaterThan">
      <formula>120</formula>
    </cfRule>
    <cfRule type="containsText" dxfId="2" priority="1903" operator="between" text="库存为">
      <formula>NOT(ISERROR(SEARCH("库存为",AU1387)))</formula>
    </cfRule>
  </conditionalFormatting>
  <conditionalFormatting sqref="AU1388">
    <cfRule type="cellIs" dxfId="0" priority="8470" operator="lessThan">
      <formula>20</formula>
    </cfRule>
    <cfRule type="cellIs" dxfId="1" priority="5186" operator="greaterThan">
      <formula>120</formula>
    </cfRule>
    <cfRule type="containsText" dxfId="2" priority="1902" operator="between" text="库存为">
      <formula>NOT(ISERROR(SEARCH("库存为",AU1388)))</formula>
    </cfRule>
  </conditionalFormatting>
  <conditionalFormatting sqref="AU1389">
    <cfRule type="cellIs" dxfId="0" priority="8469" operator="lessThan">
      <formula>20</formula>
    </cfRule>
    <cfRule type="cellIs" dxfId="1" priority="5185" operator="greaterThan">
      <formula>120</formula>
    </cfRule>
    <cfRule type="containsText" dxfId="2" priority="1901" operator="between" text="库存为">
      <formula>NOT(ISERROR(SEARCH("库存为",AU1389)))</formula>
    </cfRule>
  </conditionalFormatting>
  <conditionalFormatting sqref="AU1390">
    <cfRule type="cellIs" dxfId="0" priority="8468" operator="lessThan">
      <formula>20</formula>
    </cfRule>
    <cfRule type="cellIs" dxfId="1" priority="5184" operator="greaterThan">
      <formula>120</formula>
    </cfRule>
    <cfRule type="containsText" dxfId="2" priority="1900" operator="between" text="库存为">
      <formula>NOT(ISERROR(SEARCH("库存为",AU1390)))</formula>
    </cfRule>
  </conditionalFormatting>
  <conditionalFormatting sqref="AU1391">
    <cfRule type="cellIs" dxfId="0" priority="8467" operator="lessThan">
      <formula>20</formula>
    </cfRule>
    <cfRule type="cellIs" dxfId="1" priority="5183" operator="greaterThan">
      <formula>120</formula>
    </cfRule>
    <cfRule type="containsText" dxfId="2" priority="1899" operator="between" text="库存为">
      <formula>NOT(ISERROR(SEARCH("库存为",AU1391)))</formula>
    </cfRule>
  </conditionalFormatting>
  <conditionalFormatting sqref="AU1392">
    <cfRule type="cellIs" dxfId="0" priority="8466" operator="lessThan">
      <formula>20</formula>
    </cfRule>
    <cfRule type="cellIs" dxfId="1" priority="5182" operator="greaterThan">
      <formula>120</formula>
    </cfRule>
    <cfRule type="containsText" dxfId="2" priority="1898" operator="between" text="库存为">
      <formula>NOT(ISERROR(SEARCH("库存为",AU1392)))</formula>
    </cfRule>
  </conditionalFormatting>
  <conditionalFormatting sqref="AU1393">
    <cfRule type="cellIs" dxfId="0" priority="8465" operator="lessThan">
      <formula>20</formula>
    </cfRule>
    <cfRule type="cellIs" dxfId="1" priority="5181" operator="greaterThan">
      <formula>120</formula>
    </cfRule>
    <cfRule type="containsText" dxfId="2" priority="1897" operator="between" text="库存为">
      <formula>NOT(ISERROR(SEARCH("库存为",AU1393)))</formula>
    </cfRule>
  </conditionalFormatting>
  <conditionalFormatting sqref="AU1394">
    <cfRule type="cellIs" dxfId="0" priority="8464" operator="lessThan">
      <formula>20</formula>
    </cfRule>
    <cfRule type="cellIs" dxfId="1" priority="5180" operator="greaterThan">
      <formula>120</formula>
    </cfRule>
    <cfRule type="containsText" dxfId="2" priority="1896" operator="between" text="库存为">
      <formula>NOT(ISERROR(SEARCH("库存为",AU1394)))</formula>
    </cfRule>
  </conditionalFormatting>
  <conditionalFormatting sqref="AU1395">
    <cfRule type="cellIs" dxfId="0" priority="8463" operator="lessThan">
      <formula>20</formula>
    </cfRule>
    <cfRule type="cellIs" dxfId="1" priority="5179" operator="greaterThan">
      <formula>120</formula>
    </cfRule>
    <cfRule type="containsText" dxfId="2" priority="1895" operator="between" text="库存为">
      <formula>NOT(ISERROR(SEARCH("库存为",AU1395)))</formula>
    </cfRule>
  </conditionalFormatting>
  <conditionalFormatting sqref="AU1396">
    <cfRule type="cellIs" dxfId="0" priority="8462" operator="lessThan">
      <formula>20</formula>
    </cfRule>
    <cfRule type="cellIs" dxfId="1" priority="5178" operator="greaterThan">
      <formula>120</formula>
    </cfRule>
    <cfRule type="containsText" dxfId="2" priority="1894" operator="between" text="库存为">
      <formula>NOT(ISERROR(SEARCH("库存为",AU1396)))</formula>
    </cfRule>
  </conditionalFormatting>
  <conditionalFormatting sqref="AU1397">
    <cfRule type="cellIs" dxfId="0" priority="8461" operator="lessThan">
      <formula>20</formula>
    </cfRule>
    <cfRule type="cellIs" dxfId="1" priority="5177" operator="greaterThan">
      <formula>120</formula>
    </cfRule>
    <cfRule type="containsText" dxfId="2" priority="1893" operator="between" text="库存为">
      <formula>NOT(ISERROR(SEARCH("库存为",AU1397)))</formula>
    </cfRule>
  </conditionalFormatting>
  <conditionalFormatting sqref="AU1398">
    <cfRule type="cellIs" dxfId="0" priority="8460" operator="lessThan">
      <formula>20</formula>
    </cfRule>
    <cfRule type="cellIs" dxfId="1" priority="5176" operator="greaterThan">
      <formula>120</formula>
    </cfRule>
    <cfRule type="containsText" dxfId="2" priority="1892" operator="between" text="库存为">
      <formula>NOT(ISERROR(SEARCH("库存为",AU1398)))</formula>
    </cfRule>
  </conditionalFormatting>
  <conditionalFormatting sqref="AU1399">
    <cfRule type="cellIs" dxfId="0" priority="8459" operator="lessThan">
      <formula>20</formula>
    </cfRule>
    <cfRule type="cellIs" dxfId="1" priority="5175" operator="greaterThan">
      <formula>120</formula>
    </cfRule>
    <cfRule type="containsText" dxfId="2" priority="1891" operator="between" text="库存为">
      <formula>NOT(ISERROR(SEARCH("库存为",AU1399)))</formula>
    </cfRule>
  </conditionalFormatting>
  <conditionalFormatting sqref="AU1400">
    <cfRule type="cellIs" dxfId="0" priority="8458" operator="lessThan">
      <formula>20</formula>
    </cfRule>
    <cfRule type="cellIs" dxfId="1" priority="5174" operator="greaterThan">
      <formula>120</formula>
    </cfRule>
    <cfRule type="containsText" dxfId="2" priority="1890" operator="between" text="库存为">
      <formula>NOT(ISERROR(SEARCH("库存为",AU1400)))</formula>
    </cfRule>
  </conditionalFormatting>
  <conditionalFormatting sqref="AU1401">
    <cfRule type="cellIs" dxfId="0" priority="8457" operator="lessThan">
      <formula>20</formula>
    </cfRule>
    <cfRule type="cellIs" dxfId="1" priority="5173" operator="greaterThan">
      <formula>120</formula>
    </cfRule>
    <cfRule type="containsText" dxfId="2" priority="1889" operator="between" text="库存为">
      <formula>NOT(ISERROR(SEARCH("库存为",AU1401)))</formula>
    </cfRule>
  </conditionalFormatting>
  <conditionalFormatting sqref="AU1402">
    <cfRule type="cellIs" dxfId="0" priority="8456" operator="lessThan">
      <formula>20</formula>
    </cfRule>
    <cfRule type="cellIs" dxfId="1" priority="5172" operator="greaterThan">
      <formula>120</formula>
    </cfRule>
    <cfRule type="containsText" dxfId="2" priority="1888" operator="between" text="库存为">
      <formula>NOT(ISERROR(SEARCH("库存为",AU1402)))</formula>
    </cfRule>
  </conditionalFormatting>
  <conditionalFormatting sqref="AU1403">
    <cfRule type="cellIs" dxfId="0" priority="8455" operator="lessThan">
      <formula>20</formula>
    </cfRule>
    <cfRule type="cellIs" dxfId="1" priority="5171" operator="greaterThan">
      <formula>120</formula>
    </cfRule>
    <cfRule type="containsText" dxfId="2" priority="1887" operator="between" text="库存为">
      <formula>NOT(ISERROR(SEARCH("库存为",AU1403)))</formula>
    </cfRule>
  </conditionalFormatting>
  <conditionalFormatting sqref="AU1404">
    <cfRule type="cellIs" dxfId="0" priority="8454" operator="lessThan">
      <formula>20</formula>
    </cfRule>
    <cfRule type="cellIs" dxfId="1" priority="5170" operator="greaterThan">
      <formula>120</formula>
    </cfRule>
    <cfRule type="containsText" dxfId="2" priority="1886" operator="between" text="库存为">
      <formula>NOT(ISERROR(SEARCH("库存为",AU1404)))</formula>
    </cfRule>
  </conditionalFormatting>
  <conditionalFormatting sqref="AU1405">
    <cfRule type="cellIs" dxfId="0" priority="8453" operator="lessThan">
      <formula>20</formula>
    </cfRule>
    <cfRule type="cellIs" dxfId="1" priority="5169" operator="greaterThan">
      <formula>120</formula>
    </cfRule>
    <cfRule type="containsText" dxfId="2" priority="1885" operator="between" text="库存为">
      <formula>NOT(ISERROR(SEARCH("库存为",AU1405)))</formula>
    </cfRule>
  </conditionalFormatting>
  <conditionalFormatting sqref="AU1406">
    <cfRule type="cellIs" dxfId="0" priority="8452" operator="lessThan">
      <formula>20</formula>
    </cfRule>
    <cfRule type="cellIs" dxfId="1" priority="5168" operator="greaterThan">
      <formula>120</formula>
    </cfRule>
    <cfRule type="containsText" dxfId="2" priority="1884" operator="between" text="库存为">
      <formula>NOT(ISERROR(SEARCH("库存为",AU1406)))</formula>
    </cfRule>
  </conditionalFormatting>
  <conditionalFormatting sqref="AU1407">
    <cfRule type="cellIs" dxfId="0" priority="8451" operator="lessThan">
      <formula>20</formula>
    </cfRule>
    <cfRule type="cellIs" dxfId="1" priority="5167" operator="greaterThan">
      <formula>120</formula>
    </cfRule>
    <cfRule type="containsText" dxfId="2" priority="1883" operator="between" text="库存为">
      <formula>NOT(ISERROR(SEARCH("库存为",AU1407)))</formula>
    </cfRule>
  </conditionalFormatting>
  <conditionalFormatting sqref="AU1408">
    <cfRule type="cellIs" dxfId="0" priority="8450" operator="lessThan">
      <formula>20</formula>
    </cfRule>
    <cfRule type="cellIs" dxfId="1" priority="5166" operator="greaterThan">
      <formula>120</formula>
    </cfRule>
    <cfRule type="containsText" dxfId="2" priority="1882" operator="between" text="库存为">
      <formula>NOT(ISERROR(SEARCH("库存为",AU1408)))</formula>
    </cfRule>
  </conditionalFormatting>
  <conditionalFormatting sqref="AU1409">
    <cfRule type="cellIs" dxfId="0" priority="8449" operator="lessThan">
      <formula>20</formula>
    </cfRule>
    <cfRule type="cellIs" dxfId="1" priority="5165" operator="greaterThan">
      <formula>120</formula>
    </cfRule>
    <cfRule type="containsText" dxfId="2" priority="1881" operator="between" text="库存为">
      <formula>NOT(ISERROR(SEARCH("库存为",AU1409)))</formula>
    </cfRule>
  </conditionalFormatting>
  <conditionalFormatting sqref="AU1410">
    <cfRule type="cellIs" dxfId="0" priority="8448" operator="lessThan">
      <formula>20</formula>
    </cfRule>
    <cfRule type="cellIs" dxfId="1" priority="5164" operator="greaterThan">
      <formula>120</formula>
    </cfRule>
    <cfRule type="containsText" dxfId="2" priority="1880" operator="between" text="库存为">
      <formula>NOT(ISERROR(SEARCH("库存为",AU1410)))</formula>
    </cfRule>
  </conditionalFormatting>
  <conditionalFormatting sqref="AU1411">
    <cfRule type="cellIs" dxfId="0" priority="8447" operator="lessThan">
      <formula>20</formula>
    </cfRule>
    <cfRule type="cellIs" dxfId="1" priority="5163" operator="greaterThan">
      <formula>120</formula>
    </cfRule>
    <cfRule type="containsText" dxfId="2" priority="1879" operator="between" text="库存为">
      <formula>NOT(ISERROR(SEARCH("库存为",AU1411)))</formula>
    </cfRule>
  </conditionalFormatting>
  <conditionalFormatting sqref="AU1412">
    <cfRule type="cellIs" dxfId="0" priority="8446" operator="lessThan">
      <formula>20</formula>
    </cfRule>
    <cfRule type="cellIs" dxfId="1" priority="5162" operator="greaterThan">
      <formula>120</formula>
    </cfRule>
    <cfRule type="containsText" dxfId="2" priority="1878" operator="between" text="库存为">
      <formula>NOT(ISERROR(SEARCH("库存为",AU1412)))</formula>
    </cfRule>
  </conditionalFormatting>
  <conditionalFormatting sqref="AU1413">
    <cfRule type="cellIs" dxfId="0" priority="8445" operator="lessThan">
      <formula>20</formula>
    </cfRule>
    <cfRule type="cellIs" dxfId="1" priority="5161" operator="greaterThan">
      <formula>120</formula>
    </cfRule>
    <cfRule type="containsText" dxfId="2" priority="1877" operator="between" text="库存为">
      <formula>NOT(ISERROR(SEARCH("库存为",AU1413)))</formula>
    </cfRule>
  </conditionalFormatting>
  <conditionalFormatting sqref="AU1414">
    <cfRule type="cellIs" dxfId="0" priority="8444" operator="lessThan">
      <formula>20</formula>
    </cfRule>
    <cfRule type="cellIs" dxfId="1" priority="5160" operator="greaterThan">
      <formula>120</formula>
    </cfRule>
    <cfRule type="containsText" dxfId="2" priority="1876" operator="between" text="库存为">
      <formula>NOT(ISERROR(SEARCH("库存为",AU1414)))</formula>
    </cfRule>
  </conditionalFormatting>
  <conditionalFormatting sqref="AU1415">
    <cfRule type="cellIs" dxfId="0" priority="8443" operator="lessThan">
      <formula>20</formula>
    </cfRule>
    <cfRule type="cellIs" dxfId="1" priority="5159" operator="greaterThan">
      <formula>120</formula>
    </cfRule>
    <cfRule type="containsText" dxfId="2" priority="1875" operator="between" text="库存为">
      <formula>NOT(ISERROR(SEARCH("库存为",AU1415)))</formula>
    </cfRule>
  </conditionalFormatting>
  <conditionalFormatting sqref="AU1416">
    <cfRule type="cellIs" dxfId="0" priority="8442" operator="lessThan">
      <formula>20</formula>
    </cfRule>
    <cfRule type="cellIs" dxfId="1" priority="5158" operator="greaterThan">
      <formula>120</formula>
    </cfRule>
    <cfRule type="containsText" dxfId="2" priority="1874" operator="between" text="库存为">
      <formula>NOT(ISERROR(SEARCH("库存为",AU1416)))</formula>
    </cfRule>
  </conditionalFormatting>
  <conditionalFormatting sqref="AU1417">
    <cfRule type="cellIs" dxfId="0" priority="8441" operator="lessThan">
      <formula>20</formula>
    </cfRule>
    <cfRule type="cellIs" dxfId="1" priority="5157" operator="greaterThan">
      <formula>120</formula>
    </cfRule>
    <cfRule type="containsText" dxfId="2" priority="1873" operator="between" text="库存为">
      <formula>NOT(ISERROR(SEARCH("库存为",AU1417)))</formula>
    </cfRule>
  </conditionalFormatting>
  <conditionalFormatting sqref="AU1418">
    <cfRule type="cellIs" dxfId="0" priority="8440" operator="lessThan">
      <formula>20</formula>
    </cfRule>
    <cfRule type="cellIs" dxfId="1" priority="5156" operator="greaterThan">
      <formula>120</formula>
    </cfRule>
    <cfRule type="containsText" dxfId="2" priority="1872" operator="between" text="库存为">
      <formula>NOT(ISERROR(SEARCH("库存为",AU1418)))</formula>
    </cfRule>
  </conditionalFormatting>
  <conditionalFormatting sqref="AU1419">
    <cfRule type="cellIs" dxfId="0" priority="8439" operator="lessThan">
      <formula>20</formula>
    </cfRule>
    <cfRule type="cellIs" dxfId="1" priority="5155" operator="greaterThan">
      <formula>120</formula>
    </cfRule>
    <cfRule type="containsText" dxfId="2" priority="1871" operator="between" text="库存为">
      <formula>NOT(ISERROR(SEARCH("库存为",AU1419)))</formula>
    </cfRule>
  </conditionalFormatting>
  <conditionalFormatting sqref="AU1420">
    <cfRule type="cellIs" dxfId="0" priority="8438" operator="lessThan">
      <formula>20</formula>
    </cfRule>
    <cfRule type="cellIs" dxfId="1" priority="5154" operator="greaterThan">
      <formula>120</formula>
    </cfRule>
    <cfRule type="containsText" dxfId="2" priority="1870" operator="between" text="库存为">
      <formula>NOT(ISERROR(SEARCH("库存为",AU1420)))</formula>
    </cfRule>
  </conditionalFormatting>
  <conditionalFormatting sqref="AU1421">
    <cfRule type="cellIs" dxfId="0" priority="8437" operator="lessThan">
      <formula>20</formula>
    </cfRule>
    <cfRule type="cellIs" dxfId="1" priority="5153" operator="greaterThan">
      <formula>120</formula>
    </cfRule>
    <cfRule type="containsText" dxfId="2" priority="1869" operator="between" text="库存为">
      <formula>NOT(ISERROR(SEARCH("库存为",AU1421)))</formula>
    </cfRule>
  </conditionalFormatting>
  <conditionalFormatting sqref="AU1422">
    <cfRule type="cellIs" dxfId="0" priority="8436" operator="lessThan">
      <formula>20</formula>
    </cfRule>
    <cfRule type="cellIs" dxfId="1" priority="5152" operator="greaterThan">
      <formula>120</formula>
    </cfRule>
    <cfRule type="containsText" dxfId="2" priority="1868" operator="between" text="库存为">
      <formula>NOT(ISERROR(SEARCH("库存为",AU1422)))</formula>
    </cfRule>
  </conditionalFormatting>
  <conditionalFormatting sqref="AU1423">
    <cfRule type="cellIs" dxfId="0" priority="8435" operator="lessThan">
      <formula>20</formula>
    </cfRule>
    <cfRule type="cellIs" dxfId="1" priority="5151" operator="greaterThan">
      <formula>120</formula>
    </cfRule>
    <cfRule type="containsText" dxfId="2" priority="1867" operator="between" text="库存为">
      <formula>NOT(ISERROR(SEARCH("库存为",AU1423)))</formula>
    </cfRule>
  </conditionalFormatting>
  <conditionalFormatting sqref="AU1424">
    <cfRule type="cellIs" dxfId="0" priority="8434" operator="lessThan">
      <formula>20</formula>
    </cfRule>
    <cfRule type="cellIs" dxfId="1" priority="5150" operator="greaterThan">
      <formula>120</formula>
    </cfRule>
    <cfRule type="containsText" dxfId="2" priority="1866" operator="between" text="库存为">
      <formula>NOT(ISERROR(SEARCH("库存为",AU1424)))</formula>
    </cfRule>
  </conditionalFormatting>
  <conditionalFormatting sqref="AU1425">
    <cfRule type="cellIs" dxfId="0" priority="8433" operator="lessThan">
      <formula>20</formula>
    </cfRule>
    <cfRule type="cellIs" dxfId="1" priority="5149" operator="greaterThan">
      <formula>120</formula>
    </cfRule>
    <cfRule type="containsText" dxfId="2" priority="1865" operator="between" text="库存为">
      <formula>NOT(ISERROR(SEARCH("库存为",AU1425)))</formula>
    </cfRule>
  </conditionalFormatting>
  <conditionalFormatting sqref="AU1426">
    <cfRule type="cellIs" dxfId="0" priority="8432" operator="lessThan">
      <formula>20</formula>
    </cfRule>
    <cfRule type="cellIs" dxfId="1" priority="5148" operator="greaterThan">
      <formula>120</formula>
    </cfRule>
    <cfRule type="containsText" dxfId="2" priority="1864" operator="between" text="库存为">
      <formula>NOT(ISERROR(SEARCH("库存为",AU1426)))</formula>
    </cfRule>
  </conditionalFormatting>
  <conditionalFormatting sqref="AU1427">
    <cfRule type="cellIs" dxfId="0" priority="8431" operator="lessThan">
      <formula>20</formula>
    </cfRule>
    <cfRule type="cellIs" dxfId="1" priority="5147" operator="greaterThan">
      <formula>120</formula>
    </cfRule>
    <cfRule type="containsText" dxfId="2" priority="1863" operator="between" text="库存为">
      <formula>NOT(ISERROR(SEARCH("库存为",AU1427)))</formula>
    </cfRule>
  </conditionalFormatting>
  <conditionalFormatting sqref="AU1428">
    <cfRule type="cellIs" dxfId="0" priority="8430" operator="lessThan">
      <formula>20</formula>
    </cfRule>
    <cfRule type="cellIs" dxfId="1" priority="5146" operator="greaterThan">
      <formula>120</formula>
    </cfRule>
    <cfRule type="containsText" dxfId="2" priority="1862" operator="between" text="库存为">
      <formula>NOT(ISERROR(SEARCH("库存为",AU1428)))</formula>
    </cfRule>
  </conditionalFormatting>
  <conditionalFormatting sqref="AU1429">
    <cfRule type="cellIs" dxfId="0" priority="8429" operator="lessThan">
      <formula>20</formula>
    </cfRule>
    <cfRule type="cellIs" dxfId="1" priority="5145" operator="greaterThan">
      <formula>120</formula>
    </cfRule>
    <cfRule type="containsText" dxfId="2" priority="1861" operator="between" text="库存为">
      <formula>NOT(ISERROR(SEARCH("库存为",AU1429)))</formula>
    </cfRule>
  </conditionalFormatting>
  <conditionalFormatting sqref="AU1430">
    <cfRule type="cellIs" dxfId="0" priority="8428" operator="lessThan">
      <formula>20</formula>
    </cfRule>
    <cfRule type="cellIs" dxfId="1" priority="5144" operator="greaterThan">
      <formula>120</formula>
    </cfRule>
    <cfRule type="containsText" dxfId="2" priority="1860" operator="between" text="库存为">
      <formula>NOT(ISERROR(SEARCH("库存为",AU1430)))</formula>
    </cfRule>
  </conditionalFormatting>
  <conditionalFormatting sqref="AU1431">
    <cfRule type="cellIs" dxfId="0" priority="8427" operator="lessThan">
      <formula>20</formula>
    </cfRule>
    <cfRule type="cellIs" dxfId="1" priority="5143" operator="greaterThan">
      <formula>120</formula>
    </cfRule>
    <cfRule type="containsText" dxfId="2" priority="1859" operator="between" text="库存为">
      <formula>NOT(ISERROR(SEARCH("库存为",AU1431)))</formula>
    </cfRule>
  </conditionalFormatting>
  <conditionalFormatting sqref="AU1432">
    <cfRule type="cellIs" dxfId="0" priority="8426" operator="lessThan">
      <formula>20</formula>
    </cfRule>
    <cfRule type="cellIs" dxfId="1" priority="5142" operator="greaterThan">
      <formula>120</formula>
    </cfRule>
    <cfRule type="containsText" dxfId="2" priority="1858" operator="between" text="库存为">
      <formula>NOT(ISERROR(SEARCH("库存为",AU1432)))</formula>
    </cfRule>
  </conditionalFormatting>
  <conditionalFormatting sqref="AU1433">
    <cfRule type="cellIs" dxfId="0" priority="8425" operator="lessThan">
      <formula>20</formula>
    </cfRule>
    <cfRule type="cellIs" dxfId="1" priority="5141" operator="greaterThan">
      <formula>120</formula>
    </cfRule>
    <cfRule type="containsText" dxfId="2" priority="1857" operator="between" text="库存为">
      <formula>NOT(ISERROR(SEARCH("库存为",AU1433)))</formula>
    </cfRule>
  </conditionalFormatting>
  <conditionalFormatting sqref="AU1434">
    <cfRule type="cellIs" dxfId="0" priority="8424" operator="lessThan">
      <formula>20</formula>
    </cfRule>
    <cfRule type="cellIs" dxfId="1" priority="5140" operator="greaterThan">
      <formula>120</formula>
    </cfRule>
    <cfRule type="containsText" dxfId="2" priority="1856" operator="between" text="库存为">
      <formula>NOT(ISERROR(SEARCH("库存为",AU1434)))</formula>
    </cfRule>
  </conditionalFormatting>
  <conditionalFormatting sqref="AU1435">
    <cfRule type="cellIs" dxfId="0" priority="8423" operator="lessThan">
      <formula>20</formula>
    </cfRule>
    <cfRule type="cellIs" dxfId="1" priority="5139" operator="greaterThan">
      <formula>120</formula>
    </cfRule>
    <cfRule type="containsText" dxfId="2" priority="1855" operator="between" text="库存为">
      <formula>NOT(ISERROR(SEARCH("库存为",AU1435)))</formula>
    </cfRule>
  </conditionalFormatting>
  <conditionalFormatting sqref="AU1436">
    <cfRule type="cellIs" dxfId="0" priority="8422" operator="lessThan">
      <formula>20</formula>
    </cfRule>
    <cfRule type="cellIs" dxfId="1" priority="5138" operator="greaterThan">
      <formula>120</formula>
    </cfRule>
    <cfRule type="containsText" dxfId="2" priority="1854" operator="between" text="库存为">
      <formula>NOT(ISERROR(SEARCH("库存为",AU1436)))</formula>
    </cfRule>
  </conditionalFormatting>
  <conditionalFormatting sqref="AU1437">
    <cfRule type="cellIs" dxfId="0" priority="8421" operator="lessThan">
      <formula>20</formula>
    </cfRule>
    <cfRule type="cellIs" dxfId="1" priority="5137" operator="greaterThan">
      <formula>120</formula>
    </cfRule>
    <cfRule type="containsText" dxfId="2" priority="1853" operator="between" text="库存为">
      <formula>NOT(ISERROR(SEARCH("库存为",AU1437)))</formula>
    </cfRule>
  </conditionalFormatting>
  <conditionalFormatting sqref="AU1438">
    <cfRule type="cellIs" dxfId="0" priority="8420" operator="lessThan">
      <formula>20</formula>
    </cfRule>
    <cfRule type="cellIs" dxfId="1" priority="5136" operator="greaterThan">
      <formula>120</formula>
    </cfRule>
    <cfRule type="containsText" dxfId="2" priority="1852" operator="between" text="库存为">
      <formula>NOT(ISERROR(SEARCH("库存为",AU1438)))</formula>
    </cfRule>
  </conditionalFormatting>
  <conditionalFormatting sqref="AU1439">
    <cfRule type="cellIs" dxfId="0" priority="8419" operator="lessThan">
      <formula>20</formula>
    </cfRule>
    <cfRule type="cellIs" dxfId="1" priority="5135" operator="greaterThan">
      <formula>120</formula>
    </cfRule>
    <cfRule type="containsText" dxfId="2" priority="1851" operator="between" text="库存为">
      <formula>NOT(ISERROR(SEARCH("库存为",AU1439)))</formula>
    </cfRule>
  </conditionalFormatting>
  <conditionalFormatting sqref="AU1440">
    <cfRule type="cellIs" dxfId="0" priority="8418" operator="lessThan">
      <formula>20</formula>
    </cfRule>
    <cfRule type="cellIs" dxfId="1" priority="5134" operator="greaterThan">
      <formula>120</formula>
    </cfRule>
    <cfRule type="containsText" dxfId="2" priority="1850" operator="between" text="库存为">
      <formula>NOT(ISERROR(SEARCH("库存为",AU1440)))</formula>
    </cfRule>
  </conditionalFormatting>
  <conditionalFormatting sqref="AU1441">
    <cfRule type="cellIs" dxfId="0" priority="8417" operator="lessThan">
      <formula>20</formula>
    </cfRule>
    <cfRule type="cellIs" dxfId="1" priority="5133" operator="greaterThan">
      <formula>120</formula>
    </cfRule>
    <cfRule type="containsText" dxfId="2" priority="1849" operator="between" text="库存为">
      <formula>NOT(ISERROR(SEARCH("库存为",AU1441)))</formula>
    </cfRule>
  </conditionalFormatting>
  <conditionalFormatting sqref="AU1442">
    <cfRule type="cellIs" dxfId="0" priority="8416" operator="lessThan">
      <formula>20</formula>
    </cfRule>
    <cfRule type="cellIs" dxfId="1" priority="5132" operator="greaterThan">
      <formula>120</formula>
    </cfRule>
    <cfRule type="containsText" dxfId="2" priority="1848" operator="between" text="库存为">
      <formula>NOT(ISERROR(SEARCH("库存为",AU1442)))</formula>
    </cfRule>
  </conditionalFormatting>
  <conditionalFormatting sqref="AU1443">
    <cfRule type="cellIs" dxfId="0" priority="8415" operator="lessThan">
      <formula>20</formula>
    </cfRule>
    <cfRule type="cellIs" dxfId="1" priority="5131" operator="greaterThan">
      <formula>120</formula>
    </cfRule>
    <cfRule type="containsText" dxfId="2" priority="1847" operator="between" text="库存为">
      <formula>NOT(ISERROR(SEARCH("库存为",AU1443)))</formula>
    </cfRule>
  </conditionalFormatting>
  <conditionalFormatting sqref="AU1444">
    <cfRule type="cellIs" dxfId="0" priority="8414" operator="lessThan">
      <formula>20</formula>
    </cfRule>
    <cfRule type="cellIs" dxfId="1" priority="5130" operator="greaterThan">
      <formula>120</formula>
    </cfRule>
    <cfRule type="containsText" dxfId="2" priority="1846" operator="between" text="库存为">
      <formula>NOT(ISERROR(SEARCH("库存为",AU1444)))</formula>
    </cfRule>
  </conditionalFormatting>
  <conditionalFormatting sqref="AU1445">
    <cfRule type="cellIs" dxfId="0" priority="8413" operator="lessThan">
      <formula>20</formula>
    </cfRule>
    <cfRule type="cellIs" dxfId="1" priority="5129" operator="greaterThan">
      <formula>120</formula>
    </cfRule>
    <cfRule type="containsText" dxfId="2" priority="1845" operator="between" text="库存为">
      <formula>NOT(ISERROR(SEARCH("库存为",AU1445)))</formula>
    </cfRule>
  </conditionalFormatting>
  <conditionalFormatting sqref="AU1446">
    <cfRule type="cellIs" dxfId="0" priority="8412" operator="lessThan">
      <formula>20</formula>
    </cfRule>
    <cfRule type="cellIs" dxfId="1" priority="5128" operator="greaterThan">
      <formula>120</formula>
    </cfRule>
    <cfRule type="containsText" dxfId="2" priority="1844" operator="between" text="库存为">
      <formula>NOT(ISERROR(SEARCH("库存为",AU1446)))</formula>
    </cfRule>
  </conditionalFormatting>
  <conditionalFormatting sqref="AU1447">
    <cfRule type="cellIs" dxfId="0" priority="8411" operator="lessThan">
      <formula>20</formula>
    </cfRule>
    <cfRule type="cellIs" dxfId="1" priority="5127" operator="greaterThan">
      <formula>120</formula>
    </cfRule>
    <cfRule type="containsText" dxfId="2" priority="1843" operator="between" text="库存为">
      <formula>NOT(ISERROR(SEARCH("库存为",AU1447)))</formula>
    </cfRule>
  </conditionalFormatting>
  <conditionalFormatting sqref="AU1448">
    <cfRule type="cellIs" dxfId="0" priority="8410" operator="lessThan">
      <formula>20</formula>
    </cfRule>
    <cfRule type="cellIs" dxfId="1" priority="5126" operator="greaterThan">
      <formula>120</formula>
    </cfRule>
    <cfRule type="containsText" dxfId="2" priority="1842" operator="between" text="库存为">
      <formula>NOT(ISERROR(SEARCH("库存为",AU1448)))</formula>
    </cfRule>
  </conditionalFormatting>
  <conditionalFormatting sqref="AU1449">
    <cfRule type="cellIs" dxfId="0" priority="8409" operator="lessThan">
      <formula>20</formula>
    </cfRule>
    <cfRule type="cellIs" dxfId="1" priority="5125" operator="greaterThan">
      <formula>120</formula>
    </cfRule>
    <cfRule type="containsText" dxfId="2" priority="1841" operator="between" text="库存为">
      <formula>NOT(ISERROR(SEARCH("库存为",AU1449)))</formula>
    </cfRule>
  </conditionalFormatting>
  <conditionalFormatting sqref="AU1450">
    <cfRule type="cellIs" dxfId="0" priority="8408" operator="lessThan">
      <formula>20</formula>
    </cfRule>
    <cfRule type="cellIs" dxfId="1" priority="5124" operator="greaterThan">
      <formula>120</formula>
    </cfRule>
    <cfRule type="containsText" dxfId="2" priority="1840" operator="between" text="库存为">
      <formula>NOT(ISERROR(SEARCH("库存为",AU1450)))</formula>
    </cfRule>
  </conditionalFormatting>
  <conditionalFormatting sqref="AU1451">
    <cfRule type="cellIs" dxfId="0" priority="8407" operator="lessThan">
      <formula>20</formula>
    </cfRule>
    <cfRule type="cellIs" dxfId="1" priority="5123" operator="greaterThan">
      <formula>120</formula>
    </cfRule>
    <cfRule type="containsText" dxfId="2" priority="1839" operator="between" text="库存为">
      <formula>NOT(ISERROR(SEARCH("库存为",AU1451)))</formula>
    </cfRule>
  </conditionalFormatting>
  <conditionalFormatting sqref="AU1452">
    <cfRule type="cellIs" dxfId="0" priority="8406" operator="lessThan">
      <formula>20</formula>
    </cfRule>
    <cfRule type="cellIs" dxfId="1" priority="5122" operator="greaterThan">
      <formula>120</formula>
    </cfRule>
    <cfRule type="containsText" dxfId="2" priority="1838" operator="between" text="库存为">
      <formula>NOT(ISERROR(SEARCH("库存为",AU1452)))</formula>
    </cfRule>
  </conditionalFormatting>
  <conditionalFormatting sqref="AU1453">
    <cfRule type="cellIs" dxfId="0" priority="8405" operator="lessThan">
      <formula>20</formula>
    </cfRule>
    <cfRule type="cellIs" dxfId="1" priority="5121" operator="greaterThan">
      <formula>120</formula>
    </cfRule>
    <cfRule type="containsText" dxfId="2" priority="1837" operator="between" text="库存为">
      <formula>NOT(ISERROR(SEARCH("库存为",AU1453)))</formula>
    </cfRule>
  </conditionalFormatting>
  <conditionalFormatting sqref="AU1454">
    <cfRule type="cellIs" dxfId="0" priority="8404" operator="lessThan">
      <formula>20</formula>
    </cfRule>
    <cfRule type="cellIs" dxfId="1" priority="5120" operator="greaterThan">
      <formula>120</formula>
    </cfRule>
    <cfRule type="containsText" dxfId="2" priority="1836" operator="between" text="库存为">
      <formula>NOT(ISERROR(SEARCH("库存为",AU1454)))</formula>
    </cfRule>
  </conditionalFormatting>
  <conditionalFormatting sqref="AU1455">
    <cfRule type="cellIs" dxfId="0" priority="8403" operator="lessThan">
      <formula>20</formula>
    </cfRule>
    <cfRule type="cellIs" dxfId="1" priority="5119" operator="greaterThan">
      <formula>120</formula>
    </cfRule>
    <cfRule type="containsText" dxfId="2" priority="1835" operator="between" text="库存为">
      <formula>NOT(ISERROR(SEARCH("库存为",AU1455)))</formula>
    </cfRule>
  </conditionalFormatting>
  <conditionalFormatting sqref="AU1456">
    <cfRule type="cellIs" dxfId="0" priority="8402" operator="lessThan">
      <formula>20</formula>
    </cfRule>
    <cfRule type="cellIs" dxfId="1" priority="5118" operator="greaterThan">
      <formula>120</formula>
    </cfRule>
    <cfRule type="containsText" dxfId="2" priority="1834" operator="between" text="库存为">
      <formula>NOT(ISERROR(SEARCH("库存为",AU1456)))</formula>
    </cfRule>
  </conditionalFormatting>
  <conditionalFormatting sqref="AU1457">
    <cfRule type="cellIs" dxfId="0" priority="8401" operator="lessThan">
      <formula>20</formula>
    </cfRule>
    <cfRule type="cellIs" dxfId="1" priority="5117" operator="greaterThan">
      <formula>120</formula>
    </cfRule>
    <cfRule type="containsText" dxfId="2" priority="1833" operator="between" text="库存为">
      <formula>NOT(ISERROR(SEARCH("库存为",AU1457)))</formula>
    </cfRule>
  </conditionalFormatting>
  <conditionalFormatting sqref="AU1458">
    <cfRule type="cellIs" dxfId="0" priority="8400" operator="lessThan">
      <formula>20</formula>
    </cfRule>
    <cfRule type="cellIs" dxfId="1" priority="5116" operator="greaterThan">
      <formula>120</formula>
    </cfRule>
    <cfRule type="containsText" dxfId="2" priority="1832" operator="between" text="库存为">
      <formula>NOT(ISERROR(SEARCH("库存为",AU1458)))</formula>
    </cfRule>
  </conditionalFormatting>
  <conditionalFormatting sqref="AU1459">
    <cfRule type="cellIs" dxfId="0" priority="8399" operator="lessThan">
      <formula>20</formula>
    </cfRule>
    <cfRule type="cellIs" dxfId="1" priority="5115" operator="greaterThan">
      <formula>120</formula>
    </cfRule>
    <cfRule type="containsText" dxfId="2" priority="1831" operator="between" text="库存为">
      <formula>NOT(ISERROR(SEARCH("库存为",AU1459)))</formula>
    </cfRule>
  </conditionalFormatting>
  <conditionalFormatting sqref="AU1460">
    <cfRule type="cellIs" dxfId="0" priority="8398" operator="lessThan">
      <formula>20</formula>
    </cfRule>
    <cfRule type="cellIs" dxfId="1" priority="5114" operator="greaterThan">
      <formula>120</formula>
    </cfRule>
    <cfRule type="containsText" dxfId="2" priority="1830" operator="between" text="库存为">
      <formula>NOT(ISERROR(SEARCH("库存为",AU1460)))</formula>
    </cfRule>
  </conditionalFormatting>
  <conditionalFormatting sqref="AU1461">
    <cfRule type="cellIs" dxfId="0" priority="8397" operator="lessThan">
      <formula>20</formula>
    </cfRule>
    <cfRule type="cellIs" dxfId="1" priority="5113" operator="greaterThan">
      <formula>120</formula>
    </cfRule>
    <cfRule type="containsText" dxfId="2" priority="1829" operator="between" text="库存为">
      <formula>NOT(ISERROR(SEARCH("库存为",AU1461)))</formula>
    </cfRule>
  </conditionalFormatting>
  <conditionalFormatting sqref="AU1462">
    <cfRule type="cellIs" dxfId="0" priority="8396" operator="lessThan">
      <formula>20</formula>
    </cfRule>
    <cfRule type="cellIs" dxfId="1" priority="5112" operator="greaterThan">
      <formula>120</formula>
    </cfRule>
    <cfRule type="containsText" dxfId="2" priority="1828" operator="between" text="库存为">
      <formula>NOT(ISERROR(SEARCH("库存为",AU1462)))</formula>
    </cfRule>
  </conditionalFormatting>
  <conditionalFormatting sqref="AU1463">
    <cfRule type="cellIs" dxfId="0" priority="8395" operator="lessThan">
      <formula>20</formula>
    </cfRule>
    <cfRule type="cellIs" dxfId="1" priority="5111" operator="greaterThan">
      <formula>120</formula>
    </cfRule>
    <cfRule type="containsText" dxfId="2" priority="1827" operator="between" text="库存为">
      <formula>NOT(ISERROR(SEARCH("库存为",AU1463)))</formula>
    </cfRule>
  </conditionalFormatting>
  <conditionalFormatting sqref="AU1464">
    <cfRule type="cellIs" dxfId="0" priority="8394" operator="lessThan">
      <formula>20</formula>
    </cfRule>
    <cfRule type="cellIs" dxfId="1" priority="5110" operator="greaterThan">
      <formula>120</formula>
    </cfRule>
    <cfRule type="containsText" dxfId="2" priority="1826" operator="between" text="库存为">
      <formula>NOT(ISERROR(SEARCH("库存为",AU1464)))</formula>
    </cfRule>
  </conditionalFormatting>
  <conditionalFormatting sqref="AU1465">
    <cfRule type="cellIs" dxfId="0" priority="8393" operator="lessThan">
      <formula>20</formula>
    </cfRule>
    <cfRule type="cellIs" dxfId="1" priority="5109" operator="greaterThan">
      <formula>120</formula>
    </cfRule>
    <cfRule type="containsText" dxfId="2" priority="1825" operator="between" text="库存为">
      <formula>NOT(ISERROR(SEARCH("库存为",AU1465)))</formula>
    </cfRule>
  </conditionalFormatting>
  <conditionalFormatting sqref="AU1466">
    <cfRule type="cellIs" dxfId="0" priority="8392" operator="lessThan">
      <formula>20</formula>
    </cfRule>
    <cfRule type="cellIs" dxfId="1" priority="5108" operator="greaterThan">
      <formula>120</formula>
    </cfRule>
    <cfRule type="containsText" dxfId="2" priority="1824" operator="between" text="库存为">
      <formula>NOT(ISERROR(SEARCH("库存为",AU1466)))</formula>
    </cfRule>
  </conditionalFormatting>
  <conditionalFormatting sqref="AU1467">
    <cfRule type="cellIs" dxfId="0" priority="8391" operator="lessThan">
      <formula>20</formula>
    </cfRule>
    <cfRule type="cellIs" dxfId="1" priority="5107" operator="greaterThan">
      <formula>120</formula>
    </cfRule>
    <cfRule type="containsText" dxfId="2" priority="1823" operator="between" text="库存为">
      <formula>NOT(ISERROR(SEARCH("库存为",AU1467)))</formula>
    </cfRule>
  </conditionalFormatting>
  <conditionalFormatting sqref="AU1468">
    <cfRule type="cellIs" dxfId="0" priority="8390" operator="lessThan">
      <formula>20</formula>
    </cfRule>
    <cfRule type="cellIs" dxfId="1" priority="5106" operator="greaterThan">
      <formula>120</formula>
    </cfRule>
    <cfRule type="containsText" dxfId="2" priority="1822" operator="between" text="库存为">
      <formula>NOT(ISERROR(SEARCH("库存为",AU1468)))</formula>
    </cfRule>
  </conditionalFormatting>
  <conditionalFormatting sqref="AU1469">
    <cfRule type="cellIs" dxfId="0" priority="8389" operator="lessThan">
      <formula>20</formula>
    </cfRule>
    <cfRule type="cellIs" dxfId="1" priority="5105" operator="greaterThan">
      <formula>120</formula>
    </cfRule>
    <cfRule type="containsText" dxfId="2" priority="1821" operator="between" text="库存为">
      <formula>NOT(ISERROR(SEARCH("库存为",AU1469)))</formula>
    </cfRule>
  </conditionalFormatting>
  <conditionalFormatting sqref="AU1470">
    <cfRule type="cellIs" dxfId="0" priority="8388" operator="lessThan">
      <formula>20</formula>
    </cfRule>
    <cfRule type="cellIs" dxfId="1" priority="5104" operator="greaterThan">
      <formula>120</formula>
    </cfRule>
    <cfRule type="containsText" dxfId="2" priority="1820" operator="between" text="库存为">
      <formula>NOT(ISERROR(SEARCH("库存为",AU1470)))</formula>
    </cfRule>
  </conditionalFormatting>
  <conditionalFormatting sqref="AU1471">
    <cfRule type="cellIs" dxfId="0" priority="8387" operator="lessThan">
      <formula>20</formula>
    </cfRule>
    <cfRule type="cellIs" dxfId="1" priority="5103" operator="greaterThan">
      <formula>120</formula>
    </cfRule>
    <cfRule type="containsText" dxfId="2" priority="1819" operator="between" text="库存为">
      <formula>NOT(ISERROR(SEARCH("库存为",AU1471)))</formula>
    </cfRule>
  </conditionalFormatting>
  <conditionalFormatting sqref="AU1472">
    <cfRule type="cellIs" dxfId="0" priority="8386" operator="lessThan">
      <formula>20</formula>
    </cfRule>
    <cfRule type="cellIs" dxfId="1" priority="5102" operator="greaterThan">
      <formula>120</formula>
    </cfRule>
    <cfRule type="containsText" dxfId="2" priority="1818" operator="between" text="库存为">
      <formula>NOT(ISERROR(SEARCH("库存为",AU1472)))</formula>
    </cfRule>
  </conditionalFormatting>
  <conditionalFormatting sqref="AU1473">
    <cfRule type="cellIs" dxfId="0" priority="8385" operator="lessThan">
      <formula>20</formula>
    </cfRule>
    <cfRule type="cellIs" dxfId="1" priority="5101" operator="greaterThan">
      <formula>120</formula>
    </cfRule>
    <cfRule type="containsText" dxfId="2" priority="1817" operator="between" text="库存为">
      <formula>NOT(ISERROR(SEARCH("库存为",AU1473)))</formula>
    </cfRule>
  </conditionalFormatting>
  <conditionalFormatting sqref="AU1474">
    <cfRule type="cellIs" dxfId="0" priority="8384" operator="lessThan">
      <formula>20</formula>
    </cfRule>
    <cfRule type="cellIs" dxfId="1" priority="5100" operator="greaterThan">
      <formula>120</formula>
    </cfRule>
    <cfRule type="containsText" dxfId="2" priority="1816" operator="between" text="库存为">
      <formula>NOT(ISERROR(SEARCH("库存为",AU1474)))</formula>
    </cfRule>
  </conditionalFormatting>
  <conditionalFormatting sqref="AU1475">
    <cfRule type="cellIs" dxfId="0" priority="8383" operator="lessThan">
      <formula>20</formula>
    </cfRule>
    <cfRule type="cellIs" dxfId="1" priority="5099" operator="greaterThan">
      <formula>120</formula>
    </cfRule>
    <cfRule type="containsText" dxfId="2" priority="1815" operator="between" text="库存为">
      <formula>NOT(ISERROR(SEARCH("库存为",AU1475)))</formula>
    </cfRule>
  </conditionalFormatting>
  <conditionalFormatting sqref="AU1476">
    <cfRule type="cellIs" dxfId="0" priority="8382" operator="lessThan">
      <formula>20</formula>
    </cfRule>
    <cfRule type="cellIs" dxfId="1" priority="5098" operator="greaterThan">
      <formula>120</formula>
    </cfRule>
    <cfRule type="containsText" dxfId="2" priority="1814" operator="between" text="库存为">
      <formula>NOT(ISERROR(SEARCH("库存为",AU1476)))</formula>
    </cfRule>
  </conditionalFormatting>
  <conditionalFormatting sqref="AU1477">
    <cfRule type="cellIs" dxfId="0" priority="8381" operator="lessThan">
      <formula>20</formula>
    </cfRule>
    <cfRule type="cellIs" dxfId="1" priority="5097" operator="greaterThan">
      <formula>120</formula>
    </cfRule>
    <cfRule type="containsText" dxfId="2" priority="1813" operator="between" text="库存为">
      <formula>NOT(ISERROR(SEARCH("库存为",AU1477)))</formula>
    </cfRule>
  </conditionalFormatting>
  <conditionalFormatting sqref="AU1478">
    <cfRule type="cellIs" dxfId="0" priority="8380" operator="lessThan">
      <formula>20</formula>
    </cfRule>
    <cfRule type="cellIs" dxfId="1" priority="5096" operator="greaterThan">
      <formula>120</formula>
    </cfRule>
    <cfRule type="containsText" dxfId="2" priority="1812" operator="between" text="库存为">
      <formula>NOT(ISERROR(SEARCH("库存为",AU1478)))</formula>
    </cfRule>
  </conditionalFormatting>
  <conditionalFormatting sqref="AU1479">
    <cfRule type="cellIs" dxfId="0" priority="8379" operator="lessThan">
      <formula>20</formula>
    </cfRule>
    <cfRule type="cellIs" dxfId="1" priority="5095" operator="greaterThan">
      <formula>120</formula>
    </cfRule>
    <cfRule type="containsText" dxfId="2" priority="1811" operator="between" text="库存为">
      <formula>NOT(ISERROR(SEARCH("库存为",AU1479)))</formula>
    </cfRule>
  </conditionalFormatting>
  <conditionalFormatting sqref="AU1480">
    <cfRule type="cellIs" dxfId="0" priority="8378" operator="lessThan">
      <formula>20</formula>
    </cfRule>
    <cfRule type="cellIs" dxfId="1" priority="5094" operator="greaterThan">
      <formula>120</formula>
    </cfRule>
    <cfRule type="containsText" dxfId="2" priority="1810" operator="between" text="库存为">
      <formula>NOT(ISERROR(SEARCH("库存为",AU1480)))</formula>
    </cfRule>
  </conditionalFormatting>
  <conditionalFormatting sqref="AU1481">
    <cfRule type="cellIs" dxfId="0" priority="8377" operator="lessThan">
      <formula>20</formula>
    </cfRule>
    <cfRule type="cellIs" dxfId="1" priority="5093" operator="greaterThan">
      <formula>120</formula>
    </cfRule>
    <cfRule type="containsText" dxfId="2" priority="1809" operator="between" text="库存为">
      <formula>NOT(ISERROR(SEARCH("库存为",AU1481)))</formula>
    </cfRule>
  </conditionalFormatting>
  <conditionalFormatting sqref="AU1482">
    <cfRule type="cellIs" dxfId="0" priority="8376" operator="lessThan">
      <formula>20</formula>
    </cfRule>
    <cfRule type="cellIs" dxfId="1" priority="5092" operator="greaterThan">
      <formula>120</formula>
    </cfRule>
    <cfRule type="containsText" dxfId="2" priority="1808" operator="between" text="库存为">
      <formula>NOT(ISERROR(SEARCH("库存为",AU1482)))</formula>
    </cfRule>
  </conditionalFormatting>
  <conditionalFormatting sqref="AU1483">
    <cfRule type="cellIs" dxfId="0" priority="8375" operator="lessThan">
      <formula>20</formula>
    </cfRule>
    <cfRule type="cellIs" dxfId="1" priority="5091" operator="greaterThan">
      <formula>120</formula>
    </cfRule>
    <cfRule type="containsText" dxfId="2" priority="1807" operator="between" text="库存为">
      <formula>NOT(ISERROR(SEARCH("库存为",AU1483)))</formula>
    </cfRule>
  </conditionalFormatting>
  <conditionalFormatting sqref="AU1484">
    <cfRule type="cellIs" dxfId="0" priority="8374" operator="lessThan">
      <formula>20</formula>
    </cfRule>
    <cfRule type="cellIs" dxfId="1" priority="5090" operator="greaterThan">
      <formula>120</formula>
    </cfRule>
    <cfRule type="containsText" dxfId="2" priority="1806" operator="between" text="库存为">
      <formula>NOT(ISERROR(SEARCH("库存为",AU1484)))</formula>
    </cfRule>
  </conditionalFormatting>
  <conditionalFormatting sqref="AU1485">
    <cfRule type="cellIs" dxfId="0" priority="8373" operator="lessThan">
      <formula>20</formula>
    </cfRule>
    <cfRule type="cellIs" dxfId="1" priority="5089" operator="greaterThan">
      <formula>120</formula>
    </cfRule>
    <cfRule type="containsText" dxfId="2" priority="1805" operator="between" text="库存为">
      <formula>NOT(ISERROR(SEARCH("库存为",AU1485)))</formula>
    </cfRule>
  </conditionalFormatting>
  <conditionalFormatting sqref="AU1486">
    <cfRule type="cellIs" dxfId="0" priority="8372" operator="lessThan">
      <formula>20</formula>
    </cfRule>
    <cfRule type="cellIs" dxfId="1" priority="5088" operator="greaterThan">
      <formula>120</formula>
    </cfRule>
    <cfRule type="containsText" dxfId="2" priority="1804" operator="between" text="库存为">
      <formula>NOT(ISERROR(SEARCH("库存为",AU1486)))</formula>
    </cfRule>
  </conditionalFormatting>
  <conditionalFormatting sqref="AU1487">
    <cfRule type="cellIs" dxfId="0" priority="8371" operator="lessThan">
      <formula>20</formula>
    </cfRule>
    <cfRule type="cellIs" dxfId="1" priority="5087" operator="greaterThan">
      <formula>120</formula>
    </cfRule>
    <cfRule type="containsText" dxfId="2" priority="1803" operator="between" text="库存为">
      <formula>NOT(ISERROR(SEARCH("库存为",AU1487)))</formula>
    </cfRule>
  </conditionalFormatting>
  <conditionalFormatting sqref="AU1488">
    <cfRule type="cellIs" dxfId="0" priority="8370" operator="lessThan">
      <formula>20</formula>
    </cfRule>
    <cfRule type="cellIs" dxfId="1" priority="5086" operator="greaterThan">
      <formula>120</formula>
    </cfRule>
    <cfRule type="containsText" dxfId="2" priority="1802" operator="between" text="库存为">
      <formula>NOT(ISERROR(SEARCH("库存为",AU1488)))</formula>
    </cfRule>
  </conditionalFormatting>
  <conditionalFormatting sqref="AU1489">
    <cfRule type="cellIs" dxfId="0" priority="8369" operator="lessThan">
      <formula>20</formula>
    </cfRule>
    <cfRule type="cellIs" dxfId="1" priority="5085" operator="greaterThan">
      <formula>120</formula>
    </cfRule>
    <cfRule type="containsText" dxfId="2" priority="1801" operator="between" text="库存为">
      <formula>NOT(ISERROR(SEARCH("库存为",AU1489)))</formula>
    </cfRule>
  </conditionalFormatting>
  <conditionalFormatting sqref="AU1490">
    <cfRule type="cellIs" dxfId="0" priority="8368" operator="lessThan">
      <formula>20</formula>
    </cfRule>
    <cfRule type="cellIs" dxfId="1" priority="5084" operator="greaterThan">
      <formula>120</formula>
    </cfRule>
    <cfRule type="containsText" dxfId="2" priority="1800" operator="between" text="库存为">
      <formula>NOT(ISERROR(SEARCH("库存为",AU1490)))</formula>
    </cfRule>
  </conditionalFormatting>
  <conditionalFormatting sqref="AU1491">
    <cfRule type="cellIs" dxfId="0" priority="8367" operator="lessThan">
      <formula>20</formula>
    </cfRule>
    <cfRule type="cellIs" dxfId="1" priority="5083" operator="greaterThan">
      <formula>120</formula>
    </cfRule>
    <cfRule type="containsText" dxfId="2" priority="1799" operator="between" text="库存为">
      <formula>NOT(ISERROR(SEARCH("库存为",AU1491)))</formula>
    </cfRule>
  </conditionalFormatting>
  <conditionalFormatting sqref="AU1492">
    <cfRule type="cellIs" dxfId="0" priority="8366" operator="lessThan">
      <formula>20</formula>
    </cfRule>
    <cfRule type="cellIs" dxfId="1" priority="5082" operator="greaterThan">
      <formula>120</formula>
    </cfRule>
    <cfRule type="containsText" dxfId="2" priority="1798" operator="between" text="库存为">
      <formula>NOT(ISERROR(SEARCH("库存为",AU1492)))</formula>
    </cfRule>
  </conditionalFormatting>
  <conditionalFormatting sqref="AU1493">
    <cfRule type="cellIs" dxfId="0" priority="8365" operator="lessThan">
      <formula>20</formula>
    </cfRule>
    <cfRule type="cellIs" dxfId="1" priority="5081" operator="greaterThan">
      <formula>120</formula>
    </cfRule>
    <cfRule type="containsText" dxfId="2" priority="1797" operator="between" text="库存为">
      <formula>NOT(ISERROR(SEARCH("库存为",AU1493)))</formula>
    </cfRule>
  </conditionalFormatting>
  <conditionalFormatting sqref="AU1494">
    <cfRule type="cellIs" dxfId="0" priority="8364" operator="lessThan">
      <formula>20</formula>
    </cfRule>
    <cfRule type="cellIs" dxfId="1" priority="5080" operator="greaterThan">
      <formula>120</formula>
    </cfRule>
    <cfRule type="containsText" dxfId="2" priority="1796" operator="between" text="库存为">
      <formula>NOT(ISERROR(SEARCH("库存为",AU1494)))</formula>
    </cfRule>
  </conditionalFormatting>
  <conditionalFormatting sqref="AU1495">
    <cfRule type="cellIs" dxfId="0" priority="8363" operator="lessThan">
      <formula>20</formula>
    </cfRule>
    <cfRule type="cellIs" dxfId="1" priority="5079" operator="greaterThan">
      <formula>120</formula>
    </cfRule>
    <cfRule type="containsText" dxfId="2" priority="1795" operator="between" text="库存为">
      <formula>NOT(ISERROR(SEARCH("库存为",AU1495)))</formula>
    </cfRule>
  </conditionalFormatting>
  <conditionalFormatting sqref="AU1496">
    <cfRule type="cellIs" dxfId="0" priority="8362" operator="lessThan">
      <formula>20</formula>
    </cfRule>
    <cfRule type="cellIs" dxfId="1" priority="5078" operator="greaterThan">
      <formula>120</formula>
    </cfRule>
    <cfRule type="containsText" dxfId="2" priority="1794" operator="between" text="库存为">
      <formula>NOT(ISERROR(SEARCH("库存为",AU1496)))</formula>
    </cfRule>
  </conditionalFormatting>
  <conditionalFormatting sqref="AU1497">
    <cfRule type="cellIs" dxfId="0" priority="8361" operator="lessThan">
      <formula>20</formula>
    </cfRule>
    <cfRule type="cellIs" dxfId="1" priority="5077" operator="greaterThan">
      <formula>120</formula>
    </cfRule>
    <cfRule type="containsText" dxfId="2" priority="1793" operator="between" text="库存为">
      <formula>NOT(ISERROR(SEARCH("库存为",AU1497)))</formula>
    </cfRule>
  </conditionalFormatting>
  <conditionalFormatting sqref="AU1498">
    <cfRule type="cellIs" dxfId="0" priority="8360" operator="lessThan">
      <formula>20</formula>
    </cfRule>
    <cfRule type="cellIs" dxfId="1" priority="5076" operator="greaterThan">
      <formula>120</formula>
    </cfRule>
    <cfRule type="containsText" dxfId="2" priority="1792" operator="between" text="库存为">
      <formula>NOT(ISERROR(SEARCH("库存为",AU1498)))</formula>
    </cfRule>
  </conditionalFormatting>
  <conditionalFormatting sqref="AU1499">
    <cfRule type="cellIs" dxfId="0" priority="8359" operator="lessThan">
      <formula>20</formula>
    </cfRule>
    <cfRule type="cellIs" dxfId="1" priority="5075" operator="greaterThan">
      <formula>120</formula>
    </cfRule>
    <cfRule type="containsText" dxfId="2" priority="1791" operator="between" text="库存为">
      <formula>NOT(ISERROR(SEARCH("库存为",AU1499)))</formula>
    </cfRule>
  </conditionalFormatting>
  <conditionalFormatting sqref="AU1500">
    <cfRule type="cellIs" dxfId="0" priority="8358" operator="lessThan">
      <formula>20</formula>
    </cfRule>
    <cfRule type="cellIs" dxfId="1" priority="5074" operator="greaterThan">
      <formula>120</formula>
    </cfRule>
    <cfRule type="containsText" dxfId="2" priority="1790" operator="between" text="库存为">
      <formula>NOT(ISERROR(SEARCH("库存为",AU1500)))</formula>
    </cfRule>
  </conditionalFormatting>
  <conditionalFormatting sqref="AU1501">
    <cfRule type="cellIs" dxfId="0" priority="8357" operator="lessThan">
      <formula>20</formula>
    </cfRule>
    <cfRule type="cellIs" dxfId="1" priority="5073" operator="greaterThan">
      <formula>120</formula>
    </cfRule>
    <cfRule type="containsText" dxfId="2" priority="1789" operator="between" text="库存为">
      <formula>NOT(ISERROR(SEARCH("库存为",AU1501)))</formula>
    </cfRule>
  </conditionalFormatting>
  <conditionalFormatting sqref="AU1502">
    <cfRule type="cellIs" dxfId="0" priority="8356" operator="lessThan">
      <formula>20</formula>
    </cfRule>
    <cfRule type="cellIs" dxfId="1" priority="5072" operator="greaterThan">
      <formula>120</formula>
    </cfRule>
    <cfRule type="containsText" dxfId="2" priority="1788" operator="between" text="库存为">
      <formula>NOT(ISERROR(SEARCH("库存为",AU1502)))</formula>
    </cfRule>
  </conditionalFormatting>
  <conditionalFormatting sqref="AU1503">
    <cfRule type="cellIs" dxfId="0" priority="8355" operator="lessThan">
      <formula>20</formula>
    </cfRule>
    <cfRule type="cellIs" dxfId="1" priority="5071" operator="greaterThan">
      <formula>120</formula>
    </cfRule>
    <cfRule type="containsText" dxfId="2" priority="1787" operator="between" text="库存为">
      <formula>NOT(ISERROR(SEARCH("库存为",AU1503)))</formula>
    </cfRule>
  </conditionalFormatting>
  <conditionalFormatting sqref="AU1504">
    <cfRule type="cellIs" dxfId="0" priority="8354" operator="lessThan">
      <formula>20</formula>
    </cfRule>
    <cfRule type="cellIs" dxfId="1" priority="5070" operator="greaterThan">
      <formula>120</formula>
    </cfRule>
    <cfRule type="containsText" dxfId="2" priority="1786" operator="between" text="库存为">
      <formula>NOT(ISERROR(SEARCH("库存为",AU1504)))</formula>
    </cfRule>
  </conditionalFormatting>
  <conditionalFormatting sqref="AU1505">
    <cfRule type="cellIs" dxfId="0" priority="8353" operator="lessThan">
      <formula>20</formula>
    </cfRule>
    <cfRule type="cellIs" dxfId="1" priority="5069" operator="greaterThan">
      <formula>120</formula>
    </cfRule>
    <cfRule type="containsText" dxfId="2" priority="1785" operator="between" text="库存为">
      <formula>NOT(ISERROR(SEARCH("库存为",AU1505)))</formula>
    </cfRule>
  </conditionalFormatting>
  <conditionalFormatting sqref="AU1506">
    <cfRule type="cellIs" dxfId="0" priority="8352" operator="lessThan">
      <formula>20</formula>
    </cfRule>
    <cfRule type="cellIs" dxfId="1" priority="5068" operator="greaterThan">
      <formula>120</formula>
    </cfRule>
    <cfRule type="containsText" dxfId="2" priority="1784" operator="between" text="库存为">
      <formula>NOT(ISERROR(SEARCH("库存为",AU1506)))</formula>
    </cfRule>
  </conditionalFormatting>
  <conditionalFormatting sqref="AU1507">
    <cfRule type="cellIs" dxfId="0" priority="8351" operator="lessThan">
      <formula>20</formula>
    </cfRule>
    <cfRule type="cellIs" dxfId="1" priority="5067" operator="greaterThan">
      <formula>120</formula>
    </cfRule>
    <cfRule type="containsText" dxfId="2" priority="1783" operator="between" text="库存为">
      <formula>NOT(ISERROR(SEARCH("库存为",AU1507)))</formula>
    </cfRule>
  </conditionalFormatting>
  <conditionalFormatting sqref="AU1508">
    <cfRule type="cellIs" dxfId="0" priority="8350" operator="lessThan">
      <formula>20</formula>
    </cfRule>
    <cfRule type="cellIs" dxfId="1" priority="5066" operator="greaterThan">
      <formula>120</formula>
    </cfRule>
    <cfRule type="containsText" dxfId="2" priority="1782" operator="between" text="库存为">
      <formula>NOT(ISERROR(SEARCH("库存为",AU1508)))</formula>
    </cfRule>
  </conditionalFormatting>
  <conditionalFormatting sqref="AU1509">
    <cfRule type="cellIs" dxfId="0" priority="8349" operator="lessThan">
      <formula>20</formula>
    </cfRule>
    <cfRule type="cellIs" dxfId="1" priority="5065" operator="greaterThan">
      <formula>120</formula>
    </cfRule>
    <cfRule type="containsText" dxfId="2" priority="1781" operator="between" text="库存为">
      <formula>NOT(ISERROR(SEARCH("库存为",AU1509)))</formula>
    </cfRule>
  </conditionalFormatting>
  <conditionalFormatting sqref="AU1510">
    <cfRule type="cellIs" dxfId="0" priority="8348" operator="lessThan">
      <formula>20</formula>
    </cfRule>
    <cfRule type="cellIs" dxfId="1" priority="5064" operator="greaterThan">
      <formula>120</formula>
    </cfRule>
    <cfRule type="containsText" dxfId="2" priority="1780" operator="between" text="库存为">
      <formula>NOT(ISERROR(SEARCH("库存为",AU1510)))</formula>
    </cfRule>
  </conditionalFormatting>
  <conditionalFormatting sqref="AU1511">
    <cfRule type="cellIs" dxfId="0" priority="8347" operator="lessThan">
      <formula>20</formula>
    </cfRule>
    <cfRule type="cellIs" dxfId="1" priority="5063" operator="greaterThan">
      <formula>120</formula>
    </cfRule>
    <cfRule type="containsText" dxfId="2" priority="1779" operator="between" text="库存为">
      <formula>NOT(ISERROR(SEARCH("库存为",AU1511)))</formula>
    </cfRule>
  </conditionalFormatting>
  <conditionalFormatting sqref="AU1512">
    <cfRule type="cellIs" dxfId="0" priority="8346" operator="lessThan">
      <formula>20</formula>
    </cfRule>
    <cfRule type="cellIs" dxfId="1" priority="5062" operator="greaterThan">
      <formula>120</formula>
    </cfRule>
    <cfRule type="containsText" dxfId="2" priority="1778" operator="between" text="库存为">
      <formula>NOT(ISERROR(SEARCH("库存为",AU1512)))</formula>
    </cfRule>
  </conditionalFormatting>
  <conditionalFormatting sqref="AU1513">
    <cfRule type="cellIs" dxfId="0" priority="8345" operator="lessThan">
      <formula>20</formula>
    </cfRule>
    <cfRule type="cellIs" dxfId="1" priority="5061" operator="greaterThan">
      <formula>120</formula>
    </cfRule>
    <cfRule type="containsText" dxfId="2" priority="1777" operator="between" text="库存为">
      <formula>NOT(ISERROR(SEARCH("库存为",AU1513)))</formula>
    </cfRule>
  </conditionalFormatting>
  <conditionalFormatting sqref="AU1514">
    <cfRule type="cellIs" dxfId="0" priority="8344" operator="lessThan">
      <formula>20</formula>
    </cfRule>
    <cfRule type="cellIs" dxfId="1" priority="5060" operator="greaterThan">
      <formula>120</formula>
    </cfRule>
    <cfRule type="containsText" dxfId="2" priority="1776" operator="between" text="库存为">
      <formula>NOT(ISERROR(SEARCH("库存为",AU1514)))</formula>
    </cfRule>
  </conditionalFormatting>
  <conditionalFormatting sqref="AU1515">
    <cfRule type="cellIs" dxfId="0" priority="8343" operator="lessThan">
      <formula>20</formula>
    </cfRule>
    <cfRule type="cellIs" dxfId="1" priority="5059" operator="greaterThan">
      <formula>120</formula>
    </cfRule>
    <cfRule type="containsText" dxfId="2" priority="1775" operator="between" text="库存为">
      <formula>NOT(ISERROR(SEARCH("库存为",AU1515)))</formula>
    </cfRule>
  </conditionalFormatting>
  <conditionalFormatting sqref="AU1516">
    <cfRule type="cellIs" dxfId="0" priority="8342" operator="lessThan">
      <formula>20</formula>
    </cfRule>
    <cfRule type="cellIs" dxfId="1" priority="5058" operator="greaterThan">
      <formula>120</formula>
    </cfRule>
    <cfRule type="containsText" dxfId="2" priority="1774" operator="between" text="库存为">
      <formula>NOT(ISERROR(SEARCH("库存为",AU1516)))</formula>
    </cfRule>
  </conditionalFormatting>
  <conditionalFormatting sqref="AU1517">
    <cfRule type="cellIs" dxfId="0" priority="8341" operator="lessThan">
      <formula>20</formula>
    </cfRule>
    <cfRule type="cellIs" dxfId="1" priority="5057" operator="greaterThan">
      <formula>120</formula>
    </cfRule>
    <cfRule type="containsText" dxfId="2" priority="1773" operator="between" text="库存为">
      <formula>NOT(ISERROR(SEARCH("库存为",AU1517)))</formula>
    </cfRule>
  </conditionalFormatting>
  <conditionalFormatting sqref="AU1518">
    <cfRule type="cellIs" dxfId="0" priority="8340" operator="lessThan">
      <formula>20</formula>
    </cfRule>
    <cfRule type="cellIs" dxfId="1" priority="5056" operator="greaterThan">
      <formula>120</formula>
    </cfRule>
    <cfRule type="containsText" dxfId="2" priority="1772" operator="between" text="库存为">
      <formula>NOT(ISERROR(SEARCH("库存为",AU1518)))</formula>
    </cfRule>
  </conditionalFormatting>
  <conditionalFormatting sqref="AU1519">
    <cfRule type="cellIs" dxfId="0" priority="8339" operator="lessThan">
      <formula>20</formula>
    </cfRule>
    <cfRule type="cellIs" dxfId="1" priority="5055" operator="greaterThan">
      <formula>120</formula>
    </cfRule>
    <cfRule type="containsText" dxfId="2" priority="1771" operator="between" text="库存为">
      <formula>NOT(ISERROR(SEARCH("库存为",AU1519)))</formula>
    </cfRule>
  </conditionalFormatting>
  <conditionalFormatting sqref="AU1520">
    <cfRule type="cellIs" dxfId="0" priority="8338" operator="lessThan">
      <formula>20</formula>
    </cfRule>
    <cfRule type="cellIs" dxfId="1" priority="5054" operator="greaterThan">
      <formula>120</formula>
    </cfRule>
    <cfRule type="containsText" dxfId="2" priority="1770" operator="between" text="库存为">
      <formula>NOT(ISERROR(SEARCH("库存为",AU1520)))</formula>
    </cfRule>
  </conditionalFormatting>
  <conditionalFormatting sqref="AU1521">
    <cfRule type="cellIs" dxfId="0" priority="8337" operator="lessThan">
      <formula>20</formula>
    </cfRule>
    <cfRule type="cellIs" dxfId="1" priority="5053" operator="greaterThan">
      <formula>120</formula>
    </cfRule>
    <cfRule type="containsText" dxfId="2" priority="1769" operator="between" text="库存为">
      <formula>NOT(ISERROR(SEARCH("库存为",AU1521)))</formula>
    </cfRule>
  </conditionalFormatting>
  <conditionalFormatting sqref="AU1522">
    <cfRule type="cellIs" dxfId="0" priority="8336" operator="lessThan">
      <formula>20</formula>
    </cfRule>
    <cfRule type="cellIs" dxfId="1" priority="5052" operator="greaterThan">
      <formula>120</formula>
    </cfRule>
    <cfRule type="containsText" dxfId="2" priority="1768" operator="between" text="库存为">
      <formula>NOT(ISERROR(SEARCH("库存为",AU1522)))</formula>
    </cfRule>
  </conditionalFormatting>
  <conditionalFormatting sqref="AU1523">
    <cfRule type="cellIs" dxfId="0" priority="8335" operator="lessThan">
      <formula>20</formula>
    </cfRule>
    <cfRule type="cellIs" dxfId="1" priority="5051" operator="greaterThan">
      <formula>120</formula>
    </cfRule>
    <cfRule type="containsText" dxfId="2" priority="1767" operator="between" text="库存为">
      <formula>NOT(ISERROR(SEARCH("库存为",AU1523)))</formula>
    </cfRule>
  </conditionalFormatting>
  <conditionalFormatting sqref="AU1524">
    <cfRule type="cellIs" dxfId="0" priority="8334" operator="lessThan">
      <formula>20</formula>
    </cfRule>
    <cfRule type="cellIs" dxfId="1" priority="5050" operator="greaterThan">
      <formula>120</formula>
    </cfRule>
    <cfRule type="containsText" dxfId="2" priority="1766" operator="between" text="库存为">
      <formula>NOT(ISERROR(SEARCH("库存为",AU1524)))</formula>
    </cfRule>
  </conditionalFormatting>
  <conditionalFormatting sqref="AU1525">
    <cfRule type="cellIs" dxfId="0" priority="8333" operator="lessThan">
      <formula>20</formula>
    </cfRule>
    <cfRule type="cellIs" dxfId="1" priority="5049" operator="greaterThan">
      <formula>120</formula>
    </cfRule>
    <cfRule type="containsText" dxfId="2" priority="1765" operator="between" text="库存为">
      <formula>NOT(ISERROR(SEARCH("库存为",AU1525)))</formula>
    </cfRule>
  </conditionalFormatting>
  <conditionalFormatting sqref="AU1526">
    <cfRule type="cellIs" dxfId="0" priority="8332" operator="lessThan">
      <formula>20</formula>
    </cfRule>
    <cfRule type="cellIs" dxfId="1" priority="5048" operator="greaterThan">
      <formula>120</formula>
    </cfRule>
    <cfRule type="containsText" dxfId="2" priority="1764" operator="between" text="库存为">
      <formula>NOT(ISERROR(SEARCH("库存为",AU1526)))</formula>
    </cfRule>
  </conditionalFormatting>
  <conditionalFormatting sqref="AU1527">
    <cfRule type="cellIs" dxfId="0" priority="8331" operator="lessThan">
      <formula>20</formula>
    </cfRule>
    <cfRule type="cellIs" dxfId="1" priority="5047" operator="greaterThan">
      <formula>120</formula>
    </cfRule>
    <cfRule type="containsText" dxfId="2" priority="1763" operator="between" text="库存为">
      <formula>NOT(ISERROR(SEARCH("库存为",AU1527)))</formula>
    </cfRule>
  </conditionalFormatting>
  <conditionalFormatting sqref="AU1528">
    <cfRule type="cellIs" dxfId="0" priority="8330" operator="lessThan">
      <formula>20</formula>
    </cfRule>
    <cfRule type="cellIs" dxfId="1" priority="5046" operator="greaterThan">
      <formula>120</formula>
    </cfRule>
    <cfRule type="containsText" dxfId="2" priority="1762" operator="between" text="库存为">
      <formula>NOT(ISERROR(SEARCH("库存为",AU1528)))</formula>
    </cfRule>
  </conditionalFormatting>
  <conditionalFormatting sqref="AU1529">
    <cfRule type="cellIs" dxfId="0" priority="8329" operator="lessThan">
      <formula>20</formula>
    </cfRule>
    <cfRule type="cellIs" dxfId="1" priority="5045" operator="greaterThan">
      <formula>120</formula>
    </cfRule>
    <cfRule type="containsText" dxfId="2" priority="1761" operator="between" text="库存为">
      <formula>NOT(ISERROR(SEARCH("库存为",AU1529)))</formula>
    </cfRule>
  </conditionalFormatting>
  <conditionalFormatting sqref="AU1530">
    <cfRule type="cellIs" dxfId="0" priority="8328" operator="lessThan">
      <formula>20</formula>
    </cfRule>
    <cfRule type="cellIs" dxfId="1" priority="5044" operator="greaterThan">
      <formula>120</formula>
    </cfRule>
    <cfRule type="containsText" dxfId="2" priority="1760" operator="between" text="库存为">
      <formula>NOT(ISERROR(SEARCH("库存为",AU1530)))</formula>
    </cfRule>
  </conditionalFormatting>
  <conditionalFormatting sqref="AU1531">
    <cfRule type="cellIs" dxfId="0" priority="8327" operator="lessThan">
      <formula>20</formula>
    </cfRule>
    <cfRule type="cellIs" dxfId="1" priority="5043" operator="greaterThan">
      <formula>120</formula>
    </cfRule>
    <cfRule type="containsText" dxfId="2" priority="1759" operator="between" text="库存为">
      <formula>NOT(ISERROR(SEARCH("库存为",AU1531)))</formula>
    </cfRule>
  </conditionalFormatting>
  <conditionalFormatting sqref="AU1532">
    <cfRule type="cellIs" dxfId="0" priority="8326" operator="lessThan">
      <formula>20</formula>
    </cfRule>
    <cfRule type="cellIs" dxfId="1" priority="5042" operator="greaterThan">
      <formula>120</formula>
    </cfRule>
    <cfRule type="containsText" dxfId="2" priority="1758" operator="between" text="库存为">
      <formula>NOT(ISERROR(SEARCH("库存为",AU1532)))</formula>
    </cfRule>
  </conditionalFormatting>
  <conditionalFormatting sqref="AU1533">
    <cfRule type="cellIs" dxfId="0" priority="8325" operator="lessThan">
      <formula>20</formula>
    </cfRule>
    <cfRule type="cellIs" dxfId="1" priority="5041" operator="greaterThan">
      <formula>120</formula>
    </cfRule>
    <cfRule type="containsText" dxfId="2" priority="1757" operator="between" text="库存为">
      <formula>NOT(ISERROR(SEARCH("库存为",AU1533)))</formula>
    </cfRule>
  </conditionalFormatting>
  <conditionalFormatting sqref="AU1534">
    <cfRule type="cellIs" dxfId="0" priority="8324" operator="lessThan">
      <formula>20</formula>
    </cfRule>
    <cfRule type="cellIs" dxfId="1" priority="5040" operator="greaterThan">
      <formula>120</formula>
    </cfRule>
    <cfRule type="containsText" dxfId="2" priority="1756" operator="between" text="库存为">
      <formula>NOT(ISERROR(SEARCH("库存为",AU1534)))</formula>
    </cfRule>
  </conditionalFormatting>
  <conditionalFormatting sqref="AU1535">
    <cfRule type="cellIs" dxfId="0" priority="8323" operator="lessThan">
      <formula>20</formula>
    </cfRule>
    <cfRule type="cellIs" dxfId="1" priority="5039" operator="greaterThan">
      <formula>120</formula>
    </cfRule>
    <cfRule type="containsText" dxfId="2" priority="1755" operator="between" text="库存为">
      <formula>NOT(ISERROR(SEARCH("库存为",AU1535)))</formula>
    </cfRule>
  </conditionalFormatting>
  <conditionalFormatting sqref="AU1536">
    <cfRule type="cellIs" dxfId="0" priority="8322" operator="lessThan">
      <formula>20</formula>
    </cfRule>
    <cfRule type="cellIs" dxfId="1" priority="5038" operator="greaterThan">
      <formula>120</formula>
    </cfRule>
    <cfRule type="containsText" dxfId="2" priority="1754" operator="between" text="库存为">
      <formula>NOT(ISERROR(SEARCH("库存为",AU1536)))</formula>
    </cfRule>
  </conditionalFormatting>
  <conditionalFormatting sqref="AU1537">
    <cfRule type="cellIs" dxfId="0" priority="8321" operator="lessThan">
      <formula>20</formula>
    </cfRule>
    <cfRule type="cellIs" dxfId="1" priority="5037" operator="greaterThan">
      <formula>120</formula>
    </cfRule>
    <cfRule type="containsText" dxfId="2" priority="1753" operator="between" text="库存为">
      <formula>NOT(ISERROR(SEARCH("库存为",AU1537)))</formula>
    </cfRule>
  </conditionalFormatting>
  <conditionalFormatting sqref="AU1538">
    <cfRule type="cellIs" dxfId="0" priority="8320" operator="lessThan">
      <formula>20</formula>
    </cfRule>
    <cfRule type="cellIs" dxfId="1" priority="5036" operator="greaterThan">
      <formula>120</formula>
    </cfRule>
    <cfRule type="containsText" dxfId="2" priority="1752" operator="between" text="库存为">
      <formula>NOT(ISERROR(SEARCH("库存为",AU1538)))</formula>
    </cfRule>
  </conditionalFormatting>
  <conditionalFormatting sqref="AU1539">
    <cfRule type="cellIs" dxfId="0" priority="8319" operator="lessThan">
      <formula>20</formula>
    </cfRule>
    <cfRule type="cellIs" dxfId="1" priority="5035" operator="greaterThan">
      <formula>120</formula>
    </cfRule>
    <cfRule type="containsText" dxfId="2" priority="1751" operator="between" text="库存为">
      <formula>NOT(ISERROR(SEARCH("库存为",AU1539)))</formula>
    </cfRule>
  </conditionalFormatting>
  <conditionalFormatting sqref="AU1540">
    <cfRule type="cellIs" dxfId="0" priority="8318" operator="lessThan">
      <formula>20</formula>
    </cfRule>
    <cfRule type="cellIs" dxfId="1" priority="5034" operator="greaterThan">
      <formula>120</formula>
    </cfRule>
    <cfRule type="containsText" dxfId="2" priority="1750" operator="between" text="库存为">
      <formula>NOT(ISERROR(SEARCH("库存为",AU1540)))</formula>
    </cfRule>
  </conditionalFormatting>
  <conditionalFormatting sqref="AU1541">
    <cfRule type="cellIs" dxfId="0" priority="8317" operator="lessThan">
      <formula>20</formula>
    </cfRule>
    <cfRule type="cellIs" dxfId="1" priority="5033" operator="greaterThan">
      <formula>120</formula>
    </cfRule>
    <cfRule type="containsText" dxfId="2" priority="1749" operator="between" text="库存为">
      <formula>NOT(ISERROR(SEARCH("库存为",AU1541)))</formula>
    </cfRule>
  </conditionalFormatting>
  <conditionalFormatting sqref="AU1542">
    <cfRule type="cellIs" dxfId="0" priority="8316" operator="lessThan">
      <formula>20</formula>
    </cfRule>
    <cfRule type="cellIs" dxfId="1" priority="5032" operator="greaterThan">
      <formula>120</formula>
    </cfRule>
    <cfRule type="containsText" dxfId="2" priority="1748" operator="between" text="库存为">
      <formula>NOT(ISERROR(SEARCH("库存为",AU1542)))</formula>
    </cfRule>
  </conditionalFormatting>
  <conditionalFormatting sqref="AU1543">
    <cfRule type="cellIs" dxfId="0" priority="8315" operator="lessThan">
      <formula>20</formula>
    </cfRule>
    <cfRule type="cellIs" dxfId="1" priority="5031" operator="greaterThan">
      <formula>120</formula>
    </cfRule>
    <cfRule type="containsText" dxfId="2" priority="1747" operator="between" text="库存为">
      <formula>NOT(ISERROR(SEARCH("库存为",AU1543)))</formula>
    </cfRule>
  </conditionalFormatting>
  <conditionalFormatting sqref="AU1544">
    <cfRule type="cellIs" dxfId="0" priority="8314" operator="lessThan">
      <formula>20</formula>
    </cfRule>
    <cfRule type="cellIs" dxfId="1" priority="5030" operator="greaterThan">
      <formula>120</formula>
    </cfRule>
    <cfRule type="containsText" dxfId="2" priority="1746" operator="between" text="库存为">
      <formula>NOT(ISERROR(SEARCH("库存为",AU1544)))</formula>
    </cfRule>
  </conditionalFormatting>
  <conditionalFormatting sqref="AU1545">
    <cfRule type="cellIs" dxfId="0" priority="8313" operator="lessThan">
      <formula>20</formula>
    </cfRule>
    <cfRule type="cellIs" dxfId="1" priority="5029" operator="greaterThan">
      <formula>120</formula>
    </cfRule>
    <cfRule type="containsText" dxfId="2" priority="1745" operator="between" text="库存为">
      <formula>NOT(ISERROR(SEARCH("库存为",AU1545)))</formula>
    </cfRule>
  </conditionalFormatting>
  <conditionalFormatting sqref="AU1546">
    <cfRule type="cellIs" dxfId="0" priority="8312" operator="lessThan">
      <formula>20</formula>
    </cfRule>
    <cfRule type="cellIs" dxfId="1" priority="5028" operator="greaterThan">
      <formula>120</formula>
    </cfRule>
    <cfRule type="containsText" dxfId="2" priority="1744" operator="between" text="库存为">
      <formula>NOT(ISERROR(SEARCH("库存为",AU1546)))</formula>
    </cfRule>
  </conditionalFormatting>
  <conditionalFormatting sqref="AU1547">
    <cfRule type="cellIs" dxfId="0" priority="8311" operator="lessThan">
      <formula>20</formula>
    </cfRule>
    <cfRule type="cellIs" dxfId="1" priority="5027" operator="greaterThan">
      <formula>120</formula>
    </cfRule>
    <cfRule type="containsText" dxfId="2" priority="1743" operator="between" text="库存为">
      <formula>NOT(ISERROR(SEARCH("库存为",AU1547)))</formula>
    </cfRule>
  </conditionalFormatting>
  <conditionalFormatting sqref="AU1548">
    <cfRule type="cellIs" dxfId="0" priority="8310" operator="lessThan">
      <formula>20</formula>
    </cfRule>
    <cfRule type="cellIs" dxfId="1" priority="5026" operator="greaterThan">
      <formula>120</formula>
    </cfRule>
    <cfRule type="containsText" dxfId="2" priority="1742" operator="between" text="库存为">
      <formula>NOT(ISERROR(SEARCH("库存为",AU1548)))</formula>
    </cfRule>
  </conditionalFormatting>
  <conditionalFormatting sqref="AU1549">
    <cfRule type="cellIs" dxfId="0" priority="8309" operator="lessThan">
      <formula>20</formula>
    </cfRule>
    <cfRule type="cellIs" dxfId="1" priority="5025" operator="greaterThan">
      <formula>120</formula>
    </cfRule>
    <cfRule type="containsText" dxfId="2" priority="1741" operator="between" text="库存为">
      <formula>NOT(ISERROR(SEARCH("库存为",AU1549)))</formula>
    </cfRule>
  </conditionalFormatting>
  <conditionalFormatting sqref="AU1550">
    <cfRule type="cellIs" dxfId="0" priority="8308" operator="lessThan">
      <formula>20</formula>
    </cfRule>
    <cfRule type="cellIs" dxfId="1" priority="5024" operator="greaterThan">
      <formula>120</formula>
    </cfRule>
    <cfRule type="containsText" dxfId="2" priority="1740" operator="between" text="库存为">
      <formula>NOT(ISERROR(SEARCH("库存为",AU1550)))</formula>
    </cfRule>
  </conditionalFormatting>
  <conditionalFormatting sqref="AU1551">
    <cfRule type="cellIs" dxfId="0" priority="8307" operator="lessThan">
      <formula>20</formula>
    </cfRule>
    <cfRule type="cellIs" dxfId="1" priority="5023" operator="greaterThan">
      <formula>120</formula>
    </cfRule>
    <cfRule type="containsText" dxfId="2" priority="1739" operator="between" text="库存为">
      <formula>NOT(ISERROR(SEARCH("库存为",AU1551)))</formula>
    </cfRule>
  </conditionalFormatting>
  <conditionalFormatting sqref="AU1552">
    <cfRule type="cellIs" dxfId="0" priority="8306" operator="lessThan">
      <formula>20</formula>
    </cfRule>
    <cfRule type="cellIs" dxfId="1" priority="5022" operator="greaterThan">
      <formula>120</formula>
    </cfRule>
    <cfRule type="containsText" dxfId="2" priority="1738" operator="between" text="库存为">
      <formula>NOT(ISERROR(SEARCH("库存为",AU1552)))</formula>
    </cfRule>
  </conditionalFormatting>
  <conditionalFormatting sqref="AU1553">
    <cfRule type="cellIs" dxfId="0" priority="8305" operator="lessThan">
      <formula>20</formula>
    </cfRule>
    <cfRule type="cellIs" dxfId="1" priority="5021" operator="greaterThan">
      <formula>120</formula>
    </cfRule>
    <cfRule type="containsText" dxfId="2" priority="1737" operator="between" text="库存为">
      <formula>NOT(ISERROR(SEARCH("库存为",AU1553)))</formula>
    </cfRule>
  </conditionalFormatting>
  <conditionalFormatting sqref="AU1554">
    <cfRule type="cellIs" dxfId="0" priority="8304" operator="lessThan">
      <formula>20</formula>
    </cfRule>
    <cfRule type="cellIs" dxfId="1" priority="5020" operator="greaterThan">
      <formula>120</formula>
    </cfRule>
    <cfRule type="containsText" dxfId="2" priority="1736" operator="between" text="库存为">
      <formula>NOT(ISERROR(SEARCH("库存为",AU1554)))</formula>
    </cfRule>
  </conditionalFormatting>
  <conditionalFormatting sqref="AU1555">
    <cfRule type="cellIs" dxfId="0" priority="8303" operator="lessThan">
      <formula>20</formula>
    </cfRule>
    <cfRule type="cellIs" dxfId="1" priority="5019" operator="greaterThan">
      <formula>120</formula>
    </cfRule>
    <cfRule type="containsText" dxfId="2" priority="1735" operator="between" text="库存为">
      <formula>NOT(ISERROR(SEARCH("库存为",AU1555)))</formula>
    </cfRule>
  </conditionalFormatting>
  <conditionalFormatting sqref="AU1556">
    <cfRule type="cellIs" dxfId="0" priority="8302" operator="lessThan">
      <formula>20</formula>
    </cfRule>
    <cfRule type="cellIs" dxfId="1" priority="5018" operator="greaterThan">
      <formula>120</formula>
    </cfRule>
    <cfRule type="containsText" dxfId="2" priority="1734" operator="between" text="库存为">
      <formula>NOT(ISERROR(SEARCH("库存为",AU1556)))</formula>
    </cfRule>
  </conditionalFormatting>
  <conditionalFormatting sqref="AU1557">
    <cfRule type="cellIs" dxfId="0" priority="8301" operator="lessThan">
      <formula>20</formula>
    </cfRule>
    <cfRule type="cellIs" dxfId="1" priority="5017" operator="greaterThan">
      <formula>120</formula>
    </cfRule>
    <cfRule type="containsText" dxfId="2" priority="1733" operator="between" text="库存为">
      <formula>NOT(ISERROR(SEARCH("库存为",AU1557)))</formula>
    </cfRule>
  </conditionalFormatting>
  <conditionalFormatting sqref="AU1558">
    <cfRule type="cellIs" dxfId="0" priority="8300" operator="lessThan">
      <formula>20</formula>
    </cfRule>
    <cfRule type="cellIs" dxfId="1" priority="5016" operator="greaterThan">
      <formula>120</formula>
    </cfRule>
    <cfRule type="containsText" dxfId="2" priority="1732" operator="between" text="库存为">
      <formula>NOT(ISERROR(SEARCH("库存为",AU1558)))</formula>
    </cfRule>
  </conditionalFormatting>
  <conditionalFormatting sqref="AU1559">
    <cfRule type="cellIs" dxfId="0" priority="8299" operator="lessThan">
      <formula>20</formula>
    </cfRule>
    <cfRule type="cellIs" dxfId="1" priority="5015" operator="greaterThan">
      <formula>120</formula>
    </cfRule>
    <cfRule type="containsText" dxfId="2" priority="1731" operator="between" text="库存为">
      <formula>NOT(ISERROR(SEARCH("库存为",AU1559)))</formula>
    </cfRule>
  </conditionalFormatting>
  <conditionalFormatting sqref="AU1560">
    <cfRule type="cellIs" dxfId="0" priority="8298" operator="lessThan">
      <formula>20</formula>
    </cfRule>
    <cfRule type="cellIs" dxfId="1" priority="5014" operator="greaterThan">
      <formula>120</formula>
    </cfRule>
    <cfRule type="containsText" dxfId="2" priority="1730" operator="between" text="库存为">
      <formula>NOT(ISERROR(SEARCH("库存为",AU1560)))</formula>
    </cfRule>
  </conditionalFormatting>
  <conditionalFormatting sqref="AU1561">
    <cfRule type="cellIs" dxfId="0" priority="8297" operator="lessThan">
      <formula>20</formula>
    </cfRule>
    <cfRule type="cellIs" dxfId="1" priority="5013" operator="greaterThan">
      <formula>120</formula>
    </cfRule>
    <cfRule type="containsText" dxfId="2" priority="1729" operator="between" text="库存为">
      <formula>NOT(ISERROR(SEARCH("库存为",AU1561)))</formula>
    </cfRule>
  </conditionalFormatting>
  <conditionalFormatting sqref="AU1562">
    <cfRule type="cellIs" dxfId="0" priority="8296" operator="lessThan">
      <formula>20</formula>
    </cfRule>
    <cfRule type="cellIs" dxfId="1" priority="5012" operator="greaterThan">
      <formula>120</formula>
    </cfRule>
    <cfRule type="containsText" dxfId="2" priority="1728" operator="between" text="库存为">
      <formula>NOT(ISERROR(SEARCH("库存为",AU1562)))</formula>
    </cfRule>
  </conditionalFormatting>
  <conditionalFormatting sqref="AU1563">
    <cfRule type="cellIs" dxfId="0" priority="8295" operator="lessThan">
      <formula>20</formula>
    </cfRule>
    <cfRule type="cellIs" dxfId="1" priority="5011" operator="greaterThan">
      <formula>120</formula>
    </cfRule>
    <cfRule type="containsText" dxfId="2" priority="1727" operator="between" text="库存为">
      <formula>NOT(ISERROR(SEARCH("库存为",AU1563)))</formula>
    </cfRule>
  </conditionalFormatting>
  <conditionalFormatting sqref="AU1564">
    <cfRule type="cellIs" dxfId="0" priority="8294" operator="lessThan">
      <formula>20</formula>
    </cfRule>
    <cfRule type="cellIs" dxfId="1" priority="5010" operator="greaterThan">
      <formula>120</formula>
    </cfRule>
    <cfRule type="containsText" dxfId="2" priority="1726" operator="between" text="库存为">
      <formula>NOT(ISERROR(SEARCH("库存为",AU1564)))</formula>
    </cfRule>
  </conditionalFormatting>
  <conditionalFormatting sqref="AU1565">
    <cfRule type="cellIs" dxfId="0" priority="8293" operator="lessThan">
      <formula>20</formula>
    </cfRule>
    <cfRule type="cellIs" dxfId="1" priority="5009" operator="greaterThan">
      <formula>120</formula>
    </cfRule>
    <cfRule type="containsText" dxfId="2" priority="1725" operator="between" text="库存为">
      <formula>NOT(ISERROR(SEARCH("库存为",AU1565)))</formula>
    </cfRule>
  </conditionalFormatting>
  <conditionalFormatting sqref="AU1566">
    <cfRule type="cellIs" dxfId="0" priority="8292" operator="lessThan">
      <formula>20</formula>
    </cfRule>
    <cfRule type="cellIs" dxfId="1" priority="5008" operator="greaterThan">
      <formula>120</formula>
    </cfRule>
    <cfRule type="containsText" dxfId="2" priority="1724" operator="between" text="库存为">
      <formula>NOT(ISERROR(SEARCH("库存为",AU1566)))</formula>
    </cfRule>
  </conditionalFormatting>
  <conditionalFormatting sqref="AU1567">
    <cfRule type="cellIs" dxfId="0" priority="8291" operator="lessThan">
      <formula>20</formula>
    </cfRule>
    <cfRule type="cellIs" dxfId="1" priority="5007" operator="greaterThan">
      <formula>120</formula>
    </cfRule>
    <cfRule type="containsText" dxfId="2" priority="1723" operator="between" text="库存为">
      <formula>NOT(ISERROR(SEARCH("库存为",AU1567)))</formula>
    </cfRule>
  </conditionalFormatting>
  <conditionalFormatting sqref="AU1568">
    <cfRule type="cellIs" dxfId="0" priority="8290" operator="lessThan">
      <formula>20</formula>
    </cfRule>
    <cfRule type="cellIs" dxfId="1" priority="5006" operator="greaterThan">
      <formula>120</formula>
    </cfRule>
    <cfRule type="containsText" dxfId="2" priority="1722" operator="between" text="库存为">
      <formula>NOT(ISERROR(SEARCH("库存为",AU1568)))</formula>
    </cfRule>
  </conditionalFormatting>
  <conditionalFormatting sqref="AU1569">
    <cfRule type="cellIs" dxfId="0" priority="8289" operator="lessThan">
      <formula>20</formula>
    </cfRule>
    <cfRule type="cellIs" dxfId="1" priority="5005" operator="greaterThan">
      <formula>120</formula>
    </cfRule>
    <cfRule type="containsText" dxfId="2" priority="1721" operator="between" text="库存为">
      <formula>NOT(ISERROR(SEARCH("库存为",AU1569)))</formula>
    </cfRule>
  </conditionalFormatting>
  <conditionalFormatting sqref="AU1570">
    <cfRule type="cellIs" dxfId="0" priority="8288" operator="lessThan">
      <formula>20</formula>
    </cfRule>
    <cfRule type="cellIs" dxfId="1" priority="5004" operator="greaterThan">
      <formula>120</formula>
    </cfRule>
    <cfRule type="containsText" dxfId="2" priority="1720" operator="between" text="库存为">
      <formula>NOT(ISERROR(SEARCH("库存为",AU1570)))</formula>
    </cfRule>
  </conditionalFormatting>
  <conditionalFormatting sqref="AU1571">
    <cfRule type="cellIs" dxfId="0" priority="8287" operator="lessThan">
      <formula>20</formula>
    </cfRule>
    <cfRule type="cellIs" dxfId="1" priority="5003" operator="greaterThan">
      <formula>120</formula>
    </cfRule>
    <cfRule type="containsText" dxfId="2" priority="1719" operator="between" text="库存为">
      <formula>NOT(ISERROR(SEARCH("库存为",AU1571)))</formula>
    </cfRule>
  </conditionalFormatting>
  <conditionalFormatting sqref="AU1572">
    <cfRule type="cellIs" dxfId="0" priority="8286" operator="lessThan">
      <formula>20</formula>
    </cfRule>
    <cfRule type="cellIs" dxfId="1" priority="5002" operator="greaterThan">
      <formula>120</formula>
    </cfRule>
    <cfRule type="containsText" dxfId="2" priority="1718" operator="between" text="库存为">
      <formula>NOT(ISERROR(SEARCH("库存为",AU1572)))</formula>
    </cfRule>
  </conditionalFormatting>
  <conditionalFormatting sqref="AU1573">
    <cfRule type="cellIs" dxfId="0" priority="8285" operator="lessThan">
      <formula>20</formula>
    </cfRule>
    <cfRule type="cellIs" dxfId="1" priority="5001" operator="greaterThan">
      <formula>120</formula>
    </cfRule>
    <cfRule type="containsText" dxfId="2" priority="1717" operator="between" text="库存为">
      <formula>NOT(ISERROR(SEARCH("库存为",AU1573)))</formula>
    </cfRule>
  </conditionalFormatting>
  <conditionalFormatting sqref="AU1574">
    <cfRule type="cellIs" dxfId="0" priority="8284" operator="lessThan">
      <formula>20</formula>
    </cfRule>
    <cfRule type="cellIs" dxfId="1" priority="5000" operator="greaterThan">
      <formula>120</formula>
    </cfRule>
    <cfRule type="containsText" dxfId="2" priority="1716" operator="between" text="库存为">
      <formula>NOT(ISERROR(SEARCH("库存为",AU1574)))</formula>
    </cfRule>
  </conditionalFormatting>
  <conditionalFormatting sqref="AU1575">
    <cfRule type="cellIs" dxfId="0" priority="8283" operator="lessThan">
      <formula>20</formula>
    </cfRule>
    <cfRule type="cellIs" dxfId="1" priority="4999" operator="greaterThan">
      <formula>120</formula>
    </cfRule>
    <cfRule type="containsText" dxfId="2" priority="1715" operator="between" text="库存为">
      <formula>NOT(ISERROR(SEARCH("库存为",AU1575)))</formula>
    </cfRule>
  </conditionalFormatting>
  <conditionalFormatting sqref="AU1576">
    <cfRule type="cellIs" dxfId="0" priority="8282" operator="lessThan">
      <formula>20</formula>
    </cfRule>
    <cfRule type="cellIs" dxfId="1" priority="4998" operator="greaterThan">
      <formula>120</formula>
    </cfRule>
    <cfRule type="containsText" dxfId="2" priority="1714" operator="between" text="库存为">
      <formula>NOT(ISERROR(SEARCH("库存为",AU1576)))</formula>
    </cfRule>
  </conditionalFormatting>
  <conditionalFormatting sqref="AU1577">
    <cfRule type="cellIs" dxfId="0" priority="8281" operator="lessThan">
      <formula>20</formula>
    </cfRule>
    <cfRule type="cellIs" dxfId="1" priority="4997" operator="greaterThan">
      <formula>120</formula>
    </cfRule>
    <cfRule type="containsText" dxfId="2" priority="1713" operator="between" text="库存为">
      <formula>NOT(ISERROR(SEARCH("库存为",AU1577)))</formula>
    </cfRule>
  </conditionalFormatting>
  <conditionalFormatting sqref="AU1578">
    <cfRule type="cellIs" dxfId="0" priority="8280" operator="lessThan">
      <formula>20</formula>
    </cfRule>
    <cfRule type="cellIs" dxfId="1" priority="4996" operator="greaterThan">
      <formula>120</formula>
    </cfRule>
    <cfRule type="containsText" dxfId="2" priority="1712" operator="between" text="库存为">
      <formula>NOT(ISERROR(SEARCH("库存为",AU1578)))</formula>
    </cfRule>
  </conditionalFormatting>
  <conditionalFormatting sqref="AU1579">
    <cfRule type="cellIs" dxfId="0" priority="8279" operator="lessThan">
      <formula>20</formula>
    </cfRule>
    <cfRule type="cellIs" dxfId="1" priority="4995" operator="greaterThan">
      <formula>120</formula>
    </cfRule>
    <cfRule type="containsText" dxfId="2" priority="1711" operator="between" text="库存为">
      <formula>NOT(ISERROR(SEARCH("库存为",AU1579)))</formula>
    </cfRule>
  </conditionalFormatting>
  <conditionalFormatting sqref="AU1580">
    <cfRule type="cellIs" dxfId="0" priority="8278" operator="lessThan">
      <formula>20</formula>
    </cfRule>
    <cfRule type="cellIs" dxfId="1" priority="4994" operator="greaterThan">
      <formula>120</formula>
    </cfRule>
    <cfRule type="containsText" dxfId="2" priority="1710" operator="between" text="库存为">
      <formula>NOT(ISERROR(SEARCH("库存为",AU1580)))</formula>
    </cfRule>
  </conditionalFormatting>
  <conditionalFormatting sqref="AU1581">
    <cfRule type="cellIs" dxfId="0" priority="8277" operator="lessThan">
      <formula>20</formula>
    </cfRule>
    <cfRule type="cellIs" dxfId="1" priority="4993" operator="greaterThan">
      <formula>120</formula>
    </cfRule>
    <cfRule type="containsText" dxfId="2" priority="1709" operator="between" text="库存为">
      <formula>NOT(ISERROR(SEARCH("库存为",AU1581)))</formula>
    </cfRule>
  </conditionalFormatting>
  <conditionalFormatting sqref="AU1582">
    <cfRule type="cellIs" dxfId="0" priority="8276" operator="lessThan">
      <formula>20</formula>
    </cfRule>
    <cfRule type="cellIs" dxfId="1" priority="4992" operator="greaterThan">
      <formula>120</formula>
    </cfRule>
    <cfRule type="containsText" dxfId="2" priority="1708" operator="between" text="库存为">
      <formula>NOT(ISERROR(SEARCH("库存为",AU1582)))</formula>
    </cfRule>
  </conditionalFormatting>
  <conditionalFormatting sqref="AU1583">
    <cfRule type="cellIs" dxfId="0" priority="8275" operator="lessThan">
      <formula>20</formula>
    </cfRule>
    <cfRule type="cellIs" dxfId="1" priority="4991" operator="greaterThan">
      <formula>120</formula>
    </cfRule>
    <cfRule type="containsText" dxfId="2" priority="1707" operator="between" text="库存为">
      <formula>NOT(ISERROR(SEARCH("库存为",AU1583)))</formula>
    </cfRule>
  </conditionalFormatting>
  <conditionalFormatting sqref="AU1584">
    <cfRule type="cellIs" dxfId="0" priority="8274" operator="lessThan">
      <formula>20</formula>
    </cfRule>
    <cfRule type="cellIs" dxfId="1" priority="4990" operator="greaterThan">
      <formula>120</formula>
    </cfRule>
    <cfRule type="containsText" dxfId="2" priority="1706" operator="between" text="库存为">
      <formula>NOT(ISERROR(SEARCH("库存为",AU1584)))</formula>
    </cfRule>
  </conditionalFormatting>
  <conditionalFormatting sqref="AU1585">
    <cfRule type="cellIs" dxfId="0" priority="8273" operator="lessThan">
      <formula>20</formula>
    </cfRule>
    <cfRule type="cellIs" dxfId="1" priority="4989" operator="greaterThan">
      <formula>120</formula>
    </cfRule>
    <cfRule type="containsText" dxfId="2" priority="1705" operator="between" text="库存为">
      <formula>NOT(ISERROR(SEARCH("库存为",AU1585)))</formula>
    </cfRule>
  </conditionalFormatting>
  <conditionalFormatting sqref="AU1586">
    <cfRule type="cellIs" dxfId="0" priority="8272" operator="lessThan">
      <formula>20</formula>
    </cfRule>
    <cfRule type="cellIs" dxfId="1" priority="4988" operator="greaterThan">
      <formula>120</formula>
    </cfRule>
    <cfRule type="containsText" dxfId="2" priority="1704" operator="between" text="库存为">
      <formula>NOT(ISERROR(SEARCH("库存为",AU1586)))</formula>
    </cfRule>
  </conditionalFormatting>
  <conditionalFormatting sqref="AU1587">
    <cfRule type="cellIs" dxfId="0" priority="8271" operator="lessThan">
      <formula>20</formula>
    </cfRule>
    <cfRule type="cellIs" dxfId="1" priority="4987" operator="greaterThan">
      <formula>120</formula>
    </cfRule>
    <cfRule type="containsText" dxfId="2" priority="1703" operator="between" text="库存为">
      <formula>NOT(ISERROR(SEARCH("库存为",AU1587)))</formula>
    </cfRule>
  </conditionalFormatting>
  <conditionalFormatting sqref="AU1588">
    <cfRule type="cellIs" dxfId="0" priority="8270" operator="lessThan">
      <formula>20</formula>
    </cfRule>
    <cfRule type="cellIs" dxfId="1" priority="4986" operator="greaterThan">
      <formula>120</formula>
    </cfRule>
    <cfRule type="containsText" dxfId="2" priority="1702" operator="between" text="库存为">
      <formula>NOT(ISERROR(SEARCH("库存为",AU1588)))</formula>
    </cfRule>
  </conditionalFormatting>
  <conditionalFormatting sqref="AU1589">
    <cfRule type="cellIs" dxfId="0" priority="8269" operator="lessThan">
      <formula>20</formula>
    </cfRule>
    <cfRule type="cellIs" dxfId="1" priority="4985" operator="greaterThan">
      <formula>120</formula>
    </cfRule>
    <cfRule type="containsText" dxfId="2" priority="1701" operator="between" text="库存为">
      <formula>NOT(ISERROR(SEARCH("库存为",AU1589)))</formula>
    </cfRule>
  </conditionalFormatting>
  <conditionalFormatting sqref="AU1590">
    <cfRule type="cellIs" dxfId="0" priority="8268" operator="lessThan">
      <formula>20</formula>
    </cfRule>
    <cfRule type="cellIs" dxfId="1" priority="4984" operator="greaterThan">
      <formula>120</formula>
    </cfRule>
    <cfRule type="containsText" dxfId="2" priority="1700" operator="between" text="库存为">
      <formula>NOT(ISERROR(SEARCH("库存为",AU1590)))</formula>
    </cfRule>
  </conditionalFormatting>
  <conditionalFormatting sqref="AU1591">
    <cfRule type="cellIs" dxfId="0" priority="8267" operator="lessThan">
      <formula>20</formula>
    </cfRule>
    <cfRule type="cellIs" dxfId="1" priority="4983" operator="greaterThan">
      <formula>120</formula>
    </cfRule>
    <cfRule type="containsText" dxfId="2" priority="1699" operator="between" text="库存为">
      <formula>NOT(ISERROR(SEARCH("库存为",AU1591)))</formula>
    </cfRule>
  </conditionalFormatting>
  <conditionalFormatting sqref="AU1592">
    <cfRule type="cellIs" dxfId="0" priority="8266" operator="lessThan">
      <formula>20</formula>
    </cfRule>
    <cfRule type="cellIs" dxfId="1" priority="4982" operator="greaterThan">
      <formula>120</formula>
    </cfRule>
    <cfRule type="containsText" dxfId="2" priority="1698" operator="between" text="库存为">
      <formula>NOT(ISERROR(SEARCH("库存为",AU1592)))</formula>
    </cfRule>
  </conditionalFormatting>
  <conditionalFormatting sqref="AU1593">
    <cfRule type="cellIs" dxfId="0" priority="8265" operator="lessThan">
      <formula>20</formula>
    </cfRule>
    <cfRule type="cellIs" dxfId="1" priority="4981" operator="greaterThan">
      <formula>120</formula>
    </cfRule>
    <cfRule type="containsText" dxfId="2" priority="1697" operator="between" text="库存为">
      <formula>NOT(ISERROR(SEARCH("库存为",AU1593)))</formula>
    </cfRule>
  </conditionalFormatting>
  <conditionalFormatting sqref="AU1594">
    <cfRule type="cellIs" dxfId="0" priority="8264" operator="lessThan">
      <formula>20</formula>
    </cfRule>
    <cfRule type="cellIs" dxfId="1" priority="4980" operator="greaterThan">
      <formula>120</formula>
    </cfRule>
    <cfRule type="containsText" dxfId="2" priority="1696" operator="between" text="库存为">
      <formula>NOT(ISERROR(SEARCH("库存为",AU1594)))</formula>
    </cfRule>
  </conditionalFormatting>
  <conditionalFormatting sqref="AU1595">
    <cfRule type="cellIs" dxfId="0" priority="8263" operator="lessThan">
      <formula>20</formula>
    </cfRule>
    <cfRule type="cellIs" dxfId="1" priority="4979" operator="greaterThan">
      <formula>120</formula>
    </cfRule>
    <cfRule type="containsText" dxfId="2" priority="1695" operator="between" text="库存为">
      <formula>NOT(ISERROR(SEARCH("库存为",AU1595)))</formula>
    </cfRule>
  </conditionalFormatting>
  <conditionalFormatting sqref="AU1596">
    <cfRule type="cellIs" dxfId="0" priority="8262" operator="lessThan">
      <formula>20</formula>
    </cfRule>
    <cfRule type="cellIs" dxfId="1" priority="4978" operator="greaterThan">
      <formula>120</formula>
    </cfRule>
    <cfRule type="containsText" dxfId="2" priority="1694" operator="between" text="库存为">
      <formula>NOT(ISERROR(SEARCH("库存为",AU1596)))</formula>
    </cfRule>
  </conditionalFormatting>
  <conditionalFormatting sqref="AU1597">
    <cfRule type="cellIs" dxfId="0" priority="8261" operator="lessThan">
      <formula>20</formula>
    </cfRule>
    <cfRule type="cellIs" dxfId="1" priority="4977" operator="greaterThan">
      <formula>120</formula>
    </cfRule>
    <cfRule type="containsText" dxfId="2" priority="1693" operator="between" text="库存为">
      <formula>NOT(ISERROR(SEARCH("库存为",AU1597)))</formula>
    </cfRule>
  </conditionalFormatting>
  <conditionalFormatting sqref="AU1598">
    <cfRule type="cellIs" dxfId="0" priority="8260" operator="lessThan">
      <formula>20</formula>
    </cfRule>
    <cfRule type="cellIs" dxfId="1" priority="4976" operator="greaterThan">
      <formula>120</formula>
    </cfRule>
    <cfRule type="containsText" dxfId="2" priority="1692" operator="between" text="库存为">
      <formula>NOT(ISERROR(SEARCH("库存为",AU1598)))</formula>
    </cfRule>
  </conditionalFormatting>
  <conditionalFormatting sqref="AU1599">
    <cfRule type="cellIs" dxfId="0" priority="8259" operator="lessThan">
      <formula>20</formula>
    </cfRule>
    <cfRule type="cellIs" dxfId="1" priority="4975" operator="greaterThan">
      <formula>120</formula>
    </cfRule>
    <cfRule type="containsText" dxfId="2" priority="1691" operator="between" text="库存为">
      <formula>NOT(ISERROR(SEARCH("库存为",AU1599)))</formula>
    </cfRule>
  </conditionalFormatting>
  <conditionalFormatting sqref="AU1600">
    <cfRule type="cellIs" dxfId="0" priority="8258" operator="lessThan">
      <formula>20</formula>
    </cfRule>
    <cfRule type="cellIs" dxfId="1" priority="4974" operator="greaterThan">
      <formula>120</formula>
    </cfRule>
    <cfRule type="containsText" dxfId="2" priority="1690" operator="between" text="库存为">
      <formula>NOT(ISERROR(SEARCH("库存为",AU1600)))</formula>
    </cfRule>
  </conditionalFormatting>
  <conditionalFormatting sqref="AU1601">
    <cfRule type="cellIs" dxfId="0" priority="8257" operator="lessThan">
      <formula>20</formula>
    </cfRule>
    <cfRule type="cellIs" dxfId="1" priority="4973" operator="greaterThan">
      <formula>120</formula>
    </cfRule>
    <cfRule type="containsText" dxfId="2" priority="1689" operator="between" text="库存为">
      <formula>NOT(ISERROR(SEARCH("库存为",AU1601)))</formula>
    </cfRule>
  </conditionalFormatting>
  <conditionalFormatting sqref="AU1602">
    <cfRule type="cellIs" dxfId="0" priority="8256" operator="lessThan">
      <formula>20</formula>
    </cfRule>
    <cfRule type="cellIs" dxfId="1" priority="4972" operator="greaterThan">
      <formula>120</formula>
    </cfRule>
    <cfRule type="containsText" dxfId="2" priority="1688" operator="between" text="库存为">
      <formula>NOT(ISERROR(SEARCH("库存为",AU1602)))</formula>
    </cfRule>
  </conditionalFormatting>
  <conditionalFormatting sqref="AU1603">
    <cfRule type="cellIs" dxfId="0" priority="8255" operator="lessThan">
      <formula>20</formula>
    </cfRule>
    <cfRule type="cellIs" dxfId="1" priority="4971" operator="greaterThan">
      <formula>120</formula>
    </cfRule>
    <cfRule type="containsText" dxfId="2" priority="1687" operator="between" text="库存为">
      <formula>NOT(ISERROR(SEARCH("库存为",AU1603)))</formula>
    </cfRule>
  </conditionalFormatting>
  <conditionalFormatting sqref="AU1604">
    <cfRule type="cellIs" dxfId="0" priority="8254" operator="lessThan">
      <formula>20</formula>
    </cfRule>
    <cfRule type="cellIs" dxfId="1" priority="4970" operator="greaterThan">
      <formula>120</formula>
    </cfRule>
    <cfRule type="containsText" dxfId="2" priority="1686" operator="between" text="库存为">
      <formula>NOT(ISERROR(SEARCH("库存为",AU1604)))</formula>
    </cfRule>
  </conditionalFormatting>
  <conditionalFormatting sqref="AU1605">
    <cfRule type="cellIs" dxfId="0" priority="8253" operator="lessThan">
      <formula>20</formula>
    </cfRule>
    <cfRule type="cellIs" dxfId="1" priority="4969" operator="greaterThan">
      <formula>120</formula>
    </cfRule>
    <cfRule type="containsText" dxfId="2" priority="1685" operator="between" text="库存为">
      <formula>NOT(ISERROR(SEARCH("库存为",AU1605)))</formula>
    </cfRule>
  </conditionalFormatting>
  <conditionalFormatting sqref="AU1606">
    <cfRule type="cellIs" dxfId="0" priority="8252" operator="lessThan">
      <formula>20</formula>
    </cfRule>
    <cfRule type="cellIs" dxfId="1" priority="4968" operator="greaterThan">
      <formula>120</formula>
    </cfRule>
    <cfRule type="containsText" dxfId="2" priority="1684" operator="between" text="库存为">
      <formula>NOT(ISERROR(SEARCH("库存为",AU1606)))</formula>
    </cfRule>
  </conditionalFormatting>
  <conditionalFormatting sqref="AU1607">
    <cfRule type="cellIs" dxfId="0" priority="8251" operator="lessThan">
      <formula>20</formula>
    </cfRule>
    <cfRule type="cellIs" dxfId="1" priority="4967" operator="greaterThan">
      <formula>120</formula>
    </cfRule>
    <cfRule type="containsText" dxfId="2" priority="1683" operator="between" text="库存为">
      <formula>NOT(ISERROR(SEARCH("库存为",AU1607)))</formula>
    </cfRule>
  </conditionalFormatting>
  <conditionalFormatting sqref="AU1608">
    <cfRule type="cellIs" dxfId="0" priority="8250" operator="lessThan">
      <formula>20</formula>
    </cfRule>
    <cfRule type="cellIs" dxfId="1" priority="4966" operator="greaterThan">
      <formula>120</formula>
    </cfRule>
    <cfRule type="containsText" dxfId="2" priority="1682" operator="between" text="库存为">
      <formula>NOT(ISERROR(SEARCH("库存为",AU1608)))</formula>
    </cfRule>
  </conditionalFormatting>
  <conditionalFormatting sqref="AU1609">
    <cfRule type="cellIs" dxfId="0" priority="8249" operator="lessThan">
      <formula>20</formula>
    </cfRule>
    <cfRule type="cellIs" dxfId="1" priority="4965" operator="greaterThan">
      <formula>120</formula>
    </cfRule>
    <cfRule type="containsText" dxfId="2" priority="1681" operator="between" text="库存为">
      <formula>NOT(ISERROR(SEARCH("库存为",AU1609)))</formula>
    </cfRule>
  </conditionalFormatting>
  <conditionalFormatting sqref="AU1610">
    <cfRule type="cellIs" dxfId="0" priority="8248" operator="lessThan">
      <formula>20</formula>
    </cfRule>
    <cfRule type="cellIs" dxfId="1" priority="4964" operator="greaterThan">
      <formula>120</formula>
    </cfRule>
    <cfRule type="containsText" dxfId="2" priority="1680" operator="between" text="库存为">
      <formula>NOT(ISERROR(SEARCH("库存为",AU1610)))</formula>
    </cfRule>
  </conditionalFormatting>
  <conditionalFormatting sqref="AU1611">
    <cfRule type="cellIs" dxfId="0" priority="8247" operator="lessThan">
      <formula>20</formula>
    </cfRule>
    <cfRule type="cellIs" dxfId="1" priority="4963" operator="greaterThan">
      <formula>120</formula>
    </cfRule>
    <cfRule type="containsText" dxfId="2" priority="1679" operator="between" text="库存为">
      <formula>NOT(ISERROR(SEARCH("库存为",AU1611)))</formula>
    </cfRule>
  </conditionalFormatting>
  <conditionalFormatting sqref="AU1612">
    <cfRule type="cellIs" dxfId="0" priority="8246" operator="lessThan">
      <formula>20</formula>
    </cfRule>
    <cfRule type="cellIs" dxfId="1" priority="4962" operator="greaterThan">
      <formula>120</formula>
    </cfRule>
    <cfRule type="containsText" dxfId="2" priority="1678" operator="between" text="库存为">
      <formula>NOT(ISERROR(SEARCH("库存为",AU1612)))</formula>
    </cfRule>
  </conditionalFormatting>
  <conditionalFormatting sqref="AU1613">
    <cfRule type="cellIs" dxfId="0" priority="8245" operator="lessThan">
      <formula>20</formula>
    </cfRule>
    <cfRule type="cellIs" dxfId="1" priority="4961" operator="greaterThan">
      <formula>120</formula>
    </cfRule>
    <cfRule type="containsText" dxfId="2" priority="1677" operator="between" text="库存为">
      <formula>NOT(ISERROR(SEARCH("库存为",AU1613)))</formula>
    </cfRule>
  </conditionalFormatting>
  <conditionalFormatting sqref="AU1614">
    <cfRule type="cellIs" dxfId="0" priority="8244" operator="lessThan">
      <formula>20</formula>
    </cfRule>
    <cfRule type="cellIs" dxfId="1" priority="4960" operator="greaterThan">
      <formula>120</formula>
    </cfRule>
    <cfRule type="containsText" dxfId="2" priority="1676" operator="between" text="库存为">
      <formula>NOT(ISERROR(SEARCH("库存为",AU1614)))</formula>
    </cfRule>
  </conditionalFormatting>
  <conditionalFormatting sqref="AU1615">
    <cfRule type="cellIs" dxfId="0" priority="8243" operator="lessThan">
      <formula>20</formula>
    </cfRule>
    <cfRule type="cellIs" dxfId="1" priority="4959" operator="greaterThan">
      <formula>120</formula>
    </cfRule>
    <cfRule type="containsText" dxfId="2" priority="1675" operator="between" text="库存为">
      <formula>NOT(ISERROR(SEARCH("库存为",AU1615)))</formula>
    </cfRule>
  </conditionalFormatting>
  <conditionalFormatting sqref="AU1616">
    <cfRule type="cellIs" dxfId="0" priority="8242" operator="lessThan">
      <formula>20</formula>
    </cfRule>
    <cfRule type="cellIs" dxfId="1" priority="4958" operator="greaterThan">
      <formula>120</formula>
    </cfRule>
    <cfRule type="containsText" dxfId="2" priority="1674" operator="between" text="库存为">
      <formula>NOT(ISERROR(SEARCH("库存为",AU1616)))</formula>
    </cfRule>
  </conditionalFormatting>
  <conditionalFormatting sqref="AU1617">
    <cfRule type="cellIs" dxfId="0" priority="8241" operator="lessThan">
      <formula>20</formula>
    </cfRule>
    <cfRule type="cellIs" dxfId="1" priority="4957" operator="greaterThan">
      <formula>120</formula>
    </cfRule>
    <cfRule type="containsText" dxfId="2" priority="1673" operator="between" text="库存为">
      <formula>NOT(ISERROR(SEARCH("库存为",AU1617)))</formula>
    </cfRule>
  </conditionalFormatting>
  <conditionalFormatting sqref="AU1618">
    <cfRule type="cellIs" dxfId="0" priority="8240" operator="lessThan">
      <formula>20</formula>
    </cfRule>
    <cfRule type="cellIs" dxfId="1" priority="4956" operator="greaterThan">
      <formula>120</formula>
    </cfRule>
    <cfRule type="containsText" dxfId="2" priority="1672" operator="between" text="库存为">
      <formula>NOT(ISERROR(SEARCH("库存为",AU1618)))</formula>
    </cfRule>
  </conditionalFormatting>
  <conditionalFormatting sqref="AU1619">
    <cfRule type="cellIs" dxfId="0" priority="8239" operator="lessThan">
      <formula>20</formula>
    </cfRule>
    <cfRule type="cellIs" dxfId="1" priority="4955" operator="greaterThan">
      <formula>120</formula>
    </cfRule>
    <cfRule type="containsText" dxfId="2" priority="1671" operator="between" text="库存为">
      <formula>NOT(ISERROR(SEARCH("库存为",AU1619)))</formula>
    </cfRule>
  </conditionalFormatting>
  <conditionalFormatting sqref="AU1620">
    <cfRule type="cellIs" dxfId="0" priority="8238" operator="lessThan">
      <formula>20</formula>
    </cfRule>
    <cfRule type="cellIs" dxfId="1" priority="4954" operator="greaterThan">
      <formula>120</formula>
    </cfRule>
    <cfRule type="containsText" dxfId="2" priority="1670" operator="between" text="库存为">
      <formula>NOT(ISERROR(SEARCH("库存为",AU1620)))</formula>
    </cfRule>
  </conditionalFormatting>
  <conditionalFormatting sqref="AU1621">
    <cfRule type="cellIs" dxfId="0" priority="8237" operator="lessThan">
      <formula>20</formula>
    </cfRule>
    <cfRule type="cellIs" dxfId="1" priority="4953" operator="greaterThan">
      <formula>120</formula>
    </cfRule>
    <cfRule type="containsText" dxfId="2" priority="1669" operator="between" text="库存为">
      <formula>NOT(ISERROR(SEARCH("库存为",AU1621)))</formula>
    </cfRule>
  </conditionalFormatting>
  <conditionalFormatting sqref="AU1622">
    <cfRule type="cellIs" dxfId="0" priority="8236" operator="lessThan">
      <formula>20</formula>
    </cfRule>
    <cfRule type="cellIs" dxfId="1" priority="4952" operator="greaterThan">
      <formula>120</formula>
    </cfRule>
    <cfRule type="containsText" dxfId="2" priority="1668" operator="between" text="库存为">
      <formula>NOT(ISERROR(SEARCH("库存为",AU1622)))</formula>
    </cfRule>
  </conditionalFormatting>
  <conditionalFormatting sqref="AU1623">
    <cfRule type="cellIs" dxfId="0" priority="8235" operator="lessThan">
      <formula>20</formula>
    </cfRule>
    <cfRule type="cellIs" dxfId="1" priority="4951" operator="greaterThan">
      <formula>120</formula>
    </cfRule>
    <cfRule type="containsText" dxfId="2" priority="1667" operator="between" text="库存为">
      <formula>NOT(ISERROR(SEARCH("库存为",AU1623)))</formula>
    </cfRule>
  </conditionalFormatting>
  <conditionalFormatting sqref="AU1624">
    <cfRule type="cellIs" dxfId="0" priority="8234" operator="lessThan">
      <formula>20</formula>
    </cfRule>
    <cfRule type="cellIs" dxfId="1" priority="4950" operator="greaterThan">
      <formula>120</formula>
    </cfRule>
    <cfRule type="containsText" dxfId="2" priority="1666" operator="between" text="库存为">
      <formula>NOT(ISERROR(SEARCH("库存为",AU1624)))</formula>
    </cfRule>
  </conditionalFormatting>
  <conditionalFormatting sqref="AU1625">
    <cfRule type="cellIs" dxfId="0" priority="8233" operator="lessThan">
      <formula>20</formula>
    </cfRule>
    <cfRule type="cellIs" dxfId="1" priority="4949" operator="greaterThan">
      <formula>120</formula>
    </cfRule>
    <cfRule type="containsText" dxfId="2" priority="1665" operator="between" text="库存为">
      <formula>NOT(ISERROR(SEARCH("库存为",AU1625)))</formula>
    </cfRule>
  </conditionalFormatting>
  <conditionalFormatting sqref="AU1626">
    <cfRule type="cellIs" dxfId="0" priority="8232" operator="lessThan">
      <formula>20</formula>
    </cfRule>
    <cfRule type="cellIs" dxfId="1" priority="4948" operator="greaterThan">
      <formula>120</formula>
    </cfRule>
    <cfRule type="containsText" dxfId="2" priority="1664" operator="between" text="库存为">
      <formula>NOT(ISERROR(SEARCH("库存为",AU1626)))</formula>
    </cfRule>
  </conditionalFormatting>
  <conditionalFormatting sqref="AU1627">
    <cfRule type="cellIs" dxfId="0" priority="8231" operator="lessThan">
      <formula>20</formula>
    </cfRule>
    <cfRule type="cellIs" dxfId="1" priority="4947" operator="greaterThan">
      <formula>120</formula>
    </cfRule>
    <cfRule type="containsText" dxfId="2" priority="1663" operator="between" text="库存为">
      <formula>NOT(ISERROR(SEARCH("库存为",AU1627)))</formula>
    </cfRule>
  </conditionalFormatting>
  <conditionalFormatting sqref="AU1628">
    <cfRule type="cellIs" dxfId="0" priority="8230" operator="lessThan">
      <formula>20</formula>
    </cfRule>
    <cfRule type="cellIs" dxfId="1" priority="4946" operator="greaterThan">
      <formula>120</formula>
    </cfRule>
    <cfRule type="containsText" dxfId="2" priority="1662" operator="between" text="库存为">
      <formula>NOT(ISERROR(SEARCH("库存为",AU1628)))</formula>
    </cfRule>
  </conditionalFormatting>
  <conditionalFormatting sqref="AU1629">
    <cfRule type="cellIs" dxfId="0" priority="8229" operator="lessThan">
      <formula>20</formula>
    </cfRule>
    <cfRule type="cellIs" dxfId="1" priority="4945" operator="greaterThan">
      <formula>120</formula>
    </cfRule>
    <cfRule type="containsText" dxfId="2" priority="1661" operator="between" text="库存为">
      <formula>NOT(ISERROR(SEARCH("库存为",AU1629)))</formula>
    </cfRule>
  </conditionalFormatting>
  <conditionalFormatting sqref="AU1630">
    <cfRule type="cellIs" dxfId="0" priority="8228" operator="lessThan">
      <formula>20</formula>
    </cfRule>
    <cfRule type="cellIs" dxfId="1" priority="4944" operator="greaterThan">
      <formula>120</formula>
    </cfRule>
    <cfRule type="containsText" dxfId="2" priority="1660" operator="between" text="库存为">
      <formula>NOT(ISERROR(SEARCH("库存为",AU1630)))</formula>
    </cfRule>
  </conditionalFormatting>
  <conditionalFormatting sqref="AU1631">
    <cfRule type="cellIs" dxfId="0" priority="8227" operator="lessThan">
      <formula>20</formula>
    </cfRule>
    <cfRule type="cellIs" dxfId="1" priority="4943" operator="greaterThan">
      <formula>120</formula>
    </cfRule>
    <cfRule type="containsText" dxfId="2" priority="1659" operator="between" text="库存为">
      <formula>NOT(ISERROR(SEARCH("库存为",AU1631)))</formula>
    </cfRule>
  </conditionalFormatting>
  <conditionalFormatting sqref="AU1632">
    <cfRule type="cellIs" dxfId="0" priority="8226" operator="lessThan">
      <formula>20</formula>
    </cfRule>
    <cfRule type="cellIs" dxfId="1" priority="4942" operator="greaterThan">
      <formula>120</formula>
    </cfRule>
    <cfRule type="containsText" dxfId="2" priority="1658" operator="between" text="库存为">
      <formula>NOT(ISERROR(SEARCH("库存为",AU1632)))</formula>
    </cfRule>
  </conditionalFormatting>
  <conditionalFormatting sqref="AU1633">
    <cfRule type="cellIs" dxfId="0" priority="8225" operator="lessThan">
      <formula>20</formula>
    </cfRule>
    <cfRule type="cellIs" dxfId="1" priority="4941" operator="greaterThan">
      <formula>120</formula>
    </cfRule>
    <cfRule type="containsText" dxfId="2" priority="1657" operator="between" text="库存为">
      <formula>NOT(ISERROR(SEARCH("库存为",AU1633)))</formula>
    </cfRule>
  </conditionalFormatting>
  <conditionalFormatting sqref="AU1634">
    <cfRule type="cellIs" dxfId="0" priority="8224" operator="lessThan">
      <formula>20</formula>
    </cfRule>
    <cfRule type="cellIs" dxfId="1" priority="4940" operator="greaterThan">
      <formula>120</formula>
    </cfRule>
    <cfRule type="containsText" dxfId="2" priority="1656" operator="between" text="库存为">
      <formula>NOT(ISERROR(SEARCH("库存为",AU1634)))</formula>
    </cfRule>
  </conditionalFormatting>
  <conditionalFormatting sqref="AU1635">
    <cfRule type="cellIs" dxfId="0" priority="8223" operator="lessThan">
      <formula>20</formula>
    </cfRule>
    <cfRule type="cellIs" dxfId="1" priority="4939" operator="greaterThan">
      <formula>120</formula>
    </cfRule>
    <cfRule type="containsText" dxfId="2" priority="1655" operator="between" text="库存为">
      <formula>NOT(ISERROR(SEARCH("库存为",AU1635)))</formula>
    </cfRule>
  </conditionalFormatting>
  <conditionalFormatting sqref="AU1636">
    <cfRule type="cellIs" dxfId="0" priority="8222" operator="lessThan">
      <formula>20</formula>
    </cfRule>
    <cfRule type="cellIs" dxfId="1" priority="4938" operator="greaterThan">
      <formula>120</formula>
    </cfRule>
    <cfRule type="containsText" dxfId="2" priority="1654" operator="between" text="库存为">
      <formula>NOT(ISERROR(SEARCH("库存为",AU1636)))</formula>
    </cfRule>
  </conditionalFormatting>
  <conditionalFormatting sqref="AU1637">
    <cfRule type="cellIs" dxfId="0" priority="8221" operator="lessThan">
      <formula>20</formula>
    </cfRule>
    <cfRule type="cellIs" dxfId="1" priority="4937" operator="greaterThan">
      <formula>120</formula>
    </cfRule>
    <cfRule type="containsText" dxfId="2" priority="1653" operator="between" text="库存为">
      <formula>NOT(ISERROR(SEARCH("库存为",AU1637)))</formula>
    </cfRule>
  </conditionalFormatting>
  <conditionalFormatting sqref="AU1638">
    <cfRule type="cellIs" dxfId="0" priority="8220" operator="lessThan">
      <formula>20</formula>
    </cfRule>
    <cfRule type="cellIs" dxfId="1" priority="4936" operator="greaterThan">
      <formula>120</formula>
    </cfRule>
    <cfRule type="containsText" dxfId="2" priority="1652" operator="between" text="库存为">
      <formula>NOT(ISERROR(SEARCH("库存为",AU1638)))</formula>
    </cfRule>
  </conditionalFormatting>
  <conditionalFormatting sqref="AU1639">
    <cfRule type="cellIs" dxfId="0" priority="8219" operator="lessThan">
      <formula>20</formula>
    </cfRule>
    <cfRule type="cellIs" dxfId="1" priority="4935" operator="greaterThan">
      <formula>120</formula>
    </cfRule>
    <cfRule type="containsText" dxfId="2" priority="1651" operator="between" text="库存为">
      <formula>NOT(ISERROR(SEARCH("库存为",AU1639)))</formula>
    </cfRule>
  </conditionalFormatting>
  <conditionalFormatting sqref="AU1640">
    <cfRule type="cellIs" dxfId="0" priority="8218" operator="lessThan">
      <formula>20</formula>
    </cfRule>
    <cfRule type="cellIs" dxfId="1" priority="4934" operator="greaterThan">
      <formula>120</formula>
    </cfRule>
    <cfRule type="containsText" dxfId="2" priority="1650" operator="between" text="库存为">
      <formula>NOT(ISERROR(SEARCH("库存为",AU1640)))</formula>
    </cfRule>
  </conditionalFormatting>
  <conditionalFormatting sqref="AU1641">
    <cfRule type="cellIs" dxfId="0" priority="8217" operator="lessThan">
      <formula>20</formula>
    </cfRule>
    <cfRule type="cellIs" dxfId="1" priority="4933" operator="greaterThan">
      <formula>120</formula>
    </cfRule>
    <cfRule type="containsText" dxfId="2" priority="1649" operator="between" text="库存为">
      <formula>NOT(ISERROR(SEARCH("库存为",AU1641)))</formula>
    </cfRule>
  </conditionalFormatting>
  <conditionalFormatting sqref="AU1642">
    <cfRule type="cellIs" dxfId="0" priority="8216" operator="lessThan">
      <formula>20</formula>
    </cfRule>
    <cfRule type="cellIs" dxfId="1" priority="4932" operator="greaterThan">
      <formula>120</formula>
    </cfRule>
    <cfRule type="containsText" dxfId="2" priority="1648" operator="between" text="库存为">
      <formula>NOT(ISERROR(SEARCH("库存为",AU1642)))</formula>
    </cfRule>
  </conditionalFormatting>
  <conditionalFormatting sqref="AU1643">
    <cfRule type="cellIs" dxfId="0" priority="8215" operator="lessThan">
      <formula>20</formula>
    </cfRule>
    <cfRule type="cellIs" dxfId="1" priority="4931" operator="greaterThan">
      <formula>120</formula>
    </cfRule>
    <cfRule type="containsText" dxfId="2" priority="1647" operator="between" text="库存为">
      <formula>NOT(ISERROR(SEARCH("库存为",AU1643)))</formula>
    </cfRule>
  </conditionalFormatting>
  <conditionalFormatting sqref="AU1644">
    <cfRule type="cellIs" dxfId="0" priority="8214" operator="lessThan">
      <formula>20</formula>
    </cfRule>
    <cfRule type="cellIs" dxfId="1" priority="4930" operator="greaterThan">
      <formula>120</formula>
    </cfRule>
    <cfRule type="containsText" dxfId="2" priority="1646" operator="between" text="库存为">
      <formula>NOT(ISERROR(SEARCH("库存为",AU1644)))</formula>
    </cfRule>
  </conditionalFormatting>
  <conditionalFormatting sqref="AU1645">
    <cfRule type="cellIs" dxfId="0" priority="8213" operator="lessThan">
      <formula>20</formula>
    </cfRule>
    <cfRule type="cellIs" dxfId="1" priority="4929" operator="greaterThan">
      <formula>120</formula>
    </cfRule>
    <cfRule type="containsText" dxfId="2" priority="1645" operator="between" text="库存为">
      <formula>NOT(ISERROR(SEARCH("库存为",AU1645)))</formula>
    </cfRule>
  </conditionalFormatting>
  <conditionalFormatting sqref="AU1646">
    <cfRule type="cellIs" dxfId="0" priority="8212" operator="lessThan">
      <formula>20</formula>
    </cfRule>
    <cfRule type="cellIs" dxfId="1" priority="4928" operator="greaterThan">
      <formula>120</formula>
    </cfRule>
    <cfRule type="containsText" dxfId="2" priority="1644" operator="between" text="库存为">
      <formula>NOT(ISERROR(SEARCH("库存为",AU1646)))</formula>
    </cfRule>
  </conditionalFormatting>
  <conditionalFormatting sqref="AU1647">
    <cfRule type="cellIs" dxfId="0" priority="8211" operator="lessThan">
      <formula>20</formula>
    </cfRule>
    <cfRule type="cellIs" dxfId="1" priority="4927" operator="greaterThan">
      <formula>120</formula>
    </cfRule>
    <cfRule type="containsText" dxfId="2" priority="1643" operator="between" text="库存为">
      <formula>NOT(ISERROR(SEARCH("库存为",AU1647)))</formula>
    </cfRule>
  </conditionalFormatting>
  <conditionalFormatting sqref="AU1648">
    <cfRule type="cellIs" dxfId="0" priority="8210" operator="lessThan">
      <formula>20</formula>
    </cfRule>
    <cfRule type="cellIs" dxfId="1" priority="4926" operator="greaterThan">
      <formula>120</formula>
    </cfRule>
    <cfRule type="containsText" dxfId="2" priority="1642" operator="between" text="库存为">
      <formula>NOT(ISERROR(SEARCH("库存为",AU1648)))</formula>
    </cfRule>
  </conditionalFormatting>
  <conditionalFormatting sqref="AU1649">
    <cfRule type="cellIs" dxfId="0" priority="8209" operator="lessThan">
      <formula>20</formula>
    </cfRule>
    <cfRule type="cellIs" dxfId="1" priority="4925" operator="greaterThan">
      <formula>120</formula>
    </cfRule>
    <cfRule type="containsText" dxfId="2" priority="1641" operator="between" text="库存为">
      <formula>NOT(ISERROR(SEARCH("库存为",AU1649)))</formula>
    </cfRule>
  </conditionalFormatting>
  <conditionalFormatting sqref="AU1650">
    <cfRule type="cellIs" dxfId="0" priority="8208" operator="lessThan">
      <formula>20</formula>
    </cfRule>
    <cfRule type="cellIs" dxfId="1" priority="4924" operator="greaterThan">
      <formula>120</formula>
    </cfRule>
    <cfRule type="containsText" dxfId="2" priority="1640" operator="between" text="库存为">
      <formula>NOT(ISERROR(SEARCH("库存为",AU1650)))</formula>
    </cfRule>
  </conditionalFormatting>
  <conditionalFormatting sqref="AU1651">
    <cfRule type="cellIs" dxfId="0" priority="8207" operator="lessThan">
      <formula>20</formula>
    </cfRule>
    <cfRule type="cellIs" dxfId="1" priority="4923" operator="greaterThan">
      <formula>120</formula>
    </cfRule>
    <cfRule type="containsText" dxfId="2" priority="1639" operator="between" text="库存为">
      <formula>NOT(ISERROR(SEARCH("库存为",AU1651)))</formula>
    </cfRule>
  </conditionalFormatting>
  <conditionalFormatting sqref="AU1652">
    <cfRule type="cellIs" dxfId="0" priority="8206" operator="lessThan">
      <formula>20</formula>
    </cfRule>
    <cfRule type="cellIs" dxfId="1" priority="4922" operator="greaterThan">
      <formula>120</formula>
    </cfRule>
    <cfRule type="containsText" dxfId="2" priority="1638" operator="between" text="库存为">
      <formula>NOT(ISERROR(SEARCH("库存为",AU1652)))</formula>
    </cfRule>
  </conditionalFormatting>
  <conditionalFormatting sqref="AU1653">
    <cfRule type="cellIs" dxfId="0" priority="8205" operator="lessThan">
      <formula>20</formula>
    </cfRule>
    <cfRule type="cellIs" dxfId="1" priority="4921" operator="greaterThan">
      <formula>120</formula>
    </cfRule>
    <cfRule type="containsText" dxfId="2" priority="1637" operator="between" text="库存为">
      <formula>NOT(ISERROR(SEARCH("库存为",AU1653)))</formula>
    </cfRule>
  </conditionalFormatting>
  <conditionalFormatting sqref="AU1654">
    <cfRule type="cellIs" dxfId="0" priority="8204" operator="lessThan">
      <formula>20</formula>
    </cfRule>
    <cfRule type="cellIs" dxfId="1" priority="4920" operator="greaterThan">
      <formula>120</formula>
    </cfRule>
    <cfRule type="containsText" dxfId="2" priority="1636" operator="between" text="库存为">
      <formula>NOT(ISERROR(SEARCH("库存为",AU1654)))</formula>
    </cfRule>
  </conditionalFormatting>
  <conditionalFormatting sqref="AU1655">
    <cfRule type="cellIs" dxfId="0" priority="8203" operator="lessThan">
      <formula>20</formula>
    </cfRule>
    <cfRule type="cellIs" dxfId="1" priority="4919" operator="greaterThan">
      <formula>120</formula>
    </cfRule>
    <cfRule type="containsText" dxfId="2" priority="1635" operator="between" text="库存为">
      <formula>NOT(ISERROR(SEARCH("库存为",AU1655)))</formula>
    </cfRule>
  </conditionalFormatting>
  <conditionalFormatting sqref="AU1656">
    <cfRule type="cellIs" dxfId="0" priority="8202" operator="lessThan">
      <formula>20</formula>
    </cfRule>
    <cfRule type="cellIs" dxfId="1" priority="4918" operator="greaterThan">
      <formula>120</formula>
    </cfRule>
    <cfRule type="containsText" dxfId="2" priority="1634" operator="between" text="库存为">
      <formula>NOT(ISERROR(SEARCH("库存为",AU1656)))</formula>
    </cfRule>
  </conditionalFormatting>
  <conditionalFormatting sqref="AU1657">
    <cfRule type="cellIs" dxfId="0" priority="8201" operator="lessThan">
      <formula>20</formula>
    </cfRule>
    <cfRule type="cellIs" dxfId="1" priority="4917" operator="greaterThan">
      <formula>120</formula>
    </cfRule>
    <cfRule type="containsText" dxfId="2" priority="1633" operator="between" text="库存为">
      <formula>NOT(ISERROR(SEARCH("库存为",AU1657)))</formula>
    </cfRule>
  </conditionalFormatting>
  <conditionalFormatting sqref="AU1658">
    <cfRule type="cellIs" dxfId="0" priority="8200" operator="lessThan">
      <formula>20</formula>
    </cfRule>
    <cfRule type="cellIs" dxfId="1" priority="4916" operator="greaterThan">
      <formula>120</formula>
    </cfRule>
    <cfRule type="containsText" dxfId="2" priority="1632" operator="between" text="库存为">
      <formula>NOT(ISERROR(SEARCH("库存为",AU1658)))</formula>
    </cfRule>
  </conditionalFormatting>
  <conditionalFormatting sqref="AU1659">
    <cfRule type="cellIs" dxfId="0" priority="8199" operator="lessThan">
      <formula>20</formula>
    </cfRule>
    <cfRule type="cellIs" dxfId="1" priority="4915" operator="greaterThan">
      <formula>120</formula>
    </cfRule>
    <cfRule type="containsText" dxfId="2" priority="1631" operator="between" text="库存为">
      <formula>NOT(ISERROR(SEARCH("库存为",AU1659)))</formula>
    </cfRule>
  </conditionalFormatting>
  <conditionalFormatting sqref="AU1660">
    <cfRule type="cellIs" dxfId="0" priority="8198" operator="lessThan">
      <formula>20</formula>
    </cfRule>
    <cfRule type="cellIs" dxfId="1" priority="4914" operator="greaterThan">
      <formula>120</formula>
    </cfRule>
    <cfRule type="containsText" dxfId="2" priority="1630" operator="between" text="库存为">
      <formula>NOT(ISERROR(SEARCH("库存为",AU1660)))</formula>
    </cfRule>
  </conditionalFormatting>
  <conditionalFormatting sqref="AU1661">
    <cfRule type="cellIs" dxfId="0" priority="8197" operator="lessThan">
      <formula>20</formula>
    </cfRule>
    <cfRule type="cellIs" dxfId="1" priority="4913" operator="greaterThan">
      <formula>120</formula>
    </cfRule>
    <cfRule type="containsText" dxfId="2" priority="1629" operator="between" text="库存为">
      <formula>NOT(ISERROR(SEARCH("库存为",AU1661)))</formula>
    </cfRule>
  </conditionalFormatting>
  <conditionalFormatting sqref="AU1662">
    <cfRule type="cellIs" dxfId="0" priority="8196" operator="lessThan">
      <formula>20</formula>
    </cfRule>
    <cfRule type="cellIs" dxfId="1" priority="4912" operator="greaterThan">
      <formula>120</formula>
    </cfRule>
    <cfRule type="containsText" dxfId="2" priority="1628" operator="between" text="库存为">
      <formula>NOT(ISERROR(SEARCH("库存为",AU1662)))</formula>
    </cfRule>
  </conditionalFormatting>
  <conditionalFormatting sqref="AU1663">
    <cfRule type="cellIs" dxfId="0" priority="8195" operator="lessThan">
      <formula>20</formula>
    </cfRule>
    <cfRule type="cellIs" dxfId="1" priority="4911" operator="greaterThan">
      <formula>120</formula>
    </cfRule>
    <cfRule type="containsText" dxfId="2" priority="1627" operator="between" text="库存为">
      <formula>NOT(ISERROR(SEARCH("库存为",AU1663)))</formula>
    </cfRule>
  </conditionalFormatting>
  <conditionalFormatting sqref="AU1664">
    <cfRule type="cellIs" dxfId="0" priority="8194" operator="lessThan">
      <formula>20</formula>
    </cfRule>
    <cfRule type="cellIs" dxfId="1" priority="4910" operator="greaterThan">
      <formula>120</formula>
    </cfRule>
    <cfRule type="containsText" dxfId="2" priority="1626" operator="between" text="库存为">
      <formula>NOT(ISERROR(SEARCH("库存为",AU1664)))</formula>
    </cfRule>
  </conditionalFormatting>
  <conditionalFormatting sqref="AU1665">
    <cfRule type="cellIs" dxfId="0" priority="8193" operator="lessThan">
      <formula>20</formula>
    </cfRule>
    <cfRule type="cellIs" dxfId="1" priority="4909" operator="greaterThan">
      <formula>120</formula>
    </cfRule>
    <cfRule type="containsText" dxfId="2" priority="1625" operator="between" text="库存为">
      <formula>NOT(ISERROR(SEARCH("库存为",AU1665)))</formula>
    </cfRule>
  </conditionalFormatting>
  <conditionalFormatting sqref="AU1666">
    <cfRule type="cellIs" dxfId="0" priority="8192" operator="lessThan">
      <formula>20</formula>
    </cfRule>
    <cfRule type="cellIs" dxfId="1" priority="4908" operator="greaterThan">
      <formula>120</formula>
    </cfRule>
    <cfRule type="containsText" dxfId="2" priority="1624" operator="between" text="库存为">
      <formula>NOT(ISERROR(SEARCH("库存为",AU1666)))</formula>
    </cfRule>
  </conditionalFormatting>
  <conditionalFormatting sqref="AU1667">
    <cfRule type="cellIs" dxfId="0" priority="8191" operator="lessThan">
      <formula>20</formula>
    </cfRule>
    <cfRule type="cellIs" dxfId="1" priority="4907" operator="greaterThan">
      <formula>120</formula>
    </cfRule>
    <cfRule type="containsText" dxfId="2" priority="1623" operator="between" text="库存为">
      <formula>NOT(ISERROR(SEARCH("库存为",AU1667)))</formula>
    </cfRule>
  </conditionalFormatting>
  <conditionalFormatting sqref="AU1668">
    <cfRule type="cellIs" dxfId="0" priority="8190" operator="lessThan">
      <formula>20</formula>
    </cfRule>
    <cfRule type="cellIs" dxfId="1" priority="4906" operator="greaterThan">
      <formula>120</formula>
    </cfRule>
    <cfRule type="containsText" dxfId="2" priority="1622" operator="between" text="库存为">
      <formula>NOT(ISERROR(SEARCH("库存为",AU1668)))</formula>
    </cfRule>
  </conditionalFormatting>
  <conditionalFormatting sqref="AU1669">
    <cfRule type="cellIs" dxfId="0" priority="8189" operator="lessThan">
      <formula>20</formula>
    </cfRule>
    <cfRule type="cellIs" dxfId="1" priority="4905" operator="greaterThan">
      <formula>120</formula>
    </cfRule>
    <cfRule type="containsText" dxfId="2" priority="1621" operator="between" text="库存为">
      <formula>NOT(ISERROR(SEARCH("库存为",AU1669)))</formula>
    </cfRule>
  </conditionalFormatting>
  <conditionalFormatting sqref="AU1670">
    <cfRule type="cellIs" dxfId="0" priority="8188" operator="lessThan">
      <formula>20</formula>
    </cfRule>
    <cfRule type="cellIs" dxfId="1" priority="4904" operator="greaterThan">
      <formula>120</formula>
    </cfRule>
    <cfRule type="containsText" dxfId="2" priority="1620" operator="between" text="库存为">
      <formula>NOT(ISERROR(SEARCH("库存为",AU1670)))</formula>
    </cfRule>
  </conditionalFormatting>
  <conditionalFormatting sqref="AU1671">
    <cfRule type="cellIs" dxfId="0" priority="8187" operator="lessThan">
      <formula>20</formula>
    </cfRule>
    <cfRule type="cellIs" dxfId="1" priority="4903" operator="greaterThan">
      <formula>120</formula>
    </cfRule>
    <cfRule type="containsText" dxfId="2" priority="1619" operator="between" text="库存为">
      <formula>NOT(ISERROR(SEARCH("库存为",AU1671)))</formula>
    </cfRule>
  </conditionalFormatting>
  <conditionalFormatting sqref="AU1672">
    <cfRule type="cellIs" dxfId="0" priority="8186" operator="lessThan">
      <formula>20</formula>
    </cfRule>
    <cfRule type="cellIs" dxfId="1" priority="4902" operator="greaterThan">
      <formula>120</formula>
    </cfRule>
    <cfRule type="containsText" dxfId="2" priority="1618" operator="between" text="库存为">
      <formula>NOT(ISERROR(SEARCH("库存为",AU1672)))</formula>
    </cfRule>
  </conditionalFormatting>
  <conditionalFormatting sqref="AU1673">
    <cfRule type="cellIs" dxfId="0" priority="8185" operator="lessThan">
      <formula>20</formula>
    </cfRule>
    <cfRule type="cellIs" dxfId="1" priority="4901" operator="greaterThan">
      <formula>120</formula>
    </cfRule>
    <cfRule type="containsText" dxfId="2" priority="1617" operator="between" text="库存为">
      <formula>NOT(ISERROR(SEARCH("库存为",AU1673)))</formula>
    </cfRule>
  </conditionalFormatting>
  <conditionalFormatting sqref="AU1674">
    <cfRule type="cellIs" dxfId="0" priority="8184" operator="lessThan">
      <formula>20</formula>
    </cfRule>
    <cfRule type="cellIs" dxfId="1" priority="4900" operator="greaterThan">
      <formula>120</formula>
    </cfRule>
    <cfRule type="containsText" dxfId="2" priority="1616" operator="between" text="库存为">
      <formula>NOT(ISERROR(SEARCH("库存为",AU1674)))</formula>
    </cfRule>
  </conditionalFormatting>
  <conditionalFormatting sqref="AU1675">
    <cfRule type="cellIs" dxfId="0" priority="8183" operator="lessThan">
      <formula>20</formula>
    </cfRule>
    <cfRule type="cellIs" dxfId="1" priority="4899" operator="greaterThan">
      <formula>120</formula>
    </cfRule>
    <cfRule type="containsText" dxfId="2" priority="1615" operator="between" text="库存为">
      <formula>NOT(ISERROR(SEARCH("库存为",AU1675)))</formula>
    </cfRule>
  </conditionalFormatting>
  <conditionalFormatting sqref="AU1676">
    <cfRule type="cellIs" dxfId="0" priority="8182" operator="lessThan">
      <formula>20</formula>
    </cfRule>
    <cfRule type="cellIs" dxfId="1" priority="4898" operator="greaterThan">
      <formula>120</formula>
    </cfRule>
    <cfRule type="containsText" dxfId="2" priority="1614" operator="between" text="库存为">
      <formula>NOT(ISERROR(SEARCH("库存为",AU1676)))</formula>
    </cfRule>
  </conditionalFormatting>
  <conditionalFormatting sqref="AU1677">
    <cfRule type="cellIs" dxfId="0" priority="8181" operator="lessThan">
      <formula>20</formula>
    </cfRule>
    <cfRule type="cellIs" dxfId="1" priority="4897" operator="greaterThan">
      <formula>120</formula>
    </cfRule>
    <cfRule type="containsText" dxfId="2" priority="1613" operator="between" text="库存为">
      <formula>NOT(ISERROR(SEARCH("库存为",AU1677)))</formula>
    </cfRule>
  </conditionalFormatting>
  <conditionalFormatting sqref="AU1678">
    <cfRule type="cellIs" dxfId="0" priority="8180" operator="lessThan">
      <formula>20</formula>
    </cfRule>
    <cfRule type="cellIs" dxfId="1" priority="4896" operator="greaterThan">
      <formula>120</formula>
    </cfRule>
    <cfRule type="containsText" dxfId="2" priority="1612" operator="between" text="库存为">
      <formula>NOT(ISERROR(SEARCH("库存为",AU1678)))</formula>
    </cfRule>
  </conditionalFormatting>
  <conditionalFormatting sqref="AU1679">
    <cfRule type="cellIs" dxfId="0" priority="8179" operator="lessThan">
      <formula>20</formula>
    </cfRule>
    <cfRule type="cellIs" dxfId="1" priority="4895" operator="greaterThan">
      <formula>120</formula>
    </cfRule>
    <cfRule type="containsText" dxfId="2" priority="1611" operator="between" text="库存为">
      <formula>NOT(ISERROR(SEARCH("库存为",AU1679)))</formula>
    </cfRule>
  </conditionalFormatting>
  <conditionalFormatting sqref="AU1680">
    <cfRule type="cellIs" dxfId="0" priority="8178" operator="lessThan">
      <formula>20</formula>
    </cfRule>
    <cfRule type="cellIs" dxfId="1" priority="4894" operator="greaterThan">
      <formula>120</formula>
    </cfRule>
    <cfRule type="containsText" dxfId="2" priority="1610" operator="between" text="库存为">
      <formula>NOT(ISERROR(SEARCH("库存为",AU1680)))</formula>
    </cfRule>
  </conditionalFormatting>
  <conditionalFormatting sqref="AU1681">
    <cfRule type="cellIs" dxfId="0" priority="8177" operator="lessThan">
      <formula>20</formula>
    </cfRule>
    <cfRule type="cellIs" dxfId="1" priority="4893" operator="greaterThan">
      <formula>120</formula>
    </cfRule>
    <cfRule type="containsText" dxfId="2" priority="1609" operator="between" text="库存为">
      <formula>NOT(ISERROR(SEARCH("库存为",AU1681)))</formula>
    </cfRule>
  </conditionalFormatting>
  <conditionalFormatting sqref="AU1682">
    <cfRule type="cellIs" dxfId="0" priority="8176" operator="lessThan">
      <formula>20</formula>
    </cfRule>
    <cfRule type="cellIs" dxfId="1" priority="4892" operator="greaterThan">
      <formula>120</formula>
    </cfRule>
    <cfRule type="containsText" dxfId="2" priority="1608" operator="between" text="库存为">
      <formula>NOT(ISERROR(SEARCH("库存为",AU1682)))</formula>
    </cfRule>
  </conditionalFormatting>
  <conditionalFormatting sqref="AU1683">
    <cfRule type="cellIs" dxfId="0" priority="8175" operator="lessThan">
      <formula>20</formula>
    </cfRule>
    <cfRule type="cellIs" dxfId="1" priority="4891" operator="greaterThan">
      <formula>120</formula>
    </cfRule>
    <cfRule type="containsText" dxfId="2" priority="1607" operator="between" text="库存为">
      <formula>NOT(ISERROR(SEARCH("库存为",AU1683)))</formula>
    </cfRule>
  </conditionalFormatting>
  <conditionalFormatting sqref="AU1684">
    <cfRule type="cellIs" dxfId="0" priority="8174" operator="lessThan">
      <formula>20</formula>
    </cfRule>
    <cfRule type="cellIs" dxfId="1" priority="4890" operator="greaterThan">
      <formula>120</formula>
    </cfRule>
    <cfRule type="containsText" dxfId="2" priority="1606" operator="between" text="库存为">
      <formula>NOT(ISERROR(SEARCH("库存为",AU1684)))</formula>
    </cfRule>
  </conditionalFormatting>
  <conditionalFormatting sqref="AU1685">
    <cfRule type="cellIs" dxfId="0" priority="8173" operator="lessThan">
      <formula>20</formula>
    </cfRule>
    <cfRule type="cellIs" dxfId="1" priority="4889" operator="greaterThan">
      <formula>120</formula>
    </cfRule>
    <cfRule type="containsText" dxfId="2" priority="1605" operator="between" text="库存为">
      <formula>NOT(ISERROR(SEARCH("库存为",AU1685)))</formula>
    </cfRule>
  </conditionalFormatting>
  <conditionalFormatting sqref="AU1686">
    <cfRule type="cellIs" dxfId="0" priority="8172" operator="lessThan">
      <formula>20</formula>
    </cfRule>
    <cfRule type="cellIs" dxfId="1" priority="4888" operator="greaterThan">
      <formula>120</formula>
    </cfRule>
    <cfRule type="containsText" dxfId="2" priority="1604" operator="between" text="库存为">
      <formula>NOT(ISERROR(SEARCH("库存为",AU1686)))</formula>
    </cfRule>
  </conditionalFormatting>
  <conditionalFormatting sqref="AU1687">
    <cfRule type="cellIs" dxfId="0" priority="8171" operator="lessThan">
      <formula>20</formula>
    </cfRule>
    <cfRule type="cellIs" dxfId="1" priority="4887" operator="greaterThan">
      <formula>120</formula>
    </cfRule>
    <cfRule type="containsText" dxfId="2" priority="1603" operator="between" text="库存为">
      <formula>NOT(ISERROR(SEARCH("库存为",AU1687)))</formula>
    </cfRule>
  </conditionalFormatting>
  <conditionalFormatting sqref="AU1688">
    <cfRule type="cellIs" dxfId="0" priority="8170" operator="lessThan">
      <formula>20</formula>
    </cfRule>
    <cfRule type="cellIs" dxfId="1" priority="4886" operator="greaterThan">
      <formula>120</formula>
    </cfRule>
    <cfRule type="containsText" dxfId="2" priority="1602" operator="between" text="库存为">
      <formula>NOT(ISERROR(SEARCH("库存为",AU1688)))</formula>
    </cfRule>
  </conditionalFormatting>
  <conditionalFormatting sqref="AU1689">
    <cfRule type="cellIs" dxfId="0" priority="8169" operator="lessThan">
      <formula>20</formula>
    </cfRule>
    <cfRule type="cellIs" dxfId="1" priority="4885" operator="greaterThan">
      <formula>120</formula>
    </cfRule>
    <cfRule type="containsText" dxfId="2" priority="1601" operator="between" text="库存为">
      <formula>NOT(ISERROR(SEARCH("库存为",AU1689)))</formula>
    </cfRule>
  </conditionalFormatting>
  <conditionalFormatting sqref="AU1690">
    <cfRule type="cellIs" dxfId="0" priority="8168" operator="lessThan">
      <formula>20</formula>
    </cfRule>
    <cfRule type="cellIs" dxfId="1" priority="4884" operator="greaterThan">
      <formula>120</formula>
    </cfRule>
    <cfRule type="containsText" dxfId="2" priority="1600" operator="between" text="库存为">
      <formula>NOT(ISERROR(SEARCH("库存为",AU1690)))</formula>
    </cfRule>
  </conditionalFormatting>
  <conditionalFormatting sqref="AU1691">
    <cfRule type="cellIs" dxfId="0" priority="8167" operator="lessThan">
      <formula>20</formula>
    </cfRule>
    <cfRule type="cellIs" dxfId="1" priority="4883" operator="greaterThan">
      <formula>120</formula>
    </cfRule>
    <cfRule type="containsText" dxfId="2" priority="1599" operator="between" text="库存为">
      <formula>NOT(ISERROR(SEARCH("库存为",AU1691)))</formula>
    </cfRule>
  </conditionalFormatting>
  <conditionalFormatting sqref="AU1692">
    <cfRule type="cellIs" dxfId="0" priority="8166" operator="lessThan">
      <formula>20</formula>
    </cfRule>
    <cfRule type="cellIs" dxfId="1" priority="4882" operator="greaterThan">
      <formula>120</formula>
    </cfRule>
    <cfRule type="containsText" dxfId="2" priority="1598" operator="between" text="库存为">
      <formula>NOT(ISERROR(SEARCH("库存为",AU1692)))</formula>
    </cfRule>
  </conditionalFormatting>
  <conditionalFormatting sqref="AU1693">
    <cfRule type="cellIs" dxfId="0" priority="8165" operator="lessThan">
      <formula>20</formula>
    </cfRule>
    <cfRule type="cellIs" dxfId="1" priority="4881" operator="greaterThan">
      <formula>120</formula>
    </cfRule>
    <cfRule type="containsText" dxfId="2" priority="1597" operator="between" text="库存为">
      <formula>NOT(ISERROR(SEARCH("库存为",AU1693)))</formula>
    </cfRule>
  </conditionalFormatting>
  <conditionalFormatting sqref="AU1694">
    <cfRule type="cellIs" dxfId="0" priority="8164" operator="lessThan">
      <formula>20</formula>
    </cfRule>
    <cfRule type="cellIs" dxfId="1" priority="4880" operator="greaterThan">
      <formula>120</formula>
    </cfRule>
    <cfRule type="containsText" dxfId="2" priority="1596" operator="between" text="库存为">
      <formula>NOT(ISERROR(SEARCH("库存为",AU1694)))</formula>
    </cfRule>
  </conditionalFormatting>
  <conditionalFormatting sqref="AU1695">
    <cfRule type="cellIs" dxfId="0" priority="8163" operator="lessThan">
      <formula>20</formula>
    </cfRule>
    <cfRule type="cellIs" dxfId="1" priority="4879" operator="greaterThan">
      <formula>120</formula>
    </cfRule>
    <cfRule type="containsText" dxfId="2" priority="1595" operator="between" text="库存为">
      <formula>NOT(ISERROR(SEARCH("库存为",AU1695)))</formula>
    </cfRule>
  </conditionalFormatting>
  <conditionalFormatting sqref="AU1696">
    <cfRule type="cellIs" dxfId="0" priority="8162" operator="lessThan">
      <formula>20</formula>
    </cfRule>
    <cfRule type="cellIs" dxfId="1" priority="4878" operator="greaterThan">
      <formula>120</formula>
    </cfRule>
    <cfRule type="containsText" dxfId="2" priority="1594" operator="between" text="库存为">
      <formula>NOT(ISERROR(SEARCH("库存为",AU1696)))</formula>
    </cfRule>
  </conditionalFormatting>
  <conditionalFormatting sqref="AU1697">
    <cfRule type="cellIs" dxfId="0" priority="8161" operator="lessThan">
      <formula>20</formula>
    </cfRule>
    <cfRule type="cellIs" dxfId="1" priority="4877" operator="greaterThan">
      <formula>120</formula>
    </cfRule>
    <cfRule type="containsText" dxfId="2" priority="1593" operator="between" text="库存为">
      <formula>NOT(ISERROR(SEARCH("库存为",AU1697)))</formula>
    </cfRule>
  </conditionalFormatting>
  <conditionalFormatting sqref="AU1698">
    <cfRule type="cellIs" dxfId="0" priority="8160" operator="lessThan">
      <formula>20</formula>
    </cfRule>
    <cfRule type="cellIs" dxfId="1" priority="4876" operator="greaterThan">
      <formula>120</formula>
    </cfRule>
    <cfRule type="containsText" dxfId="2" priority="1592" operator="between" text="库存为">
      <formula>NOT(ISERROR(SEARCH("库存为",AU1698)))</formula>
    </cfRule>
  </conditionalFormatting>
  <conditionalFormatting sqref="AU1699">
    <cfRule type="cellIs" dxfId="0" priority="8159" operator="lessThan">
      <formula>20</formula>
    </cfRule>
    <cfRule type="cellIs" dxfId="1" priority="4875" operator="greaterThan">
      <formula>120</formula>
    </cfRule>
    <cfRule type="containsText" dxfId="2" priority="1591" operator="between" text="库存为">
      <formula>NOT(ISERROR(SEARCH("库存为",AU1699)))</formula>
    </cfRule>
  </conditionalFormatting>
  <conditionalFormatting sqref="AU1700">
    <cfRule type="cellIs" dxfId="0" priority="8158" operator="lessThan">
      <formula>20</formula>
    </cfRule>
    <cfRule type="cellIs" dxfId="1" priority="4874" operator="greaterThan">
      <formula>120</formula>
    </cfRule>
    <cfRule type="containsText" dxfId="2" priority="1590" operator="between" text="库存为">
      <formula>NOT(ISERROR(SEARCH("库存为",AU1700)))</formula>
    </cfRule>
  </conditionalFormatting>
  <conditionalFormatting sqref="AU1701">
    <cfRule type="cellIs" dxfId="0" priority="8157" operator="lessThan">
      <formula>20</formula>
    </cfRule>
    <cfRule type="cellIs" dxfId="1" priority="4873" operator="greaterThan">
      <formula>120</formula>
    </cfRule>
    <cfRule type="containsText" dxfId="2" priority="1589" operator="between" text="库存为">
      <formula>NOT(ISERROR(SEARCH("库存为",AU1701)))</formula>
    </cfRule>
  </conditionalFormatting>
  <conditionalFormatting sqref="AU1702">
    <cfRule type="cellIs" dxfId="0" priority="8156" operator="lessThan">
      <formula>20</formula>
    </cfRule>
    <cfRule type="cellIs" dxfId="1" priority="4872" operator="greaterThan">
      <formula>120</formula>
    </cfRule>
    <cfRule type="containsText" dxfId="2" priority="1588" operator="between" text="库存为">
      <formula>NOT(ISERROR(SEARCH("库存为",AU1702)))</formula>
    </cfRule>
  </conditionalFormatting>
  <conditionalFormatting sqref="AU1703">
    <cfRule type="cellIs" dxfId="0" priority="8155" operator="lessThan">
      <formula>20</formula>
    </cfRule>
    <cfRule type="cellIs" dxfId="1" priority="4871" operator="greaterThan">
      <formula>120</formula>
    </cfRule>
    <cfRule type="containsText" dxfId="2" priority="1587" operator="between" text="库存为">
      <formula>NOT(ISERROR(SEARCH("库存为",AU1703)))</formula>
    </cfRule>
  </conditionalFormatting>
  <conditionalFormatting sqref="AU1704">
    <cfRule type="cellIs" dxfId="0" priority="8154" operator="lessThan">
      <formula>20</formula>
    </cfRule>
    <cfRule type="cellIs" dxfId="1" priority="4870" operator="greaterThan">
      <formula>120</formula>
    </cfRule>
    <cfRule type="containsText" dxfId="2" priority="1586" operator="between" text="库存为">
      <formula>NOT(ISERROR(SEARCH("库存为",AU1704)))</formula>
    </cfRule>
  </conditionalFormatting>
  <conditionalFormatting sqref="AU1705">
    <cfRule type="cellIs" dxfId="0" priority="8153" operator="lessThan">
      <formula>20</formula>
    </cfRule>
    <cfRule type="cellIs" dxfId="1" priority="4869" operator="greaterThan">
      <formula>120</formula>
    </cfRule>
    <cfRule type="containsText" dxfId="2" priority="1585" operator="between" text="库存为">
      <formula>NOT(ISERROR(SEARCH("库存为",AU1705)))</formula>
    </cfRule>
  </conditionalFormatting>
  <conditionalFormatting sqref="AU1706">
    <cfRule type="cellIs" dxfId="0" priority="8152" operator="lessThan">
      <formula>20</formula>
    </cfRule>
    <cfRule type="cellIs" dxfId="1" priority="4868" operator="greaterThan">
      <formula>120</formula>
    </cfRule>
    <cfRule type="containsText" dxfId="2" priority="1584" operator="between" text="库存为">
      <formula>NOT(ISERROR(SEARCH("库存为",AU1706)))</formula>
    </cfRule>
  </conditionalFormatting>
  <conditionalFormatting sqref="AU1707">
    <cfRule type="cellIs" dxfId="0" priority="8151" operator="lessThan">
      <formula>20</formula>
    </cfRule>
    <cfRule type="cellIs" dxfId="1" priority="4867" operator="greaterThan">
      <formula>120</formula>
    </cfRule>
    <cfRule type="containsText" dxfId="2" priority="1583" operator="between" text="库存为">
      <formula>NOT(ISERROR(SEARCH("库存为",AU1707)))</formula>
    </cfRule>
  </conditionalFormatting>
  <conditionalFormatting sqref="AU1708">
    <cfRule type="cellIs" dxfId="0" priority="8150" operator="lessThan">
      <formula>20</formula>
    </cfRule>
    <cfRule type="cellIs" dxfId="1" priority="4866" operator="greaterThan">
      <formula>120</formula>
    </cfRule>
    <cfRule type="containsText" dxfId="2" priority="1582" operator="between" text="库存为">
      <formula>NOT(ISERROR(SEARCH("库存为",AU1708)))</formula>
    </cfRule>
  </conditionalFormatting>
  <conditionalFormatting sqref="AU1709">
    <cfRule type="cellIs" dxfId="0" priority="8149" operator="lessThan">
      <formula>20</formula>
    </cfRule>
    <cfRule type="cellIs" dxfId="1" priority="4865" operator="greaterThan">
      <formula>120</formula>
    </cfRule>
    <cfRule type="containsText" dxfId="2" priority="1581" operator="between" text="库存为">
      <formula>NOT(ISERROR(SEARCH("库存为",AU1709)))</formula>
    </cfRule>
  </conditionalFormatting>
  <conditionalFormatting sqref="AU1710">
    <cfRule type="cellIs" dxfId="0" priority="8148" operator="lessThan">
      <formula>20</formula>
    </cfRule>
    <cfRule type="cellIs" dxfId="1" priority="4864" operator="greaterThan">
      <formula>120</formula>
    </cfRule>
    <cfRule type="containsText" dxfId="2" priority="1580" operator="between" text="库存为">
      <formula>NOT(ISERROR(SEARCH("库存为",AU1710)))</formula>
    </cfRule>
  </conditionalFormatting>
  <conditionalFormatting sqref="AU1711">
    <cfRule type="cellIs" dxfId="0" priority="8147" operator="lessThan">
      <formula>20</formula>
    </cfRule>
    <cfRule type="cellIs" dxfId="1" priority="4863" operator="greaterThan">
      <formula>120</formula>
    </cfRule>
    <cfRule type="containsText" dxfId="2" priority="1579" operator="between" text="库存为">
      <formula>NOT(ISERROR(SEARCH("库存为",AU1711)))</formula>
    </cfRule>
  </conditionalFormatting>
  <conditionalFormatting sqref="AU1712">
    <cfRule type="cellIs" dxfId="0" priority="8146" operator="lessThan">
      <formula>20</formula>
    </cfRule>
    <cfRule type="cellIs" dxfId="1" priority="4862" operator="greaterThan">
      <formula>120</formula>
    </cfRule>
    <cfRule type="containsText" dxfId="2" priority="1578" operator="between" text="库存为">
      <formula>NOT(ISERROR(SEARCH("库存为",AU1712)))</formula>
    </cfRule>
  </conditionalFormatting>
  <conditionalFormatting sqref="AU1713">
    <cfRule type="cellIs" dxfId="0" priority="8145" operator="lessThan">
      <formula>20</formula>
    </cfRule>
    <cfRule type="cellIs" dxfId="1" priority="4861" operator="greaterThan">
      <formula>120</formula>
    </cfRule>
    <cfRule type="containsText" dxfId="2" priority="1577" operator="between" text="库存为">
      <formula>NOT(ISERROR(SEARCH("库存为",AU1713)))</formula>
    </cfRule>
  </conditionalFormatting>
  <conditionalFormatting sqref="AU1714">
    <cfRule type="cellIs" dxfId="0" priority="8144" operator="lessThan">
      <formula>20</formula>
    </cfRule>
    <cfRule type="cellIs" dxfId="1" priority="4860" operator="greaterThan">
      <formula>120</formula>
    </cfRule>
    <cfRule type="containsText" dxfId="2" priority="1576" operator="between" text="库存为">
      <formula>NOT(ISERROR(SEARCH("库存为",AU1714)))</formula>
    </cfRule>
  </conditionalFormatting>
  <conditionalFormatting sqref="AU1715">
    <cfRule type="cellIs" dxfId="0" priority="8143" operator="lessThan">
      <formula>20</formula>
    </cfRule>
    <cfRule type="cellIs" dxfId="1" priority="4859" operator="greaterThan">
      <formula>120</formula>
    </cfRule>
    <cfRule type="containsText" dxfId="2" priority="1575" operator="between" text="库存为">
      <formula>NOT(ISERROR(SEARCH("库存为",AU1715)))</formula>
    </cfRule>
  </conditionalFormatting>
  <conditionalFormatting sqref="AU1716">
    <cfRule type="cellIs" dxfId="0" priority="8142" operator="lessThan">
      <formula>20</formula>
    </cfRule>
    <cfRule type="cellIs" dxfId="1" priority="4858" operator="greaterThan">
      <formula>120</formula>
    </cfRule>
    <cfRule type="containsText" dxfId="2" priority="1574" operator="between" text="库存为">
      <formula>NOT(ISERROR(SEARCH("库存为",AU1716)))</formula>
    </cfRule>
  </conditionalFormatting>
  <conditionalFormatting sqref="AU1717">
    <cfRule type="cellIs" dxfId="0" priority="8141" operator="lessThan">
      <formula>20</formula>
    </cfRule>
    <cfRule type="cellIs" dxfId="1" priority="4857" operator="greaterThan">
      <formula>120</formula>
    </cfRule>
    <cfRule type="containsText" dxfId="2" priority="1573" operator="between" text="库存为">
      <formula>NOT(ISERROR(SEARCH("库存为",AU1717)))</formula>
    </cfRule>
  </conditionalFormatting>
  <conditionalFormatting sqref="AU1718">
    <cfRule type="cellIs" dxfId="0" priority="8140" operator="lessThan">
      <formula>20</formula>
    </cfRule>
    <cfRule type="cellIs" dxfId="1" priority="4856" operator="greaterThan">
      <formula>120</formula>
    </cfRule>
    <cfRule type="containsText" dxfId="2" priority="1572" operator="between" text="库存为">
      <formula>NOT(ISERROR(SEARCH("库存为",AU1718)))</formula>
    </cfRule>
  </conditionalFormatting>
  <conditionalFormatting sqref="AU1719">
    <cfRule type="cellIs" dxfId="0" priority="8139" operator="lessThan">
      <formula>20</formula>
    </cfRule>
    <cfRule type="cellIs" dxfId="1" priority="4855" operator="greaterThan">
      <formula>120</formula>
    </cfRule>
    <cfRule type="containsText" dxfId="2" priority="1571" operator="between" text="库存为">
      <formula>NOT(ISERROR(SEARCH("库存为",AU1719)))</formula>
    </cfRule>
  </conditionalFormatting>
  <conditionalFormatting sqref="AU1720">
    <cfRule type="cellIs" dxfId="0" priority="8138" operator="lessThan">
      <formula>20</formula>
    </cfRule>
    <cfRule type="cellIs" dxfId="1" priority="4854" operator="greaterThan">
      <formula>120</formula>
    </cfRule>
    <cfRule type="containsText" dxfId="2" priority="1570" operator="between" text="库存为">
      <formula>NOT(ISERROR(SEARCH("库存为",AU1720)))</formula>
    </cfRule>
  </conditionalFormatting>
  <conditionalFormatting sqref="AU1721">
    <cfRule type="cellIs" dxfId="0" priority="8137" operator="lessThan">
      <formula>20</formula>
    </cfRule>
    <cfRule type="cellIs" dxfId="1" priority="4853" operator="greaterThan">
      <formula>120</formula>
    </cfRule>
    <cfRule type="containsText" dxfId="2" priority="1569" operator="between" text="库存为">
      <formula>NOT(ISERROR(SEARCH("库存为",AU1721)))</formula>
    </cfRule>
  </conditionalFormatting>
  <conditionalFormatting sqref="AU1722">
    <cfRule type="cellIs" dxfId="0" priority="8136" operator="lessThan">
      <formula>20</formula>
    </cfRule>
    <cfRule type="cellIs" dxfId="1" priority="4852" operator="greaterThan">
      <formula>120</formula>
    </cfRule>
    <cfRule type="containsText" dxfId="2" priority="1568" operator="between" text="库存为">
      <formula>NOT(ISERROR(SEARCH("库存为",AU1722)))</formula>
    </cfRule>
  </conditionalFormatting>
  <conditionalFormatting sqref="AU1723">
    <cfRule type="cellIs" dxfId="0" priority="8135" operator="lessThan">
      <formula>20</formula>
    </cfRule>
    <cfRule type="cellIs" dxfId="1" priority="4851" operator="greaterThan">
      <formula>120</formula>
    </cfRule>
    <cfRule type="containsText" dxfId="2" priority="1567" operator="between" text="库存为">
      <formula>NOT(ISERROR(SEARCH("库存为",AU1723)))</formula>
    </cfRule>
  </conditionalFormatting>
  <conditionalFormatting sqref="AU1724">
    <cfRule type="cellIs" dxfId="0" priority="8134" operator="lessThan">
      <formula>20</formula>
    </cfRule>
    <cfRule type="cellIs" dxfId="1" priority="4850" operator="greaterThan">
      <formula>120</formula>
    </cfRule>
    <cfRule type="containsText" dxfId="2" priority="1566" operator="between" text="库存为">
      <formula>NOT(ISERROR(SEARCH("库存为",AU1724)))</formula>
    </cfRule>
  </conditionalFormatting>
  <conditionalFormatting sqref="AU1725">
    <cfRule type="cellIs" dxfId="0" priority="8133" operator="lessThan">
      <formula>20</formula>
    </cfRule>
    <cfRule type="cellIs" dxfId="1" priority="4849" operator="greaterThan">
      <formula>120</formula>
    </cfRule>
    <cfRule type="containsText" dxfId="2" priority="1565" operator="between" text="库存为">
      <formula>NOT(ISERROR(SEARCH("库存为",AU1725)))</formula>
    </cfRule>
  </conditionalFormatting>
  <conditionalFormatting sqref="AU1726">
    <cfRule type="cellIs" dxfId="0" priority="8132" operator="lessThan">
      <formula>20</formula>
    </cfRule>
    <cfRule type="cellIs" dxfId="1" priority="4848" operator="greaterThan">
      <formula>120</formula>
    </cfRule>
    <cfRule type="containsText" dxfId="2" priority="1564" operator="between" text="库存为">
      <formula>NOT(ISERROR(SEARCH("库存为",AU1726)))</formula>
    </cfRule>
  </conditionalFormatting>
  <conditionalFormatting sqref="AU1727">
    <cfRule type="cellIs" dxfId="0" priority="8131" operator="lessThan">
      <formula>20</formula>
    </cfRule>
    <cfRule type="cellIs" dxfId="1" priority="4847" operator="greaterThan">
      <formula>120</formula>
    </cfRule>
    <cfRule type="containsText" dxfId="2" priority="1563" operator="between" text="库存为">
      <formula>NOT(ISERROR(SEARCH("库存为",AU1727)))</formula>
    </cfRule>
  </conditionalFormatting>
  <conditionalFormatting sqref="AU1728">
    <cfRule type="cellIs" dxfId="0" priority="8130" operator="lessThan">
      <formula>20</formula>
    </cfRule>
    <cfRule type="cellIs" dxfId="1" priority="4846" operator="greaterThan">
      <formula>120</formula>
    </cfRule>
    <cfRule type="containsText" dxfId="2" priority="1562" operator="between" text="库存为">
      <formula>NOT(ISERROR(SEARCH("库存为",AU1728)))</formula>
    </cfRule>
  </conditionalFormatting>
  <conditionalFormatting sqref="AU1729">
    <cfRule type="cellIs" dxfId="0" priority="8129" operator="lessThan">
      <formula>20</formula>
    </cfRule>
    <cfRule type="cellIs" dxfId="1" priority="4845" operator="greaterThan">
      <formula>120</formula>
    </cfRule>
    <cfRule type="containsText" dxfId="2" priority="1561" operator="between" text="库存为">
      <formula>NOT(ISERROR(SEARCH("库存为",AU1729)))</formula>
    </cfRule>
  </conditionalFormatting>
  <conditionalFormatting sqref="AU1730">
    <cfRule type="cellIs" dxfId="0" priority="8128" operator="lessThan">
      <formula>20</formula>
    </cfRule>
    <cfRule type="cellIs" dxfId="1" priority="4844" operator="greaterThan">
      <formula>120</formula>
    </cfRule>
    <cfRule type="containsText" dxfId="2" priority="1560" operator="between" text="库存为">
      <formula>NOT(ISERROR(SEARCH("库存为",AU1730)))</formula>
    </cfRule>
  </conditionalFormatting>
  <conditionalFormatting sqref="AU1731">
    <cfRule type="cellIs" dxfId="0" priority="8127" operator="lessThan">
      <formula>20</formula>
    </cfRule>
    <cfRule type="cellIs" dxfId="1" priority="4843" operator="greaterThan">
      <formula>120</formula>
    </cfRule>
    <cfRule type="containsText" dxfId="2" priority="1559" operator="between" text="库存为">
      <formula>NOT(ISERROR(SEARCH("库存为",AU1731)))</formula>
    </cfRule>
  </conditionalFormatting>
  <conditionalFormatting sqref="AU1732">
    <cfRule type="cellIs" dxfId="0" priority="8126" operator="lessThan">
      <formula>20</formula>
    </cfRule>
    <cfRule type="cellIs" dxfId="1" priority="4842" operator="greaterThan">
      <formula>120</formula>
    </cfRule>
    <cfRule type="containsText" dxfId="2" priority="1558" operator="between" text="库存为">
      <formula>NOT(ISERROR(SEARCH("库存为",AU1732)))</formula>
    </cfRule>
  </conditionalFormatting>
  <conditionalFormatting sqref="AU1733">
    <cfRule type="cellIs" dxfId="0" priority="8125" operator="lessThan">
      <formula>20</formula>
    </cfRule>
    <cfRule type="cellIs" dxfId="1" priority="4841" operator="greaterThan">
      <formula>120</formula>
    </cfRule>
    <cfRule type="containsText" dxfId="2" priority="1557" operator="between" text="库存为">
      <formula>NOT(ISERROR(SEARCH("库存为",AU1733)))</formula>
    </cfRule>
  </conditionalFormatting>
  <conditionalFormatting sqref="AU1734">
    <cfRule type="cellIs" dxfId="0" priority="8124" operator="lessThan">
      <formula>20</formula>
    </cfRule>
    <cfRule type="cellIs" dxfId="1" priority="4840" operator="greaterThan">
      <formula>120</formula>
    </cfRule>
    <cfRule type="containsText" dxfId="2" priority="1556" operator="between" text="库存为">
      <formula>NOT(ISERROR(SEARCH("库存为",AU1734)))</formula>
    </cfRule>
  </conditionalFormatting>
  <conditionalFormatting sqref="AU1735">
    <cfRule type="cellIs" dxfId="0" priority="8123" operator="lessThan">
      <formula>20</formula>
    </cfRule>
    <cfRule type="cellIs" dxfId="1" priority="4839" operator="greaterThan">
      <formula>120</formula>
    </cfRule>
    <cfRule type="containsText" dxfId="2" priority="1555" operator="between" text="库存为">
      <formula>NOT(ISERROR(SEARCH("库存为",AU1735)))</formula>
    </cfRule>
  </conditionalFormatting>
  <conditionalFormatting sqref="AU1736">
    <cfRule type="cellIs" dxfId="0" priority="8122" operator="lessThan">
      <formula>20</formula>
    </cfRule>
    <cfRule type="cellIs" dxfId="1" priority="4838" operator="greaterThan">
      <formula>120</formula>
    </cfRule>
    <cfRule type="containsText" dxfId="2" priority="1554" operator="between" text="库存为">
      <formula>NOT(ISERROR(SEARCH("库存为",AU1736)))</formula>
    </cfRule>
  </conditionalFormatting>
  <conditionalFormatting sqref="AU1737">
    <cfRule type="cellIs" dxfId="0" priority="8121" operator="lessThan">
      <formula>20</formula>
    </cfRule>
    <cfRule type="cellIs" dxfId="1" priority="4837" operator="greaterThan">
      <formula>120</formula>
    </cfRule>
    <cfRule type="containsText" dxfId="2" priority="1553" operator="between" text="库存为">
      <formula>NOT(ISERROR(SEARCH("库存为",AU1737)))</formula>
    </cfRule>
  </conditionalFormatting>
  <conditionalFormatting sqref="AU1738">
    <cfRule type="cellIs" dxfId="0" priority="8120" operator="lessThan">
      <formula>20</formula>
    </cfRule>
    <cfRule type="cellIs" dxfId="1" priority="4836" operator="greaterThan">
      <formula>120</formula>
    </cfRule>
    <cfRule type="containsText" dxfId="2" priority="1552" operator="between" text="库存为">
      <formula>NOT(ISERROR(SEARCH("库存为",AU1738)))</formula>
    </cfRule>
  </conditionalFormatting>
  <conditionalFormatting sqref="AU1739">
    <cfRule type="cellIs" dxfId="0" priority="8119" operator="lessThan">
      <formula>20</formula>
    </cfRule>
    <cfRule type="cellIs" dxfId="1" priority="4835" operator="greaterThan">
      <formula>120</formula>
    </cfRule>
    <cfRule type="containsText" dxfId="2" priority="1551" operator="between" text="库存为">
      <formula>NOT(ISERROR(SEARCH("库存为",AU1739)))</formula>
    </cfRule>
  </conditionalFormatting>
  <conditionalFormatting sqref="AU1740">
    <cfRule type="cellIs" dxfId="0" priority="8118" operator="lessThan">
      <formula>20</formula>
    </cfRule>
    <cfRule type="cellIs" dxfId="1" priority="4834" operator="greaterThan">
      <formula>120</formula>
    </cfRule>
    <cfRule type="containsText" dxfId="2" priority="1550" operator="between" text="库存为">
      <formula>NOT(ISERROR(SEARCH("库存为",AU1740)))</formula>
    </cfRule>
  </conditionalFormatting>
  <conditionalFormatting sqref="AU1741">
    <cfRule type="cellIs" dxfId="0" priority="8117" operator="lessThan">
      <formula>20</formula>
    </cfRule>
    <cfRule type="cellIs" dxfId="1" priority="4833" operator="greaterThan">
      <formula>120</formula>
    </cfRule>
    <cfRule type="containsText" dxfId="2" priority="1549" operator="between" text="库存为">
      <formula>NOT(ISERROR(SEARCH("库存为",AU1741)))</formula>
    </cfRule>
  </conditionalFormatting>
  <conditionalFormatting sqref="AU1742">
    <cfRule type="cellIs" dxfId="0" priority="8116" operator="lessThan">
      <formula>20</formula>
    </cfRule>
    <cfRule type="cellIs" dxfId="1" priority="4832" operator="greaterThan">
      <formula>120</formula>
    </cfRule>
    <cfRule type="containsText" dxfId="2" priority="1548" operator="between" text="库存为">
      <formula>NOT(ISERROR(SEARCH("库存为",AU1742)))</formula>
    </cfRule>
  </conditionalFormatting>
  <conditionalFormatting sqref="AU1743">
    <cfRule type="cellIs" dxfId="0" priority="8115" operator="lessThan">
      <formula>20</formula>
    </cfRule>
    <cfRule type="cellIs" dxfId="1" priority="4831" operator="greaterThan">
      <formula>120</formula>
    </cfRule>
    <cfRule type="containsText" dxfId="2" priority="1547" operator="between" text="库存为">
      <formula>NOT(ISERROR(SEARCH("库存为",AU1743)))</formula>
    </cfRule>
  </conditionalFormatting>
  <conditionalFormatting sqref="AU1744">
    <cfRule type="cellIs" dxfId="0" priority="8114" operator="lessThan">
      <formula>20</formula>
    </cfRule>
    <cfRule type="cellIs" dxfId="1" priority="4830" operator="greaterThan">
      <formula>120</formula>
    </cfRule>
    <cfRule type="containsText" dxfId="2" priority="1546" operator="between" text="库存为">
      <formula>NOT(ISERROR(SEARCH("库存为",AU1744)))</formula>
    </cfRule>
  </conditionalFormatting>
  <conditionalFormatting sqref="AU1745">
    <cfRule type="cellIs" dxfId="0" priority="8113" operator="lessThan">
      <formula>20</formula>
    </cfRule>
    <cfRule type="cellIs" dxfId="1" priority="4829" operator="greaterThan">
      <formula>120</formula>
    </cfRule>
    <cfRule type="containsText" dxfId="2" priority="1545" operator="between" text="库存为">
      <formula>NOT(ISERROR(SEARCH("库存为",AU1745)))</formula>
    </cfRule>
  </conditionalFormatting>
  <conditionalFormatting sqref="AU1746">
    <cfRule type="cellIs" dxfId="0" priority="8112" operator="lessThan">
      <formula>20</formula>
    </cfRule>
    <cfRule type="cellIs" dxfId="1" priority="4828" operator="greaterThan">
      <formula>120</formula>
    </cfRule>
    <cfRule type="containsText" dxfId="2" priority="1544" operator="between" text="库存为">
      <formula>NOT(ISERROR(SEARCH("库存为",AU1746)))</formula>
    </cfRule>
  </conditionalFormatting>
  <conditionalFormatting sqref="AU1747">
    <cfRule type="cellIs" dxfId="0" priority="8111" operator="lessThan">
      <formula>20</formula>
    </cfRule>
    <cfRule type="cellIs" dxfId="1" priority="4827" operator="greaterThan">
      <formula>120</formula>
    </cfRule>
    <cfRule type="containsText" dxfId="2" priority="1543" operator="between" text="库存为">
      <formula>NOT(ISERROR(SEARCH("库存为",AU1747)))</formula>
    </cfRule>
  </conditionalFormatting>
  <conditionalFormatting sqref="AU1748">
    <cfRule type="cellIs" dxfId="0" priority="8110" operator="lessThan">
      <formula>20</formula>
    </cfRule>
    <cfRule type="cellIs" dxfId="1" priority="4826" operator="greaterThan">
      <formula>120</formula>
    </cfRule>
    <cfRule type="containsText" dxfId="2" priority="1542" operator="between" text="库存为">
      <formula>NOT(ISERROR(SEARCH("库存为",AU1748)))</formula>
    </cfRule>
  </conditionalFormatting>
  <conditionalFormatting sqref="AU1749">
    <cfRule type="cellIs" dxfId="0" priority="8109" operator="lessThan">
      <formula>20</formula>
    </cfRule>
    <cfRule type="cellIs" dxfId="1" priority="4825" operator="greaterThan">
      <formula>120</formula>
    </cfRule>
    <cfRule type="containsText" dxfId="2" priority="1541" operator="between" text="库存为">
      <formula>NOT(ISERROR(SEARCH("库存为",AU1749)))</formula>
    </cfRule>
  </conditionalFormatting>
  <conditionalFormatting sqref="AU1750">
    <cfRule type="cellIs" dxfId="0" priority="8108" operator="lessThan">
      <formula>20</formula>
    </cfRule>
    <cfRule type="cellIs" dxfId="1" priority="4824" operator="greaterThan">
      <formula>120</formula>
    </cfRule>
    <cfRule type="containsText" dxfId="2" priority="1540" operator="between" text="库存为">
      <formula>NOT(ISERROR(SEARCH("库存为",AU1750)))</formula>
    </cfRule>
  </conditionalFormatting>
  <conditionalFormatting sqref="AU1751">
    <cfRule type="cellIs" dxfId="0" priority="8107" operator="lessThan">
      <formula>20</formula>
    </cfRule>
    <cfRule type="cellIs" dxfId="1" priority="4823" operator="greaterThan">
      <formula>120</formula>
    </cfRule>
    <cfRule type="containsText" dxfId="2" priority="1539" operator="between" text="库存为">
      <formula>NOT(ISERROR(SEARCH("库存为",AU1751)))</formula>
    </cfRule>
  </conditionalFormatting>
  <conditionalFormatting sqref="AU1752">
    <cfRule type="cellIs" dxfId="0" priority="8106" operator="lessThan">
      <formula>20</formula>
    </cfRule>
    <cfRule type="cellIs" dxfId="1" priority="4822" operator="greaterThan">
      <formula>120</formula>
    </cfRule>
    <cfRule type="containsText" dxfId="2" priority="1538" operator="between" text="库存为">
      <formula>NOT(ISERROR(SEARCH("库存为",AU1752)))</formula>
    </cfRule>
  </conditionalFormatting>
  <conditionalFormatting sqref="AU1753">
    <cfRule type="cellIs" dxfId="0" priority="8105" operator="lessThan">
      <formula>20</formula>
    </cfRule>
    <cfRule type="cellIs" dxfId="1" priority="4821" operator="greaterThan">
      <formula>120</formula>
    </cfRule>
    <cfRule type="containsText" dxfId="2" priority="1537" operator="between" text="库存为">
      <formula>NOT(ISERROR(SEARCH("库存为",AU1753)))</formula>
    </cfRule>
  </conditionalFormatting>
  <conditionalFormatting sqref="AU1754">
    <cfRule type="cellIs" dxfId="0" priority="8104" operator="lessThan">
      <formula>20</formula>
    </cfRule>
    <cfRule type="cellIs" dxfId="1" priority="4820" operator="greaterThan">
      <formula>120</formula>
    </cfRule>
    <cfRule type="containsText" dxfId="2" priority="1536" operator="between" text="库存为">
      <formula>NOT(ISERROR(SEARCH("库存为",AU1754)))</formula>
    </cfRule>
  </conditionalFormatting>
  <conditionalFormatting sqref="AU1755">
    <cfRule type="cellIs" dxfId="0" priority="8103" operator="lessThan">
      <formula>20</formula>
    </cfRule>
    <cfRule type="cellIs" dxfId="1" priority="4819" operator="greaterThan">
      <formula>120</formula>
    </cfRule>
    <cfRule type="containsText" dxfId="2" priority="1535" operator="between" text="库存为">
      <formula>NOT(ISERROR(SEARCH("库存为",AU1755)))</formula>
    </cfRule>
  </conditionalFormatting>
  <conditionalFormatting sqref="AU1756">
    <cfRule type="cellIs" dxfId="0" priority="8102" operator="lessThan">
      <formula>20</formula>
    </cfRule>
    <cfRule type="cellIs" dxfId="1" priority="4818" operator="greaterThan">
      <formula>120</formula>
    </cfRule>
    <cfRule type="containsText" dxfId="2" priority="1534" operator="between" text="库存为">
      <formula>NOT(ISERROR(SEARCH("库存为",AU1756)))</formula>
    </cfRule>
  </conditionalFormatting>
  <conditionalFormatting sqref="AU1757">
    <cfRule type="cellIs" dxfId="0" priority="8101" operator="lessThan">
      <formula>20</formula>
    </cfRule>
    <cfRule type="cellIs" dxfId="1" priority="4817" operator="greaterThan">
      <formula>120</formula>
    </cfRule>
    <cfRule type="containsText" dxfId="2" priority="1533" operator="between" text="库存为">
      <formula>NOT(ISERROR(SEARCH("库存为",AU1757)))</formula>
    </cfRule>
  </conditionalFormatting>
  <conditionalFormatting sqref="AU1758">
    <cfRule type="cellIs" dxfId="0" priority="8100" operator="lessThan">
      <formula>20</formula>
    </cfRule>
    <cfRule type="cellIs" dxfId="1" priority="4816" operator="greaterThan">
      <formula>120</formula>
    </cfRule>
    <cfRule type="containsText" dxfId="2" priority="1532" operator="between" text="库存为">
      <formula>NOT(ISERROR(SEARCH("库存为",AU1758)))</formula>
    </cfRule>
  </conditionalFormatting>
  <conditionalFormatting sqref="AU1759">
    <cfRule type="cellIs" dxfId="0" priority="8099" operator="lessThan">
      <formula>20</formula>
    </cfRule>
    <cfRule type="cellIs" dxfId="1" priority="4815" operator="greaterThan">
      <formula>120</formula>
    </cfRule>
    <cfRule type="containsText" dxfId="2" priority="1531" operator="between" text="库存为">
      <formula>NOT(ISERROR(SEARCH("库存为",AU1759)))</formula>
    </cfRule>
  </conditionalFormatting>
  <conditionalFormatting sqref="AU1760">
    <cfRule type="cellIs" dxfId="0" priority="8098" operator="lessThan">
      <formula>20</formula>
    </cfRule>
    <cfRule type="cellIs" dxfId="1" priority="4814" operator="greaterThan">
      <formula>120</formula>
    </cfRule>
    <cfRule type="containsText" dxfId="2" priority="1530" operator="between" text="库存为">
      <formula>NOT(ISERROR(SEARCH("库存为",AU1760)))</formula>
    </cfRule>
  </conditionalFormatting>
  <conditionalFormatting sqref="AU1761">
    <cfRule type="cellIs" dxfId="0" priority="8097" operator="lessThan">
      <formula>20</formula>
    </cfRule>
    <cfRule type="cellIs" dxfId="1" priority="4813" operator="greaterThan">
      <formula>120</formula>
    </cfRule>
    <cfRule type="containsText" dxfId="2" priority="1529" operator="between" text="库存为">
      <formula>NOT(ISERROR(SEARCH("库存为",AU1761)))</formula>
    </cfRule>
  </conditionalFormatting>
  <conditionalFormatting sqref="AU1762">
    <cfRule type="cellIs" dxfId="0" priority="8096" operator="lessThan">
      <formula>20</formula>
    </cfRule>
    <cfRule type="cellIs" dxfId="1" priority="4812" operator="greaterThan">
      <formula>120</formula>
    </cfRule>
    <cfRule type="containsText" dxfId="2" priority="1528" operator="between" text="库存为">
      <formula>NOT(ISERROR(SEARCH("库存为",AU1762)))</formula>
    </cfRule>
  </conditionalFormatting>
  <conditionalFormatting sqref="AU1763">
    <cfRule type="cellIs" dxfId="0" priority="8095" operator="lessThan">
      <formula>20</formula>
    </cfRule>
    <cfRule type="cellIs" dxfId="1" priority="4811" operator="greaterThan">
      <formula>120</formula>
    </cfRule>
    <cfRule type="containsText" dxfId="2" priority="1527" operator="between" text="库存为">
      <formula>NOT(ISERROR(SEARCH("库存为",AU1763)))</formula>
    </cfRule>
  </conditionalFormatting>
  <conditionalFormatting sqref="AU1764">
    <cfRule type="cellIs" dxfId="0" priority="8094" operator="lessThan">
      <formula>20</formula>
    </cfRule>
    <cfRule type="cellIs" dxfId="1" priority="4810" operator="greaterThan">
      <formula>120</formula>
    </cfRule>
    <cfRule type="containsText" dxfId="2" priority="1526" operator="between" text="库存为">
      <formula>NOT(ISERROR(SEARCH("库存为",AU1764)))</formula>
    </cfRule>
  </conditionalFormatting>
  <conditionalFormatting sqref="AU1765">
    <cfRule type="cellIs" dxfId="0" priority="8093" operator="lessThan">
      <formula>20</formula>
    </cfRule>
    <cfRule type="cellIs" dxfId="1" priority="4809" operator="greaterThan">
      <formula>120</formula>
    </cfRule>
    <cfRule type="containsText" dxfId="2" priority="1525" operator="between" text="库存为">
      <formula>NOT(ISERROR(SEARCH("库存为",AU1765)))</formula>
    </cfRule>
  </conditionalFormatting>
  <conditionalFormatting sqref="AU1766">
    <cfRule type="cellIs" dxfId="0" priority="8092" operator="lessThan">
      <formula>20</formula>
    </cfRule>
    <cfRule type="cellIs" dxfId="1" priority="4808" operator="greaterThan">
      <formula>120</formula>
    </cfRule>
    <cfRule type="containsText" dxfId="2" priority="1524" operator="between" text="库存为">
      <formula>NOT(ISERROR(SEARCH("库存为",AU1766)))</formula>
    </cfRule>
  </conditionalFormatting>
  <conditionalFormatting sqref="AU1767">
    <cfRule type="cellIs" dxfId="0" priority="8091" operator="lessThan">
      <formula>20</formula>
    </cfRule>
    <cfRule type="cellIs" dxfId="1" priority="4807" operator="greaterThan">
      <formula>120</formula>
    </cfRule>
    <cfRule type="containsText" dxfId="2" priority="1523" operator="between" text="库存为">
      <formula>NOT(ISERROR(SEARCH("库存为",AU1767)))</formula>
    </cfRule>
  </conditionalFormatting>
  <conditionalFormatting sqref="AU1768">
    <cfRule type="cellIs" dxfId="0" priority="8090" operator="lessThan">
      <formula>20</formula>
    </cfRule>
    <cfRule type="cellIs" dxfId="1" priority="4806" operator="greaterThan">
      <formula>120</formula>
    </cfRule>
    <cfRule type="containsText" dxfId="2" priority="1522" operator="between" text="库存为">
      <formula>NOT(ISERROR(SEARCH("库存为",AU1768)))</formula>
    </cfRule>
  </conditionalFormatting>
  <conditionalFormatting sqref="AU1769">
    <cfRule type="cellIs" dxfId="0" priority="8089" operator="lessThan">
      <formula>20</formula>
    </cfRule>
    <cfRule type="cellIs" dxfId="1" priority="4805" operator="greaterThan">
      <formula>120</formula>
    </cfRule>
    <cfRule type="containsText" dxfId="2" priority="1521" operator="between" text="库存为">
      <formula>NOT(ISERROR(SEARCH("库存为",AU1769)))</formula>
    </cfRule>
  </conditionalFormatting>
  <conditionalFormatting sqref="AU1770">
    <cfRule type="cellIs" dxfId="0" priority="8088" operator="lessThan">
      <formula>20</formula>
    </cfRule>
    <cfRule type="cellIs" dxfId="1" priority="4804" operator="greaterThan">
      <formula>120</formula>
    </cfRule>
    <cfRule type="containsText" dxfId="2" priority="1520" operator="between" text="库存为">
      <formula>NOT(ISERROR(SEARCH("库存为",AU1770)))</formula>
    </cfRule>
  </conditionalFormatting>
  <conditionalFormatting sqref="AU1771">
    <cfRule type="cellIs" dxfId="0" priority="8087" operator="lessThan">
      <formula>20</formula>
    </cfRule>
    <cfRule type="cellIs" dxfId="1" priority="4803" operator="greaterThan">
      <formula>120</formula>
    </cfRule>
    <cfRule type="containsText" dxfId="2" priority="1519" operator="between" text="库存为">
      <formula>NOT(ISERROR(SEARCH("库存为",AU1771)))</formula>
    </cfRule>
  </conditionalFormatting>
  <conditionalFormatting sqref="AU1772">
    <cfRule type="cellIs" dxfId="0" priority="8086" operator="lessThan">
      <formula>20</formula>
    </cfRule>
    <cfRule type="cellIs" dxfId="1" priority="4802" operator="greaterThan">
      <formula>120</formula>
    </cfRule>
    <cfRule type="containsText" dxfId="2" priority="1518" operator="between" text="库存为">
      <formula>NOT(ISERROR(SEARCH("库存为",AU1772)))</formula>
    </cfRule>
  </conditionalFormatting>
  <conditionalFormatting sqref="AU1773">
    <cfRule type="cellIs" dxfId="0" priority="8085" operator="lessThan">
      <formula>20</formula>
    </cfRule>
    <cfRule type="cellIs" dxfId="1" priority="4801" operator="greaterThan">
      <formula>120</formula>
    </cfRule>
    <cfRule type="containsText" dxfId="2" priority="1517" operator="between" text="库存为">
      <formula>NOT(ISERROR(SEARCH("库存为",AU1773)))</formula>
    </cfRule>
  </conditionalFormatting>
  <conditionalFormatting sqref="AU1774">
    <cfRule type="cellIs" dxfId="0" priority="8084" operator="lessThan">
      <formula>20</formula>
    </cfRule>
    <cfRule type="cellIs" dxfId="1" priority="4800" operator="greaterThan">
      <formula>120</formula>
    </cfRule>
    <cfRule type="containsText" dxfId="2" priority="1516" operator="between" text="库存为">
      <formula>NOT(ISERROR(SEARCH("库存为",AU1774)))</formula>
    </cfRule>
  </conditionalFormatting>
  <conditionalFormatting sqref="AU1775">
    <cfRule type="cellIs" dxfId="0" priority="8083" operator="lessThan">
      <formula>20</formula>
    </cfRule>
    <cfRule type="cellIs" dxfId="1" priority="4799" operator="greaterThan">
      <formula>120</formula>
    </cfRule>
    <cfRule type="containsText" dxfId="2" priority="1515" operator="between" text="库存为">
      <formula>NOT(ISERROR(SEARCH("库存为",AU1775)))</formula>
    </cfRule>
  </conditionalFormatting>
  <conditionalFormatting sqref="AU1776">
    <cfRule type="cellIs" dxfId="0" priority="8082" operator="lessThan">
      <formula>20</formula>
    </cfRule>
    <cfRule type="cellIs" dxfId="1" priority="4798" operator="greaterThan">
      <formula>120</formula>
    </cfRule>
    <cfRule type="containsText" dxfId="2" priority="1514" operator="between" text="库存为">
      <formula>NOT(ISERROR(SEARCH("库存为",AU1776)))</formula>
    </cfRule>
  </conditionalFormatting>
  <conditionalFormatting sqref="AU1777">
    <cfRule type="cellIs" dxfId="0" priority="8081" operator="lessThan">
      <formula>20</formula>
    </cfRule>
    <cfRule type="cellIs" dxfId="1" priority="4797" operator="greaterThan">
      <formula>120</formula>
    </cfRule>
    <cfRule type="containsText" dxfId="2" priority="1513" operator="between" text="库存为">
      <formula>NOT(ISERROR(SEARCH("库存为",AU1777)))</formula>
    </cfRule>
  </conditionalFormatting>
  <conditionalFormatting sqref="AU1778">
    <cfRule type="cellIs" dxfId="0" priority="8080" operator="lessThan">
      <formula>20</formula>
    </cfRule>
    <cfRule type="cellIs" dxfId="1" priority="4796" operator="greaterThan">
      <formula>120</formula>
    </cfRule>
    <cfRule type="containsText" dxfId="2" priority="1512" operator="between" text="库存为">
      <formula>NOT(ISERROR(SEARCH("库存为",AU1778)))</formula>
    </cfRule>
  </conditionalFormatting>
  <conditionalFormatting sqref="AU1779">
    <cfRule type="cellIs" dxfId="0" priority="8079" operator="lessThan">
      <formula>20</formula>
    </cfRule>
    <cfRule type="cellIs" dxfId="1" priority="4795" operator="greaterThan">
      <formula>120</formula>
    </cfRule>
    <cfRule type="containsText" dxfId="2" priority="1511" operator="between" text="库存为">
      <formula>NOT(ISERROR(SEARCH("库存为",AU1779)))</formula>
    </cfRule>
  </conditionalFormatting>
  <conditionalFormatting sqref="AU1780">
    <cfRule type="cellIs" dxfId="0" priority="8078" operator="lessThan">
      <formula>20</formula>
    </cfRule>
    <cfRule type="cellIs" dxfId="1" priority="4794" operator="greaterThan">
      <formula>120</formula>
    </cfRule>
    <cfRule type="containsText" dxfId="2" priority="1510" operator="between" text="库存为">
      <formula>NOT(ISERROR(SEARCH("库存为",AU1780)))</formula>
    </cfRule>
  </conditionalFormatting>
  <conditionalFormatting sqref="AU1781">
    <cfRule type="cellIs" dxfId="0" priority="8077" operator="lessThan">
      <formula>20</formula>
    </cfRule>
    <cfRule type="cellIs" dxfId="1" priority="4793" operator="greaterThan">
      <formula>120</formula>
    </cfRule>
    <cfRule type="containsText" dxfId="2" priority="1509" operator="between" text="库存为">
      <formula>NOT(ISERROR(SEARCH("库存为",AU1781)))</formula>
    </cfRule>
  </conditionalFormatting>
  <conditionalFormatting sqref="AU1782">
    <cfRule type="cellIs" dxfId="0" priority="8076" operator="lessThan">
      <formula>20</formula>
    </cfRule>
    <cfRule type="cellIs" dxfId="1" priority="4792" operator="greaterThan">
      <formula>120</formula>
    </cfRule>
    <cfRule type="containsText" dxfId="2" priority="1508" operator="between" text="库存为">
      <formula>NOT(ISERROR(SEARCH("库存为",AU1782)))</formula>
    </cfRule>
  </conditionalFormatting>
  <conditionalFormatting sqref="AU1783">
    <cfRule type="cellIs" dxfId="0" priority="8075" operator="lessThan">
      <formula>20</formula>
    </cfRule>
    <cfRule type="cellIs" dxfId="1" priority="4791" operator="greaterThan">
      <formula>120</formula>
    </cfRule>
    <cfRule type="containsText" dxfId="2" priority="1507" operator="between" text="库存为">
      <formula>NOT(ISERROR(SEARCH("库存为",AU1783)))</formula>
    </cfRule>
  </conditionalFormatting>
  <conditionalFormatting sqref="AU1784">
    <cfRule type="cellIs" dxfId="0" priority="8074" operator="lessThan">
      <formula>20</formula>
    </cfRule>
    <cfRule type="cellIs" dxfId="1" priority="4790" operator="greaterThan">
      <formula>120</formula>
    </cfRule>
    <cfRule type="containsText" dxfId="2" priority="1506" operator="between" text="库存为">
      <formula>NOT(ISERROR(SEARCH("库存为",AU1784)))</formula>
    </cfRule>
  </conditionalFormatting>
  <conditionalFormatting sqref="AU1785">
    <cfRule type="cellIs" dxfId="0" priority="8073" operator="lessThan">
      <formula>20</formula>
    </cfRule>
    <cfRule type="cellIs" dxfId="1" priority="4789" operator="greaterThan">
      <formula>120</formula>
    </cfRule>
    <cfRule type="containsText" dxfId="2" priority="1505" operator="between" text="库存为">
      <formula>NOT(ISERROR(SEARCH("库存为",AU1785)))</formula>
    </cfRule>
  </conditionalFormatting>
  <conditionalFormatting sqref="AU1786">
    <cfRule type="cellIs" dxfId="0" priority="8072" operator="lessThan">
      <formula>20</formula>
    </cfRule>
    <cfRule type="cellIs" dxfId="1" priority="4788" operator="greaterThan">
      <formula>120</formula>
    </cfRule>
    <cfRule type="containsText" dxfId="2" priority="1504" operator="between" text="库存为">
      <formula>NOT(ISERROR(SEARCH("库存为",AU1786)))</formula>
    </cfRule>
  </conditionalFormatting>
  <conditionalFormatting sqref="AU1787">
    <cfRule type="cellIs" dxfId="0" priority="8071" operator="lessThan">
      <formula>20</formula>
    </cfRule>
    <cfRule type="cellIs" dxfId="1" priority="4787" operator="greaterThan">
      <formula>120</formula>
    </cfRule>
    <cfRule type="containsText" dxfId="2" priority="1503" operator="between" text="库存为">
      <formula>NOT(ISERROR(SEARCH("库存为",AU1787)))</formula>
    </cfRule>
  </conditionalFormatting>
  <conditionalFormatting sqref="AU1788">
    <cfRule type="cellIs" dxfId="0" priority="8070" operator="lessThan">
      <formula>20</formula>
    </cfRule>
    <cfRule type="cellIs" dxfId="1" priority="4786" operator="greaterThan">
      <formula>120</formula>
    </cfRule>
    <cfRule type="containsText" dxfId="2" priority="1502" operator="between" text="库存为">
      <formula>NOT(ISERROR(SEARCH("库存为",AU1788)))</formula>
    </cfRule>
  </conditionalFormatting>
  <conditionalFormatting sqref="AU1789">
    <cfRule type="cellIs" dxfId="0" priority="8069" operator="lessThan">
      <formula>20</formula>
    </cfRule>
    <cfRule type="cellIs" dxfId="1" priority="4785" operator="greaterThan">
      <formula>120</formula>
    </cfRule>
    <cfRule type="containsText" dxfId="2" priority="1501" operator="between" text="库存为">
      <formula>NOT(ISERROR(SEARCH("库存为",AU1789)))</formula>
    </cfRule>
  </conditionalFormatting>
  <conditionalFormatting sqref="AU1790">
    <cfRule type="cellIs" dxfId="0" priority="8068" operator="lessThan">
      <formula>20</formula>
    </cfRule>
    <cfRule type="cellIs" dxfId="1" priority="4784" operator="greaterThan">
      <formula>120</formula>
    </cfRule>
    <cfRule type="containsText" dxfId="2" priority="1500" operator="between" text="库存为">
      <formula>NOT(ISERROR(SEARCH("库存为",AU1790)))</formula>
    </cfRule>
  </conditionalFormatting>
  <conditionalFormatting sqref="AU1791">
    <cfRule type="cellIs" dxfId="0" priority="8067" operator="lessThan">
      <formula>20</formula>
    </cfRule>
    <cfRule type="cellIs" dxfId="1" priority="4783" operator="greaterThan">
      <formula>120</formula>
    </cfRule>
    <cfRule type="containsText" dxfId="2" priority="1499" operator="between" text="库存为">
      <formula>NOT(ISERROR(SEARCH("库存为",AU1791)))</formula>
    </cfRule>
  </conditionalFormatting>
  <conditionalFormatting sqref="AU1792">
    <cfRule type="cellIs" dxfId="0" priority="8066" operator="lessThan">
      <formula>20</formula>
    </cfRule>
    <cfRule type="cellIs" dxfId="1" priority="4782" operator="greaterThan">
      <formula>120</formula>
    </cfRule>
    <cfRule type="containsText" dxfId="2" priority="1498" operator="between" text="库存为">
      <formula>NOT(ISERROR(SEARCH("库存为",AU1792)))</formula>
    </cfRule>
  </conditionalFormatting>
  <conditionalFormatting sqref="AU1793">
    <cfRule type="cellIs" dxfId="0" priority="8065" operator="lessThan">
      <formula>20</formula>
    </cfRule>
    <cfRule type="cellIs" dxfId="1" priority="4781" operator="greaterThan">
      <formula>120</formula>
    </cfRule>
    <cfRule type="containsText" dxfId="2" priority="1497" operator="between" text="库存为">
      <formula>NOT(ISERROR(SEARCH("库存为",AU1793)))</formula>
    </cfRule>
  </conditionalFormatting>
  <conditionalFormatting sqref="AU1794">
    <cfRule type="cellIs" dxfId="0" priority="8064" operator="lessThan">
      <formula>20</formula>
    </cfRule>
    <cfRule type="cellIs" dxfId="1" priority="4780" operator="greaterThan">
      <formula>120</formula>
    </cfRule>
    <cfRule type="containsText" dxfId="2" priority="1496" operator="between" text="库存为">
      <formula>NOT(ISERROR(SEARCH("库存为",AU1794)))</formula>
    </cfRule>
  </conditionalFormatting>
  <conditionalFormatting sqref="AU1795">
    <cfRule type="cellIs" dxfId="0" priority="8063" operator="lessThan">
      <formula>20</formula>
    </cfRule>
    <cfRule type="cellIs" dxfId="1" priority="4779" operator="greaterThan">
      <formula>120</formula>
    </cfRule>
    <cfRule type="containsText" dxfId="2" priority="1495" operator="between" text="库存为">
      <formula>NOT(ISERROR(SEARCH("库存为",AU1795)))</formula>
    </cfRule>
  </conditionalFormatting>
  <conditionalFormatting sqref="AU1796">
    <cfRule type="cellIs" dxfId="0" priority="8062" operator="lessThan">
      <formula>20</formula>
    </cfRule>
    <cfRule type="cellIs" dxfId="1" priority="4778" operator="greaterThan">
      <formula>120</formula>
    </cfRule>
    <cfRule type="containsText" dxfId="2" priority="1494" operator="between" text="库存为">
      <formula>NOT(ISERROR(SEARCH("库存为",AU1796)))</formula>
    </cfRule>
  </conditionalFormatting>
  <conditionalFormatting sqref="AU1797">
    <cfRule type="cellIs" dxfId="0" priority="8061" operator="lessThan">
      <formula>20</formula>
    </cfRule>
    <cfRule type="cellIs" dxfId="1" priority="4777" operator="greaterThan">
      <formula>120</formula>
    </cfRule>
    <cfRule type="containsText" dxfId="2" priority="1493" operator="between" text="库存为">
      <formula>NOT(ISERROR(SEARCH("库存为",AU1797)))</formula>
    </cfRule>
  </conditionalFormatting>
  <conditionalFormatting sqref="AU1798">
    <cfRule type="cellIs" dxfId="0" priority="8060" operator="lessThan">
      <formula>20</formula>
    </cfRule>
    <cfRule type="cellIs" dxfId="1" priority="4776" operator="greaterThan">
      <formula>120</formula>
    </cfRule>
    <cfRule type="containsText" dxfId="2" priority="1492" operator="between" text="库存为">
      <formula>NOT(ISERROR(SEARCH("库存为",AU1798)))</formula>
    </cfRule>
  </conditionalFormatting>
  <conditionalFormatting sqref="AU1799">
    <cfRule type="cellIs" dxfId="0" priority="8059" operator="lessThan">
      <formula>20</formula>
    </cfRule>
    <cfRule type="cellIs" dxfId="1" priority="4775" operator="greaterThan">
      <formula>120</formula>
    </cfRule>
    <cfRule type="containsText" dxfId="2" priority="1491" operator="between" text="库存为">
      <formula>NOT(ISERROR(SEARCH("库存为",AU1799)))</formula>
    </cfRule>
  </conditionalFormatting>
  <conditionalFormatting sqref="AU1800">
    <cfRule type="cellIs" dxfId="0" priority="8058" operator="lessThan">
      <formula>20</formula>
    </cfRule>
    <cfRule type="cellIs" dxfId="1" priority="4774" operator="greaterThan">
      <formula>120</formula>
    </cfRule>
    <cfRule type="containsText" dxfId="2" priority="1490" operator="between" text="库存为">
      <formula>NOT(ISERROR(SEARCH("库存为",AU1800)))</formula>
    </cfRule>
  </conditionalFormatting>
  <conditionalFormatting sqref="AU1801">
    <cfRule type="cellIs" dxfId="0" priority="8057" operator="lessThan">
      <formula>20</formula>
    </cfRule>
    <cfRule type="cellIs" dxfId="1" priority="4773" operator="greaterThan">
      <formula>120</formula>
    </cfRule>
    <cfRule type="containsText" dxfId="2" priority="1489" operator="between" text="库存为">
      <formula>NOT(ISERROR(SEARCH("库存为",AU1801)))</formula>
    </cfRule>
  </conditionalFormatting>
  <conditionalFormatting sqref="AU1802">
    <cfRule type="cellIs" dxfId="0" priority="8056" operator="lessThan">
      <formula>20</formula>
    </cfRule>
    <cfRule type="cellIs" dxfId="1" priority="4772" operator="greaterThan">
      <formula>120</formula>
    </cfRule>
    <cfRule type="containsText" dxfId="2" priority="1488" operator="between" text="库存为">
      <formula>NOT(ISERROR(SEARCH("库存为",AU1802)))</formula>
    </cfRule>
  </conditionalFormatting>
  <conditionalFormatting sqref="AU1803">
    <cfRule type="cellIs" dxfId="0" priority="8055" operator="lessThan">
      <formula>20</formula>
    </cfRule>
    <cfRule type="cellIs" dxfId="1" priority="4771" operator="greaterThan">
      <formula>120</formula>
    </cfRule>
    <cfRule type="containsText" dxfId="2" priority="1487" operator="between" text="库存为">
      <formula>NOT(ISERROR(SEARCH("库存为",AU1803)))</formula>
    </cfRule>
  </conditionalFormatting>
  <conditionalFormatting sqref="AU1804">
    <cfRule type="cellIs" dxfId="0" priority="8054" operator="lessThan">
      <formula>20</formula>
    </cfRule>
    <cfRule type="cellIs" dxfId="1" priority="4770" operator="greaterThan">
      <formula>120</formula>
    </cfRule>
    <cfRule type="containsText" dxfId="2" priority="1486" operator="between" text="库存为">
      <formula>NOT(ISERROR(SEARCH("库存为",AU1804)))</formula>
    </cfRule>
  </conditionalFormatting>
  <conditionalFormatting sqref="AU1805">
    <cfRule type="cellIs" dxfId="0" priority="8053" operator="lessThan">
      <formula>20</formula>
    </cfRule>
    <cfRule type="cellIs" dxfId="1" priority="4769" operator="greaterThan">
      <formula>120</formula>
    </cfRule>
    <cfRule type="containsText" dxfId="2" priority="1485" operator="between" text="库存为">
      <formula>NOT(ISERROR(SEARCH("库存为",AU1805)))</formula>
    </cfRule>
  </conditionalFormatting>
  <conditionalFormatting sqref="AU1806">
    <cfRule type="cellIs" dxfId="0" priority="8052" operator="lessThan">
      <formula>20</formula>
    </cfRule>
    <cfRule type="cellIs" dxfId="1" priority="4768" operator="greaterThan">
      <formula>120</formula>
    </cfRule>
    <cfRule type="containsText" dxfId="2" priority="1484" operator="between" text="库存为">
      <formula>NOT(ISERROR(SEARCH("库存为",AU1806)))</formula>
    </cfRule>
  </conditionalFormatting>
  <conditionalFormatting sqref="AU1807">
    <cfRule type="cellIs" dxfId="0" priority="8051" operator="lessThan">
      <formula>20</formula>
    </cfRule>
    <cfRule type="cellIs" dxfId="1" priority="4767" operator="greaterThan">
      <formula>120</formula>
    </cfRule>
    <cfRule type="containsText" dxfId="2" priority="1483" operator="between" text="库存为">
      <formula>NOT(ISERROR(SEARCH("库存为",AU1807)))</formula>
    </cfRule>
  </conditionalFormatting>
  <conditionalFormatting sqref="AU1808">
    <cfRule type="cellIs" dxfId="0" priority="8050" operator="lessThan">
      <formula>20</formula>
    </cfRule>
    <cfRule type="cellIs" dxfId="1" priority="4766" operator="greaterThan">
      <formula>120</formula>
    </cfRule>
    <cfRule type="containsText" dxfId="2" priority="1482" operator="between" text="库存为">
      <formula>NOT(ISERROR(SEARCH("库存为",AU1808)))</formula>
    </cfRule>
  </conditionalFormatting>
  <conditionalFormatting sqref="AU1809">
    <cfRule type="cellIs" dxfId="0" priority="8049" operator="lessThan">
      <formula>20</formula>
    </cfRule>
    <cfRule type="cellIs" dxfId="1" priority="4765" operator="greaterThan">
      <formula>120</formula>
    </cfRule>
    <cfRule type="containsText" dxfId="2" priority="1481" operator="between" text="库存为">
      <formula>NOT(ISERROR(SEARCH("库存为",AU1809)))</formula>
    </cfRule>
  </conditionalFormatting>
  <conditionalFormatting sqref="AU1810">
    <cfRule type="cellIs" dxfId="0" priority="8048" operator="lessThan">
      <formula>20</formula>
    </cfRule>
    <cfRule type="cellIs" dxfId="1" priority="4764" operator="greaterThan">
      <formula>120</formula>
    </cfRule>
    <cfRule type="containsText" dxfId="2" priority="1480" operator="between" text="库存为">
      <formula>NOT(ISERROR(SEARCH("库存为",AU1810)))</formula>
    </cfRule>
  </conditionalFormatting>
  <conditionalFormatting sqref="AU1811">
    <cfRule type="cellIs" dxfId="0" priority="8047" operator="lessThan">
      <formula>20</formula>
    </cfRule>
    <cfRule type="cellIs" dxfId="1" priority="4763" operator="greaterThan">
      <formula>120</formula>
    </cfRule>
    <cfRule type="containsText" dxfId="2" priority="1479" operator="between" text="库存为">
      <formula>NOT(ISERROR(SEARCH("库存为",AU1811)))</formula>
    </cfRule>
  </conditionalFormatting>
  <conditionalFormatting sqref="AU1812">
    <cfRule type="cellIs" dxfId="0" priority="8046" operator="lessThan">
      <formula>20</formula>
    </cfRule>
    <cfRule type="cellIs" dxfId="1" priority="4762" operator="greaterThan">
      <formula>120</formula>
    </cfRule>
    <cfRule type="containsText" dxfId="2" priority="1478" operator="between" text="库存为">
      <formula>NOT(ISERROR(SEARCH("库存为",AU1812)))</formula>
    </cfRule>
  </conditionalFormatting>
  <conditionalFormatting sqref="AU1813">
    <cfRule type="cellIs" dxfId="0" priority="8045" operator="lessThan">
      <formula>20</formula>
    </cfRule>
    <cfRule type="cellIs" dxfId="1" priority="4761" operator="greaterThan">
      <formula>120</formula>
    </cfRule>
    <cfRule type="containsText" dxfId="2" priority="1477" operator="between" text="库存为">
      <formula>NOT(ISERROR(SEARCH("库存为",AU1813)))</formula>
    </cfRule>
  </conditionalFormatting>
  <conditionalFormatting sqref="AU1814">
    <cfRule type="cellIs" dxfId="0" priority="8044" operator="lessThan">
      <formula>20</formula>
    </cfRule>
    <cfRule type="cellIs" dxfId="1" priority="4760" operator="greaterThan">
      <formula>120</formula>
    </cfRule>
    <cfRule type="containsText" dxfId="2" priority="1476" operator="between" text="库存为">
      <formula>NOT(ISERROR(SEARCH("库存为",AU1814)))</formula>
    </cfRule>
  </conditionalFormatting>
  <conditionalFormatting sqref="AU1815">
    <cfRule type="cellIs" dxfId="0" priority="8043" operator="lessThan">
      <formula>20</formula>
    </cfRule>
    <cfRule type="cellIs" dxfId="1" priority="4759" operator="greaterThan">
      <formula>120</formula>
    </cfRule>
    <cfRule type="containsText" dxfId="2" priority="1475" operator="between" text="库存为">
      <formula>NOT(ISERROR(SEARCH("库存为",AU1815)))</formula>
    </cfRule>
  </conditionalFormatting>
  <conditionalFormatting sqref="AU1816">
    <cfRule type="cellIs" dxfId="0" priority="8042" operator="lessThan">
      <formula>20</formula>
    </cfRule>
    <cfRule type="cellIs" dxfId="1" priority="4758" operator="greaterThan">
      <formula>120</formula>
    </cfRule>
    <cfRule type="containsText" dxfId="2" priority="1474" operator="between" text="库存为">
      <formula>NOT(ISERROR(SEARCH("库存为",AU1816)))</formula>
    </cfRule>
  </conditionalFormatting>
  <conditionalFormatting sqref="AU1817">
    <cfRule type="cellIs" dxfId="0" priority="8041" operator="lessThan">
      <formula>20</formula>
    </cfRule>
    <cfRule type="cellIs" dxfId="1" priority="4757" operator="greaterThan">
      <formula>120</formula>
    </cfRule>
    <cfRule type="containsText" dxfId="2" priority="1473" operator="between" text="库存为">
      <formula>NOT(ISERROR(SEARCH("库存为",AU1817)))</formula>
    </cfRule>
  </conditionalFormatting>
  <conditionalFormatting sqref="AU1818">
    <cfRule type="cellIs" dxfId="0" priority="8040" operator="lessThan">
      <formula>20</formula>
    </cfRule>
    <cfRule type="cellIs" dxfId="1" priority="4756" operator="greaterThan">
      <formula>120</formula>
    </cfRule>
    <cfRule type="containsText" dxfId="2" priority="1472" operator="between" text="库存为">
      <formula>NOT(ISERROR(SEARCH("库存为",AU1818)))</formula>
    </cfRule>
  </conditionalFormatting>
  <conditionalFormatting sqref="AU1819">
    <cfRule type="cellIs" dxfId="0" priority="8039" operator="lessThan">
      <formula>20</formula>
    </cfRule>
    <cfRule type="cellIs" dxfId="1" priority="4755" operator="greaterThan">
      <formula>120</formula>
    </cfRule>
    <cfRule type="containsText" dxfId="2" priority="1471" operator="between" text="库存为">
      <formula>NOT(ISERROR(SEARCH("库存为",AU1819)))</formula>
    </cfRule>
  </conditionalFormatting>
  <conditionalFormatting sqref="AU1820">
    <cfRule type="cellIs" dxfId="0" priority="8038" operator="lessThan">
      <formula>20</formula>
    </cfRule>
    <cfRule type="cellIs" dxfId="1" priority="4754" operator="greaterThan">
      <formula>120</formula>
    </cfRule>
    <cfRule type="containsText" dxfId="2" priority="1470" operator="between" text="库存为">
      <formula>NOT(ISERROR(SEARCH("库存为",AU1820)))</formula>
    </cfRule>
  </conditionalFormatting>
  <conditionalFormatting sqref="AU1821">
    <cfRule type="cellIs" dxfId="0" priority="8037" operator="lessThan">
      <formula>20</formula>
    </cfRule>
    <cfRule type="cellIs" dxfId="1" priority="4753" operator="greaterThan">
      <formula>120</formula>
    </cfRule>
    <cfRule type="containsText" dxfId="2" priority="1469" operator="between" text="库存为">
      <formula>NOT(ISERROR(SEARCH("库存为",AU1821)))</formula>
    </cfRule>
  </conditionalFormatting>
  <conditionalFormatting sqref="AU1822">
    <cfRule type="cellIs" dxfId="0" priority="8036" operator="lessThan">
      <formula>20</formula>
    </cfRule>
    <cfRule type="cellIs" dxfId="1" priority="4752" operator="greaterThan">
      <formula>120</formula>
    </cfRule>
    <cfRule type="containsText" dxfId="2" priority="1468" operator="between" text="库存为">
      <formula>NOT(ISERROR(SEARCH("库存为",AU1822)))</formula>
    </cfRule>
  </conditionalFormatting>
  <conditionalFormatting sqref="AU1823">
    <cfRule type="cellIs" dxfId="0" priority="8035" operator="lessThan">
      <formula>20</formula>
    </cfRule>
    <cfRule type="cellIs" dxfId="1" priority="4751" operator="greaterThan">
      <formula>120</formula>
    </cfRule>
    <cfRule type="containsText" dxfId="2" priority="1467" operator="between" text="库存为">
      <formula>NOT(ISERROR(SEARCH("库存为",AU1823)))</formula>
    </cfRule>
  </conditionalFormatting>
  <conditionalFormatting sqref="AU1824">
    <cfRule type="cellIs" dxfId="0" priority="8034" operator="lessThan">
      <formula>20</formula>
    </cfRule>
    <cfRule type="cellIs" dxfId="1" priority="4750" operator="greaterThan">
      <formula>120</formula>
    </cfRule>
    <cfRule type="containsText" dxfId="2" priority="1466" operator="between" text="库存为">
      <formula>NOT(ISERROR(SEARCH("库存为",AU1824)))</formula>
    </cfRule>
  </conditionalFormatting>
  <conditionalFormatting sqref="AU1825">
    <cfRule type="cellIs" dxfId="0" priority="8033" operator="lessThan">
      <formula>20</formula>
    </cfRule>
    <cfRule type="cellIs" dxfId="1" priority="4749" operator="greaterThan">
      <formula>120</formula>
    </cfRule>
    <cfRule type="containsText" dxfId="2" priority="1465" operator="between" text="库存为">
      <formula>NOT(ISERROR(SEARCH("库存为",AU1825)))</formula>
    </cfRule>
  </conditionalFormatting>
  <conditionalFormatting sqref="AU1826">
    <cfRule type="cellIs" dxfId="0" priority="8032" operator="lessThan">
      <formula>20</formula>
    </cfRule>
    <cfRule type="cellIs" dxfId="1" priority="4748" operator="greaterThan">
      <formula>120</formula>
    </cfRule>
    <cfRule type="containsText" dxfId="2" priority="1464" operator="between" text="库存为">
      <formula>NOT(ISERROR(SEARCH("库存为",AU1826)))</formula>
    </cfRule>
  </conditionalFormatting>
  <conditionalFormatting sqref="AU1827">
    <cfRule type="cellIs" dxfId="0" priority="8031" operator="lessThan">
      <formula>20</formula>
    </cfRule>
    <cfRule type="cellIs" dxfId="1" priority="4747" operator="greaterThan">
      <formula>120</formula>
    </cfRule>
    <cfRule type="containsText" dxfId="2" priority="1463" operator="between" text="库存为">
      <formula>NOT(ISERROR(SEARCH("库存为",AU1827)))</formula>
    </cfRule>
  </conditionalFormatting>
  <conditionalFormatting sqref="AU1828">
    <cfRule type="cellIs" dxfId="0" priority="8030" operator="lessThan">
      <formula>20</formula>
    </cfRule>
    <cfRule type="cellIs" dxfId="1" priority="4746" operator="greaterThan">
      <formula>120</formula>
    </cfRule>
    <cfRule type="containsText" dxfId="2" priority="1462" operator="between" text="库存为">
      <formula>NOT(ISERROR(SEARCH("库存为",AU1828)))</formula>
    </cfRule>
  </conditionalFormatting>
  <conditionalFormatting sqref="AU1829">
    <cfRule type="cellIs" dxfId="0" priority="8029" operator="lessThan">
      <formula>20</formula>
    </cfRule>
    <cfRule type="cellIs" dxfId="1" priority="4745" operator="greaterThan">
      <formula>120</formula>
    </cfRule>
    <cfRule type="containsText" dxfId="2" priority="1461" operator="between" text="库存为">
      <formula>NOT(ISERROR(SEARCH("库存为",AU1829)))</formula>
    </cfRule>
  </conditionalFormatting>
  <conditionalFormatting sqref="AU1830">
    <cfRule type="cellIs" dxfId="0" priority="8028" operator="lessThan">
      <formula>20</formula>
    </cfRule>
    <cfRule type="cellIs" dxfId="1" priority="4744" operator="greaterThan">
      <formula>120</formula>
    </cfRule>
    <cfRule type="containsText" dxfId="2" priority="1460" operator="between" text="库存为">
      <formula>NOT(ISERROR(SEARCH("库存为",AU1830)))</formula>
    </cfRule>
  </conditionalFormatting>
  <conditionalFormatting sqref="AU1831">
    <cfRule type="cellIs" dxfId="0" priority="8027" operator="lessThan">
      <formula>20</formula>
    </cfRule>
    <cfRule type="cellIs" dxfId="1" priority="4743" operator="greaterThan">
      <formula>120</formula>
    </cfRule>
    <cfRule type="containsText" dxfId="2" priority="1459" operator="between" text="库存为">
      <formula>NOT(ISERROR(SEARCH("库存为",AU1831)))</formula>
    </cfRule>
  </conditionalFormatting>
  <conditionalFormatting sqref="AU1832">
    <cfRule type="cellIs" dxfId="0" priority="8026" operator="lessThan">
      <formula>20</formula>
    </cfRule>
    <cfRule type="cellIs" dxfId="1" priority="4742" operator="greaterThan">
      <formula>120</formula>
    </cfRule>
    <cfRule type="containsText" dxfId="2" priority="1458" operator="between" text="库存为">
      <formula>NOT(ISERROR(SEARCH("库存为",AU1832)))</formula>
    </cfRule>
  </conditionalFormatting>
  <conditionalFormatting sqref="AU1833">
    <cfRule type="cellIs" dxfId="0" priority="8025" operator="lessThan">
      <formula>20</formula>
    </cfRule>
    <cfRule type="cellIs" dxfId="1" priority="4741" operator="greaterThan">
      <formula>120</formula>
    </cfRule>
    <cfRule type="containsText" dxfId="2" priority="1457" operator="between" text="库存为">
      <formula>NOT(ISERROR(SEARCH("库存为",AU1833)))</formula>
    </cfRule>
  </conditionalFormatting>
  <conditionalFormatting sqref="AU1834">
    <cfRule type="cellIs" dxfId="0" priority="8024" operator="lessThan">
      <formula>20</formula>
    </cfRule>
    <cfRule type="cellIs" dxfId="1" priority="4740" operator="greaterThan">
      <formula>120</formula>
    </cfRule>
    <cfRule type="containsText" dxfId="2" priority="1456" operator="between" text="库存为">
      <formula>NOT(ISERROR(SEARCH("库存为",AU1834)))</formula>
    </cfRule>
  </conditionalFormatting>
  <conditionalFormatting sqref="AU1835">
    <cfRule type="cellIs" dxfId="0" priority="8023" operator="lessThan">
      <formula>20</formula>
    </cfRule>
    <cfRule type="cellIs" dxfId="1" priority="4739" operator="greaterThan">
      <formula>120</formula>
    </cfRule>
    <cfRule type="containsText" dxfId="2" priority="1455" operator="between" text="库存为">
      <formula>NOT(ISERROR(SEARCH("库存为",AU1835)))</formula>
    </cfRule>
  </conditionalFormatting>
  <conditionalFormatting sqref="AU1836">
    <cfRule type="cellIs" dxfId="0" priority="8022" operator="lessThan">
      <formula>20</formula>
    </cfRule>
    <cfRule type="cellIs" dxfId="1" priority="4738" operator="greaterThan">
      <formula>120</formula>
    </cfRule>
    <cfRule type="containsText" dxfId="2" priority="1454" operator="between" text="库存为">
      <formula>NOT(ISERROR(SEARCH("库存为",AU1836)))</formula>
    </cfRule>
  </conditionalFormatting>
  <conditionalFormatting sqref="AU1837">
    <cfRule type="cellIs" dxfId="0" priority="8021" operator="lessThan">
      <formula>20</formula>
    </cfRule>
    <cfRule type="cellIs" dxfId="1" priority="4737" operator="greaterThan">
      <formula>120</formula>
    </cfRule>
    <cfRule type="containsText" dxfId="2" priority="1453" operator="between" text="库存为">
      <formula>NOT(ISERROR(SEARCH("库存为",AU1837)))</formula>
    </cfRule>
  </conditionalFormatting>
  <conditionalFormatting sqref="AU1838">
    <cfRule type="cellIs" dxfId="0" priority="8020" operator="lessThan">
      <formula>20</formula>
    </cfRule>
    <cfRule type="cellIs" dxfId="1" priority="4736" operator="greaterThan">
      <formula>120</formula>
    </cfRule>
    <cfRule type="containsText" dxfId="2" priority="1452" operator="between" text="库存为">
      <formula>NOT(ISERROR(SEARCH("库存为",AU1838)))</formula>
    </cfRule>
  </conditionalFormatting>
  <conditionalFormatting sqref="AU1839">
    <cfRule type="cellIs" dxfId="0" priority="8019" operator="lessThan">
      <formula>20</formula>
    </cfRule>
    <cfRule type="cellIs" dxfId="1" priority="4735" operator="greaterThan">
      <formula>120</formula>
    </cfRule>
    <cfRule type="containsText" dxfId="2" priority="1451" operator="between" text="库存为">
      <formula>NOT(ISERROR(SEARCH("库存为",AU1839)))</formula>
    </cfRule>
  </conditionalFormatting>
  <conditionalFormatting sqref="AU1840">
    <cfRule type="cellIs" dxfId="0" priority="8018" operator="lessThan">
      <formula>20</formula>
    </cfRule>
    <cfRule type="cellIs" dxfId="1" priority="4734" operator="greaterThan">
      <formula>120</formula>
    </cfRule>
    <cfRule type="containsText" dxfId="2" priority="1450" operator="between" text="库存为">
      <formula>NOT(ISERROR(SEARCH("库存为",AU1840)))</formula>
    </cfRule>
  </conditionalFormatting>
  <conditionalFormatting sqref="AU1841">
    <cfRule type="cellIs" dxfId="0" priority="8017" operator="lessThan">
      <formula>20</formula>
    </cfRule>
    <cfRule type="cellIs" dxfId="1" priority="4733" operator="greaterThan">
      <formula>120</formula>
    </cfRule>
    <cfRule type="containsText" dxfId="2" priority="1449" operator="between" text="库存为">
      <formula>NOT(ISERROR(SEARCH("库存为",AU1841)))</formula>
    </cfRule>
  </conditionalFormatting>
  <conditionalFormatting sqref="AU1842">
    <cfRule type="cellIs" dxfId="0" priority="8016" operator="lessThan">
      <formula>20</formula>
    </cfRule>
    <cfRule type="cellIs" dxfId="1" priority="4732" operator="greaterThan">
      <formula>120</formula>
    </cfRule>
    <cfRule type="containsText" dxfId="2" priority="1448" operator="between" text="库存为">
      <formula>NOT(ISERROR(SEARCH("库存为",AU1842)))</formula>
    </cfRule>
  </conditionalFormatting>
  <conditionalFormatting sqref="AU1843">
    <cfRule type="cellIs" dxfId="0" priority="8015" operator="lessThan">
      <formula>20</formula>
    </cfRule>
    <cfRule type="cellIs" dxfId="1" priority="4731" operator="greaterThan">
      <formula>120</formula>
    </cfRule>
    <cfRule type="containsText" dxfId="2" priority="1447" operator="between" text="库存为">
      <formula>NOT(ISERROR(SEARCH("库存为",AU1843)))</formula>
    </cfRule>
  </conditionalFormatting>
  <conditionalFormatting sqref="AU1844">
    <cfRule type="cellIs" dxfId="0" priority="8014" operator="lessThan">
      <formula>20</formula>
    </cfRule>
    <cfRule type="cellIs" dxfId="1" priority="4730" operator="greaterThan">
      <formula>120</formula>
    </cfRule>
    <cfRule type="containsText" dxfId="2" priority="1446" operator="between" text="库存为">
      <formula>NOT(ISERROR(SEARCH("库存为",AU1844)))</formula>
    </cfRule>
  </conditionalFormatting>
  <conditionalFormatting sqref="AU1845">
    <cfRule type="cellIs" dxfId="0" priority="8013" operator="lessThan">
      <formula>20</formula>
    </cfRule>
    <cfRule type="cellIs" dxfId="1" priority="4729" operator="greaterThan">
      <formula>120</formula>
    </cfRule>
    <cfRule type="containsText" dxfId="2" priority="1445" operator="between" text="库存为">
      <formula>NOT(ISERROR(SEARCH("库存为",AU1845)))</formula>
    </cfRule>
  </conditionalFormatting>
  <conditionalFormatting sqref="AU1846">
    <cfRule type="cellIs" dxfId="0" priority="8012" operator="lessThan">
      <formula>20</formula>
    </cfRule>
    <cfRule type="cellIs" dxfId="1" priority="4728" operator="greaterThan">
      <formula>120</formula>
    </cfRule>
    <cfRule type="containsText" dxfId="2" priority="1444" operator="between" text="库存为">
      <formula>NOT(ISERROR(SEARCH("库存为",AU1846)))</formula>
    </cfRule>
  </conditionalFormatting>
  <conditionalFormatting sqref="AU1847">
    <cfRule type="cellIs" dxfId="0" priority="8011" operator="lessThan">
      <formula>20</formula>
    </cfRule>
    <cfRule type="cellIs" dxfId="1" priority="4727" operator="greaterThan">
      <formula>120</formula>
    </cfRule>
    <cfRule type="containsText" dxfId="2" priority="1443" operator="between" text="库存为">
      <formula>NOT(ISERROR(SEARCH("库存为",AU1847)))</formula>
    </cfRule>
  </conditionalFormatting>
  <conditionalFormatting sqref="AU1848">
    <cfRule type="cellIs" dxfId="0" priority="8010" operator="lessThan">
      <formula>20</formula>
    </cfRule>
    <cfRule type="cellIs" dxfId="1" priority="4726" operator="greaterThan">
      <formula>120</formula>
    </cfRule>
    <cfRule type="containsText" dxfId="2" priority="1442" operator="between" text="库存为">
      <formula>NOT(ISERROR(SEARCH("库存为",AU1848)))</formula>
    </cfRule>
  </conditionalFormatting>
  <conditionalFormatting sqref="AU1849">
    <cfRule type="cellIs" dxfId="0" priority="8009" operator="lessThan">
      <formula>20</formula>
    </cfRule>
    <cfRule type="cellIs" dxfId="1" priority="4725" operator="greaterThan">
      <formula>120</formula>
    </cfRule>
    <cfRule type="containsText" dxfId="2" priority="1441" operator="between" text="库存为">
      <formula>NOT(ISERROR(SEARCH("库存为",AU1849)))</formula>
    </cfRule>
  </conditionalFormatting>
  <conditionalFormatting sqref="AU1850">
    <cfRule type="cellIs" dxfId="0" priority="8008" operator="lessThan">
      <formula>20</formula>
    </cfRule>
    <cfRule type="cellIs" dxfId="1" priority="4724" operator="greaterThan">
      <formula>120</formula>
    </cfRule>
    <cfRule type="containsText" dxfId="2" priority="1440" operator="between" text="库存为">
      <formula>NOT(ISERROR(SEARCH("库存为",AU1850)))</formula>
    </cfRule>
  </conditionalFormatting>
  <conditionalFormatting sqref="AU1851">
    <cfRule type="cellIs" dxfId="0" priority="8007" operator="lessThan">
      <formula>20</formula>
    </cfRule>
    <cfRule type="cellIs" dxfId="1" priority="4723" operator="greaterThan">
      <formula>120</formula>
    </cfRule>
    <cfRule type="containsText" dxfId="2" priority="1439" operator="between" text="库存为">
      <formula>NOT(ISERROR(SEARCH("库存为",AU1851)))</formula>
    </cfRule>
  </conditionalFormatting>
  <conditionalFormatting sqref="AU1852">
    <cfRule type="cellIs" dxfId="0" priority="8006" operator="lessThan">
      <formula>20</formula>
    </cfRule>
    <cfRule type="cellIs" dxfId="1" priority="4722" operator="greaterThan">
      <formula>120</formula>
    </cfRule>
    <cfRule type="containsText" dxfId="2" priority="1438" operator="between" text="库存为">
      <formula>NOT(ISERROR(SEARCH("库存为",AU1852)))</formula>
    </cfRule>
  </conditionalFormatting>
  <conditionalFormatting sqref="AU1853">
    <cfRule type="cellIs" dxfId="0" priority="8005" operator="lessThan">
      <formula>20</formula>
    </cfRule>
    <cfRule type="cellIs" dxfId="1" priority="4721" operator="greaterThan">
      <formula>120</formula>
    </cfRule>
    <cfRule type="containsText" dxfId="2" priority="1437" operator="between" text="库存为">
      <formula>NOT(ISERROR(SEARCH("库存为",AU1853)))</formula>
    </cfRule>
  </conditionalFormatting>
  <conditionalFormatting sqref="AU1854">
    <cfRule type="cellIs" dxfId="0" priority="8004" operator="lessThan">
      <formula>20</formula>
    </cfRule>
    <cfRule type="cellIs" dxfId="1" priority="4720" operator="greaterThan">
      <formula>120</formula>
    </cfRule>
    <cfRule type="containsText" dxfId="2" priority="1436" operator="between" text="库存为">
      <formula>NOT(ISERROR(SEARCH("库存为",AU1854)))</formula>
    </cfRule>
  </conditionalFormatting>
  <conditionalFormatting sqref="AU1855">
    <cfRule type="cellIs" dxfId="0" priority="8003" operator="lessThan">
      <formula>20</formula>
    </cfRule>
    <cfRule type="cellIs" dxfId="1" priority="4719" operator="greaterThan">
      <formula>120</formula>
    </cfRule>
    <cfRule type="containsText" dxfId="2" priority="1435" operator="between" text="库存为">
      <formula>NOT(ISERROR(SEARCH("库存为",AU1855)))</formula>
    </cfRule>
  </conditionalFormatting>
  <conditionalFormatting sqref="AU1856">
    <cfRule type="cellIs" dxfId="0" priority="8002" operator="lessThan">
      <formula>20</formula>
    </cfRule>
    <cfRule type="cellIs" dxfId="1" priority="4718" operator="greaterThan">
      <formula>120</formula>
    </cfRule>
    <cfRule type="containsText" dxfId="2" priority="1434" operator="between" text="库存为">
      <formula>NOT(ISERROR(SEARCH("库存为",AU1856)))</formula>
    </cfRule>
  </conditionalFormatting>
  <conditionalFormatting sqref="AU1857">
    <cfRule type="cellIs" dxfId="0" priority="8001" operator="lessThan">
      <formula>20</formula>
    </cfRule>
    <cfRule type="cellIs" dxfId="1" priority="4717" operator="greaterThan">
      <formula>120</formula>
    </cfRule>
    <cfRule type="containsText" dxfId="2" priority="1433" operator="between" text="库存为">
      <formula>NOT(ISERROR(SEARCH("库存为",AU1857)))</formula>
    </cfRule>
  </conditionalFormatting>
  <conditionalFormatting sqref="AU1858">
    <cfRule type="cellIs" dxfId="0" priority="8000" operator="lessThan">
      <formula>20</formula>
    </cfRule>
    <cfRule type="cellIs" dxfId="1" priority="4716" operator="greaterThan">
      <formula>120</formula>
    </cfRule>
    <cfRule type="containsText" dxfId="2" priority="1432" operator="between" text="库存为">
      <formula>NOT(ISERROR(SEARCH("库存为",AU1858)))</formula>
    </cfRule>
  </conditionalFormatting>
  <conditionalFormatting sqref="AU1859">
    <cfRule type="cellIs" dxfId="0" priority="7999" operator="lessThan">
      <formula>20</formula>
    </cfRule>
    <cfRule type="cellIs" dxfId="1" priority="4715" operator="greaterThan">
      <formula>120</formula>
    </cfRule>
    <cfRule type="containsText" dxfId="2" priority="1431" operator="between" text="库存为">
      <formula>NOT(ISERROR(SEARCH("库存为",AU1859)))</formula>
    </cfRule>
  </conditionalFormatting>
  <conditionalFormatting sqref="AU1860">
    <cfRule type="cellIs" dxfId="0" priority="7998" operator="lessThan">
      <formula>20</formula>
    </cfRule>
    <cfRule type="cellIs" dxfId="1" priority="4714" operator="greaterThan">
      <formula>120</formula>
    </cfRule>
    <cfRule type="containsText" dxfId="2" priority="1430" operator="between" text="库存为">
      <formula>NOT(ISERROR(SEARCH("库存为",AU1860)))</formula>
    </cfRule>
  </conditionalFormatting>
  <conditionalFormatting sqref="AU1861">
    <cfRule type="cellIs" dxfId="0" priority="7997" operator="lessThan">
      <formula>20</formula>
    </cfRule>
    <cfRule type="cellIs" dxfId="1" priority="4713" operator="greaterThan">
      <formula>120</formula>
    </cfRule>
    <cfRule type="containsText" dxfId="2" priority="1429" operator="between" text="库存为">
      <formula>NOT(ISERROR(SEARCH("库存为",AU1861)))</formula>
    </cfRule>
  </conditionalFormatting>
  <conditionalFormatting sqref="AU1862">
    <cfRule type="cellIs" dxfId="0" priority="7996" operator="lessThan">
      <formula>20</formula>
    </cfRule>
    <cfRule type="cellIs" dxfId="1" priority="4712" operator="greaterThan">
      <formula>120</formula>
    </cfRule>
    <cfRule type="containsText" dxfId="2" priority="1428" operator="between" text="库存为">
      <formula>NOT(ISERROR(SEARCH("库存为",AU1862)))</formula>
    </cfRule>
  </conditionalFormatting>
  <conditionalFormatting sqref="AU1863">
    <cfRule type="cellIs" dxfId="0" priority="7995" operator="lessThan">
      <formula>20</formula>
    </cfRule>
    <cfRule type="cellIs" dxfId="1" priority="4711" operator="greaterThan">
      <formula>120</formula>
    </cfRule>
    <cfRule type="containsText" dxfId="2" priority="1427" operator="between" text="库存为">
      <formula>NOT(ISERROR(SEARCH("库存为",AU1863)))</formula>
    </cfRule>
  </conditionalFormatting>
  <conditionalFormatting sqref="AU1864">
    <cfRule type="cellIs" dxfId="0" priority="7994" operator="lessThan">
      <formula>20</formula>
    </cfRule>
    <cfRule type="cellIs" dxfId="1" priority="4710" operator="greaterThan">
      <formula>120</formula>
    </cfRule>
    <cfRule type="containsText" dxfId="2" priority="1426" operator="between" text="库存为">
      <formula>NOT(ISERROR(SEARCH("库存为",AU1864)))</formula>
    </cfRule>
  </conditionalFormatting>
  <conditionalFormatting sqref="AU1865">
    <cfRule type="cellIs" dxfId="0" priority="7993" operator="lessThan">
      <formula>20</formula>
    </cfRule>
    <cfRule type="cellIs" dxfId="1" priority="4709" operator="greaterThan">
      <formula>120</formula>
    </cfRule>
    <cfRule type="containsText" dxfId="2" priority="1425" operator="between" text="库存为">
      <formula>NOT(ISERROR(SEARCH("库存为",AU1865)))</formula>
    </cfRule>
  </conditionalFormatting>
  <conditionalFormatting sqref="AU1866">
    <cfRule type="cellIs" dxfId="0" priority="7992" operator="lessThan">
      <formula>20</formula>
    </cfRule>
    <cfRule type="cellIs" dxfId="1" priority="4708" operator="greaterThan">
      <formula>120</formula>
    </cfRule>
    <cfRule type="containsText" dxfId="2" priority="1424" operator="between" text="库存为">
      <formula>NOT(ISERROR(SEARCH("库存为",AU1866)))</formula>
    </cfRule>
  </conditionalFormatting>
  <conditionalFormatting sqref="AU1867">
    <cfRule type="cellIs" dxfId="0" priority="7991" operator="lessThan">
      <formula>20</formula>
    </cfRule>
    <cfRule type="cellIs" dxfId="1" priority="4707" operator="greaterThan">
      <formula>120</formula>
    </cfRule>
    <cfRule type="containsText" dxfId="2" priority="1423" operator="between" text="库存为">
      <formula>NOT(ISERROR(SEARCH("库存为",AU1867)))</formula>
    </cfRule>
  </conditionalFormatting>
  <conditionalFormatting sqref="AU1868">
    <cfRule type="cellIs" dxfId="0" priority="7990" operator="lessThan">
      <formula>20</formula>
    </cfRule>
    <cfRule type="cellIs" dxfId="1" priority="4706" operator="greaterThan">
      <formula>120</formula>
    </cfRule>
    <cfRule type="containsText" dxfId="2" priority="1422" operator="between" text="库存为">
      <formula>NOT(ISERROR(SEARCH("库存为",AU1868)))</formula>
    </cfRule>
  </conditionalFormatting>
  <conditionalFormatting sqref="AU1869">
    <cfRule type="cellIs" dxfId="0" priority="7989" operator="lessThan">
      <formula>20</formula>
    </cfRule>
    <cfRule type="cellIs" dxfId="1" priority="4705" operator="greaterThan">
      <formula>120</formula>
    </cfRule>
    <cfRule type="containsText" dxfId="2" priority="1421" operator="between" text="库存为">
      <formula>NOT(ISERROR(SEARCH("库存为",AU1869)))</formula>
    </cfRule>
  </conditionalFormatting>
  <conditionalFormatting sqref="AU1870">
    <cfRule type="cellIs" dxfId="0" priority="7988" operator="lessThan">
      <formula>20</formula>
    </cfRule>
    <cfRule type="cellIs" dxfId="1" priority="4704" operator="greaterThan">
      <formula>120</formula>
    </cfRule>
    <cfRule type="containsText" dxfId="2" priority="1420" operator="between" text="库存为">
      <formula>NOT(ISERROR(SEARCH("库存为",AU1870)))</formula>
    </cfRule>
  </conditionalFormatting>
  <conditionalFormatting sqref="AU1871">
    <cfRule type="cellIs" dxfId="0" priority="7987" operator="lessThan">
      <formula>20</formula>
    </cfRule>
    <cfRule type="cellIs" dxfId="1" priority="4703" operator="greaterThan">
      <formula>120</formula>
    </cfRule>
    <cfRule type="containsText" dxfId="2" priority="1419" operator="between" text="库存为">
      <formula>NOT(ISERROR(SEARCH("库存为",AU1871)))</formula>
    </cfRule>
  </conditionalFormatting>
  <conditionalFormatting sqref="AU1872">
    <cfRule type="cellIs" dxfId="0" priority="7986" operator="lessThan">
      <formula>20</formula>
    </cfRule>
    <cfRule type="cellIs" dxfId="1" priority="4702" operator="greaterThan">
      <formula>120</formula>
    </cfRule>
    <cfRule type="containsText" dxfId="2" priority="1418" operator="between" text="库存为">
      <formula>NOT(ISERROR(SEARCH("库存为",AU1872)))</formula>
    </cfRule>
  </conditionalFormatting>
  <conditionalFormatting sqref="AU1873">
    <cfRule type="cellIs" dxfId="0" priority="7985" operator="lessThan">
      <formula>20</formula>
    </cfRule>
    <cfRule type="cellIs" dxfId="1" priority="4701" operator="greaterThan">
      <formula>120</formula>
    </cfRule>
    <cfRule type="containsText" dxfId="2" priority="1417" operator="between" text="库存为">
      <formula>NOT(ISERROR(SEARCH("库存为",AU1873)))</formula>
    </cfRule>
  </conditionalFormatting>
  <conditionalFormatting sqref="AU1874">
    <cfRule type="cellIs" dxfId="0" priority="7984" operator="lessThan">
      <formula>20</formula>
    </cfRule>
    <cfRule type="cellIs" dxfId="1" priority="4700" operator="greaterThan">
      <formula>120</formula>
    </cfRule>
    <cfRule type="containsText" dxfId="2" priority="1416" operator="between" text="库存为">
      <formula>NOT(ISERROR(SEARCH("库存为",AU1874)))</formula>
    </cfRule>
  </conditionalFormatting>
  <conditionalFormatting sqref="AU1875">
    <cfRule type="cellIs" dxfId="0" priority="7983" operator="lessThan">
      <formula>20</formula>
    </cfRule>
    <cfRule type="cellIs" dxfId="1" priority="4699" operator="greaterThan">
      <formula>120</formula>
    </cfRule>
    <cfRule type="containsText" dxfId="2" priority="1415" operator="between" text="库存为">
      <formula>NOT(ISERROR(SEARCH("库存为",AU1875)))</formula>
    </cfRule>
  </conditionalFormatting>
  <conditionalFormatting sqref="AU1876">
    <cfRule type="cellIs" dxfId="0" priority="7982" operator="lessThan">
      <formula>20</formula>
    </cfRule>
    <cfRule type="cellIs" dxfId="1" priority="4698" operator="greaterThan">
      <formula>120</formula>
    </cfRule>
    <cfRule type="containsText" dxfId="2" priority="1414" operator="between" text="库存为">
      <formula>NOT(ISERROR(SEARCH("库存为",AU1876)))</formula>
    </cfRule>
  </conditionalFormatting>
  <conditionalFormatting sqref="AU1877">
    <cfRule type="cellIs" dxfId="0" priority="7981" operator="lessThan">
      <formula>20</formula>
    </cfRule>
    <cfRule type="cellIs" dxfId="1" priority="4697" operator="greaterThan">
      <formula>120</formula>
    </cfRule>
    <cfRule type="containsText" dxfId="2" priority="1413" operator="between" text="库存为">
      <formula>NOT(ISERROR(SEARCH("库存为",AU1877)))</formula>
    </cfRule>
  </conditionalFormatting>
  <conditionalFormatting sqref="AU1878">
    <cfRule type="cellIs" dxfId="0" priority="7980" operator="lessThan">
      <formula>20</formula>
    </cfRule>
    <cfRule type="cellIs" dxfId="1" priority="4696" operator="greaterThan">
      <formula>120</formula>
    </cfRule>
    <cfRule type="containsText" dxfId="2" priority="1412" operator="between" text="库存为">
      <formula>NOT(ISERROR(SEARCH("库存为",AU1878)))</formula>
    </cfRule>
  </conditionalFormatting>
  <conditionalFormatting sqref="AU1879">
    <cfRule type="cellIs" dxfId="0" priority="7979" operator="lessThan">
      <formula>20</formula>
    </cfRule>
    <cfRule type="cellIs" dxfId="1" priority="4695" operator="greaterThan">
      <formula>120</formula>
    </cfRule>
    <cfRule type="containsText" dxfId="2" priority="1411" operator="between" text="库存为">
      <formula>NOT(ISERROR(SEARCH("库存为",AU1879)))</formula>
    </cfRule>
  </conditionalFormatting>
  <conditionalFormatting sqref="AU1880">
    <cfRule type="cellIs" dxfId="0" priority="7978" operator="lessThan">
      <formula>20</formula>
    </cfRule>
    <cfRule type="cellIs" dxfId="1" priority="4694" operator="greaterThan">
      <formula>120</formula>
    </cfRule>
    <cfRule type="containsText" dxfId="2" priority="1410" operator="between" text="库存为">
      <formula>NOT(ISERROR(SEARCH("库存为",AU1880)))</formula>
    </cfRule>
  </conditionalFormatting>
  <conditionalFormatting sqref="AU1881">
    <cfRule type="cellIs" dxfId="0" priority="7977" operator="lessThan">
      <formula>20</formula>
    </cfRule>
    <cfRule type="cellIs" dxfId="1" priority="4693" operator="greaterThan">
      <formula>120</formula>
    </cfRule>
    <cfRule type="containsText" dxfId="2" priority="1409" operator="between" text="库存为">
      <formula>NOT(ISERROR(SEARCH("库存为",AU1881)))</formula>
    </cfRule>
  </conditionalFormatting>
  <conditionalFormatting sqref="AU1882">
    <cfRule type="cellIs" dxfId="0" priority="7976" operator="lessThan">
      <formula>20</formula>
    </cfRule>
    <cfRule type="cellIs" dxfId="1" priority="4692" operator="greaterThan">
      <formula>120</formula>
    </cfRule>
    <cfRule type="containsText" dxfId="2" priority="1408" operator="between" text="库存为">
      <formula>NOT(ISERROR(SEARCH("库存为",AU1882)))</formula>
    </cfRule>
  </conditionalFormatting>
  <conditionalFormatting sqref="AU1883">
    <cfRule type="cellIs" dxfId="0" priority="7975" operator="lessThan">
      <formula>20</formula>
    </cfRule>
    <cfRule type="cellIs" dxfId="1" priority="4691" operator="greaterThan">
      <formula>120</formula>
    </cfRule>
    <cfRule type="containsText" dxfId="2" priority="1407" operator="between" text="库存为">
      <formula>NOT(ISERROR(SEARCH("库存为",AU1883)))</formula>
    </cfRule>
  </conditionalFormatting>
  <conditionalFormatting sqref="AU1884">
    <cfRule type="cellIs" dxfId="0" priority="7974" operator="lessThan">
      <formula>20</formula>
    </cfRule>
    <cfRule type="cellIs" dxfId="1" priority="4690" operator="greaterThan">
      <formula>120</formula>
    </cfRule>
    <cfRule type="containsText" dxfId="2" priority="1406" operator="between" text="库存为">
      <formula>NOT(ISERROR(SEARCH("库存为",AU1884)))</formula>
    </cfRule>
  </conditionalFormatting>
  <conditionalFormatting sqref="AU1885">
    <cfRule type="cellIs" dxfId="0" priority="7973" operator="lessThan">
      <formula>20</formula>
    </cfRule>
    <cfRule type="cellIs" dxfId="1" priority="4689" operator="greaterThan">
      <formula>120</formula>
    </cfRule>
    <cfRule type="containsText" dxfId="2" priority="1405" operator="between" text="库存为">
      <formula>NOT(ISERROR(SEARCH("库存为",AU1885)))</formula>
    </cfRule>
  </conditionalFormatting>
  <conditionalFormatting sqref="AU1886">
    <cfRule type="cellIs" dxfId="0" priority="7972" operator="lessThan">
      <formula>20</formula>
    </cfRule>
    <cfRule type="cellIs" dxfId="1" priority="4688" operator="greaterThan">
      <formula>120</formula>
    </cfRule>
    <cfRule type="containsText" dxfId="2" priority="1404" operator="between" text="库存为">
      <formula>NOT(ISERROR(SEARCH("库存为",AU1886)))</formula>
    </cfRule>
  </conditionalFormatting>
  <conditionalFormatting sqref="AU1887">
    <cfRule type="cellIs" dxfId="0" priority="7971" operator="lessThan">
      <formula>20</formula>
    </cfRule>
    <cfRule type="cellIs" dxfId="1" priority="4687" operator="greaterThan">
      <formula>120</formula>
    </cfRule>
    <cfRule type="containsText" dxfId="2" priority="1403" operator="between" text="库存为">
      <formula>NOT(ISERROR(SEARCH("库存为",AU1887)))</formula>
    </cfRule>
  </conditionalFormatting>
  <conditionalFormatting sqref="AU1888">
    <cfRule type="cellIs" dxfId="0" priority="7970" operator="lessThan">
      <formula>20</formula>
    </cfRule>
    <cfRule type="cellIs" dxfId="1" priority="4686" operator="greaterThan">
      <formula>120</formula>
    </cfRule>
    <cfRule type="containsText" dxfId="2" priority="1402" operator="between" text="库存为">
      <formula>NOT(ISERROR(SEARCH("库存为",AU1888)))</formula>
    </cfRule>
  </conditionalFormatting>
  <conditionalFormatting sqref="AU1889">
    <cfRule type="cellIs" dxfId="0" priority="7969" operator="lessThan">
      <formula>20</formula>
    </cfRule>
    <cfRule type="cellIs" dxfId="1" priority="4685" operator="greaterThan">
      <formula>120</formula>
    </cfRule>
    <cfRule type="containsText" dxfId="2" priority="1401" operator="between" text="库存为">
      <formula>NOT(ISERROR(SEARCH("库存为",AU1889)))</formula>
    </cfRule>
  </conditionalFormatting>
  <conditionalFormatting sqref="AU1890">
    <cfRule type="cellIs" dxfId="0" priority="7968" operator="lessThan">
      <formula>20</formula>
    </cfRule>
    <cfRule type="cellIs" dxfId="1" priority="4684" operator="greaterThan">
      <formula>120</formula>
    </cfRule>
    <cfRule type="containsText" dxfId="2" priority="1400" operator="between" text="库存为">
      <formula>NOT(ISERROR(SEARCH("库存为",AU1890)))</formula>
    </cfRule>
  </conditionalFormatting>
  <conditionalFormatting sqref="AU1891">
    <cfRule type="cellIs" dxfId="0" priority="7967" operator="lessThan">
      <formula>20</formula>
    </cfRule>
    <cfRule type="cellIs" dxfId="1" priority="4683" operator="greaterThan">
      <formula>120</formula>
    </cfRule>
    <cfRule type="containsText" dxfId="2" priority="1399" operator="between" text="库存为">
      <formula>NOT(ISERROR(SEARCH("库存为",AU1891)))</formula>
    </cfRule>
  </conditionalFormatting>
  <conditionalFormatting sqref="AU1892">
    <cfRule type="cellIs" dxfId="0" priority="7966" operator="lessThan">
      <formula>20</formula>
    </cfRule>
    <cfRule type="cellIs" dxfId="1" priority="4682" operator="greaterThan">
      <formula>120</formula>
    </cfRule>
    <cfRule type="containsText" dxfId="2" priority="1398" operator="between" text="库存为">
      <formula>NOT(ISERROR(SEARCH("库存为",AU1892)))</formula>
    </cfRule>
  </conditionalFormatting>
  <conditionalFormatting sqref="AU1893">
    <cfRule type="cellIs" dxfId="0" priority="7965" operator="lessThan">
      <formula>20</formula>
    </cfRule>
    <cfRule type="cellIs" dxfId="1" priority="4681" operator="greaterThan">
      <formula>120</formula>
    </cfRule>
    <cfRule type="containsText" dxfId="2" priority="1397" operator="between" text="库存为">
      <formula>NOT(ISERROR(SEARCH("库存为",AU1893)))</formula>
    </cfRule>
  </conditionalFormatting>
  <conditionalFormatting sqref="AU1894">
    <cfRule type="cellIs" dxfId="0" priority="7964" operator="lessThan">
      <formula>20</formula>
    </cfRule>
    <cfRule type="cellIs" dxfId="1" priority="4680" operator="greaterThan">
      <formula>120</formula>
    </cfRule>
    <cfRule type="containsText" dxfId="2" priority="1396" operator="between" text="库存为">
      <formula>NOT(ISERROR(SEARCH("库存为",AU1894)))</formula>
    </cfRule>
  </conditionalFormatting>
  <conditionalFormatting sqref="AU1895">
    <cfRule type="cellIs" dxfId="0" priority="7963" operator="lessThan">
      <formula>20</formula>
    </cfRule>
    <cfRule type="cellIs" dxfId="1" priority="4679" operator="greaterThan">
      <formula>120</formula>
    </cfRule>
    <cfRule type="containsText" dxfId="2" priority="1395" operator="between" text="库存为">
      <formula>NOT(ISERROR(SEARCH("库存为",AU1895)))</formula>
    </cfRule>
  </conditionalFormatting>
  <conditionalFormatting sqref="AU1896">
    <cfRule type="cellIs" dxfId="0" priority="7962" operator="lessThan">
      <formula>20</formula>
    </cfRule>
    <cfRule type="cellIs" dxfId="1" priority="4678" operator="greaterThan">
      <formula>120</formula>
    </cfRule>
    <cfRule type="containsText" dxfId="2" priority="1394" operator="between" text="库存为">
      <formula>NOT(ISERROR(SEARCH("库存为",AU1896)))</formula>
    </cfRule>
  </conditionalFormatting>
  <conditionalFormatting sqref="AU1897">
    <cfRule type="cellIs" dxfId="0" priority="7961" operator="lessThan">
      <formula>20</formula>
    </cfRule>
    <cfRule type="cellIs" dxfId="1" priority="4677" operator="greaterThan">
      <formula>120</formula>
    </cfRule>
    <cfRule type="containsText" dxfId="2" priority="1393" operator="between" text="库存为">
      <formula>NOT(ISERROR(SEARCH("库存为",AU1897)))</formula>
    </cfRule>
  </conditionalFormatting>
  <conditionalFormatting sqref="AU1898">
    <cfRule type="cellIs" dxfId="0" priority="7960" operator="lessThan">
      <formula>20</formula>
    </cfRule>
    <cfRule type="cellIs" dxfId="1" priority="4676" operator="greaterThan">
      <formula>120</formula>
    </cfRule>
    <cfRule type="containsText" dxfId="2" priority="1392" operator="between" text="库存为">
      <formula>NOT(ISERROR(SEARCH("库存为",AU1898)))</formula>
    </cfRule>
  </conditionalFormatting>
  <conditionalFormatting sqref="AU1899">
    <cfRule type="cellIs" dxfId="0" priority="7959" operator="lessThan">
      <formula>20</formula>
    </cfRule>
    <cfRule type="cellIs" dxfId="1" priority="4675" operator="greaterThan">
      <formula>120</formula>
    </cfRule>
    <cfRule type="containsText" dxfId="2" priority="1391" operator="between" text="库存为">
      <formula>NOT(ISERROR(SEARCH("库存为",AU1899)))</formula>
    </cfRule>
  </conditionalFormatting>
  <conditionalFormatting sqref="AU1900">
    <cfRule type="cellIs" dxfId="0" priority="7958" operator="lessThan">
      <formula>20</formula>
    </cfRule>
    <cfRule type="cellIs" dxfId="1" priority="4674" operator="greaterThan">
      <formula>120</formula>
    </cfRule>
    <cfRule type="containsText" dxfId="2" priority="1390" operator="between" text="库存为">
      <formula>NOT(ISERROR(SEARCH("库存为",AU1900)))</formula>
    </cfRule>
  </conditionalFormatting>
  <conditionalFormatting sqref="AU1901">
    <cfRule type="cellIs" dxfId="0" priority="7957" operator="lessThan">
      <formula>20</formula>
    </cfRule>
    <cfRule type="cellIs" dxfId="1" priority="4673" operator="greaterThan">
      <formula>120</formula>
    </cfRule>
    <cfRule type="containsText" dxfId="2" priority="1389" operator="between" text="库存为">
      <formula>NOT(ISERROR(SEARCH("库存为",AU1901)))</formula>
    </cfRule>
  </conditionalFormatting>
  <conditionalFormatting sqref="AU1902">
    <cfRule type="cellIs" dxfId="0" priority="7956" operator="lessThan">
      <formula>20</formula>
    </cfRule>
    <cfRule type="cellIs" dxfId="1" priority="4672" operator="greaterThan">
      <formula>120</formula>
    </cfRule>
    <cfRule type="containsText" dxfId="2" priority="1388" operator="between" text="库存为">
      <formula>NOT(ISERROR(SEARCH("库存为",AU1902)))</formula>
    </cfRule>
  </conditionalFormatting>
  <conditionalFormatting sqref="AU1903">
    <cfRule type="cellIs" dxfId="0" priority="7955" operator="lessThan">
      <formula>20</formula>
    </cfRule>
    <cfRule type="cellIs" dxfId="1" priority="4671" operator="greaterThan">
      <formula>120</formula>
    </cfRule>
    <cfRule type="containsText" dxfId="2" priority="1387" operator="between" text="库存为">
      <formula>NOT(ISERROR(SEARCH("库存为",AU1903)))</formula>
    </cfRule>
  </conditionalFormatting>
  <conditionalFormatting sqref="AU1904">
    <cfRule type="cellIs" dxfId="0" priority="7954" operator="lessThan">
      <formula>20</formula>
    </cfRule>
    <cfRule type="cellIs" dxfId="1" priority="4670" operator="greaterThan">
      <formula>120</formula>
    </cfRule>
    <cfRule type="containsText" dxfId="2" priority="1386" operator="between" text="库存为">
      <formula>NOT(ISERROR(SEARCH("库存为",AU1904)))</formula>
    </cfRule>
  </conditionalFormatting>
  <conditionalFormatting sqref="AU1905">
    <cfRule type="cellIs" dxfId="0" priority="7953" operator="lessThan">
      <formula>20</formula>
    </cfRule>
    <cfRule type="cellIs" dxfId="1" priority="4669" operator="greaterThan">
      <formula>120</formula>
    </cfRule>
    <cfRule type="containsText" dxfId="2" priority="1385" operator="between" text="库存为">
      <formula>NOT(ISERROR(SEARCH("库存为",AU1905)))</formula>
    </cfRule>
  </conditionalFormatting>
  <conditionalFormatting sqref="AU1906">
    <cfRule type="cellIs" dxfId="0" priority="7952" operator="lessThan">
      <formula>20</formula>
    </cfRule>
    <cfRule type="cellIs" dxfId="1" priority="4668" operator="greaterThan">
      <formula>120</formula>
    </cfRule>
    <cfRule type="containsText" dxfId="2" priority="1384" operator="between" text="库存为">
      <formula>NOT(ISERROR(SEARCH("库存为",AU1906)))</formula>
    </cfRule>
  </conditionalFormatting>
  <conditionalFormatting sqref="AU1907">
    <cfRule type="cellIs" dxfId="0" priority="7951" operator="lessThan">
      <formula>20</formula>
    </cfRule>
    <cfRule type="cellIs" dxfId="1" priority="4667" operator="greaterThan">
      <formula>120</formula>
    </cfRule>
    <cfRule type="containsText" dxfId="2" priority="1383" operator="between" text="库存为">
      <formula>NOT(ISERROR(SEARCH("库存为",AU1907)))</formula>
    </cfRule>
  </conditionalFormatting>
  <conditionalFormatting sqref="AU1908">
    <cfRule type="cellIs" dxfId="0" priority="7950" operator="lessThan">
      <formula>20</formula>
    </cfRule>
    <cfRule type="cellIs" dxfId="1" priority="4666" operator="greaterThan">
      <formula>120</formula>
    </cfRule>
    <cfRule type="containsText" dxfId="2" priority="1382" operator="between" text="库存为">
      <formula>NOT(ISERROR(SEARCH("库存为",AU1908)))</formula>
    </cfRule>
  </conditionalFormatting>
  <conditionalFormatting sqref="AU1909">
    <cfRule type="cellIs" dxfId="0" priority="7949" operator="lessThan">
      <formula>20</formula>
    </cfRule>
    <cfRule type="cellIs" dxfId="1" priority="4665" operator="greaterThan">
      <formula>120</formula>
    </cfRule>
    <cfRule type="containsText" dxfId="2" priority="1381" operator="between" text="库存为">
      <formula>NOT(ISERROR(SEARCH("库存为",AU1909)))</formula>
    </cfRule>
  </conditionalFormatting>
  <conditionalFormatting sqref="AU1910">
    <cfRule type="cellIs" dxfId="0" priority="7948" operator="lessThan">
      <formula>20</formula>
    </cfRule>
    <cfRule type="cellIs" dxfId="1" priority="4664" operator="greaterThan">
      <formula>120</formula>
    </cfRule>
    <cfRule type="containsText" dxfId="2" priority="1380" operator="between" text="库存为">
      <formula>NOT(ISERROR(SEARCH("库存为",AU1910)))</formula>
    </cfRule>
  </conditionalFormatting>
  <conditionalFormatting sqref="AU1911">
    <cfRule type="cellIs" dxfId="0" priority="7947" operator="lessThan">
      <formula>20</formula>
    </cfRule>
    <cfRule type="cellIs" dxfId="1" priority="4663" operator="greaterThan">
      <formula>120</formula>
    </cfRule>
    <cfRule type="containsText" dxfId="2" priority="1379" operator="between" text="库存为">
      <formula>NOT(ISERROR(SEARCH("库存为",AU1911)))</formula>
    </cfRule>
  </conditionalFormatting>
  <conditionalFormatting sqref="AU1912">
    <cfRule type="cellIs" dxfId="0" priority="7946" operator="lessThan">
      <formula>20</formula>
    </cfRule>
    <cfRule type="cellIs" dxfId="1" priority="4662" operator="greaterThan">
      <formula>120</formula>
    </cfRule>
    <cfRule type="containsText" dxfId="2" priority="1378" operator="between" text="库存为">
      <formula>NOT(ISERROR(SEARCH("库存为",AU1912)))</formula>
    </cfRule>
  </conditionalFormatting>
  <conditionalFormatting sqref="AU1913">
    <cfRule type="cellIs" dxfId="0" priority="7945" operator="lessThan">
      <formula>20</formula>
    </cfRule>
    <cfRule type="cellIs" dxfId="1" priority="4661" operator="greaterThan">
      <formula>120</formula>
    </cfRule>
    <cfRule type="containsText" dxfId="2" priority="1377" operator="between" text="库存为">
      <formula>NOT(ISERROR(SEARCH("库存为",AU1913)))</formula>
    </cfRule>
  </conditionalFormatting>
  <conditionalFormatting sqref="AU1914">
    <cfRule type="cellIs" dxfId="0" priority="7944" operator="lessThan">
      <formula>20</formula>
    </cfRule>
    <cfRule type="cellIs" dxfId="1" priority="4660" operator="greaterThan">
      <formula>120</formula>
    </cfRule>
    <cfRule type="containsText" dxfId="2" priority="1376" operator="between" text="库存为">
      <formula>NOT(ISERROR(SEARCH("库存为",AU1914)))</formula>
    </cfRule>
  </conditionalFormatting>
  <conditionalFormatting sqref="AU1915">
    <cfRule type="cellIs" dxfId="0" priority="7943" operator="lessThan">
      <formula>20</formula>
    </cfRule>
    <cfRule type="cellIs" dxfId="1" priority="4659" operator="greaterThan">
      <formula>120</formula>
    </cfRule>
    <cfRule type="containsText" dxfId="2" priority="1375" operator="between" text="库存为">
      <formula>NOT(ISERROR(SEARCH("库存为",AU1915)))</formula>
    </cfRule>
  </conditionalFormatting>
  <conditionalFormatting sqref="AU1916">
    <cfRule type="cellIs" dxfId="0" priority="7942" operator="lessThan">
      <formula>20</formula>
    </cfRule>
    <cfRule type="cellIs" dxfId="1" priority="4658" operator="greaterThan">
      <formula>120</formula>
    </cfRule>
    <cfRule type="containsText" dxfId="2" priority="1374" operator="between" text="库存为">
      <formula>NOT(ISERROR(SEARCH("库存为",AU1916)))</formula>
    </cfRule>
  </conditionalFormatting>
  <conditionalFormatting sqref="AU1917">
    <cfRule type="cellIs" dxfId="0" priority="7941" operator="lessThan">
      <formula>20</formula>
    </cfRule>
    <cfRule type="cellIs" dxfId="1" priority="4657" operator="greaterThan">
      <formula>120</formula>
    </cfRule>
    <cfRule type="containsText" dxfId="2" priority="1373" operator="between" text="库存为">
      <formula>NOT(ISERROR(SEARCH("库存为",AU1917)))</formula>
    </cfRule>
  </conditionalFormatting>
  <conditionalFormatting sqref="AU1918">
    <cfRule type="cellIs" dxfId="0" priority="7940" operator="lessThan">
      <formula>20</formula>
    </cfRule>
    <cfRule type="cellIs" dxfId="1" priority="4656" operator="greaterThan">
      <formula>120</formula>
    </cfRule>
    <cfRule type="containsText" dxfId="2" priority="1372" operator="between" text="库存为">
      <formula>NOT(ISERROR(SEARCH("库存为",AU1918)))</formula>
    </cfRule>
  </conditionalFormatting>
  <conditionalFormatting sqref="AU1919">
    <cfRule type="cellIs" dxfId="0" priority="7939" operator="lessThan">
      <formula>20</formula>
    </cfRule>
    <cfRule type="cellIs" dxfId="1" priority="4655" operator="greaterThan">
      <formula>120</formula>
    </cfRule>
    <cfRule type="containsText" dxfId="2" priority="1371" operator="between" text="库存为">
      <formula>NOT(ISERROR(SEARCH("库存为",AU1919)))</formula>
    </cfRule>
  </conditionalFormatting>
  <conditionalFormatting sqref="AU1920">
    <cfRule type="cellIs" dxfId="0" priority="7938" operator="lessThan">
      <formula>20</formula>
    </cfRule>
    <cfRule type="cellIs" dxfId="1" priority="4654" operator="greaterThan">
      <formula>120</formula>
    </cfRule>
    <cfRule type="containsText" dxfId="2" priority="1370" operator="between" text="库存为">
      <formula>NOT(ISERROR(SEARCH("库存为",AU1920)))</formula>
    </cfRule>
  </conditionalFormatting>
  <conditionalFormatting sqref="AU1921">
    <cfRule type="cellIs" dxfId="0" priority="7937" operator="lessThan">
      <formula>20</formula>
    </cfRule>
    <cfRule type="cellIs" dxfId="1" priority="4653" operator="greaterThan">
      <formula>120</formula>
    </cfRule>
    <cfRule type="containsText" dxfId="2" priority="1369" operator="between" text="库存为">
      <formula>NOT(ISERROR(SEARCH("库存为",AU1921)))</formula>
    </cfRule>
  </conditionalFormatting>
  <conditionalFormatting sqref="AU1922">
    <cfRule type="cellIs" dxfId="0" priority="7936" operator="lessThan">
      <formula>20</formula>
    </cfRule>
    <cfRule type="cellIs" dxfId="1" priority="4652" operator="greaterThan">
      <formula>120</formula>
    </cfRule>
    <cfRule type="containsText" dxfId="2" priority="1368" operator="between" text="库存为">
      <formula>NOT(ISERROR(SEARCH("库存为",AU1922)))</formula>
    </cfRule>
  </conditionalFormatting>
  <conditionalFormatting sqref="AU1923">
    <cfRule type="cellIs" dxfId="0" priority="7935" operator="lessThan">
      <formula>20</formula>
    </cfRule>
    <cfRule type="cellIs" dxfId="1" priority="4651" operator="greaterThan">
      <formula>120</formula>
    </cfRule>
    <cfRule type="containsText" dxfId="2" priority="1367" operator="between" text="库存为">
      <formula>NOT(ISERROR(SEARCH("库存为",AU1923)))</formula>
    </cfRule>
  </conditionalFormatting>
  <conditionalFormatting sqref="AU1924">
    <cfRule type="cellIs" dxfId="0" priority="7934" operator="lessThan">
      <formula>20</formula>
    </cfRule>
    <cfRule type="cellIs" dxfId="1" priority="4650" operator="greaterThan">
      <formula>120</formula>
    </cfRule>
    <cfRule type="containsText" dxfId="2" priority="1366" operator="between" text="库存为">
      <formula>NOT(ISERROR(SEARCH("库存为",AU1924)))</formula>
    </cfRule>
  </conditionalFormatting>
  <conditionalFormatting sqref="AU1925">
    <cfRule type="cellIs" dxfId="0" priority="7933" operator="lessThan">
      <formula>20</formula>
    </cfRule>
    <cfRule type="cellIs" dxfId="1" priority="4649" operator="greaterThan">
      <formula>120</formula>
    </cfRule>
    <cfRule type="containsText" dxfId="2" priority="1365" operator="between" text="库存为">
      <formula>NOT(ISERROR(SEARCH("库存为",AU1925)))</formula>
    </cfRule>
  </conditionalFormatting>
  <conditionalFormatting sqref="AU1926">
    <cfRule type="cellIs" dxfId="0" priority="7932" operator="lessThan">
      <formula>20</formula>
    </cfRule>
    <cfRule type="cellIs" dxfId="1" priority="4648" operator="greaterThan">
      <formula>120</formula>
    </cfRule>
    <cfRule type="containsText" dxfId="2" priority="1364" operator="between" text="库存为">
      <formula>NOT(ISERROR(SEARCH("库存为",AU1926)))</formula>
    </cfRule>
  </conditionalFormatting>
  <conditionalFormatting sqref="AU1927">
    <cfRule type="cellIs" dxfId="0" priority="7931" operator="lessThan">
      <formula>20</formula>
    </cfRule>
    <cfRule type="cellIs" dxfId="1" priority="4647" operator="greaterThan">
      <formula>120</formula>
    </cfRule>
    <cfRule type="containsText" dxfId="2" priority="1363" operator="between" text="库存为">
      <formula>NOT(ISERROR(SEARCH("库存为",AU1927)))</formula>
    </cfRule>
  </conditionalFormatting>
  <conditionalFormatting sqref="AU1928">
    <cfRule type="cellIs" dxfId="0" priority="7930" operator="lessThan">
      <formula>20</formula>
    </cfRule>
    <cfRule type="cellIs" dxfId="1" priority="4646" operator="greaterThan">
      <formula>120</formula>
    </cfRule>
    <cfRule type="containsText" dxfId="2" priority="1362" operator="between" text="库存为">
      <formula>NOT(ISERROR(SEARCH("库存为",AU1928)))</formula>
    </cfRule>
  </conditionalFormatting>
  <conditionalFormatting sqref="AU1929">
    <cfRule type="cellIs" dxfId="0" priority="7929" operator="lessThan">
      <formula>20</formula>
    </cfRule>
    <cfRule type="cellIs" dxfId="1" priority="4645" operator="greaterThan">
      <formula>120</formula>
    </cfRule>
    <cfRule type="containsText" dxfId="2" priority="1361" operator="between" text="库存为">
      <formula>NOT(ISERROR(SEARCH("库存为",AU1929)))</formula>
    </cfRule>
  </conditionalFormatting>
  <conditionalFormatting sqref="AU1930">
    <cfRule type="cellIs" dxfId="0" priority="7928" operator="lessThan">
      <formula>20</formula>
    </cfRule>
    <cfRule type="cellIs" dxfId="1" priority="4644" operator="greaterThan">
      <formula>120</formula>
    </cfRule>
    <cfRule type="containsText" dxfId="2" priority="1360" operator="between" text="库存为">
      <formula>NOT(ISERROR(SEARCH("库存为",AU1930)))</formula>
    </cfRule>
  </conditionalFormatting>
  <conditionalFormatting sqref="AU1931">
    <cfRule type="cellIs" dxfId="0" priority="7927" operator="lessThan">
      <formula>20</formula>
    </cfRule>
    <cfRule type="cellIs" dxfId="1" priority="4643" operator="greaterThan">
      <formula>120</formula>
    </cfRule>
    <cfRule type="containsText" dxfId="2" priority="1359" operator="between" text="库存为">
      <formula>NOT(ISERROR(SEARCH("库存为",AU1931)))</formula>
    </cfRule>
  </conditionalFormatting>
  <conditionalFormatting sqref="AU1932">
    <cfRule type="cellIs" dxfId="0" priority="7926" operator="lessThan">
      <formula>20</formula>
    </cfRule>
    <cfRule type="cellIs" dxfId="1" priority="4642" operator="greaterThan">
      <formula>120</formula>
    </cfRule>
    <cfRule type="containsText" dxfId="2" priority="1358" operator="between" text="库存为">
      <formula>NOT(ISERROR(SEARCH("库存为",AU1932)))</formula>
    </cfRule>
  </conditionalFormatting>
  <conditionalFormatting sqref="AU1933">
    <cfRule type="cellIs" dxfId="0" priority="7925" operator="lessThan">
      <formula>20</formula>
    </cfRule>
    <cfRule type="cellIs" dxfId="1" priority="4641" operator="greaterThan">
      <formula>120</formula>
    </cfRule>
    <cfRule type="containsText" dxfId="2" priority="1357" operator="between" text="库存为">
      <formula>NOT(ISERROR(SEARCH("库存为",AU1933)))</formula>
    </cfRule>
  </conditionalFormatting>
  <conditionalFormatting sqref="AU1934">
    <cfRule type="cellIs" dxfId="0" priority="7924" operator="lessThan">
      <formula>20</formula>
    </cfRule>
    <cfRule type="cellIs" dxfId="1" priority="4640" operator="greaterThan">
      <formula>120</formula>
    </cfRule>
    <cfRule type="containsText" dxfId="2" priority="1356" operator="between" text="库存为">
      <formula>NOT(ISERROR(SEARCH("库存为",AU1934)))</formula>
    </cfRule>
  </conditionalFormatting>
  <conditionalFormatting sqref="AU1935">
    <cfRule type="cellIs" dxfId="0" priority="7923" operator="lessThan">
      <formula>20</formula>
    </cfRule>
    <cfRule type="cellIs" dxfId="1" priority="4639" operator="greaterThan">
      <formula>120</formula>
    </cfRule>
    <cfRule type="containsText" dxfId="2" priority="1355" operator="between" text="库存为">
      <formula>NOT(ISERROR(SEARCH("库存为",AU1935)))</formula>
    </cfRule>
  </conditionalFormatting>
  <conditionalFormatting sqref="AU1936">
    <cfRule type="cellIs" dxfId="0" priority="7922" operator="lessThan">
      <formula>20</formula>
    </cfRule>
    <cfRule type="cellIs" dxfId="1" priority="4638" operator="greaterThan">
      <formula>120</formula>
    </cfRule>
    <cfRule type="containsText" dxfId="2" priority="1354" operator="between" text="库存为">
      <formula>NOT(ISERROR(SEARCH("库存为",AU1936)))</formula>
    </cfRule>
  </conditionalFormatting>
  <conditionalFormatting sqref="AU1937">
    <cfRule type="cellIs" dxfId="0" priority="7921" operator="lessThan">
      <formula>20</formula>
    </cfRule>
    <cfRule type="cellIs" dxfId="1" priority="4637" operator="greaterThan">
      <formula>120</formula>
    </cfRule>
    <cfRule type="containsText" dxfId="2" priority="1353" operator="between" text="库存为">
      <formula>NOT(ISERROR(SEARCH("库存为",AU1937)))</formula>
    </cfRule>
  </conditionalFormatting>
  <conditionalFormatting sqref="AU1938">
    <cfRule type="cellIs" dxfId="0" priority="7920" operator="lessThan">
      <formula>20</formula>
    </cfRule>
    <cfRule type="cellIs" dxfId="1" priority="4636" operator="greaterThan">
      <formula>120</formula>
    </cfRule>
    <cfRule type="containsText" dxfId="2" priority="1352" operator="between" text="库存为">
      <formula>NOT(ISERROR(SEARCH("库存为",AU1938)))</formula>
    </cfRule>
  </conditionalFormatting>
  <conditionalFormatting sqref="AU1939">
    <cfRule type="cellIs" dxfId="0" priority="7919" operator="lessThan">
      <formula>20</formula>
    </cfRule>
    <cfRule type="cellIs" dxfId="1" priority="4635" operator="greaterThan">
      <formula>120</formula>
    </cfRule>
    <cfRule type="containsText" dxfId="2" priority="1351" operator="between" text="库存为">
      <formula>NOT(ISERROR(SEARCH("库存为",AU1939)))</formula>
    </cfRule>
  </conditionalFormatting>
  <conditionalFormatting sqref="AU1940">
    <cfRule type="cellIs" dxfId="0" priority="7918" operator="lessThan">
      <formula>20</formula>
    </cfRule>
    <cfRule type="cellIs" dxfId="1" priority="4634" operator="greaterThan">
      <formula>120</formula>
    </cfRule>
    <cfRule type="containsText" dxfId="2" priority="1350" operator="between" text="库存为">
      <formula>NOT(ISERROR(SEARCH("库存为",AU1940)))</formula>
    </cfRule>
  </conditionalFormatting>
  <conditionalFormatting sqref="AU1941">
    <cfRule type="cellIs" dxfId="0" priority="7917" operator="lessThan">
      <formula>20</formula>
    </cfRule>
    <cfRule type="cellIs" dxfId="1" priority="4633" operator="greaterThan">
      <formula>120</formula>
    </cfRule>
    <cfRule type="containsText" dxfId="2" priority="1349" operator="between" text="库存为">
      <formula>NOT(ISERROR(SEARCH("库存为",AU1941)))</formula>
    </cfRule>
  </conditionalFormatting>
  <conditionalFormatting sqref="AU1942">
    <cfRule type="cellIs" dxfId="0" priority="7916" operator="lessThan">
      <formula>20</formula>
    </cfRule>
    <cfRule type="cellIs" dxfId="1" priority="4632" operator="greaterThan">
      <formula>120</formula>
    </cfRule>
    <cfRule type="containsText" dxfId="2" priority="1348" operator="between" text="库存为">
      <formula>NOT(ISERROR(SEARCH("库存为",AU1942)))</formula>
    </cfRule>
  </conditionalFormatting>
  <conditionalFormatting sqref="AU1943">
    <cfRule type="cellIs" dxfId="0" priority="7915" operator="lessThan">
      <formula>20</formula>
    </cfRule>
    <cfRule type="cellIs" dxfId="1" priority="4631" operator="greaterThan">
      <formula>120</formula>
    </cfRule>
    <cfRule type="containsText" dxfId="2" priority="1347" operator="between" text="库存为">
      <formula>NOT(ISERROR(SEARCH("库存为",AU1943)))</formula>
    </cfRule>
  </conditionalFormatting>
  <conditionalFormatting sqref="AU1944">
    <cfRule type="cellIs" dxfId="0" priority="7914" operator="lessThan">
      <formula>20</formula>
    </cfRule>
    <cfRule type="cellIs" dxfId="1" priority="4630" operator="greaterThan">
      <formula>120</formula>
    </cfRule>
    <cfRule type="containsText" dxfId="2" priority="1346" operator="between" text="库存为">
      <formula>NOT(ISERROR(SEARCH("库存为",AU1944)))</formula>
    </cfRule>
  </conditionalFormatting>
  <conditionalFormatting sqref="AU1945">
    <cfRule type="cellIs" dxfId="0" priority="7913" operator="lessThan">
      <formula>20</formula>
    </cfRule>
    <cfRule type="cellIs" dxfId="1" priority="4629" operator="greaterThan">
      <formula>120</formula>
    </cfRule>
    <cfRule type="containsText" dxfId="2" priority="1345" operator="between" text="库存为">
      <formula>NOT(ISERROR(SEARCH("库存为",AU1945)))</formula>
    </cfRule>
  </conditionalFormatting>
  <conditionalFormatting sqref="AU1946">
    <cfRule type="cellIs" dxfId="0" priority="7912" operator="lessThan">
      <formula>20</formula>
    </cfRule>
    <cfRule type="cellIs" dxfId="1" priority="4628" operator="greaterThan">
      <formula>120</formula>
    </cfRule>
    <cfRule type="containsText" dxfId="2" priority="1344" operator="between" text="库存为">
      <formula>NOT(ISERROR(SEARCH("库存为",AU1946)))</formula>
    </cfRule>
  </conditionalFormatting>
  <conditionalFormatting sqref="AU1947">
    <cfRule type="cellIs" dxfId="0" priority="7911" operator="lessThan">
      <formula>20</formula>
    </cfRule>
    <cfRule type="cellIs" dxfId="1" priority="4627" operator="greaterThan">
      <formula>120</formula>
    </cfRule>
    <cfRule type="containsText" dxfId="2" priority="1343" operator="between" text="库存为">
      <formula>NOT(ISERROR(SEARCH("库存为",AU1947)))</formula>
    </cfRule>
  </conditionalFormatting>
  <conditionalFormatting sqref="AU1948">
    <cfRule type="cellIs" dxfId="0" priority="7910" operator="lessThan">
      <formula>20</formula>
    </cfRule>
    <cfRule type="cellIs" dxfId="1" priority="4626" operator="greaterThan">
      <formula>120</formula>
    </cfRule>
    <cfRule type="containsText" dxfId="2" priority="1342" operator="between" text="库存为">
      <formula>NOT(ISERROR(SEARCH("库存为",AU1948)))</formula>
    </cfRule>
  </conditionalFormatting>
  <conditionalFormatting sqref="AU1949">
    <cfRule type="cellIs" dxfId="0" priority="7909" operator="lessThan">
      <formula>20</formula>
    </cfRule>
    <cfRule type="cellIs" dxfId="1" priority="4625" operator="greaterThan">
      <formula>120</formula>
    </cfRule>
    <cfRule type="containsText" dxfId="2" priority="1341" operator="between" text="库存为">
      <formula>NOT(ISERROR(SEARCH("库存为",AU1949)))</formula>
    </cfRule>
  </conditionalFormatting>
  <conditionalFormatting sqref="AU1950">
    <cfRule type="cellIs" dxfId="0" priority="7908" operator="lessThan">
      <formula>20</formula>
    </cfRule>
    <cfRule type="cellIs" dxfId="1" priority="4624" operator="greaterThan">
      <formula>120</formula>
    </cfRule>
    <cfRule type="containsText" dxfId="2" priority="1340" operator="between" text="库存为">
      <formula>NOT(ISERROR(SEARCH("库存为",AU1950)))</formula>
    </cfRule>
  </conditionalFormatting>
  <conditionalFormatting sqref="AU1951">
    <cfRule type="cellIs" dxfId="0" priority="7907" operator="lessThan">
      <formula>20</formula>
    </cfRule>
    <cfRule type="cellIs" dxfId="1" priority="4623" operator="greaterThan">
      <formula>120</formula>
    </cfRule>
    <cfRule type="containsText" dxfId="2" priority="1339" operator="between" text="库存为">
      <formula>NOT(ISERROR(SEARCH("库存为",AU1951)))</formula>
    </cfRule>
  </conditionalFormatting>
  <conditionalFormatting sqref="AU1952">
    <cfRule type="cellIs" dxfId="0" priority="7906" operator="lessThan">
      <formula>20</formula>
    </cfRule>
    <cfRule type="cellIs" dxfId="1" priority="4622" operator="greaterThan">
      <formula>120</formula>
    </cfRule>
    <cfRule type="containsText" dxfId="2" priority="1338" operator="between" text="库存为">
      <formula>NOT(ISERROR(SEARCH("库存为",AU1952)))</formula>
    </cfRule>
  </conditionalFormatting>
  <conditionalFormatting sqref="AU1953">
    <cfRule type="cellIs" dxfId="0" priority="7905" operator="lessThan">
      <formula>20</formula>
    </cfRule>
    <cfRule type="cellIs" dxfId="1" priority="4621" operator="greaterThan">
      <formula>120</formula>
    </cfRule>
    <cfRule type="containsText" dxfId="2" priority="1337" operator="between" text="库存为">
      <formula>NOT(ISERROR(SEARCH("库存为",AU1953)))</formula>
    </cfRule>
  </conditionalFormatting>
  <conditionalFormatting sqref="AU1954">
    <cfRule type="cellIs" dxfId="0" priority="7904" operator="lessThan">
      <formula>20</formula>
    </cfRule>
    <cfRule type="cellIs" dxfId="1" priority="4620" operator="greaterThan">
      <formula>120</formula>
    </cfRule>
    <cfRule type="containsText" dxfId="2" priority="1336" operator="between" text="库存为">
      <formula>NOT(ISERROR(SEARCH("库存为",AU1954)))</formula>
    </cfRule>
  </conditionalFormatting>
  <conditionalFormatting sqref="AU1955">
    <cfRule type="cellIs" dxfId="0" priority="7903" operator="lessThan">
      <formula>20</formula>
    </cfRule>
    <cfRule type="cellIs" dxfId="1" priority="4619" operator="greaterThan">
      <formula>120</formula>
    </cfRule>
    <cfRule type="containsText" dxfId="2" priority="1335" operator="between" text="库存为">
      <formula>NOT(ISERROR(SEARCH("库存为",AU1955)))</formula>
    </cfRule>
  </conditionalFormatting>
  <conditionalFormatting sqref="AU1956">
    <cfRule type="cellIs" dxfId="0" priority="7902" operator="lessThan">
      <formula>20</formula>
    </cfRule>
    <cfRule type="cellIs" dxfId="1" priority="4618" operator="greaterThan">
      <formula>120</formula>
    </cfRule>
    <cfRule type="containsText" dxfId="2" priority="1334" operator="between" text="库存为">
      <formula>NOT(ISERROR(SEARCH("库存为",AU1956)))</formula>
    </cfRule>
  </conditionalFormatting>
  <conditionalFormatting sqref="AU1957">
    <cfRule type="cellIs" dxfId="0" priority="7901" operator="lessThan">
      <formula>20</formula>
    </cfRule>
    <cfRule type="cellIs" dxfId="1" priority="4617" operator="greaterThan">
      <formula>120</formula>
    </cfRule>
    <cfRule type="containsText" dxfId="2" priority="1333" operator="between" text="库存为">
      <formula>NOT(ISERROR(SEARCH("库存为",AU1957)))</formula>
    </cfRule>
  </conditionalFormatting>
  <conditionalFormatting sqref="AU1958">
    <cfRule type="cellIs" dxfId="0" priority="7900" operator="lessThan">
      <formula>20</formula>
    </cfRule>
    <cfRule type="cellIs" dxfId="1" priority="4616" operator="greaterThan">
      <formula>120</formula>
    </cfRule>
    <cfRule type="containsText" dxfId="2" priority="1332" operator="between" text="库存为">
      <formula>NOT(ISERROR(SEARCH("库存为",AU1958)))</formula>
    </cfRule>
  </conditionalFormatting>
  <conditionalFormatting sqref="AU1959">
    <cfRule type="cellIs" dxfId="0" priority="7899" operator="lessThan">
      <formula>20</formula>
    </cfRule>
    <cfRule type="cellIs" dxfId="1" priority="4615" operator="greaterThan">
      <formula>120</formula>
    </cfRule>
    <cfRule type="containsText" dxfId="2" priority="1331" operator="between" text="库存为">
      <formula>NOT(ISERROR(SEARCH("库存为",AU1959)))</formula>
    </cfRule>
  </conditionalFormatting>
  <conditionalFormatting sqref="AU1960">
    <cfRule type="cellIs" dxfId="0" priority="7898" operator="lessThan">
      <formula>20</formula>
    </cfRule>
    <cfRule type="cellIs" dxfId="1" priority="4614" operator="greaterThan">
      <formula>120</formula>
    </cfRule>
    <cfRule type="containsText" dxfId="2" priority="1330" operator="between" text="库存为">
      <formula>NOT(ISERROR(SEARCH("库存为",AU1960)))</formula>
    </cfRule>
  </conditionalFormatting>
  <conditionalFormatting sqref="AU1961">
    <cfRule type="cellIs" dxfId="0" priority="7897" operator="lessThan">
      <formula>20</formula>
    </cfRule>
    <cfRule type="cellIs" dxfId="1" priority="4613" operator="greaterThan">
      <formula>120</formula>
    </cfRule>
    <cfRule type="containsText" dxfId="2" priority="1329" operator="between" text="库存为">
      <formula>NOT(ISERROR(SEARCH("库存为",AU1961)))</formula>
    </cfRule>
  </conditionalFormatting>
  <conditionalFormatting sqref="AU1962">
    <cfRule type="cellIs" dxfId="0" priority="7896" operator="lessThan">
      <formula>20</formula>
    </cfRule>
    <cfRule type="cellIs" dxfId="1" priority="4612" operator="greaterThan">
      <formula>120</formula>
    </cfRule>
    <cfRule type="containsText" dxfId="2" priority="1328" operator="between" text="库存为">
      <formula>NOT(ISERROR(SEARCH("库存为",AU1962)))</formula>
    </cfRule>
  </conditionalFormatting>
  <conditionalFormatting sqref="AU1963">
    <cfRule type="cellIs" dxfId="0" priority="7895" operator="lessThan">
      <formula>20</formula>
    </cfRule>
    <cfRule type="cellIs" dxfId="1" priority="4611" operator="greaterThan">
      <formula>120</formula>
    </cfRule>
    <cfRule type="containsText" dxfId="2" priority="1327" operator="between" text="库存为">
      <formula>NOT(ISERROR(SEARCH("库存为",AU1963)))</formula>
    </cfRule>
  </conditionalFormatting>
  <conditionalFormatting sqref="AU1964">
    <cfRule type="cellIs" dxfId="0" priority="7894" operator="lessThan">
      <formula>20</formula>
    </cfRule>
    <cfRule type="cellIs" dxfId="1" priority="4610" operator="greaterThan">
      <formula>120</formula>
    </cfRule>
    <cfRule type="containsText" dxfId="2" priority="1326" operator="between" text="库存为">
      <formula>NOT(ISERROR(SEARCH("库存为",AU1964)))</formula>
    </cfRule>
  </conditionalFormatting>
  <conditionalFormatting sqref="AU1965">
    <cfRule type="cellIs" dxfId="0" priority="7893" operator="lessThan">
      <formula>20</formula>
    </cfRule>
    <cfRule type="cellIs" dxfId="1" priority="4609" operator="greaterThan">
      <formula>120</formula>
    </cfRule>
    <cfRule type="containsText" dxfId="2" priority="1325" operator="between" text="库存为">
      <formula>NOT(ISERROR(SEARCH("库存为",AU1965)))</formula>
    </cfRule>
  </conditionalFormatting>
  <conditionalFormatting sqref="AU1966">
    <cfRule type="cellIs" dxfId="0" priority="7892" operator="lessThan">
      <formula>20</formula>
    </cfRule>
    <cfRule type="cellIs" dxfId="1" priority="4608" operator="greaterThan">
      <formula>120</formula>
    </cfRule>
    <cfRule type="containsText" dxfId="2" priority="1324" operator="between" text="库存为">
      <formula>NOT(ISERROR(SEARCH("库存为",AU1966)))</formula>
    </cfRule>
  </conditionalFormatting>
  <conditionalFormatting sqref="AU1967">
    <cfRule type="cellIs" dxfId="0" priority="7891" operator="lessThan">
      <formula>20</formula>
    </cfRule>
    <cfRule type="cellIs" dxfId="1" priority="4607" operator="greaterThan">
      <formula>120</formula>
    </cfRule>
    <cfRule type="containsText" dxfId="2" priority="1323" operator="between" text="库存为">
      <formula>NOT(ISERROR(SEARCH("库存为",AU1967)))</formula>
    </cfRule>
  </conditionalFormatting>
  <conditionalFormatting sqref="AU1968">
    <cfRule type="cellIs" dxfId="0" priority="7890" operator="lessThan">
      <formula>20</formula>
    </cfRule>
    <cfRule type="cellIs" dxfId="1" priority="4606" operator="greaterThan">
      <formula>120</formula>
    </cfRule>
    <cfRule type="containsText" dxfId="2" priority="1322" operator="between" text="库存为">
      <formula>NOT(ISERROR(SEARCH("库存为",AU1968)))</formula>
    </cfRule>
  </conditionalFormatting>
  <conditionalFormatting sqref="AU1969">
    <cfRule type="cellIs" dxfId="0" priority="7889" operator="lessThan">
      <formula>20</formula>
    </cfRule>
    <cfRule type="cellIs" dxfId="1" priority="4605" operator="greaterThan">
      <formula>120</formula>
    </cfRule>
    <cfRule type="containsText" dxfId="2" priority="1321" operator="between" text="库存为">
      <formula>NOT(ISERROR(SEARCH("库存为",AU1969)))</formula>
    </cfRule>
  </conditionalFormatting>
  <conditionalFormatting sqref="AU1970">
    <cfRule type="cellIs" dxfId="0" priority="7888" operator="lessThan">
      <formula>20</formula>
    </cfRule>
    <cfRule type="cellIs" dxfId="1" priority="4604" operator="greaterThan">
      <formula>120</formula>
    </cfRule>
    <cfRule type="containsText" dxfId="2" priority="1320" operator="between" text="库存为">
      <formula>NOT(ISERROR(SEARCH("库存为",AU1970)))</formula>
    </cfRule>
  </conditionalFormatting>
  <conditionalFormatting sqref="AU1971">
    <cfRule type="cellIs" dxfId="0" priority="7887" operator="lessThan">
      <formula>20</formula>
    </cfRule>
    <cfRule type="cellIs" dxfId="1" priority="4603" operator="greaterThan">
      <formula>120</formula>
    </cfRule>
    <cfRule type="containsText" dxfId="2" priority="1319" operator="between" text="库存为">
      <formula>NOT(ISERROR(SEARCH("库存为",AU1971)))</formula>
    </cfRule>
  </conditionalFormatting>
  <conditionalFormatting sqref="AU1972">
    <cfRule type="cellIs" dxfId="0" priority="7886" operator="lessThan">
      <formula>20</formula>
    </cfRule>
    <cfRule type="cellIs" dxfId="1" priority="4602" operator="greaterThan">
      <formula>120</formula>
    </cfRule>
    <cfRule type="containsText" dxfId="2" priority="1318" operator="between" text="库存为">
      <formula>NOT(ISERROR(SEARCH("库存为",AU1972)))</formula>
    </cfRule>
  </conditionalFormatting>
  <conditionalFormatting sqref="AU1973">
    <cfRule type="cellIs" dxfId="0" priority="7885" operator="lessThan">
      <formula>20</formula>
    </cfRule>
    <cfRule type="cellIs" dxfId="1" priority="4601" operator="greaterThan">
      <formula>120</formula>
    </cfRule>
    <cfRule type="containsText" dxfId="2" priority="1317" operator="between" text="库存为">
      <formula>NOT(ISERROR(SEARCH("库存为",AU1973)))</formula>
    </cfRule>
  </conditionalFormatting>
  <conditionalFormatting sqref="AU1974">
    <cfRule type="cellIs" dxfId="0" priority="7884" operator="lessThan">
      <formula>20</formula>
    </cfRule>
    <cfRule type="cellIs" dxfId="1" priority="4600" operator="greaterThan">
      <formula>120</formula>
    </cfRule>
    <cfRule type="containsText" dxfId="2" priority="1316" operator="between" text="库存为">
      <formula>NOT(ISERROR(SEARCH("库存为",AU1974)))</formula>
    </cfRule>
  </conditionalFormatting>
  <conditionalFormatting sqref="AU1975">
    <cfRule type="cellIs" dxfId="0" priority="7883" operator="lessThan">
      <formula>20</formula>
    </cfRule>
    <cfRule type="cellIs" dxfId="1" priority="4599" operator="greaterThan">
      <formula>120</formula>
    </cfRule>
    <cfRule type="containsText" dxfId="2" priority="1315" operator="between" text="库存为">
      <formula>NOT(ISERROR(SEARCH("库存为",AU1975)))</formula>
    </cfRule>
  </conditionalFormatting>
  <conditionalFormatting sqref="AU1976">
    <cfRule type="cellIs" dxfId="0" priority="7882" operator="lessThan">
      <formula>20</formula>
    </cfRule>
    <cfRule type="cellIs" dxfId="1" priority="4598" operator="greaterThan">
      <formula>120</formula>
    </cfRule>
    <cfRule type="containsText" dxfId="2" priority="1314" operator="between" text="库存为">
      <formula>NOT(ISERROR(SEARCH("库存为",AU1976)))</formula>
    </cfRule>
  </conditionalFormatting>
  <conditionalFormatting sqref="AU1977">
    <cfRule type="cellIs" dxfId="0" priority="7881" operator="lessThan">
      <formula>20</formula>
    </cfRule>
    <cfRule type="cellIs" dxfId="1" priority="4597" operator="greaterThan">
      <formula>120</formula>
    </cfRule>
    <cfRule type="containsText" dxfId="2" priority="1313" operator="between" text="库存为">
      <formula>NOT(ISERROR(SEARCH("库存为",AU1977)))</formula>
    </cfRule>
  </conditionalFormatting>
  <conditionalFormatting sqref="AU1978">
    <cfRule type="cellIs" dxfId="0" priority="7880" operator="lessThan">
      <formula>20</formula>
    </cfRule>
    <cfRule type="cellIs" dxfId="1" priority="4596" operator="greaterThan">
      <formula>120</formula>
    </cfRule>
    <cfRule type="containsText" dxfId="2" priority="1312" operator="between" text="库存为">
      <formula>NOT(ISERROR(SEARCH("库存为",AU1978)))</formula>
    </cfRule>
  </conditionalFormatting>
  <conditionalFormatting sqref="AU1979">
    <cfRule type="cellIs" dxfId="0" priority="7879" operator="lessThan">
      <formula>20</formula>
    </cfRule>
    <cfRule type="cellIs" dxfId="1" priority="4595" operator="greaterThan">
      <formula>120</formula>
    </cfRule>
    <cfRule type="containsText" dxfId="2" priority="1311" operator="between" text="库存为">
      <formula>NOT(ISERROR(SEARCH("库存为",AU1979)))</formula>
    </cfRule>
  </conditionalFormatting>
  <conditionalFormatting sqref="AU1980">
    <cfRule type="cellIs" dxfId="0" priority="7878" operator="lessThan">
      <formula>20</formula>
    </cfRule>
    <cfRule type="cellIs" dxfId="1" priority="4594" operator="greaterThan">
      <formula>120</formula>
    </cfRule>
    <cfRule type="containsText" dxfId="2" priority="1310" operator="between" text="库存为">
      <formula>NOT(ISERROR(SEARCH("库存为",AU1980)))</formula>
    </cfRule>
  </conditionalFormatting>
  <conditionalFormatting sqref="AU1981">
    <cfRule type="cellIs" dxfId="0" priority="7877" operator="lessThan">
      <formula>20</formula>
    </cfRule>
    <cfRule type="cellIs" dxfId="1" priority="4593" operator="greaterThan">
      <formula>120</formula>
    </cfRule>
    <cfRule type="containsText" dxfId="2" priority="1309" operator="between" text="库存为">
      <formula>NOT(ISERROR(SEARCH("库存为",AU1981)))</formula>
    </cfRule>
  </conditionalFormatting>
  <conditionalFormatting sqref="AU1982">
    <cfRule type="cellIs" dxfId="0" priority="7876" operator="lessThan">
      <formula>20</formula>
    </cfRule>
    <cfRule type="cellIs" dxfId="1" priority="4592" operator="greaterThan">
      <formula>120</formula>
    </cfRule>
    <cfRule type="containsText" dxfId="2" priority="1308" operator="between" text="库存为">
      <formula>NOT(ISERROR(SEARCH("库存为",AU1982)))</formula>
    </cfRule>
  </conditionalFormatting>
  <conditionalFormatting sqref="AU1983">
    <cfRule type="cellIs" dxfId="0" priority="7875" operator="lessThan">
      <formula>20</formula>
    </cfRule>
    <cfRule type="cellIs" dxfId="1" priority="4591" operator="greaterThan">
      <formula>120</formula>
    </cfRule>
    <cfRule type="containsText" dxfId="2" priority="1307" operator="between" text="库存为">
      <formula>NOT(ISERROR(SEARCH("库存为",AU1983)))</formula>
    </cfRule>
  </conditionalFormatting>
  <conditionalFormatting sqref="AU1984">
    <cfRule type="cellIs" dxfId="0" priority="7874" operator="lessThan">
      <formula>20</formula>
    </cfRule>
    <cfRule type="cellIs" dxfId="1" priority="4590" operator="greaterThan">
      <formula>120</formula>
    </cfRule>
    <cfRule type="containsText" dxfId="2" priority="1306" operator="between" text="库存为">
      <formula>NOT(ISERROR(SEARCH("库存为",AU1984)))</formula>
    </cfRule>
  </conditionalFormatting>
  <conditionalFormatting sqref="AU1985">
    <cfRule type="cellIs" dxfId="0" priority="7873" operator="lessThan">
      <formula>20</formula>
    </cfRule>
    <cfRule type="cellIs" dxfId="1" priority="4589" operator="greaterThan">
      <formula>120</formula>
    </cfRule>
    <cfRule type="containsText" dxfId="2" priority="1305" operator="between" text="库存为">
      <formula>NOT(ISERROR(SEARCH("库存为",AU1985)))</formula>
    </cfRule>
  </conditionalFormatting>
  <conditionalFormatting sqref="AU1986">
    <cfRule type="cellIs" dxfId="0" priority="7872" operator="lessThan">
      <formula>20</formula>
    </cfRule>
    <cfRule type="cellIs" dxfId="1" priority="4588" operator="greaterThan">
      <formula>120</formula>
    </cfRule>
    <cfRule type="containsText" dxfId="2" priority="1304" operator="between" text="库存为">
      <formula>NOT(ISERROR(SEARCH("库存为",AU1986)))</formula>
    </cfRule>
  </conditionalFormatting>
  <conditionalFormatting sqref="AU1987">
    <cfRule type="cellIs" dxfId="0" priority="7871" operator="lessThan">
      <formula>20</formula>
    </cfRule>
    <cfRule type="cellIs" dxfId="1" priority="4587" operator="greaterThan">
      <formula>120</formula>
    </cfRule>
    <cfRule type="containsText" dxfId="2" priority="1303" operator="between" text="库存为">
      <formula>NOT(ISERROR(SEARCH("库存为",AU1987)))</formula>
    </cfRule>
  </conditionalFormatting>
  <conditionalFormatting sqref="AU1988">
    <cfRule type="cellIs" dxfId="0" priority="7870" operator="lessThan">
      <formula>20</formula>
    </cfRule>
    <cfRule type="cellIs" dxfId="1" priority="4586" operator="greaterThan">
      <formula>120</formula>
    </cfRule>
    <cfRule type="containsText" dxfId="2" priority="1302" operator="between" text="库存为">
      <formula>NOT(ISERROR(SEARCH("库存为",AU1988)))</formula>
    </cfRule>
  </conditionalFormatting>
  <conditionalFormatting sqref="AU1989">
    <cfRule type="cellIs" dxfId="0" priority="7869" operator="lessThan">
      <formula>20</formula>
    </cfRule>
    <cfRule type="cellIs" dxfId="1" priority="4585" operator="greaterThan">
      <formula>120</formula>
    </cfRule>
    <cfRule type="containsText" dxfId="2" priority="1301" operator="between" text="库存为">
      <formula>NOT(ISERROR(SEARCH("库存为",AU1989)))</formula>
    </cfRule>
  </conditionalFormatting>
  <conditionalFormatting sqref="AU1990">
    <cfRule type="cellIs" dxfId="0" priority="7868" operator="lessThan">
      <formula>20</formula>
    </cfRule>
    <cfRule type="cellIs" dxfId="1" priority="4584" operator="greaterThan">
      <formula>120</formula>
    </cfRule>
    <cfRule type="containsText" dxfId="2" priority="1300" operator="between" text="库存为">
      <formula>NOT(ISERROR(SEARCH("库存为",AU1990)))</formula>
    </cfRule>
  </conditionalFormatting>
  <conditionalFormatting sqref="AU1991">
    <cfRule type="cellIs" dxfId="0" priority="7867" operator="lessThan">
      <formula>20</formula>
    </cfRule>
    <cfRule type="cellIs" dxfId="1" priority="4583" operator="greaterThan">
      <formula>120</formula>
    </cfRule>
    <cfRule type="containsText" dxfId="2" priority="1299" operator="between" text="库存为">
      <formula>NOT(ISERROR(SEARCH("库存为",AU1991)))</formula>
    </cfRule>
  </conditionalFormatting>
  <conditionalFormatting sqref="AU1992">
    <cfRule type="cellIs" dxfId="0" priority="7866" operator="lessThan">
      <formula>20</formula>
    </cfRule>
    <cfRule type="cellIs" dxfId="1" priority="4582" operator="greaterThan">
      <formula>120</formula>
    </cfRule>
    <cfRule type="containsText" dxfId="2" priority="1298" operator="between" text="库存为">
      <formula>NOT(ISERROR(SEARCH("库存为",AU1992)))</formula>
    </cfRule>
  </conditionalFormatting>
  <conditionalFormatting sqref="AU1993">
    <cfRule type="cellIs" dxfId="0" priority="7865" operator="lessThan">
      <formula>20</formula>
    </cfRule>
    <cfRule type="cellIs" dxfId="1" priority="4581" operator="greaterThan">
      <formula>120</formula>
    </cfRule>
    <cfRule type="containsText" dxfId="2" priority="1297" operator="between" text="库存为">
      <formula>NOT(ISERROR(SEARCH("库存为",AU1993)))</formula>
    </cfRule>
  </conditionalFormatting>
  <conditionalFormatting sqref="AU1994">
    <cfRule type="cellIs" dxfId="0" priority="7864" operator="lessThan">
      <formula>20</formula>
    </cfRule>
    <cfRule type="cellIs" dxfId="1" priority="4580" operator="greaterThan">
      <formula>120</formula>
    </cfRule>
    <cfRule type="containsText" dxfId="2" priority="1296" operator="between" text="库存为">
      <formula>NOT(ISERROR(SEARCH("库存为",AU1994)))</formula>
    </cfRule>
  </conditionalFormatting>
  <conditionalFormatting sqref="AU1995">
    <cfRule type="cellIs" dxfId="0" priority="7863" operator="lessThan">
      <formula>20</formula>
    </cfRule>
    <cfRule type="cellIs" dxfId="1" priority="4579" operator="greaterThan">
      <formula>120</formula>
    </cfRule>
    <cfRule type="containsText" dxfId="2" priority="1295" operator="between" text="库存为">
      <formula>NOT(ISERROR(SEARCH("库存为",AU1995)))</formula>
    </cfRule>
  </conditionalFormatting>
  <conditionalFormatting sqref="AU1996">
    <cfRule type="cellIs" dxfId="0" priority="7862" operator="lessThan">
      <formula>20</formula>
    </cfRule>
    <cfRule type="cellIs" dxfId="1" priority="4578" operator="greaterThan">
      <formula>120</formula>
    </cfRule>
    <cfRule type="containsText" dxfId="2" priority="1294" operator="between" text="库存为">
      <formula>NOT(ISERROR(SEARCH("库存为",AU1996)))</formula>
    </cfRule>
  </conditionalFormatting>
  <conditionalFormatting sqref="AU1997">
    <cfRule type="cellIs" dxfId="0" priority="7861" operator="lessThan">
      <formula>20</formula>
    </cfRule>
    <cfRule type="cellIs" dxfId="1" priority="4577" operator="greaterThan">
      <formula>120</formula>
    </cfRule>
    <cfRule type="containsText" dxfId="2" priority="1293" operator="between" text="库存为">
      <formula>NOT(ISERROR(SEARCH("库存为",AU1997)))</formula>
    </cfRule>
  </conditionalFormatting>
  <conditionalFormatting sqref="AU1998">
    <cfRule type="cellIs" dxfId="0" priority="7860" operator="lessThan">
      <formula>20</formula>
    </cfRule>
    <cfRule type="cellIs" dxfId="1" priority="4576" operator="greaterThan">
      <formula>120</formula>
    </cfRule>
    <cfRule type="containsText" dxfId="2" priority="1292" operator="between" text="库存为">
      <formula>NOT(ISERROR(SEARCH("库存为",AU1998)))</formula>
    </cfRule>
  </conditionalFormatting>
  <conditionalFormatting sqref="AU1999">
    <cfRule type="cellIs" dxfId="0" priority="7859" operator="lessThan">
      <formula>20</formula>
    </cfRule>
    <cfRule type="cellIs" dxfId="1" priority="4575" operator="greaterThan">
      <formula>120</formula>
    </cfRule>
    <cfRule type="containsText" dxfId="2" priority="1291" operator="between" text="库存为">
      <formula>NOT(ISERROR(SEARCH("库存为",AU1999)))</formula>
    </cfRule>
  </conditionalFormatting>
  <conditionalFormatting sqref="AU2000">
    <cfRule type="cellIs" dxfId="0" priority="7858" operator="lessThan">
      <formula>20</formula>
    </cfRule>
    <cfRule type="cellIs" dxfId="1" priority="4574" operator="greaterThan">
      <formula>120</formula>
    </cfRule>
    <cfRule type="containsText" dxfId="2" priority="1290" operator="between" text="库存为">
      <formula>NOT(ISERROR(SEARCH("库存为",AU2000)))</formula>
    </cfRule>
  </conditionalFormatting>
  <conditionalFormatting sqref="AU2001">
    <cfRule type="cellIs" dxfId="0" priority="7857" operator="lessThan">
      <formula>20</formula>
    </cfRule>
    <cfRule type="cellIs" dxfId="1" priority="4573" operator="greaterThan">
      <formula>120</formula>
    </cfRule>
    <cfRule type="containsText" dxfId="2" priority="1289" operator="between" text="库存为">
      <formula>NOT(ISERROR(SEARCH("库存为",AU2001)))</formula>
    </cfRule>
  </conditionalFormatting>
  <conditionalFormatting sqref="AU2002">
    <cfRule type="cellIs" dxfId="0" priority="7856" operator="lessThan">
      <formula>20</formula>
    </cfRule>
    <cfRule type="cellIs" dxfId="1" priority="4572" operator="greaterThan">
      <formula>120</formula>
    </cfRule>
    <cfRule type="containsText" dxfId="2" priority="1288" operator="between" text="库存为">
      <formula>NOT(ISERROR(SEARCH("库存为",AU2002)))</formula>
    </cfRule>
  </conditionalFormatting>
  <conditionalFormatting sqref="AU2003">
    <cfRule type="cellIs" dxfId="0" priority="7855" operator="lessThan">
      <formula>20</formula>
    </cfRule>
    <cfRule type="cellIs" dxfId="1" priority="4571" operator="greaterThan">
      <formula>120</formula>
    </cfRule>
    <cfRule type="containsText" dxfId="2" priority="1287" operator="between" text="库存为">
      <formula>NOT(ISERROR(SEARCH("库存为",AU2003)))</formula>
    </cfRule>
  </conditionalFormatting>
  <conditionalFormatting sqref="AU2004">
    <cfRule type="cellIs" dxfId="0" priority="7854" operator="lessThan">
      <formula>20</formula>
    </cfRule>
    <cfRule type="cellIs" dxfId="1" priority="4570" operator="greaterThan">
      <formula>120</formula>
    </cfRule>
    <cfRule type="containsText" dxfId="2" priority="1286" operator="between" text="库存为">
      <formula>NOT(ISERROR(SEARCH("库存为",AU2004)))</formula>
    </cfRule>
  </conditionalFormatting>
  <conditionalFormatting sqref="AU2005">
    <cfRule type="cellIs" dxfId="0" priority="7853" operator="lessThan">
      <formula>20</formula>
    </cfRule>
    <cfRule type="cellIs" dxfId="1" priority="4569" operator="greaterThan">
      <formula>120</formula>
    </cfRule>
    <cfRule type="containsText" dxfId="2" priority="1285" operator="between" text="库存为">
      <formula>NOT(ISERROR(SEARCH("库存为",AU2005)))</formula>
    </cfRule>
  </conditionalFormatting>
  <conditionalFormatting sqref="AU2006">
    <cfRule type="cellIs" dxfId="0" priority="7852" operator="lessThan">
      <formula>20</formula>
    </cfRule>
    <cfRule type="cellIs" dxfId="1" priority="4568" operator="greaterThan">
      <formula>120</formula>
    </cfRule>
    <cfRule type="containsText" dxfId="2" priority="1284" operator="between" text="库存为">
      <formula>NOT(ISERROR(SEARCH("库存为",AU2006)))</formula>
    </cfRule>
  </conditionalFormatting>
  <conditionalFormatting sqref="AU2007">
    <cfRule type="cellIs" dxfId="0" priority="7851" operator="lessThan">
      <formula>20</formula>
    </cfRule>
    <cfRule type="cellIs" dxfId="1" priority="4567" operator="greaterThan">
      <formula>120</formula>
    </cfRule>
    <cfRule type="containsText" dxfId="2" priority="1283" operator="between" text="库存为">
      <formula>NOT(ISERROR(SEARCH("库存为",AU2007)))</formula>
    </cfRule>
  </conditionalFormatting>
  <conditionalFormatting sqref="AU2008">
    <cfRule type="cellIs" dxfId="0" priority="7850" operator="lessThan">
      <formula>20</formula>
    </cfRule>
    <cfRule type="cellIs" dxfId="1" priority="4566" operator="greaterThan">
      <formula>120</formula>
    </cfRule>
    <cfRule type="containsText" dxfId="2" priority="1282" operator="between" text="库存为">
      <formula>NOT(ISERROR(SEARCH("库存为",AU2008)))</formula>
    </cfRule>
  </conditionalFormatting>
  <conditionalFormatting sqref="AU2009">
    <cfRule type="cellIs" dxfId="0" priority="7849" operator="lessThan">
      <formula>20</formula>
    </cfRule>
    <cfRule type="cellIs" dxfId="1" priority="4565" operator="greaterThan">
      <formula>120</formula>
    </cfRule>
    <cfRule type="containsText" dxfId="2" priority="1281" operator="between" text="库存为">
      <formula>NOT(ISERROR(SEARCH("库存为",AU2009)))</formula>
    </cfRule>
  </conditionalFormatting>
  <conditionalFormatting sqref="AU2010">
    <cfRule type="cellIs" dxfId="0" priority="7848" operator="lessThan">
      <formula>20</formula>
    </cfRule>
    <cfRule type="cellIs" dxfId="1" priority="4564" operator="greaterThan">
      <formula>120</formula>
    </cfRule>
    <cfRule type="containsText" dxfId="2" priority="1280" operator="between" text="库存为">
      <formula>NOT(ISERROR(SEARCH("库存为",AU2010)))</formula>
    </cfRule>
  </conditionalFormatting>
  <conditionalFormatting sqref="AU2011">
    <cfRule type="cellIs" dxfId="0" priority="7847" operator="lessThan">
      <formula>20</formula>
    </cfRule>
    <cfRule type="cellIs" dxfId="1" priority="4563" operator="greaterThan">
      <formula>120</formula>
    </cfRule>
    <cfRule type="containsText" dxfId="2" priority="1279" operator="between" text="库存为">
      <formula>NOT(ISERROR(SEARCH("库存为",AU2011)))</formula>
    </cfRule>
  </conditionalFormatting>
  <conditionalFormatting sqref="AU2012">
    <cfRule type="cellIs" dxfId="0" priority="7846" operator="lessThan">
      <formula>20</formula>
    </cfRule>
    <cfRule type="cellIs" dxfId="1" priority="4562" operator="greaterThan">
      <formula>120</formula>
    </cfRule>
    <cfRule type="containsText" dxfId="2" priority="1278" operator="between" text="库存为">
      <formula>NOT(ISERROR(SEARCH("库存为",AU2012)))</formula>
    </cfRule>
  </conditionalFormatting>
  <conditionalFormatting sqref="AU2013">
    <cfRule type="cellIs" dxfId="0" priority="7845" operator="lessThan">
      <formula>20</formula>
    </cfRule>
    <cfRule type="cellIs" dxfId="1" priority="4561" operator="greaterThan">
      <formula>120</formula>
    </cfRule>
    <cfRule type="containsText" dxfId="2" priority="1277" operator="between" text="库存为">
      <formula>NOT(ISERROR(SEARCH("库存为",AU2013)))</formula>
    </cfRule>
  </conditionalFormatting>
  <conditionalFormatting sqref="AU2014">
    <cfRule type="cellIs" dxfId="0" priority="7844" operator="lessThan">
      <formula>20</formula>
    </cfRule>
    <cfRule type="cellIs" dxfId="1" priority="4560" operator="greaterThan">
      <formula>120</formula>
    </cfRule>
    <cfRule type="containsText" dxfId="2" priority="1276" operator="between" text="库存为">
      <formula>NOT(ISERROR(SEARCH("库存为",AU2014)))</formula>
    </cfRule>
  </conditionalFormatting>
  <conditionalFormatting sqref="AU2015">
    <cfRule type="cellIs" dxfId="0" priority="7843" operator="lessThan">
      <formula>20</formula>
    </cfRule>
    <cfRule type="cellIs" dxfId="1" priority="4559" operator="greaterThan">
      <formula>120</formula>
    </cfRule>
    <cfRule type="containsText" dxfId="2" priority="1275" operator="between" text="库存为">
      <formula>NOT(ISERROR(SEARCH("库存为",AU2015)))</formula>
    </cfRule>
  </conditionalFormatting>
  <conditionalFormatting sqref="AU2016">
    <cfRule type="cellIs" dxfId="0" priority="7842" operator="lessThan">
      <formula>20</formula>
    </cfRule>
    <cfRule type="cellIs" dxfId="1" priority="4558" operator="greaterThan">
      <formula>120</formula>
    </cfRule>
    <cfRule type="containsText" dxfId="2" priority="1274" operator="between" text="库存为">
      <formula>NOT(ISERROR(SEARCH("库存为",AU2016)))</formula>
    </cfRule>
  </conditionalFormatting>
  <conditionalFormatting sqref="AU2017">
    <cfRule type="cellIs" dxfId="0" priority="7841" operator="lessThan">
      <formula>20</formula>
    </cfRule>
    <cfRule type="cellIs" dxfId="1" priority="4557" operator="greaterThan">
      <formula>120</formula>
    </cfRule>
    <cfRule type="containsText" dxfId="2" priority="1273" operator="between" text="库存为">
      <formula>NOT(ISERROR(SEARCH("库存为",AU2017)))</formula>
    </cfRule>
  </conditionalFormatting>
  <conditionalFormatting sqref="AU2018">
    <cfRule type="cellIs" dxfId="0" priority="7840" operator="lessThan">
      <formula>20</formula>
    </cfRule>
    <cfRule type="cellIs" dxfId="1" priority="4556" operator="greaterThan">
      <formula>120</formula>
    </cfRule>
    <cfRule type="containsText" dxfId="2" priority="1272" operator="between" text="库存为">
      <formula>NOT(ISERROR(SEARCH("库存为",AU2018)))</formula>
    </cfRule>
  </conditionalFormatting>
  <conditionalFormatting sqref="AU2019">
    <cfRule type="cellIs" dxfId="0" priority="7839" operator="lessThan">
      <formula>20</formula>
    </cfRule>
    <cfRule type="cellIs" dxfId="1" priority="4555" operator="greaterThan">
      <formula>120</formula>
    </cfRule>
    <cfRule type="containsText" dxfId="2" priority="1271" operator="between" text="库存为">
      <formula>NOT(ISERROR(SEARCH("库存为",AU2019)))</formula>
    </cfRule>
  </conditionalFormatting>
  <conditionalFormatting sqref="AU2020">
    <cfRule type="cellIs" dxfId="0" priority="7838" operator="lessThan">
      <formula>20</formula>
    </cfRule>
    <cfRule type="cellIs" dxfId="1" priority="4554" operator="greaterThan">
      <formula>120</formula>
    </cfRule>
    <cfRule type="containsText" dxfId="2" priority="1270" operator="between" text="库存为">
      <formula>NOT(ISERROR(SEARCH("库存为",AU2020)))</formula>
    </cfRule>
  </conditionalFormatting>
  <conditionalFormatting sqref="AU2021">
    <cfRule type="cellIs" dxfId="0" priority="7837" operator="lessThan">
      <formula>20</formula>
    </cfRule>
    <cfRule type="cellIs" dxfId="1" priority="4553" operator="greaterThan">
      <formula>120</formula>
    </cfRule>
    <cfRule type="containsText" dxfId="2" priority="1269" operator="between" text="库存为">
      <formula>NOT(ISERROR(SEARCH("库存为",AU2021)))</formula>
    </cfRule>
  </conditionalFormatting>
  <conditionalFormatting sqref="AU2022">
    <cfRule type="cellIs" dxfId="0" priority="7836" operator="lessThan">
      <formula>20</formula>
    </cfRule>
    <cfRule type="cellIs" dxfId="1" priority="4552" operator="greaterThan">
      <formula>120</formula>
    </cfRule>
    <cfRule type="containsText" dxfId="2" priority="1268" operator="between" text="库存为">
      <formula>NOT(ISERROR(SEARCH("库存为",AU2022)))</formula>
    </cfRule>
  </conditionalFormatting>
  <conditionalFormatting sqref="AU2023">
    <cfRule type="cellIs" dxfId="0" priority="7835" operator="lessThan">
      <formula>20</formula>
    </cfRule>
    <cfRule type="cellIs" dxfId="1" priority="4551" operator="greaterThan">
      <formula>120</formula>
    </cfRule>
    <cfRule type="containsText" dxfId="2" priority="1267" operator="between" text="库存为">
      <formula>NOT(ISERROR(SEARCH("库存为",AU2023)))</formula>
    </cfRule>
  </conditionalFormatting>
  <conditionalFormatting sqref="AU2024">
    <cfRule type="cellIs" dxfId="0" priority="7834" operator="lessThan">
      <formula>20</formula>
    </cfRule>
    <cfRule type="cellIs" dxfId="1" priority="4550" operator="greaterThan">
      <formula>120</formula>
    </cfRule>
    <cfRule type="containsText" dxfId="2" priority="1266" operator="between" text="库存为">
      <formula>NOT(ISERROR(SEARCH("库存为",AU2024)))</formula>
    </cfRule>
  </conditionalFormatting>
  <conditionalFormatting sqref="AU2025">
    <cfRule type="cellIs" dxfId="0" priority="7833" operator="lessThan">
      <formula>20</formula>
    </cfRule>
    <cfRule type="cellIs" dxfId="1" priority="4549" operator="greaterThan">
      <formula>120</formula>
    </cfRule>
    <cfRule type="containsText" dxfId="2" priority="1265" operator="between" text="库存为">
      <formula>NOT(ISERROR(SEARCH("库存为",AU2025)))</formula>
    </cfRule>
  </conditionalFormatting>
  <conditionalFormatting sqref="AU2026">
    <cfRule type="cellIs" dxfId="0" priority="7832" operator="lessThan">
      <formula>20</formula>
    </cfRule>
    <cfRule type="cellIs" dxfId="1" priority="4548" operator="greaterThan">
      <formula>120</formula>
    </cfRule>
    <cfRule type="containsText" dxfId="2" priority="1264" operator="between" text="库存为">
      <formula>NOT(ISERROR(SEARCH("库存为",AU2026)))</formula>
    </cfRule>
  </conditionalFormatting>
  <conditionalFormatting sqref="AU2027">
    <cfRule type="cellIs" dxfId="0" priority="7831" operator="lessThan">
      <formula>20</formula>
    </cfRule>
    <cfRule type="cellIs" dxfId="1" priority="4547" operator="greaterThan">
      <formula>120</formula>
    </cfRule>
    <cfRule type="containsText" dxfId="2" priority="1263" operator="between" text="库存为">
      <formula>NOT(ISERROR(SEARCH("库存为",AU2027)))</formula>
    </cfRule>
  </conditionalFormatting>
  <conditionalFormatting sqref="AU2028">
    <cfRule type="cellIs" dxfId="0" priority="7830" operator="lessThan">
      <formula>20</formula>
    </cfRule>
    <cfRule type="cellIs" dxfId="1" priority="4546" operator="greaterThan">
      <formula>120</formula>
    </cfRule>
    <cfRule type="containsText" dxfId="2" priority="1262" operator="between" text="库存为">
      <formula>NOT(ISERROR(SEARCH("库存为",AU2028)))</formula>
    </cfRule>
  </conditionalFormatting>
  <conditionalFormatting sqref="AU2029">
    <cfRule type="cellIs" dxfId="0" priority="7829" operator="lessThan">
      <formula>20</formula>
    </cfRule>
    <cfRule type="cellIs" dxfId="1" priority="4545" operator="greaterThan">
      <formula>120</formula>
    </cfRule>
    <cfRule type="containsText" dxfId="2" priority="1261" operator="between" text="库存为">
      <formula>NOT(ISERROR(SEARCH("库存为",AU2029)))</formula>
    </cfRule>
  </conditionalFormatting>
  <conditionalFormatting sqref="AU2030">
    <cfRule type="cellIs" dxfId="0" priority="7828" operator="lessThan">
      <formula>20</formula>
    </cfRule>
    <cfRule type="cellIs" dxfId="1" priority="4544" operator="greaterThan">
      <formula>120</formula>
    </cfRule>
    <cfRule type="containsText" dxfId="2" priority="1260" operator="between" text="库存为">
      <formula>NOT(ISERROR(SEARCH("库存为",AU2030)))</formula>
    </cfRule>
  </conditionalFormatting>
  <conditionalFormatting sqref="AU2031">
    <cfRule type="cellIs" dxfId="0" priority="7827" operator="lessThan">
      <formula>20</formula>
    </cfRule>
    <cfRule type="cellIs" dxfId="1" priority="4543" operator="greaterThan">
      <formula>120</formula>
    </cfRule>
    <cfRule type="containsText" dxfId="2" priority="1259" operator="between" text="库存为">
      <formula>NOT(ISERROR(SEARCH("库存为",AU2031)))</formula>
    </cfRule>
  </conditionalFormatting>
  <conditionalFormatting sqref="AU2032">
    <cfRule type="cellIs" dxfId="0" priority="7826" operator="lessThan">
      <formula>20</formula>
    </cfRule>
    <cfRule type="cellIs" dxfId="1" priority="4542" operator="greaterThan">
      <formula>120</formula>
    </cfRule>
    <cfRule type="containsText" dxfId="2" priority="1258" operator="between" text="库存为">
      <formula>NOT(ISERROR(SEARCH("库存为",AU2032)))</formula>
    </cfRule>
  </conditionalFormatting>
  <conditionalFormatting sqref="AU2033">
    <cfRule type="cellIs" dxfId="0" priority="7825" operator="lessThan">
      <formula>20</formula>
    </cfRule>
    <cfRule type="cellIs" dxfId="1" priority="4541" operator="greaterThan">
      <formula>120</formula>
    </cfRule>
    <cfRule type="containsText" dxfId="2" priority="1257" operator="between" text="库存为">
      <formula>NOT(ISERROR(SEARCH("库存为",AU2033)))</formula>
    </cfRule>
  </conditionalFormatting>
  <conditionalFormatting sqref="AU2034">
    <cfRule type="cellIs" dxfId="0" priority="7824" operator="lessThan">
      <formula>20</formula>
    </cfRule>
    <cfRule type="cellIs" dxfId="1" priority="4540" operator="greaterThan">
      <formula>120</formula>
    </cfRule>
    <cfRule type="containsText" dxfId="2" priority="1256" operator="between" text="库存为">
      <formula>NOT(ISERROR(SEARCH("库存为",AU2034)))</formula>
    </cfRule>
  </conditionalFormatting>
  <conditionalFormatting sqref="AU2035">
    <cfRule type="cellIs" dxfId="0" priority="7823" operator="lessThan">
      <formula>20</formula>
    </cfRule>
    <cfRule type="cellIs" dxfId="1" priority="4539" operator="greaterThan">
      <formula>120</formula>
    </cfRule>
    <cfRule type="containsText" dxfId="2" priority="1255" operator="between" text="库存为">
      <formula>NOT(ISERROR(SEARCH("库存为",AU2035)))</formula>
    </cfRule>
  </conditionalFormatting>
  <conditionalFormatting sqref="AU2036">
    <cfRule type="cellIs" dxfId="0" priority="7822" operator="lessThan">
      <formula>20</formula>
    </cfRule>
    <cfRule type="cellIs" dxfId="1" priority="4538" operator="greaterThan">
      <formula>120</formula>
    </cfRule>
    <cfRule type="containsText" dxfId="2" priority="1254" operator="between" text="库存为">
      <formula>NOT(ISERROR(SEARCH("库存为",AU2036)))</formula>
    </cfRule>
  </conditionalFormatting>
  <conditionalFormatting sqref="AU2037">
    <cfRule type="cellIs" dxfId="0" priority="7821" operator="lessThan">
      <formula>20</formula>
    </cfRule>
    <cfRule type="cellIs" dxfId="1" priority="4537" operator="greaterThan">
      <formula>120</formula>
    </cfRule>
    <cfRule type="containsText" dxfId="2" priority="1253" operator="between" text="库存为">
      <formula>NOT(ISERROR(SEARCH("库存为",AU2037)))</formula>
    </cfRule>
  </conditionalFormatting>
  <conditionalFormatting sqref="AU2038">
    <cfRule type="cellIs" dxfId="0" priority="7820" operator="lessThan">
      <formula>20</formula>
    </cfRule>
    <cfRule type="cellIs" dxfId="1" priority="4536" operator="greaterThan">
      <formula>120</formula>
    </cfRule>
    <cfRule type="containsText" dxfId="2" priority="1252" operator="between" text="库存为">
      <formula>NOT(ISERROR(SEARCH("库存为",AU2038)))</formula>
    </cfRule>
  </conditionalFormatting>
  <conditionalFormatting sqref="AU2039">
    <cfRule type="cellIs" dxfId="0" priority="7819" operator="lessThan">
      <formula>20</formula>
    </cfRule>
    <cfRule type="cellIs" dxfId="1" priority="4535" operator="greaterThan">
      <formula>120</formula>
    </cfRule>
    <cfRule type="containsText" dxfId="2" priority="1251" operator="between" text="库存为">
      <formula>NOT(ISERROR(SEARCH("库存为",AU2039)))</formula>
    </cfRule>
  </conditionalFormatting>
  <conditionalFormatting sqref="AU2040">
    <cfRule type="cellIs" dxfId="0" priority="7818" operator="lessThan">
      <formula>20</formula>
    </cfRule>
    <cfRule type="cellIs" dxfId="1" priority="4534" operator="greaterThan">
      <formula>120</formula>
    </cfRule>
    <cfRule type="containsText" dxfId="2" priority="1250" operator="between" text="库存为">
      <formula>NOT(ISERROR(SEARCH("库存为",AU2040)))</formula>
    </cfRule>
  </conditionalFormatting>
  <conditionalFormatting sqref="AU2041">
    <cfRule type="cellIs" dxfId="0" priority="7817" operator="lessThan">
      <formula>20</formula>
    </cfRule>
    <cfRule type="cellIs" dxfId="1" priority="4533" operator="greaterThan">
      <formula>120</formula>
    </cfRule>
    <cfRule type="containsText" dxfId="2" priority="1249" operator="between" text="库存为">
      <formula>NOT(ISERROR(SEARCH("库存为",AU2041)))</formula>
    </cfRule>
  </conditionalFormatting>
  <conditionalFormatting sqref="AU2042">
    <cfRule type="cellIs" dxfId="0" priority="7816" operator="lessThan">
      <formula>20</formula>
    </cfRule>
    <cfRule type="cellIs" dxfId="1" priority="4532" operator="greaterThan">
      <formula>120</formula>
    </cfRule>
    <cfRule type="containsText" dxfId="2" priority="1248" operator="between" text="库存为">
      <formula>NOT(ISERROR(SEARCH("库存为",AU2042)))</formula>
    </cfRule>
  </conditionalFormatting>
  <conditionalFormatting sqref="AU2043">
    <cfRule type="cellIs" dxfId="0" priority="7815" operator="lessThan">
      <formula>20</formula>
    </cfRule>
    <cfRule type="cellIs" dxfId="1" priority="4531" operator="greaterThan">
      <formula>120</formula>
    </cfRule>
    <cfRule type="containsText" dxfId="2" priority="1247" operator="between" text="库存为">
      <formula>NOT(ISERROR(SEARCH("库存为",AU2043)))</formula>
    </cfRule>
  </conditionalFormatting>
  <conditionalFormatting sqref="AU2044">
    <cfRule type="cellIs" dxfId="0" priority="7814" operator="lessThan">
      <formula>20</formula>
    </cfRule>
    <cfRule type="cellIs" dxfId="1" priority="4530" operator="greaterThan">
      <formula>120</formula>
    </cfRule>
    <cfRule type="containsText" dxfId="2" priority="1246" operator="between" text="库存为">
      <formula>NOT(ISERROR(SEARCH("库存为",AU2044)))</formula>
    </cfRule>
  </conditionalFormatting>
  <conditionalFormatting sqref="AU2045">
    <cfRule type="cellIs" dxfId="0" priority="7813" operator="lessThan">
      <formula>20</formula>
    </cfRule>
    <cfRule type="cellIs" dxfId="1" priority="4529" operator="greaterThan">
      <formula>120</formula>
    </cfRule>
    <cfRule type="containsText" dxfId="2" priority="1245" operator="between" text="库存为">
      <formula>NOT(ISERROR(SEARCH("库存为",AU2045)))</formula>
    </cfRule>
  </conditionalFormatting>
  <conditionalFormatting sqref="AU2046">
    <cfRule type="cellIs" dxfId="0" priority="7812" operator="lessThan">
      <formula>20</formula>
    </cfRule>
    <cfRule type="cellIs" dxfId="1" priority="4528" operator="greaterThan">
      <formula>120</formula>
    </cfRule>
    <cfRule type="containsText" dxfId="2" priority="1244" operator="between" text="库存为">
      <formula>NOT(ISERROR(SEARCH("库存为",AU2046)))</formula>
    </cfRule>
  </conditionalFormatting>
  <conditionalFormatting sqref="AU2047">
    <cfRule type="cellIs" dxfId="0" priority="7811" operator="lessThan">
      <formula>20</formula>
    </cfRule>
    <cfRule type="cellIs" dxfId="1" priority="4527" operator="greaterThan">
      <formula>120</formula>
    </cfRule>
    <cfRule type="containsText" dxfId="2" priority="1243" operator="between" text="库存为">
      <formula>NOT(ISERROR(SEARCH("库存为",AU2047)))</formula>
    </cfRule>
  </conditionalFormatting>
  <conditionalFormatting sqref="AU2048">
    <cfRule type="cellIs" dxfId="0" priority="7810" operator="lessThan">
      <formula>20</formula>
    </cfRule>
    <cfRule type="cellIs" dxfId="1" priority="4526" operator="greaterThan">
      <formula>120</formula>
    </cfRule>
    <cfRule type="containsText" dxfId="2" priority="1242" operator="between" text="库存为">
      <formula>NOT(ISERROR(SEARCH("库存为",AU2048)))</formula>
    </cfRule>
  </conditionalFormatting>
  <conditionalFormatting sqref="AU2049">
    <cfRule type="cellIs" dxfId="0" priority="7809" operator="lessThan">
      <formula>20</formula>
    </cfRule>
    <cfRule type="cellIs" dxfId="1" priority="4525" operator="greaterThan">
      <formula>120</formula>
    </cfRule>
    <cfRule type="containsText" dxfId="2" priority="1241" operator="between" text="库存为">
      <formula>NOT(ISERROR(SEARCH("库存为",AU2049)))</formula>
    </cfRule>
  </conditionalFormatting>
  <conditionalFormatting sqref="AU2050">
    <cfRule type="cellIs" dxfId="0" priority="7808" operator="lessThan">
      <formula>20</formula>
    </cfRule>
    <cfRule type="cellIs" dxfId="1" priority="4524" operator="greaterThan">
      <formula>120</formula>
    </cfRule>
    <cfRule type="containsText" dxfId="2" priority="1240" operator="between" text="库存为">
      <formula>NOT(ISERROR(SEARCH("库存为",AU2050)))</formula>
    </cfRule>
  </conditionalFormatting>
  <conditionalFormatting sqref="AU2051">
    <cfRule type="cellIs" dxfId="0" priority="7807" operator="lessThan">
      <formula>20</formula>
    </cfRule>
    <cfRule type="cellIs" dxfId="1" priority="4523" operator="greaterThan">
      <formula>120</formula>
    </cfRule>
    <cfRule type="containsText" dxfId="2" priority="1239" operator="between" text="库存为">
      <formula>NOT(ISERROR(SEARCH("库存为",AU2051)))</formula>
    </cfRule>
  </conditionalFormatting>
  <conditionalFormatting sqref="AU2052">
    <cfRule type="cellIs" dxfId="0" priority="7806" operator="lessThan">
      <formula>20</formula>
    </cfRule>
    <cfRule type="cellIs" dxfId="1" priority="4522" operator="greaterThan">
      <formula>120</formula>
    </cfRule>
    <cfRule type="containsText" dxfId="2" priority="1238" operator="between" text="库存为">
      <formula>NOT(ISERROR(SEARCH("库存为",AU2052)))</formula>
    </cfRule>
  </conditionalFormatting>
  <conditionalFormatting sqref="AU2053">
    <cfRule type="cellIs" dxfId="0" priority="7805" operator="lessThan">
      <formula>20</formula>
    </cfRule>
    <cfRule type="cellIs" dxfId="1" priority="4521" operator="greaterThan">
      <formula>120</formula>
    </cfRule>
    <cfRule type="containsText" dxfId="2" priority="1237" operator="between" text="库存为">
      <formula>NOT(ISERROR(SEARCH("库存为",AU2053)))</formula>
    </cfRule>
  </conditionalFormatting>
  <conditionalFormatting sqref="AU2054">
    <cfRule type="cellIs" dxfId="0" priority="7804" operator="lessThan">
      <formula>20</formula>
    </cfRule>
    <cfRule type="cellIs" dxfId="1" priority="4520" operator="greaterThan">
      <formula>120</formula>
    </cfRule>
    <cfRule type="containsText" dxfId="2" priority="1236" operator="between" text="库存为">
      <formula>NOT(ISERROR(SEARCH("库存为",AU2054)))</formula>
    </cfRule>
  </conditionalFormatting>
  <conditionalFormatting sqref="AU2055">
    <cfRule type="cellIs" dxfId="0" priority="7803" operator="lessThan">
      <formula>20</formula>
    </cfRule>
    <cfRule type="cellIs" dxfId="1" priority="4519" operator="greaterThan">
      <formula>120</formula>
    </cfRule>
    <cfRule type="containsText" dxfId="2" priority="1235" operator="between" text="库存为">
      <formula>NOT(ISERROR(SEARCH("库存为",AU2055)))</formula>
    </cfRule>
  </conditionalFormatting>
  <conditionalFormatting sqref="AU2056">
    <cfRule type="cellIs" dxfId="0" priority="7802" operator="lessThan">
      <formula>20</formula>
    </cfRule>
    <cfRule type="cellIs" dxfId="1" priority="4518" operator="greaterThan">
      <formula>120</formula>
    </cfRule>
    <cfRule type="containsText" dxfId="2" priority="1234" operator="between" text="库存为">
      <formula>NOT(ISERROR(SEARCH("库存为",AU2056)))</formula>
    </cfRule>
  </conditionalFormatting>
  <conditionalFormatting sqref="AU2057">
    <cfRule type="cellIs" dxfId="0" priority="7801" operator="lessThan">
      <formula>20</formula>
    </cfRule>
    <cfRule type="cellIs" dxfId="1" priority="4517" operator="greaterThan">
      <formula>120</formula>
    </cfRule>
    <cfRule type="containsText" dxfId="2" priority="1233" operator="between" text="库存为">
      <formula>NOT(ISERROR(SEARCH("库存为",AU2057)))</formula>
    </cfRule>
  </conditionalFormatting>
  <conditionalFormatting sqref="AU2058">
    <cfRule type="cellIs" dxfId="0" priority="7800" operator="lessThan">
      <formula>20</formula>
    </cfRule>
    <cfRule type="cellIs" dxfId="1" priority="4516" operator="greaterThan">
      <formula>120</formula>
    </cfRule>
    <cfRule type="containsText" dxfId="2" priority="1232" operator="between" text="库存为">
      <formula>NOT(ISERROR(SEARCH("库存为",AU2058)))</formula>
    </cfRule>
  </conditionalFormatting>
  <conditionalFormatting sqref="AU2059">
    <cfRule type="cellIs" dxfId="0" priority="7799" operator="lessThan">
      <formula>20</formula>
    </cfRule>
    <cfRule type="cellIs" dxfId="1" priority="4515" operator="greaterThan">
      <formula>120</formula>
    </cfRule>
    <cfRule type="containsText" dxfId="2" priority="1231" operator="between" text="库存为">
      <formula>NOT(ISERROR(SEARCH("库存为",AU2059)))</formula>
    </cfRule>
  </conditionalFormatting>
  <conditionalFormatting sqref="AU2060">
    <cfRule type="cellIs" dxfId="0" priority="7798" operator="lessThan">
      <formula>20</formula>
    </cfRule>
    <cfRule type="cellIs" dxfId="1" priority="4514" operator="greaterThan">
      <formula>120</formula>
    </cfRule>
    <cfRule type="containsText" dxfId="2" priority="1230" operator="between" text="库存为">
      <formula>NOT(ISERROR(SEARCH("库存为",AU2060)))</formula>
    </cfRule>
  </conditionalFormatting>
  <conditionalFormatting sqref="AU2061">
    <cfRule type="cellIs" dxfId="0" priority="7797" operator="lessThan">
      <formula>20</formula>
    </cfRule>
    <cfRule type="cellIs" dxfId="1" priority="4513" operator="greaterThan">
      <formula>120</formula>
    </cfRule>
    <cfRule type="containsText" dxfId="2" priority="1229" operator="between" text="库存为">
      <formula>NOT(ISERROR(SEARCH("库存为",AU2061)))</formula>
    </cfRule>
  </conditionalFormatting>
  <conditionalFormatting sqref="AU2062">
    <cfRule type="cellIs" dxfId="0" priority="7796" operator="lessThan">
      <formula>20</formula>
    </cfRule>
    <cfRule type="cellIs" dxfId="1" priority="4512" operator="greaterThan">
      <formula>120</formula>
    </cfRule>
    <cfRule type="containsText" dxfId="2" priority="1228" operator="between" text="库存为">
      <formula>NOT(ISERROR(SEARCH("库存为",AU2062)))</formula>
    </cfRule>
  </conditionalFormatting>
  <conditionalFormatting sqref="AU2063">
    <cfRule type="cellIs" dxfId="0" priority="7795" operator="lessThan">
      <formula>20</formula>
    </cfRule>
    <cfRule type="cellIs" dxfId="1" priority="4511" operator="greaterThan">
      <formula>120</formula>
    </cfRule>
    <cfRule type="containsText" dxfId="2" priority="1227" operator="between" text="库存为">
      <formula>NOT(ISERROR(SEARCH("库存为",AU2063)))</formula>
    </cfRule>
  </conditionalFormatting>
  <conditionalFormatting sqref="AU2064">
    <cfRule type="cellIs" dxfId="0" priority="7794" operator="lessThan">
      <formula>20</formula>
    </cfRule>
    <cfRule type="cellIs" dxfId="1" priority="4510" operator="greaterThan">
      <formula>120</formula>
    </cfRule>
    <cfRule type="containsText" dxfId="2" priority="1226" operator="between" text="库存为">
      <formula>NOT(ISERROR(SEARCH("库存为",AU2064)))</formula>
    </cfRule>
  </conditionalFormatting>
  <conditionalFormatting sqref="AU2065">
    <cfRule type="cellIs" dxfId="0" priority="7793" operator="lessThan">
      <formula>20</formula>
    </cfRule>
    <cfRule type="cellIs" dxfId="1" priority="4509" operator="greaterThan">
      <formula>120</formula>
    </cfRule>
    <cfRule type="containsText" dxfId="2" priority="1225" operator="between" text="库存为">
      <formula>NOT(ISERROR(SEARCH("库存为",AU2065)))</formula>
    </cfRule>
  </conditionalFormatting>
  <conditionalFormatting sqref="AU2066">
    <cfRule type="cellIs" dxfId="0" priority="7792" operator="lessThan">
      <formula>20</formula>
    </cfRule>
    <cfRule type="cellIs" dxfId="1" priority="4508" operator="greaterThan">
      <formula>120</formula>
    </cfRule>
    <cfRule type="containsText" dxfId="2" priority="1224" operator="between" text="库存为">
      <formula>NOT(ISERROR(SEARCH("库存为",AU2066)))</formula>
    </cfRule>
  </conditionalFormatting>
  <conditionalFormatting sqref="AU2067">
    <cfRule type="cellIs" dxfId="0" priority="7791" operator="lessThan">
      <formula>20</formula>
    </cfRule>
    <cfRule type="cellIs" dxfId="1" priority="4507" operator="greaterThan">
      <formula>120</formula>
    </cfRule>
    <cfRule type="containsText" dxfId="2" priority="1223" operator="between" text="库存为">
      <formula>NOT(ISERROR(SEARCH("库存为",AU2067)))</formula>
    </cfRule>
  </conditionalFormatting>
  <conditionalFormatting sqref="AU2068">
    <cfRule type="cellIs" dxfId="0" priority="7790" operator="lessThan">
      <formula>20</formula>
    </cfRule>
    <cfRule type="cellIs" dxfId="1" priority="4506" operator="greaterThan">
      <formula>120</formula>
    </cfRule>
    <cfRule type="containsText" dxfId="2" priority="1222" operator="between" text="库存为">
      <formula>NOT(ISERROR(SEARCH("库存为",AU2068)))</formula>
    </cfRule>
  </conditionalFormatting>
  <conditionalFormatting sqref="AU2069">
    <cfRule type="cellIs" dxfId="0" priority="7789" operator="lessThan">
      <formula>20</formula>
    </cfRule>
    <cfRule type="cellIs" dxfId="1" priority="4505" operator="greaterThan">
      <formula>120</formula>
    </cfRule>
    <cfRule type="containsText" dxfId="2" priority="1221" operator="between" text="库存为">
      <formula>NOT(ISERROR(SEARCH("库存为",AU2069)))</formula>
    </cfRule>
  </conditionalFormatting>
  <conditionalFormatting sqref="AU2070">
    <cfRule type="cellIs" dxfId="0" priority="7788" operator="lessThan">
      <formula>20</formula>
    </cfRule>
    <cfRule type="cellIs" dxfId="1" priority="4504" operator="greaterThan">
      <formula>120</formula>
    </cfRule>
    <cfRule type="containsText" dxfId="2" priority="1220" operator="between" text="库存为">
      <formula>NOT(ISERROR(SEARCH("库存为",AU2070)))</formula>
    </cfRule>
  </conditionalFormatting>
  <conditionalFormatting sqref="AU2071">
    <cfRule type="cellIs" dxfId="0" priority="7787" operator="lessThan">
      <formula>20</formula>
    </cfRule>
    <cfRule type="cellIs" dxfId="1" priority="4503" operator="greaterThan">
      <formula>120</formula>
    </cfRule>
    <cfRule type="containsText" dxfId="2" priority="1219" operator="between" text="库存为">
      <formula>NOT(ISERROR(SEARCH("库存为",AU2071)))</formula>
    </cfRule>
  </conditionalFormatting>
  <conditionalFormatting sqref="AU2072">
    <cfRule type="cellIs" dxfId="0" priority="7786" operator="lessThan">
      <formula>20</formula>
    </cfRule>
    <cfRule type="cellIs" dxfId="1" priority="4502" operator="greaterThan">
      <formula>120</formula>
    </cfRule>
    <cfRule type="containsText" dxfId="2" priority="1218" operator="between" text="库存为">
      <formula>NOT(ISERROR(SEARCH("库存为",AU2072)))</formula>
    </cfRule>
  </conditionalFormatting>
  <conditionalFormatting sqref="AU2073">
    <cfRule type="cellIs" dxfId="0" priority="7785" operator="lessThan">
      <formula>20</formula>
    </cfRule>
    <cfRule type="cellIs" dxfId="1" priority="4501" operator="greaterThan">
      <formula>120</formula>
    </cfRule>
    <cfRule type="containsText" dxfId="2" priority="1217" operator="between" text="库存为">
      <formula>NOT(ISERROR(SEARCH("库存为",AU2073)))</formula>
    </cfRule>
  </conditionalFormatting>
  <conditionalFormatting sqref="AU2074">
    <cfRule type="cellIs" dxfId="0" priority="7784" operator="lessThan">
      <formula>20</formula>
    </cfRule>
    <cfRule type="cellIs" dxfId="1" priority="4500" operator="greaterThan">
      <formula>120</formula>
    </cfRule>
    <cfRule type="containsText" dxfId="2" priority="1216" operator="between" text="库存为">
      <formula>NOT(ISERROR(SEARCH("库存为",AU2074)))</formula>
    </cfRule>
  </conditionalFormatting>
  <conditionalFormatting sqref="AU2075">
    <cfRule type="cellIs" dxfId="0" priority="7783" operator="lessThan">
      <formula>20</formula>
    </cfRule>
    <cfRule type="cellIs" dxfId="1" priority="4499" operator="greaterThan">
      <formula>120</formula>
    </cfRule>
    <cfRule type="containsText" dxfId="2" priority="1215" operator="between" text="库存为">
      <formula>NOT(ISERROR(SEARCH("库存为",AU2075)))</formula>
    </cfRule>
  </conditionalFormatting>
  <conditionalFormatting sqref="AU2076">
    <cfRule type="cellIs" dxfId="0" priority="7782" operator="lessThan">
      <formula>20</formula>
    </cfRule>
    <cfRule type="cellIs" dxfId="1" priority="4498" operator="greaterThan">
      <formula>120</formula>
    </cfRule>
    <cfRule type="containsText" dxfId="2" priority="1214" operator="between" text="库存为">
      <formula>NOT(ISERROR(SEARCH("库存为",AU2076)))</formula>
    </cfRule>
  </conditionalFormatting>
  <conditionalFormatting sqref="AU2077">
    <cfRule type="cellIs" dxfId="0" priority="7781" operator="lessThan">
      <formula>20</formula>
    </cfRule>
    <cfRule type="cellIs" dxfId="1" priority="4497" operator="greaterThan">
      <formula>120</formula>
    </cfRule>
    <cfRule type="containsText" dxfId="2" priority="1213" operator="between" text="库存为">
      <formula>NOT(ISERROR(SEARCH("库存为",AU2077)))</formula>
    </cfRule>
  </conditionalFormatting>
  <conditionalFormatting sqref="AU2078">
    <cfRule type="cellIs" dxfId="0" priority="7780" operator="lessThan">
      <formula>20</formula>
    </cfRule>
    <cfRule type="cellIs" dxfId="1" priority="4496" operator="greaterThan">
      <formula>120</formula>
    </cfRule>
    <cfRule type="containsText" dxfId="2" priority="1212" operator="between" text="库存为">
      <formula>NOT(ISERROR(SEARCH("库存为",AU2078)))</formula>
    </cfRule>
  </conditionalFormatting>
  <conditionalFormatting sqref="AU2079">
    <cfRule type="cellIs" dxfId="0" priority="7779" operator="lessThan">
      <formula>20</formula>
    </cfRule>
    <cfRule type="cellIs" dxfId="1" priority="4495" operator="greaterThan">
      <formula>120</formula>
    </cfRule>
    <cfRule type="containsText" dxfId="2" priority="1211" operator="between" text="库存为">
      <formula>NOT(ISERROR(SEARCH("库存为",AU2079)))</formula>
    </cfRule>
  </conditionalFormatting>
  <conditionalFormatting sqref="AU2080">
    <cfRule type="cellIs" dxfId="0" priority="7778" operator="lessThan">
      <formula>20</formula>
    </cfRule>
    <cfRule type="cellIs" dxfId="1" priority="4494" operator="greaterThan">
      <formula>120</formula>
    </cfRule>
    <cfRule type="containsText" dxfId="2" priority="1210" operator="between" text="库存为">
      <formula>NOT(ISERROR(SEARCH("库存为",AU2080)))</formula>
    </cfRule>
  </conditionalFormatting>
  <conditionalFormatting sqref="AU2081">
    <cfRule type="cellIs" dxfId="0" priority="7777" operator="lessThan">
      <formula>20</formula>
    </cfRule>
    <cfRule type="cellIs" dxfId="1" priority="4493" operator="greaterThan">
      <formula>120</formula>
    </cfRule>
    <cfRule type="containsText" dxfId="2" priority="1209" operator="between" text="库存为">
      <formula>NOT(ISERROR(SEARCH("库存为",AU2081)))</formula>
    </cfRule>
  </conditionalFormatting>
  <conditionalFormatting sqref="AU2082">
    <cfRule type="cellIs" dxfId="0" priority="7776" operator="lessThan">
      <formula>20</formula>
    </cfRule>
    <cfRule type="cellIs" dxfId="1" priority="4492" operator="greaterThan">
      <formula>120</formula>
    </cfRule>
    <cfRule type="containsText" dxfId="2" priority="1208" operator="between" text="库存为">
      <formula>NOT(ISERROR(SEARCH("库存为",AU2082)))</formula>
    </cfRule>
  </conditionalFormatting>
  <conditionalFormatting sqref="AU2083">
    <cfRule type="cellIs" dxfId="0" priority="7775" operator="lessThan">
      <formula>20</formula>
    </cfRule>
    <cfRule type="cellIs" dxfId="1" priority="4491" operator="greaterThan">
      <formula>120</formula>
    </cfRule>
    <cfRule type="containsText" dxfId="2" priority="1207" operator="between" text="库存为">
      <formula>NOT(ISERROR(SEARCH("库存为",AU2083)))</formula>
    </cfRule>
  </conditionalFormatting>
  <conditionalFormatting sqref="AU2084">
    <cfRule type="cellIs" dxfId="0" priority="7774" operator="lessThan">
      <formula>20</formula>
    </cfRule>
    <cfRule type="cellIs" dxfId="1" priority="4490" operator="greaterThan">
      <formula>120</formula>
    </cfRule>
    <cfRule type="containsText" dxfId="2" priority="1206" operator="between" text="库存为">
      <formula>NOT(ISERROR(SEARCH("库存为",AU2084)))</formula>
    </cfRule>
  </conditionalFormatting>
  <conditionalFormatting sqref="AU2085">
    <cfRule type="cellIs" dxfId="0" priority="7773" operator="lessThan">
      <formula>20</formula>
    </cfRule>
    <cfRule type="cellIs" dxfId="1" priority="4489" operator="greaterThan">
      <formula>120</formula>
    </cfRule>
    <cfRule type="containsText" dxfId="2" priority="1205" operator="between" text="库存为">
      <formula>NOT(ISERROR(SEARCH("库存为",AU2085)))</formula>
    </cfRule>
  </conditionalFormatting>
  <conditionalFormatting sqref="AU2086">
    <cfRule type="cellIs" dxfId="0" priority="7772" operator="lessThan">
      <formula>20</formula>
    </cfRule>
    <cfRule type="cellIs" dxfId="1" priority="4488" operator="greaterThan">
      <formula>120</formula>
    </cfRule>
    <cfRule type="containsText" dxfId="2" priority="1204" operator="between" text="库存为">
      <formula>NOT(ISERROR(SEARCH("库存为",AU2086)))</formula>
    </cfRule>
  </conditionalFormatting>
  <conditionalFormatting sqref="AU2087">
    <cfRule type="cellIs" dxfId="0" priority="7771" operator="lessThan">
      <formula>20</formula>
    </cfRule>
    <cfRule type="cellIs" dxfId="1" priority="4487" operator="greaterThan">
      <formula>120</formula>
    </cfRule>
    <cfRule type="containsText" dxfId="2" priority="1203" operator="between" text="库存为">
      <formula>NOT(ISERROR(SEARCH("库存为",AU2087)))</formula>
    </cfRule>
  </conditionalFormatting>
  <conditionalFormatting sqref="AU2088">
    <cfRule type="cellIs" dxfId="0" priority="7770" operator="lessThan">
      <formula>20</formula>
    </cfRule>
    <cfRule type="cellIs" dxfId="1" priority="4486" operator="greaterThan">
      <formula>120</formula>
    </cfRule>
    <cfRule type="containsText" dxfId="2" priority="1202" operator="between" text="库存为">
      <formula>NOT(ISERROR(SEARCH("库存为",AU2088)))</formula>
    </cfRule>
  </conditionalFormatting>
  <conditionalFormatting sqref="AU2089">
    <cfRule type="cellIs" dxfId="0" priority="7769" operator="lessThan">
      <formula>20</formula>
    </cfRule>
    <cfRule type="cellIs" dxfId="1" priority="4485" operator="greaterThan">
      <formula>120</formula>
    </cfRule>
    <cfRule type="containsText" dxfId="2" priority="1201" operator="between" text="库存为">
      <formula>NOT(ISERROR(SEARCH("库存为",AU2089)))</formula>
    </cfRule>
  </conditionalFormatting>
  <conditionalFormatting sqref="AU2090">
    <cfRule type="cellIs" dxfId="0" priority="7768" operator="lessThan">
      <formula>20</formula>
    </cfRule>
    <cfRule type="cellIs" dxfId="1" priority="4484" operator="greaterThan">
      <formula>120</formula>
    </cfRule>
    <cfRule type="containsText" dxfId="2" priority="1200" operator="between" text="库存为">
      <formula>NOT(ISERROR(SEARCH("库存为",AU2090)))</formula>
    </cfRule>
  </conditionalFormatting>
  <conditionalFormatting sqref="AU2091">
    <cfRule type="cellIs" dxfId="0" priority="7767" operator="lessThan">
      <formula>20</formula>
    </cfRule>
    <cfRule type="cellIs" dxfId="1" priority="4483" operator="greaterThan">
      <formula>120</formula>
    </cfRule>
    <cfRule type="containsText" dxfId="2" priority="1199" operator="between" text="库存为">
      <formula>NOT(ISERROR(SEARCH("库存为",AU2091)))</formula>
    </cfRule>
  </conditionalFormatting>
  <conditionalFormatting sqref="AU2092">
    <cfRule type="cellIs" dxfId="0" priority="7766" operator="lessThan">
      <formula>20</formula>
    </cfRule>
    <cfRule type="cellIs" dxfId="1" priority="4482" operator="greaterThan">
      <formula>120</formula>
    </cfRule>
    <cfRule type="containsText" dxfId="2" priority="1198" operator="between" text="库存为">
      <formula>NOT(ISERROR(SEARCH("库存为",AU2092)))</formula>
    </cfRule>
  </conditionalFormatting>
  <conditionalFormatting sqref="AU2093">
    <cfRule type="cellIs" dxfId="0" priority="7765" operator="lessThan">
      <formula>20</formula>
    </cfRule>
    <cfRule type="cellIs" dxfId="1" priority="4481" operator="greaterThan">
      <formula>120</formula>
    </cfRule>
    <cfRule type="containsText" dxfId="2" priority="1197" operator="between" text="库存为">
      <formula>NOT(ISERROR(SEARCH("库存为",AU2093)))</formula>
    </cfRule>
  </conditionalFormatting>
  <conditionalFormatting sqref="AU2094">
    <cfRule type="cellIs" dxfId="0" priority="7764" operator="lessThan">
      <formula>20</formula>
    </cfRule>
    <cfRule type="cellIs" dxfId="1" priority="4480" operator="greaterThan">
      <formula>120</formula>
    </cfRule>
    <cfRule type="containsText" dxfId="2" priority="1196" operator="between" text="库存为">
      <formula>NOT(ISERROR(SEARCH("库存为",AU2094)))</formula>
    </cfRule>
  </conditionalFormatting>
  <conditionalFormatting sqref="AU2095">
    <cfRule type="cellIs" dxfId="0" priority="7763" operator="lessThan">
      <formula>20</formula>
    </cfRule>
    <cfRule type="cellIs" dxfId="1" priority="4479" operator="greaterThan">
      <formula>120</formula>
    </cfRule>
    <cfRule type="containsText" dxfId="2" priority="1195" operator="between" text="库存为">
      <formula>NOT(ISERROR(SEARCH("库存为",AU2095)))</formula>
    </cfRule>
  </conditionalFormatting>
  <conditionalFormatting sqref="AU2096">
    <cfRule type="cellIs" dxfId="0" priority="7762" operator="lessThan">
      <formula>20</formula>
    </cfRule>
    <cfRule type="cellIs" dxfId="1" priority="4478" operator="greaterThan">
      <formula>120</formula>
    </cfRule>
    <cfRule type="containsText" dxfId="2" priority="1194" operator="between" text="库存为">
      <formula>NOT(ISERROR(SEARCH("库存为",AU2096)))</formula>
    </cfRule>
  </conditionalFormatting>
  <conditionalFormatting sqref="AU2097">
    <cfRule type="cellIs" dxfId="0" priority="7761" operator="lessThan">
      <formula>20</formula>
    </cfRule>
    <cfRule type="cellIs" dxfId="1" priority="4477" operator="greaterThan">
      <formula>120</formula>
    </cfRule>
    <cfRule type="containsText" dxfId="2" priority="1193" operator="between" text="库存为">
      <formula>NOT(ISERROR(SEARCH("库存为",AU2097)))</formula>
    </cfRule>
  </conditionalFormatting>
  <conditionalFormatting sqref="AU2098">
    <cfRule type="cellIs" dxfId="0" priority="7760" operator="lessThan">
      <formula>20</formula>
    </cfRule>
    <cfRule type="cellIs" dxfId="1" priority="4476" operator="greaterThan">
      <formula>120</formula>
    </cfRule>
    <cfRule type="containsText" dxfId="2" priority="1192" operator="between" text="库存为">
      <formula>NOT(ISERROR(SEARCH("库存为",AU2098)))</formula>
    </cfRule>
  </conditionalFormatting>
  <conditionalFormatting sqref="AU2099">
    <cfRule type="cellIs" dxfId="0" priority="7759" operator="lessThan">
      <formula>20</formula>
    </cfRule>
    <cfRule type="cellIs" dxfId="1" priority="4475" operator="greaterThan">
      <formula>120</formula>
    </cfRule>
    <cfRule type="containsText" dxfId="2" priority="1191" operator="between" text="库存为">
      <formula>NOT(ISERROR(SEARCH("库存为",AU2099)))</formula>
    </cfRule>
  </conditionalFormatting>
  <conditionalFormatting sqref="AU2100">
    <cfRule type="cellIs" dxfId="0" priority="7758" operator="lessThan">
      <formula>20</formula>
    </cfRule>
    <cfRule type="cellIs" dxfId="1" priority="4474" operator="greaterThan">
      <formula>120</formula>
    </cfRule>
    <cfRule type="containsText" dxfId="2" priority="1190" operator="between" text="库存为">
      <formula>NOT(ISERROR(SEARCH("库存为",AU2100)))</formula>
    </cfRule>
  </conditionalFormatting>
  <conditionalFormatting sqref="AU2101">
    <cfRule type="cellIs" dxfId="0" priority="7757" operator="lessThan">
      <formula>20</formula>
    </cfRule>
    <cfRule type="cellIs" dxfId="1" priority="4473" operator="greaterThan">
      <formula>120</formula>
    </cfRule>
    <cfRule type="containsText" dxfId="2" priority="1189" operator="between" text="库存为">
      <formula>NOT(ISERROR(SEARCH("库存为",AU2101)))</formula>
    </cfRule>
  </conditionalFormatting>
  <conditionalFormatting sqref="AU2102">
    <cfRule type="cellIs" dxfId="0" priority="7756" operator="lessThan">
      <formula>20</formula>
    </cfRule>
    <cfRule type="cellIs" dxfId="1" priority="4472" operator="greaterThan">
      <formula>120</formula>
    </cfRule>
    <cfRule type="containsText" dxfId="2" priority="1188" operator="between" text="库存为">
      <formula>NOT(ISERROR(SEARCH("库存为",AU2102)))</formula>
    </cfRule>
  </conditionalFormatting>
  <conditionalFormatting sqref="AU2103">
    <cfRule type="cellIs" dxfId="0" priority="7755" operator="lessThan">
      <formula>20</formula>
    </cfRule>
    <cfRule type="cellIs" dxfId="1" priority="4471" operator="greaterThan">
      <formula>120</formula>
    </cfRule>
    <cfRule type="containsText" dxfId="2" priority="1187" operator="between" text="库存为">
      <formula>NOT(ISERROR(SEARCH("库存为",AU2103)))</formula>
    </cfRule>
  </conditionalFormatting>
  <conditionalFormatting sqref="AU2104">
    <cfRule type="cellIs" dxfId="0" priority="7754" operator="lessThan">
      <formula>20</formula>
    </cfRule>
    <cfRule type="cellIs" dxfId="1" priority="4470" operator="greaterThan">
      <formula>120</formula>
    </cfRule>
    <cfRule type="containsText" dxfId="2" priority="1186" operator="between" text="库存为">
      <formula>NOT(ISERROR(SEARCH("库存为",AU2104)))</formula>
    </cfRule>
  </conditionalFormatting>
  <conditionalFormatting sqref="AU2105">
    <cfRule type="cellIs" dxfId="0" priority="7753" operator="lessThan">
      <formula>20</formula>
    </cfRule>
    <cfRule type="cellIs" dxfId="1" priority="4469" operator="greaterThan">
      <formula>120</formula>
    </cfRule>
    <cfRule type="containsText" dxfId="2" priority="1185" operator="between" text="库存为">
      <formula>NOT(ISERROR(SEARCH("库存为",AU2105)))</formula>
    </cfRule>
  </conditionalFormatting>
  <conditionalFormatting sqref="AU2106">
    <cfRule type="cellIs" dxfId="0" priority="7752" operator="lessThan">
      <formula>20</formula>
    </cfRule>
    <cfRule type="cellIs" dxfId="1" priority="4468" operator="greaterThan">
      <formula>120</formula>
    </cfRule>
    <cfRule type="containsText" dxfId="2" priority="1184" operator="between" text="库存为">
      <formula>NOT(ISERROR(SEARCH("库存为",AU2106)))</formula>
    </cfRule>
  </conditionalFormatting>
  <conditionalFormatting sqref="AU2107">
    <cfRule type="cellIs" dxfId="0" priority="7751" operator="lessThan">
      <formula>20</formula>
    </cfRule>
    <cfRule type="cellIs" dxfId="1" priority="4467" operator="greaterThan">
      <formula>120</formula>
    </cfRule>
    <cfRule type="containsText" dxfId="2" priority="1183" operator="between" text="库存为">
      <formula>NOT(ISERROR(SEARCH("库存为",AU2107)))</formula>
    </cfRule>
  </conditionalFormatting>
  <conditionalFormatting sqref="AU2108">
    <cfRule type="cellIs" dxfId="0" priority="7750" operator="lessThan">
      <formula>20</formula>
    </cfRule>
    <cfRule type="cellIs" dxfId="1" priority="4466" operator="greaterThan">
      <formula>120</formula>
    </cfRule>
    <cfRule type="containsText" dxfId="2" priority="1182" operator="between" text="库存为">
      <formula>NOT(ISERROR(SEARCH("库存为",AU2108)))</formula>
    </cfRule>
  </conditionalFormatting>
  <conditionalFormatting sqref="AU2109">
    <cfRule type="cellIs" dxfId="0" priority="7749" operator="lessThan">
      <formula>20</formula>
    </cfRule>
    <cfRule type="cellIs" dxfId="1" priority="4465" operator="greaterThan">
      <formula>120</formula>
    </cfRule>
    <cfRule type="containsText" dxfId="2" priority="1181" operator="between" text="库存为">
      <formula>NOT(ISERROR(SEARCH("库存为",AU2109)))</formula>
    </cfRule>
  </conditionalFormatting>
  <conditionalFormatting sqref="AU2110">
    <cfRule type="cellIs" dxfId="0" priority="7748" operator="lessThan">
      <formula>20</formula>
    </cfRule>
    <cfRule type="cellIs" dxfId="1" priority="4464" operator="greaterThan">
      <formula>120</formula>
    </cfRule>
    <cfRule type="containsText" dxfId="2" priority="1180" operator="between" text="库存为">
      <formula>NOT(ISERROR(SEARCH("库存为",AU2110)))</formula>
    </cfRule>
  </conditionalFormatting>
  <conditionalFormatting sqref="AU2111">
    <cfRule type="cellIs" dxfId="0" priority="7747" operator="lessThan">
      <formula>20</formula>
    </cfRule>
    <cfRule type="cellIs" dxfId="1" priority="4463" operator="greaterThan">
      <formula>120</formula>
    </cfRule>
    <cfRule type="containsText" dxfId="2" priority="1179" operator="between" text="库存为">
      <formula>NOT(ISERROR(SEARCH("库存为",AU2111)))</formula>
    </cfRule>
  </conditionalFormatting>
  <conditionalFormatting sqref="AU2112">
    <cfRule type="cellIs" dxfId="0" priority="7746" operator="lessThan">
      <formula>20</formula>
    </cfRule>
    <cfRule type="cellIs" dxfId="1" priority="4462" operator="greaterThan">
      <formula>120</formula>
    </cfRule>
    <cfRule type="containsText" dxfId="2" priority="1178" operator="between" text="库存为">
      <formula>NOT(ISERROR(SEARCH("库存为",AU2112)))</formula>
    </cfRule>
  </conditionalFormatting>
  <conditionalFormatting sqref="AU2113">
    <cfRule type="cellIs" dxfId="0" priority="7745" operator="lessThan">
      <formula>20</formula>
    </cfRule>
    <cfRule type="cellIs" dxfId="1" priority="4461" operator="greaterThan">
      <formula>120</formula>
    </cfRule>
    <cfRule type="containsText" dxfId="2" priority="1177" operator="between" text="库存为">
      <formula>NOT(ISERROR(SEARCH("库存为",AU2113)))</formula>
    </cfRule>
  </conditionalFormatting>
  <conditionalFormatting sqref="AU2114">
    <cfRule type="cellIs" dxfId="0" priority="7744" operator="lessThan">
      <formula>20</formula>
    </cfRule>
    <cfRule type="cellIs" dxfId="1" priority="4460" operator="greaterThan">
      <formula>120</formula>
    </cfRule>
    <cfRule type="containsText" dxfId="2" priority="1176" operator="between" text="库存为">
      <formula>NOT(ISERROR(SEARCH("库存为",AU2114)))</formula>
    </cfRule>
  </conditionalFormatting>
  <conditionalFormatting sqref="AU2115">
    <cfRule type="cellIs" dxfId="0" priority="7743" operator="lessThan">
      <formula>20</formula>
    </cfRule>
    <cfRule type="cellIs" dxfId="1" priority="4459" operator="greaterThan">
      <formula>120</formula>
    </cfRule>
    <cfRule type="containsText" dxfId="2" priority="1175" operator="between" text="库存为">
      <formula>NOT(ISERROR(SEARCH("库存为",AU2115)))</formula>
    </cfRule>
  </conditionalFormatting>
  <conditionalFormatting sqref="AU2116">
    <cfRule type="cellIs" dxfId="0" priority="7742" operator="lessThan">
      <formula>20</formula>
    </cfRule>
    <cfRule type="cellIs" dxfId="1" priority="4458" operator="greaterThan">
      <formula>120</formula>
    </cfRule>
    <cfRule type="containsText" dxfId="2" priority="1174" operator="between" text="库存为">
      <formula>NOT(ISERROR(SEARCH("库存为",AU2116)))</formula>
    </cfRule>
  </conditionalFormatting>
  <conditionalFormatting sqref="AU2117">
    <cfRule type="cellIs" dxfId="0" priority="7741" operator="lessThan">
      <formula>20</formula>
    </cfRule>
    <cfRule type="cellIs" dxfId="1" priority="4457" operator="greaterThan">
      <formula>120</formula>
    </cfRule>
    <cfRule type="containsText" dxfId="2" priority="1173" operator="between" text="库存为">
      <formula>NOT(ISERROR(SEARCH("库存为",AU2117)))</formula>
    </cfRule>
  </conditionalFormatting>
  <conditionalFormatting sqref="AU2118">
    <cfRule type="cellIs" dxfId="0" priority="7740" operator="lessThan">
      <formula>20</formula>
    </cfRule>
    <cfRule type="cellIs" dxfId="1" priority="4456" operator="greaterThan">
      <formula>120</formula>
    </cfRule>
    <cfRule type="containsText" dxfId="2" priority="1172" operator="between" text="库存为">
      <formula>NOT(ISERROR(SEARCH("库存为",AU2118)))</formula>
    </cfRule>
  </conditionalFormatting>
  <conditionalFormatting sqref="AU2119">
    <cfRule type="cellIs" dxfId="0" priority="7739" operator="lessThan">
      <formula>20</formula>
    </cfRule>
    <cfRule type="cellIs" dxfId="1" priority="4455" operator="greaterThan">
      <formula>120</formula>
    </cfRule>
    <cfRule type="containsText" dxfId="2" priority="1171" operator="between" text="库存为">
      <formula>NOT(ISERROR(SEARCH("库存为",AU2119)))</formula>
    </cfRule>
  </conditionalFormatting>
  <conditionalFormatting sqref="AU2120">
    <cfRule type="cellIs" dxfId="0" priority="7738" operator="lessThan">
      <formula>20</formula>
    </cfRule>
    <cfRule type="cellIs" dxfId="1" priority="4454" operator="greaterThan">
      <formula>120</formula>
    </cfRule>
    <cfRule type="containsText" dxfId="2" priority="1170" operator="between" text="库存为">
      <formula>NOT(ISERROR(SEARCH("库存为",AU2120)))</formula>
    </cfRule>
  </conditionalFormatting>
  <conditionalFormatting sqref="AU2121">
    <cfRule type="cellIs" dxfId="0" priority="7737" operator="lessThan">
      <formula>20</formula>
    </cfRule>
    <cfRule type="cellIs" dxfId="1" priority="4453" operator="greaterThan">
      <formula>120</formula>
    </cfRule>
    <cfRule type="containsText" dxfId="2" priority="1169" operator="between" text="库存为">
      <formula>NOT(ISERROR(SEARCH("库存为",AU2121)))</formula>
    </cfRule>
  </conditionalFormatting>
  <conditionalFormatting sqref="AU2122">
    <cfRule type="cellIs" dxfId="0" priority="7736" operator="lessThan">
      <formula>20</formula>
    </cfRule>
    <cfRule type="cellIs" dxfId="1" priority="4452" operator="greaterThan">
      <formula>120</formula>
    </cfRule>
    <cfRule type="containsText" dxfId="2" priority="1168" operator="between" text="库存为">
      <formula>NOT(ISERROR(SEARCH("库存为",AU2122)))</formula>
    </cfRule>
  </conditionalFormatting>
  <conditionalFormatting sqref="AU2123">
    <cfRule type="cellIs" dxfId="0" priority="7735" operator="lessThan">
      <formula>20</formula>
    </cfRule>
    <cfRule type="cellIs" dxfId="1" priority="4451" operator="greaterThan">
      <formula>120</formula>
    </cfRule>
    <cfRule type="containsText" dxfId="2" priority="1167" operator="between" text="库存为">
      <formula>NOT(ISERROR(SEARCH("库存为",AU2123)))</formula>
    </cfRule>
  </conditionalFormatting>
  <conditionalFormatting sqref="AU2124">
    <cfRule type="cellIs" dxfId="0" priority="7734" operator="lessThan">
      <formula>20</formula>
    </cfRule>
    <cfRule type="cellIs" dxfId="1" priority="4450" operator="greaterThan">
      <formula>120</formula>
    </cfRule>
    <cfRule type="containsText" dxfId="2" priority="1166" operator="between" text="库存为">
      <formula>NOT(ISERROR(SEARCH("库存为",AU2124)))</formula>
    </cfRule>
  </conditionalFormatting>
  <conditionalFormatting sqref="AU2125">
    <cfRule type="cellIs" dxfId="0" priority="7733" operator="lessThan">
      <formula>20</formula>
    </cfRule>
    <cfRule type="cellIs" dxfId="1" priority="4449" operator="greaterThan">
      <formula>120</formula>
    </cfRule>
    <cfRule type="containsText" dxfId="2" priority="1165" operator="between" text="库存为">
      <formula>NOT(ISERROR(SEARCH("库存为",AU2125)))</formula>
    </cfRule>
  </conditionalFormatting>
  <conditionalFormatting sqref="AU2126">
    <cfRule type="cellIs" dxfId="0" priority="7732" operator="lessThan">
      <formula>20</formula>
    </cfRule>
    <cfRule type="cellIs" dxfId="1" priority="4448" operator="greaterThan">
      <formula>120</formula>
    </cfRule>
    <cfRule type="containsText" dxfId="2" priority="1164" operator="between" text="库存为">
      <formula>NOT(ISERROR(SEARCH("库存为",AU2126)))</formula>
    </cfRule>
  </conditionalFormatting>
  <conditionalFormatting sqref="AU2127">
    <cfRule type="cellIs" dxfId="0" priority="7731" operator="lessThan">
      <formula>20</formula>
    </cfRule>
    <cfRule type="cellIs" dxfId="1" priority="4447" operator="greaterThan">
      <formula>120</formula>
    </cfRule>
    <cfRule type="containsText" dxfId="2" priority="1163" operator="between" text="库存为">
      <formula>NOT(ISERROR(SEARCH("库存为",AU2127)))</formula>
    </cfRule>
  </conditionalFormatting>
  <conditionalFormatting sqref="AU2128">
    <cfRule type="cellIs" dxfId="0" priority="7730" operator="lessThan">
      <formula>20</formula>
    </cfRule>
    <cfRule type="cellIs" dxfId="1" priority="4446" operator="greaterThan">
      <formula>120</formula>
    </cfRule>
    <cfRule type="containsText" dxfId="2" priority="1162" operator="between" text="库存为">
      <formula>NOT(ISERROR(SEARCH("库存为",AU2128)))</formula>
    </cfRule>
  </conditionalFormatting>
  <conditionalFormatting sqref="AU2129">
    <cfRule type="cellIs" dxfId="0" priority="7729" operator="lessThan">
      <formula>20</formula>
    </cfRule>
    <cfRule type="cellIs" dxfId="1" priority="4445" operator="greaterThan">
      <formula>120</formula>
    </cfRule>
    <cfRule type="containsText" dxfId="2" priority="1161" operator="between" text="库存为">
      <formula>NOT(ISERROR(SEARCH("库存为",AU2129)))</formula>
    </cfRule>
  </conditionalFormatting>
  <conditionalFormatting sqref="AU2130">
    <cfRule type="cellIs" dxfId="0" priority="7728" operator="lessThan">
      <formula>20</formula>
    </cfRule>
    <cfRule type="cellIs" dxfId="1" priority="4444" operator="greaterThan">
      <formula>120</formula>
    </cfRule>
    <cfRule type="containsText" dxfId="2" priority="1160" operator="between" text="库存为">
      <formula>NOT(ISERROR(SEARCH("库存为",AU2130)))</formula>
    </cfRule>
  </conditionalFormatting>
  <conditionalFormatting sqref="AU2131">
    <cfRule type="cellIs" dxfId="0" priority="7727" operator="lessThan">
      <formula>20</formula>
    </cfRule>
    <cfRule type="cellIs" dxfId="1" priority="4443" operator="greaterThan">
      <formula>120</formula>
    </cfRule>
    <cfRule type="containsText" dxfId="2" priority="1159" operator="between" text="库存为">
      <formula>NOT(ISERROR(SEARCH("库存为",AU2131)))</formula>
    </cfRule>
  </conditionalFormatting>
  <conditionalFormatting sqref="AU2132">
    <cfRule type="cellIs" dxfId="0" priority="7726" operator="lessThan">
      <formula>20</formula>
    </cfRule>
    <cfRule type="cellIs" dxfId="1" priority="4442" operator="greaterThan">
      <formula>120</formula>
    </cfRule>
    <cfRule type="containsText" dxfId="2" priority="1158" operator="between" text="库存为">
      <formula>NOT(ISERROR(SEARCH("库存为",AU2132)))</formula>
    </cfRule>
  </conditionalFormatting>
  <conditionalFormatting sqref="AU2133">
    <cfRule type="cellIs" dxfId="0" priority="7725" operator="lessThan">
      <formula>20</formula>
    </cfRule>
    <cfRule type="cellIs" dxfId="1" priority="4441" operator="greaterThan">
      <formula>120</formula>
    </cfRule>
    <cfRule type="containsText" dxfId="2" priority="1157" operator="between" text="库存为">
      <formula>NOT(ISERROR(SEARCH("库存为",AU2133)))</formula>
    </cfRule>
  </conditionalFormatting>
  <conditionalFormatting sqref="AU2134">
    <cfRule type="cellIs" dxfId="0" priority="7724" operator="lessThan">
      <formula>20</formula>
    </cfRule>
    <cfRule type="cellIs" dxfId="1" priority="4440" operator="greaterThan">
      <formula>120</formula>
    </cfRule>
    <cfRule type="containsText" dxfId="2" priority="1156" operator="between" text="库存为">
      <formula>NOT(ISERROR(SEARCH("库存为",AU2134)))</formula>
    </cfRule>
  </conditionalFormatting>
  <conditionalFormatting sqref="AU2135">
    <cfRule type="cellIs" dxfId="0" priority="7723" operator="lessThan">
      <formula>20</formula>
    </cfRule>
    <cfRule type="cellIs" dxfId="1" priority="4439" operator="greaterThan">
      <formula>120</formula>
    </cfRule>
    <cfRule type="containsText" dxfId="2" priority="1155" operator="between" text="库存为">
      <formula>NOT(ISERROR(SEARCH("库存为",AU2135)))</formula>
    </cfRule>
  </conditionalFormatting>
  <conditionalFormatting sqref="AU2136">
    <cfRule type="cellIs" dxfId="0" priority="7722" operator="lessThan">
      <formula>20</formula>
    </cfRule>
    <cfRule type="cellIs" dxfId="1" priority="4438" operator="greaterThan">
      <formula>120</formula>
    </cfRule>
    <cfRule type="containsText" dxfId="2" priority="1154" operator="between" text="库存为">
      <formula>NOT(ISERROR(SEARCH("库存为",AU2136)))</formula>
    </cfRule>
  </conditionalFormatting>
  <conditionalFormatting sqref="AU2137">
    <cfRule type="cellIs" dxfId="0" priority="7721" operator="lessThan">
      <formula>20</formula>
    </cfRule>
    <cfRule type="cellIs" dxfId="1" priority="4437" operator="greaterThan">
      <formula>120</formula>
    </cfRule>
    <cfRule type="containsText" dxfId="2" priority="1153" operator="between" text="库存为">
      <formula>NOT(ISERROR(SEARCH("库存为",AU2137)))</formula>
    </cfRule>
  </conditionalFormatting>
  <conditionalFormatting sqref="AU2138">
    <cfRule type="cellIs" dxfId="0" priority="7720" operator="lessThan">
      <formula>20</formula>
    </cfRule>
    <cfRule type="cellIs" dxfId="1" priority="4436" operator="greaterThan">
      <formula>120</formula>
    </cfRule>
    <cfRule type="containsText" dxfId="2" priority="1152" operator="between" text="库存为">
      <formula>NOT(ISERROR(SEARCH("库存为",AU2138)))</formula>
    </cfRule>
  </conditionalFormatting>
  <conditionalFormatting sqref="AU2139">
    <cfRule type="cellIs" dxfId="0" priority="7719" operator="lessThan">
      <formula>20</formula>
    </cfRule>
    <cfRule type="cellIs" dxfId="1" priority="4435" operator="greaterThan">
      <formula>120</formula>
    </cfRule>
    <cfRule type="containsText" dxfId="2" priority="1151" operator="between" text="库存为">
      <formula>NOT(ISERROR(SEARCH("库存为",AU2139)))</formula>
    </cfRule>
  </conditionalFormatting>
  <conditionalFormatting sqref="AU2140">
    <cfRule type="cellIs" dxfId="0" priority="7718" operator="lessThan">
      <formula>20</formula>
    </cfRule>
    <cfRule type="cellIs" dxfId="1" priority="4434" operator="greaterThan">
      <formula>120</formula>
    </cfRule>
    <cfRule type="containsText" dxfId="2" priority="1150" operator="between" text="库存为">
      <formula>NOT(ISERROR(SEARCH("库存为",AU2140)))</formula>
    </cfRule>
  </conditionalFormatting>
  <conditionalFormatting sqref="AU2141">
    <cfRule type="cellIs" dxfId="0" priority="7717" operator="lessThan">
      <formula>20</formula>
    </cfRule>
    <cfRule type="cellIs" dxfId="1" priority="4433" operator="greaterThan">
      <formula>120</formula>
    </cfRule>
    <cfRule type="containsText" dxfId="2" priority="1149" operator="between" text="库存为">
      <formula>NOT(ISERROR(SEARCH("库存为",AU2141)))</formula>
    </cfRule>
  </conditionalFormatting>
  <conditionalFormatting sqref="AU2142">
    <cfRule type="cellIs" dxfId="0" priority="7716" operator="lessThan">
      <formula>20</formula>
    </cfRule>
    <cfRule type="cellIs" dxfId="1" priority="4432" operator="greaterThan">
      <formula>120</formula>
    </cfRule>
    <cfRule type="containsText" dxfId="2" priority="1148" operator="between" text="库存为">
      <formula>NOT(ISERROR(SEARCH("库存为",AU2142)))</formula>
    </cfRule>
  </conditionalFormatting>
  <conditionalFormatting sqref="AU2143">
    <cfRule type="cellIs" dxfId="0" priority="7715" operator="lessThan">
      <formula>20</formula>
    </cfRule>
    <cfRule type="cellIs" dxfId="1" priority="4431" operator="greaterThan">
      <formula>120</formula>
    </cfRule>
    <cfRule type="containsText" dxfId="2" priority="1147" operator="between" text="库存为">
      <formula>NOT(ISERROR(SEARCH("库存为",AU2143)))</formula>
    </cfRule>
  </conditionalFormatting>
  <conditionalFormatting sqref="AU2144">
    <cfRule type="cellIs" dxfId="0" priority="7714" operator="lessThan">
      <formula>20</formula>
    </cfRule>
    <cfRule type="cellIs" dxfId="1" priority="4430" operator="greaterThan">
      <formula>120</formula>
    </cfRule>
    <cfRule type="containsText" dxfId="2" priority="1146" operator="between" text="库存为">
      <formula>NOT(ISERROR(SEARCH("库存为",AU2144)))</formula>
    </cfRule>
  </conditionalFormatting>
  <conditionalFormatting sqref="AU2145">
    <cfRule type="cellIs" dxfId="0" priority="7713" operator="lessThan">
      <formula>20</formula>
    </cfRule>
    <cfRule type="cellIs" dxfId="1" priority="4429" operator="greaterThan">
      <formula>120</formula>
    </cfRule>
    <cfRule type="containsText" dxfId="2" priority="1145" operator="between" text="库存为">
      <formula>NOT(ISERROR(SEARCH("库存为",AU2145)))</formula>
    </cfRule>
  </conditionalFormatting>
  <conditionalFormatting sqref="AU2146">
    <cfRule type="cellIs" dxfId="0" priority="7712" operator="lessThan">
      <formula>20</formula>
    </cfRule>
    <cfRule type="cellIs" dxfId="1" priority="4428" operator="greaterThan">
      <formula>120</formula>
    </cfRule>
    <cfRule type="containsText" dxfId="2" priority="1144" operator="between" text="库存为">
      <formula>NOT(ISERROR(SEARCH("库存为",AU2146)))</formula>
    </cfRule>
  </conditionalFormatting>
  <conditionalFormatting sqref="AU2147">
    <cfRule type="cellIs" dxfId="0" priority="7711" operator="lessThan">
      <formula>20</formula>
    </cfRule>
    <cfRule type="cellIs" dxfId="1" priority="4427" operator="greaterThan">
      <formula>120</formula>
    </cfRule>
    <cfRule type="containsText" dxfId="2" priority="1143" operator="between" text="库存为">
      <formula>NOT(ISERROR(SEARCH("库存为",AU2147)))</formula>
    </cfRule>
  </conditionalFormatting>
  <conditionalFormatting sqref="AU2148">
    <cfRule type="cellIs" dxfId="0" priority="7710" operator="lessThan">
      <formula>20</formula>
    </cfRule>
    <cfRule type="cellIs" dxfId="1" priority="4426" operator="greaterThan">
      <formula>120</formula>
    </cfRule>
    <cfRule type="containsText" dxfId="2" priority="1142" operator="between" text="库存为">
      <formula>NOT(ISERROR(SEARCH("库存为",AU2148)))</formula>
    </cfRule>
  </conditionalFormatting>
  <conditionalFormatting sqref="AU2149">
    <cfRule type="cellIs" dxfId="0" priority="7709" operator="lessThan">
      <formula>20</formula>
    </cfRule>
    <cfRule type="cellIs" dxfId="1" priority="4425" operator="greaterThan">
      <formula>120</formula>
    </cfRule>
    <cfRule type="containsText" dxfId="2" priority="1141" operator="between" text="库存为">
      <formula>NOT(ISERROR(SEARCH("库存为",AU2149)))</formula>
    </cfRule>
  </conditionalFormatting>
  <conditionalFormatting sqref="AU2150">
    <cfRule type="cellIs" dxfId="0" priority="7708" operator="lessThan">
      <formula>20</formula>
    </cfRule>
    <cfRule type="cellIs" dxfId="1" priority="4424" operator="greaterThan">
      <formula>120</formula>
    </cfRule>
    <cfRule type="containsText" dxfId="2" priority="1140" operator="between" text="库存为">
      <formula>NOT(ISERROR(SEARCH("库存为",AU2150)))</formula>
    </cfRule>
  </conditionalFormatting>
  <conditionalFormatting sqref="AU2151">
    <cfRule type="cellIs" dxfId="0" priority="7707" operator="lessThan">
      <formula>20</formula>
    </cfRule>
    <cfRule type="cellIs" dxfId="1" priority="4423" operator="greaterThan">
      <formula>120</formula>
    </cfRule>
    <cfRule type="containsText" dxfId="2" priority="1139" operator="between" text="库存为">
      <formula>NOT(ISERROR(SEARCH("库存为",AU2151)))</formula>
    </cfRule>
  </conditionalFormatting>
  <conditionalFormatting sqref="AU2152">
    <cfRule type="cellIs" dxfId="0" priority="7706" operator="lessThan">
      <formula>20</formula>
    </cfRule>
    <cfRule type="cellIs" dxfId="1" priority="4422" operator="greaterThan">
      <formula>120</formula>
    </cfRule>
    <cfRule type="containsText" dxfId="2" priority="1138" operator="between" text="库存为">
      <formula>NOT(ISERROR(SEARCH("库存为",AU2152)))</formula>
    </cfRule>
  </conditionalFormatting>
  <conditionalFormatting sqref="AU2153">
    <cfRule type="cellIs" dxfId="0" priority="7705" operator="lessThan">
      <formula>20</formula>
    </cfRule>
    <cfRule type="cellIs" dxfId="1" priority="4421" operator="greaterThan">
      <formula>120</formula>
    </cfRule>
    <cfRule type="containsText" dxfId="2" priority="1137" operator="between" text="库存为">
      <formula>NOT(ISERROR(SEARCH("库存为",AU2153)))</formula>
    </cfRule>
  </conditionalFormatting>
  <conditionalFormatting sqref="AU2154">
    <cfRule type="cellIs" dxfId="0" priority="7704" operator="lessThan">
      <formula>20</formula>
    </cfRule>
    <cfRule type="cellIs" dxfId="1" priority="4420" operator="greaterThan">
      <formula>120</formula>
    </cfRule>
    <cfRule type="containsText" dxfId="2" priority="1136" operator="between" text="库存为">
      <formula>NOT(ISERROR(SEARCH("库存为",AU2154)))</formula>
    </cfRule>
  </conditionalFormatting>
  <conditionalFormatting sqref="AU2155">
    <cfRule type="cellIs" dxfId="0" priority="7703" operator="lessThan">
      <formula>20</formula>
    </cfRule>
    <cfRule type="cellIs" dxfId="1" priority="4419" operator="greaterThan">
      <formula>120</formula>
    </cfRule>
    <cfRule type="containsText" dxfId="2" priority="1135" operator="between" text="库存为">
      <formula>NOT(ISERROR(SEARCH("库存为",AU2155)))</formula>
    </cfRule>
  </conditionalFormatting>
  <conditionalFormatting sqref="AU2156">
    <cfRule type="cellIs" dxfId="0" priority="7702" operator="lessThan">
      <formula>20</formula>
    </cfRule>
    <cfRule type="cellIs" dxfId="1" priority="4418" operator="greaterThan">
      <formula>120</formula>
    </cfRule>
    <cfRule type="containsText" dxfId="2" priority="1134" operator="between" text="库存为">
      <formula>NOT(ISERROR(SEARCH("库存为",AU2156)))</formula>
    </cfRule>
  </conditionalFormatting>
  <conditionalFormatting sqref="AU2157">
    <cfRule type="cellIs" dxfId="0" priority="7701" operator="lessThan">
      <formula>20</formula>
    </cfRule>
    <cfRule type="cellIs" dxfId="1" priority="4417" operator="greaterThan">
      <formula>120</formula>
    </cfRule>
    <cfRule type="containsText" dxfId="2" priority="1133" operator="between" text="库存为">
      <formula>NOT(ISERROR(SEARCH("库存为",AU2157)))</formula>
    </cfRule>
  </conditionalFormatting>
  <conditionalFormatting sqref="AU2158">
    <cfRule type="cellIs" dxfId="0" priority="7700" operator="lessThan">
      <formula>20</formula>
    </cfRule>
    <cfRule type="cellIs" dxfId="1" priority="4416" operator="greaterThan">
      <formula>120</formula>
    </cfRule>
    <cfRule type="containsText" dxfId="2" priority="1132" operator="between" text="库存为">
      <formula>NOT(ISERROR(SEARCH("库存为",AU2158)))</formula>
    </cfRule>
  </conditionalFormatting>
  <conditionalFormatting sqref="AU2159">
    <cfRule type="cellIs" dxfId="0" priority="7699" operator="lessThan">
      <formula>20</formula>
    </cfRule>
    <cfRule type="cellIs" dxfId="1" priority="4415" operator="greaterThan">
      <formula>120</formula>
    </cfRule>
    <cfRule type="containsText" dxfId="2" priority="1131" operator="between" text="库存为">
      <formula>NOT(ISERROR(SEARCH("库存为",AU2159)))</formula>
    </cfRule>
  </conditionalFormatting>
  <conditionalFormatting sqref="AU2160">
    <cfRule type="cellIs" dxfId="0" priority="7698" operator="lessThan">
      <formula>20</formula>
    </cfRule>
    <cfRule type="cellIs" dxfId="1" priority="4414" operator="greaterThan">
      <formula>120</formula>
    </cfRule>
    <cfRule type="containsText" dxfId="2" priority="1130" operator="between" text="库存为">
      <formula>NOT(ISERROR(SEARCH("库存为",AU2160)))</formula>
    </cfRule>
  </conditionalFormatting>
  <conditionalFormatting sqref="AU2161">
    <cfRule type="cellIs" dxfId="0" priority="7697" operator="lessThan">
      <formula>20</formula>
    </cfRule>
    <cfRule type="cellIs" dxfId="1" priority="4413" operator="greaterThan">
      <formula>120</formula>
    </cfRule>
    <cfRule type="containsText" dxfId="2" priority="1129" operator="between" text="库存为">
      <formula>NOT(ISERROR(SEARCH("库存为",AU2161)))</formula>
    </cfRule>
  </conditionalFormatting>
  <conditionalFormatting sqref="AU2162">
    <cfRule type="cellIs" dxfId="0" priority="7696" operator="lessThan">
      <formula>20</formula>
    </cfRule>
    <cfRule type="cellIs" dxfId="1" priority="4412" operator="greaterThan">
      <formula>120</formula>
    </cfRule>
    <cfRule type="containsText" dxfId="2" priority="1128" operator="between" text="库存为">
      <formula>NOT(ISERROR(SEARCH("库存为",AU2162)))</formula>
    </cfRule>
  </conditionalFormatting>
  <conditionalFormatting sqref="AU2163">
    <cfRule type="cellIs" dxfId="0" priority="7695" operator="lessThan">
      <formula>20</formula>
    </cfRule>
    <cfRule type="cellIs" dxfId="1" priority="4411" operator="greaterThan">
      <formula>120</formula>
    </cfRule>
    <cfRule type="containsText" dxfId="2" priority="1127" operator="between" text="库存为">
      <formula>NOT(ISERROR(SEARCH("库存为",AU2163)))</formula>
    </cfRule>
  </conditionalFormatting>
  <conditionalFormatting sqref="AU2164">
    <cfRule type="cellIs" dxfId="0" priority="7694" operator="lessThan">
      <formula>20</formula>
    </cfRule>
    <cfRule type="cellIs" dxfId="1" priority="4410" operator="greaterThan">
      <formula>120</formula>
    </cfRule>
    <cfRule type="containsText" dxfId="2" priority="1126" operator="between" text="库存为">
      <formula>NOT(ISERROR(SEARCH("库存为",AU2164)))</formula>
    </cfRule>
  </conditionalFormatting>
  <conditionalFormatting sqref="AU2165">
    <cfRule type="cellIs" dxfId="0" priority="7693" operator="lessThan">
      <formula>20</formula>
    </cfRule>
    <cfRule type="cellIs" dxfId="1" priority="4409" operator="greaterThan">
      <formula>120</formula>
    </cfRule>
    <cfRule type="containsText" dxfId="2" priority="1125" operator="between" text="库存为">
      <formula>NOT(ISERROR(SEARCH("库存为",AU2165)))</formula>
    </cfRule>
  </conditionalFormatting>
  <conditionalFormatting sqref="AU2166">
    <cfRule type="cellIs" dxfId="0" priority="7692" operator="lessThan">
      <formula>20</formula>
    </cfRule>
    <cfRule type="cellIs" dxfId="1" priority="4408" operator="greaterThan">
      <formula>120</formula>
    </cfRule>
    <cfRule type="containsText" dxfId="2" priority="1124" operator="between" text="库存为">
      <formula>NOT(ISERROR(SEARCH("库存为",AU2166)))</formula>
    </cfRule>
  </conditionalFormatting>
  <conditionalFormatting sqref="AU2167">
    <cfRule type="cellIs" dxfId="0" priority="7691" operator="lessThan">
      <formula>20</formula>
    </cfRule>
    <cfRule type="cellIs" dxfId="1" priority="4407" operator="greaterThan">
      <formula>120</formula>
    </cfRule>
    <cfRule type="containsText" dxfId="2" priority="1123" operator="between" text="库存为">
      <formula>NOT(ISERROR(SEARCH("库存为",AU2167)))</formula>
    </cfRule>
  </conditionalFormatting>
  <conditionalFormatting sqref="AU2168">
    <cfRule type="cellIs" dxfId="0" priority="7690" operator="lessThan">
      <formula>20</formula>
    </cfRule>
    <cfRule type="cellIs" dxfId="1" priority="4406" operator="greaterThan">
      <formula>120</formula>
    </cfRule>
    <cfRule type="containsText" dxfId="2" priority="1122" operator="between" text="库存为">
      <formula>NOT(ISERROR(SEARCH("库存为",AU2168)))</formula>
    </cfRule>
  </conditionalFormatting>
  <conditionalFormatting sqref="AU2169">
    <cfRule type="cellIs" dxfId="0" priority="7689" operator="lessThan">
      <formula>20</formula>
    </cfRule>
    <cfRule type="cellIs" dxfId="1" priority="4405" operator="greaterThan">
      <formula>120</formula>
    </cfRule>
    <cfRule type="containsText" dxfId="2" priority="1121" operator="between" text="库存为">
      <formula>NOT(ISERROR(SEARCH("库存为",AU2169)))</formula>
    </cfRule>
  </conditionalFormatting>
  <conditionalFormatting sqref="AU2170">
    <cfRule type="cellIs" dxfId="0" priority="7688" operator="lessThan">
      <formula>20</formula>
    </cfRule>
    <cfRule type="cellIs" dxfId="1" priority="4404" operator="greaterThan">
      <formula>120</formula>
    </cfRule>
    <cfRule type="containsText" dxfId="2" priority="1120" operator="between" text="库存为">
      <formula>NOT(ISERROR(SEARCH("库存为",AU2170)))</formula>
    </cfRule>
  </conditionalFormatting>
  <conditionalFormatting sqref="AU2171">
    <cfRule type="cellIs" dxfId="0" priority="7687" operator="lessThan">
      <formula>20</formula>
    </cfRule>
    <cfRule type="cellIs" dxfId="1" priority="4403" operator="greaterThan">
      <formula>120</formula>
    </cfRule>
    <cfRule type="containsText" dxfId="2" priority="1119" operator="between" text="库存为">
      <formula>NOT(ISERROR(SEARCH("库存为",AU2171)))</formula>
    </cfRule>
  </conditionalFormatting>
  <conditionalFormatting sqref="AU2172">
    <cfRule type="cellIs" dxfId="0" priority="7686" operator="lessThan">
      <formula>20</formula>
    </cfRule>
    <cfRule type="cellIs" dxfId="1" priority="4402" operator="greaterThan">
      <formula>120</formula>
    </cfRule>
    <cfRule type="containsText" dxfId="2" priority="1118" operator="between" text="库存为">
      <formula>NOT(ISERROR(SEARCH("库存为",AU2172)))</formula>
    </cfRule>
  </conditionalFormatting>
  <conditionalFormatting sqref="AU2173">
    <cfRule type="cellIs" dxfId="0" priority="7685" operator="lessThan">
      <formula>20</formula>
    </cfRule>
    <cfRule type="cellIs" dxfId="1" priority="4401" operator="greaterThan">
      <formula>120</formula>
    </cfRule>
    <cfRule type="containsText" dxfId="2" priority="1117" operator="between" text="库存为">
      <formula>NOT(ISERROR(SEARCH("库存为",AU2173)))</formula>
    </cfRule>
  </conditionalFormatting>
  <conditionalFormatting sqref="AU2174">
    <cfRule type="cellIs" dxfId="0" priority="7684" operator="lessThan">
      <formula>20</formula>
    </cfRule>
    <cfRule type="cellIs" dxfId="1" priority="4400" operator="greaterThan">
      <formula>120</formula>
    </cfRule>
    <cfRule type="containsText" dxfId="2" priority="1116" operator="between" text="库存为">
      <formula>NOT(ISERROR(SEARCH("库存为",AU2174)))</formula>
    </cfRule>
  </conditionalFormatting>
  <conditionalFormatting sqref="AU2175">
    <cfRule type="cellIs" dxfId="0" priority="7683" operator="lessThan">
      <formula>20</formula>
    </cfRule>
    <cfRule type="cellIs" dxfId="1" priority="4399" operator="greaterThan">
      <formula>120</formula>
    </cfRule>
    <cfRule type="containsText" dxfId="2" priority="1115" operator="between" text="库存为">
      <formula>NOT(ISERROR(SEARCH("库存为",AU2175)))</formula>
    </cfRule>
  </conditionalFormatting>
  <conditionalFormatting sqref="AU2176">
    <cfRule type="cellIs" dxfId="0" priority="7682" operator="lessThan">
      <formula>20</formula>
    </cfRule>
    <cfRule type="cellIs" dxfId="1" priority="4398" operator="greaterThan">
      <formula>120</formula>
    </cfRule>
    <cfRule type="containsText" dxfId="2" priority="1114" operator="between" text="库存为">
      <formula>NOT(ISERROR(SEARCH("库存为",AU2176)))</formula>
    </cfRule>
  </conditionalFormatting>
  <conditionalFormatting sqref="AU2177">
    <cfRule type="cellIs" dxfId="0" priority="7681" operator="lessThan">
      <formula>20</formula>
    </cfRule>
    <cfRule type="cellIs" dxfId="1" priority="4397" operator="greaterThan">
      <formula>120</formula>
    </cfRule>
    <cfRule type="containsText" dxfId="2" priority="1113" operator="between" text="库存为">
      <formula>NOT(ISERROR(SEARCH("库存为",AU2177)))</formula>
    </cfRule>
  </conditionalFormatting>
  <conditionalFormatting sqref="AU2178">
    <cfRule type="cellIs" dxfId="0" priority="7680" operator="lessThan">
      <formula>20</formula>
    </cfRule>
    <cfRule type="cellIs" dxfId="1" priority="4396" operator="greaterThan">
      <formula>120</formula>
    </cfRule>
    <cfRule type="containsText" dxfId="2" priority="1112" operator="between" text="库存为">
      <formula>NOT(ISERROR(SEARCH("库存为",AU2178)))</formula>
    </cfRule>
  </conditionalFormatting>
  <conditionalFormatting sqref="AU2179">
    <cfRule type="cellIs" dxfId="0" priority="7679" operator="lessThan">
      <formula>20</formula>
    </cfRule>
    <cfRule type="cellIs" dxfId="1" priority="4395" operator="greaterThan">
      <formula>120</formula>
    </cfRule>
    <cfRule type="containsText" dxfId="2" priority="1111" operator="between" text="库存为">
      <formula>NOT(ISERROR(SEARCH("库存为",AU2179)))</formula>
    </cfRule>
  </conditionalFormatting>
  <conditionalFormatting sqref="AU2180">
    <cfRule type="cellIs" dxfId="0" priority="7678" operator="lessThan">
      <formula>20</formula>
    </cfRule>
    <cfRule type="cellIs" dxfId="1" priority="4394" operator="greaterThan">
      <formula>120</formula>
    </cfRule>
    <cfRule type="containsText" dxfId="2" priority="1110" operator="between" text="库存为">
      <formula>NOT(ISERROR(SEARCH("库存为",AU2180)))</formula>
    </cfRule>
  </conditionalFormatting>
  <conditionalFormatting sqref="AU2181">
    <cfRule type="cellIs" dxfId="0" priority="7677" operator="lessThan">
      <formula>20</formula>
    </cfRule>
    <cfRule type="cellIs" dxfId="1" priority="4393" operator="greaterThan">
      <formula>120</formula>
    </cfRule>
    <cfRule type="containsText" dxfId="2" priority="1109" operator="between" text="库存为">
      <formula>NOT(ISERROR(SEARCH("库存为",AU2181)))</formula>
    </cfRule>
  </conditionalFormatting>
  <conditionalFormatting sqref="AU2182">
    <cfRule type="cellIs" dxfId="0" priority="7676" operator="lessThan">
      <formula>20</formula>
    </cfRule>
    <cfRule type="cellIs" dxfId="1" priority="4392" operator="greaterThan">
      <formula>120</formula>
    </cfRule>
    <cfRule type="containsText" dxfId="2" priority="1108" operator="between" text="库存为">
      <formula>NOT(ISERROR(SEARCH("库存为",AU2182)))</formula>
    </cfRule>
  </conditionalFormatting>
  <conditionalFormatting sqref="AU2183">
    <cfRule type="cellIs" dxfId="0" priority="7675" operator="lessThan">
      <formula>20</formula>
    </cfRule>
    <cfRule type="cellIs" dxfId="1" priority="4391" operator="greaterThan">
      <formula>120</formula>
    </cfRule>
    <cfRule type="containsText" dxfId="2" priority="1107" operator="between" text="库存为">
      <formula>NOT(ISERROR(SEARCH("库存为",AU2183)))</formula>
    </cfRule>
  </conditionalFormatting>
  <conditionalFormatting sqref="AU2184">
    <cfRule type="cellIs" dxfId="0" priority="7674" operator="lessThan">
      <formula>20</formula>
    </cfRule>
    <cfRule type="cellIs" dxfId="1" priority="4390" operator="greaterThan">
      <formula>120</formula>
    </cfRule>
    <cfRule type="containsText" dxfId="2" priority="1106" operator="between" text="库存为">
      <formula>NOT(ISERROR(SEARCH("库存为",AU2184)))</formula>
    </cfRule>
  </conditionalFormatting>
  <conditionalFormatting sqref="AU2185">
    <cfRule type="cellIs" dxfId="0" priority="7673" operator="lessThan">
      <formula>20</formula>
    </cfRule>
    <cfRule type="cellIs" dxfId="1" priority="4389" operator="greaterThan">
      <formula>120</formula>
    </cfRule>
    <cfRule type="containsText" dxfId="2" priority="1105" operator="between" text="库存为">
      <formula>NOT(ISERROR(SEARCH("库存为",AU2185)))</formula>
    </cfRule>
  </conditionalFormatting>
  <conditionalFormatting sqref="AU2186">
    <cfRule type="cellIs" dxfId="0" priority="7672" operator="lessThan">
      <formula>20</formula>
    </cfRule>
    <cfRule type="cellIs" dxfId="1" priority="4388" operator="greaterThan">
      <formula>120</formula>
    </cfRule>
    <cfRule type="containsText" dxfId="2" priority="1104" operator="between" text="库存为">
      <formula>NOT(ISERROR(SEARCH("库存为",AU2186)))</formula>
    </cfRule>
  </conditionalFormatting>
  <conditionalFormatting sqref="AU2187">
    <cfRule type="cellIs" dxfId="0" priority="7671" operator="lessThan">
      <formula>20</formula>
    </cfRule>
    <cfRule type="cellIs" dxfId="1" priority="4387" operator="greaterThan">
      <formula>120</formula>
    </cfRule>
    <cfRule type="containsText" dxfId="2" priority="1103" operator="between" text="库存为">
      <formula>NOT(ISERROR(SEARCH("库存为",AU2187)))</formula>
    </cfRule>
  </conditionalFormatting>
  <conditionalFormatting sqref="AU2188">
    <cfRule type="cellIs" dxfId="0" priority="7670" operator="lessThan">
      <formula>20</formula>
    </cfRule>
    <cfRule type="cellIs" dxfId="1" priority="4386" operator="greaterThan">
      <formula>120</formula>
    </cfRule>
    <cfRule type="containsText" dxfId="2" priority="1102" operator="between" text="库存为">
      <formula>NOT(ISERROR(SEARCH("库存为",AU2188)))</formula>
    </cfRule>
  </conditionalFormatting>
  <conditionalFormatting sqref="AU2189">
    <cfRule type="cellIs" dxfId="0" priority="7669" operator="lessThan">
      <formula>20</formula>
    </cfRule>
    <cfRule type="cellIs" dxfId="1" priority="4385" operator="greaterThan">
      <formula>120</formula>
    </cfRule>
    <cfRule type="containsText" dxfId="2" priority="1101" operator="between" text="库存为">
      <formula>NOT(ISERROR(SEARCH("库存为",AU2189)))</formula>
    </cfRule>
  </conditionalFormatting>
  <conditionalFormatting sqref="AU2190">
    <cfRule type="cellIs" dxfId="0" priority="7668" operator="lessThan">
      <formula>20</formula>
    </cfRule>
    <cfRule type="cellIs" dxfId="1" priority="4384" operator="greaterThan">
      <formula>120</formula>
    </cfRule>
    <cfRule type="containsText" dxfId="2" priority="1100" operator="between" text="库存为">
      <formula>NOT(ISERROR(SEARCH("库存为",AU2190)))</formula>
    </cfRule>
  </conditionalFormatting>
  <conditionalFormatting sqref="AU2191">
    <cfRule type="cellIs" dxfId="0" priority="7667" operator="lessThan">
      <formula>20</formula>
    </cfRule>
    <cfRule type="cellIs" dxfId="1" priority="4383" operator="greaterThan">
      <formula>120</formula>
    </cfRule>
    <cfRule type="containsText" dxfId="2" priority="1099" operator="between" text="库存为">
      <formula>NOT(ISERROR(SEARCH("库存为",AU2191)))</formula>
    </cfRule>
  </conditionalFormatting>
  <conditionalFormatting sqref="AU2192">
    <cfRule type="cellIs" dxfId="0" priority="7666" operator="lessThan">
      <formula>20</formula>
    </cfRule>
    <cfRule type="cellIs" dxfId="1" priority="4382" operator="greaterThan">
      <formula>120</formula>
    </cfRule>
    <cfRule type="containsText" dxfId="2" priority="1098" operator="between" text="库存为">
      <formula>NOT(ISERROR(SEARCH("库存为",AU2192)))</formula>
    </cfRule>
  </conditionalFormatting>
  <conditionalFormatting sqref="AU2193">
    <cfRule type="cellIs" dxfId="0" priority="7665" operator="lessThan">
      <formula>20</formula>
    </cfRule>
    <cfRule type="cellIs" dxfId="1" priority="4381" operator="greaterThan">
      <formula>120</formula>
    </cfRule>
    <cfRule type="containsText" dxfId="2" priority="1097" operator="between" text="库存为">
      <formula>NOT(ISERROR(SEARCH("库存为",AU2193)))</formula>
    </cfRule>
  </conditionalFormatting>
  <conditionalFormatting sqref="AU2194">
    <cfRule type="cellIs" dxfId="0" priority="7664" operator="lessThan">
      <formula>20</formula>
    </cfRule>
    <cfRule type="cellIs" dxfId="1" priority="4380" operator="greaterThan">
      <formula>120</formula>
    </cfRule>
    <cfRule type="containsText" dxfId="2" priority="1096" operator="between" text="库存为">
      <formula>NOT(ISERROR(SEARCH("库存为",AU2194)))</formula>
    </cfRule>
  </conditionalFormatting>
  <conditionalFormatting sqref="AU2195">
    <cfRule type="cellIs" dxfId="0" priority="7663" operator="lessThan">
      <formula>20</formula>
    </cfRule>
    <cfRule type="cellIs" dxfId="1" priority="4379" operator="greaterThan">
      <formula>120</formula>
    </cfRule>
    <cfRule type="containsText" dxfId="2" priority="1095" operator="between" text="库存为">
      <formula>NOT(ISERROR(SEARCH("库存为",AU2195)))</formula>
    </cfRule>
  </conditionalFormatting>
  <conditionalFormatting sqref="AU2196">
    <cfRule type="cellIs" dxfId="0" priority="7662" operator="lessThan">
      <formula>20</formula>
    </cfRule>
    <cfRule type="cellIs" dxfId="1" priority="4378" operator="greaterThan">
      <formula>120</formula>
    </cfRule>
    <cfRule type="containsText" dxfId="2" priority="1094" operator="between" text="库存为">
      <formula>NOT(ISERROR(SEARCH("库存为",AU2196)))</formula>
    </cfRule>
  </conditionalFormatting>
  <conditionalFormatting sqref="AU2197">
    <cfRule type="cellIs" dxfId="0" priority="7661" operator="lessThan">
      <formula>20</formula>
    </cfRule>
    <cfRule type="cellIs" dxfId="1" priority="4377" operator="greaterThan">
      <formula>120</formula>
    </cfRule>
    <cfRule type="containsText" dxfId="2" priority="1093" operator="between" text="库存为">
      <formula>NOT(ISERROR(SEARCH("库存为",AU2197)))</formula>
    </cfRule>
  </conditionalFormatting>
  <conditionalFormatting sqref="AU2198">
    <cfRule type="cellIs" dxfId="0" priority="7660" operator="lessThan">
      <formula>20</formula>
    </cfRule>
    <cfRule type="cellIs" dxfId="1" priority="4376" operator="greaterThan">
      <formula>120</formula>
    </cfRule>
    <cfRule type="containsText" dxfId="2" priority="1092" operator="between" text="库存为">
      <formula>NOT(ISERROR(SEARCH("库存为",AU2198)))</formula>
    </cfRule>
  </conditionalFormatting>
  <conditionalFormatting sqref="AU2199">
    <cfRule type="cellIs" dxfId="0" priority="7659" operator="lessThan">
      <formula>20</formula>
    </cfRule>
    <cfRule type="cellIs" dxfId="1" priority="4375" operator="greaterThan">
      <formula>120</formula>
    </cfRule>
    <cfRule type="containsText" dxfId="2" priority="1091" operator="between" text="库存为">
      <formula>NOT(ISERROR(SEARCH("库存为",AU2199)))</formula>
    </cfRule>
  </conditionalFormatting>
  <conditionalFormatting sqref="AU2200">
    <cfRule type="cellIs" dxfId="0" priority="7658" operator="lessThan">
      <formula>20</formula>
    </cfRule>
    <cfRule type="cellIs" dxfId="1" priority="4374" operator="greaterThan">
      <formula>120</formula>
    </cfRule>
    <cfRule type="containsText" dxfId="2" priority="1090" operator="between" text="库存为">
      <formula>NOT(ISERROR(SEARCH("库存为",AU2200)))</formula>
    </cfRule>
  </conditionalFormatting>
  <conditionalFormatting sqref="AU2201">
    <cfRule type="cellIs" dxfId="0" priority="7657" operator="lessThan">
      <formula>20</formula>
    </cfRule>
    <cfRule type="cellIs" dxfId="1" priority="4373" operator="greaterThan">
      <formula>120</formula>
    </cfRule>
    <cfRule type="containsText" dxfId="2" priority="1089" operator="between" text="库存为">
      <formula>NOT(ISERROR(SEARCH("库存为",AU2201)))</formula>
    </cfRule>
  </conditionalFormatting>
  <conditionalFormatting sqref="AU2202">
    <cfRule type="cellIs" dxfId="0" priority="7656" operator="lessThan">
      <formula>20</formula>
    </cfRule>
    <cfRule type="cellIs" dxfId="1" priority="4372" operator="greaterThan">
      <formula>120</formula>
    </cfRule>
    <cfRule type="containsText" dxfId="2" priority="1088" operator="between" text="库存为">
      <formula>NOT(ISERROR(SEARCH("库存为",AU2202)))</formula>
    </cfRule>
  </conditionalFormatting>
  <conditionalFormatting sqref="AU2203">
    <cfRule type="cellIs" dxfId="0" priority="7655" operator="lessThan">
      <formula>20</formula>
    </cfRule>
    <cfRule type="cellIs" dxfId="1" priority="4371" operator="greaterThan">
      <formula>120</formula>
    </cfRule>
    <cfRule type="containsText" dxfId="2" priority="1087" operator="between" text="库存为">
      <formula>NOT(ISERROR(SEARCH("库存为",AU2203)))</formula>
    </cfRule>
  </conditionalFormatting>
  <conditionalFormatting sqref="AU2204">
    <cfRule type="cellIs" dxfId="0" priority="7654" operator="lessThan">
      <formula>20</formula>
    </cfRule>
    <cfRule type="cellIs" dxfId="1" priority="4370" operator="greaterThan">
      <formula>120</formula>
    </cfRule>
    <cfRule type="containsText" dxfId="2" priority="1086" operator="between" text="库存为">
      <formula>NOT(ISERROR(SEARCH("库存为",AU2204)))</formula>
    </cfRule>
  </conditionalFormatting>
  <conditionalFormatting sqref="AU2205">
    <cfRule type="cellIs" dxfId="0" priority="7653" operator="lessThan">
      <formula>20</formula>
    </cfRule>
    <cfRule type="cellIs" dxfId="1" priority="4369" operator="greaterThan">
      <formula>120</formula>
    </cfRule>
    <cfRule type="containsText" dxfId="2" priority="1085" operator="between" text="库存为">
      <formula>NOT(ISERROR(SEARCH("库存为",AU2205)))</formula>
    </cfRule>
  </conditionalFormatting>
  <conditionalFormatting sqref="AU2206">
    <cfRule type="cellIs" dxfId="0" priority="7652" operator="lessThan">
      <formula>20</formula>
    </cfRule>
    <cfRule type="cellIs" dxfId="1" priority="4368" operator="greaterThan">
      <formula>120</formula>
    </cfRule>
    <cfRule type="containsText" dxfId="2" priority="1084" operator="between" text="库存为">
      <formula>NOT(ISERROR(SEARCH("库存为",AU2206)))</formula>
    </cfRule>
  </conditionalFormatting>
  <conditionalFormatting sqref="AU2207">
    <cfRule type="cellIs" dxfId="0" priority="7651" operator="lessThan">
      <formula>20</formula>
    </cfRule>
    <cfRule type="cellIs" dxfId="1" priority="4367" operator="greaterThan">
      <formula>120</formula>
    </cfRule>
    <cfRule type="containsText" dxfId="2" priority="1083" operator="between" text="库存为">
      <formula>NOT(ISERROR(SEARCH("库存为",AU2207)))</formula>
    </cfRule>
  </conditionalFormatting>
  <conditionalFormatting sqref="AU2208">
    <cfRule type="cellIs" dxfId="0" priority="7650" operator="lessThan">
      <formula>20</formula>
    </cfRule>
    <cfRule type="cellIs" dxfId="1" priority="4366" operator="greaterThan">
      <formula>120</formula>
    </cfRule>
    <cfRule type="containsText" dxfId="2" priority="1082" operator="between" text="库存为">
      <formula>NOT(ISERROR(SEARCH("库存为",AU2208)))</formula>
    </cfRule>
  </conditionalFormatting>
  <conditionalFormatting sqref="AU2209">
    <cfRule type="cellIs" dxfId="0" priority="7649" operator="lessThan">
      <formula>20</formula>
    </cfRule>
    <cfRule type="cellIs" dxfId="1" priority="4365" operator="greaterThan">
      <formula>120</formula>
    </cfRule>
    <cfRule type="containsText" dxfId="2" priority="1081" operator="between" text="库存为">
      <formula>NOT(ISERROR(SEARCH("库存为",AU2209)))</formula>
    </cfRule>
  </conditionalFormatting>
  <conditionalFormatting sqref="AU2210">
    <cfRule type="cellIs" dxfId="0" priority="7648" operator="lessThan">
      <formula>20</formula>
    </cfRule>
    <cfRule type="cellIs" dxfId="1" priority="4364" operator="greaterThan">
      <formula>120</formula>
    </cfRule>
    <cfRule type="containsText" dxfId="2" priority="1080" operator="between" text="库存为">
      <formula>NOT(ISERROR(SEARCH("库存为",AU2210)))</formula>
    </cfRule>
  </conditionalFormatting>
  <conditionalFormatting sqref="AU2211">
    <cfRule type="cellIs" dxfId="0" priority="7647" operator="lessThan">
      <formula>20</formula>
    </cfRule>
    <cfRule type="cellIs" dxfId="1" priority="4363" operator="greaterThan">
      <formula>120</formula>
    </cfRule>
    <cfRule type="containsText" dxfId="2" priority="1079" operator="between" text="库存为">
      <formula>NOT(ISERROR(SEARCH("库存为",AU2211)))</formula>
    </cfRule>
  </conditionalFormatting>
  <conditionalFormatting sqref="AU2212">
    <cfRule type="cellIs" dxfId="0" priority="7646" operator="lessThan">
      <formula>20</formula>
    </cfRule>
    <cfRule type="cellIs" dxfId="1" priority="4362" operator="greaterThan">
      <formula>120</formula>
    </cfRule>
    <cfRule type="containsText" dxfId="2" priority="1078" operator="between" text="库存为">
      <formula>NOT(ISERROR(SEARCH("库存为",AU2212)))</formula>
    </cfRule>
  </conditionalFormatting>
  <conditionalFormatting sqref="AU2213">
    <cfRule type="cellIs" dxfId="0" priority="7645" operator="lessThan">
      <formula>20</formula>
    </cfRule>
    <cfRule type="cellIs" dxfId="1" priority="4361" operator="greaterThan">
      <formula>120</formula>
    </cfRule>
    <cfRule type="containsText" dxfId="2" priority="1077" operator="between" text="库存为">
      <formula>NOT(ISERROR(SEARCH("库存为",AU2213)))</formula>
    </cfRule>
  </conditionalFormatting>
  <conditionalFormatting sqref="AU2214">
    <cfRule type="cellIs" dxfId="0" priority="7644" operator="lessThan">
      <formula>20</formula>
    </cfRule>
    <cfRule type="cellIs" dxfId="1" priority="4360" operator="greaterThan">
      <formula>120</formula>
    </cfRule>
    <cfRule type="containsText" dxfId="2" priority="1076" operator="between" text="库存为">
      <formula>NOT(ISERROR(SEARCH("库存为",AU2214)))</formula>
    </cfRule>
  </conditionalFormatting>
  <conditionalFormatting sqref="AU2215">
    <cfRule type="cellIs" dxfId="0" priority="7643" operator="lessThan">
      <formula>20</formula>
    </cfRule>
    <cfRule type="cellIs" dxfId="1" priority="4359" operator="greaterThan">
      <formula>120</formula>
    </cfRule>
    <cfRule type="containsText" dxfId="2" priority="1075" operator="between" text="库存为">
      <formula>NOT(ISERROR(SEARCH("库存为",AU2215)))</formula>
    </cfRule>
  </conditionalFormatting>
  <conditionalFormatting sqref="AU2216">
    <cfRule type="cellIs" dxfId="0" priority="7642" operator="lessThan">
      <formula>20</formula>
    </cfRule>
    <cfRule type="cellIs" dxfId="1" priority="4358" operator="greaterThan">
      <formula>120</formula>
    </cfRule>
    <cfRule type="containsText" dxfId="2" priority="1074" operator="between" text="库存为">
      <formula>NOT(ISERROR(SEARCH("库存为",AU2216)))</formula>
    </cfRule>
  </conditionalFormatting>
  <conditionalFormatting sqref="AU2217">
    <cfRule type="cellIs" dxfId="0" priority="7641" operator="lessThan">
      <formula>20</formula>
    </cfRule>
    <cfRule type="cellIs" dxfId="1" priority="4357" operator="greaterThan">
      <formula>120</formula>
    </cfRule>
    <cfRule type="containsText" dxfId="2" priority="1073" operator="between" text="库存为">
      <formula>NOT(ISERROR(SEARCH("库存为",AU2217)))</formula>
    </cfRule>
  </conditionalFormatting>
  <conditionalFormatting sqref="AU2218">
    <cfRule type="cellIs" dxfId="0" priority="7640" operator="lessThan">
      <formula>20</formula>
    </cfRule>
    <cfRule type="cellIs" dxfId="1" priority="4356" operator="greaterThan">
      <formula>120</formula>
    </cfRule>
    <cfRule type="containsText" dxfId="2" priority="1072" operator="between" text="库存为">
      <formula>NOT(ISERROR(SEARCH("库存为",AU2218)))</formula>
    </cfRule>
  </conditionalFormatting>
  <conditionalFormatting sqref="AU2219">
    <cfRule type="cellIs" dxfId="0" priority="7639" operator="lessThan">
      <formula>20</formula>
    </cfRule>
    <cfRule type="cellIs" dxfId="1" priority="4355" operator="greaterThan">
      <formula>120</formula>
    </cfRule>
    <cfRule type="containsText" dxfId="2" priority="1071" operator="between" text="库存为">
      <formula>NOT(ISERROR(SEARCH("库存为",AU2219)))</formula>
    </cfRule>
  </conditionalFormatting>
  <conditionalFormatting sqref="AU2220">
    <cfRule type="cellIs" dxfId="0" priority="7638" operator="lessThan">
      <formula>20</formula>
    </cfRule>
    <cfRule type="cellIs" dxfId="1" priority="4354" operator="greaterThan">
      <formula>120</formula>
    </cfRule>
    <cfRule type="containsText" dxfId="2" priority="1070" operator="between" text="库存为">
      <formula>NOT(ISERROR(SEARCH("库存为",AU2220)))</formula>
    </cfRule>
  </conditionalFormatting>
  <conditionalFormatting sqref="AU2221">
    <cfRule type="cellIs" dxfId="0" priority="7637" operator="lessThan">
      <formula>20</formula>
    </cfRule>
    <cfRule type="cellIs" dxfId="1" priority="4353" operator="greaterThan">
      <formula>120</formula>
    </cfRule>
    <cfRule type="containsText" dxfId="2" priority="1069" operator="between" text="库存为">
      <formula>NOT(ISERROR(SEARCH("库存为",AU2221)))</formula>
    </cfRule>
  </conditionalFormatting>
  <conditionalFormatting sqref="AU2222">
    <cfRule type="cellIs" dxfId="0" priority="7636" operator="lessThan">
      <formula>20</formula>
    </cfRule>
    <cfRule type="cellIs" dxfId="1" priority="4352" operator="greaterThan">
      <formula>120</formula>
    </cfRule>
    <cfRule type="containsText" dxfId="2" priority="1068" operator="between" text="库存为">
      <formula>NOT(ISERROR(SEARCH("库存为",AU2222)))</formula>
    </cfRule>
  </conditionalFormatting>
  <conditionalFormatting sqref="AU2223">
    <cfRule type="cellIs" dxfId="0" priority="7635" operator="lessThan">
      <formula>20</formula>
    </cfRule>
    <cfRule type="cellIs" dxfId="1" priority="4351" operator="greaterThan">
      <formula>120</formula>
    </cfRule>
    <cfRule type="containsText" dxfId="2" priority="1067" operator="between" text="库存为">
      <formula>NOT(ISERROR(SEARCH("库存为",AU2223)))</formula>
    </cfRule>
  </conditionalFormatting>
  <conditionalFormatting sqref="AU2224">
    <cfRule type="cellIs" dxfId="0" priority="7634" operator="lessThan">
      <formula>20</formula>
    </cfRule>
    <cfRule type="cellIs" dxfId="1" priority="4350" operator="greaterThan">
      <formula>120</formula>
    </cfRule>
    <cfRule type="containsText" dxfId="2" priority="1066" operator="between" text="库存为">
      <formula>NOT(ISERROR(SEARCH("库存为",AU2224)))</formula>
    </cfRule>
  </conditionalFormatting>
  <conditionalFormatting sqref="AU2225">
    <cfRule type="cellIs" dxfId="0" priority="7633" operator="lessThan">
      <formula>20</formula>
    </cfRule>
    <cfRule type="cellIs" dxfId="1" priority="4349" operator="greaterThan">
      <formula>120</formula>
    </cfRule>
    <cfRule type="containsText" dxfId="2" priority="1065" operator="between" text="库存为">
      <formula>NOT(ISERROR(SEARCH("库存为",AU2225)))</formula>
    </cfRule>
  </conditionalFormatting>
  <conditionalFormatting sqref="AU2226">
    <cfRule type="cellIs" dxfId="0" priority="7632" operator="lessThan">
      <formula>20</formula>
    </cfRule>
    <cfRule type="cellIs" dxfId="1" priority="4348" operator="greaterThan">
      <formula>120</formula>
    </cfRule>
    <cfRule type="containsText" dxfId="2" priority="1064" operator="between" text="库存为">
      <formula>NOT(ISERROR(SEARCH("库存为",AU2226)))</formula>
    </cfRule>
  </conditionalFormatting>
  <conditionalFormatting sqref="AU2227">
    <cfRule type="cellIs" dxfId="0" priority="7631" operator="lessThan">
      <formula>20</formula>
    </cfRule>
    <cfRule type="cellIs" dxfId="1" priority="4347" operator="greaterThan">
      <formula>120</formula>
    </cfRule>
    <cfRule type="containsText" dxfId="2" priority="1063" operator="between" text="库存为">
      <formula>NOT(ISERROR(SEARCH("库存为",AU2227)))</formula>
    </cfRule>
  </conditionalFormatting>
  <conditionalFormatting sqref="AU2228">
    <cfRule type="cellIs" dxfId="0" priority="7630" operator="lessThan">
      <formula>20</formula>
    </cfRule>
    <cfRule type="cellIs" dxfId="1" priority="4346" operator="greaterThan">
      <formula>120</formula>
    </cfRule>
    <cfRule type="containsText" dxfId="2" priority="1062" operator="between" text="库存为">
      <formula>NOT(ISERROR(SEARCH("库存为",AU2228)))</formula>
    </cfRule>
  </conditionalFormatting>
  <conditionalFormatting sqref="AU2229">
    <cfRule type="cellIs" dxfId="0" priority="7629" operator="lessThan">
      <formula>20</formula>
    </cfRule>
    <cfRule type="cellIs" dxfId="1" priority="4345" operator="greaterThan">
      <formula>120</formula>
    </cfRule>
    <cfRule type="containsText" dxfId="2" priority="1061" operator="between" text="库存为">
      <formula>NOT(ISERROR(SEARCH("库存为",AU2229)))</formula>
    </cfRule>
  </conditionalFormatting>
  <conditionalFormatting sqref="AU2230">
    <cfRule type="cellIs" dxfId="0" priority="7628" operator="lessThan">
      <formula>20</formula>
    </cfRule>
    <cfRule type="cellIs" dxfId="1" priority="4344" operator="greaterThan">
      <formula>120</formula>
    </cfRule>
    <cfRule type="containsText" dxfId="2" priority="1060" operator="between" text="库存为">
      <formula>NOT(ISERROR(SEARCH("库存为",AU2230)))</formula>
    </cfRule>
  </conditionalFormatting>
  <conditionalFormatting sqref="AU2231">
    <cfRule type="cellIs" dxfId="0" priority="7627" operator="lessThan">
      <formula>20</formula>
    </cfRule>
    <cfRule type="cellIs" dxfId="1" priority="4343" operator="greaterThan">
      <formula>120</formula>
    </cfRule>
    <cfRule type="containsText" dxfId="2" priority="1059" operator="between" text="库存为">
      <formula>NOT(ISERROR(SEARCH("库存为",AU2231)))</formula>
    </cfRule>
  </conditionalFormatting>
  <conditionalFormatting sqref="AU2232">
    <cfRule type="cellIs" dxfId="0" priority="7626" operator="lessThan">
      <formula>20</formula>
    </cfRule>
    <cfRule type="cellIs" dxfId="1" priority="4342" operator="greaterThan">
      <formula>120</formula>
    </cfRule>
    <cfRule type="containsText" dxfId="2" priority="1058" operator="between" text="库存为">
      <formula>NOT(ISERROR(SEARCH("库存为",AU2232)))</formula>
    </cfRule>
  </conditionalFormatting>
  <conditionalFormatting sqref="AU2233">
    <cfRule type="cellIs" dxfId="0" priority="7625" operator="lessThan">
      <formula>20</formula>
    </cfRule>
    <cfRule type="cellIs" dxfId="1" priority="4341" operator="greaterThan">
      <formula>120</formula>
    </cfRule>
    <cfRule type="containsText" dxfId="2" priority="1057" operator="between" text="库存为">
      <formula>NOT(ISERROR(SEARCH("库存为",AU2233)))</formula>
    </cfRule>
  </conditionalFormatting>
  <conditionalFormatting sqref="AU2234">
    <cfRule type="cellIs" dxfId="0" priority="7624" operator="lessThan">
      <formula>20</formula>
    </cfRule>
    <cfRule type="cellIs" dxfId="1" priority="4340" operator="greaterThan">
      <formula>120</formula>
    </cfRule>
    <cfRule type="containsText" dxfId="2" priority="1056" operator="between" text="库存为">
      <formula>NOT(ISERROR(SEARCH("库存为",AU2234)))</formula>
    </cfRule>
  </conditionalFormatting>
  <conditionalFormatting sqref="AU2235">
    <cfRule type="cellIs" dxfId="0" priority="7623" operator="lessThan">
      <formula>20</formula>
    </cfRule>
    <cfRule type="cellIs" dxfId="1" priority="4339" operator="greaterThan">
      <formula>120</formula>
    </cfRule>
    <cfRule type="containsText" dxfId="2" priority="1055" operator="between" text="库存为">
      <formula>NOT(ISERROR(SEARCH("库存为",AU2235)))</formula>
    </cfRule>
  </conditionalFormatting>
  <conditionalFormatting sqref="AU2236">
    <cfRule type="cellIs" dxfId="0" priority="7622" operator="lessThan">
      <formula>20</formula>
    </cfRule>
    <cfRule type="cellIs" dxfId="1" priority="4338" operator="greaterThan">
      <formula>120</formula>
    </cfRule>
    <cfRule type="containsText" dxfId="2" priority="1054" operator="between" text="库存为">
      <formula>NOT(ISERROR(SEARCH("库存为",AU2236)))</formula>
    </cfRule>
  </conditionalFormatting>
  <conditionalFormatting sqref="AU2237">
    <cfRule type="cellIs" dxfId="0" priority="7621" operator="lessThan">
      <formula>20</formula>
    </cfRule>
    <cfRule type="cellIs" dxfId="1" priority="4337" operator="greaterThan">
      <formula>120</formula>
    </cfRule>
    <cfRule type="containsText" dxfId="2" priority="1053" operator="between" text="库存为">
      <formula>NOT(ISERROR(SEARCH("库存为",AU2237)))</formula>
    </cfRule>
  </conditionalFormatting>
  <conditionalFormatting sqref="AU2238">
    <cfRule type="cellIs" dxfId="0" priority="7620" operator="lessThan">
      <formula>20</formula>
    </cfRule>
    <cfRule type="cellIs" dxfId="1" priority="4336" operator="greaterThan">
      <formula>120</formula>
    </cfRule>
    <cfRule type="containsText" dxfId="2" priority="1052" operator="between" text="库存为">
      <formula>NOT(ISERROR(SEARCH("库存为",AU2238)))</formula>
    </cfRule>
  </conditionalFormatting>
  <conditionalFormatting sqref="AU2239">
    <cfRule type="cellIs" dxfId="0" priority="7619" operator="lessThan">
      <formula>20</formula>
    </cfRule>
    <cfRule type="cellIs" dxfId="1" priority="4335" operator="greaterThan">
      <formula>120</formula>
    </cfRule>
    <cfRule type="containsText" dxfId="2" priority="1051" operator="between" text="库存为">
      <formula>NOT(ISERROR(SEARCH("库存为",AU2239)))</formula>
    </cfRule>
  </conditionalFormatting>
  <conditionalFormatting sqref="AU2240">
    <cfRule type="cellIs" dxfId="0" priority="7618" operator="lessThan">
      <formula>20</formula>
    </cfRule>
    <cfRule type="cellIs" dxfId="1" priority="4334" operator="greaterThan">
      <formula>120</formula>
    </cfRule>
    <cfRule type="containsText" dxfId="2" priority="1050" operator="between" text="库存为">
      <formula>NOT(ISERROR(SEARCH("库存为",AU2240)))</formula>
    </cfRule>
  </conditionalFormatting>
  <conditionalFormatting sqref="AU2241">
    <cfRule type="cellIs" dxfId="0" priority="7617" operator="lessThan">
      <formula>20</formula>
    </cfRule>
    <cfRule type="cellIs" dxfId="1" priority="4333" operator="greaterThan">
      <formula>120</formula>
    </cfRule>
    <cfRule type="containsText" dxfId="2" priority="1049" operator="between" text="库存为">
      <formula>NOT(ISERROR(SEARCH("库存为",AU2241)))</formula>
    </cfRule>
  </conditionalFormatting>
  <conditionalFormatting sqref="AU2242">
    <cfRule type="cellIs" dxfId="0" priority="7616" operator="lessThan">
      <formula>20</formula>
    </cfRule>
    <cfRule type="cellIs" dxfId="1" priority="4332" operator="greaterThan">
      <formula>120</formula>
    </cfRule>
    <cfRule type="containsText" dxfId="2" priority="1048" operator="between" text="库存为">
      <formula>NOT(ISERROR(SEARCH("库存为",AU2242)))</formula>
    </cfRule>
  </conditionalFormatting>
  <conditionalFormatting sqref="AU2243">
    <cfRule type="cellIs" dxfId="0" priority="7615" operator="lessThan">
      <formula>20</formula>
    </cfRule>
    <cfRule type="cellIs" dxfId="1" priority="4331" operator="greaterThan">
      <formula>120</formula>
    </cfRule>
    <cfRule type="containsText" dxfId="2" priority="1047" operator="between" text="库存为">
      <formula>NOT(ISERROR(SEARCH("库存为",AU2243)))</formula>
    </cfRule>
  </conditionalFormatting>
  <conditionalFormatting sqref="AU2244">
    <cfRule type="cellIs" dxfId="0" priority="7614" operator="lessThan">
      <formula>20</formula>
    </cfRule>
    <cfRule type="cellIs" dxfId="1" priority="4330" operator="greaterThan">
      <formula>120</formula>
    </cfRule>
    <cfRule type="containsText" dxfId="2" priority="1046" operator="between" text="库存为">
      <formula>NOT(ISERROR(SEARCH("库存为",AU2244)))</formula>
    </cfRule>
  </conditionalFormatting>
  <conditionalFormatting sqref="AU2245">
    <cfRule type="cellIs" dxfId="0" priority="7613" operator="lessThan">
      <formula>20</formula>
    </cfRule>
    <cfRule type="cellIs" dxfId="1" priority="4329" operator="greaterThan">
      <formula>120</formula>
    </cfRule>
    <cfRule type="containsText" dxfId="2" priority="1045" operator="between" text="库存为">
      <formula>NOT(ISERROR(SEARCH("库存为",AU2245)))</formula>
    </cfRule>
  </conditionalFormatting>
  <conditionalFormatting sqref="AU2246">
    <cfRule type="cellIs" dxfId="0" priority="7612" operator="lessThan">
      <formula>20</formula>
    </cfRule>
    <cfRule type="cellIs" dxfId="1" priority="4328" operator="greaterThan">
      <formula>120</formula>
    </cfRule>
    <cfRule type="containsText" dxfId="2" priority="1044" operator="between" text="库存为">
      <formula>NOT(ISERROR(SEARCH("库存为",AU2246)))</formula>
    </cfRule>
  </conditionalFormatting>
  <conditionalFormatting sqref="AU2247">
    <cfRule type="cellIs" dxfId="0" priority="7611" operator="lessThan">
      <formula>20</formula>
    </cfRule>
    <cfRule type="cellIs" dxfId="1" priority="4327" operator="greaterThan">
      <formula>120</formula>
    </cfRule>
    <cfRule type="containsText" dxfId="2" priority="1043" operator="between" text="库存为">
      <formula>NOT(ISERROR(SEARCH("库存为",AU2247)))</formula>
    </cfRule>
  </conditionalFormatting>
  <conditionalFormatting sqref="AU2248">
    <cfRule type="cellIs" dxfId="0" priority="7610" operator="lessThan">
      <formula>20</formula>
    </cfRule>
    <cfRule type="cellIs" dxfId="1" priority="4326" operator="greaterThan">
      <formula>120</formula>
    </cfRule>
    <cfRule type="containsText" dxfId="2" priority="1042" operator="between" text="库存为">
      <formula>NOT(ISERROR(SEARCH("库存为",AU2248)))</formula>
    </cfRule>
  </conditionalFormatting>
  <conditionalFormatting sqref="AU2249">
    <cfRule type="cellIs" dxfId="0" priority="7609" operator="lessThan">
      <formula>20</formula>
    </cfRule>
    <cfRule type="cellIs" dxfId="1" priority="4325" operator="greaterThan">
      <formula>120</formula>
    </cfRule>
    <cfRule type="containsText" dxfId="2" priority="1041" operator="between" text="库存为">
      <formula>NOT(ISERROR(SEARCH("库存为",AU2249)))</formula>
    </cfRule>
  </conditionalFormatting>
  <conditionalFormatting sqref="AU2250">
    <cfRule type="cellIs" dxfId="0" priority="7608" operator="lessThan">
      <formula>20</formula>
    </cfRule>
    <cfRule type="cellIs" dxfId="1" priority="4324" operator="greaterThan">
      <formula>120</formula>
    </cfRule>
    <cfRule type="containsText" dxfId="2" priority="1040" operator="between" text="库存为">
      <formula>NOT(ISERROR(SEARCH("库存为",AU2250)))</formula>
    </cfRule>
  </conditionalFormatting>
  <conditionalFormatting sqref="AU2251">
    <cfRule type="cellIs" dxfId="0" priority="7607" operator="lessThan">
      <formula>20</formula>
    </cfRule>
    <cfRule type="cellIs" dxfId="1" priority="4323" operator="greaterThan">
      <formula>120</formula>
    </cfRule>
    <cfRule type="containsText" dxfId="2" priority="1039" operator="between" text="库存为">
      <formula>NOT(ISERROR(SEARCH("库存为",AU2251)))</formula>
    </cfRule>
  </conditionalFormatting>
  <conditionalFormatting sqref="AU2252">
    <cfRule type="cellIs" dxfId="0" priority="7606" operator="lessThan">
      <formula>20</formula>
    </cfRule>
    <cfRule type="cellIs" dxfId="1" priority="4322" operator="greaterThan">
      <formula>120</formula>
    </cfRule>
    <cfRule type="containsText" dxfId="2" priority="1038" operator="between" text="库存为">
      <formula>NOT(ISERROR(SEARCH("库存为",AU2252)))</formula>
    </cfRule>
  </conditionalFormatting>
  <conditionalFormatting sqref="AU2253">
    <cfRule type="cellIs" dxfId="0" priority="7605" operator="lessThan">
      <formula>20</formula>
    </cfRule>
    <cfRule type="cellIs" dxfId="1" priority="4321" operator="greaterThan">
      <formula>120</formula>
    </cfRule>
    <cfRule type="containsText" dxfId="2" priority="1037" operator="between" text="库存为">
      <formula>NOT(ISERROR(SEARCH("库存为",AU2253)))</formula>
    </cfRule>
  </conditionalFormatting>
  <conditionalFormatting sqref="AU2254">
    <cfRule type="cellIs" dxfId="0" priority="7604" operator="lessThan">
      <formula>20</formula>
    </cfRule>
    <cfRule type="cellIs" dxfId="1" priority="4320" operator="greaterThan">
      <formula>120</formula>
    </cfRule>
    <cfRule type="containsText" dxfId="2" priority="1036" operator="between" text="库存为">
      <formula>NOT(ISERROR(SEARCH("库存为",AU2254)))</formula>
    </cfRule>
  </conditionalFormatting>
  <conditionalFormatting sqref="AU2255">
    <cfRule type="cellIs" dxfId="0" priority="7603" operator="lessThan">
      <formula>20</formula>
    </cfRule>
    <cfRule type="cellIs" dxfId="1" priority="4319" operator="greaterThan">
      <formula>120</formula>
    </cfRule>
    <cfRule type="containsText" dxfId="2" priority="1035" operator="between" text="库存为">
      <formula>NOT(ISERROR(SEARCH("库存为",AU2255)))</formula>
    </cfRule>
  </conditionalFormatting>
  <conditionalFormatting sqref="AU2256">
    <cfRule type="cellIs" dxfId="0" priority="7602" operator="lessThan">
      <formula>20</formula>
    </cfRule>
    <cfRule type="cellIs" dxfId="1" priority="4318" operator="greaterThan">
      <formula>120</formula>
    </cfRule>
    <cfRule type="containsText" dxfId="2" priority="1034" operator="between" text="库存为">
      <formula>NOT(ISERROR(SEARCH("库存为",AU2256)))</formula>
    </cfRule>
  </conditionalFormatting>
  <conditionalFormatting sqref="AU2257">
    <cfRule type="cellIs" dxfId="0" priority="7601" operator="lessThan">
      <formula>20</formula>
    </cfRule>
    <cfRule type="cellIs" dxfId="1" priority="4317" operator="greaterThan">
      <formula>120</formula>
    </cfRule>
    <cfRule type="containsText" dxfId="2" priority="1033" operator="between" text="库存为">
      <formula>NOT(ISERROR(SEARCH("库存为",AU2257)))</formula>
    </cfRule>
  </conditionalFormatting>
  <conditionalFormatting sqref="AU2258">
    <cfRule type="cellIs" dxfId="0" priority="7600" operator="lessThan">
      <formula>20</formula>
    </cfRule>
    <cfRule type="cellIs" dxfId="1" priority="4316" operator="greaterThan">
      <formula>120</formula>
    </cfRule>
    <cfRule type="containsText" dxfId="2" priority="1032" operator="between" text="库存为">
      <formula>NOT(ISERROR(SEARCH("库存为",AU2258)))</formula>
    </cfRule>
  </conditionalFormatting>
  <conditionalFormatting sqref="AU2259">
    <cfRule type="cellIs" dxfId="0" priority="7599" operator="lessThan">
      <formula>20</formula>
    </cfRule>
    <cfRule type="cellIs" dxfId="1" priority="4315" operator="greaterThan">
      <formula>120</formula>
    </cfRule>
    <cfRule type="containsText" dxfId="2" priority="1031" operator="between" text="库存为">
      <formula>NOT(ISERROR(SEARCH("库存为",AU2259)))</formula>
    </cfRule>
  </conditionalFormatting>
  <conditionalFormatting sqref="AU2260">
    <cfRule type="cellIs" dxfId="0" priority="7598" operator="lessThan">
      <formula>20</formula>
    </cfRule>
    <cfRule type="cellIs" dxfId="1" priority="4314" operator="greaterThan">
      <formula>120</formula>
    </cfRule>
    <cfRule type="containsText" dxfId="2" priority="1030" operator="between" text="库存为">
      <formula>NOT(ISERROR(SEARCH("库存为",AU2260)))</formula>
    </cfRule>
  </conditionalFormatting>
  <conditionalFormatting sqref="AU2261">
    <cfRule type="cellIs" dxfId="0" priority="7597" operator="lessThan">
      <formula>20</formula>
    </cfRule>
    <cfRule type="cellIs" dxfId="1" priority="4313" operator="greaterThan">
      <formula>120</formula>
    </cfRule>
    <cfRule type="containsText" dxfId="2" priority="1029" operator="between" text="库存为">
      <formula>NOT(ISERROR(SEARCH("库存为",AU2261)))</formula>
    </cfRule>
  </conditionalFormatting>
  <conditionalFormatting sqref="AU2262">
    <cfRule type="cellIs" dxfId="0" priority="7596" operator="lessThan">
      <formula>20</formula>
    </cfRule>
    <cfRule type="cellIs" dxfId="1" priority="4312" operator="greaterThan">
      <formula>120</formula>
    </cfRule>
    <cfRule type="containsText" dxfId="2" priority="1028" operator="between" text="库存为">
      <formula>NOT(ISERROR(SEARCH("库存为",AU2262)))</formula>
    </cfRule>
  </conditionalFormatting>
  <conditionalFormatting sqref="AU2263">
    <cfRule type="cellIs" dxfId="0" priority="7595" operator="lessThan">
      <formula>20</formula>
    </cfRule>
    <cfRule type="cellIs" dxfId="1" priority="4311" operator="greaterThan">
      <formula>120</formula>
    </cfRule>
    <cfRule type="containsText" dxfId="2" priority="1027" operator="between" text="库存为">
      <formula>NOT(ISERROR(SEARCH("库存为",AU2263)))</formula>
    </cfRule>
  </conditionalFormatting>
  <conditionalFormatting sqref="AU2264">
    <cfRule type="cellIs" dxfId="0" priority="7594" operator="lessThan">
      <formula>20</formula>
    </cfRule>
    <cfRule type="cellIs" dxfId="1" priority="4310" operator="greaterThan">
      <formula>120</formula>
    </cfRule>
    <cfRule type="containsText" dxfId="2" priority="1026" operator="between" text="库存为">
      <formula>NOT(ISERROR(SEARCH("库存为",AU2264)))</formula>
    </cfRule>
  </conditionalFormatting>
  <conditionalFormatting sqref="AU2265">
    <cfRule type="cellIs" dxfId="0" priority="7593" operator="lessThan">
      <formula>20</formula>
    </cfRule>
    <cfRule type="cellIs" dxfId="1" priority="4309" operator="greaterThan">
      <formula>120</formula>
    </cfRule>
    <cfRule type="containsText" dxfId="2" priority="1025" operator="between" text="库存为">
      <formula>NOT(ISERROR(SEARCH("库存为",AU2265)))</formula>
    </cfRule>
  </conditionalFormatting>
  <conditionalFormatting sqref="AU2266">
    <cfRule type="cellIs" dxfId="0" priority="7592" operator="lessThan">
      <formula>20</formula>
    </cfRule>
    <cfRule type="cellIs" dxfId="1" priority="4308" operator="greaterThan">
      <formula>120</formula>
    </cfRule>
    <cfRule type="containsText" dxfId="2" priority="1024" operator="between" text="库存为">
      <formula>NOT(ISERROR(SEARCH("库存为",AU2266)))</formula>
    </cfRule>
  </conditionalFormatting>
  <conditionalFormatting sqref="AU2267">
    <cfRule type="cellIs" dxfId="0" priority="7591" operator="lessThan">
      <formula>20</formula>
    </cfRule>
    <cfRule type="cellIs" dxfId="1" priority="4307" operator="greaterThan">
      <formula>120</formula>
    </cfRule>
    <cfRule type="containsText" dxfId="2" priority="1023" operator="between" text="库存为">
      <formula>NOT(ISERROR(SEARCH("库存为",AU2267)))</formula>
    </cfRule>
  </conditionalFormatting>
  <conditionalFormatting sqref="AU2268">
    <cfRule type="cellIs" dxfId="0" priority="7590" operator="lessThan">
      <formula>20</formula>
    </cfRule>
    <cfRule type="cellIs" dxfId="1" priority="4306" operator="greaterThan">
      <formula>120</formula>
    </cfRule>
    <cfRule type="containsText" dxfId="2" priority="1022" operator="between" text="库存为">
      <formula>NOT(ISERROR(SEARCH("库存为",AU2268)))</formula>
    </cfRule>
  </conditionalFormatting>
  <conditionalFormatting sqref="AU2269">
    <cfRule type="cellIs" dxfId="0" priority="7589" operator="lessThan">
      <formula>20</formula>
    </cfRule>
    <cfRule type="cellIs" dxfId="1" priority="4305" operator="greaterThan">
      <formula>120</formula>
    </cfRule>
    <cfRule type="containsText" dxfId="2" priority="1021" operator="between" text="库存为">
      <formula>NOT(ISERROR(SEARCH("库存为",AU2269)))</formula>
    </cfRule>
  </conditionalFormatting>
  <conditionalFormatting sqref="AU2270">
    <cfRule type="cellIs" dxfId="0" priority="7588" operator="lessThan">
      <formula>20</formula>
    </cfRule>
    <cfRule type="cellIs" dxfId="1" priority="4304" operator="greaterThan">
      <formula>120</formula>
    </cfRule>
    <cfRule type="containsText" dxfId="2" priority="1020" operator="between" text="库存为">
      <formula>NOT(ISERROR(SEARCH("库存为",AU2270)))</formula>
    </cfRule>
  </conditionalFormatting>
  <conditionalFormatting sqref="AU2271">
    <cfRule type="cellIs" dxfId="0" priority="7587" operator="lessThan">
      <formula>20</formula>
    </cfRule>
    <cfRule type="cellIs" dxfId="1" priority="4303" operator="greaterThan">
      <formula>120</formula>
    </cfRule>
    <cfRule type="containsText" dxfId="2" priority="1019" operator="between" text="库存为">
      <formula>NOT(ISERROR(SEARCH("库存为",AU2271)))</formula>
    </cfRule>
  </conditionalFormatting>
  <conditionalFormatting sqref="AU2272">
    <cfRule type="cellIs" dxfId="0" priority="7586" operator="lessThan">
      <formula>20</formula>
    </cfRule>
    <cfRule type="cellIs" dxfId="1" priority="4302" operator="greaterThan">
      <formula>120</formula>
    </cfRule>
    <cfRule type="containsText" dxfId="2" priority="1018" operator="between" text="库存为">
      <formula>NOT(ISERROR(SEARCH("库存为",AU2272)))</formula>
    </cfRule>
  </conditionalFormatting>
  <conditionalFormatting sqref="AU2273">
    <cfRule type="cellIs" dxfId="0" priority="7585" operator="lessThan">
      <formula>20</formula>
    </cfRule>
    <cfRule type="cellIs" dxfId="1" priority="4301" operator="greaterThan">
      <formula>120</formula>
    </cfRule>
    <cfRule type="containsText" dxfId="2" priority="1017" operator="between" text="库存为">
      <formula>NOT(ISERROR(SEARCH("库存为",AU2273)))</formula>
    </cfRule>
  </conditionalFormatting>
  <conditionalFormatting sqref="AU2274">
    <cfRule type="cellIs" dxfId="0" priority="7584" operator="lessThan">
      <formula>20</formula>
    </cfRule>
    <cfRule type="cellIs" dxfId="1" priority="4300" operator="greaterThan">
      <formula>120</formula>
    </cfRule>
    <cfRule type="containsText" dxfId="2" priority="1016" operator="between" text="库存为">
      <formula>NOT(ISERROR(SEARCH("库存为",AU2274)))</formula>
    </cfRule>
  </conditionalFormatting>
  <conditionalFormatting sqref="AU2275">
    <cfRule type="cellIs" dxfId="0" priority="7583" operator="lessThan">
      <formula>20</formula>
    </cfRule>
    <cfRule type="cellIs" dxfId="1" priority="4299" operator="greaterThan">
      <formula>120</formula>
    </cfRule>
    <cfRule type="containsText" dxfId="2" priority="1015" operator="between" text="库存为">
      <formula>NOT(ISERROR(SEARCH("库存为",AU2275)))</formula>
    </cfRule>
  </conditionalFormatting>
  <conditionalFormatting sqref="AU2276">
    <cfRule type="cellIs" dxfId="0" priority="7582" operator="lessThan">
      <formula>20</formula>
    </cfRule>
    <cfRule type="cellIs" dxfId="1" priority="4298" operator="greaterThan">
      <formula>120</formula>
    </cfRule>
    <cfRule type="containsText" dxfId="2" priority="1014" operator="between" text="库存为">
      <formula>NOT(ISERROR(SEARCH("库存为",AU2276)))</formula>
    </cfRule>
  </conditionalFormatting>
  <conditionalFormatting sqref="AU2277">
    <cfRule type="cellIs" dxfId="0" priority="7581" operator="lessThan">
      <formula>20</formula>
    </cfRule>
    <cfRule type="cellIs" dxfId="1" priority="4297" operator="greaterThan">
      <formula>120</formula>
    </cfRule>
    <cfRule type="containsText" dxfId="2" priority="1013" operator="between" text="库存为">
      <formula>NOT(ISERROR(SEARCH("库存为",AU2277)))</formula>
    </cfRule>
  </conditionalFormatting>
  <conditionalFormatting sqref="AU2278">
    <cfRule type="cellIs" dxfId="0" priority="7580" operator="lessThan">
      <formula>20</formula>
    </cfRule>
    <cfRule type="cellIs" dxfId="1" priority="4296" operator="greaterThan">
      <formula>120</formula>
    </cfRule>
    <cfRule type="containsText" dxfId="2" priority="1012" operator="between" text="库存为">
      <formula>NOT(ISERROR(SEARCH("库存为",AU2278)))</formula>
    </cfRule>
  </conditionalFormatting>
  <conditionalFormatting sqref="AU2279">
    <cfRule type="cellIs" dxfId="0" priority="7579" operator="lessThan">
      <formula>20</formula>
    </cfRule>
    <cfRule type="cellIs" dxfId="1" priority="4295" operator="greaterThan">
      <formula>120</formula>
    </cfRule>
    <cfRule type="containsText" dxfId="2" priority="1011" operator="between" text="库存为">
      <formula>NOT(ISERROR(SEARCH("库存为",AU2279)))</formula>
    </cfRule>
  </conditionalFormatting>
  <conditionalFormatting sqref="AU2280">
    <cfRule type="cellIs" dxfId="0" priority="7578" operator="lessThan">
      <formula>20</formula>
    </cfRule>
    <cfRule type="cellIs" dxfId="1" priority="4294" operator="greaterThan">
      <formula>120</formula>
    </cfRule>
    <cfRule type="containsText" dxfId="2" priority="1010" operator="between" text="库存为">
      <formula>NOT(ISERROR(SEARCH("库存为",AU2280)))</formula>
    </cfRule>
  </conditionalFormatting>
  <conditionalFormatting sqref="AU2281">
    <cfRule type="cellIs" dxfId="0" priority="7577" operator="lessThan">
      <formula>20</formula>
    </cfRule>
    <cfRule type="cellIs" dxfId="1" priority="4293" operator="greaterThan">
      <formula>120</formula>
    </cfRule>
    <cfRule type="containsText" dxfId="2" priority="1009" operator="between" text="库存为">
      <formula>NOT(ISERROR(SEARCH("库存为",AU2281)))</formula>
    </cfRule>
  </conditionalFormatting>
  <conditionalFormatting sqref="AU2282">
    <cfRule type="cellIs" dxfId="0" priority="7576" operator="lessThan">
      <formula>20</formula>
    </cfRule>
    <cfRule type="cellIs" dxfId="1" priority="4292" operator="greaterThan">
      <formula>120</formula>
    </cfRule>
    <cfRule type="containsText" dxfId="2" priority="1008" operator="between" text="库存为">
      <formula>NOT(ISERROR(SEARCH("库存为",AU2282)))</formula>
    </cfRule>
  </conditionalFormatting>
  <conditionalFormatting sqref="AU2283">
    <cfRule type="cellIs" dxfId="0" priority="7575" operator="lessThan">
      <formula>20</formula>
    </cfRule>
    <cfRule type="cellIs" dxfId="1" priority="4291" operator="greaterThan">
      <formula>120</formula>
    </cfRule>
    <cfRule type="containsText" dxfId="2" priority="1007" operator="between" text="库存为">
      <formula>NOT(ISERROR(SEARCH("库存为",AU2283)))</formula>
    </cfRule>
  </conditionalFormatting>
  <conditionalFormatting sqref="AU2284">
    <cfRule type="cellIs" dxfId="0" priority="7574" operator="lessThan">
      <formula>20</formula>
    </cfRule>
    <cfRule type="cellIs" dxfId="1" priority="4290" operator="greaterThan">
      <formula>120</formula>
    </cfRule>
    <cfRule type="containsText" dxfId="2" priority="1006" operator="between" text="库存为">
      <formula>NOT(ISERROR(SEARCH("库存为",AU2284)))</formula>
    </cfRule>
  </conditionalFormatting>
  <conditionalFormatting sqref="AU2285">
    <cfRule type="cellIs" dxfId="0" priority="7573" operator="lessThan">
      <formula>20</formula>
    </cfRule>
    <cfRule type="cellIs" dxfId="1" priority="4289" operator="greaterThan">
      <formula>120</formula>
    </cfRule>
    <cfRule type="containsText" dxfId="2" priority="1005" operator="between" text="库存为">
      <formula>NOT(ISERROR(SEARCH("库存为",AU2285)))</formula>
    </cfRule>
  </conditionalFormatting>
  <conditionalFormatting sqref="AU2286">
    <cfRule type="cellIs" dxfId="0" priority="7572" operator="lessThan">
      <formula>20</formula>
    </cfRule>
    <cfRule type="cellIs" dxfId="1" priority="4288" operator="greaterThan">
      <formula>120</formula>
    </cfRule>
    <cfRule type="containsText" dxfId="2" priority="1004" operator="between" text="库存为">
      <formula>NOT(ISERROR(SEARCH("库存为",AU2286)))</formula>
    </cfRule>
  </conditionalFormatting>
  <conditionalFormatting sqref="AU2287">
    <cfRule type="cellIs" dxfId="0" priority="7571" operator="lessThan">
      <formula>20</formula>
    </cfRule>
    <cfRule type="cellIs" dxfId="1" priority="4287" operator="greaterThan">
      <formula>120</formula>
    </cfRule>
    <cfRule type="containsText" dxfId="2" priority="1003" operator="between" text="库存为">
      <formula>NOT(ISERROR(SEARCH("库存为",AU2287)))</formula>
    </cfRule>
  </conditionalFormatting>
  <conditionalFormatting sqref="AU2288">
    <cfRule type="cellIs" dxfId="0" priority="7570" operator="lessThan">
      <formula>20</formula>
    </cfRule>
    <cfRule type="cellIs" dxfId="1" priority="4286" operator="greaterThan">
      <formula>120</formula>
    </cfRule>
    <cfRule type="containsText" dxfId="2" priority="1002" operator="between" text="库存为">
      <formula>NOT(ISERROR(SEARCH("库存为",AU2288)))</formula>
    </cfRule>
  </conditionalFormatting>
  <conditionalFormatting sqref="AU2289">
    <cfRule type="cellIs" dxfId="0" priority="7569" operator="lessThan">
      <formula>20</formula>
    </cfRule>
    <cfRule type="cellIs" dxfId="1" priority="4285" operator="greaterThan">
      <formula>120</formula>
    </cfRule>
    <cfRule type="containsText" dxfId="2" priority="1001" operator="between" text="库存为">
      <formula>NOT(ISERROR(SEARCH("库存为",AU2289)))</formula>
    </cfRule>
  </conditionalFormatting>
  <conditionalFormatting sqref="AU2290">
    <cfRule type="cellIs" dxfId="0" priority="7568" operator="lessThan">
      <formula>20</formula>
    </cfRule>
    <cfRule type="cellIs" dxfId="1" priority="4284" operator="greaterThan">
      <formula>120</formula>
    </cfRule>
    <cfRule type="containsText" dxfId="2" priority="1000" operator="between" text="库存为">
      <formula>NOT(ISERROR(SEARCH("库存为",AU2290)))</formula>
    </cfRule>
  </conditionalFormatting>
  <conditionalFormatting sqref="AU2291">
    <cfRule type="cellIs" dxfId="0" priority="7567" operator="lessThan">
      <formula>20</formula>
    </cfRule>
    <cfRule type="cellIs" dxfId="1" priority="4283" operator="greaterThan">
      <formula>120</formula>
    </cfRule>
    <cfRule type="containsText" dxfId="2" priority="999" operator="between" text="库存为">
      <formula>NOT(ISERROR(SEARCH("库存为",AU2291)))</formula>
    </cfRule>
  </conditionalFormatting>
  <conditionalFormatting sqref="AU2292">
    <cfRule type="cellIs" dxfId="0" priority="7566" operator="lessThan">
      <formula>20</formula>
    </cfRule>
    <cfRule type="cellIs" dxfId="1" priority="4282" operator="greaterThan">
      <formula>120</formula>
    </cfRule>
    <cfRule type="containsText" dxfId="2" priority="998" operator="between" text="库存为">
      <formula>NOT(ISERROR(SEARCH("库存为",AU2292)))</formula>
    </cfRule>
  </conditionalFormatting>
  <conditionalFormatting sqref="AU2293">
    <cfRule type="cellIs" dxfId="0" priority="7565" operator="lessThan">
      <formula>20</formula>
    </cfRule>
    <cfRule type="cellIs" dxfId="1" priority="4281" operator="greaterThan">
      <formula>120</formula>
    </cfRule>
    <cfRule type="containsText" dxfId="2" priority="997" operator="between" text="库存为">
      <formula>NOT(ISERROR(SEARCH("库存为",AU2293)))</formula>
    </cfRule>
  </conditionalFormatting>
  <conditionalFormatting sqref="AU2294">
    <cfRule type="cellIs" dxfId="0" priority="7564" operator="lessThan">
      <formula>20</formula>
    </cfRule>
    <cfRule type="cellIs" dxfId="1" priority="4280" operator="greaterThan">
      <formula>120</formula>
    </cfRule>
    <cfRule type="containsText" dxfId="2" priority="996" operator="between" text="库存为">
      <formula>NOT(ISERROR(SEARCH("库存为",AU2294)))</formula>
    </cfRule>
  </conditionalFormatting>
  <conditionalFormatting sqref="AU2295">
    <cfRule type="cellIs" dxfId="0" priority="7563" operator="lessThan">
      <formula>20</formula>
    </cfRule>
    <cfRule type="cellIs" dxfId="1" priority="4279" operator="greaterThan">
      <formula>120</formula>
    </cfRule>
    <cfRule type="containsText" dxfId="2" priority="995" operator="between" text="库存为">
      <formula>NOT(ISERROR(SEARCH("库存为",AU2295)))</formula>
    </cfRule>
  </conditionalFormatting>
  <conditionalFormatting sqref="AU2296">
    <cfRule type="cellIs" dxfId="0" priority="7562" operator="lessThan">
      <formula>20</formula>
    </cfRule>
    <cfRule type="cellIs" dxfId="1" priority="4278" operator="greaterThan">
      <formula>120</formula>
    </cfRule>
    <cfRule type="containsText" dxfId="2" priority="994" operator="between" text="库存为">
      <formula>NOT(ISERROR(SEARCH("库存为",AU2296)))</formula>
    </cfRule>
  </conditionalFormatting>
  <conditionalFormatting sqref="AU2297">
    <cfRule type="cellIs" dxfId="0" priority="7561" operator="lessThan">
      <formula>20</formula>
    </cfRule>
    <cfRule type="cellIs" dxfId="1" priority="4277" operator="greaterThan">
      <formula>120</formula>
    </cfRule>
    <cfRule type="containsText" dxfId="2" priority="993" operator="between" text="库存为">
      <formula>NOT(ISERROR(SEARCH("库存为",AU2297)))</formula>
    </cfRule>
  </conditionalFormatting>
  <conditionalFormatting sqref="AU2298">
    <cfRule type="cellIs" dxfId="0" priority="7560" operator="lessThan">
      <formula>20</formula>
    </cfRule>
    <cfRule type="cellIs" dxfId="1" priority="4276" operator="greaterThan">
      <formula>120</formula>
    </cfRule>
    <cfRule type="containsText" dxfId="2" priority="992" operator="between" text="库存为">
      <formula>NOT(ISERROR(SEARCH("库存为",AU2298)))</formula>
    </cfRule>
  </conditionalFormatting>
  <conditionalFormatting sqref="AU2299">
    <cfRule type="cellIs" dxfId="0" priority="7559" operator="lessThan">
      <formula>20</formula>
    </cfRule>
    <cfRule type="cellIs" dxfId="1" priority="4275" operator="greaterThan">
      <formula>120</formula>
    </cfRule>
    <cfRule type="containsText" dxfId="2" priority="991" operator="between" text="库存为">
      <formula>NOT(ISERROR(SEARCH("库存为",AU2299)))</formula>
    </cfRule>
  </conditionalFormatting>
  <conditionalFormatting sqref="AU2300">
    <cfRule type="cellIs" dxfId="0" priority="7558" operator="lessThan">
      <formula>20</formula>
    </cfRule>
    <cfRule type="cellIs" dxfId="1" priority="4274" operator="greaterThan">
      <formula>120</formula>
    </cfRule>
    <cfRule type="containsText" dxfId="2" priority="990" operator="between" text="库存为">
      <formula>NOT(ISERROR(SEARCH("库存为",AU2300)))</formula>
    </cfRule>
  </conditionalFormatting>
  <conditionalFormatting sqref="AU2301">
    <cfRule type="cellIs" dxfId="0" priority="7557" operator="lessThan">
      <formula>20</formula>
    </cfRule>
    <cfRule type="cellIs" dxfId="1" priority="4273" operator="greaterThan">
      <formula>120</formula>
    </cfRule>
    <cfRule type="containsText" dxfId="2" priority="989" operator="between" text="库存为">
      <formula>NOT(ISERROR(SEARCH("库存为",AU2301)))</formula>
    </cfRule>
  </conditionalFormatting>
  <conditionalFormatting sqref="AU2302">
    <cfRule type="cellIs" dxfId="0" priority="7556" operator="lessThan">
      <formula>20</formula>
    </cfRule>
    <cfRule type="cellIs" dxfId="1" priority="4272" operator="greaterThan">
      <formula>120</formula>
    </cfRule>
    <cfRule type="containsText" dxfId="2" priority="988" operator="between" text="库存为">
      <formula>NOT(ISERROR(SEARCH("库存为",AU2302)))</formula>
    </cfRule>
  </conditionalFormatting>
  <conditionalFormatting sqref="AU2303">
    <cfRule type="cellIs" dxfId="0" priority="7555" operator="lessThan">
      <formula>20</formula>
    </cfRule>
    <cfRule type="cellIs" dxfId="1" priority="4271" operator="greaterThan">
      <formula>120</formula>
    </cfRule>
    <cfRule type="containsText" dxfId="2" priority="987" operator="between" text="库存为">
      <formula>NOT(ISERROR(SEARCH("库存为",AU2303)))</formula>
    </cfRule>
  </conditionalFormatting>
  <conditionalFormatting sqref="AU2304">
    <cfRule type="cellIs" dxfId="0" priority="7554" operator="lessThan">
      <formula>20</formula>
    </cfRule>
    <cfRule type="cellIs" dxfId="1" priority="4270" operator="greaterThan">
      <formula>120</formula>
    </cfRule>
    <cfRule type="containsText" dxfId="2" priority="986" operator="between" text="库存为">
      <formula>NOT(ISERROR(SEARCH("库存为",AU2304)))</formula>
    </cfRule>
  </conditionalFormatting>
  <conditionalFormatting sqref="AU2305">
    <cfRule type="cellIs" dxfId="0" priority="7553" operator="lessThan">
      <formula>20</formula>
    </cfRule>
    <cfRule type="cellIs" dxfId="1" priority="4269" operator="greaterThan">
      <formula>120</formula>
    </cfRule>
    <cfRule type="containsText" dxfId="2" priority="985" operator="between" text="库存为">
      <formula>NOT(ISERROR(SEARCH("库存为",AU2305)))</formula>
    </cfRule>
  </conditionalFormatting>
  <conditionalFormatting sqref="AU2306">
    <cfRule type="cellIs" dxfId="0" priority="7552" operator="lessThan">
      <formula>20</formula>
    </cfRule>
    <cfRule type="cellIs" dxfId="1" priority="4268" operator="greaterThan">
      <formula>120</formula>
    </cfRule>
    <cfRule type="containsText" dxfId="2" priority="984" operator="between" text="库存为">
      <formula>NOT(ISERROR(SEARCH("库存为",AU2306)))</formula>
    </cfRule>
  </conditionalFormatting>
  <conditionalFormatting sqref="AU2307">
    <cfRule type="cellIs" dxfId="0" priority="7551" operator="lessThan">
      <formula>20</formula>
    </cfRule>
    <cfRule type="cellIs" dxfId="1" priority="4267" operator="greaterThan">
      <formula>120</formula>
    </cfRule>
    <cfRule type="containsText" dxfId="2" priority="983" operator="between" text="库存为">
      <formula>NOT(ISERROR(SEARCH("库存为",AU2307)))</formula>
    </cfRule>
  </conditionalFormatting>
  <conditionalFormatting sqref="AU2308">
    <cfRule type="cellIs" dxfId="0" priority="7550" operator="lessThan">
      <formula>20</formula>
    </cfRule>
    <cfRule type="cellIs" dxfId="1" priority="4266" operator="greaterThan">
      <formula>120</formula>
    </cfRule>
    <cfRule type="containsText" dxfId="2" priority="982" operator="between" text="库存为">
      <formula>NOT(ISERROR(SEARCH("库存为",AU2308)))</formula>
    </cfRule>
  </conditionalFormatting>
  <conditionalFormatting sqref="AU2309">
    <cfRule type="cellIs" dxfId="0" priority="7549" operator="lessThan">
      <formula>20</formula>
    </cfRule>
    <cfRule type="cellIs" dxfId="1" priority="4265" operator="greaterThan">
      <formula>120</formula>
    </cfRule>
    <cfRule type="containsText" dxfId="2" priority="981" operator="between" text="库存为">
      <formula>NOT(ISERROR(SEARCH("库存为",AU2309)))</formula>
    </cfRule>
  </conditionalFormatting>
  <conditionalFormatting sqref="AU2310">
    <cfRule type="cellIs" dxfId="0" priority="7548" operator="lessThan">
      <formula>20</formula>
    </cfRule>
    <cfRule type="cellIs" dxfId="1" priority="4264" operator="greaterThan">
      <formula>120</formula>
    </cfRule>
    <cfRule type="containsText" dxfId="2" priority="980" operator="between" text="库存为">
      <formula>NOT(ISERROR(SEARCH("库存为",AU2310)))</formula>
    </cfRule>
  </conditionalFormatting>
  <conditionalFormatting sqref="AU2311">
    <cfRule type="cellIs" dxfId="0" priority="7547" operator="lessThan">
      <formula>20</formula>
    </cfRule>
    <cfRule type="cellIs" dxfId="1" priority="4263" operator="greaterThan">
      <formula>120</formula>
    </cfRule>
    <cfRule type="containsText" dxfId="2" priority="979" operator="between" text="库存为">
      <formula>NOT(ISERROR(SEARCH("库存为",AU2311)))</formula>
    </cfRule>
  </conditionalFormatting>
  <conditionalFormatting sqref="AU2312">
    <cfRule type="cellIs" dxfId="0" priority="7546" operator="lessThan">
      <formula>20</formula>
    </cfRule>
    <cfRule type="cellIs" dxfId="1" priority="4262" operator="greaterThan">
      <formula>120</formula>
    </cfRule>
    <cfRule type="containsText" dxfId="2" priority="978" operator="between" text="库存为">
      <formula>NOT(ISERROR(SEARCH("库存为",AU2312)))</formula>
    </cfRule>
  </conditionalFormatting>
  <conditionalFormatting sqref="AU2313">
    <cfRule type="cellIs" dxfId="0" priority="7545" operator="lessThan">
      <formula>20</formula>
    </cfRule>
    <cfRule type="cellIs" dxfId="1" priority="4261" operator="greaterThan">
      <formula>120</formula>
    </cfRule>
    <cfRule type="containsText" dxfId="2" priority="977" operator="between" text="库存为">
      <formula>NOT(ISERROR(SEARCH("库存为",AU2313)))</formula>
    </cfRule>
  </conditionalFormatting>
  <conditionalFormatting sqref="AU2314">
    <cfRule type="cellIs" dxfId="0" priority="7544" operator="lessThan">
      <formula>20</formula>
    </cfRule>
    <cfRule type="cellIs" dxfId="1" priority="4260" operator="greaterThan">
      <formula>120</formula>
    </cfRule>
    <cfRule type="containsText" dxfId="2" priority="976" operator="between" text="库存为">
      <formula>NOT(ISERROR(SEARCH("库存为",AU2314)))</formula>
    </cfRule>
  </conditionalFormatting>
  <conditionalFormatting sqref="AU2315">
    <cfRule type="cellIs" dxfId="0" priority="7543" operator="lessThan">
      <formula>20</formula>
    </cfRule>
    <cfRule type="cellIs" dxfId="1" priority="4259" operator="greaterThan">
      <formula>120</formula>
    </cfRule>
    <cfRule type="containsText" dxfId="2" priority="975" operator="between" text="库存为">
      <formula>NOT(ISERROR(SEARCH("库存为",AU2315)))</formula>
    </cfRule>
  </conditionalFormatting>
  <conditionalFormatting sqref="AU2316">
    <cfRule type="cellIs" dxfId="0" priority="7542" operator="lessThan">
      <formula>20</formula>
    </cfRule>
    <cfRule type="cellIs" dxfId="1" priority="4258" operator="greaterThan">
      <formula>120</formula>
    </cfRule>
    <cfRule type="containsText" dxfId="2" priority="974" operator="between" text="库存为">
      <formula>NOT(ISERROR(SEARCH("库存为",AU2316)))</formula>
    </cfRule>
  </conditionalFormatting>
  <conditionalFormatting sqref="AU2317">
    <cfRule type="cellIs" dxfId="0" priority="7541" operator="lessThan">
      <formula>20</formula>
    </cfRule>
    <cfRule type="cellIs" dxfId="1" priority="4257" operator="greaterThan">
      <formula>120</formula>
    </cfRule>
    <cfRule type="containsText" dxfId="2" priority="973" operator="between" text="库存为">
      <formula>NOT(ISERROR(SEARCH("库存为",AU2317)))</formula>
    </cfRule>
  </conditionalFormatting>
  <conditionalFormatting sqref="AU2318">
    <cfRule type="cellIs" dxfId="0" priority="7540" operator="lessThan">
      <formula>20</formula>
    </cfRule>
    <cfRule type="cellIs" dxfId="1" priority="4256" operator="greaterThan">
      <formula>120</formula>
    </cfRule>
    <cfRule type="containsText" dxfId="2" priority="972" operator="between" text="库存为">
      <formula>NOT(ISERROR(SEARCH("库存为",AU2318)))</formula>
    </cfRule>
  </conditionalFormatting>
  <conditionalFormatting sqref="AU2319">
    <cfRule type="cellIs" dxfId="0" priority="7539" operator="lessThan">
      <formula>20</formula>
    </cfRule>
    <cfRule type="cellIs" dxfId="1" priority="4255" operator="greaterThan">
      <formula>120</formula>
    </cfRule>
    <cfRule type="containsText" dxfId="2" priority="971" operator="between" text="库存为">
      <formula>NOT(ISERROR(SEARCH("库存为",AU2319)))</formula>
    </cfRule>
  </conditionalFormatting>
  <conditionalFormatting sqref="AU2320">
    <cfRule type="cellIs" dxfId="0" priority="7538" operator="lessThan">
      <formula>20</formula>
    </cfRule>
    <cfRule type="cellIs" dxfId="1" priority="4254" operator="greaterThan">
      <formula>120</formula>
    </cfRule>
    <cfRule type="containsText" dxfId="2" priority="970" operator="between" text="库存为">
      <formula>NOT(ISERROR(SEARCH("库存为",AU2320)))</formula>
    </cfRule>
  </conditionalFormatting>
  <conditionalFormatting sqref="AU2321">
    <cfRule type="cellIs" dxfId="0" priority="7537" operator="lessThan">
      <formula>20</formula>
    </cfRule>
    <cfRule type="cellIs" dxfId="1" priority="4253" operator="greaterThan">
      <formula>120</formula>
    </cfRule>
    <cfRule type="containsText" dxfId="2" priority="969" operator="between" text="库存为">
      <formula>NOT(ISERROR(SEARCH("库存为",AU2321)))</formula>
    </cfRule>
  </conditionalFormatting>
  <conditionalFormatting sqref="AU2322">
    <cfRule type="cellIs" dxfId="0" priority="7536" operator="lessThan">
      <formula>20</formula>
    </cfRule>
    <cfRule type="cellIs" dxfId="1" priority="4252" operator="greaterThan">
      <formula>120</formula>
    </cfRule>
    <cfRule type="containsText" dxfId="2" priority="968" operator="between" text="库存为">
      <formula>NOT(ISERROR(SEARCH("库存为",AU2322)))</formula>
    </cfRule>
  </conditionalFormatting>
  <conditionalFormatting sqref="AU2323">
    <cfRule type="cellIs" dxfId="0" priority="7535" operator="lessThan">
      <formula>20</formula>
    </cfRule>
    <cfRule type="cellIs" dxfId="1" priority="4251" operator="greaterThan">
      <formula>120</formula>
    </cfRule>
    <cfRule type="containsText" dxfId="2" priority="967" operator="between" text="库存为">
      <formula>NOT(ISERROR(SEARCH("库存为",AU2323)))</formula>
    </cfRule>
  </conditionalFormatting>
  <conditionalFormatting sqref="AU2324">
    <cfRule type="cellIs" dxfId="0" priority="7534" operator="lessThan">
      <formula>20</formula>
    </cfRule>
    <cfRule type="cellIs" dxfId="1" priority="4250" operator="greaterThan">
      <formula>120</formula>
    </cfRule>
    <cfRule type="containsText" dxfId="2" priority="966" operator="between" text="库存为">
      <formula>NOT(ISERROR(SEARCH("库存为",AU2324)))</formula>
    </cfRule>
  </conditionalFormatting>
  <conditionalFormatting sqref="AU2325">
    <cfRule type="cellIs" dxfId="0" priority="7533" operator="lessThan">
      <formula>20</formula>
    </cfRule>
    <cfRule type="cellIs" dxfId="1" priority="4249" operator="greaterThan">
      <formula>120</formula>
    </cfRule>
    <cfRule type="containsText" dxfId="2" priority="965" operator="between" text="库存为">
      <formula>NOT(ISERROR(SEARCH("库存为",AU2325)))</formula>
    </cfRule>
  </conditionalFormatting>
  <conditionalFormatting sqref="AU2326">
    <cfRule type="cellIs" dxfId="0" priority="7532" operator="lessThan">
      <formula>20</formula>
    </cfRule>
    <cfRule type="cellIs" dxfId="1" priority="4248" operator="greaterThan">
      <formula>120</formula>
    </cfRule>
    <cfRule type="containsText" dxfId="2" priority="964" operator="between" text="库存为">
      <formula>NOT(ISERROR(SEARCH("库存为",AU2326)))</formula>
    </cfRule>
  </conditionalFormatting>
  <conditionalFormatting sqref="AU2327">
    <cfRule type="cellIs" dxfId="0" priority="7531" operator="lessThan">
      <formula>20</formula>
    </cfRule>
    <cfRule type="cellIs" dxfId="1" priority="4247" operator="greaterThan">
      <formula>120</formula>
    </cfRule>
    <cfRule type="containsText" dxfId="2" priority="963" operator="between" text="库存为">
      <formula>NOT(ISERROR(SEARCH("库存为",AU2327)))</formula>
    </cfRule>
  </conditionalFormatting>
  <conditionalFormatting sqref="AU2328">
    <cfRule type="cellIs" dxfId="0" priority="7530" operator="lessThan">
      <formula>20</formula>
    </cfRule>
    <cfRule type="cellIs" dxfId="1" priority="4246" operator="greaterThan">
      <formula>120</formula>
    </cfRule>
    <cfRule type="containsText" dxfId="2" priority="962" operator="between" text="库存为">
      <formula>NOT(ISERROR(SEARCH("库存为",AU2328)))</formula>
    </cfRule>
  </conditionalFormatting>
  <conditionalFormatting sqref="AU2329">
    <cfRule type="cellIs" dxfId="0" priority="7529" operator="lessThan">
      <formula>20</formula>
    </cfRule>
    <cfRule type="cellIs" dxfId="1" priority="4245" operator="greaterThan">
      <formula>120</formula>
    </cfRule>
    <cfRule type="containsText" dxfId="2" priority="961" operator="between" text="库存为">
      <formula>NOT(ISERROR(SEARCH("库存为",AU2329)))</formula>
    </cfRule>
  </conditionalFormatting>
  <conditionalFormatting sqref="AU2330">
    <cfRule type="cellIs" dxfId="0" priority="7528" operator="lessThan">
      <formula>20</formula>
    </cfRule>
    <cfRule type="cellIs" dxfId="1" priority="4244" operator="greaterThan">
      <formula>120</formula>
    </cfRule>
    <cfRule type="containsText" dxfId="2" priority="960" operator="between" text="库存为">
      <formula>NOT(ISERROR(SEARCH("库存为",AU2330)))</formula>
    </cfRule>
  </conditionalFormatting>
  <conditionalFormatting sqref="AU2331">
    <cfRule type="cellIs" dxfId="0" priority="7527" operator="lessThan">
      <formula>20</formula>
    </cfRule>
    <cfRule type="cellIs" dxfId="1" priority="4243" operator="greaterThan">
      <formula>120</formula>
    </cfRule>
    <cfRule type="containsText" dxfId="2" priority="959" operator="between" text="库存为">
      <formula>NOT(ISERROR(SEARCH("库存为",AU2331)))</formula>
    </cfRule>
  </conditionalFormatting>
  <conditionalFormatting sqref="AU2332">
    <cfRule type="cellIs" dxfId="0" priority="7526" operator="lessThan">
      <formula>20</formula>
    </cfRule>
    <cfRule type="cellIs" dxfId="1" priority="4242" operator="greaterThan">
      <formula>120</formula>
    </cfRule>
    <cfRule type="containsText" dxfId="2" priority="958" operator="between" text="库存为">
      <formula>NOT(ISERROR(SEARCH("库存为",AU2332)))</formula>
    </cfRule>
  </conditionalFormatting>
  <conditionalFormatting sqref="AU2333">
    <cfRule type="cellIs" dxfId="0" priority="7525" operator="lessThan">
      <formula>20</formula>
    </cfRule>
    <cfRule type="cellIs" dxfId="1" priority="4241" operator="greaterThan">
      <formula>120</formula>
    </cfRule>
    <cfRule type="containsText" dxfId="2" priority="957" operator="between" text="库存为">
      <formula>NOT(ISERROR(SEARCH("库存为",AU2333)))</formula>
    </cfRule>
  </conditionalFormatting>
  <conditionalFormatting sqref="AU2334">
    <cfRule type="cellIs" dxfId="0" priority="7524" operator="lessThan">
      <formula>20</formula>
    </cfRule>
    <cfRule type="cellIs" dxfId="1" priority="4240" operator="greaterThan">
      <formula>120</formula>
    </cfRule>
    <cfRule type="containsText" dxfId="2" priority="956" operator="between" text="库存为">
      <formula>NOT(ISERROR(SEARCH("库存为",AU2334)))</formula>
    </cfRule>
  </conditionalFormatting>
  <conditionalFormatting sqref="AU2335">
    <cfRule type="cellIs" dxfId="0" priority="7523" operator="lessThan">
      <formula>20</formula>
    </cfRule>
    <cfRule type="cellIs" dxfId="1" priority="4239" operator="greaterThan">
      <formula>120</formula>
    </cfRule>
    <cfRule type="containsText" dxfId="2" priority="955" operator="between" text="库存为">
      <formula>NOT(ISERROR(SEARCH("库存为",AU2335)))</formula>
    </cfRule>
  </conditionalFormatting>
  <conditionalFormatting sqref="AU2336">
    <cfRule type="cellIs" dxfId="0" priority="7522" operator="lessThan">
      <formula>20</formula>
    </cfRule>
    <cfRule type="cellIs" dxfId="1" priority="4238" operator="greaterThan">
      <formula>120</formula>
    </cfRule>
    <cfRule type="containsText" dxfId="2" priority="954" operator="between" text="库存为">
      <formula>NOT(ISERROR(SEARCH("库存为",AU2336)))</formula>
    </cfRule>
  </conditionalFormatting>
  <conditionalFormatting sqref="AU2337">
    <cfRule type="cellIs" dxfId="0" priority="7521" operator="lessThan">
      <formula>20</formula>
    </cfRule>
    <cfRule type="cellIs" dxfId="1" priority="4237" operator="greaterThan">
      <formula>120</formula>
    </cfRule>
    <cfRule type="containsText" dxfId="2" priority="953" operator="between" text="库存为">
      <formula>NOT(ISERROR(SEARCH("库存为",AU2337)))</formula>
    </cfRule>
  </conditionalFormatting>
  <conditionalFormatting sqref="AU2338">
    <cfRule type="cellIs" dxfId="0" priority="7520" operator="lessThan">
      <formula>20</formula>
    </cfRule>
    <cfRule type="cellIs" dxfId="1" priority="4236" operator="greaterThan">
      <formula>120</formula>
    </cfRule>
    <cfRule type="containsText" dxfId="2" priority="952" operator="between" text="库存为">
      <formula>NOT(ISERROR(SEARCH("库存为",AU2338)))</formula>
    </cfRule>
  </conditionalFormatting>
  <conditionalFormatting sqref="AU2339">
    <cfRule type="cellIs" dxfId="0" priority="7519" operator="lessThan">
      <formula>20</formula>
    </cfRule>
    <cfRule type="cellIs" dxfId="1" priority="4235" operator="greaterThan">
      <formula>120</formula>
    </cfRule>
    <cfRule type="containsText" dxfId="2" priority="951" operator="between" text="库存为">
      <formula>NOT(ISERROR(SEARCH("库存为",AU2339)))</formula>
    </cfRule>
  </conditionalFormatting>
  <conditionalFormatting sqref="AU2340">
    <cfRule type="cellIs" dxfId="0" priority="7518" operator="lessThan">
      <formula>20</formula>
    </cfRule>
    <cfRule type="cellIs" dxfId="1" priority="4234" operator="greaterThan">
      <formula>120</formula>
    </cfRule>
    <cfRule type="containsText" dxfId="2" priority="950" operator="between" text="库存为">
      <formula>NOT(ISERROR(SEARCH("库存为",AU2340)))</formula>
    </cfRule>
  </conditionalFormatting>
  <conditionalFormatting sqref="AU2341">
    <cfRule type="cellIs" dxfId="0" priority="7517" operator="lessThan">
      <formula>20</formula>
    </cfRule>
    <cfRule type="cellIs" dxfId="1" priority="4233" operator="greaterThan">
      <formula>120</formula>
    </cfRule>
    <cfRule type="containsText" dxfId="2" priority="949" operator="between" text="库存为">
      <formula>NOT(ISERROR(SEARCH("库存为",AU2341)))</formula>
    </cfRule>
  </conditionalFormatting>
  <conditionalFormatting sqref="AU2342">
    <cfRule type="cellIs" dxfId="0" priority="7516" operator="lessThan">
      <formula>20</formula>
    </cfRule>
    <cfRule type="cellIs" dxfId="1" priority="4232" operator="greaterThan">
      <formula>120</formula>
    </cfRule>
    <cfRule type="containsText" dxfId="2" priority="948" operator="between" text="库存为">
      <formula>NOT(ISERROR(SEARCH("库存为",AU2342)))</formula>
    </cfRule>
  </conditionalFormatting>
  <conditionalFormatting sqref="AU2343">
    <cfRule type="cellIs" dxfId="0" priority="7515" operator="lessThan">
      <formula>20</formula>
    </cfRule>
    <cfRule type="cellIs" dxfId="1" priority="4231" operator="greaterThan">
      <formula>120</formula>
    </cfRule>
    <cfRule type="containsText" dxfId="2" priority="947" operator="between" text="库存为">
      <formula>NOT(ISERROR(SEARCH("库存为",AU2343)))</formula>
    </cfRule>
  </conditionalFormatting>
  <conditionalFormatting sqref="AU2344">
    <cfRule type="cellIs" dxfId="0" priority="7514" operator="lessThan">
      <formula>20</formula>
    </cfRule>
    <cfRule type="cellIs" dxfId="1" priority="4230" operator="greaterThan">
      <formula>120</formula>
    </cfRule>
    <cfRule type="containsText" dxfId="2" priority="946" operator="between" text="库存为">
      <formula>NOT(ISERROR(SEARCH("库存为",AU2344)))</formula>
    </cfRule>
  </conditionalFormatting>
  <conditionalFormatting sqref="AU2345">
    <cfRule type="cellIs" dxfId="0" priority="7513" operator="lessThan">
      <formula>20</formula>
    </cfRule>
    <cfRule type="cellIs" dxfId="1" priority="4229" operator="greaterThan">
      <formula>120</formula>
    </cfRule>
    <cfRule type="containsText" dxfId="2" priority="945" operator="between" text="库存为">
      <formula>NOT(ISERROR(SEARCH("库存为",AU2345)))</formula>
    </cfRule>
  </conditionalFormatting>
  <conditionalFormatting sqref="AU2346">
    <cfRule type="cellIs" dxfId="0" priority="7512" operator="lessThan">
      <formula>20</formula>
    </cfRule>
    <cfRule type="cellIs" dxfId="1" priority="4228" operator="greaterThan">
      <formula>120</formula>
    </cfRule>
    <cfRule type="containsText" dxfId="2" priority="944" operator="between" text="库存为">
      <formula>NOT(ISERROR(SEARCH("库存为",AU2346)))</formula>
    </cfRule>
  </conditionalFormatting>
  <conditionalFormatting sqref="AU2347">
    <cfRule type="cellIs" dxfId="0" priority="7511" operator="lessThan">
      <formula>20</formula>
    </cfRule>
    <cfRule type="cellIs" dxfId="1" priority="4227" operator="greaterThan">
      <formula>120</formula>
    </cfRule>
    <cfRule type="containsText" dxfId="2" priority="943" operator="between" text="库存为">
      <formula>NOT(ISERROR(SEARCH("库存为",AU2347)))</formula>
    </cfRule>
  </conditionalFormatting>
  <conditionalFormatting sqref="AU2348">
    <cfRule type="cellIs" dxfId="0" priority="7510" operator="lessThan">
      <formula>20</formula>
    </cfRule>
    <cfRule type="cellIs" dxfId="1" priority="4226" operator="greaterThan">
      <formula>120</formula>
    </cfRule>
    <cfRule type="containsText" dxfId="2" priority="942" operator="between" text="库存为">
      <formula>NOT(ISERROR(SEARCH("库存为",AU2348)))</formula>
    </cfRule>
  </conditionalFormatting>
  <conditionalFormatting sqref="AU2349">
    <cfRule type="cellIs" dxfId="0" priority="7509" operator="lessThan">
      <formula>20</formula>
    </cfRule>
    <cfRule type="cellIs" dxfId="1" priority="4225" operator="greaterThan">
      <formula>120</formula>
    </cfRule>
    <cfRule type="containsText" dxfId="2" priority="941" operator="between" text="库存为">
      <formula>NOT(ISERROR(SEARCH("库存为",AU2349)))</formula>
    </cfRule>
  </conditionalFormatting>
  <conditionalFormatting sqref="AU2350">
    <cfRule type="cellIs" dxfId="0" priority="7508" operator="lessThan">
      <formula>20</formula>
    </cfRule>
    <cfRule type="cellIs" dxfId="1" priority="4224" operator="greaterThan">
      <formula>120</formula>
    </cfRule>
    <cfRule type="containsText" dxfId="2" priority="940" operator="between" text="库存为">
      <formula>NOT(ISERROR(SEARCH("库存为",AU2350)))</formula>
    </cfRule>
  </conditionalFormatting>
  <conditionalFormatting sqref="AU2351">
    <cfRule type="cellIs" dxfId="0" priority="7507" operator="lessThan">
      <formula>20</formula>
    </cfRule>
    <cfRule type="cellIs" dxfId="1" priority="4223" operator="greaterThan">
      <formula>120</formula>
    </cfRule>
    <cfRule type="containsText" dxfId="2" priority="939" operator="between" text="库存为">
      <formula>NOT(ISERROR(SEARCH("库存为",AU2351)))</formula>
    </cfRule>
  </conditionalFormatting>
  <conditionalFormatting sqref="AU2352">
    <cfRule type="cellIs" dxfId="0" priority="7506" operator="lessThan">
      <formula>20</formula>
    </cfRule>
    <cfRule type="cellIs" dxfId="1" priority="4222" operator="greaterThan">
      <formula>120</formula>
    </cfRule>
    <cfRule type="containsText" dxfId="2" priority="938" operator="between" text="库存为">
      <formula>NOT(ISERROR(SEARCH("库存为",AU2352)))</formula>
    </cfRule>
  </conditionalFormatting>
  <conditionalFormatting sqref="AU2353">
    <cfRule type="cellIs" dxfId="0" priority="7505" operator="lessThan">
      <formula>20</formula>
    </cfRule>
    <cfRule type="cellIs" dxfId="1" priority="4221" operator="greaterThan">
      <formula>120</formula>
    </cfRule>
    <cfRule type="containsText" dxfId="2" priority="937" operator="between" text="库存为">
      <formula>NOT(ISERROR(SEARCH("库存为",AU2353)))</formula>
    </cfRule>
  </conditionalFormatting>
  <conditionalFormatting sqref="AU2354">
    <cfRule type="cellIs" dxfId="0" priority="7504" operator="lessThan">
      <formula>20</formula>
    </cfRule>
    <cfRule type="cellIs" dxfId="1" priority="4220" operator="greaterThan">
      <formula>120</formula>
    </cfRule>
    <cfRule type="containsText" dxfId="2" priority="936" operator="between" text="库存为">
      <formula>NOT(ISERROR(SEARCH("库存为",AU2354)))</formula>
    </cfRule>
  </conditionalFormatting>
  <conditionalFormatting sqref="AU2355">
    <cfRule type="cellIs" dxfId="0" priority="7503" operator="lessThan">
      <formula>20</formula>
    </cfRule>
    <cfRule type="cellIs" dxfId="1" priority="4219" operator="greaterThan">
      <formula>120</formula>
    </cfRule>
    <cfRule type="containsText" dxfId="2" priority="935" operator="between" text="库存为">
      <formula>NOT(ISERROR(SEARCH("库存为",AU2355)))</formula>
    </cfRule>
  </conditionalFormatting>
  <conditionalFormatting sqref="AU2356">
    <cfRule type="cellIs" dxfId="0" priority="7502" operator="lessThan">
      <formula>20</formula>
    </cfRule>
    <cfRule type="cellIs" dxfId="1" priority="4218" operator="greaterThan">
      <formula>120</formula>
    </cfRule>
    <cfRule type="containsText" dxfId="2" priority="934" operator="between" text="库存为">
      <formula>NOT(ISERROR(SEARCH("库存为",AU2356)))</formula>
    </cfRule>
  </conditionalFormatting>
  <conditionalFormatting sqref="AU2357">
    <cfRule type="cellIs" dxfId="0" priority="7501" operator="lessThan">
      <formula>20</formula>
    </cfRule>
    <cfRule type="cellIs" dxfId="1" priority="4217" operator="greaterThan">
      <formula>120</formula>
    </cfRule>
    <cfRule type="containsText" dxfId="2" priority="933" operator="between" text="库存为">
      <formula>NOT(ISERROR(SEARCH("库存为",AU2357)))</formula>
    </cfRule>
  </conditionalFormatting>
  <conditionalFormatting sqref="AU2358">
    <cfRule type="cellIs" dxfId="0" priority="7500" operator="lessThan">
      <formula>20</formula>
    </cfRule>
    <cfRule type="cellIs" dxfId="1" priority="4216" operator="greaterThan">
      <formula>120</formula>
    </cfRule>
    <cfRule type="containsText" dxfId="2" priority="932" operator="between" text="库存为">
      <formula>NOT(ISERROR(SEARCH("库存为",AU2358)))</formula>
    </cfRule>
  </conditionalFormatting>
  <conditionalFormatting sqref="AU2359">
    <cfRule type="cellIs" dxfId="0" priority="7499" operator="lessThan">
      <formula>20</formula>
    </cfRule>
    <cfRule type="cellIs" dxfId="1" priority="4215" operator="greaterThan">
      <formula>120</formula>
    </cfRule>
    <cfRule type="containsText" dxfId="2" priority="931" operator="between" text="库存为">
      <formula>NOT(ISERROR(SEARCH("库存为",AU2359)))</formula>
    </cfRule>
  </conditionalFormatting>
  <conditionalFormatting sqref="AU2360">
    <cfRule type="cellIs" dxfId="0" priority="7498" operator="lessThan">
      <formula>20</formula>
    </cfRule>
    <cfRule type="cellIs" dxfId="1" priority="4214" operator="greaterThan">
      <formula>120</formula>
    </cfRule>
    <cfRule type="containsText" dxfId="2" priority="930" operator="between" text="库存为">
      <formula>NOT(ISERROR(SEARCH("库存为",AU2360)))</formula>
    </cfRule>
  </conditionalFormatting>
  <conditionalFormatting sqref="AU2361">
    <cfRule type="cellIs" dxfId="0" priority="7497" operator="lessThan">
      <formula>20</formula>
    </cfRule>
    <cfRule type="cellIs" dxfId="1" priority="4213" operator="greaterThan">
      <formula>120</formula>
    </cfRule>
    <cfRule type="containsText" dxfId="2" priority="929" operator="between" text="库存为">
      <formula>NOT(ISERROR(SEARCH("库存为",AU2361)))</formula>
    </cfRule>
  </conditionalFormatting>
  <conditionalFormatting sqref="AU2362">
    <cfRule type="cellIs" dxfId="0" priority="7496" operator="lessThan">
      <formula>20</formula>
    </cfRule>
    <cfRule type="cellIs" dxfId="1" priority="4212" operator="greaterThan">
      <formula>120</formula>
    </cfRule>
    <cfRule type="containsText" dxfId="2" priority="928" operator="between" text="库存为">
      <formula>NOT(ISERROR(SEARCH("库存为",AU2362)))</formula>
    </cfRule>
  </conditionalFormatting>
  <conditionalFormatting sqref="AU2363">
    <cfRule type="cellIs" dxfId="0" priority="7495" operator="lessThan">
      <formula>20</formula>
    </cfRule>
    <cfRule type="cellIs" dxfId="1" priority="4211" operator="greaterThan">
      <formula>120</formula>
    </cfRule>
    <cfRule type="containsText" dxfId="2" priority="927" operator="between" text="库存为">
      <formula>NOT(ISERROR(SEARCH("库存为",AU2363)))</formula>
    </cfRule>
  </conditionalFormatting>
  <conditionalFormatting sqref="AU2364">
    <cfRule type="cellIs" dxfId="0" priority="7494" operator="lessThan">
      <formula>20</formula>
    </cfRule>
    <cfRule type="cellIs" dxfId="1" priority="4210" operator="greaterThan">
      <formula>120</formula>
    </cfRule>
    <cfRule type="containsText" dxfId="2" priority="926" operator="between" text="库存为">
      <formula>NOT(ISERROR(SEARCH("库存为",AU2364)))</formula>
    </cfRule>
  </conditionalFormatting>
  <conditionalFormatting sqref="AU2365">
    <cfRule type="cellIs" dxfId="0" priority="7493" operator="lessThan">
      <formula>20</formula>
    </cfRule>
    <cfRule type="cellIs" dxfId="1" priority="4209" operator="greaterThan">
      <formula>120</formula>
    </cfRule>
    <cfRule type="containsText" dxfId="2" priority="925" operator="between" text="库存为">
      <formula>NOT(ISERROR(SEARCH("库存为",AU2365)))</formula>
    </cfRule>
  </conditionalFormatting>
  <conditionalFormatting sqref="AU2366">
    <cfRule type="cellIs" dxfId="0" priority="7492" operator="lessThan">
      <formula>20</formula>
    </cfRule>
    <cfRule type="cellIs" dxfId="1" priority="4208" operator="greaterThan">
      <formula>120</formula>
    </cfRule>
    <cfRule type="containsText" dxfId="2" priority="924" operator="between" text="库存为">
      <formula>NOT(ISERROR(SEARCH("库存为",AU2366)))</formula>
    </cfRule>
  </conditionalFormatting>
  <conditionalFormatting sqref="AU2367">
    <cfRule type="cellIs" dxfId="0" priority="7491" operator="lessThan">
      <formula>20</formula>
    </cfRule>
    <cfRule type="cellIs" dxfId="1" priority="4207" operator="greaterThan">
      <formula>120</formula>
    </cfRule>
    <cfRule type="containsText" dxfId="2" priority="923" operator="between" text="库存为">
      <formula>NOT(ISERROR(SEARCH("库存为",AU2367)))</formula>
    </cfRule>
  </conditionalFormatting>
  <conditionalFormatting sqref="AU2368">
    <cfRule type="cellIs" dxfId="0" priority="7490" operator="lessThan">
      <formula>20</formula>
    </cfRule>
    <cfRule type="cellIs" dxfId="1" priority="4206" operator="greaterThan">
      <formula>120</formula>
    </cfRule>
    <cfRule type="containsText" dxfId="2" priority="922" operator="between" text="库存为">
      <formula>NOT(ISERROR(SEARCH("库存为",AU2368)))</formula>
    </cfRule>
  </conditionalFormatting>
  <conditionalFormatting sqref="AU2369">
    <cfRule type="cellIs" dxfId="0" priority="7489" operator="lessThan">
      <formula>20</formula>
    </cfRule>
    <cfRule type="cellIs" dxfId="1" priority="4205" operator="greaterThan">
      <formula>120</formula>
    </cfRule>
    <cfRule type="containsText" dxfId="2" priority="921" operator="between" text="库存为">
      <formula>NOT(ISERROR(SEARCH("库存为",AU2369)))</formula>
    </cfRule>
  </conditionalFormatting>
  <conditionalFormatting sqref="AU2370">
    <cfRule type="cellIs" dxfId="0" priority="7488" operator="lessThan">
      <formula>20</formula>
    </cfRule>
    <cfRule type="cellIs" dxfId="1" priority="4204" operator="greaterThan">
      <formula>120</formula>
    </cfRule>
    <cfRule type="containsText" dxfId="2" priority="920" operator="between" text="库存为">
      <formula>NOT(ISERROR(SEARCH("库存为",AU2370)))</formula>
    </cfRule>
  </conditionalFormatting>
  <conditionalFormatting sqref="AU2371">
    <cfRule type="cellIs" dxfId="0" priority="7487" operator="lessThan">
      <formula>20</formula>
    </cfRule>
    <cfRule type="cellIs" dxfId="1" priority="4203" operator="greaterThan">
      <formula>120</formula>
    </cfRule>
    <cfRule type="containsText" dxfId="2" priority="919" operator="between" text="库存为">
      <formula>NOT(ISERROR(SEARCH("库存为",AU2371)))</formula>
    </cfRule>
  </conditionalFormatting>
  <conditionalFormatting sqref="AU2372">
    <cfRule type="cellIs" dxfId="0" priority="7486" operator="lessThan">
      <formula>20</formula>
    </cfRule>
    <cfRule type="cellIs" dxfId="1" priority="4202" operator="greaterThan">
      <formula>120</formula>
    </cfRule>
    <cfRule type="containsText" dxfId="2" priority="918" operator="between" text="库存为">
      <formula>NOT(ISERROR(SEARCH("库存为",AU2372)))</formula>
    </cfRule>
  </conditionalFormatting>
  <conditionalFormatting sqref="AU2373">
    <cfRule type="cellIs" dxfId="0" priority="7485" operator="lessThan">
      <formula>20</formula>
    </cfRule>
    <cfRule type="cellIs" dxfId="1" priority="4201" operator="greaterThan">
      <formula>120</formula>
    </cfRule>
    <cfRule type="containsText" dxfId="2" priority="917" operator="between" text="库存为">
      <formula>NOT(ISERROR(SEARCH("库存为",AU2373)))</formula>
    </cfRule>
  </conditionalFormatting>
  <conditionalFormatting sqref="AU2374">
    <cfRule type="cellIs" dxfId="0" priority="7484" operator="lessThan">
      <formula>20</formula>
    </cfRule>
    <cfRule type="cellIs" dxfId="1" priority="4200" operator="greaterThan">
      <formula>120</formula>
    </cfRule>
    <cfRule type="containsText" dxfId="2" priority="916" operator="between" text="库存为">
      <formula>NOT(ISERROR(SEARCH("库存为",AU2374)))</formula>
    </cfRule>
  </conditionalFormatting>
  <conditionalFormatting sqref="AU2375">
    <cfRule type="cellIs" dxfId="0" priority="7483" operator="lessThan">
      <formula>20</formula>
    </cfRule>
    <cfRule type="cellIs" dxfId="1" priority="4199" operator="greaterThan">
      <formula>120</formula>
    </cfRule>
    <cfRule type="containsText" dxfId="2" priority="915" operator="between" text="库存为">
      <formula>NOT(ISERROR(SEARCH("库存为",AU2375)))</formula>
    </cfRule>
  </conditionalFormatting>
  <conditionalFormatting sqref="AU2376">
    <cfRule type="cellIs" dxfId="0" priority="7482" operator="lessThan">
      <formula>20</formula>
    </cfRule>
    <cfRule type="cellIs" dxfId="1" priority="4198" operator="greaterThan">
      <formula>120</formula>
    </cfRule>
    <cfRule type="containsText" dxfId="2" priority="914" operator="between" text="库存为">
      <formula>NOT(ISERROR(SEARCH("库存为",AU2376)))</formula>
    </cfRule>
  </conditionalFormatting>
  <conditionalFormatting sqref="AU2377">
    <cfRule type="cellIs" dxfId="0" priority="7481" operator="lessThan">
      <formula>20</formula>
    </cfRule>
    <cfRule type="cellIs" dxfId="1" priority="4197" operator="greaterThan">
      <formula>120</formula>
    </cfRule>
    <cfRule type="containsText" dxfId="2" priority="913" operator="between" text="库存为">
      <formula>NOT(ISERROR(SEARCH("库存为",AU2377)))</formula>
    </cfRule>
  </conditionalFormatting>
  <conditionalFormatting sqref="AU2378">
    <cfRule type="cellIs" dxfId="0" priority="7480" operator="lessThan">
      <formula>20</formula>
    </cfRule>
    <cfRule type="cellIs" dxfId="1" priority="4196" operator="greaterThan">
      <formula>120</formula>
    </cfRule>
    <cfRule type="containsText" dxfId="2" priority="912" operator="between" text="库存为">
      <formula>NOT(ISERROR(SEARCH("库存为",AU2378)))</formula>
    </cfRule>
  </conditionalFormatting>
  <conditionalFormatting sqref="AU2379">
    <cfRule type="cellIs" dxfId="0" priority="7479" operator="lessThan">
      <formula>20</formula>
    </cfRule>
    <cfRule type="cellIs" dxfId="1" priority="4195" operator="greaterThan">
      <formula>120</formula>
    </cfRule>
    <cfRule type="containsText" dxfId="2" priority="911" operator="between" text="库存为">
      <formula>NOT(ISERROR(SEARCH("库存为",AU2379)))</formula>
    </cfRule>
  </conditionalFormatting>
  <conditionalFormatting sqref="AU2380">
    <cfRule type="cellIs" dxfId="0" priority="7478" operator="lessThan">
      <formula>20</formula>
    </cfRule>
    <cfRule type="cellIs" dxfId="1" priority="4194" operator="greaterThan">
      <formula>120</formula>
    </cfRule>
    <cfRule type="containsText" dxfId="2" priority="910" operator="between" text="库存为">
      <formula>NOT(ISERROR(SEARCH("库存为",AU2380)))</formula>
    </cfRule>
  </conditionalFormatting>
  <conditionalFormatting sqref="AU2381">
    <cfRule type="cellIs" dxfId="0" priority="7477" operator="lessThan">
      <formula>20</formula>
    </cfRule>
    <cfRule type="cellIs" dxfId="1" priority="4193" operator="greaterThan">
      <formula>120</formula>
    </cfRule>
    <cfRule type="containsText" dxfId="2" priority="909" operator="between" text="库存为">
      <formula>NOT(ISERROR(SEARCH("库存为",AU2381)))</formula>
    </cfRule>
  </conditionalFormatting>
  <conditionalFormatting sqref="AU2382">
    <cfRule type="cellIs" dxfId="0" priority="7476" operator="lessThan">
      <formula>20</formula>
    </cfRule>
    <cfRule type="cellIs" dxfId="1" priority="4192" operator="greaterThan">
      <formula>120</formula>
    </cfRule>
    <cfRule type="containsText" dxfId="2" priority="908" operator="between" text="库存为">
      <formula>NOT(ISERROR(SEARCH("库存为",AU2382)))</formula>
    </cfRule>
  </conditionalFormatting>
  <conditionalFormatting sqref="AU2383">
    <cfRule type="cellIs" dxfId="0" priority="7475" operator="lessThan">
      <formula>20</formula>
    </cfRule>
    <cfRule type="cellIs" dxfId="1" priority="4191" operator="greaterThan">
      <formula>120</formula>
    </cfRule>
    <cfRule type="containsText" dxfId="2" priority="907" operator="between" text="库存为">
      <formula>NOT(ISERROR(SEARCH("库存为",AU2383)))</formula>
    </cfRule>
  </conditionalFormatting>
  <conditionalFormatting sqref="AU2384">
    <cfRule type="cellIs" dxfId="0" priority="7474" operator="lessThan">
      <formula>20</formula>
    </cfRule>
    <cfRule type="cellIs" dxfId="1" priority="4190" operator="greaterThan">
      <formula>120</formula>
    </cfRule>
    <cfRule type="containsText" dxfId="2" priority="906" operator="between" text="库存为">
      <formula>NOT(ISERROR(SEARCH("库存为",AU2384)))</formula>
    </cfRule>
  </conditionalFormatting>
  <conditionalFormatting sqref="AU2385">
    <cfRule type="cellIs" dxfId="0" priority="7473" operator="lessThan">
      <formula>20</formula>
    </cfRule>
    <cfRule type="cellIs" dxfId="1" priority="4189" operator="greaterThan">
      <formula>120</formula>
    </cfRule>
    <cfRule type="containsText" dxfId="2" priority="905" operator="between" text="库存为">
      <formula>NOT(ISERROR(SEARCH("库存为",AU2385)))</formula>
    </cfRule>
  </conditionalFormatting>
  <conditionalFormatting sqref="AU2386">
    <cfRule type="cellIs" dxfId="0" priority="7472" operator="lessThan">
      <formula>20</formula>
    </cfRule>
    <cfRule type="cellIs" dxfId="1" priority="4188" operator="greaterThan">
      <formula>120</formula>
    </cfRule>
    <cfRule type="containsText" dxfId="2" priority="904" operator="between" text="库存为">
      <formula>NOT(ISERROR(SEARCH("库存为",AU2386)))</formula>
    </cfRule>
  </conditionalFormatting>
  <conditionalFormatting sqref="AU2387">
    <cfRule type="cellIs" dxfId="0" priority="7471" operator="lessThan">
      <formula>20</formula>
    </cfRule>
    <cfRule type="cellIs" dxfId="1" priority="4187" operator="greaterThan">
      <formula>120</formula>
    </cfRule>
    <cfRule type="containsText" dxfId="2" priority="903" operator="between" text="库存为">
      <formula>NOT(ISERROR(SEARCH("库存为",AU2387)))</formula>
    </cfRule>
  </conditionalFormatting>
  <conditionalFormatting sqref="AU2388">
    <cfRule type="cellIs" dxfId="0" priority="7470" operator="lessThan">
      <formula>20</formula>
    </cfRule>
    <cfRule type="cellIs" dxfId="1" priority="4186" operator="greaterThan">
      <formula>120</formula>
    </cfRule>
    <cfRule type="containsText" dxfId="2" priority="902" operator="between" text="库存为">
      <formula>NOT(ISERROR(SEARCH("库存为",AU2388)))</formula>
    </cfRule>
  </conditionalFormatting>
  <conditionalFormatting sqref="AU2389">
    <cfRule type="cellIs" dxfId="0" priority="7469" operator="lessThan">
      <formula>20</formula>
    </cfRule>
    <cfRule type="cellIs" dxfId="1" priority="4185" operator="greaterThan">
      <formula>120</formula>
    </cfRule>
    <cfRule type="containsText" dxfId="2" priority="901" operator="between" text="库存为">
      <formula>NOT(ISERROR(SEARCH("库存为",AU2389)))</formula>
    </cfRule>
  </conditionalFormatting>
  <conditionalFormatting sqref="AU2390">
    <cfRule type="cellIs" dxfId="0" priority="7468" operator="lessThan">
      <formula>20</formula>
    </cfRule>
    <cfRule type="cellIs" dxfId="1" priority="4184" operator="greaterThan">
      <formula>120</formula>
    </cfRule>
    <cfRule type="containsText" dxfId="2" priority="900" operator="between" text="库存为">
      <formula>NOT(ISERROR(SEARCH("库存为",AU2390)))</formula>
    </cfRule>
  </conditionalFormatting>
  <conditionalFormatting sqref="AU2391">
    <cfRule type="cellIs" dxfId="0" priority="7467" operator="lessThan">
      <formula>20</formula>
    </cfRule>
    <cfRule type="cellIs" dxfId="1" priority="4183" operator="greaterThan">
      <formula>120</formula>
    </cfRule>
    <cfRule type="containsText" dxfId="2" priority="899" operator="between" text="库存为">
      <formula>NOT(ISERROR(SEARCH("库存为",AU2391)))</formula>
    </cfRule>
  </conditionalFormatting>
  <conditionalFormatting sqref="AU2392">
    <cfRule type="cellIs" dxfId="0" priority="7466" operator="lessThan">
      <formula>20</formula>
    </cfRule>
    <cfRule type="cellIs" dxfId="1" priority="4182" operator="greaterThan">
      <formula>120</formula>
    </cfRule>
    <cfRule type="containsText" dxfId="2" priority="898" operator="between" text="库存为">
      <formula>NOT(ISERROR(SEARCH("库存为",AU2392)))</formula>
    </cfRule>
  </conditionalFormatting>
  <conditionalFormatting sqref="AU2393">
    <cfRule type="cellIs" dxfId="0" priority="7465" operator="lessThan">
      <formula>20</formula>
    </cfRule>
    <cfRule type="cellIs" dxfId="1" priority="4181" operator="greaterThan">
      <formula>120</formula>
    </cfRule>
    <cfRule type="containsText" dxfId="2" priority="897" operator="between" text="库存为">
      <formula>NOT(ISERROR(SEARCH("库存为",AU2393)))</formula>
    </cfRule>
  </conditionalFormatting>
  <conditionalFormatting sqref="AU2394">
    <cfRule type="cellIs" dxfId="0" priority="7464" operator="lessThan">
      <formula>20</formula>
    </cfRule>
    <cfRule type="cellIs" dxfId="1" priority="4180" operator="greaterThan">
      <formula>120</formula>
    </cfRule>
    <cfRule type="containsText" dxfId="2" priority="896" operator="between" text="库存为">
      <formula>NOT(ISERROR(SEARCH("库存为",AU2394)))</formula>
    </cfRule>
  </conditionalFormatting>
  <conditionalFormatting sqref="AU2395">
    <cfRule type="cellIs" dxfId="0" priority="7463" operator="lessThan">
      <formula>20</formula>
    </cfRule>
    <cfRule type="cellIs" dxfId="1" priority="4179" operator="greaterThan">
      <formula>120</formula>
    </cfRule>
    <cfRule type="containsText" dxfId="2" priority="895" operator="between" text="库存为">
      <formula>NOT(ISERROR(SEARCH("库存为",AU2395)))</formula>
    </cfRule>
  </conditionalFormatting>
  <conditionalFormatting sqref="AU2396">
    <cfRule type="cellIs" dxfId="0" priority="7462" operator="lessThan">
      <formula>20</formula>
    </cfRule>
    <cfRule type="cellIs" dxfId="1" priority="4178" operator="greaterThan">
      <formula>120</formula>
    </cfRule>
    <cfRule type="containsText" dxfId="2" priority="894" operator="between" text="库存为">
      <formula>NOT(ISERROR(SEARCH("库存为",AU2396)))</formula>
    </cfRule>
  </conditionalFormatting>
  <conditionalFormatting sqref="AU2397">
    <cfRule type="cellIs" dxfId="0" priority="7461" operator="lessThan">
      <formula>20</formula>
    </cfRule>
    <cfRule type="cellIs" dxfId="1" priority="4177" operator="greaterThan">
      <formula>120</formula>
    </cfRule>
    <cfRule type="containsText" dxfId="2" priority="893" operator="between" text="库存为">
      <formula>NOT(ISERROR(SEARCH("库存为",AU2397)))</formula>
    </cfRule>
  </conditionalFormatting>
  <conditionalFormatting sqref="AU2398">
    <cfRule type="cellIs" dxfId="0" priority="7460" operator="lessThan">
      <formula>20</formula>
    </cfRule>
    <cfRule type="cellIs" dxfId="1" priority="4176" operator="greaterThan">
      <formula>120</formula>
    </cfRule>
    <cfRule type="containsText" dxfId="2" priority="892" operator="between" text="库存为">
      <formula>NOT(ISERROR(SEARCH("库存为",AU2398)))</formula>
    </cfRule>
  </conditionalFormatting>
  <conditionalFormatting sqref="AU2399">
    <cfRule type="cellIs" dxfId="0" priority="7459" operator="lessThan">
      <formula>20</formula>
    </cfRule>
    <cfRule type="cellIs" dxfId="1" priority="4175" operator="greaterThan">
      <formula>120</formula>
    </cfRule>
    <cfRule type="containsText" dxfId="2" priority="891" operator="between" text="库存为">
      <formula>NOT(ISERROR(SEARCH("库存为",AU2399)))</formula>
    </cfRule>
  </conditionalFormatting>
  <conditionalFormatting sqref="AU2400">
    <cfRule type="cellIs" dxfId="0" priority="7458" operator="lessThan">
      <formula>20</formula>
    </cfRule>
    <cfRule type="cellIs" dxfId="1" priority="4174" operator="greaterThan">
      <formula>120</formula>
    </cfRule>
    <cfRule type="containsText" dxfId="2" priority="890" operator="between" text="库存为">
      <formula>NOT(ISERROR(SEARCH("库存为",AU2400)))</formula>
    </cfRule>
  </conditionalFormatting>
  <conditionalFormatting sqref="AU2401">
    <cfRule type="cellIs" dxfId="0" priority="7457" operator="lessThan">
      <formula>20</formula>
    </cfRule>
    <cfRule type="cellIs" dxfId="1" priority="4173" operator="greaterThan">
      <formula>120</formula>
    </cfRule>
    <cfRule type="containsText" dxfId="2" priority="889" operator="between" text="库存为">
      <formula>NOT(ISERROR(SEARCH("库存为",AU2401)))</formula>
    </cfRule>
  </conditionalFormatting>
  <conditionalFormatting sqref="AU2402">
    <cfRule type="cellIs" dxfId="0" priority="7456" operator="lessThan">
      <formula>20</formula>
    </cfRule>
    <cfRule type="cellIs" dxfId="1" priority="4172" operator="greaterThan">
      <formula>120</formula>
    </cfRule>
    <cfRule type="containsText" dxfId="2" priority="888" operator="between" text="库存为">
      <formula>NOT(ISERROR(SEARCH("库存为",AU2402)))</formula>
    </cfRule>
  </conditionalFormatting>
  <conditionalFormatting sqref="AU2403">
    <cfRule type="cellIs" dxfId="0" priority="7455" operator="lessThan">
      <formula>20</formula>
    </cfRule>
    <cfRule type="cellIs" dxfId="1" priority="4171" operator="greaterThan">
      <formula>120</formula>
    </cfRule>
    <cfRule type="containsText" dxfId="2" priority="887" operator="between" text="库存为">
      <formula>NOT(ISERROR(SEARCH("库存为",AU2403)))</formula>
    </cfRule>
  </conditionalFormatting>
  <conditionalFormatting sqref="AU2404">
    <cfRule type="cellIs" dxfId="0" priority="7454" operator="lessThan">
      <formula>20</formula>
    </cfRule>
    <cfRule type="cellIs" dxfId="1" priority="4170" operator="greaterThan">
      <formula>120</formula>
    </cfRule>
    <cfRule type="containsText" dxfId="2" priority="886" operator="between" text="库存为">
      <formula>NOT(ISERROR(SEARCH("库存为",AU2404)))</formula>
    </cfRule>
  </conditionalFormatting>
  <conditionalFormatting sqref="AU2405">
    <cfRule type="cellIs" dxfId="0" priority="7453" operator="lessThan">
      <formula>20</formula>
    </cfRule>
    <cfRule type="cellIs" dxfId="1" priority="4169" operator="greaterThan">
      <formula>120</formula>
    </cfRule>
    <cfRule type="containsText" dxfId="2" priority="885" operator="between" text="库存为">
      <formula>NOT(ISERROR(SEARCH("库存为",AU2405)))</formula>
    </cfRule>
  </conditionalFormatting>
  <conditionalFormatting sqref="AU2406">
    <cfRule type="cellIs" dxfId="0" priority="7452" operator="lessThan">
      <formula>20</formula>
    </cfRule>
    <cfRule type="cellIs" dxfId="1" priority="4168" operator="greaterThan">
      <formula>120</formula>
    </cfRule>
    <cfRule type="containsText" dxfId="2" priority="884" operator="between" text="库存为">
      <formula>NOT(ISERROR(SEARCH("库存为",AU2406)))</formula>
    </cfRule>
  </conditionalFormatting>
  <conditionalFormatting sqref="AU2407">
    <cfRule type="cellIs" dxfId="0" priority="7451" operator="lessThan">
      <formula>20</formula>
    </cfRule>
    <cfRule type="cellIs" dxfId="1" priority="4167" operator="greaterThan">
      <formula>120</formula>
    </cfRule>
    <cfRule type="containsText" dxfId="2" priority="883" operator="between" text="库存为">
      <formula>NOT(ISERROR(SEARCH("库存为",AU2407)))</formula>
    </cfRule>
  </conditionalFormatting>
  <conditionalFormatting sqref="AU2408">
    <cfRule type="cellIs" dxfId="0" priority="7450" operator="lessThan">
      <formula>20</formula>
    </cfRule>
    <cfRule type="cellIs" dxfId="1" priority="4166" operator="greaterThan">
      <formula>120</formula>
    </cfRule>
    <cfRule type="containsText" dxfId="2" priority="882" operator="between" text="库存为">
      <formula>NOT(ISERROR(SEARCH("库存为",AU2408)))</formula>
    </cfRule>
  </conditionalFormatting>
  <conditionalFormatting sqref="AU2409">
    <cfRule type="cellIs" dxfId="0" priority="7449" operator="lessThan">
      <formula>20</formula>
    </cfRule>
    <cfRule type="cellIs" dxfId="1" priority="4165" operator="greaterThan">
      <formula>120</formula>
    </cfRule>
    <cfRule type="containsText" dxfId="2" priority="881" operator="between" text="库存为">
      <formula>NOT(ISERROR(SEARCH("库存为",AU2409)))</formula>
    </cfRule>
  </conditionalFormatting>
  <conditionalFormatting sqref="AU2410">
    <cfRule type="cellIs" dxfId="0" priority="7448" operator="lessThan">
      <formula>20</formula>
    </cfRule>
    <cfRule type="cellIs" dxfId="1" priority="4164" operator="greaterThan">
      <formula>120</formula>
    </cfRule>
    <cfRule type="containsText" dxfId="2" priority="880" operator="between" text="库存为">
      <formula>NOT(ISERROR(SEARCH("库存为",AU2410)))</formula>
    </cfRule>
  </conditionalFormatting>
  <conditionalFormatting sqref="AU2411">
    <cfRule type="cellIs" dxfId="0" priority="7447" operator="lessThan">
      <formula>20</formula>
    </cfRule>
    <cfRule type="cellIs" dxfId="1" priority="4163" operator="greaterThan">
      <formula>120</formula>
    </cfRule>
    <cfRule type="containsText" dxfId="2" priority="879" operator="between" text="库存为">
      <formula>NOT(ISERROR(SEARCH("库存为",AU2411)))</formula>
    </cfRule>
  </conditionalFormatting>
  <conditionalFormatting sqref="AU2412">
    <cfRule type="cellIs" dxfId="0" priority="7446" operator="lessThan">
      <formula>20</formula>
    </cfRule>
    <cfRule type="cellIs" dxfId="1" priority="4162" operator="greaterThan">
      <formula>120</formula>
    </cfRule>
    <cfRule type="containsText" dxfId="2" priority="878" operator="between" text="库存为">
      <formula>NOT(ISERROR(SEARCH("库存为",AU2412)))</formula>
    </cfRule>
  </conditionalFormatting>
  <conditionalFormatting sqref="AU2413">
    <cfRule type="cellIs" dxfId="0" priority="7445" operator="lessThan">
      <formula>20</formula>
    </cfRule>
    <cfRule type="cellIs" dxfId="1" priority="4161" operator="greaterThan">
      <formula>120</formula>
    </cfRule>
    <cfRule type="containsText" dxfId="2" priority="877" operator="between" text="库存为">
      <formula>NOT(ISERROR(SEARCH("库存为",AU2413)))</formula>
    </cfRule>
  </conditionalFormatting>
  <conditionalFormatting sqref="AU2414">
    <cfRule type="cellIs" dxfId="0" priority="7444" operator="lessThan">
      <formula>20</formula>
    </cfRule>
    <cfRule type="cellIs" dxfId="1" priority="4160" operator="greaterThan">
      <formula>120</formula>
    </cfRule>
    <cfRule type="containsText" dxfId="2" priority="876" operator="between" text="库存为">
      <formula>NOT(ISERROR(SEARCH("库存为",AU2414)))</formula>
    </cfRule>
  </conditionalFormatting>
  <conditionalFormatting sqref="AU2415">
    <cfRule type="cellIs" dxfId="0" priority="7443" operator="lessThan">
      <formula>20</formula>
    </cfRule>
    <cfRule type="cellIs" dxfId="1" priority="4159" operator="greaterThan">
      <formula>120</formula>
    </cfRule>
    <cfRule type="containsText" dxfId="2" priority="875" operator="between" text="库存为">
      <formula>NOT(ISERROR(SEARCH("库存为",AU2415)))</formula>
    </cfRule>
  </conditionalFormatting>
  <conditionalFormatting sqref="AU2416">
    <cfRule type="cellIs" dxfId="0" priority="7442" operator="lessThan">
      <formula>20</formula>
    </cfRule>
    <cfRule type="cellIs" dxfId="1" priority="4158" operator="greaterThan">
      <formula>120</formula>
    </cfRule>
    <cfRule type="containsText" dxfId="2" priority="874" operator="between" text="库存为">
      <formula>NOT(ISERROR(SEARCH("库存为",AU2416)))</formula>
    </cfRule>
  </conditionalFormatting>
  <conditionalFormatting sqref="AU2417">
    <cfRule type="cellIs" dxfId="0" priority="7441" operator="lessThan">
      <formula>20</formula>
    </cfRule>
    <cfRule type="cellIs" dxfId="1" priority="4157" operator="greaterThan">
      <formula>120</formula>
    </cfRule>
    <cfRule type="containsText" dxfId="2" priority="873" operator="between" text="库存为">
      <formula>NOT(ISERROR(SEARCH("库存为",AU2417)))</formula>
    </cfRule>
  </conditionalFormatting>
  <conditionalFormatting sqref="AU2418">
    <cfRule type="cellIs" dxfId="0" priority="7440" operator="lessThan">
      <formula>20</formula>
    </cfRule>
    <cfRule type="cellIs" dxfId="1" priority="4156" operator="greaterThan">
      <formula>120</formula>
    </cfRule>
    <cfRule type="containsText" dxfId="2" priority="872" operator="between" text="库存为">
      <formula>NOT(ISERROR(SEARCH("库存为",AU2418)))</formula>
    </cfRule>
  </conditionalFormatting>
  <conditionalFormatting sqref="AU2419">
    <cfRule type="cellIs" dxfId="0" priority="7439" operator="lessThan">
      <formula>20</formula>
    </cfRule>
    <cfRule type="cellIs" dxfId="1" priority="4155" operator="greaterThan">
      <formula>120</formula>
    </cfRule>
    <cfRule type="containsText" dxfId="2" priority="871" operator="between" text="库存为">
      <formula>NOT(ISERROR(SEARCH("库存为",AU2419)))</formula>
    </cfRule>
  </conditionalFormatting>
  <conditionalFormatting sqref="AU2420">
    <cfRule type="cellIs" dxfId="0" priority="7438" operator="lessThan">
      <formula>20</formula>
    </cfRule>
    <cfRule type="cellIs" dxfId="1" priority="4154" operator="greaterThan">
      <formula>120</formula>
    </cfRule>
    <cfRule type="containsText" dxfId="2" priority="870" operator="between" text="库存为">
      <formula>NOT(ISERROR(SEARCH("库存为",AU2420)))</formula>
    </cfRule>
  </conditionalFormatting>
  <conditionalFormatting sqref="AU2421">
    <cfRule type="cellIs" dxfId="0" priority="7437" operator="lessThan">
      <formula>20</formula>
    </cfRule>
    <cfRule type="cellIs" dxfId="1" priority="4153" operator="greaterThan">
      <formula>120</formula>
    </cfRule>
    <cfRule type="containsText" dxfId="2" priority="869" operator="between" text="库存为">
      <formula>NOT(ISERROR(SEARCH("库存为",AU2421)))</formula>
    </cfRule>
  </conditionalFormatting>
  <conditionalFormatting sqref="AU2422">
    <cfRule type="cellIs" dxfId="0" priority="7436" operator="lessThan">
      <formula>20</formula>
    </cfRule>
    <cfRule type="cellIs" dxfId="1" priority="4152" operator="greaterThan">
      <formula>120</formula>
    </cfRule>
    <cfRule type="containsText" dxfId="2" priority="868" operator="between" text="库存为">
      <formula>NOT(ISERROR(SEARCH("库存为",AU2422)))</formula>
    </cfRule>
  </conditionalFormatting>
  <conditionalFormatting sqref="AU2423">
    <cfRule type="cellIs" dxfId="0" priority="7435" operator="lessThan">
      <formula>20</formula>
    </cfRule>
    <cfRule type="cellIs" dxfId="1" priority="4151" operator="greaterThan">
      <formula>120</formula>
    </cfRule>
    <cfRule type="containsText" dxfId="2" priority="867" operator="between" text="库存为">
      <formula>NOT(ISERROR(SEARCH("库存为",AU2423)))</formula>
    </cfRule>
  </conditionalFormatting>
  <conditionalFormatting sqref="AU2424">
    <cfRule type="cellIs" dxfId="0" priority="7434" operator="lessThan">
      <formula>20</formula>
    </cfRule>
    <cfRule type="cellIs" dxfId="1" priority="4150" operator="greaterThan">
      <formula>120</formula>
    </cfRule>
    <cfRule type="containsText" dxfId="2" priority="866" operator="between" text="库存为">
      <formula>NOT(ISERROR(SEARCH("库存为",AU2424)))</formula>
    </cfRule>
  </conditionalFormatting>
  <conditionalFormatting sqref="AU2425">
    <cfRule type="cellIs" dxfId="0" priority="7433" operator="lessThan">
      <formula>20</formula>
    </cfRule>
    <cfRule type="cellIs" dxfId="1" priority="4149" operator="greaterThan">
      <formula>120</formula>
    </cfRule>
    <cfRule type="containsText" dxfId="2" priority="865" operator="between" text="库存为">
      <formula>NOT(ISERROR(SEARCH("库存为",AU2425)))</formula>
    </cfRule>
  </conditionalFormatting>
  <conditionalFormatting sqref="AU2426">
    <cfRule type="cellIs" dxfId="0" priority="7432" operator="lessThan">
      <formula>20</formula>
    </cfRule>
    <cfRule type="cellIs" dxfId="1" priority="4148" operator="greaterThan">
      <formula>120</formula>
    </cfRule>
    <cfRule type="containsText" dxfId="2" priority="864" operator="between" text="库存为">
      <formula>NOT(ISERROR(SEARCH("库存为",AU2426)))</formula>
    </cfRule>
  </conditionalFormatting>
  <conditionalFormatting sqref="AU2427">
    <cfRule type="cellIs" dxfId="0" priority="7431" operator="lessThan">
      <formula>20</formula>
    </cfRule>
    <cfRule type="cellIs" dxfId="1" priority="4147" operator="greaterThan">
      <formula>120</formula>
    </cfRule>
    <cfRule type="containsText" dxfId="2" priority="863" operator="between" text="库存为">
      <formula>NOT(ISERROR(SEARCH("库存为",AU2427)))</formula>
    </cfRule>
  </conditionalFormatting>
  <conditionalFormatting sqref="AU2428">
    <cfRule type="cellIs" dxfId="0" priority="7430" operator="lessThan">
      <formula>20</formula>
    </cfRule>
    <cfRule type="cellIs" dxfId="1" priority="4146" operator="greaterThan">
      <formula>120</formula>
    </cfRule>
    <cfRule type="containsText" dxfId="2" priority="862" operator="between" text="库存为">
      <formula>NOT(ISERROR(SEARCH("库存为",AU2428)))</formula>
    </cfRule>
  </conditionalFormatting>
  <conditionalFormatting sqref="AU2429">
    <cfRule type="cellIs" dxfId="0" priority="7429" operator="lessThan">
      <formula>20</formula>
    </cfRule>
    <cfRule type="cellIs" dxfId="1" priority="4145" operator="greaterThan">
      <formula>120</formula>
    </cfRule>
    <cfRule type="containsText" dxfId="2" priority="861" operator="between" text="库存为">
      <formula>NOT(ISERROR(SEARCH("库存为",AU2429)))</formula>
    </cfRule>
  </conditionalFormatting>
  <conditionalFormatting sqref="AU2430">
    <cfRule type="cellIs" dxfId="0" priority="7428" operator="lessThan">
      <formula>20</formula>
    </cfRule>
    <cfRule type="cellIs" dxfId="1" priority="4144" operator="greaterThan">
      <formula>120</formula>
    </cfRule>
    <cfRule type="containsText" dxfId="2" priority="860" operator="between" text="库存为">
      <formula>NOT(ISERROR(SEARCH("库存为",AU2430)))</formula>
    </cfRule>
  </conditionalFormatting>
  <conditionalFormatting sqref="AU2431">
    <cfRule type="cellIs" dxfId="0" priority="7427" operator="lessThan">
      <formula>20</formula>
    </cfRule>
    <cfRule type="cellIs" dxfId="1" priority="4143" operator="greaterThan">
      <formula>120</formula>
    </cfRule>
    <cfRule type="containsText" dxfId="2" priority="859" operator="between" text="库存为">
      <formula>NOT(ISERROR(SEARCH("库存为",AU2431)))</formula>
    </cfRule>
  </conditionalFormatting>
  <conditionalFormatting sqref="AU2432">
    <cfRule type="cellIs" dxfId="0" priority="7426" operator="lessThan">
      <formula>20</formula>
    </cfRule>
    <cfRule type="cellIs" dxfId="1" priority="4142" operator="greaterThan">
      <formula>120</formula>
    </cfRule>
    <cfRule type="containsText" dxfId="2" priority="858" operator="between" text="库存为">
      <formula>NOT(ISERROR(SEARCH("库存为",AU2432)))</formula>
    </cfRule>
  </conditionalFormatting>
  <conditionalFormatting sqref="AU2433">
    <cfRule type="cellIs" dxfId="0" priority="7425" operator="lessThan">
      <formula>20</formula>
    </cfRule>
    <cfRule type="cellIs" dxfId="1" priority="4141" operator="greaterThan">
      <formula>120</formula>
    </cfRule>
    <cfRule type="containsText" dxfId="2" priority="857" operator="between" text="库存为">
      <formula>NOT(ISERROR(SEARCH("库存为",AU2433)))</formula>
    </cfRule>
  </conditionalFormatting>
  <conditionalFormatting sqref="AU2434">
    <cfRule type="cellIs" dxfId="0" priority="7424" operator="lessThan">
      <formula>20</formula>
    </cfRule>
    <cfRule type="cellIs" dxfId="1" priority="4140" operator="greaterThan">
      <formula>120</formula>
    </cfRule>
    <cfRule type="containsText" dxfId="2" priority="856" operator="between" text="库存为">
      <formula>NOT(ISERROR(SEARCH("库存为",AU2434)))</formula>
    </cfRule>
  </conditionalFormatting>
  <conditionalFormatting sqref="AU2435">
    <cfRule type="cellIs" dxfId="0" priority="7423" operator="lessThan">
      <formula>20</formula>
    </cfRule>
    <cfRule type="cellIs" dxfId="1" priority="4139" operator="greaterThan">
      <formula>120</formula>
    </cfRule>
    <cfRule type="containsText" dxfId="2" priority="855" operator="between" text="库存为">
      <formula>NOT(ISERROR(SEARCH("库存为",AU2435)))</formula>
    </cfRule>
  </conditionalFormatting>
  <conditionalFormatting sqref="AU2436">
    <cfRule type="cellIs" dxfId="0" priority="7422" operator="lessThan">
      <formula>20</formula>
    </cfRule>
    <cfRule type="cellIs" dxfId="1" priority="4138" operator="greaterThan">
      <formula>120</formula>
    </cfRule>
    <cfRule type="containsText" dxfId="2" priority="854" operator="between" text="库存为">
      <formula>NOT(ISERROR(SEARCH("库存为",AU2436)))</formula>
    </cfRule>
  </conditionalFormatting>
  <conditionalFormatting sqref="AU2437">
    <cfRule type="cellIs" dxfId="0" priority="7421" operator="lessThan">
      <formula>20</formula>
    </cfRule>
    <cfRule type="cellIs" dxfId="1" priority="4137" operator="greaterThan">
      <formula>120</formula>
    </cfRule>
    <cfRule type="containsText" dxfId="2" priority="853" operator="between" text="库存为">
      <formula>NOT(ISERROR(SEARCH("库存为",AU2437)))</formula>
    </cfRule>
  </conditionalFormatting>
  <conditionalFormatting sqref="AU2438">
    <cfRule type="cellIs" dxfId="0" priority="7420" operator="lessThan">
      <formula>20</formula>
    </cfRule>
    <cfRule type="cellIs" dxfId="1" priority="4136" operator="greaterThan">
      <formula>120</formula>
    </cfRule>
    <cfRule type="containsText" dxfId="2" priority="852" operator="between" text="库存为">
      <formula>NOT(ISERROR(SEARCH("库存为",AU2438)))</formula>
    </cfRule>
  </conditionalFormatting>
  <conditionalFormatting sqref="AU2439">
    <cfRule type="cellIs" dxfId="0" priority="7419" operator="lessThan">
      <formula>20</formula>
    </cfRule>
    <cfRule type="cellIs" dxfId="1" priority="4135" operator="greaterThan">
      <formula>120</formula>
    </cfRule>
    <cfRule type="containsText" dxfId="2" priority="851" operator="between" text="库存为">
      <formula>NOT(ISERROR(SEARCH("库存为",AU2439)))</formula>
    </cfRule>
  </conditionalFormatting>
  <conditionalFormatting sqref="AU2440">
    <cfRule type="cellIs" dxfId="0" priority="7418" operator="lessThan">
      <formula>20</formula>
    </cfRule>
    <cfRule type="cellIs" dxfId="1" priority="4134" operator="greaterThan">
      <formula>120</formula>
    </cfRule>
    <cfRule type="containsText" dxfId="2" priority="850" operator="between" text="库存为">
      <formula>NOT(ISERROR(SEARCH("库存为",AU2440)))</formula>
    </cfRule>
  </conditionalFormatting>
  <conditionalFormatting sqref="AU2441">
    <cfRule type="cellIs" dxfId="0" priority="7417" operator="lessThan">
      <formula>20</formula>
    </cfRule>
    <cfRule type="cellIs" dxfId="1" priority="4133" operator="greaterThan">
      <formula>120</formula>
    </cfRule>
    <cfRule type="containsText" dxfId="2" priority="849" operator="between" text="库存为">
      <formula>NOT(ISERROR(SEARCH("库存为",AU2441)))</formula>
    </cfRule>
  </conditionalFormatting>
  <conditionalFormatting sqref="AU2442">
    <cfRule type="cellIs" dxfId="0" priority="7416" operator="lessThan">
      <formula>20</formula>
    </cfRule>
    <cfRule type="cellIs" dxfId="1" priority="4132" operator="greaterThan">
      <formula>120</formula>
    </cfRule>
    <cfRule type="containsText" dxfId="2" priority="848" operator="between" text="库存为">
      <formula>NOT(ISERROR(SEARCH("库存为",AU2442)))</formula>
    </cfRule>
  </conditionalFormatting>
  <conditionalFormatting sqref="AU2443">
    <cfRule type="cellIs" dxfId="0" priority="7415" operator="lessThan">
      <formula>20</formula>
    </cfRule>
    <cfRule type="cellIs" dxfId="1" priority="4131" operator="greaterThan">
      <formula>120</formula>
    </cfRule>
    <cfRule type="containsText" dxfId="2" priority="847" operator="between" text="库存为">
      <formula>NOT(ISERROR(SEARCH("库存为",AU2443)))</formula>
    </cfRule>
  </conditionalFormatting>
  <conditionalFormatting sqref="AU2444">
    <cfRule type="cellIs" dxfId="0" priority="7414" operator="lessThan">
      <formula>20</formula>
    </cfRule>
    <cfRule type="cellIs" dxfId="1" priority="4130" operator="greaterThan">
      <formula>120</formula>
    </cfRule>
    <cfRule type="containsText" dxfId="2" priority="846" operator="between" text="库存为">
      <formula>NOT(ISERROR(SEARCH("库存为",AU2444)))</formula>
    </cfRule>
  </conditionalFormatting>
  <conditionalFormatting sqref="AU2445">
    <cfRule type="cellIs" dxfId="0" priority="7413" operator="lessThan">
      <formula>20</formula>
    </cfRule>
    <cfRule type="cellIs" dxfId="1" priority="4129" operator="greaterThan">
      <formula>120</formula>
    </cfRule>
    <cfRule type="containsText" dxfId="2" priority="845" operator="between" text="库存为">
      <formula>NOT(ISERROR(SEARCH("库存为",AU2445)))</formula>
    </cfRule>
  </conditionalFormatting>
  <conditionalFormatting sqref="AU2446">
    <cfRule type="cellIs" dxfId="0" priority="7412" operator="lessThan">
      <formula>20</formula>
    </cfRule>
    <cfRule type="cellIs" dxfId="1" priority="4128" operator="greaterThan">
      <formula>120</formula>
    </cfRule>
    <cfRule type="containsText" dxfId="2" priority="844" operator="between" text="库存为">
      <formula>NOT(ISERROR(SEARCH("库存为",AU2446)))</formula>
    </cfRule>
  </conditionalFormatting>
  <conditionalFormatting sqref="AU2447">
    <cfRule type="cellIs" dxfId="0" priority="7411" operator="lessThan">
      <formula>20</formula>
    </cfRule>
    <cfRule type="cellIs" dxfId="1" priority="4127" operator="greaterThan">
      <formula>120</formula>
    </cfRule>
    <cfRule type="containsText" dxfId="2" priority="843" operator="between" text="库存为">
      <formula>NOT(ISERROR(SEARCH("库存为",AU2447)))</formula>
    </cfRule>
  </conditionalFormatting>
  <conditionalFormatting sqref="AU2448">
    <cfRule type="cellIs" dxfId="0" priority="7410" operator="lessThan">
      <formula>20</formula>
    </cfRule>
    <cfRule type="cellIs" dxfId="1" priority="4126" operator="greaterThan">
      <formula>120</formula>
    </cfRule>
    <cfRule type="containsText" dxfId="2" priority="842" operator="between" text="库存为">
      <formula>NOT(ISERROR(SEARCH("库存为",AU2448)))</formula>
    </cfRule>
  </conditionalFormatting>
  <conditionalFormatting sqref="AU2449">
    <cfRule type="cellIs" dxfId="0" priority="7409" operator="lessThan">
      <formula>20</formula>
    </cfRule>
    <cfRule type="cellIs" dxfId="1" priority="4125" operator="greaterThan">
      <formula>120</formula>
    </cfRule>
    <cfRule type="containsText" dxfId="2" priority="841" operator="between" text="库存为">
      <formula>NOT(ISERROR(SEARCH("库存为",AU2449)))</formula>
    </cfRule>
  </conditionalFormatting>
  <conditionalFormatting sqref="AU2450">
    <cfRule type="cellIs" dxfId="0" priority="7408" operator="lessThan">
      <formula>20</formula>
    </cfRule>
    <cfRule type="cellIs" dxfId="1" priority="4124" operator="greaterThan">
      <formula>120</formula>
    </cfRule>
    <cfRule type="containsText" dxfId="2" priority="840" operator="between" text="库存为">
      <formula>NOT(ISERROR(SEARCH("库存为",AU2450)))</formula>
    </cfRule>
  </conditionalFormatting>
  <conditionalFormatting sqref="AU2451">
    <cfRule type="cellIs" dxfId="0" priority="7407" operator="lessThan">
      <formula>20</formula>
    </cfRule>
    <cfRule type="cellIs" dxfId="1" priority="4123" operator="greaterThan">
      <formula>120</formula>
    </cfRule>
    <cfRule type="containsText" dxfId="2" priority="839" operator="between" text="库存为">
      <formula>NOT(ISERROR(SEARCH("库存为",AU2451)))</formula>
    </cfRule>
  </conditionalFormatting>
  <conditionalFormatting sqref="AU2452">
    <cfRule type="cellIs" dxfId="0" priority="7406" operator="lessThan">
      <formula>20</formula>
    </cfRule>
    <cfRule type="cellIs" dxfId="1" priority="4122" operator="greaterThan">
      <formula>120</formula>
    </cfRule>
    <cfRule type="containsText" dxfId="2" priority="838" operator="between" text="库存为">
      <formula>NOT(ISERROR(SEARCH("库存为",AU2452)))</formula>
    </cfRule>
  </conditionalFormatting>
  <conditionalFormatting sqref="AU2453">
    <cfRule type="cellIs" dxfId="0" priority="7405" operator="lessThan">
      <formula>20</formula>
    </cfRule>
    <cfRule type="cellIs" dxfId="1" priority="4121" operator="greaterThan">
      <formula>120</formula>
    </cfRule>
    <cfRule type="containsText" dxfId="2" priority="837" operator="between" text="库存为">
      <formula>NOT(ISERROR(SEARCH("库存为",AU2453)))</formula>
    </cfRule>
  </conditionalFormatting>
  <conditionalFormatting sqref="AU2454">
    <cfRule type="cellIs" dxfId="0" priority="7404" operator="lessThan">
      <formula>20</formula>
    </cfRule>
    <cfRule type="cellIs" dxfId="1" priority="4120" operator="greaterThan">
      <formula>120</formula>
    </cfRule>
    <cfRule type="containsText" dxfId="2" priority="836" operator="between" text="库存为">
      <formula>NOT(ISERROR(SEARCH("库存为",AU2454)))</formula>
    </cfRule>
  </conditionalFormatting>
  <conditionalFormatting sqref="AU2455">
    <cfRule type="cellIs" dxfId="0" priority="7403" operator="lessThan">
      <formula>20</formula>
    </cfRule>
    <cfRule type="cellIs" dxfId="1" priority="4119" operator="greaterThan">
      <formula>120</formula>
    </cfRule>
    <cfRule type="containsText" dxfId="2" priority="835" operator="between" text="库存为">
      <formula>NOT(ISERROR(SEARCH("库存为",AU2455)))</formula>
    </cfRule>
  </conditionalFormatting>
  <conditionalFormatting sqref="AU2456">
    <cfRule type="cellIs" dxfId="0" priority="7402" operator="lessThan">
      <formula>20</formula>
    </cfRule>
    <cfRule type="cellIs" dxfId="1" priority="4118" operator="greaterThan">
      <formula>120</formula>
    </cfRule>
    <cfRule type="containsText" dxfId="2" priority="834" operator="between" text="库存为">
      <formula>NOT(ISERROR(SEARCH("库存为",AU2456)))</formula>
    </cfRule>
  </conditionalFormatting>
  <conditionalFormatting sqref="AU2457">
    <cfRule type="cellIs" dxfId="0" priority="7401" operator="lessThan">
      <formula>20</formula>
    </cfRule>
    <cfRule type="cellIs" dxfId="1" priority="4117" operator="greaterThan">
      <formula>120</formula>
    </cfRule>
    <cfRule type="containsText" dxfId="2" priority="833" operator="between" text="库存为">
      <formula>NOT(ISERROR(SEARCH("库存为",AU2457)))</formula>
    </cfRule>
  </conditionalFormatting>
  <conditionalFormatting sqref="AU2458">
    <cfRule type="cellIs" dxfId="0" priority="7400" operator="lessThan">
      <formula>20</formula>
    </cfRule>
    <cfRule type="cellIs" dxfId="1" priority="4116" operator="greaterThan">
      <formula>120</formula>
    </cfRule>
    <cfRule type="containsText" dxfId="2" priority="832" operator="between" text="库存为">
      <formula>NOT(ISERROR(SEARCH("库存为",AU2458)))</formula>
    </cfRule>
  </conditionalFormatting>
  <conditionalFormatting sqref="AU2459">
    <cfRule type="cellIs" dxfId="0" priority="7399" operator="lessThan">
      <formula>20</formula>
    </cfRule>
    <cfRule type="cellIs" dxfId="1" priority="4115" operator="greaterThan">
      <formula>120</formula>
    </cfRule>
    <cfRule type="containsText" dxfId="2" priority="831" operator="between" text="库存为">
      <formula>NOT(ISERROR(SEARCH("库存为",AU2459)))</formula>
    </cfRule>
  </conditionalFormatting>
  <conditionalFormatting sqref="AU2460">
    <cfRule type="cellIs" dxfId="0" priority="7398" operator="lessThan">
      <formula>20</formula>
    </cfRule>
    <cfRule type="cellIs" dxfId="1" priority="4114" operator="greaterThan">
      <formula>120</formula>
    </cfRule>
    <cfRule type="containsText" dxfId="2" priority="830" operator="between" text="库存为">
      <formula>NOT(ISERROR(SEARCH("库存为",AU2460)))</formula>
    </cfRule>
  </conditionalFormatting>
  <conditionalFormatting sqref="AU2461">
    <cfRule type="cellIs" dxfId="0" priority="7397" operator="lessThan">
      <formula>20</formula>
    </cfRule>
    <cfRule type="cellIs" dxfId="1" priority="4113" operator="greaterThan">
      <formula>120</formula>
    </cfRule>
    <cfRule type="containsText" dxfId="2" priority="829" operator="between" text="库存为">
      <formula>NOT(ISERROR(SEARCH("库存为",AU2461)))</formula>
    </cfRule>
  </conditionalFormatting>
  <conditionalFormatting sqref="AU2462">
    <cfRule type="cellIs" dxfId="0" priority="7396" operator="lessThan">
      <formula>20</formula>
    </cfRule>
    <cfRule type="cellIs" dxfId="1" priority="4112" operator="greaterThan">
      <formula>120</formula>
    </cfRule>
    <cfRule type="containsText" dxfId="2" priority="828" operator="between" text="库存为">
      <formula>NOT(ISERROR(SEARCH("库存为",AU2462)))</formula>
    </cfRule>
  </conditionalFormatting>
  <conditionalFormatting sqref="AU2463">
    <cfRule type="cellIs" dxfId="0" priority="7395" operator="lessThan">
      <formula>20</formula>
    </cfRule>
    <cfRule type="cellIs" dxfId="1" priority="4111" operator="greaterThan">
      <formula>120</formula>
    </cfRule>
    <cfRule type="containsText" dxfId="2" priority="827" operator="between" text="库存为">
      <formula>NOT(ISERROR(SEARCH("库存为",AU2463)))</formula>
    </cfRule>
  </conditionalFormatting>
  <conditionalFormatting sqref="AU2464">
    <cfRule type="cellIs" dxfId="0" priority="7394" operator="lessThan">
      <formula>20</formula>
    </cfRule>
    <cfRule type="cellIs" dxfId="1" priority="4110" operator="greaterThan">
      <formula>120</formula>
    </cfRule>
    <cfRule type="containsText" dxfId="2" priority="826" operator="between" text="库存为">
      <formula>NOT(ISERROR(SEARCH("库存为",AU2464)))</formula>
    </cfRule>
  </conditionalFormatting>
  <conditionalFormatting sqref="AU2465">
    <cfRule type="cellIs" dxfId="0" priority="7393" operator="lessThan">
      <formula>20</formula>
    </cfRule>
    <cfRule type="cellIs" dxfId="1" priority="4109" operator="greaterThan">
      <formula>120</formula>
    </cfRule>
    <cfRule type="containsText" dxfId="2" priority="825" operator="between" text="库存为">
      <formula>NOT(ISERROR(SEARCH("库存为",AU2465)))</formula>
    </cfRule>
  </conditionalFormatting>
  <conditionalFormatting sqref="AU2466">
    <cfRule type="cellIs" dxfId="0" priority="7392" operator="lessThan">
      <formula>20</formula>
    </cfRule>
    <cfRule type="cellIs" dxfId="1" priority="4108" operator="greaterThan">
      <formula>120</formula>
    </cfRule>
    <cfRule type="containsText" dxfId="2" priority="824" operator="between" text="库存为">
      <formula>NOT(ISERROR(SEARCH("库存为",AU2466)))</formula>
    </cfRule>
  </conditionalFormatting>
  <conditionalFormatting sqref="AU2467">
    <cfRule type="cellIs" dxfId="0" priority="7391" operator="lessThan">
      <formula>20</formula>
    </cfRule>
    <cfRule type="cellIs" dxfId="1" priority="4107" operator="greaterThan">
      <formula>120</formula>
    </cfRule>
    <cfRule type="containsText" dxfId="2" priority="823" operator="between" text="库存为">
      <formula>NOT(ISERROR(SEARCH("库存为",AU2467)))</formula>
    </cfRule>
  </conditionalFormatting>
  <conditionalFormatting sqref="AU2468">
    <cfRule type="cellIs" dxfId="0" priority="7390" operator="lessThan">
      <formula>20</formula>
    </cfRule>
    <cfRule type="cellIs" dxfId="1" priority="4106" operator="greaterThan">
      <formula>120</formula>
    </cfRule>
    <cfRule type="containsText" dxfId="2" priority="822" operator="between" text="库存为">
      <formula>NOT(ISERROR(SEARCH("库存为",AU2468)))</formula>
    </cfRule>
  </conditionalFormatting>
  <conditionalFormatting sqref="AU2469">
    <cfRule type="cellIs" dxfId="0" priority="7389" operator="lessThan">
      <formula>20</formula>
    </cfRule>
    <cfRule type="cellIs" dxfId="1" priority="4105" operator="greaterThan">
      <formula>120</formula>
    </cfRule>
    <cfRule type="containsText" dxfId="2" priority="821" operator="between" text="库存为">
      <formula>NOT(ISERROR(SEARCH("库存为",AU2469)))</formula>
    </cfRule>
  </conditionalFormatting>
  <conditionalFormatting sqref="AU2470">
    <cfRule type="cellIs" dxfId="0" priority="7388" operator="lessThan">
      <formula>20</formula>
    </cfRule>
    <cfRule type="cellIs" dxfId="1" priority="4104" operator="greaterThan">
      <formula>120</formula>
    </cfRule>
    <cfRule type="containsText" dxfId="2" priority="820" operator="between" text="库存为">
      <formula>NOT(ISERROR(SEARCH("库存为",AU2470)))</formula>
    </cfRule>
  </conditionalFormatting>
  <conditionalFormatting sqref="AU2471">
    <cfRule type="cellIs" dxfId="0" priority="7387" operator="lessThan">
      <formula>20</formula>
    </cfRule>
    <cfRule type="cellIs" dxfId="1" priority="4103" operator="greaterThan">
      <formula>120</formula>
    </cfRule>
    <cfRule type="containsText" dxfId="2" priority="819" operator="between" text="库存为">
      <formula>NOT(ISERROR(SEARCH("库存为",AU2471)))</formula>
    </cfRule>
  </conditionalFormatting>
  <conditionalFormatting sqref="AU2472">
    <cfRule type="cellIs" dxfId="0" priority="7386" operator="lessThan">
      <formula>20</formula>
    </cfRule>
    <cfRule type="cellIs" dxfId="1" priority="4102" operator="greaterThan">
      <formula>120</formula>
    </cfRule>
    <cfRule type="containsText" dxfId="2" priority="818" operator="between" text="库存为">
      <formula>NOT(ISERROR(SEARCH("库存为",AU2472)))</formula>
    </cfRule>
  </conditionalFormatting>
  <conditionalFormatting sqref="AU2473">
    <cfRule type="cellIs" dxfId="0" priority="7385" operator="lessThan">
      <formula>20</formula>
    </cfRule>
    <cfRule type="cellIs" dxfId="1" priority="4101" operator="greaterThan">
      <formula>120</formula>
    </cfRule>
    <cfRule type="containsText" dxfId="2" priority="817" operator="between" text="库存为">
      <formula>NOT(ISERROR(SEARCH("库存为",AU2473)))</formula>
    </cfRule>
  </conditionalFormatting>
  <conditionalFormatting sqref="AU2474">
    <cfRule type="cellIs" dxfId="0" priority="7384" operator="lessThan">
      <formula>20</formula>
    </cfRule>
    <cfRule type="cellIs" dxfId="1" priority="4100" operator="greaterThan">
      <formula>120</formula>
    </cfRule>
    <cfRule type="containsText" dxfId="2" priority="816" operator="between" text="库存为">
      <formula>NOT(ISERROR(SEARCH("库存为",AU2474)))</formula>
    </cfRule>
  </conditionalFormatting>
  <conditionalFormatting sqref="AU2475">
    <cfRule type="cellIs" dxfId="0" priority="7383" operator="lessThan">
      <formula>20</formula>
    </cfRule>
    <cfRule type="cellIs" dxfId="1" priority="4099" operator="greaterThan">
      <formula>120</formula>
    </cfRule>
    <cfRule type="containsText" dxfId="2" priority="815" operator="between" text="库存为">
      <formula>NOT(ISERROR(SEARCH("库存为",AU2475)))</formula>
    </cfRule>
  </conditionalFormatting>
  <conditionalFormatting sqref="AU2476">
    <cfRule type="cellIs" dxfId="0" priority="7382" operator="lessThan">
      <formula>20</formula>
    </cfRule>
    <cfRule type="cellIs" dxfId="1" priority="4098" operator="greaterThan">
      <formula>120</formula>
    </cfRule>
    <cfRule type="containsText" dxfId="2" priority="814" operator="between" text="库存为">
      <formula>NOT(ISERROR(SEARCH("库存为",AU2476)))</formula>
    </cfRule>
  </conditionalFormatting>
  <conditionalFormatting sqref="AU2477">
    <cfRule type="cellIs" dxfId="0" priority="7381" operator="lessThan">
      <formula>20</formula>
    </cfRule>
    <cfRule type="cellIs" dxfId="1" priority="4097" operator="greaterThan">
      <formula>120</formula>
    </cfRule>
    <cfRule type="containsText" dxfId="2" priority="813" operator="between" text="库存为">
      <formula>NOT(ISERROR(SEARCH("库存为",AU2477)))</formula>
    </cfRule>
  </conditionalFormatting>
  <conditionalFormatting sqref="AU2478">
    <cfRule type="cellIs" dxfId="0" priority="7380" operator="lessThan">
      <formula>20</formula>
    </cfRule>
    <cfRule type="cellIs" dxfId="1" priority="4096" operator="greaterThan">
      <formula>120</formula>
    </cfRule>
    <cfRule type="containsText" dxfId="2" priority="812" operator="between" text="库存为">
      <formula>NOT(ISERROR(SEARCH("库存为",AU2478)))</formula>
    </cfRule>
  </conditionalFormatting>
  <conditionalFormatting sqref="AU2479">
    <cfRule type="cellIs" dxfId="0" priority="7379" operator="lessThan">
      <formula>20</formula>
    </cfRule>
    <cfRule type="cellIs" dxfId="1" priority="4095" operator="greaterThan">
      <formula>120</formula>
    </cfRule>
    <cfRule type="containsText" dxfId="2" priority="811" operator="between" text="库存为">
      <formula>NOT(ISERROR(SEARCH("库存为",AU2479)))</formula>
    </cfRule>
  </conditionalFormatting>
  <conditionalFormatting sqref="AU2480">
    <cfRule type="cellIs" dxfId="0" priority="7378" operator="lessThan">
      <formula>20</formula>
    </cfRule>
    <cfRule type="cellIs" dxfId="1" priority="4094" operator="greaterThan">
      <formula>120</formula>
    </cfRule>
    <cfRule type="containsText" dxfId="2" priority="810" operator="between" text="库存为">
      <formula>NOT(ISERROR(SEARCH("库存为",AU2480)))</formula>
    </cfRule>
  </conditionalFormatting>
  <conditionalFormatting sqref="AU2481">
    <cfRule type="cellIs" dxfId="0" priority="7377" operator="lessThan">
      <formula>20</formula>
    </cfRule>
    <cfRule type="cellIs" dxfId="1" priority="4093" operator="greaterThan">
      <formula>120</formula>
    </cfRule>
    <cfRule type="containsText" dxfId="2" priority="809" operator="between" text="库存为">
      <formula>NOT(ISERROR(SEARCH("库存为",AU2481)))</formula>
    </cfRule>
  </conditionalFormatting>
  <conditionalFormatting sqref="AU2482">
    <cfRule type="cellIs" dxfId="0" priority="7376" operator="lessThan">
      <formula>20</formula>
    </cfRule>
    <cfRule type="cellIs" dxfId="1" priority="4092" operator="greaterThan">
      <formula>120</formula>
    </cfRule>
    <cfRule type="containsText" dxfId="2" priority="808" operator="between" text="库存为">
      <formula>NOT(ISERROR(SEARCH("库存为",AU2482)))</formula>
    </cfRule>
  </conditionalFormatting>
  <conditionalFormatting sqref="AU2483">
    <cfRule type="cellIs" dxfId="0" priority="7375" operator="lessThan">
      <formula>20</formula>
    </cfRule>
    <cfRule type="cellIs" dxfId="1" priority="4091" operator="greaterThan">
      <formula>120</formula>
    </cfRule>
    <cfRule type="containsText" dxfId="2" priority="807" operator="between" text="库存为">
      <formula>NOT(ISERROR(SEARCH("库存为",AU2483)))</formula>
    </cfRule>
  </conditionalFormatting>
  <conditionalFormatting sqref="AU2484">
    <cfRule type="cellIs" dxfId="0" priority="7374" operator="lessThan">
      <formula>20</formula>
    </cfRule>
    <cfRule type="cellIs" dxfId="1" priority="4090" operator="greaterThan">
      <formula>120</formula>
    </cfRule>
    <cfRule type="containsText" dxfId="2" priority="806" operator="between" text="库存为">
      <formula>NOT(ISERROR(SEARCH("库存为",AU2484)))</formula>
    </cfRule>
  </conditionalFormatting>
  <conditionalFormatting sqref="AU2485">
    <cfRule type="cellIs" dxfId="0" priority="7373" operator="lessThan">
      <formula>20</formula>
    </cfRule>
    <cfRule type="cellIs" dxfId="1" priority="4089" operator="greaterThan">
      <formula>120</formula>
    </cfRule>
    <cfRule type="containsText" dxfId="2" priority="805" operator="between" text="库存为">
      <formula>NOT(ISERROR(SEARCH("库存为",AU2485)))</formula>
    </cfRule>
  </conditionalFormatting>
  <conditionalFormatting sqref="AU2486">
    <cfRule type="cellIs" dxfId="0" priority="7372" operator="lessThan">
      <formula>20</formula>
    </cfRule>
    <cfRule type="cellIs" dxfId="1" priority="4088" operator="greaterThan">
      <formula>120</formula>
    </cfRule>
    <cfRule type="containsText" dxfId="2" priority="804" operator="between" text="库存为">
      <formula>NOT(ISERROR(SEARCH("库存为",AU2486)))</formula>
    </cfRule>
  </conditionalFormatting>
  <conditionalFormatting sqref="AU2487">
    <cfRule type="cellIs" dxfId="0" priority="7371" operator="lessThan">
      <formula>20</formula>
    </cfRule>
    <cfRule type="cellIs" dxfId="1" priority="4087" operator="greaterThan">
      <formula>120</formula>
    </cfRule>
    <cfRule type="containsText" dxfId="2" priority="803" operator="between" text="库存为">
      <formula>NOT(ISERROR(SEARCH("库存为",AU2487)))</formula>
    </cfRule>
  </conditionalFormatting>
  <conditionalFormatting sqref="AU2488">
    <cfRule type="cellIs" dxfId="0" priority="7370" operator="lessThan">
      <formula>20</formula>
    </cfRule>
    <cfRule type="cellIs" dxfId="1" priority="4086" operator="greaterThan">
      <formula>120</formula>
    </cfRule>
    <cfRule type="containsText" dxfId="2" priority="802" operator="between" text="库存为">
      <formula>NOT(ISERROR(SEARCH("库存为",AU2488)))</formula>
    </cfRule>
  </conditionalFormatting>
  <conditionalFormatting sqref="AU2489">
    <cfRule type="cellIs" dxfId="0" priority="7369" operator="lessThan">
      <formula>20</formula>
    </cfRule>
    <cfRule type="cellIs" dxfId="1" priority="4085" operator="greaterThan">
      <formula>120</formula>
    </cfRule>
    <cfRule type="containsText" dxfId="2" priority="801" operator="between" text="库存为">
      <formula>NOT(ISERROR(SEARCH("库存为",AU2489)))</formula>
    </cfRule>
  </conditionalFormatting>
  <conditionalFormatting sqref="AU2490">
    <cfRule type="cellIs" dxfId="0" priority="7368" operator="lessThan">
      <formula>20</formula>
    </cfRule>
    <cfRule type="cellIs" dxfId="1" priority="4084" operator="greaterThan">
      <formula>120</formula>
    </cfRule>
    <cfRule type="containsText" dxfId="2" priority="800" operator="between" text="库存为">
      <formula>NOT(ISERROR(SEARCH("库存为",AU2490)))</formula>
    </cfRule>
  </conditionalFormatting>
  <conditionalFormatting sqref="AU2491">
    <cfRule type="cellIs" dxfId="0" priority="7367" operator="lessThan">
      <formula>20</formula>
    </cfRule>
    <cfRule type="cellIs" dxfId="1" priority="4083" operator="greaterThan">
      <formula>120</formula>
    </cfRule>
    <cfRule type="containsText" dxfId="2" priority="799" operator="between" text="库存为">
      <formula>NOT(ISERROR(SEARCH("库存为",AU2491)))</formula>
    </cfRule>
  </conditionalFormatting>
  <conditionalFormatting sqref="AU2492">
    <cfRule type="cellIs" dxfId="0" priority="7366" operator="lessThan">
      <formula>20</formula>
    </cfRule>
    <cfRule type="cellIs" dxfId="1" priority="4082" operator="greaterThan">
      <formula>120</formula>
    </cfRule>
    <cfRule type="containsText" dxfId="2" priority="798" operator="between" text="库存为">
      <formula>NOT(ISERROR(SEARCH("库存为",AU2492)))</formula>
    </cfRule>
  </conditionalFormatting>
  <conditionalFormatting sqref="AU2493">
    <cfRule type="cellIs" dxfId="0" priority="7365" operator="lessThan">
      <formula>20</formula>
    </cfRule>
    <cfRule type="cellIs" dxfId="1" priority="4081" operator="greaterThan">
      <formula>120</formula>
    </cfRule>
    <cfRule type="containsText" dxfId="2" priority="797" operator="between" text="库存为">
      <formula>NOT(ISERROR(SEARCH("库存为",AU2493)))</formula>
    </cfRule>
  </conditionalFormatting>
  <conditionalFormatting sqref="AU2494">
    <cfRule type="cellIs" dxfId="0" priority="7364" operator="lessThan">
      <formula>20</formula>
    </cfRule>
    <cfRule type="cellIs" dxfId="1" priority="4080" operator="greaterThan">
      <formula>120</formula>
    </cfRule>
    <cfRule type="containsText" dxfId="2" priority="796" operator="between" text="库存为">
      <formula>NOT(ISERROR(SEARCH("库存为",AU2494)))</formula>
    </cfRule>
  </conditionalFormatting>
  <conditionalFormatting sqref="AU2495">
    <cfRule type="cellIs" dxfId="0" priority="7363" operator="lessThan">
      <formula>20</formula>
    </cfRule>
    <cfRule type="cellIs" dxfId="1" priority="4079" operator="greaterThan">
      <formula>120</formula>
    </cfRule>
    <cfRule type="containsText" dxfId="2" priority="795" operator="between" text="库存为">
      <formula>NOT(ISERROR(SEARCH("库存为",AU2495)))</formula>
    </cfRule>
  </conditionalFormatting>
  <conditionalFormatting sqref="AU2496">
    <cfRule type="cellIs" dxfId="0" priority="7362" operator="lessThan">
      <formula>20</formula>
    </cfRule>
    <cfRule type="cellIs" dxfId="1" priority="4078" operator="greaterThan">
      <formula>120</formula>
    </cfRule>
    <cfRule type="containsText" dxfId="2" priority="794" operator="between" text="库存为">
      <formula>NOT(ISERROR(SEARCH("库存为",AU2496)))</formula>
    </cfRule>
  </conditionalFormatting>
  <conditionalFormatting sqref="AU2497">
    <cfRule type="cellIs" dxfId="0" priority="7361" operator="lessThan">
      <formula>20</formula>
    </cfRule>
    <cfRule type="cellIs" dxfId="1" priority="4077" operator="greaterThan">
      <formula>120</formula>
    </cfRule>
    <cfRule type="containsText" dxfId="2" priority="793" operator="between" text="库存为">
      <formula>NOT(ISERROR(SEARCH("库存为",AU2497)))</formula>
    </cfRule>
  </conditionalFormatting>
  <conditionalFormatting sqref="AU2498">
    <cfRule type="cellIs" dxfId="0" priority="7360" operator="lessThan">
      <formula>20</formula>
    </cfRule>
    <cfRule type="cellIs" dxfId="1" priority="4076" operator="greaterThan">
      <formula>120</formula>
    </cfRule>
    <cfRule type="containsText" dxfId="2" priority="792" operator="between" text="库存为">
      <formula>NOT(ISERROR(SEARCH("库存为",AU2498)))</formula>
    </cfRule>
  </conditionalFormatting>
  <conditionalFormatting sqref="AU2499">
    <cfRule type="cellIs" dxfId="0" priority="7359" operator="lessThan">
      <formula>20</formula>
    </cfRule>
    <cfRule type="cellIs" dxfId="1" priority="4075" operator="greaterThan">
      <formula>120</formula>
    </cfRule>
    <cfRule type="containsText" dxfId="2" priority="791" operator="between" text="库存为">
      <formula>NOT(ISERROR(SEARCH("库存为",AU2499)))</formula>
    </cfRule>
  </conditionalFormatting>
  <conditionalFormatting sqref="AU2500">
    <cfRule type="cellIs" dxfId="0" priority="7358" operator="lessThan">
      <formula>20</formula>
    </cfRule>
    <cfRule type="cellIs" dxfId="1" priority="4074" operator="greaterThan">
      <formula>120</formula>
    </cfRule>
    <cfRule type="containsText" dxfId="2" priority="790" operator="between" text="库存为">
      <formula>NOT(ISERROR(SEARCH("库存为",AU2500)))</formula>
    </cfRule>
  </conditionalFormatting>
  <conditionalFormatting sqref="AU2501">
    <cfRule type="cellIs" dxfId="0" priority="7357" operator="lessThan">
      <formula>20</formula>
    </cfRule>
    <cfRule type="cellIs" dxfId="1" priority="4073" operator="greaterThan">
      <formula>120</formula>
    </cfRule>
    <cfRule type="containsText" dxfId="2" priority="789" operator="between" text="库存为">
      <formula>NOT(ISERROR(SEARCH("库存为",AU2501)))</formula>
    </cfRule>
  </conditionalFormatting>
  <conditionalFormatting sqref="AU2502">
    <cfRule type="cellIs" dxfId="0" priority="7356" operator="lessThan">
      <formula>20</formula>
    </cfRule>
    <cfRule type="cellIs" dxfId="1" priority="4072" operator="greaterThan">
      <formula>120</formula>
    </cfRule>
    <cfRule type="containsText" dxfId="2" priority="788" operator="between" text="库存为">
      <formula>NOT(ISERROR(SEARCH("库存为",AU2502)))</formula>
    </cfRule>
  </conditionalFormatting>
  <conditionalFormatting sqref="AU2503">
    <cfRule type="cellIs" dxfId="0" priority="7355" operator="lessThan">
      <formula>20</formula>
    </cfRule>
    <cfRule type="cellIs" dxfId="1" priority="4071" operator="greaterThan">
      <formula>120</formula>
    </cfRule>
    <cfRule type="containsText" dxfId="2" priority="787" operator="between" text="库存为">
      <formula>NOT(ISERROR(SEARCH("库存为",AU2503)))</formula>
    </cfRule>
  </conditionalFormatting>
  <conditionalFormatting sqref="AU2504">
    <cfRule type="cellIs" dxfId="0" priority="7354" operator="lessThan">
      <formula>20</formula>
    </cfRule>
    <cfRule type="cellIs" dxfId="1" priority="4070" operator="greaterThan">
      <formula>120</formula>
    </cfRule>
    <cfRule type="containsText" dxfId="2" priority="786" operator="between" text="库存为">
      <formula>NOT(ISERROR(SEARCH("库存为",AU2504)))</formula>
    </cfRule>
  </conditionalFormatting>
  <conditionalFormatting sqref="AU2505">
    <cfRule type="cellIs" dxfId="0" priority="7353" operator="lessThan">
      <formula>20</formula>
    </cfRule>
    <cfRule type="cellIs" dxfId="1" priority="4069" operator="greaterThan">
      <formula>120</formula>
    </cfRule>
    <cfRule type="containsText" dxfId="2" priority="785" operator="between" text="库存为">
      <formula>NOT(ISERROR(SEARCH("库存为",AU2505)))</formula>
    </cfRule>
  </conditionalFormatting>
  <conditionalFormatting sqref="AU2506">
    <cfRule type="cellIs" dxfId="0" priority="7352" operator="lessThan">
      <formula>20</formula>
    </cfRule>
    <cfRule type="cellIs" dxfId="1" priority="4068" operator="greaterThan">
      <formula>120</formula>
    </cfRule>
    <cfRule type="containsText" dxfId="2" priority="784" operator="between" text="库存为">
      <formula>NOT(ISERROR(SEARCH("库存为",AU2506)))</formula>
    </cfRule>
  </conditionalFormatting>
  <conditionalFormatting sqref="AU2507">
    <cfRule type="cellIs" dxfId="0" priority="7351" operator="lessThan">
      <formula>20</formula>
    </cfRule>
    <cfRule type="cellIs" dxfId="1" priority="4067" operator="greaterThan">
      <formula>120</formula>
    </cfRule>
    <cfRule type="containsText" dxfId="2" priority="783" operator="between" text="库存为">
      <formula>NOT(ISERROR(SEARCH("库存为",AU2507)))</formula>
    </cfRule>
  </conditionalFormatting>
  <conditionalFormatting sqref="AU2508">
    <cfRule type="cellIs" dxfId="0" priority="7350" operator="lessThan">
      <formula>20</formula>
    </cfRule>
    <cfRule type="cellIs" dxfId="1" priority="4066" operator="greaterThan">
      <formula>120</formula>
    </cfRule>
    <cfRule type="containsText" dxfId="2" priority="782" operator="between" text="库存为">
      <formula>NOT(ISERROR(SEARCH("库存为",AU2508)))</formula>
    </cfRule>
  </conditionalFormatting>
  <conditionalFormatting sqref="AU2509">
    <cfRule type="cellIs" dxfId="0" priority="7349" operator="lessThan">
      <formula>20</formula>
    </cfRule>
    <cfRule type="cellIs" dxfId="1" priority="4065" operator="greaterThan">
      <formula>120</formula>
    </cfRule>
    <cfRule type="containsText" dxfId="2" priority="781" operator="between" text="库存为">
      <formula>NOT(ISERROR(SEARCH("库存为",AU2509)))</formula>
    </cfRule>
  </conditionalFormatting>
  <conditionalFormatting sqref="AU2510">
    <cfRule type="cellIs" dxfId="0" priority="7348" operator="lessThan">
      <formula>20</formula>
    </cfRule>
    <cfRule type="cellIs" dxfId="1" priority="4064" operator="greaterThan">
      <formula>120</formula>
    </cfRule>
    <cfRule type="containsText" dxfId="2" priority="780" operator="between" text="库存为">
      <formula>NOT(ISERROR(SEARCH("库存为",AU2510)))</formula>
    </cfRule>
  </conditionalFormatting>
  <conditionalFormatting sqref="AU2511">
    <cfRule type="cellIs" dxfId="0" priority="7347" operator="lessThan">
      <formula>20</formula>
    </cfRule>
    <cfRule type="cellIs" dxfId="1" priority="4063" operator="greaterThan">
      <formula>120</formula>
    </cfRule>
    <cfRule type="containsText" dxfId="2" priority="779" operator="between" text="库存为">
      <formula>NOT(ISERROR(SEARCH("库存为",AU2511)))</formula>
    </cfRule>
  </conditionalFormatting>
  <conditionalFormatting sqref="AU2512">
    <cfRule type="cellIs" dxfId="0" priority="7346" operator="lessThan">
      <formula>20</formula>
    </cfRule>
    <cfRule type="cellIs" dxfId="1" priority="4062" operator="greaterThan">
      <formula>120</formula>
    </cfRule>
    <cfRule type="containsText" dxfId="2" priority="778" operator="between" text="库存为">
      <formula>NOT(ISERROR(SEARCH("库存为",AU2512)))</formula>
    </cfRule>
  </conditionalFormatting>
  <conditionalFormatting sqref="AU2513">
    <cfRule type="cellIs" dxfId="0" priority="7345" operator="lessThan">
      <formula>20</formula>
    </cfRule>
    <cfRule type="cellIs" dxfId="1" priority="4061" operator="greaterThan">
      <formula>120</formula>
    </cfRule>
    <cfRule type="containsText" dxfId="2" priority="777" operator="between" text="库存为">
      <formula>NOT(ISERROR(SEARCH("库存为",AU2513)))</formula>
    </cfRule>
  </conditionalFormatting>
  <conditionalFormatting sqref="AU2514">
    <cfRule type="cellIs" dxfId="0" priority="7344" operator="lessThan">
      <formula>20</formula>
    </cfRule>
    <cfRule type="cellIs" dxfId="1" priority="4060" operator="greaterThan">
      <formula>120</formula>
    </cfRule>
    <cfRule type="containsText" dxfId="2" priority="776" operator="between" text="库存为">
      <formula>NOT(ISERROR(SEARCH("库存为",AU2514)))</formula>
    </cfRule>
  </conditionalFormatting>
  <conditionalFormatting sqref="AU2515">
    <cfRule type="cellIs" dxfId="0" priority="7343" operator="lessThan">
      <formula>20</formula>
    </cfRule>
    <cfRule type="cellIs" dxfId="1" priority="4059" operator="greaterThan">
      <formula>120</formula>
    </cfRule>
    <cfRule type="containsText" dxfId="2" priority="775" operator="between" text="库存为">
      <formula>NOT(ISERROR(SEARCH("库存为",AU2515)))</formula>
    </cfRule>
  </conditionalFormatting>
  <conditionalFormatting sqref="AU2516">
    <cfRule type="cellIs" dxfId="0" priority="7342" operator="lessThan">
      <formula>20</formula>
    </cfRule>
    <cfRule type="cellIs" dxfId="1" priority="4058" operator="greaterThan">
      <formula>120</formula>
    </cfRule>
    <cfRule type="containsText" dxfId="2" priority="774" operator="between" text="库存为">
      <formula>NOT(ISERROR(SEARCH("库存为",AU2516)))</formula>
    </cfRule>
  </conditionalFormatting>
  <conditionalFormatting sqref="AU2517">
    <cfRule type="cellIs" dxfId="0" priority="7341" operator="lessThan">
      <formula>20</formula>
    </cfRule>
    <cfRule type="cellIs" dxfId="1" priority="4057" operator="greaterThan">
      <formula>120</formula>
    </cfRule>
    <cfRule type="containsText" dxfId="2" priority="773" operator="between" text="库存为">
      <formula>NOT(ISERROR(SEARCH("库存为",AU2517)))</formula>
    </cfRule>
  </conditionalFormatting>
  <conditionalFormatting sqref="AU2518">
    <cfRule type="cellIs" dxfId="0" priority="7340" operator="lessThan">
      <formula>20</formula>
    </cfRule>
    <cfRule type="cellIs" dxfId="1" priority="4056" operator="greaterThan">
      <formula>120</formula>
    </cfRule>
    <cfRule type="containsText" dxfId="2" priority="772" operator="between" text="库存为">
      <formula>NOT(ISERROR(SEARCH("库存为",AU2518)))</formula>
    </cfRule>
  </conditionalFormatting>
  <conditionalFormatting sqref="AU2519">
    <cfRule type="cellIs" dxfId="0" priority="7339" operator="lessThan">
      <formula>20</formula>
    </cfRule>
    <cfRule type="cellIs" dxfId="1" priority="4055" operator="greaterThan">
      <formula>120</formula>
    </cfRule>
    <cfRule type="containsText" dxfId="2" priority="771" operator="between" text="库存为">
      <formula>NOT(ISERROR(SEARCH("库存为",AU2519)))</formula>
    </cfRule>
  </conditionalFormatting>
  <conditionalFormatting sqref="AU2520">
    <cfRule type="cellIs" dxfId="0" priority="7338" operator="lessThan">
      <formula>20</formula>
    </cfRule>
    <cfRule type="cellIs" dxfId="1" priority="4054" operator="greaterThan">
      <formula>120</formula>
    </cfRule>
    <cfRule type="containsText" dxfId="2" priority="770" operator="between" text="库存为">
      <formula>NOT(ISERROR(SEARCH("库存为",AU2520)))</formula>
    </cfRule>
  </conditionalFormatting>
  <conditionalFormatting sqref="AU2521">
    <cfRule type="cellIs" dxfId="0" priority="7337" operator="lessThan">
      <formula>20</formula>
    </cfRule>
    <cfRule type="cellIs" dxfId="1" priority="4053" operator="greaterThan">
      <formula>120</formula>
    </cfRule>
    <cfRule type="containsText" dxfId="2" priority="769" operator="between" text="库存为">
      <formula>NOT(ISERROR(SEARCH("库存为",AU2521)))</formula>
    </cfRule>
  </conditionalFormatting>
  <conditionalFormatting sqref="AU2522">
    <cfRule type="cellIs" dxfId="0" priority="7336" operator="lessThan">
      <formula>20</formula>
    </cfRule>
    <cfRule type="cellIs" dxfId="1" priority="4052" operator="greaterThan">
      <formula>120</formula>
    </cfRule>
    <cfRule type="containsText" dxfId="2" priority="768" operator="between" text="库存为">
      <formula>NOT(ISERROR(SEARCH("库存为",AU2522)))</formula>
    </cfRule>
  </conditionalFormatting>
  <conditionalFormatting sqref="AU2523">
    <cfRule type="cellIs" dxfId="0" priority="7335" operator="lessThan">
      <formula>20</formula>
    </cfRule>
    <cfRule type="cellIs" dxfId="1" priority="4051" operator="greaterThan">
      <formula>120</formula>
    </cfRule>
    <cfRule type="containsText" dxfId="2" priority="767" operator="between" text="库存为">
      <formula>NOT(ISERROR(SEARCH("库存为",AU2523)))</formula>
    </cfRule>
  </conditionalFormatting>
  <conditionalFormatting sqref="AU2524">
    <cfRule type="cellIs" dxfId="0" priority="7334" operator="lessThan">
      <formula>20</formula>
    </cfRule>
    <cfRule type="cellIs" dxfId="1" priority="4050" operator="greaterThan">
      <formula>120</formula>
    </cfRule>
    <cfRule type="containsText" dxfId="2" priority="766" operator="between" text="库存为">
      <formula>NOT(ISERROR(SEARCH("库存为",AU2524)))</formula>
    </cfRule>
  </conditionalFormatting>
  <conditionalFormatting sqref="AU2525">
    <cfRule type="cellIs" dxfId="0" priority="7333" operator="lessThan">
      <formula>20</formula>
    </cfRule>
    <cfRule type="cellIs" dxfId="1" priority="4049" operator="greaterThan">
      <formula>120</formula>
    </cfRule>
    <cfRule type="containsText" dxfId="2" priority="765" operator="between" text="库存为">
      <formula>NOT(ISERROR(SEARCH("库存为",AU2525)))</formula>
    </cfRule>
  </conditionalFormatting>
  <conditionalFormatting sqref="AU2526">
    <cfRule type="cellIs" dxfId="0" priority="7332" operator="lessThan">
      <formula>20</formula>
    </cfRule>
    <cfRule type="cellIs" dxfId="1" priority="4048" operator="greaterThan">
      <formula>120</formula>
    </cfRule>
    <cfRule type="containsText" dxfId="2" priority="764" operator="between" text="库存为">
      <formula>NOT(ISERROR(SEARCH("库存为",AU2526)))</formula>
    </cfRule>
  </conditionalFormatting>
  <conditionalFormatting sqref="AU2527">
    <cfRule type="cellIs" dxfId="0" priority="7331" operator="lessThan">
      <formula>20</formula>
    </cfRule>
    <cfRule type="cellIs" dxfId="1" priority="4047" operator="greaterThan">
      <formula>120</formula>
    </cfRule>
    <cfRule type="containsText" dxfId="2" priority="763" operator="between" text="库存为">
      <formula>NOT(ISERROR(SEARCH("库存为",AU2527)))</formula>
    </cfRule>
  </conditionalFormatting>
  <conditionalFormatting sqref="AU2528">
    <cfRule type="cellIs" dxfId="0" priority="7330" operator="lessThan">
      <formula>20</formula>
    </cfRule>
    <cfRule type="cellIs" dxfId="1" priority="4046" operator="greaterThan">
      <formula>120</formula>
    </cfRule>
    <cfRule type="containsText" dxfId="2" priority="762" operator="between" text="库存为">
      <formula>NOT(ISERROR(SEARCH("库存为",AU2528)))</formula>
    </cfRule>
  </conditionalFormatting>
  <conditionalFormatting sqref="AU2529">
    <cfRule type="cellIs" dxfId="0" priority="7329" operator="lessThan">
      <formula>20</formula>
    </cfRule>
    <cfRule type="cellIs" dxfId="1" priority="4045" operator="greaterThan">
      <formula>120</formula>
    </cfRule>
    <cfRule type="containsText" dxfId="2" priority="761" operator="between" text="库存为">
      <formula>NOT(ISERROR(SEARCH("库存为",AU2529)))</formula>
    </cfRule>
  </conditionalFormatting>
  <conditionalFormatting sqref="AU2530">
    <cfRule type="cellIs" dxfId="0" priority="7328" operator="lessThan">
      <formula>20</formula>
    </cfRule>
    <cfRule type="cellIs" dxfId="1" priority="4044" operator="greaterThan">
      <formula>120</formula>
    </cfRule>
    <cfRule type="containsText" dxfId="2" priority="760" operator="between" text="库存为">
      <formula>NOT(ISERROR(SEARCH("库存为",AU2530)))</formula>
    </cfRule>
  </conditionalFormatting>
  <conditionalFormatting sqref="AU2531">
    <cfRule type="cellIs" dxfId="0" priority="7327" operator="lessThan">
      <formula>20</formula>
    </cfRule>
    <cfRule type="cellIs" dxfId="1" priority="4043" operator="greaterThan">
      <formula>120</formula>
    </cfRule>
    <cfRule type="containsText" dxfId="2" priority="759" operator="between" text="库存为">
      <formula>NOT(ISERROR(SEARCH("库存为",AU2531)))</formula>
    </cfRule>
  </conditionalFormatting>
  <conditionalFormatting sqref="AU2532">
    <cfRule type="cellIs" dxfId="0" priority="7326" operator="lessThan">
      <formula>20</formula>
    </cfRule>
    <cfRule type="cellIs" dxfId="1" priority="4042" operator="greaterThan">
      <formula>120</formula>
    </cfRule>
    <cfRule type="containsText" dxfId="2" priority="758" operator="between" text="库存为">
      <formula>NOT(ISERROR(SEARCH("库存为",AU2532)))</formula>
    </cfRule>
  </conditionalFormatting>
  <conditionalFormatting sqref="AU2533">
    <cfRule type="cellIs" dxfId="0" priority="7325" operator="lessThan">
      <formula>20</formula>
    </cfRule>
    <cfRule type="cellIs" dxfId="1" priority="4041" operator="greaterThan">
      <formula>120</formula>
    </cfRule>
    <cfRule type="containsText" dxfId="2" priority="757" operator="between" text="库存为">
      <formula>NOT(ISERROR(SEARCH("库存为",AU2533)))</formula>
    </cfRule>
  </conditionalFormatting>
  <conditionalFormatting sqref="AU2534">
    <cfRule type="cellIs" dxfId="0" priority="7324" operator="lessThan">
      <formula>20</formula>
    </cfRule>
    <cfRule type="cellIs" dxfId="1" priority="4040" operator="greaterThan">
      <formula>120</formula>
    </cfRule>
    <cfRule type="containsText" dxfId="2" priority="756" operator="between" text="库存为">
      <formula>NOT(ISERROR(SEARCH("库存为",AU2534)))</formula>
    </cfRule>
  </conditionalFormatting>
  <conditionalFormatting sqref="AU2535">
    <cfRule type="cellIs" dxfId="0" priority="7323" operator="lessThan">
      <formula>20</formula>
    </cfRule>
    <cfRule type="cellIs" dxfId="1" priority="4039" operator="greaterThan">
      <formula>120</formula>
    </cfRule>
    <cfRule type="containsText" dxfId="2" priority="755" operator="between" text="库存为">
      <formula>NOT(ISERROR(SEARCH("库存为",AU2535)))</formula>
    </cfRule>
  </conditionalFormatting>
  <conditionalFormatting sqref="AU2536">
    <cfRule type="cellIs" dxfId="0" priority="7322" operator="lessThan">
      <formula>20</formula>
    </cfRule>
    <cfRule type="cellIs" dxfId="1" priority="4038" operator="greaterThan">
      <formula>120</formula>
    </cfRule>
    <cfRule type="containsText" dxfId="2" priority="754" operator="between" text="库存为">
      <formula>NOT(ISERROR(SEARCH("库存为",AU2536)))</formula>
    </cfRule>
  </conditionalFormatting>
  <conditionalFormatting sqref="AU2537">
    <cfRule type="cellIs" dxfId="0" priority="7321" operator="lessThan">
      <formula>20</formula>
    </cfRule>
    <cfRule type="cellIs" dxfId="1" priority="4037" operator="greaterThan">
      <formula>120</formula>
    </cfRule>
    <cfRule type="containsText" dxfId="2" priority="753" operator="between" text="库存为">
      <formula>NOT(ISERROR(SEARCH("库存为",AU2537)))</formula>
    </cfRule>
  </conditionalFormatting>
  <conditionalFormatting sqref="AU2538">
    <cfRule type="cellIs" dxfId="0" priority="7320" operator="lessThan">
      <formula>20</formula>
    </cfRule>
    <cfRule type="cellIs" dxfId="1" priority="4036" operator="greaterThan">
      <formula>120</formula>
    </cfRule>
    <cfRule type="containsText" dxfId="2" priority="752" operator="between" text="库存为">
      <formula>NOT(ISERROR(SEARCH("库存为",AU2538)))</formula>
    </cfRule>
  </conditionalFormatting>
  <conditionalFormatting sqref="AU2539">
    <cfRule type="cellIs" dxfId="0" priority="7319" operator="lessThan">
      <formula>20</formula>
    </cfRule>
    <cfRule type="cellIs" dxfId="1" priority="4035" operator="greaterThan">
      <formula>120</formula>
    </cfRule>
    <cfRule type="containsText" dxfId="2" priority="751" operator="between" text="库存为">
      <formula>NOT(ISERROR(SEARCH("库存为",AU2539)))</formula>
    </cfRule>
  </conditionalFormatting>
  <conditionalFormatting sqref="AU2540">
    <cfRule type="cellIs" dxfId="0" priority="7318" operator="lessThan">
      <formula>20</formula>
    </cfRule>
    <cfRule type="cellIs" dxfId="1" priority="4034" operator="greaterThan">
      <formula>120</formula>
    </cfRule>
    <cfRule type="containsText" dxfId="2" priority="750" operator="between" text="库存为">
      <formula>NOT(ISERROR(SEARCH("库存为",AU2540)))</formula>
    </cfRule>
  </conditionalFormatting>
  <conditionalFormatting sqref="AU2541">
    <cfRule type="cellIs" dxfId="0" priority="7317" operator="lessThan">
      <formula>20</formula>
    </cfRule>
    <cfRule type="cellIs" dxfId="1" priority="4033" operator="greaterThan">
      <formula>120</formula>
    </cfRule>
    <cfRule type="containsText" dxfId="2" priority="749" operator="between" text="库存为">
      <formula>NOT(ISERROR(SEARCH("库存为",AU2541)))</formula>
    </cfRule>
  </conditionalFormatting>
  <conditionalFormatting sqref="AU2542">
    <cfRule type="cellIs" dxfId="0" priority="7316" operator="lessThan">
      <formula>20</formula>
    </cfRule>
    <cfRule type="cellIs" dxfId="1" priority="4032" operator="greaterThan">
      <formula>120</formula>
    </cfRule>
    <cfRule type="containsText" dxfId="2" priority="748" operator="between" text="库存为">
      <formula>NOT(ISERROR(SEARCH("库存为",AU2542)))</formula>
    </cfRule>
  </conditionalFormatting>
  <conditionalFormatting sqref="AU2543">
    <cfRule type="cellIs" dxfId="0" priority="7315" operator="lessThan">
      <formula>20</formula>
    </cfRule>
    <cfRule type="cellIs" dxfId="1" priority="4031" operator="greaterThan">
      <formula>120</formula>
    </cfRule>
    <cfRule type="containsText" dxfId="2" priority="747" operator="between" text="库存为">
      <formula>NOT(ISERROR(SEARCH("库存为",AU2543)))</formula>
    </cfRule>
  </conditionalFormatting>
  <conditionalFormatting sqref="AU2544">
    <cfRule type="cellIs" dxfId="0" priority="7314" operator="lessThan">
      <formula>20</formula>
    </cfRule>
    <cfRule type="cellIs" dxfId="1" priority="4030" operator="greaterThan">
      <formula>120</formula>
    </cfRule>
    <cfRule type="containsText" dxfId="2" priority="746" operator="between" text="库存为">
      <formula>NOT(ISERROR(SEARCH("库存为",AU2544)))</formula>
    </cfRule>
  </conditionalFormatting>
  <conditionalFormatting sqref="AU2545">
    <cfRule type="cellIs" dxfId="0" priority="7313" operator="lessThan">
      <formula>20</formula>
    </cfRule>
    <cfRule type="cellIs" dxfId="1" priority="4029" operator="greaterThan">
      <formula>120</formula>
    </cfRule>
    <cfRule type="containsText" dxfId="2" priority="745" operator="between" text="库存为">
      <formula>NOT(ISERROR(SEARCH("库存为",AU2545)))</formula>
    </cfRule>
  </conditionalFormatting>
  <conditionalFormatting sqref="AU2546">
    <cfRule type="cellIs" dxfId="0" priority="7312" operator="lessThan">
      <formula>20</formula>
    </cfRule>
    <cfRule type="cellIs" dxfId="1" priority="4028" operator="greaterThan">
      <formula>120</formula>
    </cfRule>
    <cfRule type="containsText" dxfId="2" priority="744" operator="between" text="库存为">
      <formula>NOT(ISERROR(SEARCH("库存为",AU2546)))</formula>
    </cfRule>
  </conditionalFormatting>
  <conditionalFormatting sqref="AU2547">
    <cfRule type="cellIs" dxfId="0" priority="7311" operator="lessThan">
      <formula>20</formula>
    </cfRule>
    <cfRule type="cellIs" dxfId="1" priority="4027" operator="greaterThan">
      <formula>120</formula>
    </cfRule>
    <cfRule type="containsText" dxfId="2" priority="743" operator="between" text="库存为">
      <formula>NOT(ISERROR(SEARCH("库存为",AU2547)))</formula>
    </cfRule>
  </conditionalFormatting>
  <conditionalFormatting sqref="AU2548">
    <cfRule type="cellIs" dxfId="0" priority="7310" operator="lessThan">
      <formula>20</formula>
    </cfRule>
    <cfRule type="cellIs" dxfId="1" priority="4026" operator="greaterThan">
      <formula>120</formula>
    </cfRule>
    <cfRule type="containsText" dxfId="2" priority="742" operator="between" text="库存为">
      <formula>NOT(ISERROR(SEARCH("库存为",AU2548)))</formula>
    </cfRule>
  </conditionalFormatting>
  <conditionalFormatting sqref="AU2549">
    <cfRule type="cellIs" dxfId="0" priority="7309" operator="lessThan">
      <formula>20</formula>
    </cfRule>
    <cfRule type="cellIs" dxfId="1" priority="4025" operator="greaterThan">
      <formula>120</formula>
    </cfRule>
    <cfRule type="containsText" dxfId="2" priority="741" operator="between" text="库存为">
      <formula>NOT(ISERROR(SEARCH("库存为",AU2549)))</formula>
    </cfRule>
  </conditionalFormatting>
  <conditionalFormatting sqref="AU2550">
    <cfRule type="cellIs" dxfId="0" priority="7308" operator="lessThan">
      <formula>20</formula>
    </cfRule>
    <cfRule type="cellIs" dxfId="1" priority="4024" operator="greaterThan">
      <formula>120</formula>
    </cfRule>
    <cfRule type="containsText" dxfId="2" priority="740" operator="between" text="库存为">
      <formula>NOT(ISERROR(SEARCH("库存为",AU2550)))</formula>
    </cfRule>
  </conditionalFormatting>
  <conditionalFormatting sqref="AU2551">
    <cfRule type="cellIs" dxfId="0" priority="7307" operator="lessThan">
      <formula>20</formula>
    </cfRule>
    <cfRule type="cellIs" dxfId="1" priority="4023" operator="greaterThan">
      <formula>120</formula>
    </cfRule>
    <cfRule type="containsText" dxfId="2" priority="739" operator="between" text="库存为">
      <formula>NOT(ISERROR(SEARCH("库存为",AU2551)))</formula>
    </cfRule>
  </conditionalFormatting>
  <conditionalFormatting sqref="AU2552">
    <cfRule type="cellIs" dxfId="0" priority="7306" operator="lessThan">
      <formula>20</formula>
    </cfRule>
    <cfRule type="cellIs" dxfId="1" priority="4022" operator="greaterThan">
      <formula>120</formula>
    </cfRule>
    <cfRule type="containsText" dxfId="2" priority="738" operator="between" text="库存为">
      <formula>NOT(ISERROR(SEARCH("库存为",AU2552)))</formula>
    </cfRule>
  </conditionalFormatting>
  <conditionalFormatting sqref="AU2553">
    <cfRule type="cellIs" dxfId="0" priority="7305" operator="lessThan">
      <formula>20</formula>
    </cfRule>
    <cfRule type="cellIs" dxfId="1" priority="4021" operator="greaterThan">
      <formula>120</formula>
    </cfRule>
    <cfRule type="containsText" dxfId="2" priority="737" operator="between" text="库存为">
      <formula>NOT(ISERROR(SEARCH("库存为",AU2553)))</formula>
    </cfRule>
  </conditionalFormatting>
  <conditionalFormatting sqref="AU2554">
    <cfRule type="cellIs" dxfId="0" priority="7304" operator="lessThan">
      <formula>20</formula>
    </cfRule>
    <cfRule type="cellIs" dxfId="1" priority="4020" operator="greaterThan">
      <formula>120</formula>
    </cfRule>
    <cfRule type="containsText" dxfId="2" priority="736" operator="between" text="库存为">
      <formula>NOT(ISERROR(SEARCH("库存为",AU2554)))</formula>
    </cfRule>
  </conditionalFormatting>
  <conditionalFormatting sqref="AU2555">
    <cfRule type="cellIs" dxfId="0" priority="7303" operator="lessThan">
      <formula>20</formula>
    </cfRule>
    <cfRule type="cellIs" dxfId="1" priority="4019" operator="greaterThan">
      <formula>120</formula>
    </cfRule>
    <cfRule type="containsText" dxfId="2" priority="735" operator="between" text="库存为">
      <formula>NOT(ISERROR(SEARCH("库存为",AU2555)))</formula>
    </cfRule>
  </conditionalFormatting>
  <conditionalFormatting sqref="AU2556">
    <cfRule type="cellIs" dxfId="0" priority="7302" operator="lessThan">
      <formula>20</formula>
    </cfRule>
    <cfRule type="cellIs" dxfId="1" priority="4018" operator="greaterThan">
      <formula>120</formula>
    </cfRule>
    <cfRule type="containsText" dxfId="2" priority="734" operator="between" text="库存为">
      <formula>NOT(ISERROR(SEARCH("库存为",AU2556)))</formula>
    </cfRule>
  </conditionalFormatting>
  <conditionalFormatting sqref="AU2557">
    <cfRule type="cellIs" dxfId="0" priority="7301" operator="lessThan">
      <formula>20</formula>
    </cfRule>
    <cfRule type="cellIs" dxfId="1" priority="4017" operator="greaterThan">
      <formula>120</formula>
    </cfRule>
    <cfRule type="containsText" dxfId="2" priority="733" operator="between" text="库存为">
      <formula>NOT(ISERROR(SEARCH("库存为",AU2557)))</formula>
    </cfRule>
  </conditionalFormatting>
  <conditionalFormatting sqref="AU2558">
    <cfRule type="cellIs" dxfId="0" priority="7300" operator="lessThan">
      <formula>20</formula>
    </cfRule>
    <cfRule type="cellIs" dxfId="1" priority="4016" operator="greaterThan">
      <formula>120</formula>
    </cfRule>
    <cfRule type="containsText" dxfId="2" priority="732" operator="between" text="库存为">
      <formula>NOT(ISERROR(SEARCH("库存为",AU2558)))</formula>
    </cfRule>
  </conditionalFormatting>
  <conditionalFormatting sqref="AU2559">
    <cfRule type="cellIs" dxfId="0" priority="7299" operator="lessThan">
      <formula>20</formula>
    </cfRule>
    <cfRule type="cellIs" dxfId="1" priority="4015" operator="greaterThan">
      <formula>120</formula>
    </cfRule>
    <cfRule type="containsText" dxfId="2" priority="731" operator="between" text="库存为">
      <formula>NOT(ISERROR(SEARCH("库存为",AU2559)))</formula>
    </cfRule>
  </conditionalFormatting>
  <conditionalFormatting sqref="AU2560">
    <cfRule type="cellIs" dxfId="0" priority="7298" operator="lessThan">
      <formula>20</formula>
    </cfRule>
    <cfRule type="cellIs" dxfId="1" priority="4014" operator="greaterThan">
      <formula>120</formula>
    </cfRule>
    <cfRule type="containsText" dxfId="2" priority="730" operator="between" text="库存为">
      <formula>NOT(ISERROR(SEARCH("库存为",AU2560)))</formula>
    </cfRule>
  </conditionalFormatting>
  <conditionalFormatting sqref="AU2561">
    <cfRule type="cellIs" dxfId="0" priority="7297" operator="lessThan">
      <formula>20</formula>
    </cfRule>
    <cfRule type="cellIs" dxfId="1" priority="4013" operator="greaterThan">
      <formula>120</formula>
    </cfRule>
    <cfRule type="containsText" dxfId="2" priority="729" operator="between" text="库存为">
      <formula>NOT(ISERROR(SEARCH("库存为",AU2561)))</formula>
    </cfRule>
  </conditionalFormatting>
  <conditionalFormatting sqref="AU2562">
    <cfRule type="cellIs" dxfId="0" priority="7296" operator="lessThan">
      <formula>20</formula>
    </cfRule>
    <cfRule type="cellIs" dxfId="1" priority="4012" operator="greaterThan">
      <formula>120</formula>
    </cfRule>
    <cfRule type="containsText" dxfId="2" priority="728" operator="between" text="库存为">
      <formula>NOT(ISERROR(SEARCH("库存为",AU2562)))</formula>
    </cfRule>
  </conditionalFormatting>
  <conditionalFormatting sqref="AU2563">
    <cfRule type="cellIs" dxfId="0" priority="7295" operator="lessThan">
      <formula>20</formula>
    </cfRule>
    <cfRule type="cellIs" dxfId="1" priority="4011" operator="greaterThan">
      <formula>120</formula>
    </cfRule>
    <cfRule type="containsText" dxfId="2" priority="727" operator="between" text="库存为">
      <formula>NOT(ISERROR(SEARCH("库存为",AU2563)))</formula>
    </cfRule>
  </conditionalFormatting>
  <conditionalFormatting sqref="AU2564">
    <cfRule type="cellIs" dxfId="0" priority="7294" operator="lessThan">
      <formula>20</formula>
    </cfRule>
    <cfRule type="cellIs" dxfId="1" priority="4010" operator="greaterThan">
      <formula>120</formula>
    </cfRule>
    <cfRule type="containsText" dxfId="2" priority="726" operator="between" text="库存为">
      <formula>NOT(ISERROR(SEARCH("库存为",AU2564)))</formula>
    </cfRule>
  </conditionalFormatting>
  <conditionalFormatting sqref="AU2565">
    <cfRule type="cellIs" dxfId="0" priority="7293" operator="lessThan">
      <formula>20</formula>
    </cfRule>
    <cfRule type="cellIs" dxfId="1" priority="4009" operator="greaterThan">
      <formula>120</formula>
    </cfRule>
    <cfRule type="containsText" dxfId="2" priority="725" operator="between" text="库存为">
      <formula>NOT(ISERROR(SEARCH("库存为",AU2565)))</formula>
    </cfRule>
  </conditionalFormatting>
  <conditionalFormatting sqref="AU2566">
    <cfRule type="cellIs" dxfId="0" priority="7292" operator="lessThan">
      <formula>20</formula>
    </cfRule>
    <cfRule type="cellIs" dxfId="1" priority="4008" operator="greaterThan">
      <formula>120</formula>
    </cfRule>
    <cfRule type="containsText" dxfId="2" priority="724" operator="between" text="库存为">
      <formula>NOT(ISERROR(SEARCH("库存为",AU2566)))</formula>
    </cfRule>
  </conditionalFormatting>
  <conditionalFormatting sqref="AU2567">
    <cfRule type="cellIs" dxfId="0" priority="7291" operator="lessThan">
      <formula>20</formula>
    </cfRule>
    <cfRule type="cellIs" dxfId="1" priority="4007" operator="greaterThan">
      <formula>120</formula>
    </cfRule>
    <cfRule type="containsText" dxfId="2" priority="723" operator="between" text="库存为">
      <formula>NOT(ISERROR(SEARCH("库存为",AU2567)))</formula>
    </cfRule>
  </conditionalFormatting>
  <conditionalFormatting sqref="AU2568">
    <cfRule type="cellIs" dxfId="0" priority="7290" operator="lessThan">
      <formula>20</formula>
    </cfRule>
    <cfRule type="cellIs" dxfId="1" priority="4006" operator="greaterThan">
      <formula>120</formula>
    </cfRule>
    <cfRule type="containsText" dxfId="2" priority="722" operator="between" text="库存为">
      <formula>NOT(ISERROR(SEARCH("库存为",AU2568)))</formula>
    </cfRule>
  </conditionalFormatting>
  <conditionalFormatting sqref="AU2569">
    <cfRule type="cellIs" dxfId="0" priority="7289" operator="lessThan">
      <formula>20</formula>
    </cfRule>
    <cfRule type="cellIs" dxfId="1" priority="4005" operator="greaterThan">
      <formula>120</formula>
    </cfRule>
    <cfRule type="containsText" dxfId="2" priority="721" operator="between" text="库存为">
      <formula>NOT(ISERROR(SEARCH("库存为",AU2569)))</formula>
    </cfRule>
  </conditionalFormatting>
  <conditionalFormatting sqref="AU2570">
    <cfRule type="cellIs" dxfId="0" priority="7288" operator="lessThan">
      <formula>20</formula>
    </cfRule>
    <cfRule type="cellIs" dxfId="1" priority="4004" operator="greaterThan">
      <formula>120</formula>
    </cfRule>
    <cfRule type="containsText" dxfId="2" priority="720" operator="between" text="库存为">
      <formula>NOT(ISERROR(SEARCH("库存为",AU2570)))</formula>
    </cfRule>
  </conditionalFormatting>
  <conditionalFormatting sqref="AU2571">
    <cfRule type="cellIs" dxfId="0" priority="7287" operator="lessThan">
      <formula>20</formula>
    </cfRule>
    <cfRule type="cellIs" dxfId="1" priority="4003" operator="greaterThan">
      <formula>120</formula>
    </cfRule>
    <cfRule type="containsText" dxfId="2" priority="719" operator="between" text="库存为">
      <formula>NOT(ISERROR(SEARCH("库存为",AU2571)))</formula>
    </cfRule>
  </conditionalFormatting>
  <conditionalFormatting sqref="AU2572">
    <cfRule type="cellIs" dxfId="0" priority="7286" operator="lessThan">
      <formula>20</formula>
    </cfRule>
    <cfRule type="cellIs" dxfId="1" priority="4002" operator="greaterThan">
      <formula>120</formula>
    </cfRule>
    <cfRule type="containsText" dxfId="2" priority="718" operator="between" text="库存为">
      <formula>NOT(ISERROR(SEARCH("库存为",AU2572)))</formula>
    </cfRule>
  </conditionalFormatting>
  <conditionalFormatting sqref="AU2573">
    <cfRule type="cellIs" dxfId="0" priority="7285" operator="lessThan">
      <formula>20</formula>
    </cfRule>
    <cfRule type="cellIs" dxfId="1" priority="4001" operator="greaterThan">
      <formula>120</formula>
    </cfRule>
    <cfRule type="containsText" dxfId="2" priority="717" operator="between" text="库存为">
      <formula>NOT(ISERROR(SEARCH("库存为",AU2573)))</formula>
    </cfRule>
  </conditionalFormatting>
  <conditionalFormatting sqref="AU2574">
    <cfRule type="cellIs" dxfId="0" priority="7284" operator="lessThan">
      <formula>20</formula>
    </cfRule>
    <cfRule type="cellIs" dxfId="1" priority="4000" operator="greaterThan">
      <formula>120</formula>
    </cfRule>
    <cfRule type="containsText" dxfId="2" priority="716" operator="between" text="库存为">
      <formula>NOT(ISERROR(SEARCH("库存为",AU2574)))</formula>
    </cfRule>
  </conditionalFormatting>
  <conditionalFormatting sqref="AU2575">
    <cfRule type="cellIs" dxfId="0" priority="7283" operator="lessThan">
      <formula>20</formula>
    </cfRule>
    <cfRule type="cellIs" dxfId="1" priority="3999" operator="greaterThan">
      <formula>120</formula>
    </cfRule>
    <cfRule type="containsText" dxfId="2" priority="715" operator="between" text="库存为">
      <formula>NOT(ISERROR(SEARCH("库存为",AU2575)))</formula>
    </cfRule>
  </conditionalFormatting>
  <conditionalFormatting sqref="AU2576">
    <cfRule type="cellIs" dxfId="0" priority="7282" operator="lessThan">
      <formula>20</formula>
    </cfRule>
    <cfRule type="cellIs" dxfId="1" priority="3998" operator="greaterThan">
      <formula>120</formula>
    </cfRule>
    <cfRule type="containsText" dxfId="2" priority="714" operator="between" text="库存为">
      <formula>NOT(ISERROR(SEARCH("库存为",AU2576)))</formula>
    </cfRule>
  </conditionalFormatting>
  <conditionalFormatting sqref="AU2577">
    <cfRule type="cellIs" dxfId="0" priority="7281" operator="lessThan">
      <formula>20</formula>
    </cfRule>
    <cfRule type="cellIs" dxfId="1" priority="3997" operator="greaterThan">
      <formula>120</formula>
    </cfRule>
    <cfRule type="containsText" dxfId="2" priority="713" operator="between" text="库存为">
      <formula>NOT(ISERROR(SEARCH("库存为",AU2577)))</formula>
    </cfRule>
  </conditionalFormatting>
  <conditionalFormatting sqref="AU2578">
    <cfRule type="cellIs" dxfId="0" priority="7280" operator="lessThan">
      <formula>20</formula>
    </cfRule>
    <cfRule type="cellIs" dxfId="1" priority="3996" operator="greaterThan">
      <formula>120</formula>
    </cfRule>
    <cfRule type="containsText" dxfId="2" priority="712" operator="between" text="库存为">
      <formula>NOT(ISERROR(SEARCH("库存为",AU2578)))</formula>
    </cfRule>
  </conditionalFormatting>
  <conditionalFormatting sqref="AU2579">
    <cfRule type="cellIs" dxfId="0" priority="7279" operator="lessThan">
      <formula>20</formula>
    </cfRule>
    <cfRule type="cellIs" dxfId="1" priority="3995" operator="greaterThan">
      <formula>120</formula>
    </cfRule>
    <cfRule type="containsText" dxfId="2" priority="711" operator="between" text="库存为">
      <formula>NOT(ISERROR(SEARCH("库存为",AU2579)))</formula>
    </cfRule>
  </conditionalFormatting>
  <conditionalFormatting sqref="AU2580">
    <cfRule type="cellIs" dxfId="0" priority="7278" operator="lessThan">
      <formula>20</formula>
    </cfRule>
    <cfRule type="cellIs" dxfId="1" priority="3994" operator="greaterThan">
      <formula>120</formula>
    </cfRule>
    <cfRule type="containsText" dxfId="2" priority="710" operator="between" text="库存为">
      <formula>NOT(ISERROR(SEARCH("库存为",AU2580)))</formula>
    </cfRule>
  </conditionalFormatting>
  <conditionalFormatting sqref="AU2581">
    <cfRule type="cellIs" dxfId="0" priority="7277" operator="lessThan">
      <formula>20</formula>
    </cfRule>
    <cfRule type="cellIs" dxfId="1" priority="3993" operator="greaterThan">
      <formula>120</formula>
    </cfRule>
    <cfRule type="containsText" dxfId="2" priority="709" operator="between" text="库存为">
      <formula>NOT(ISERROR(SEARCH("库存为",AU2581)))</formula>
    </cfRule>
  </conditionalFormatting>
  <conditionalFormatting sqref="AU2582">
    <cfRule type="cellIs" dxfId="0" priority="7276" operator="lessThan">
      <formula>20</formula>
    </cfRule>
    <cfRule type="cellIs" dxfId="1" priority="3992" operator="greaterThan">
      <formula>120</formula>
    </cfRule>
    <cfRule type="containsText" dxfId="2" priority="708" operator="between" text="库存为">
      <formula>NOT(ISERROR(SEARCH("库存为",AU2582)))</formula>
    </cfRule>
  </conditionalFormatting>
  <conditionalFormatting sqref="AU2583">
    <cfRule type="cellIs" dxfId="0" priority="7275" operator="lessThan">
      <formula>20</formula>
    </cfRule>
    <cfRule type="cellIs" dxfId="1" priority="3991" operator="greaterThan">
      <formula>120</formula>
    </cfRule>
    <cfRule type="containsText" dxfId="2" priority="707" operator="between" text="库存为">
      <formula>NOT(ISERROR(SEARCH("库存为",AU2583)))</formula>
    </cfRule>
  </conditionalFormatting>
  <conditionalFormatting sqref="AU2584">
    <cfRule type="cellIs" dxfId="0" priority="7274" operator="lessThan">
      <formula>20</formula>
    </cfRule>
    <cfRule type="cellIs" dxfId="1" priority="3990" operator="greaterThan">
      <formula>120</formula>
    </cfRule>
    <cfRule type="containsText" dxfId="2" priority="706" operator="between" text="库存为">
      <formula>NOT(ISERROR(SEARCH("库存为",AU2584)))</formula>
    </cfRule>
  </conditionalFormatting>
  <conditionalFormatting sqref="AU2585">
    <cfRule type="cellIs" dxfId="0" priority="7273" operator="lessThan">
      <formula>20</formula>
    </cfRule>
    <cfRule type="cellIs" dxfId="1" priority="3989" operator="greaterThan">
      <formula>120</formula>
    </cfRule>
    <cfRule type="containsText" dxfId="2" priority="705" operator="between" text="库存为">
      <formula>NOT(ISERROR(SEARCH("库存为",AU2585)))</formula>
    </cfRule>
  </conditionalFormatting>
  <conditionalFormatting sqref="AU2586">
    <cfRule type="cellIs" dxfId="0" priority="7272" operator="lessThan">
      <formula>20</formula>
    </cfRule>
    <cfRule type="cellIs" dxfId="1" priority="3988" operator="greaterThan">
      <formula>120</formula>
    </cfRule>
    <cfRule type="containsText" dxfId="2" priority="704" operator="between" text="库存为">
      <formula>NOT(ISERROR(SEARCH("库存为",AU2586)))</formula>
    </cfRule>
  </conditionalFormatting>
  <conditionalFormatting sqref="AU2587">
    <cfRule type="cellIs" dxfId="0" priority="7271" operator="lessThan">
      <formula>20</formula>
    </cfRule>
    <cfRule type="cellIs" dxfId="1" priority="3987" operator="greaterThan">
      <formula>120</formula>
    </cfRule>
    <cfRule type="containsText" dxfId="2" priority="703" operator="between" text="库存为">
      <formula>NOT(ISERROR(SEARCH("库存为",AU2587)))</formula>
    </cfRule>
  </conditionalFormatting>
  <conditionalFormatting sqref="AU2588">
    <cfRule type="cellIs" dxfId="0" priority="7270" operator="lessThan">
      <formula>20</formula>
    </cfRule>
    <cfRule type="cellIs" dxfId="1" priority="3986" operator="greaterThan">
      <formula>120</formula>
    </cfRule>
    <cfRule type="containsText" dxfId="2" priority="702" operator="between" text="库存为">
      <formula>NOT(ISERROR(SEARCH("库存为",AU2588)))</formula>
    </cfRule>
  </conditionalFormatting>
  <conditionalFormatting sqref="AU2589">
    <cfRule type="cellIs" dxfId="0" priority="7269" operator="lessThan">
      <formula>20</formula>
    </cfRule>
    <cfRule type="cellIs" dxfId="1" priority="3985" operator="greaterThan">
      <formula>120</formula>
    </cfRule>
    <cfRule type="containsText" dxfId="2" priority="701" operator="between" text="库存为">
      <formula>NOT(ISERROR(SEARCH("库存为",AU2589)))</formula>
    </cfRule>
  </conditionalFormatting>
  <conditionalFormatting sqref="AU2590">
    <cfRule type="cellIs" dxfId="0" priority="7268" operator="lessThan">
      <formula>20</formula>
    </cfRule>
    <cfRule type="cellIs" dxfId="1" priority="3984" operator="greaterThan">
      <formula>120</formula>
    </cfRule>
    <cfRule type="containsText" dxfId="2" priority="700" operator="between" text="库存为">
      <formula>NOT(ISERROR(SEARCH("库存为",AU2590)))</formula>
    </cfRule>
  </conditionalFormatting>
  <conditionalFormatting sqref="AU2591">
    <cfRule type="cellIs" dxfId="0" priority="7267" operator="lessThan">
      <formula>20</formula>
    </cfRule>
    <cfRule type="cellIs" dxfId="1" priority="3983" operator="greaterThan">
      <formula>120</formula>
    </cfRule>
    <cfRule type="containsText" dxfId="2" priority="699" operator="between" text="库存为">
      <formula>NOT(ISERROR(SEARCH("库存为",AU2591)))</formula>
    </cfRule>
  </conditionalFormatting>
  <conditionalFormatting sqref="AU2592">
    <cfRule type="cellIs" dxfId="0" priority="7266" operator="lessThan">
      <formula>20</formula>
    </cfRule>
    <cfRule type="cellIs" dxfId="1" priority="3982" operator="greaterThan">
      <formula>120</formula>
    </cfRule>
    <cfRule type="containsText" dxfId="2" priority="698" operator="between" text="库存为">
      <formula>NOT(ISERROR(SEARCH("库存为",AU2592)))</formula>
    </cfRule>
  </conditionalFormatting>
  <conditionalFormatting sqref="AU2593">
    <cfRule type="cellIs" dxfId="0" priority="7265" operator="lessThan">
      <formula>20</formula>
    </cfRule>
    <cfRule type="cellIs" dxfId="1" priority="3981" operator="greaterThan">
      <formula>120</formula>
    </cfRule>
    <cfRule type="containsText" dxfId="2" priority="697" operator="between" text="库存为">
      <formula>NOT(ISERROR(SEARCH("库存为",AU2593)))</formula>
    </cfRule>
  </conditionalFormatting>
  <conditionalFormatting sqref="AU2594">
    <cfRule type="cellIs" dxfId="0" priority="7264" operator="lessThan">
      <formula>20</formula>
    </cfRule>
    <cfRule type="cellIs" dxfId="1" priority="3980" operator="greaterThan">
      <formula>120</formula>
    </cfRule>
    <cfRule type="containsText" dxfId="2" priority="696" operator="between" text="库存为">
      <formula>NOT(ISERROR(SEARCH("库存为",AU2594)))</formula>
    </cfRule>
  </conditionalFormatting>
  <conditionalFormatting sqref="AU2595">
    <cfRule type="cellIs" dxfId="0" priority="7263" operator="lessThan">
      <formula>20</formula>
    </cfRule>
    <cfRule type="cellIs" dxfId="1" priority="3979" operator="greaterThan">
      <formula>120</formula>
    </cfRule>
    <cfRule type="containsText" dxfId="2" priority="695" operator="between" text="库存为">
      <formula>NOT(ISERROR(SEARCH("库存为",AU2595)))</formula>
    </cfRule>
  </conditionalFormatting>
  <conditionalFormatting sqref="AU2596">
    <cfRule type="cellIs" dxfId="0" priority="7262" operator="lessThan">
      <formula>20</formula>
    </cfRule>
    <cfRule type="cellIs" dxfId="1" priority="3978" operator="greaterThan">
      <formula>120</formula>
    </cfRule>
    <cfRule type="containsText" dxfId="2" priority="694" operator="between" text="库存为">
      <formula>NOT(ISERROR(SEARCH("库存为",AU2596)))</formula>
    </cfRule>
  </conditionalFormatting>
  <conditionalFormatting sqref="AU2597">
    <cfRule type="cellIs" dxfId="0" priority="7261" operator="lessThan">
      <formula>20</formula>
    </cfRule>
    <cfRule type="cellIs" dxfId="1" priority="3977" operator="greaterThan">
      <formula>120</formula>
    </cfRule>
    <cfRule type="containsText" dxfId="2" priority="693" operator="between" text="库存为">
      <formula>NOT(ISERROR(SEARCH("库存为",AU2597)))</formula>
    </cfRule>
  </conditionalFormatting>
  <conditionalFormatting sqref="AU2598">
    <cfRule type="cellIs" dxfId="0" priority="7260" operator="lessThan">
      <formula>20</formula>
    </cfRule>
    <cfRule type="cellIs" dxfId="1" priority="3976" operator="greaterThan">
      <formula>120</formula>
    </cfRule>
    <cfRule type="containsText" dxfId="2" priority="692" operator="between" text="库存为">
      <formula>NOT(ISERROR(SEARCH("库存为",AU2598)))</formula>
    </cfRule>
  </conditionalFormatting>
  <conditionalFormatting sqref="AU2599">
    <cfRule type="cellIs" dxfId="0" priority="7259" operator="lessThan">
      <formula>20</formula>
    </cfRule>
    <cfRule type="cellIs" dxfId="1" priority="3975" operator="greaterThan">
      <formula>120</formula>
    </cfRule>
    <cfRule type="containsText" dxfId="2" priority="691" operator="between" text="库存为">
      <formula>NOT(ISERROR(SEARCH("库存为",AU2599)))</formula>
    </cfRule>
  </conditionalFormatting>
  <conditionalFormatting sqref="AU2600">
    <cfRule type="cellIs" dxfId="0" priority="7258" operator="lessThan">
      <formula>20</formula>
    </cfRule>
    <cfRule type="cellIs" dxfId="1" priority="3974" operator="greaterThan">
      <formula>120</formula>
    </cfRule>
    <cfRule type="containsText" dxfId="2" priority="690" operator="between" text="库存为">
      <formula>NOT(ISERROR(SEARCH("库存为",AU2600)))</formula>
    </cfRule>
  </conditionalFormatting>
  <conditionalFormatting sqref="AU2601">
    <cfRule type="cellIs" dxfId="0" priority="7257" operator="lessThan">
      <formula>20</formula>
    </cfRule>
    <cfRule type="cellIs" dxfId="1" priority="3973" operator="greaterThan">
      <formula>120</formula>
    </cfRule>
    <cfRule type="containsText" dxfId="2" priority="689" operator="between" text="库存为">
      <formula>NOT(ISERROR(SEARCH("库存为",AU2601)))</formula>
    </cfRule>
  </conditionalFormatting>
  <conditionalFormatting sqref="AU2602">
    <cfRule type="cellIs" dxfId="0" priority="7256" operator="lessThan">
      <formula>20</formula>
    </cfRule>
    <cfRule type="cellIs" dxfId="1" priority="3972" operator="greaterThan">
      <formula>120</formula>
    </cfRule>
    <cfRule type="containsText" dxfId="2" priority="688" operator="between" text="库存为">
      <formula>NOT(ISERROR(SEARCH("库存为",AU2602)))</formula>
    </cfRule>
  </conditionalFormatting>
  <conditionalFormatting sqref="AU2603">
    <cfRule type="cellIs" dxfId="0" priority="7255" operator="lessThan">
      <formula>20</formula>
    </cfRule>
    <cfRule type="cellIs" dxfId="1" priority="3971" operator="greaterThan">
      <formula>120</formula>
    </cfRule>
    <cfRule type="containsText" dxfId="2" priority="687" operator="between" text="库存为">
      <formula>NOT(ISERROR(SEARCH("库存为",AU2603)))</formula>
    </cfRule>
  </conditionalFormatting>
  <conditionalFormatting sqref="AU2604">
    <cfRule type="cellIs" dxfId="0" priority="7254" operator="lessThan">
      <formula>20</formula>
    </cfRule>
    <cfRule type="cellIs" dxfId="1" priority="3970" operator="greaterThan">
      <formula>120</formula>
    </cfRule>
    <cfRule type="containsText" dxfId="2" priority="686" operator="between" text="库存为">
      <formula>NOT(ISERROR(SEARCH("库存为",AU2604)))</formula>
    </cfRule>
  </conditionalFormatting>
  <conditionalFormatting sqref="AU2605">
    <cfRule type="cellIs" dxfId="0" priority="7253" operator="lessThan">
      <formula>20</formula>
    </cfRule>
    <cfRule type="cellIs" dxfId="1" priority="3969" operator="greaterThan">
      <formula>120</formula>
    </cfRule>
    <cfRule type="containsText" dxfId="2" priority="685" operator="between" text="库存为">
      <formula>NOT(ISERROR(SEARCH("库存为",AU2605)))</formula>
    </cfRule>
  </conditionalFormatting>
  <conditionalFormatting sqref="AU2606">
    <cfRule type="cellIs" dxfId="0" priority="7252" operator="lessThan">
      <formula>20</formula>
    </cfRule>
    <cfRule type="cellIs" dxfId="1" priority="3968" operator="greaterThan">
      <formula>120</formula>
    </cfRule>
    <cfRule type="containsText" dxfId="2" priority="684" operator="between" text="库存为">
      <formula>NOT(ISERROR(SEARCH("库存为",AU2606)))</formula>
    </cfRule>
  </conditionalFormatting>
  <conditionalFormatting sqref="AU2607">
    <cfRule type="cellIs" dxfId="0" priority="7251" operator="lessThan">
      <formula>20</formula>
    </cfRule>
    <cfRule type="cellIs" dxfId="1" priority="3967" operator="greaterThan">
      <formula>120</formula>
    </cfRule>
    <cfRule type="containsText" dxfId="2" priority="683" operator="between" text="库存为">
      <formula>NOT(ISERROR(SEARCH("库存为",AU2607)))</formula>
    </cfRule>
  </conditionalFormatting>
  <conditionalFormatting sqref="AU2608">
    <cfRule type="cellIs" dxfId="0" priority="7250" operator="lessThan">
      <formula>20</formula>
    </cfRule>
    <cfRule type="cellIs" dxfId="1" priority="3966" operator="greaterThan">
      <formula>120</formula>
    </cfRule>
    <cfRule type="containsText" dxfId="2" priority="682" operator="between" text="库存为">
      <formula>NOT(ISERROR(SEARCH("库存为",AU2608)))</formula>
    </cfRule>
  </conditionalFormatting>
  <conditionalFormatting sqref="AU2609">
    <cfRule type="cellIs" dxfId="0" priority="7249" operator="lessThan">
      <formula>20</formula>
    </cfRule>
    <cfRule type="cellIs" dxfId="1" priority="3965" operator="greaterThan">
      <formula>120</formula>
    </cfRule>
    <cfRule type="containsText" dxfId="2" priority="681" operator="between" text="库存为">
      <formula>NOT(ISERROR(SEARCH("库存为",AU2609)))</formula>
    </cfRule>
  </conditionalFormatting>
  <conditionalFormatting sqref="AU2610">
    <cfRule type="cellIs" dxfId="0" priority="7248" operator="lessThan">
      <formula>20</formula>
    </cfRule>
    <cfRule type="cellIs" dxfId="1" priority="3964" operator="greaterThan">
      <formula>120</formula>
    </cfRule>
    <cfRule type="containsText" dxfId="2" priority="680" operator="between" text="库存为">
      <formula>NOT(ISERROR(SEARCH("库存为",AU2610)))</formula>
    </cfRule>
  </conditionalFormatting>
  <conditionalFormatting sqref="AU2611">
    <cfRule type="cellIs" dxfId="0" priority="7247" operator="lessThan">
      <formula>20</formula>
    </cfRule>
    <cfRule type="cellIs" dxfId="1" priority="3963" operator="greaterThan">
      <formula>120</formula>
    </cfRule>
    <cfRule type="containsText" dxfId="2" priority="679" operator="between" text="库存为">
      <formula>NOT(ISERROR(SEARCH("库存为",AU2611)))</formula>
    </cfRule>
  </conditionalFormatting>
  <conditionalFormatting sqref="AU2612">
    <cfRule type="cellIs" dxfId="0" priority="7246" operator="lessThan">
      <formula>20</formula>
    </cfRule>
    <cfRule type="cellIs" dxfId="1" priority="3962" operator="greaterThan">
      <formula>120</formula>
    </cfRule>
    <cfRule type="containsText" dxfId="2" priority="678" operator="between" text="库存为">
      <formula>NOT(ISERROR(SEARCH("库存为",AU2612)))</formula>
    </cfRule>
  </conditionalFormatting>
  <conditionalFormatting sqref="AU2613">
    <cfRule type="cellIs" dxfId="0" priority="7245" operator="lessThan">
      <formula>20</formula>
    </cfRule>
    <cfRule type="cellIs" dxfId="1" priority="3961" operator="greaterThan">
      <formula>120</formula>
    </cfRule>
    <cfRule type="containsText" dxfId="2" priority="677" operator="between" text="库存为">
      <formula>NOT(ISERROR(SEARCH("库存为",AU2613)))</formula>
    </cfRule>
  </conditionalFormatting>
  <conditionalFormatting sqref="AU2614">
    <cfRule type="cellIs" dxfId="0" priority="7244" operator="lessThan">
      <formula>20</formula>
    </cfRule>
    <cfRule type="cellIs" dxfId="1" priority="3960" operator="greaterThan">
      <formula>120</formula>
    </cfRule>
    <cfRule type="containsText" dxfId="2" priority="676" operator="between" text="库存为">
      <formula>NOT(ISERROR(SEARCH("库存为",AU2614)))</formula>
    </cfRule>
  </conditionalFormatting>
  <conditionalFormatting sqref="AU2615">
    <cfRule type="cellIs" dxfId="0" priority="7243" operator="lessThan">
      <formula>20</formula>
    </cfRule>
    <cfRule type="cellIs" dxfId="1" priority="3959" operator="greaterThan">
      <formula>120</formula>
    </cfRule>
    <cfRule type="containsText" dxfId="2" priority="675" operator="between" text="库存为">
      <formula>NOT(ISERROR(SEARCH("库存为",AU2615)))</formula>
    </cfRule>
  </conditionalFormatting>
  <conditionalFormatting sqref="AU2616">
    <cfRule type="cellIs" dxfId="0" priority="7242" operator="lessThan">
      <formula>20</formula>
    </cfRule>
    <cfRule type="cellIs" dxfId="1" priority="3958" operator="greaterThan">
      <formula>120</formula>
    </cfRule>
    <cfRule type="containsText" dxfId="2" priority="674" operator="between" text="库存为">
      <formula>NOT(ISERROR(SEARCH("库存为",AU2616)))</formula>
    </cfRule>
  </conditionalFormatting>
  <conditionalFormatting sqref="AU2617">
    <cfRule type="cellIs" dxfId="0" priority="7241" operator="lessThan">
      <formula>20</formula>
    </cfRule>
    <cfRule type="cellIs" dxfId="1" priority="3957" operator="greaterThan">
      <formula>120</formula>
    </cfRule>
    <cfRule type="containsText" dxfId="2" priority="673" operator="between" text="库存为">
      <formula>NOT(ISERROR(SEARCH("库存为",AU2617)))</formula>
    </cfRule>
  </conditionalFormatting>
  <conditionalFormatting sqref="AU2618">
    <cfRule type="cellIs" dxfId="0" priority="7240" operator="lessThan">
      <formula>20</formula>
    </cfRule>
    <cfRule type="cellIs" dxfId="1" priority="3956" operator="greaterThan">
      <formula>120</formula>
    </cfRule>
    <cfRule type="containsText" dxfId="2" priority="672" operator="between" text="库存为">
      <formula>NOT(ISERROR(SEARCH("库存为",AU2618)))</formula>
    </cfRule>
  </conditionalFormatting>
  <conditionalFormatting sqref="AU2619">
    <cfRule type="cellIs" dxfId="0" priority="7239" operator="lessThan">
      <formula>20</formula>
    </cfRule>
    <cfRule type="cellIs" dxfId="1" priority="3955" operator="greaterThan">
      <formula>120</formula>
    </cfRule>
    <cfRule type="containsText" dxfId="2" priority="671" operator="between" text="库存为">
      <formula>NOT(ISERROR(SEARCH("库存为",AU2619)))</formula>
    </cfRule>
  </conditionalFormatting>
  <conditionalFormatting sqref="AU2620">
    <cfRule type="cellIs" dxfId="0" priority="7238" operator="lessThan">
      <formula>20</formula>
    </cfRule>
    <cfRule type="cellIs" dxfId="1" priority="3954" operator="greaterThan">
      <formula>120</formula>
    </cfRule>
    <cfRule type="containsText" dxfId="2" priority="670" operator="between" text="库存为">
      <formula>NOT(ISERROR(SEARCH("库存为",AU2620)))</formula>
    </cfRule>
  </conditionalFormatting>
  <conditionalFormatting sqref="AU2621">
    <cfRule type="cellIs" dxfId="0" priority="7237" operator="lessThan">
      <formula>20</formula>
    </cfRule>
    <cfRule type="cellIs" dxfId="1" priority="3953" operator="greaterThan">
      <formula>120</formula>
    </cfRule>
    <cfRule type="containsText" dxfId="2" priority="669" operator="between" text="库存为">
      <formula>NOT(ISERROR(SEARCH("库存为",AU2621)))</formula>
    </cfRule>
  </conditionalFormatting>
  <conditionalFormatting sqref="AU2622">
    <cfRule type="cellIs" dxfId="0" priority="7236" operator="lessThan">
      <formula>20</formula>
    </cfRule>
    <cfRule type="cellIs" dxfId="1" priority="3952" operator="greaterThan">
      <formula>120</formula>
    </cfRule>
    <cfRule type="containsText" dxfId="2" priority="668" operator="between" text="库存为">
      <formula>NOT(ISERROR(SEARCH("库存为",AU2622)))</formula>
    </cfRule>
  </conditionalFormatting>
  <conditionalFormatting sqref="AU2623">
    <cfRule type="cellIs" dxfId="0" priority="7235" operator="lessThan">
      <formula>20</formula>
    </cfRule>
    <cfRule type="cellIs" dxfId="1" priority="3951" operator="greaterThan">
      <formula>120</formula>
    </cfRule>
    <cfRule type="containsText" dxfId="2" priority="667" operator="between" text="库存为">
      <formula>NOT(ISERROR(SEARCH("库存为",AU2623)))</formula>
    </cfRule>
  </conditionalFormatting>
  <conditionalFormatting sqref="AU2624">
    <cfRule type="cellIs" dxfId="0" priority="7234" operator="lessThan">
      <formula>20</formula>
    </cfRule>
    <cfRule type="cellIs" dxfId="1" priority="3950" operator="greaterThan">
      <formula>120</formula>
    </cfRule>
    <cfRule type="containsText" dxfId="2" priority="666" operator="between" text="库存为">
      <formula>NOT(ISERROR(SEARCH("库存为",AU2624)))</formula>
    </cfRule>
  </conditionalFormatting>
  <conditionalFormatting sqref="AU2625">
    <cfRule type="cellIs" dxfId="0" priority="7233" operator="lessThan">
      <formula>20</formula>
    </cfRule>
    <cfRule type="cellIs" dxfId="1" priority="3949" operator="greaterThan">
      <formula>120</formula>
    </cfRule>
    <cfRule type="containsText" dxfId="2" priority="665" operator="between" text="库存为">
      <formula>NOT(ISERROR(SEARCH("库存为",AU2625)))</formula>
    </cfRule>
  </conditionalFormatting>
  <conditionalFormatting sqref="AU2626">
    <cfRule type="cellIs" dxfId="0" priority="7232" operator="lessThan">
      <formula>20</formula>
    </cfRule>
    <cfRule type="cellIs" dxfId="1" priority="3948" operator="greaterThan">
      <formula>120</formula>
    </cfRule>
    <cfRule type="containsText" dxfId="2" priority="664" operator="between" text="库存为">
      <formula>NOT(ISERROR(SEARCH("库存为",AU2626)))</formula>
    </cfRule>
  </conditionalFormatting>
  <conditionalFormatting sqref="AU2627">
    <cfRule type="cellIs" dxfId="0" priority="7231" operator="lessThan">
      <formula>20</formula>
    </cfRule>
    <cfRule type="cellIs" dxfId="1" priority="3947" operator="greaterThan">
      <formula>120</formula>
    </cfRule>
    <cfRule type="containsText" dxfId="2" priority="663" operator="between" text="库存为">
      <formula>NOT(ISERROR(SEARCH("库存为",AU2627)))</formula>
    </cfRule>
  </conditionalFormatting>
  <conditionalFormatting sqref="AU2628">
    <cfRule type="cellIs" dxfId="0" priority="7230" operator="lessThan">
      <formula>20</formula>
    </cfRule>
    <cfRule type="cellIs" dxfId="1" priority="3946" operator="greaterThan">
      <formula>120</formula>
    </cfRule>
    <cfRule type="containsText" dxfId="2" priority="662" operator="between" text="库存为">
      <formula>NOT(ISERROR(SEARCH("库存为",AU2628)))</formula>
    </cfRule>
  </conditionalFormatting>
  <conditionalFormatting sqref="AU2629">
    <cfRule type="cellIs" dxfId="0" priority="7229" operator="lessThan">
      <formula>20</formula>
    </cfRule>
    <cfRule type="cellIs" dxfId="1" priority="3945" operator="greaterThan">
      <formula>120</formula>
    </cfRule>
    <cfRule type="containsText" dxfId="2" priority="661" operator="between" text="库存为">
      <formula>NOT(ISERROR(SEARCH("库存为",AU2629)))</formula>
    </cfRule>
  </conditionalFormatting>
  <conditionalFormatting sqref="AU2630">
    <cfRule type="cellIs" dxfId="0" priority="7228" operator="lessThan">
      <formula>20</formula>
    </cfRule>
    <cfRule type="cellIs" dxfId="1" priority="3944" operator="greaterThan">
      <formula>120</formula>
    </cfRule>
    <cfRule type="containsText" dxfId="2" priority="660" operator="between" text="库存为">
      <formula>NOT(ISERROR(SEARCH("库存为",AU2630)))</formula>
    </cfRule>
  </conditionalFormatting>
  <conditionalFormatting sqref="AU2631">
    <cfRule type="cellIs" dxfId="0" priority="7227" operator="lessThan">
      <formula>20</formula>
    </cfRule>
    <cfRule type="cellIs" dxfId="1" priority="3943" operator="greaterThan">
      <formula>120</formula>
    </cfRule>
    <cfRule type="containsText" dxfId="2" priority="659" operator="between" text="库存为">
      <formula>NOT(ISERROR(SEARCH("库存为",AU2631)))</formula>
    </cfRule>
  </conditionalFormatting>
  <conditionalFormatting sqref="AU2632">
    <cfRule type="cellIs" dxfId="0" priority="7226" operator="lessThan">
      <formula>20</formula>
    </cfRule>
    <cfRule type="cellIs" dxfId="1" priority="3942" operator="greaterThan">
      <formula>120</formula>
    </cfRule>
    <cfRule type="containsText" dxfId="2" priority="658" operator="between" text="库存为">
      <formula>NOT(ISERROR(SEARCH("库存为",AU2632)))</formula>
    </cfRule>
  </conditionalFormatting>
  <conditionalFormatting sqref="AU2633">
    <cfRule type="cellIs" dxfId="0" priority="7225" operator="lessThan">
      <formula>20</formula>
    </cfRule>
    <cfRule type="cellIs" dxfId="1" priority="3941" operator="greaterThan">
      <formula>120</formula>
    </cfRule>
    <cfRule type="containsText" dxfId="2" priority="657" operator="between" text="库存为">
      <formula>NOT(ISERROR(SEARCH("库存为",AU2633)))</formula>
    </cfRule>
  </conditionalFormatting>
  <conditionalFormatting sqref="AU2634">
    <cfRule type="cellIs" dxfId="0" priority="7224" operator="lessThan">
      <formula>20</formula>
    </cfRule>
    <cfRule type="cellIs" dxfId="1" priority="3940" operator="greaterThan">
      <formula>120</formula>
    </cfRule>
    <cfRule type="containsText" dxfId="2" priority="656" operator="between" text="库存为">
      <formula>NOT(ISERROR(SEARCH("库存为",AU2634)))</formula>
    </cfRule>
  </conditionalFormatting>
  <conditionalFormatting sqref="AU2635">
    <cfRule type="cellIs" dxfId="0" priority="7223" operator="lessThan">
      <formula>20</formula>
    </cfRule>
    <cfRule type="cellIs" dxfId="1" priority="3939" operator="greaterThan">
      <formula>120</formula>
    </cfRule>
    <cfRule type="containsText" dxfId="2" priority="655" operator="between" text="库存为">
      <formula>NOT(ISERROR(SEARCH("库存为",AU2635)))</formula>
    </cfRule>
  </conditionalFormatting>
  <conditionalFormatting sqref="AU2636">
    <cfRule type="cellIs" dxfId="0" priority="7222" operator="lessThan">
      <formula>20</formula>
    </cfRule>
    <cfRule type="cellIs" dxfId="1" priority="3938" operator="greaterThan">
      <formula>120</formula>
    </cfRule>
    <cfRule type="containsText" dxfId="2" priority="654" operator="between" text="库存为">
      <formula>NOT(ISERROR(SEARCH("库存为",AU2636)))</formula>
    </cfRule>
  </conditionalFormatting>
  <conditionalFormatting sqref="AU2637">
    <cfRule type="cellIs" dxfId="0" priority="7221" operator="lessThan">
      <formula>20</formula>
    </cfRule>
    <cfRule type="cellIs" dxfId="1" priority="3937" operator="greaterThan">
      <formula>120</formula>
    </cfRule>
    <cfRule type="containsText" dxfId="2" priority="653" operator="between" text="库存为">
      <formula>NOT(ISERROR(SEARCH("库存为",AU2637)))</formula>
    </cfRule>
  </conditionalFormatting>
  <conditionalFormatting sqref="AU2638">
    <cfRule type="cellIs" dxfId="0" priority="7220" operator="lessThan">
      <formula>20</formula>
    </cfRule>
    <cfRule type="cellIs" dxfId="1" priority="3936" operator="greaterThan">
      <formula>120</formula>
    </cfRule>
    <cfRule type="containsText" dxfId="2" priority="652" operator="between" text="库存为">
      <formula>NOT(ISERROR(SEARCH("库存为",AU2638)))</formula>
    </cfRule>
  </conditionalFormatting>
  <conditionalFormatting sqref="AU2639">
    <cfRule type="cellIs" dxfId="0" priority="7219" operator="lessThan">
      <formula>20</formula>
    </cfRule>
    <cfRule type="cellIs" dxfId="1" priority="3935" operator="greaterThan">
      <formula>120</formula>
    </cfRule>
    <cfRule type="containsText" dxfId="2" priority="651" operator="between" text="库存为">
      <formula>NOT(ISERROR(SEARCH("库存为",AU2639)))</formula>
    </cfRule>
  </conditionalFormatting>
  <conditionalFormatting sqref="AU2640">
    <cfRule type="cellIs" dxfId="0" priority="7218" operator="lessThan">
      <formula>20</formula>
    </cfRule>
    <cfRule type="cellIs" dxfId="1" priority="3934" operator="greaterThan">
      <formula>120</formula>
    </cfRule>
    <cfRule type="containsText" dxfId="2" priority="650" operator="between" text="库存为">
      <formula>NOT(ISERROR(SEARCH("库存为",AU2640)))</formula>
    </cfRule>
  </conditionalFormatting>
  <conditionalFormatting sqref="AU2641">
    <cfRule type="cellIs" dxfId="0" priority="7217" operator="lessThan">
      <formula>20</formula>
    </cfRule>
    <cfRule type="cellIs" dxfId="1" priority="3933" operator="greaterThan">
      <formula>120</formula>
    </cfRule>
    <cfRule type="containsText" dxfId="2" priority="649" operator="between" text="库存为">
      <formula>NOT(ISERROR(SEARCH("库存为",AU2641)))</formula>
    </cfRule>
  </conditionalFormatting>
  <conditionalFormatting sqref="AU2642">
    <cfRule type="cellIs" dxfId="0" priority="7216" operator="lessThan">
      <formula>20</formula>
    </cfRule>
    <cfRule type="cellIs" dxfId="1" priority="3932" operator="greaterThan">
      <formula>120</formula>
    </cfRule>
    <cfRule type="containsText" dxfId="2" priority="648" operator="between" text="库存为">
      <formula>NOT(ISERROR(SEARCH("库存为",AU2642)))</formula>
    </cfRule>
  </conditionalFormatting>
  <conditionalFormatting sqref="AU2643">
    <cfRule type="cellIs" dxfId="0" priority="7215" operator="lessThan">
      <formula>20</formula>
    </cfRule>
    <cfRule type="cellIs" dxfId="1" priority="3931" operator="greaterThan">
      <formula>120</formula>
    </cfRule>
    <cfRule type="containsText" dxfId="2" priority="647" operator="between" text="库存为">
      <formula>NOT(ISERROR(SEARCH("库存为",AU2643)))</formula>
    </cfRule>
  </conditionalFormatting>
  <conditionalFormatting sqref="AU2644">
    <cfRule type="cellIs" dxfId="0" priority="7214" operator="lessThan">
      <formula>20</formula>
    </cfRule>
    <cfRule type="cellIs" dxfId="1" priority="3930" operator="greaterThan">
      <formula>120</formula>
    </cfRule>
    <cfRule type="containsText" dxfId="2" priority="646" operator="between" text="库存为">
      <formula>NOT(ISERROR(SEARCH("库存为",AU2644)))</formula>
    </cfRule>
  </conditionalFormatting>
  <conditionalFormatting sqref="AU2645">
    <cfRule type="cellIs" dxfId="0" priority="7213" operator="lessThan">
      <formula>20</formula>
    </cfRule>
    <cfRule type="cellIs" dxfId="1" priority="3929" operator="greaterThan">
      <formula>120</formula>
    </cfRule>
    <cfRule type="containsText" dxfId="2" priority="645" operator="between" text="库存为">
      <formula>NOT(ISERROR(SEARCH("库存为",AU2645)))</formula>
    </cfRule>
  </conditionalFormatting>
  <conditionalFormatting sqref="AU2646">
    <cfRule type="cellIs" dxfId="0" priority="7212" operator="lessThan">
      <formula>20</formula>
    </cfRule>
    <cfRule type="cellIs" dxfId="1" priority="3928" operator="greaterThan">
      <formula>120</formula>
    </cfRule>
    <cfRule type="containsText" dxfId="2" priority="644" operator="between" text="库存为">
      <formula>NOT(ISERROR(SEARCH("库存为",AU2646)))</formula>
    </cfRule>
  </conditionalFormatting>
  <conditionalFormatting sqref="AU2647">
    <cfRule type="cellIs" dxfId="0" priority="7211" operator="lessThan">
      <formula>20</formula>
    </cfRule>
    <cfRule type="cellIs" dxfId="1" priority="3927" operator="greaterThan">
      <formula>120</formula>
    </cfRule>
    <cfRule type="containsText" dxfId="2" priority="643" operator="between" text="库存为">
      <formula>NOT(ISERROR(SEARCH("库存为",AU2647)))</formula>
    </cfRule>
  </conditionalFormatting>
  <conditionalFormatting sqref="AU2648">
    <cfRule type="cellIs" dxfId="0" priority="7210" operator="lessThan">
      <formula>20</formula>
    </cfRule>
    <cfRule type="cellIs" dxfId="1" priority="3926" operator="greaterThan">
      <formula>120</formula>
    </cfRule>
    <cfRule type="containsText" dxfId="2" priority="642" operator="between" text="库存为">
      <formula>NOT(ISERROR(SEARCH("库存为",AU2648)))</formula>
    </cfRule>
  </conditionalFormatting>
  <conditionalFormatting sqref="AU2649">
    <cfRule type="cellIs" dxfId="0" priority="7209" operator="lessThan">
      <formula>20</formula>
    </cfRule>
    <cfRule type="cellIs" dxfId="1" priority="3925" operator="greaterThan">
      <formula>120</formula>
    </cfRule>
    <cfRule type="containsText" dxfId="2" priority="641" operator="between" text="库存为">
      <formula>NOT(ISERROR(SEARCH("库存为",AU2649)))</formula>
    </cfRule>
  </conditionalFormatting>
  <conditionalFormatting sqref="AU2650">
    <cfRule type="cellIs" dxfId="0" priority="7208" operator="lessThan">
      <formula>20</formula>
    </cfRule>
    <cfRule type="cellIs" dxfId="1" priority="3924" operator="greaterThan">
      <formula>120</formula>
    </cfRule>
    <cfRule type="containsText" dxfId="2" priority="640" operator="between" text="库存为">
      <formula>NOT(ISERROR(SEARCH("库存为",AU2650)))</formula>
    </cfRule>
  </conditionalFormatting>
  <conditionalFormatting sqref="AU2651">
    <cfRule type="cellIs" dxfId="0" priority="7207" operator="lessThan">
      <formula>20</formula>
    </cfRule>
    <cfRule type="cellIs" dxfId="1" priority="3923" operator="greaterThan">
      <formula>120</formula>
    </cfRule>
    <cfRule type="containsText" dxfId="2" priority="639" operator="between" text="库存为">
      <formula>NOT(ISERROR(SEARCH("库存为",AU2651)))</formula>
    </cfRule>
  </conditionalFormatting>
  <conditionalFormatting sqref="AU2652">
    <cfRule type="cellIs" dxfId="0" priority="7206" operator="lessThan">
      <formula>20</formula>
    </cfRule>
    <cfRule type="cellIs" dxfId="1" priority="3922" operator="greaterThan">
      <formula>120</formula>
    </cfRule>
    <cfRule type="containsText" dxfId="2" priority="638" operator="between" text="库存为">
      <formula>NOT(ISERROR(SEARCH("库存为",AU2652)))</formula>
    </cfRule>
  </conditionalFormatting>
  <conditionalFormatting sqref="AU2653">
    <cfRule type="cellIs" dxfId="0" priority="7205" operator="lessThan">
      <formula>20</formula>
    </cfRule>
    <cfRule type="cellIs" dxfId="1" priority="3921" operator="greaterThan">
      <formula>120</formula>
    </cfRule>
    <cfRule type="containsText" dxfId="2" priority="637" operator="between" text="库存为">
      <formula>NOT(ISERROR(SEARCH("库存为",AU2653)))</formula>
    </cfRule>
  </conditionalFormatting>
  <conditionalFormatting sqref="AU2654">
    <cfRule type="cellIs" dxfId="0" priority="7204" operator="lessThan">
      <formula>20</formula>
    </cfRule>
    <cfRule type="cellIs" dxfId="1" priority="3920" operator="greaterThan">
      <formula>120</formula>
    </cfRule>
    <cfRule type="containsText" dxfId="2" priority="636" operator="between" text="库存为">
      <formula>NOT(ISERROR(SEARCH("库存为",AU2654)))</formula>
    </cfRule>
  </conditionalFormatting>
  <conditionalFormatting sqref="AU2655">
    <cfRule type="cellIs" dxfId="0" priority="7203" operator="lessThan">
      <formula>20</formula>
    </cfRule>
    <cfRule type="cellIs" dxfId="1" priority="3919" operator="greaterThan">
      <formula>120</formula>
    </cfRule>
    <cfRule type="containsText" dxfId="2" priority="635" operator="between" text="库存为">
      <formula>NOT(ISERROR(SEARCH("库存为",AU2655)))</formula>
    </cfRule>
  </conditionalFormatting>
  <conditionalFormatting sqref="AU2656">
    <cfRule type="cellIs" dxfId="0" priority="7202" operator="lessThan">
      <formula>20</formula>
    </cfRule>
    <cfRule type="cellIs" dxfId="1" priority="3918" operator="greaterThan">
      <formula>120</formula>
    </cfRule>
    <cfRule type="containsText" dxfId="2" priority="634" operator="between" text="库存为">
      <formula>NOT(ISERROR(SEARCH("库存为",AU2656)))</formula>
    </cfRule>
  </conditionalFormatting>
  <conditionalFormatting sqref="AU2657">
    <cfRule type="cellIs" dxfId="0" priority="7201" operator="lessThan">
      <formula>20</formula>
    </cfRule>
    <cfRule type="cellIs" dxfId="1" priority="3917" operator="greaterThan">
      <formula>120</formula>
    </cfRule>
    <cfRule type="containsText" dxfId="2" priority="633" operator="between" text="库存为">
      <formula>NOT(ISERROR(SEARCH("库存为",AU2657)))</formula>
    </cfRule>
  </conditionalFormatting>
  <conditionalFormatting sqref="AU2658">
    <cfRule type="cellIs" dxfId="0" priority="7200" operator="lessThan">
      <formula>20</formula>
    </cfRule>
    <cfRule type="cellIs" dxfId="1" priority="3916" operator="greaterThan">
      <formula>120</formula>
    </cfRule>
    <cfRule type="containsText" dxfId="2" priority="632" operator="between" text="库存为">
      <formula>NOT(ISERROR(SEARCH("库存为",AU2658)))</formula>
    </cfRule>
  </conditionalFormatting>
  <conditionalFormatting sqref="AU2659">
    <cfRule type="cellIs" dxfId="0" priority="7199" operator="lessThan">
      <formula>20</formula>
    </cfRule>
    <cfRule type="cellIs" dxfId="1" priority="3915" operator="greaterThan">
      <formula>120</formula>
    </cfRule>
    <cfRule type="containsText" dxfId="2" priority="631" operator="between" text="库存为">
      <formula>NOT(ISERROR(SEARCH("库存为",AU2659)))</formula>
    </cfRule>
  </conditionalFormatting>
  <conditionalFormatting sqref="AU2660">
    <cfRule type="cellIs" dxfId="0" priority="7198" operator="lessThan">
      <formula>20</formula>
    </cfRule>
    <cfRule type="cellIs" dxfId="1" priority="3914" operator="greaterThan">
      <formula>120</formula>
    </cfRule>
    <cfRule type="containsText" dxfId="2" priority="630" operator="between" text="库存为">
      <formula>NOT(ISERROR(SEARCH("库存为",AU2660)))</formula>
    </cfRule>
  </conditionalFormatting>
  <conditionalFormatting sqref="AU2661">
    <cfRule type="cellIs" dxfId="0" priority="7197" operator="lessThan">
      <formula>20</formula>
    </cfRule>
    <cfRule type="cellIs" dxfId="1" priority="3913" operator="greaterThan">
      <formula>120</formula>
    </cfRule>
    <cfRule type="containsText" dxfId="2" priority="629" operator="between" text="库存为">
      <formula>NOT(ISERROR(SEARCH("库存为",AU2661)))</formula>
    </cfRule>
  </conditionalFormatting>
  <conditionalFormatting sqref="AU2662">
    <cfRule type="cellIs" dxfId="0" priority="7196" operator="lessThan">
      <formula>20</formula>
    </cfRule>
    <cfRule type="cellIs" dxfId="1" priority="3912" operator="greaterThan">
      <formula>120</formula>
    </cfRule>
    <cfRule type="containsText" dxfId="2" priority="628" operator="between" text="库存为">
      <formula>NOT(ISERROR(SEARCH("库存为",AU2662)))</formula>
    </cfRule>
  </conditionalFormatting>
  <conditionalFormatting sqref="AU2663">
    <cfRule type="cellIs" dxfId="0" priority="7195" operator="lessThan">
      <formula>20</formula>
    </cfRule>
    <cfRule type="cellIs" dxfId="1" priority="3911" operator="greaterThan">
      <formula>120</formula>
    </cfRule>
    <cfRule type="containsText" dxfId="2" priority="627" operator="between" text="库存为">
      <formula>NOT(ISERROR(SEARCH("库存为",AU2663)))</formula>
    </cfRule>
  </conditionalFormatting>
  <conditionalFormatting sqref="AU2664">
    <cfRule type="cellIs" dxfId="0" priority="7194" operator="lessThan">
      <formula>20</formula>
    </cfRule>
    <cfRule type="cellIs" dxfId="1" priority="3910" operator="greaterThan">
      <formula>120</formula>
    </cfRule>
    <cfRule type="containsText" dxfId="2" priority="626" operator="between" text="库存为">
      <formula>NOT(ISERROR(SEARCH("库存为",AU2664)))</formula>
    </cfRule>
  </conditionalFormatting>
  <conditionalFormatting sqref="AU2665">
    <cfRule type="cellIs" dxfId="0" priority="7193" operator="lessThan">
      <formula>20</formula>
    </cfRule>
    <cfRule type="cellIs" dxfId="1" priority="3909" operator="greaterThan">
      <formula>120</formula>
    </cfRule>
    <cfRule type="containsText" dxfId="2" priority="625" operator="between" text="库存为">
      <formula>NOT(ISERROR(SEARCH("库存为",AU2665)))</formula>
    </cfRule>
  </conditionalFormatting>
  <conditionalFormatting sqref="AU2666">
    <cfRule type="cellIs" dxfId="0" priority="7192" operator="lessThan">
      <formula>20</formula>
    </cfRule>
    <cfRule type="cellIs" dxfId="1" priority="3908" operator="greaterThan">
      <formula>120</formula>
    </cfRule>
    <cfRule type="containsText" dxfId="2" priority="624" operator="between" text="库存为">
      <formula>NOT(ISERROR(SEARCH("库存为",AU2666)))</formula>
    </cfRule>
  </conditionalFormatting>
  <conditionalFormatting sqref="AU2667">
    <cfRule type="cellIs" dxfId="0" priority="7191" operator="lessThan">
      <formula>20</formula>
    </cfRule>
    <cfRule type="cellIs" dxfId="1" priority="3907" operator="greaterThan">
      <formula>120</formula>
    </cfRule>
    <cfRule type="containsText" dxfId="2" priority="623" operator="between" text="库存为">
      <formula>NOT(ISERROR(SEARCH("库存为",AU2667)))</formula>
    </cfRule>
  </conditionalFormatting>
  <conditionalFormatting sqref="AU2668">
    <cfRule type="cellIs" dxfId="0" priority="7190" operator="lessThan">
      <formula>20</formula>
    </cfRule>
    <cfRule type="cellIs" dxfId="1" priority="3906" operator="greaterThan">
      <formula>120</formula>
    </cfRule>
    <cfRule type="containsText" dxfId="2" priority="622" operator="between" text="库存为">
      <formula>NOT(ISERROR(SEARCH("库存为",AU2668)))</formula>
    </cfRule>
  </conditionalFormatting>
  <conditionalFormatting sqref="AU2669">
    <cfRule type="cellIs" dxfId="0" priority="7189" operator="lessThan">
      <formula>20</formula>
    </cfRule>
    <cfRule type="cellIs" dxfId="1" priority="3905" operator="greaterThan">
      <formula>120</formula>
    </cfRule>
    <cfRule type="containsText" dxfId="2" priority="621" operator="between" text="库存为">
      <formula>NOT(ISERROR(SEARCH("库存为",AU2669)))</formula>
    </cfRule>
  </conditionalFormatting>
  <conditionalFormatting sqref="AU2670">
    <cfRule type="cellIs" dxfId="0" priority="7188" operator="lessThan">
      <formula>20</formula>
    </cfRule>
    <cfRule type="cellIs" dxfId="1" priority="3904" operator="greaterThan">
      <formula>120</formula>
    </cfRule>
    <cfRule type="containsText" dxfId="2" priority="620" operator="between" text="库存为">
      <formula>NOT(ISERROR(SEARCH("库存为",AU2670)))</formula>
    </cfRule>
  </conditionalFormatting>
  <conditionalFormatting sqref="AU2671">
    <cfRule type="cellIs" dxfId="0" priority="7187" operator="lessThan">
      <formula>20</formula>
    </cfRule>
    <cfRule type="cellIs" dxfId="1" priority="3903" operator="greaterThan">
      <formula>120</formula>
    </cfRule>
    <cfRule type="containsText" dxfId="2" priority="619" operator="between" text="库存为">
      <formula>NOT(ISERROR(SEARCH("库存为",AU2671)))</formula>
    </cfRule>
  </conditionalFormatting>
  <conditionalFormatting sqref="AU2672">
    <cfRule type="cellIs" dxfId="0" priority="7186" operator="lessThan">
      <formula>20</formula>
    </cfRule>
    <cfRule type="cellIs" dxfId="1" priority="3902" operator="greaterThan">
      <formula>120</formula>
    </cfRule>
    <cfRule type="containsText" dxfId="2" priority="618" operator="between" text="库存为">
      <formula>NOT(ISERROR(SEARCH("库存为",AU2672)))</formula>
    </cfRule>
  </conditionalFormatting>
  <conditionalFormatting sqref="AU2673">
    <cfRule type="cellIs" dxfId="0" priority="7185" operator="lessThan">
      <formula>20</formula>
    </cfRule>
    <cfRule type="cellIs" dxfId="1" priority="3901" operator="greaterThan">
      <formula>120</formula>
    </cfRule>
    <cfRule type="containsText" dxfId="2" priority="617" operator="between" text="库存为">
      <formula>NOT(ISERROR(SEARCH("库存为",AU2673)))</formula>
    </cfRule>
  </conditionalFormatting>
  <conditionalFormatting sqref="AU2674">
    <cfRule type="cellIs" dxfId="0" priority="7184" operator="lessThan">
      <formula>20</formula>
    </cfRule>
    <cfRule type="cellIs" dxfId="1" priority="3900" operator="greaterThan">
      <formula>120</formula>
    </cfRule>
    <cfRule type="containsText" dxfId="2" priority="616" operator="between" text="库存为">
      <formula>NOT(ISERROR(SEARCH("库存为",AU2674)))</formula>
    </cfRule>
  </conditionalFormatting>
  <conditionalFormatting sqref="AU2675">
    <cfRule type="cellIs" dxfId="0" priority="7183" operator="lessThan">
      <formula>20</formula>
    </cfRule>
    <cfRule type="cellIs" dxfId="1" priority="3899" operator="greaterThan">
      <formula>120</formula>
    </cfRule>
    <cfRule type="containsText" dxfId="2" priority="615" operator="between" text="库存为">
      <formula>NOT(ISERROR(SEARCH("库存为",AU2675)))</formula>
    </cfRule>
  </conditionalFormatting>
  <conditionalFormatting sqref="AU2676">
    <cfRule type="cellIs" dxfId="0" priority="7182" operator="lessThan">
      <formula>20</formula>
    </cfRule>
    <cfRule type="cellIs" dxfId="1" priority="3898" operator="greaterThan">
      <formula>120</formula>
    </cfRule>
    <cfRule type="containsText" dxfId="2" priority="614" operator="between" text="库存为">
      <formula>NOT(ISERROR(SEARCH("库存为",AU2676)))</formula>
    </cfRule>
  </conditionalFormatting>
  <conditionalFormatting sqref="AU2677">
    <cfRule type="cellIs" dxfId="0" priority="7181" operator="lessThan">
      <formula>20</formula>
    </cfRule>
    <cfRule type="cellIs" dxfId="1" priority="3897" operator="greaterThan">
      <formula>120</formula>
    </cfRule>
    <cfRule type="containsText" dxfId="2" priority="613" operator="between" text="库存为">
      <formula>NOT(ISERROR(SEARCH("库存为",AU2677)))</formula>
    </cfRule>
  </conditionalFormatting>
  <conditionalFormatting sqref="AU2678">
    <cfRule type="cellIs" dxfId="0" priority="7180" operator="lessThan">
      <formula>20</formula>
    </cfRule>
    <cfRule type="cellIs" dxfId="1" priority="3896" operator="greaterThan">
      <formula>120</formula>
    </cfRule>
    <cfRule type="containsText" dxfId="2" priority="612" operator="between" text="库存为">
      <formula>NOT(ISERROR(SEARCH("库存为",AU2678)))</formula>
    </cfRule>
  </conditionalFormatting>
  <conditionalFormatting sqref="AU2679">
    <cfRule type="cellIs" dxfId="0" priority="7179" operator="lessThan">
      <formula>20</formula>
    </cfRule>
    <cfRule type="cellIs" dxfId="1" priority="3895" operator="greaterThan">
      <formula>120</formula>
    </cfRule>
    <cfRule type="containsText" dxfId="2" priority="611" operator="between" text="库存为">
      <formula>NOT(ISERROR(SEARCH("库存为",AU2679)))</formula>
    </cfRule>
  </conditionalFormatting>
  <conditionalFormatting sqref="AU2680">
    <cfRule type="cellIs" dxfId="0" priority="7178" operator="lessThan">
      <formula>20</formula>
    </cfRule>
    <cfRule type="cellIs" dxfId="1" priority="3894" operator="greaterThan">
      <formula>120</formula>
    </cfRule>
    <cfRule type="containsText" dxfId="2" priority="610" operator="between" text="库存为">
      <formula>NOT(ISERROR(SEARCH("库存为",AU2680)))</formula>
    </cfRule>
  </conditionalFormatting>
  <conditionalFormatting sqref="AU2681">
    <cfRule type="cellIs" dxfId="0" priority="7177" operator="lessThan">
      <formula>20</formula>
    </cfRule>
    <cfRule type="cellIs" dxfId="1" priority="3893" operator="greaterThan">
      <formula>120</formula>
    </cfRule>
    <cfRule type="containsText" dxfId="2" priority="609" operator="between" text="库存为">
      <formula>NOT(ISERROR(SEARCH("库存为",AU2681)))</formula>
    </cfRule>
  </conditionalFormatting>
  <conditionalFormatting sqref="AU2682">
    <cfRule type="cellIs" dxfId="0" priority="7176" operator="lessThan">
      <formula>20</formula>
    </cfRule>
    <cfRule type="cellIs" dxfId="1" priority="3892" operator="greaterThan">
      <formula>120</formula>
    </cfRule>
    <cfRule type="containsText" dxfId="2" priority="608" operator="between" text="库存为">
      <formula>NOT(ISERROR(SEARCH("库存为",AU2682)))</formula>
    </cfRule>
  </conditionalFormatting>
  <conditionalFormatting sqref="AU2683">
    <cfRule type="cellIs" dxfId="0" priority="7175" operator="lessThan">
      <formula>20</formula>
    </cfRule>
    <cfRule type="cellIs" dxfId="1" priority="3891" operator="greaterThan">
      <formula>120</formula>
    </cfRule>
    <cfRule type="containsText" dxfId="2" priority="607" operator="between" text="库存为">
      <formula>NOT(ISERROR(SEARCH("库存为",AU2683)))</formula>
    </cfRule>
  </conditionalFormatting>
  <conditionalFormatting sqref="AU2684">
    <cfRule type="cellIs" dxfId="0" priority="7174" operator="lessThan">
      <formula>20</formula>
    </cfRule>
    <cfRule type="cellIs" dxfId="1" priority="3890" operator="greaterThan">
      <formula>120</formula>
    </cfRule>
    <cfRule type="containsText" dxfId="2" priority="606" operator="between" text="库存为">
      <formula>NOT(ISERROR(SEARCH("库存为",AU2684)))</formula>
    </cfRule>
  </conditionalFormatting>
  <conditionalFormatting sqref="AU2685">
    <cfRule type="cellIs" dxfId="0" priority="7173" operator="lessThan">
      <formula>20</formula>
    </cfRule>
    <cfRule type="cellIs" dxfId="1" priority="3889" operator="greaterThan">
      <formula>120</formula>
    </cfRule>
    <cfRule type="containsText" dxfId="2" priority="605" operator="between" text="库存为">
      <formula>NOT(ISERROR(SEARCH("库存为",AU2685)))</formula>
    </cfRule>
  </conditionalFormatting>
  <conditionalFormatting sqref="AU2686">
    <cfRule type="cellIs" dxfId="0" priority="7172" operator="lessThan">
      <formula>20</formula>
    </cfRule>
    <cfRule type="cellIs" dxfId="1" priority="3888" operator="greaterThan">
      <formula>120</formula>
    </cfRule>
    <cfRule type="containsText" dxfId="2" priority="604" operator="between" text="库存为">
      <formula>NOT(ISERROR(SEARCH("库存为",AU2686)))</formula>
    </cfRule>
  </conditionalFormatting>
  <conditionalFormatting sqref="AU2687">
    <cfRule type="cellIs" dxfId="0" priority="7171" operator="lessThan">
      <formula>20</formula>
    </cfRule>
    <cfRule type="cellIs" dxfId="1" priority="3887" operator="greaterThan">
      <formula>120</formula>
    </cfRule>
    <cfRule type="containsText" dxfId="2" priority="603" operator="between" text="库存为">
      <formula>NOT(ISERROR(SEARCH("库存为",AU2687)))</formula>
    </cfRule>
  </conditionalFormatting>
  <conditionalFormatting sqref="AU2688">
    <cfRule type="cellIs" dxfId="0" priority="7170" operator="lessThan">
      <formula>20</formula>
    </cfRule>
    <cfRule type="cellIs" dxfId="1" priority="3886" operator="greaterThan">
      <formula>120</formula>
    </cfRule>
    <cfRule type="containsText" dxfId="2" priority="602" operator="between" text="库存为">
      <formula>NOT(ISERROR(SEARCH("库存为",AU2688)))</formula>
    </cfRule>
  </conditionalFormatting>
  <conditionalFormatting sqref="AU2689">
    <cfRule type="cellIs" dxfId="0" priority="7169" operator="lessThan">
      <formula>20</formula>
    </cfRule>
    <cfRule type="cellIs" dxfId="1" priority="3885" operator="greaterThan">
      <formula>120</formula>
    </cfRule>
    <cfRule type="containsText" dxfId="2" priority="601" operator="between" text="库存为">
      <formula>NOT(ISERROR(SEARCH("库存为",AU2689)))</formula>
    </cfRule>
  </conditionalFormatting>
  <conditionalFormatting sqref="AU2690">
    <cfRule type="cellIs" dxfId="0" priority="7168" operator="lessThan">
      <formula>20</formula>
    </cfRule>
    <cfRule type="cellIs" dxfId="1" priority="3884" operator="greaterThan">
      <formula>120</formula>
    </cfRule>
    <cfRule type="containsText" dxfId="2" priority="600" operator="between" text="库存为">
      <formula>NOT(ISERROR(SEARCH("库存为",AU2690)))</formula>
    </cfRule>
  </conditionalFormatting>
  <conditionalFormatting sqref="AU2691">
    <cfRule type="cellIs" dxfId="0" priority="7167" operator="lessThan">
      <formula>20</formula>
    </cfRule>
    <cfRule type="cellIs" dxfId="1" priority="3883" operator="greaterThan">
      <formula>120</formula>
    </cfRule>
    <cfRule type="containsText" dxfId="2" priority="599" operator="between" text="库存为">
      <formula>NOT(ISERROR(SEARCH("库存为",AU2691)))</formula>
    </cfRule>
  </conditionalFormatting>
  <conditionalFormatting sqref="AU2692">
    <cfRule type="cellIs" dxfId="0" priority="7166" operator="lessThan">
      <formula>20</formula>
    </cfRule>
    <cfRule type="cellIs" dxfId="1" priority="3882" operator="greaterThan">
      <formula>120</formula>
    </cfRule>
    <cfRule type="containsText" dxfId="2" priority="598" operator="between" text="库存为">
      <formula>NOT(ISERROR(SEARCH("库存为",AU2692)))</formula>
    </cfRule>
  </conditionalFormatting>
  <conditionalFormatting sqref="AU2693">
    <cfRule type="cellIs" dxfId="0" priority="7165" operator="lessThan">
      <formula>20</formula>
    </cfRule>
    <cfRule type="cellIs" dxfId="1" priority="3881" operator="greaterThan">
      <formula>120</formula>
    </cfRule>
    <cfRule type="containsText" dxfId="2" priority="597" operator="between" text="库存为">
      <formula>NOT(ISERROR(SEARCH("库存为",AU2693)))</formula>
    </cfRule>
  </conditionalFormatting>
  <conditionalFormatting sqref="AU2694">
    <cfRule type="cellIs" dxfId="0" priority="7164" operator="lessThan">
      <formula>20</formula>
    </cfRule>
    <cfRule type="cellIs" dxfId="1" priority="3880" operator="greaterThan">
      <formula>120</formula>
    </cfRule>
    <cfRule type="containsText" dxfId="2" priority="596" operator="between" text="库存为">
      <formula>NOT(ISERROR(SEARCH("库存为",AU2694)))</formula>
    </cfRule>
  </conditionalFormatting>
  <conditionalFormatting sqref="AU2695">
    <cfRule type="cellIs" dxfId="0" priority="7163" operator="lessThan">
      <formula>20</formula>
    </cfRule>
    <cfRule type="cellIs" dxfId="1" priority="3879" operator="greaterThan">
      <formula>120</formula>
    </cfRule>
    <cfRule type="containsText" dxfId="2" priority="595" operator="between" text="库存为">
      <formula>NOT(ISERROR(SEARCH("库存为",AU2695)))</formula>
    </cfRule>
  </conditionalFormatting>
  <conditionalFormatting sqref="AU2696">
    <cfRule type="cellIs" dxfId="0" priority="7162" operator="lessThan">
      <formula>20</formula>
    </cfRule>
    <cfRule type="cellIs" dxfId="1" priority="3878" operator="greaterThan">
      <formula>120</formula>
    </cfRule>
    <cfRule type="containsText" dxfId="2" priority="594" operator="between" text="库存为">
      <formula>NOT(ISERROR(SEARCH("库存为",AU2696)))</formula>
    </cfRule>
  </conditionalFormatting>
  <conditionalFormatting sqref="AU2697">
    <cfRule type="cellIs" dxfId="0" priority="7161" operator="lessThan">
      <formula>20</formula>
    </cfRule>
    <cfRule type="cellIs" dxfId="1" priority="3877" operator="greaterThan">
      <formula>120</formula>
    </cfRule>
    <cfRule type="containsText" dxfId="2" priority="593" operator="between" text="库存为">
      <formula>NOT(ISERROR(SEARCH("库存为",AU2697)))</formula>
    </cfRule>
  </conditionalFormatting>
  <conditionalFormatting sqref="AU2698">
    <cfRule type="cellIs" dxfId="0" priority="7160" operator="lessThan">
      <formula>20</formula>
    </cfRule>
    <cfRule type="cellIs" dxfId="1" priority="3876" operator="greaterThan">
      <formula>120</formula>
    </cfRule>
    <cfRule type="containsText" dxfId="2" priority="592" operator="between" text="库存为">
      <formula>NOT(ISERROR(SEARCH("库存为",AU2698)))</formula>
    </cfRule>
  </conditionalFormatting>
  <conditionalFormatting sqref="AU2699">
    <cfRule type="cellIs" dxfId="0" priority="7159" operator="lessThan">
      <formula>20</formula>
    </cfRule>
    <cfRule type="cellIs" dxfId="1" priority="3875" operator="greaterThan">
      <formula>120</formula>
    </cfRule>
    <cfRule type="containsText" dxfId="2" priority="591" operator="between" text="库存为">
      <formula>NOT(ISERROR(SEARCH("库存为",AU2699)))</formula>
    </cfRule>
  </conditionalFormatting>
  <conditionalFormatting sqref="AU2700">
    <cfRule type="cellIs" dxfId="0" priority="7158" operator="lessThan">
      <formula>20</formula>
    </cfRule>
    <cfRule type="cellIs" dxfId="1" priority="3874" operator="greaterThan">
      <formula>120</formula>
    </cfRule>
    <cfRule type="containsText" dxfId="2" priority="590" operator="between" text="库存为">
      <formula>NOT(ISERROR(SEARCH("库存为",AU2700)))</formula>
    </cfRule>
  </conditionalFormatting>
  <conditionalFormatting sqref="AU2701">
    <cfRule type="cellIs" dxfId="0" priority="7157" operator="lessThan">
      <formula>20</formula>
    </cfRule>
    <cfRule type="cellIs" dxfId="1" priority="3873" operator="greaterThan">
      <formula>120</formula>
    </cfRule>
    <cfRule type="containsText" dxfId="2" priority="589" operator="between" text="库存为">
      <formula>NOT(ISERROR(SEARCH("库存为",AU2701)))</formula>
    </cfRule>
  </conditionalFormatting>
  <conditionalFormatting sqref="AU2702">
    <cfRule type="cellIs" dxfId="0" priority="7156" operator="lessThan">
      <formula>20</formula>
    </cfRule>
    <cfRule type="cellIs" dxfId="1" priority="3872" operator="greaterThan">
      <formula>120</formula>
    </cfRule>
    <cfRule type="containsText" dxfId="2" priority="588" operator="between" text="库存为">
      <formula>NOT(ISERROR(SEARCH("库存为",AU2702)))</formula>
    </cfRule>
  </conditionalFormatting>
  <conditionalFormatting sqref="AU2703">
    <cfRule type="cellIs" dxfId="0" priority="7155" operator="lessThan">
      <formula>20</formula>
    </cfRule>
    <cfRule type="cellIs" dxfId="1" priority="3871" operator="greaterThan">
      <formula>120</formula>
    </cfRule>
    <cfRule type="containsText" dxfId="2" priority="587" operator="between" text="库存为">
      <formula>NOT(ISERROR(SEARCH("库存为",AU2703)))</formula>
    </cfRule>
  </conditionalFormatting>
  <conditionalFormatting sqref="AU2704">
    <cfRule type="cellIs" dxfId="0" priority="7154" operator="lessThan">
      <formula>20</formula>
    </cfRule>
    <cfRule type="cellIs" dxfId="1" priority="3870" operator="greaterThan">
      <formula>120</formula>
    </cfRule>
    <cfRule type="containsText" dxfId="2" priority="586" operator="between" text="库存为">
      <formula>NOT(ISERROR(SEARCH("库存为",AU2704)))</formula>
    </cfRule>
  </conditionalFormatting>
  <conditionalFormatting sqref="AU2705">
    <cfRule type="cellIs" dxfId="0" priority="7153" operator="lessThan">
      <formula>20</formula>
    </cfRule>
    <cfRule type="cellIs" dxfId="1" priority="3869" operator="greaterThan">
      <formula>120</formula>
    </cfRule>
    <cfRule type="containsText" dxfId="2" priority="585" operator="between" text="库存为">
      <formula>NOT(ISERROR(SEARCH("库存为",AU2705)))</formula>
    </cfRule>
  </conditionalFormatting>
  <conditionalFormatting sqref="AU2706">
    <cfRule type="cellIs" dxfId="0" priority="7152" operator="lessThan">
      <formula>20</formula>
    </cfRule>
    <cfRule type="cellIs" dxfId="1" priority="3868" operator="greaterThan">
      <formula>120</formula>
    </cfRule>
    <cfRule type="containsText" dxfId="2" priority="584" operator="between" text="库存为">
      <formula>NOT(ISERROR(SEARCH("库存为",AU2706)))</formula>
    </cfRule>
  </conditionalFormatting>
  <conditionalFormatting sqref="AU2707">
    <cfRule type="cellIs" dxfId="0" priority="7151" operator="lessThan">
      <formula>20</formula>
    </cfRule>
    <cfRule type="cellIs" dxfId="1" priority="3867" operator="greaterThan">
      <formula>120</formula>
    </cfRule>
    <cfRule type="containsText" dxfId="2" priority="583" operator="between" text="库存为">
      <formula>NOT(ISERROR(SEARCH("库存为",AU2707)))</formula>
    </cfRule>
  </conditionalFormatting>
  <conditionalFormatting sqref="AU2708">
    <cfRule type="cellIs" dxfId="0" priority="7150" operator="lessThan">
      <formula>20</formula>
    </cfRule>
    <cfRule type="cellIs" dxfId="1" priority="3866" operator="greaterThan">
      <formula>120</formula>
    </cfRule>
    <cfRule type="containsText" dxfId="2" priority="582" operator="between" text="库存为">
      <formula>NOT(ISERROR(SEARCH("库存为",AU2708)))</formula>
    </cfRule>
  </conditionalFormatting>
  <conditionalFormatting sqref="AU2709">
    <cfRule type="cellIs" dxfId="0" priority="7149" operator="lessThan">
      <formula>20</formula>
    </cfRule>
    <cfRule type="cellIs" dxfId="1" priority="3865" operator="greaterThan">
      <formula>120</formula>
    </cfRule>
    <cfRule type="containsText" dxfId="2" priority="581" operator="between" text="库存为">
      <formula>NOT(ISERROR(SEARCH("库存为",AU2709)))</formula>
    </cfRule>
  </conditionalFormatting>
  <conditionalFormatting sqref="AU2710">
    <cfRule type="cellIs" dxfId="0" priority="7148" operator="lessThan">
      <formula>20</formula>
    </cfRule>
    <cfRule type="cellIs" dxfId="1" priority="3864" operator="greaterThan">
      <formula>120</formula>
    </cfRule>
    <cfRule type="containsText" dxfId="2" priority="580" operator="between" text="库存为">
      <formula>NOT(ISERROR(SEARCH("库存为",AU2710)))</formula>
    </cfRule>
  </conditionalFormatting>
  <conditionalFormatting sqref="AU2711">
    <cfRule type="cellIs" dxfId="0" priority="7147" operator="lessThan">
      <formula>20</formula>
    </cfRule>
    <cfRule type="cellIs" dxfId="1" priority="3863" operator="greaterThan">
      <formula>120</formula>
    </cfRule>
    <cfRule type="containsText" dxfId="2" priority="579" operator="between" text="库存为">
      <formula>NOT(ISERROR(SEARCH("库存为",AU2711)))</formula>
    </cfRule>
  </conditionalFormatting>
  <conditionalFormatting sqref="AU2712">
    <cfRule type="cellIs" dxfId="0" priority="7146" operator="lessThan">
      <formula>20</formula>
    </cfRule>
    <cfRule type="cellIs" dxfId="1" priority="3862" operator="greaterThan">
      <formula>120</formula>
    </cfRule>
    <cfRule type="containsText" dxfId="2" priority="578" operator="between" text="库存为">
      <formula>NOT(ISERROR(SEARCH("库存为",AU2712)))</formula>
    </cfRule>
  </conditionalFormatting>
  <conditionalFormatting sqref="AU2713">
    <cfRule type="cellIs" dxfId="0" priority="7145" operator="lessThan">
      <formula>20</formula>
    </cfRule>
    <cfRule type="cellIs" dxfId="1" priority="3861" operator="greaterThan">
      <formula>120</formula>
    </cfRule>
    <cfRule type="containsText" dxfId="2" priority="577" operator="between" text="库存为">
      <formula>NOT(ISERROR(SEARCH("库存为",AU2713)))</formula>
    </cfRule>
  </conditionalFormatting>
  <conditionalFormatting sqref="AU2714">
    <cfRule type="cellIs" dxfId="0" priority="7144" operator="lessThan">
      <formula>20</formula>
    </cfRule>
    <cfRule type="cellIs" dxfId="1" priority="3860" operator="greaterThan">
      <formula>120</formula>
    </cfRule>
    <cfRule type="containsText" dxfId="2" priority="576" operator="between" text="库存为">
      <formula>NOT(ISERROR(SEARCH("库存为",AU2714)))</formula>
    </cfRule>
  </conditionalFormatting>
  <conditionalFormatting sqref="AU2715">
    <cfRule type="cellIs" dxfId="0" priority="7143" operator="lessThan">
      <formula>20</formula>
    </cfRule>
    <cfRule type="cellIs" dxfId="1" priority="3859" operator="greaterThan">
      <formula>120</formula>
    </cfRule>
    <cfRule type="containsText" dxfId="2" priority="575" operator="between" text="库存为">
      <formula>NOT(ISERROR(SEARCH("库存为",AU2715)))</formula>
    </cfRule>
  </conditionalFormatting>
  <conditionalFormatting sqref="AU2716">
    <cfRule type="cellIs" dxfId="0" priority="7142" operator="lessThan">
      <formula>20</formula>
    </cfRule>
    <cfRule type="cellIs" dxfId="1" priority="3858" operator="greaterThan">
      <formula>120</formula>
    </cfRule>
    <cfRule type="containsText" dxfId="2" priority="574" operator="between" text="库存为">
      <formula>NOT(ISERROR(SEARCH("库存为",AU2716)))</formula>
    </cfRule>
  </conditionalFormatting>
  <conditionalFormatting sqref="AU2717">
    <cfRule type="cellIs" dxfId="0" priority="7141" operator="lessThan">
      <formula>20</formula>
    </cfRule>
    <cfRule type="cellIs" dxfId="1" priority="3857" operator="greaterThan">
      <formula>120</formula>
    </cfRule>
    <cfRule type="containsText" dxfId="2" priority="573" operator="between" text="库存为">
      <formula>NOT(ISERROR(SEARCH("库存为",AU2717)))</formula>
    </cfRule>
  </conditionalFormatting>
  <conditionalFormatting sqref="AU2718">
    <cfRule type="cellIs" dxfId="0" priority="7140" operator="lessThan">
      <formula>20</formula>
    </cfRule>
    <cfRule type="cellIs" dxfId="1" priority="3856" operator="greaterThan">
      <formula>120</formula>
    </cfRule>
    <cfRule type="containsText" dxfId="2" priority="572" operator="between" text="库存为">
      <formula>NOT(ISERROR(SEARCH("库存为",AU2718)))</formula>
    </cfRule>
  </conditionalFormatting>
  <conditionalFormatting sqref="AU2719">
    <cfRule type="cellIs" dxfId="0" priority="7139" operator="lessThan">
      <formula>20</formula>
    </cfRule>
    <cfRule type="cellIs" dxfId="1" priority="3855" operator="greaterThan">
      <formula>120</formula>
    </cfRule>
    <cfRule type="containsText" dxfId="2" priority="571" operator="between" text="库存为">
      <formula>NOT(ISERROR(SEARCH("库存为",AU2719)))</formula>
    </cfRule>
  </conditionalFormatting>
  <conditionalFormatting sqref="AU2720">
    <cfRule type="cellIs" dxfId="0" priority="7138" operator="lessThan">
      <formula>20</formula>
    </cfRule>
    <cfRule type="cellIs" dxfId="1" priority="3854" operator="greaterThan">
      <formula>120</formula>
    </cfRule>
    <cfRule type="containsText" dxfId="2" priority="570" operator="between" text="库存为">
      <formula>NOT(ISERROR(SEARCH("库存为",AU2720)))</formula>
    </cfRule>
  </conditionalFormatting>
  <conditionalFormatting sqref="AU2721">
    <cfRule type="cellIs" dxfId="0" priority="7137" operator="lessThan">
      <formula>20</formula>
    </cfRule>
    <cfRule type="cellIs" dxfId="1" priority="3853" operator="greaterThan">
      <formula>120</formula>
    </cfRule>
    <cfRule type="containsText" dxfId="2" priority="569" operator="between" text="库存为">
      <formula>NOT(ISERROR(SEARCH("库存为",AU2721)))</formula>
    </cfRule>
  </conditionalFormatting>
  <conditionalFormatting sqref="AU2722">
    <cfRule type="cellIs" dxfId="0" priority="7136" operator="lessThan">
      <formula>20</formula>
    </cfRule>
    <cfRule type="cellIs" dxfId="1" priority="3852" operator="greaterThan">
      <formula>120</formula>
    </cfRule>
    <cfRule type="containsText" dxfId="2" priority="568" operator="between" text="库存为">
      <formula>NOT(ISERROR(SEARCH("库存为",AU2722)))</formula>
    </cfRule>
  </conditionalFormatting>
  <conditionalFormatting sqref="AU2723">
    <cfRule type="cellIs" dxfId="0" priority="7135" operator="lessThan">
      <formula>20</formula>
    </cfRule>
    <cfRule type="cellIs" dxfId="1" priority="3851" operator="greaterThan">
      <formula>120</formula>
    </cfRule>
    <cfRule type="containsText" dxfId="2" priority="567" operator="between" text="库存为">
      <formula>NOT(ISERROR(SEARCH("库存为",AU2723)))</formula>
    </cfRule>
  </conditionalFormatting>
  <conditionalFormatting sqref="AU2724">
    <cfRule type="cellIs" dxfId="0" priority="7134" operator="lessThan">
      <formula>20</formula>
    </cfRule>
    <cfRule type="cellIs" dxfId="1" priority="3850" operator="greaterThan">
      <formula>120</formula>
    </cfRule>
    <cfRule type="containsText" dxfId="2" priority="566" operator="between" text="库存为">
      <formula>NOT(ISERROR(SEARCH("库存为",AU2724)))</formula>
    </cfRule>
  </conditionalFormatting>
  <conditionalFormatting sqref="AU2725">
    <cfRule type="cellIs" dxfId="0" priority="7133" operator="lessThan">
      <formula>20</formula>
    </cfRule>
    <cfRule type="cellIs" dxfId="1" priority="3849" operator="greaterThan">
      <formula>120</formula>
    </cfRule>
    <cfRule type="containsText" dxfId="2" priority="565" operator="between" text="库存为">
      <formula>NOT(ISERROR(SEARCH("库存为",AU2725)))</formula>
    </cfRule>
  </conditionalFormatting>
  <conditionalFormatting sqref="AU2726">
    <cfRule type="cellIs" dxfId="0" priority="7132" operator="lessThan">
      <formula>20</formula>
    </cfRule>
    <cfRule type="cellIs" dxfId="1" priority="3848" operator="greaterThan">
      <formula>120</formula>
    </cfRule>
    <cfRule type="containsText" dxfId="2" priority="564" operator="between" text="库存为">
      <formula>NOT(ISERROR(SEARCH("库存为",AU2726)))</formula>
    </cfRule>
  </conditionalFormatting>
  <conditionalFormatting sqref="AU2727">
    <cfRule type="cellIs" dxfId="0" priority="7131" operator="lessThan">
      <formula>20</formula>
    </cfRule>
    <cfRule type="cellIs" dxfId="1" priority="3847" operator="greaterThan">
      <formula>120</formula>
    </cfRule>
    <cfRule type="containsText" dxfId="2" priority="563" operator="between" text="库存为">
      <formula>NOT(ISERROR(SEARCH("库存为",AU2727)))</formula>
    </cfRule>
  </conditionalFormatting>
  <conditionalFormatting sqref="AU2728">
    <cfRule type="cellIs" dxfId="0" priority="7130" operator="lessThan">
      <formula>20</formula>
    </cfRule>
    <cfRule type="cellIs" dxfId="1" priority="3846" operator="greaterThan">
      <formula>120</formula>
    </cfRule>
    <cfRule type="containsText" dxfId="2" priority="562" operator="between" text="库存为">
      <formula>NOT(ISERROR(SEARCH("库存为",AU2728)))</formula>
    </cfRule>
  </conditionalFormatting>
  <conditionalFormatting sqref="AU2729">
    <cfRule type="cellIs" dxfId="0" priority="7129" operator="lessThan">
      <formula>20</formula>
    </cfRule>
    <cfRule type="cellIs" dxfId="1" priority="3845" operator="greaterThan">
      <formula>120</formula>
    </cfRule>
    <cfRule type="containsText" dxfId="2" priority="561" operator="between" text="库存为">
      <formula>NOT(ISERROR(SEARCH("库存为",AU2729)))</formula>
    </cfRule>
  </conditionalFormatting>
  <conditionalFormatting sqref="AU2730">
    <cfRule type="cellIs" dxfId="0" priority="7128" operator="lessThan">
      <formula>20</formula>
    </cfRule>
    <cfRule type="cellIs" dxfId="1" priority="3844" operator="greaterThan">
      <formula>120</formula>
    </cfRule>
    <cfRule type="containsText" dxfId="2" priority="560" operator="between" text="库存为">
      <formula>NOT(ISERROR(SEARCH("库存为",AU2730)))</formula>
    </cfRule>
  </conditionalFormatting>
  <conditionalFormatting sqref="AU2731">
    <cfRule type="cellIs" dxfId="0" priority="7127" operator="lessThan">
      <formula>20</formula>
    </cfRule>
    <cfRule type="cellIs" dxfId="1" priority="3843" operator="greaterThan">
      <formula>120</formula>
    </cfRule>
    <cfRule type="containsText" dxfId="2" priority="559" operator="between" text="库存为">
      <formula>NOT(ISERROR(SEARCH("库存为",AU2731)))</formula>
    </cfRule>
  </conditionalFormatting>
  <conditionalFormatting sqref="AU2732">
    <cfRule type="cellIs" dxfId="0" priority="7126" operator="lessThan">
      <formula>20</formula>
    </cfRule>
    <cfRule type="cellIs" dxfId="1" priority="3842" operator="greaterThan">
      <formula>120</formula>
    </cfRule>
    <cfRule type="containsText" dxfId="2" priority="558" operator="between" text="库存为">
      <formula>NOT(ISERROR(SEARCH("库存为",AU2732)))</formula>
    </cfRule>
  </conditionalFormatting>
  <conditionalFormatting sqref="AU2733">
    <cfRule type="cellIs" dxfId="0" priority="7125" operator="lessThan">
      <formula>20</formula>
    </cfRule>
    <cfRule type="cellIs" dxfId="1" priority="3841" operator="greaterThan">
      <formula>120</formula>
    </cfRule>
    <cfRule type="containsText" dxfId="2" priority="557" operator="between" text="库存为">
      <formula>NOT(ISERROR(SEARCH("库存为",AU2733)))</formula>
    </cfRule>
  </conditionalFormatting>
  <conditionalFormatting sqref="AU2734">
    <cfRule type="cellIs" dxfId="0" priority="7124" operator="lessThan">
      <formula>20</formula>
    </cfRule>
    <cfRule type="cellIs" dxfId="1" priority="3840" operator="greaterThan">
      <formula>120</formula>
    </cfRule>
    <cfRule type="containsText" dxfId="2" priority="556" operator="between" text="库存为">
      <formula>NOT(ISERROR(SEARCH("库存为",AU2734)))</formula>
    </cfRule>
  </conditionalFormatting>
  <conditionalFormatting sqref="AU2735">
    <cfRule type="cellIs" dxfId="0" priority="7123" operator="lessThan">
      <formula>20</formula>
    </cfRule>
    <cfRule type="cellIs" dxfId="1" priority="3839" operator="greaterThan">
      <formula>120</formula>
    </cfRule>
    <cfRule type="containsText" dxfId="2" priority="555" operator="between" text="库存为">
      <formula>NOT(ISERROR(SEARCH("库存为",AU2735)))</formula>
    </cfRule>
  </conditionalFormatting>
  <conditionalFormatting sqref="AU2736">
    <cfRule type="cellIs" dxfId="0" priority="7122" operator="lessThan">
      <formula>20</formula>
    </cfRule>
    <cfRule type="cellIs" dxfId="1" priority="3838" operator="greaterThan">
      <formula>120</formula>
    </cfRule>
    <cfRule type="containsText" dxfId="2" priority="554" operator="between" text="库存为">
      <formula>NOT(ISERROR(SEARCH("库存为",AU2736)))</formula>
    </cfRule>
  </conditionalFormatting>
  <conditionalFormatting sqref="AU2737">
    <cfRule type="cellIs" dxfId="0" priority="7121" operator="lessThan">
      <formula>20</formula>
    </cfRule>
    <cfRule type="cellIs" dxfId="1" priority="3837" operator="greaterThan">
      <formula>120</formula>
    </cfRule>
    <cfRule type="containsText" dxfId="2" priority="553" operator="between" text="库存为">
      <formula>NOT(ISERROR(SEARCH("库存为",AU2737)))</formula>
    </cfRule>
  </conditionalFormatting>
  <conditionalFormatting sqref="AU2738">
    <cfRule type="cellIs" dxfId="0" priority="7120" operator="lessThan">
      <formula>20</formula>
    </cfRule>
    <cfRule type="cellIs" dxfId="1" priority="3836" operator="greaterThan">
      <formula>120</formula>
    </cfRule>
    <cfRule type="containsText" dxfId="2" priority="552" operator="between" text="库存为">
      <formula>NOT(ISERROR(SEARCH("库存为",AU2738)))</formula>
    </cfRule>
  </conditionalFormatting>
  <conditionalFormatting sqref="AU2739">
    <cfRule type="cellIs" dxfId="0" priority="7119" operator="lessThan">
      <formula>20</formula>
    </cfRule>
    <cfRule type="cellIs" dxfId="1" priority="3835" operator="greaterThan">
      <formula>120</formula>
    </cfRule>
    <cfRule type="containsText" dxfId="2" priority="551" operator="between" text="库存为">
      <formula>NOT(ISERROR(SEARCH("库存为",AU2739)))</formula>
    </cfRule>
  </conditionalFormatting>
  <conditionalFormatting sqref="AU2740">
    <cfRule type="cellIs" dxfId="0" priority="7118" operator="lessThan">
      <formula>20</formula>
    </cfRule>
    <cfRule type="cellIs" dxfId="1" priority="3834" operator="greaterThan">
      <formula>120</formula>
    </cfRule>
    <cfRule type="containsText" dxfId="2" priority="550" operator="between" text="库存为">
      <formula>NOT(ISERROR(SEARCH("库存为",AU2740)))</formula>
    </cfRule>
  </conditionalFormatting>
  <conditionalFormatting sqref="AU2741">
    <cfRule type="cellIs" dxfId="0" priority="7117" operator="lessThan">
      <formula>20</formula>
    </cfRule>
    <cfRule type="cellIs" dxfId="1" priority="3833" operator="greaterThan">
      <formula>120</formula>
    </cfRule>
    <cfRule type="containsText" dxfId="2" priority="549" operator="between" text="库存为">
      <formula>NOT(ISERROR(SEARCH("库存为",AU2741)))</formula>
    </cfRule>
  </conditionalFormatting>
  <conditionalFormatting sqref="AU2742">
    <cfRule type="cellIs" dxfId="0" priority="7116" operator="lessThan">
      <formula>20</formula>
    </cfRule>
    <cfRule type="cellIs" dxfId="1" priority="3832" operator="greaterThan">
      <formula>120</formula>
    </cfRule>
    <cfRule type="containsText" dxfId="2" priority="548" operator="between" text="库存为">
      <formula>NOT(ISERROR(SEARCH("库存为",AU2742)))</formula>
    </cfRule>
  </conditionalFormatting>
  <conditionalFormatting sqref="AU2743">
    <cfRule type="cellIs" dxfId="0" priority="7115" operator="lessThan">
      <formula>20</formula>
    </cfRule>
    <cfRule type="cellIs" dxfId="1" priority="3831" operator="greaterThan">
      <formula>120</formula>
    </cfRule>
    <cfRule type="containsText" dxfId="2" priority="547" operator="between" text="库存为">
      <formula>NOT(ISERROR(SEARCH("库存为",AU2743)))</formula>
    </cfRule>
  </conditionalFormatting>
  <conditionalFormatting sqref="AU2744">
    <cfRule type="cellIs" dxfId="0" priority="7114" operator="lessThan">
      <formula>20</formula>
    </cfRule>
    <cfRule type="cellIs" dxfId="1" priority="3830" operator="greaterThan">
      <formula>120</formula>
    </cfRule>
    <cfRule type="containsText" dxfId="2" priority="546" operator="between" text="库存为">
      <formula>NOT(ISERROR(SEARCH("库存为",AU2744)))</formula>
    </cfRule>
  </conditionalFormatting>
  <conditionalFormatting sqref="AU2745">
    <cfRule type="cellIs" dxfId="0" priority="7113" operator="lessThan">
      <formula>20</formula>
    </cfRule>
    <cfRule type="cellIs" dxfId="1" priority="3829" operator="greaterThan">
      <formula>120</formula>
    </cfRule>
    <cfRule type="containsText" dxfId="2" priority="545" operator="between" text="库存为">
      <formula>NOT(ISERROR(SEARCH("库存为",AU2745)))</formula>
    </cfRule>
  </conditionalFormatting>
  <conditionalFormatting sqref="AU2746">
    <cfRule type="cellIs" dxfId="0" priority="7112" operator="lessThan">
      <formula>20</formula>
    </cfRule>
    <cfRule type="cellIs" dxfId="1" priority="3828" operator="greaterThan">
      <formula>120</formula>
    </cfRule>
    <cfRule type="containsText" dxfId="2" priority="544" operator="between" text="库存为">
      <formula>NOT(ISERROR(SEARCH("库存为",AU2746)))</formula>
    </cfRule>
  </conditionalFormatting>
  <conditionalFormatting sqref="AU2747">
    <cfRule type="cellIs" dxfId="0" priority="7111" operator="lessThan">
      <formula>20</formula>
    </cfRule>
    <cfRule type="cellIs" dxfId="1" priority="3827" operator="greaterThan">
      <formula>120</formula>
    </cfRule>
    <cfRule type="containsText" dxfId="2" priority="543" operator="between" text="库存为">
      <formula>NOT(ISERROR(SEARCH("库存为",AU2747)))</formula>
    </cfRule>
  </conditionalFormatting>
  <conditionalFormatting sqref="AU2748">
    <cfRule type="cellIs" dxfId="0" priority="7110" operator="lessThan">
      <formula>20</formula>
    </cfRule>
    <cfRule type="cellIs" dxfId="1" priority="3826" operator="greaterThan">
      <formula>120</formula>
    </cfRule>
    <cfRule type="containsText" dxfId="2" priority="542" operator="between" text="库存为">
      <formula>NOT(ISERROR(SEARCH("库存为",AU2748)))</formula>
    </cfRule>
  </conditionalFormatting>
  <conditionalFormatting sqref="AU2749">
    <cfRule type="cellIs" dxfId="0" priority="7109" operator="lessThan">
      <formula>20</formula>
    </cfRule>
    <cfRule type="cellIs" dxfId="1" priority="3825" operator="greaterThan">
      <formula>120</formula>
    </cfRule>
    <cfRule type="containsText" dxfId="2" priority="541" operator="between" text="库存为">
      <formula>NOT(ISERROR(SEARCH("库存为",AU2749)))</formula>
    </cfRule>
  </conditionalFormatting>
  <conditionalFormatting sqref="AU2750">
    <cfRule type="cellIs" dxfId="0" priority="7108" operator="lessThan">
      <formula>20</formula>
    </cfRule>
    <cfRule type="cellIs" dxfId="1" priority="3824" operator="greaterThan">
      <formula>120</formula>
    </cfRule>
    <cfRule type="containsText" dxfId="2" priority="540" operator="between" text="库存为">
      <formula>NOT(ISERROR(SEARCH("库存为",AU2750)))</formula>
    </cfRule>
  </conditionalFormatting>
  <conditionalFormatting sqref="AU2751">
    <cfRule type="cellIs" dxfId="0" priority="7107" operator="lessThan">
      <formula>20</formula>
    </cfRule>
    <cfRule type="cellIs" dxfId="1" priority="3823" operator="greaterThan">
      <formula>120</formula>
    </cfRule>
    <cfRule type="containsText" dxfId="2" priority="539" operator="between" text="库存为">
      <formula>NOT(ISERROR(SEARCH("库存为",AU2751)))</formula>
    </cfRule>
  </conditionalFormatting>
  <conditionalFormatting sqref="AU2752">
    <cfRule type="cellIs" dxfId="0" priority="7106" operator="lessThan">
      <formula>20</formula>
    </cfRule>
    <cfRule type="cellIs" dxfId="1" priority="3822" operator="greaterThan">
      <formula>120</formula>
    </cfRule>
    <cfRule type="containsText" dxfId="2" priority="538" operator="between" text="库存为">
      <formula>NOT(ISERROR(SEARCH("库存为",AU2752)))</formula>
    </cfRule>
  </conditionalFormatting>
  <conditionalFormatting sqref="AU2753">
    <cfRule type="cellIs" dxfId="0" priority="7105" operator="lessThan">
      <formula>20</formula>
    </cfRule>
    <cfRule type="cellIs" dxfId="1" priority="3821" operator="greaterThan">
      <formula>120</formula>
    </cfRule>
    <cfRule type="containsText" dxfId="2" priority="537" operator="between" text="库存为">
      <formula>NOT(ISERROR(SEARCH("库存为",AU2753)))</formula>
    </cfRule>
  </conditionalFormatting>
  <conditionalFormatting sqref="AU2754">
    <cfRule type="cellIs" dxfId="0" priority="7104" operator="lessThan">
      <formula>20</formula>
    </cfRule>
    <cfRule type="cellIs" dxfId="1" priority="3820" operator="greaterThan">
      <formula>120</formula>
    </cfRule>
    <cfRule type="containsText" dxfId="2" priority="536" operator="between" text="库存为">
      <formula>NOT(ISERROR(SEARCH("库存为",AU2754)))</formula>
    </cfRule>
  </conditionalFormatting>
  <conditionalFormatting sqref="AU2755">
    <cfRule type="cellIs" dxfId="0" priority="7103" operator="lessThan">
      <formula>20</formula>
    </cfRule>
    <cfRule type="cellIs" dxfId="1" priority="3819" operator="greaterThan">
      <formula>120</formula>
    </cfRule>
    <cfRule type="containsText" dxfId="2" priority="535" operator="between" text="库存为">
      <formula>NOT(ISERROR(SEARCH("库存为",AU2755)))</formula>
    </cfRule>
  </conditionalFormatting>
  <conditionalFormatting sqref="AU2756">
    <cfRule type="cellIs" dxfId="0" priority="7102" operator="lessThan">
      <formula>20</formula>
    </cfRule>
    <cfRule type="cellIs" dxfId="1" priority="3818" operator="greaterThan">
      <formula>120</formula>
    </cfRule>
    <cfRule type="containsText" dxfId="2" priority="534" operator="between" text="库存为">
      <formula>NOT(ISERROR(SEARCH("库存为",AU2756)))</formula>
    </cfRule>
  </conditionalFormatting>
  <conditionalFormatting sqref="AU2757">
    <cfRule type="cellIs" dxfId="0" priority="7101" operator="lessThan">
      <formula>20</formula>
    </cfRule>
    <cfRule type="cellIs" dxfId="1" priority="3817" operator="greaterThan">
      <formula>120</formula>
    </cfRule>
    <cfRule type="containsText" dxfId="2" priority="533" operator="between" text="库存为">
      <formula>NOT(ISERROR(SEARCH("库存为",AU2757)))</formula>
    </cfRule>
  </conditionalFormatting>
  <conditionalFormatting sqref="AU2758">
    <cfRule type="cellIs" dxfId="0" priority="7100" operator="lessThan">
      <formula>20</formula>
    </cfRule>
    <cfRule type="cellIs" dxfId="1" priority="3816" operator="greaterThan">
      <formula>120</formula>
    </cfRule>
    <cfRule type="containsText" dxfId="2" priority="532" operator="between" text="库存为">
      <formula>NOT(ISERROR(SEARCH("库存为",AU2758)))</formula>
    </cfRule>
  </conditionalFormatting>
  <conditionalFormatting sqref="AU2759">
    <cfRule type="cellIs" dxfId="0" priority="7099" operator="lessThan">
      <formula>20</formula>
    </cfRule>
    <cfRule type="cellIs" dxfId="1" priority="3815" operator="greaterThan">
      <formula>120</formula>
    </cfRule>
    <cfRule type="containsText" dxfId="2" priority="531" operator="between" text="库存为">
      <formula>NOT(ISERROR(SEARCH("库存为",AU2759)))</formula>
    </cfRule>
  </conditionalFormatting>
  <conditionalFormatting sqref="AU2760">
    <cfRule type="cellIs" dxfId="0" priority="7098" operator="lessThan">
      <formula>20</formula>
    </cfRule>
    <cfRule type="cellIs" dxfId="1" priority="3814" operator="greaterThan">
      <formula>120</formula>
    </cfRule>
    <cfRule type="containsText" dxfId="2" priority="530" operator="between" text="库存为">
      <formula>NOT(ISERROR(SEARCH("库存为",AU2760)))</formula>
    </cfRule>
  </conditionalFormatting>
  <conditionalFormatting sqref="AU2761">
    <cfRule type="cellIs" dxfId="0" priority="7097" operator="lessThan">
      <formula>20</formula>
    </cfRule>
    <cfRule type="cellIs" dxfId="1" priority="3813" operator="greaterThan">
      <formula>120</formula>
    </cfRule>
    <cfRule type="containsText" dxfId="2" priority="529" operator="between" text="库存为">
      <formula>NOT(ISERROR(SEARCH("库存为",AU2761)))</formula>
    </cfRule>
  </conditionalFormatting>
  <conditionalFormatting sqref="AU2762">
    <cfRule type="cellIs" dxfId="0" priority="7096" operator="lessThan">
      <formula>20</formula>
    </cfRule>
    <cfRule type="cellIs" dxfId="1" priority="3812" operator="greaterThan">
      <formula>120</formula>
    </cfRule>
    <cfRule type="containsText" dxfId="2" priority="528" operator="between" text="库存为">
      <formula>NOT(ISERROR(SEARCH("库存为",AU2762)))</formula>
    </cfRule>
  </conditionalFormatting>
  <conditionalFormatting sqref="AU2763">
    <cfRule type="cellIs" dxfId="0" priority="7095" operator="lessThan">
      <formula>20</formula>
    </cfRule>
    <cfRule type="cellIs" dxfId="1" priority="3811" operator="greaterThan">
      <formula>120</formula>
    </cfRule>
    <cfRule type="containsText" dxfId="2" priority="527" operator="between" text="库存为">
      <formula>NOT(ISERROR(SEARCH("库存为",AU2763)))</formula>
    </cfRule>
  </conditionalFormatting>
  <conditionalFormatting sqref="AU2764">
    <cfRule type="cellIs" dxfId="0" priority="7094" operator="lessThan">
      <formula>20</formula>
    </cfRule>
    <cfRule type="cellIs" dxfId="1" priority="3810" operator="greaterThan">
      <formula>120</formula>
    </cfRule>
    <cfRule type="containsText" dxfId="2" priority="526" operator="between" text="库存为">
      <formula>NOT(ISERROR(SEARCH("库存为",AU2764)))</formula>
    </cfRule>
  </conditionalFormatting>
  <conditionalFormatting sqref="AU2765">
    <cfRule type="cellIs" dxfId="0" priority="7093" operator="lessThan">
      <formula>20</formula>
    </cfRule>
    <cfRule type="cellIs" dxfId="1" priority="3809" operator="greaterThan">
      <formula>120</formula>
    </cfRule>
    <cfRule type="containsText" dxfId="2" priority="525" operator="between" text="库存为">
      <formula>NOT(ISERROR(SEARCH("库存为",AU2765)))</formula>
    </cfRule>
  </conditionalFormatting>
  <conditionalFormatting sqref="AU2766">
    <cfRule type="cellIs" dxfId="0" priority="7092" operator="lessThan">
      <formula>20</formula>
    </cfRule>
    <cfRule type="cellIs" dxfId="1" priority="3808" operator="greaterThan">
      <formula>120</formula>
    </cfRule>
    <cfRule type="containsText" dxfId="2" priority="524" operator="between" text="库存为">
      <formula>NOT(ISERROR(SEARCH("库存为",AU2766)))</formula>
    </cfRule>
  </conditionalFormatting>
  <conditionalFormatting sqref="AU2767">
    <cfRule type="cellIs" dxfId="0" priority="7091" operator="lessThan">
      <formula>20</formula>
    </cfRule>
    <cfRule type="cellIs" dxfId="1" priority="3807" operator="greaterThan">
      <formula>120</formula>
    </cfRule>
    <cfRule type="containsText" dxfId="2" priority="523" operator="between" text="库存为">
      <formula>NOT(ISERROR(SEARCH("库存为",AU2767)))</formula>
    </cfRule>
  </conditionalFormatting>
  <conditionalFormatting sqref="AU2768">
    <cfRule type="cellIs" dxfId="0" priority="7090" operator="lessThan">
      <formula>20</formula>
    </cfRule>
    <cfRule type="cellIs" dxfId="1" priority="3806" operator="greaterThan">
      <formula>120</formula>
    </cfRule>
    <cfRule type="containsText" dxfId="2" priority="522" operator="between" text="库存为">
      <formula>NOT(ISERROR(SEARCH("库存为",AU2768)))</formula>
    </cfRule>
  </conditionalFormatting>
  <conditionalFormatting sqref="AU2769">
    <cfRule type="cellIs" dxfId="0" priority="7089" operator="lessThan">
      <formula>20</formula>
    </cfRule>
    <cfRule type="cellIs" dxfId="1" priority="3805" operator="greaterThan">
      <formula>120</formula>
    </cfRule>
    <cfRule type="containsText" dxfId="2" priority="521" operator="between" text="库存为">
      <formula>NOT(ISERROR(SEARCH("库存为",AU2769)))</formula>
    </cfRule>
  </conditionalFormatting>
  <conditionalFormatting sqref="AU2770">
    <cfRule type="cellIs" dxfId="0" priority="7088" operator="lessThan">
      <formula>20</formula>
    </cfRule>
    <cfRule type="cellIs" dxfId="1" priority="3804" operator="greaterThan">
      <formula>120</formula>
    </cfRule>
    <cfRule type="containsText" dxfId="2" priority="520" operator="between" text="库存为">
      <formula>NOT(ISERROR(SEARCH("库存为",AU2770)))</formula>
    </cfRule>
  </conditionalFormatting>
  <conditionalFormatting sqref="AU2771">
    <cfRule type="cellIs" dxfId="0" priority="7087" operator="lessThan">
      <formula>20</formula>
    </cfRule>
    <cfRule type="cellIs" dxfId="1" priority="3803" operator="greaterThan">
      <formula>120</formula>
    </cfRule>
    <cfRule type="containsText" dxfId="2" priority="519" operator="between" text="库存为">
      <formula>NOT(ISERROR(SEARCH("库存为",AU2771)))</formula>
    </cfRule>
  </conditionalFormatting>
  <conditionalFormatting sqref="AU2772">
    <cfRule type="cellIs" dxfId="0" priority="7086" operator="lessThan">
      <formula>20</formula>
    </cfRule>
    <cfRule type="cellIs" dxfId="1" priority="3802" operator="greaterThan">
      <formula>120</formula>
    </cfRule>
    <cfRule type="containsText" dxfId="2" priority="518" operator="between" text="库存为">
      <formula>NOT(ISERROR(SEARCH("库存为",AU2772)))</formula>
    </cfRule>
  </conditionalFormatting>
  <conditionalFormatting sqref="AU2773">
    <cfRule type="cellIs" dxfId="0" priority="7085" operator="lessThan">
      <formula>20</formula>
    </cfRule>
    <cfRule type="cellIs" dxfId="1" priority="3801" operator="greaterThan">
      <formula>120</formula>
    </cfRule>
    <cfRule type="containsText" dxfId="2" priority="517" operator="between" text="库存为">
      <formula>NOT(ISERROR(SEARCH("库存为",AU2773)))</formula>
    </cfRule>
  </conditionalFormatting>
  <conditionalFormatting sqref="AU2774">
    <cfRule type="cellIs" dxfId="0" priority="7084" operator="lessThan">
      <formula>20</formula>
    </cfRule>
    <cfRule type="cellIs" dxfId="1" priority="3800" operator="greaterThan">
      <formula>120</formula>
    </cfRule>
    <cfRule type="containsText" dxfId="2" priority="516" operator="between" text="库存为">
      <formula>NOT(ISERROR(SEARCH("库存为",AU2774)))</formula>
    </cfRule>
  </conditionalFormatting>
  <conditionalFormatting sqref="AU2775">
    <cfRule type="cellIs" dxfId="0" priority="7083" operator="lessThan">
      <formula>20</formula>
    </cfRule>
    <cfRule type="cellIs" dxfId="1" priority="3799" operator="greaterThan">
      <formula>120</formula>
    </cfRule>
    <cfRule type="containsText" dxfId="2" priority="515" operator="between" text="库存为">
      <formula>NOT(ISERROR(SEARCH("库存为",AU2775)))</formula>
    </cfRule>
  </conditionalFormatting>
  <conditionalFormatting sqref="AU2776">
    <cfRule type="cellIs" dxfId="0" priority="7082" operator="lessThan">
      <formula>20</formula>
    </cfRule>
    <cfRule type="cellIs" dxfId="1" priority="3798" operator="greaterThan">
      <formula>120</formula>
    </cfRule>
    <cfRule type="containsText" dxfId="2" priority="514" operator="between" text="库存为">
      <formula>NOT(ISERROR(SEARCH("库存为",AU2776)))</formula>
    </cfRule>
  </conditionalFormatting>
  <conditionalFormatting sqref="AU2777">
    <cfRule type="cellIs" dxfId="0" priority="7081" operator="lessThan">
      <formula>20</formula>
    </cfRule>
    <cfRule type="cellIs" dxfId="1" priority="3797" operator="greaterThan">
      <formula>120</formula>
    </cfRule>
    <cfRule type="containsText" dxfId="2" priority="513" operator="between" text="库存为">
      <formula>NOT(ISERROR(SEARCH("库存为",AU2777)))</formula>
    </cfRule>
  </conditionalFormatting>
  <conditionalFormatting sqref="AU2778">
    <cfRule type="cellIs" dxfId="0" priority="7080" operator="lessThan">
      <formula>20</formula>
    </cfRule>
    <cfRule type="cellIs" dxfId="1" priority="3796" operator="greaterThan">
      <formula>120</formula>
    </cfRule>
    <cfRule type="containsText" dxfId="2" priority="512" operator="between" text="库存为">
      <formula>NOT(ISERROR(SEARCH("库存为",AU2778)))</formula>
    </cfRule>
  </conditionalFormatting>
  <conditionalFormatting sqref="AU2779">
    <cfRule type="cellIs" dxfId="0" priority="7079" operator="lessThan">
      <formula>20</formula>
    </cfRule>
    <cfRule type="cellIs" dxfId="1" priority="3795" operator="greaterThan">
      <formula>120</formula>
    </cfRule>
    <cfRule type="containsText" dxfId="2" priority="511" operator="between" text="库存为">
      <formula>NOT(ISERROR(SEARCH("库存为",AU2779)))</formula>
    </cfRule>
  </conditionalFormatting>
  <conditionalFormatting sqref="AU2780">
    <cfRule type="cellIs" dxfId="0" priority="7078" operator="lessThan">
      <formula>20</formula>
    </cfRule>
    <cfRule type="cellIs" dxfId="1" priority="3794" operator="greaterThan">
      <formula>120</formula>
    </cfRule>
    <cfRule type="containsText" dxfId="2" priority="510" operator="between" text="库存为">
      <formula>NOT(ISERROR(SEARCH("库存为",AU2780)))</formula>
    </cfRule>
  </conditionalFormatting>
  <conditionalFormatting sqref="AU2781">
    <cfRule type="cellIs" dxfId="0" priority="7077" operator="lessThan">
      <formula>20</formula>
    </cfRule>
    <cfRule type="cellIs" dxfId="1" priority="3793" operator="greaterThan">
      <formula>120</formula>
    </cfRule>
    <cfRule type="containsText" dxfId="2" priority="509" operator="between" text="库存为">
      <formula>NOT(ISERROR(SEARCH("库存为",AU2781)))</formula>
    </cfRule>
  </conditionalFormatting>
  <conditionalFormatting sqref="AU2782">
    <cfRule type="cellIs" dxfId="0" priority="7076" operator="lessThan">
      <formula>20</formula>
    </cfRule>
    <cfRule type="cellIs" dxfId="1" priority="3792" operator="greaterThan">
      <formula>120</formula>
    </cfRule>
    <cfRule type="containsText" dxfId="2" priority="508" operator="between" text="库存为">
      <formula>NOT(ISERROR(SEARCH("库存为",AU2782)))</formula>
    </cfRule>
  </conditionalFormatting>
  <conditionalFormatting sqref="AU2783">
    <cfRule type="cellIs" dxfId="0" priority="7075" operator="lessThan">
      <formula>20</formula>
    </cfRule>
    <cfRule type="cellIs" dxfId="1" priority="3791" operator="greaterThan">
      <formula>120</formula>
    </cfRule>
    <cfRule type="containsText" dxfId="2" priority="507" operator="between" text="库存为">
      <formula>NOT(ISERROR(SEARCH("库存为",AU2783)))</formula>
    </cfRule>
  </conditionalFormatting>
  <conditionalFormatting sqref="AU2784">
    <cfRule type="cellIs" dxfId="0" priority="7074" operator="lessThan">
      <formula>20</formula>
    </cfRule>
    <cfRule type="cellIs" dxfId="1" priority="3790" operator="greaterThan">
      <formula>120</formula>
    </cfRule>
    <cfRule type="containsText" dxfId="2" priority="506" operator="between" text="库存为">
      <formula>NOT(ISERROR(SEARCH("库存为",AU2784)))</formula>
    </cfRule>
  </conditionalFormatting>
  <conditionalFormatting sqref="AU2785">
    <cfRule type="cellIs" dxfId="0" priority="7073" operator="lessThan">
      <formula>20</formula>
    </cfRule>
    <cfRule type="cellIs" dxfId="1" priority="3789" operator="greaterThan">
      <formula>120</formula>
    </cfRule>
    <cfRule type="containsText" dxfId="2" priority="505" operator="between" text="库存为">
      <formula>NOT(ISERROR(SEARCH("库存为",AU2785)))</formula>
    </cfRule>
  </conditionalFormatting>
  <conditionalFormatting sqref="AU2786">
    <cfRule type="cellIs" dxfId="0" priority="7072" operator="lessThan">
      <formula>20</formula>
    </cfRule>
    <cfRule type="cellIs" dxfId="1" priority="3788" operator="greaterThan">
      <formula>120</formula>
    </cfRule>
    <cfRule type="containsText" dxfId="2" priority="504" operator="between" text="库存为">
      <formula>NOT(ISERROR(SEARCH("库存为",AU2786)))</formula>
    </cfRule>
  </conditionalFormatting>
  <conditionalFormatting sqref="AU2787">
    <cfRule type="cellIs" dxfId="0" priority="7071" operator="lessThan">
      <formula>20</formula>
    </cfRule>
    <cfRule type="cellIs" dxfId="1" priority="3787" operator="greaterThan">
      <formula>120</formula>
    </cfRule>
    <cfRule type="containsText" dxfId="2" priority="503" operator="between" text="库存为">
      <formula>NOT(ISERROR(SEARCH("库存为",AU2787)))</formula>
    </cfRule>
  </conditionalFormatting>
  <conditionalFormatting sqref="AU2788">
    <cfRule type="cellIs" dxfId="0" priority="7070" operator="lessThan">
      <formula>20</formula>
    </cfRule>
    <cfRule type="cellIs" dxfId="1" priority="3786" operator="greaterThan">
      <formula>120</formula>
    </cfRule>
    <cfRule type="containsText" dxfId="2" priority="502" operator="between" text="库存为">
      <formula>NOT(ISERROR(SEARCH("库存为",AU2788)))</formula>
    </cfRule>
  </conditionalFormatting>
  <conditionalFormatting sqref="AU2789">
    <cfRule type="cellIs" dxfId="0" priority="7069" operator="lessThan">
      <formula>20</formula>
    </cfRule>
    <cfRule type="cellIs" dxfId="1" priority="3785" operator="greaterThan">
      <formula>120</formula>
    </cfRule>
    <cfRule type="containsText" dxfId="2" priority="501" operator="between" text="库存为">
      <formula>NOT(ISERROR(SEARCH("库存为",AU2789)))</formula>
    </cfRule>
  </conditionalFormatting>
  <conditionalFormatting sqref="AU2790">
    <cfRule type="cellIs" dxfId="0" priority="7068" operator="lessThan">
      <formula>20</formula>
    </cfRule>
    <cfRule type="cellIs" dxfId="1" priority="3784" operator="greaterThan">
      <formula>120</formula>
    </cfRule>
    <cfRule type="containsText" dxfId="2" priority="500" operator="between" text="库存为">
      <formula>NOT(ISERROR(SEARCH("库存为",AU2790)))</formula>
    </cfRule>
  </conditionalFormatting>
  <conditionalFormatting sqref="AU2791">
    <cfRule type="cellIs" dxfId="0" priority="7067" operator="lessThan">
      <formula>20</formula>
    </cfRule>
    <cfRule type="cellIs" dxfId="1" priority="3783" operator="greaterThan">
      <formula>120</formula>
    </cfRule>
    <cfRule type="containsText" dxfId="2" priority="499" operator="between" text="库存为">
      <formula>NOT(ISERROR(SEARCH("库存为",AU2791)))</formula>
    </cfRule>
  </conditionalFormatting>
  <conditionalFormatting sqref="AU2792">
    <cfRule type="cellIs" dxfId="0" priority="7066" operator="lessThan">
      <formula>20</formula>
    </cfRule>
    <cfRule type="cellIs" dxfId="1" priority="3782" operator="greaterThan">
      <formula>120</formula>
    </cfRule>
    <cfRule type="containsText" dxfId="2" priority="498" operator="between" text="库存为">
      <formula>NOT(ISERROR(SEARCH("库存为",AU2792)))</formula>
    </cfRule>
  </conditionalFormatting>
  <conditionalFormatting sqref="AU2793">
    <cfRule type="cellIs" dxfId="0" priority="7065" operator="lessThan">
      <formula>20</formula>
    </cfRule>
    <cfRule type="cellIs" dxfId="1" priority="3781" operator="greaterThan">
      <formula>120</formula>
    </cfRule>
    <cfRule type="containsText" dxfId="2" priority="497" operator="between" text="库存为">
      <formula>NOT(ISERROR(SEARCH("库存为",AU2793)))</formula>
    </cfRule>
  </conditionalFormatting>
  <conditionalFormatting sqref="AU2794">
    <cfRule type="cellIs" dxfId="0" priority="7064" operator="lessThan">
      <formula>20</formula>
    </cfRule>
    <cfRule type="cellIs" dxfId="1" priority="3780" operator="greaterThan">
      <formula>120</formula>
    </cfRule>
    <cfRule type="containsText" dxfId="2" priority="496" operator="between" text="库存为">
      <formula>NOT(ISERROR(SEARCH("库存为",AU2794)))</formula>
    </cfRule>
  </conditionalFormatting>
  <conditionalFormatting sqref="AU2795">
    <cfRule type="cellIs" dxfId="0" priority="7063" operator="lessThan">
      <formula>20</formula>
    </cfRule>
    <cfRule type="cellIs" dxfId="1" priority="3779" operator="greaterThan">
      <formula>120</formula>
    </cfRule>
    <cfRule type="containsText" dxfId="2" priority="495" operator="between" text="库存为">
      <formula>NOT(ISERROR(SEARCH("库存为",AU2795)))</formula>
    </cfRule>
  </conditionalFormatting>
  <conditionalFormatting sqref="AU2796">
    <cfRule type="cellIs" dxfId="0" priority="7062" operator="lessThan">
      <formula>20</formula>
    </cfRule>
    <cfRule type="cellIs" dxfId="1" priority="3778" operator="greaterThan">
      <formula>120</formula>
    </cfRule>
    <cfRule type="containsText" dxfId="2" priority="494" operator="between" text="库存为">
      <formula>NOT(ISERROR(SEARCH("库存为",AU2796)))</formula>
    </cfRule>
  </conditionalFormatting>
  <conditionalFormatting sqref="AU2797">
    <cfRule type="cellIs" dxfId="0" priority="7061" operator="lessThan">
      <formula>20</formula>
    </cfRule>
    <cfRule type="cellIs" dxfId="1" priority="3777" operator="greaterThan">
      <formula>120</formula>
    </cfRule>
    <cfRule type="containsText" dxfId="2" priority="493" operator="between" text="库存为">
      <formula>NOT(ISERROR(SEARCH("库存为",AU2797)))</formula>
    </cfRule>
  </conditionalFormatting>
  <conditionalFormatting sqref="AU2798">
    <cfRule type="cellIs" dxfId="0" priority="7060" operator="lessThan">
      <formula>20</formula>
    </cfRule>
    <cfRule type="cellIs" dxfId="1" priority="3776" operator="greaterThan">
      <formula>120</formula>
    </cfRule>
    <cfRule type="containsText" dxfId="2" priority="492" operator="between" text="库存为">
      <formula>NOT(ISERROR(SEARCH("库存为",AU2798)))</formula>
    </cfRule>
  </conditionalFormatting>
  <conditionalFormatting sqref="AU2799">
    <cfRule type="cellIs" dxfId="0" priority="7059" operator="lessThan">
      <formula>20</formula>
    </cfRule>
    <cfRule type="cellIs" dxfId="1" priority="3775" operator="greaterThan">
      <formula>120</formula>
    </cfRule>
    <cfRule type="containsText" dxfId="2" priority="491" operator="between" text="库存为">
      <formula>NOT(ISERROR(SEARCH("库存为",AU2799)))</formula>
    </cfRule>
  </conditionalFormatting>
  <conditionalFormatting sqref="AU2800">
    <cfRule type="cellIs" dxfId="0" priority="7058" operator="lessThan">
      <formula>20</formula>
    </cfRule>
    <cfRule type="cellIs" dxfId="1" priority="3774" operator="greaterThan">
      <formula>120</formula>
    </cfRule>
    <cfRule type="containsText" dxfId="2" priority="490" operator="between" text="库存为">
      <formula>NOT(ISERROR(SEARCH("库存为",AU2800)))</formula>
    </cfRule>
  </conditionalFormatting>
  <conditionalFormatting sqref="AU2801">
    <cfRule type="cellIs" dxfId="0" priority="7057" operator="lessThan">
      <formula>20</formula>
    </cfRule>
    <cfRule type="cellIs" dxfId="1" priority="3773" operator="greaterThan">
      <formula>120</formula>
    </cfRule>
    <cfRule type="containsText" dxfId="2" priority="489" operator="between" text="库存为">
      <formula>NOT(ISERROR(SEARCH("库存为",AU2801)))</formula>
    </cfRule>
  </conditionalFormatting>
  <conditionalFormatting sqref="AU2802">
    <cfRule type="cellIs" dxfId="0" priority="7056" operator="lessThan">
      <formula>20</formula>
    </cfRule>
    <cfRule type="cellIs" dxfId="1" priority="3772" operator="greaterThan">
      <formula>120</formula>
    </cfRule>
    <cfRule type="containsText" dxfId="2" priority="488" operator="between" text="库存为">
      <formula>NOT(ISERROR(SEARCH("库存为",AU2802)))</formula>
    </cfRule>
  </conditionalFormatting>
  <conditionalFormatting sqref="AU2803">
    <cfRule type="cellIs" dxfId="0" priority="7055" operator="lessThan">
      <formula>20</formula>
    </cfRule>
    <cfRule type="cellIs" dxfId="1" priority="3771" operator="greaterThan">
      <formula>120</formula>
    </cfRule>
    <cfRule type="containsText" dxfId="2" priority="487" operator="between" text="库存为">
      <formula>NOT(ISERROR(SEARCH("库存为",AU2803)))</formula>
    </cfRule>
  </conditionalFormatting>
  <conditionalFormatting sqref="AU2804">
    <cfRule type="cellIs" dxfId="0" priority="7054" operator="lessThan">
      <formula>20</formula>
    </cfRule>
    <cfRule type="cellIs" dxfId="1" priority="3770" operator="greaterThan">
      <formula>120</formula>
    </cfRule>
    <cfRule type="containsText" dxfId="2" priority="486" operator="between" text="库存为">
      <formula>NOT(ISERROR(SEARCH("库存为",AU2804)))</formula>
    </cfRule>
  </conditionalFormatting>
  <conditionalFormatting sqref="AU2805">
    <cfRule type="cellIs" dxfId="0" priority="7053" operator="lessThan">
      <formula>20</formula>
    </cfRule>
    <cfRule type="cellIs" dxfId="1" priority="3769" operator="greaterThan">
      <formula>120</formula>
    </cfRule>
    <cfRule type="containsText" dxfId="2" priority="485" operator="between" text="库存为">
      <formula>NOT(ISERROR(SEARCH("库存为",AU2805)))</formula>
    </cfRule>
  </conditionalFormatting>
  <conditionalFormatting sqref="AU2806">
    <cfRule type="cellIs" dxfId="0" priority="7052" operator="lessThan">
      <formula>20</formula>
    </cfRule>
    <cfRule type="cellIs" dxfId="1" priority="3768" operator="greaterThan">
      <formula>120</formula>
    </cfRule>
    <cfRule type="containsText" dxfId="2" priority="484" operator="between" text="库存为">
      <formula>NOT(ISERROR(SEARCH("库存为",AU2806)))</formula>
    </cfRule>
  </conditionalFormatting>
  <conditionalFormatting sqref="AU2807">
    <cfRule type="cellIs" dxfId="0" priority="7051" operator="lessThan">
      <formula>20</formula>
    </cfRule>
    <cfRule type="cellIs" dxfId="1" priority="3767" operator="greaterThan">
      <formula>120</formula>
    </cfRule>
    <cfRule type="containsText" dxfId="2" priority="483" operator="between" text="库存为">
      <formula>NOT(ISERROR(SEARCH("库存为",AU2807)))</formula>
    </cfRule>
  </conditionalFormatting>
  <conditionalFormatting sqref="AU2808">
    <cfRule type="cellIs" dxfId="0" priority="7050" operator="lessThan">
      <formula>20</formula>
    </cfRule>
    <cfRule type="cellIs" dxfId="1" priority="3766" operator="greaterThan">
      <formula>120</formula>
    </cfRule>
    <cfRule type="containsText" dxfId="2" priority="482" operator="between" text="库存为">
      <formula>NOT(ISERROR(SEARCH("库存为",AU2808)))</formula>
    </cfRule>
  </conditionalFormatting>
  <conditionalFormatting sqref="AU2809">
    <cfRule type="cellIs" dxfId="0" priority="7049" operator="lessThan">
      <formula>20</formula>
    </cfRule>
    <cfRule type="cellIs" dxfId="1" priority="3765" operator="greaterThan">
      <formula>120</formula>
    </cfRule>
    <cfRule type="containsText" dxfId="2" priority="481" operator="between" text="库存为">
      <formula>NOT(ISERROR(SEARCH("库存为",AU2809)))</formula>
    </cfRule>
  </conditionalFormatting>
  <conditionalFormatting sqref="AU2810">
    <cfRule type="cellIs" dxfId="0" priority="7048" operator="lessThan">
      <formula>20</formula>
    </cfRule>
    <cfRule type="cellIs" dxfId="1" priority="3764" operator="greaterThan">
      <formula>120</formula>
    </cfRule>
    <cfRule type="containsText" dxfId="2" priority="480" operator="between" text="库存为">
      <formula>NOT(ISERROR(SEARCH("库存为",AU2810)))</formula>
    </cfRule>
  </conditionalFormatting>
  <conditionalFormatting sqref="AU2811">
    <cfRule type="cellIs" dxfId="0" priority="7047" operator="lessThan">
      <formula>20</formula>
    </cfRule>
    <cfRule type="cellIs" dxfId="1" priority="3763" operator="greaterThan">
      <formula>120</formula>
    </cfRule>
    <cfRule type="containsText" dxfId="2" priority="479" operator="between" text="库存为">
      <formula>NOT(ISERROR(SEARCH("库存为",AU2811)))</formula>
    </cfRule>
  </conditionalFormatting>
  <conditionalFormatting sqref="AU2812">
    <cfRule type="cellIs" dxfId="0" priority="7046" operator="lessThan">
      <formula>20</formula>
    </cfRule>
    <cfRule type="cellIs" dxfId="1" priority="3762" operator="greaterThan">
      <formula>120</formula>
    </cfRule>
    <cfRule type="containsText" dxfId="2" priority="478" operator="between" text="库存为">
      <formula>NOT(ISERROR(SEARCH("库存为",AU2812)))</formula>
    </cfRule>
  </conditionalFormatting>
  <conditionalFormatting sqref="AU2813">
    <cfRule type="cellIs" dxfId="0" priority="7045" operator="lessThan">
      <formula>20</formula>
    </cfRule>
    <cfRule type="cellIs" dxfId="1" priority="3761" operator="greaterThan">
      <formula>120</formula>
    </cfRule>
    <cfRule type="containsText" dxfId="2" priority="477" operator="between" text="库存为">
      <formula>NOT(ISERROR(SEARCH("库存为",AU2813)))</formula>
    </cfRule>
  </conditionalFormatting>
  <conditionalFormatting sqref="AU2814">
    <cfRule type="cellIs" dxfId="0" priority="7044" operator="lessThan">
      <formula>20</formula>
    </cfRule>
    <cfRule type="cellIs" dxfId="1" priority="3760" operator="greaterThan">
      <formula>120</formula>
    </cfRule>
    <cfRule type="containsText" dxfId="2" priority="476" operator="between" text="库存为">
      <formula>NOT(ISERROR(SEARCH("库存为",AU2814)))</formula>
    </cfRule>
  </conditionalFormatting>
  <conditionalFormatting sqref="AU2815">
    <cfRule type="cellIs" dxfId="0" priority="7043" operator="lessThan">
      <formula>20</formula>
    </cfRule>
    <cfRule type="cellIs" dxfId="1" priority="3759" operator="greaterThan">
      <formula>120</formula>
    </cfRule>
    <cfRule type="containsText" dxfId="2" priority="475" operator="between" text="库存为">
      <formula>NOT(ISERROR(SEARCH("库存为",AU2815)))</formula>
    </cfRule>
  </conditionalFormatting>
  <conditionalFormatting sqref="AU2816">
    <cfRule type="cellIs" dxfId="0" priority="7042" operator="lessThan">
      <formula>20</formula>
    </cfRule>
    <cfRule type="cellIs" dxfId="1" priority="3758" operator="greaterThan">
      <formula>120</formula>
    </cfRule>
    <cfRule type="containsText" dxfId="2" priority="474" operator="between" text="库存为">
      <formula>NOT(ISERROR(SEARCH("库存为",AU2816)))</formula>
    </cfRule>
  </conditionalFormatting>
  <conditionalFormatting sqref="AU2817">
    <cfRule type="cellIs" dxfId="0" priority="7041" operator="lessThan">
      <formula>20</formula>
    </cfRule>
    <cfRule type="cellIs" dxfId="1" priority="3757" operator="greaterThan">
      <formula>120</formula>
    </cfRule>
    <cfRule type="containsText" dxfId="2" priority="473" operator="between" text="库存为">
      <formula>NOT(ISERROR(SEARCH("库存为",AU2817)))</formula>
    </cfRule>
  </conditionalFormatting>
  <conditionalFormatting sqref="AU2818">
    <cfRule type="cellIs" dxfId="0" priority="7040" operator="lessThan">
      <formula>20</formula>
    </cfRule>
    <cfRule type="cellIs" dxfId="1" priority="3756" operator="greaterThan">
      <formula>120</formula>
    </cfRule>
    <cfRule type="containsText" dxfId="2" priority="472" operator="between" text="库存为">
      <formula>NOT(ISERROR(SEARCH("库存为",AU2818)))</formula>
    </cfRule>
  </conditionalFormatting>
  <conditionalFormatting sqref="AU2819">
    <cfRule type="cellIs" dxfId="0" priority="7039" operator="lessThan">
      <formula>20</formula>
    </cfRule>
    <cfRule type="cellIs" dxfId="1" priority="3755" operator="greaterThan">
      <formula>120</formula>
    </cfRule>
    <cfRule type="containsText" dxfId="2" priority="471" operator="between" text="库存为">
      <formula>NOT(ISERROR(SEARCH("库存为",AU2819)))</formula>
    </cfRule>
  </conditionalFormatting>
  <conditionalFormatting sqref="AU2820">
    <cfRule type="cellIs" dxfId="0" priority="7038" operator="lessThan">
      <formula>20</formula>
    </cfRule>
    <cfRule type="cellIs" dxfId="1" priority="3754" operator="greaterThan">
      <formula>120</formula>
    </cfRule>
    <cfRule type="containsText" dxfId="2" priority="470" operator="between" text="库存为">
      <formula>NOT(ISERROR(SEARCH("库存为",AU2820)))</formula>
    </cfRule>
  </conditionalFormatting>
  <conditionalFormatting sqref="AU2821">
    <cfRule type="cellIs" dxfId="0" priority="7037" operator="lessThan">
      <formula>20</formula>
    </cfRule>
    <cfRule type="cellIs" dxfId="1" priority="3753" operator="greaterThan">
      <formula>120</formula>
    </cfRule>
    <cfRule type="containsText" dxfId="2" priority="469" operator="between" text="库存为">
      <formula>NOT(ISERROR(SEARCH("库存为",AU2821)))</formula>
    </cfRule>
  </conditionalFormatting>
  <conditionalFormatting sqref="AU2822">
    <cfRule type="cellIs" dxfId="0" priority="7036" operator="lessThan">
      <formula>20</formula>
    </cfRule>
    <cfRule type="cellIs" dxfId="1" priority="3752" operator="greaterThan">
      <formula>120</formula>
    </cfRule>
    <cfRule type="containsText" dxfId="2" priority="468" operator="between" text="库存为">
      <formula>NOT(ISERROR(SEARCH("库存为",AU2822)))</formula>
    </cfRule>
  </conditionalFormatting>
  <conditionalFormatting sqref="AU2823">
    <cfRule type="cellIs" dxfId="0" priority="7035" operator="lessThan">
      <formula>20</formula>
    </cfRule>
    <cfRule type="cellIs" dxfId="1" priority="3751" operator="greaterThan">
      <formula>120</formula>
    </cfRule>
    <cfRule type="containsText" dxfId="2" priority="467" operator="between" text="库存为">
      <formula>NOT(ISERROR(SEARCH("库存为",AU2823)))</formula>
    </cfRule>
  </conditionalFormatting>
  <conditionalFormatting sqref="AU2824">
    <cfRule type="cellIs" dxfId="0" priority="7034" operator="lessThan">
      <formula>20</formula>
    </cfRule>
    <cfRule type="cellIs" dxfId="1" priority="3750" operator="greaterThan">
      <formula>120</formula>
    </cfRule>
    <cfRule type="containsText" dxfId="2" priority="466" operator="between" text="库存为">
      <formula>NOT(ISERROR(SEARCH("库存为",AU2824)))</formula>
    </cfRule>
  </conditionalFormatting>
  <conditionalFormatting sqref="AU2825">
    <cfRule type="cellIs" dxfId="0" priority="7033" operator="lessThan">
      <formula>20</formula>
    </cfRule>
    <cfRule type="cellIs" dxfId="1" priority="3749" operator="greaterThan">
      <formula>120</formula>
    </cfRule>
    <cfRule type="containsText" dxfId="2" priority="465" operator="between" text="库存为">
      <formula>NOT(ISERROR(SEARCH("库存为",AU2825)))</formula>
    </cfRule>
  </conditionalFormatting>
  <conditionalFormatting sqref="AU2826">
    <cfRule type="cellIs" dxfId="0" priority="7032" operator="lessThan">
      <formula>20</formula>
    </cfRule>
    <cfRule type="cellIs" dxfId="1" priority="3748" operator="greaterThan">
      <formula>120</formula>
    </cfRule>
    <cfRule type="containsText" dxfId="2" priority="464" operator="between" text="库存为">
      <formula>NOT(ISERROR(SEARCH("库存为",AU2826)))</formula>
    </cfRule>
  </conditionalFormatting>
  <conditionalFormatting sqref="AU2827">
    <cfRule type="cellIs" dxfId="0" priority="7031" operator="lessThan">
      <formula>20</formula>
    </cfRule>
    <cfRule type="cellIs" dxfId="1" priority="3747" operator="greaterThan">
      <formula>120</formula>
    </cfRule>
    <cfRule type="containsText" dxfId="2" priority="463" operator="between" text="库存为">
      <formula>NOT(ISERROR(SEARCH("库存为",AU2827)))</formula>
    </cfRule>
  </conditionalFormatting>
  <conditionalFormatting sqref="AU2828">
    <cfRule type="cellIs" dxfId="0" priority="7030" operator="lessThan">
      <formula>20</formula>
    </cfRule>
    <cfRule type="cellIs" dxfId="1" priority="3746" operator="greaterThan">
      <formula>120</formula>
    </cfRule>
    <cfRule type="containsText" dxfId="2" priority="462" operator="between" text="库存为">
      <formula>NOT(ISERROR(SEARCH("库存为",AU2828)))</formula>
    </cfRule>
  </conditionalFormatting>
  <conditionalFormatting sqref="AU2829">
    <cfRule type="cellIs" dxfId="0" priority="7029" operator="lessThan">
      <formula>20</formula>
    </cfRule>
    <cfRule type="cellIs" dxfId="1" priority="3745" operator="greaterThan">
      <formula>120</formula>
    </cfRule>
    <cfRule type="containsText" dxfId="2" priority="461" operator="between" text="库存为">
      <formula>NOT(ISERROR(SEARCH("库存为",AU2829)))</formula>
    </cfRule>
  </conditionalFormatting>
  <conditionalFormatting sqref="AU2830">
    <cfRule type="cellIs" dxfId="0" priority="7028" operator="lessThan">
      <formula>20</formula>
    </cfRule>
    <cfRule type="cellIs" dxfId="1" priority="3744" operator="greaterThan">
      <formula>120</formula>
    </cfRule>
    <cfRule type="containsText" dxfId="2" priority="460" operator="between" text="库存为">
      <formula>NOT(ISERROR(SEARCH("库存为",AU2830)))</formula>
    </cfRule>
  </conditionalFormatting>
  <conditionalFormatting sqref="AU2831">
    <cfRule type="cellIs" dxfId="0" priority="7027" operator="lessThan">
      <formula>20</formula>
    </cfRule>
    <cfRule type="cellIs" dxfId="1" priority="3743" operator="greaterThan">
      <formula>120</formula>
    </cfRule>
    <cfRule type="containsText" dxfId="2" priority="459" operator="between" text="库存为">
      <formula>NOT(ISERROR(SEARCH("库存为",AU2831)))</formula>
    </cfRule>
  </conditionalFormatting>
  <conditionalFormatting sqref="AU2832">
    <cfRule type="cellIs" dxfId="0" priority="7026" operator="lessThan">
      <formula>20</formula>
    </cfRule>
    <cfRule type="cellIs" dxfId="1" priority="3742" operator="greaterThan">
      <formula>120</formula>
    </cfRule>
    <cfRule type="containsText" dxfId="2" priority="458" operator="between" text="库存为">
      <formula>NOT(ISERROR(SEARCH("库存为",AU2832)))</formula>
    </cfRule>
  </conditionalFormatting>
  <conditionalFormatting sqref="AU2833">
    <cfRule type="cellIs" dxfId="0" priority="7025" operator="lessThan">
      <formula>20</formula>
    </cfRule>
    <cfRule type="cellIs" dxfId="1" priority="3741" operator="greaterThan">
      <formula>120</formula>
    </cfRule>
    <cfRule type="containsText" dxfId="2" priority="457" operator="between" text="库存为">
      <formula>NOT(ISERROR(SEARCH("库存为",AU2833)))</formula>
    </cfRule>
  </conditionalFormatting>
  <conditionalFormatting sqref="AU2834">
    <cfRule type="cellIs" dxfId="0" priority="7024" operator="lessThan">
      <formula>20</formula>
    </cfRule>
    <cfRule type="cellIs" dxfId="1" priority="3740" operator="greaterThan">
      <formula>120</formula>
    </cfRule>
    <cfRule type="containsText" dxfId="2" priority="456" operator="between" text="库存为">
      <formula>NOT(ISERROR(SEARCH("库存为",AU2834)))</formula>
    </cfRule>
  </conditionalFormatting>
  <conditionalFormatting sqref="AU2835">
    <cfRule type="cellIs" dxfId="0" priority="7023" operator="lessThan">
      <formula>20</formula>
    </cfRule>
    <cfRule type="cellIs" dxfId="1" priority="3739" operator="greaterThan">
      <formula>120</formula>
    </cfRule>
    <cfRule type="containsText" dxfId="2" priority="455" operator="between" text="库存为">
      <formula>NOT(ISERROR(SEARCH("库存为",AU2835)))</formula>
    </cfRule>
  </conditionalFormatting>
  <conditionalFormatting sqref="AU2836">
    <cfRule type="cellIs" dxfId="0" priority="7022" operator="lessThan">
      <formula>20</formula>
    </cfRule>
    <cfRule type="cellIs" dxfId="1" priority="3738" operator="greaterThan">
      <formula>120</formula>
    </cfRule>
    <cfRule type="containsText" dxfId="2" priority="454" operator="between" text="库存为">
      <formula>NOT(ISERROR(SEARCH("库存为",AU2836)))</formula>
    </cfRule>
  </conditionalFormatting>
  <conditionalFormatting sqref="AU2837">
    <cfRule type="cellIs" dxfId="0" priority="7021" operator="lessThan">
      <formula>20</formula>
    </cfRule>
    <cfRule type="cellIs" dxfId="1" priority="3737" operator="greaterThan">
      <formula>120</formula>
    </cfRule>
    <cfRule type="containsText" dxfId="2" priority="453" operator="between" text="库存为">
      <formula>NOT(ISERROR(SEARCH("库存为",AU2837)))</formula>
    </cfRule>
  </conditionalFormatting>
  <conditionalFormatting sqref="AU2838">
    <cfRule type="cellIs" dxfId="0" priority="7020" operator="lessThan">
      <formula>20</formula>
    </cfRule>
    <cfRule type="cellIs" dxfId="1" priority="3736" operator="greaterThan">
      <formula>120</formula>
    </cfRule>
    <cfRule type="containsText" dxfId="2" priority="452" operator="between" text="库存为">
      <formula>NOT(ISERROR(SEARCH("库存为",AU2838)))</formula>
    </cfRule>
  </conditionalFormatting>
  <conditionalFormatting sqref="AU2839">
    <cfRule type="cellIs" dxfId="0" priority="7019" operator="lessThan">
      <formula>20</formula>
    </cfRule>
    <cfRule type="cellIs" dxfId="1" priority="3735" operator="greaterThan">
      <formula>120</formula>
    </cfRule>
    <cfRule type="containsText" dxfId="2" priority="451" operator="between" text="库存为">
      <formula>NOT(ISERROR(SEARCH("库存为",AU2839)))</formula>
    </cfRule>
  </conditionalFormatting>
  <conditionalFormatting sqref="AU2840">
    <cfRule type="cellIs" dxfId="0" priority="7018" operator="lessThan">
      <formula>20</formula>
    </cfRule>
    <cfRule type="cellIs" dxfId="1" priority="3734" operator="greaterThan">
      <formula>120</formula>
    </cfRule>
    <cfRule type="containsText" dxfId="2" priority="450" operator="between" text="库存为">
      <formula>NOT(ISERROR(SEARCH("库存为",AU2840)))</formula>
    </cfRule>
  </conditionalFormatting>
  <conditionalFormatting sqref="AU2841">
    <cfRule type="cellIs" dxfId="0" priority="7017" operator="lessThan">
      <formula>20</formula>
    </cfRule>
    <cfRule type="cellIs" dxfId="1" priority="3733" operator="greaterThan">
      <formula>120</formula>
    </cfRule>
    <cfRule type="containsText" dxfId="2" priority="449" operator="between" text="库存为">
      <formula>NOT(ISERROR(SEARCH("库存为",AU2841)))</formula>
    </cfRule>
  </conditionalFormatting>
  <conditionalFormatting sqref="AU2842">
    <cfRule type="cellIs" dxfId="0" priority="7016" operator="lessThan">
      <formula>20</formula>
    </cfRule>
    <cfRule type="cellIs" dxfId="1" priority="3732" operator="greaterThan">
      <formula>120</formula>
    </cfRule>
    <cfRule type="containsText" dxfId="2" priority="448" operator="between" text="库存为">
      <formula>NOT(ISERROR(SEARCH("库存为",AU2842)))</formula>
    </cfRule>
  </conditionalFormatting>
  <conditionalFormatting sqref="AU2843">
    <cfRule type="cellIs" dxfId="0" priority="7015" operator="lessThan">
      <formula>20</formula>
    </cfRule>
    <cfRule type="cellIs" dxfId="1" priority="3731" operator="greaterThan">
      <formula>120</formula>
    </cfRule>
    <cfRule type="containsText" dxfId="2" priority="447" operator="between" text="库存为">
      <formula>NOT(ISERROR(SEARCH("库存为",AU2843)))</formula>
    </cfRule>
  </conditionalFormatting>
  <conditionalFormatting sqref="AU2844">
    <cfRule type="cellIs" dxfId="0" priority="7014" operator="lessThan">
      <formula>20</formula>
    </cfRule>
    <cfRule type="cellIs" dxfId="1" priority="3730" operator="greaterThan">
      <formula>120</formula>
    </cfRule>
    <cfRule type="containsText" dxfId="2" priority="446" operator="between" text="库存为">
      <formula>NOT(ISERROR(SEARCH("库存为",AU2844)))</formula>
    </cfRule>
  </conditionalFormatting>
  <conditionalFormatting sqref="AU2845">
    <cfRule type="cellIs" dxfId="0" priority="7013" operator="lessThan">
      <formula>20</formula>
    </cfRule>
    <cfRule type="cellIs" dxfId="1" priority="3729" operator="greaterThan">
      <formula>120</formula>
    </cfRule>
    <cfRule type="containsText" dxfId="2" priority="445" operator="between" text="库存为">
      <formula>NOT(ISERROR(SEARCH("库存为",AU2845)))</formula>
    </cfRule>
  </conditionalFormatting>
  <conditionalFormatting sqref="AU2846">
    <cfRule type="cellIs" dxfId="0" priority="7012" operator="lessThan">
      <formula>20</formula>
    </cfRule>
    <cfRule type="cellIs" dxfId="1" priority="3728" operator="greaterThan">
      <formula>120</formula>
    </cfRule>
    <cfRule type="containsText" dxfId="2" priority="444" operator="between" text="库存为">
      <formula>NOT(ISERROR(SEARCH("库存为",AU2846)))</formula>
    </cfRule>
  </conditionalFormatting>
  <conditionalFormatting sqref="AU2847">
    <cfRule type="cellIs" dxfId="0" priority="7011" operator="lessThan">
      <formula>20</formula>
    </cfRule>
    <cfRule type="cellIs" dxfId="1" priority="3727" operator="greaterThan">
      <formula>120</formula>
    </cfRule>
    <cfRule type="containsText" dxfId="2" priority="443" operator="between" text="库存为">
      <formula>NOT(ISERROR(SEARCH("库存为",AU2847)))</formula>
    </cfRule>
  </conditionalFormatting>
  <conditionalFormatting sqref="AU2848">
    <cfRule type="cellIs" dxfId="0" priority="7010" operator="lessThan">
      <formula>20</formula>
    </cfRule>
    <cfRule type="cellIs" dxfId="1" priority="3726" operator="greaterThan">
      <formula>120</formula>
    </cfRule>
    <cfRule type="containsText" dxfId="2" priority="442" operator="between" text="库存为">
      <formula>NOT(ISERROR(SEARCH("库存为",AU2848)))</formula>
    </cfRule>
  </conditionalFormatting>
  <conditionalFormatting sqref="AU2849">
    <cfRule type="cellIs" dxfId="0" priority="7009" operator="lessThan">
      <formula>20</formula>
    </cfRule>
    <cfRule type="cellIs" dxfId="1" priority="3725" operator="greaterThan">
      <formula>120</formula>
    </cfRule>
    <cfRule type="containsText" dxfId="2" priority="441" operator="between" text="库存为">
      <formula>NOT(ISERROR(SEARCH("库存为",AU2849)))</formula>
    </cfRule>
  </conditionalFormatting>
  <conditionalFormatting sqref="AU2850">
    <cfRule type="cellIs" dxfId="0" priority="7008" operator="lessThan">
      <formula>20</formula>
    </cfRule>
    <cfRule type="cellIs" dxfId="1" priority="3724" operator="greaterThan">
      <formula>120</formula>
    </cfRule>
    <cfRule type="containsText" dxfId="2" priority="440" operator="between" text="库存为">
      <formula>NOT(ISERROR(SEARCH("库存为",AU2850)))</formula>
    </cfRule>
  </conditionalFormatting>
  <conditionalFormatting sqref="AU2851">
    <cfRule type="cellIs" dxfId="0" priority="7007" operator="lessThan">
      <formula>20</formula>
    </cfRule>
    <cfRule type="cellIs" dxfId="1" priority="3723" operator="greaterThan">
      <formula>120</formula>
    </cfRule>
    <cfRule type="containsText" dxfId="2" priority="439" operator="between" text="库存为">
      <formula>NOT(ISERROR(SEARCH("库存为",AU2851)))</formula>
    </cfRule>
  </conditionalFormatting>
  <conditionalFormatting sqref="AU2852">
    <cfRule type="cellIs" dxfId="0" priority="7006" operator="lessThan">
      <formula>20</formula>
    </cfRule>
    <cfRule type="cellIs" dxfId="1" priority="3722" operator="greaterThan">
      <formula>120</formula>
    </cfRule>
    <cfRule type="containsText" dxfId="2" priority="438" operator="between" text="库存为">
      <formula>NOT(ISERROR(SEARCH("库存为",AU2852)))</formula>
    </cfRule>
  </conditionalFormatting>
  <conditionalFormatting sqref="AU2853">
    <cfRule type="cellIs" dxfId="0" priority="7005" operator="lessThan">
      <formula>20</formula>
    </cfRule>
    <cfRule type="cellIs" dxfId="1" priority="3721" operator="greaterThan">
      <formula>120</formula>
    </cfRule>
    <cfRule type="containsText" dxfId="2" priority="437" operator="between" text="库存为">
      <formula>NOT(ISERROR(SEARCH("库存为",AU2853)))</formula>
    </cfRule>
  </conditionalFormatting>
  <conditionalFormatting sqref="AU2854">
    <cfRule type="cellIs" dxfId="0" priority="7004" operator="lessThan">
      <formula>20</formula>
    </cfRule>
    <cfRule type="cellIs" dxfId="1" priority="3720" operator="greaterThan">
      <formula>120</formula>
    </cfRule>
    <cfRule type="containsText" dxfId="2" priority="436" operator="between" text="库存为">
      <formula>NOT(ISERROR(SEARCH("库存为",AU2854)))</formula>
    </cfRule>
  </conditionalFormatting>
  <conditionalFormatting sqref="AU2855">
    <cfRule type="cellIs" dxfId="0" priority="7003" operator="lessThan">
      <formula>20</formula>
    </cfRule>
    <cfRule type="cellIs" dxfId="1" priority="3719" operator="greaterThan">
      <formula>120</formula>
    </cfRule>
    <cfRule type="containsText" dxfId="2" priority="435" operator="between" text="库存为">
      <formula>NOT(ISERROR(SEARCH("库存为",AU2855)))</formula>
    </cfRule>
  </conditionalFormatting>
  <conditionalFormatting sqref="AU2856">
    <cfRule type="cellIs" dxfId="0" priority="7002" operator="lessThan">
      <formula>20</formula>
    </cfRule>
    <cfRule type="cellIs" dxfId="1" priority="3718" operator="greaterThan">
      <formula>120</formula>
    </cfRule>
    <cfRule type="containsText" dxfId="2" priority="434" operator="between" text="库存为">
      <formula>NOT(ISERROR(SEARCH("库存为",AU2856)))</formula>
    </cfRule>
  </conditionalFormatting>
  <conditionalFormatting sqref="AU2857">
    <cfRule type="cellIs" dxfId="0" priority="7001" operator="lessThan">
      <formula>20</formula>
    </cfRule>
    <cfRule type="cellIs" dxfId="1" priority="3717" operator="greaterThan">
      <formula>120</formula>
    </cfRule>
    <cfRule type="containsText" dxfId="2" priority="433" operator="between" text="库存为">
      <formula>NOT(ISERROR(SEARCH("库存为",AU2857)))</formula>
    </cfRule>
  </conditionalFormatting>
  <conditionalFormatting sqref="AU2858">
    <cfRule type="cellIs" dxfId="0" priority="7000" operator="lessThan">
      <formula>20</formula>
    </cfRule>
    <cfRule type="cellIs" dxfId="1" priority="3716" operator="greaterThan">
      <formula>120</formula>
    </cfRule>
    <cfRule type="containsText" dxfId="2" priority="432" operator="between" text="库存为">
      <formula>NOT(ISERROR(SEARCH("库存为",AU2858)))</formula>
    </cfRule>
  </conditionalFormatting>
  <conditionalFormatting sqref="AU2859">
    <cfRule type="cellIs" dxfId="0" priority="6999" operator="lessThan">
      <formula>20</formula>
    </cfRule>
    <cfRule type="cellIs" dxfId="1" priority="3715" operator="greaterThan">
      <formula>120</formula>
    </cfRule>
    <cfRule type="containsText" dxfId="2" priority="431" operator="between" text="库存为">
      <formula>NOT(ISERROR(SEARCH("库存为",AU2859)))</formula>
    </cfRule>
  </conditionalFormatting>
  <conditionalFormatting sqref="AU2860">
    <cfRule type="cellIs" dxfId="0" priority="6998" operator="lessThan">
      <formula>20</formula>
    </cfRule>
    <cfRule type="cellIs" dxfId="1" priority="3714" operator="greaterThan">
      <formula>120</formula>
    </cfRule>
    <cfRule type="containsText" dxfId="2" priority="430" operator="between" text="库存为">
      <formula>NOT(ISERROR(SEARCH("库存为",AU2860)))</formula>
    </cfRule>
  </conditionalFormatting>
  <conditionalFormatting sqref="AU2861">
    <cfRule type="cellIs" dxfId="0" priority="6997" operator="lessThan">
      <formula>20</formula>
    </cfRule>
    <cfRule type="cellIs" dxfId="1" priority="3713" operator="greaterThan">
      <formula>120</formula>
    </cfRule>
    <cfRule type="containsText" dxfId="2" priority="429" operator="between" text="库存为">
      <formula>NOT(ISERROR(SEARCH("库存为",AU2861)))</formula>
    </cfRule>
  </conditionalFormatting>
  <conditionalFormatting sqref="AU2862">
    <cfRule type="cellIs" dxfId="0" priority="6996" operator="lessThan">
      <formula>20</formula>
    </cfRule>
    <cfRule type="cellIs" dxfId="1" priority="3712" operator="greaterThan">
      <formula>120</formula>
    </cfRule>
    <cfRule type="containsText" dxfId="2" priority="428" operator="between" text="库存为">
      <formula>NOT(ISERROR(SEARCH("库存为",AU2862)))</formula>
    </cfRule>
  </conditionalFormatting>
  <conditionalFormatting sqref="AU2863">
    <cfRule type="cellIs" dxfId="0" priority="6995" operator="lessThan">
      <formula>20</formula>
    </cfRule>
    <cfRule type="cellIs" dxfId="1" priority="3711" operator="greaterThan">
      <formula>120</formula>
    </cfRule>
    <cfRule type="containsText" dxfId="2" priority="427" operator="between" text="库存为">
      <formula>NOT(ISERROR(SEARCH("库存为",AU2863)))</formula>
    </cfRule>
  </conditionalFormatting>
  <conditionalFormatting sqref="AU2864">
    <cfRule type="cellIs" dxfId="0" priority="6994" operator="lessThan">
      <formula>20</formula>
    </cfRule>
    <cfRule type="cellIs" dxfId="1" priority="3710" operator="greaterThan">
      <formula>120</formula>
    </cfRule>
    <cfRule type="containsText" dxfId="2" priority="426" operator="between" text="库存为">
      <formula>NOT(ISERROR(SEARCH("库存为",AU2864)))</formula>
    </cfRule>
  </conditionalFormatting>
  <conditionalFormatting sqref="AU2865">
    <cfRule type="cellIs" dxfId="0" priority="6993" operator="lessThan">
      <formula>20</formula>
    </cfRule>
    <cfRule type="cellIs" dxfId="1" priority="3709" operator="greaterThan">
      <formula>120</formula>
    </cfRule>
    <cfRule type="containsText" dxfId="2" priority="425" operator="between" text="库存为">
      <formula>NOT(ISERROR(SEARCH("库存为",AU2865)))</formula>
    </cfRule>
  </conditionalFormatting>
  <conditionalFormatting sqref="AU2866">
    <cfRule type="cellIs" dxfId="0" priority="6992" operator="lessThan">
      <formula>20</formula>
    </cfRule>
    <cfRule type="cellIs" dxfId="1" priority="3708" operator="greaterThan">
      <formula>120</formula>
    </cfRule>
    <cfRule type="containsText" dxfId="2" priority="424" operator="between" text="库存为">
      <formula>NOT(ISERROR(SEARCH("库存为",AU2866)))</formula>
    </cfRule>
  </conditionalFormatting>
  <conditionalFormatting sqref="AU2867">
    <cfRule type="cellIs" dxfId="0" priority="6991" operator="lessThan">
      <formula>20</formula>
    </cfRule>
    <cfRule type="cellIs" dxfId="1" priority="3707" operator="greaterThan">
      <formula>120</formula>
    </cfRule>
    <cfRule type="containsText" dxfId="2" priority="423" operator="between" text="库存为">
      <formula>NOT(ISERROR(SEARCH("库存为",AU2867)))</formula>
    </cfRule>
  </conditionalFormatting>
  <conditionalFormatting sqref="AU2868">
    <cfRule type="cellIs" dxfId="0" priority="6990" operator="lessThan">
      <formula>20</formula>
    </cfRule>
    <cfRule type="cellIs" dxfId="1" priority="3706" operator="greaterThan">
      <formula>120</formula>
    </cfRule>
    <cfRule type="containsText" dxfId="2" priority="422" operator="between" text="库存为">
      <formula>NOT(ISERROR(SEARCH("库存为",AU2868)))</formula>
    </cfRule>
  </conditionalFormatting>
  <conditionalFormatting sqref="AU2869">
    <cfRule type="cellIs" dxfId="0" priority="6989" operator="lessThan">
      <formula>20</formula>
    </cfRule>
    <cfRule type="cellIs" dxfId="1" priority="3705" operator="greaterThan">
      <formula>120</formula>
    </cfRule>
    <cfRule type="containsText" dxfId="2" priority="421" operator="between" text="库存为">
      <formula>NOT(ISERROR(SEARCH("库存为",AU2869)))</formula>
    </cfRule>
  </conditionalFormatting>
  <conditionalFormatting sqref="AU2870">
    <cfRule type="cellIs" dxfId="0" priority="6988" operator="lessThan">
      <formula>20</formula>
    </cfRule>
    <cfRule type="cellIs" dxfId="1" priority="3704" operator="greaterThan">
      <formula>120</formula>
    </cfRule>
    <cfRule type="containsText" dxfId="2" priority="420" operator="between" text="库存为">
      <formula>NOT(ISERROR(SEARCH("库存为",AU2870)))</formula>
    </cfRule>
  </conditionalFormatting>
  <conditionalFormatting sqref="AU2871">
    <cfRule type="cellIs" dxfId="0" priority="6987" operator="lessThan">
      <formula>20</formula>
    </cfRule>
    <cfRule type="cellIs" dxfId="1" priority="3703" operator="greaterThan">
      <formula>120</formula>
    </cfRule>
    <cfRule type="containsText" dxfId="2" priority="419" operator="between" text="库存为">
      <formula>NOT(ISERROR(SEARCH("库存为",AU2871)))</formula>
    </cfRule>
  </conditionalFormatting>
  <conditionalFormatting sqref="AU2872">
    <cfRule type="cellIs" dxfId="0" priority="6986" operator="lessThan">
      <formula>20</formula>
    </cfRule>
    <cfRule type="cellIs" dxfId="1" priority="3702" operator="greaterThan">
      <formula>120</formula>
    </cfRule>
    <cfRule type="containsText" dxfId="2" priority="418" operator="between" text="库存为">
      <formula>NOT(ISERROR(SEARCH("库存为",AU2872)))</formula>
    </cfRule>
  </conditionalFormatting>
  <conditionalFormatting sqref="AU2873">
    <cfRule type="cellIs" dxfId="0" priority="6985" operator="lessThan">
      <formula>20</formula>
    </cfRule>
    <cfRule type="cellIs" dxfId="1" priority="3701" operator="greaterThan">
      <formula>120</formula>
    </cfRule>
    <cfRule type="containsText" dxfId="2" priority="417" operator="between" text="库存为">
      <formula>NOT(ISERROR(SEARCH("库存为",AU2873)))</formula>
    </cfRule>
  </conditionalFormatting>
  <conditionalFormatting sqref="AU2874">
    <cfRule type="cellIs" dxfId="0" priority="6984" operator="lessThan">
      <formula>20</formula>
    </cfRule>
    <cfRule type="cellIs" dxfId="1" priority="3700" operator="greaterThan">
      <formula>120</formula>
    </cfRule>
    <cfRule type="containsText" dxfId="2" priority="416" operator="between" text="库存为">
      <formula>NOT(ISERROR(SEARCH("库存为",AU2874)))</formula>
    </cfRule>
  </conditionalFormatting>
  <conditionalFormatting sqref="AU2875">
    <cfRule type="cellIs" dxfId="0" priority="6983" operator="lessThan">
      <formula>20</formula>
    </cfRule>
    <cfRule type="cellIs" dxfId="1" priority="3699" operator="greaterThan">
      <formula>120</formula>
    </cfRule>
    <cfRule type="containsText" dxfId="2" priority="415" operator="between" text="库存为">
      <formula>NOT(ISERROR(SEARCH("库存为",AU2875)))</formula>
    </cfRule>
  </conditionalFormatting>
  <conditionalFormatting sqref="AU2876">
    <cfRule type="cellIs" dxfId="0" priority="6982" operator="lessThan">
      <formula>20</formula>
    </cfRule>
    <cfRule type="cellIs" dxfId="1" priority="3698" operator="greaterThan">
      <formula>120</formula>
    </cfRule>
    <cfRule type="containsText" dxfId="2" priority="414" operator="between" text="库存为">
      <formula>NOT(ISERROR(SEARCH("库存为",AU2876)))</formula>
    </cfRule>
  </conditionalFormatting>
  <conditionalFormatting sqref="AU2877">
    <cfRule type="cellIs" dxfId="0" priority="6981" operator="lessThan">
      <formula>20</formula>
    </cfRule>
    <cfRule type="cellIs" dxfId="1" priority="3697" operator="greaterThan">
      <formula>120</formula>
    </cfRule>
    <cfRule type="containsText" dxfId="2" priority="413" operator="between" text="库存为">
      <formula>NOT(ISERROR(SEARCH("库存为",AU2877)))</formula>
    </cfRule>
  </conditionalFormatting>
  <conditionalFormatting sqref="AU2878">
    <cfRule type="cellIs" dxfId="0" priority="6980" operator="lessThan">
      <formula>20</formula>
    </cfRule>
    <cfRule type="cellIs" dxfId="1" priority="3696" operator="greaterThan">
      <formula>120</formula>
    </cfRule>
    <cfRule type="containsText" dxfId="2" priority="412" operator="between" text="库存为">
      <formula>NOT(ISERROR(SEARCH("库存为",AU2878)))</formula>
    </cfRule>
  </conditionalFormatting>
  <conditionalFormatting sqref="AU2879">
    <cfRule type="cellIs" dxfId="0" priority="6979" operator="lessThan">
      <formula>20</formula>
    </cfRule>
    <cfRule type="cellIs" dxfId="1" priority="3695" operator="greaterThan">
      <formula>120</formula>
    </cfRule>
    <cfRule type="containsText" dxfId="2" priority="411" operator="between" text="库存为">
      <formula>NOT(ISERROR(SEARCH("库存为",AU2879)))</formula>
    </cfRule>
  </conditionalFormatting>
  <conditionalFormatting sqref="AU2880">
    <cfRule type="cellIs" dxfId="0" priority="6978" operator="lessThan">
      <formula>20</formula>
    </cfRule>
    <cfRule type="cellIs" dxfId="1" priority="3694" operator="greaterThan">
      <formula>120</formula>
    </cfRule>
    <cfRule type="containsText" dxfId="2" priority="410" operator="between" text="库存为">
      <formula>NOT(ISERROR(SEARCH("库存为",AU2880)))</formula>
    </cfRule>
  </conditionalFormatting>
  <conditionalFormatting sqref="AU2881">
    <cfRule type="cellIs" dxfId="0" priority="6977" operator="lessThan">
      <formula>20</formula>
    </cfRule>
    <cfRule type="cellIs" dxfId="1" priority="3693" operator="greaterThan">
      <formula>120</formula>
    </cfRule>
    <cfRule type="containsText" dxfId="2" priority="409" operator="between" text="库存为">
      <formula>NOT(ISERROR(SEARCH("库存为",AU2881)))</formula>
    </cfRule>
  </conditionalFormatting>
  <conditionalFormatting sqref="AU2882">
    <cfRule type="cellIs" dxfId="0" priority="6976" operator="lessThan">
      <formula>20</formula>
    </cfRule>
    <cfRule type="cellIs" dxfId="1" priority="3692" operator="greaterThan">
      <formula>120</formula>
    </cfRule>
    <cfRule type="containsText" dxfId="2" priority="408" operator="between" text="库存为">
      <formula>NOT(ISERROR(SEARCH("库存为",AU2882)))</formula>
    </cfRule>
  </conditionalFormatting>
  <conditionalFormatting sqref="AU2883">
    <cfRule type="cellIs" dxfId="0" priority="6975" operator="lessThan">
      <formula>20</formula>
    </cfRule>
    <cfRule type="cellIs" dxfId="1" priority="3691" operator="greaterThan">
      <formula>120</formula>
    </cfRule>
    <cfRule type="containsText" dxfId="2" priority="407" operator="between" text="库存为">
      <formula>NOT(ISERROR(SEARCH("库存为",AU2883)))</formula>
    </cfRule>
  </conditionalFormatting>
  <conditionalFormatting sqref="AU2884">
    <cfRule type="cellIs" dxfId="0" priority="6974" operator="lessThan">
      <formula>20</formula>
    </cfRule>
    <cfRule type="cellIs" dxfId="1" priority="3690" operator="greaterThan">
      <formula>120</formula>
    </cfRule>
    <cfRule type="containsText" dxfId="2" priority="406" operator="between" text="库存为">
      <formula>NOT(ISERROR(SEARCH("库存为",AU2884)))</formula>
    </cfRule>
  </conditionalFormatting>
  <conditionalFormatting sqref="AU2885">
    <cfRule type="cellIs" dxfId="0" priority="6973" operator="lessThan">
      <formula>20</formula>
    </cfRule>
    <cfRule type="cellIs" dxfId="1" priority="3689" operator="greaterThan">
      <formula>120</formula>
    </cfRule>
    <cfRule type="containsText" dxfId="2" priority="405" operator="between" text="库存为">
      <formula>NOT(ISERROR(SEARCH("库存为",AU2885)))</formula>
    </cfRule>
  </conditionalFormatting>
  <conditionalFormatting sqref="AU2886">
    <cfRule type="cellIs" dxfId="0" priority="6972" operator="lessThan">
      <formula>20</formula>
    </cfRule>
    <cfRule type="cellIs" dxfId="1" priority="3688" operator="greaterThan">
      <formula>120</formula>
    </cfRule>
    <cfRule type="containsText" dxfId="2" priority="404" operator="between" text="库存为">
      <formula>NOT(ISERROR(SEARCH("库存为",AU2886)))</formula>
    </cfRule>
  </conditionalFormatting>
  <conditionalFormatting sqref="AU2887">
    <cfRule type="cellIs" dxfId="0" priority="6971" operator="lessThan">
      <formula>20</formula>
    </cfRule>
    <cfRule type="cellIs" dxfId="1" priority="3687" operator="greaterThan">
      <formula>120</formula>
    </cfRule>
    <cfRule type="containsText" dxfId="2" priority="403" operator="between" text="库存为">
      <formula>NOT(ISERROR(SEARCH("库存为",AU2887)))</formula>
    </cfRule>
  </conditionalFormatting>
  <conditionalFormatting sqref="AU2888">
    <cfRule type="cellIs" dxfId="0" priority="6970" operator="lessThan">
      <formula>20</formula>
    </cfRule>
    <cfRule type="cellIs" dxfId="1" priority="3686" operator="greaterThan">
      <formula>120</formula>
    </cfRule>
    <cfRule type="containsText" dxfId="2" priority="402" operator="between" text="库存为">
      <formula>NOT(ISERROR(SEARCH("库存为",AU2888)))</formula>
    </cfRule>
  </conditionalFormatting>
  <conditionalFormatting sqref="AU2889">
    <cfRule type="cellIs" dxfId="0" priority="6969" operator="lessThan">
      <formula>20</formula>
    </cfRule>
    <cfRule type="cellIs" dxfId="1" priority="3685" operator="greaterThan">
      <formula>120</formula>
    </cfRule>
    <cfRule type="containsText" dxfId="2" priority="401" operator="between" text="库存为">
      <formula>NOT(ISERROR(SEARCH("库存为",AU2889)))</formula>
    </cfRule>
  </conditionalFormatting>
  <conditionalFormatting sqref="AU2890">
    <cfRule type="cellIs" dxfId="0" priority="6968" operator="lessThan">
      <formula>20</formula>
    </cfRule>
    <cfRule type="cellIs" dxfId="1" priority="3684" operator="greaterThan">
      <formula>120</formula>
    </cfRule>
    <cfRule type="containsText" dxfId="2" priority="400" operator="between" text="库存为">
      <formula>NOT(ISERROR(SEARCH("库存为",AU2890)))</formula>
    </cfRule>
  </conditionalFormatting>
  <conditionalFormatting sqref="AU2891">
    <cfRule type="cellIs" dxfId="0" priority="6967" operator="lessThan">
      <formula>20</formula>
    </cfRule>
    <cfRule type="cellIs" dxfId="1" priority="3683" operator="greaterThan">
      <formula>120</formula>
    </cfRule>
    <cfRule type="containsText" dxfId="2" priority="399" operator="between" text="库存为">
      <formula>NOT(ISERROR(SEARCH("库存为",AU2891)))</formula>
    </cfRule>
  </conditionalFormatting>
  <conditionalFormatting sqref="AU2892">
    <cfRule type="cellIs" dxfId="0" priority="6966" operator="lessThan">
      <formula>20</formula>
    </cfRule>
    <cfRule type="cellIs" dxfId="1" priority="3682" operator="greaterThan">
      <formula>120</formula>
    </cfRule>
    <cfRule type="containsText" dxfId="2" priority="398" operator="between" text="库存为">
      <formula>NOT(ISERROR(SEARCH("库存为",AU2892)))</formula>
    </cfRule>
  </conditionalFormatting>
  <conditionalFormatting sqref="AU2893">
    <cfRule type="cellIs" dxfId="0" priority="6965" operator="lessThan">
      <formula>20</formula>
    </cfRule>
    <cfRule type="cellIs" dxfId="1" priority="3681" operator="greaterThan">
      <formula>120</formula>
    </cfRule>
    <cfRule type="containsText" dxfId="2" priority="397" operator="between" text="库存为">
      <formula>NOT(ISERROR(SEARCH("库存为",AU2893)))</formula>
    </cfRule>
  </conditionalFormatting>
  <conditionalFormatting sqref="AU2894">
    <cfRule type="cellIs" dxfId="0" priority="6964" operator="lessThan">
      <formula>20</formula>
    </cfRule>
    <cfRule type="cellIs" dxfId="1" priority="3680" operator="greaterThan">
      <formula>120</formula>
    </cfRule>
    <cfRule type="containsText" dxfId="2" priority="396" operator="between" text="库存为">
      <formula>NOT(ISERROR(SEARCH("库存为",AU2894)))</formula>
    </cfRule>
  </conditionalFormatting>
  <conditionalFormatting sqref="AU2895">
    <cfRule type="cellIs" dxfId="0" priority="6963" operator="lessThan">
      <formula>20</formula>
    </cfRule>
    <cfRule type="cellIs" dxfId="1" priority="3679" operator="greaterThan">
      <formula>120</formula>
    </cfRule>
    <cfRule type="containsText" dxfId="2" priority="395" operator="between" text="库存为">
      <formula>NOT(ISERROR(SEARCH("库存为",AU2895)))</formula>
    </cfRule>
  </conditionalFormatting>
  <conditionalFormatting sqref="AU2896">
    <cfRule type="cellIs" dxfId="0" priority="6962" operator="lessThan">
      <formula>20</formula>
    </cfRule>
    <cfRule type="cellIs" dxfId="1" priority="3678" operator="greaterThan">
      <formula>120</formula>
    </cfRule>
    <cfRule type="containsText" dxfId="2" priority="394" operator="between" text="库存为">
      <formula>NOT(ISERROR(SEARCH("库存为",AU2896)))</formula>
    </cfRule>
  </conditionalFormatting>
  <conditionalFormatting sqref="AU2897">
    <cfRule type="cellIs" dxfId="0" priority="6961" operator="lessThan">
      <formula>20</formula>
    </cfRule>
    <cfRule type="cellIs" dxfId="1" priority="3677" operator="greaterThan">
      <formula>120</formula>
    </cfRule>
    <cfRule type="containsText" dxfId="2" priority="393" operator="between" text="库存为">
      <formula>NOT(ISERROR(SEARCH("库存为",AU2897)))</formula>
    </cfRule>
  </conditionalFormatting>
  <conditionalFormatting sqref="AU2898">
    <cfRule type="cellIs" dxfId="0" priority="6960" operator="lessThan">
      <formula>20</formula>
    </cfRule>
    <cfRule type="cellIs" dxfId="1" priority="3676" operator="greaterThan">
      <formula>120</formula>
    </cfRule>
    <cfRule type="containsText" dxfId="2" priority="392" operator="between" text="库存为">
      <formula>NOT(ISERROR(SEARCH("库存为",AU2898)))</formula>
    </cfRule>
  </conditionalFormatting>
  <conditionalFormatting sqref="AU2899">
    <cfRule type="cellIs" dxfId="0" priority="6959" operator="lessThan">
      <formula>20</formula>
    </cfRule>
    <cfRule type="cellIs" dxfId="1" priority="3675" operator="greaterThan">
      <formula>120</formula>
    </cfRule>
    <cfRule type="containsText" dxfId="2" priority="391" operator="between" text="库存为">
      <formula>NOT(ISERROR(SEARCH("库存为",AU2899)))</formula>
    </cfRule>
  </conditionalFormatting>
  <conditionalFormatting sqref="AU2900">
    <cfRule type="cellIs" dxfId="0" priority="6958" operator="lessThan">
      <formula>20</formula>
    </cfRule>
    <cfRule type="cellIs" dxfId="1" priority="3674" operator="greaterThan">
      <formula>120</formula>
    </cfRule>
    <cfRule type="containsText" dxfId="2" priority="390" operator="between" text="库存为">
      <formula>NOT(ISERROR(SEARCH("库存为",AU2900)))</formula>
    </cfRule>
  </conditionalFormatting>
  <conditionalFormatting sqref="AU2901">
    <cfRule type="cellIs" dxfId="0" priority="6957" operator="lessThan">
      <formula>20</formula>
    </cfRule>
    <cfRule type="cellIs" dxfId="1" priority="3673" operator="greaterThan">
      <formula>120</formula>
    </cfRule>
    <cfRule type="containsText" dxfId="2" priority="389" operator="between" text="库存为">
      <formula>NOT(ISERROR(SEARCH("库存为",AU2901)))</formula>
    </cfRule>
  </conditionalFormatting>
  <conditionalFormatting sqref="AU2902">
    <cfRule type="cellIs" dxfId="0" priority="6956" operator="lessThan">
      <formula>20</formula>
    </cfRule>
    <cfRule type="cellIs" dxfId="1" priority="3672" operator="greaterThan">
      <formula>120</formula>
    </cfRule>
    <cfRule type="containsText" dxfId="2" priority="388" operator="between" text="库存为">
      <formula>NOT(ISERROR(SEARCH("库存为",AU2902)))</formula>
    </cfRule>
  </conditionalFormatting>
  <conditionalFormatting sqref="AU2903">
    <cfRule type="cellIs" dxfId="0" priority="6955" operator="lessThan">
      <formula>20</formula>
    </cfRule>
    <cfRule type="cellIs" dxfId="1" priority="3671" operator="greaterThan">
      <formula>120</formula>
    </cfRule>
    <cfRule type="containsText" dxfId="2" priority="387" operator="between" text="库存为">
      <formula>NOT(ISERROR(SEARCH("库存为",AU2903)))</formula>
    </cfRule>
  </conditionalFormatting>
  <conditionalFormatting sqref="AU2904">
    <cfRule type="cellIs" dxfId="0" priority="6954" operator="lessThan">
      <formula>20</formula>
    </cfRule>
    <cfRule type="cellIs" dxfId="1" priority="3670" operator="greaterThan">
      <formula>120</formula>
    </cfRule>
    <cfRule type="containsText" dxfId="2" priority="386" operator="between" text="库存为">
      <formula>NOT(ISERROR(SEARCH("库存为",AU2904)))</formula>
    </cfRule>
  </conditionalFormatting>
  <conditionalFormatting sqref="AU2905">
    <cfRule type="cellIs" dxfId="0" priority="6953" operator="lessThan">
      <formula>20</formula>
    </cfRule>
    <cfRule type="cellIs" dxfId="1" priority="3669" operator="greaterThan">
      <formula>120</formula>
    </cfRule>
    <cfRule type="containsText" dxfId="2" priority="385" operator="between" text="库存为">
      <formula>NOT(ISERROR(SEARCH("库存为",AU2905)))</formula>
    </cfRule>
  </conditionalFormatting>
  <conditionalFormatting sqref="AU2906">
    <cfRule type="cellIs" dxfId="0" priority="6952" operator="lessThan">
      <formula>20</formula>
    </cfRule>
    <cfRule type="cellIs" dxfId="1" priority="3668" operator="greaterThan">
      <formula>120</formula>
    </cfRule>
    <cfRule type="containsText" dxfId="2" priority="384" operator="between" text="库存为">
      <formula>NOT(ISERROR(SEARCH("库存为",AU2906)))</formula>
    </cfRule>
  </conditionalFormatting>
  <conditionalFormatting sqref="AU2907">
    <cfRule type="cellIs" dxfId="0" priority="6951" operator="lessThan">
      <formula>20</formula>
    </cfRule>
    <cfRule type="cellIs" dxfId="1" priority="3667" operator="greaterThan">
      <formula>120</formula>
    </cfRule>
    <cfRule type="containsText" dxfId="2" priority="383" operator="between" text="库存为">
      <formula>NOT(ISERROR(SEARCH("库存为",AU2907)))</formula>
    </cfRule>
  </conditionalFormatting>
  <conditionalFormatting sqref="AU2908">
    <cfRule type="cellIs" dxfId="0" priority="6950" operator="lessThan">
      <formula>20</formula>
    </cfRule>
    <cfRule type="cellIs" dxfId="1" priority="3666" operator="greaterThan">
      <formula>120</formula>
    </cfRule>
    <cfRule type="containsText" dxfId="2" priority="382" operator="between" text="库存为">
      <formula>NOT(ISERROR(SEARCH("库存为",AU2908)))</formula>
    </cfRule>
  </conditionalFormatting>
  <conditionalFormatting sqref="AU2909">
    <cfRule type="cellIs" dxfId="0" priority="6949" operator="lessThan">
      <formula>20</formula>
    </cfRule>
    <cfRule type="cellIs" dxfId="1" priority="3665" operator="greaterThan">
      <formula>120</formula>
    </cfRule>
    <cfRule type="containsText" dxfId="2" priority="381" operator="between" text="库存为">
      <formula>NOT(ISERROR(SEARCH("库存为",AU2909)))</formula>
    </cfRule>
  </conditionalFormatting>
  <conditionalFormatting sqref="AU2910">
    <cfRule type="cellIs" dxfId="0" priority="6948" operator="lessThan">
      <formula>20</formula>
    </cfRule>
    <cfRule type="cellIs" dxfId="1" priority="3664" operator="greaterThan">
      <formula>120</formula>
    </cfRule>
    <cfRule type="containsText" dxfId="2" priority="380" operator="between" text="库存为">
      <formula>NOT(ISERROR(SEARCH("库存为",AU2910)))</formula>
    </cfRule>
  </conditionalFormatting>
  <conditionalFormatting sqref="AU2911">
    <cfRule type="cellIs" dxfId="0" priority="6947" operator="lessThan">
      <formula>20</formula>
    </cfRule>
    <cfRule type="cellIs" dxfId="1" priority="3663" operator="greaterThan">
      <formula>120</formula>
    </cfRule>
    <cfRule type="containsText" dxfId="2" priority="379" operator="between" text="库存为">
      <formula>NOT(ISERROR(SEARCH("库存为",AU2911)))</formula>
    </cfRule>
  </conditionalFormatting>
  <conditionalFormatting sqref="AU2912">
    <cfRule type="cellIs" dxfId="0" priority="6946" operator="lessThan">
      <formula>20</formula>
    </cfRule>
    <cfRule type="cellIs" dxfId="1" priority="3662" operator="greaterThan">
      <formula>120</formula>
    </cfRule>
    <cfRule type="containsText" dxfId="2" priority="378" operator="between" text="库存为">
      <formula>NOT(ISERROR(SEARCH("库存为",AU2912)))</formula>
    </cfRule>
  </conditionalFormatting>
  <conditionalFormatting sqref="AU2913">
    <cfRule type="cellIs" dxfId="0" priority="6945" operator="lessThan">
      <formula>20</formula>
    </cfRule>
    <cfRule type="cellIs" dxfId="1" priority="3661" operator="greaterThan">
      <formula>120</formula>
    </cfRule>
    <cfRule type="containsText" dxfId="2" priority="377" operator="between" text="库存为">
      <formula>NOT(ISERROR(SEARCH("库存为",AU2913)))</formula>
    </cfRule>
  </conditionalFormatting>
  <conditionalFormatting sqref="AU2914">
    <cfRule type="cellIs" dxfId="0" priority="6944" operator="lessThan">
      <formula>20</formula>
    </cfRule>
    <cfRule type="cellIs" dxfId="1" priority="3660" operator="greaterThan">
      <formula>120</formula>
    </cfRule>
    <cfRule type="containsText" dxfId="2" priority="376" operator="between" text="库存为">
      <formula>NOT(ISERROR(SEARCH("库存为",AU2914)))</formula>
    </cfRule>
  </conditionalFormatting>
  <conditionalFormatting sqref="AU2915">
    <cfRule type="cellIs" dxfId="0" priority="6943" operator="lessThan">
      <formula>20</formula>
    </cfRule>
    <cfRule type="cellIs" dxfId="1" priority="3659" operator="greaterThan">
      <formula>120</formula>
    </cfRule>
    <cfRule type="containsText" dxfId="2" priority="375" operator="between" text="库存为">
      <formula>NOT(ISERROR(SEARCH("库存为",AU2915)))</formula>
    </cfRule>
  </conditionalFormatting>
  <conditionalFormatting sqref="AU2916">
    <cfRule type="cellIs" dxfId="0" priority="6942" operator="lessThan">
      <formula>20</formula>
    </cfRule>
    <cfRule type="cellIs" dxfId="1" priority="3658" operator="greaterThan">
      <formula>120</formula>
    </cfRule>
    <cfRule type="containsText" dxfId="2" priority="374" operator="between" text="库存为">
      <formula>NOT(ISERROR(SEARCH("库存为",AU2916)))</formula>
    </cfRule>
  </conditionalFormatting>
  <conditionalFormatting sqref="AU2917">
    <cfRule type="cellIs" dxfId="0" priority="6941" operator="lessThan">
      <formula>20</formula>
    </cfRule>
    <cfRule type="cellIs" dxfId="1" priority="3657" operator="greaterThan">
      <formula>120</formula>
    </cfRule>
    <cfRule type="containsText" dxfId="2" priority="373" operator="between" text="库存为">
      <formula>NOT(ISERROR(SEARCH("库存为",AU2917)))</formula>
    </cfRule>
  </conditionalFormatting>
  <conditionalFormatting sqref="AU2918">
    <cfRule type="cellIs" dxfId="0" priority="6940" operator="lessThan">
      <formula>20</formula>
    </cfRule>
    <cfRule type="cellIs" dxfId="1" priority="3656" operator="greaterThan">
      <formula>120</formula>
    </cfRule>
    <cfRule type="containsText" dxfId="2" priority="372" operator="between" text="库存为">
      <formula>NOT(ISERROR(SEARCH("库存为",AU2918)))</formula>
    </cfRule>
  </conditionalFormatting>
  <conditionalFormatting sqref="AU2919">
    <cfRule type="cellIs" dxfId="0" priority="6939" operator="lessThan">
      <formula>20</formula>
    </cfRule>
    <cfRule type="cellIs" dxfId="1" priority="3655" operator="greaterThan">
      <formula>120</formula>
    </cfRule>
    <cfRule type="containsText" dxfId="2" priority="371" operator="between" text="库存为">
      <formula>NOT(ISERROR(SEARCH("库存为",AU2919)))</formula>
    </cfRule>
  </conditionalFormatting>
  <conditionalFormatting sqref="AU2920">
    <cfRule type="cellIs" dxfId="0" priority="6938" operator="lessThan">
      <formula>20</formula>
    </cfRule>
    <cfRule type="cellIs" dxfId="1" priority="3654" operator="greaterThan">
      <formula>120</formula>
    </cfRule>
    <cfRule type="containsText" dxfId="2" priority="370" operator="between" text="库存为">
      <formula>NOT(ISERROR(SEARCH("库存为",AU2920)))</formula>
    </cfRule>
  </conditionalFormatting>
  <conditionalFormatting sqref="AU2921">
    <cfRule type="cellIs" dxfId="0" priority="6937" operator="lessThan">
      <formula>20</formula>
    </cfRule>
    <cfRule type="cellIs" dxfId="1" priority="3653" operator="greaterThan">
      <formula>120</formula>
    </cfRule>
    <cfRule type="containsText" dxfId="2" priority="369" operator="between" text="库存为">
      <formula>NOT(ISERROR(SEARCH("库存为",AU2921)))</formula>
    </cfRule>
  </conditionalFormatting>
  <conditionalFormatting sqref="AU2922">
    <cfRule type="cellIs" dxfId="0" priority="6936" operator="lessThan">
      <formula>20</formula>
    </cfRule>
    <cfRule type="cellIs" dxfId="1" priority="3652" operator="greaterThan">
      <formula>120</formula>
    </cfRule>
    <cfRule type="containsText" dxfId="2" priority="368" operator="between" text="库存为">
      <formula>NOT(ISERROR(SEARCH("库存为",AU2922)))</formula>
    </cfRule>
  </conditionalFormatting>
  <conditionalFormatting sqref="AU2923">
    <cfRule type="cellIs" dxfId="0" priority="6935" operator="lessThan">
      <formula>20</formula>
    </cfRule>
    <cfRule type="cellIs" dxfId="1" priority="3651" operator="greaterThan">
      <formula>120</formula>
    </cfRule>
    <cfRule type="containsText" dxfId="2" priority="367" operator="between" text="库存为">
      <formula>NOT(ISERROR(SEARCH("库存为",AU2923)))</formula>
    </cfRule>
  </conditionalFormatting>
  <conditionalFormatting sqref="AU2924">
    <cfRule type="cellIs" dxfId="0" priority="6934" operator="lessThan">
      <formula>20</formula>
    </cfRule>
    <cfRule type="cellIs" dxfId="1" priority="3650" operator="greaterThan">
      <formula>120</formula>
    </cfRule>
    <cfRule type="containsText" dxfId="2" priority="366" operator="between" text="库存为">
      <formula>NOT(ISERROR(SEARCH("库存为",AU2924)))</formula>
    </cfRule>
  </conditionalFormatting>
  <conditionalFormatting sqref="AU2925">
    <cfRule type="cellIs" dxfId="0" priority="6933" operator="lessThan">
      <formula>20</formula>
    </cfRule>
    <cfRule type="cellIs" dxfId="1" priority="3649" operator="greaterThan">
      <formula>120</formula>
    </cfRule>
    <cfRule type="containsText" dxfId="2" priority="365" operator="between" text="库存为">
      <formula>NOT(ISERROR(SEARCH("库存为",AU2925)))</formula>
    </cfRule>
  </conditionalFormatting>
  <conditionalFormatting sqref="AU2926">
    <cfRule type="cellIs" dxfId="0" priority="6932" operator="lessThan">
      <formula>20</formula>
    </cfRule>
    <cfRule type="cellIs" dxfId="1" priority="3648" operator="greaterThan">
      <formula>120</formula>
    </cfRule>
    <cfRule type="containsText" dxfId="2" priority="364" operator="between" text="库存为">
      <formula>NOT(ISERROR(SEARCH("库存为",AU2926)))</formula>
    </cfRule>
  </conditionalFormatting>
  <conditionalFormatting sqref="AU2927">
    <cfRule type="cellIs" dxfId="0" priority="6931" operator="lessThan">
      <formula>20</formula>
    </cfRule>
    <cfRule type="cellIs" dxfId="1" priority="3647" operator="greaterThan">
      <formula>120</formula>
    </cfRule>
    <cfRule type="containsText" dxfId="2" priority="363" operator="between" text="库存为">
      <formula>NOT(ISERROR(SEARCH("库存为",AU2927)))</formula>
    </cfRule>
  </conditionalFormatting>
  <conditionalFormatting sqref="AU2928">
    <cfRule type="cellIs" dxfId="0" priority="6930" operator="lessThan">
      <formula>20</formula>
    </cfRule>
    <cfRule type="cellIs" dxfId="1" priority="3646" operator="greaterThan">
      <formula>120</formula>
    </cfRule>
    <cfRule type="containsText" dxfId="2" priority="362" operator="between" text="库存为">
      <formula>NOT(ISERROR(SEARCH("库存为",AU2928)))</formula>
    </cfRule>
  </conditionalFormatting>
  <conditionalFormatting sqref="AU2929">
    <cfRule type="cellIs" dxfId="0" priority="6929" operator="lessThan">
      <formula>20</formula>
    </cfRule>
    <cfRule type="cellIs" dxfId="1" priority="3645" operator="greaterThan">
      <formula>120</formula>
    </cfRule>
    <cfRule type="containsText" dxfId="2" priority="361" operator="between" text="库存为">
      <formula>NOT(ISERROR(SEARCH("库存为",AU2929)))</formula>
    </cfRule>
  </conditionalFormatting>
  <conditionalFormatting sqref="AU2930">
    <cfRule type="cellIs" dxfId="0" priority="6928" operator="lessThan">
      <formula>20</formula>
    </cfRule>
    <cfRule type="cellIs" dxfId="1" priority="3644" operator="greaterThan">
      <formula>120</formula>
    </cfRule>
    <cfRule type="containsText" dxfId="2" priority="360" operator="between" text="库存为">
      <formula>NOT(ISERROR(SEARCH("库存为",AU2930)))</formula>
    </cfRule>
  </conditionalFormatting>
  <conditionalFormatting sqref="AU2931">
    <cfRule type="cellIs" dxfId="0" priority="6927" operator="lessThan">
      <formula>20</formula>
    </cfRule>
    <cfRule type="cellIs" dxfId="1" priority="3643" operator="greaterThan">
      <formula>120</formula>
    </cfRule>
    <cfRule type="containsText" dxfId="2" priority="359" operator="between" text="库存为">
      <formula>NOT(ISERROR(SEARCH("库存为",AU2931)))</formula>
    </cfRule>
  </conditionalFormatting>
  <conditionalFormatting sqref="AU2932">
    <cfRule type="cellIs" dxfId="0" priority="6926" operator="lessThan">
      <formula>20</formula>
    </cfRule>
    <cfRule type="cellIs" dxfId="1" priority="3642" operator="greaterThan">
      <formula>120</formula>
    </cfRule>
    <cfRule type="containsText" dxfId="2" priority="358" operator="between" text="库存为">
      <formula>NOT(ISERROR(SEARCH("库存为",AU2932)))</formula>
    </cfRule>
  </conditionalFormatting>
  <conditionalFormatting sqref="AU2933">
    <cfRule type="cellIs" dxfId="0" priority="6925" operator="lessThan">
      <formula>20</formula>
    </cfRule>
    <cfRule type="cellIs" dxfId="1" priority="3641" operator="greaterThan">
      <formula>120</formula>
    </cfRule>
    <cfRule type="containsText" dxfId="2" priority="357" operator="between" text="库存为">
      <formula>NOT(ISERROR(SEARCH("库存为",AU2933)))</formula>
    </cfRule>
  </conditionalFormatting>
  <conditionalFormatting sqref="AU2934">
    <cfRule type="cellIs" dxfId="0" priority="6924" operator="lessThan">
      <formula>20</formula>
    </cfRule>
    <cfRule type="cellIs" dxfId="1" priority="3640" operator="greaterThan">
      <formula>120</formula>
    </cfRule>
    <cfRule type="containsText" dxfId="2" priority="356" operator="between" text="库存为">
      <formula>NOT(ISERROR(SEARCH("库存为",AU2934)))</formula>
    </cfRule>
  </conditionalFormatting>
  <conditionalFormatting sqref="AU2935">
    <cfRule type="cellIs" dxfId="0" priority="6923" operator="lessThan">
      <formula>20</formula>
    </cfRule>
    <cfRule type="cellIs" dxfId="1" priority="3639" operator="greaterThan">
      <formula>120</formula>
    </cfRule>
    <cfRule type="containsText" dxfId="2" priority="355" operator="between" text="库存为">
      <formula>NOT(ISERROR(SEARCH("库存为",AU2935)))</formula>
    </cfRule>
  </conditionalFormatting>
  <conditionalFormatting sqref="AU2936">
    <cfRule type="cellIs" dxfId="0" priority="6922" operator="lessThan">
      <formula>20</formula>
    </cfRule>
    <cfRule type="cellIs" dxfId="1" priority="3638" operator="greaterThan">
      <formula>120</formula>
    </cfRule>
    <cfRule type="containsText" dxfId="2" priority="354" operator="between" text="库存为">
      <formula>NOT(ISERROR(SEARCH("库存为",AU2936)))</formula>
    </cfRule>
  </conditionalFormatting>
  <conditionalFormatting sqref="AU2937">
    <cfRule type="cellIs" dxfId="0" priority="6921" operator="lessThan">
      <formula>20</formula>
    </cfRule>
    <cfRule type="cellIs" dxfId="1" priority="3637" operator="greaterThan">
      <formula>120</formula>
    </cfRule>
    <cfRule type="containsText" dxfId="2" priority="353" operator="between" text="库存为">
      <formula>NOT(ISERROR(SEARCH("库存为",AU2937)))</formula>
    </cfRule>
  </conditionalFormatting>
  <conditionalFormatting sqref="AU2938">
    <cfRule type="cellIs" dxfId="0" priority="6920" operator="lessThan">
      <formula>20</formula>
    </cfRule>
    <cfRule type="cellIs" dxfId="1" priority="3636" operator="greaterThan">
      <formula>120</formula>
    </cfRule>
    <cfRule type="containsText" dxfId="2" priority="352" operator="between" text="库存为">
      <formula>NOT(ISERROR(SEARCH("库存为",AU2938)))</formula>
    </cfRule>
  </conditionalFormatting>
  <conditionalFormatting sqref="AU2939">
    <cfRule type="cellIs" dxfId="0" priority="6919" operator="lessThan">
      <formula>20</formula>
    </cfRule>
    <cfRule type="cellIs" dxfId="1" priority="3635" operator="greaterThan">
      <formula>120</formula>
    </cfRule>
    <cfRule type="containsText" dxfId="2" priority="351" operator="between" text="库存为">
      <formula>NOT(ISERROR(SEARCH("库存为",AU2939)))</formula>
    </cfRule>
  </conditionalFormatting>
  <conditionalFormatting sqref="AU2940">
    <cfRule type="cellIs" dxfId="0" priority="6918" operator="lessThan">
      <formula>20</formula>
    </cfRule>
    <cfRule type="cellIs" dxfId="1" priority="3634" operator="greaterThan">
      <formula>120</formula>
    </cfRule>
    <cfRule type="containsText" dxfId="2" priority="350" operator="between" text="库存为">
      <formula>NOT(ISERROR(SEARCH("库存为",AU2940)))</formula>
    </cfRule>
  </conditionalFormatting>
  <conditionalFormatting sqref="AU2941">
    <cfRule type="cellIs" dxfId="0" priority="6917" operator="lessThan">
      <formula>20</formula>
    </cfRule>
    <cfRule type="cellIs" dxfId="1" priority="3633" operator="greaterThan">
      <formula>120</formula>
    </cfRule>
    <cfRule type="containsText" dxfId="2" priority="349" operator="between" text="库存为">
      <formula>NOT(ISERROR(SEARCH("库存为",AU2941)))</formula>
    </cfRule>
  </conditionalFormatting>
  <conditionalFormatting sqref="AU2942">
    <cfRule type="cellIs" dxfId="0" priority="6916" operator="lessThan">
      <formula>20</formula>
    </cfRule>
    <cfRule type="cellIs" dxfId="1" priority="3632" operator="greaterThan">
      <formula>120</formula>
    </cfRule>
    <cfRule type="containsText" dxfId="2" priority="348" operator="between" text="库存为">
      <formula>NOT(ISERROR(SEARCH("库存为",AU2942)))</formula>
    </cfRule>
  </conditionalFormatting>
  <conditionalFormatting sqref="AU2943">
    <cfRule type="cellIs" dxfId="0" priority="6915" operator="lessThan">
      <formula>20</formula>
    </cfRule>
    <cfRule type="cellIs" dxfId="1" priority="3631" operator="greaterThan">
      <formula>120</formula>
    </cfRule>
    <cfRule type="containsText" dxfId="2" priority="347" operator="between" text="库存为">
      <formula>NOT(ISERROR(SEARCH("库存为",AU2943)))</formula>
    </cfRule>
  </conditionalFormatting>
  <conditionalFormatting sqref="AU2944">
    <cfRule type="cellIs" dxfId="0" priority="6914" operator="lessThan">
      <formula>20</formula>
    </cfRule>
    <cfRule type="cellIs" dxfId="1" priority="3630" operator="greaterThan">
      <formula>120</formula>
    </cfRule>
    <cfRule type="containsText" dxfId="2" priority="346" operator="between" text="库存为">
      <formula>NOT(ISERROR(SEARCH("库存为",AU2944)))</formula>
    </cfRule>
  </conditionalFormatting>
  <conditionalFormatting sqref="AU2945">
    <cfRule type="cellIs" dxfId="0" priority="6913" operator="lessThan">
      <formula>20</formula>
    </cfRule>
    <cfRule type="cellIs" dxfId="1" priority="3629" operator="greaterThan">
      <formula>120</formula>
    </cfRule>
    <cfRule type="containsText" dxfId="2" priority="345" operator="between" text="库存为">
      <formula>NOT(ISERROR(SEARCH("库存为",AU2945)))</formula>
    </cfRule>
  </conditionalFormatting>
  <conditionalFormatting sqref="AU2946">
    <cfRule type="cellIs" dxfId="0" priority="6912" operator="lessThan">
      <formula>20</formula>
    </cfRule>
    <cfRule type="cellIs" dxfId="1" priority="3628" operator="greaterThan">
      <formula>120</formula>
    </cfRule>
    <cfRule type="containsText" dxfId="2" priority="344" operator="between" text="库存为">
      <formula>NOT(ISERROR(SEARCH("库存为",AU2946)))</formula>
    </cfRule>
  </conditionalFormatting>
  <conditionalFormatting sqref="AU2947">
    <cfRule type="cellIs" dxfId="0" priority="6911" operator="lessThan">
      <formula>20</formula>
    </cfRule>
    <cfRule type="cellIs" dxfId="1" priority="3627" operator="greaterThan">
      <formula>120</formula>
    </cfRule>
    <cfRule type="containsText" dxfId="2" priority="343" operator="between" text="库存为">
      <formula>NOT(ISERROR(SEARCH("库存为",AU2947)))</formula>
    </cfRule>
  </conditionalFormatting>
  <conditionalFormatting sqref="AU2948">
    <cfRule type="cellIs" dxfId="0" priority="6910" operator="lessThan">
      <formula>20</formula>
    </cfRule>
    <cfRule type="cellIs" dxfId="1" priority="3626" operator="greaterThan">
      <formula>120</formula>
    </cfRule>
    <cfRule type="containsText" dxfId="2" priority="342" operator="between" text="库存为">
      <formula>NOT(ISERROR(SEARCH("库存为",AU2948)))</formula>
    </cfRule>
  </conditionalFormatting>
  <conditionalFormatting sqref="AU2949">
    <cfRule type="cellIs" dxfId="0" priority="6909" operator="lessThan">
      <formula>20</formula>
    </cfRule>
    <cfRule type="cellIs" dxfId="1" priority="3625" operator="greaterThan">
      <formula>120</formula>
    </cfRule>
    <cfRule type="containsText" dxfId="2" priority="341" operator="between" text="库存为">
      <formula>NOT(ISERROR(SEARCH("库存为",AU2949)))</formula>
    </cfRule>
  </conditionalFormatting>
  <conditionalFormatting sqref="AU2950">
    <cfRule type="cellIs" dxfId="0" priority="6908" operator="lessThan">
      <formula>20</formula>
    </cfRule>
    <cfRule type="cellIs" dxfId="1" priority="3624" operator="greaterThan">
      <formula>120</formula>
    </cfRule>
    <cfRule type="containsText" dxfId="2" priority="340" operator="between" text="库存为">
      <formula>NOT(ISERROR(SEARCH("库存为",AU2950)))</formula>
    </cfRule>
  </conditionalFormatting>
  <conditionalFormatting sqref="AU2951">
    <cfRule type="cellIs" dxfId="0" priority="6907" operator="lessThan">
      <formula>20</formula>
    </cfRule>
    <cfRule type="cellIs" dxfId="1" priority="3623" operator="greaterThan">
      <formula>120</formula>
    </cfRule>
    <cfRule type="containsText" dxfId="2" priority="339" operator="between" text="库存为">
      <formula>NOT(ISERROR(SEARCH("库存为",AU2951)))</formula>
    </cfRule>
  </conditionalFormatting>
  <conditionalFormatting sqref="AU2952">
    <cfRule type="cellIs" dxfId="0" priority="6906" operator="lessThan">
      <formula>20</formula>
    </cfRule>
    <cfRule type="cellIs" dxfId="1" priority="3622" operator="greaterThan">
      <formula>120</formula>
    </cfRule>
    <cfRule type="containsText" dxfId="2" priority="338" operator="between" text="库存为">
      <formula>NOT(ISERROR(SEARCH("库存为",AU2952)))</formula>
    </cfRule>
  </conditionalFormatting>
  <conditionalFormatting sqref="AU2953">
    <cfRule type="cellIs" dxfId="0" priority="6905" operator="lessThan">
      <formula>20</formula>
    </cfRule>
    <cfRule type="cellIs" dxfId="1" priority="3621" operator="greaterThan">
      <formula>120</formula>
    </cfRule>
    <cfRule type="containsText" dxfId="2" priority="337" operator="between" text="库存为">
      <formula>NOT(ISERROR(SEARCH("库存为",AU2953)))</formula>
    </cfRule>
  </conditionalFormatting>
  <conditionalFormatting sqref="AU2954">
    <cfRule type="cellIs" dxfId="0" priority="6904" operator="lessThan">
      <formula>20</formula>
    </cfRule>
    <cfRule type="cellIs" dxfId="1" priority="3620" operator="greaterThan">
      <formula>120</formula>
    </cfRule>
    <cfRule type="containsText" dxfId="2" priority="336" operator="between" text="库存为">
      <formula>NOT(ISERROR(SEARCH("库存为",AU2954)))</formula>
    </cfRule>
  </conditionalFormatting>
  <conditionalFormatting sqref="AU2955">
    <cfRule type="cellIs" dxfId="0" priority="6903" operator="lessThan">
      <formula>20</formula>
    </cfRule>
    <cfRule type="cellIs" dxfId="1" priority="3619" operator="greaterThan">
      <formula>120</formula>
    </cfRule>
    <cfRule type="containsText" dxfId="2" priority="335" operator="between" text="库存为">
      <formula>NOT(ISERROR(SEARCH("库存为",AU2955)))</formula>
    </cfRule>
  </conditionalFormatting>
  <conditionalFormatting sqref="AU2956">
    <cfRule type="cellIs" dxfId="0" priority="6902" operator="lessThan">
      <formula>20</formula>
    </cfRule>
    <cfRule type="cellIs" dxfId="1" priority="3618" operator="greaterThan">
      <formula>120</formula>
    </cfRule>
    <cfRule type="containsText" dxfId="2" priority="334" operator="between" text="库存为">
      <formula>NOT(ISERROR(SEARCH("库存为",AU2956)))</formula>
    </cfRule>
  </conditionalFormatting>
  <conditionalFormatting sqref="AU2957">
    <cfRule type="cellIs" dxfId="0" priority="6901" operator="lessThan">
      <formula>20</formula>
    </cfRule>
    <cfRule type="cellIs" dxfId="1" priority="3617" operator="greaterThan">
      <formula>120</formula>
    </cfRule>
    <cfRule type="containsText" dxfId="2" priority="333" operator="between" text="库存为">
      <formula>NOT(ISERROR(SEARCH("库存为",AU2957)))</formula>
    </cfRule>
  </conditionalFormatting>
  <conditionalFormatting sqref="AU2958">
    <cfRule type="cellIs" dxfId="0" priority="6900" operator="lessThan">
      <formula>20</formula>
    </cfRule>
    <cfRule type="cellIs" dxfId="1" priority="3616" operator="greaterThan">
      <formula>120</formula>
    </cfRule>
    <cfRule type="containsText" dxfId="2" priority="332" operator="between" text="库存为">
      <formula>NOT(ISERROR(SEARCH("库存为",AU2958)))</formula>
    </cfRule>
  </conditionalFormatting>
  <conditionalFormatting sqref="AU2959">
    <cfRule type="cellIs" dxfId="0" priority="6899" operator="lessThan">
      <formula>20</formula>
    </cfRule>
    <cfRule type="cellIs" dxfId="1" priority="3615" operator="greaterThan">
      <formula>120</formula>
    </cfRule>
    <cfRule type="containsText" dxfId="2" priority="331" operator="between" text="库存为">
      <formula>NOT(ISERROR(SEARCH("库存为",AU2959)))</formula>
    </cfRule>
  </conditionalFormatting>
  <conditionalFormatting sqref="AU2960">
    <cfRule type="cellIs" dxfId="0" priority="6898" operator="lessThan">
      <formula>20</formula>
    </cfRule>
    <cfRule type="cellIs" dxfId="1" priority="3614" operator="greaterThan">
      <formula>120</formula>
    </cfRule>
    <cfRule type="containsText" dxfId="2" priority="330" operator="between" text="库存为">
      <formula>NOT(ISERROR(SEARCH("库存为",AU2960)))</formula>
    </cfRule>
  </conditionalFormatting>
  <conditionalFormatting sqref="AU2961">
    <cfRule type="cellIs" dxfId="0" priority="6897" operator="lessThan">
      <formula>20</formula>
    </cfRule>
    <cfRule type="cellIs" dxfId="1" priority="3613" operator="greaterThan">
      <formula>120</formula>
    </cfRule>
    <cfRule type="containsText" dxfId="2" priority="329" operator="between" text="库存为">
      <formula>NOT(ISERROR(SEARCH("库存为",AU2961)))</formula>
    </cfRule>
  </conditionalFormatting>
  <conditionalFormatting sqref="AU2962">
    <cfRule type="cellIs" dxfId="0" priority="6896" operator="lessThan">
      <formula>20</formula>
    </cfRule>
    <cfRule type="cellIs" dxfId="1" priority="3612" operator="greaterThan">
      <formula>120</formula>
    </cfRule>
    <cfRule type="containsText" dxfId="2" priority="328" operator="between" text="库存为">
      <formula>NOT(ISERROR(SEARCH("库存为",AU2962)))</formula>
    </cfRule>
  </conditionalFormatting>
  <conditionalFormatting sqref="AU2963">
    <cfRule type="cellIs" dxfId="0" priority="6895" operator="lessThan">
      <formula>20</formula>
    </cfRule>
    <cfRule type="cellIs" dxfId="1" priority="3611" operator="greaterThan">
      <formula>120</formula>
    </cfRule>
    <cfRule type="containsText" dxfId="2" priority="327" operator="between" text="库存为">
      <formula>NOT(ISERROR(SEARCH("库存为",AU2963)))</formula>
    </cfRule>
  </conditionalFormatting>
  <conditionalFormatting sqref="AU2964">
    <cfRule type="cellIs" dxfId="0" priority="6894" operator="lessThan">
      <formula>20</formula>
    </cfRule>
    <cfRule type="cellIs" dxfId="1" priority="3610" operator="greaterThan">
      <formula>120</formula>
    </cfRule>
    <cfRule type="containsText" dxfId="2" priority="326" operator="between" text="库存为">
      <formula>NOT(ISERROR(SEARCH("库存为",AU2964)))</formula>
    </cfRule>
  </conditionalFormatting>
  <conditionalFormatting sqref="AU2965">
    <cfRule type="cellIs" dxfId="0" priority="6893" operator="lessThan">
      <formula>20</formula>
    </cfRule>
    <cfRule type="cellIs" dxfId="1" priority="3609" operator="greaterThan">
      <formula>120</formula>
    </cfRule>
    <cfRule type="containsText" dxfId="2" priority="325" operator="between" text="库存为">
      <formula>NOT(ISERROR(SEARCH("库存为",AU2965)))</formula>
    </cfRule>
  </conditionalFormatting>
  <conditionalFormatting sqref="AU2966">
    <cfRule type="cellIs" dxfId="0" priority="6892" operator="lessThan">
      <formula>20</formula>
    </cfRule>
    <cfRule type="cellIs" dxfId="1" priority="3608" operator="greaterThan">
      <formula>120</formula>
    </cfRule>
    <cfRule type="containsText" dxfId="2" priority="324" operator="between" text="库存为">
      <formula>NOT(ISERROR(SEARCH("库存为",AU2966)))</formula>
    </cfRule>
  </conditionalFormatting>
  <conditionalFormatting sqref="AU2967">
    <cfRule type="cellIs" dxfId="0" priority="6891" operator="lessThan">
      <formula>20</formula>
    </cfRule>
    <cfRule type="cellIs" dxfId="1" priority="3607" operator="greaterThan">
      <formula>120</formula>
    </cfRule>
    <cfRule type="containsText" dxfId="2" priority="323" operator="between" text="库存为">
      <formula>NOT(ISERROR(SEARCH("库存为",AU2967)))</formula>
    </cfRule>
  </conditionalFormatting>
  <conditionalFormatting sqref="AU2968">
    <cfRule type="cellIs" dxfId="0" priority="6890" operator="lessThan">
      <formula>20</formula>
    </cfRule>
    <cfRule type="cellIs" dxfId="1" priority="3606" operator="greaterThan">
      <formula>120</formula>
    </cfRule>
    <cfRule type="containsText" dxfId="2" priority="322" operator="between" text="库存为">
      <formula>NOT(ISERROR(SEARCH("库存为",AU2968)))</formula>
    </cfRule>
  </conditionalFormatting>
  <conditionalFormatting sqref="AU2969">
    <cfRule type="cellIs" dxfId="0" priority="6889" operator="lessThan">
      <formula>20</formula>
    </cfRule>
    <cfRule type="cellIs" dxfId="1" priority="3605" operator="greaterThan">
      <formula>120</formula>
    </cfRule>
    <cfRule type="containsText" dxfId="2" priority="321" operator="between" text="库存为">
      <formula>NOT(ISERROR(SEARCH("库存为",AU2969)))</formula>
    </cfRule>
  </conditionalFormatting>
  <conditionalFormatting sqref="AU2970">
    <cfRule type="cellIs" dxfId="0" priority="6888" operator="lessThan">
      <formula>20</formula>
    </cfRule>
    <cfRule type="cellIs" dxfId="1" priority="3604" operator="greaterThan">
      <formula>120</formula>
    </cfRule>
    <cfRule type="containsText" dxfId="2" priority="320" operator="between" text="库存为">
      <formula>NOT(ISERROR(SEARCH("库存为",AU2970)))</formula>
    </cfRule>
  </conditionalFormatting>
  <conditionalFormatting sqref="AU2971">
    <cfRule type="cellIs" dxfId="0" priority="6887" operator="lessThan">
      <formula>20</formula>
    </cfRule>
    <cfRule type="cellIs" dxfId="1" priority="3603" operator="greaterThan">
      <formula>120</formula>
    </cfRule>
    <cfRule type="containsText" dxfId="2" priority="319" operator="between" text="库存为">
      <formula>NOT(ISERROR(SEARCH("库存为",AU2971)))</formula>
    </cfRule>
  </conditionalFormatting>
  <conditionalFormatting sqref="AU2972">
    <cfRule type="cellIs" dxfId="0" priority="6886" operator="lessThan">
      <formula>20</formula>
    </cfRule>
    <cfRule type="cellIs" dxfId="1" priority="3602" operator="greaterThan">
      <formula>120</formula>
    </cfRule>
    <cfRule type="containsText" dxfId="2" priority="318" operator="between" text="库存为">
      <formula>NOT(ISERROR(SEARCH("库存为",AU2972)))</formula>
    </cfRule>
  </conditionalFormatting>
  <conditionalFormatting sqref="AU2973">
    <cfRule type="cellIs" dxfId="0" priority="6885" operator="lessThan">
      <formula>20</formula>
    </cfRule>
    <cfRule type="cellIs" dxfId="1" priority="3601" operator="greaterThan">
      <formula>120</formula>
    </cfRule>
    <cfRule type="containsText" dxfId="2" priority="317" operator="between" text="库存为">
      <formula>NOT(ISERROR(SEARCH("库存为",AU2973)))</formula>
    </cfRule>
  </conditionalFormatting>
  <conditionalFormatting sqref="AU2974">
    <cfRule type="cellIs" dxfId="0" priority="6884" operator="lessThan">
      <formula>20</formula>
    </cfRule>
    <cfRule type="cellIs" dxfId="1" priority="3600" operator="greaterThan">
      <formula>120</formula>
    </cfRule>
    <cfRule type="containsText" dxfId="2" priority="316" operator="between" text="库存为">
      <formula>NOT(ISERROR(SEARCH("库存为",AU2974)))</formula>
    </cfRule>
  </conditionalFormatting>
  <conditionalFormatting sqref="AU2975">
    <cfRule type="cellIs" dxfId="0" priority="6883" operator="lessThan">
      <formula>20</formula>
    </cfRule>
    <cfRule type="cellIs" dxfId="1" priority="3599" operator="greaterThan">
      <formula>120</formula>
    </cfRule>
    <cfRule type="containsText" dxfId="2" priority="315" operator="between" text="库存为">
      <formula>NOT(ISERROR(SEARCH("库存为",AU2975)))</formula>
    </cfRule>
  </conditionalFormatting>
  <conditionalFormatting sqref="AU2976">
    <cfRule type="cellIs" dxfId="0" priority="6882" operator="lessThan">
      <formula>20</formula>
    </cfRule>
    <cfRule type="cellIs" dxfId="1" priority="3598" operator="greaterThan">
      <formula>120</formula>
    </cfRule>
    <cfRule type="containsText" dxfId="2" priority="314" operator="between" text="库存为">
      <formula>NOT(ISERROR(SEARCH("库存为",AU2976)))</formula>
    </cfRule>
  </conditionalFormatting>
  <conditionalFormatting sqref="AU2977">
    <cfRule type="cellIs" dxfId="0" priority="6881" operator="lessThan">
      <formula>20</formula>
    </cfRule>
    <cfRule type="cellIs" dxfId="1" priority="3597" operator="greaterThan">
      <formula>120</formula>
    </cfRule>
    <cfRule type="containsText" dxfId="2" priority="313" operator="between" text="库存为">
      <formula>NOT(ISERROR(SEARCH("库存为",AU2977)))</formula>
    </cfRule>
  </conditionalFormatting>
  <conditionalFormatting sqref="AU2978">
    <cfRule type="cellIs" dxfId="0" priority="6880" operator="lessThan">
      <formula>20</formula>
    </cfRule>
    <cfRule type="cellIs" dxfId="1" priority="3596" operator="greaterThan">
      <formula>120</formula>
    </cfRule>
    <cfRule type="containsText" dxfId="2" priority="312" operator="between" text="库存为">
      <formula>NOT(ISERROR(SEARCH("库存为",AU2978)))</formula>
    </cfRule>
  </conditionalFormatting>
  <conditionalFormatting sqref="AU2979">
    <cfRule type="cellIs" dxfId="0" priority="6879" operator="lessThan">
      <formula>20</formula>
    </cfRule>
    <cfRule type="cellIs" dxfId="1" priority="3595" operator="greaterThan">
      <formula>120</formula>
    </cfRule>
    <cfRule type="containsText" dxfId="2" priority="311" operator="between" text="库存为">
      <formula>NOT(ISERROR(SEARCH("库存为",AU2979)))</formula>
    </cfRule>
  </conditionalFormatting>
  <conditionalFormatting sqref="AU2980">
    <cfRule type="cellIs" dxfId="0" priority="6878" operator="lessThan">
      <formula>20</formula>
    </cfRule>
    <cfRule type="cellIs" dxfId="1" priority="3594" operator="greaterThan">
      <formula>120</formula>
    </cfRule>
    <cfRule type="containsText" dxfId="2" priority="310" operator="between" text="库存为">
      <formula>NOT(ISERROR(SEARCH("库存为",AU2980)))</formula>
    </cfRule>
  </conditionalFormatting>
  <conditionalFormatting sqref="AU2981">
    <cfRule type="cellIs" dxfId="0" priority="6877" operator="lessThan">
      <formula>20</formula>
    </cfRule>
    <cfRule type="cellIs" dxfId="1" priority="3593" operator="greaterThan">
      <formula>120</formula>
    </cfRule>
    <cfRule type="containsText" dxfId="2" priority="309" operator="between" text="库存为">
      <formula>NOT(ISERROR(SEARCH("库存为",AU2981)))</formula>
    </cfRule>
  </conditionalFormatting>
  <conditionalFormatting sqref="AU2982">
    <cfRule type="cellIs" dxfId="0" priority="6876" operator="lessThan">
      <formula>20</formula>
    </cfRule>
    <cfRule type="cellIs" dxfId="1" priority="3592" operator="greaterThan">
      <formula>120</formula>
    </cfRule>
    <cfRule type="containsText" dxfId="2" priority="308" operator="between" text="库存为">
      <formula>NOT(ISERROR(SEARCH("库存为",AU2982)))</formula>
    </cfRule>
  </conditionalFormatting>
  <conditionalFormatting sqref="AU2983">
    <cfRule type="cellIs" dxfId="0" priority="6875" operator="lessThan">
      <formula>20</formula>
    </cfRule>
    <cfRule type="cellIs" dxfId="1" priority="3591" operator="greaterThan">
      <formula>120</formula>
    </cfRule>
    <cfRule type="containsText" dxfId="2" priority="307" operator="between" text="库存为">
      <formula>NOT(ISERROR(SEARCH("库存为",AU2983)))</formula>
    </cfRule>
  </conditionalFormatting>
  <conditionalFormatting sqref="AU2984">
    <cfRule type="cellIs" dxfId="0" priority="6874" operator="lessThan">
      <formula>20</formula>
    </cfRule>
    <cfRule type="cellIs" dxfId="1" priority="3590" operator="greaterThan">
      <formula>120</formula>
    </cfRule>
    <cfRule type="containsText" dxfId="2" priority="306" operator="between" text="库存为">
      <formula>NOT(ISERROR(SEARCH("库存为",AU2984)))</formula>
    </cfRule>
  </conditionalFormatting>
  <conditionalFormatting sqref="AU2985">
    <cfRule type="cellIs" dxfId="0" priority="6873" operator="lessThan">
      <formula>20</formula>
    </cfRule>
    <cfRule type="cellIs" dxfId="1" priority="3589" operator="greaterThan">
      <formula>120</formula>
    </cfRule>
    <cfRule type="containsText" dxfId="2" priority="305" operator="between" text="库存为">
      <formula>NOT(ISERROR(SEARCH("库存为",AU2985)))</formula>
    </cfRule>
  </conditionalFormatting>
  <conditionalFormatting sqref="AU2986">
    <cfRule type="cellIs" dxfId="0" priority="6872" operator="lessThan">
      <formula>20</formula>
    </cfRule>
    <cfRule type="cellIs" dxfId="1" priority="3588" operator="greaterThan">
      <formula>120</formula>
    </cfRule>
    <cfRule type="containsText" dxfId="2" priority="304" operator="between" text="库存为">
      <formula>NOT(ISERROR(SEARCH("库存为",AU2986)))</formula>
    </cfRule>
  </conditionalFormatting>
  <conditionalFormatting sqref="AU2987">
    <cfRule type="cellIs" dxfId="0" priority="6871" operator="lessThan">
      <formula>20</formula>
    </cfRule>
    <cfRule type="cellIs" dxfId="1" priority="3587" operator="greaterThan">
      <formula>120</formula>
    </cfRule>
    <cfRule type="containsText" dxfId="2" priority="303" operator="between" text="库存为">
      <formula>NOT(ISERROR(SEARCH("库存为",AU2987)))</formula>
    </cfRule>
  </conditionalFormatting>
  <conditionalFormatting sqref="AU2988">
    <cfRule type="cellIs" dxfId="0" priority="6870" operator="lessThan">
      <formula>20</formula>
    </cfRule>
    <cfRule type="cellIs" dxfId="1" priority="3586" operator="greaterThan">
      <formula>120</formula>
    </cfRule>
    <cfRule type="containsText" dxfId="2" priority="302" operator="between" text="库存为">
      <formula>NOT(ISERROR(SEARCH("库存为",AU2988)))</formula>
    </cfRule>
  </conditionalFormatting>
  <conditionalFormatting sqref="AU2989">
    <cfRule type="cellIs" dxfId="0" priority="6869" operator="lessThan">
      <formula>20</formula>
    </cfRule>
    <cfRule type="cellIs" dxfId="1" priority="3585" operator="greaterThan">
      <formula>120</formula>
    </cfRule>
    <cfRule type="containsText" dxfId="2" priority="301" operator="between" text="库存为">
      <formula>NOT(ISERROR(SEARCH("库存为",AU2989)))</formula>
    </cfRule>
  </conditionalFormatting>
  <conditionalFormatting sqref="AU2990">
    <cfRule type="cellIs" dxfId="0" priority="6868" operator="lessThan">
      <formula>20</formula>
    </cfRule>
    <cfRule type="cellIs" dxfId="1" priority="3584" operator="greaterThan">
      <formula>120</formula>
    </cfRule>
    <cfRule type="containsText" dxfId="2" priority="300" operator="between" text="库存为">
      <formula>NOT(ISERROR(SEARCH("库存为",AU2990)))</formula>
    </cfRule>
  </conditionalFormatting>
  <conditionalFormatting sqref="AU2991">
    <cfRule type="cellIs" dxfId="0" priority="6867" operator="lessThan">
      <formula>20</formula>
    </cfRule>
    <cfRule type="cellIs" dxfId="1" priority="3583" operator="greaterThan">
      <formula>120</formula>
    </cfRule>
    <cfRule type="containsText" dxfId="2" priority="299" operator="between" text="库存为">
      <formula>NOT(ISERROR(SEARCH("库存为",AU2991)))</formula>
    </cfRule>
  </conditionalFormatting>
  <conditionalFormatting sqref="AU2992">
    <cfRule type="cellIs" dxfId="0" priority="6866" operator="lessThan">
      <formula>20</formula>
    </cfRule>
    <cfRule type="cellIs" dxfId="1" priority="3582" operator="greaterThan">
      <formula>120</formula>
    </cfRule>
    <cfRule type="containsText" dxfId="2" priority="298" operator="between" text="库存为">
      <formula>NOT(ISERROR(SEARCH("库存为",AU2992)))</formula>
    </cfRule>
  </conditionalFormatting>
  <conditionalFormatting sqref="AU2993">
    <cfRule type="cellIs" dxfId="0" priority="6865" operator="lessThan">
      <formula>20</formula>
    </cfRule>
    <cfRule type="cellIs" dxfId="1" priority="3581" operator="greaterThan">
      <formula>120</formula>
    </cfRule>
    <cfRule type="containsText" dxfId="2" priority="297" operator="between" text="库存为">
      <formula>NOT(ISERROR(SEARCH("库存为",AU2993)))</formula>
    </cfRule>
  </conditionalFormatting>
  <conditionalFormatting sqref="AU2994">
    <cfRule type="cellIs" dxfId="0" priority="6864" operator="lessThan">
      <formula>20</formula>
    </cfRule>
    <cfRule type="cellIs" dxfId="1" priority="3580" operator="greaterThan">
      <formula>120</formula>
    </cfRule>
    <cfRule type="containsText" dxfId="2" priority="296" operator="between" text="库存为">
      <formula>NOT(ISERROR(SEARCH("库存为",AU2994)))</formula>
    </cfRule>
  </conditionalFormatting>
  <conditionalFormatting sqref="AU2995">
    <cfRule type="cellIs" dxfId="0" priority="6863" operator="lessThan">
      <formula>20</formula>
    </cfRule>
    <cfRule type="cellIs" dxfId="1" priority="3579" operator="greaterThan">
      <formula>120</formula>
    </cfRule>
    <cfRule type="containsText" dxfId="2" priority="295" operator="between" text="库存为">
      <formula>NOT(ISERROR(SEARCH("库存为",AU2995)))</formula>
    </cfRule>
  </conditionalFormatting>
  <conditionalFormatting sqref="AU2996">
    <cfRule type="cellIs" dxfId="0" priority="6862" operator="lessThan">
      <formula>20</formula>
    </cfRule>
    <cfRule type="cellIs" dxfId="1" priority="3578" operator="greaterThan">
      <formula>120</formula>
    </cfRule>
    <cfRule type="containsText" dxfId="2" priority="294" operator="between" text="库存为">
      <formula>NOT(ISERROR(SEARCH("库存为",AU2996)))</formula>
    </cfRule>
  </conditionalFormatting>
  <conditionalFormatting sqref="AU2997">
    <cfRule type="cellIs" dxfId="0" priority="6861" operator="lessThan">
      <formula>20</formula>
    </cfRule>
    <cfRule type="cellIs" dxfId="1" priority="3577" operator="greaterThan">
      <formula>120</formula>
    </cfRule>
    <cfRule type="containsText" dxfId="2" priority="293" operator="between" text="库存为">
      <formula>NOT(ISERROR(SEARCH("库存为",AU2997)))</formula>
    </cfRule>
  </conditionalFormatting>
  <conditionalFormatting sqref="AU2998">
    <cfRule type="cellIs" dxfId="0" priority="6860" operator="lessThan">
      <formula>20</formula>
    </cfRule>
    <cfRule type="cellIs" dxfId="1" priority="3576" operator="greaterThan">
      <formula>120</formula>
    </cfRule>
    <cfRule type="containsText" dxfId="2" priority="292" operator="between" text="库存为">
      <formula>NOT(ISERROR(SEARCH("库存为",AU2998)))</formula>
    </cfRule>
  </conditionalFormatting>
  <conditionalFormatting sqref="AU2999">
    <cfRule type="cellIs" dxfId="0" priority="6859" operator="lessThan">
      <formula>20</formula>
    </cfRule>
    <cfRule type="cellIs" dxfId="1" priority="3575" operator="greaterThan">
      <formula>120</formula>
    </cfRule>
    <cfRule type="containsText" dxfId="2" priority="291" operator="between" text="库存为">
      <formula>NOT(ISERROR(SEARCH("库存为",AU2999)))</formula>
    </cfRule>
  </conditionalFormatting>
  <conditionalFormatting sqref="AU3000">
    <cfRule type="cellIs" dxfId="0" priority="6858" operator="lessThan">
      <formula>20</formula>
    </cfRule>
    <cfRule type="cellIs" dxfId="1" priority="3574" operator="greaterThan">
      <formula>120</formula>
    </cfRule>
    <cfRule type="containsText" dxfId="2" priority="290" operator="between" text="库存为">
      <formula>NOT(ISERROR(SEARCH("库存为",AU3000)))</formula>
    </cfRule>
  </conditionalFormatting>
  <conditionalFormatting sqref="AU3001">
    <cfRule type="cellIs" dxfId="0" priority="6857" operator="lessThan">
      <formula>20</formula>
    </cfRule>
    <cfRule type="cellIs" dxfId="1" priority="3573" operator="greaterThan">
      <formula>120</formula>
    </cfRule>
    <cfRule type="containsText" dxfId="2" priority="289" operator="between" text="库存为">
      <formula>NOT(ISERROR(SEARCH("库存为",AU3001)))</formula>
    </cfRule>
  </conditionalFormatting>
  <conditionalFormatting sqref="AU3002">
    <cfRule type="cellIs" dxfId="0" priority="6856" operator="lessThan">
      <formula>20</formula>
    </cfRule>
    <cfRule type="cellIs" dxfId="1" priority="3572" operator="greaterThan">
      <formula>120</formula>
    </cfRule>
    <cfRule type="containsText" dxfId="2" priority="288" operator="between" text="库存为">
      <formula>NOT(ISERROR(SEARCH("库存为",AU3002)))</formula>
    </cfRule>
  </conditionalFormatting>
  <conditionalFormatting sqref="AU3003">
    <cfRule type="cellIs" dxfId="0" priority="6855" operator="lessThan">
      <formula>20</formula>
    </cfRule>
    <cfRule type="cellIs" dxfId="1" priority="3571" operator="greaterThan">
      <formula>120</formula>
    </cfRule>
    <cfRule type="containsText" dxfId="2" priority="287" operator="between" text="库存为">
      <formula>NOT(ISERROR(SEARCH("库存为",AU3003)))</formula>
    </cfRule>
  </conditionalFormatting>
  <conditionalFormatting sqref="AU3004">
    <cfRule type="cellIs" dxfId="0" priority="6854" operator="lessThan">
      <formula>20</formula>
    </cfRule>
    <cfRule type="cellIs" dxfId="1" priority="3570" operator="greaterThan">
      <formula>120</formula>
    </cfRule>
    <cfRule type="containsText" dxfId="2" priority="286" operator="between" text="库存为">
      <formula>NOT(ISERROR(SEARCH("库存为",AU3004)))</formula>
    </cfRule>
  </conditionalFormatting>
  <conditionalFormatting sqref="AU3005">
    <cfRule type="cellIs" dxfId="0" priority="6853" operator="lessThan">
      <formula>20</formula>
    </cfRule>
    <cfRule type="cellIs" dxfId="1" priority="3569" operator="greaterThan">
      <formula>120</formula>
    </cfRule>
    <cfRule type="containsText" dxfId="2" priority="285" operator="between" text="库存为">
      <formula>NOT(ISERROR(SEARCH("库存为",AU3005)))</formula>
    </cfRule>
  </conditionalFormatting>
  <conditionalFormatting sqref="AU3006">
    <cfRule type="cellIs" dxfId="0" priority="6852" operator="lessThan">
      <formula>20</formula>
    </cfRule>
    <cfRule type="cellIs" dxfId="1" priority="3568" operator="greaterThan">
      <formula>120</formula>
    </cfRule>
    <cfRule type="containsText" dxfId="2" priority="284" operator="between" text="库存为">
      <formula>NOT(ISERROR(SEARCH("库存为",AU3006)))</formula>
    </cfRule>
  </conditionalFormatting>
  <conditionalFormatting sqref="AU3007">
    <cfRule type="cellIs" dxfId="0" priority="6851" operator="lessThan">
      <formula>20</formula>
    </cfRule>
    <cfRule type="cellIs" dxfId="1" priority="3567" operator="greaterThan">
      <formula>120</formula>
    </cfRule>
    <cfRule type="containsText" dxfId="2" priority="283" operator="between" text="库存为">
      <formula>NOT(ISERROR(SEARCH("库存为",AU3007)))</formula>
    </cfRule>
  </conditionalFormatting>
  <conditionalFormatting sqref="AU3008">
    <cfRule type="cellIs" dxfId="0" priority="6850" operator="lessThan">
      <formula>20</formula>
    </cfRule>
    <cfRule type="cellIs" dxfId="1" priority="3566" operator="greaterThan">
      <formula>120</formula>
    </cfRule>
    <cfRule type="containsText" dxfId="2" priority="282" operator="between" text="库存为">
      <formula>NOT(ISERROR(SEARCH("库存为",AU3008)))</formula>
    </cfRule>
  </conditionalFormatting>
  <conditionalFormatting sqref="AU3009">
    <cfRule type="cellIs" dxfId="0" priority="6849" operator="lessThan">
      <formula>20</formula>
    </cfRule>
    <cfRule type="cellIs" dxfId="1" priority="3565" operator="greaterThan">
      <formula>120</formula>
    </cfRule>
    <cfRule type="containsText" dxfId="2" priority="281" operator="between" text="库存为">
      <formula>NOT(ISERROR(SEARCH("库存为",AU3009)))</formula>
    </cfRule>
  </conditionalFormatting>
  <conditionalFormatting sqref="AU3010">
    <cfRule type="cellIs" dxfId="0" priority="6848" operator="lessThan">
      <formula>20</formula>
    </cfRule>
    <cfRule type="cellIs" dxfId="1" priority="3564" operator="greaterThan">
      <formula>120</formula>
    </cfRule>
    <cfRule type="containsText" dxfId="2" priority="280" operator="between" text="库存为">
      <formula>NOT(ISERROR(SEARCH("库存为",AU3010)))</formula>
    </cfRule>
  </conditionalFormatting>
  <conditionalFormatting sqref="AU3011">
    <cfRule type="cellIs" dxfId="0" priority="6847" operator="lessThan">
      <formula>20</formula>
    </cfRule>
    <cfRule type="cellIs" dxfId="1" priority="3563" operator="greaterThan">
      <formula>120</formula>
    </cfRule>
    <cfRule type="containsText" dxfId="2" priority="279" operator="between" text="库存为">
      <formula>NOT(ISERROR(SEARCH("库存为",AU3011)))</formula>
    </cfRule>
  </conditionalFormatting>
  <conditionalFormatting sqref="AU3012">
    <cfRule type="cellIs" dxfId="0" priority="6846" operator="lessThan">
      <formula>20</formula>
    </cfRule>
    <cfRule type="cellIs" dxfId="1" priority="3562" operator="greaterThan">
      <formula>120</formula>
    </cfRule>
    <cfRule type="containsText" dxfId="2" priority="278" operator="between" text="库存为">
      <formula>NOT(ISERROR(SEARCH("库存为",AU3012)))</formula>
    </cfRule>
  </conditionalFormatting>
  <conditionalFormatting sqref="AU3013">
    <cfRule type="cellIs" dxfId="0" priority="6845" operator="lessThan">
      <formula>20</formula>
    </cfRule>
    <cfRule type="cellIs" dxfId="1" priority="3561" operator="greaterThan">
      <formula>120</formula>
    </cfRule>
    <cfRule type="containsText" dxfId="2" priority="277" operator="between" text="库存为">
      <formula>NOT(ISERROR(SEARCH("库存为",AU3013)))</formula>
    </cfRule>
  </conditionalFormatting>
  <conditionalFormatting sqref="AU3014">
    <cfRule type="cellIs" dxfId="0" priority="6844" operator="lessThan">
      <formula>20</formula>
    </cfRule>
    <cfRule type="cellIs" dxfId="1" priority="3560" operator="greaterThan">
      <formula>120</formula>
    </cfRule>
    <cfRule type="containsText" dxfId="2" priority="276" operator="between" text="库存为">
      <formula>NOT(ISERROR(SEARCH("库存为",AU3014)))</formula>
    </cfRule>
  </conditionalFormatting>
  <conditionalFormatting sqref="AU3015">
    <cfRule type="cellIs" dxfId="0" priority="6843" operator="lessThan">
      <formula>20</formula>
    </cfRule>
    <cfRule type="cellIs" dxfId="1" priority="3559" operator="greaterThan">
      <formula>120</formula>
    </cfRule>
    <cfRule type="containsText" dxfId="2" priority="275" operator="between" text="库存为">
      <formula>NOT(ISERROR(SEARCH("库存为",AU3015)))</formula>
    </cfRule>
  </conditionalFormatting>
  <conditionalFormatting sqref="AU3016">
    <cfRule type="cellIs" dxfId="0" priority="6842" operator="lessThan">
      <formula>20</formula>
    </cfRule>
    <cfRule type="cellIs" dxfId="1" priority="3558" operator="greaterThan">
      <formula>120</formula>
    </cfRule>
    <cfRule type="containsText" dxfId="2" priority="274" operator="between" text="库存为">
      <formula>NOT(ISERROR(SEARCH("库存为",AU3016)))</formula>
    </cfRule>
  </conditionalFormatting>
  <conditionalFormatting sqref="AU3017">
    <cfRule type="cellIs" dxfId="0" priority="6841" operator="lessThan">
      <formula>20</formula>
    </cfRule>
    <cfRule type="cellIs" dxfId="1" priority="3557" operator="greaterThan">
      <formula>120</formula>
    </cfRule>
    <cfRule type="containsText" dxfId="2" priority="273" operator="between" text="库存为">
      <formula>NOT(ISERROR(SEARCH("库存为",AU3017)))</formula>
    </cfRule>
  </conditionalFormatting>
  <conditionalFormatting sqref="AU3018">
    <cfRule type="cellIs" dxfId="0" priority="6840" operator="lessThan">
      <formula>20</formula>
    </cfRule>
    <cfRule type="cellIs" dxfId="1" priority="3556" operator="greaterThan">
      <formula>120</formula>
    </cfRule>
    <cfRule type="containsText" dxfId="2" priority="272" operator="between" text="库存为">
      <formula>NOT(ISERROR(SEARCH("库存为",AU3018)))</formula>
    </cfRule>
  </conditionalFormatting>
  <conditionalFormatting sqref="AU3019">
    <cfRule type="cellIs" dxfId="0" priority="6839" operator="lessThan">
      <formula>20</formula>
    </cfRule>
    <cfRule type="cellIs" dxfId="1" priority="3555" operator="greaterThan">
      <formula>120</formula>
    </cfRule>
    <cfRule type="containsText" dxfId="2" priority="271" operator="between" text="库存为">
      <formula>NOT(ISERROR(SEARCH("库存为",AU3019)))</formula>
    </cfRule>
  </conditionalFormatting>
  <conditionalFormatting sqref="AU3020">
    <cfRule type="cellIs" dxfId="0" priority="6838" operator="lessThan">
      <formula>20</formula>
    </cfRule>
    <cfRule type="cellIs" dxfId="1" priority="3554" operator="greaterThan">
      <formula>120</formula>
    </cfRule>
    <cfRule type="containsText" dxfId="2" priority="270" operator="between" text="库存为">
      <formula>NOT(ISERROR(SEARCH("库存为",AU3020)))</formula>
    </cfRule>
  </conditionalFormatting>
  <conditionalFormatting sqref="AU3021">
    <cfRule type="cellIs" dxfId="0" priority="6837" operator="lessThan">
      <formula>20</formula>
    </cfRule>
    <cfRule type="cellIs" dxfId="1" priority="3553" operator="greaterThan">
      <formula>120</formula>
    </cfRule>
    <cfRule type="containsText" dxfId="2" priority="269" operator="between" text="库存为">
      <formula>NOT(ISERROR(SEARCH("库存为",AU3021)))</formula>
    </cfRule>
  </conditionalFormatting>
  <conditionalFormatting sqref="AU3022">
    <cfRule type="cellIs" dxfId="0" priority="6836" operator="lessThan">
      <formula>20</formula>
    </cfRule>
    <cfRule type="cellIs" dxfId="1" priority="3552" operator="greaterThan">
      <formula>120</formula>
    </cfRule>
    <cfRule type="containsText" dxfId="2" priority="268" operator="between" text="库存为">
      <formula>NOT(ISERROR(SEARCH("库存为",AU3022)))</formula>
    </cfRule>
  </conditionalFormatting>
  <conditionalFormatting sqref="AU3023">
    <cfRule type="cellIs" dxfId="0" priority="6835" operator="lessThan">
      <formula>20</formula>
    </cfRule>
    <cfRule type="cellIs" dxfId="1" priority="3551" operator="greaterThan">
      <formula>120</formula>
    </cfRule>
    <cfRule type="containsText" dxfId="2" priority="267" operator="between" text="库存为">
      <formula>NOT(ISERROR(SEARCH("库存为",AU3023)))</formula>
    </cfRule>
  </conditionalFormatting>
  <conditionalFormatting sqref="AU3024">
    <cfRule type="cellIs" dxfId="0" priority="6834" operator="lessThan">
      <formula>20</formula>
    </cfRule>
    <cfRule type="cellIs" dxfId="1" priority="3550" operator="greaterThan">
      <formula>120</formula>
    </cfRule>
    <cfRule type="containsText" dxfId="2" priority="266" operator="between" text="库存为">
      <formula>NOT(ISERROR(SEARCH("库存为",AU3024)))</formula>
    </cfRule>
  </conditionalFormatting>
  <conditionalFormatting sqref="AU3025">
    <cfRule type="cellIs" dxfId="0" priority="6833" operator="lessThan">
      <formula>20</formula>
    </cfRule>
    <cfRule type="cellIs" dxfId="1" priority="3549" operator="greaterThan">
      <formula>120</formula>
    </cfRule>
    <cfRule type="containsText" dxfId="2" priority="265" operator="between" text="库存为">
      <formula>NOT(ISERROR(SEARCH("库存为",AU3025)))</formula>
    </cfRule>
  </conditionalFormatting>
  <conditionalFormatting sqref="AU3026">
    <cfRule type="cellIs" dxfId="0" priority="6832" operator="lessThan">
      <formula>20</formula>
    </cfRule>
    <cfRule type="cellIs" dxfId="1" priority="3548" operator="greaterThan">
      <formula>120</formula>
    </cfRule>
    <cfRule type="containsText" dxfId="2" priority="264" operator="between" text="库存为">
      <formula>NOT(ISERROR(SEARCH("库存为",AU3026)))</formula>
    </cfRule>
  </conditionalFormatting>
  <conditionalFormatting sqref="AU3027">
    <cfRule type="cellIs" dxfId="0" priority="6831" operator="lessThan">
      <formula>20</formula>
    </cfRule>
    <cfRule type="cellIs" dxfId="1" priority="3547" operator="greaterThan">
      <formula>120</formula>
    </cfRule>
    <cfRule type="containsText" dxfId="2" priority="263" operator="between" text="库存为">
      <formula>NOT(ISERROR(SEARCH("库存为",AU3027)))</formula>
    </cfRule>
  </conditionalFormatting>
  <conditionalFormatting sqref="AU3028">
    <cfRule type="cellIs" dxfId="0" priority="6830" operator="lessThan">
      <formula>20</formula>
    </cfRule>
    <cfRule type="cellIs" dxfId="1" priority="3546" operator="greaterThan">
      <formula>120</formula>
    </cfRule>
    <cfRule type="containsText" dxfId="2" priority="262" operator="between" text="库存为">
      <formula>NOT(ISERROR(SEARCH("库存为",AU3028)))</formula>
    </cfRule>
  </conditionalFormatting>
  <conditionalFormatting sqref="AU3029">
    <cfRule type="cellIs" dxfId="0" priority="6829" operator="lessThan">
      <formula>20</formula>
    </cfRule>
    <cfRule type="cellIs" dxfId="1" priority="3545" operator="greaterThan">
      <formula>120</formula>
    </cfRule>
    <cfRule type="containsText" dxfId="2" priority="261" operator="between" text="库存为">
      <formula>NOT(ISERROR(SEARCH("库存为",AU3029)))</formula>
    </cfRule>
  </conditionalFormatting>
  <conditionalFormatting sqref="AU3030">
    <cfRule type="cellIs" dxfId="0" priority="6828" operator="lessThan">
      <formula>20</formula>
    </cfRule>
    <cfRule type="cellIs" dxfId="1" priority="3544" operator="greaterThan">
      <formula>120</formula>
    </cfRule>
    <cfRule type="containsText" dxfId="2" priority="260" operator="between" text="库存为">
      <formula>NOT(ISERROR(SEARCH("库存为",AU3030)))</formula>
    </cfRule>
  </conditionalFormatting>
  <conditionalFormatting sqref="AU3031">
    <cfRule type="cellIs" dxfId="0" priority="6827" operator="lessThan">
      <formula>20</formula>
    </cfRule>
    <cfRule type="cellIs" dxfId="1" priority="3543" operator="greaterThan">
      <formula>120</formula>
    </cfRule>
    <cfRule type="containsText" dxfId="2" priority="259" operator="between" text="库存为">
      <formula>NOT(ISERROR(SEARCH("库存为",AU3031)))</formula>
    </cfRule>
  </conditionalFormatting>
  <conditionalFormatting sqref="AU3032">
    <cfRule type="cellIs" dxfId="0" priority="6826" operator="lessThan">
      <formula>20</formula>
    </cfRule>
    <cfRule type="cellIs" dxfId="1" priority="3542" operator="greaterThan">
      <formula>120</formula>
    </cfRule>
    <cfRule type="containsText" dxfId="2" priority="258" operator="between" text="库存为">
      <formula>NOT(ISERROR(SEARCH("库存为",AU3032)))</formula>
    </cfRule>
  </conditionalFormatting>
  <conditionalFormatting sqref="AU3033">
    <cfRule type="cellIs" dxfId="0" priority="6825" operator="lessThan">
      <formula>20</formula>
    </cfRule>
    <cfRule type="cellIs" dxfId="1" priority="3541" operator="greaterThan">
      <formula>120</formula>
    </cfRule>
    <cfRule type="containsText" dxfId="2" priority="257" operator="between" text="库存为">
      <formula>NOT(ISERROR(SEARCH("库存为",AU3033)))</formula>
    </cfRule>
  </conditionalFormatting>
  <conditionalFormatting sqref="AU3034">
    <cfRule type="cellIs" dxfId="0" priority="6824" operator="lessThan">
      <formula>20</formula>
    </cfRule>
    <cfRule type="cellIs" dxfId="1" priority="3540" operator="greaterThan">
      <formula>120</formula>
    </cfRule>
    <cfRule type="containsText" dxfId="2" priority="256" operator="between" text="库存为">
      <formula>NOT(ISERROR(SEARCH("库存为",AU3034)))</formula>
    </cfRule>
  </conditionalFormatting>
  <conditionalFormatting sqref="AU3035">
    <cfRule type="cellIs" dxfId="0" priority="6823" operator="lessThan">
      <formula>20</formula>
    </cfRule>
    <cfRule type="cellIs" dxfId="1" priority="3539" operator="greaterThan">
      <formula>120</formula>
    </cfRule>
    <cfRule type="containsText" dxfId="2" priority="255" operator="between" text="库存为">
      <formula>NOT(ISERROR(SEARCH("库存为",AU3035)))</formula>
    </cfRule>
  </conditionalFormatting>
  <conditionalFormatting sqref="AU3036">
    <cfRule type="cellIs" dxfId="0" priority="6822" operator="lessThan">
      <formula>20</formula>
    </cfRule>
    <cfRule type="cellIs" dxfId="1" priority="3538" operator="greaterThan">
      <formula>120</formula>
    </cfRule>
    <cfRule type="containsText" dxfId="2" priority="254" operator="between" text="库存为">
      <formula>NOT(ISERROR(SEARCH("库存为",AU3036)))</formula>
    </cfRule>
  </conditionalFormatting>
  <conditionalFormatting sqref="AU3037">
    <cfRule type="cellIs" dxfId="0" priority="6821" operator="lessThan">
      <formula>20</formula>
    </cfRule>
    <cfRule type="cellIs" dxfId="1" priority="3537" operator="greaterThan">
      <formula>120</formula>
    </cfRule>
    <cfRule type="containsText" dxfId="2" priority="253" operator="between" text="库存为">
      <formula>NOT(ISERROR(SEARCH("库存为",AU3037)))</formula>
    </cfRule>
  </conditionalFormatting>
  <conditionalFormatting sqref="AU3038">
    <cfRule type="cellIs" dxfId="0" priority="6820" operator="lessThan">
      <formula>20</formula>
    </cfRule>
    <cfRule type="cellIs" dxfId="1" priority="3536" operator="greaterThan">
      <formula>120</formula>
    </cfRule>
    <cfRule type="containsText" dxfId="2" priority="252" operator="between" text="库存为">
      <formula>NOT(ISERROR(SEARCH("库存为",AU3038)))</formula>
    </cfRule>
  </conditionalFormatting>
  <conditionalFormatting sqref="AU3039">
    <cfRule type="cellIs" dxfId="0" priority="6819" operator="lessThan">
      <formula>20</formula>
    </cfRule>
    <cfRule type="cellIs" dxfId="1" priority="3535" operator="greaterThan">
      <formula>120</formula>
    </cfRule>
    <cfRule type="containsText" dxfId="2" priority="251" operator="between" text="库存为">
      <formula>NOT(ISERROR(SEARCH("库存为",AU3039)))</formula>
    </cfRule>
  </conditionalFormatting>
  <conditionalFormatting sqref="AU3040">
    <cfRule type="cellIs" dxfId="0" priority="6818" operator="lessThan">
      <formula>20</formula>
    </cfRule>
    <cfRule type="cellIs" dxfId="1" priority="3534" operator="greaterThan">
      <formula>120</formula>
    </cfRule>
    <cfRule type="containsText" dxfId="2" priority="250" operator="between" text="库存为">
      <formula>NOT(ISERROR(SEARCH("库存为",AU3040)))</formula>
    </cfRule>
  </conditionalFormatting>
  <conditionalFormatting sqref="AU3041">
    <cfRule type="cellIs" dxfId="0" priority="6817" operator="lessThan">
      <formula>20</formula>
    </cfRule>
    <cfRule type="cellIs" dxfId="1" priority="3533" operator="greaterThan">
      <formula>120</formula>
    </cfRule>
    <cfRule type="containsText" dxfId="2" priority="249" operator="between" text="库存为">
      <formula>NOT(ISERROR(SEARCH("库存为",AU3041)))</formula>
    </cfRule>
  </conditionalFormatting>
  <conditionalFormatting sqref="AU3042">
    <cfRule type="cellIs" dxfId="0" priority="6816" operator="lessThan">
      <formula>20</formula>
    </cfRule>
    <cfRule type="cellIs" dxfId="1" priority="3532" operator="greaterThan">
      <formula>120</formula>
    </cfRule>
    <cfRule type="containsText" dxfId="2" priority="248" operator="between" text="库存为">
      <formula>NOT(ISERROR(SEARCH("库存为",AU3042)))</formula>
    </cfRule>
  </conditionalFormatting>
  <conditionalFormatting sqref="AU3043">
    <cfRule type="cellIs" dxfId="0" priority="6815" operator="lessThan">
      <formula>20</formula>
    </cfRule>
    <cfRule type="cellIs" dxfId="1" priority="3531" operator="greaterThan">
      <formula>120</formula>
    </cfRule>
    <cfRule type="containsText" dxfId="2" priority="247" operator="between" text="库存为">
      <formula>NOT(ISERROR(SEARCH("库存为",AU3043)))</formula>
    </cfRule>
  </conditionalFormatting>
  <conditionalFormatting sqref="AU3044">
    <cfRule type="cellIs" dxfId="0" priority="6814" operator="lessThan">
      <formula>20</formula>
    </cfRule>
    <cfRule type="cellIs" dxfId="1" priority="3530" operator="greaterThan">
      <formula>120</formula>
    </cfRule>
    <cfRule type="containsText" dxfId="2" priority="246" operator="between" text="库存为">
      <formula>NOT(ISERROR(SEARCH("库存为",AU3044)))</formula>
    </cfRule>
  </conditionalFormatting>
  <conditionalFormatting sqref="AU3045">
    <cfRule type="cellIs" dxfId="0" priority="6813" operator="lessThan">
      <formula>20</formula>
    </cfRule>
    <cfRule type="cellIs" dxfId="1" priority="3529" operator="greaterThan">
      <formula>120</formula>
    </cfRule>
    <cfRule type="containsText" dxfId="2" priority="245" operator="between" text="库存为">
      <formula>NOT(ISERROR(SEARCH("库存为",AU3045)))</formula>
    </cfRule>
  </conditionalFormatting>
  <conditionalFormatting sqref="AU3046">
    <cfRule type="cellIs" dxfId="0" priority="6812" operator="lessThan">
      <formula>20</formula>
    </cfRule>
    <cfRule type="cellIs" dxfId="1" priority="3528" operator="greaterThan">
      <formula>120</formula>
    </cfRule>
    <cfRule type="containsText" dxfId="2" priority="244" operator="between" text="库存为">
      <formula>NOT(ISERROR(SEARCH("库存为",AU3046)))</formula>
    </cfRule>
  </conditionalFormatting>
  <conditionalFormatting sqref="AU3047">
    <cfRule type="cellIs" dxfId="0" priority="6811" operator="lessThan">
      <formula>20</formula>
    </cfRule>
    <cfRule type="cellIs" dxfId="1" priority="3527" operator="greaterThan">
      <formula>120</formula>
    </cfRule>
    <cfRule type="containsText" dxfId="2" priority="243" operator="between" text="库存为">
      <formula>NOT(ISERROR(SEARCH("库存为",AU3047)))</formula>
    </cfRule>
  </conditionalFormatting>
  <conditionalFormatting sqref="AU3048">
    <cfRule type="cellIs" dxfId="0" priority="6810" operator="lessThan">
      <formula>20</formula>
    </cfRule>
    <cfRule type="cellIs" dxfId="1" priority="3526" operator="greaterThan">
      <formula>120</formula>
    </cfRule>
    <cfRule type="containsText" dxfId="2" priority="242" operator="between" text="库存为">
      <formula>NOT(ISERROR(SEARCH("库存为",AU3048)))</formula>
    </cfRule>
  </conditionalFormatting>
  <conditionalFormatting sqref="AU3049">
    <cfRule type="cellIs" dxfId="0" priority="6809" operator="lessThan">
      <formula>20</formula>
    </cfRule>
    <cfRule type="cellIs" dxfId="1" priority="3525" operator="greaterThan">
      <formula>120</formula>
    </cfRule>
    <cfRule type="containsText" dxfId="2" priority="241" operator="between" text="库存为">
      <formula>NOT(ISERROR(SEARCH("库存为",AU3049)))</formula>
    </cfRule>
  </conditionalFormatting>
  <conditionalFormatting sqref="AU3050">
    <cfRule type="cellIs" dxfId="0" priority="6808" operator="lessThan">
      <formula>20</formula>
    </cfRule>
    <cfRule type="cellIs" dxfId="1" priority="3524" operator="greaterThan">
      <formula>120</formula>
    </cfRule>
    <cfRule type="containsText" dxfId="2" priority="240" operator="between" text="库存为">
      <formula>NOT(ISERROR(SEARCH("库存为",AU3050)))</formula>
    </cfRule>
  </conditionalFormatting>
  <conditionalFormatting sqref="AU3051">
    <cfRule type="cellIs" dxfId="0" priority="6807" operator="lessThan">
      <formula>20</formula>
    </cfRule>
    <cfRule type="cellIs" dxfId="1" priority="3523" operator="greaterThan">
      <formula>120</formula>
    </cfRule>
    <cfRule type="containsText" dxfId="2" priority="239" operator="between" text="库存为">
      <formula>NOT(ISERROR(SEARCH("库存为",AU3051)))</formula>
    </cfRule>
  </conditionalFormatting>
  <conditionalFormatting sqref="AU3052">
    <cfRule type="cellIs" dxfId="0" priority="6806" operator="lessThan">
      <formula>20</formula>
    </cfRule>
    <cfRule type="cellIs" dxfId="1" priority="3522" operator="greaterThan">
      <formula>120</formula>
    </cfRule>
    <cfRule type="containsText" dxfId="2" priority="238" operator="between" text="库存为">
      <formula>NOT(ISERROR(SEARCH("库存为",AU3052)))</formula>
    </cfRule>
  </conditionalFormatting>
  <conditionalFormatting sqref="AU3053">
    <cfRule type="cellIs" dxfId="0" priority="6805" operator="lessThan">
      <formula>20</formula>
    </cfRule>
    <cfRule type="cellIs" dxfId="1" priority="3521" operator="greaterThan">
      <formula>120</formula>
    </cfRule>
    <cfRule type="containsText" dxfId="2" priority="237" operator="between" text="库存为">
      <formula>NOT(ISERROR(SEARCH("库存为",AU3053)))</formula>
    </cfRule>
  </conditionalFormatting>
  <conditionalFormatting sqref="AU3054">
    <cfRule type="cellIs" dxfId="0" priority="6804" operator="lessThan">
      <formula>20</formula>
    </cfRule>
    <cfRule type="cellIs" dxfId="1" priority="3520" operator="greaterThan">
      <formula>120</formula>
    </cfRule>
    <cfRule type="containsText" dxfId="2" priority="236" operator="between" text="库存为">
      <formula>NOT(ISERROR(SEARCH("库存为",AU3054)))</formula>
    </cfRule>
  </conditionalFormatting>
  <conditionalFormatting sqref="AU3055">
    <cfRule type="cellIs" dxfId="0" priority="6803" operator="lessThan">
      <formula>20</formula>
    </cfRule>
    <cfRule type="cellIs" dxfId="1" priority="3519" operator="greaterThan">
      <formula>120</formula>
    </cfRule>
    <cfRule type="containsText" dxfId="2" priority="235" operator="between" text="库存为">
      <formula>NOT(ISERROR(SEARCH("库存为",AU3055)))</formula>
    </cfRule>
  </conditionalFormatting>
  <conditionalFormatting sqref="AU3056">
    <cfRule type="cellIs" dxfId="0" priority="6802" operator="lessThan">
      <formula>20</formula>
    </cfRule>
    <cfRule type="cellIs" dxfId="1" priority="3518" operator="greaterThan">
      <formula>120</formula>
    </cfRule>
    <cfRule type="containsText" dxfId="2" priority="234" operator="between" text="库存为">
      <formula>NOT(ISERROR(SEARCH("库存为",AU3056)))</formula>
    </cfRule>
  </conditionalFormatting>
  <conditionalFormatting sqref="AU3057">
    <cfRule type="cellIs" dxfId="0" priority="6801" operator="lessThan">
      <formula>20</formula>
    </cfRule>
    <cfRule type="cellIs" dxfId="1" priority="3517" operator="greaterThan">
      <formula>120</formula>
    </cfRule>
    <cfRule type="containsText" dxfId="2" priority="233" operator="between" text="库存为">
      <formula>NOT(ISERROR(SEARCH("库存为",AU3057)))</formula>
    </cfRule>
  </conditionalFormatting>
  <conditionalFormatting sqref="AU3058">
    <cfRule type="cellIs" dxfId="0" priority="6800" operator="lessThan">
      <formula>20</formula>
    </cfRule>
    <cfRule type="cellIs" dxfId="1" priority="3516" operator="greaterThan">
      <formula>120</formula>
    </cfRule>
    <cfRule type="containsText" dxfId="2" priority="232" operator="between" text="库存为">
      <formula>NOT(ISERROR(SEARCH("库存为",AU3058)))</formula>
    </cfRule>
  </conditionalFormatting>
  <conditionalFormatting sqref="AU3059">
    <cfRule type="cellIs" dxfId="0" priority="6799" operator="lessThan">
      <formula>20</formula>
    </cfRule>
    <cfRule type="cellIs" dxfId="1" priority="3515" operator="greaterThan">
      <formula>120</formula>
    </cfRule>
    <cfRule type="containsText" dxfId="2" priority="231" operator="between" text="库存为">
      <formula>NOT(ISERROR(SEARCH("库存为",AU3059)))</formula>
    </cfRule>
  </conditionalFormatting>
  <conditionalFormatting sqref="AU3060">
    <cfRule type="cellIs" dxfId="0" priority="6798" operator="lessThan">
      <formula>20</formula>
    </cfRule>
    <cfRule type="cellIs" dxfId="1" priority="3514" operator="greaterThan">
      <formula>120</formula>
    </cfRule>
    <cfRule type="containsText" dxfId="2" priority="230" operator="between" text="库存为">
      <formula>NOT(ISERROR(SEARCH("库存为",AU3060)))</formula>
    </cfRule>
  </conditionalFormatting>
  <conditionalFormatting sqref="AU3061">
    <cfRule type="cellIs" dxfId="0" priority="6797" operator="lessThan">
      <formula>20</formula>
    </cfRule>
    <cfRule type="cellIs" dxfId="1" priority="3513" operator="greaterThan">
      <formula>120</formula>
    </cfRule>
    <cfRule type="containsText" dxfId="2" priority="229" operator="between" text="库存为">
      <formula>NOT(ISERROR(SEARCH("库存为",AU3061)))</formula>
    </cfRule>
  </conditionalFormatting>
  <conditionalFormatting sqref="AU3062">
    <cfRule type="cellIs" dxfId="0" priority="6796" operator="lessThan">
      <formula>20</formula>
    </cfRule>
    <cfRule type="cellIs" dxfId="1" priority="3512" operator="greaterThan">
      <formula>120</formula>
    </cfRule>
    <cfRule type="containsText" dxfId="2" priority="228" operator="between" text="库存为">
      <formula>NOT(ISERROR(SEARCH("库存为",AU3062)))</formula>
    </cfRule>
  </conditionalFormatting>
  <conditionalFormatting sqref="AU3063">
    <cfRule type="cellIs" dxfId="0" priority="6795" operator="lessThan">
      <formula>20</formula>
    </cfRule>
    <cfRule type="cellIs" dxfId="1" priority="3511" operator="greaterThan">
      <formula>120</formula>
    </cfRule>
    <cfRule type="containsText" dxfId="2" priority="227" operator="between" text="库存为">
      <formula>NOT(ISERROR(SEARCH("库存为",AU3063)))</formula>
    </cfRule>
  </conditionalFormatting>
  <conditionalFormatting sqref="AU3064">
    <cfRule type="cellIs" dxfId="0" priority="6794" operator="lessThan">
      <formula>20</formula>
    </cfRule>
    <cfRule type="cellIs" dxfId="1" priority="3510" operator="greaterThan">
      <formula>120</formula>
    </cfRule>
    <cfRule type="containsText" dxfId="2" priority="226" operator="between" text="库存为">
      <formula>NOT(ISERROR(SEARCH("库存为",AU3064)))</formula>
    </cfRule>
  </conditionalFormatting>
  <conditionalFormatting sqref="AU3065">
    <cfRule type="cellIs" dxfId="0" priority="6793" operator="lessThan">
      <formula>20</formula>
    </cfRule>
    <cfRule type="cellIs" dxfId="1" priority="3509" operator="greaterThan">
      <formula>120</formula>
    </cfRule>
    <cfRule type="containsText" dxfId="2" priority="225" operator="between" text="库存为">
      <formula>NOT(ISERROR(SEARCH("库存为",AU3065)))</formula>
    </cfRule>
  </conditionalFormatting>
  <conditionalFormatting sqref="AU3066">
    <cfRule type="cellIs" dxfId="0" priority="6792" operator="lessThan">
      <formula>20</formula>
    </cfRule>
    <cfRule type="cellIs" dxfId="1" priority="3508" operator="greaterThan">
      <formula>120</formula>
    </cfRule>
    <cfRule type="containsText" dxfId="2" priority="224" operator="between" text="库存为">
      <formula>NOT(ISERROR(SEARCH("库存为",AU3066)))</formula>
    </cfRule>
  </conditionalFormatting>
  <conditionalFormatting sqref="AU3067">
    <cfRule type="cellIs" dxfId="0" priority="6791" operator="lessThan">
      <formula>20</formula>
    </cfRule>
    <cfRule type="cellIs" dxfId="1" priority="3507" operator="greaterThan">
      <formula>120</formula>
    </cfRule>
    <cfRule type="containsText" dxfId="2" priority="223" operator="between" text="库存为">
      <formula>NOT(ISERROR(SEARCH("库存为",AU3067)))</formula>
    </cfRule>
  </conditionalFormatting>
  <conditionalFormatting sqref="AU3068">
    <cfRule type="cellIs" dxfId="0" priority="6790" operator="lessThan">
      <formula>20</formula>
    </cfRule>
    <cfRule type="cellIs" dxfId="1" priority="3506" operator="greaterThan">
      <formula>120</formula>
    </cfRule>
    <cfRule type="containsText" dxfId="2" priority="222" operator="between" text="库存为">
      <formula>NOT(ISERROR(SEARCH("库存为",AU3068)))</formula>
    </cfRule>
  </conditionalFormatting>
  <conditionalFormatting sqref="AU3069">
    <cfRule type="cellIs" dxfId="0" priority="6789" operator="lessThan">
      <formula>20</formula>
    </cfRule>
    <cfRule type="cellIs" dxfId="1" priority="3505" operator="greaterThan">
      <formula>120</formula>
    </cfRule>
    <cfRule type="containsText" dxfId="2" priority="221" operator="between" text="库存为">
      <formula>NOT(ISERROR(SEARCH("库存为",AU3069)))</formula>
    </cfRule>
  </conditionalFormatting>
  <conditionalFormatting sqref="AU3070">
    <cfRule type="cellIs" dxfId="0" priority="6788" operator="lessThan">
      <formula>20</formula>
    </cfRule>
    <cfRule type="cellIs" dxfId="1" priority="3504" operator="greaterThan">
      <formula>120</formula>
    </cfRule>
    <cfRule type="containsText" dxfId="2" priority="220" operator="between" text="库存为">
      <formula>NOT(ISERROR(SEARCH("库存为",AU3070)))</formula>
    </cfRule>
  </conditionalFormatting>
  <conditionalFormatting sqref="AU3071">
    <cfRule type="cellIs" dxfId="0" priority="6787" operator="lessThan">
      <formula>20</formula>
    </cfRule>
    <cfRule type="cellIs" dxfId="1" priority="3503" operator="greaterThan">
      <formula>120</formula>
    </cfRule>
    <cfRule type="containsText" dxfId="2" priority="219" operator="between" text="库存为">
      <formula>NOT(ISERROR(SEARCH("库存为",AU3071)))</formula>
    </cfRule>
  </conditionalFormatting>
  <conditionalFormatting sqref="AU3072">
    <cfRule type="cellIs" dxfId="0" priority="6786" operator="lessThan">
      <formula>20</formula>
    </cfRule>
    <cfRule type="cellIs" dxfId="1" priority="3502" operator="greaterThan">
      <formula>120</formula>
    </cfRule>
    <cfRule type="containsText" dxfId="2" priority="218" operator="between" text="库存为">
      <formula>NOT(ISERROR(SEARCH("库存为",AU3072)))</formula>
    </cfRule>
  </conditionalFormatting>
  <conditionalFormatting sqref="AU3073">
    <cfRule type="cellIs" dxfId="0" priority="6785" operator="lessThan">
      <formula>20</formula>
    </cfRule>
    <cfRule type="cellIs" dxfId="1" priority="3501" operator="greaterThan">
      <formula>120</formula>
    </cfRule>
    <cfRule type="containsText" dxfId="2" priority="217" operator="between" text="库存为">
      <formula>NOT(ISERROR(SEARCH("库存为",AU3073)))</formula>
    </cfRule>
  </conditionalFormatting>
  <conditionalFormatting sqref="AU3074">
    <cfRule type="cellIs" dxfId="0" priority="6784" operator="lessThan">
      <formula>20</formula>
    </cfRule>
    <cfRule type="cellIs" dxfId="1" priority="3500" operator="greaterThan">
      <formula>120</formula>
    </cfRule>
    <cfRule type="containsText" dxfId="2" priority="216" operator="between" text="库存为">
      <formula>NOT(ISERROR(SEARCH("库存为",AU3074)))</formula>
    </cfRule>
  </conditionalFormatting>
  <conditionalFormatting sqref="AU3075">
    <cfRule type="cellIs" dxfId="0" priority="6783" operator="lessThan">
      <formula>20</formula>
    </cfRule>
    <cfRule type="cellIs" dxfId="1" priority="3499" operator="greaterThan">
      <formula>120</formula>
    </cfRule>
    <cfRule type="containsText" dxfId="2" priority="215" operator="between" text="库存为">
      <formula>NOT(ISERROR(SEARCH("库存为",AU3075)))</formula>
    </cfRule>
  </conditionalFormatting>
  <conditionalFormatting sqref="AU3076">
    <cfRule type="cellIs" dxfId="0" priority="6782" operator="lessThan">
      <formula>20</formula>
    </cfRule>
    <cfRule type="cellIs" dxfId="1" priority="3498" operator="greaterThan">
      <formula>120</formula>
    </cfRule>
    <cfRule type="containsText" dxfId="2" priority="214" operator="between" text="库存为">
      <formula>NOT(ISERROR(SEARCH("库存为",AU3076)))</formula>
    </cfRule>
  </conditionalFormatting>
  <conditionalFormatting sqref="AU3077">
    <cfRule type="cellIs" dxfId="0" priority="6781" operator="lessThan">
      <formula>20</formula>
    </cfRule>
    <cfRule type="cellIs" dxfId="1" priority="3497" operator="greaterThan">
      <formula>120</formula>
    </cfRule>
    <cfRule type="containsText" dxfId="2" priority="213" operator="between" text="库存为">
      <formula>NOT(ISERROR(SEARCH("库存为",AU3077)))</formula>
    </cfRule>
  </conditionalFormatting>
  <conditionalFormatting sqref="AU3078">
    <cfRule type="cellIs" dxfId="0" priority="6780" operator="lessThan">
      <formula>20</formula>
    </cfRule>
    <cfRule type="cellIs" dxfId="1" priority="3496" operator="greaterThan">
      <formula>120</formula>
    </cfRule>
    <cfRule type="containsText" dxfId="2" priority="212" operator="between" text="库存为">
      <formula>NOT(ISERROR(SEARCH("库存为",AU3078)))</formula>
    </cfRule>
  </conditionalFormatting>
  <conditionalFormatting sqref="AU3079">
    <cfRule type="cellIs" dxfId="0" priority="6779" operator="lessThan">
      <formula>20</formula>
    </cfRule>
    <cfRule type="cellIs" dxfId="1" priority="3495" operator="greaterThan">
      <formula>120</formula>
    </cfRule>
    <cfRule type="containsText" dxfId="2" priority="211" operator="between" text="库存为">
      <formula>NOT(ISERROR(SEARCH("库存为",AU3079)))</formula>
    </cfRule>
  </conditionalFormatting>
  <conditionalFormatting sqref="AU3080">
    <cfRule type="cellIs" dxfId="0" priority="6778" operator="lessThan">
      <formula>20</formula>
    </cfRule>
    <cfRule type="cellIs" dxfId="1" priority="3494" operator="greaterThan">
      <formula>120</formula>
    </cfRule>
    <cfRule type="containsText" dxfId="2" priority="210" operator="between" text="库存为">
      <formula>NOT(ISERROR(SEARCH("库存为",AU3080)))</formula>
    </cfRule>
  </conditionalFormatting>
  <conditionalFormatting sqref="AU3081">
    <cfRule type="cellIs" dxfId="0" priority="6777" operator="lessThan">
      <formula>20</formula>
    </cfRule>
    <cfRule type="cellIs" dxfId="1" priority="3493" operator="greaterThan">
      <formula>120</formula>
    </cfRule>
    <cfRule type="containsText" dxfId="2" priority="209" operator="between" text="库存为">
      <formula>NOT(ISERROR(SEARCH("库存为",AU3081)))</formula>
    </cfRule>
  </conditionalFormatting>
  <conditionalFormatting sqref="AU3082">
    <cfRule type="cellIs" dxfId="0" priority="6776" operator="lessThan">
      <formula>20</formula>
    </cfRule>
    <cfRule type="cellIs" dxfId="1" priority="3492" operator="greaterThan">
      <formula>120</formula>
    </cfRule>
    <cfRule type="containsText" dxfId="2" priority="208" operator="between" text="库存为">
      <formula>NOT(ISERROR(SEARCH("库存为",AU3082)))</formula>
    </cfRule>
  </conditionalFormatting>
  <conditionalFormatting sqref="AU3083">
    <cfRule type="cellIs" dxfId="0" priority="6775" operator="lessThan">
      <formula>20</formula>
    </cfRule>
    <cfRule type="cellIs" dxfId="1" priority="3491" operator="greaterThan">
      <formula>120</formula>
    </cfRule>
    <cfRule type="containsText" dxfId="2" priority="207" operator="between" text="库存为">
      <formula>NOT(ISERROR(SEARCH("库存为",AU3083)))</formula>
    </cfRule>
  </conditionalFormatting>
  <conditionalFormatting sqref="AU3084">
    <cfRule type="cellIs" dxfId="0" priority="6774" operator="lessThan">
      <formula>20</formula>
    </cfRule>
    <cfRule type="cellIs" dxfId="1" priority="3490" operator="greaterThan">
      <formula>120</formula>
    </cfRule>
    <cfRule type="containsText" dxfId="2" priority="206" operator="between" text="库存为">
      <formula>NOT(ISERROR(SEARCH("库存为",AU3084)))</formula>
    </cfRule>
  </conditionalFormatting>
  <conditionalFormatting sqref="AU3085">
    <cfRule type="cellIs" dxfId="0" priority="6773" operator="lessThan">
      <formula>20</formula>
    </cfRule>
    <cfRule type="cellIs" dxfId="1" priority="3489" operator="greaterThan">
      <formula>120</formula>
    </cfRule>
    <cfRule type="containsText" dxfId="2" priority="205" operator="between" text="库存为">
      <formula>NOT(ISERROR(SEARCH("库存为",AU3085)))</formula>
    </cfRule>
  </conditionalFormatting>
  <conditionalFormatting sqref="AU3086">
    <cfRule type="cellIs" dxfId="0" priority="6772" operator="lessThan">
      <formula>20</formula>
    </cfRule>
    <cfRule type="cellIs" dxfId="1" priority="3488" operator="greaterThan">
      <formula>120</formula>
    </cfRule>
    <cfRule type="containsText" dxfId="2" priority="204" operator="between" text="库存为">
      <formula>NOT(ISERROR(SEARCH("库存为",AU3086)))</formula>
    </cfRule>
  </conditionalFormatting>
  <conditionalFormatting sqref="AU3087">
    <cfRule type="cellIs" dxfId="0" priority="6771" operator="lessThan">
      <formula>20</formula>
    </cfRule>
    <cfRule type="cellIs" dxfId="1" priority="3487" operator="greaterThan">
      <formula>120</formula>
    </cfRule>
    <cfRule type="containsText" dxfId="2" priority="203" operator="between" text="库存为">
      <formula>NOT(ISERROR(SEARCH("库存为",AU3087)))</formula>
    </cfRule>
  </conditionalFormatting>
  <conditionalFormatting sqref="AU3088">
    <cfRule type="cellIs" dxfId="0" priority="6770" operator="lessThan">
      <formula>20</formula>
    </cfRule>
    <cfRule type="cellIs" dxfId="1" priority="3486" operator="greaterThan">
      <formula>120</formula>
    </cfRule>
    <cfRule type="containsText" dxfId="2" priority="202" operator="between" text="库存为">
      <formula>NOT(ISERROR(SEARCH("库存为",AU3088)))</formula>
    </cfRule>
  </conditionalFormatting>
  <conditionalFormatting sqref="AU3089">
    <cfRule type="cellIs" dxfId="0" priority="6769" operator="lessThan">
      <formula>20</formula>
    </cfRule>
    <cfRule type="cellIs" dxfId="1" priority="3485" operator="greaterThan">
      <formula>120</formula>
    </cfRule>
    <cfRule type="containsText" dxfId="2" priority="201" operator="between" text="库存为">
      <formula>NOT(ISERROR(SEARCH("库存为",AU3089)))</formula>
    </cfRule>
  </conditionalFormatting>
  <conditionalFormatting sqref="AU3090">
    <cfRule type="cellIs" dxfId="0" priority="6768" operator="lessThan">
      <formula>20</formula>
    </cfRule>
    <cfRule type="cellIs" dxfId="1" priority="3484" operator="greaterThan">
      <formula>120</formula>
    </cfRule>
    <cfRule type="containsText" dxfId="2" priority="200" operator="between" text="库存为">
      <formula>NOT(ISERROR(SEARCH("库存为",AU3090)))</formula>
    </cfRule>
  </conditionalFormatting>
  <conditionalFormatting sqref="AU3091">
    <cfRule type="cellIs" dxfId="0" priority="6767" operator="lessThan">
      <formula>20</formula>
    </cfRule>
    <cfRule type="cellIs" dxfId="1" priority="3483" operator="greaterThan">
      <formula>120</formula>
    </cfRule>
    <cfRule type="containsText" dxfId="2" priority="199" operator="between" text="库存为">
      <formula>NOT(ISERROR(SEARCH("库存为",AU3091)))</formula>
    </cfRule>
  </conditionalFormatting>
  <conditionalFormatting sqref="AU3092">
    <cfRule type="cellIs" dxfId="0" priority="6766" operator="lessThan">
      <formula>20</formula>
    </cfRule>
    <cfRule type="cellIs" dxfId="1" priority="3482" operator="greaterThan">
      <formula>120</formula>
    </cfRule>
    <cfRule type="containsText" dxfId="2" priority="198" operator="between" text="库存为">
      <formula>NOT(ISERROR(SEARCH("库存为",AU3092)))</formula>
    </cfRule>
  </conditionalFormatting>
  <conditionalFormatting sqref="AU3093">
    <cfRule type="cellIs" dxfId="0" priority="6765" operator="lessThan">
      <formula>20</formula>
    </cfRule>
    <cfRule type="cellIs" dxfId="1" priority="3481" operator="greaterThan">
      <formula>120</formula>
    </cfRule>
    <cfRule type="containsText" dxfId="2" priority="197" operator="between" text="库存为">
      <formula>NOT(ISERROR(SEARCH("库存为",AU3093)))</formula>
    </cfRule>
  </conditionalFormatting>
  <conditionalFormatting sqref="AU3094">
    <cfRule type="cellIs" dxfId="0" priority="6764" operator="lessThan">
      <formula>20</formula>
    </cfRule>
    <cfRule type="cellIs" dxfId="1" priority="3480" operator="greaterThan">
      <formula>120</formula>
    </cfRule>
    <cfRule type="containsText" dxfId="2" priority="196" operator="between" text="库存为">
      <formula>NOT(ISERROR(SEARCH("库存为",AU3094)))</formula>
    </cfRule>
  </conditionalFormatting>
  <conditionalFormatting sqref="AU3095">
    <cfRule type="cellIs" dxfId="0" priority="6763" operator="lessThan">
      <formula>20</formula>
    </cfRule>
    <cfRule type="cellIs" dxfId="1" priority="3479" operator="greaterThan">
      <formula>120</formula>
    </cfRule>
    <cfRule type="containsText" dxfId="2" priority="195" operator="between" text="库存为">
      <formula>NOT(ISERROR(SEARCH("库存为",AU3095)))</formula>
    </cfRule>
  </conditionalFormatting>
  <conditionalFormatting sqref="AU3096">
    <cfRule type="cellIs" dxfId="0" priority="6762" operator="lessThan">
      <formula>20</formula>
    </cfRule>
    <cfRule type="cellIs" dxfId="1" priority="3478" operator="greaterThan">
      <formula>120</formula>
    </cfRule>
    <cfRule type="containsText" dxfId="2" priority="194" operator="between" text="库存为">
      <formula>NOT(ISERROR(SEARCH("库存为",AU3096)))</formula>
    </cfRule>
  </conditionalFormatting>
  <conditionalFormatting sqref="AU3097">
    <cfRule type="cellIs" dxfId="0" priority="6761" operator="lessThan">
      <formula>20</formula>
    </cfRule>
    <cfRule type="cellIs" dxfId="1" priority="3477" operator="greaterThan">
      <formula>120</formula>
    </cfRule>
    <cfRule type="containsText" dxfId="2" priority="193" operator="between" text="库存为">
      <formula>NOT(ISERROR(SEARCH("库存为",AU3097)))</formula>
    </cfRule>
  </conditionalFormatting>
  <conditionalFormatting sqref="AU3098">
    <cfRule type="cellIs" dxfId="0" priority="6760" operator="lessThan">
      <formula>20</formula>
    </cfRule>
    <cfRule type="cellIs" dxfId="1" priority="3476" operator="greaterThan">
      <formula>120</formula>
    </cfRule>
    <cfRule type="containsText" dxfId="2" priority="192" operator="between" text="库存为">
      <formula>NOT(ISERROR(SEARCH("库存为",AU3098)))</formula>
    </cfRule>
  </conditionalFormatting>
  <conditionalFormatting sqref="AU3099">
    <cfRule type="cellIs" dxfId="0" priority="6759" operator="lessThan">
      <formula>20</formula>
    </cfRule>
    <cfRule type="cellIs" dxfId="1" priority="3475" operator="greaterThan">
      <formula>120</formula>
    </cfRule>
    <cfRule type="containsText" dxfId="2" priority="191" operator="between" text="库存为">
      <formula>NOT(ISERROR(SEARCH("库存为",AU3099)))</formula>
    </cfRule>
  </conditionalFormatting>
  <conditionalFormatting sqref="AU3100">
    <cfRule type="cellIs" dxfId="0" priority="6758" operator="lessThan">
      <formula>20</formula>
    </cfRule>
    <cfRule type="cellIs" dxfId="1" priority="3474" operator="greaterThan">
      <formula>120</formula>
    </cfRule>
    <cfRule type="containsText" dxfId="2" priority="190" operator="between" text="库存为">
      <formula>NOT(ISERROR(SEARCH("库存为",AU3100)))</formula>
    </cfRule>
  </conditionalFormatting>
  <conditionalFormatting sqref="AU3101">
    <cfRule type="cellIs" dxfId="0" priority="6757" operator="lessThan">
      <formula>20</formula>
    </cfRule>
    <cfRule type="cellIs" dxfId="1" priority="3473" operator="greaterThan">
      <formula>120</formula>
    </cfRule>
    <cfRule type="containsText" dxfId="2" priority="189" operator="between" text="库存为">
      <formula>NOT(ISERROR(SEARCH("库存为",AU3101)))</formula>
    </cfRule>
  </conditionalFormatting>
  <conditionalFormatting sqref="AU3102">
    <cfRule type="cellIs" dxfId="0" priority="6756" operator="lessThan">
      <formula>20</formula>
    </cfRule>
    <cfRule type="cellIs" dxfId="1" priority="3472" operator="greaterThan">
      <formula>120</formula>
    </cfRule>
    <cfRule type="containsText" dxfId="2" priority="188" operator="between" text="库存为">
      <formula>NOT(ISERROR(SEARCH("库存为",AU3102)))</formula>
    </cfRule>
  </conditionalFormatting>
  <conditionalFormatting sqref="AU3103">
    <cfRule type="cellIs" dxfId="0" priority="6755" operator="lessThan">
      <formula>20</formula>
    </cfRule>
    <cfRule type="cellIs" dxfId="1" priority="3471" operator="greaterThan">
      <formula>120</formula>
    </cfRule>
    <cfRule type="containsText" dxfId="2" priority="187" operator="between" text="库存为">
      <formula>NOT(ISERROR(SEARCH("库存为",AU3103)))</formula>
    </cfRule>
  </conditionalFormatting>
  <conditionalFormatting sqref="AU3104">
    <cfRule type="cellIs" dxfId="0" priority="6754" operator="lessThan">
      <formula>20</formula>
    </cfRule>
    <cfRule type="cellIs" dxfId="1" priority="3470" operator="greaterThan">
      <formula>120</formula>
    </cfRule>
    <cfRule type="containsText" dxfId="2" priority="186" operator="between" text="库存为">
      <formula>NOT(ISERROR(SEARCH("库存为",AU3104)))</formula>
    </cfRule>
  </conditionalFormatting>
  <conditionalFormatting sqref="AU3105">
    <cfRule type="cellIs" dxfId="0" priority="6753" operator="lessThan">
      <formula>20</formula>
    </cfRule>
    <cfRule type="cellIs" dxfId="1" priority="3469" operator="greaterThan">
      <formula>120</formula>
    </cfRule>
    <cfRule type="containsText" dxfId="2" priority="185" operator="between" text="库存为">
      <formula>NOT(ISERROR(SEARCH("库存为",AU3105)))</formula>
    </cfRule>
  </conditionalFormatting>
  <conditionalFormatting sqref="AU3106">
    <cfRule type="cellIs" dxfId="0" priority="6752" operator="lessThan">
      <formula>20</formula>
    </cfRule>
    <cfRule type="cellIs" dxfId="1" priority="3468" operator="greaterThan">
      <formula>120</formula>
    </cfRule>
    <cfRule type="containsText" dxfId="2" priority="184" operator="between" text="库存为">
      <formula>NOT(ISERROR(SEARCH("库存为",AU3106)))</formula>
    </cfRule>
  </conditionalFormatting>
  <conditionalFormatting sqref="AU3107">
    <cfRule type="cellIs" dxfId="0" priority="6751" operator="lessThan">
      <formula>20</formula>
    </cfRule>
    <cfRule type="cellIs" dxfId="1" priority="3467" operator="greaterThan">
      <formula>120</formula>
    </cfRule>
    <cfRule type="containsText" dxfId="2" priority="183" operator="between" text="库存为">
      <formula>NOT(ISERROR(SEARCH("库存为",AU3107)))</formula>
    </cfRule>
  </conditionalFormatting>
  <conditionalFormatting sqref="AU3108">
    <cfRule type="cellIs" dxfId="0" priority="6750" operator="lessThan">
      <formula>20</formula>
    </cfRule>
    <cfRule type="cellIs" dxfId="1" priority="3466" operator="greaterThan">
      <formula>120</formula>
    </cfRule>
    <cfRule type="containsText" dxfId="2" priority="182" operator="between" text="库存为">
      <formula>NOT(ISERROR(SEARCH("库存为",AU3108)))</formula>
    </cfRule>
  </conditionalFormatting>
  <conditionalFormatting sqref="AU3109">
    <cfRule type="cellIs" dxfId="0" priority="6749" operator="lessThan">
      <formula>20</formula>
    </cfRule>
    <cfRule type="cellIs" dxfId="1" priority="3465" operator="greaterThan">
      <formula>120</formula>
    </cfRule>
    <cfRule type="containsText" dxfId="2" priority="181" operator="between" text="库存为">
      <formula>NOT(ISERROR(SEARCH("库存为",AU3109)))</formula>
    </cfRule>
  </conditionalFormatting>
  <conditionalFormatting sqref="AU3110">
    <cfRule type="cellIs" dxfId="0" priority="6748" operator="lessThan">
      <formula>20</formula>
    </cfRule>
    <cfRule type="cellIs" dxfId="1" priority="3464" operator="greaterThan">
      <formula>120</formula>
    </cfRule>
    <cfRule type="containsText" dxfId="2" priority="180" operator="between" text="库存为">
      <formula>NOT(ISERROR(SEARCH("库存为",AU3110)))</formula>
    </cfRule>
  </conditionalFormatting>
  <conditionalFormatting sqref="AU3111">
    <cfRule type="cellIs" dxfId="0" priority="6747" operator="lessThan">
      <formula>20</formula>
    </cfRule>
    <cfRule type="cellIs" dxfId="1" priority="3463" operator="greaterThan">
      <formula>120</formula>
    </cfRule>
    <cfRule type="containsText" dxfId="2" priority="179" operator="between" text="库存为">
      <formula>NOT(ISERROR(SEARCH("库存为",AU3111)))</formula>
    </cfRule>
  </conditionalFormatting>
  <conditionalFormatting sqref="AU3112">
    <cfRule type="cellIs" dxfId="0" priority="6746" operator="lessThan">
      <formula>20</formula>
    </cfRule>
    <cfRule type="cellIs" dxfId="1" priority="3462" operator="greaterThan">
      <formula>120</formula>
    </cfRule>
    <cfRule type="containsText" dxfId="2" priority="178" operator="between" text="库存为">
      <formula>NOT(ISERROR(SEARCH("库存为",AU3112)))</formula>
    </cfRule>
  </conditionalFormatting>
  <conditionalFormatting sqref="AU3113">
    <cfRule type="cellIs" dxfId="0" priority="6745" operator="lessThan">
      <formula>20</formula>
    </cfRule>
    <cfRule type="cellIs" dxfId="1" priority="3461" operator="greaterThan">
      <formula>120</formula>
    </cfRule>
    <cfRule type="containsText" dxfId="2" priority="177" operator="between" text="库存为">
      <formula>NOT(ISERROR(SEARCH("库存为",AU3113)))</formula>
    </cfRule>
  </conditionalFormatting>
  <conditionalFormatting sqref="AU3114">
    <cfRule type="cellIs" dxfId="0" priority="6744" operator="lessThan">
      <formula>20</formula>
    </cfRule>
    <cfRule type="cellIs" dxfId="1" priority="3460" operator="greaterThan">
      <formula>120</formula>
    </cfRule>
    <cfRule type="containsText" dxfId="2" priority="176" operator="between" text="库存为">
      <formula>NOT(ISERROR(SEARCH("库存为",AU3114)))</formula>
    </cfRule>
  </conditionalFormatting>
  <conditionalFormatting sqref="AU3115">
    <cfRule type="cellIs" dxfId="0" priority="6743" operator="lessThan">
      <formula>20</formula>
    </cfRule>
    <cfRule type="cellIs" dxfId="1" priority="3459" operator="greaterThan">
      <formula>120</formula>
    </cfRule>
    <cfRule type="containsText" dxfId="2" priority="175" operator="between" text="库存为">
      <formula>NOT(ISERROR(SEARCH("库存为",AU3115)))</formula>
    </cfRule>
  </conditionalFormatting>
  <conditionalFormatting sqref="AU3116">
    <cfRule type="cellIs" dxfId="0" priority="6742" operator="lessThan">
      <formula>20</formula>
    </cfRule>
    <cfRule type="cellIs" dxfId="1" priority="3458" operator="greaterThan">
      <formula>120</formula>
    </cfRule>
    <cfRule type="containsText" dxfId="2" priority="174" operator="between" text="库存为">
      <formula>NOT(ISERROR(SEARCH("库存为",AU3116)))</formula>
    </cfRule>
  </conditionalFormatting>
  <conditionalFormatting sqref="AU3117">
    <cfRule type="cellIs" dxfId="0" priority="6741" operator="lessThan">
      <formula>20</formula>
    </cfRule>
    <cfRule type="cellIs" dxfId="1" priority="3457" operator="greaterThan">
      <formula>120</formula>
    </cfRule>
    <cfRule type="containsText" dxfId="2" priority="173" operator="between" text="库存为">
      <formula>NOT(ISERROR(SEARCH("库存为",AU3117)))</formula>
    </cfRule>
  </conditionalFormatting>
  <conditionalFormatting sqref="AU3118">
    <cfRule type="cellIs" dxfId="0" priority="6740" operator="lessThan">
      <formula>20</formula>
    </cfRule>
    <cfRule type="cellIs" dxfId="1" priority="3456" operator="greaterThan">
      <formula>120</formula>
    </cfRule>
    <cfRule type="containsText" dxfId="2" priority="172" operator="between" text="库存为">
      <formula>NOT(ISERROR(SEARCH("库存为",AU3118)))</formula>
    </cfRule>
  </conditionalFormatting>
  <conditionalFormatting sqref="AU3119">
    <cfRule type="cellIs" dxfId="0" priority="6739" operator="lessThan">
      <formula>20</formula>
    </cfRule>
    <cfRule type="cellIs" dxfId="1" priority="3455" operator="greaterThan">
      <formula>120</formula>
    </cfRule>
    <cfRule type="containsText" dxfId="2" priority="171" operator="between" text="库存为">
      <formula>NOT(ISERROR(SEARCH("库存为",AU3119)))</formula>
    </cfRule>
  </conditionalFormatting>
  <conditionalFormatting sqref="AU3120">
    <cfRule type="cellIs" dxfId="0" priority="6738" operator="lessThan">
      <formula>20</formula>
    </cfRule>
    <cfRule type="cellIs" dxfId="1" priority="3454" operator="greaterThan">
      <formula>120</formula>
    </cfRule>
    <cfRule type="containsText" dxfId="2" priority="170" operator="between" text="库存为">
      <formula>NOT(ISERROR(SEARCH("库存为",AU3120)))</formula>
    </cfRule>
  </conditionalFormatting>
  <conditionalFormatting sqref="AU3121">
    <cfRule type="cellIs" dxfId="0" priority="6737" operator="lessThan">
      <formula>20</formula>
    </cfRule>
    <cfRule type="cellIs" dxfId="1" priority="3453" operator="greaterThan">
      <formula>120</formula>
    </cfRule>
    <cfRule type="containsText" dxfId="2" priority="169" operator="between" text="库存为">
      <formula>NOT(ISERROR(SEARCH("库存为",AU3121)))</formula>
    </cfRule>
  </conditionalFormatting>
  <conditionalFormatting sqref="AU3122">
    <cfRule type="cellIs" dxfId="0" priority="6736" operator="lessThan">
      <formula>20</formula>
    </cfRule>
    <cfRule type="cellIs" dxfId="1" priority="3452" operator="greaterThan">
      <formula>120</formula>
    </cfRule>
    <cfRule type="containsText" dxfId="2" priority="168" operator="between" text="库存为">
      <formula>NOT(ISERROR(SEARCH("库存为",AU3122)))</formula>
    </cfRule>
  </conditionalFormatting>
  <conditionalFormatting sqref="AU3123">
    <cfRule type="cellIs" dxfId="0" priority="6735" operator="lessThan">
      <formula>20</formula>
    </cfRule>
    <cfRule type="cellIs" dxfId="1" priority="3451" operator="greaterThan">
      <formula>120</formula>
    </cfRule>
    <cfRule type="containsText" dxfId="2" priority="167" operator="between" text="库存为">
      <formula>NOT(ISERROR(SEARCH("库存为",AU3123)))</formula>
    </cfRule>
  </conditionalFormatting>
  <conditionalFormatting sqref="AU3124">
    <cfRule type="cellIs" dxfId="0" priority="6734" operator="lessThan">
      <formula>20</formula>
    </cfRule>
    <cfRule type="cellIs" dxfId="1" priority="3450" operator="greaterThan">
      <formula>120</formula>
    </cfRule>
    <cfRule type="containsText" dxfId="2" priority="166" operator="between" text="库存为">
      <formula>NOT(ISERROR(SEARCH("库存为",AU3124)))</formula>
    </cfRule>
  </conditionalFormatting>
  <conditionalFormatting sqref="AU3125">
    <cfRule type="cellIs" dxfId="0" priority="6733" operator="lessThan">
      <formula>20</formula>
    </cfRule>
    <cfRule type="cellIs" dxfId="1" priority="3449" operator="greaterThan">
      <formula>120</formula>
    </cfRule>
    <cfRule type="containsText" dxfId="2" priority="165" operator="between" text="库存为">
      <formula>NOT(ISERROR(SEARCH("库存为",AU3125)))</formula>
    </cfRule>
  </conditionalFormatting>
  <conditionalFormatting sqref="AU3126">
    <cfRule type="cellIs" dxfId="0" priority="6732" operator="lessThan">
      <formula>20</formula>
    </cfRule>
    <cfRule type="cellIs" dxfId="1" priority="3448" operator="greaterThan">
      <formula>120</formula>
    </cfRule>
    <cfRule type="containsText" dxfId="2" priority="164" operator="between" text="库存为">
      <formula>NOT(ISERROR(SEARCH("库存为",AU3126)))</formula>
    </cfRule>
  </conditionalFormatting>
  <conditionalFormatting sqref="AU3127">
    <cfRule type="cellIs" dxfId="0" priority="6731" operator="lessThan">
      <formula>20</formula>
    </cfRule>
    <cfRule type="cellIs" dxfId="1" priority="3447" operator="greaterThan">
      <formula>120</formula>
    </cfRule>
    <cfRule type="containsText" dxfId="2" priority="163" operator="between" text="库存为">
      <formula>NOT(ISERROR(SEARCH("库存为",AU3127)))</formula>
    </cfRule>
  </conditionalFormatting>
  <conditionalFormatting sqref="AU3128">
    <cfRule type="cellIs" dxfId="0" priority="6730" operator="lessThan">
      <formula>20</formula>
    </cfRule>
    <cfRule type="cellIs" dxfId="1" priority="3446" operator="greaterThan">
      <formula>120</formula>
    </cfRule>
    <cfRule type="containsText" dxfId="2" priority="162" operator="between" text="库存为">
      <formula>NOT(ISERROR(SEARCH("库存为",AU3128)))</formula>
    </cfRule>
  </conditionalFormatting>
  <conditionalFormatting sqref="AU3129">
    <cfRule type="cellIs" dxfId="0" priority="6729" operator="lessThan">
      <formula>20</formula>
    </cfRule>
    <cfRule type="cellIs" dxfId="1" priority="3445" operator="greaterThan">
      <formula>120</formula>
    </cfRule>
    <cfRule type="containsText" dxfId="2" priority="161" operator="between" text="库存为">
      <formula>NOT(ISERROR(SEARCH("库存为",AU3129)))</formula>
    </cfRule>
  </conditionalFormatting>
  <conditionalFormatting sqref="AU3130">
    <cfRule type="cellIs" dxfId="0" priority="6728" operator="lessThan">
      <formula>20</formula>
    </cfRule>
    <cfRule type="cellIs" dxfId="1" priority="3444" operator="greaterThan">
      <formula>120</formula>
    </cfRule>
    <cfRule type="containsText" dxfId="2" priority="160" operator="between" text="库存为">
      <formula>NOT(ISERROR(SEARCH("库存为",AU3130)))</formula>
    </cfRule>
  </conditionalFormatting>
  <conditionalFormatting sqref="AU3131">
    <cfRule type="cellIs" dxfId="0" priority="6727" operator="lessThan">
      <formula>20</formula>
    </cfRule>
    <cfRule type="cellIs" dxfId="1" priority="3443" operator="greaterThan">
      <formula>120</formula>
    </cfRule>
    <cfRule type="containsText" dxfId="2" priority="159" operator="between" text="库存为">
      <formula>NOT(ISERROR(SEARCH("库存为",AU3131)))</formula>
    </cfRule>
  </conditionalFormatting>
  <conditionalFormatting sqref="AU3132">
    <cfRule type="cellIs" dxfId="0" priority="6726" operator="lessThan">
      <formula>20</formula>
    </cfRule>
    <cfRule type="cellIs" dxfId="1" priority="3442" operator="greaterThan">
      <formula>120</formula>
    </cfRule>
    <cfRule type="containsText" dxfId="2" priority="158" operator="between" text="库存为">
      <formula>NOT(ISERROR(SEARCH("库存为",AU3132)))</formula>
    </cfRule>
  </conditionalFormatting>
  <conditionalFormatting sqref="AU3133">
    <cfRule type="cellIs" dxfId="0" priority="6725" operator="lessThan">
      <formula>20</formula>
    </cfRule>
    <cfRule type="cellIs" dxfId="1" priority="3441" operator="greaterThan">
      <formula>120</formula>
    </cfRule>
    <cfRule type="containsText" dxfId="2" priority="157" operator="between" text="库存为">
      <formula>NOT(ISERROR(SEARCH("库存为",AU3133)))</formula>
    </cfRule>
  </conditionalFormatting>
  <conditionalFormatting sqref="AU3134">
    <cfRule type="cellIs" dxfId="0" priority="6724" operator="lessThan">
      <formula>20</formula>
    </cfRule>
    <cfRule type="cellIs" dxfId="1" priority="3440" operator="greaterThan">
      <formula>120</formula>
    </cfRule>
    <cfRule type="containsText" dxfId="2" priority="156" operator="between" text="库存为">
      <formula>NOT(ISERROR(SEARCH("库存为",AU3134)))</formula>
    </cfRule>
  </conditionalFormatting>
  <conditionalFormatting sqref="AU3135">
    <cfRule type="cellIs" dxfId="0" priority="6723" operator="lessThan">
      <formula>20</formula>
    </cfRule>
    <cfRule type="cellIs" dxfId="1" priority="3439" operator="greaterThan">
      <formula>120</formula>
    </cfRule>
    <cfRule type="containsText" dxfId="2" priority="155" operator="between" text="库存为">
      <formula>NOT(ISERROR(SEARCH("库存为",AU3135)))</formula>
    </cfRule>
  </conditionalFormatting>
  <conditionalFormatting sqref="AU3136">
    <cfRule type="cellIs" dxfId="0" priority="6722" operator="lessThan">
      <formula>20</formula>
    </cfRule>
    <cfRule type="cellIs" dxfId="1" priority="3438" operator="greaterThan">
      <formula>120</formula>
    </cfRule>
    <cfRule type="containsText" dxfId="2" priority="154" operator="between" text="库存为">
      <formula>NOT(ISERROR(SEARCH("库存为",AU3136)))</formula>
    </cfRule>
  </conditionalFormatting>
  <conditionalFormatting sqref="AU3137">
    <cfRule type="cellIs" dxfId="0" priority="6721" operator="lessThan">
      <formula>20</formula>
    </cfRule>
    <cfRule type="cellIs" dxfId="1" priority="3437" operator="greaterThan">
      <formula>120</formula>
    </cfRule>
    <cfRule type="containsText" dxfId="2" priority="153" operator="between" text="库存为">
      <formula>NOT(ISERROR(SEARCH("库存为",AU3137)))</formula>
    </cfRule>
  </conditionalFormatting>
  <conditionalFormatting sqref="AU3138">
    <cfRule type="cellIs" dxfId="0" priority="6720" operator="lessThan">
      <formula>20</formula>
    </cfRule>
    <cfRule type="cellIs" dxfId="1" priority="3436" operator="greaterThan">
      <formula>120</formula>
    </cfRule>
    <cfRule type="containsText" dxfId="2" priority="152" operator="between" text="库存为">
      <formula>NOT(ISERROR(SEARCH("库存为",AU3138)))</formula>
    </cfRule>
  </conditionalFormatting>
  <conditionalFormatting sqref="AU3139">
    <cfRule type="cellIs" dxfId="0" priority="6719" operator="lessThan">
      <formula>20</formula>
    </cfRule>
    <cfRule type="cellIs" dxfId="1" priority="3435" operator="greaterThan">
      <formula>120</formula>
    </cfRule>
    <cfRule type="containsText" dxfId="2" priority="151" operator="between" text="库存为">
      <formula>NOT(ISERROR(SEARCH("库存为",AU3139)))</formula>
    </cfRule>
  </conditionalFormatting>
  <conditionalFormatting sqref="AU3140">
    <cfRule type="cellIs" dxfId="0" priority="6718" operator="lessThan">
      <formula>20</formula>
    </cfRule>
    <cfRule type="cellIs" dxfId="1" priority="3434" operator="greaterThan">
      <formula>120</formula>
    </cfRule>
    <cfRule type="containsText" dxfId="2" priority="150" operator="between" text="库存为">
      <formula>NOT(ISERROR(SEARCH("库存为",AU3140)))</formula>
    </cfRule>
  </conditionalFormatting>
  <conditionalFormatting sqref="AU3141">
    <cfRule type="cellIs" dxfId="0" priority="6717" operator="lessThan">
      <formula>20</formula>
    </cfRule>
    <cfRule type="cellIs" dxfId="1" priority="3433" operator="greaterThan">
      <formula>120</formula>
    </cfRule>
    <cfRule type="containsText" dxfId="2" priority="149" operator="between" text="库存为">
      <formula>NOT(ISERROR(SEARCH("库存为",AU3141)))</formula>
    </cfRule>
  </conditionalFormatting>
  <conditionalFormatting sqref="AU3142">
    <cfRule type="cellIs" dxfId="0" priority="6716" operator="lessThan">
      <formula>20</formula>
    </cfRule>
    <cfRule type="cellIs" dxfId="1" priority="3432" operator="greaterThan">
      <formula>120</formula>
    </cfRule>
    <cfRule type="containsText" dxfId="2" priority="148" operator="between" text="库存为">
      <formula>NOT(ISERROR(SEARCH("库存为",AU3142)))</formula>
    </cfRule>
  </conditionalFormatting>
  <conditionalFormatting sqref="AU3143">
    <cfRule type="cellIs" dxfId="0" priority="6715" operator="lessThan">
      <formula>20</formula>
    </cfRule>
    <cfRule type="cellIs" dxfId="1" priority="3431" operator="greaterThan">
      <formula>120</formula>
    </cfRule>
    <cfRule type="containsText" dxfId="2" priority="147" operator="between" text="库存为">
      <formula>NOT(ISERROR(SEARCH("库存为",AU3143)))</formula>
    </cfRule>
  </conditionalFormatting>
  <conditionalFormatting sqref="AU3144">
    <cfRule type="cellIs" dxfId="0" priority="6714" operator="lessThan">
      <formula>20</formula>
    </cfRule>
    <cfRule type="cellIs" dxfId="1" priority="3430" operator="greaterThan">
      <formula>120</formula>
    </cfRule>
    <cfRule type="containsText" dxfId="2" priority="146" operator="between" text="库存为">
      <formula>NOT(ISERROR(SEARCH("库存为",AU3144)))</formula>
    </cfRule>
  </conditionalFormatting>
  <conditionalFormatting sqref="AU3145">
    <cfRule type="cellIs" dxfId="0" priority="6713" operator="lessThan">
      <formula>20</formula>
    </cfRule>
    <cfRule type="cellIs" dxfId="1" priority="3429" operator="greaterThan">
      <formula>120</formula>
    </cfRule>
    <cfRule type="containsText" dxfId="2" priority="145" operator="between" text="库存为">
      <formula>NOT(ISERROR(SEARCH("库存为",AU3145)))</formula>
    </cfRule>
  </conditionalFormatting>
  <conditionalFormatting sqref="AU3146">
    <cfRule type="cellIs" dxfId="0" priority="6712" operator="lessThan">
      <formula>20</formula>
    </cfRule>
    <cfRule type="cellIs" dxfId="1" priority="3428" operator="greaterThan">
      <formula>120</formula>
    </cfRule>
    <cfRule type="containsText" dxfId="2" priority="144" operator="between" text="库存为">
      <formula>NOT(ISERROR(SEARCH("库存为",AU3146)))</formula>
    </cfRule>
  </conditionalFormatting>
  <conditionalFormatting sqref="AU3147">
    <cfRule type="cellIs" dxfId="0" priority="6711" operator="lessThan">
      <formula>20</formula>
    </cfRule>
    <cfRule type="cellIs" dxfId="1" priority="3427" operator="greaterThan">
      <formula>120</formula>
    </cfRule>
    <cfRule type="containsText" dxfId="2" priority="143" operator="between" text="库存为">
      <formula>NOT(ISERROR(SEARCH("库存为",AU3147)))</formula>
    </cfRule>
  </conditionalFormatting>
  <conditionalFormatting sqref="AU3148">
    <cfRule type="cellIs" dxfId="0" priority="6710" operator="lessThan">
      <formula>20</formula>
    </cfRule>
    <cfRule type="cellIs" dxfId="1" priority="3426" operator="greaterThan">
      <formula>120</formula>
    </cfRule>
    <cfRule type="containsText" dxfId="2" priority="142" operator="between" text="库存为">
      <formula>NOT(ISERROR(SEARCH("库存为",AU3148)))</formula>
    </cfRule>
  </conditionalFormatting>
  <conditionalFormatting sqref="AU3149">
    <cfRule type="cellIs" dxfId="0" priority="6709" operator="lessThan">
      <formula>20</formula>
    </cfRule>
    <cfRule type="cellIs" dxfId="1" priority="3425" operator="greaterThan">
      <formula>120</formula>
    </cfRule>
    <cfRule type="containsText" dxfId="2" priority="141" operator="between" text="库存为">
      <formula>NOT(ISERROR(SEARCH("库存为",AU3149)))</formula>
    </cfRule>
  </conditionalFormatting>
  <conditionalFormatting sqref="AU3150">
    <cfRule type="cellIs" dxfId="0" priority="6708" operator="lessThan">
      <formula>20</formula>
    </cfRule>
    <cfRule type="cellIs" dxfId="1" priority="3424" operator="greaterThan">
      <formula>120</formula>
    </cfRule>
    <cfRule type="containsText" dxfId="2" priority="140" operator="between" text="库存为">
      <formula>NOT(ISERROR(SEARCH("库存为",AU3150)))</formula>
    </cfRule>
  </conditionalFormatting>
  <conditionalFormatting sqref="AU3151">
    <cfRule type="cellIs" dxfId="0" priority="6707" operator="lessThan">
      <formula>20</formula>
    </cfRule>
    <cfRule type="cellIs" dxfId="1" priority="3423" operator="greaterThan">
      <formula>120</formula>
    </cfRule>
    <cfRule type="containsText" dxfId="2" priority="139" operator="between" text="库存为">
      <formula>NOT(ISERROR(SEARCH("库存为",AU3151)))</formula>
    </cfRule>
  </conditionalFormatting>
  <conditionalFormatting sqref="AU3152">
    <cfRule type="cellIs" dxfId="0" priority="6706" operator="lessThan">
      <formula>20</formula>
    </cfRule>
    <cfRule type="cellIs" dxfId="1" priority="3422" operator="greaterThan">
      <formula>120</formula>
    </cfRule>
    <cfRule type="containsText" dxfId="2" priority="138" operator="between" text="库存为">
      <formula>NOT(ISERROR(SEARCH("库存为",AU3152)))</formula>
    </cfRule>
  </conditionalFormatting>
  <conditionalFormatting sqref="AU3153">
    <cfRule type="cellIs" dxfId="0" priority="6705" operator="lessThan">
      <formula>20</formula>
    </cfRule>
    <cfRule type="cellIs" dxfId="1" priority="3421" operator="greaterThan">
      <formula>120</formula>
    </cfRule>
    <cfRule type="containsText" dxfId="2" priority="137" operator="between" text="库存为">
      <formula>NOT(ISERROR(SEARCH("库存为",AU3153)))</formula>
    </cfRule>
  </conditionalFormatting>
  <conditionalFormatting sqref="AU3154">
    <cfRule type="cellIs" dxfId="0" priority="6704" operator="lessThan">
      <formula>20</formula>
    </cfRule>
    <cfRule type="cellIs" dxfId="1" priority="3420" operator="greaterThan">
      <formula>120</formula>
    </cfRule>
    <cfRule type="containsText" dxfId="2" priority="136" operator="between" text="库存为">
      <formula>NOT(ISERROR(SEARCH("库存为",AU3154)))</formula>
    </cfRule>
  </conditionalFormatting>
  <conditionalFormatting sqref="AU3155">
    <cfRule type="cellIs" dxfId="0" priority="6703" operator="lessThan">
      <formula>20</formula>
    </cfRule>
    <cfRule type="cellIs" dxfId="1" priority="3419" operator="greaterThan">
      <formula>120</formula>
    </cfRule>
    <cfRule type="containsText" dxfId="2" priority="135" operator="between" text="库存为">
      <formula>NOT(ISERROR(SEARCH("库存为",AU3155)))</formula>
    </cfRule>
  </conditionalFormatting>
  <conditionalFormatting sqref="AU3156">
    <cfRule type="cellIs" dxfId="0" priority="6702" operator="lessThan">
      <formula>20</formula>
    </cfRule>
    <cfRule type="cellIs" dxfId="1" priority="3418" operator="greaterThan">
      <formula>120</formula>
    </cfRule>
    <cfRule type="containsText" dxfId="2" priority="134" operator="between" text="库存为">
      <formula>NOT(ISERROR(SEARCH("库存为",AU3156)))</formula>
    </cfRule>
  </conditionalFormatting>
  <conditionalFormatting sqref="AU3157">
    <cfRule type="cellIs" dxfId="0" priority="6701" operator="lessThan">
      <formula>20</formula>
    </cfRule>
    <cfRule type="cellIs" dxfId="1" priority="3417" operator="greaterThan">
      <formula>120</formula>
    </cfRule>
    <cfRule type="containsText" dxfId="2" priority="133" operator="between" text="库存为">
      <formula>NOT(ISERROR(SEARCH("库存为",AU3157)))</formula>
    </cfRule>
  </conditionalFormatting>
  <conditionalFormatting sqref="AU3158">
    <cfRule type="cellIs" dxfId="0" priority="6700" operator="lessThan">
      <formula>20</formula>
    </cfRule>
    <cfRule type="cellIs" dxfId="1" priority="3416" operator="greaterThan">
      <formula>120</formula>
    </cfRule>
    <cfRule type="containsText" dxfId="2" priority="132" operator="between" text="库存为">
      <formula>NOT(ISERROR(SEARCH("库存为",AU3158)))</formula>
    </cfRule>
  </conditionalFormatting>
  <conditionalFormatting sqref="AU3159">
    <cfRule type="cellIs" dxfId="0" priority="6699" operator="lessThan">
      <formula>20</formula>
    </cfRule>
    <cfRule type="cellIs" dxfId="1" priority="3415" operator="greaterThan">
      <formula>120</formula>
    </cfRule>
    <cfRule type="containsText" dxfId="2" priority="131" operator="between" text="库存为">
      <formula>NOT(ISERROR(SEARCH("库存为",AU3159)))</formula>
    </cfRule>
  </conditionalFormatting>
  <conditionalFormatting sqref="AU3160">
    <cfRule type="cellIs" dxfId="0" priority="6698" operator="lessThan">
      <formula>20</formula>
    </cfRule>
    <cfRule type="cellIs" dxfId="1" priority="3414" operator="greaterThan">
      <formula>120</formula>
    </cfRule>
    <cfRule type="containsText" dxfId="2" priority="130" operator="between" text="库存为">
      <formula>NOT(ISERROR(SEARCH("库存为",AU3160)))</formula>
    </cfRule>
  </conditionalFormatting>
  <conditionalFormatting sqref="AU3161">
    <cfRule type="cellIs" dxfId="0" priority="6697" operator="lessThan">
      <formula>20</formula>
    </cfRule>
    <cfRule type="cellIs" dxfId="1" priority="3413" operator="greaterThan">
      <formula>120</formula>
    </cfRule>
    <cfRule type="containsText" dxfId="2" priority="129" operator="between" text="库存为">
      <formula>NOT(ISERROR(SEARCH("库存为",AU3161)))</formula>
    </cfRule>
  </conditionalFormatting>
  <conditionalFormatting sqref="AU3162">
    <cfRule type="cellIs" dxfId="0" priority="6696" operator="lessThan">
      <formula>20</formula>
    </cfRule>
    <cfRule type="cellIs" dxfId="1" priority="3412" operator="greaterThan">
      <formula>120</formula>
    </cfRule>
    <cfRule type="containsText" dxfId="2" priority="128" operator="between" text="库存为">
      <formula>NOT(ISERROR(SEARCH("库存为",AU3162)))</formula>
    </cfRule>
  </conditionalFormatting>
  <conditionalFormatting sqref="AU3163">
    <cfRule type="cellIs" dxfId="0" priority="6695" operator="lessThan">
      <formula>20</formula>
    </cfRule>
    <cfRule type="cellIs" dxfId="1" priority="3411" operator="greaterThan">
      <formula>120</formula>
    </cfRule>
    <cfRule type="containsText" dxfId="2" priority="127" operator="between" text="库存为">
      <formula>NOT(ISERROR(SEARCH("库存为",AU3163)))</formula>
    </cfRule>
  </conditionalFormatting>
  <conditionalFormatting sqref="AU3164">
    <cfRule type="cellIs" dxfId="0" priority="6694" operator="lessThan">
      <formula>20</formula>
    </cfRule>
    <cfRule type="cellIs" dxfId="1" priority="3410" operator="greaterThan">
      <formula>120</formula>
    </cfRule>
    <cfRule type="containsText" dxfId="2" priority="126" operator="between" text="库存为">
      <formula>NOT(ISERROR(SEARCH("库存为",AU3164)))</formula>
    </cfRule>
  </conditionalFormatting>
  <conditionalFormatting sqref="AU3165">
    <cfRule type="cellIs" dxfId="0" priority="6693" operator="lessThan">
      <formula>20</formula>
    </cfRule>
    <cfRule type="cellIs" dxfId="1" priority="3409" operator="greaterThan">
      <formula>120</formula>
    </cfRule>
    <cfRule type="containsText" dxfId="2" priority="125" operator="between" text="库存为">
      <formula>NOT(ISERROR(SEARCH("库存为",AU3165)))</formula>
    </cfRule>
  </conditionalFormatting>
  <conditionalFormatting sqref="AU3166">
    <cfRule type="cellIs" dxfId="0" priority="6692" operator="lessThan">
      <formula>20</formula>
    </cfRule>
    <cfRule type="cellIs" dxfId="1" priority="3408" operator="greaterThan">
      <formula>120</formula>
    </cfRule>
    <cfRule type="containsText" dxfId="2" priority="124" operator="between" text="库存为">
      <formula>NOT(ISERROR(SEARCH("库存为",AU3166)))</formula>
    </cfRule>
  </conditionalFormatting>
  <conditionalFormatting sqref="AU3167">
    <cfRule type="cellIs" dxfId="0" priority="6691" operator="lessThan">
      <formula>20</formula>
    </cfRule>
    <cfRule type="cellIs" dxfId="1" priority="3407" operator="greaterThan">
      <formula>120</formula>
    </cfRule>
    <cfRule type="containsText" dxfId="2" priority="123" operator="between" text="库存为">
      <formula>NOT(ISERROR(SEARCH("库存为",AU3167)))</formula>
    </cfRule>
  </conditionalFormatting>
  <conditionalFormatting sqref="AU3168">
    <cfRule type="cellIs" dxfId="0" priority="6690" operator="lessThan">
      <formula>20</formula>
    </cfRule>
    <cfRule type="cellIs" dxfId="1" priority="3406" operator="greaterThan">
      <formula>120</formula>
    </cfRule>
    <cfRule type="containsText" dxfId="2" priority="122" operator="between" text="库存为">
      <formula>NOT(ISERROR(SEARCH("库存为",AU3168)))</formula>
    </cfRule>
  </conditionalFormatting>
  <conditionalFormatting sqref="AU3169">
    <cfRule type="cellIs" dxfId="0" priority="6689" operator="lessThan">
      <formula>20</formula>
    </cfRule>
    <cfRule type="cellIs" dxfId="1" priority="3405" operator="greaterThan">
      <formula>120</formula>
    </cfRule>
    <cfRule type="containsText" dxfId="2" priority="121" operator="between" text="库存为">
      <formula>NOT(ISERROR(SEARCH("库存为",AU3169)))</formula>
    </cfRule>
  </conditionalFormatting>
  <conditionalFormatting sqref="AU3170">
    <cfRule type="cellIs" dxfId="0" priority="6688" operator="lessThan">
      <formula>20</formula>
    </cfRule>
    <cfRule type="cellIs" dxfId="1" priority="3404" operator="greaterThan">
      <formula>120</formula>
    </cfRule>
    <cfRule type="containsText" dxfId="2" priority="120" operator="between" text="库存为">
      <formula>NOT(ISERROR(SEARCH("库存为",AU3170)))</formula>
    </cfRule>
  </conditionalFormatting>
  <conditionalFormatting sqref="AU3171">
    <cfRule type="cellIs" dxfId="0" priority="6687" operator="lessThan">
      <formula>20</formula>
    </cfRule>
    <cfRule type="cellIs" dxfId="1" priority="3403" operator="greaterThan">
      <formula>120</formula>
    </cfRule>
    <cfRule type="containsText" dxfId="2" priority="119" operator="between" text="库存为">
      <formula>NOT(ISERROR(SEARCH("库存为",AU3171)))</formula>
    </cfRule>
  </conditionalFormatting>
  <conditionalFormatting sqref="AU3172">
    <cfRule type="cellIs" dxfId="0" priority="6686" operator="lessThan">
      <formula>20</formula>
    </cfRule>
    <cfRule type="cellIs" dxfId="1" priority="3402" operator="greaterThan">
      <formula>120</formula>
    </cfRule>
    <cfRule type="containsText" dxfId="2" priority="118" operator="between" text="库存为">
      <formula>NOT(ISERROR(SEARCH("库存为",AU3172)))</formula>
    </cfRule>
  </conditionalFormatting>
  <conditionalFormatting sqref="AU3173">
    <cfRule type="cellIs" dxfId="0" priority="6685" operator="lessThan">
      <formula>20</formula>
    </cfRule>
    <cfRule type="cellIs" dxfId="1" priority="3401" operator="greaterThan">
      <formula>120</formula>
    </cfRule>
    <cfRule type="containsText" dxfId="2" priority="117" operator="between" text="库存为">
      <formula>NOT(ISERROR(SEARCH("库存为",AU3173)))</formula>
    </cfRule>
  </conditionalFormatting>
  <conditionalFormatting sqref="AU3174">
    <cfRule type="cellIs" dxfId="0" priority="6684" operator="lessThan">
      <formula>20</formula>
    </cfRule>
    <cfRule type="cellIs" dxfId="1" priority="3400" operator="greaterThan">
      <formula>120</formula>
    </cfRule>
    <cfRule type="containsText" dxfId="2" priority="116" operator="between" text="库存为">
      <formula>NOT(ISERROR(SEARCH("库存为",AU3174)))</formula>
    </cfRule>
  </conditionalFormatting>
  <conditionalFormatting sqref="AU3175">
    <cfRule type="cellIs" dxfId="0" priority="6683" operator="lessThan">
      <formula>20</formula>
    </cfRule>
    <cfRule type="cellIs" dxfId="1" priority="3399" operator="greaterThan">
      <formula>120</formula>
    </cfRule>
    <cfRule type="containsText" dxfId="2" priority="115" operator="between" text="库存为">
      <formula>NOT(ISERROR(SEARCH("库存为",AU3175)))</formula>
    </cfRule>
  </conditionalFormatting>
  <conditionalFormatting sqref="AU3176">
    <cfRule type="cellIs" dxfId="0" priority="6682" operator="lessThan">
      <formula>20</formula>
    </cfRule>
    <cfRule type="cellIs" dxfId="1" priority="3398" operator="greaterThan">
      <formula>120</formula>
    </cfRule>
    <cfRule type="containsText" dxfId="2" priority="114" operator="between" text="库存为">
      <formula>NOT(ISERROR(SEARCH("库存为",AU3176)))</formula>
    </cfRule>
  </conditionalFormatting>
  <conditionalFormatting sqref="AU3177">
    <cfRule type="cellIs" dxfId="0" priority="6681" operator="lessThan">
      <formula>20</formula>
    </cfRule>
    <cfRule type="cellIs" dxfId="1" priority="3397" operator="greaterThan">
      <formula>120</formula>
    </cfRule>
    <cfRule type="containsText" dxfId="2" priority="113" operator="between" text="库存为">
      <formula>NOT(ISERROR(SEARCH("库存为",AU3177)))</formula>
    </cfRule>
  </conditionalFormatting>
  <conditionalFormatting sqref="AU3178">
    <cfRule type="cellIs" dxfId="0" priority="6680" operator="lessThan">
      <formula>20</formula>
    </cfRule>
    <cfRule type="cellIs" dxfId="1" priority="3396" operator="greaterThan">
      <formula>120</formula>
    </cfRule>
    <cfRule type="containsText" dxfId="2" priority="112" operator="between" text="库存为">
      <formula>NOT(ISERROR(SEARCH("库存为",AU3178)))</formula>
    </cfRule>
  </conditionalFormatting>
  <conditionalFormatting sqref="AU3179">
    <cfRule type="cellIs" dxfId="0" priority="6679" operator="lessThan">
      <formula>20</formula>
    </cfRule>
    <cfRule type="cellIs" dxfId="1" priority="3395" operator="greaterThan">
      <formula>120</formula>
    </cfRule>
    <cfRule type="containsText" dxfId="2" priority="111" operator="between" text="库存为">
      <formula>NOT(ISERROR(SEARCH("库存为",AU3179)))</formula>
    </cfRule>
  </conditionalFormatting>
  <conditionalFormatting sqref="AU3180">
    <cfRule type="cellIs" dxfId="0" priority="6678" operator="lessThan">
      <formula>20</formula>
    </cfRule>
    <cfRule type="cellIs" dxfId="1" priority="3394" operator="greaterThan">
      <formula>120</formula>
    </cfRule>
    <cfRule type="containsText" dxfId="2" priority="110" operator="between" text="库存为">
      <formula>NOT(ISERROR(SEARCH("库存为",AU3180)))</formula>
    </cfRule>
  </conditionalFormatting>
  <conditionalFormatting sqref="AU3181">
    <cfRule type="cellIs" dxfId="0" priority="6677" operator="lessThan">
      <formula>20</formula>
    </cfRule>
    <cfRule type="cellIs" dxfId="1" priority="3393" operator="greaterThan">
      <formula>120</formula>
    </cfRule>
    <cfRule type="containsText" dxfId="2" priority="109" operator="between" text="库存为">
      <formula>NOT(ISERROR(SEARCH("库存为",AU3181)))</formula>
    </cfRule>
  </conditionalFormatting>
  <conditionalFormatting sqref="AU3182">
    <cfRule type="cellIs" dxfId="0" priority="6676" operator="lessThan">
      <formula>20</formula>
    </cfRule>
    <cfRule type="cellIs" dxfId="1" priority="3392" operator="greaterThan">
      <formula>120</formula>
    </cfRule>
    <cfRule type="containsText" dxfId="2" priority="108" operator="between" text="库存为">
      <formula>NOT(ISERROR(SEARCH("库存为",AU3182)))</formula>
    </cfRule>
  </conditionalFormatting>
  <conditionalFormatting sqref="AU3183">
    <cfRule type="cellIs" dxfId="0" priority="6675" operator="lessThan">
      <formula>20</formula>
    </cfRule>
    <cfRule type="cellIs" dxfId="1" priority="3391" operator="greaterThan">
      <formula>120</formula>
    </cfRule>
    <cfRule type="containsText" dxfId="2" priority="107" operator="between" text="库存为">
      <formula>NOT(ISERROR(SEARCH("库存为",AU3183)))</formula>
    </cfRule>
  </conditionalFormatting>
  <conditionalFormatting sqref="AU3184">
    <cfRule type="cellIs" dxfId="0" priority="6674" operator="lessThan">
      <formula>20</formula>
    </cfRule>
    <cfRule type="cellIs" dxfId="1" priority="3390" operator="greaterThan">
      <formula>120</formula>
    </cfRule>
    <cfRule type="containsText" dxfId="2" priority="106" operator="between" text="库存为">
      <formula>NOT(ISERROR(SEARCH("库存为",AU3184)))</formula>
    </cfRule>
  </conditionalFormatting>
  <conditionalFormatting sqref="AU3185">
    <cfRule type="cellIs" dxfId="0" priority="6673" operator="lessThan">
      <formula>20</formula>
    </cfRule>
    <cfRule type="cellIs" dxfId="1" priority="3389" operator="greaterThan">
      <formula>120</formula>
    </cfRule>
    <cfRule type="containsText" dxfId="2" priority="105" operator="between" text="库存为">
      <formula>NOT(ISERROR(SEARCH("库存为",AU3185)))</formula>
    </cfRule>
  </conditionalFormatting>
  <conditionalFormatting sqref="AU3186">
    <cfRule type="cellIs" dxfId="0" priority="6672" operator="lessThan">
      <formula>20</formula>
    </cfRule>
    <cfRule type="cellIs" dxfId="1" priority="3388" operator="greaterThan">
      <formula>120</formula>
    </cfRule>
    <cfRule type="containsText" dxfId="2" priority="104" operator="between" text="库存为">
      <formula>NOT(ISERROR(SEARCH("库存为",AU3186)))</formula>
    </cfRule>
  </conditionalFormatting>
  <conditionalFormatting sqref="AU3187">
    <cfRule type="cellIs" dxfId="0" priority="6671" operator="lessThan">
      <formula>20</formula>
    </cfRule>
    <cfRule type="cellIs" dxfId="1" priority="3387" operator="greaterThan">
      <formula>120</formula>
    </cfRule>
    <cfRule type="containsText" dxfId="2" priority="103" operator="between" text="库存为">
      <formula>NOT(ISERROR(SEARCH("库存为",AU3187)))</formula>
    </cfRule>
  </conditionalFormatting>
  <conditionalFormatting sqref="AU3188">
    <cfRule type="cellIs" dxfId="0" priority="6670" operator="lessThan">
      <formula>20</formula>
    </cfRule>
    <cfRule type="cellIs" dxfId="1" priority="3386" operator="greaterThan">
      <formula>120</formula>
    </cfRule>
    <cfRule type="containsText" dxfId="2" priority="102" operator="between" text="库存为">
      <formula>NOT(ISERROR(SEARCH("库存为",AU3188)))</formula>
    </cfRule>
  </conditionalFormatting>
  <conditionalFormatting sqref="AU3189">
    <cfRule type="cellIs" dxfId="0" priority="6669" operator="lessThan">
      <formula>20</formula>
    </cfRule>
    <cfRule type="cellIs" dxfId="1" priority="3385" operator="greaterThan">
      <formula>120</formula>
    </cfRule>
    <cfRule type="containsText" dxfId="2" priority="101" operator="between" text="库存为">
      <formula>NOT(ISERROR(SEARCH("库存为",AU3189)))</formula>
    </cfRule>
  </conditionalFormatting>
  <conditionalFormatting sqref="AU3190">
    <cfRule type="cellIs" dxfId="0" priority="6668" operator="lessThan">
      <formula>20</formula>
    </cfRule>
    <cfRule type="cellIs" dxfId="1" priority="3384" operator="greaterThan">
      <formula>120</formula>
    </cfRule>
    <cfRule type="containsText" dxfId="2" priority="100" operator="between" text="库存为">
      <formula>NOT(ISERROR(SEARCH("库存为",AU3190)))</formula>
    </cfRule>
  </conditionalFormatting>
  <conditionalFormatting sqref="AU3191">
    <cfRule type="cellIs" dxfId="0" priority="6667" operator="lessThan">
      <formula>20</formula>
    </cfRule>
    <cfRule type="cellIs" dxfId="1" priority="3383" operator="greaterThan">
      <formula>120</formula>
    </cfRule>
    <cfRule type="containsText" dxfId="2" priority="99" operator="between" text="库存为">
      <formula>NOT(ISERROR(SEARCH("库存为",AU3191)))</formula>
    </cfRule>
  </conditionalFormatting>
  <conditionalFormatting sqref="AU3192">
    <cfRule type="cellIs" dxfId="0" priority="6666" operator="lessThan">
      <formula>20</formula>
    </cfRule>
    <cfRule type="cellIs" dxfId="1" priority="3382" operator="greaterThan">
      <formula>120</formula>
    </cfRule>
    <cfRule type="containsText" dxfId="2" priority="98" operator="between" text="库存为">
      <formula>NOT(ISERROR(SEARCH("库存为",AU3192)))</formula>
    </cfRule>
  </conditionalFormatting>
  <conditionalFormatting sqref="AU3193">
    <cfRule type="cellIs" dxfId="0" priority="6665" operator="lessThan">
      <formula>20</formula>
    </cfRule>
    <cfRule type="cellIs" dxfId="1" priority="3381" operator="greaterThan">
      <formula>120</formula>
    </cfRule>
    <cfRule type="containsText" dxfId="2" priority="97" operator="between" text="库存为">
      <formula>NOT(ISERROR(SEARCH("库存为",AU3193)))</formula>
    </cfRule>
  </conditionalFormatting>
  <conditionalFormatting sqref="AU3194">
    <cfRule type="cellIs" dxfId="0" priority="6664" operator="lessThan">
      <formula>20</formula>
    </cfRule>
    <cfRule type="cellIs" dxfId="1" priority="3380" operator="greaterThan">
      <formula>120</formula>
    </cfRule>
    <cfRule type="containsText" dxfId="2" priority="96" operator="between" text="库存为">
      <formula>NOT(ISERROR(SEARCH("库存为",AU3194)))</formula>
    </cfRule>
  </conditionalFormatting>
  <conditionalFormatting sqref="AU3195">
    <cfRule type="cellIs" dxfId="0" priority="6663" operator="lessThan">
      <formula>20</formula>
    </cfRule>
    <cfRule type="cellIs" dxfId="1" priority="3379" operator="greaterThan">
      <formula>120</formula>
    </cfRule>
    <cfRule type="containsText" dxfId="2" priority="95" operator="between" text="库存为">
      <formula>NOT(ISERROR(SEARCH("库存为",AU3195)))</formula>
    </cfRule>
  </conditionalFormatting>
  <conditionalFormatting sqref="AU3196">
    <cfRule type="cellIs" dxfId="0" priority="6662" operator="lessThan">
      <formula>20</formula>
    </cfRule>
    <cfRule type="cellIs" dxfId="1" priority="3378" operator="greaterThan">
      <formula>120</formula>
    </cfRule>
    <cfRule type="containsText" dxfId="2" priority="94" operator="between" text="库存为">
      <formula>NOT(ISERROR(SEARCH("库存为",AU3196)))</formula>
    </cfRule>
  </conditionalFormatting>
  <conditionalFormatting sqref="AU3197">
    <cfRule type="cellIs" dxfId="0" priority="6661" operator="lessThan">
      <formula>20</formula>
    </cfRule>
    <cfRule type="cellIs" dxfId="1" priority="3377" operator="greaterThan">
      <formula>120</formula>
    </cfRule>
    <cfRule type="containsText" dxfId="2" priority="93" operator="between" text="库存为">
      <formula>NOT(ISERROR(SEARCH("库存为",AU3197)))</formula>
    </cfRule>
  </conditionalFormatting>
  <conditionalFormatting sqref="AU3198">
    <cfRule type="cellIs" dxfId="0" priority="6660" operator="lessThan">
      <formula>20</formula>
    </cfRule>
    <cfRule type="cellIs" dxfId="1" priority="3376" operator="greaterThan">
      <formula>120</formula>
    </cfRule>
    <cfRule type="containsText" dxfId="2" priority="92" operator="between" text="库存为">
      <formula>NOT(ISERROR(SEARCH("库存为",AU3198)))</formula>
    </cfRule>
  </conditionalFormatting>
  <conditionalFormatting sqref="AU3199">
    <cfRule type="cellIs" dxfId="0" priority="6659" operator="lessThan">
      <formula>20</formula>
    </cfRule>
    <cfRule type="cellIs" dxfId="1" priority="3375" operator="greaterThan">
      <formula>120</formula>
    </cfRule>
    <cfRule type="containsText" dxfId="2" priority="91" operator="between" text="库存为">
      <formula>NOT(ISERROR(SEARCH("库存为",AU3199)))</formula>
    </cfRule>
  </conditionalFormatting>
  <conditionalFormatting sqref="AU3200">
    <cfRule type="cellIs" dxfId="0" priority="6658" operator="lessThan">
      <formula>20</formula>
    </cfRule>
    <cfRule type="cellIs" dxfId="1" priority="3374" operator="greaterThan">
      <formula>120</formula>
    </cfRule>
    <cfRule type="containsText" dxfId="2" priority="90" operator="between" text="库存为">
      <formula>NOT(ISERROR(SEARCH("库存为",AU3200)))</formula>
    </cfRule>
  </conditionalFormatting>
  <conditionalFormatting sqref="AU3201">
    <cfRule type="cellIs" dxfId="0" priority="6657" operator="lessThan">
      <formula>20</formula>
    </cfRule>
    <cfRule type="cellIs" dxfId="1" priority="3373" operator="greaterThan">
      <formula>120</formula>
    </cfRule>
    <cfRule type="containsText" dxfId="2" priority="89" operator="between" text="库存为">
      <formula>NOT(ISERROR(SEARCH("库存为",AU3201)))</formula>
    </cfRule>
  </conditionalFormatting>
  <conditionalFormatting sqref="AU3202">
    <cfRule type="cellIs" dxfId="0" priority="6656" operator="lessThan">
      <formula>20</formula>
    </cfRule>
    <cfRule type="cellIs" dxfId="1" priority="3372" operator="greaterThan">
      <formula>120</formula>
    </cfRule>
    <cfRule type="containsText" dxfId="2" priority="88" operator="between" text="库存为">
      <formula>NOT(ISERROR(SEARCH("库存为",AU3202)))</formula>
    </cfRule>
  </conditionalFormatting>
  <conditionalFormatting sqref="AU3203">
    <cfRule type="cellIs" dxfId="0" priority="6655" operator="lessThan">
      <formula>20</formula>
    </cfRule>
    <cfRule type="cellIs" dxfId="1" priority="3371" operator="greaterThan">
      <formula>120</formula>
    </cfRule>
    <cfRule type="containsText" dxfId="2" priority="87" operator="between" text="库存为">
      <formula>NOT(ISERROR(SEARCH("库存为",AU3203)))</formula>
    </cfRule>
  </conditionalFormatting>
  <conditionalFormatting sqref="AU3204">
    <cfRule type="cellIs" dxfId="0" priority="6654" operator="lessThan">
      <formula>20</formula>
    </cfRule>
    <cfRule type="cellIs" dxfId="1" priority="3370" operator="greaterThan">
      <formula>120</formula>
    </cfRule>
    <cfRule type="containsText" dxfId="2" priority="86" operator="between" text="库存为">
      <formula>NOT(ISERROR(SEARCH("库存为",AU3204)))</formula>
    </cfRule>
  </conditionalFormatting>
  <conditionalFormatting sqref="AU3205">
    <cfRule type="cellIs" dxfId="0" priority="6653" operator="lessThan">
      <formula>20</formula>
    </cfRule>
    <cfRule type="cellIs" dxfId="1" priority="3369" operator="greaterThan">
      <formula>120</formula>
    </cfRule>
    <cfRule type="containsText" dxfId="2" priority="85" operator="between" text="库存为">
      <formula>NOT(ISERROR(SEARCH("库存为",AU3205)))</formula>
    </cfRule>
  </conditionalFormatting>
  <conditionalFormatting sqref="AU3206">
    <cfRule type="cellIs" dxfId="0" priority="6652" operator="lessThan">
      <formula>20</formula>
    </cfRule>
    <cfRule type="cellIs" dxfId="1" priority="3368" operator="greaterThan">
      <formula>120</formula>
    </cfRule>
    <cfRule type="containsText" dxfId="2" priority="84" operator="between" text="库存为">
      <formula>NOT(ISERROR(SEARCH("库存为",AU3206)))</formula>
    </cfRule>
  </conditionalFormatting>
  <conditionalFormatting sqref="AU3207">
    <cfRule type="cellIs" dxfId="0" priority="6651" operator="lessThan">
      <formula>20</formula>
    </cfRule>
    <cfRule type="cellIs" dxfId="1" priority="3367" operator="greaterThan">
      <formula>120</formula>
    </cfRule>
    <cfRule type="containsText" dxfId="2" priority="83" operator="between" text="库存为">
      <formula>NOT(ISERROR(SEARCH("库存为",AU3207)))</formula>
    </cfRule>
  </conditionalFormatting>
  <conditionalFormatting sqref="AU3208">
    <cfRule type="cellIs" dxfId="0" priority="6650" operator="lessThan">
      <formula>20</formula>
    </cfRule>
    <cfRule type="cellIs" dxfId="1" priority="3366" operator="greaterThan">
      <formula>120</formula>
    </cfRule>
    <cfRule type="containsText" dxfId="2" priority="82" operator="between" text="库存为">
      <formula>NOT(ISERROR(SEARCH("库存为",AU3208)))</formula>
    </cfRule>
  </conditionalFormatting>
  <conditionalFormatting sqref="AU3209">
    <cfRule type="cellIs" dxfId="0" priority="6649" operator="lessThan">
      <formula>20</formula>
    </cfRule>
    <cfRule type="cellIs" dxfId="1" priority="3365" operator="greaterThan">
      <formula>120</formula>
    </cfRule>
    <cfRule type="containsText" dxfId="2" priority="81" operator="between" text="库存为">
      <formula>NOT(ISERROR(SEARCH("库存为",AU3209)))</formula>
    </cfRule>
  </conditionalFormatting>
  <conditionalFormatting sqref="AU3210">
    <cfRule type="cellIs" dxfId="0" priority="6648" operator="lessThan">
      <formula>20</formula>
    </cfRule>
    <cfRule type="cellIs" dxfId="1" priority="3364" operator="greaterThan">
      <formula>120</formula>
    </cfRule>
    <cfRule type="containsText" dxfId="2" priority="80" operator="between" text="库存为">
      <formula>NOT(ISERROR(SEARCH("库存为",AU3210)))</formula>
    </cfRule>
  </conditionalFormatting>
  <conditionalFormatting sqref="AU3211">
    <cfRule type="cellIs" dxfId="0" priority="6647" operator="lessThan">
      <formula>20</formula>
    </cfRule>
    <cfRule type="cellIs" dxfId="1" priority="3363" operator="greaterThan">
      <formula>120</formula>
    </cfRule>
    <cfRule type="containsText" dxfId="2" priority="79" operator="between" text="库存为">
      <formula>NOT(ISERROR(SEARCH("库存为",AU3211)))</formula>
    </cfRule>
  </conditionalFormatting>
  <conditionalFormatting sqref="AU3212">
    <cfRule type="cellIs" dxfId="0" priority="6646" operator="lessThan">
      <formula>20</formula>
    </cfRule>
    <cfRule type="cellIs" dxfId="1" priority="3362" operator="greaterThan">
      <formula>120</formula>
    </cfRule>
    <cfRule type="containsText" dxfId="2" priority="78" operator="between" text="库存为">
      <formula>NOT(ISERROR(SEARCH("库存为",AU3212)))</formula>
    </cfRule>
  </conditionalFormatting>
  <conditionalFormatting sqref="AU3213">
    <cfRule type="cellIs" dxfId="0" priority="6645" operator="lessThan">
      <formula>20</formula>
    </cfRule>
    <cfRule type="cellIs" dxfId="1" priority="3361" operator="greaterThan">
      <formula>120</formula>
    </cfRule>
    <cfRule type="containsText" dxfId="2" priority="77" operator="between" text="库存为">
      <formula>NOT(ISERROR(SEARCH("库存为",AU3213)))</formula>
    </cfRule>
  </conditionalFormatting>
  <conditionalFormatting sqref="AU3214">
    <cfRule type="cellIs" dxfId="0" priority="6644" operator="lessThan">
      <formula>20</formula>
    </cfRule>
    <cfRule type="cellIs" dxfId="1" priority="3360" operator="greaterThan">
      <formula>120</formula>
    </cfRule>
    <cfRule type="containsText" dxfId="2" priority="76" operator="between" text="库存为">
      <formula>NOT(ISERROR(SEARCH("库存为",AU3214)))</formula>
    </cfRule>
  </conditionalFormatting>
  <conditionalFormatting sqref="AU3215">
    <cfRule type="cellIs" dxfId="0" priority="6643" operator="lessThan">
      <formula>20</formula>
    </cfRule>
    <cfRule type="cellIs" dxfId="1" priority="3359" operator="greaterThan">
      <formula>120</formula>
    </cfRule>
    <cfRule type="containsText" dxfId="2" priority="75" operator="between" text="库存为">
      <formula>NOT(ISERROR(SEARCH("库存为",AU3215)))</formula>
    </cfRule>
  </conditionalFormatting>
  <conditionalFormatting sqref="AU3216">
    <cfRule type="cellIs" dxfId="0" priority="6642" operator="lessThan">
      <formula>20</formula>
    </cfRule>
    <cfRule type="cellIs" dxfId="1" priority="3358" operator="greaterThan">
      <formula>120</formula>
    </cfRule>
    <cfRule type="containsText" dxfId="2" priority="74" operator="between" text="库存为">
      <formula>NOT(ISERROR(SEARCH("库存为",AU3216)))</formula>
    </cfRule>
  </conditionalFormatting>
  <conditionalFormatting sqref="AU3217">
    <cfRule type="cellIs" dxfId="0" priority="6641" operator="lessThan">
      <formula>20</formula>
    </cfRule>
    <cfRule type="cellIs" dxfId="1" priority="3357" operator="greaterThan">
      <formula>120</formula>
    </cfRule>
    <cfRule type="containsText" dxfId="2" priority="73" operator="between" text="库存为">
      <formula>NOT(ISERROR(SEARCH("库存为",AU3217)))</formula>
    </cfRule>
  </conditionalFormatting>
  <conditionalFormatting sqref="AU3218">
    <cfRule type="cellIs" dxfId="0" priority="6640" operator="lessThan">
      <formula>20</formula>
    </cfRule>
    <cfRule type="cellIs" dxfId="1" priority="3356" operator="greaterThan">
      <formula>120</formula>
    </cfRule>
    <cfRule type="containsText" dxfId="2" priority="72" operator="between" text="库存为">
      <formula>NOT(ISERROR(SEARCH("库存为",AU3218)))</formula>
    </cfRule>
  </conditionalFormatting>
  <conditionalFormatting sqref="AU3219">
    <cfRule type="cellIs" dxfId="0" priority="6639" operator="lessThan">
      <formula>20</formula>
    </cfRule>
    <cfRule type="cellIs" dxfId="1" priority="3355" operator="greaterThan">
      <formula>120</formula>
    </cfRule>
    <cfRule type="containsText" dxfId="2" priority="71" operator="between" text="库存为">
      <formula>NOT(ISERROR(SEARCH("库存为",AU3219)))</formula>
    </cfRule>
  </conditionalFormatting>
  <conditionalFormatting sqref="AU3220">
    <cfRule type="cellIs" dxfId="0" priority="6638" operator="lessThan">
      <formula>20</formula>
    </cfRule>
    <cfRule type="cellIs" dxfId="1" priority="3354" operator="greaterThan">
      <formula>120</formula>
    </cfRule>
    <cfRule type="containsText" dxfId="2" priority="70" operator="between" text="库存为">
      <formula>NOT(ISERROR(SEARCH("库存为",AU3220)))</formula>
    </cfRule>
  </conditionalFormatting>
  <conditionalFormatting sqref="AU3221">
    <cfRule type="cellIs" dxfId="0" priority="6637" operator="lessThan">
      <formula>20</formula>
    </cfRule>
    <cfRule type="cellIs" dxfId="1" priority="3353" operator="greaterThan">
      <formula>120</formula>
    </cfRule>
    <cfRule type="containsText" dxfId="2" priority="69" operator="between" text="库存为">
      <formula>NOT(ISERROR(SEARCH("库存为",AU3221)))</formula>
    </cfRule>
  </conditionalFormatting>
  <conditionalFormatting sqref="AU3222">
    <cfRule type="cellIs" dxfId="0" priority="6636" operator="lessThan">
      <formula>20</formula>
    </cfRule>
    <cfRule type="cellIs" dxfId="1" priority="3352" operator="greaterThan">
      <formula>120</formula>
    </cfRule>
    <cfRule type="containsText" dxfId="2" priority="68" operator="between" text="库存为">
      <formula>NOT(ISERROR(SEARCH("库存为",AU3222)))</formula>
    </cfRule>
  </conditionalFormatting>
  <conditionalFormatting sqref="AU3223">
    <cfRule type="cellIs" dxfId="0" priority="6635" operator="lessThan">
      <formula>20</formula>
    </cfRule>
    <cfRule type="cellIs" dxfId="1" priority="3351" operator="greaterThan">
      <formula>120</formula>
    </cfRule>
    <cfRule type="containsText" dxfId="2" priority="67" operator="between" text="库存为">
      <formula>NOT(ISERROR(SEARCH("库存为",AU3223)))</formula>
    </cfRule>
  </conditionalFormatting>
  <conditionalFormatting sqref="AU3224">
    <cfRule type="cellIs" dxfId="0" priority="6634" operator="lessThan">
      <formula>20</formula>
    </cfRule>
    <cfRule type="cellIs" dxfId="1" priority="3350" operator="greaterThan">
      <formula>120</formula>
    </cfRule>
    <cfRule type="containsText" dxfId="2" priority="66" operator="between" text="库存为">
      <formula>NOT(ISERROR(SEARCH("库存为",AU3224)))</formula>
    </cfRule>
  </conditionalFormatting>
  <conditionalFormatting sqref="AU3225">
    <cfRule type="cellIs" dxfId="0" priority="6633" operator="lessThan">
      <formula>20</formula>
    </cfRule>
    <cfRule type="cellIs" dxfId="1" priority="3349" operator="greaterThan">
      <formula>120</formula>
    </cfRule>
    <cfRule type="containsText" dxfId="2" priority="65" operator="between" text="库存为">
      <formula>NOT(ISERROR(SEARCH("库存为",AU3225)))</formula>
    </cfRule>
  </conditionalFormatting>
  <conditionalFormatting sqref="AU3226">
    <cfRule type="cellIs" dxfId="0" priority="6632" operator="lessThan">
      <formula>20</formula>
    </cfRule>
    <cfRule type="cellIs" dxfId="1" priority="3348" operator="greaterThan">
      <formula>120</formula>
    </cfRule>
    <cfRule type="containsText" dxfId="2" priority="64" operator="between" text="库存为">
      <formula>NOT(ISERROR(SEARCH("库存为",AU3226)))</formula>
    </cfRule>
  </conditionalFormatting>
  <conditionalFormatting sqref="AU3227">
    <cfRule type="cellIs" dxfId="0" priority="6631" operator="lessThan">
      <formula>20</formula>
    </cfRule>
    <cfRule type="cellIs" dxfId="1" priority="3347" operator="greaterThan">
      <formula>120</formula>
    </cfRule>
    <cfRule type="containsText" dxfId="2" priority="63" operator="between" text="库存为">
      <formula>NOT(ISERROR(SEARCH("库存为",AU3227)))</formula>
    </cfRule>
  </conditionalFormatting>
  <conditionalFormatting sqref="AU3228">
    <cfRule type="cellIs" dxfId="0" priority="6630" operator="lessThan">
      <formula>20</formula>
    </cfRule>
    <cfRule type="cellIs" dxfId="1" priority="3346" operator="greaterThan">
      <formula>120</formula>
    </cfRule>
    <cfRule type="containsText" dxfId="2" priority="62" operator="between" text="库存为">
      <formula>NOT(ISERROR(SEARCH("库存为",AU3228)))</formula>
    </cfRule>
  </conditionalFormatting>
  <conditionalFormatting sqref="AU3229">
    <cfRule type="cellIs" dxfId="0" priority="6629" operator="lessThan">
      <formula>20</formula>
    </cfRule>
    <cfRule type="cellIs" dxfId="1" priority="3345" operator="greaterThan">
      <formula>120</formula>
    </cfRule>
    <cfRule type="containsText" dxfId="2" priority="61" operator="between" text="库存为">
      <formula>NOT(ISERROR(SEARCH("库存为",AU3229)))</formula>
    </cfRule>
  </conditionalFormatting>
  <conditionalFormatting sqref="AU3230">
    <cfRule type="cellIs" dxfId="0" priority="6628" operator="lessThan">
      <formula>20</formula>
    </cfRule>
    <cfRule type="cellIs" dxfId="1" priority="3344" operator="greaterThan">
      <formula>120</formula>
    </cfRule>
    <cfRule type="containsText" dxfId="2" priority="60" operator="between" text="库存为">
      <formula>NOT(ISERROR(SEARCH("库存为",AU3230)))</formula>
    </cfRule>
  </conditionalFormatting>
  <conditionalFormatting sqref="AU3231">
    <cfRule type="cellIs" dxfId="0" priority="6627" operator="lessThan">
      <formula>20</formula>
    </cfRule>
    <cfRule type="cellIs" dxfId="1" priority="3343" operator="greaterThan">
      <formula>120</formula>
    </cfRule>
    <cfRule type="containsText" dxfId="2" priority="59" operator="between" text="库存为">
      <formula>NOT(ISERROR(SEARCH("库存为",AU3231)))</formula>
    </cfRule>
  </conditionalFormatting>
  <conditionalFormatting sqref="AU3232">
    <cfRule type="cellIs" dxfId="0" priority="6626" operator="lessThan">
      <formula>20</formula>
    </cfRule>
    <cfRule type="cellIs" dxfId="1" priority="3342" operator="greaterThan">
      <formula>120</formula>
    </cfRule>
    <cfRule type="containsText" dxfId="2" priority="58" operator="between" text="库存为">
      <formula>NOT(ISERROR(SEARCH("库存为",AU3232)))</formula>
    </cfRule>
  </conditionalFormatting>
  <conditionalFormatting sqref="AU3233">
    <cfRule type="cellIs" dxfId="0" priority="6625" operator="lessThan">
      <formula>20</formula>
    </cfRule>
    <cfRule type="cellIs" dxfId="1" priority="3341" operator="greaterThan">
      <formula>120</formula>
    </cfRule>
    <cfRule type="containsText" dxfId="2" priority="57" operator="between" text="库存为">
      <formula>NOT(ISERROR(SEARCH("库存为",AU3233)))</formula>
    </cfRule>
  </conditionalFormatting>
  <conditionalFormatting sqref="AU3234">
    <cfRule type="cellIs" dxfId="0" priority="6624" operator="lessThan">
      <formula>20</formula>
    </cfRule>
    <cfRule type="cellIs" dxfId="1" priority="3340" operator="greaterThan">
      <formula>120</formula>
    </cfRule>
    <cfRule type="containsText" dxfId="2" priority="56" operator="between" text="库存为">
      <formula>NOT(ISERROR(SEARCH("库存为",AU3234)))</formula>
    </cfRule>
  </conditionalFormatting>
  <conditionalFormatting sqref="AU3235">
    <cfRule type="cellIs" dxfId="0" priority="6623" operator="lessThan">
      <formula>20</formula>
    </cfRule>
    <cfRule type="cellIs" dxfId="1" priority="3339" operator="greaterThan">
      <formula>120</formula>
    </cfRule>
    <cfRule type="containsText" dxfId="2" priority="55" operator="between" text="库存为">
      <formula>NOT(ISERROR(SEARCH("库存为",AU3235)))</formula>
    </cfRule>
  </conditionalFormatting>
  <conditionalFormatting sqref="AU3236">
    <cfRule type="cellIs" dxfId="0" priority="6622" operator="lessThan">
      <formula>20</formula>
    </cfRule>
    <cfRule type="cellIs" dxfId="1" priority="3338" operator="greaterThan">
      <formula>120</formula>
    </cfRule>
    <cfRule type="containsText" dxfId="2" priority="54" operator="between" text="库存为">
      <formula>NOT(ISERROR(SEARCH("库存为",AU3236)))</formula>
    </cfRule>
  </conditionalFormatting>
  <conditionalFormatting sqref="AU3237">
    <cfRule type="cellIs" dxfId="0" priority="6621" operator="lessThan">
      <formula>20</formula>
    </cfRule>
    <cfRule type="cellIs" dxfId="1" priority="3337" operator="greaterThan">
      <formula>120</formula>
    </cfRule>
    <cfRule type="containsText" dxfId="2" priority="53" operator="between" text="库存为">
      <formula>NOT(ISERROR(SEARCH("库存为",AU3237)))</formula>
    </cfRule>
  </conditionalFormatting>
  <conditionalFormatting sqref="AU3238">
    <cfRule type="cellIs" dxfId="0" priority="6620" operator="lessThan">
      <formula>20</formula>
    </cfRule>
    <cfRule type="cellIs" dxfId="1" priority="3336" operator="greaterThan">
      <formula>120</formula>
    </cfRule>
    <cfRule type="containsText" dxfId="2" priority="52" operator="between" text="库存为">
      <formula>NOT(ISERROR(SEARCH("库存为",AU3238)))</formula>
    </cfRule>
  </conditionalFormatting>
  <conditionalFormatting sqref="AU3239">
    <cfRule type="cellIs" dxfId="0" priority="6619" operator="lessThan">
      <formula>20</formula>
    </cfRule>
    <cfRule type="cellIs" dxfId="1" priority="3335" operator="greaterThan">
      <formula>120</formula>
    </cfRule>
    <cfRule type="containsText" dxfId="2" priority="51" operator="between" text="库存为">
      <formula>NOT(ISERROR(SEARCH("库存为",AU3239)))</formula>
    </cfRule>
  </conditionalFormatting>
  <conditionalFormatting sqref="AU3240">
    <cfRule type="cellIs" dxfId="0" priority="6618" operator="lessThan">
      <formula>20</formula>
    </cfRule>
    <cfRule type="cellIs" dxfId="1" priority="3334" operator="greaterThan">
      <formula>120</formula>
    </cfRule>
    <cfRule type="containsText" dxfId="2" priority="50" operator="between" text="库存为">
      <formula>NOT(ISERROR(SEARCH("库存为",AU3240)))</formula>
    </cfRule>
  </conditionalFormatting>
  <conditionalFormatting sqref="AU3241">
    <cfRule type="cellIs" dxfId="0" priority="6617" operator="lessThan">
      <formula>20</formula>
    </cfRule>
    <cfRule type="cellIs" dxfId="1" priority="3333" operator="greaterThan">
      <formula>120</formula>
    </cfRule>
    <cfRule type="containsText" dxfId="2" priority="49" operator="between" text="库存为">
      <formula>NOT(ISERROR(SEARCH("库存为",AU3241)))</formula>
    </cfRule>
  </conditionalFormatting>
  <conditionalFormatting sqref="AU3242">
    <cfRule type="cellIs" dxfId="0" priority="6616" operator="lessThan">
      <formula>20</formula>
    </cfRule>
    <cfRule type="cellIs" dxfId="1" priority="3332" operator="greaterThan">
      <formula>120</formula>
    </cfRule>
    <cfRule type="containsText" dxfId="2" priority="48" operator="between" text="库存为">
      <formula>NOT(ISERROR(SEARCH("库存为",AU3242)))</formula>
    </cfRule>
  </conditionalFormatting>
  <conditionalFormatting sqref="AU3243">
    <cfRule type="cellIs" dxfId="0" priority="6615" operator="lessThan">
      <formula>20</formula>
    </cfRule>
    <cfRule type="cellIs" dxfId="1" priority="3331" operator="greaterThan">
      <formula>120</formula>
    </cfRule>
    <cfRule type="containsText" dxfId="2" priority="47" operator="between" text="库存为">
      <formula>NOT(ISERROR(SEARCH("库存为",AU3243)))</formula>
    </cfRule>
  </conditionalFormatting>
  <conditionalFormatting sqref="AU3244">
    <cfRule type="cellIs" dxfId="0" priority="6614" operator="lessThan">
      <formula>20</formula>
    </cfRule>
    <cfRule type="cellIs" dxfId="1" priority="3330" operator="greaterThan">
      <formula>120</formula>
    </cfRule>
    <cfRule type="containsText" dxfId="2" priority="46" operator="between" text="库存为">
      <formula>NOT(ISERROR(SEARCH("库存为",AU3244)))</formula>
    </cfRule>
  </conditionalFormatting>
  <conditionalFormatting sqref="AU3245">
    <cfRule type="cellIs" dxfId="0" priority="6613" operator="lessThan">
      <formula>20</formula>
    </cfRule>
    <cfRule type="cellIs" dxfId="1" priority="3329" operator="greaterThan">
      <formula>120</formula>
    </cfRule>
    <cfRule type="containsText" dxfId="2" priority="45" operator="between" text="库存为">
      <formula>NOT(ISERROR(SEARCH("库存为",AU3245)))</formula>
    </cfRule>
  </conditionalFormatting>
  <conditionalFormatting sqref="AU3246">
    <cfRule type="cellIs" dxfId="0" priority="6612" operator="lessThan">
      <formula>20</formula>
    </cfRule>
    <cfRule type="cellIs" dxfId="1" priority="3328" operator="greaterThan">
      <formula>120</formula>
    </cfRule>
    <cfRule type="containsText" dxfId="2" priority="44" operator="between" text="库存为">
      <formula>NOT(ISERROR(SEARCH("库存为",AU3246)))</formula>
    </cfRule>
  </conditionalFormatting>
  <conditionalFormatting sqref="AU3247">
    <cfRule type="cellIs" dxfId="0" priority="6611" operator="lessThan">
      <formula>20</formula>
    </cfRule>
    <cfRule type="cellIs" dxfId="1" priority="3327" operator="greaterThan">
      <formula>120</formula>
    </cfRule>
    <cfRule type="containsText" dxfId="2" priority="43" operator="between" text="库存为">
      <formula>NOT(ISERROR(SEARCH("库存为",AU3247)))</formula>
    </cfRule>
  </conditionalFormatting>
  <conditionalFormatting sqref="AU3248">
    <cfRule type="cellIs" dxfId="0" priority="6610" operator="lessThan">
      <formula>20</formula>
    </cfRule>
    <cfRule type="cellIs" dxfId="1" priority="3326" operator="greaterThan">
      <formula>120</formula>
    </cfRule>
    <cfRule type="containsText" dxfId="2" priority="42" operator="between" text="库存为">
      <formula>NOT(ISERROR(SEARCH("库存为",AU3248)))</formula>
    </cfRule>
  </conditionalFormatting>
  <conditionalFormatting sqref="AU3249">
    <cfRule type="cellIs" dxfId="0" priority="6609" operator="lessThan">
      <formula>20</formula>
    </cfRule>
    <cfRule type="cellIs" dxfId="1" priority="3325" operator="greaterThan">
      <formula>120</formula>
    </cfRule>
    <cfRule type="containsText" dxfId="2" priority="41" operator="between" text="库存为">
      <formula>NOT(ISERROR(SEARCH("库存为",AU3249)))</formula>
    </cfRule>
  </conditionalFormatting>
  <conditionalFormatting sqref="AU3250">
    <cfRule type="cellIs" dxfId="0" priority="6608" operator="lessThan">
      <formula>20</formula>
    </cfRule>
    <cfRule type="cellIs" dxfId="1" priority="3324" operator="greaterThan">
      <formula>120</formula>
    </cfRule>
    <cfRule type="containsText" dxfId="2" priority="40" operator="between" text="库存为">
      <formula>NOT(ISERROR(SEARCH("库存为",AU3250)))</formula>
    </cfRule>
  </conditionalFormatting>
  <conditionalFormatting sqref="AU3251">
    <cfRule type="cellIs" dxfId="0" priority="6607" operator="lessThan">
      <formula>20</formula>
    </cfRule>
    <cfRule type="cellIs" dxfId="1" priority="3323" operator="greaterThan">
      <formula>120</formula>
    </cfRule>
    <cfRule type="containsText" dxfId="2" priority="39" operator="between" text="库存为">
      <formula>NOT(ISERROR(SEARCH("库存为",AU3251)))</formula>
    </cfRule>
  </conditionalFormatting>
  <conditionalFormatting sqref="AU3252">
    <cfRule type="cellIs" dxfId="0" priority="6606" operator="lessThan">
      <formula>20</formula>
    </cfRule>
    <cfRule type="cellIs" dxfId="1" priority="3322" operator="greaterThan">
      <formula>120</formula>
    </cfRule>
    <cfRule type="containsText" dxfId="2" priority="38" operator="between" text="库存为">
      <formula>NOT(ISERROR(SEARCH("库存为",AU3252)))</formula>
    </cfRule>
  </conditionalFormatting>
  <conditionalFormatting sqref="AU3253">
    <cfRule type="cellIs" dxfId="0" priority="6605" operator="lessThan">
      <formula>20</formula>
    </cfRule>
    <cfRule type="cellIs" dxfId="1" priority="3321" operator="greaterThan">
      <formula>120</formula>
    </cfRule>
    <cfRule type="containsText" dxfId="2" priority="37" operator="between" text="库存为">
      <formula>NOT(ISERROR(SEARCH("库存为",AU3253)))</formula>
    </cfRule>
  </conditionalFormatting>
  <conditionalFormatting sqref="AU3254">
    <cfRule type="cellIs" dxfId="0" priority="6604" operator="lessThan">
      <formula>20</formula>
    </cfRule>
    <cfRule type="cellIs" dxfId="1" priority="3320" operator="greaterThan">
      <formula>120</formula>
    </cfRule>
    <cfRule type="containsText" dxfId="2" priority="36" operator="between" text="库存为">
      <formula>NOT(ISERROR(SEARCH("库存为",AU3254)))</formula>
    </cfRule>
  </conditionalFormatting>
  <conditionalFormatting sqref="AU3255">
    <cfRule type="cellIs" dxfId="0" priority="6603" operator="lessThan">
      <formula>20</formula>
    </cfRule>
    <cfRule type="cellIs" dxfId="1" priority="3319" operator="greaterThan">
      <formula>120</formula>
    </cfRule>
    <cfRule type="containsText" dxfId="2" priority="35" operator="between" text="库存为">
      <formula>NOT(ISERROR(SEARCH("库存为",AU3255)))</formula>
    </cfRule>
  </conditionalFormatting>
  <conditionalFormatting sqref="AU3256">
    <cfRule type="cellIs" dxfId="0" priority="6602" operator="lessThan">
      <formula>20</formula>
    </cfRule>
    <cfRule type="cellIs" dxfId="1" priority="3318" operator="greaterThan">
      <formula>120</formula>
    </cfRule>
    <cfRule type="containsText" dxfId="2" priority="34" operator="between" text="库存为">
      <formula>NOT(ISERROR(SEARCH("库存为",AU3256)))</formula>
    </cfRule>
  </conditionalFormatting>
  <conditionalFormatting sqref="AU3257">
    <cfRule type="cellIs" dxfId="0" priority="6601" operator="lessThan">
      <formula>20</formula>
    </cfRule>
    <cfRule type="cellIs" dxfId="1" priority="3317" operator="greaterThan">
      <formula>120</formula>
    </cfRule>
    <cfRule type="containsText" dxfId="2" priority="33" operator="between" text="库存为">
      <formula>NOT(ISERROR(SEARCH("库存为",AU3257)))</formula>
    </cfRule>
  </conditionalFormatting>
  <conditionalFormatting sqref="AU3258">
    <cfRule type="cellIs" dxfId="0" priority="6600" operator="lessThan">
      <formula>20</formula>
    </cfRule>
    <cfRule type="cellIs" dxfId="1" priority="3316" operator="greaterThan">
      <formula>120</formula>
    </cfRule>
    <cfRule type="containsText" dxfId="2" priority="32" operator="between" text="库存为">
      <formula>NOT(ISERROR(SEARCH("库存为",AU3258)))</formula>
    </cfRule>
  </conditionalFormatting>
  <conditionalFormatting sqref="AU3259">
    <cfRule type="cellIs" dxfId="0" priority="6599" operator="lessThan">
      <formula>20</formula>
    </cfRule>
    <cfRule type="cellIs" dxfId="1" priority="3315" operator="greaterThan">
      <formula>120</formula>
    </cfRule>
    <cfRule type="containsText" dxfId="2" priority="31" operator="between" text="库存为">
      <formula>NOT(ISERROR(SEARCH("库存为",AU3259)))</formula>
    </cfRule>
  </conditionalFormatting>
  <conditionalFormatting sqref="AU3260">
    <cfRule type="cellIs" dxfId="0" priority="6598" operator="lessThan">
      <formula>20</formula>
    </cfRule>
    <cfRule type="cellIs" dxfId="1" priority="3314" operator="greaterThan">
      <formula>120</formula>
    </cfRule>
    <cfRule type="containsText" dxfId="2" priority="30" operator="between" text="库存为">
      <formula>NOT(ISERROR(SEARCH("库存为",AU3260)))</formula>
    </cfRule>
  </conditionalFormatting>
  <conditionalFormatting sqref="AU3261">
    <cfRule type="cellIs" dxfId="0" priority="6597" operator="lessThan">
      <formula>20</formula>
    </cfRule>
    <cfRule type="cellIs" dxfId="1" priority="3313" operator="greaterThan">
      <formula>120</formula>
    </cfRule>
    <cfRule type="containsText" dxfId="2" priority="29" operator="between" text="库存为">
      <formula>NOT(ISERROR(SEARCH("库存为",AU3261)))</formula>
    </cfRule>
  </conditionalFormatting>
  <conditionalFormatting sqref="AU3262">
    <cfRule type="cellIs" dxfId="0" priority="6596" operator="lessThan">
      <formula>20</formula>
    </cfRule>
    <cfRule type="cellIs" dxfId="1" priority="3312" operator="greaterThan">
      <formula>120</formula>
    </cfRule>
    <cfRule type="containsText" dxfId="2" priority="28" operator="between" text="库存为">
      <formula>NOT(ISERROR(SEARCH("库存为",AU3262)))</formula>
    </cfRule>
  </conditionalFormatting>
  <conditionalFormatting sqref="AU3263">
    <cfRule type="cellIs" dxfId="0" priority="6595" operator="lessThan">
      <formula>20</formula>
    </cfRule>
    <cfRule type="cellIs" dxfId="1" priority="3311" operator="greaterThan">
      <formula>120</formula>
    </cfRule>
    <cfRule type="containsText" dxfId="2" priority="27" operator="between" text="库存为">
      <formula>NOT(ISERROR(SEARCH("库存为",AU3263)))</formula>
    </cfRule>
  </conditionalFormatting>
  <conditionalFormatting sqref="AU3264">
    <cfRule type="cellIs" dxfId="0" priority="6594" operator="lessThan">
      <formula>20</formula>
    </cfRule>
    <cfRule type="cellIs" dxfId="1" priority="3310" operator="greaterThan">
      <formula>120</formula>
    </cfRule>
    <cfRule type="containsText" dxfId="2" priority="26" operator="between" text="库存为">
      <formula>NOT(ISERROR(SEARCH("库存为",AU3264)))</formula>
    </cfRule>
  </conditionalFormatting>
  <conditionalFormatting sqref="AU3265">
    <cfRule type="cellIs" dxfId="0" priority="6593" operator="lessThan">
      <formula>20</formula>
    </cfRule>
    <cfRule type="cellIs" dxfId="1" priority="3309" operator="greaterThan">
      <formula>120</formula>
    </cfRule>
    <cfRule type="containsText" dxfId="2" priority="25" operator="between" text="库存为">
      <formula>NOT(ISERROR(SEARCH("库存为",AU3265)))</formula>
    </cfRule>
  </conditionalFormatting>
  <conditionalFormatting sqref="AU3266">
    <cfRule type="cellIs" dxfId="0" priority="6592" operator="lessThan">
      <formula>20</formula>
    </cfRule>
    <cfRule type="cellIs" dxfId="1" priority="3308" operator="greaterThan">
      <formula>120</formula>
    </cfRule>
    <cfRule type="containsText" dxfId="2" priority="24" operator="between" text="库存为">
      <formula>NOT(ISERROR(SEARCH("库存为",AU3266)))</formula>
    </cfRule>
  </conditionalFormatting>
  <conditionalFormatting sqref="AU3267">
    <cfRule type="cellIs" dxfId="0" priority="6591" operator="lessThan">
      <formula>20</formula>
    </cfRule>
    <cfRule type="cellIs" dxfId="1" priority="3307" operator="greaterThan">
      <formula>120</formula>
    </cfRule>
    <cfRule type="containsText" dxfId="2" priority="23" operator="between" text="库存为">
      <formula>NOT(ISERROR(SEARCH("库存为",AU3267)))</formula>
    </cfRule>
  </conditionalFormatting>
  <conditionalFormatting sqref="AU3268">
    <cfRule type="cellIs" dxfId="0" priority="6590" operator="lessThan">
      <formula>20</formula>
    </cfRule>
    <cfRule type="cellIs" dxfId="1" priority="3306" operator="greaterThan">
      <formula>120</formula>
    </cfRule>
    <cfRule type="containsText" dxfId="2" priority="22" operator="between" text="库存为">
      <formula>NOT(ISERROR(SEARCH("库存为",AU3268)))</formula>
    </cfRule>
  </conditionalFormatting>
  <conditionalFormatting sqref="AU3269">
    <cfRule type="cellIs" dxfId="0" priority="6589" operator="lessThan">
      <formula>20</formula>
    </cfRule>
    <cfRule type="cellIs" dxfId="1" priority="3305" operator="greaterThan">
      <formula>120</formula>
    </cfRule>
    <cfRule type="containsText" dxfId="2" priority="21" operator="between" text="库存为">
      <formula>NOT(ISERROR(SEARCH("库存为",AU3269)))</formula>
    </cfRule>
  </conditionalFormatting>
  <conditionalFormatting sqref="AU3270">
    <cfRule type="cellIs" dxfId="0" priority="6588" operator="lessThan">
      <formula>20</formula>
    </cfRule>
    <cfRule type="cellIs" dxfId="1" priority="3304" operator="greaterThan">
      <formula>120</formula>
    </cfRule>
    <cfRule type="containsText" dxfId="2" priority="20" operator="between" text="库存为">
      <formula>NOT(ISERROR(SEARCH("库存为",AU3270)))</formula>
    </cfRule>
  </conditionalFormatting>
  <conditionalFormatting sqref="AU3271">
    <cfRule type="cellIs" dxfId="0" priority="6587" operator="lessThan">
      <formula>20</formula>
    </cfRule>
    <cfRule type="cellIs" dxfId="1" priority="3303" operator="greaterThan">
      <formula>120</formula>
    </cfRule>
    <cfRule type="containsText" dxfId="2" priority="19" operator="between" text="库存为">
      <formula>NOT(ISERROR(SEARCH("库存为",AU3271)))</formula>
    </cfRule>
  </conditionalFormatting>
  <conditionalFormatting sqref="AU3272">
    <cfRule type="cellIs" dxfId="0" priority="6586" operator="lessThan">
      <formula>20</formula>
    </cfRule>
    <cfRule type="cellIs" dxfId="1" priority="3302" operator="greaterThan">
      <formula>120</formula>
    </cfRule>
    <cfRule type="containsText" dxfId="2" priority="18" operator="between" text="库存为">
      <formula>NOT(ISERROR(SEARCH("库存为",AU3272)))</formula>
    </cfRule>
  </conditionalFormatting>
  <conditionalFormatting sqref="AU3273">
    <cfRule type="cellIs" dxfId="0" priority="6585" operator="lessThan">
      <formula>20</formula>
    </cfRule>
    <cfRule type="cellIs" dxfId="1" priority="3301" operator="greaterThan">
      <formula>120</formula>
    </cfRule>
    <cfRule type="containsText" dxfId="2" priority="17" operator="between" text="库存为">
      <formula>NOT(ISERROR(SEARCH("库存为",AU3273)))</formula>
    </cfRule>
  </conditionalFormatting>
  <conditionalFormatting sqref="AU3274">
    <cfRule type="cellIs" dxfId="0" priority="6584" operator="lessThan">
      <formula>20</formula>
    </cfRule>
    <cfRule type="cellIs" dxfId="1" priority="3300" operator="greaterThan">
      <formula>120</formula>
    </cfRule>
    <cfRule type="containsText" dxfId="2" priority="16" operator="between" text="库存为">
      <formula>NOT(ISERROR(SEARCH("库存为",AU3274)))</formula>
    </cfRule>
  </conditionalFormatting>
  <conditionalFormatting sqref="AU3275">
    <cfRule type="cellIs" dxfId="0" priority="6583" operator="lessThan">
      <formula>20</formula>
    </cfRule>
    <cfRule type="cellIs" dxfId="1" priority="3299" operator="greaterThan">
      <formula>120</formula>
    </cfRule>
    <cfRule type="containsText" dxfId="2" priority="15" operator="between" text="库存为">
      <formula>NOT(ISERROR(SEARCH("库存为",AU3275)))</formula>
    </cfRule>
  </conditionalFormatting>
  <conditionalFormatting sqref="AU3276">
    <cfRule type="cellIs" dxfId="0" priority="6582" operator="lessThan">
      <formula>20</formula>
    </cfRule>
    <cfRule type="cellIs" dxfId="1" priority="3298" operator="greaterThan">
      <formula>120</formula>
    </cfRule>
    <cfRule type="containsText" dxfId="2" priority="14" operator="between" text="库存为">
      <formula>NOT(ISERROR(SEARCH("库存为",AU3276)))</formula>
    </cfRule>
  </conditionalFormatting>
  <conditionalFormatting sqref="AU3277">
    <cfRule type="cellIs" dxfId="0" priority="6581" operator="lessThan">
      <formula>20</formula>
    </cfRule>
    <cfRule type="cellIs" dxfId="1" priority="3297" operator="greaterThan">
      <formula>120</formula>
    </cfRule>
    <cfRule type="containsText" dxfId="2" priority="13" operator="between" text="库存为">
      <formula>NOT(ISERROR(SEARCH("库存为",AU3277)))</formula>
    </cfRule>
  </conditionalFormatting>
  <conditionalFormatting sqref="AU3278">
    <cfRule type="cellIs" dxfId="0" priority="6580" operator="lessThan">
      <formula>20</formula>
    </cfRule>
    <cfRule type="cellIs" dxfId="1" priority="3296" operator="greaterThan">
      <formula>120</formula>
    </cfRule>
    <cfRule type="containsText" dxfId="2" priority="12" operator="between" text="库存为">
      <formula>NOT(ISERROR(SEARCH("库存为",AU3278)))</formula>
    </cfRule>
  </conditionalFormatting>
  <conditionalFormatting sqref="AU3279">
    <cfRule type="cellIs" dxfId="0" priority="6579" operator="lessThan">
      <formula>20</formula>
    </cfRule>
    <cfRule type="cellIs" dxfId="1" priority="3295" operator="greaterThan">
      <formula>120</formula>
    </cfRule>
    <cfRule type="containsText" dxfId="2" priority="11" operator="between" text="库存为">
      <formula>NOT(ISERROR(SEARCH("库存为",AU3279)))</formula>
    </cfRule>
  </conditionalFormatting>
  <conditionalFormatting sqref="AU3280">
    <cfRule type="cellIs" dxfId="0" priority="6578" operator="lessThan">
      <formula>20</formula>
    </cfRule>
    <cfRule type="cellIs" dxfId="1" priority="3294" operator="greaterThan">
      <formula>120</formula>
    </cfRule>
    <cfRule type="containsText" dxfId="2" priority="10" operator="between" text="库存为">
      <formula>NOT(ISERROR(SEARCH("库存为",AU3280)))</formula>
    </cfRule>
  </conditionalFormatting>
  <conditionalFormatting sqref="AU3281">
    <cfRule type="cellIs" dxfId="0" priority="6577" operator="lessThan">
      <formula>20</formula>
    </cfRule>
    <cfRule type="cellIs" dxfId="1" priority="3293" operator="greaterThan">
      <formula>120</formula>
    </cfRule>
    <cfRule type="containsText" dxfId="2" priority="9" operator="between" text="库存为">
      <formula>NOT(ISERROR(SEARCH("库存为",AU3281)))</formula>
    </cfRule>
  </conditionalFormatting>
  <conditionalFormatting sqref="AU3282">
    <cfRule type="cellIs" dxfId="0" priority="6576" operator="lessThan">
      <formula>20</formula>
    </cfRule>
    <cfRule type="cellIs" dxfId="1" priority="3292" operator="greaterThan">
      <formula>120</formula>
    </cfRule>
    <cfRule type="containsText" dxfId="2" priority="8" operator="between" text="库存为">
      <formula>NOT(ISERROR(SEARCH("库存为",AU3282)))</formula>
    </cfRule>
  </conditionalFormatting>
  <conditionalFormatting sqref="AU3283">
    <cfRule type="cellIs" dxfId="0" priority="6575" operator="lessThan">
      <formula>20</formula>
    </cfRule>
    <cfRule type="cellIs" dxfId="1" priority="3291" operator="greaterThan">
      <formula>120</formula>
    </cfRule>
    <cfRule type="containsText" dxfId="2" priority="7" operator="between" text="库存为">
      <formula>NOT(ISERROR(SEARCH("库存为",AU3283)))</formula>
    </cfRule>
  </conditionalFormatting>
  <conditionalFormatting sqref="AU3284">
    <cfRule type="cellIs" dxfId="0" priority="6574" operator="lessThan">
      <formula>20</formula>
    </cfRule>
    <cfRule type="cellIs" dxfId="1" priority="3290" operator="greaterThan">
      <formula>120</formula>
    </cfRule>
    <cfRule type="containsText" dxfId="2" priority="6" operator="between" text="库存为">
      <formula>NOT(ISERROR(SEARCH("库存为",AU3284)))</formula>
    </cfRule>
  </conditionalFormatting>
  <conditionalFormatting sqref="AU3285">
    <cfRule type="cellIs" dxfId="0" priority="6573" operator="lessThan">
      <formula>20</formula>
    </cfRule>
    <cfRule type="cellIs" dxfId="1" priority="3289" operator="greaterThan">
      <formula>120</formula>
    </cfRule>
    <cfRule type="containsText" dxfId="2" priority="5" operator="between" text="库存为">
      <formula>NOT(ISERROR(SEARCH("库存为",AU3285)))</formula>
    </cfRule>
  </conditionalFormatting>
  <conditionalFormatting sqref="AU3286">
    <cfRule type="cellIs" dxfId="0" priority="6572" operator="lessThan">
      <formula>20</formula>
    </cfRule>
    <cfRule type="cellIs" dxfId="1" priority="3288" operator="greaterThan">
      <formula>120</formula>
    </cfRule>
    <cfRule type="containsText" dxfId="2" priority="4" operator="between" text="库存为">
      <formula>NOT(ISERROR(SEARCH("库存为",AU3286)))</formula>
    </cfRule>
  </conditionalFormatting>
  <conditionalFormatting sqref="AU3287">
    <cfRule type="cellIs" dxfId="0" priority="6571" operator="lessThan">
      <formula>20</formula>
    </cfRule>
    <cfRule type="cellIs" dxfId="1" priority="3287" operator="greaterThan">
      <formula>120</formula>
    </cfRule>
    <cfRule type="containsText" dxfId="2" priority="3" operator="between" text="库存为">
      <formula>NOT(ISERROR(SEARCH("库存为",AU3287)))</formula>
    </cfRule>
  </conditionalFormatting>
  <conditionalFormatting sqref="AU3288">
    <cfRule type="cellIs" dxfId="0" priority="6570" operator="lessThan">
      <formula>20</formula>
    </cfRule>
    <cfRule type="cellIs" dxfId="1" priority="3286" operator="greaterThan">
      <formula>120</formula>
    </cfRule>
    <cfRule type="containsText" dxfId="2" priority="2" operator="between" text="库存为">
      <formula>NOT(ISERROR(SEARCH("库存为",AU3288)))</formula>
    </cfRule>
  </conditionalFormatting>
  <conditionalFormatting sqref="AU3289">
    <cfRule type="cellIs" dxfId="0" priority="6569" operator="lessThan">
      <formula>20</formula>
    </cfRule>
    <cfRule type="cellIs" dxfId="1" priority="3285" operator="greaterThan">
      <formula>120</formula>
    </cfRule>
    <cfRule type="containsText" dxfId="2" priority="1" operator="between" text="库存为">
      <formula>NOT(ISERROR(SEARCH("库存为",AU3289)))</formula>
    </cfRule>
  </conditionalFormatting>
  <conditionalFormatting sqref="AU3290:AU3480">
    <cfRule type="containsText" dxfId="2" priority="76756" operator="between" text="库存为">
      <formula>NOT(ISERROR(SEARCH("库存为",AU3290)))</formula>
    </cfRule>
    <cfRule type="cellIs" dxfId="1" priority="76757" operator="greaterThan">
      <formula>120</formula>
    </cfRule>
    <cfRule type="cellIs" dxfId="0" priority="76758" operator="lessThan">
      <formula>20</formula>
    </cfRule>
  </conditionalFormatting>
  <pageMargins left="0.699305555555556" right="0.699305555555556" top="0.75" bottom="0.75" header="0.3" footer="0.3"/>
  <pageSetup paperSize="1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T3857"/>
  <sheetViews>
    <sheetView tabSelected="1" workbookViewId="0">
      <pane xSplit="13" ySplit="5" topLeftCell="N6" activePane="bottomRight" state="frozen"/>
      <selection/>
      <selection pane="topRight"/>
      <selection pane="bottomLeft"/>
      <selection pane="bottomRight" activeCell="F6" sqref="F6:F320"/>
    </sheetView>
  </sheetViews>
  <sheetFormatPr defaultColWidth="9" defaultRowHeight="14.25"/>
  <cols>
    <col min="1" max="1" width="24" style="6" customWidth="1"/>
    <col min="2" max="5" width="5.625" style="6" customWidth="1"/>
    <col min="6" max="6" width="5.625" style="7" customWidth="1"/>
    <col min="7" max="13" width="5.625" customWidth="1"/>
    <col min="30" max="30" width="17.25" customWidth="1"/>
    <col min="31" max="31" width="17.375" customWidth="1"/>
    <col min="32" max="32" width="17.625" customWidth="1"/>
    <col min="33" max="33" width="19.625" customWidth="1"/>
    <col min="38" max="38" width="12.625"/>
    <col min="42" max="42" width="12.625"/>
    <col min="43" max="43" width="12.625" style="8"/>
    <col min="44" max="44" width="15.25" style="8" customWidth="1"/>
    <col min="45" max="45" width="12.625"/>
    <col min="46" max="46" width="15.625"/>
  </cols>
  <sheetData>
    <row r="1" ht="25" customHeight="1" spans="1:46">
      <c r="A1" s="9" t="s">
        <v>6260</v>
      </c>
      <c r="B1" s="10" t="s">
        <v>1</v>
      </c>
      <c r="C1" s="10"/>
      <c r="D1" s="10"/>
      <c r="E1" s="10"/>
      <c r="F1" s="10"/>
      <c r="G1" s="11" t="s">
        <v>2</v>
      </c>
      <c r="H1" s="11"/>
      <c r="I1" s="11"/>
      <c r="J1" s="11"/>
      <c r="K1" s="11"/>
      <c r="L1" s="11"/>
      <c r="M1" s="11"/>
      <c r="N1" s="11" t="s">
        <v>6261</v>
      </c>
      <c r="O1" s="11"/>
      <c r="P1" s="11"/>
      <c r="Q1" s="11"/>
      <c r="R1" s="11" t="s">
        <v>4</v>
      </c>
      <c r="S1" s="11"/>
      <c r="T1" s="11"/>
      <c r="U1" s="11"/>
      <c r="V1" s="11" t="s">
        <v>5</v>
      </c>
      <c r="W1" s="11"/>
      <c r="X1" s="11"/>
      <c r="Y1" s="11"/>
      <c r="Z1" s="11" t="s">
        <v>6</v>
      </c>
      <c r="AA1" s="11"/>
      <c r="AB1" s="11"/>
      <c r="AC1" s="11"/>
      <c r="AD1" s="11" t="s">
        <v>7</v>
      </c>
      <c r="AE1" s="11"/>
      <c r="AF1" s="11"/>
      <c r="AG1" s="11"/>
      <c r="AH1" s="11" t="s">
        <v>6262</v>
      </c>
      <c r="AI1" s="11"/>
      <c r="AJ1" s="11"/>
      <c r="AK1" s="11"/>
      <c r="AL1" s="11" t="s">
        <v>6263</v>
      </c>
      <c r="AM1" s="11"/>
      <c r="AN1" s="11"/>
      <c r="AO1" s="11"/>
      <c r="AP1" s="11" t="s">
        <v>10</v>
      </c>
      <c r="AQ1" s="11"/>
      <c r="AR1" s="11"/>
      <c r="AS1" s="11"/>
      <c r="AT1" s="11"/>
    </row>
    <row r="2" hidden="1" spans="1:46">
      <c r="A2" s="12">
        <f>时间!$B$1</f>
        <v>43269</v>
      </c>
      <c r="B2" s="6">
        <f>SUMIF('库存（子SKU）'!$C:$C,$A2,'库存（子SKU）'!D:D)</f>
        <v>0</v>
      </c>
      <c r="C2" s="6">
        <f>SUMIF('库存（子SKU）'!$C:$C,$A2,'库存（子SKU）'!E:E)</f>
        <v>0</v>
      </c>
      <c r="D2" s="6">
        <f>SUMIF('库存（子SKU）'!$C:$C,$A2,'库存（子SKU）'!F:F)</f>
        <v>0</v>
      </c>
      <c r="E2" s="6">
        <f>SUMIF('库存（子SKU）'!$C:$C,$A2,'库存（子SKU）'!G:G)</f>
        <v>0</v>
      </c>
      <c r="F2" s="7" t="str">
        <f>IFERROR(VLOOKUP(A2,#REF!,2,0),"")</f>
        <v/>
      </c>
      <c r="G2">
        <f>SUMIF('库存（子SKU）'!$C:$C,$A2,'库存（子SKU）'!I:I)</f>
        <v>0</v>
      </c>
      <c r="H2">
        <f>SUMIF('库存（子SKU）'!$C:$C,$A2,'库存（子SKU）'!J:J)</f>
        <v>0</v>
      </c>
      <c r="I2">
        <f>SUMIF('库存（子SKU）'!$C:$C,$A2,'库存（子SKU）'!K:K)</f>
        <v>0</v>
      </c>
      <c r="J2">
        <f>SUMIF('库存（子SKU）'!$C:$C,$A2,'库存（子SKU）'!L:L)</f>
        <v>0</v>
      </c>
      <c r="K2">
        <f t="shared" ref="K2:K68" si="0">SUM(G2:J2)</f>
        <v>0</v>
      </c>
      <c r="L2">
        <f>SUMIF('库存（子SKU）'!$C:$C,$A2,'库存（子SKU）'!N:N)</f>
        <v>0</v>
      </c>
      <c r="M2">
        <f>SUMIF('库存（子SKU）'!$C:$C,$A2,'库存（子SKU）'!O:O)</f>
        <v>0</v>
      </c>
      <c r="N2">
        <f>SUMIF('库存（子SKU）'!$C:$C,$A2,'库存（子SKU）'!P:P)</f>
        <v>0</v>
      </c>
      <c r="O2">
        <f>SUMIF('库存（子SKU）'!$C:$C,$A2,'库存（子SKU）'!Q:Q)</f>
        <v>0</v>
      </c>
      <c r="P2">
        <f>SUMIF('库存（子SKU）'!$C:$C,$A2,'库存（子SKU）'!R:R)</f>
        <v>0</v>
      </c>
      <c r="Q2">
        <f>SUMIF('库存（子SKU）'!$C:$C,$A2,'库存（子SKU）'!S:S)</f>
        <v>0</v>
      </c>
      <c r="R2">
        <f>SUMIF('库存（子SKU）'!$C:$C,$A2,'库存（子SKU）'!T:T)</f>
        <v>0</v>
      </c>
      <c r="S2">
        <f>SUMIF('库存（子SKU）'!$C:$C,$A2,'库存（子SKU）'!U:U)</f>
        <v>0</v>
      </c>
      <c r="T2">
        <f>SUMIF('库存（子SKU）'!$C:$C,$A2,'库存（子SKU）'!V:V)</f>
        <v>0</v>
      </c>
      <c r="U2">
        <f>SUMIF('库存（子SKU）'!$C:$C,$A2,'库存（子SKU）'!W:W)</f>
        <v>0</v>
      </c>
      <c r="V2" s="23" t="str">
        <f t="shared" ref="V2:Y2" si="1">IFERROR(R2/N2,"")</f>
        <v/>
      </c>
      <c r="W2" s="23" t="str">
        <f t="shared" si="1"/>
        <v/>
      </c>
      <c r="X2" s="23" t="str">
        <f t="shared" si="1"/>
        <v/>
      </c>
      <c r="Y2" s="23" t="str">
        <f t="shared" si="1"/>
        <v/>
      </c>
      <c r="Z2">
        <f>SUMIF('库存（子SKU）'!$C:$C,$A2,'库存（子SKU）'!AB:AB)</f>
        <v>0</v>
      </c>
      <c r="AA2">
        <f>SUMIF('库存（子SKU）'!$C:$C,$A2,'库存（子SKU）'!AC:AC)</f>
        <v>0</v>
      </c>
      <c r="AB2">
        <f>SUMIF('库存（子SKU）'!$C:$C,$A2,'库存（子SKU）'!AD:AD)</f>
        <v>0</v>
      </c>
      <c r="AC2">
        <f>SUMIF('库存（子SKU）'!$C:$C,$A2,'库存（子SKU）'!AE:AE)</f>
        <v>0</v>
      </c>
      <c r="AD2" s="23" t="str">
        <f t="shared" ref="AD2:AD68" si="2">IF(AND(Z2&gt;0,B2=0),"无销量广告费为"&amp;Z2,IFERROR(Z2/(B2*$F2),""))</f>
        <v/>
      </c>
      <c r="AE2" s="23" t="str">
        <f t="shared" ref="AE2:AE68" si="3">IF(AND(AA2&gt;0,C2=0),"无销量广告费为"&amp;AA2,IFERROR(AA2/(C2*$F2),""))</f>
        <v/>
      </c>
      <c r="AF2" s="23" t="str">
        <f t="shared" ref="AF2:AF68" si="4">IF(AND(AB2&gt;0,D2=0),"无销量广告费为"&amp;AB2,IFERROR(AB2/(D2*$F2),""))</f>
        <v/>
      </c>
      <c r="AG2" s="23" t="str">
        <f t="shared" ref="AG2:AG68" si="5">IF(AND(AC2&gt;0,E2=0),"无销量广告费为"&amp;AC2,IFERROR(AC2/(E2*$F2),""))</f>
        <v/>
      </c>
      <c r="AH2">
        <f>SUMIF('库存（子SKU）'!$C:$C,$A2,'库存（子SKU）'!AJ:AJ)</f>
        <v>0</v>
      </c>
      <c r="AI2">
        <f>SUMIF('库存（子SKU）'!$C:$C,$A2,'库存（子SKU）'!AK:AK)</f>
        <v>0</v>
      </c>
      <c r="AJ2">
        <f>SUMIF('库存（子SKU）'!$C:$C,$A2,'库存（子SKU）'!AL:AL)</f>
        <v>0</v>
      </c>
      <c r="AK2">
        <f>SUMIF('库存（子SKU）'!$C:$C,$A2,'库存（子SKU）'!AM:AM)</f>
        <v>0</v>
      </c>
      <c r="AL2" s="23" t="str">
        <f t="shared" ref="AL2:AL68" si="6">IFERROR(B2/AH2,"")</f>
        <v/>
      </c>
      <c r="AM2" s="23" t="str">
        <f t="shared" ref="AM2:AM68" si="7">IFERROR(C2/AI2,"")</f>
        <v/>
      </c>
      <c r="AN2" s="23" t="str">
        <f t="shared" ref="AN2:AN68" si="8">IFERROR(D2/AJ2,"")</f>
        <v/>
      </c>
      <c r="AO2" s="23" t="str">
        <f t="shared" ref="AO2:AO68" si="9">IFERROR(E2/AK2,"")</f>
        <v/>
      </c>
      <c r="AP2" s="8">
        <f t="shared" ref="AP2:AP68" si="10">B2/7</f>
        <v>0</v>
      </c>
      <c r="AQ2" s="8">
        <f t="shared" ref="AQ2:AQ68" si="11">AP2*60</f>
        <v>0</v>
      </c>
      <c r="AR2" s="8">
        <f t="shared" ref="AR2:AR68" si="12">K2-AQ2</f>
        <v>0</v>
      </c>
      <c r="AS2" t="str">
        <f t="shared" ref="AS2:AS68" si="13">IF(AP2=0,"库存为"&amp;K2,INT(K2/AP2))</f>
        <v>库存为0</v>
      </c>
      <c r="AT2" s="24" t="str">
        <f>IFERROR($A$2+AS2,"上周无销量")</f>
        <v>上周无销量</v>
      </c>
    </row>
    <row r="3" ht="25" customHeight="1" spans="1:46">
      <c r="A3" s="13"/>
      <c r="B3" s="14" t="str">
        <f>TEXT(时间!$B$6,"yyyy/M/d")&amp;"-"&amp;TEXT(时间!$B$5,"yyyy/M/d")</f>
        <v>2018/7/9-2018/7/15</v>
      </c>
      <c r="C3" s="14" t="str">
        <f>TEXT(时间!$B$8,"yyyy/M/d")&amp;"-"&amp;TEXT(时间!$B$7,"yyyy/M/d")</f>
        <v>2018/7/2-2018/7/8</v>
      </c>
      <c r="D3" s="14" t="str">
        <f>TEXT(时间!$B$10,"yyyy/M/d")&amp;"-"&amp;TEXT(时间!$B$9,"yyyy/M/d")</f>
        <v>2018/6/25-2018/7/1</v>
      </c>
      <c r="E3" s="14" t="str">
        <f>TEXT(时间!$B$12,"yyyy/M/d")&amp;"-"&amp;TEXT(时间!$B$11,"yyyy/M/d")</f>
        <v>2018/6/18-2018/6/24</v>
      </c>
      <c r="F3" s="15"/>
      <c r="G3" s="16"/>
      <c r="H3" s="16"/>
      <c r="I3" s="16"/>
      <c r="J3" s="16"/>
      <c r="K3" s="16"/>
      <c r="L3" s="16"/>
      <c r="M3" s="19" t="s">
        <v>6264</v>
      </c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5"/>
      <c r="AR3" s="25"/>
      <c r="AS3" s="20"/>
      <c r="AT3" s="20"/>
    </row>
    <row r="4" spans="1:46">
      <c r="A4" s="6" t="s">
        <v>15</v>
      </c>
      <c r="B4" s="6" t="s">
        <v>6265</v>
      </c>
      <c r="C4" s="6" t="s">
        <v>6266</v>
      </c>
      <c r="D4" s="6" t="s">
        <v>6267</v>
      </c>
      <c r="E4" s="6" t="s">
        <v>6268</v>
      </c>
      <c r="F4" s="7" t="s">
        <v>20</v>
      </c>
      <c r="G4" t="s">
        <v>21</v>
      </c>
      <c r="H4" t="s">
        <v>22</v>
      </c>
      <c r="I4" t="s">
        <v>6269</v>
      </c>
      <c r="J4" t="s">
        <v>24</v>
      </c>
      <c r="K4" t="s">
        <v>25</v>
      </c>
      <c r="L4" t="s">
        <v>26</v>
      </c>
      <c r="M4" t="s">
        <v>27</v>
      </c>
      <c r="N4" s="21" t="s">
        <v>28</v>
      </c>
      <c r="O4" s="21" t="s">
        <v>29</v>
      </c>
      <c r="P4" s="21" t="s">
        <v>30</v>
      </c>
      <c r="Q4" s="21" t="s">
        <v>31</v>
      </c>
      <c r="R4" s="21" t="s">
        <v>32</v>
      </c>
      <c r="S4" s="21" t="s">
        <v>33</v>
      </c>
      <c r="T4" s="21" t="s">
        <v>34</v>
      </c>
      <c r="U4" s="21" t="s">
        <v>35</v>
      </c>
      <c r="V4" s="21" t="s">
        <v>36</v>
      </c>
      <c r="W4" s="21" t="s">
        <v>37</v>
      </c>
      <c r="X4" s="21" t="s">
        <v>38</v>
      </c>
      <c r="Y4" s="21" t="s">
        <v>39</v>
      </c>
      <c r="Z4" s="21" t="s">
        <v>40</v>
      </c>
      <c r="AA4" s="21" t="s">
        <v>41</v>
      </c>
      <c r="AB4" s="21" t="s">
        <v>42</v>
      </c>
      <c r="AC4" s="21" t="s">
        <v>43</v>
      </c>
      <c r="AD4" s="21">
        <f>时间!$B$6</f>
        <v>43290</v>
      </c>
      <c r="AE4" s="21">
        <f>时间!$B$7</f>
        <v>43289</v>
      </c>
      <c r="AF4" s="21">
        <f>时间!$B$8</f>
        <v>43283</v>
      </c>
      <c r="AG4" s="21">
        <f>时间!$B$9</f>
        <v>43282</v>
      </c>
      <c r="AH4" s="21">
        <f>时间!$B$6</f>
        <v>43290</v>
      </c>
      <c r="AI4" s="21">
        <f>时间!$B$7</f>
        <v>43289</v>
      </c>
      <c r="AJ4" s="21">
        <f>时间!$B$8</f>
        <v>43283</v>
      </c>
      <c r="AK4" s="21">
        <f>时间!$B$9</f>
        <v>43282</v>
      </c>
      <c r="AL4" s="21">
        <f>时间!$B$6</f>
        <v>43290</v>
      </c>
      <c r="AM4" s="21">
        <f>时间!$B$7</f>
        <v>43289</v>
      </c>
      <c r="AN4" s="21">
        <f>时间!$B$8</f>
        <v>43283</v>
      </c>
      <c r="AO4" s="21">
        <f>时间!$B$9</f>
        <v>43282</v>
      </c>
      <c r="AP4" s="8" t="s">
        <v>44</v>
      </c>
      <c r="AQ4" s="8" t="s">
        <v>45</v>
      </c>
      <c r="AR4" s="8" t="s">
        <v>46</v>
      </c>
      <c r="AS4" t="s">
        <v>47</v>
      </c>
      <c r="AT4" t="s">
        <v>48</v>
      </c>
    </row>
    <row r="5" s="5" customFormat="1" spans="1:44">
      <c r="A5" s="17" t="s">
        <v>49</v>
      </c>
      <c r="B5" s="17">
        <f t="shared" ref="B5:N5" si="14">SUM(B6:B9999)</f>
        <v>670</v>
      </c>
      <c r="C5" s="17">
        <f t="shared" si="14"/>
        <v>644</v>
      </c>
      <c r="D5" s="17">
        <f t="shared" si="14"/>
        <v>597</v>
      </c>
      <c r="E5" s="17">
        <f t="shared" si="14"/>
        <v>449</v>
      </c>
      <c r="F5" s="18"/>
      <c r="G5" s="5">
        <f t="shared" si="14"/>
        <v>2312</v>
      </c>
      <c r="H5" s="5">
        <f t="shared" si="14"/>
        <v>399</v>
      </c>
      <c r="I5" s="5">
        <f t="shared" si="14"/>
        <v>224</v>
      </c>
      <c r="J5" s="5">
        <f t="shared" si="14"/>
        <v>24</v>
      </c>
      <c r="K5" s="5">
        <f t="shared" si="14"/>
        <v>2959</v>
      </c>
      <c r="L5" s="5">
        <f t="shared" si="14"/>
        <v>137</v>
      </c>
      <c r="M5" s="5">
        <f t="shared" si="14"/>
        <v>583</v>
      </c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5">
        <f>SUM(Z6:Z9999)</f>
        <v>920.5</v>
      </c>
      <c r="AA5" s="5">
        <f>SUM(AA6:AA9999)</f>
        <v>838.96</v>
      </c>
      <c r="AB5" s="5">
        <f>SUM(AB6:AB9999)</f>
        <v>759.16</v>
      </c>
      <c r="AC5" s="5">
        <f>SUM(AC6:AC9999)</f>
        <v>603.37</v>
      </c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6"/>
      <c r="AQ5" s="26"/>
      <c r="AR5" s="26"/>
    </row>
    <row r="6" spans="1:46">
      <c r="A6" t="s">
        <v>53</v>
      </c>
      <c r="B6" s="6">
        <f>SUMIF('库存（子SKU）'!$C:$C,$A6,'库存（子SKU）'!D:D)</f>
        <v>0</v>
      </c>
      <c r="C6" s="6">
        <f>SUMIF('库存（子SKU）'!$C:$C,$A6,'库存（子SKU）'!E:E)</f>
        <v>0</v>
      </c>
      <c r="D6" s="6">
        <f>SUMIF('库存（子SKU）'!$C:$C,$A6,'库存（子SKU）'!F:F)</f>
        <v>0</v>
      </c>
      <c r="E6" s="6">
        <f>SUMIF('库存（子SKU）'!$C:$C,$A6,'库存（子SKU）'!G:G)</f>
        <v>0</v>
      </c>
      <c r="F6" s="7" t="s">
        <v>54</v>
      </c>
      <c r="G6">
        <f>SUMIF('库存（子SKU）'!$C:$C,$A6,'库存（子SKU）'!I:I)</f>
        <v>0</v>
      </c>
      <c r="H6">
        <f>SUMIF('库存（子SKU）'!$C:$C,$A6,'库存（子SKU）'!J:J)</f>
        <v>0</v>
      </c>
      <c r="I6">
        <f>SUMIF('库存（子SKU）'!$C:$C,$A6,'库存（子SKU）'!K:K)</f>
        <v>0</v>
      </c>
      <c r="J6">
        <f>SUMIF('库存（子SKU）'!$C:$C,$A6,'库存（子SKU）'!L:L)</f>
        <v>0</v>
      </c>
      <c r="K6">
        <f t="shared" si="0"/>
        <v>0</v>
      </c>
      <c r="L6">
        <f>SUMIF('库存（子SKU）'!$C:$C,$A6,'库存（子SKU）'!N:N)</f>
        <v>0</v>
      </c>
      <c r="M6">
        <f>SUMIF('库存（子SKU）'!$C:$C,$A6,'库存（子SKU）'!O:O)</f>
        <v>0</v>
      </c>
      <c r="N6">
        <f>SUMIF('库存（子SKU）'!$C:$C,$A6,'库存（子SKU）'!P:P)</f>
        <v>0</v>
      </c>
      <c r="O6">
        <f>SUMIF('库存（子SKU）'!$C:$C,$A6,'库存（子SKU）'!Q:Q)</f>
        <v>0</v>
      </c>
      <c r="P6">
        <f>SUMIF('库存（子SKU）'!$C:$C,$A6,'库存（子SKU）'!R:R)</f>
        <v>0</v>
      </c>
      <c r="Q6">
        <f>SUMIF('库存（子SKU）'!$C:$C,$A6,'库存（子SKU）'!S:S)</f>
        <v>0</v>
      </c>
      <c r="R6">
        <f>SUMIF('库存（子SKU）'!$C:$C,$A6,'库存（子SKU）'!T:T)</f>
        <v>0</v>
      </c>
      <c r="S6">
        <f>SUMIF('库存（子SKU）'!$C:$C,$A6,'库存（子SKU）'!U:U)</f>
        <v>0</v>
      </c>
      <c r="T6">
        <f>SUMIF('库存（子SKU）'!$C:$C,$A6,'库存（子SKU）'!V:V)</f>
        <v>0</v>
      </c>
      <c r="U6">
        <f>SUMIF('库存（子SKU）'!$C:$C,$A6,'库存（子SKU）'!W:W)</f>
        <v>0</v>
      </c>
      <c r="V6" s="23" t="str">
        <f t="shared" ref="V6:V69" si="15">IFERROR(R6/N6,"")</f>
        <v/>
      </c>
      <c r="W6" s="23" t="str">
        <f t="shared" ref="W6:W69" si="16">IFERROR(S6/O6,"")</f>
        <v/>
      </c>
      <c r="X6" s="23" t="str">
        <f t="shared" ref="X6:X69" si="17">IFERROR(T6/P6,"")</f>
        <v/>
      </c>
      <c r="Y6" s="23" t="str">
        <f t="shared" ref="Y6:Y69" si="18">IFERROR(U6/Q6,"")</f>
        <v/>
      </c>
      <c r="Z6">
        <f>SUMIF('库存（子SKU）'!$C:$C,$A6,'库存（子SKU）'!AB:AB)</f>
        <v>0</v>
      </c>
      <c r="AA6">
        <f>SUMIF('库存（子SKU）'!$C:$C,$A6,'库存（子SKU）'!AC:AC)</f>
        <v>0</v>
      </c>
      <c r="AB6">
        <f>SUMIF('库存（子SKU）'!$C:$C,$A6,'库存（子SKU）'!AD:AD)</f>
        <v>0</v>
      </c>
      <c r="AC6">
        <f>SUMIF('库存（子SKU）'!$C:$C,$A6,'库存（子SKU）'!AE:AE)</f>
        <v>0</v>
      </c>
      <c r="AD6" s="23" t="str">
        <f t="shared" si="2"/>
        <v/>
      </c>
      <c r="AE6" s="23" t="str">
        <f t="shared" si="3"/>
        <v/>
      </c>
      <c r="AF6" s="23" t="str">
        <f t="shared" si="4"/>
        <v/>
      </c>
      <c r="AG6" s="23" t="str">
        <f t="shared" si="5"/>
        <v/>
      </c>
      <c r="AH6">
        <f>SUMIF('库存（子SKU）'!$C:$C,$A6,'库存（子SKU）'!AJ:AJ)</f>
        <v>1</v>
      </c>
      <c r="AI6">
        <f>SUMIF('库存（子SKU）'!$C:$C,$A6,'库存（子SKU）'!AK:AK)</f>
        <v>3</v>
      </c>
      <c r="AJ6">
        <f>SUMIF('库存（子SKU）'!$C:$C,$A6,'库存（子SKU）'!AL:AL)</f>
        <v>0</v>
      </c>
      <c r="AK6">
        <f>SUMIF('库存（子SKU）'!$C:$C,$A6,'库存（子SKU）'!AM:AM)</f>
        <v>1</v>
      </c>
      <c r="AL6" s="23">
        <f t="shared" si="6"/>
        <v>0</v>
      </c>
      <c r="AM6" s="23">
        <f t="shared" si="7"/>
        <v>0</v>
      </c>
      <c r="AN6" s="23" t="str">
        <f t="shared" si="8"/>
        <v/>
      </c>
      <c r="AO6" s="23">
        <f t="shared" si="9"/>
        <v>0</v>
      </c>
      <c r="AP6" s="8">
        <f t="shared" si="10"/>
        <v>0</v>
      </c>
      <c r="AQ6" s="8">
        <f t="shared" si="11"/>
        <v>0</v>
      </c>
      <c r="AR6" s="8">
        <f t="shared" si="12"/>
        <v>0</v>
      </c>
      <c r="AS6" t="str">
        <f t="shared" si="13"/>
        <v>库存为0</v>
      </c>
      <c r="AT6" s="24" t="str">
        <f>IFERROR(时间!$B$4+AS6,"上周无销量")</f>
        <v>上周无销量</v>
      </c>
    </row>
    <row r="7" spans="1:46">
      <c r="A7" t="s">
        <v>63</v>
      </c>
      <c r="B7" s="6">
        <f>SUMIF('库存（子SKU）'!$C:$C,$A7,'库存（子SKU）'!D:D)</f>
        <v>0</v>
      </c>
      <c r="C7" s="6">
        <f>SUMIF('库存（子SKU）'!$C:$C,$A7,'库存（子SKU）'!E:E)</f>
        <v>0</v>
      </c>
      <c r="D7" s="6">
        <f>SUMIF('库存（子SKU）'!$C:$C,$A7,'库存（子SKU）'!F:F)</f>
        <v>0</v>
      </c>
      <c r="E7" s="6">
        <f>SUMIF('库存（子SKU）'!$C:$C,$A7,'库存（子SKU）'!G:G)</f>
        <v>0</v>
      </c>
      <c r="F7" s="7" t="s">
        <v>54</v>
      </c>
      <c r="G7">
        <f>SUMIF('库存（子SKU）'!$C:$C,$A7,'库存（子SKU）'!I:I)</f>
        <v>0</v>
      </c>
      <c r="H7">
        <f>SUMIF('库存（子SKU）'!$C:$C,$A7,'库存（子SKU）'!J:J)</f>
        <v>0</v>
      </c>
      <c r="I7">
        <f>SUMIF('库存（子SKU）'!$C:$C,$A7,'库存（子SKU）'!K:K)</f>
        <v>0</v>
      </c>
      <c r="J7">
        <f>SUMIF('库存（子SKU）'!$C:$C,$A7,'库存（子SKU）'!L:L)</f>
        <v>0</v>
      </c>
      <c r="K7">
        <f t="shared" si="0"/>
        <v>0</v>
      </c>
      <c r="L7">
        <f>SUMIF('库存（子SKU）'!$C:$C,$A7,'库存（子SKU）'!N:N)</f>
        <v>0</v>
      </c>
      <c r="M7">
        <f>SUMIF('库存（子SKU）'!$C:$C,$A7,'库存（子SKU）'!O:O)</f>
        <v>0</v>
      </c>
      <c r="N7">
        <f>SUMIF('库存（子SKU）'!$C:$C,$A7,'库存（子SKU）'!P:P)</f>
        <v>0</v>
      </c>
      <c r="O7">
        <f>SUMIF('库存（子SKU）'!$C:$C,$A7,'库存（子SKU）'!Q:Q)</f>
        <v>0</v>
      </c>
      <c r="P7">
        <f>SUMIF('库存（子SKU）'!$C:$C,$A7,'库存（子SKU）'!R:R)</f>
        <v>0</v>
      </c>
      <c r="Q7">
        <f>SUMIF('库存（子SKU）'!$C:$C,$A7,'库存（子SKU）'!S:S)</f>
        <v>0</v>
      </c>
      <c r="R7">
        <f>SUMIF('库存（子SKU）'!$C:$C,$A7,'库存（子SKU）'!T:T)</f>
        <v>0</v>
      </c>
      <c r="S7">
        <f>SUMIF('库存（子SKU）'!$C:$C,$A7,'库存（子SKU）'!U:U)</f>
        <v>0</v>
      </c>
      <c r="T7">
        <f>SUMIF('库存（子SKU）'!$C:$C,$A7,'库存（子SKU）'!V:V)</f>
        <v>0</v>
      </c>
      <c r="U7">
        <f>SUMIF('库存（子SKU）'!$C:$C,$A7,'库存（子SKU）'!W:W)</f>
        <v>0</v>
      </c>
      <c r="V7" s="23" t="str">
        <f t="shared" si="15"/>
        <v/>
      </c>
      <c r="W7" s="23" t="str">
        <f t="shared" si="16"/>
        <v/>
      </c>
      <c r="X7" s="23" t="str">
        <f t="shared" si="17"/>
        <v/>
      </c>
      <c r="Y7" s="23" t="str">
        <f t="shared" si="18"/>
        <v/>
      </c>
      <c r="Z7">
        <f>SUMIF('库存（子SKU）'!$C:$C,$A7,'库存（子SKU）'!AB:AB)</f>
        <v>0</v>
      </c>
      <c r="AA7">
        <f>SUMIF('库存（子SKU）'!$C:$C,$A7,'库存（子SKU）'!AC:AC)</f>
        <v>0</v>
      </c>
      <c r="AB7">
        <f>SUMIF('库存（子SKU）'!$C:$C,$A7,'库存（子SKU）'!AD:AD)</f>
        <v>0</v>
      </c>
      <c r="AC7">
        <f>SUMIF('库存（子SKU）'!$C:$C,$A7,'库存（子SKU）'!AE:AE)</f>
        <v>0</v>
      </c>
      <c r="AD7" s="23" t="str">
        <f t="shared" si="2"/>
        <v/>
      </c>
      <c r="AE7" s="23" t="str">
        <f t="shared" si="3"/>
        <v/>
      </c>
      <c r="AF7" s="23" t="str">
        <f t="shared" si="4"/>
        <v/>
      </c>
      <c r="AG7" s="23" t="str">
        <f t="shared" si="5"/>
        <v/>
      </c>
      <c r="AH7">
        <f>SUMIF('库存（子SKU）'!$C:$C,$A7,'库存（子SKU）'!AJ:AJ)</f>
        <v>0</v>
      </c>
      <c r="AI7">
        <f>SUMIF('库存（子SKU）'!$C:$C,$A7,'库存（子SKU）'!AK:AK)</f>
        <v>0</v>
      </c>
      <c r="AJ7">
        <f>SUMIF('库存（子SKU）'!$C:$C,$A7,'库存（子SKU）'!AL:AL)</f>
        <v>0</v>
      </c>
      <c r="AK7">
        <f>SUMIF('库存（子SKU）'!$C:$C,$A7,'库存（子SKU）'!AM:AM)</f>
        <v>0</v>
      </c>
      <c r="AL7" s="23" t="str">
        <f t="shared" si="6"/>
        <v/>
      </c>
      <c r="AM7" s="23" t="str">
        <f t="shared" si="7"/>
        <v/>
      </c>
      <c r="AN7" s="23" t="str">
        <f t="shared" si="8"/>
        <v/>
      </c>
      <c r="AO7" s="23" t="str">
        <f t="shared" si="9"/>
        <v/>
      </c>
      <c r="AP7" s="8">
        <f t="shared" si="10"/>
        <v>0</v>
      </c>
      <c r="AQ7" s="8">
        <f t="shared" si="11"/>
        <v>0</v>
      </c>
      <c r="AR7" s="8">
        <f t="shared" si="12"/>
        <v>0</v>
      </c>
      <c r="AS7" t="str">
        <f t="shared" si="13"/>
        <v>库存为0</v>
      </c>
      <c r="AT7" s="24" t="str">
        <f>IFERROR(时间!$B$4+AS7,"上周无销量")</f>
        <v>上周无销量</v>
      </c>
    </row>
    <row r="8" spans="1:46">
      <c r="A8" t="s">
        <v>78</v>
      </c>
      <c r="B8" s="6">
        <f>SUMIF('库存（子SKU）'!$C:$C,$A8,'库存（子SKU）'!D:D)</f>
        <v>0</v>
      </c>
      <c r="C8" s="6">
        <f>SUMIF('库存（子SKU）'!$C:$C,$A8,'库存（子SKU）'!E:E)</f>
        <v>0</v>
      </c>
      <c r="D8" s="6">
        <f>SUMIF('库存（子SKU）'!$C:$C,$A8,'库存（子SKU）'!F:F)</f>
        <v>0</v>
      </c>
      <c r="E8" s="6">
        <f>SUMIF('库存（子SKU）'!$C:$C,$A8,'库存（子SKU）'!G:G)</f>
        <v>0</v>
      </c>
      <c r="F8" s="7" t="s">
        <v>54</v>
      </c>
      <c r="G8">
        <f>SUMIF('库存（子SKU）'!$C:$C,$A8,'库存（子SKU）'!I:I)</f>
        <v>0</v>
      </c>
      <c r="H8">
        <f>SUMIF('库存（子SKU）'!$C:$C,$A8,'库存（子SKU）'!J:J)</f>
        <v>0</v>
      </c>
      <c r="I8">
        <f>SUMIF('库存（子SKU）'!$C:$C,$A8,'库存（子SKU）'!K:K)</f>
        <v>0</v>
      </c>
      <c r="J8">
        <f>SUMIF('库存（子SKU）'!$C:$C,$A8,'库存（子SKU）'!L:L)</f>
        <v>0</v>
      </c>
      <c r="K8">
        <f t="shared" si="0"/>
        <v>0</v>
      </c>
      <c r="L8">
        <f>SUMIF('库存（子SKU）'!$C:$C,$A8,'库存（子SKU）'!N:N)</f>
        <v>0</v>
      </c>
      <c r="M8">
        <f>SUMIF('库存（子SKU）'!$C:$C,$A8,'库存（子SKU）'!O:O)</f>
        <v>0</v>
      </c>
      <c r="N8">
        <f>SUMIF('库存（子SKU）'!$C:$C,$A8,'库存（子SKU）'!P:P)</f>
        <v>0</v>
      </c>
      <c r="O8">
        <f>SUMIF('库存（子SKU）'!$C:$C,$A8,'库存（子SKU）'!Q:Q)</f>
        <v>0</v>
      </c>
      <c r="P8">
        <f>SUMIF('库存（子SKU）'!$C:$C,$A8,'库存（子SKU）'!R:R)</f>
        <v>0</v>
      </c>
      <c r="Q8">
        <f>SUMIF('库存（子SKU）'!$C:$C,$A8,'库存（子SKU）'!S:S)</f>
        <v>0</v>
      </c>
      <c r="R8">
        <f>SUMIF('库存（子SKU）'!$C:$C,$A8,'库存（子SKU）'!T:T)</f>
        <v>0</v>
      </c>
      <c r="S8">
        <f>SUMIF('库存（子SKU）'!$C:$C,$A8,'库存（子SKU）'!U:U)</f>
        <v>0</v>
      </c>
      <c r="T8">
        <f>SUMIF('库存（子SKU）'!$C:$C,$A8,'库存（子SKU）'!V:V)</f>
        <v>0</v>
      </c>
      <c r="U8">
        <f>SUMIF('库存（子SKU）'!$C:$C,$A8,'库存（子SKU）'!W:W)</f>
        <v>0</v>
      </c>
      <c r="V8" s="23" t="str">
        <f t="shared" si="15"/>
        <v/>
      </c>
      <c r="W8" s="23" t="str">
        <f t="shared" si="16"/>
        <v/>
      </c>
      <c r="X8" s="23" t="str">
        <f t="shared" si="17"/>
        <v/>
      </c>
      <c r="Y8" s="23" t="str">
        <f t="shared" si="18"/>
        <v/>
      </c>
      <c r="Z8">
        <f>SUMIF('库存（子SKU）'!$C:$C,$A8,'库存（子SKU）'!AB:AB)</f>
        <v>0</v>
      </c>
      <c r="AA8">
        <f>SUMIF('库存（子SKU）'!$C:$C,$A8,'库存（子SKU）'!AC:AC)</f>
        <v>0</v>
      </c>
      <c r="AB8">
        <f>SUMIF('库存（子SKU）'!$C:$C,$A8,'库存（子SKU）'!AD:AD)</f>
        <v>0</v>
      </c>
      <c r="AC8">
        <f>SUMIF('库存（子SKU）'!$C:$C,$A8,'库存（子SKU）'!AE:AE)</f>
        <v>0</v>
      </c>
      <c r="AD8" s="23" t="str">
        <f t="shared" si="2"/>
        <v/>
      </c>
      <c r="AE8" s="23" t="str">
        <f t="shared" si="3"/>
        <v/>
      </c>
      <c r="AF8" s="23" t="str">
        <f t="shared" si="4"/>
        <v/>
      </c>
      <c r="AG8" s="23" t="str">
        <f t="shared" si="5"/>
        <v/>
      </c>
      <c r="AH8">
        <f>SUMIF('库存（子SKU）'!$C:$C,$A8,'库存（子SKU）'!AJ:AJ)</f>
        <v>0</v>
      </c>
      <c r="AI8">
        <f>SUMIF('库存（子SKU）'!$C:$C,$A8,'库存（子SKU）'!AK:AK)</f>
        <v>0</v>
      </c>
      <c r="AJ8">
        <f>SUMIF('库存（子SKU）'!$C:$C,$A8,'库存（子SKU）'!AL:AL)</f>
        <v>0</v>
      </c>
      <c r="AK8">
        <f>SUMIF('库存（子SKU）'!$C:$C,$A8,'库存（子SKU）'!AM:AM)</f>
        <v>0</v>
      </c>
      <c r="AL8" s="23" t="str">
        <f t="shared" si="6"/>
        <v/>
      </c>
      <c r="AM8" s="23" t="str">
        <f t="shared" si="7"/>
        <v/>
      </c>
      <c r="AN8" s="23" t="str">
        <f t="shared" si="8"/>
        <v/>
      </c>
      <c r="AO8" s="23" t="str">
        <f t="shared" si="9"/>
        <v/>
      </c>
      <c r="AP8" s="8">
        <f t="shared" si="10"/>
        <v>0</v>
      </c>
      <c r="AQ8" s="8">
        <f t="shared" si="11"/>
        <v>0</v>
      </c>
      <c r="AR8" s="8">
        <f t="shared" si="12"/>
        <v>0</v>
      </c>
      <c r="AS8" t="str">
        <f t="shared" si="13"/>
        <v>库存为0</v>
      </c>
      <c r="AT8" s="24" t="str">
        <f>IFERROR(时间!$B$4+AS8,"上周无销量")</f>
        <v>上周无销量</v>
      </c>
    </row>
    <row r="9" spans="1:46">
      <c r="A9" t="s">
        <v>95</v>
      </c>
      <c r="B9" s="6">
        <f>SUMIF('库存（子SKU）'!$C:$C,$A9,'库存（子SKU）'!D:D)</f>
        <v>1</v>
      </c>
      <c r="C9" s="6">
        <f>SUMIF('库存（子SKU）'!$C:$C,$A9,'库存（子SKU）'!E:E)</f>
        <v>0</v>
      </c>
      <c r="D9" s="6">
        <f>SUMIF('库存（子SKU）'!$C:$C,$A9,'库存（子SKU）'!F:F)</f>
        <v>0</v>
      </c>
      <c r="E9" s="6">
        <f>SUMIF('库存（子SKU）'!$C:$C,$A9,'库存（子SKU）'!G:G)</f>
        <v>1</v>
      </c>
      <c r="F9" s="7">
        <v>8.495</v>
      </c>
      <c r="G9">
        <f>SUMIF('库存（子SKU）'!$C:$C,$A9,'库存（子SKU）'!I:I)</f>
        <v>3</v>
      </c>
      <c r="H9">
        <f>SUMIF('库存（子SKU）'!$C:$C,$A9,'库存（子SKU）'!J:J)</f>
        <v>0</v>
      </c>
      <c r="I9">
        <f>SUMIF('库存（子SKU）'!$C:$C,$A9,'库存（子SKU）'!K:K)</f>
        <v>0</v>
      </c>
      <c r="J9">
        <f>SUMIF('库存（子SKU）'!$C:$C,$A9,'库存（子SKU）'!L:L)</f>
        <v>0</v>
      </c>
      <c r="K9">
        <f t="shared" si="0"/>
        <v>3</v>
      </c>
      <c r="L9">
        <f>SUMIF('库存（子SKU）'!$C:$C,$A9,'库存（子SKU）'!N:N)</f>
        <v>1</v>
      </c>
      <c r="M9">
        <f>SUMIF('库存（子SKU）'!$C:$C,$A9,'库存（子SKU）'!O:O)</f>
        <v>3</v>
      </c>
      <c r="N9">
        <f>SUMIF('库存（子SKU）'!$C:$C,$A9,'库存（子SKU）'!P:P)</f>
        <v>0</v>
      </c>
      <c r="O9">
        <f>SUMIF('库存（子SKU）'!$C:$C,$A9,'库存（子SKU）'!Q:Q)</f>
        <v>0</v>
      </c>
      <c r="P9">
        <f>SUMIF('库存（子SKU）'!$C:$C,$A9,'库存（子SKU）'!R:R)</f>
        <v>0</v>
      </c>
      <c r="Q9">
        <f>SUMIF('库存（子SKU）'!$C:$C,$A9,'库存（子SKU）'!S:S)</f>
        <v>0</v>
      </c>
      <c r="R9">
        <f>SUMIF('库存（子SKU）'!$C:$C,$A9,'库存（子SKU）'!T:T)</f>
        <v>0</v>
      </c>
      <c r="S9">
        <f>SUMIF('库存（子SKU）'!$C:$C,$A9,'库存（子SKU）'!U:U)</f>
        <v>0</v>
      </c>
      <c r="T9">
        <f>SUMIF('库存（子SKU）'!$C:$C,$A9,'库存（子SKU）'!V:V)</f>
        <v>0</v>
      </c>
      <c r="U9">
        <f>SUMIF('库存（子SKU）'!$C:$C,$A9,'库存（子SKU）'!W:W)</f>
        <v>0</v>
      </c>
      <c r="V9" s="23" t="str">
        <f t="shared" si="15"/>
        <v/>
      </c>
      <c r="W9" s="23" t="str">
        <f t="shared" si="16"/>
        <v/>
      </c>
      <c r="X9" s="23" t="str">
        <f t="shared" si="17"/>
        <v/>
      </c>
      <c r="Y9" s="23" t="str">
        <f t="shared" si="18"/>
        <v/>
      </c>
      <c r="Z9">
        <f>SUMIF('库存（子SKU）'!$C:$C,$A9,'库存（子SKU）'!AB:AB)</f>
        <v>0</v>
      </c>
      <c r="AA9">
        <f>SUMIF('库存（子SKU）'!$C:$C,$A9,'库存（子SKU）'!AC:AC)</f>
        <v>0</v>
      </c>
      <c r="AB9">
        <f>SUMIF('库存（子SKU）'!$C:$C,$A9,'库存（子SKU）'!AD:AD)</f>
        <v>0</v>
      </c>
      <c r="AC9">
        <f>SUMIF('库存（子SKU）'!$C:$C,$A9,'库存（子SKU）'!AE:AE)</f>
        <v>0</v>
      </c>
      <c r="AD9" s="23">
        <f t="shared" si="2"/>
        <v>0</v>
      </c>
      <c r="AE9" s="23" t="str">
        <f t="shared" si="3"/>
        <v/>
      </c>
      <c r="AF9" s="23" t="str">
        <f t="shared" si="4"/>
        <v/>
      </c>
      <c r="AG9" s="23">
        <f t="shared" si="5"/>
        <v>0</v>
      </c>
      <c r="AH9">
        <f>SUMIF('库存（子SKU）'!$C:$C,$A9,'库存（子SKU）'!AJ:AJ)</f>
        <v>9</v>
      </c>
      <c r="AI9">
        <f>SUMIF('库存（子SKU）'!$C:$C,$A9,'库存（子SKU）'!AK:AK)</f>
        <v>5</v>
      </c>
      <c r="AJ9">
        <f>SUMIF('库存（子SKU）'!$C:$C,$A9,'库存（子SKU）'!AL:AL)</f>
        <v>2</v>
      </c>
      <c r="AK9">
        <f>SUMIF('库存（子SKU）'!$C:$C,$A9,'库存（子SKU）'!AM:AM)</f>
        <v>0</v>
      </c>
      <c r="AL9" s="23">
        <f t="shared" si="6"/>
        <v>0.111111111111111</v>
      </c>
      <c r="AM9" s="23">
        <f t="shared" si="7"/>
        <v>0</v>
      </c>
      <c r="AN9" s="23">
        <f t="shared" si="8"/>
        <v>0</v>
      </c>
      <c r="AO9" s="23" t="str">
        <f t="shared" si="9"/>
        <v/>
      </c>
      <c r="AP9" s="8">
        <f t="shared" si="10"/>
        <v>0.142857142857143</v>
      </c>
      <c r="AQ9" s="8">
        <f t="shared" si="11"/>
        <v>8.57142857142857</v>
      </c>
      <c r="AR9" s="8">
        <f t="shared" si="12"/>
        <v>-5.57142857142857</v>
      </c>
      <c r="AS9">
        <f t="shared" si="13"/>
        <v>21</v>
      </c>
      <c r="AT9" s="24">
        <f>IFERROR(时间!$B$4+AS9,"上周无销量")</f>
        <v>43318</v>
      </c>
    </row>
    <row r="10" spans="1:46">
      <c r="A10" t="s">
        <v>102</v>
      </c>
      <c r="B10" s="6">
        <f>SUMIF('库存（子SKU）'!$C:$C,$A10,'库存（子SKU）'!D:D)</f>
        <v>5</v>
      </c>
      <c r="C10" s="6">
        <f>SUMIF('库存（子SKU）'!$C:$C,$A10,'库存（子SKU）'!E:E)</f>
        <v>0</v>
      </c>
      <c r="D10" s="6">
        <f>SUMIF('库存（子SKU）'!$C:$C,$A10,'库存（子SKU）'!F:F)</f>
        <v>0</v>
      </c>
      <c r="E10" s="6">
        <f>SUMIF('库存（子SKU）'!$C:$C,$A10,'库存（子SKU）'!G:G)</f>
        <v>0</v>
      </c>
      <c r="F10" s="7">
        <v>29.99</v>
      </c>
      <c r="G10">
        <f>SUMIF('库存（子SKU）'!$C:$C,$A10,'库存（子SKU）'!I:I)</f>
        <v>12</v>
      </c>
      <c r="H10">
        <f>SUMIF('库存（子SKU）'!$C:$C,$A10,'库存（子SKU）'!J:J)</f>
        <v>0</v>
      </c>
      <c r="I10">
        <f>SUMIF('库存（子SKU）'!$C:$C,$A10,'库存（子SKU）'!K:K)</f>
        <v>0</v>
      </c>
      <c r="J10">
        <f>SUMIF('库存（子SKU）'!$C:$C,$A10,'库存（子SKU）'!L:L)</f>
        <v>0</v>
      </c>
      <c r="K10">
        <f t="shared" si="0"/>
        <v>12</v>
      </c>
      <c r="L10">
        <f>SUMIF('库存（子SKU）'!$C:$C,$A10,'库存（子SKU）'!N:N)</f>
        <v>2</v>
      </c>
      <c r="M10">
        <f>SUMIF('库存（子SKU）'!$C:$C,$A10,'库存（子SKU）'!O:O)</f>
        <v>11</v>
      </c>
      <c r="N10">
        <f>SUMIF('库存（子SKU）'!$C:$C,$A10,'库存（子SKU）'!P:P)</f>
        <v>5639</v>
      </c>
      <c r="O10">
        <f>SUMIF('库存（子SKU）'!$C:$C,$A10,'库存（子SKU）'!Q:Q)</f>
        <v>22537</v>
      </c>
      <c r="P10">
        <f>SUMIF('库存（子SKU）'!$C:$C,$A10,'库存（子SKU）'!R:R)</f>
        <v>0</v>
      </c>
      <c r="Q10">
        <f>SUMIF('库存（子SKU）'!$C:$C,$A10,'库存（子SKU）'!S:S)</f>
        <v>0</v>
      </c>
      <c r="R10">
        <f>SUMIF('库存（子SKU）'!$C:$C,$A10,'库存（子SKU）'!T:T)</f>
        <v>21</v>
      </c>
      <c r="S10">
        <f>SUMIF('库存（子SKU）'!$C:$C,$A10,'库存（子SKU）'!U:U)</f>
        <v>93</v>
      </c>
      <c r="T10">
        <f>SUMIF('库存（子SKU）'!$C:$C,$A10,'库存（子SKU）'!V:V)</f>
        <v>0</v>
      </c>
      <c r="U10">
        <f>SUMIF('库存（子SKU）'!$C:$C,$A10,'库存（子SKU）'!W:W)</f>
        <v>0</v>
      </c>
      <c r="V10" s="23">
        <f t="shared" si="15"/>
        <v>0.00372406455045221</v>
      </c>
      <c r="W10" s="23">
        <f t="shared" si="16"/>
        <v>0.00412654745529574</v>
      </c>
      <c r="X10" s="23" t="str">
        <f t="shared" si="17"/>
        <v/>
      </c>
      <c r="Y10" s="23" t="str">
        <f t="shared" si="18"/>
        <v/>
      </c>
      <c r="Z10">
        <f>SUMIF('库存（子SKU）'!$C:$C,$A10,'库存（子SKU）'!AB:AB)</f>
        <v>8.69</v>
      </c>
      <c r="AA10">
        <f>SUMIF('库存（子SKU）'!$C:$C,$A10,'库存（子SKU）'!AC:AC)</f>
        <v>35.85</v>
      </c>
      <c r="AB10">
        <f>SUMIF('库存（子SKU）'!$C:$C,$A10,'库存（子SKU）'!AD:AD)</f>
        <v>0</v>
      </c>
      <c r="AC10">
        <f>SUMIF('库存（子SKU）'!$C:$C,$A10,'库存（子SKU）'!AE:AE)</f>
        <v>0</v>
      </c>
      <c r="AD10" s="23">
        <f t="shared" si="2"/>
        <v>0.0579526508836279</v>
      </c>
      <c r="AE10" s="23" t="str">
        <f t="shared" si="3"/>
        <v>无销量广告费为35.85</v>
      </c>
      <c r="AF10" s="23" t="str">
        <f t="shared" si="4"/>
        <v/>
      </c>
      <c r="AG10" s="23" t="str">
        <f t="shared" si="5"/>
        <v/>
      </c>
      <c r="AH10">
        <f>SUMIF('库存（子SKU）'!$C:$C,$A10,'库存（子SKU）'!AJ:AJ)</f>
        <v>18</v>
      </c>
      <c r="AI10">
        <f>SUMIF('库存（子SKU）'!$C:$C,$A10,'库存（子SKU）'!AK:AK)</f>
        <v>67</v>
      </c>
      <c r="AJ10">
        <f>SUMIF('库存（子SKU）'!$C:$C,$A10,'库存（子SKU）'!AL:AL)</f>
        <v>0</v>
      </c>
      <c r="AK10">
        <f>SUMIF('库存（子SKU）'!$C:$C,$A10,'库存（子SKU）'!AM:AM)</f>
        <v>0</v>
      </c>
      <c r="AL10" s="23">
        <f t="shared" si="6"/>
        <v>0.277777777777778</v>
      </c>
      <c r="AM10" s="23">
        <f t="shared" si="7"/>
        <v>0</v>
      </c>
      <c r="AN10" s="23" t="str">
        <f t="shared" si="8"/>
        <v/>
      </c>
      <c r="AO10" s="23" t="str">
        <f t="shared" si="9"/>
        <v/>
      </c>
      <c r="AP10" s="8">
        <f t="shared" si="10"/>
        <v>0.714285714285714</v>
      </c>
      <c r="AQ10" s="8">
        <f t="shared" si="11"/>
        <v>42.8571428571429</v>
      </c>
      <c r="AR10" s="8">
        <f t="shared" si="12"/>
        <v>-30.8571428571429</v>
      </c>
      <c r="AS10">
        <f t="shared" si="13"/>
        <v>16</v>
      </c>
      <c r="AT10" s="24">
        <f>IFERROR(时间!$B$4+AS10,"上周无销量")</f>
        <v>43313</v>
      </c>
    </row>
    <row r="11" spans="1:46">
      <c r="A11" t="s">
        <v>120</v>
      </c>
      <c r="B11" s="6">
        <f>SUMIF('库存（子SKU）'!$C:$C,$A11,'库存（子SKU）'!D:D)</f>
        <v>178</v>
      </c>
      <c r="C11" s="6">
        <f>SUMIF('库存（子SKU）'!$C:$C,$A11,'库存（子SKU）'!E:E)</f>
        <v>208</v>
      </c>
      <c r="D11" s="6">
        <f>SUMIF('库存（子SKU）'!$C:$C,$A11,'库存（子SKU）'!F:F)</f>
        <v>209</v>
      </c>
      <c r="E11" s="6">
        <f>SUMIF('库存（子SKU）'!$C:$C,$A11,'库存（子SKU）'!G:G)</f>
        <v>168</v>
      </c>
      <c r="F11" s="7">
        <v>12.0603669724771</v>
      </c>
      <c r="G11">
        <f>SUMIF('库存（子SKU）'!$C:$C,$A11,'库存（子SKU）'!I:I)</f>
        <v>452</v>
      </c>
      <c r="H11">
        <f>SUMIF('库存（子SKU）'!$C:$C,$A11,'库存（子SKU）'!J:J)</f>
        <v>51</v>
      </c>
      <c r="I11">
        <f>SUMIF('库存（子SKU）'!$C:$C,$A11,'库存（子SKU）'!K:K)</f>
        <v>40</v>
      </c>
      <c r="J11">
        <f>SUMIF('库存（子SKU）'!$C:$C,$A11,'库存（子SKU）'!L:L)</f>
        <v>3</v>
      </c>
      <c r="K11">
        <f t="shared" si="0"/>
        <v>546</v>
      </c>
      <c r="L11">
        <f>SUMIF('库存（子SKU）'!$C:$C,$A11,'库存（子SKU）'!N:N)</f>
        <v>27</v>
      </c>
      <c r="M11">
        <f>SUMIF('库存（子SKU）'!$C:$C,$A11,'库存（子SKU）'!O:O)</f>
        <v>26</v>
      </c>
      <c r="N11">
        <f>SUMIF('库存（子SKU）'!$C:$C,$A11,'库存（子SKU）'!P:P)</f>
        <v>56188</v>
      </c>
      <c r="O11">
        <f>SUMIF('库存（子SKU）'!$C:$C,$A11,'库存（子SKU）'!Q:Q)</f>
        <v>65907</v>
      </c>
      <c r="P11">
        <f>SUMIF('库存（子SKU）'!$C:$C,$A11,'库存（子SKU）'!R:R)</f>
        <v>66887</v>
      </c>
      <c r="Q11">
        <f>SUMIF('库存（子SKU）'!$C:$C,$A11,'库存（子SKU）'!S:S)</f>
        <v>69228</v>
      </c>
      <c r="R11">
        <f>SUMIF('库存（子SKU）'!$C:$C,$A11,'库存（子SKU）'!T:T)</f>
        <v>165</v>
      </c>
      <c r="S11">
        <f>SUMIF('库存（子SKU）'!$C:$C,$A11,'库存（子SKU）'!U:U)</f>
        <v>176</v>
      </c>
      <c r="T11">
        <f>SUMIF('库存（子SKU）'!$C:$C,$A11,'库存（子SKU）'!V:V)</f>
        <v>169</v>
      </c>
      <c r="U11">
        <f>SUMIF('库存（子SKU）'!$C:$C,$A11,'库存（子SKU）'!W:W)</f>
        <v>173</v>
      </c>
      <c r="V11" s="23">
        <f t="shared" si="15"/>
        <v>0.00293657008613939</v>
      </c>
      <c r="W11" s="23">
        <f t="shared" si="16"/>
        <v>0.00267042954466142</v>
      </c>
      <c r="X11" s="23">
        <f t="shared" si="17"/>
        <v>0.00252664942365482</v>
      </c>
      <c r="Y11" s="23">
        <f t="shared" si="18"/>
        <v>0.00249898884844283</v>
      </c>
      <c r="Z11">
        <f>SUMIF('库存（子SKU）'!$C:$C,$A11,'库存（子SKU）'!AB:AB)</f>
        <v>71.17</v>
      </c>
      <c r="AA11">
        <f>SUMIF('库存（子SKU）'!$C:$C,$A11,'库存（子SKU）'!AC:AC)</f>
        <v>72.93</v>
      </c>
      <c r="AB11">
        <f>SUMIF('库存（子SKU）'!$C:$C,$A11,'库存（子SKU）'!AD:AD)</f>
        <v>68.03</v>
      </c>
      <c r="AC11">
        <f>SUMIF('库存（子SKU）'!$C:$C,$A11,'库存（子SKU）'!AE:AE)</f>
        <v>69.48</v>
      </c>
      <c r="AD11" s="23">
        <f t="shared" si="2"/>
        <v>0.0331525119912695</v>
      </c>
      <c r="AE11" s="23">
        <f t="shared" si="3"/>
        <v>0.0290724984405665</v>
      </c>
      <c r="AF11" s="23">
        <f t="shared" si="4"/>
        <v>0.0269894268629906</v>
      </c>
      <c r="AG11" s="23">
        <f t="shared" si="5"/>
        <v>0.0342917781453282</v>
      </c>
      <c r="AH11">
        <f>SUMIF('库存（子SKU）'!$C:$C,$A11,'库存（子SKU）'!AJ:AJ)</f>
        <v>745</v>
      </c>
      <c r="AI11">
        <f>SUMIF('库存（子SKU）'!$C:$C,$A11,'库存（子SKU）'!AK:AK)</f>
        <v>1469</v>
      </c>
      <c r="AJ11">
        <f>SUMIF('库存（子SKU）'!$C:$C,$A11,'库存（子SKU）'!AL:AL)</f>
        <v>1366</v>
      </c>
      <c r="AK11">
        <f>SUMIF('库存（子SKU）'!$C:$C,$A11,'库存（子SKU）'!AM:AM)</f>
        <v>1025</v>
      </c>
      <c r="AL11" s="23">
        <f t="shared" si="6"/>
        <v>0.238926174496644</v>
      </c>
      <c r="AM11" s="23">
        <f t="shared" si="7"/>
        <v>0.141592920353982</v>
      </c>
      <c r="AN11" s="23">
        <f t="shared" si="8"/>
        <v>0.153001464128843</v>
      </c>
      <c r="AO11" s="23">
        <f t="shared" si="9"/>
        <v>0.16390243902439</v>
      </c>
      <c r="AP11" s="8">
        <f t="shared" si="10"/>
        <v>25.4285714285714</v>
      </c>
      <c r="AQ11" s="8">
        <f t="shared" si="11"/>
        <v>1525.71428571429</v>
      </c>
      <c r="AR11" s="8">
        <f t="shared" si="12"/>
        <v>-979.714285714286</v>
      </c>
      <c r="AS11">
        <f t="shared" si="13"/>
        <v>21</v>
      </c>
      <c r="AT11" s="24">
        <f>IFERROR(时间!$B$4+AS11,"上周无销量")</f>
        <v>43318</v>
      </c>
    </row>
    <row r="12" spans="1:46">
      <c r="A12" t="s">
        <v>243</v>
      </c>
      <c r="B12" s="6">
        <f>SUMIF('库存（子SKU）'!$C:$C,$A12,'库存（子SKU）'!D:D)</f>
        <v>0</v>
      </c>
      <c r="C12" s="6">
        <f>SUMIF('库存（子SKU）'!$C:$C,$A12,'库存（子SKU）'!E:E)</f>
        <v>1</v>
      </c>
      <c r="D12" s="6">
        <f>SUMIF('库存（子SKU）'!$C:$C,$A12,'库存（子SKU）'!F:F)</f>
        <v>0</v>
      </c>
      <c r="E12" s="6">
        <f>SUMIF('库存（子SKU）'!$C:$C,$A12,'库存（子SKU）'!G:G)</f>
        <v>0</v>
      </c>
      <c r="F12" s="7">
        <v>18.99</v>
      </c>
      <c r="G12">
        <f>SUMIF('库存（子SKU）'!$C:$C,$A12,'库存（子SKU）'!I:I)</f>
        <v>7</v>
      </c>
      <c r="H12">
        <f>SUMIF('库存（子SKU）'!$C:$C,$A12,'库存（子SKU）'!J:J)</f>
        <v>0</v>
      </c>
      <c r="I12">
        <f>SUMIF('库存（子SKU）'!$C:$C,$A12,'库存（子SKU）'!K:K)</f>
        <v>0</v>
      </c>
      <c r="J12">
        <f>SUMIF('库存（子SKU）'!$C:$C,$A12,'库存（子SKU）'!L:L)</f>
        <v>0</v>
      </c>
      <c r="K12">
        <f t="shared" si="0"/>
        <v>7</v>
      </c>
      <c r="L12">
        <f>SUMIF('库存（子SKU）'!$C:$C,$A12,'库存（子SKU）'!N:N)</f>
        <v>0</v>
      </c>
      <c r="M12">
        <f>SUMIF('库存（子SKU）'!$C:$C,$A12,'库存（子SKU）'!O:O)</f>
        <v>3</v>
      </c>
      <c r="N12">
        <f>SUMIF('库存（子SKU）'!$C:$C,$A12,'库存（子SKU）'!P:P)</f>
        <v>0</v>
      </c>
      <c r="O12">
        <f>SUMIF('库存（子SKU）'!$C:$C,$A12,'库存（子SKU）'!Q:Q)</f>
        <v>0</v>
      </c>
      <c r="P12">
        <f>SUMIF('库存（子SKU）'!$C:$C,$A12,'库存（子SKU）'!R:R)</f>
        <v>0</v>
      </c>
      <c r="Q12">
        <f>SUMIF('库存（子SKU）'!$C:$C,$A12,'库存（子SKU）'!S:S)</f>
        <v>0</v>
      </c>
      <c r="R12">
        <f>SUMIF('库存（子SKU）'!$C:$C,$A12,'库存（子SKU）'!T:T)</f>
        <v>0</v>
      </c>
      <c r="S12">
        <f>SUMIF('库存（子SKU）'!$C:$C,$A12,'库存（子SKU）'!U:U)</f>
        <v>0</v>
      </c>
      <c r="T12">
        <f>SUMIF('库存（子SKU）'!$C:$C,$A12,'库存（子SKU）'!V:V)</f>
        <v>0</v>
      </c>
      <c r="U12">
        <f>SUMIF('库存（子SKU）'!$C:$C,$A12,'库存（子SKU）'!W:W)</f>
        <v>0</v>
      </c>
      <c r="V12" s="23" t="str">
        <f t="shared" si="15"/>
        <v/>
      </c>
      <c r="W12" s="23" t="str">
        <f t="shared" si="16"/>
        <v/>
      </c>
      <c r="X12" s="23" t="str">
        <f t="shared" si="17"/>
        <v/>
      </c>
      <c r="Y12" s="23" t="str">
        <f t="shared" si="18"/>
        <v/>
      </c>
      <c r="Z12">
        <f>SUMIF('库存（子SKU）'!$C:$C,$A12,'库存（子SKU）'!AB:AB)</f>
        <v>0</v>
      </c>
      <c r="AA12">
        <f>SUMIF('库存（子SKU）'!$C:$C,$A12,'库存（子SKU）'!AC:AC)</f>
        <v>0</v>
      </c>
      <c r="AB12">
        <f>SUMIF('库存（子SKU）'!$C:$C,$A12,'库存（子SKU）'!AD:AD)</f>
        <v>0</v>
      </c>
      <c r="AC12">
        <f>SUMIF('库存（子SKU）'!$C:$C,$A12,'库存（子SKU）'!AE:AE)</f>
        <v>0</v>
      </c>
      <c r="AD12" s="23" t="str">
        <f t="shared" si="2"/>
        <v/>
      </c>
      <c r="AE12" s="23">
        <f t="shared" si="3"/>
        <v>0</v>
      </c>
      <c r="AF12" s="23" t="str">
        <f t="shared" si="4"/>
        <v/>
      </c>
      <c r="AG12" s="23" t="str">
        <f t="shared" si="5"/>
        <v/>
      </c>
      <c r="AH12">
        <f>SUMIF('库存（子SKU）'!$C:$C,$A12,'库存（子SKU）'!AJ:AJ)</f>
        <v>11</v>
      </c>
      <c r="AI12">
        <f>SUMIF('库存（子SKU）'!$C:$C,$A12,'库存（子SKU）'!AK:AK)</f>
        <v>4</v>
      </c>
      <c r="AJ12">
        <f>SUMIF('库存（子SKU）'!$C:$C,$A12,'库存（子SKU）'!AL:AL)</f>
        <v>5</v>
      </c>
      <c r="AK12">
        <f>SUMIF('库存（子SKU）'!$C:$C,$A12,'库存（子SKU）'!AM:AM)</f>
        <v>1</v>
      </c>
      <c r="AL12" s="23">
        <f t="shared" si="6"/>
        <v>0</v>
      </c>
      <c r="AM12" s="23">
        <f t="shared" si="7"/>
        <v>0.25</v>
      </c>
      <c r="AN12" s="23">
        <f t="shared" si="8"/>
        <v>0</v>
      </c>
      <c r="AO12" s="23">
        <f t="shared" si="9"/>
        <v>0</v>
      </c>
      <c r="AP12" s="8">
        <f t="shared" si="10"/>
        <v>0</v>
      </c>
      <c r="AQ12" s="8">
        <f t="shared" si="11"/>
        <v>0</v>
      </c>
      <c r="AR12" s="8">
        <f t="shared" si="12"/>
        <v>7</v>
      </c>
      <c r="AS12" t="str">
        <f t="shared" si="13"/>
        <v>库存为7</v>
      </c>
      <c r="AT12" s="24" t="str">
        <f>IFERROR(时间!$B$4+AS12,"上周无销量")</f>
        <v>上周无销量</v>
      </c>
    </row>
    <row r="13" spans="1:46">
      <c r="A13" t="s">
        <v>254</v>
      </c>
      <c r="B13" s="6">
        <f>SUMIF('库存（子SKU）'!$C:$C,$A13,'库存（子SKU）'!D:D)</f>
        <v>0</v>
      </c>
      <c r="C13" s="6">
        <f>SUMIF('库存（子SKU）'!$C:$C,$A13,'库存（子SKU）'!E:E)</f>
        <v>0</v>
      </c>
      <c r="D13" s="6">
        <f>SUMIF('库存（子SKU）'!$C:$C,$A13,'库存（子SKU）'!F:F)</f>
        <v>0</v>
      </c>
      <c r="E13" s="6">
        <f>SUMIF('库存（子SKU）'!$C:$C,$A13,'库存（子SKU）'!G:G)</f>
        <v>0</v>
      </c>
      <c r="F13" s="7" t="s">
        <v>54</v>
      </c>
      <c r="G13">
        <f>SUMIF('库存（子SKU）'!$C:$C,$A13,'库存（子SKU）'!I:I)</f>
        <v>0</v>
      </c>
      <c r="H13">
        <f>SUMIF('库存（子SKU）'!$C:$C,$A13,'库存（子SKU）'!J:J)</f>
        <v>0</v>
      </c>
      <c r="I13">
        <f>SUMIF('库存（子SKU）'!$C:$C,$A13,'库存（子SKU）'!K:K)</f>
        <v>0</v>
      </c>
      <c r="J13">
        <f>SUMIF('库存（子SKU）'!$C:$C,$A13,'库存（子SKU）'!L:L)</f>
        <v>0</v>
      </c>
      <c r="K13">
        <f t="shared" si="0"/>
        <v>0</v>
      </c>
      <c r="L13">
        <f>SUMIF('库存（子SKU）'!$C:$C,$A13,'库存（子SKU）'!N:N)</f>
        <v>0</v>
      </c>
      <c r="M13">
        <f>SUMIF('库存（子SKU）'!$C:$C,$A13,'库存（子SKU）'!O:O)</f>
        <v>0</v>
      </c>
      <c r="N13">
        <f>SUMIF('库存（子SKU）'!$C:$C,$A13,'库存（子SKU）'!P:P)</f>
        <v>0</v>
      </c>
      <c r="O13">
        <f>SUMIF('库存（子SKU）'!$C:$C,$A13,'库存（子SKU）'!Q:Q)</f>
        <v>0</v>
      </c>
      <c r="P13">
        <f>SUMIF('库存（子SKU）'!$C:$C,$A13,'库存（子SKU）'!R:R)</f>
        <v>0</v>
      </c>
      <c r="Q13">
        <f>SUMIF('库存（子SKU）'!$C:$C,$A13,'库存（子SKU）'!S:S)</f>
        <v>0</v>
      </c>
      <c r="R13">
        <f>SUMIF('库存（子SKU）'!$C:$C,$A13,'库存（子SKU）'!T:T)</f>
        <v>0</v>
      </c>
      <c r="S13">
        <f>SUMIF('库存（子SKU）'!$C:$C,$A13,'库存（子SKU）'!U:U)</f>
        <v>0</v>
      </c>
      <c r="T13">
        <f>SUMIF('库存（子SKU）'!$C:$C,$A13,'库存（子SKU）'!V:V)</f>
        <v>0</v>
      </c>
      <c r="U13">
        <f>SUMIF('库存（子SKU）'!$C:$C,$A13,'库存（子SKU）'!W:W)</f>
        <v>0</v>
      </c>
      <c r="V13" s="23" t="str">
        <f t="shared" si="15"/>
        <v/>
      </c>
      <c r="W13" s="23" t="str">
        <f t="shared" si="16"/>
        <v/>
      </c>
      <c r="X13" s="23" t="str">
        <f t="shared" si="17"/>
        <v/>
      </c>
      <c r="Y13" s="23" t="str">
        <f t="shared" si="18"/>
        <v/>
      </c>
      <c r="Z13">
        <f>SUMIF('库存（子SKU）'!$C:$C,$A13,'库存（子SKU）'!AB:AB)</f>
        <v>0</v>
      </c>
      <c r="AA13">
        <f>SUMIF('库存（子SKU）'!$C:$C,$A13,'库存（子SKU）'!AC:AC)</f>
        <v>0</v>
      </c>
      <c r="AB13">
        <f>SUMIF('库存（子SKU）'!$C:$C,$A13,'库存（子SKU）'!AD:AD)</f>
        <v>0</v>
      </c>
      <c r="AC13">
        <f>SUMIF('库存（子SKU）'!$C:$C,$A13,'库存（子SKU）'!AE:AE)</f>
        <v>0</v>
      </c>
      <c r="AD13" s="23" t="str">
        <f t="shared" si="2"/>
        <v/>
      </c>
      <c r="AE13" s="23" t="str">
        <f t="shared" si="3"/>
        <v/>
      </c>
      <c r="AF13" s="23" t="str">
        <f t="shared" si="4"/>
        <v/>
      </c>
      <c r="AG13" s="23" t="str">
        <f t="shared" si="5"/>
        <v/>
      </c>
      <c r="AH13">
        <f>SUMIF('库存（子SKU）'!$C:$C,$A13,'库存（子SKU）'!AJ:AJ)</f>
        <v>0</v>
      </c>
      <c r="AI13">
        <f>SUMIF('库存（子SKU）'!$C:$C,$A13,'库存（子SKU）'!AK:AK)</f>
        <v>0</v>
      </c>
      <c r="AJ13">
        <f>SUMIF('库存（子SKU）'!$C:$C,$A13,'库存（子SKU）'!AL:AL)</f>
        <v>0</v>
      </c>
      <c r="AK13">
        <f>SUMIF('库存（子SKU）'!$C:$C,$A13,'库存（子SKU）'!AM:AM)</f>
        <v>0</v>
      </c>
      <c r="AL13" s="23" t="str">
        <f t="shared" si="6"/>
        <v/>
      </c>
      <c r="AM13" s="23" t="str">
        <f t="shared" si="7"/>
        <v/>
      </c>
      <c r="AN13" s="23" t="str">
        <f t="shared" si="8"/>
        <v/>
      </c>
      <c r="AO13" s="23" t="str">
        <f t="shared" si="9"/>
        <v/>
      </c>
      <c r="AP13" s="8">
        <f t="shared" si="10"/>
        <v>0</v>
      </c>
      <c r="AQ13" s="8">
        <f t="shared" si="11"/>
        <v>0</v>
      </c>
      <c r="AR13" s="8">
        <f t="shared" si="12"/>
        <v>0</v>
      </c>
      <c r="AS13" t="str">
        <f t="shared" si="13"/>
        <v>库存为0</v>
      </c>
      <c r="AT13" s="24" t="str">
        <f>IFERROR(时间!$B$4+AS13,"上周无销量")</f>
        <v>上周无销量</v>
      </c>
    </row>
    <row r="14" spans="1:46">
      <c r="A14" t="s">
        <v>257</v>
      </c>
      <c r="B14" s="6">
        <f>SUMIF('库存（子SKU）'!$C:$C,$A14,'库存（子SKU）'!D:D)</f>
        <v>0</v>
      </c>
      <c r="C14" s="6">
        <f>SUMIF('库存（子SKU）'!$C:$C,$A14,'库存（子SKU）'!E:E)</f>
        <v>0</v>
      </c>
      <c r="D14" s="6">
        <f>SUMIF('库存（子SKU）'!$C:$C,$A14,'库存（子SKU）'!F:F)</f>
        <v>1</v>
      </c>
      <c r="E14" s="6">
        <f>SUMIF('库存（子SKU）'!$C:$C,$A14,'库存（子SKU）'!G:G)</f>
        <v>0</v>
      </c>
      <c r="F14" s="7">
        <v>29.99</v>
      </c>
      <c r="G14">
        <f>SUMIF('库存（子SKU）'!$C:$C,$A14,'库存（子SKU）'!I:I)</f>
        <v>2</v>
      </c>
      <c r="H14">
        <f>SUMIF('库存（子SKU）'!$C:$C,$A14,'库存（子SKU）'!J:J)</f>
        <v>0</v>
      </c>
      <c r="I14">
        <f>SUMIF('库存（子SKU）'!$C:$C,$A14,'库存（子SKU）'!K:K)</f>
        <v>0</v>
      </c>
      <c r="J14">
        <f>SUMIF('库存（子SKU）'!$C:$C,$A14,'库存（子SKU）'!L:L)</f>
        <v>0</v>
      </c>
      <c r="K14">
        <f t="shared" si="0"/>
        <v>2</v>
      </c>
      <c r="L14">
        <f>SUMIF('库存（子SKU）'!$C:$C,$A14,'库存（子SKU）'!N:N)</f>
        <v>0</v>
      </c>
      <c r="M14">
        <f>SUMIF('库存（子SKU）'!$C:$C,$A14,'库存（子SKU）'!O:O)</f>
        <v>2</v>
      </c>
      <c r="N14">
        <f>SUMIF('库存（子SKU）'!$C:$C,$A14,'库存（子SKU）'!P:P)</f>
        <v>1375</v>
      </c>
      <c r="O14">
        <f>SUMIF('库存（子SKU）'!$C:$C,$A14,'库存（子SKU）'!Q:Q)</f>
        <v>3135</v>
      </c>
      <c r="P14">
        <f>SUMIF('库存（子SKU）'!$C:$C,$A14,'库存（子SKU）'!R:R)</f>
        <v>3777</v>
      </c>
      <c r="Q14">
        <f>SUMIF('库存（子SKU）'!$C:$C,$A14,'库存（子SKU）'!S:S)</f>
        <v>3995</v>
      </c>
      <c r="R14">
        <f>SUMIF('库存（子SKU）'!$C:$C,$A14,'库存（子SKU）'!T:T)</f>
        <v>7</v>
      </c>
      <c r="S14">
        <f>SUMIF('库存（子SKU）'!$C:$C,$A14,'库存（子SKU）'!U:U)</f>
        <v>11</v>
      </c>
      <c r="T14">
        <f>SUMIF('库存（子SKU）'!$C:$C,$A14,'库存（子SKU）'!V:V)</f>
        <v>16</v>
      </c>
      <c r="U14">
        <f>SUMIF('库存（子SKU）'!$C:$C,$A14,'库存（子SKU）'!W:W)</f>
        <v>16</v>
      </c>
      <c r="V14" s="23">
        <f t="shared" si="15"/>
        <v>0.00509090909090909</v>
      </c>
      <c r="W14" s="23">
        <f t="shared" si="16"/>
        <v>0.00350877192982456</v>
      </c>
      <c r="X14" s="23">
        <f t="shared" si="17"/>
        <v>0.00423616626952608</v>
      </c>
      <c r="Y14" s="23">
        <f t="shared" si="18"/>
        <v>0.00400500625782228</v>
      </c>
      <c r="Z14">
        <f>SUMIF('库存（子SKU）'!$C:$C,$A14,'库存（子SKU）'!AB:AB)</f>
        <v>1.89</v>
      </c>
      <c r="AA14">
        <f>SUMIF('库存（子SKU）'!$C:$C,$A14,'库存（子SKU）'!AC:AC)</f>
        <v>2.85</v>
      </c>
      <c r="AB14">
        <f>SUMIF('库存（子SKU）'!$C:$C,$A14,'库存（子SKU）'!AD:AD)</f>
        <v>5.53</v>
      </c>
      <c r="AC14">
        <f>SUMIF('库存（子SKU）'!$C:$C,$A14,'库存（子SKU）'!AE:AE)</f>
        <v>5.19</v>
      </c>
      <c r="AD14" s="23" t="str">
        <f t="shared" si="2"/>
        <v>无销量广告费为1.89</v>
      </c>
      <c r="AE14" s="23" t="str">
        <f t="shared" si="3"/>
        <v>无销量广告费为2.85</v>
      </c>
      <c r="AF14" s="23">
        <f t="shared" si="4"/>
        <v>0.184394798266089</v>
      </c>
      <c r="AG14" s="23" t="str">
        <f t="shared" si="5"/>
        <v>无销量广告费为5.19</v>
      </c>
      <c r="AH14">
        <f>SUMIF('库存（子SKU）'!$C:$C,$A14,'库存（子SKU）'!AJ:AJ)</f>
        <v>7</v>
      </c>
      <c r="AI14">
        <f>SUMIF('库存（子SKU）'!$C:$C,$A14,'库存（子SKU）'!AK:AK)</f>
        <v>7</v>
      </c>
      <c r="AJ14">
        <f>SUMIF('库存（子SKU）'!$C:$C,$A14,'库存（子SKU）'!AL:AL)</f>
        <v>12</v>
      </c>
      <c r="AK14">
        <f>SUMIF('库存（子SKU）'!$C:$C,$A14,'库存（子SKU）'!AM:AM)</f>
        <v>13</v>
      </c>
      <c r="AL14" s="23">
        <f t="shared" si="6"/>
        <v>0</v>
      </c>
      <c r="AM14" s="23">
        <f t="shared" si="7"/>
        <v>0</v>
      </c>
      <c r="AN14" s="23">
        <f t="shared" si="8"/>
        <v>0.0833333333333333</v>
      </c>
      <c r="AO14" s="23">
        <f t="shared" si="9"/>
        <v>0</v>
      </c>
      <c r="AP14" s="8">
        <f t="shared" si="10"/>
        <v>0</v>
      </c>
      <c r="AQ14" s="8">
        <f t="shared" si="11"/>
        <v>0</v>
      </c>
      <c r="AR14" s="8">
        <f t="shared" si="12"/>
        <v>2</v>
      </c>
      <c r="AS14" t="str">
        <f t="shared" si="13"/>
        <v>库存为2</v>
      </c>
      <c r="AT14" s="24" t="str">
        <f>IFERROR(时间!$B$4+AS14,"上周无销量")</f>
        <v>上周无销量</v>
      </c>
    </row>
    <row r="15" spans="1:46">
      <c r="A15" t="s">
        <v>268</v>
      </c>
      <c r="B15" s="6">
        <f>SUMIF('库存（子SKU）'!$C:$C,$A15,'库存（子SKU）'!D:D)</f>
        <v>0</v>
      </c>
      <c r="C15" s="6">
        <f>SUMIF('库存（子SKU）'!$C:$C,$A15,'库存（子SKU）'!E:E)</f>
        <v>0</v>
      </c>
      <c r="D15" s="6">
        <f>SUMIF('库存（子SKU）'!$C:$C,$A15,'库存（子SKU）'!F:F)</f>
        <v>0</v>
      </c>
      <c r="E15" s="6">
        <f>SUMIF('库存（子SKU）'!$C:$C,$A15,'库存（子SKU）'!G:G)</f>
        <v>1</v>
      </c>
      <c r="F15" s="7">
        <v>0</v>
      </c>
      <c r="G15">
        <f>SUMIF('库存（子SKU）'!$C:$C,$A15,'库存（子SKU）'!I:I)</f>
        <v>9</v>
      </c>
      <c r="H15">
        <f>SUMIF('库存（子SKU）'!$C:$C,$A15,'库存（子SKU）'!J:J)</f>
        <v>0</v>
      </c>
      <c r="I15">
        <f>SUMIF('库存（子SKU）'!$C:$C,$A15,'库存（子SKU）'!K:K)</f>
        <v>0</v>
      </c>
      <c r="J15">
        <f>SUMIF('库存（子SKU）'!$C:$C,$A15,'库存（子SKU）'!L:L)</f>
        <v>0</v>
      </c>
      <c r="K15">
        <f t="shared" si="0"/>
        <v>9</v>
      </c>
      <c r="L15">
        <f>SUMIF('库存（子SKU）'!$C:$C,$A15,'库存（子SKU）'!N:N)</f>
        <v>0</v>
      </c>
      <c r="M15">
        <f>SUMIF('库存（子SKU）'!$C:$C,$A15,'库存（子SKU）'!O:O)</f>
        <v>9</v>
      </c>
      <c r="N15">
        <f>SUMIF('库存（子SKU）'!$C:$C,$A15,'库存（子SKU）'!P:P)</f>
        <v>333</v>
      </c>
      <c r="O15">
        <f>SUMIF('库存（子SKU）'!$C:$C,$A15,'库存（子SKU）'!Q:Q)</f>
        <v>2736</v>
      </c>
      <c r="P15">
        <f>SUMIF('库存（子SKU）'!$C:$C,$A15,'库存（子SKU）'!R:R)</f>
        <v>4039</v>
      </c>
      <c r="Q15">
        <f>SUMIF('库存（子SKU）'!$C:$C,$A15,'库存（子SKU）'!S:S)</f>
        <v>8533</v>
      </c>
      <c r="R15">
        <f>SUMIF('库存（子SKU）'!$C:$C,$A15,'库存（子SKU）'!T:T)</f>
        <v>2</v>
      </c>
      <c r="S15">
        <f>SUMIF('库存（子SKU）'!$C:$C,$A15,'库存（子SKU）'!U:U)</f>
        <v>2</v>
      </c>
      <c r="T15">
        <f>SUMIF('库存（子SKU）'!$C:$C,$A15,'库存（子SKU）'!V:V)</f>
        <v>7</v>
      </c>
      <c r="U15">
        <f>SUMIF('库存（子SKU）'!$C:$C,$A15,'库存（子SKU）'!W:W)</f>
        <v>8</v>
      </c>
      <c r="V15" s="23">
        <f t="shared" si="15"/>
        <v>0.00600600600600601</v>
      </c>
      <c r="W15" s="23">
        <f t="shared" si="16"/>
        <v>0.000730994152046784</v>
      </c>
      <c r="X15" s="23">
        <f t="shared" si="17"/>
        <v>0.00173310225303293</v>
      </c>
      <c r="Y15" s="23">
        <f t="shared" si="18"/>
        <v>0.000937536622524317</v>
      </c>
      <c r="Z15">
        <f>SUMIF('库存（子SKU）'!$C:$C,$A15,'库存（子SKU）'!AB:AB)</f>
        <v>0.78</v>
      </c>
      <c r="AA15">
        <f>SUMIF('库存（子SKU）'!$C:$C,$A15,'库存（子SKU）'!AC:AC)</f>
        <v>0.52</v>
      </c>
      <c r="AB15">
        <f>SUMIF('库存（子SKU）'!$C:$C,$A15,'库存（子SKU）'!AD:AD)</f>
        <v>1.76</v>
      </c>
      <c r="AC15">
        <f>SUMIF('库存（子SKU）'!$C:$C,$A15,'库存（子SKU）'!AE:AE)</f>
        <v>2.44</v>
      </c>
      <c r="AD15" s="23" t="str">
        <f t="shared" si="2"/>
        <v>无销量广告费为0.78</v>
      </c>
      <c r="AE15" s="23" t="str">
        <f t="shared" si="3"/>
        <v>无销量广告费为0.52</v>
      </c>
      <c r="AF15" s="23" t="str">
        <f t="shared" si="4"/>
        <v>无销量广告费为1.76</v>
      </c>
      <c r="AG15" s="23" t="str">
        <f t="shared" si="5"/>
        <v/>
      </c>
      <c r="AH15">
        <f>SUMIF('库存（子SKU）'!$C:$C,$A15,'库存（子SKU）'!AJ:AJ)</f>
        <v>3</v>
      </c>
      <c r="AI15">
        <f>SUMIF('库存（子SKU）'!$C:$C,$A15,'库存（子SKU）'!AK:AK)</f>
        <v>5</v>
      </c>
      <c r="AJ15">
        <f>SUMIF('库存（子SKU）'!$C:$C,$A15,'库存（子SKU）'!AL:AL)</f>
        <v>3</v>
      </c>
      <c r="AK15">
        <f>SUMIF('库存（子SKU）'!$C:$C,$A15,'库存（子SKU）'!AM:AM)</f>
        <v>7</v>
      </c>
      <c r="AL15" s="23">
        <f t="shared" si="6"/>
        <v>0</v>
      </c>
      <c r="AM15" s="23">
        <f t="shared" si="7"/>
        <v>0</v>
      </c>
      <c r="AN15" s="23">
        <f t="shared" si="8"/>
        <v>0</v>
      </c>
      <c r="AO15" s="23">
        <f t="shared" si="9"/>
        <v>0.142857142857143</v>
      </c>
      <c r="AP15" s="8">
        <f t="shared" si="10"/>
        <v>0</v>
      </c>
      <c r="AQ15" s="8">
        <f t="shared" si="11"/>
        <v>0</v>
      </c>
      <c r="AR15" s="8">
        <f t="shared" si="12"/>
        <v>9</v>
      </c>
      <c r="AS15" t="str">
        <f t="shared" si="13"/>
        <v>库存为9</v>
      </c>
      <c r="AT15" s="24" t="str">
        <f>IFERROR(时间!$B$4+AS15,"上周无销量")</f>
        <v>上周无销量</v>
      </c>
    </row>
    <row r="16" spans="1:46">
      <c r="A16" t="s">
        <v>281</v>
      </c>
      <c r="B16" s="6">
        <f>SUMIF('库存（子SKU）'!$C:$C,$A16,'库存（子SKU）'!D:D)</f>
        <v>0</v>
      </c>
      <c r="C16" s="6">
        <f>SUMIF('库存（子SKU）'!$C:$C,$A16,'库存（子SKU）'!E:E)</f>
        <v>0</v>
      </c>
      <c r="D16" s="6">
        <f>SUMIF('库存（子SKU）'!$C:$C,$A16,'库存（子SKU）'!F:F)</f>
        <v>0</v>
      </c>
      <c r="E16" s="6">
        <f>SUMIF('库存（子SKU）'!$C:$C,$A16,'库存（子SKU）'!G:G)</f>
        <v>0</v>
      </c>
      <c r="F16" s="7" t="s">
        <v>54</v>
      </c>
      <c r="G16">
        <f>SUMIF('库存（子SKU）'!$C:$C,$A16,'库存（子SKU）'!I:I)</f>
        <v>4</v>
      </c>
      <c r="H16">
        <f>SUMIF('库存（子SKU）'!$C:$C,$A16,'库存（子SKU）'!J:J)</f>
        <v>0</v>
      </c>
      <c r="I16">
        <f>SUMIF('库存（子SKU）'!$C:$C,$A16,'库存（子SKU）'!K:K)</f>
        <v>0</v>
      </c>
      <c r="J16">
        <f>SUMIF('库存（子SKU）'!$C:$C,$A16,'库存（子SKU）'!L:L)</f>
        <v>0</v>
      </c>
      <c r="K16">
        <f t="shared" si="0"/>
        <v>4</v>
      </c>
      <c r="L16">
        <f>SUMIF('库存（子SKU）'!$C:$C,$A16,'库存（子SKU）'!N:N)</f>
        <v>0</v>
      </c>
      <c r="M16">
        <f>SUMIF('库存（子SKU）'!$C:$C,$A16,'库存（子SKU）'!O:O)</f>
        <v>4</v>
      </c>
      <c r="N16">
        <f>SUMIF('库存（子SKU）'!$C:$C,$A16,'库存（子SKU）'!P:P)</f>
        <v>0</v>
      </c>
      <c r="O16">
        <f>SUMIF('库存（子SKU）'!$C:$C,$A16,'库存（子SKU）'!Q:Q)</f>
        <v>0</v>
      </c>
      <c r="P16">
        <f>SUMIF('库存（子SKU）'!$C:$C,$A16,'库存（子SKU）'!R:R)</f>
        <v>0</v>
      </c>
      <c r="Q16">
        <f>SUMIF('库存（子SKU）'!$C:$C,$A16,'库存（子SKU）'!S:S)</f>
        <v>0</v>
      </c>
      <c r="R16">
        <f>SUMIF('库存（子SKU）'!$C:$C,$A16,'库存（子SKU）'!T:T)</f>
        <v>0</v>
      </c>
      <c r="S16">
        <f>SUMIF('库存（子SKU）'!$C:$C,$A16,'库存（子SKU）'!U:U)</f>
        <v>0</v>
      </c>
      <c r="T16">
        <f>SUMIF('库存（子SKU）'!$C:$C,$A16,'库存（子SKU）'!V:V)</f>
        <v>0</v>
      </c>
      <c r="U16">
        <f>SUMIF('库存（子SKU）'!$C:$C,$A16,'库存（子SKU）'!W:W)</f>
        <v>0</v>
      </c>
      <c r="V16" s="23" t="str">
        <f t="shared" si="15"/>
        <v/>
      </c>
      <c r="W16" s="23" t="str">
        <f t="shared" si="16"/>
        <v/>
      </c>
      <c r="X16" s="23" t="str">
        <f t="shared" si="17"/>
        <v/>
      </c>
      <c r="Y16" s="23" t="str">
        <f t="shared" si="18"/>
        <v/>
      </c>
      <c r="Z16">
        <f>SUMIF('库存（子SKU）'!$C:$C,$A16,'库存（子SKU）'!AB:AB)</f>
        <v>0</v>
      </c>
      <c r="AA16">
        <f>SUMIF('库存（子SKU）'!$C:$C,$A16,'库存（子SKU）'!AC:AC)</f>
        <v>0</v>
      </c>
      <c r="AB16">
        <f>SUMIF('库存（子SKU）'!$C:$C,$A16,'库存（子SKU）'!AD:AD)</f>
        <v>0</v>
      </c>
      <c r="AC16">
        <f>SUMIF('库存（子SKU）'!$C:$C,$A16,'库存（子SKU）'!AE:AE)</f>
        <v>0</v>
      </c>
      <c r="AD16" s="23" t="str">
        <f t="shared" si="2"/>
        <v/>
      </c>
      <c r="AE16" s="23" t="str">
        <f t="shared" si="3"/>
        <v/>
      </c>
      <c r="AF16" s="23" t="str">
        <f t="shared" si="4"/>
        <v/>
      </c>
      <c r="AG16" s="23" t="str">
        <f t="shared" si="5"/>
        <v/>
      </c>
      <c r="AH16">
        <f>SUMIF('库存（子SKU）'!$C:$C,$A16,'库存（子SKU）'!AJ:AJ)</f>
        <v>0</v>
      </c>
      <c r="AI16">
        <f>SUMIF('库存（子SKU）'!$C:$C,$A16,'库存（子SKU）'!AK:AK)</f>
        <v>0</v>
      </c>
      <c r="AJ16">
        <f>SUMIF('库存（子SKU）'!$C:$C,$A16,'库存（子SKU）'!AL:AL)</f>
        <v>0</v>
      </c>
      <c r="AK16">
        <f>SUMIF('库存（子SKU）'!$C:$C,$A16,'库存（子SKU）'!AM:AM)</f>
        <v>0</v>
      </c>
      <c r="AL16" s="23" t="str">
        <f t="shared" si="6"/>
        <v/>
      </c>
      <c r="AM16" s="23" t="str">
        <f t="shared" si="7"/>
        <v/>
      </c>
      <c r="AN16" s="23" t="str">
        <f t="shared" si="8"/>
        <v/>
      </c>
      <c r="AO16" s="23" t="str">
        <f t="shared" si="9"/>
        <v/>
      </c>
      <c r="AP16" s="8">
        <f t="shared" si="10"/>
        <v>0</v>
      </c>
      <c r="AQ16" s="8">
        <f t="shared" si="11"/>
        <v>0</v>
      </c>
      <c r="AR16" s="8">
        <f t="shared" si="12"/>
        <v>4</v>
      </c>
      <c r="AS16" t="str">
        <f t="shared" si="13"/>
        <v>库存为4</v>
      </c>
      <c r="AT16" s="24" t="str">
        <f>IFERROR(时间!$B$4+AS16,"上周无销量")</f>
        <v>上周无销量</v>
      </c>
    </row>
    <row r="17" spans="1:46">
      <c r="A17" t="s">
        <v>284</v>
      </c>
      <c r="B17" s="6">
        <f>SUMIF('库存（子SKU）'!$C:$C,$A17,'库存（子SKU）'!D:D)</f>
        <v>0</v>
      </c>
      <c r="C17" s="6">
        <f>SUMIF('库存（子SKU）'!$C:$C,$A17,'库存（子SKU）'!E:E)</f>
        <v>0</v>
      </c>
      <c r="D17" s="6">
        <f>SUMIF('库存（子SKU）'!$C:$C,$A17,'库存（子SKU）'!F:F)</f>
        <v>0</v>
      </c>
      <c r="E17" s="6">
        <f>SUMIF('库存（子SKU）'!$C:$C,$A17,'库存（子SKU）'!G:G)</f>
        <v>0</v>
      </c>
      <c r="F17" s="7" t="s">
        <v>54</v>
      </c>
      <c r="G17">
        <f>SUMIF('库存（子SKU）'!$C:$C,$A17,'库存（子SKU）'!I:I)</f>
        <v>0</v>
      </c>
      <c r="H17">
        <f>SUMIF('库存（子SKU）'!$C:$C,$A17,'库存（子SKU）'!J:J)</f>
        <v>0</v>
      </c>
      <c r="I17">
        <f>SUMIF('库存（子SKU）'!$C:$C,$A17,'库存（子SKU）'!K:K)</f>
        <v>0</v>
      </c>
      <c r="J17">
        <f>SUMIF('库存（子SKU）'!$C:$C,$A17,'库存（子SKU）'!L:L)</f>
        <v>0</v>
      </c>
      <c r="K17">
        <f t="shared" si="0"/>
        <v>0</v>
      </c>
      <c r="L17">
        <f>SUMIF('库存（子SKU）'!$C:$C,$A17,'库存（子SKU）'!N:N)</f>
        <v>0</v>
      </c>
      <c r="M17">
        <f>SUMIF('库存（子SKU）'!$C:$C,$A17,'库存（子SKU）'!O:O)</f>
        <v>0</v>
      </c>
      <c r="N17">
        <f>SUMIF('库存（子SKU）'!$C:$C,$A17,'库存（子SKU）'!P:P)</f>
        <v>0</v>
      </c>
      <c r="O17">
        <f>SUMIF('库存（子SKU）'!$C:$C,$A17,'库存（子SKU）'!Q:Q)</f>
        <v>0</v>
      </c>
      <c r="P17">
        <f>SUMIF('库存（子SKU）'!$C:$C,$A17,'库存（子SKU）'!R:R)</f>
        <v>0</v>
      </c>
      <c r="Q17">
        <f>SUMIF('库存（子SKU）'!$C:$C,$A17,'库存（子SKU）'!S:S)</f>
        <v>0</v>
      </c>
      <c r="R17">
        <f>SUMIF('库存（子SKU）'!$C:$C,$A17,'库存（子SKU）'!T:T)</f>
        <v>0</v>
      </c>
      <c r="S17">
        <f>SUMIF('库存（子SKU）'!$C:$C,$A17,'库存（子SKU）'!U:U)</f>
        <v>0</v>
      </c>
      <c r="T17">
        <f>SUMIF('库存（子SKU）'!$C:$C,$A17,'库存（子SKU）'!V:V)</f>
        <v>0</v>
      </c>
      <c r="U17">
        <f>SUMIF('库存（子SKU）'!$C:$C,$A17,'库存（子SKU）'!W:W)</f>
        <v>0</v>
      </c>
      <c r="V17" s="23" t="str">
        <f t="shared" si="15"/>
        <v/>
      </c>
      <c r="W17" s="23" t="str">
        <f t="shared" si="16"/>
        <v/>
      </c>
      <c r="X17" s="23" t="str">
        <f t="shared" si="17"/>
        <v/>
      </c>
      <c r="Y17" s="23" t="str">
        <f t="shared" si="18"/>
        <v/>
      </c>
      <c r="Z17">
        <f>SUMIF('库存（子SKU）'!$C:$C,$A17,'库存（子SKU）'!AB:AB)</f>
        <v>0</v>
      </c>
      <c r="AA17">
        <f>SUMIF('库存（子SKU）'!$C:$C,$A17,'库存（子SKU）'!AC:AC)</f>
        <v>0</v>
      </c>
      <c r="AB17">
        <f>SUMIF('库存（子SKU）'!$C:$C,$A17,'库存（子SKU）'!AD:AD)</f>
        <v>0</v>
      </c>
      <c r="AC17">
        <f>SUMIF('库存（子SKU）'!$C:$C,$A17,'库存（子SKU）'!AE:AE)</f>
        <v>0</v>
      </c>
      <c r="AD17" s="23" t="str">
        <f t="shared" si="2"/>
        <v/>
      </c>
      <c r="AE17" s="23" t="str">
        <f t="shared" si="3"/>
        <v/>
      </c>
      <c r="AF17" s="23" t="str">
        <f t="shared" si="4"/>
        <v/>
      </c>
      <c r="AG17" s="23" t="str">
        <f t="shared" si="5"/>
        <v/>
      </c>
      <c r="AH17">
        <f>SUMIF('库存（子SKU）'!$C:$C,$A17,'库存（子SKU）'!AJ:AJ)</f>
        <v>0</v>
      </c>
      <c r="AI17">
        <f>SUMIF('库存（子SKU）'!$C:$C,$A17,'库存（子SKU）'!AK:AK)</f>
        <v>0</v>
      </c>
      <c r="AJ17">
        <f>SUMIF('库存（子SKU）'!$C:$C,$A17,'库存（子SKU）'!AL:AL)</f>
        <v>0</v>
      </c>
      <c r="AK17">
        <f>SUMIF('库存（子SKU）'!$C:$C,$A17,'库存（子SKU）'!AM:AM)</f>
        <v>0</v>
      </c>
      <c r="AL17" s="23" t="str">
        <f t="shared" si="6"/>
        <v/>
      </c>
      <c r="AM17" s="23" t="str">
        <f t="shared" si="7"/>
        <v/>
      </c>
      <c r="AN17" s="23" t="str">
        <f t="shared" si="8"/>
        <v/>
      </c>
      <c r="AO17" s="23" t="str">
        <f t="shared" si="9"/>
        <v/>
      </c>
      <c r="AP17" s="8">
        <f t="shared" si="10"/>
        <v>0</v>
      </c>
      <c r="AQ17" s="8">
        <f t="shared" si="11"/>
        <v>0</v>
      </c>
      <c r="AR17" s="8">
        <f t="shared" si="12"/>
        <v>0</v>
      </c>
      <c r="AS17" t="str">
        <f t="shared" si="13"/>
        <v>库存为0</v>
      </c>
      <c r="AT17" s="24" t="str">
        <f>IFERROR(时间!$B$4+AS17,"上周无销量")</f>
        <v>上周无销量</v>
      </c>
    </row>
    <row r="18" spans="1:46">
      <c r="A18" t="s">
        <v>307</v>
      </c>
      <c r="B18" s="6">
        <f>SUMIF('库存（子SKU）'!$C:$C,$A18,'库存（子SKU）'!D:D)</f>
        <v>0</v>
      </c>
      <c r="C18" s="6">
        <f>SUMIF('库存（子SKU）'!$C:$C,$A18,'库存（子SKU）'!E:E)</f>
        <v>0</v>
      </c>
      <c r="D18" s="6">
        <f>SUMIF('库存（子SKU）'!$C:$C,$A18,'库存（子SKU）'!F:F)</f>
        <v>0</v>
      </c>
      <c r="E18" s="6">
        <f>SUMIF('库存（子SKU）'!$C:$C,$A18,'库存（子SKU）'!G:G)</f>
        <v>0</v>
      </c>
      <c r="F18" s="7" t="s">
        <v>54</v>
      </c>
      <c r="G18">
        <f>SUMIF('库存（子SKU）'!$C:$C,$A18,'库存（子SKU）'!I:I)</f>
        <v>0</v>
      </c>
      <c r="H18">
        <f>SUMIF('库存（子SKU）'!$C:$C,$A18,'库存（子SKU）'!J:J)</f>
        <v>0</v>
      </c>
      <c r="I18">
        <f>SUMIF('库存（子SKU）'!$C:$C,$A18,'库存（子SKU）'!K:K)</f>
        <v>0</v>
      </c>
      <c r="J18">
        <f>SUMIF('库存（子SKU）'!$C:$C,$A18,'库存（子SKU）'!L:L)</f>
        <v>0</v>
      </c>
      <c r="K18">
        <f t="shared" si="0"/>
        <v>0</v>
      </c>
      <c r="L18">
        <f>SUMIF('库存（子SKU）'!$C:$C,$A18,'库存（子SKU）'!N:N)</f>
        <v>0</v>
      </c>
      <c r="M18">
        <f>SUMIF('库存（子SKU）'!$C:$C,$A18,'库存（子SKU）'!O:O)</f>
        <v>0</v>
      </c>
      <c r="N18">
        <f>SUMIF('库存（子SKU）'!$C:$C,$A18,'库存（子SKU）'!P:P)</f>
        <v>0</v>
      </c>
      <c r="O18">
        <f>SUMIF('库存（子SKU）'!$C:$C,$A18,'库存（子SKU）'!Q:Q)</f>
        <v>0</v>
      </c>
      <c r="P18">
        <f>SUMIF('库存（子SKU）'!$C:$C,$A18,'库存（子SKU）'!R:R)</f>
        <v>0</v>
      </c>
      <c r="Q18">
        <f>SUMIF('库存（子SKU）'!$C:$C,$A18,'库存（子SKU）'!S:S)</f>
        <v>0</v>
      </c>
      <c r="R18">
        <f>SUMIF('库存（子SKU）'!$C:$C,$A18,'库存（子SKU）'!T:T)</f>
        <v>0</v>
      </c>
      <c r="S18">
        <f>SUMIF('库存（子SKU）'!$C:$C,$A18,'库存（子SKU）'!U:U)</f>
        <v>0</v>
      </c>
      <c r="T18">
        <f>SUMIF('库存（子SKU）'!$C:$C,$A18,'库存（子SKU）'!V:V)</f>
        <v>0</v>
      </c>
      <c r="U18">
        <f>SUMIF('库存（子SKU）'!$C:$C,$A18,'库存（子SKU）'!W:W)</f>
        <v>0</v>
      </c>
      <c r="V18" s="23" t="str">
        <f t="shared" si="15"/>
        <v/>
      </c>
      <c r="W18" s="23" t="str">
        <f t="shared" si="16"/>
        <v/>
      </c>
      <c r="X18" s="23" t="str">
        <f t="shared" si="17"/>
        <v/>
      </c>
      <c r="Y18" s="23" t="str">
        <f t="shared" si="18"/>
        <v/>
      </c>
      <c r="Z18">
        <f>SUMIF('库存（子SKU）'!$C:$C,$A18,'库存（子SKU）'!AB:AB)</f>
        <v>0</v>
      </c>
      <c r="AA18">
        <f>SUMIF('库存（子SKU）'!$C:$C,$A18,'库存（子SKU）'!AC:AC)</f>
        <v>0</v>
      </c>
      <c r="AB18">
        <f>SUMIF('库存（子SKU）'!$C:$C,$A18,'库存（子SKU）'!AD:AD)</f>
        <v>0</v>
      </c>
      <c r="AC18">
        <f>SUMIF('库存（子SKU）'!$C:$C,$A18,'库存（子SKU）'!AE:AE)</f>
        <v>0</v>
      </c>
      <c r="AD18" s="23" t="str">
        <f t="shared" si="2"/>
        <v/>
      </c>
      <c r="AE18" s="23" t="str">
        <f t="shared" si="3"/>
        <v/>
      </c>
      <c r="AF18" s="23" t="str">
        <f t="shared" si="4"/>
        <v/>
      </c>
      <c r="AG18" s="23" t="str">
        <f t="shared" si="5"/>
        <v/>
      </c>
      <c r="AH18">
        <f>SUMIF('库存（子SKU）'!$C:$C,$A18,'库存（子SKU）'!AJ:AJ)</f>
        <v>0</v>
      </c>
      <c r="AI18">
        <f>SUMIF('库存（子SKU）'!$C:$C,$A18,'库存（子SKU）'!AK:AK)</f>
        <v>0</v>
      </c>
      <c r="AJ18">
        <f>SUMIF('库存（子SKU）'!$C:$C,$A18,'库存（子SKU）'!AL:AL)</f>
        <v>0</v>
      </c>
      <c r="AK18">
        <f>SUMIF('库存（子SKU）'!$C:$C,$A18,'库存（子SKU）'!AM:AM)</f>
        <v>0</v>
      </c>
      <c r="AL18" s="23" t="str">
        <f t="shared" si="6"/>
        <v/>
      </c>
      <c r="AM18" s="23" t="str">
        <f t="shared" si="7"/>
        <v/>
      </c>
      <c r="AN18" s="23" t="str">
        <f t="shared" si="8"/>
        <v/>
      </c>
      <c r="AO18" s="23" t="str">
        <f t="shared" si="9"/>
        <v/>
      </c>
      <c r="AP18" s="8">
        <f t="shared" si="10"/>
        <v>0</v>
      </c>
      <c r="AQ18" s="8">
        <f t="shared" si="11"/>
        <v>0</v>
      </c>
      <c r="AR18" s="8">
        <f t="shared" si="12"/>
        <v>0</v>
      </c>
      <c r="AS18" t="str">
        <f t="shared" si="13"/>
        <v>库存为0</v>
      </c>
      <c r="AT18" s="24" t="str">
        <f>IFERROR(时间!$B$4+AS18,"上周无销量")</f>
        <v>上周无销量</v>
      </c>
    </row>
    <row r="19" spans="1:46">
      <c r="A19" t="s">
        <v>444</v>
      </c>
      <c r="B19" s="6">
        <f>SUMIF('库存（子SKU）'!$C:$C,$A19,'库存（子SKU）'!D:D)</f>
        <v>0</v>
      </c>
      <c r="C19" s="6">
        <f>SUMIF('库存（子SKU）'!$C:$C,$A19,'库存（子SKU）'!E:E)</f>
        <v>0</v>
      </c>
      <c r="D19" s="6">
        <f>SUMIF('库存（子SKU）'!$C:$C,$A19,'库存（子SKU）'!F:F)</f>
        <v>0</v>
      </c>
      <c r="E19" s="6">
        <f>SUMIF('库存（子SKU）'!$C:$C,$A19,'库存（子SKU）'!G:G)</f>
        <v>0</v>
      </c>
      <c r="F19" s="7" t="s">
        <v>54</v>
      </c>
      <c r="G19">
        <f>SUMIF('库存（子SKU）'!$C:$C,$A19,'库存（子SKU）'!I:I)</f>
        <v>0</v>
      </c>
      <c r="H19">
        <f>SUMIF('库存（子SKU）'!$C:$C,$A19,'库存（子SKU）'!J:J)</f>
        <v>0</v>
      </c>
      <c r="I19">
        <f>SUMIF('库存（子SKU）'!$C:$C,$A19,'库存（子SKU）'!K:K)</f>
        <v>0</v>
      </c>
      <c r="J19">
        <f>SUMIF('库存（子SKU）'!$C:$C,$A19,'库存（子SKU）'!L:L)</f>
        <v>0</v>
      </c>
      <c r="K19">
        <f t="shared" si="0"/>
        <v>0</v>
      </c>
      <c r="L19">
        <f>SUMIF('库存（子SKU）'!$C:$C,$A19,'库存（子SKU）'!N:N)</f>
        <v>0</v>
      </c>
      <c r="M19">
        <f>SUMIF('库存（子SKU）'!$C:$C,$A19,'库存（子SKU）'!O:O)</f>
        <v>0</v>
      </c>
      <c r="N19">
        <f>SUMIF('库存（子SKU）'!$C:$C,$A19,'库存（子SKU）'!P:P)</f>
        <v>0</v>
      </c>
      <c r="O19">
        <f>SUMIF('库存（子SKU）'!$C:$C,$A19,'库存（子SKU）'!Q:Q)</f>
        <v>0</v>
      </c>
      <c r="P19">
        <f>SUMIF('库存（子SKU）'!$C:$C,$A19,'库存（子SKU）'!R:R)</f>
        <v>0</v>
      </c>
      <c r="Q19">
        <f>SUMIF('库存（子SKU）'!$C:$C,$A19,'库存（子SKU）'!S:S)</f>
        <v>0</v>
      </c>
      <c r="R19">
        <f>SUMIF('库存（子SKU）'!$C:$C,$A19,'库存（子SKU）'!T:T)</f>
        <v>0</v>
      </c>
      <c r="S19">
        <f>SUMIF('库存（子SKU）'!$C:$C,$A19,'库存（子SKU）'!U:U)</f>
        <v>0</v>
      </c>
      <c r="T19">
        <f>SUMIF('库存（子SKU）'!$C:$C,$A19,'库存（子SKU）'!V:V)</f>
        <v>0</v>
      </c>
      <c r="U19">
        <f>SUMIF('库存（子SKU）'!$C:$C,$A19,'库存（子SKU）'!W:W)</f>
        <v>0</v>
      </c>
      <c r="V19" s="23" t="str">
        <f t="shared" si="15"/>
        <v/>
      </c>
      <c r="W19" s="23" t="str">
        <f t="shared" si="16"/>
        <v/>
      </c>
      <c r="X19" s="23" t="str">
        <f t="shared" si="17"/>
        <v/>
      </c>
      <c r="Y19" s="23" t="str">
        <f t="shared" si="18"/>
        <v/>
      </c>
      <c r="Z19">
        <f>SUMIF('库存（子SKU）'!$C:$C,$A19,'库存（子SKU）'!AB:AB)</f>
        <v>0</v>
      </c>
      <c r="AA19">
        <f>SUMIF('库存（子SKU）'!$C:$C,$A19,'库存（子SKU）'!AC:AC)</f>
        <v>0</v>
      </c>
      <c r="AB19">
        <f>SUMIF('库存（子SKU）'!$C:$C,$A19,'库存（子SKU）'!AD:AD)</f>
        <v>0</v>
      </c>
      <c r="AC19">
        <f>SUMIF('库存（子SKU）'!$C:$C,$A19,'库存（子SKU）'!AE:AE)</f>
        <v>0</v>
      </c>
      <c r="AD19" s="23" t="str">
        <f t="shared" si="2"/>
        <v/>
      </c>
      <c r="AE19" s="23" t="str">
        <f t="shared" si="3"/>
        <v/>
      </c>
      <c r="AF19" s="23" t="str">
        <f t="shared" si="4"/>
        <v/>
      </c>
      <c r="AG19" s="23" t="str">
        <f t="shared" si="5"/>
        <v/>
      </c>
      <c r="AH19">
        <f>SUMIF('库存（子SKU）'!$C:$C,$A19,'库存（子SKU）'!AJ:AJ)</f>
        <v>0</v>
      </c>
      <c r="AI19">
        <f>SUMIF('库存（子SKU）'!$C:$C,$A19,'库存（子SKU）'!AK:AK)</f>
        <v>0</v>
      </c>
      <c r="AJ19">
        <f>SUMIF('库存（子SKU）'!$C:$C,$A19,'库存（子SKU）'!AL:AL)</f>
        <v>0</v>
      </c>
      <c r="AK19">
        <f>SUMIF('库存（子SKU）'!$C:$C,$A19,'库存（子SKU）'!AM:AM)</f>
        <v>0</v>
      </c>
      <c r="AL19" s="23" t="str">
        <f t="shared" si="6"/>
        <v/>
      </c>
      <c r="AM19" s="23" t="str">
        <f t="shared" si="7"/>
        <v/>
      </c>
      <c r="AN19" s="23" t="str">
        <f t="shared" si="8"/>
        <v/>
      </c>
      <c r="AO19" s="23" t="str">
        <f t="shared" si="9"/>
        <v/>
      </c>
      <c r="AP19" s="8">
        <f t="shared" si="10"/>
        <v>0</v>
      </c>
      <c r="AQ19" s="8">
        <f t="shared" si="11"/>
        <v>0</v>
      </c>
      <c r="AR19" s="8">
        <f t="shared" si="12"/>
        <v>0</v>
      </c>
      <c r="AS19" t="str">
        <f t="shared" si="13"/>
        <v>库存为0</v>
      </c>
      <c r="AT19" s="24" t="str">
        <f>IFERROR(时间!$B$4+AS19,"上周无销量")</f>
        <v>上周无销量</v>
      </c>
    </row>
    <row r="20" spans="1:46">
      <c r="A20" t="s">
        <v>447</v>
      </c>
      <c r="B20" s="6">
        <f>SUMIF('库存（子SKU）'!$C:$C,$A20,'库存（子SKU）'!D:D)</f>
        <v>0</v>
      </c>
      <c r="C20" s="6">
        <f>SUMIF('库存（子SKU）'!$C:$C,$A20,'库存（子SKU）'!E:E)</f>
        <v>0</v>
      </c>
      <c r="D20" s="6">
        <f>SUMIF('库存（子SKU）'!$C:$C,$A20,'库存（子SKU）'!F:F)</f>
        <v>0</v>
      </c>
      <c r="E20" s="6">
        <f>SUMIF('库存（子SKU）'!$C:$C,$A20,'库存（子SKU）'!G:G)</f>
        <v>0</v>
      </c>
      <c r="F20" s="7" t="s">
        <v>54</v>
      </c>
      <c r="G20">
        <f>SUMIF('库存（子SKU）'!$C:$C,$A20,'库存（子SKU）'!I:I)</f>
        <v>0</v>
      </c>
      <c r="H20">
        <f>SUMIF('库存（子SKU）'!$C:$C,$A20,'库存（子SKU）'!J:J)</f>
        <v>0</v>
      </c>
      <c r="I20">
        <f>SUMIF('库存（子SKU）'!$C:$C,$A20,'库存（子SKU）'!K:K)</f>
        <v>0</v>
      </c>
      <c r="J20">
        <f>SUMIF('库存（子SKU）'!$C:$C,$A20,'库存（子SKU）'!L:L)</f>
        <v>0</v>
      </c>
      <c r="K20">
        <f t="shared" si="0"/>
        <v>0</v>
      </c>
      <c r="L20">
        <f>SUMIF('库存（子SKU）'!$C:$C,$A20,'库存（子SKU）'!N:N)</f>
        <v>0</v>
      </c>
      <c r="M20">
        <f>SUMIF('库存（子SKU）'!$C:$C,$A20,'库存（子SKU）'!O:O)</f>
        <v>0</v>
      </c>
      <c r="N20">
        <f>SUMIF('库存（子SKU）'!$C:$C,$A20,'库存（子SKU）'!P:P)</f>
        <v>0</v>
      </c>
      <c r="O20">
        <f>SUMIF('库存（子SKU）'!$C:$C,$A20,'库存（子SKU）'!Q:Q)</f>
        <v>0</v>
      </c>
      <c r="P20">
        <f>SUMIF('库存（子SKU）'!$C:$C,$A20,'库存（子SKU）'!R:R)</f>
        <v>0</v>
      </c>
      <c r="Q20">
        <f>SUMIF('库存（子SKU）'!$C:$C,$A20,'库存（子SKU）'!S:S)</f>
        <v>0</v>
      </c>
      <c r="R20">
        <f>SUMIF('库存（子SKU）'!$C:$C,$A20,'库存（子SKU）'!T:T)</f>
        <v>0</v>
      </c>
      <c r="S20">
        <f>SUMIF('库存（子SKU）'!$C:$C,$A20,'库存（子SKU）'!U:U)</f>
        <v>0</v>
      </c>
      <c r="T20">
        <f>SUMIF('库存（子SKU）'!$C:$C,$A20,'库存（子SKU）'!V:V)</f>
        <v>0</v>
      </c>
      <c r="U20">
        <f>SUMIF('库存（子SKU）'!$C:$C,$A20,'库存（子SKU）'!W:W)</f>
        <v>0</v>
      </c>
      <c r="V20" s="23" t="str">
        <f t="shared" si="15"/>
        <v/>
      </c>
      <c r="W20" s="23" t="str">
        <f t="shared" si="16"/>
        <v/>
      </c>
      <c r="X20" s="23" t="str">
        <f t="shared" si="17"/>
        <v/>
      </c>
      <c r="Y20" s="23" t="str">
        <f t="shared" si="18"/>
        <v/>
      </c>
      <c r="Z20">
        <f>SUMIF('库存（子SKU）'!$C:$C,$A20,'库存（子SKU）'!AB:AB)</f>
        <v>0</v>
      </c>
      <c r="AA20">
        <f>SUMIF('库存（子SKU）'!$C:$C,$A20,'库存（子SKU）'!AC:AC)</f>
        <v>0</v>
      </c>
      <c r="AB20">
        <f>SUMIF('库存（子SKU）'!$C:$C,$A20,'库存（子SKU）'!AD:AD)</f>
        <v>0</v>
      </c>
      <c r="AC20">
        <f>SUMIF('库存（子SKU）'!$C:$C,$A20,'库存（子SKU）'!AE:AE)</f>
        <v>0</v>
      </c>
      <c r="AD20" s="23" t="str">
        <f t="shared" si="2"/>
        <v/>
      </c>
      <c r="AE20" s="23" t="str">
        <f t="shared" si="3"/>
        <v/>
      </c>
      <c r="AF20" s="23" t="str">
        <f t="shared" si="4"/>
        <v/>
      </c>
      <c r="AG20" s="23" t="str">
        <f t="shared" si="5"/>
        <v/>
      </c>
      <c r="AH20">
        <f>SUMIF('库存（子SKU）'!$C:$C,$A20,'库存（子SKU）'!AJ:AJ)</f>
        <v>0</v>
      </c>
      <c r="AI20">
        <f>SUMIF('库存（子SKU）'!$C:$C,$A20,'库存（子SKU）'!AK:AK)</f>
        <v>0</v>
      </c>
      <c r="AJ20">
        <f>SUMIF('库存（子SKU）'!$C:$C,$A20,'库存（子SKU）'!AL:AL)</f>
        <v>0</v>
      </c>
      <c r="AK20">
        <f>SUMIF('库存（子SKU）'!$C:$C,$A20,'库存（子SKU）'!AM:AM)</f>
        <v>0</v>
      </c>
      <c r="AL20" s="23" t="str">
        <f t="shared" si="6"/>
        <v/>
      </c>
      <c r="AM20" s="23" t="str">
        <f t="shared" si="7"/>
        <v/>
      </c>
      <c r="AN20" s="23" t="str">
        <f t="shared" si="8"/>
        <v/>
      </c>
      <c r="AO20" s="23" t="str">
        <f t="shared" si="9"/>
        <v/>
      </c>
      <c r="AP20" s="8">
        <f t="shared" si="10"/>
        <v>0</v>
      </c>
      <c r="AQ20" s="8">
        <f t="shared" si="11"/>
        <v>0</v>
      </c>
      <c r="AR20" s="8">
        <f t="shared" si="12"/>
        <v>0</v>
      </c>
      <c r="AS20" t="str">
        <f t="shared" si="13"/>
        <v>库存为0</v>
      </c>
      <c r="AT20" s="24" t="str">
        <f>IFERROR(时间!$B$4+AS20,"上周无销量")</f>
        <v>上周无销量</v>
      </c>
    </row>
    <row r="21" spans="1:46">
      <c r="A21" t="s">
        <v>450</v>
      </c>
      <c r="B21" s="6">
        <f>SUMIF('库存（子SKU）'!$C:$C,$A21,'库存（子SKU）'!D:D)</f>
        <v>0</v>
      </c>
      <c r="C21" s="6">
        <f>SUMIF('库存（子SKU）'!$C:$C,$A21,'库存（子SKU）'!E:E)</f>
        <v>0</v>
      </c>
      <c r="D21" s="6">
        <f>SUMIF('库存（子SKU）'!$C:$C,$A21,'库存（子SKU）'!F:F)</f>
        <v>0</v>
      </c>
      <c r="E21" s="6">
        <f>SUMIF('库存（子SKU）'!$C:$C,$A21,'库存（子SKU）'!G:G)</f>
        <v>0</v>
      </c>
      <c r="F21" s="7" t="s">
        <v>54</v>
      </c>
      <c r="G21">
        <f>SUMIF('库存（子SKU）'!$C:$C,$A21,'库存（子SKU）'!I:I)</f>
        <v>0</v>
      </c>
      <c r="H21">
        <f>SUMIF('库存（子SKU）'!$C:$C,$A21,'库存（子SKU）'!J:J)</f>
        <v>0</v>
      </c>
      <c r="I21">
        <f>SUMIF('库存（子SKU）'!$C:$C,$A21,'库存（子SKU）'!K:K)</f>
        <v>0</v>
      </c>
      <c r="J21">
        <f>SUMIF('库存（子SKU）'!$C:$C,$A21,'库存（子SKU）'!L:L)</f>
        <v>0</v>
      </c>
      <c r="K21">
        <f t="shared" si="0"/>
        <v>0</v>
      </c>
      <c r="L21">
        <f>SUMIF('库存（子SKU）'!$C:$C,$A21,'库存（子SKU）'!N:N)</f>
        <v>0</v>
      </c>
      <c r="M21">
        <f>SUMIF('库存（子SKU）'!$C:$C,$A21,'库存（子SKU）'!O:O)</f>
        <v>0</v>
      </c>
      <c r="N21">
        <f>SUMIF('库存（子SKU）'!$C:$C,$A21,'库存（子SKU）'!P:P)</f>
        <v>0</v>
      </c>
      <c r="O21">
        <f>SUMIF('库存（子SKU）'!$C:$C,$A21,'库存（子SKU）'!Q:Q)</f>
        <v>0</v>
      </c>
      <c r="P21">
        <f>SUMIF('库存（子SKU）'!$C:$C,$A21,'库存（子SKU）'!R:R)</f>
        <v>0</v>
      </c>
      <c r="Q21">
        <f>SUMIF('库存（子SKU）'!$C:$C,$A21,'库存（子SKU）'!S:S)</f>
        <v>0</v>
      </c>
      <c r="R21">
        <f>SUMIF('库存（子SKU）'!$C:$C,$A21,'库存（子SKU）'!T:T)</f>
        <v>0</v>
      </c>
      <c r="S21">
        <f>SUMIF('库存（子SKU）'!$C:$C,$A21,'库存（子SKU）'!U:U)</f>
        <v>0</v>
      </c>
      <c r="T21">
        <f>SUMIF('库存（子SKU）'!$C:$C,$A21,'库存（子SKU）'!V:V)</f>
        <v>0</v>
      </c>
      <c r="U21">
        <f>SUMIF('库存（子SKU）'!$C:$C,$A21,'库存（子SKU）'!W:W)</f>
        <v>0</v>
      </c>
      <c r="V21" s="23" t="str">
        <f t="shared" si="15"/>
        <v/>
      </c>
      <c r="W21" s="23" t="str">
        <f t="shared" si="16"/>
        <v/>
      </c>
      <c r="X21" s="23" t="str">
        <f t="shared" si="17"/>
        <v/>
      </c>
      <c r="Y21" s="23" t="str">
        <f t="shared" si="18"/>
        <v/>
      </c>
      <c r="Z21">
        <f>SUMIF('库存（子SKU）'!$C:$C,$A21,'库存（子SKU）'!AB:AB)</f>
        <v>0</v>
      </c>
      <c r="AA21">
        <f>SUMIF('库存（子SKU）'!$C:$C,$A21,'库存（子SKU）'!AC:AC)</f>
        <v>0</v>
      </c>
      <c r="AB21">
        <f>SUMIF('库存（子SKU）'!$C:$C,$A21,'库存（子SKU）'!AD:AD)</f>
        <v>0</v>
      </c>
      <c r="AC21">
        <f>SUMIF('库存（子SKU）'!$C:$C,$A21,'库存（子SKU）'!AE:AE)</f>
        <v>0</v>
      </c>
      <c r="AD21" s="23" t="str">
        <f t="shared" si="2"/>
        <v/>
      </c>
      <c r="AE21" s="23" t="str">
        <f t="shared" si="3"/>
        <v/>
      </c>
      <c r="AF21" s="23" t="str">
        <f t="shared" si="4"/>
        <v/>
      </c>
      <c r="AG21" s="23" t="str">
        <f t="shared" si="5"/>
        <v/>
      </c>
      <c r="AH21">
        <f>SUMIF('库存（子SKU）'!$C:$C,$A21,'库存（子SKU）'!AJ:AJ)</f>
        <v>0</v>
      </c>
      <c r="AI21">
        <f>SUMIF('库存（子SKU）'!$C:$C,$A21,'库存（子SKU）'!AK:AK)</f>
        <v>0</v>
      </c>
      <c r="AJ21">
        <f>SUMIF('库存（子SKU）'!$C:$C,$A21,'库存（子SKU）'!AL:AL)</f>
        <v>0</v>
      </c>
      <c r="AK21">
        <f>SUMIF('库存（子SKU）'!$C:$C,$A21,'库存（子SKU）'!AM:AM)</f>
        <v>0</v>
      </c>
      <c r="AL21" s="23" t="str">
        <f t="shared" si="6"/>
        <v/>
      </c>
      <c r="AM21" s="23" t="str">
        <f t="shared" si="7"/>
        <v/>
      </c>
      <c r="AN21" s="23" t="str">
        <f t="shared" si="8"/>
        <v/>
      </c>
      <c r="AO21" s="23" t="str">
        <f t="shared" si="9"/>
        <v/>
      </c>
      <c r="AP21" s="8">
        <f t="shared" si="10"/>
        <v>0</v>
      </c>
      <c r="AQ21" s="8">
        <f t="shared" si="11"/>
        <v>0</v>
      </c>
      <c r="AR21" s="8">
        <f t="shared" si="12"/>
        <v>0</v>
      </c>
      <c r="AS21" t="str">
        <f t="shared" si="13"/>
        <v>库存为0</v>
      </c>
      <c r="AT21" s="24" t="str">
        <f>IFERROR(时间!$B$4+AS21,"上周无销量")</f>
        <v>上周无销量</v>
      </c>
    </row>
    <row r="22" spans="1:46">
      <c r="A22" t="s">
        <v>453</v>
      </c>
      <c r="B22" s="6">
        <f>SUMIF('库存（子SKU）'!$C:$C,$A22,'库存（子SKU）'!D:D)</f>
        <v>0</v>
      </c>
      <c r="C22" s="6">
        <f>SUMIF('库存（子SKU）'!$C:$C,$A22,'库存（子SKU）'!E:E)</f>
        <v>0</v>
      </c>
      <c r="D22" s="6">
        <f>SUMIF('库存（子SKU）'!$C:$C,$A22,'库存（子SKU）'!F:F)</f>
        <v>0</v>
      </c>
      <c r="E22" s="6">
        <f>SUMIF('库存（子SKU）'!$C:$C,$A22,'库存（子SKU）'!G:G)</f>
        <v>0</v>
      </c>
      <c r="F22" s="7" t="s">
        <v>54</v>
      </c>
      <c r="G22">
        <f>SUMIF('库存（子SKU）'!$C:$C,$A22,'库存（子SKU）'!I:I)</f>
        <v>0</v>
      </c>
      <c r="H22">
        <f>SUMIF('库存（子SKU）'!$C:$C,$A22,'库存（子SKU）'!J:J)</f>
        <v>0</v>
      </c>
      <c r="I22">
        <f>SUMIF('库存（子SKU）'!$C:$C,$A22,'库存（子SKU）'!K:K)</f>
        <v>0</v>
      </c>
      <c r="J22">
        <f>SUMIF('库存（子SKU）'!$C:$C,$A22,'库存（子SKU）'!L:L)</f>
        <v>0</v>
      </c>
      <c r="K22">
        <f t="shared" si="0"/>
        <v>0</v>
      </c>
      <c r="L22">
        <f>SUMIF('库存（子SKU）'!$C:$C,$A22,'库存（子SKU）'!N:N)</f>
        <v>0</v>
      </c>
      <c r="M22">
        <f>SUMIF('库存（子SKU）'!$C:$C,$A22,'库存（子SKU）'!O:O)</f>
        <v>0</v>
      </c>
      <c r="N22">
        <f>SUMIF('库存（子SKU）'!$C:$C,$A22,'库存（子SKU）'!P:P)</f>
        <v>0</v>
      </c>
      <c r="O22">
        <f>SUMIF('库存（子SKU）'!$C:$C,$A22,'库存（子SKU）'!Q:Q)</f>
        <v>0</v>
      </c>
      <c r="P22">
        <f>SUMIF('库存（子SKU）'!$C:$C,$A22,'库存（子SKU）'!R:R)</f>
        <v>0</v>
      </c>
      <c r="Q22">
        <f>SUMIF('库存（子SKU）'!$C:$C,$A22,'库存（子SKU）'!S:S)</f>
        <v>0</v>
      </c>
      <c r="R22">
        <f>SUMIF('库存（子SKU）'!$C:$C,$A22,'库存（子SKU）'!T:T)</f>
        <v>0</v>
      </c>
      <c r="S22">
        <f>SUMIF('库存（子SKU）'!$C:$C,$A22,'库存（子SKU）'!U:U)</f>
        <v>0</v>
      </c>
      <c r="T22">
        <f>SUMIF('库存（子SKU）'!$C:$C,$A22,'库存（子SKU）'!V:V)</f>
        <v>0</v>
      </c>
      <c r="U22">
        <f>SUMIF('库存（子SKU）'!$C:$C,$A22,'库存（子SKU）'!W:W)</f>
        <v>0</v>
      </c>
      <c r="V22" s="23" t="str">
        <f t="shared" si="15"/>
        <v/>
      </c>
      <c r="W22" s="23" t="str">
        <f t="shared" si="16"/>
        <v/>
      </c>
      <c r="X22" s="23" t="str">
        <f t="shared" si="17"/>
        <v/>
      </c>
      <c r="Y22" s="23" t="str">
        <f t="shared" si="18"/>
        <v/>
      </c>
      <c r="Z22">
        <f>SUMIF('库存（子SKU）'!$C:$C,$A22,'库存（子SKU）'!AB:AB)</f>
        <v>0</v>
      </c>
      <c r="AA22">
        <f>SUMIF('库存（子SKU）'!$C:$C,$A22,'库存（子SKU）'!AC:AC)</f>
        <v>0</v>
      </c>
      <c r="AB22">
        <f>SUMIF('库存（子SKU）'!$C:$C,$A22,'库存（子SKU）'!AD:AD)</f>
        <v>0</v>
      </c>
      <c r="AC22">
        <f>SUMIF('库存（子SKU）'!$C:$C,$A22,'库存（子SKU）'!AE:AE)</f>
        <v>0</v>
      </c>
      <c r="AD22" s="23" t="str">
        <f t="shared" si="2"/>
        <v/>
      </c>
      <c r="AE22" s="23" t="str">
        <f t="shared" si="3"/>
        <v/>
      </c>
      <c r="AF22" s="23" t="str">
        <f t="shared" si="4"/>
        <v/>
      </c>
      <c r="AG22" s="23" t="str">
        <f t="shared" si="5"/>
        <v/>
      </c>
      <c r="AH22">
        <f>SUMIF('库存（子SKU）'!$C:$C,$A22,'库存（子SKU）'!AJ:AJ)</f>
        <v>0</v>
      </c>
      <c r="AI22">
        <f>SUMIF('库存（子SKU）'!$C:$C,$A22,'库存（子SKU）'!AK:AK)</f>
        <v>0</v>
      </c>
      <c r="AJ22">
        <f>SUMIF('库存（子SKU）'!$C:$C,$A22,'库存（子SKU）'!AL:AL)</f>
        <v>0</v>
      </c>
      <c r="AK22">
        <f>SUMIF('库存（子SKU）'!$C:$C,$A22,'库存（子SKU）'!AM:AM)</f>
        <v>0</v>
      </c>
      <c r="AL22" s="23" t="str">
        <f t="shared" si="6"/>
        <v/>
      </c>
      <c r="AM22" s="23" t="str">
        <f t="shared" si="7"/>
        <v/>
      </c>
      <c r="AN22" s="23" t="str">
        <f t="shared" si="8"/>
        <v/>
      </c>
      <c r="AO22" s="23" t="str">
        <f t="shared" si="9"/>
        <v/>
      </c>
      <c r="AP22" s="8">
        <f t="shared" si="10"/>
        <v>0</v>
      </c>
      <c r="AQ22" s="8">
        <f t="shared" si="11"/>
        <v>0</v>
      </c>
      <c r="AR22" s="8">
        <f t="shared" si="12"/>
        <v>0</v>
      </c>
      <c r="AS22" t="str">
        <f t="shared" si="13"/>
        <v>库存为0</v>
      </c>
      <c r="AT22" s="24" t="str">
        <f>IFERROR(时间!$B$4+AS22,"上周无销量")</f>
        <v>上周无销量</v>
      </c>
    </row>
    <row r="23" spans="1:46">
      <c r="A23" t="s">
        <v>456</v>
      </c>
      <c r="B23" s="6">
        <f>SUMIF('库存（子SKU）'!$C:$C,$A23,'库存（子SKU）'!D:D)</f>
        <v>2</v>
      </c>
      <c r="C23" s="6">
        <f>SUMIF('库存（子SKU）'!$C:$C,$A23,'库存（子SKU）'!E:E)</f>
        <v>1</v>
      </c>
      <c r="D23" s="6">
        <f>SUMIF('库存（子SKU）'!$C:$C,$A23,'库存（子SKU）'!F:F)</f>
        <v>4</v>
      </c>
      <c r="E23" s="6">
        <f>SUMIF('库存（子SKU）'!$C:$C,$A23,'库存（子SKU）'!G:G)</f>
        <v>1</v>
      </c>
      <c r="F23" s="7">
        <v>14.86625</v>
      </c>
      <c r="G23">
        <f>SUMIF('库存（子SKU）'!$C:$C,$A23,'库存（子SKU）'!I:I)</f>
        <v>33</v>
      </c>
      <c r="H23">
        <f>SUMIF('库存（子SKU）'!$C:$C,$A23,'库存（子SKU）'!J:J)</f>
        <v>0</v>
      </c>
      <c r="I23">
        <f>SUMIF('库存（子SKU）'!$C:$C,$A23,'库存（子SKU）'!K:K)</f>
        <v>0</v>
      </c>
      <c r="J23">
        <f>SUMIF('库存（子SKU）'!$C:$C,$A23,'库存（子SKU）'!L:L)</f>
        <v>0</v>
      </c>
      <c r="K23">
        <f t="shared" si="0"/>
        <v>33</v>
      </c>
      <c r="L23">
        <f>SUMIF('库存（子SKU）'!$C:$C,$A23,'库存（子SKU）'!N:N)</f>
        <v>1</v>
      </c>
      <c r="M23">
        <f>SUMIF('库存（子SKU）'!$C:$C,$A23,'库存（子SKU）'!O:O)</f>
        <v>30</v>
      </c>
      <c r="N23">
        <f>SUMIF('库存（子SKU）'!$C:$C,$A23,'库存（子SKU）'!P:P)</f>
        <v>10575</v>
      </c>
      <c r="O23">
        <f>SUMIF('库存（子SKU）'!$C:$C,$A23,'库存（子SKU）'!Q:Q)</f>
        <v>9611</v>
      </c>
      <c r="P23">
        <f>SUMIF('库存（子SKU）'!$C:$C,$A23,'库存（子SKU）'!R:R)</f>
        <v>2976</v>
      </c>
      <c r="Q23">
        <f>SUMIF('库存（子SKU）'!$C:$C,$A23,'库存（子SKU）'!S:S)</f>
        <v>3515</v>
      </c>
      <c r="R23">
        <f>SUMIF('库存（子SKU）'!$C:$C,$A23,'库存（子SKU）'!T:T)</f>
        <v>74</v>
      </c>
      <c r="S23">
        <f>SUMIF('库存（子SKU）'!$C:$C,$A23,'库存（子SKU）'!U:U)</f>
        <v>50</v>
      </c>
      <c r="T23">
        <f>SUMIF('库存（子SKU）'!$C:$C,$A23,'库存（子SKU）'!V:V)</f>
        <v>26</v>
      </c>
      <c r="U23">
        <f>SUMIF('库存（子SKU）'!$C:$C,$A23,'库存（子SKU）'!W:W)</f>
        <v>24</v>
      </c>
      <c r="V23" s="23">
        <f t="shared" si="15"/>
        <v>0.00699763593380615</v>
      </c>
      <c r="W23" s="23">
        <f t="shared" si="16"/>
        <v>0.00520237228176048</v>
      </c>
      <c r="X23" s="23">
        <f t="shared" si="17"/>
        <v>0.00873655913978495</v>
      </c>
      <c r="Y23" s="23">
        <f t="shared" si="18"/>
        <v>0.00682788051209104</v>
      </c>
      <c r="Z23">
        <f>SUMIF('库存（子SKU）'!$C:$C,$A23,'库存（子SKU）'!AB:AB)</f>
        <v>12.38</v>
      </c>
      <c r="AA23">
        <f>SUMIF('库存（子SKU）'!$C:$C,$A23,'库存（子SKU）'!AC:AC)</f>
        <v>6.06</v>
      </c>
      <c r="AB23">
        <f>SUMIF('库存（子SKU）'!$C:$C,$A23,'库存（子SKU）'!AD:AD)</f>
        <v>5.65</v>
      </c>
      <c r="AC23">
        <f>SUMIF('库存（子SKU）'!$C:$C,$A23,'库存（子SKU）'!AE:AE)</f>
        <v>5.13</v>
      </c>
      <c r="AD23" s="23">
        <f t="shared" si="2"/>
        <v>0.416379382830236</v>
      </c>
      <c r="AE23" s="23">
        <f t="shared" si="3"/>
        <v>0.407634743126209</v>
      </c>
      <c r="AF23" s="23">
        <f t="shared" si="4"/>
        <v>0.0950138737072227</v>
      </c>
      <c r="AG23" s="23">
        <f t="shared" si="5"/>
        <v>0.345076936012781</v>
      </c>
      <c r="AH23">
        <f>SUMIF('库存（子SKU）'!$C:$C,$A23,'库存（子SKU）'!AJ:AJ)</f>
        <v>81</v>
      </c>
      <c r="AI23">
        <f>SUMIF('库存（子SKU）'!$C:$C,$A23,'库存（子SKU）'!AK:AK)</f>
        <v>53</v>
      </c>
      <c r="AJ23">
        <f>SUMIF('库存（子SKU）'!$C:$C,$A23,'库存（子SKU）'!AL:AL)</f>
        <v>67</v>
      </c>
      <c r="AK23">
        <f>SUMIF('库存（子SKU）'!$C:$C,$A23,'库存（子SKU）'!AM:AM)</f>
        <v>44</v>
      </c>
      <c r="AL23" s="23">
        <f t="shared" si="6"/>
        <v>0.0246913580246914</v>
      </c>
      <c r="AM23" s="23">
        <f t="shared" si="7"/>
        <v>0.0188679245283019</v>
      </c>
      <c r="AN23" s="23">
        <f t="shared" si="8"/>
        <v>0.0597014925373134</v>
      </c>
      <c r="AO23" s="23">
        <f t="shared" si="9"/>
        <v>0.0227272727272727</v>
      </c>
      <c r="AP23" s="8">
        <f t="shared" si="10"/>
        <v>0.285714285714286</v>
      </c>
      <c r="AQ23" s="8">
        <f t="shared" si="11"/>
        <v>17.1428571428571</v>
      </c>
      <c r="AR23" s="8">
        <f t="shared" si="12"/>
        <v>15.8571428571429</v>
      </c>
      <c r="AS23">
        <f t="shared" si="13"/>
        <v>115</v>
      </c>
      <c r="AT23" s="24">
        <f>IFERROR(时间!$B$4+AS23,"上周无销量")</f>
        <v>43412</v>
      </c>
    </row>
    <row r="24" spans="1:46">
      <c r="A24" t="s">
        <v>593</v>
      </c>
      <c r="B24" s="6">
        <f>SUMIF('库存（子SKU）'!$C:$C,$A24,'库存（子SKU）'!D:D)</f>
        <v>0</v>
      </c>
      <c r="C24" s="6">
        <f>SUMIF('库存（子SKU）'!$C:$C,$A24,'库存（子SKU）'!E:E)</f>
        <v>0</v>
      </c>
      <c r="D24" s="6">
        <f>SUMIF('库存（子SKU）'!$C:$C,$A24,'库存（子SKU）'!F:F)</f>
        <v>0</v>
      </c>
      <c r="E24" s="6">
        <f>SUMIF('库存（子SKU）'!$C:$C,$A24,'库存（子SKU）'!G:G)</f>
        <v>0</v>
      </c>
      <c r="F24" s="7" t="s">
        <v>54</v>
      </c>
      <c r="G24">
        <f>SUMIF('库存（子SKU）'!$C:$C,$A24,'库存（子SKU）'!I:I)</f>
        <v>0</v>
      </c>
      <c r="H24">
        <f>SUMIF('库存（子SKU）'!$C:$C,$A24,'库存（子SKU）'!J:J)</f>
        <v>0</v>
      </c>
      <c r="I24">
        <f>SUMIF('库存（子SKU）'!$C:$C,$A24,'库存（子SKU）'!K:K)</f>
        <v>0</v>
      </c>
      <c r="J24">
        <f>SUMIF('库存（子SKU）'!$C:$C,$A24,'库存（子SKU）'!L:L)</f>
        <v>0</v>
      </c>
      <c r="K24">
        <f t="shared" si="0"/>
        <v>0</v>
      </c>
      <c r="L24">
        <f>SUMIF('库存（子SKU）'!$C:$C,$A24,'库存（子SKU）'!N:N)</f>
        <v>0</v>
      </c>
      <c r="M24">
        <f>SUMIF('库存（子SKU）'!$C:$C,$A24,'库存（子SKU）'!O:O)</f>
        <v>0</v>
      </c>
      <c r="N24">
        <f>SUMIF('库存（子SKU）'!$C:$C,$A24,'库存（子SKU）'!P:P)</f>
        <v>0</v>
      </c>
      <c r="O24">
        <f>SUMIF('库存（子SKU）'!$C:$C,$A24,'库存（子SKU）'!Q:Q)</f>
        <v>0</v>
      </c>
      <c r="P24">
        <f>SUMIF('库存（子SKU）'!$C:$C,$A24,'库存（子SKU）'!R:R)</f>
        <v>0</v>
      </c>
      <c r="Q24">
        <f>SUMIF('库存（子SKU）'!$C:$C,$A24,'库存（子SKU）'!S:S)</f>
        <v>0</v>
      </c>
      <c r="R24">
        <f>SUMIF('库存（子SKU）'!$C:$C,$A24,'库存（子SKU）'!T:T)</f>
        <v>0</v>
      </c>
      <c r="S24">
        <f>SUMIF('库存（子SKU）'!$C:$C,$A24,'库存（子SKU）'!U:U)</f>
        <v>0</v>
      </c>
      <c r="T24">
        <f>SUMIF('库存（子SKU）'!$C:$C,$A24,'库存（子SKU）'!V:V)</f>
        <v>0</v>
      </c>
      <c r="U24">
        <f>SUMIF('库存（子SKU）'!$C:$C,$A24,'库存（子SKU）'!W:W)</f>
        <v>0</v>
      </c>
      <c r="V24" s="23" t="str">
        <f t="shared" si="15"/>
        <v/>
      </c>
      <c r="W24" s="23" t="str">
        <f t="shared" si="16"/>
        <v/>
      </c>
      <c r="X24" s="23" t="str">
        <f t="shared" si="17"/>
        <v/>
      </c>
      <c r="Y24" s="23" t="str">
        <f t="shared" si="18"/>
        <v/>
      </c>
      <c r="Z24">
        <f>SUMIF('库存（子SKU）'!$C:$C,$A24,'库存（子SKU）'!AB:AB)</f>
        <v>0</v>
      </c>
      <c r="AA24">
        <f>SUMIF('库存（子SKU）'!$C:$C,$A24,'库存（子SKU）'!AC:AC)</f>
        <v>0</v>
      </c>
      <c r="AB24">
        <f>SUMIF('库存（子SKU）'!$C:$C,$A24,'库存（子SKU）'!AD:AD)</f>
        <v>0</v>
      </c>
      <c r="AC24">
        <f>SUMIF('库存（子SKU）'!$C:$C,$A24,'库存（子SKU）'!AE:AE)</f>
        <v>0</v>
      </c>
      <c r="AD24" s="23" t="str">
        <f t="shared" si="2"/>
        <v/>
      </c>
      <c r="AE24" s="23" t="str">
        <f t="shared" si="3"/>
        <v/>
      </c>
      <c r="AF24" s="23" t="str">
        <f t="shared" si="4"/>
        <v/>
      </c>
      <c r="AG24" s="23" t="str">
        <f t="shared" si="5"/>
        <v/>
      </c>
      <c r="AH24">
        <f>SUMIF('库存（子SKU）'!$C:$C,$A24,'库存（子SKU）'!AJ:AJ)</f>
        <v>0</v>
      </c>
      <c r="AI24">
        <f>SUMIF('库存（子SKU）'!$C:$C,$A24,'库存（子SKU）'!AK:AK)</f>
        <v>0</v>
      </c>
      <c r="AJ24">
        <f>SUMIF('库存（子SKU）'!$C:$C,$A24,'库存（子SKU）'!AL:AL)</f>
        <v>0</v>
      </c>
      <c r="AK24">
        <f>SUMIF('库存（子SKU）'!$C:$C,$A24,'库存（子SKU）'!AM:AM)</f>
        <v>0</v>
      </c>
      <c r="AL24" s="23" t="str">
        <f t="shared" si="6"/>
        <v/>
      </c>
      <c r="AM24" s="23" t="str">
        <f t="shared" si="7"/>
        <v/>
      </c>
      <c r="AN24" s="23" t="str">
        <f t="shared" si="8"/>
        <v/>
      </c>
      <c r="AO24" s="23" t="str">
        <f t="shared" si="9"/>
        <v/>
      </c>
      <c r="AP24" s="8">
        <f t="shared" si="10"/>
        <v>0</v>
      </c>
      <c r="AQ24" s="8">
        <f t="shared" si="11"/>
        <v>0</v>
      </c>
      <c r="AR24" s="8">
        <f t="shared" si="12"/>
        <v>0</v>
      </c>
      <c r="AS24" t="str">
        <f t="shared" si="13"/>
        <v>库存为0</v>
      </c>
      <c r="AT24" s="24" t="str">
        <f>IFERROR(时间!$B$4+AS24,"上周无销量")</f>
        <v>上周无销量</v>
      </c>
    </row>
    <row r="25" spans="1:46">
      <c r="A25" t="s">
        <v>596</v>
      </c>
      <c r="B25" s="6">
        <f>SUMIF('库存（子SKU）'!$C:$C,$A25,'库存（子SKU）'!D:D)</f>
        <v>0</v>
      </c>
      <c r="C25" s="6">
        <f>SUMIF('库存（子SKU）'!$C:$C,$A25,'库存（子SKU）'!E:E)</f>
        <v>0</v>
      </c>
      <c r="D25" s="6">
        <f>SUMIF('库存（子SKU）'!$C:$C,$A25,'库存（子SKU）'!F:F)</f>
        <v>0</v>
      </c>
      <c r="E25" s="6">
        <f>SUMIF('库存（子SKU）'!$C:$C,$A25,'库存（子SKU）'!G:G)</f>
        <v>0</v>
      </c>
      <c r="F25" s="7" t="s">
        <v>54</v>
      </c>
      <c r="G25">
        <f>SUMIF('库存（子SKU）'!$C:$C,$A25,'库存（子SKU）'!I:I)</f>
        <v>0</v>
      </c>
      <c r="H25">
        <f>SUMIF('库存（子SKU）'!$C:$C,$A25,'库存（子SKU）'!J:J)</f>
        <v>0</v>
      </c>
      <c r="I25">
        <f>SUMIF('库存（子SKU）'!$C:$C,$A25,'库存（子SKU）'!K:K)</f>
        <v>0</v>
      </c>
      <c r="J25">
        <f>SUMIF('库存（子SKU）'!$C:$C,$A25,'库存（子SKU）'!L:L)</f>
        <v>0</v>
      </c>
      <c r="K25">
        <f t="shared" si="0"/>
        <v>0</v>
      </c>
      <c r="L25">
        <f>SUMIF('库存（子SKU）'!$C:$C,$A25,'库存（子SKU）'!N:N)</f>
        <v>0</v>
      </c>
      <c r="M25">
        <f>SUMIF('库存（子SKU）'!$C:$C,$A25,'库存（子SKU）'!O:O)</f>
        <v>0</v>
      </c>
      <c r="N25">
        <f>SUMIF('库存（子SKU）'!$C:$C,$A25,'库存（子SKU）'!P:P)</f>
        <v>0</v>
      </c>
      <c r="O25">
        <f>SUMIF('库存（子SKU）'!$C:$C,$A25,'库存（子SKU）'!Q:Q)</f>
        <v>0</v>
      </c>
      <c r="P25">
        <f>SUMIF('库存（子SKU）'!$C:$C,$A25,'库存（子SKU）'!R:R)</f>
        <v>0</v>
      </c>
      <c r="Q25">
        <f>SUMIF('库存（子SKU）'!$C:$C,$A25,'库存（子SKU）'!S:S)</f>
        <v>0</v>
      </c>
      <c r="R25">
        <f>SUMIF('库存（子SKU）'!$C:$C,$A25,'库存（子SKU）'!T:T)</f>
        <v>0</v>
      </c>
      <c r="S25">
        <f>SUMIF('库存（子SKU）'!$C:$C,$A25,'库存（子SKU）'!U:U)</f>
        <v>0</v>
      </c>
      <c r="T25">
        <f>SUMIF('库存（子SKU）'!$C:$C,$A25,'库存（子SKU）'!V:V)</f>
        <v>0</v>
      </c>
      <c r="U25">
        <f>SUMIF('库存（子SKU）'!$C:$C,$A25,'库存（子SKU）'!W:W)</f>
        <v>0</v>
      </c>
      <c r="V25" s="23" t="str">
        <f t="shared" si="15"/>
        <v/>
      </c>
      <c r="W25" s="23" t="str">
        <f t="shared" si="16"/>
        <v/>
      </c>
      <c r="X25" s="23" t="str">
        <f t="shared" si="17"/>
        <v/>
      </c>
      <c r="Y25" s="23" t="str">
        <f t="shared" si="18"/>
        <v/>
      </c>
      <c r="Z25">
        <f>SUMIF('库存（子SKU）'!$C:$C,$A25,'库存（子SKU）'!AB:AB)</f>
        <v>0</v>
      </c>
      <c r="AA25">
        <f>SUMIF('库存（子SKU）'!$C:$C,$A25,'库存（子SKU）'!AC:AC)</f>
        <v>0</v>
      </c>
      <c r="AB25">
        <f>SUMIF('库存（子SKU）'!$C:$C,$A25,'库存（子SKU）'!AD:AD)</f>
        <v>0</v>
      </c>
      <c r="AC25">
        <f>SUMIF('库存（子SKU）'!$C:$C,$A25,'库存（子SKU）'!AE:AE)</f>
        <v>0</v>
      </c>
      <c r="AD25" s="23" t="str">
        <f t="shared" si="2"/>
        <v/>
      </c>
      <c r="AE25" s="23" t="str">
        <f t="shared" si="3"/>
        <v/>
      </c>
      <c r="AF25" s="23" t="str">
        <f t="shared" si="4"/>
        <v/>
      </c>
      <c r="AG25" s="23" t="str">
        <f t="shared" si="5"/>
        <v/>
      </c>
      <c r="AH25">
        <f>SUMIF('库存（子SKU）'!$C:$C,$A25,'库存（子SKU）'!AJ:AJ)</f>
        <v>0</v>
      </c>
      <c r="AI25">
        <f>SUMIF('库存（子SKU）'!$C:$C,$A25,'库存（子SKU）'!AK:AK)</f>
        <v>0</v>
      </c>
      <c r="AJ25">
        <f>SUMIF('库存（子SKU）'!$C:$C,$A25,'库存（子SKU）'!AL:AL)</f>
        <v>0</v>
      </c>
      <c r="AK25">
        <f>SUMIF('库存（子SKU）'!$C:$C,$A25,'库存（子SKU）'!AM:AM)</f>
        <v>0</v>
      </c>
      <c r="AL25" s="23" t="str">
        <f t="shared" si="6"/>
        <v/>
      </c>
      <c r="AM25" s="23" t="str">
        <f t="shared" si="7"/>
        <v/>
      </c>
      <c r="AN25" s="23" t="str">
        <f t="shared" si="8"/>
        <v/>
      </c>
      <c r="AO25" s="23" t="str">
        <f t="shared" si="9"/>
        <v/>
      </c>
      <c r="AP25" s="8">
        <f t="shared" si="10"/>
        <v>0</v>
      </c>
      <c r="AQ25" s="8">
        <f t="shared" si="11"/>
        <v>0</v>
      </c>
      <c r="AR25" s="8">
        <f t="shared" si="12"/>
        <v>0</v>
      </c>
      <c r="AS25" t="str">
        <f t="shared" si="13"/>
        <v>库存为0</v>
      </c>
      <c r="AT25" s="24" t="str">
        <f>IFERROR(时间!$B$4+AS25,"上周无销量")</f>
        <v>上周无销量</v>
      </c>
    </row>
    <row r="26" spans="1:46">
      <c r="A26" t="s">
        <v>603</v>
      </c>
      <c r="B26" s="6">
        <f>SUMIF('库存（子SKU）'!$C:$C,$A26,'库存（子SKU）'!D:D)</f>
        <v>0</v>
      </c>
      <c r="C26" s="6">
        <f>SUMIF('库存（子SKU）'!$C:$C,$A26,'库存（子SKU）'!E:E)</f>
        <v>0</v>
      </c>
      <c r="D26" s="6">
        <f>SUMIF('库存（子SKU）'!$C:$C,$A26,'库存（子SKU）'!F:F)</f>
        <v>0</v>
      </c>
      <c r="E26" s="6">
        <f>SUMIF('库存（子SKU）'!$C:$C,$A26,'库存（子SKU）'!G:G)</f>
        <v>0</v>
      </c>
      <c r="F26" s="7" t="s">
        <v>54</v>
      </c>
      <c r="G26">
        <f>SUMIF('库存（子SKU）'!$C:$C,$A26,'库存（子SKU）'!I:I)</f>
        <v>0</v>
      </c>
      <c r="H26">
        <f>SUMIF('库存（子SKU）'!$C:$C,$A26,'库存（子SKU）'!J:J)</f>
        <v>0</v>
      </c>
      <c r="I26">
        <f>SUMIF('库存（子SKU）'!$C:$C,$A26,'库存（子SKU）'!K:K)</f>
        <v>0</v>
      </c>
      <c r="J26">
        <f>SUMIF('库存（子SKU）'!$C:$C,$A26,'库存（子SKU）'!L:L)</f>
        <v>0</v>
      </c>
      <c r="K26">
        <f t="shared" si="0"/>
        <v>0</v>
      </c>
      <c r="L26">
        <f>SUMIF('库存（子SKU）'!$C:$C,$A26,'库存（子SKU）'!N:N)</f>
        <v>0</v>
      </c>
      <c r="M26">
        <f>SUMIF('库存（子SKU）'!$C:$C,$A26,'库存（子SKU）'!O:O)</f>
        <v>0</v>
      </c>
      <c r="N26">
        <f>SUMIF('库存（子SKU）'!$C:$C,$A26,'库存（子SKU）'!P:P)</f>
        <v>0</v>
      </c>
      <c r="O26">
        <f>SUMIF('库存（子SKU）'!$C:$C,$A26,'库存（子SKU）'!Q:Q)</f>
        <v>0</v>
      </c>
      <c r="P26">
        <f>SUMIF('库存（子SKU）'!$C:$C,$A26,'库存（子SKU）'!R:R)</f>
        <v>0</v>
      </c>
      <c r="Q26">
        <f>SUMIF('库存（子SKU）'!$C:$C,$A26,'库存（子SKU）'!S:S)</f>
        <v>0</v>
      </c>
      <c r="R26">
        <f>SUMIF('库存（子SKU）'!$C:$C,$A26,'库存（子SKU）'!T:T)</f>
        <v>0</v>
      </c>
      <c r="S26">
        <f>SUMIF('库存（子SKU）'!$C:$C,$A26,'库存（子SKU）'!U:U)</f>
        <v>0</v>
      </c>
      <c r="T26">
        <f>SUMIF('库存（子SKU）'!$C:$C,$A26,'库存（子SKU）'!V:V)</f>
        <v>0</v>
      </c>
      <c r="U26">
        <f>SUMIF('库存（子SKU）'!$C:$C,$A26,'库存（子SKU）'!W:W)</f>
        <v>0</v>
      </c>
      <c r="V26" s="23" t="str">
        <f t="shared" si="15"/>
        <v/>
      </c>
      <c r="W26" s="23" t="str">
        <f t="shared" si="16"/>
        <v/>
      </c>
      <c r="X26" s="23" t="str">
        <f t="shared" si="17"/>
        <v/>
      </c>
      <c r="Y26" s="23" t="str">
        <f t="shared" si="18"/>
        <v/>
      </c>
      <c r="Z26">
        <f>SUMIF('库存（子SKU）'!$C:$C,$A26,'库存（子SKU）'!AB:AB)</f>
        <v>0</v>
      </c>
      <c r="AA26">
        <f>SUMIF('库存（子SKU）'!$C:$C,$A26,'库存（子SKU）'!AC:AC)</f>
        <v>0</v>
      </c>
      <c r="AB26">
        <f>SUMIF('库存（子SKU）'!$C:$C,$A26,'库存（子SKU）'!AD:AD)</f>
        <v>0</v>
      </c>
      <c r="AC26">
        <f>SUMIF('库存（子SKU）'!$C:$C,$A26,'库存（子SKU）'!AE:AE)</f>
        <v>0</v>
      </c>
      <c r="AD26" s="23" t="str">
        <f t="shared" si="2"/>
        <v/>
      </c>
      <c r="AE26" s="23" t="str">
        <f t="shared" si="3"/>
        <v/>
      </c>
      <c r="AF26" s="23" t="str">
        <f t="shared" si="4"/>
        <v/>
      </c>
      <c r="AG26" s="23" t="str">
        <f t="shared" si="5"/>
        <v/>
      </c>
      <c r="AH26">
        <f>SUMIF('库存（子SKU）'!$C:$C,$A26,'库存（子SKU）'!AJ:AJ)</f>
        <v>52</v>
      </c>
      <c r="AI26">
        <f>SUMIF('库存（子SKU）'!$C:$C,$A26,'库存（子SKU）'!AK:AK)</f>
        <v>26</v>
      </c>
      <c r="AJ26">
        <f>SUMIF('库存（子SKU）'!$C:$C,$A26,'库存（子SKU）'!AL:AL)</f>
        <v>11</v>
      </c>
      <c r="AK26">
        <f>SUMIF('库存（子SKU）'!$C:$C,$A26,'库存（子SKU）'!AM:AM)</f>
        <v>32</v>
      </c>
      <c r="AL26" s="23">
        <f t="shared" si="6"/>
        <v>0</v>
      </c>
      <c r="AM26" s="23">
        <f t="shared" si="7"/>
        <v>0</v>
      </c>
      <c r="AN26" s="23">
        <f t="shared" si="8"/>
        <v>0</v>
      </c>
      <c r="AO26" s="23">
        <f t="shared" si="9"/>
        <v>0</v>
      </c>
      <c r="AP26" s="8">
        <f t="shared" si="10"/>
        <v>0</v>
      </c>
      <c r="AQ26" s="8">
        <f t="shared" si="11"/>
        <v>0</v>
      </c>
      <c r="AR26" s="8">
        <f t="shared" si="12"/>
        <v>0</v>
      </c>
      <c r="AS26" t="str">
        <f t="shared" si="13"/>
        <v>库存为0</v>
      </c>
      <c r="AT26" s="24" t="str">
        <f>IFERROR(时间!$B$4+AS26,"上周无销量")</f>
        <v>上周无销量</v>
      </c>
    </row>
    <row r="27" spans="1:46">
      <c r="A27" t="s">
        <v>610</v>
      </c>
      <c r="B27" s="6">
        <f>SUMIF('库存（子SKU）'!$C:$C,$A27,'库存（子SKU）'!D:D)</f>
        <v>0</v>
      </c>
      <c r="C27" s="6">
        <f>SUMIF('库存（子SKU）'!$C:$C,$A27,'库存（子SKU）'!E:E)</f>
        <v>0</v>
      </c>
      <c r="D27" s="6">
        <f>SUMIF('库存（子SKU）'!$C:$C,$A27,'库存（子SKU）'!F:F)</f>
        <v>0</v>
      </c>
      <c r="E27" s="6">
        <f>SUMIF('库存（子SKU）'!$C:$C,$A27,'库存（子SKU）'!G:G)</f>
        <v>0</v>
      </c>
      <c r="F27" s="7" t="s">
        <v>54</v>
      </c>
      <c r="G27">
        <f>SUMIF('库存（子SKU）'!$C:$C,$A27,'库存（子SKU）'!I:I)</f>
        <v>0</v>
      </c>
      <c r="H27">
        <f>SUMIF('库存（子SKU）'!$C:$C,$A27,'库存（子SKU）'!J:J)</f>
        <v>0</v>
      </c>
      <c r="I27">
        <f>SUMIF('库存（子SKU）'!$C:$C,$A27,'库存（子SKU）'!K:K)</f>
        <v>0</v>
      </c>
      <c r="J27">
        <f>SUMIF('库存（子SKU）'!$C:$C,$A27,'库存（子SKU）'!L:L)</f>
        <v>0</v>
      </c>
      <c r="K27">
        <f t="shared" si="0"/>
        <v>0</v>
      </c>
      <c r="L27">
        <f>SUMIF('库存（子SKU）'!$C:$C,$A27,'库存（子SKU）'!N:N)</f>
        <v>0</v>
      </c>
      <c r="M27">
        <f>SUMIF('库存（子SKU）'!$C:$C,$A27,'库存（子SKU）'!O:O)</f>
        <v>0</v>
      </c>
      <c r="N27">
        <f>SUMIF('库存（子SKU）'!$C:$C,$A27,'库存（子SKU）'!P:P)</f>
        <v>0</v>
      </c>
      <c r="O27">
        <f>SUMIF('库存（子SKU）'!$C:$C,$A27,'库存（子SKU）'!Q:Q)</f>
        <v>0</v>
      </c>
      <c r="P27">
        <f>SUMIF('库存（子SKU）'!$C:$C,$A27,'库存（子SKU）'!R:R)</f>
        <v>0</v>
      </c>
      <c r="Q27">
        <f>SUMIF('库存（子SKU）'!$C:$C,$A27,'库存（子SKU）'!S:S)</f>
        <v>0</v>
      </c>
      <c r="R27">
        <f>SUMIF('库存（子SKU）'!$C:$C,$A27,'库存（子SKU）'!T:T)</f>
        <v>0</v>
      </c>
      <c r="S27">
        <f>SUMIF('库存（子SKU）'!$C:$C,$A27,'库存（子SKU）'!U:U)</f>
        <v>0</v>
      </c>
      <c r="T27">
        <f>SUMIF('库存（子SKU）'!$C:$C,$A27,'库存（子SKU）'!V:V)</f>
        <v>0</v>
      </c>
      <c r="U27">
        <f>SUMIF('库存（子SKU）'!$C:$C,$A27,'库存（子SKU）'!W:W)</f>
        <v>0</v>
      </c>
      <c r="V27" s="23" t="str">
        <f t="shared" si="15"/>
        <v/>
      </c>
      <c r="W27" s="23" t="str">
        <f t="shared" si="16"/>
        <v/>
      </c>
      <c r="X27" s="23" t="str">
        <f t="shared" si="17"/>
        <v/>
      </c>
      <c r="Y27" s="23" t="str">
        <f t="shared" si="18"/>
        <v/>
      </c>
      <c r="Z27">
        <f>SUMIF('库存（子SKU）'!$C:$C,$A27,'库存（子SKU）'!AB:AB)</f>
        <v>0</v>
      </c>
      <c r="AA27">
        <f>SUMIF('库存（子SKU）'!$C:$C,$A27,'库存（子SKU）'!AC:AC)</f>
        <v>0</v>
      </c>
      <c r="AB27">
        <f>SUMIF('库存（子SKU）'!$C:$C,$A27,'库存（子SKU）'!AD:AD)</f>
        <v>0</v>
      </c>
      <c r="AC27">
        <f>SUMIF('库存（子SKU）'!$C:$C,$A27,'库存（子SKU）'!AE:AE)</f>
        <v>0</v>
      </c>
      <c r="AD27" s="23" t="str">
        <f t="shared" si="2"/>
        <v/>
      </c>
      <c r="AE27" s="23" t="str">
        <f t="shared" si="3"/>
        <v/>
      </c>
      <c r="AF27" s="23" t="str">
        <f t="shared" si="4"/>
        <v/>
      </c>
      <c r="AG27" s="23" t="str">
        <f t="shared" si="5"/>
        <v/>
      </c>
      <c r="AH27">
        <f>SUMIF('库存（子SKU）'!$C:$C,$A27,'库存（子SKU）'!AJ:AJ)</f>
        <v>0</v>
      </c>
      <c r="AI27">
        <f>SUMIF('库存（子SKU）'!$C:$C,$A27,'库存（子SKU）'!AK:AK)</f>
        <v>0</v>
      </c>
      <c r="AJ27">
        <f>SUMIF('库存（子SKU）'!$C:$C,$A27,'库存（子SKU）'!AL:AL)</f>
        <v>0</v>
      </c>
      <c r="AK27">
        <f>SUMIF('库存（子SKU）'!$C:$C,$A27,'库存（子SKU）'!AM:AM)</f>
        <v>0</v>
      </c>
      <c r="AL27" s="23" t="str">
        <f t="shared" si="6"/>
        <v/>
      </c>
      <c r="AM27" s="23" t="str">
        <f t="shared" si="7"/>
        <v/>
      </c>
      <c r="AN27" s="23" t="str">
        <f t="shared" si="8"/>
        <v/>
      </c>
      <c r="AO27" s="23" t="str">
        <f t="shared" si="9"/>
        <v/>
      </c>
      <c r="AP27" s="8">
        <f t="shared" si="10"/>
        <v>0</v>
      </c>
      <c r="AQ27" s="8">
        <f t="shared" si="11"/>
        <v>0</v>
      </c>
      <c r="AR27" s="8">
        <f t="shared" si="12"/>
        <v>0</v>
      </c>
      <c r="AS27" t="str">
        <f t="shared" si="13"/>
        <v>库存为0</v>
      </c>
      <c r="AT27" s="24" t="str">
        <f>IFERROR(时间!$B$4+AS27,"上周无销量")</f>
        <v>上周无销量</v>
      </c>
    </row>
    <row r="28" spans="1:46">
      <c r="A28" t="s">
        <v>619</v>
      </c>
      <c r="B28" s="6">
        <f>SUMIF('库存（子SKU）'!$C:$C,$A28,'库存（子SKU）'!D:D)</f>
        <v>0</v>
      </c>
      <c r="C28" s="6">
        <f>SUMIF('库存（子SKU）'!$C:$C,$A28,'库存（子SKU）'!E:E)</f>
        <v>0</v>
      </c>
      <c r="D28" s="6">
        <f>SUMIF('库存（子SKU）'!$C:$C,$A28,'库存（子SKU）'!F:F)</f>
        <v>0</v>
      </c>
      <c r="E28" s="6">
        <f>SUMIF('库存（子SKU）'!$C:$C,$A28,'库存（子SKU）'!G:G)</f>
        <v>0</v>
      </c>
      <c r="F28" s="7" t="s">
        <v>54</v>
      </c>
      <c r="G28">
        <f>SUMIF('库存（子SKU）'!$C:$C,$A28,'库存（子SKU）'!I:I)</f>
        <v>0</v>
      </c>
      <c r="H28">
        <f>SUMIF('库存（子SKU）'!$C:$C,$A28,'库存（子SKU）'!J:J)</f>
        <v>0</v>
      </c>
      <c r="I28">
        <f>SUMIF('库存（子SKU）'!$C:$C,$A28,'库存（子SKU）'!K:K)</f>
        <v>0</v>
      </c>
      <c r="J28">
        <f>SUMIF('库存（子SKU）'!$C:$C,$A28,'库存（子SKU）'!L:L)</f>
        <v>0</v>
      </c>
      <c r="K28">
        <f t="shared" si="0"/>
        <v>0</v>
      </c>
      <c r="L28">
        <f>SUMIF('库存（子SKU）'!$C:$C,$A28,'库存（子SKU）'!N:N)</f>
        <v>0</v>
      </c>
      <c r="M28">
        <f>SUMIF('库存（子SKU）'!$C:$C,$A28,'库存（子SKU）'!O:O)</f>
        <v>0</v>
      </c>
      <c r="N28">
        <f>SUMIF('库存（子SKU）'!$C:$C,$A28,'库存（子SKU）'!P:P)</f>
        <v>0</v>
      </c>
      <c r="O28">
        <f>SUMIF('库存（子SKU）'!$C:$C,$A28,'库存（子SKU）'!Q:Q)</f>
        <v>0</v>
      </c>
      <c r="P28">
        <f>SUMIF('库存（子SKU）'!$C:$C,$A28,'库存（子SKU）'!R:R)</f>
        <v>0</v>
      </c>
      <c r="Q28">
        <f>SUMIF('库存（子SKU）'!$C:$C,$A28,'库存（子SKU）'!S:S)</f>
        <v>0</v>
      </c>
      <c r="R28">
        <f>SUMIF('库存（子SKU）'!$C:$C,$A28,'库存（子SKU）'!T:T)</f>
        <v>0</v>
      </c>
      <c r="S28">
        <f>SUMIF('库存（子SKU）'!$C:$C,$A28,'库存（子SKU）'!U:U)</f>
        <v>0</v>
      </c>
      <c r="T28">
        <f>SUMIF('库存（子SKU）'!$C:$C,$A28,'库存（子SKU）'!V:V)</f>
        <v>0</v>
      </c>
      <c r="U28">
        <f>SUMIF('库存（子SKU）'!$C:$C,$A28,'库存（子SKU）'!W:W)</f>
        <v>0</v>
      </c>
      <c r="V28" s="23" t="str">
        <f t="shared" si="15"/>
        <v/>
      </c>
      <c r="W28" s="23" t="str">
        <f t="shared" si="16"/>
        <v/>
      </c>
      <c r="X28" s="23" t="str">
        <f t="shared" si="17"/>
        <v/>
      </c>
      <c r="Y28" s="23" t="str">
        <f t="shared" si="18"/>
        <v/>
      </c>
      <c r="Z28">
        <f>SUMIF('库存（子SKU）'!$C:$C,$A28,'库存（子SKU）'!AB:AB)</f>
        <v>0</v>
      </c>
      <c r="AA28">
        <f>SUMIF('库存（子SKU）'!$C:$C,$A28,'库存（子SKU）'!AC:AC)</f>
        <v>0</v>
      </c>
      <c r="AB28">
        <f>SUMIF('库存（子SKU）'!$C:$C,$A28,'库存（子SKU）'!AD:AD)</f>
        <v>0</v>
      </c>
      <c r="AC28">
        <f>SUMIF('库存（子SKU）'!$C:$C,$A28,'库存（子SKU）'!AE:AE)</f>
        <v>0</v>
      </c>
      <c r="AD28" s="23" t="str">
        <f t="shared" si="2"/>
        <v/>
      </c>
      <c r="AE28" s="23" t="str">
        <f t="shared" si="3"/>
        <v/>
      </c>
      <c r="AF28" s="23" t="str">
        <f t="shared" si="4"/>
        <v/>
      </c>
      <c r="AG28" s="23" t="str">
        <f t="shared" si="5"/>
        <v/>
      </c>
      <c r="AH28">
        <f>SUMIF('库存（子SKU）'!$C:$C,$A28,'库存（子SKU）'!AJ:AJ)</f>
        <v>0</v>
      </c>
      <c r="AI28">
        <f>SUMIF('库存（子SKU）'!$C:$C,$A28,'库存（子SKU）'!AK:AK)</f>
        <v>0</v>
      </c>
      <c r="AJ28">
        <f>SUMIF('库存（子SKU）'!$C:$C,$A28,'库存（子SKU）'!AL:AL)</f>
        <v>0</v>
      </c>
      <c r="AK28">
        <f>SUMIF('库存（子SKU）'!$C:$C,$A28,'库存（子SKU）'!AM:AM)</f>
        <v>0</v>
      </c>
      <c r="AL28" s="23" t="str">
        <f t="shared" si="6"/>
        <v/>
      </c>
      <c r="AM28" s="23" t="str">
        <f t="shared" si="7"/>
        <v/>
      </c>
      <c r="AN28" s="23" t="str">
        <f t="shared" si="8"/>
        <v/>
      </c>
      <c r="AO28" s="23" t="str">
        <f t="shared" si="9"/>
        <v/>
      </c>
      <c r="AP28" s="8">
        <f t="shared" si="10"/>
        <v>0</v>
      </c>
      <c r="AQ28" s="8">
        <f t="shared" si="11"/>
        <v>0</v>
      </c>
      <c r="AR28" s="8">
        <f t="shared" si="12"/>
        <v>0</v>
      </c>
      <c r="AS28" t="str">
        <f t="shared" si="13"/>
        <v>库存为0</v>
      </c>
      <c r="AT28" s="24" t="str">
        <f>IFERROR(时间!$B$4+AS28,"上周无销量")</f>
        <v>上周无销量</v>
      </c>
    </row>
    <row r="29" spans="1:46">
      <c r="A29" t="s">
        <v>630</v>
      </c>
      <c r="B29" s="6">
        <f>SUMIF('库存（子SKU）'!$C:$C,$A29,'库存（子SKU）'!D:D)</f>
        <v>0</v>
      </c>
      <c r="C29" s="6">
        <f>SUMIF('库存（子SKU）'!$C:$C,$A29,'库存（子SKU）'!E:E)</f>
        <v>0</v>
      </c>
      <c r="D29" s="6">
        <f>SUMIF('库存（子SKU）'!$C:$C,$A29,'库存（子SKU）'!F:F)</f>
        <v>0</v>
      </c>
      <c r="E29" s="6">
        <f>SUMIF('库存（子SKU）'!$C:$C,$A29,'库存（子SKU）'!G:G)</f>
        <v>0</v>
      </c>
      <c r="F29" s="7" t="s">
        <v>54</v>
      </c>
      <c r="G29">
        <f>SUMIF('库存（子SKU）'!$C:$C,$A29,'库存（子SKU）'!I:I)</f>
        <v>0</v>
      </c>
      <c r="H29">
        <f>SUMIF('库存（子SKU）'!$C:$C,$A29,'库存（子SKU）'!J:J)</f>
        <v>0</v>
      </c>
      <c r="I29">
        <f>SUMIF('库存（子SKU）'!$C:$C,$A29,'库存（子SKU）'!K:K)</f>
        <v>0</v>
      </c>
      <c r="J29">
        <f>SUMIF('库存（子SKU）'!$C:$C,$A29,'库存（子SKU）'!L:L)</f>
        <v>0</v>
      </c>
      <c r="K29">
        <f t="shared" si="0"/>
        <v>0</v>
      </c>
      <c r="L29">
        <f>SUMIF('库存（子SKU）'!$C:$C,$A29,'库存（子SKU）'!N:N)</f>
        <v>0</v>
      </c>
      <c r="M29">
        <f>SUMIF('库存（子SKU）'!$C:$C,$A29,'库存（子SKU）'!O:O)</f>
        <v>0</v>
      </c>
      <c r="N29">
        <f>SUMIF('库存（子SKU）'!$C:$C,$A29,'库存（子SKU）'!P:P)</f>
        <v>0</v>
      </c>
      <c r="O29">
        <f>SUMIF('库存（子SKU）'!$C:$C,$A29,'库存（子SKU）'!Q:Q)</f>
        <v>0</v>
      </c>
      <c r="P29">
        <f>SUMIF('库存（子SKU）'!$C:$C,$A29,'库存（子SKU）'!R:R)</f>
        <v>0</v>
      </c>
      <c r="Q29">
        <f>SUMIF('库存（子SKU）'!$C:$C,$A29,'库存（子SKU）'!S:S)</f>
        <v>0</v>
      </c>
      <c r="R29">
        <f>SUMIF('库存（子SKU）'!$C:$C,$A29,'库存（子SKU）'!T:T)</f>
        <v>0</v>
      </c>
      <c r="S29">
        <f>SUMIF('库存（子SKU）'!$C:$C,$A29,'库存（子SKU）'!U:U)</f>
        <v>0</v>
      </c>
      <c r="T29">
        <f>SUMIF('库存（子SKU）'!$C:$C,$A29,'库存（子SKU）'!V:V)</f>
        <v>0</v>
      </c>
      <c r="U29">
        <f>SUMIF('库存（子SKU）'!$C:$C,$A29,'库存（子SKU）'!W:W)</f>
        <v>0</v>
      </c>
      <c r="V29" s="23" t="str">
        <f t="shared" si="15"/>
        <v/>
      </c>
      <c r="W29" s="23" t="str">
        <f t="shared" si="16"/>
        <v/>
      </c>
      <c r="X29" s="23" t="str">
        <f t="shared" si="17"/>
        <v/>
      </c>
      <c r="Y29" s="23" t="str">
        <f t="shared" si="18"/>
        <v/>
      </c>
      <c r="Z29">
        <f>SUMIF('库存（子SKU）'!$C:$C,$A29,'库存（子SKU）'!AB:AB)</f>
        <v>0</v>
      </c>
      <c r="AA29">
        <f>SUMIF('库存（子SKU）'!$C:$C,$A29,'库存（子SKU）'!AC:AC)</f>
        <v>0</v>
      </c>
      <c r="AB29">
        <f>SUMIF('库存（子SKU）'!$C:$C,$A29,'库存（子SKU）'!AD:AD)</f>
        <v>0</v>
      </c>
      <c r="AC29">
        <f>SUMIF('库存（子SKU）'!$C:$C,$A29,'库存（子SKU）'!AE:AE)</f>
        <v>0</v>
      </c>
      <c r="AD29" s="23" t="str">
        <f t="shared" si="2"/>
        <v/>
      </c>
      <c r="AE29" s="23" t="str">
        <f t="shared" si="3"/>
        <v/>
      </c>
      <c r="AF29" s="23" t="str">
        <f t="shared" si="4"/>
        <v/>
      </c>
      <c r="AG29" s="23" t="str">
        <f t="shared" si="5"/>
        <v/>
      </c>
      <c r="AH29">
        <f>SUMIF('库存（子SKU）'!$C:$C,$A29,'库存（子SKU）'!AJ:AJ)</f>
        <v>1</v>
      </c>
      <c r="AI29">
        <f>SUMIF('库存（子SKU）'!$C:$C,$A29,'库存（子SKU）'!AK:AK)</f>
        <v>2</v>
      </c>
      <c r="AJ29">
        <f>SUMIF('库存（子SKU）'!$C:$C,$A29,'库存（子SKU）'!AL:AL)</f>
        <v>0</v>
      </c>
      <c r="AK29">
        <f>SUMIF('库存（子SKU）'!$C:$C,$A29,'库存（子SKU）'!AM:AM)</f>
        <v>1</v>
      </c>
      <c r="AL29" s="23">
        <f t="shared" si="6"/>
        <v>0</v>
      </c>
      <c r="AM29" s="23">
        <f t="shared" si="7"/>
        <v>0</v>
      </c>
      <c r="AN29" s="23" t="str">
        <f t="shared" si="8"/>
        <v/>
      </c>
      <c r="AO29" s="23">
        <f t="shared" si="9"/>
        <v>0</v>
      </c>
      <c r="AP29" s="8">
        <f t="shared" si="10"/>
        <v>0</v>
      </c>
      <c r="AQ29" s="8">
        <f t="shared" si="11"/>
        <v>0</v>
      </c>
      <c r="AR29" s="8">
        <f t="shared" si="12"/>
        <v>0</v>
      </c>
      <c r="AS29" t="str">
        <f t="shared" si="13"/>
        <v>库存为0</v>
      </c>
      <c r="AT29" s="24" t="str">
        <f>IFERROR(时间!$B$4+AS29,"上周无销量")</f>
        <v>上周无销量</v>
      </c>
    </row>
    <row r="30" spans="1:46">
      <c r="A30" t="s">
        <v>661</v>
      </c>
      <c r="B30" s="6">
        <f>SUMIF('库存（子SKU）'!$C:$C,$A30,'库存（子SKU）'!D:D)</f>
        <v>0</v>
      </c>
      <c r="C30" s="6">
        <f>SUMIF('库存（子SKU）'!$C:$C,$A30,'库存（子SKU）'!E:E)</f>
        <v>0</v>
      </c>
      <c r="D30" s="6">
        <f>SUMIF('库存（子SKU）'!$C:$C,$A30,'库存（子SKU）'!F:F)</f>
        <v>0</v>
      </c>
      <c r="E30" s="6">
        <f>SUMIF('库存（子SKU）'!$C:$C,$A30,'库存（子SKU）'!G:G)</f>
        <v>0</v>
      </c>
      <c r="F30" s="7" t="s">
        <v>54</v>
      </c>
      <c r="G30">
        <f>SUMIF('库存（子SKU）'!$C:$C,$A30,'库存（子SKU）'!I:I)</f>
        <v>0</v>
      </c>
      <c r="H30">
        <f>SUMIF('库存（子SKU）'!$C:$C,$A30,'库存（子SKU）'!J:J)</f>
        <v>0</v>
      </c>
      <c r="I30">
        <f>SUMIF('库存（子SKU）'!$C:$C,$A30,'库存（子SKU）'!K:K)</f>
        <v>0</v>
      </c>
      <c r="J30">
        <f>SUMIF('库存（子SKU）'!$C:$C,$A30,'库存（子SKU）'!L:L)</f>
        <v>0</v>
      </c>
      <c r="K30">
        <f t="shared" si="0"/>
        <v>0</v>
      </c>
      <c r="L30">
        <f>SUMIF('库存（子SKU）'!$C:$C,$A30,'库存（子SKU）'!N:N)</f>
        <v>0</v>
      </c>
      <c r="M30">
        <f>SUMIF('库存（子SKU）'!$C:$C,$A30,'库存（子SKU）'!O:O)</f>
        <v>0</v>
      </c>
      <c r="N30">
        <f>SUMIF('库存（子SKU）'!$C:$C,$A30,'库存（子SKU）'!P:P)</f>
        <v>0</v>
      </c>
      <c r="O30">
        <f>SUMIF('库存（子SKU）'!$C:$C,$A30,'库存（子SKU）'!Q:Q)</f>
        <v>0</v>
      </c>
      <c r="P30">
        <f>SUMIF('库存（子SKU）'!$C:$C,$A30,'库存（子SKU）'!R:R)</f>
        <v>0</v>
      </c>
      <c r="Q30">
        <f>SUMIF('库存（子SKU）'!$C:$C,$A30,'库存（子SKU）'!S:S)</f>
        <v>0</v>
      </c>
      <c r="R30">
        <f>SUMIF('库存（子SKU）'!$C:$C,$A30,'库存（子SKU）'!T:T)</f>
        <v>0</v>
      </c>
      <c r="S30">
        <f>SUMIF('库存（子SKU）'!$C:$C,$A30,'库存（子SKU）'!U:U)</f>
        <v>0</v>
      </c>
      <c r="T30">
        <f>SUMIF('库存（子SKU）'!$C:$C,$A30,'库存（子SKU）'!V:V)</f>
        <v>0</v>
      </c>
      <c r="U30">
        <f>SUMIF('库存（子SKU）'!$C:$C,$A30,'库存（子SKU）'!W:W)</f>
        <v>0</v>
      </c>
      <c r="V30" s="23" t="str">
        <f t="shared" si="15"/>
        <v/>
      </c>
      <c r="W30" s="23" t="str">
        <f t="shared" si="16"/>
        <v/>
      </c>
      <c r="X30" s="23" t="str">
        <f t="shared" si="17"/>
        <v/>
      </c>
      <c r="Y30" s="23" t="str">
        <f t="shared" si="18"/>
        <v/>
      </c>
      <c r="Z30">
        <f>SUMIF('库存（子SKU）'!$C:$C,$A30,'库存（子SKU）'!AB:AB)</f>
        <v>0</v>
      </c>
      <c r="AA30">
        <f>SUMIF('库存（子SKU）'!$C:$C,$A30,'库存（子SKU）'!AC:AC)</f>
        <v>0</v>
      </c>
      <c r="AB30">
        <f>SUMIF('库存（子SKU）'!$C:$C,$A30,'库存（子SKU）'!AD:AD)</f>
        <v>0</v>
      </c>
      <c r="AC30">
        <f>SUMIF('库存（子SKU）'!$C:$C,$A30,'库存（子SKU）'!AE:AE)</f>
        <v>0</v>
      </c>
      <c r="AD30" s="23" t="str">
        <f t="shared" si="2"/>
        <v/>
      </c>
      <c r="AE30" s="23" t="str">
        <f t="shared" si="3"/>
        <v/>
      </c>
      <c r="AF30" s="23" t="str">
        <f t="shared" si="4"/>
        <v/>
      </c>
      <c r="AG30" s="23" t="str">
        <f t="shared" si="5"/>
        <v/>
      </c>
      <c r="AH30">
        <f>SUMIF('库存（子SKU）'!$C:$C,$A30,'库存（子SKU）'!AJ:AJ)</f>
        <v>46</v>
      </c>
      <c r="AI30">
        <f>SUMIF('库存（子SKU）'!$C:$C,$A30,'库存（子SKU）'!AK:AK)</f>
        <v>33</v>
      </c>
      <c r="AJ30">
        <f>SUMIF('库存（子SKU）'!$C:$C,$A30,'库存（子SKU）'!AL:AL)</f>
        <v>28</v>
      </c>
      <c r="AK30">
        <f>SUMIF('库存（子SKU）'!$C:$C,$A30,'库存（子SKU）'!AM:AM)</f>
        <v>36</v>
      </c>
      <c r="AL30" s="23">
        <f t="shared" si="6"/>
        <v>0</v>
      </c>
      <c r="AM30" s="23">
        <f t="shared" si="7"/>
        <v>0</v>
      </c>
      <c r="AN30" s="23">
        <f t="shared" si="8"/>
        <v>0</v>
      </c>
      <c r="AO30" s="23">
        <f t="shared" si="9"/>
        <v>0</v>
      </c>
      <c r="AP30" s="8">
        <f t="shared" si="10"/>
        <v>0</v>
      </c>
      <c r="AQ30" s="8">
        <f t="shared" si="11"/>
        <v>0</v>
      </c>
      <c r="AR30" s="8">
        <f t="shared" si="12"/>
        <v>0</v>
      </c>
      <c r="AS30" t="str">
        <f t="shared" si="13"/>
        <v>库存为0</v>
      </c>
      <c r="AT30" s="24" t="str">
        <f>IFERROR(时间!$B$4+AS30,"上周无销量")</f>
        <v>上周无销量</v>
      </c>
    </row>
    <row r="31" spans="1:46">
      <c r="A31" t="s">
        <v>760</v>
      </c>
      <c r="B31" s="6">
        <f>SUMIF('库存（子SKU）'!$C:$C,$A31,'库存（子SKU）'!D:D)</f>
        <v>0</v>
      </c>
      <c r="C31" s="6">
        <f>SUMIF('库存（子SKU）'!$C:$C,$A31,'库存（子SKU）'!E:E)</f>
        <v>0</v>
      </c>
      <c r="D31" s="6">
        <f>SUMIF('库存（子SKU）'!$C:$C,$A31,'库存（子SKU）'!F:F)</f>
        <v>0</v>
      </c>
      <c r="E31" s="6">
        <f>SUMIF('库存（子SKU）'!$C:$C,$A31,'库存（子SKU）'!G:G)</f>
        <v>0</v>
      </c>
      <c r="F31" s="7" t="s">
        <v>54</v>
      </c>
      <c r="G31">
        <f>SUMIF('库存（子SKU）'!$C:$C,$A31,'库存（子SKU）'!I:I)</f>
        <v>7</v>
      </c>
      <c r="H31">
        <f>SUMIF('库存（子SKU）'!$C:$C,$A31,'库存（子SKU）'!J:J)</f>
        <v>0</v>
      </c>
      <c r="I31">
        <f>SUMIF('库存（子SKU）'!$C:$C,$A31,'库存（子SKU）'!K:K)</f>
        <v>0</v>
      </c>
      <c r="J31">
        <f>SUMIF('库存（子SKU）'!$C:$C,$A31,'库存（子SKU）'!L:L)</f>
        <v>0</v>
      </c>
      <c r="K31">
        <f t="shared" si="0"/>
        <v>7</v>
      </c>
      <c r="L31">
        <f>SUMIF('库存（子SKU）'!$C:$C,$A31,'库存（子SKU）'!N:N)</f>
        <v>0</v>
      </c>
      <c r="M31">
        <f>SUMIF('库存（子SKU）'!$C:$C,$A31,'库存（子SKU）'!O:O)</f>
        <v>7</v>
      </c>
      <c r="N31">
        <f>SUMIF('库存（子SKU）'!$C:$C,$A31,'库存（子SKU）'!P:P)</f>
        <v>0</v>
      </c>
      <c r="O31">
        <f>SUMIF('库存（子SKU）'!$C:$C,$A31,'库存（子SKU）'!Q:Q)</f>
        <v>0</v>
      </c>
      <c r="P31">
        <f>SUMIF('库存（子SKU）'!$C:$C,$A31,'库存（子SKU）'!R:R)</f>
        <v>0</v>
      </c>
      <c r="Q31">
        <f>SUMIF('库存（子SKU）'!$C:$C,$A31,'库存（子SKU）'!S:S)</f>
        <v>0</v>
      </c>
      <c r="R31">
        <f>SUMIF('库存（子SKU）'!$C:$C,$A31,'库存（子SKU）'!T:T)</f>
        <v>0</v>
      </c>
      <c r="S31">
        <f>SUMIF('库存（子SKU）'!$C:$C,$A31,'库存（子SKU）'!U:U)</f>
        <v>0</v>
      </c>
      <c r="T31">
        <f>SUMIF('库存（子SKU）'!$C:$C,$A31,'库存（子SKU）'!V:V)</f>
        <v>0</v>
      </c>
      <c r="U31">
        <f>SUMIF('库存（子SKU）'!$C:$C,$A31,'库存（子SKU）'!W:W)</f>
        <v>0</v>
      </c>
      <c r="V31" s="23" t="str">
        <f t="shared" si="15"/>
        <v/>
      </c>
      <c r="W31" s="23" t="str">
        <f t="shared" si="16"/>
        <v/>
      </c>
      <c r="X31" s="23" t="str">
        <f t="shared" si="17"/>
        <v/>
      </c>
      <c r="Y31" s="23" t="str">
        <f t="shared" si="18"/>
        <v/>
      </c>
      <c r="Z31">
        <f>SUMIF('库存（子SKU）'!$C:$C,$A31,'库存（子SKU）'!AB:AB)</f>
        <v>0</v>
      </c>
      <c r="AA31">
        <f>SUMIF('库存（子SKU）'!$C:$C,$A31,'库存（子SKU）'!AC:AC)</f>
        <v>0</v>
      </c>
      <c r="AB31">
        <f>SUMIF('库存（子SKU）'!$C:$C,$A31,'库存（子SKU）'!AD:AD)</f>
        <v>0</v>
      </c>
      <c r="AC31">
        <f>SUMIF('库存（子SKU）'!$C:$C,$A31,'库存（子SKU）'!AE:AE)</f>
        <v>0</v>
      </c>
      <c r="AD31" s="23" t="str">
        <f t="shared" si="2"/>
        <v/>
      </c>
      <c r="AE31" s="23" t="str">
        <f t="shared" si="3"/>
        <v/>
      </c>
      <c r="AF31" s="23" t="str">
        <f t="shared" si="4"/>
        <v/>
      </c>
      <c r="AG31" s="23" t="str">
        <f t="shared" si="5"/>
        <v/>
      </c>
      <c r="AH31">
        <f>SUMIF('库存（子SKU）'!$C:$C,$A31,'库存（子SKU）'!AJ:AJ)</f>
        <v>7</v>
      </c>
      <c r="AI31">
        <f>SUMIF('库存（子SKU）'!$C:$C,$A31,'库存（子SKU）'!AK:AK)</f>
        <v>4</v>
      </c>
      <c r="AJ31">
        <f>SUMIF('库存（子SKU）'!$C:$C,$A31,'库存（子SKU）'!AL:AL)</f>
        <v>4</v>
      </c>
      <c r="AK31">
        <f>SUMIF('库存（子SKU）'!$C:$C,$A31,'库存（子SKU）'!AM:AM)</f>
        <v>2</v>
      </c>
      <c r="AL31" s="23">
        <f t="shared" si="6"/>
        <v>0</v>
      </c>
      <c r="AM31" s="23">
        <f t="shared" si="7"/>
        <v>0</v>
      </c>
      <c r="AN31" s="23">
        <f t="shared" si="8"/>
        <v>0</v>
      </c>
      <c r="AO31" s="23">
        <f t="shared" si="9"/>
        <v>0</v>
      </c>
      <c r="AP31" s="8">
        <f t="shared" si="10"/>
        <v>0</v>
      </c>
      <c r="AQ31" s="8">
        <f t="shared" si="11"/>
        <v>0</v>
      </c>
      <c r="AR31" s="8">
        <f t="shared" si="12"/>
        <v>7</v>
      </c>
      <c r="AS31" t="str">
        <f t="shared" si="13"/>
        <v>库存为7</v>
      </c>
      <c r="AT31" s="24" t="str">
        <f>IFERROR(时间!$B$4+AS31,"上周无销量")</f>
        <v>上周无销量</v>
      </c>
    </row>
    <row r="32" spans="1:46">
      <c r="A32" t="s">
        <v>765</v>
      </c>
      <c r="B32" s="6">
        <f>SUMIF('库存（子SKU）'!$C:$C,$A32,'库存（子SKU）'!D:D)</f>
        <v>0</v>
      </c>
      <c r="C32" s="6">
        <f>SUMIF('库存（子SKU）'!$C:$C,$A32,'库存（子SKU）'!E:E)</f>
        <v>0</v>
      </c>
      <c r="D32" s="6">
        <f>SUMIF('库存（子SKU）'!$C:$C,$A32,'库存（子SKU）'!F:F)</f>
        <v>0</v>
      </c>
      <c r="E32" s="6">
        <f>SUMIF('库存（子SKU）'!$C:$C,$A32,'库存（子SKU）'!G:G)</f>
        <v>0</v>
      </c>
      <c r="F32" s="7" t="s">
        <v>54</v>
      </c>
      <c r="G32">
        <f>SUMIF('库存（子SKU）'!$C:$C,$A32,'库存（子SKU）'!I:I)</f>
        <v>0</v>
      </c>
      <c r="H32">
        <f>SUMIF('库存（子SKU）'!$C:$C,$A32,'库存（子SKU）'!J:J)</f>
        <v>0</v>
      </c>
      <c r="I32">
        <f>SUMIF('库存（子SKU）'!$C:$C,$A32,'库存（子SKU）'!K:K)</f>
        <v>0</v>
      </c>
      <c r="J32">
        <f>SUMIF('库存（子SKU）'!$C:$C,$A32,'库存（子SKU）'!L:L)</f>
        <v>0</v>
      </c>
      <c r="K32">
        <f t="shared" si="0"/>
        <v>0</v>
      </c>
      <c r="L32">
        <f>SUMIF('库存（子SKU）'!$C:$C,$A32,'库存（子SKU）'!N:N)</f>
        <v>0</v>
      </c>
      <c r="M32">
        <f>SUMIF('库存（子SKU）'!$C:$C,$A32,'库存（子SKU）'!O:O)</f>
        <v>0</v>
      </c>
      <c r="N32">
        <f>SUMIF('库存（子SKU）'!$C:$C,$A32,'库存（子SKU）'!P:P)</f>
        <v>0</v>
      </c>
      <c r="O32">
        <f>SUMIF('库存（子SKU）'!$C:$C,$A32,'库存（子SKU）'!Q:Q)</f>
        <v>0</v>
      </c>
      <c r="P32">
        <f>SUMIF('库存（子SKU）'!$C:$C,$A32,'库存（子SKU）'!R:R)</f>
        <v>0</v>
      </c>
      <c r="Q32">
        <f>SUMIF('库存（子SKU）'!$C:$C,$A32,'库存（子SKU）'!S:S)</f>
        <v>0</v>
      </c>
      <c r="R32">
        <f>SUMIF('库存（子SKU）'!$C:$C,$A32,'库存（子SKU）'!T:T)</f>
        <v>0</v>
      </c>
      <c r="S32">
        <f>SUMIF('库存（子SKU）'!$C:$C,$A32,'库存（子SKU）'!U:U)</f>
        <v>0</v>
      </c>
      <c r="T32">
        <f>SUMIF('库存（子SKU）'!$C:$C,$A32,'库存（子SKU）'!V:V)</f>
        <v>0</v>
      </c>
      <c r="U32">
        <f>SUMIF('库存（子SKU）'!$C:$C,$A32,'库存（子SKU）'!W:W)</f>
        <v>0</v>
      </c>
      <c r="V32" s="23" t="str">
        <f t="shared" si="15"/>
        <v/>
      </c>
      <c r="W32" s="23" t="str">
        <f t="shared" si="16"/>
        <v/>
      </c>
      <c r="X32" s="23" t="str">
        <f t="shared" si="17"/>
        <v/>
      </c>
      <c r="Y32" s="23" t="str">
        <f t="shared" si="18"/>
        <v/>
      </c>
      <c r="Z32">
        <f>SUMIF('库存（子SKU）'!$C:$C,$A32,'库存（子SKU）'!AB:AB)</f>
        <v>0</v>
      </c>
      <c r="AA32">
        <f>SUMIF('库存（子SKU）'!$C:$C,$A32,'库存（子SKU）'!AC:AC)</f>
        <v>0</v>
      </c>
      <c r="AB32">
        <f>SUMIF('库存（子SKU）'!$C:$C,$A32,'库存（子SKU）'!AD:AD)</f>
        <v>0</v>
      </c>
      <c r="AC32">
        <f>SUMIF('库存（子SKU）'!$C:$C,$A32,'库存（子SKU）'!AE:AE)</f>
        <v>0</v>
      </c>
      <c r="AD32" s="23" t="str">
        <f t="shared" si="2"/>
        <v/>
      </c>
      <c r="AE32" s="23" t="str">
        <f t="shared" si="3"/>
        <v/>
      </c>
      <c r="AF32" s="23" t="str">
        <f t="shared" si="4"/>
        <v/>
      </c>
      <c r="AG32" s="23" t="str">
        <f t="shared" si="5"/>
        <v/>
      </c>
      <c r="AH32">
        <f>SUMIF('库存（子SKU）'!$C:$C,$A32,'库存（子SKU）'!AJ:AJ)</f>
        <v>0</v>
      </c>
      <c r="AI32">
        <f>SUMIF('库存（子SKU）'!$C:$C,$A32,'库存（子SKU）'!AK:AK)</f>
        <v>0</v>
      </c>
      <c r="AJ32">
        <f>SUMIF('库存（子SKU）'!$C:$C,$A32,'库存（子SKU）'!AL:AL)</f>
        <v>0</v>
      </c>
      <c r="AK32">
        <f>SUMIF('库存（子SKU）'!$C:$C,$A32,'库存（子SKU）'!AM:AM)</f>
        <v>0</v>
      </c>
      <c r="AL32" s="23" t="str">
        <f t="shared" si="6"/>
        <v/>
      </c>
      <c r="AM32" s="23" t="str">
        <f t="shared" si="7"/>
        <v/>
      </c>
      <c r="AN32" s="23" t="str">
        <f t="shared" si="8"/>
        <v/>
      </c>
      <c r="AO32" s="23" t="str">
        <f t="shared" si="9"/>
        <v/>
      </c>
      <c r="AP32" s="8">
        <f t="shared" si="10"/>
        <v>0</v>
      </c>
      <c r="AQ32" s="8">
        <f t="shared" si="11"/>
        <v>0</v>
      </c>
      <c r="AR32" s="8">
        <f t="shared" si="12"/>
        <v>0</v>
      </c>
      <c r="AS32" t="str">
        <f t="shared" si="13"/>
        <v>库存为0</v>
      </c>
      <c r="AT32" s="24" t="str">
        <f>IFERROR(时间!$B$4+AS32,"上周无销量")</f>
        <v>上周无销量</v>
      </c>
    </row>
    <row r="33" spans="1:46">
      <c r="A33" t="s">
        <v>770</v>
      </c>
      <c r="B33" s="6">
        <f>SUMIF('库存（子SKU）'!$C:$C,$A33,'库存（子SKU）'!D:D)</f>
        <v>0</v>
      </c>
      <c r="C33" s="6">
        <f>SUMIF('库存（子SKU）'!$C:$C,$A33,'库存（子SKU）'!E:E)</f>
        <v>0</v>
      </c>
      <c r="D33" s="6">
        <f>SUMIF('库存（子SKU）'!$C:$C,$A33,'库存（子SKU）'!F:F)</f>
        <v>0</v>
      </c>
      <c r="E33" s="6">
        <f>SUMIF('库存（子SKU）'!$C:$C,$A33,'库存（子SKU）'!G:G)</f>
        <v>1</v>
      </c>
      <c r="F33" s="7">
        <v>0</v>
      </c>
      <c r="G33">
        <f>SUMIF('库存（子SKU）'!$C:$C,$A33,'库存（子SKU）'!I:I)</f>
        <v>23</v>
      </c>
      <c r="H33">
        <f>SUMIF('库存（子SKU）'!$C:$C,$A33,'库存（子SKU）'!J:J)</f>
        <v>0</v>
      </c>
      <c r="I33">
        <f>SUMIF('库存（子SKU）'!$C:$C,$A33,'库存（子SKU）'!K:K)</f>
        <v>0</v>
      </c>
      <c r="J33">
        <f>SUMIF('库存（子SKU）'!$C:$C,$A33,'库存（子SKU）'!L:L)</f>
        <v>0</v>
      </c>
      <c r="K33">
        <f t="shared" si="0"/>
        <v>23</v>
      </c>
      <c r="L33">
        <f>SUMIF('库存（子SKU）'!$C:$C,$A33,'库存（子SKU）'!N:N)</f>
        <v>0</v>
      </c>
      <c r="M33">
        <f>SUMIF('库存（子SKU）'!$C:$C,$A33,'库存（子SKU）'!O:O)</f>
        <v>22</v>
      </c>
      <c r="N33">
        <f>SUMIF('库存（子SKU）'!$C:$C,$A33,'库存（子SKU）'!P:P)</f>
        <v>120</v>
      </c>
      <c r="O33">
        <f>SUMIF('库存（子SKU）'!$C:$C,$A33,'库存（子SKU）'!Q:Q)</f>
        <v>124</v>
      </c>
      <c r="P33">
        <f>SUMIF('库存（子SKU）'!$C:$C,$A33,'库存（子SKU）'!R:R)</f>
        <v>167</v>
      </c>
      <c r="Q33">
        <f>SUMIF('库存（子SKU）'!$C:$C,$A33,'库存（子SKU）'!S:S)</f>
        <v>191</v>
      </c>
      <c r="R33">
        <f>SUMIF('库存（子SKU）'!$C:$C,$A33,'库存（子SKU）'!T:T)</f>
        <v>0</v>
      </c>
      <c r="S33">
        <f>SUMIF('库存（子SKU）'!$C:$C,$A33,'库存（子SKU）'!U:U)</f>
        <v>3</v>
      </c>
      <c r="T33">
        <f>SUMIF('库存（子SKU）'!$C:$C,$A33,'库存（子SKU）'!V:V)</f>
        <v>1</v>
      </c>
      <c r="U33">
        <f>SUMIF('库存（子SKU）'!$C:$C,$A33,'库存（子SKU）'!W:W)</f>
        <v>0</v>
      </c>
      <c r="V33" s="23">
        <f t="shared" si="15"/>
        <v>0</v>
      </c>
      <c r="W33" s="23">
        <f t="shared" si="16"/>
        <v>0.0241935483870968</v>
      </c>
      <c r="X33" s="23">
        <f t="shared" si="17"/>
        <v>0.00598802395209581</v>
      </c>
      <c r="Y33" s="23">
        <f t="shared" si="18"/>
        <v>0</v>
      </c>
      <c r="Z33">
        <f>SUMIF('库存（子SKU）'!$C:$C,$A33,'库存（子SKU）'!AB:AB)</f>
        <v>0</v>
      </c>
      <c r="AA33">
        <f>SUMIF('库存（子SKU）'!$C:$C,$A33,'库存（子SKU）'!AC:AC)</f>
        <v>0.06</v>
      </c>
      <c r="AB33">
        <f>SUMIF('库存（子SKU）'!$C:$C,$A33,'库存（子SKU）'!AD:AD)</f>
        <v>0.02</v>
      </c>
      <c r="AC33">
        <f>SUMIF('库存（子SKU）'!$C:$C,$A33,'库存（子SKU）'!AE:AE)</f>
        <v>0</v>
      </c>
      <c r="AD33" s="23" t="str">
        <f t="shared" si="2"/>
        <v/>
      </c>
      <c r="AE33" s="23" t="str">
        <f t="shared" si="3"/>
        <v>无销量广告费为0.06</v>
      </c>
      <c r="AF33" s="23" t="str">
        <f t="shared" si="4"/>
        <v>无销量广告费为0.02</v>
      </c>
      <c r="AG33" s="23" t="str">
        <f t="shared" si="5"/>
        <v/>
      </c>
      <c r="AH33">
        <f>SUMIF('库存（子SKU）'!$C:$C,$A33,'库存（子SKU）'!AJ:AJ)</f>
        <v>4</v>
      </c>
      <c r="AI33">
        <f>SUMIF('库存（子SKU）'!$C:$C,$A33,'库存（子SKU）'!AK:AK)</f>
        <v>3</v>
      </c>
      <c r="AJ33">
        <f>SUMIF('库存（子SKU）'!$C:$C,$A33,'库存（子SKU）'!AL:AL)</f>
        <v>2</v>
      </c>
      <c r="AK33">
        <f>SUMIF('库存（子SKU）'!$C:$C,$A33,'库存（子SKU）'!AM:AM)</f>
        <v>0</v>
      </c>
      <c r="AL33" s="23">
        <f t="shared" si="6"/>
        <v>0</v>
      </c>
      <c r="AM33" s="23">
        <f t="shared" si="7"/>
        <v>0</v>
      </c>
      <c r="AN33" s="23">
        <f t="shared" si="8"/>
        <v>0</v>
      </c>
      <c r="AO33" s="23" t="str">
        <f t="shared" si="9"/>
        <v/>
      </c>
      <c r="AP33" s="8">
        <f t="shared" si="10"/>
        <v>0</v>
      </c>
      <c r="AQ33" s="8">
        <f t="shared" si="11"/>
        <v>0</v>
      </c>
      <c r="AR33" s="8">
        <f t="shared" si="12"/>
        <v>23</v>
      </c>
      <c r="AS33" t="str">
        <f t="shared" si="13"/>
        <v>库存为23</v>
      </c>
      <c r="AT33" s="24" t="str">
        <f>IFERROR(时间!$B$4+AS33,"上周无销量")</f>
        <v>上周无销量</v>
      </c>
    </row>
    <row r="34" spans="1:46">
      <c r="A34" t="s">
        <v>785</v>
      </c>
      <c r="B34" s="6">
        <f>SUMIF('库存（子SKU）'!$C:$C,$A34,'库存（子SKU）'!D:D)</f>
        <v>0</v>
      </c>
      <c r="C34" s="6">
        <f>SUMIF('库存（子SKU）'!$C:$C,$A34,'库存（子SKU）'!E:E)</f>
        <v>0</v>
      </c>
      <c r="D34" s="6">
        <f>SUMIF('库存（子SKU）'!$C:$C,$A34,'库存（子SKU）'!F:F)</f>
        <v>0</v>
      </c>
      <c r="E34" s="6">
        <f>SUMIF('库存（子SKU）'!$C:$C,$A34,'库存（子SKU）'!G:G)</f>
        <v>0</v>
      </c>
      <c r="F34" s="7" t="s">
        <v>54</v>
      </c>
      <c r="G34">
        <f>SUMIF('库存（子SKU）'!$C:$C,$A34,'库存（子SKU）'!I:I)</f>
        <v>0</v>
      </c>
      <c r="H34">
        <f>SUMIF('库存（子SKU）'!$C:$C,$A34,'库存（子SKU）'!J:J)</f>
        <v>0</v>
      </c>
      <c r="I34">
        <f>SUMIF('库存（子SKU）'!$C:$C,$A34,'库存（子SKU）'!K:K)</f>
        <v>0</v>
      </c>
      <c r="J34">
        <f>SUMIF('库存（子SKU）'!$C:$C,$A34,'库存（子SKU）'!L:L)</f>
        <v>0</v>
      </c>
      <c r="K34">
        <f t="shared" si="0"/>
        <v>0</v>
      </c>
      <c r="L34">
        <f>SUMIF('库存（子SKU）'!$C:$C,$A34,'库存（子SKU）'!N:N)</f>
        <v>0</v>
      </c>
      <c r="M34">
        <f>SUMIF('库存（子SKU）'!$C:$C,$A34,'库存（子SKU）'!O:O)</f>
        <v>0</v>
      </c>
      <c r="N34">
        <f>SUMIF('库存（子SKU）'!$C:$C,$A34,'库存（子SKU）'!P:P)</f>
        <v>0</v>
      </c>
      <c r="O34">
        <f>SUMIF('库存（子SKU）'!$C:$C,$A34,'库存（子SKU）'!Q:Q)</f>
        <v>0</v>
      </c>
      <c r="P34">
        <f>SUMIF('库存（子SKU）'!$C:$C,$A34,'库存（子SKU）'!R:R)</f>
        <v>0</v>
      </c>
      <c r="Q34">
        <f>SUMIF('库存（子SKU）'!$C:$C,$A34,'库存（子SKU）'!S:S)</f>
        <v>0</v>
      </c>
      <c r="R34">
        <f>SUMIF('库存（子SKU）'!$C:$C,$A34,'库存（子SKU）'!T:T)</f>
        <v>0</v>
      </c>
      <c r="S34">
        <f>SUMIF('库存（子SKU）'!$C:$C,$A34,'库存（子SKU）'!U:U)</f>
        <v>0</v>
      </c>
      <c r="T34">
        <f>SUMIF('库存（子SKU）'!$C:$C,$A34,'库存（子SKU）'!V:V)</f>
        <v>0</v>
      </c>
      <c r="U34">
        <f>SUMIF('库存（子SKU）'!$C:$C,$A34,'库存（子SKU）'!W:W)</f>
        <v>0</v>
      </c>
      <c r="V34" s="23" t="str">
        <f t="shared" si="15"/>
        <v/>
      </c>
      <c r="W34" s="23" t="str">
        <f t="shared" si="16"/>
        <v/>
      </c>
      <c r="X34" s="23" t="str">
        <f t="shared" si="17"/>
        <v/>
      </c>
      <c r="Y34" s="23" t="str">
        <f t="shared" si="18"/>
        <v/>
      </c>
      <c r="Z34">
        <f>SUMIF('库存（子SKU）'!$C:$C,$A34,'库存（子SKU）'!AB:AB)</f>
        <v>0</v>
      </c>
      <c r="AA34">
        <f>SUMIF('库存（子SKU）'!$C:$C,$A34,'库存（子SKU）'!AC:AC)</f>
        <v>0</v>
      </c>
      <c r="AB34">
        <f>SUMIF('库存（子SKU）'!$C:$C,$A34,'库存（子SKU）'!AD:AD)</f>
        <v>0</v>
      </c>
      <c r="AC34">
        <f>SUMIF('库存（子SKU）'!$C:$C,$A34,'库存（子SKU）'!AE:AE)</f>
        <v>0</v>
      </c>
      <c r="AD34" s="23" t="str">
        <f t="shared" si="2"/>
        <v/>
      </c>
      <c r="AE34" s="23" t="str">
        <f t="shared" si="3"/>
        <v/>
      </c>
      <c r="AF34" s="23" t="str">
        <f t="shared" si="4"/>
        <v/>
      </c>
      <c r="AG34" s="23" t="str">
        <f t="shared" si="5"/>
        <v/>
      </c>
      <c r="AH34">
        <f>SUMIF('库存（子SKU）'!$C:$C,$A34,'库存（子SKU）'!AJ:AJ)</f>
        <v>0</v>
      </c>
      <c r="AI34">
        <f>SUMIF('库存（子SKU）'!$C:$C,$A34,'库存（子SKU）'!AK:AK)</f>
        <v>0</v>
      </c>
      <c r="AJ34">
        <f>SUMIF('库存（子SKU）'!$C:$C,$A34,'库存（子SKU）'!AL:AL)</f>
        <v>0</v>
      </c>
      <c r="AK34">
        <f>SUMIF('库存（子SKU）'!$C:$C,$A34,'库存（子SKU）'!AM:AM)</f>
        <v>0</v>
      </c>
      <c r="AL34" s="23" t="str">
        <f t="shared" si="6"/>
        <v/>
      </c>
      <c r="AM34" s="23" t="str">
        <f t="shared" si="7"/>
        <v/>
      </c>
      <c r="AN34" s="23" t="str">
        <f t="shared" si="8"/>
        <v/>
      </c>
      <c r="AO34" s="23" t="str">
        <f t="shared" si="9"/>
        <v/>
      </c>
      <c r="AP34" s="8">
        <f t="shared" si="10"/>
        <v>0</v>
      </c>
      <c r="AQ34" s="8">
        <f t="shared" si="11"/>
        <v>0</v>
      </c>
      <c r="AR34" s="8">
        <f t="shared" si="12"/>
        <v>0</v>
      </c>
      <c r="AS34" t="str">
        <f t="shared" si="13"/>
        <v>库存为0</v>
      </c>
      <c r="AT34" s="24" t="str">
        <f>IFERROR(时间!$B$4+AS34,"上周无销量")</f>
        <v>上周无销量</v>
      </c>
    </row>
    <row r="35" spans="1:46">
      <c r="A35" t="s">
        <v>798</v>
      </c>
      <c r="B35" s="6">
        <f>SUMIF('库存（子SKU）'!$C:$C,$A35,'库存（子SKU）'!D:D)</f>
        <v>0</v>
      </c>
      <c r="C35" s="6">
        <f>SUMIF('库存（子SKU）'!$C:$C,$A35,'库存（子SKU）'!E:E)</f>
        <v>0</v>
      </c>
      <c r="D35" s="6">
        <f>SUMIF('库存（子SKU）'!$C:$C,$A35,'库存（子SKU）'!F:F)</f>
        <v>0</v>
      </c>
      <c r="E35" s="6">
        <f>SUMIF('库存（子SKU）'!$C:$C,$A35,'库存（子SKU）'!G:G)</f>
        <v>0</v>
      </c>
      <c r="F35" s="7" t="s">
        <v>54</v>
      </c>
      <c r="G35">
        <f>SUMIF('库存（子SKU）'!$C:$C,$A35,'库存（子SKU）'!I:I)</f>
        <v>0</v>
      </c>
      <c r="H35">
        <f>SUMIF('库存（子SKU）'!$C:$C,$A35,'库存（子SKU）'!J:J)</f>
        <v>0</v>
      </c>
      <c r="I35">
        <f>SUMIF('库存（子SKU）'!$C:$C,$A35,'库存（子SKU）'!K:K)</f>
        <v>0</v>
      </c>
      <c r="J35">
        <f>SUMIF('库存（子SKU）'!$C:$C,$A35,'库存（子SKU）'!L:L)</f>
        <v>0</v>
      </c>
      <c r="K35">
        <f t="shared" si="0"/>
        <v>0</v>
      </c>
      <c r="L35">
        <f>SUMIF('库存（子SKU）'!$C:$C,$A35,'库存（子SKU）'!N:N)</f>
        <v>0</v>
      </c>
      <c r="M35">
        <f>SUMIF('库存（子SKU）'!$C:$C,$A35,'库存（子SKU）'!O:O)</f>
        <v>0</v>
      </c>
      <c r="N35">
        <f>SUMIF('库存（子SKU）'!$C:$C,$A35,'库存（子SKU）'!P:P)</f>
        <v>0</v>
      </c>
      <c r="O35">
        <f>SUMIF('库存（子SKU）'!$C:$C,$A35,'库存（子SKU）'!Q:Q)</f>
        <v>0</v>
      </c>
      <c r="P35">
        <f>SUMIF('库存（子SKU）'!$C:$C,$A35,'库存（子SKU）'!R:R)</f>
        <v>0</v>
      </c>
      <c r="Q35">
        <f>SUMIF('库存（子SKU）'!$C:$C,$A35,'库存（子SKU）'!S:S)</f>
        <v>0</v>
      </c>
      <c r="R35">
        <f>SUMIF('库存（子SKU）'!$C:$C,$A35,'库存（子SKU）'!T:T)</f>
        <v>0</v>
      </c>
      <c r="S35">
        <f>SUMIF('库存（子SKU）'!$C:$C,$A35,'库存（子SKU）'!U:U)</f>
        <v>0</v>
      </c>
      <c r="T35">
        <f>SUMIF('库存（子SKU）'!$C:$C,$A35,'库存（子SKU）'!V:V)</f>
        <v>0</v>
      </c>
      <c r="U35">
        <f>SUMIF('库存（子SKU）'!$C:$C,$A35,'库存（子SKU）'!W:W)</f>
        <v>0</v>
      </c>
      <c r="V35" s="23" t="str">
        <f t="shared" si="15"/>
        <v/>
      </c>
      <c r="W35" s="23" t="str">
        <f t="shared" si="16"/>
        <v/>
      </c>
      <c r="X35" s="23" t="str">
        <f t="shared" si="17"/>
        <v/>
      </c>
      <c r="Y35" s="23" t="str">
        <f t="shared" si="18"/>
        <v/>
      </c>
      <c r="Z35">
        <f>SUMIF('库存（子SKU）'!$C:$C,$A35,'库存（子SKU）'!AB:AB)</f>
        <v>0</v>
      </c>
      <c r="AA35">
        <f>SUMIF('库存（子SKU）'!$C:$C,$A35,'库存（子SKU）'!AC:AC)</f>
        <v>0</v>
      </c>
      <c r="AB35">
        <f>SUMIF('库存（子SKU）'!$C:$C,$A35,'库存（子SKU）'!AD:AD)</f>
        <v>0</v>
      </c>
      <c r="AC35">
        <f>SUMIF('库存（子SKU）'!$C:$C,$A35,'库存（子SKU）'!AE:AE)</f>
        <v>0</v>
      </c>
      <c r="AD35" s="23" t="str">
        <f t="shared" si="2"/>
        <v/>
      </c>
      <c r="AE35" s="23" t="str">
        <f t="shared" si="3"/>
        <v/>
      </c>
      <c r="AF35" s="23" t="str">
        <f t="shared" si="4"/>
        <v/>
      </c>
      <c r="AG35" s="23" t="str">
        <f t="shared" si="5"/>
        <v/>
      </c>
      <c r="AH35">
        <f>SUMIF('库存（子SKU）'!$C:$C,$A35,'库存（子SKU）'!AJ:AJ)</f>
        <v>0</v>
      </c>
      <c r="AI35">
        <f>SUMIF('库存（子SKU）'!$C:$C,$A35,'库存（子SKU）'!AK:AK)</f>
        <v>0</v>
      </c>
      <c r="AJ35">
        <f>SUMIF('库存（子SKU）'!$C:$C,$A35,'库存（子SKU）'!AL:AL)</f>
        <v>0</v>
      </c>
      <c r="AK35">
        <f>SUMIF('库存（子SKU）'!$C:$C,$A35,'库存（子SKU）'!AM:AM)</f>
        <v>0</v>
      </c>
      <c r="AL35" s="23" t="str">
        <f t="shared" si="6"/>
        <v/>
      </c>
      <c r="AM35" s="23" t="str">
        <f t="shared" si="7"/>
        <v/>
      </c>
      <c r="AN35" s="23" t="str">
        <f t="shared" si="8"/>
        <v/>
      </c>
      <c r="AO35" s="23" t="str">
        <f t="shared" si="9"/>
        <v/>
      </c>
      <c r="AP35" s="8">
        <f t="shared" si="10"/>
        <v>0</v>
      </c>
      <c r="AQ35" s="8">
        <f t="shared" si="11"/>
        <v>0</v>
      </c>
      <c r="AR35" s="8">
        <f t="shared" si="12"/>
        <v>0</v>
      </c>
      <c r="AS35" t="str">
        <f t="shared" si="13"/>
        <v>库存为0</v>
      </c>
      <c r="AT35" s="24" t="str">
        <f>IFERROR(时间!$B$4+AS35,"上周无销量")</f>
        <v>上周无销量</v>
      </c>
    </row>
    <row r="36" spans="1:46">
      <c r="A36" t="s">
        <v>801</v>
      </c>
      <c r="B36" s="6">
        <f>SUMIF('库存（子SKU）'!$C:$C,$A36,'库存（子SKU）'!D:D)</f>
        <v>0</v>
      </c>
      <c r="C36" s="6">
        <f>SUMIF('库存（子SKU）'!$C:$C,$A36,'库存（子SKU）'!E:E)</f>
        <v>0</v>
      </c>
      <c r="D36" s="6">
        <f>SUMIF('库存（子SKU）'!$C:$C,$A36,'库存（子SKU）'!F:F)</f>
        <v>0</v>
      </c>
      <c r="E36" s="6">
        <f>SUMIF('库存（子SKU）'!$C:$C,$A36,'库存（子SKU）'!G:G)</f>
        <v>0</v>
      </c>
      <c r="F36" s="7" t="s">
        <v>54</v>
      </c>
      <c r="G36">
        <f>SUMIF('库存（子SKU）'!$C:$C,$A36,'库存（子SKU）'!I:I)</f>
        <v>0</v>
      </c>
      <c r="H36">
        <f>SUMIF('库存（子SKU）'!$C:$C,$A36,'库存（子SKU）'!J:J)</f>
        <v>0</v>
      </c>
      <c r="I36">
        <f>SUMIF('库存（子SKU）'!$C:$C,$A36,'库存（子SKU）'!K:K)</f>
        <v>0</v>
      </c>
      <c r="J36">
        <f>SUMIF('库存（子SKU）'!$C:$C,$A36,'库存（子SKU）'!L:L)</f>
        <v>0</v>
      </c>
      <c r="K36">
        <f t="shared" si="0"/>
        <v>0</v>
      </c>
      <c r="L36">
        <f>SUMIF('库存（子SKU）'!$C:$C,$A36,'库存（子SKU）'!N:N)</f>
        <v>0</v>
      </c>
      <c r="M36">
        <f>SUMIF('库存（子SKU）'!$C:$C,$A36,'库存（子SKU）'!O:O)</f>
        <v>0</v>
      </c>
      <c r="N36">
        <f>SUMIF('库存（子SKU）'!$C:$C,$A36,'库存（子SKU）'!P:P)</f>
        <v>0</v>
      </c>
      <c r="O36">
        <f>SUMIF('库存（子SKU）'!$C:$C,$A36,'库存（子SKU）'!Q:Q)</f>
        <v>0</v>
      </c>
      <c r="P36">
        <f>SUMIF('库存（子SKU）'!$C:$C,$A36,'库存（子SKU）'!R:R)</f>
        <v>0</v>
      </c>
      <c r="Q36">
        <f>SUMIF('库存（子SKU）'!$C:$C,$A36,'库存（子SKU）'!S:S)</f>
        <v>0</v>
      </c>
      <c r="R36">
        <f>SUMIF('库存（子SKU）'!$C:$C,$A36,'库存（子SKU）'!T:T)</f>
        <v>0</v>
      </c>
      <c r="S36">
        <f>SUMIF('库存（子SKU）'!$C:$C,$A36,'库存（子SKU）'!U:U)</f>
        <v>0</v>
      </c>
      <c r="T36">
        <f>SUMIF('库存（子SKU）'!$C:$C,$A36,'库存（子SKU）'!V:V)</f>
        <v>0</v>
      </c>
      <c r="U36">
        <f>SUMIF('库存（子SKU）'!$C:$C,$A36,'库存（子SKU）'!W:W)</f>
        <v>0</v>
      </c>
      <c r="V36" s="23" t="str">
        <f t="shared" si="15"/>
        <v/>
      </c>
      <c r="W36" s="23" t="str">
        <f t="shared" si="16"/>
        <v/>
      </c>
      <c r="X36" s="23" t="str">
        <f t="shared" si="17"/>
        <v/>
      </c>
      <c r="Y36" s="23" t="str">
        <f t="shared" si="18"/>
        <v/>
      </c>
      <c r="Z36">
        <f>SUMIF('库存（子SKU）'!$C:$C,$A36,'库存（子SKU）'!AB:AB)</f>
        <v>0</v>
      </c>
      <c r="AA36">
        <f>SUMIF('库存（子SKU）'!$C:$C,$A36,'库存（子SKU）'!AC:AC)</f>
        <v>0</v>
      </c>
      <c r="AB36">
        <f>SUMIF('库存（子SKU）'!$C:$C,$A36,'库存（子SKU）'!AD:AD)</f>
        <v>0</v>
      </c>
      <c r="AC36">
        <f>SUMIF('库存（子SKU）'!$C:$C,$A36,'库存（子SKU）'!AE:AE)</f>
        <v>0</v>
      </c>
      <c r="AD36" s="23" t="str">
        <f t="shared" si="2"/>
        <v/>
      </c>
      <c r="AE36" s="23" t="str">
        <f t="shared" si="3"/>
        <v/>
      </c>
      <c r="AF36" s="23" t="str">
        <f t="shared" si="4"/>
        <v/>
      </c>
      <c r="AG36" s="23" t="str">
        <f t="shared" si="5"/>
        <v/>
      </c>
      <c r="AH36">
        <f>SUMIF('库存（子SKU）'!$C:$C,$A36,'库存（子SKU）'!AJ:AJ)</f>
        <v>0</v>
      </c>
      <c r="AI36">
        <f>SUMIF('库存（子SKU）'!$C:$C,$A36,'库存（子SKU）'!AK:AK)</f>
        <v>0</v>
      </c>
      <c r="AJ36">
        <f>SUMIF('库存（子SKU）'!$C:$C,$A36,'库存（子SKU）'!AL:AL)</f>
        <v>0</v>
      </c>
      <c r="AK36">
        <f>SUMIF('库存（子SKU）'!$C:$C,$A36,'库存（子SKU）'!AM:AM)</f>
        <v>0</v>
      </c>
      <c r="AL36" s="23" t="str">
        <f t="shared" si="6"/>
        <v/>
      </c>
      <c r="AM36" s="23" t="str">
        <f t="shared" si="7"/>
        <v/>
      </c>
      <c r="AN36" s="23" t="str">
        <f t="shared" si="8"/>
        <v/>
      </c>
      <c r="AO36" s="23" t="str">
        <f t="shared" si="9"/>
        <v/>
      </c>
      <c r="AP36" s="8">
        <f t="shared" si="10"/>
        <v>0</v>
      </c>
      <c r="AQ36" s="8">
        <f t="shared" si="11"/>
        <v>0</v>
      </c>
      <c r="AR36" s="8">
        <f t="shared" si="12"/>
        <v>0</v>
      </c>
      <c r="AS36" t="str">
        <f t="shared" si="13"/>
        <v>库存为0</v>
      </c>
      <c r="AT36" s="24" t="str">
        <f>IFERROR(时间!$B$4+AS36,"上周无销量")</f>
        <v>上周无销量</v>
      </c>
    </row>
    <row r="37" spans="1:46">
      <c r="A37" t="s">
        <v>840</v>
      </c>
      <c r="B37" s="6">
        <f>SUMIF('库存（子SKU）'!$C:$C,$A37,'库存（子SKU）'!D:D)</f>
        <v>0</v>
      </c>
      <c r="C37" s="6">
        <f>SUMIF('库存（子SKU）'!$C:$C,$A37,'库存（子SKU）'!E:E)</f>
        <v>0</v>
      </c>
      <c r="D37" s="6">
        <f>SUMIF('库存（子SKU）'!$C:$C,$A37,'库存（子SKU）'!F:F)</f>
        <v>0</v>
      </c>
      <c r="E37" s="6">
        <f>SUMIF('库存（子SKU）'!$C:$C,$A37,'库存（子SKU）'!G:G)</f>
        <v>0</v>
      </c>
      <c r="F37" s="7" t="s">
        <v>54</v>
      </c>
      <c r="G37">
        <f>SUMIF('库存（子SKU）'!$C:$C,$A37,'库存（子SKU）'!I:I)</f>
        <v>0</v>
      </c>
      <c r="H37">
        <f>SUMIF('库存（子SKU）'!$C:$C,$A37,'库存（子SKU）'!J:J)</f>
        <v>0</v>
      </c>
      <c r="I37">
        <f>SUMIF('库存（子SKU）'!$C:$C,$A37,'库存（子SKU）'!K:K)</f>
        <v>0</v>
      </c>
      <c r="J37">
        <f>SUMIF('库存（子SKU）'!$C:$C,$A37,'库存（子SKU）'!L:L)</f>
        <v>0</v>
      </c>
      <c r="K37">
        <f t="shared" si="0"/>
        <v>0</v>
      </c>
      <c r="L37">
        <f>SUMIF('库存（子SKU）'!$C:$C,$A37,'库存（子SKU）'!N:N)</f>
        <v>0</v>
      </c>
      <c r="M37">
        <f>SUMIF('库存（子SKU）'!$C:$C,$A37,'库存（子SKU）'!O:O)</f>
        <v>0</v>
      </c>
      <c r="N37">
        <f>SUMIF('库存（子SKU）'!$C:$C,$A37,'库存（子SKU）'!P:P)</f>
        <v>0</v>
      </c>
      <c r="O37">
        <f>SUMIF('库存（子SKU）'!$C:$C,$A37,'库存（子SKU）'!Q:Q)</f>
        <v>0</v>
      </c>
      <c r="P37">
        <f>SUMIF('库存（子SKU）'!$C:$C,$A37,'库存（子SKU）'!R:R)</f>
        <v>0</v>
      </c>
      <c r="Q37">
        <f>SUMIF('库存（子SKU）'!$C:$C,$A37,'库存（子SKU）'!S:S)</f>
        <v>0</v>
      </c>
      <c r="R37">
        <f>SUMIF('库存（子SKU）'!$C:$C,$A37,'库存（子SKU）'!T:T)</f>
        <v>0</v>
      </c>
      <c r="S37">
        <f>SUMIF('库存（子SKU）'!$C:$C,$A37,'库存（子SKU）'!U:U)</f>
        <v>0</v>
      </c>
      <c r="T37">
        <f>SUMIF('库存（子SKU）'!$C:$C,$A37,'库存（子SKU）'!V:V)</f>
        <v>0</v>
      </c>
      <c r="U37">
        <f>SUMIF('库存（子SKU）'!$C:$C,$A37,'库存（子SKU）'!W:W)</f>
        <v>0</v>
      </c>
      <c r="V37" s="23" t="str">
        <f t="shared" si="15"/>
        <v/>
      </c>
      <c r="W37" s="23" t="str">
        <f t="shared" si="16"/>
        <v/>
      </c>
      <c r="X37" s="23" t="str">
        <f t="shared" si="17"/>
        <v/>
      </c>
      <c r="Y37" s="23" t="str">
        <f t="shared" si="18"/>
        <v/>
      </c>
      <c r="Z37">
        <f>SUMIF('库存（子SKU）'!$C:$C,$A37,'库存（子SKU）'!AB:AB)</f>
        <v>0</v>
      </c>
      <c r="AA37">
        <f>SUMIF('库存（子SKU）'!$C:$C,$A37,'库存（子SKU）'!AC:AC)</f>
        <v>0</v>
      </c>
      <c r="AB37">
        <f>SUMIF('库存（子SKU）'!$C:$C,$A37,'库存（子SKU）'!AD:AD)</f>
        <v>0</v>
      </c>
      <c r="AC37">
        <f>SUMIF('库存（子SKU）'!$C:$C,$A37,'库存（子SKU）'!AE:AE)</f>
        <v>0</v>
      </c>
      <c r="AD37" s="23" t="str">
        <f t="shared" si="2"/>
        <v/>
      </c>
      <c r="AE37" s="23" t="str">
        <f t="shared" si="3"/>
        <v/>
      </c>
      <c r="AF37" s="23" t="str">
        <f t="shared" si="4"/>
        <v/>
      </c>
      <c r="AG37" s="23" t="str">
        <f t="shared" si="5"/>
        <v/>
      </c>
      <c r="AH37">
        <f>SUMIF('库存（子SKU）'!$C:$C,$A37,'库存（子SKU）'!AJ:AJ)</f>
        <v>0</v>
      </c>
      <c r="AI37">
        <f>SUMIF('库存（子SKU）'!$C:$C,$A37,'库存（子SKU）'!AK:AK)</f>
        <v>0</v>
      </c>
      <c r="AJ37">
        <f>SUMIF('库存（子SKU）'!$C:$C,$A37,'库存（子SKU）'!AL:AL)</f>
        <v>0</v>
      </c>
      <c r="AK37">
        <f>SUMIF('库存（子SKU）'!$C:$C,$A37,'库存（子SKU）'!AM:AM)</f>
        <v>0</v>
      </c>
      <c r="AL37" s="23" t="str">
        <f t="shared" si="6"/>
        <v/>
      </c>
      <c r="AM37" s="23" t="str">
        <f t="shared" si="7"/>
        <v/>
      </c>
      <c r="AN37" s="23" t="str">
        <f t="shared" si="8"/>
        <v/>
      </c>
      <c r="AO37" s="23" t="str">
        <f t="shared" si="9"/>
        <v/>
      </c>
      <c r="AP37" s="8">
        <f t="shared" si="10"/>
        <v>0</v>
      </c>
      <c r="AQ37" s="8">
        <f t="shared" si="11"/>
        <v>0</v>
      </c>
      <c r="AR37" s="8">
        <f t="shared" si="12"/>
        <v>0</v>
      </c>
      <c r="AS37" t="str">
        <f t="shared" si="13"/>
        <v>库存为0</v>
      </c>
      <c r="AT37" s="24" t="str">
        <f>IFERROR(时间!$B$4+AS37,"上周无销量")</f>
        <v>上周无销量</v>
      </c>
    </row>
    <row r="38" spans="1:46">
      <c r="A38" t="s">
        <v>857</v>
      </c>
      <c r="B38" s="6">
        <f>SUMIF('库存（子SKU）'!$C:$C,$A38,'库存（子SKU）'!D:D)</f>
        <v>0</v>
      </c>
      <c r="C38" s="6">
        <f>SUMIF('库存（子SKU）'!$C:$C,$A38,'库存（子SKU）'!E:E)</f>
        <v>0</v>
      </c>
      <c r="D38" s="6">
        <f>SUMIF('库存（子SKU）'!$C:$C,$A38,'库存（子SKU）'!F:F)</f>
        <v>0</v>
      </c>
      <c r="E38" s="6">
        <f>SUMIF('库存（子SKU）'!$C:$C,$A38,'库存（子SKU）'!G:G)</f>
        <v>0</v>
      </c>
      <c r="F38" s="7" t="s">
        <v>54</v>
      </c>
      <c r="G38">
        <f>SUMIF('库存（子SKU）'!$C:$C,$A38,'库存（子SKU）'!I:I)</f>
        <v>0</v>
      </c>
      <c r="H38">
        <f>SUMIF('库存（子SKU）'!$C:$C,$A38,'库存（子SKU）'!J:J)</f>
        <v>0</v>
      </c>
      <c r="I38">
        <f>SUMIF('库存（子SKU）'!$C:$C,$A38,'库存（子SKU）'!K:K)</f>
        <v>0</v>
      </c>
      <c r="J38">
        <f>SUMIF('库存（子SKU）'!$C:$C,$A38,'库存（子SKU）'!L:L)</f>
        <v>0</v>
      </c>
      <c r="K38">
        <f t="shared" si="0"/>
        <v>0</v>
      </c>
      <c r="L38">
        <f>SUMIF('库存（子SKU）'!$C:$C,$A38,'库存（子SKU）'!N:N)</f>
        <v>0</v>
      </c>
      <c r="M38">
        <f>SUMIF('库存（子SKU）'!$C:$C,$A38,'库存（子SKU）'!O:O)</f>
        <v>0</v>
      </c>
      <c r="N38">
        <f>SUMIF('库存（子SKU）'!$C:$C,$A38,'库存（子SKU）'!P:P)</f>
        <v>0</v>
      </c>
      <c r="O38">
        <f>SUMIF('库存（子SKU）'!$C:$C,$A38,'库存（子SKU）'!Q:Q)</f>
        <v>0</v>
      </c>
      <c r="P38">
        <f>SUMIF('库存（子SKU）'!$C:$C,$A38,'库存（子SKU）'!R:R)</f>
        <v>0</v>
      </c>
      <c r="Q38">
        <f>SUMIF('库存（子SKU）'!$C:$C,$A38,'库存（子SKU）'!S:S)</f>
        <v>0</v>
      </c>
      <c r="R38">
        <f>SUMIF('库存（子SKU）'!$C:$C,$A38,'库存（子SKU）'!T:T)</f>
        <v>0</v>
      </c>
      <c r="S38">
        <f>SUMIF('库存（子SKU）'!$C:$C,$A38,'库存（子SKU）'!U:U)</f>
        <v>0</v>
      </c>
      <c r="T38">
        <f>SUMIF('库存（子SKU）'!$C:$C,$A38,'库存（子SKU）'!V:V)</f>
        <v>0</v>
      </c>
      <c r="U38">
        <f>SUMIF('库存（子SKU）'!$C:$C,$A38,'库存（子SKU）'!W:W)</f>
        <v>0</v>
      </c>
      <c r="V38" s="23" t="str">
        <f t="shared" si="15"/>
        <v/>
      </c>
      <c r="W38" s="23" t="str">
        <f t="shared" si="16"/>
        <v/>
      </c>
      <c r="X38" s="23" t="str">
        <f t="shared" si="17"/>
        <v/>
      </c>
      <c r="Y38" s="23" t="str">
        <f t="shared" si="18"/>
        <v/>
      </c>
      <c r="Z38">
        <f>SUMIF('库存（子SKU）'!$C:$C,$A38,'库存（子SKU）'!AB:AB)</f>
        <v>0</v>
      </c>
      <c r="AA38">
        <f>SUMIF('库存（子SKU）'!$C:$C,$A38,'库存（子SKU）'!AC:AC)</f>
        <v>0</v>
      </c>
      <c r="AB38">
        <f>SUMIF('库存（子SKU）'!$C:$C,$A38,'库存（子SKU）'!AD:AD)</f>
        <v>0</v>
      </c>
      <c r="AC38">
        <f>SUMIF('库存（子SKU）'!$C:$C,$A38,'库存（子SKU）'!AE:AE)</f>
        <v>0</v>
      </c>
      <c r="AD38" s="23" t="str">
        <f t="shared" si="2"/>
        <v/>
      </c>
      <c r="AE38" s="23" t="str">
        <f t="shared" si="3"/>
        <v/>
      </c>
      <c r="AF38" s="23" t="str">
        <f t="shared" si="4"/>
        <v/>
      </c>
      <c r="AG38" s="23" t="str">
        <f t="shared" si="5"/>
        <v/>
      </c>
      <c r="AH38">
        <f>SUMIF('库存（子SKU）'!$C:$C,$A38,'库存（子SKU）'!AJ:AJ)</f>
        <v>0</v>
      </c>
      <c r="AI38">
        <f>SUMIF('库存（子SKU）'!$C:$C,$A38,'库存（子SKU）'!AK:AK)</f>
        <v>0</v>
      </c>
      <c r="AJ38">
        <f>SUMIF('库存（子SKU）'!$C:$C,$A38,'库存（子SKU）'!AL:AL)</f>
        <v>0</v>
      </c>
      <c r="AK38">
        <f>SUMIF('库存（子SKU）'!$C:$C,$A38,'库存（子SKU）'!AM:AM)</f>
        <v>0</v>
      </c>
      <c r="AL38" s="23" t="str">
        <f t="shared" si="6"/>
        <v/>
      </c>
      <c r="AM38" s="23" t="str">
        <f t="shared" si="7"/>
        <v/>
      </c>
      <c r="AN38" s="23" t="str">
        <f t="shared" si="8"/>
        <v/>
      </c>
      <c r="AO38" s="23" t="str">
        <f t="shared" si="9"/>
        <v/>
      </c>
      <c r="AP38" s="8">
        <f t="shared" si="10"/>
        <v>0</v>
      </c>
      <c r="AQ38" s="8">
        <f t="shared" si="11"/>
        <v>0</v>
      </c>
      <c r="AR38" s="8">
        <f t="shared" si="12"/>
        <v>0</v>
      </c>
      <c r="AS38" t="str">
        <f t="shared" si="13"/>
        <v>库存为0</v>
      </c>
      <c r="AT38" s="24" t="str">
        <f>IFERROR(时间!$B$4+AS38,"上周无销量")</f>
        <v>上周无销量</v>
      </c>
    </row>
    <row r="39" spans="1:46">
      <c r="A39" t="s">
        <v>868</v>
      </c>
      <c r="B39" s="6">
        <f>SUMIF('库存（子SKU）'!$C:$C,$A39,'库存（子SKU）'!D:D)</f>
        <v>0</v>
      </c>
      <c r="C39" s="6">
        <f>SUMIF('库存（子SKU）'!$C:$C,$A39,'库存（子SKU）'!E:E)</f>
        <v>0</v>
      </c>
      <c r="D39" s="6">
        <f>SUMIF('库存（子SKU）'!$C:$C,$A39,'库存（子SKU）'!F:F)</f>
        <v>0</v>
      </c>
      <c r="E39" s="6">
        <f>SUMIF('库存（子SKU）'!$C:$C,$A39,'库存（子SKU）'!G:G)</f>
        <v>0</v>
      </c>
      <c r="F39" s="7" t="s">
        <v>54</v>
      </c>
      <c r="G39">
        <f>SUMIF('库存（子SKU）'!$C:$C,$A39,'库存（子SKU）'!I:I)</f>
        <v>0</v>
      </c>
      <c r="H39">
        <f>SUMIF('库存（子SKU）'!$C:$C,$A39,'库存（子SKU）'!J:J)</f>
        <v>0</v>
      </c>
      <c r="I39">
        <f>SUMIF('库存（子SKU）'!$C:$C,$A39,'库存（子SKU）'!K:K)</f>
        <v>0</v>
      </c>
      <c r="J39">
        <f>SUMIF('库存（子SKU）'!$C:$C,$A39,'库存（子SKU）'!L:L)</f>
        <v>0</v>
      </c>
      <c r="K39">
        <f t="shared" si="0"/>
        <v>0</v>
      </c>
      <c r="L39">
        <f>SUMIF('库存（子SKU）'!$C:$C,$A39,'库存（子SKU）'!N:N)</f>
        <v>0</v>
      </c>
      <c r="M39">
        <f>SUMIF('库存（子SKU）'!$C:$C,$A39,'库存（子SKU）'!O:O)</f>
        <v>0</v>
      </c>
      <c r="N39">
        <f>SUMIF('库存（子SKU）'!$C:$C,$A39,'库存（子SKU）'!P:P)</f>
        <v>0</v>
      </c>
      <c r="O39">
        <f>SUMIF('库存（子SKU）'!$C:$C,$A39,'库存（子SKU）'!Q:Q)</f>
        <v>0</v>
      </c>
      <c r="P39">
        <f>SUMIF('库存（子SKU）'!$C:$C,$A39,'库存（子SKU）'!R:R)</f>
        <v>0</v>
      </c>
      <c r="Q39">
        <f>SUMIF('库存（子SKU）'!$C:$C,$A39,'库存（子SKU）'!S:S)</f>
        <v>0</v>
      </c>
      <c r="R39">
        <f>SUMIF('库存（子SKU）'!$C:$C,$A39,'库存（子SKU）'!T:T)</f>
        <v>0</v>
      </c>
      <c r="S39">
        <f>SUMIF('库存（子SKU）'!$C:$C,$A39,'库存（子SKU）'!U:U)</f>
        <v>0</v>
      </c>
      <c r="T39">
        <f>SUMIF('库存（子SKU）'!$C:$C,$A39,'库存（子SKU）'!V:V)</f>
        <v>0</v>
      </c>
      <c r="U39">
        <f>SUMIF('库存（子SKU）'!$C:$C,$A39,'库存（子SKU）'!W:W)</f>
        <v>0</v>
      </c>
      <c r="V39" s="23" t="str">
        <f t="shared" si="15"/>
        <v/>
      </c>
      <c r="W39" s="23" t="str">
        <f t="shared" si="16"/>
        <v/>
      </c>
      <c r="X39" s="23" t="str">
        <f t="shared" si="17"/>
        <v/>
      </c>
      <c r="Y39" s="23" t="str">
        <f t="shared" si="18"/>
        <v/>
      </c>
      <c r="Z39">
        <f>SUMIF('库存（子SKU）'!$C:$C,$A39,'库存（子SKU）'!AB:AB)</f>
        <v>0</v>
      </c>
      <c r="AA39">
        <f>SUMIF('库存（子SKU）'!$C:$C,$A39,'库存（子SKU）'!AC:AC)</f>
        <v>0</v>
      </c>
      <c r="AB39">
        <f>SUMIF('库存（子SKU）'!$C:$C,$A39,'库存（子SKU）'!AD:AD)</f>
        <v>0</v>
      </c>
      <c r="AC39">
        <f>SUMIF('库存（子SKU）'!$C:$C,$A39,'库存（子SKU）'!AE:AE)</f>
        <v>0</v>
      </c>
      <c r="AD39" s="23" t="str">
        <f t="shared" si="2"/>
        <v/>
      </c>
      <c r="AE39" s="23" t="str">
        <f t="shared" si="3"/>
        <v/>
      </c>
      <c r="AF39" s="23" t="str">
        <f t="shared" si="4"/>
        <v/>
      </c>
      <c r="AG39" s="23" t="str">
        <f t="shared" si="5"/>
        <v/>
      </c>
      <c r="AH39">
        <f>SUMIF('库存（子SKU）'!$C:$C,$A39,'库存（子SKU）'!AJ:AJ)</f>
        <v>0</v>
      </c>
      <c r="AI39">
        <f>SUMIF('库存（子SKU）'!$C:$C,$A39,'库存（子SKU）'!AK:AK)</f>
        <v>1</v>
      </c>
      <c r="AJ39">
        <f>SUMIF('库存（子SKU）'!$C:$C,$A39,'库存（子SKU）'!AL:AL)</f>
        <v>0</v>
      </c>
      <c r="AK39">
        <f>SUMIF('库存（子SKU）'!$C:$C,$A39,'库存（子SKU）'!AM:AM)</f>
        <v>0</v>
      </c>
      <c r="AL39" s="23" t="str">
        <f t="shared" si="6"/>
        <v/>
      </c>
      <c r="AM39" s="23">
        <f t="shared" si="7"/>
        <v>0</v>
      </c>
      <c r="AN39" s="23" t="str">
        <f t="shared" si="8"/>
        <v/>
      </c>
      <c r="AO39" s="23" t="str">
        <f t="shared" si="9"/>
        <v/>
      </c>
      <c r="AP39" s="8">
        <f t="shared" si="10"/>
        <v>0</v>
      </c>
      <c r="AQ39" s="8">
        <f t="shared" si="11"/>
        <v>0</v>
      </c>
      <c r="AR39" s="8">
        <f t="shared" si="12"/>
        <v>0</v>
      </c>
      <c r="AS39" t="str">
        <f t="shared" si="13"/>
        <v>库存为0</v>
      </c>
      <c r="AT39" s="24" t="str">
        <f>IFERROR(时间!$B$4+AS39,"上周无销量")</f>
        <v>上周无销量</v>
      </c>
    </row>
    <row r="40" spans="1:46">
      <c r="A40" t="s">
        <v>919</v>
      </c>
      <c r="B40" s="6">
        <f>SUMIF('库存（子SKU）'!$C:$C,$A40,'库存（子SKU）'!D:D)</f>
        <v>0</v>
      </c>
      <c r="C40" s="6">
        <f>SUMIF('库存（子SKU）'!$C:$C,$A40,'库存（子SKU）'!E:E)</f>
        <v>0</v>
      </c>
      <c r="D40" s="6">
        <f>SUMIF('库存（子SKU）'!$C:$C,$A40,'库存（子SKU）'!F:F)</f>
        <v>0</v>
      </c>
      <c r="E40" s="6">
        <f>SUMIF('库存（子SKU）'!$C:$C,$A40,'库存（子SKU）'!G:G)</f>
        <v>0</v>
      </c>
      <c r="F40" s="7" t="s">
        <v>54</v>
      </c>
      <c r="G40">
        <f>SUMIF('库存（子SKU）'!$C:$C,$A40,'库存（子SKU）'!I:I)</f>
        <v>0</v>
      </c>
      <c r="H40">
        <f>SUMIF('库存（子SKU）'!$C:$C,$A40,'库存（子SKU）'!J:J)</f>
        <v>0</v>
      </c>
      <c r="I40">
        <f>SUMIF('库存（子SKU）'!$C:$C,$A40,'库存（子SKU）'!K:K)</f>
        <v>0</v>
      </c>
      <c r="J40">
        <f>SUMIF('库存（子SKU）'!$C:$C,$A40,'库存（子SKU）'!L:L)</f>
        <v>0</v>
      </c>
      <c r="K40">
        <f t="shared" si="0"/>
        <v>0</v>
      </c>
      <c r="L40">
        <f>SUMIF('库存（子SKU）'!$C:$C,$A40,'库存（子SKU）'!N:N)</f>
        <v>0</v>
      </c>
      <c r="M40">
        <f>SUMIF('库存（子SKU）'!$C:$C,$A40,'库存（子SKU）'!O:O)</f>
        <v>0</v>
      </c>
      <c r="N40">
        <f>SUMIF('库存（子SKU）'!$C:$C,$A40,'库存（子SKU）'!P:P)</f>
        <v>0</v>
      </c>
      <c r="O40">
        <f>SUMIF('库存（子SKU）'!$C:$C,$A40,'库存（子SKU）'!Q:Q)</f>
        <v>0</v>
      </c>
      <c r="P40">
        <f>SUMIF('库存（子SKU）'!$C:$C,$A40,'库存（子SKU）'!R:R)</f>
        <v>0</v>
      </c>
      <c r="Q40">
        <f>SUMIF('库存（子SKU）'!$C:$C,$A40,'库存（子SKU）'!S:S)</f>
        <v>0</v>
      </c>
      <c r="R40">
        <f>SUMIF('库存（子SKU）'!$C:$C,$A40,'库存（子SKU）'!T:T)</f>
        <v>0</v>
      </c>
      <c r="S40">
        <f>SUMIF('库存（子SKU）'!$C:$C,$A40,'库存（子SKU）'!U:U)</f>
        <v>0</v>
      </c>
      <c r="T40">
        <f>SUMIF('库存（子SKU）'!$C:$C,$A40,'库存（子SKU）'!V:V)</f>
        <v>0</v>
      </c>
      <c r="U40">
        <f>SUMIF('库存（子SKU）'!$C:$C,$A40,'库存（子SKU）'!W:W)</f>
        <v>0</v>
      </c>
      <c r="V40" s="23" t="str">
        <f t="shared" si="15"/>
        <v/>
      </c>
      <c r="W40" s="23" t="str">
        <f t="shared" si="16"/>
        <v/>
      </c>
      <c r="X40" s="23" t="str">
        <f t="shared" si="17"/>
        <v/>
      </c>
      <c r="Y40" s="23" t="str">
        <f t="shared" si="18"/>
        <v/>
      </c>
      <c r="Z40">
        <f>SUMIF('库存（子SKU）'!$C:$C,$A40,'库存（子SKU）'!AB:AB)</f>
        <v>0</v>
      </c>
      <c r="AA40">
        <f>SUMIF('库存（子SKU）'!$C:$C,$A40,'库存（子SKU）'!AC:AC)</f>
        <v>0</v>
      </c>
      <c r="AB40">
        <f>SUMIF('库存（子SKU）'!$C:$C,$A40,'库存（子SKU）'!AD:AD)</f>
        <v>0</v>
      </c>
      <c r="AC40">
        <f>SUMIF('库存（子SKU）'!$C:$C,$A40,'库存（子SKU）'!AE:AE)</f>
        <v>0</v>
      </c>
      <c r="AD40" s="23" t="str">
        <f t="shared" si="2"/>
        <v/>
      </c>
      <c r="AE40" s="23" t="str">
        <f t="shared" si="3"/>
        <v/>
      </c>
      <c r="AF40" s="23" t="str">
        <f t="shared" si="4"/>
        <v/>
      </c>
      <c r="AG40" s="23" t="str">
        <f t="shared" si="5"/>
        <v/>
      </c>
      <c r="AH40">
        <f>SUMIF('库存（子SKU）'!$C:$C,$A40,'库存（子SKU）'!AJ:AJ)</f>
        <v>4</v>
      </c>
      <c r="AI40">
        <f>SUMIF('库存（子SKU）'!$C:$C,$A40,'库存（子SKU）'!AK:AK)</f>
        <v>1</v>
      </c>
      <c r="AJ40">
        <f>SUMIF('库存（子SKU）'!$C:$C,$A40,'库存（子SKU）'!AL:AL)</f>
        <v>0</v>
      </c>
      <c r="AK40">
        <f>SUMIF('库存（子SKU）'!$C:$C,$A40,'库存（子SKU）'!AM:AM)</f>
        <v>0</v>
      </c>
      <c r="AL40" s="23">
        <f t="shared" si="6"/>
        <v>0</v>
      </c>
      <c r="AM40" s="23">
        <f t="shared" si="7"/>
        <v>0</v>
      </c>
      <c r="AN40" s="23" t="str">
        <f t="shared" si="8"/>
        <v/>
      </c>
      <c r="AO40" s="23" t="str">
        <f t="shared" si="9"/>
        <v/>
      </c>
      <c r="AP40" s="8">
        <f t="shared" si="10"/>
        <v>0</v>
      </c>
      <c r="AQ40" s="8">
        <f t="shared" si="11"/>
        <v>0</v>
      </c>
      <c r="AR40" s="8">
        <f t="shared" si="12"/>
        <v>0</v>
      </c>
      <c r="AS40" t="str">
        <f t="shared" si="13"/>
        <v>库存为0</v>
      </c>
      <c r="AT40" s="24" t="str">
        <f>IFERROR(时间!$B$4+AS40,"上周无销量")</f>
        <v>上周无销量</v>
      </c>
    </row>
    <row r="41" spans="1:46">
      <c r="A41" t="s">
        <v>933</v>
      </c>
      <c r="B41" s="6">
        <f>SUMIF('库存（子SKU）'!$C:$C,$A41,'库存（子SKU）'!D:D)</f>
        <v>0</v>
      </c>
      <c r="C41" s="6">
        <f>SUMIF('库存（子SKU）'!$C:$C,$A41,'库存（子SKU）'!E:E)</f>
        <v>0</v>
      </c>
      <c r="D41" s="6">
        <f>SUMIF('库存（子SKU）'!$C:$C,$A41,'库存（子SKU）'!F:F)</f>
        <v>0</v>
      </c>
      <c r="E41" s="6">
        <f>SUMIF('库存（子SKU）'!$C:$C,$A41,'库存（子SKU）'!G:G)</f>
        <v>0</v>
      </c>
      <c r="F41" s="7" t="s">
        <v>54</v>
      </c>
      <c r="G41">
        <f>SUMIF('库存（子SKU）'!$C:$C,$A41,'库存（子SKU）'!I:I)</f>
        <v>0</v>
      </c>
      <c r="H41">
        <f>SUMIF('库存（子SKU）'!$C:$C,$A41,'库存（子SKU）'!J:J)</f>
        <v>0</v>
      </c>
      <c r="I41">
        <f>SUMIF('库存（子SKU）'!$C:$C,$A41,'库存（子SKU）'!K:K)</f>
        <v>0</v>
      </c>
      <c r="J41">
        <f>SUMIF('库存（子SKU）'!$C:$C,$A41,'库存（子SKU）'!L:L)</f>
        <v>0</v>
      </c>
      <c r="K41">
        <f t="shared" si="0"/>
        <v>0</v>
      </c>
      <c r="L41">
        <f>SUMIF('库存（子SKU）'!$C:$C,$A41,'库存（子SKU）'!N:N)</f>
        <v>0</v>
      </c>
      <c r="M41">
        <f>SUMIF('库存（子SKU）'!$C:$C,$A41,'库存（子SKU）'!O:O)</f>
        <v>0</v>
      </c>
      <c r="N41">
        <f>SUMIF('库存（子SKU）'!$C:$C,$A41,'库存（子SKU）'!P:P)</f>
        <v>0</v>
      </c>
      <c r="O41">
        <f>SUMIF('库存（子SKU）'!$C:$C,$A41,'库存（子SKU）'!Q:Q)</f>
        <v>0</v>
      </c>
      <c r="P41">
        <f>SUMIF('库存（子SKU）'!$C:$C,$A41,'库存（子SKU）'!R:R)</f>
        <v>0</v>
      </c>
      <c r="Q41">
        <f>SUMIF('库存（子SKU）'!$C:$C,$A41,'库存（子SKU）'!S:S)</f>
        <v>0</v>
      </c>
      <c r="R41">
        <f>SUMIF('库存（子SKU）'!$C:$C,$A41,'库存（子SKU）'!T:T)</f>
        <v>0</v>
      </c>
      <c r="S41">
        <f>SUMIF('库存（子SKU）'!$C:$C,$A41,'库存（子SKU）'!U:U)</f>
        <v>0</v>
      </c>
      <c r="T41">
        <f>SUMIF('库存（子SKU）'!$C:$C,$A41,'库存（子SKU）'!V:V)</f>
        <v>0</v>
      </c>
      <c r="U41">
        <f>SUMIF('库存（子SKU）'!$C:$C,$A41,'库存（子SKU）'!W:W)</f>
        <v>0</v>
      </c>
      <c r="V41" s="23" t="str">
        <f t="shared" si="15"/>
        <v/>
      </c>
      <c r="W41" s="23" t="str">
        <f t="shared" si="16"/>
        <v/>
      </c>
      <c r="X41" s="23" t="str">
        <f t="shared" si="17"/>
        <v/>
      </c>
      <c r="Y41" s="23" t="str">
        <f t="shared" si="18"/>
        <v/>
      </c>
      <c r="Z41">
        <f>SUMIF('库存（子SKU）'!$C:$C,$A41,'库存（子SKU）'!AB:AB)</f>
        <v>0</v>
      </c>
      <c r="AA41">
        <f>SUMIF('库存（子SKU）'!$C:$C,$A41,'库存（子SKU）'!AC:AC)</f>
        <v>0</v>
      </c>
      <c r="AB41">
        <f>SUMIF('库存（子SKU）'!$C:$C,$A41,'库存（子SKU）'!AD:AD)</f>
        <v>0</v>
      </c>
      <c r="AC41">
        <f>SUMIF('库存（子SKU）'!$C:$C,$A41,'库存（子SKU）'!AE:AE)</f>
        <v>0</v>
      </c>
      <c r="AD41" s="23" t="str">
        <f t="shared" si="2"/>
        <v/>
      </c>
      <c r="AE41" s="23" t="str">
        <f t="shared" si="3"/>
        <v/>
      </c>
      <c r="AF41" s="23" t="str">
        <f t="shared" si="4"/>
        <v/>
      </c>
      <c r="AG41" s="23" t="str">
        <f t="shared" si="5"/>
        <v/>
      </c>
      <c r="AH41">
        <f>SUMIF('库存（子SKU）'!$C:$C,$A41,'库存（子SKU）'!AJ:AJ)</f>
        <v>0</v>
      </c>
      <c r="AI41">
        <f>SUMIF('库存（子SKU）'!$C:$C,$A41,'库存（子SKU）'!AK:AK)</f>
        <v>0</v>
      </c>
      <c r="AJ41">
        <f>SUMIF('库存（子SKU）'!$C:$C,$A41,'库存（子SKU）'!AL:AL)</f>
        <v>0</v>
      </c>
      <c r="AK41">
        <f>SUMIF('库存（子SKU）'!$C:$C,$A41,'库存（子SKU）'!AM:AM)</f>
        <v>0</v>
      </c>
      <c r="AL41" s="23" t="str">
        <f t="shared" si="6"/>
        <v/>
      </c>
      <c r="AM41" s="23" t="str">
        <f t="shared" si="7"/>
        <v/>
      </c>
      <c r="AN41" s="23" t="str">
        <f t="shared" si="8"/>
        <v/>
      </c>
      <c r="AO41" s="23" t="str">
        <f t="shared" si="9"/>
        <v/>
      </c>
      <c r="AP41" s="8">
        <f t="shared" si="10"/>
        <v>0</v>
      </c>
      <c r="AQ41" s="8">
        <f t="shared" si="11"/>
        <v>0</v>
      </c>
      <c r="AR41" s="8">
        <f t="shared" si="12"/>
        <v>0</v>
      </c>
      <c r="AS41" t="str">
        <f t="shared" si="13"/>
        <v>库存为0</v>
      </c>
      <c r="AT41" s="24" t="str">
        <f>IFERROR(时间!$B$4+AS41,"上周无销量")</f>
        <v>上周无销量</v>
      </c>
    </row>
    <row r="42" spans="1:46">
      <c r="A42" t="s">
        <v>938</v>
      </c>
      <c r="B42" s="6">
        <f>SUMIF('库存（子SKU）'!$C:$C,$A42,'库存（子SKU）'!D:D)</f>
        <v>0</v>
      </c>
      <c r="C42" s="6">
        <f>SUMIF('库存（子SKU）'!$C:$C,$A42,'库存（子SKU）'!E:E)</f>
        <v>0</v>
      </c>
      <c r="D42" s="6">
        <f>SUMIF('库存（子SKU）'!$C:$C,$A42,'库存（子SKU）'!F:F)</f>
        <v>0</v>
      </c>
      <c r="E42" s="6">
        <f>SUMIF('库存（子SKU）'!$C:$C,$A42,'库存（子SKU）'!G:G)</f>
        <v>0</v>
      </c>
      <c r="F42" s="7" t="s">
        <v>54</v>
      </c>
      <c r="G42">
        <f>SUMIF('库存（子SKU）'!$C:$C,$A42,'库存（子SKU）'!I:I)</f>
        <v>5</v>
      </c>
      <c r="H42">
        <f>SUMIF('库存（子SKU）'!$C:$C,$A42,'库存（子SKU）'!J:J)</f>
        <v>0</v>
      </c>
      <c r="I42">
        <f>SUMIF('库存（子SKU）'!$C:$C,$A42,'库存（子SKU）'!K:K)</f>
        <v>0</v>
      </c>
      <c r="J42">
        <f>SUMIF('库存（子SKU）'!$C:$C,$A42,'库存（子SKU）'!L:L)</f>
        <v>0</v>
      </c>
      <c r="K42">
        <f t="shared" si="0"/>
        <v>5</v>
      </c>
      <c r="L42">
        <f>SUMIF('库存（子SKU）'!$C:$C,$A42,'库存（子SKU）'!N:N)</f>
        <v>0</v>
      </c>
      <c r="M42">
        <f>SUMIF('库存（子SKU）'!$C:$C,$A42,'库存（子SKU）'!O:O)</f>
        <v>5</v>
      </c>
      <c r="N42">
        <f>SUMIF('库存（子SKU）'!$C:$C,$A42,'库存（子SKU）'!P:P)</f>
        <v>0</v>
      </c>
      <c r="O42">
        <f>SUMIF('库存（子SKU）'!$C:$C,$A42,'库存（子SKU）'!Q:Q)</f>
        <v>0</v>
      </c>
      <c r="P42">
        <f>SUMIF('库存（子SKU）'!$C:$C,$A42,'库存（子SKU）'!R:R)</f>
        <v>0</v>
      </c>
      <c r="Q42">
        <f>SUMIF('库存（子SKU）'!$C:$C,$A42,'库存（子SKU）'!S:S)</f>
        <v>0</v>
      </c>
      <c r="R42">
        <f>SUMIF('库存（子SKU）'!$C:$C,$A42,'库存（子SKU）'!T:T)</f>
        <v>0</v>
      </c>
      <c r="S42">
        <f>SUMIF('库存（子SKU）'!$C:$C,$A42,'库存（子SKU）'!U:U)</f>
        <v>0</v>
      </c>
      <c r="T42">
        <f>SUMIF('库存（子SKU）'!$C:$C,$A42,'库存（子SKU）'!V:V)</f>
        <v>0</v>
      </c>
      <c r="U42">
        <f>SUMIF('库存（子SKU）'!$C:$C,$A42,'库存（子SKU）'!W:W)</f>
        <v>0</v>
      </c>
      <c r="V42" s="23" t="str">
        <f t="shared" si="15"/>
        <v/>
      </c>
      <c r="W42" s="23" t="str">
        <f t="shared" si="16"/>
        <v/>
      </c>
      <c r="X42" s="23" t="str">
        <f t="shared" si="17"/>
        <v/>
      </c>
      <c r="Y42" s="23" t="str">
        <f t="shared" si="18"/>
        <v/>
      </c>
      <c r="Z42">
        <f>SUMIF('库存（子SKU）'!$C:$C,$A42,'库存（子SKU）'!AB:AB)</f>
        <v>0</v>
      </c>
      <c r="AA42">
        <f>SUMIF('库存（子SKU）'!$C:$C,$A42,'库存（子SKU）'!AC:AC)</f>
        <v>0</v>
      </c>
      <c r="AB42">
        <f>SUMIF('库存（子SKU）'!$C:$C,$A42,'库存（子SKU）'!AD:AD)</f>
        <v>0</v>
      </c>
      <c r="AC42">
        <f>SUMIF('库存（子SKU）'!$C:$C,$A42,'库存（子SKU）'!AE:AE)</f>
        <v>0</v>
      </c>
      <c r="AD42" s="23" t="str">
        <f t="shared" si="2"/>
        <v/>
      </c>
      <c r="AE42" s="23" t="str">
        <f t="shared" si="3"/>
        <v/>
      </c>
      <c r="AF42" s="23" t="str">
        <f t="shared" si="4"/>
        <v/>
      </c>
      <c r="AG42" s="23" t="str">
        <f t="shared" si="5"/>
        <v/>
      </c>
      <c r="AH42">
        <f>SUMIF('库存（子SKU）'!$C:$C,$A42,'库存（子SKU）'!AJ:AJ)</f>
        <v>5</v>
      </c>
      <c r="AI42">
        <f>SUMIF('库存（子SKU）'!$C:$C,$A42,'库存（子SKU）'!AK:AK)</f>
        <v>1</v>
      </c>
      <c r="AJ42">
        <f>SUMIF('库存（子SKU）'!$C:$C,$A42,'库存（子SKU）'!AL:AL)</f>
        <v>1</v>
      </c>
      <c r="AK42">
        <f>SUMIF('库存（子SKU）'!$C:$C,$A42,'库存（子SKU）'!AM:AM)</f>
        <v>0</v>
      </c>
      <c r="AL42" s="23">
        <f t="shared" si="6"/>
        <v>0</v>
      </c>
      <c r="AM42" s="23">
        <f t="shared" si="7"/>
        <v>0</v>
      </c>
      <c r="AN42" s="23">
        <f t="shared" si="8"/>
        <v>0</v>
      </c>
      <c r="AO42" s="23" t="str">
        <f t="shared" si="9"/>
        <v/>
      </c>
      <c r="AP42" s="8">
        <f t="shared" si="10"/>
        <v>0</v>
      </c>
      <c r="AQ42" s="8">
        <f t="shared" si="11"/>
        <v>0</v>
      </c>
      <c r="AR42" s="8">
        <f t="shared" si="12"/>
        <v>5</v>
      </c>
      <c r="AS42" t="str">
        <f t="shared" si="13"/>
        <v>库存为5</v>
      </c>
      <c r="AT42" s="24" t="str">
        <f>IFERROR(时间!$B$4+AS42,"上周无销量")</f>
        <v>上周无销量</v>
      </c>
    </row>
    <row r="43" spans="1:46">
      <c r="A43" t="s">
        <v>943</v>
      </c>
      <c r="B43" s="6">
        <f>SUMIF('库存（子SKU）'!$C:$C,$A43,'库存（子SKU）'!D:D)</f>
        <v>0</v>
      </c>
      <c r="C43" s="6">
        <f>SUMIF('库存（子SKU）'!$C:$C,$A43,'库存（子SKU）'!E:E)</f>
        <v>0</v>
      </c>
      <c r="D43" s="6">
        <f>SUMIF('库存（子SKU）'!$C:$C,$A43,'库存（子SKU）'!F:F)</f>
        <v>0</v>
      </c>
      <c r="E43" s="6">
        <f>SUMIF('库存（子SKU）'!$C:$C,$A43,'库存（子SKU）'!G:G)</f>
        <v>0</v>
      </c>
      <c r="F43" s="7" t="s">
        <v>54</v>
      </c>
      <c r="G43">
        <f>SUMIF('库存（子SKU）'!$C:$C,$A43,'库存（子SKU）'!I:I)</f>
        <v>0</v>
      </c>
      <c r="H43">
        <f>SUMIF('库存（子SKU）'!$C:$C,$A43,'库存（子SKU）'!J:J)</f>
        <v>0</v>
      </c>
      <c r="I43">
        <f>SUMIF('库存（子SKU）'!$C:$C,$A43,'库存（子SKU）'!K:K)</f>
        <v>0</v>
      </c>
      <c r="J43">
        <f>SUMIF('库存（子SKU）'!$C:$C,$A43,'库存（子SKU）'!L:L)</f>
        <v>0</v>
      </c>
      <c r="K43">
        <f t="shared" si="0"/>
        <v>0</v>
      </c>
      <c r="L43">
        <f>SUMIF('库存（子SKU）'!$C:$C,$A43,'库存（子SKU）'!N:N)</f>
        <v>0</v>
      </c>
      <c r="M43">
        <f>SUMIF('库存（子SKU）'!$C:$C,$A43,'库存（子SKU）'!O:O)</f>
        <v>0</v>
      </c>
      <c r="N43">
        <f>SUMIF('库存（子SKU）'!$C:$C,$A43,'库存（子SKU）'!P:P)</f>
        <v>0</v>
      </c>
      <c r="O43">
        <f>SUMIF('库存（子SKU）'!$C:$C,$A43,'库存（子SKU）'!Q:Q)</f>
        <v>0</v>
      </c>
      <c r="P43">
        <f>SUMIF('库存（子SKU）'!$C:$C,$A43,'库存（子SKU）'!R:R)</f>
        <v>0</v>
      </c>
      <c r="Q43">
        <f>SUMIF('库存（子SKU）'!$C:$C,$A43,'库存（子SKU）'!S:S)</f>
        <v>0</v>
      </c>
      <c r="R43">
        <f>SUMIF('库存（子SKU）'!$C:$C,$A43,'库存（子SKU）'!T:T)</f>
        <v>0</v>
      </c>
      <c r="S43">
        <f>SUMIF('库存（子SKU）'!$C:$C,$A43,'库存（子SKU）'!U:U)</f>
        <v>0</v>
      </c>
      <c r="T43">
        <f>SUMIF('库存（子SKU）'!$C:$C,$A43,'库存（子SKU）'!V:V)</f>
        <v>0</v>
      </c>
      <c r="U43">
        <f>SUMIF('库存（子SKU）'!$C:$C,$A43,'库存（子SKU）'!W:W)</f>
        <v>0</v>
      </c>
      <c r="V43" s="23" t="str">
        <f t="shared" si="15"/>
        <v/>
      </c>
      <c r="W43" s="23" t="str">
        <f t="shared" si="16"/>
        <v/>
      </c>
      <c r="X43" s="23" t="str">
        <f t="shared" si="17"/>
        <v/>
      </c>
      <c r="Y43" s="23" t="str">
        <f t="shared" si="18"/>
        <v/>
      </c>
      <c r="Z43">
        <f>SUMIF('库存（子SKU）'!$C:$C,$A43,'库存（子SKU）'!AB:AB)</f>
        <v>0</v>
      </c>
      <c r="AA43">
        <f>SUMIF('库存（子SKU）'!$C:$C,$A43,'库存（子SKU）'!AC:AC)</f>
        <v>0</v>
      </c>
      <c r="AB43">
        <f>SUMIF('库存（子SKU）'!$C:$C,$A43,'库存（子SKU）'!AD:AD)</f>
        <v>0</v>
      </c>
      <c r="AC43">
        <f>SUMIF('库存（子SKU）'!$C:$C,$A43,'库存（子SKU）'!AE:AE)</f>
        <v>0</v>
      </c>
      <c r="AD43" s="23" t="str">
        <f t="shared" si="2"/>
        <v/>
      </c>
      <c r="AE43" s="23" t="str">
        <f t="shared" si="3"/>
        <v/>
      </c>
      <c r="AF43" s="23" t="str">
        <f t="shared" si="4"/>
        <v/>
      </c>
      <c r="AG43" s="23" t="str">
        <f t="shared" si="5"/>
        <v/>
      </c>
      <c r="AH43">
        <f>SUMIF('库存（子SKU）'!$C:$C,$A43,'库存（子SKU）'!AJ:AJ)</f>
        <v>0</v>
      </c>
      <c r="AI43">
        <f>SUMIF('库存（子SKU）'!$C:$C,$A43,'库存（子SKU）'!AK:AK)</f>
        <v>0</v>
      </c>
      <c r="AJ43">
        <f>SUMIF('库存（子SKU）'!$C:$C,$A43,'库存（子SKU）'!AL:AL)</f>
        <v>0</v>
      </c>
      <c r="AK43">
        <f>SUMIF('库存（子SKU）'!$C:$C,$A43,'库存（子SKU）'!AM:AM)</f>
        <v>0</v>
      </c>
      <c r="AL43" s="23" t="str">
        <f t="shared" si="6"/>
        <v/>
      </c>
      <c r="AM43" s="23" t="str">
        <f t="shared" si="7"/>
        <v/>
      </c>
      <c r="AN43" s="23" t="str">
        <f t="shared" si="8"/>
        <v/>
      </c>
      <c r="AO43" s="23" t="str">
        <f t="shared" si="9"/>
        <v/>
      </c>
      <c r="AP43" s="8">
        <f t="shared" si="10"/>
        <v>0</v>
      </c>
      <c r="AQ43" s="8">
        <f t="shared" si="11"/>
        <v>0</v>
      </c>
      <c r="AR43" s="8">
        <f t="shared" si="12"/>
        <v>0</v>
      </c>
      <c r="AS43" t="str">
        <f t="shared" si="13"/>
        <v>库存为0</v>
      </c>
      <c r="AT43" s="24" t="str">
        <f>IFERROR(时间!$B$4+AS43,"上周无销量")</f>
        <v>上周无销量</v>
      </c>
    </row>
    <row r="44" spans="1:46">
      <c r="A44" t="s">
        <v>954</v>
      </c>
      <c r="B44" s="6">
        <f>SUMIF('库存（子SKU）'!$C:$C,$A44,'库存（子SKU）'!D:D)</f>
        <v>0</v>
      </c>
      <c r="C44" s="6">
        <f>SUMIF('库存（子SKU）'!$C:$C,$A44,'库存（子SKU）'!E:E)</f>
        <v>0</v>
      </c>
      <c r="D44" s="6">
        <f>SUMIF('库存（子SKU）'!$C:$C,$A44,'库存（子SKU）'!F:F)</f>
        <v>0</v>
      </c>
      <c r="E44" s="6">
        <f>SUMIF('库存（子SKU）'!$C:$C,$A44,'库存（子SKU）'!G:G)</f>
        <v>0</v>
      </c>
      <c r="F44" s="7" t="s">
        <v>54</v>
      </c>
      <c r="G44">
        <f>SUMIF('库存（子SKU）'!$C:$C,$A44,'库存（子SKU）'!I:I)</f>
        <v>0</v>
      </c>
      <c r="H44">
        <f>SUMIF('库存（子SKU）'!$C:$C,$A44,'库存（子SKU）'!J:J)</f>
        <v>0</v>
      </c>
      <c r="I44">
        <f>SUMIF('库存（子SKU）'!$C:$C,$A44,'库存（子SKU）'!K:K)</f>
        <v>0</v>
      </c>
      <c r="J44">
        <f>SUMIF('库存（子SKU）'!$C:$C,$A44,'库存（子SKU）'!L:L)</f>
        <v>0</v>
      </c>
      <c r="K44">
        <f t="shared" si="0"/>
        <v>0</v>
      </c>
      <c r="L44">
        <f>SUMIF('库存（子SKU）'!$C:$C,$A44,'库存（子SKU）'!N:N)</f>
        <v>0</v>
      </c>
      <c r="M44">
        <f>SUMIF('库存（子SKU）'!$C:$C,$A44,'库存（子SKU）'!O:O)</f>
        <v>0</v>
      </c>
      <c r="N44">
        <f>SUMIF('库存（子SKU）'!$C:$C,$A44,'库存（子SKU）'!P:P)</f>
        <v>0</v>
      </c>
      <c r="O44">
        <f>SUMIF('库存（子SKU）'!$C:$C,$A44,'库存（子SKU）'!Q:Q)</f>
        <v>0</v>
      </c>
      <c r="P44">
        <f>SUMIF('库存（子SKU）'!$C:$C,$A44,'库存（子SKU）'!R:R)</f>
        <v>0</v>
      </c>
      <c r="Q44">
        <f>SUMIF('库存（子SKU）'!$C:$C,$A44,'库存（子SKU）'!S:S)</f>
        <v>0</v>
      </c>
      <c r="R44">
        <f>SUMIF('库存（子SKU）'!$C:$C,$A44,'库存（子SKU）'!T:T)</f>
        <v>0</v>
      </c>
      <c r="S44">
        <f>SUMIF('库存（子SKU）'!$C:$C,$A44,'库存（子SKU）'!U:U)</f>
        <v>0</v>
      </c>
      <c r="T44">
        <f>SUMIF('库存（子SKU）'!$C:$C,$A44,'库存（子SKU）'!V:V)</f>
        <v>0</v>
      </c>
      <c r="U44">
        <f>SUMIF('库存（子SKU）'!$C:$C,$A44,'库存（子SKU）'!W:W)</f>
        <v>0</v>
      </c>
      <c r="V44" s="23" t="str">
        <f t="shared" si="15"/>
        <v/>
      </c>
      <c r="W44" s="23" t="str">
        <f t="shared" si="16"/>
        <v/>
      </c>
      <c r="X44" s="23" t="str">
        <f t="shared" si="17"/>
        <v/>
      </c>
      <c r="Y44" s="23" t="str">
        <f t="shared" si="18"/>
        <v/>
      </c>
      <c r="Z44">
        <f>SUMIF('库存（子SKU）'!$C:$C,$A44,'库存（子SKU）'!AB:AB)</f>
        <v>0</v>
      </c>
      <c r="AA44">
        <f>SUMIF('库存（子SKU）'!$C:$C,$A44,'库存（子SKU）'!AC:AC)</f>
        <v>0</v>
      </c>
      <c r="AB44">
        <f>SUMIF('库存（子SKU）'!$C:$C,$A44,'库存（子SKU）'!AD:AD)</f>
        <v>0</v>
      </c>
      <c r="AC44">
        <f>SUMIF('库存（子SKU）'!$C:$C,$A44,'库存（子SKU）'!AE:AE)</f>
        <v>0</v>
      </c>
      <c r="AD44" s="23" t="str">
        <f t="shared" si="2"/>
        <v/>
      </c>
      <c r="AE44" s="23" t="str">
        <f t="shared" si="3"/>
        <v/>
      </c>
      <c r="AF44" s="23" t="str">
        <f t="shared" si="4"/>
        <v/>
      </c>
      <c r="AG44" s="23" t="str">
        <f t="shared" si="5"/>
        <v/>
      </c>
      <c r="AH44">
        <f>SUMIF('库存（子SKU）'!$C:$C,$A44,'库存（子SKU）'!AJ:AJ)</f>
        <v>24</v>
      </c>
      <c r="AI44">
        <f>SUMIF('库存（子SKU）'!$C:$C,$A44,'库存（子SKU）'!AK:AK)</f>
        <v>18</v>
      </c>
      <c r="AJ44">
        <f>SUMIF('库存（子SKU）'!$C:$C,$A44,'库存（子SKU）'!AL:AL)</f>
        <v>9</v>
      </c>
      <c r="AK44">
        <f>SUMIF('库存（子SKU）'!$C:$C,$A44,'库存（子SKU）'!AM:AM)</f>
        <v>37</v>
      </c>
      <c r="AL44" s="23">
        <f t="shared" si="6"/>
        <v>0</v>
      </c>
      <c r="AM44" s="23">
        <f t="shared" si="7"/>
        <v>0</v>
      </c>
      <c r="AN44" s="23">
        <f t="shared" si="8"/>
        <v>0</v>
      </c>
      <c r="AO44" s="23">
        <f t="shared" si="9"/>
        <v>0</v>
      </c>
      <c r="AP44" s="8">
        <f t="shared" si="10"/>
        <v>0</v>
      </c>
      <c r="AQ44" s="8">
        <f t="shared" si="11"/>
        <v>0</v>
      </c>
      <c r="AR44" s="8">
        <f t="shared" si="12"/>
        <v>0</v>
      </c>
      <c r="AS44" t="str">
        <f t="shared" si="13"/>
        <v>库存为0</v>
      </c>
      <c r="AT44" s="24" t="str">
        <f>IFERROR(时间!$B$4+AS44,"上周无销量")</f>
        <v>上周无销量</v>
      </c>
    </row>
    <row r="45" spans="1:46">
      <c r="A45" t="s">
        <v>1027</v>
      </c>
      <c r="B45" s="6">
        <f>SUMIF('库存（子SKU）'!$C:$C,$A45,'库存（子SKU）'!D:D)</f>
        <v>0</v>
      </c>
      <c r="C45" s="6">
        <f>SUMIF('库存（子SKU）'!$C:$C,$A45,'库存（子SKU）'!E:E)</f>
        <v>0</v>
      </c>
      <c r="D45" s="6">
        <f>SUMIF('库存（子SKU）'!$C:$C,$A45,'库存（子SKU）'!F:F)</f>
        <v>0</v>
      </c>
      <c r="E45" s="6">
        <f>SUMIF('库存（子SKU）'!$C:$C,$A45,'库存（子SKU）'!G:G)</f>
        <v>0</v>
      </c>
      <c r="F45" s="7" t="s">
        <v>54</v>
      </c>
      <c r="G45">
        <f>SUMIF('库存（子SKU）'!$C:$C,$A45,'库存（子SKU）'!I:I)</f>
        <v>0</v>
      </c>
      <c r="H45">
        <f>SUMIF('库存（子SKU）'!$C:$C,$A45,'库存（子SKU）'!J:J)</f>
        <v>0</v>
      </c>
      <c r="I45">
        <f>SUMIF('库存（子SKU）'!$C:$C,$A45,'库存（子SKU）'!K:K)</f>
        <v>0</v>
      </c>
      <c r="J45">
        <f>SUMIF('库存（子SKU）'!$C:$C,$A45,'库存（子SKU）'!L:L)</f>
        <v>0</v>
      </c>
      <c r="K45">
        <f t="shared" si="0"/>
        <v>0</v>
      </c>
      <c r="L45">
        <f>SUMIF('库存（子SKU）'!$C:$C,$A45,'库存（子SKU）'!N:N)</f>
        <v>0</v>
      </c>
      <c r="M45">
        <f>SUMIF('库存（子SKU）'!$C:$C,$A45,'库存（子SKU）'!O:O)</f>
        <v>0</v>
      </c>
      <c r="N45">
        <f>SUMIF('库存（子SKU）'!$C:$C,$A45,'库存（子SKU）'!P:P)</f>
        <v>0</v>
      </c>
      <c r="O45">
        <f>SUMIF('库存（子SKU）'!$C:$C,$A45,'库存（子SKU）'!Q:Q)</f>
        <v>0</v>
      </c>
      <c r="P45">
        <f>SUMIF('库存（子SKU）'!$C:$C,$A45,'库存（子SKU）'!R:R)</f>
        <v>0</v>
      </c>
      <c r="Q45">
        <f>SUMIF('库存（子SKU）'!$C:$C,$A45,'库存（子SKU）'!S:S)</f>
        <v>0</v>
      </c>
      <c r="R45">
        <f>SUMIF('库存（子SKU）'!$C:$C,$A45,'库存（子SKU）'!T:T)</f>
        <v>0</v>
      </c>
      <c r="S45">
        <f>SUMIF('库存（子SKU）'!$C:$C,$A45,'库存（子SKU）'!U:U)</f>
        <v>0</v>
      </c>
      <c r="T45">
        <f>SUMIF('库存（子SKU）'!$C:$C,$A45,'库存（子SKU）'!V:V)</f>
        <v>0</v>
      </c>
      <c r="U45">
        <f>SUMIF('库存（子SKU）'!$C:$C,$A45,'库存（子SKU）'!W:W)</f>
        <v>0</v>
      </c>
      <c r="V45" s="23" t="str">
        <f t="shared" si="15"/>
        <v/>
      </c>
      <c r="W45" s="23" t="str">
        <f t="shared" si="16"/>
        <v/>
      </c>
      <c r="X45" s="23" t="str">
        <f t="shared" si="17"/>
        <v/>
      </c>
      <c r="Y45" s="23" t="str">
        <f t="shared" si="18"/>
        <v/>
      </c>
      <c r="Z45">
        <f>SUMIF('库存（子SKU）'!$C:$C,$A45,'库存（子SKU）'!AB:AB)</f>
        <v>0</v>
      </c>
      <c r="AA45">
        <f>SUMIF('库存（子SKU）'!$C:$C,$A45,'库存（子SKU）'!AC:AC)</f>
        <v>0</v>
      </c>
      <c r="AB45">
        <f>SUMIF('库存（子SKU）'!$C:$C,$A45,'库存（子SKU）'!AD:AD)</f>
        <v>0</v>
      </c>
      <c r="AC45">
        <f>SUMIF('库存（子SKU）'!$C:$C,$A45,'库存（子SKU）'!AE:AE)</f>
        <v>0</v>
      </c>
      <c r="AD45" s="23" t="str">
        <f t="shared" si="2"/>
        <v/>
      </c>
      <c r="AE45" s="23" t="str">
        <f t="shared" si="3"/>
        <v/>
      </c>
      <c r="AF45" s="23" t="str">
        <f t="shared" si="4"/>
        <v/>
      </c>
      <c r="AG45" s="23" t="str">
        <f t="shared" si="5"/>
        <v/>
      </c>
      <c r="AH45">
        <f>SUMIF('库存（子SKU）'!$C:$C,$A45,'库存（子SKU）'!AJ:AJ)</f>
        <v>0</v>
      </c>
      <c r="AI45">
        <f>SUMIF('库存（子SKU）'!$C:$C,$A45,'库存（子SKU）'!AK:AK)</f>
        <v>0</v>
      </c>
      <c r="AJ45">
        <f>SUMIF('库存（子SKU）'!$C:$C,$A45,'库存（子SKU）'!AL:AL)</f>
        <v>0</v>
      </c>
      <c r="AK45">
        <f>SUMIF('库存（子SKU）'!$C:$C,$A45,'库存（子SKU）'!AM:AM)</f>
        <v>0</v>
      </c>
      <c r="AL45" s="23" t="str">
        <f t="shared" si="6"/>
        <v/>
      </c>
      <c r="AM45" s="23" t="str">
        <f t="shared" si="7"/>
        <v/>
      </c>
      <c r="AN45" s="23" t="str">
        <f t="shared" si="8"/>
        <v/>
      </c>
      <c r="AO45" s="23" t="str">
        <f t="shared" si="9"/>
        <v/>
      </c>
      <c r="AP45" s="8">
        <f t="shared" si="10"/>
        <v>0</v>
      </c>
      <c r="AQ45" s="8">
        <f t="shared" si="11"/>
        <v>0</v>
      </c>
      <c r="AR45" s="8">
        <f t="shared" si="12"/>
        <v>0</v>
      </c>
      <c r="AS45" t="str">
        <f t="shared" si="13"/>
        <v>库存为0</v>
      </c>
      <c r="AT45" s="24" t="str">
        <f>IFERROR(时间!$B$4+AS45,"上周无销量")</f>
        <v>上周无销量</v>
      </c>
    </row>
    <row r="46" spans="1:46">
      <c r="A46" t="s">
        <v>1054</v>
      </c>
      <c r="B46" s="6">
        <f>SUMIF('库存（子SKU）'!$C:$C,$A46,'库存（子SKU）'!D:D)</f>
        <v>0</v>
      </c>
      <c r="C46" s="6">
        <f>SUMIF('库存（子SKU）'!$C:$C,$A46,'库存（子SKU）'!E:E)</f>
        <v>0</v>
      </c>
      <c r="D46" s="6">
        <f>SUMIF('库存（子SKU）'!$C:$C,$A46,'库存（子SKU）'!F:F)</f>
        <v>0</v>
      </c>
      <c r="E46" s="6">
        <f>SUMIF('库存（子SKU）'!$C:$C,$A46,'库存（子SKU）'!G:G)</f>
        <v>0</v>
      </c>
      <c r="F46" s="7" t="s">
        <v>54</v>
      </c>
      <c r="G46">
        <f>SUMIF('库存（子SKU）'!$C:$C,$A46,'库存（子SKU）'!I:I)</f>
        <v>0</v>
      </c>
      <c r="H46">
        <f>SUMIF('库存（子SKU）'!$C:$C,$A46,'库存（子SKU）'!J:J)</f>
        <v>0</v>
      </c>
      <c r="I46">
        <f>SUMIF('库存（子SKU）'!$C:$C,$A46,'库存（子SKU）'!K:K)</f>
        <v>0</v>
      </c>
      <c r="J46">
        <f>SUMIF('库存（子SKU）'!$C:$C,$A46,'库存（子SKU）'!L:L)</f>
        <v>0</v>
      </c>
      <c r="K46">
        <f t="shared" si="0"/>
        <v>0</v>
      </c>
      <c r="L46">
        <f>SUMIF('库存（子SKU）'!$C:$C,$A46,'库存（子SKU）'!N:N)</f>
        <v>0</v>
      </c>
      <c r="M46">
        <f>SUMIF('库存（子SKU）'!$C:$C,$A46,'库存（子SKU）'!O:O)</f>
        <v>0</v>
      </c>
      <c r="N46">
        <f>SUMIF('库存（子SKU）'!$C:$C,$A46,'库存（子SKU）'!P:P)</f>
        <v>0</v>
      </c>
      <c r="O46">
        <f>SUMIF('库存（子SKU）'!$C:$C,$A46,'库存（子SKU）'!Q:Q)</f>
        <v>0</v>
      </c>
      <c r="P46">
        <f>SUMIF('库存（子SKU）'!$C:$C,$A46,'库存（子SKU）'!R:R)</f>
        <v>0</v>
      </c>
      <c r="Q46">
        <f>SUMIF('库存（子SKU）'!$C:$C,$A46,'库存（子SKU）'!S:S)</f>
        <v>0</v>
      </c>
      <c r="R46">
        <f>SUMIF('库存（子SKU）'!$C:$C,$A46,'库存（子SKU）'!T:T)</f>
        <v>0</v>
      </c>
      <c r="S46">
        <f>SUMIF('库存（子SKU）'!$C:$C,$A46,'库存（子SKU）'!U:U)</f>
        <v>0</v>
      </c>
      <c r="T46">
        <f>SUMIF('库存（子SKU）'!$C:$C,$A46,'库存（子SKU）'!V:V)</f>
        <v>0</v>
      </c>
      <c r="U46">
        <f>SUMIF('库存（子SKU）'!$C:$C,$A46,'库存（子SKU）'!W:W)</f>
        <v>0</v>
      </c>
      <c r="V46" s="23" t="str">
        <f t="shared" si="15"/>
        <v/>
      </c>
      <c r="W46" s="23" t="str">
        <f t="shared" si="16"/>
        <v/>
      </c>
      <c r="X46" s="23" t="str">
        <f t="shared" si="17"/>
        <v/>
      </c>
      <c r="Y46" s="23" t="str">
        <f t="shared" si="18"/>
        <v/>
      </c>
      <c r="Z46">
        <f>SUMIF('库存（子SKU）'!$C:$C,$A46,'库存（子SKU）'!AB:AB)</f>
        <v>0</v>
      </c>
      <c r="AA46">
        <f>SUMIF('库存（子SKU）'!$C:$C,$A46,'库存（子SKU）'!AC:AC)</f>
        <v>0</v>
      </c>
      <c r="AB46">
        <f>SUMIF('库存（子SKU）'!$C:$C,$A46,'库存（子SKU）'!AD:AD)</f>
        <v>0</v>
      </c>
      <c r="AC46">
        <f>SUMIF('库存（子SKU）'!$C:$C,$A46,'库存（子SKU）'!AE:AE)</f>
        <v>0</v>
      </c>
      <c r="AD46" s="23" t="str">
        <f t="shared" si="2"/>
        <v/>
      </c>
      <c r="AE46" s="23" t="str">
        <f t="shared" si="3"/>
        <v/>
      </c>
      <c r="AF46" s="23" t="str">
        <f t="shared" si="4"/>
        <v/>
      </c>
      <c r="AG46" s="23" t="str">
        <f t="shared" si="5"/>
        <v/>
      </c>
      <c r="AH46">
        <f>SUMIF('库存（子SKU）'!$C:$C,$A46,'库存（子SKU）'!AJ:AJ)</f>
        <v>0</v>
      </c>
      <c r="AI46">
        <f>SUMIF('库存（子SKU）'!$C:$C,$A46,'库存（子SKU）'!AK:AK)</f>
        <v>0</v>
      </c>
      <c r="AJ46">
        <f>SUMIF('库存（子SKU）'!$C:$C,$A46,'库存（子SKU）'!AL:AL)</f>
        <v>0</v>
      </c>
      <c r="AK46">
        <f>SUMIF('库存（子SKU）'!$C:$C,$A46,'库存（子SKU）'!AM:AM)</f>
        <v>0</v>
      </c>
      <c r="AL46" s="23" t="str">
        <f t="shared" si="6"/>
        <v/>
      </c>
      <c r="AM46" s="23" t="str">
        <f t="shared" si="7"/>
        <v/>
      </c>
      <c r="AN46" s="23" t="str">
        <f t="shared" si="8"/>
        <v/>
      </c>
      <c r="AO46" s="23" t="str">
        <f t="shared" si="9"/>
        <v/>
      </c>
      <c r="AP46" s="8">
        <f t="shared" si="10"/>
        <v>0</v>
      </c>
      <c r="AQ46" s="8">
        <f t="shared" si="11"/>
        <v>0</v>
      </c>
      <c r="AR46" s="8">
        <f t="shared" si="12"/>
        <v>0</v>
      </c>
      <c r="AS46" t="str">
        <f t="shared" si="13"/>
        <v>库存为0</v>
      </c>
      <c r="AT46" s="24" t="str">
        <f>IFERROR(时间!$B$4+AS46,"上周无销量")</f>
        <v>上周无销量</v>
      </c>
    </row>
    <row r="47" spans="1:46">
      <c r="A47" t="s">
        <v>1075</v>
      </c>
      <c r="B47" s="6">
        <f>SUMIF('库存（子SKU）'!$C:$C,$A47,'库存（子SKU）'!D:D)</f>
        <v>0</v>
      </c>
      <c r="C47" s="6">
        <f>SUMIF('库存（子SKU）'!$C:$C,$A47,'库存（子SKU）'!E:E)</f>
        <v>0</v>
      </c>
      <c r="D47" s="6">
        <f>SUMIF('库存（子SKU）'!$C:$C,$A47,'库存（子SKU）'!F:F)</f>
        <v>0</v>
      </c>
      <c r="E47" s="6">
        <f>SUMIF('库存（子SKU）'!$C:$C,$A47,'库存（子SKU）'!G:G)</f>
        <v>0</v>
      </c>
      <c r="F47" s="7" t="s">
        <v>54</v>
      </c>
      <c r="G47">
        <f>SUMIF('库存（子SKU）'!$C:$C,$A47,'库存（子SKU）'!I:I)</f>
        <v>0</v>
      </c>
      <c r="H47">
        <f>SUMIF('库存（子SKU）'!$C:$C,$A47,'库存（子SKU）'!J:J)</f>
        <v>0</v>
      </c>
      <c r="I47">
        <f>SUMIF('库存（子SKU）'!$C:$C,$A47,'库存（子SKU）'!K:K)</f>
        <v>0</v>
      </c>
      <c r="J47">
        <f>SUMIF('库存（子SKU）'!$C:$C,$A47,'库存（子SKU）'!L:L)</f>
        <v>0</v>
      </c>
      <c r="K47">
        <f t="shared" si="0"/>
        <v>0</v>
      </c>
      <c r="L47">
        <f>SUMIF('库存（子SKU）'!$C:$C,$A47,'库存（子SKU）'!N:N)</f>
        <v>0</v>
      </c>
      <c r="M47">
        <f>SUMIF('库存（子SKU）'!$C:$C,$A47,'库存（子SKU）'!O:O)</f>
        <v>0</v>
      </c>
      <c r="N47">
        <f>SUMIF('库存（子SKU）'!$C:$C,$A47,'库存（子SKU）'!P:P)</f>
        <v>0</v>
      </c>
      <c r="O47">
        <f>SUMIF('库存（子SKU）'!$C:$C,$A47,'库存（子SKU）'!Q:Q)</f>
        <v>0</v>
      </c>
      <c r="P47">
        <f>SUMIF('库存（子SKU）'!$C:$C,$A47,'库存（子SKU）'!R:R)</f>
        <v>0</v>
      </c>
      <c r="Q47">
        <f>SUMIF('库存（子SKU）'!$C:$C,$A47,'库存（子SKU）'!S:S)</f>
        <v>0</v>
      </c>
      <c r="R47">
        <f>SUMIF('库存（子SKU）'!$C:$C,$A47,'库存（子SKU）'!T:T)</f>
        <v>0</v>
      </c>
      <c r="S47">
        <f>SUMIF('库存（子SKU）'!$C:$C,$A47,'库存（子SKU）'!U:U)</f>
        <v>0</v>
      </c>
      <c r="T47">
        <f>SUMIF('库存（子SKU）'!$C:$C,$A47,'库存（子SKU）'!V:V)</f>
        <v>0</v>
      </c>
      <c r="U47">
        <f>SUMIF('库存（子SKU）'!$C:$C,$A47,'库存（子SKU）'!W:W)</f>
        <v>0</v>
      </c>
      <c r="V47" s="23" t="str">
        <f t="shared" si="15"/>
        <v/>
      </c>
      <c r="W47" s="23" t="str">
        <f t="shared" si="16"/>
        <v/>
      </c>
      <c r="X47" s="23" t="str">
        <f t="shared" si="17"/>
        <v/>
      </c>
      <c r="Y47" s="23" t="str">
        <f t="shared" si="18"/>
        <v/>
      </c>
      <c r="Z47">
        <f>SUMIF('库存（子SKU）'!$C:$C,$A47,'库存（子SKU）'!AB:AB)</f>
        <v>0</v>
      </c>
      <c r="AA47">
        <f>SUMIF('库存（子SKU）'!$C:$C,$A47,'库存（子SKU）'!AC:AC)</f>
        <v>0</v>
      </c>
      <c r="AB47">
        <f>SUMIF('库存（子SKU）'!$C:$C,$A47,'库存（子SKU）'!AD:AD)</f>
        <v>0</v>
      </c>
      <c r="AC47">
        <f>SUMIF('库存（子SKU）'!$C:$C,$A47,'库存（子SKU）'!AE:AE)</f>
        <v>0</v>
      </c>
      <c r="AD47" s="23" t="str">
        <f t="shared" si="2"/>
        <v/>
      </c>
      <c r="AE47" s="23" t="str">
        <f t="shared" si="3"/>
        <v/>
      </c>
      <c r="AF47" s="23" t="str">
        <f t="shared" si="4"/>
        <v/>
      </c>
      <c r="AG47" s="23" t="str">
        <f t="shared" si="5"/>
        <v/>
      </c>
      <c r="AH47">
        <f>SUMIF('库存（子SKU）'!$C:$C,$A47,'库存（子SKU）'!AJ:AJ)</f>
        <v>0</v>
      </c>
      <c r="AI47">
        <f>SUMIF('库存（子SKU）'!$C:$C,$A47,'库存（子SKU）'!AK:AK)</f>
        <v>0</v>
      </c>
      <c r="AJ47">
        <f>SUMIF('库存（子SKU）'!$C:$C,$A47,'库存（子SKU）'!AL:AL)</f>
        <v>0</v>
      </c>
      <c r="AK47">
        <f>SUMIF('库存（子SKU）'!$C:$C,$A47,'库存（子SKU）'!AM:AM)</f>
        <v>0</v>
      </c>
      <c r="AL47" s="23" t="str">
        <f t="shared" si="6"/>
        <v/>
      </c>
      <c r="AM47" s="23" t="str">
        <f t="shared" si="7"/>
        <v/>
      </c>
      <c r="AN47" s="23" t="str">
        <f t="shared" si="8"/>
        <v/>
      </c>
      <c r="AO47" s="23" t="str">
        <f t="shared" si="9"/>
        <v/>
      </c>
      <c r="AP47" s="8">
        <f t="shared" si="10"/>
        <v>0</v>
      </c>
      <c r="AQ47" s="8">
        <f t="shared" si="11"/>
        <v>0</v>
      </c>
      <c r="AR47" s="8">
        <f t="shared" si="12"/>
        <v>0</v>
      </c>
      <c r="AS47" t="str">
        <f t="shared" si="13"/>
        <v>库存为0</v>
      </c>
      <c r="AT47" s="24" t="str">
        <f>IFERROR(时间!$B$4+AS47,"上周无销量")</f>
        <v>上周无销量</v>
      </c>
    </row>
    <row r="48" spans="1:46">
      <c r="A48" t="s">
        <v>1159</v>
      </c>
      <c r="B48" s="6">
        <f>SUMIF('库存（子SKU）'!$C:$C,$A48,'库存（子SKU）'!D:D)</f>
        <v>0</v>
      </c>
      <c r="C48" s="6">
        <f>SUMIF('库存（子SKU）'!$C:$C,$A48,'库存（子SKU）'!E:E)</f>
        <v>0</v>
      </c>
      <c r="D48" s="6">
        <f>SUMIF('库存（子SKU）'!$C:$C,$A48,'库存（子SKU）'!F:F)</f>
        <v>0</v>
      </c>
      <c r="E48" s="6">
        <f>SUMIF('库存（子SKU）'!$C:$C,$A48,'库存（子SKU）'!G:G)</f>
        <v>0</v>
      </c>
      <c r="F48" s="7" t="s">
        <v>54</v>
      </c>
      <c r="G48">
        <f>SUMIF('库存（子SKU）'!$C:$C,$A48,'库存（子SKU）'!I:I)</f>
        <v>8</v>
      </c>
      <c r="H48">
        <f>SUMIF('库存（子SKU）'!$C:$C,$A48,'库存（子SKU）'!J:J)</f>
        <v>0</v>
      </c>
      <c r="I48">
        <f>SUMIF('库存（子SKU）'!$C:$C,$A48,'库存（子SKU）'!K:K)</f>
        <v>0</v>
      </c>
      <c r="J48">
        <f>SUMIF('库存（子SKU）'!$C:$C,$A48,'库存（子SKU）'!L:L)</f>
        <v>0</v>
      </c>
      <c r="K48">
        <f t="shared" si="0"/>
        <v>8</v>
      </c>
      <c r="L48">
        <f>SUMIF('库存（子SKU）'!$C:$C,$A48,'库存（子SKU）'!N:N)</f>
        <v>0</v>
      </c>
      <c r="M48">
        <f>SUMIF('库存（子SKU）'!$C:$C,$A48,'库存（子SKU）'!O:O)</f>
        <v>8</v>
      </c>
      <c r="N48">
        <f>SUMIF('库存（子SKU）'!$C:$C,$A48,'库存（子SKU）'!P:P)</f>
        <v>2</v>
      </c>
      <c r="O48">
        <f>SUMIF('库存（子SKU）'!$C:$C,$A48,'库存（子SKU）'!Q:Q)</f>
        <v>8</v>
      </c>
      <c r="P48">
        <f>SUMIF('库存（子SKU）'!$C:$C,$A48,'库存（子SKU）'!R:R)</f>
        <v>7</v>
      </c>
      <c r="Q48">
        <f>SUMIF('库存（子SKU）'!$C:$C,$A48,'库存（子SKU）'!S:S)</f>
        <v>1</v>
      </c>
      <c r="R48">
        <f>SUMIF('库存（子SKU）'!$C:$C,$A48,'库存（子SKU）'!T:T)</f>
        <v>1</v>
      </c>
      <c r="S48">
        <f>SUMIF('库存（子SKU）'!$C:$C,$A48,'库存（子SKU）'!U:U)</f>
        <v>0</v>
      </c>
      <c r="T48">
        <f>SUMIF('库存（子SKU）'!$C:$C,$A48,'库存（子SKU）'!V:V)</f>
        <v>0</v>
      </c>
      <c r="U48">
        <f>SUMIF('库存（子SKU）'!$C:$C,$A48,'库存（子SKU）'!W:W)</f>
        <v>0</v>
      </c>
      <c r="V48" s="23">
        <f t="shared" si="15"/>
        <v>0.5</v>
      </c>
      <c r="W48" s="23">
        <f t="shared" si="16"/>
        <v>0</v>
      </c>
      <c r="X48" s="23">
        <f t="shared" si="17"/>
        <v>0</v>
      </c>
      <c r="Y48" s="23">
        <f t="shared" si="18"/>
        <v>0</v>
      </c>
      <c r="Z48">
        <f>SUMIF('库存（子SKU）'!$C:$C,$A48,'库存（子SKU）'!AB:AB)</f>
        <v>0.02</v>
      </c>
      <c r="AA48">
        <f>SUMIF('库存（子SKU）'!$C:$C,$A48,'库存（子SKU）'!AC:AC)</f>
        <v>0</v>
      </c>
      <c r="AB48">
        <f>SUMIF('库存（子SKU）'!$C:$C,$A48,'库存（子SKU）'!AD:AD)</f>
        <v>0</v>
      </c>
      <c r="AC48">
        <f>SUMIF('库存（子SKU）'!$C:$C,$A48,'库存（子SKU）'!AE:AE)</f>
        <v>0</v>
      </c>
      <c r="AD48" s="23" t="str">
        <f t="shared" si="2"/>
        <v>无销量广告费为0.02</v>
      </c>
      <c r="AE48" s="23" t="str">
        <f t="shared" si="3"/>
        <v/>
      </c>
      <c r="AF48" s="23" t="str">
        <f t="shared" si="4"/>
        <v/>
      </c>
      <c r="AG48" s="23" t="str">
        <f t="shared" si="5"/>
        <v/>
      </c>
      <c r="AH48">
        <f>SUMIF('库存（子SKU）'!$C:$C,$A48,'库存（子SKU）'!AJ:AJ)</f>
        <v>0</v>
      </c>
      <c r="AI48">
        <f>SUMIF('库存（子SKU）'!$C:$C,$A48,'库存（子SKU）'!AK:AK)</f>
        <v>1</v>
      </c>
      <c r="AJ48">
        <f>SUMIF('库存（子SKU）'!$C:$C,$A48,'库存（子SKU）'!AL:AL)</f>
        <v>0</v>
      </c>
      <c r="AK48">
        <f>SUMIF('库存（子SKU）'!$C:$C,$A48,'库存（子SKU）'!AM:AM)</f>
        <v>0</v>
      </c>
      <c r="AL48" s="23" t="str">
        <f t="shared" si="6"/>
        <v/>
      </c>
      <c r="AM48" s="23">
        <f t="shared" si="7"/>
        <v>0</v>
      </c>
      <c r="AN48" s="23" t="str">
        <f t="shared" si="8"/>
        <v/>
      </c>
      <c r="AO48" s="23" t="str">
        <f t="shared" si="9"/>
        <v/>
      </c>
      <c r="AP48" s="8">
        <f t="shared" si="10"/>
        <v>0</v>
      </c>
      <c r="AQ48" s="8">
        <f t="shared" si="11"/>
        <v>0</v>
      </c>
      <c r="AR48" s="8">
        <f t="shared" si="12"/>
        <v>8</v>
      </c>
      <c r="AS48" t="str">
        <f t="shared" si="13"/>
        <v>库存为8</v>
      </c>
      <c r="AT48" s="24" t="str">
        <f>IFERROR(时间!$B$4+AS48,"上周无销量")</f>
        <v>上周无销量</v>
      </c>
    </row>
    <row r="49" spans="1:46">
      <c r="A49" t="s">
        <v>1164</v>
      </c>
      <c r="B49" s="6">
        <f>SUMIF('库存（子SKU）'!$C:$C,$A49,'库存（子SKU）'!D:D)</f>
        <v>0</v>
      </c>
      <c r="C49" s="6">
        <f>SUMIF('库存（子SKU）'!$C:$C,$A49,'库存（子SKU）'!E:E)</f>
        <v>0</v>
      </c>
      <c r="D49" s="6">
        <f>SUMIF('库存（子SKU）'!$C:$C,$A49,'库存（子SKU）'!F:F)</f>
        <v>0</v>
      </c>
      <c r="E49" s="6">
        <f>SUMIF('库存（子SKU）'!$C:$C,$A49,'库存（子SKU）'!G:G)</f>
        <v>0</v>
      </c>
      <c r="F49" s="7" t="s">
        <v>54</v>
      </c>
      <c r="G49">
        <f>SUMIF('库存（子SKU）'!$C:$C,$A49,'库存（子SKU）'!I:I)</f>
        <v>15</v>
      </c>
      <c r="H49">
        <f>SUMIF('库存（子SKU）'!$C:$C,$A49,'库存（子SKU）'!J:J)</f>
        <v>0</v>
      </c>
      <c r="I49">
        <f>SUMIF('库存（子SKU）'!$C:$C,$A49,'库存（子SKU）'!K:K)</f>
        <v>0</v>
      </c>
      <c r="J49">
        <f>SUMIF('库存（子SKU）'!$C:$C,$A49,'库存（子SKU）'!L:L)</f>
        <v>0</v>
      </c>
      <c r="K49">
        <f t="shared" si="0"/>
        <v>15</v>
      </c>
      <c r="L49">
        <f>SUMIF('库存（子SKU）'!$C:$C,$A49,'库存（子SKU）'!N:N)</f>
        <v>0</v>
      </c>
      <c r="M49">
        <f>SUMIF('库存（子SKU）'!$C:$C,$A49,'库存（子SKU）'!O:O)</f>
        <v>13</v>
      </c>
      <c r="N49">
        <f>SUMIF('库存（子SKU）'!$C:$C,$A49,'库存（子SKU）'!P:P)</f>
        <v>12</v>
      </c>
      <c r="O49">
        <f>SUMIF('库存（子SKU）'!$C:$C,$A49,'库存（子SKU）'!Q:Q)</f>
        <v>156</v>
      </c>
      <c r="P49">
        <f>SUMIF('库存（子SKU）'!$C:$C,$A49,'库存（子SKU）'!R:R)</f>
        <v>1282</v>
      </c>
      <c r="Q49">
        <f>SUMIF('库存（子SKU）'!$C:$C,$A49,'库存（子SKU）'!S:S)</f>
        <v>388</v>
      </c>
      <c r="R49">
        <f>SUMIF('库存（子SKU）'!$C:$C,$A49,'库存（子SKU）'!T:T)</f>
        <v>0</v>
      </c>
      <c r="S49">
        <f>SUMIF('库存（子SKU）'!$C:$C,$A49,'库存（子SKU）'!U:U)</f>
        <v>1</v>
      </c>
      <c r="T49">
        <f>SUMIF('库存（子SKU）'!$C:$C,$A49,'库存（子SKU）'!V:V)</f>
        <v>5</v>
      </c>
      <c r="U49">
        <f>SUMIF('库存（子SKU）'!$C:$C,$A49,'库存（子SKU）'!W:W)</f>
        <v>2</v>
      </c>
      <c r="V49" s="23">
        <f t="shared" si="15"/>
        <v>0</v>
      </c>
      <c r="W49" s="23">
        <f t="shared" si="16"/>
        <v>0.00641025641025641</v>
      </c>
      <c r="X49" s="23">
        <f t="shared" si="17"/>
        <v>0.00390015600624025</v>
      </c>
      <c r="Y49" s="23">
        <f t="shared" si="18"/>
        <v>0.00515463917525773</v>
      </c>
      <c r="Z49">
        <f>SUMIF('库存（子SKU）'!$C:$C,$A49,'库存（子SKU）'!AB:AB)</f>
        <v>0</v>
      </c>
      <c r="AA49">
        <f>SUMIF('库存（子SKU）'!$C:$C,$A49,'库存（子SKU）'!AC:AC)</f>
        <v>0.22</v>
      </c>
      <c r="AB49">
        <f>SUMIF('库存（子SKU）'!$C:$C,$A49,'库存（子SKU）'!AD:AD)</f>
        <v>0.94</v>
      </c>
      <c r="AC49">
        <f>SUMIF('库存（子SKU）'!$C:$C,$A49,'库存（子SKU）'!AE:AE)</f>
        <v>0.46</v>
      </c>
      <c r="AD49" s="23" t="str">
        <f t="shared" si="2"/>
        <v/>
      </c>
      <c r="AE49" s="23" t="str">
        <f t="shared" si="3"/>
        <v>无销量广告费为0.22</v>
      </c>
      <c r="AF49" s="23" t="str">
        <f t="shared" si="4"/>
        <v>无销量广告费为0.94</v>
      </c>
      <c r="AG49" s="23" t="str">
        <f t="shared" si="5"/>
        <v>无销量广告费为0.46</v>
      </c>
      <c r="AH49">
        <f>SUMIF('库存（子SKU）'!$C:$C,$A49,'库存（子SKU）'!AJ:AJ)</f>
        <v>1</v>
      </c>
      <c r="AI49">
        <f>SUMIF('库存（子SKU）'!$C:$C,$A49,'库存（子SKU）'!AK:AK)</f>
        <v>2</v>
      </c>
      <c r="AJ49">
        <f>SUMIF('库存（子SKU）'!$C:$C,$A49,'库存（子SKU）'!AL:AL)</f>
        <v>0</v>
      </c>
      <c r="AK49">
        <f>SUMIF('库存（子SKU）'!$C:$C,$A49,'库存（子SKU）'!AM:AM)</f>
        <v>1</v>
      </c>
      <c r="AL49" s="23">
        <f t="shared" si="6"/>
        <v>0</v>
      </c>
      <c r="AM49" s="23">
        <f t="shared" si="7"/>
        <v>0</v>
      </c>
      <c r="AN49" s="23" t="str">
        <f t="shared" si="8"/>
        <v/>
      </c>
      <c r="AO49" s="23">
        <f t="shared" si="9"/>
        <v>0</v>
      </c>
      <c r="AP49" s="8">
        <f t="shared" si="10"/>
        <v>0</v>
      </c>
      <c r="AQ49" s="8">
        <f t="shared" si="11"/>
        <v>0</v>
      </c>
      <c r="AR49" s="8">
        <f t="shared" si="12"/>
        <v>15</v>
      </c>
      <c r="AS49" t="str">
        <f t="shared" si="13"/>
        <v>库存为15</v>
      </c>
      <c r="AT49" s="24" t="str">
        <f>IFERROR(时间!$B$4+AS49,"上周无销量")</f>
        <v>上周无销量</v>
      </c>
    </row>
    <row r="50" spans="1:46">
      <c r="A50" t="s">
        <v>1174</v>
      </c>
      <c r="B50" s="6">
        <f>SUMIF('库存（子SKU）'!$C:$C,$A50,'库存（子SKU）'!D:D)</f>
        <v>1</v>
      </c>
      <c r="C50" s="6">
        <f>SUMIF('库存（子SKU）'!$C:$C,$A50,'库存（子SKU）'!E:E)</f>
        <v>0</v>
      </c>
      <c r="D50" s="6">
        <f>SUMIF('库存（子SKU）'!$C:$C,$A50,'库存（子SKU）'!F:F)</f>
        <v>1</v>
      </c>
      <c r="E50" s="6">
        <f>SUMIF('库存（子SKU）'!$C:$C,$A50,'库存（子SKU）'!G:G)</f>
        <v>0</v>
      </c>
      <c r="F50" s="7">
        <v>25.99</v>
      </c>
      <c r="G50">
        <f>SUMIF('库存（子SKU）'!$C:$C,$A50,'库存（子SKU）'!I:I)</f>
        <v>16</v>
      </c>
      <c r="H50">
        <f>SUMIF('库存（子SKU）'!$C:$C,$A50,'库存（子SKU）'!J:J)</f>
        <v>0</v>
      </c>
      <c r="I50">
        <f>SUMIF('库存（子SKU）'!$C:$C,$A50,'库存（子SKU）'!K:K)</f>
        <v>0</v>
      </c>
      <c r="J50">
        <f>SUMIF('库存（子SKU）'!$C:$C,$A50,'库存（子SKU）'!L:L)</f>
        <v>0</v>
      </c>
      <c r="K50">
        <f t="shared" si="0"/>
        <v>16</v>
      </c>
      <c r="L50">
        <f>SUMIF('库存（子SKU）'!$C:$C,$A50,'库存（子SKU）'!N:N)</f>
        <v>0</v>
      </c>
      <c r="M50">
        <f>SUMIF('库存（子SKU）'!$C:$C,$A50,'库存（子SKU）'!O:O)</f>
        <v>16</v>
      </c>
      <c r="N50">
        <f>SUMIF('库存（子SKU）'!$C:$C,$A50,'库存（子SKU）'!P:P)</f>
        <v>53</v>
      </c>
      <c r="O50">
        <f>SUMIF('库存（子SKU）'!$C:$C,$A50,'库存（子SKU）'!Q:Q)</f>
        <v>75</v>
      </c>
      <c r="P50">
        <f>SUMIF('库存（子SKU）'!$C:$C,$A50,'库存（子SKU）'!R:R)</f>
        <v>2257</v>
      </c>
      <c r="Q50">
        <f>SUMIF('库存（子SKU）'!$C:$C,$A50,'库存（子SKU）'!S:S)</f>
        <v>14067</v>
      </c>
      <c r="R50">
        <f>SUMIF('库存（子SKU）'!$C:$C,$A50,'库存（子SKU）'!T:T)</f>
        <v>0</v>
      </c>
      <c r="S50">
        <f>SUMIF('库存（子SKU）'!$C:$C,$A50,'库存（子SKU）'!U:U)</f>
        <v>0</v>
      </c>
      <c r="T50">
        <f>SUMIF('库存（子SKU）'!$C:$C,$A50,'库存（子SKU）'!V:V)</f>
        <v>3</v>
      </c>
      <c r="U50">
        <f>SUMIF('库存（子SKU）'!$C:$C,$A50,'库存（子SKU）'!W:W)</f>
        <v>19</v>
      </c>
      <c r="V50" s="23">
        <f t="shared" si="15"/>
        <v>0</v>
      </c>
      <c r="W50" s="23">
        <f t="shared" si="16"/>
        <v>0</v>
      </c>
      <c r="X50" s="23">
        <f t="shared" si="17"/>
        <v>0.00132919805050953</v>
      </c>
      <c r="Y50" s="23">
        <f t="shared" si="18"/>
        <v>0.00135067889386507</v>
      </c>
      <c r="Z50">
        <f>SUMIF('库存（子SKU）'!$C:$C,$A50,'库存（子SKU）'!AB:AB)</f>
        <v>0</v>
      </c>
      <c r="AA50">
        <f>SUMIF('库存（子SKU）'!$C:$C,$A50,'库存（子SKU）'!AC:AC)</f>
        <v>0</v>
      </c>
      <c r="AB50">
        <f>SUMIF('库存（子SKU）'!$C:$C,$A50,'库存（子SKU）'!AD:AD)</f>
        <v>0.73</v>
      </c>
      <c r="AC50">
        <f>SUMIF('库存（子SKU）'!$C:$C,$A50,'库存（子SKU）'!AE:AE)</f>
        <v>4.19</v>
      </c>
      <c r="AD50" s="23">
        <f t="shared" si="2"/>
        <v>0</v>
      </c>
      <c r="AE50" s="23" t="str">
        <f t="shared" si="3"/>
        <v/>
      </c>
      <c r="AF50" s="23">
        <f t="shared" si="4"/>
        <v>0.0280877260484802</v>
      </c>
      <c r="AG50" s="23" t="str">
        <f t="shared" si="5"/>
        <v>无销量广告费为4.19</v>
      </c>
      <c r="AH50">
        <f>SUMIF('库存（子SKU）'!$C:$C,$A50,'库存（子SKU）'!AJ:AJ)</f>
        <v>3</v>
      </c>
      <c r="AI50">
        <f>SUMIF('库存（子SKU）'!$C:$C,$A50,'库存（子SKU）'!AK:AK)</f>
        <v>7</v>
      </c>
      <c r="AJ50">
        <f>SUMIF('库存（子SKU）'!$C:$C,$A50,'库存（子SKU）'!AL:AL)</f>
        <v>3</v>
      </c>
      <c r="AK50">
        <f>SUMIF('库存（子SKU）'!$C:$C,$A50,'库存（子SKU）'!AM:AM)</f>
        <v>15</v>
      </c>
      <c r="AL50" s="23">
        <f t="shared" si="6"/>
        <v>0.333333333333333</v>
      </c>
      <c r="AM50" s="23">
        <f t="shared" si="7"/>
        <v>0</v>
      </c>
      <c r="AN50" s="23">
        <f t="shared" si="8"/>
        <v>0.333333333333333</v>
      </c>
      <c r="AO50" s="23">
        <f t="shared" si="9"/>
        <v>0</v>
      </c>
      <c r="AP50" s="8">
        <f t="shared" si="10"/>
        <v>0.142857142857143</v>
      </c>
      <c r="AQ50" s="8">
        <f t="shared" si="11"/>
        <v>8.57142857142857</v>
      </c>
      <c r="AR50" s="8">
        <f t="shared" si="12"/>
        <v>7.42857142857143</v>
      </c>
      <c r="AS50">
        <f t="shared" si="13"/>
        <v>112</v>
      </c>
      <c r="AT50" s="24">
        <f>IFERROR(时间!$B$4+AS50,"上周无销量")</f>
        <v>43409</v>
      </c>
    </row>
    <row r="51" spans="1:46">
      <c r="A51" t="s">
        <v>1195</v>
      </c>
      <c r="B51" s="6">
        <f>SUMIF('库存（子SKU）'!$C:$C,$A51,'库存（子SKU）'!D:D)</f>
        <v>1</v>
      </c>
      <c r="C51" s="6">
        <f>SUMIF('库存（子SKU）'!$C:$C,$A51,'库存（子SKU）'!E:E)</f>
        <v>0</v>
      </c>
      <c r="D51" s="6">
        <f>SUMIF('库存（子SKU）'!$C:$C,$A51,'库存（子SKU）'!F:F)</f>
        <v>0</v>
      </c>
      <c r="E51" s="6">
        <f>SUMIF('库存（子SKU）'!$C:$C,$A51,'库存（子SKU）'!G:G)</f>
        <v>0</v>
      </c>
      <c r="F51" s="7">
        <v>13.99</v>
      </c>
      <c r="G51">
        <f>SUMIF('库存（子SKU）'!$C:$C,$A51,'库存（子SKU）'!I:I)</f>
        <v>23</v>
      </c>
      <c r="H51">
        <f>SUMIF('库存（子SKU）'!$C:$C,$A51,'库存（子SKU）'!J:J)</f>
        <v>0</v>
      </c>
      <c r="I51">
        <f>SUMIF('库存（子SKU）'!$C:$C,$A51,'库存（子SKU）'!K:K)</f>
        <v>0</v>
      </c>
      <c r="J51">
        <f>SUMIF('库存（子SKU）'!$C:$C,$A51,'库存（子SKU）'!L:L)</f>
        <v>0</v>
      </c>
      <c r="K51">
        <f t="shared" si="0"/>
        <v>23</v>
      </c>
      <c r="L51">
        <f>SUMIF('库存（子SKU）'!$C:$C,$A51,'库存（子SKU）'!N:N)</f>
        <v>0</v>
      </c>
      <c r="M51">
        <f>SUMIF('库存（子SKU）'!$C:$C,$A51,'库存（子SKU）'!O:O)</f>
        <v>0</v>
      </c>
      <c r="N51">
        <f>SUMIF('库存（子SKU）'!$C:$C,$A51,'库存（子SKU）'!P:P)</f>
        <v>0</v>
      </c>
      <c r="O51">
        <f>SUMIF('库存（子SKU）'!$C:$C,$A51,'库存（子SKU）'!Q:Q)</f>
        <v>0</v>
      </c>
      <c r="P51">
        <f>SUMIF('库存（子SKU）'!$C:$C,$A51,'库存（子SKU）'!R:R)</f>
        <v>0</v>
      </c>
      <c r="Q51">
        <f>SUMIF('库存（子SKU）'!$C:$C,$A51,'库存（子SKU）'!S:S)</f>
        <v>0</v>
      </c>
      <c r="R51">
        <f>SUMIF('库存（子SKU）'!$C:$C,$A51,'库存（子SKU）'!T:T)</f>
        <v>0</v>
      </c>
      <c r="S51">
        <f>SUMIF('库存（子SKU）'!$C:$C,$A51,'库存（子SKU）'!U:U)</f>
        <v>0</v>
      </c>
      <c r="T51">
        <f>SUMIF('库存（子SKU）'!$C:$C,$A51,'库存（子SKU）'!V:V)</f>
        <v>0</v>
      </c>
      <c r="U51">
        <f>SUMIF('库存（子SKU）'!$C:$C,$A51,'库存（子SKU）'!W:W)</f>
        <v>0</v>
      </c>
      <c r="V51" s="23" t="str">
        <f t="shared" si="15"/>
        <v/>
      </c>
      <c r="W51" s="23" t="str">
        <f t="shared" si="16"/>
        <v/>
      </c>
      <c r="X51" s="23" t="str">
        <f t="shared" si="17"/>
        <v/>
      </c>
      <c r="Y51" s="23" t="str">
        <f t="shared" si="18"/>
        <v/>
      </c>
      <c r="Z51">
        <f>SUMIF('库存（子SKU）'!$C:$C,$A51,'库存（子SKU）'!AB:AB)</f>
        <v>0</v>
      </c>
      <c r="AA51">
        <f>SUMIF('库存（子SKU）'!$C:$C,$A51,'库存（子SKU）'!AC:AC)</f>
        <v>0</v>
      </c>
      <c r="AB51">
        <f>SUMIF('库存（子SKU）'!$C:$C,$A51,'库存（子SKU）'!AD:AD)</f>
        <v>0</v>
      </c>
      <c r="AC51">
        <f>SUMIF('库存（子SKU）'!$C:$C,$A51,'库存（子SKU）'!AE:AE)</f>
        <v>0</v>
      </c>
      <c r="AD51" s="23">
        <f t="shared" si="2"/>
        <v>0</v>
      </c>
      <c r="AE51" s="23" t="str">
        <f t="shared" si="3"/>
        <v/>
      </c>
      <c r="AF51" s="23" t="str">
        <f t="shared" si="4"/>
        <v/>
      </c>
      <c r="AG51" s="23" t="str">
        <f t="shared" si="5"/>
        <v/>
      </c>
      <c r="AH51">
        <f>SUMIF('库存（子SKU）'!$C:$C,$A51,'库存（子SKU）'!AJ:AJ)</f>
        <v>3</v>
      </c>
      <c r="AI51">
        <f>SUMIF('库存（子SKU）'!$C:$C,$A51,'库存（子SKU）'!AK:AK)</f>
        <v>0</v>
      </c>
      <c r="AJ51">
        <f>SUMIF('库存（子SKU）'!$C:$C,$A51,'库存（子SKU）'!AL:AL)</f>
        <v>0</v>
      </c>
      <c r="AK51">
        <f>SUMIF('库存（子SKU）'!$C:$C,$A51,'库存（子SKU）'!AM:AM)</f>
        <v>0</v>
      </c>
      <c r="AL51" s="23">
        <f t="shared" si="6"/>
        <v>0.333333333333333</v>
      </c>
      <c r="AM51" s="23" t="str">
        <f t="shared" si="7"/>
        <v/>
      </c>
      <c r="AN51" s="23" t="str">
        <f t="shared" si="8"/>
        <v/>
      </c>
      <c r="AO51" s="23" t="str">
        <f t="shared" si="9"/>
        <v/>
      </c>
      <c r="AP51" s="8">
        <f t="shared" si="10"/>
        <v>0.142857142857143</v>
      </c>
      <c r="AQ51" s="8">
        <f t="shared" si="11"/>
        <v>8.57142857142857</v>
      </c>
      <c r="AR51" s="8">
        <f t="shared" si="12"/>
        <v>14.4285714285714</v>
      </c>
      <c r="AS51">
        <f t="shared" si="13"/>
        <v>161</v>
      </c>
      <c r="AT51" s="24">
        <f>IFERROR(时间!$B$4+AS51,"上周无销量")</f>
        <v>43458</v>
      </c>
    </row>
    <row r="52" spans="1:46">
      <c r="A52" t="s">
        <v>1280</v>
      </c>
      <c r="B52" s="6">
        <f>SUMIF('库存（子SKU）'!$C:$C,$A52,'库存（子SKU）'!D:D)</f>
        <v>0</v>
      </c>
      <c r="C52" s="6">
        <f>SUMIF('库存（子SKU）'!$C:$C,$A52,'库存（子SKU）'!E:E)</f>
        <v>0</v>
      </c>
      <c r="D52" s="6">
        <f>SUMIF('库存（子SKU）'!$C:$C,$A52,'库存（子SKU）'!F:F)</f>
        <v>1</v>
      </c>
      <c r="E52" s="6">
        <f>SUMIF('库存（子SKU）'!$C:$C,$A52,'库存（子SKU）'!G:G)</f>
        <v>1</v>
      </c>
      <c r="F52" s="7">
        <v>10.495</v>
      </c>
      <c r="G52">
        <f>SUMIF('库存（子SKU）'!$C:$C,$A52,'库存（子SKU）'!I:I)</f>
        <v>2</v>
      </c>
      <c r="H52">
        <f>SUMIF('库存（子SKU）'!$C:$C,$A52,'库存（子SKU）'!J:J)</f>
        <v>0</v>
      </c>
      <c r="I52">
        <f>SUMIF('库存（子SKU）'!$C:$C,$A52,'库存（子SKU）'!K:K)</f>
        <v>0</v>
      </c>
      <c r="J52">
        <f>SUMIF('库存（子SKU）'!$C:$C,$A52,'库存（子SKU）'!L:L)</f>
        <v>0</v>
      </c>
      <c r="K52">
        <f t="shared" si="0"/>
        <v>2</v>
      </c>
      <c r="L52">
        <f>SUMIF('库存（子SKU）'!$C:$C,$A52,'库存（子SKU）'!N:N)</f>
        <v>0</v>
      </c>
      <c r="M52">
        <f>SUMIF('库存（子SKU）'!$C:$C,$A52,'库存（子SKU）'!O:O)</f>
        <v>0</v>
      </c>
      <c r="N52">
        <f>SUMIF('库存（子SKU）'!$C:$C,$A52,'库存（子SKU）'!P:P)</f>
        <v>0</v>
      </c>
      <c r="O52">
        <f>SUMIF('库存（子SKU）'!$C:$C,$A52,'库存（子SKU）'!Q:Q)</f>
        <v>0</v>
      </c>
      <c r="P52">
        <f>SUMIF('库存（子SKU）'!$C:$C,$A52,'库存（子SKU）'!R:R)</f>
        <v>0</v>
      </c>
      <c r="Q52">
        <f>SUMIF('库存（子SKU）'!$C:$C,$A52,'库存（子SKU）'!S:S)</f>
        <v>0</v>
      </c>
      <c r="R52">
        <f>SUMIF('库存（子SKU）'!$C:$C,$A52,'库存（子SKU）'!T:T)</f>
        <v>0</v>
      </c>
      <c r="S52">
        <f>SUMIF('库存（子SKU）'!$C:$C,$A52,'库存（子SKU）'!U:U)</f>
        <v>0</v>
      </c>
      <c r="T52">
        <f>SUMIF('库存（子SKU）'!$C:$C,$A52,'库存（子SKU）'!V:V)</f>
        <v>0</v>
      </c>
      <c r="U52">
        <f>SUMIF('库存（子SKU）'!$C:$C,$A52,'库存（子SKU）'!W:W)</f>
        <v>0</v>
      </c>
      <c r="V52" s="23" t="str">
        <f t="shared" si="15"/>
        <v/>
      </c>
      <c r="W52" s="23" t="str">
        <f t="shared" si="16"/>
        <v/>
      </c>
      <c r="X52" s="23" t="str">
        <f t="shared" si="17"/>
        <v/>
      </c>
      <c r="Y52" s="23" t="str">
        <f t="shared" si="18"/>
        <v/>
      </c>
      <c r="Z52">
        <f>SUMIF('库存（子SKU）'!$C:$C,$A52,'库存（子SKU）'!AB:AB)</f>
        <v>0</v>
      </c>
      <c r="AA52">
        <f>SUMIF('库存（子SKU）'!$C:$C,$A52,'库存（子SKU）'!AC:AC)</f>
        <v>0</v>
      </c>
      <c r="AB52">
        <f>SUMIF('库存（子SKU）'!$C:$C,$A52,'库存（子SKU）'!AD:AD)</f>
        <v>0</v>
      </c>
      <c r="AC52">
        <f>SUMIF('库存（子SKU）'!$C:$C,$A52,'库存（子SKU）'!AE:AE)</f>
        <v>0</v>
      </c>
      <c r="AD52" s="23" t="str">
        <f t="shared" si="2"/>
        <v/>
      </c>
      <c r="AE52" s="23" t="str">
        <f t="shared" si="3"/>
        <v/>
      </c>
      <c r="AF52" s="23">
        <f t="shared" si="4"/>
        <v>0</v>
      </c>
      <c r="AG52" s="23">
        <f t="shared" si="5"/>
        <v>0</v>
      </c>
      <c r="AH52">
        <f>SUMIF('库存（子SKU）'!$C:$C,$A52,'库存（子SKU）'!AJ:AJ)</f>
        <v>1</v>
      </c>
      <c r="AI52">
        <f>SUMIF('库存（子SKU）'!$C:$C,$A52,'库存（子SKU）'!AK:AK)</f>
        <v>8</v>
      </c>
      <c r="AJ52">
        <f>SUMIF('库存（子SKU）'!$C:$C,$A52,'库存（子SKU）'!AL:AL)</f>
        <v>3</v>
      </c>
      <c r="AK52">
        <f>SUMIF('库存（子SKU）'!$C:$C,$A52,'库存（子SKU）'!AM:AM)</f>
        <v>1</v>
      </c>
      <c r="AL52" s="23">
        <f t="shared" si="6"/>
        <v>0</v>
      </c>
      <c r="AM52" s="23">
        <f t="shared" si="7"/>
        <v>0</v>
      </c>
      <c r="AN52" s="23">
        <f t="shared" si="8"/>
        <v>0.333333333333333</v>
      </c>
      <c r="AO52" s="23">
        <f t="shared" si="9"/>
        <v>1</v>
      </c>
      <c r="AP52" s="8">
        <f t="shared" si="10"/>
        <v>0</v>
      </c>
      <c r="AQ52" s="8">
        <f t="shared" si="11"/>
        <v>0</v>
      </c>
      <c r="AR52" s="8">
        <f t="shared" si="12"/>
        <v>2</v>
      </c>
      <c r="AS52" t="str">
        <f t="shared" si="13"/>
        <v>库存为2</v>
      </c>
      <c r="AT52" s="24" t="str">
        <f>IFERROR(时间!$B$4+AS52,"上周无销量")</f>
        <v>上周无销量</v>
      </c>
    </row>
    <row r="53" spans="1:46">
      <c r="A53" t="s">
        <v>1297</v>
      </c>
      <c r="B53" s="6">
        <f>SUMIF('库存（子SKU）'!$C:$C,$A53,'库存（子SKU）'!D:D)</f>
        <v>0</v>
      </c>
      <c r="C53" s="6">
        <f>SUMIF('库存（子SKU）'!$C:$C,$A53,'库存（子SKU）'!E:E)</f>
        <v>0</v>
      </c>
      <c r="D53" s="6">
        <f>SUMIF('库存（子SKU）'!$C:$C,$A53,'库存（子SKU）'!F:F)</f>
        <v>0</v>
      </c>
      <c r="E53" s="6">
        <f>SUMIF('库存（子SKU）'!$C:$C,$A53,'库存（子SKU）'!G:G)</f>
        <v>0</v>
      </c>
      <c r="F53" s="7" t="s">
        <v>54</v>
      </c>
      <c r="G53">
        <f>SUMIF('库存（子SKU）'!$C:$C,$A53,'库存（子SKU）'!I:I)</f>
        <v>0</v>
      </c>
      <c r="H53">
        <f>SUMIF('库存（子SKU）'!$C:$C,$A53,'库存（子SKU）'!J:J)</f>
        <v>0</v>
      </c>
      <c r="I53">
        <f>SUMIF('库存（子SKU）'!$C:$C,$A53,'库存（子SKU）'!K:K)</f>
        <v>0</v>
      </c>
      <c r="J53">
        <f>SUMIF('库存（子SKU）'!$C:$C,$A53,'库存（子SKU）'!L:L)</f>
        <v>0</v>
      </c>
      <c r="K53">
        <f t="shared" si="0"/>
        <v>0</v>
      </c>
      <c r="L53">
        <f>SUMIF('库存（子SKU）'!$C:$C,$A53,'库存（子SKU）'!N:N)</f>
        <v>0</v>
      </c>
      <c r="M53">
        <f>SUMIF('库存（子SKU）'!$C:$C,$A53,'库存（子SKU）'!O:O)</f>
        <v>0</v>
      </c>
      <c r="N53">
        <f>SUMIF('库存（子SKU）'!$C:$C,$A53,'库存（子SKU）'!P:P)</f>
        <v>0</v>
      </c>
      <c r="O53">
        <f>SUMIF('库存（子SKU）'!$C:$C,$A53,'库存（子SKU）'!Q:Q)</f>
        <v>0</v>
      </c>
      <c r="P53">
        <f>SUMIF('库存（子SKU）'!$C:$C,$A53,'库存（子SKU）'!R:R)</f>
        <v>0</v>
      </c>
      <c r="Q53">
        <f>SUMIF('库存（子SKU）'!$C:$C,$A53,'库存（子SKU）'!S:S)</f>
        <v>0</v>
      </c>
      <c r="R53">
        <f>SUMIF('库存（子SKU）'!$C:$C,$A53,'库存（子SKU）'!T:T)</f>
        <v>0</v>
      </c>
      <c r="S53">
        <f>SUMIF('库存（子SKU）'!$C:$C,$A53,'库存（子SKU）'!U:U)</f>
        <v>0</v>
      </c>
      <c r="T53">
        <f>SUMIF('库存（子SKU）'!$C:$C,$A53,'库存（子SKU）'!V:V)</f>
        <v>0</v>
      </c>
      <c r="U53">
        <f>SUMIF('库存（子SKU）'!$C:$C,$A53,'库存（子SKU）'!W:W)</f>
        <v>0</v>
      </c>
      <c r="V53" s="23" t="str">
        <f t="shared" si="15"/>
        <v/>
      </c>
      <c r="W53" s="23" t="str">
        <f t="shared" si="16"/>
        <v/>
      </c>
      <c r="X53" s="23" t="str">
        <f t="shared" si="17"/>
        <v/>
      </c>
      <c r="Y53" s="23" t="str">
        <f t="shared" si="18"/>
        <v/>
      </c>
      <c r="Z53">
        <f>SUMIF('库存（子SKU）'!$C:$C,$A53,'库存（子SKU）'!AB:AB)</f>
        <v>0</v>
      </c>
      <c r="AA53">
        <f>SUMIF('库存（子SKU）'!$C:$C,$A53,'库存（子SKU）'!AC:AC)</f>
        <v>0</v>
      </c>
      <c r="AB53">
        <f>SUMIF('库存（子SKU）'!$C:$C,$A53,'库存（子SKU）'!AD:AD)</f>
        <v>0</v>
      </c>
      <c r="AC53">
        <f>SUMIF('库存（子SKU）'!$C:$C,$A53,'库存（子SKU）'!AE:AE)</f>
        <v>0</v>
      </c>
      <c r="AD53" s="23" t="str">
        <f t="shared" si="2"/>
        <v/>
      </c>
      <c r="AE53" s="23" t="str">
        <f t="shared" si="3"/>
        <v/>
      </c>
      <c r="AF53" s="23" t="str">
        <f t="shared" si="4"/>
        <v/>
      </c>
      <c r="AG53" s="23" t="str">
        <f t="shared" si="5"/>
        <v/>
      </c>
      <c r="AH53">
        <f>SUMIF('库存（子SKU）'!$C:$C,$A53,'库存（子SKU）'!AJ:AJ)</f>
        <v>0</v>
      </c>
      <c r="AI53">
        <f>SUMIF('库存（子SKU）'!$C:$C,$A53,'库存（子SKU）'!AK:AK)</f>
        <v>0</v>
      </c>
      <c r="AJ53">
        <f>SUMIF('库存（子SKU）'!$C:$C,$A53,'库存（子SKU）'!AL:AL)</f>
        <v>0</v>
      </c>
      <c r="AK53">
        <f>SUMIF('库存（子SKU）'!$C:$C,$A53,'库存（子SKU）'!AM:AM)</f>
        <v>0</v>
      </c>
      <c r="AL53" s="23" t="str">
        <f t="shared" si="6"/>
        <v/>
      </c>
      <c r="AM53" s="23" t="str">
        <f t="shared" si="7"/>
        <v/>
      </c>
      <c r="AN53" s="23" t="str">
        <f t="shared" si="8"/>
        <v/>
      </c>
      <c r="AO53" s="23" t="str">
        <f t="shared" si="9"/>
        <v/>
      </c>
      <c r="AP53" s="8">
        <f t="shared" si="10"/>
        <v>0</v>
      </c>
      <c r="AQ53" s="8">
        <f t="shared" si="11"/>
        <v>0</v>
      </c>
      <c r="AR53" s="8">
        <f t="shared" si="12"/>
        <v>0</v>
      </c>
      <c r="AS53" t="str">
        <f t="shared" si="13"/>
        <v>库存为0</v>
      </c>
      <c r="AT53" s="24" t="str">
        <f>IFERROR(时间!$B$4+AS53,"上周无销量")</f>
        <v>上周无销量</v>
      </c>
    </row>
    <row r="54" spans="1:46">
      <c r="A54" t="s">
        <v>1299</v>
      </c>
      <c r="B54" s="6">
        <f>SUMIF('库存（子SKU）'!$C:$C,$A54,'库存（子SKU）'!D:D)</f>
        <v>0</v>
      </c>
      <c r="C54" s="6">
        <f>SUMIF('库存（子SKU）'!$C:$C,$A54,'库存（子SKU）'!E:E)</f>
        <v>0</v>
      </c>
      <c r="D54" s="6">
        <f>SUMIF('库存（子SKU）'!$C:$C,$A54,'库存（子SKU）'!F:F)</f>
        <v>0</v>
      </c>
      <c r="E54" s="6">
        <f>SUMIF('库存（子SKU）'!$C:$C,$A54,'库存（子SKU）'!G:G)</f>
        <v>0</v>
      </c>
      <c r="F54" s="7" t="s">
        <v>54</v>
      </c>
      <c r="G54">
        <f>SUMIF('库存（子SKU）'!$C:$C,$A54,'库存（子SKU）'!I:I)</f>
        <v>0</v>
      </c>
      <c r="H54">
        <f>SUMIF('库存（子SKU）'!$C:$C,$A54,'库存（子SKU）'!J:J)</f>
        <v>0</v>
      </c>
      <c r="I54">
        <f>SUMIF('库存（子SKU）'!$C:$C,$A54,'库存（子SKU）'!K:K)</f>
        <v>0</v>
      </c>
      <c r="J54">
        <f>SUMIF('库存（子SKU）'!$C:$C,$A54,'库存（子SKU）'!L:L)</f>
        <v>0</v>
      </c>
      <c r="K54">
        <f t="shared" si="0"/>
        <v>0</v>
      </c>
      <c r="L54">
        <f>SUMIF('库存（子SKU）'!$C:$C,$A54,'库存（子SKU）'!N:N)</f>
        <v>0</v>
      </c>
      <c r="M54">
        <f>SUMIF('库存（子SKU）'!$C:$C,$A54,'库存（子SKU）'!O:O)</f>
        <v>0</v>
      </c>
      <c r="N54">
        <f>SUMIF('库存（子SKU）'!$C:$C,$A54,'库存（子SKU）'!P:P)</f>
        <v>0</v>
      </c>
      <c r="O54">
        <f>SUMIF('库存（子SKU）'!$C:$C,$A54,'库存（子SKU）'!Q:Q)</f>
        <v>0</v>
      </c>
      <c r="P54">
        <f>SUMIF('库存（子SKU）'!$C:$C,$A54,'库存（子SKU）'!R:R)</f>
        <v>0</v>
      </c>
      <c r="Q54">
        <f>SUMIF('库存（子SKU）'!$C:$C,$A54,'库存（子SKU）'!S:S)</f>
        <v>0</v>
      </c>
      <c r="R54">
        <f>SUMIF('库存（子SKU）'!$C:$C,$A54,'库存（子SKU）'!T:T)</f>
        <v>0</v>
      </c>
      <c r="S54">
        <f>SUMIF('库存（子SKU）'!$C:$C,$A54,'库存（子SKU）'!U:U)</f>
        <v>0</v>
      </c>
      <c r="T54">
        <f>SUMIF('库存（子SKU）'!$C:$C,$A54,'库存（子SKU）'!V:V)</f>
        <v>0</v>
      </c>
      <c r="U54">
        <f>SUMIF('库存（子SKU）'!$C:$C,$A54,'库存（子SKU）'!W:W)</f>
        <v>0</v>
      </c>
      <c r="V54" s="23" t="str">
        <f t="shared" si="15"/>
        <v/>
      </c>
      <c r="W54" s="23" t="str">
        <f t="shared" si="16"/>
        <v/>
      </c>
      <c r="X54" s="23" t="str">
        <f t="shared" si="17"/>
        <v/>
      </c>
      <c r="Y54" s="23" t="str">
        <f t="shared" si="18"/>
        <v/>
      </c>
      <c r="Z54">
        <f>SUMIF('库存（子SKU）'!$C:$C,$A54,'库存（子SKU）'!AB:AB)</f>
        <v>0</v>
      </c>
      <c r="AA54">
        <f>SUMIF('库存（子SKU）'!$C:$C,$A54,'库存（子SKU）'!AC:AC)</f>
        <v>0</v>
      </c>
      <c r="AB54">
        <f>SUMIF('库存（子SKU）'!$C:$C,$A54,'库存（子SKU）'!AD:AD)</f>
        <v>0</v>
      </c>
      <c r="AC54">
        <f>SUMIF('库存（子SKU）'!$C:$C,$A54,'库存（子SKU）'!AE:AE)</f>
        <v>0</v>
      </c>
      <c r="AD54" s="23" t="str">
        <f t="shared" si="2"/>
        <v/>
      </c>
      <c r="AE54" s="23" t="str">
        <f t="shared" si="3"/>
        <v/>
      </c>
      <c r="AF54" s="23" t="str">
        <f t="shared" si="4"/>
        <v/>
      </c>
      <c r="AG54" s="23" t="str">
        <f t="shared" si="5"/>
        <v/>
      </c>
      <c r="AH54">
        <f>SUMIF('库存（子SKU）'!$C:$C,$A54,'库存（子SKU）'!AJ:AJ)</f>
        <v>3</v>
      </c>
      <c r="AI54">
        <f>SUMIF('库存（子SKU）'!$C:$C,$A54,'库存（子SKU）'!AK:AK)</f>
        <v>0</v>
      </c>
      <c r="AJ54">
        <f>SUMIF('库存（子SKU）'!$C:$C,$A54,'库存（子SKU）'!AL:AL)</f>
        <v>0</v>
      </c>
      <c r="AK54">
        <f>SUMIF('库存（子SKU）'!$C:$C,$A54,'库存（子SKU）'!AM:AM)</f>
        <v>0</v>
      </c>
      <c r="AL54" s="23">
        <f t="shared" si="6"/>
        <v>0</v>
      </c>
      <c r="AM54" s="23" t="str">
        <f t="shared" si="7"/>
        <v/>
      </c>
      <c r="AN54" s="23" t="str">
        <f t="shared" si="8"/>
        <v/>
      </c>
      <c r="AO54" s="23" t="str">
        <f t="shared" si="9"/>
        <v/>
      </c>
      <c r="AP54" s="8">
        <f t="shared" si="10"/>
        <v>0</v>
      </c>
      <c r="AQ54" s="8">
        <f t="shared" si="11"/>
        <v>0</v>
      </c>
      <c r="AR54" s="8">
        <f t="shared" si="12"/>
        <v>0</v>
      </c>
      <c r="AS54" t="str">
        <f t="shared" si="13"/>
        <v>库存为0</v>
      </c>
      <c r="AT54" s="24" t="str">
        <f>IFERROR(时间!$B$4+AS54,"上周无销量")</f>
        <v>上周无销量</v>
      </c>
    </row>
    <row r="55" spans="1:46">
      <c r="A55" t="s">
        <v>1343</v>
      </c>
      <c r="B55" s="6">
        <f>SUMIF('库存（子SKU）'!$C:$C,$A55,'库存（子SKU）'!D:D)</f>
        <v>0</v>
      </c>
      <c r="C55" s="6">
        <f>SUMIF('库存（子SKU）'!$C:$C,$A55,'库存（子SKU）'!E:E)</f>
        <v>0</v>
      </c>
      <c r="D55" s="6">
        <f>SUMIF('库存（子SKU）'!$C:$C,$A55,'库存（子SKU）'!F:F)</f>
        <v>0</v>
      </c>
      <c r="E55" s="6">
        <f>SUMIF('库存（子SKU）'!$C:$C,$A55,'库存（子SKU）'!G:G)</f>
        <v>0</v>
      </c>
      <c r="F55" s="7" t="s">
        <v>54</v>
      </c>
      <c r="G55">
        <f>SUMIF('库存（子SKU）'!$C:$C,$A55,'库存（子SKU）'!I:I)</f>
        <v>0</v>
      </c>
      <c r="H55">
        <f>SUMIF('库存（子SKU）'!$C:$C,$A55,'库存（子SKU）'!J:J)</f>
        <v>0</v>
      </c>
      <c r="I55">
        <f>SUMIF('库存（子SKU）'!$C:$C,$A55,'库存（子SKU）'!K:K)</f>
        <v>0</v>
      </c>
      <c r="J55">
        <f>SUMIF('库存（子SKU）'!$C:$C,$A55,'库存（子SKU）'!L:L)</f>
        <v>0</v>
      </c>
      <c r="K55">
        <f t="shared" si="0"/>
        <v>0</v>
      </c>
      <c r="L55">
        <f>SUMIF('库存（子SKU）'!$C:$C,$A55,'库存（子SKU）'!N:N)</f>
        <v>0</v>
      </c>
      <c r="M55">
        <f>SUMIF('库存（子SKU）'!$C:$C,$A55,'库存（子SKU）'!O:O)</f>
        <v>0</v>
      </c>
      <c r="N55">
        <f>SUMIF('库存（子SKU）'!$C:$C,$A55,'库存（子SKU）'!P:P)</f>
        <v>0</v>
      </c>
      <c r="O55">
        <f>SUMIF('库存（子SKU）'!$C:$C,$A55,'库存（子SKU）'!Q:Q)</f>
        <v>0</v>
      </c>
      <c r="P55">
        <f>SUMIF('库存（子SKU）'!$C:$C,$A55,'库存（子SKU）'!R:R)</f>
        <v>0</v>
      </c>
      <c r="Q55">
        <f>SUMIF('库存（子SKU）'!$C:$C,$A55,'库存（子SKU）'!S:S)</f>
        <v>0</v>
      </c>
      <c r="R55">
        <f>SUMIF('库存（子SKU）'!$C:$C,$A55,'库存（子SKU）'!T:T)</f>
        <v>0</v>
      </c>
      <c r="S55">
        <f>SUMIF('库存（子SKU）'!$C:$C,$A55,'库存（子SKU）'!U:U)</f>
        <v>0</v>
      </c>
      <c r="T55">
        <f>SUMIF('库存（子SKU）'!$C:$C,$A55,'库存（子SKU）'!V:V)</f>
        <v>0</v>
      </c>
      <c r="U55">
        <f>SUMIF('库存（子SKU）'!$C:$C,$A55,'库存（子SKU）'!W:W)</f>
        <v>0</v>
      </c>
      <c r="V55" s="23" t="str">
        <f t="shared" si="15"/>
        <v/>
      </c>
      <c r="W55" s="23" t="str">
        <f t="shared" si="16"/>
        <v/>
      </c>
      <c r="X55" s="23" t="str">
        <f t="shared" si="17"/>
        <v/>
      </c>
      <c r="Y55" s="23" t="str">
        <f t="shared" si="18"/>
        <v/>
      </c>
      <c r="Z55">
        <f>SUMIF('库存（子SKU）'!$C:$C,$A55,'库存（子SKU）'!AB:AB)</f>
        <v>0</v>
      </c>
      <c r="AA55">
        <f>SUMIF('库存（子SKU）'!$C:$C,$A55,'库存（子SKU）'!AC:AC)</f>
        <v>0</v>
      </c>
      <c r="AB55">
        <f>SUMIF('库存（子SKU）'!$C:$C,$A55,'库存（子SKU）'!AD:AD)</f>
        <v>0</v>
      </c>
      <c r="AC55">
        <f>SUMIF('库存（子SKU）'!$C:$C,$A55,'库存（子SKU）'!AE:AE)</f>
        <v>0</v>
      </c>
      <c r="AD55" s="23" t="str">
        <f t="shared" si="2"/>
        <v/>
      </c>
      <c r="AE55" s="23" t="str">
        <f t="shared" si="3"/>
        <v/>
      </c>
      <c r="AF55" s="23" t="str">
        <f t="shared" si="4"/>
        <v/>
      </c>
      <c r="AG55" s="23" t="str">
        <f t="shared" si="5"/>
        <v/>
      </c>
      <c r="AH55">
        <f>SUMIF('库存（子SKU）'!$C:$C,$A55,'库存（子SKU）'!AJ:AJ)</f>
        <v>0</v>
      </c>
      <c r="AI55">
        <f>SUMIF('库存（子SKU）'!$C:$C,$A55,'库存（子SKU）'!AK:AK)</f>
        <v>0</v>
      </c>
      <c r="AJ55">
        <f>SUMIF('库存（子SKU）'!$C:$C,$A55,'库存（子SKU）'!AL:AL)</f>
        <v>0</v>
      </c>
      <c r="AK55">
        <f>SUMIF('库存（子SKU）'!$C:$C,$A55,'库存（子SKU）'!AM:AM)</f>
        <v>0</v>
      </c>
      <c r="AL55" s="23" t="str">
        <f t="shared" si="6"/>
        <v/>
      </c>
      <c r="AM55" s="23" t="str">
        <f t="shared" si="7"/>
        <v/>
      </c>
      <c r="AN55" s="23" t="str">
        <f t="shared" si="8"/>
        <v/>
      </c>
      <c r="AO55" s="23" t="str">
        <f t="shared" si="9"/>
        <v/>
      </c>
      <c r="AP55" s="8">
        <f t="shared" si="10"/>
        <v>0</v>
      </c>
      <c r="AQ55" s="8">
        <f t="shared" si="11"/>
        <v>0</v>
      </c>
      <c r="AR55" s="8">
        <f t="shared" si="12"/>
        <v>0</v>
      </c>
      <c r="AS55" t="str">
        <f t="shared" si="13"/>
        <v>库存为0</v>
      </c>
      <c r="AT55" s="24" t="str">
        <f>IFERROR(时间!$B$4+AS55,"上周无销量")</f>
        <v>上周无销量</v>
      </c>
    </row>
    <row r="56" spans="1:46">
      <c r="A56" t="s">
        <v>1428</v>
      </c>
      <c r="B56" s="6">
        <f>SUMIF('库存（子SKU）'!$C:$C,$A56,'库存（子SKU）'!D:D)</f>
        <v>0</v>
      </c>
      <c r="C56" s="6">
        <f>SUMIF('库存（子SKU）'!$C:$C,$A56,'库存（子SKU）'!E:E)</f>
        <v>0</v>
      </c>
      <c r="D56" s="6">
        <f>SUMIF('库存（子SKU）'!$C:$C,$A56,'库存（子SKU）'!F:F)</f>
        <v>0</v>
      </c>
      <c r="E56" s="6">
        <f>SUMIF('库存（子SKU）'!$C:$C,$A56,'库存（子SKU）'!G:G)</f>
        <v>0</v>
      </c>
      <c r="F56" s="7" t="s">
        <v>54</v>
      </c>
      <c r="G56">
        <f>SUMIF('库存（子SKU）'!$C:$C,$A56,'库存（子SKU）'!I:I)</f>
        <v>0</v>
      </c>
      <c r="H56">
        <f>SUMIF('库存（子SKU）'!$C:$C,$A56,'库存（子SKU）'!J:J)</f>
        <v>0</v>
      </c>
      <c r="I56">
        <f>SUMIF('库存（子SKU）'!$C:$C,$A56,'库存（子SKU）'!K:K)</f>
        <v>0</v>
      </c>
      <c r="J56">
        <f>SUMIF('库存（子SKU）'!$C:$C,$A56,'库存（子SKU）'!L:L)</f>
        <v>0</v>
      </c>
      <c r="K56">
        <f t="shared" si="0"/>
        <v>0</v>
      </c>
      <c r="L56">
        <f>SUMIF('库存（子SKU）'!$C:$C,$A56,'库存（子SKU）'!N:N)</f>
        <v>0</v>
      </c>
      <c r="M56">
        <f>SUMIF('库存（子SKU）'!$C:$C,$A56,'库存（子SKU）'!O:O)</f>
        <v>0</v>
      </c>
      <c r="N56">
        <f>SUMIF('库存（子SKU）'!$C:$C,$A56,'库存（子SKU）'!P:P)</f>
        <v>0</v>
      </c>
      <c r="O56">
        <f>SUMIF('库存（子SKU）'!$C:$C,$A56,'库存（子SKU）'!Q:Q)</f>
        <v>0</v>
      </c>
      <c r="P56">
        <f>SUMIF('库存（子SKU）'!$C:$C,$A56,'库存（子SKU）'!R:R)</f>
        <v>0</v>
      </c>
      <c r="Q56">
        <f>SUMIF('库存（子SKU）'!$C:$C,$A56,'库存（子SKU）'!S:S)</f>
        <v>0</v>
      </c>
      <c r="R56">
        <f>SUMIF('库存（子SKU）'!$C:$C,$A56,'库存（子SKU）'!T:T)</f>
        <v>0</v>
      </c>
      <c r="S56">
        <f>SUMIF('库存（子SKU）'!$C:$C,$A56,'库存（子SKU）'!U:U)</f>
        <v>0</v>
      </c>
      <c r="T56">
        <f>SUMIF('库存（子SKU）'!$C:$C,$A56,'库存（子SKU）'!V:V)</f>
        <v>0</v>
      </c>
      <c r="U56">
        <f>SUMIF('库存（子SKU）'!$C:$C,$A56,'库存（子SKU）'!W:W)</f>
        <v>0</v>
      </c>
      <c r="V56" s="23" t="str">
        <f t="shared" si="15"/>
        <v/>
      </c>
      <c r="W56" s="23" t="str">
        <f t="shared" si="16"/>
        <v/>
      </c>
      <c r="X56" s="23" t="str">
        <f t="shared" si="17"/>
        <v/>
      </c>
      <c r="Y56" s="23" t="str">
        <f t="shared" si="18"/>
        <v/>
      </c>
      <c r="Z56">
        <f>SUMIF('库存（子SKU）'!$C:$C,$A56,'库存（子SKU）'!AB:AB)</f>
        <v>0</v>
      </c>
      <c r="AA56">
        <f>SUMIF('库存（子SKU）'!$C:$C,$A56,'库存（子SKU）'!AC:AC)</f>
        <v>0</v>
      </c>
      <c r="AB56">
        <f>SUMIF('库存（子SKU）'!$C:$C,$A56,'库存（子SKU）'!AD:AD)</f>
        <v>0</v>
      </c>
      <c r="AC56">
        <f>SUMIF('库存（子SKU）'!$C:$C,$A56,'库存（子SKU）'!AE:AE)</f>
        <v>0</v>
      </c>
      <c r="AD56" s="23" t="str">
        <f t="shared" si="2"/>
        <v/>
      </c>
      <c r="AE56" s="23" t="str">
        <f t="shared" si="3"/>
        <v/>
      </c>
      <c r="AF56" s="23" t="str">
        <f t="shared" si="4"/>
        <v/>
      </c>
      <c r="AG56" s="23" t="str">
        <f t="shared" si="5"/>
        <v/>
      </c>
      <c r="AH56">
        <f>SUMIF('库存（子SKU）'!$C:$C,$A56,'库存（子SKU）'!AJ:AJ)</f>
        <v>0</v>
      </c>
      <c r="AI56">
        <f>SUMIF('库存（子SKU）'!$C:$C,$A56,'库存（子SKU）'!AK:AK)</f>
        <v>0</v>
      </c>
      <c r="AJ56">
        <f>SUMIF('库存（子SKU）'!$C:$C,$A56,'库存（子SKU）'!AL:AL)</f>
        <v>0</v>
      </c>
      <c r="AK56">
        <f>SUMIF('库存（子SKU）'!$C:$C,$A56,'库存（子SKU）'!AM:AM)</f>
        <v>0</v>
      </c>
      <c r="AL56" s="23" t="str">
        <f t="shared" si="6"/>
        <v/>
      </c>
      <c r="AM56" s="23" t="str">
        <f t="shared" si="7"/>
        <v/>
      </c>
      <c r="AN56" s="23" t="str">
        <f t="shared" si="8"/>
        <v/>
      </c>
      <c r="AO56" s="23" t="str">
        <f t="shared" si="9"/>
        <v/>
      </c>
      <c r="AP56" s="8">
        <f t="shared" si="10"/>
        <v>0</v>
      </c>
      <c r="AQ56" s="8">
        <f t="shared" si="11"/>
        <v>0</v>
      </c>
      <c r="AR56" s="8">
        <f t="shared" si="12"/>
        <v>0</v>
      </c>
      <c r="AS56" t="str">
        <f t="shared" si="13"/>
        <v>库存为0</v>
      </c>
      <c r="AT56" s="24" t="str">
        <f>IFERROR(时间!$B$4+AS56,"上周无销量")</f>
        <v>上周无销量</v>
      </c>
    </row>
    <row r="57" spans="1:46">
      <c r="A57" t="s">
        <v>1469</v>
      </c>
      <c r="B57" s="6">
        <f>SUMIF('库存（子SKU）'!$C:$C,$A57,'库存（子SKU）'!D:D)</f>
        <v>0</v>
      </c>
      <c r="C57" s="6">
        <f>SUMIF('库存（子SKU）'!$C:$C,$A57,'库存（子SKU）'!E:E)</f>
        <v>0</v>
      </c>
      <c r="D57" s="6">
        <f>SUMIF('库存（子SKU）'!$C:$C,$A57,'库存（子SKU）'!F:F)</f>
        <v>0</v>
      </c>
      <c r="E57" s="6">
        <f>SUMIF('库存（子SKU）'!$C:$C,$A57,'库存（子SKU）'!G:G)</f>
        <v>0</v>
      </c>
      <c r="F57" s="7" t="s">
        <v>54</v>
      </c>
      <c r="G57">
        <f>SUMIF('库存（子SKU）'!$C:$C,$A57,'库存（子SKU）'!I:I)</f>
        <v>0</v>
      </c>
      <c r="H57">
        <f>SUMIF('库存（子SKU）'!$C:$C,$A57,'库存（子SKU）'!J:J)</f>
        <v>0</v>
      </c>
      <c r="I57">
        <f>SUMIF('库存（子SKU）'!$C:$C,$A57,'库存（子SKU）'!K:K)</f>
        <v>0</v>
      </c>
      <c r="J57">
        <f>SUMIF('库存（子SKU）'!$C:$C,$A57,'库存（子SKU）'!L:L)</f>
        <v>0</v>
      </c>
      <c r="K57">
        <f t="shared" si="0"/>
        <v>0</v>
      </c>
      <c r="L57">
        <f>SUMIF('库存（子SKU）'!$C:$C,$A57,'库存（子SKU）'!N:N)</f>
        <v>0</v>
      </c>
      <c r="M57">
        <f>SUMIF('库存（子SKU）'!$C:$C,$A57,'库存（子SKU）'!O:O)</f>
        <v>0</v>
      </c>
      <c r="N57">
        <f>SUMIF('库存（子SKU）'!$C:$C,$A57,'库存（子SKU）'!P:P)</f>
        <v>0</v>
      </c>
      <c r="O57">
        <f>SUMIF('库存（子SKU）'!$C:$C,$A57,'库存（子SKU）'!Q:Q)</f>
        <v>0</v>
      </c>
      <c r="P57">
        <f>SUMIF('库存（子SKU）'!$C:$C,$A57,'库存（子SKU）'!R:R)</f>
        <v>0</v>
      </c>
      <c r="Q57">
        <f>SUMIF('库存（子SKU）'!$C:$C,$A57,'库存（子SKU）'!S:S)</f>
        <v>0</v>
      </c>
      <c r="R57">
        <f>SUMIF('库存（子SKU）'!$C:$C,$A57,'库存（子SKU）'!T:T)</f>
        <v>0</v>
      </c>
      <c r="S57">
        <f>SUMIF('库存（子SKU）'!$C:$C,$A57,'库存（子SKU）'!U:U)</f>
        <v>0</v>
      </c>
      <c r="T57">
        <f>SUMIF('库存（子SKU）'!$C:$C,$A57,'库存（子SKU）'!V:V)</f>
        <v>0</v>
      </c>
      <c r="U57">
        <f>SUMIF('库存（子SKU）'!$C:$C,$A57,'库存（子SKU）'!W:W)</f>
        <v>0</v>
      </c>
      <c r="V57" s="23" t="str">
        <f t="shared" si="15"/>
        <v/>
      </c>
      <c r="W57" s="23" t="str">
        <f t="shared" si="16"/>
        <v/>
      </c>
      <c r="X57" s="23" t="str">
        <f t="shared" si="17"/>
        <v/>
      </c>
      <c r="Y57" s="23" t="str">
        <f t="shared" si="18"/>
        <v/>
      </c>
      <c r="Z57">
        <f>SUMIF('库存（子SKU）'!$C:$C,$A57,'库存（子SKU）'!AB:AB)</f>
        <v>0</v>
      </c>
      <c r="AA57">
        <f>SUMIF('库存（子SKU）'!$C:$C,$A57,'库存（子SKU）'!AC:AC)</f>
        <v>0</v>
      </c>
      <c r="AB57">
        <f>SUMIF('库存（子SKU）'!$C:$C,$A57,'库存（子SKU）'!AD:AD)</f>
        <v>0</v>
      </c>
      <c r="AC57">
        <f>SUMIF('库存（子SKU）'!$C:$C,$A57,'库存（子SKU）'!AE:AE)</f>
        <v>0</v>
      </c>
      <c r="AD57" s="23" t="str">
        <f t="shared" si="2"/>
        <v/>
      </c>
      <c r="AE57" s="23" t="str">
        <f t="shared" si="3"/>
        <v/>
      </c>
      <c r="AF57" s="23" t="str">
        <f t="shared" si="4"/>
        <v/>
      </c>
      <c r="AG57" s="23" t="str">
        <f t="shared" si="5"/>
        <v/>
      </c>
      <c r="AH57">
        <f>SUMIF('库存（子SKU）'!$C:$C,$A57,'库存（子SKU）'!AJ:AJ)</f>
        <v>0</v>
      </c>
      <c r="AI57">
        <f>SUMIF('库存（子SKU）'!$C:$C,$A57,'库存（子SKU）'!AK:AK)</f>
        <v>0</v>
      </c>
      <c r="AJ57">
        <f>SUMIF('库存（子SKU）'!$C:$C,$A57,'库存（子SKU）'!AL:AL)</f>
        <v>0</v>
      </c>
      <c r="AK57">
        <f>SUMIF('库存（子SKU）'!$C:$C,$A57,'库存（子SKU）'!AM:AM)</f>
        <v>0</v>
      </c>
      <c r="AL57" s="23" t="str">
        <f t="shared" si="6"/>
        <v/>
      </c>
      <c r="AM57" s="23" t="str">
        <f t="shared" si="7"/>
        <v/>
      </c>
      <c r="AN57" s="23" t="str">
        <f t="shared" si="8"/>
        <v/>
      </c>
      <c r="AO57" s="23" t="str">
        <f t="shared" si="9"/>
        <v/>
      </c>
      <c r="AP57" s="8">
        <f t="shared" si="10"/>
        <v>0</v>
      </c>
      <c r="AQ57" s="8">
        <f t="shared" si="11"/>
        <v>0</v>
      </c>
      <c r="AR57" s="8">
        <f t="shared" si="12"/>
        <v>0</v>
      </c>
      <c r="AS57" t="str">
        <f t="shared" si="13"/>
        <v>库存为0</v>
      </c>
      <c r="AT57" s="24" t="str">
        <f>IFERROR(时间!$B$4+AS57,"上周无销量")</f>
        <v>上周无销量</v>
      </c>
    </row>
    <row r="58" spans="1:46">
      <c r="A58" t="s">
        <v>1524</v>
      </c>
      <c r="B58" s="6">
        <f>SUMIF('库存（子SKU）'!$C:$C,$A58,'库存（子SKU）'!D:D)</f>
        <v>0</v>
      </c>
      <c r="C58" s="6">
        <f>SUMIF('库存（子SKU）'!$C:$C,$A58,'库存（子SKU）'!E:E)</f>
        <v>0</v>
      </c>
      <c r="D58" s="6">
        <f>SUMIF('库存（子SKU）'!$C:$C,$A58,'库存（子SKU）'!F:F)</f>
        <v>0</v>
      </c>
      <c r="E58" s="6">
        <f>SUMIF('库存（子SKU）'!$C:$C,$A58,'库存（子SKU）'!G:G)</f>
        <v>0</v>
      </c>
      <c r="F58" s="7" t="s">
        <v>54</v>
      </c>
      <c r="G58">
        <f>SUMIF('库存（子SKU）'!$C:$C,$A58,'库存（子SKU）'!I:I)</f>
        <v>0</v>
      </c>
      <c r="H58">
        <f>SUMIF('库存（子SKU）'!$C:$C,$A58,'库存（子SKU）'!J:J)</f>
        <v>0</v>
      </c>
      <c r="I58">
        <f>SUMIF('库存（子SKU）'!$C:$C,$A58,'库存（子SKU）'!K:K)</f>
        <v>0</v>
      </c>
      <c r="J58">
        <f>SUMIF('库存（子SKU）'!$C:$C,$A58,'库存（子SKU）'!L:L)</f>
        <v>0</v>
      </c>
      <c r="K58">
        <f t="shared" si="0"/>
        <v>0</v>
      </c>
      <c r="L58">
        <f>SUMIF('库存（子SKU）'!$C:$C,$A58,'库存（子SKU）'!N:N)</f>
        <v>0</v>
      </c>
      <c r="M58">
        <f>SUMIF('库存（子SKU）'!$C:$C,$A58,'库存（子SKU）'!O:O)</f>
        <v>0</v>
      </c>
      <c r="N58">
        <f>SUMIF('库存（子SKU）'!$C:$C,$A58,'库存（子SKU）'!P:P)</f>
        <v>0</v>
      </c>
      <c r="O58">
        <f>SUMIF('库存（子SKU）'!$C:$C,$A58,'库存（子SKU）'!Q:Q)</f>
        <v>0</v>
      </c>
      <c r="P58">
        <f>SUMIF('库存（子SKU）'!$C:$C,$A58,'库存（子SKU）'!R:R)</f>
        <v>0</v>
      </c>
      <c r="Q58">
        <f>SUMIF('库存（子SKU）'!$C:$C,$A58,'库存（子SKU）'!S:S)</f>
        <v>0</v>
      </c>
      <c r="R58">
        <f>SUMIF('库存（子SKU）'!$C:$C,$A58,'库存（子SKU）'!T:T)</f>
        <v>0</v>
      </c>
      <c r="S58">
        <f>SUMIF('库存（子SKU）'!$C:$C,$A58,'库存（子SKU）'!U:U)</f>
        <v>0</v>
      </c>
      <c r="T58">
        <f>SUMIF('库存（子SKU）'!$C:$C,$A58,'库存（子SKU）'!V:V)</f>
        <v>0</v>
      </c>
      <c r="U58">
        <f>SUMIF('库存（子SKU）'!$C:$C,$A58,'库存（子SKU）'!W:W)</f>
        <v>0</v>
      </c>
      <c r="V58" s="23" t="str">
        <f t="shared" si="15"/>
        <v/>
      </c>
      <c r="W58" s="23" t="str">
        <f t="shared" si="16"/>
        <v/>
      </c>
      <c r="X58" s="23" t="str">
        <f t="shared" si="17"/>
        <v/>
      </c>
      <c r="Y58" s="23" t="str">
        <f t="shared" si="18"/>
        <v/>
      </c>
      <c r="Z58">
        <f>SUMIF('库存（子SKU）'!$C:$C,$A58,'库存（子SKU）'!AB:AB)</f>
        <v>0</v>
      </c>
      <c r="AA58">
        <f>SUMIF('库存（子SKU）'!$C:$C,$A58,'库存（子SKU）'!AC:AC)</f>
        <v>0</v>
      </c>
      <c r="AB58">
        <f>SUMIF('库存（子SKU）'!$C:$C,$A58,'库存（子SKU）'!AD:AD)</f>
        <v>0</v>
      </c>
      <c r="AC58">
        <f>SUMIF('库存（子SKU）'!$C:$C,$A58,'库存（子SKU）'!AE:AE)</f>
        <v>0</v>
      </c>
      <c r="AD58" s="23" t="str">
        <f t="shared" si="2"/>
        <v/>
      </c>
      <c r="AE58" s="23" t="str">
        <f t="shared" si="3"/>
        <v/>
      </c>
      <c r="AF58" s="23" t="str">
        <f t="shared" si="4"/>
        <v/>
      </c>
      <c r="AG58" s="23" t="str">
        <f t="shared" si="5"/>
        <v/>
      </c>
      <c r="AH58">
        <f>SUMIF('库存（子SKU）'!$C:$C,$A58,'库存（子SKU）'!AJ:AJ)</f>
        <v>0</v>
      </c>
      <c r="AI58">
        <f>SUMIF('库存（子SKU）'!$C:$C,$A58,'库存（子SKU）'!AK:AK)</f>
        <v>0</v>
      </c>
      <c r="AJ58">
        <f>SUMIF('库存（子SKU）'!$C:$C,$A58,'库存（子SKU）'!AL:AL)</f>
        <v>0</v>
      </c>
      <c r="AK58">
        <f>SUMIF('库存（子SKU）'!$C:$C,$A58,'库存（子SKU）'!AM:AM)</f>
        <v>0</v>
      </c>
      <c r="AL58" s="23" t="str">
        <f t="shared" si="6"/>
        <v/>
      </c>
      <c r="AM58" s="23" t="str">
        <f t="shared" si="7"/>
        <v/>
      </c>
      <c r="AN58" s="23" t="str">
        <f t="shared" si="8"/>
        <v/>
      </c>
      <c r="AO58" s="23" t="str">
        <f t="shared" si="9"/>
        <v/>
      </c>
      <c r="AP58" s="8">
        <f t="shared" si="10"/>
        <v>0</v>
      </c>
      <c r="AQ58" s="8">
        <f t="shared" si="11"/>
        <v>0</v>
      </c>
      <c r="AR58" s="8">
        <f t="shared" si="12"/>
        <v>0</v>
      </c>
      <c r="AS58" t="str">
        <f t="shared" si="13"/>
        <v>库存为0</v>
      </c>
      <c r="AT58" s="24" t="str">
        <f>IFERROR(时间!$B$4+AS58,"上周无销量")</f>
        <v>上周无销量</v>
      </c>
    </row>
    <row r="59" spans="1:46">
      <c r="A59" t="s">
        <v>1530</v>
      </c>
      <c r="B59" s="6">
        <f>SUMIF('库存（子SKU）'!$C:$C,$A59,'库存（子SKU）'!D:D)</f>
        <v>7</v>
      </c>
      <c r="C59" s="6">
        <f>SUMIF('库存（子SKU）'!$C:$C,$A59,'库存（子SKU）'!E:E)</f>
        <v>2</v>
      </c>
      <c r="D59" s="6">
        <f>SUMIF('库存（子SKU）'!$C:$C,$A59,'库存（子SKU）'!F:F)</f>
        <v>3</v>
      </c>
      <c r="E59" s="6">
        <f>SUMIF('库存（子SKU）'!$C:$C,$A59,'库存（子SKU）'!G:G)</f>
        <v>9</v>
      </c>
      <c r="F59" s="7">
        <v>12.5657142857143</v>
      </c>
      <c r="G59">
        <f>SUMIF('库存（子SKU）'!$C:$C,$A59,'库存（子SKU）'!I:I)</f>
        <v>329</v>
      </c>
      <c r="H59">
        <f>SUMIF('库存（子SKU）'!$C:$C,$A59,'库存（子SKU）'!J:J)</f>
        <v>0</v>
      </c>
      <c r="I59">
        <f>SUMIF('库存（子SKU）'!$C:$C,$A59,'库存（子SKU）'!K:K)</f>
        <v>4</v>
      </c>
      <c r="J59">
        <f>SUMIF('库存（子SKU）'!$C:$C,$A59,'库存（子SKU）'!L:L)</f>
        <v>0</v>
      </c>
      <c r="K59">
        <f t="shared" si="0"/>
        <v>333</v>
      </c>
      <c r="L59">
        <f>SUMIF('库存（子SKU）'!$C:$C,$A59,'库存（子SKU）'!N:N)</f>
        <v>0</v>
      </c>
      <c r="M59">
        <f>SUMIF('库存（子SKU）'!$C:$C,$A59,'库存（子SKU）'!O:O)</f>
        <v>226</v>
      </c>
      <c r="N59">
        <f>SUMIF('库存（子SKU）'!$C:$C,$A59,'库存（子SKU）'!P:P)</f>
        <v>0</v>
      </c>
      <c r="O59">
        <f>SUMIF('库存（子SKU）'!$C:$C,$A59,'库存（子SKU）'!Q:Q)</f>
        <v>0</v>
      </c>
      <c r="P59">
        <f>SUMIF('库存（子SKU）'!$C:$C,$A59,'库存（子SKU）'!R:R)</f>
        <v>0</v>
      </c>
      <c r="Q59">
        <f>SUMIF('库存（子SKU）'!$C:$C,$A59,'库存（子SKU）'!S:S)</f>
        <v>0</v>
      </c>
      <c r="R59">
        <f>SUMIF('库存（子SKU）'!$C:$C,$A59,'库存（子SKU）'!T:T)</f>
        <v>0</v>
      </c>
      <c r="S59">
        <f>SUMIF('库存（子SKU）'!$C:$C,$A59,'库存（子SKU）'!U:U)</f>
        <v>0</v>
      </c>
      <c r="T59">
        <f>SUMIF('库存（子SKU）'!$C:$C,$A59,'库存（子SKU）'!V:V)</f>
        <v>0</v>
      </c>
      <c r="U59">
        <f>SUMIF('库存（子SKU）'!$C:$C,$A59,'库存（子SKU）'!W:W)</f>
        <v>0</v>
      </c>
      <c r="V59" s="23" t="str">
        <f t="shared" si="15"/>
        <v/>
      </c>
      <c r="W59" s="23" t="str">
        <f t="shared" si="16"/>
        <v/>
      </c>
      <c r="X59" s="23" t="str">
        <f t="shared" si="17"/>
        <v/>
      </c>
      <c r="Y59" s="23" t="str">
        <f t="shared" si="18"/>
        <v/>
      </c>
      <c r="Z59">
        <f>SUMIF('库存（子SKU）'!$C:$C,$A59,'库存（子SKU）'!AB:AB)</f>
        <v>0</v>
      </c>
      <c r="AA59">
        <f>SUMIF('库存（子SKU）'!$C:$C,$A59,'库存（子SKU）'!AC:AC)</f>
        <v>0</v>
      </c>
      <c r="AB59">
        <f>SUMIF('库存（子SKU）'!$C:$C,$A59,'库存（子SKU）'!AD:AD)</f>
        <v>0</v>
      </c>
      <c r="AC59">
        <f>SUMIF('库存（子SKU）'!$C:$C,$A59,'库存（子SKU）'!AE:AE)</f>
        <v>0</v>
      </c>
      <c r="AD59" s="23">
        <f t="shared" si="2"/>
        <v>0</v>
      </c>
      <c r="AE59" s="23">
        <f t="shared" si="3"/>
        <v>0</v>
      </c>
      <c r="AF59" s="23">
        <f t="shared" si="4"/>
        <v>0</v>
      </c>
      <c r="AG59" s="23">
        <f t="shared" si="5"/>
        <v>0</v>
      </c>
      <c r="AH59">
        <f>SUMIF('库存（子SKU）'!$C:$C,$A59,'库存（子SKU）'!AJ:AJ)</f>
        <v>62</v>
      </c>
      <c r="AI59">
        <f>SUMIF('库存（子SKU）'!$C:$C,$A59,'库存（子SKU）'!AK:AK)</f>
        <v>48</v>
      </c>
      <c r="AJ59">
        <f>SUMIF('库存（子SKU）'!$C:$C,$A59,'库存（子SKU）'!AL:AL)</f>
        <v>33</v>
      </c>
      <c r="AK59">
        <f>SUMIF('库存（子SKU）'!$C:$C,$A59,'库存（子SKU）'!AM:AM)</f>
        <v>65</v>
      </c>
      <c r="AL59" s="23">
        <f t="shared" si="6"/>
        <v>0.112903225806452</v>
      </c>
      <c r="AM59" s="23">
        <f t="shared" si="7"/>
        <v>0.0416666666666667</v>
      </c>
      <c r="AN59" s="23">
        <f t="shared" si="8"/>
        <v>0.0909090909090909</v>
      </c>
      <c r="AO59" s="23">
        <f t="shared" si="9"/>
        <v>0.138461538461538</v>
      </c>
      <c r="AP59" s="8">
        <f t="shared" si="10"/>
        <v>1</v>
      </c>
      <c r="AQ59" s="8">
        <f t="shared" si="11"/>
        <v>60</v>
      </c>
      <c r="AR59" s="8">
        <f t="shared" si="12"/>
        <v>273</v>
      </c>
      <c r="AS59">
        <f t="shared" si="13"/>
        <v>333</v>
      </c>
      <c r="AT59" s="24">
        <f>IFERROR(时间!$B$4+AS59,"上周无销量")</f>
        <v>43630</v>
      </c>
    </row>
    <row r="60" spans="1:46">
      <c r="A60" t="s">
        <v>1587</v>
      </c>
      <c r="B60" s="6">
        <f>SUMIF('库存（子SKU）'!$C:$C,$A60,'库存（子SKU）'!D:D)</f>
        <v>0</v>
      </c>
      <c r="C60" s="6">
        <f>SUMIF('库存（子SKU）'!$C:$C,$A60,'库存（子SKU）'!E:E)</f>
        <v>0</v>
      </c>
      <c r="D60" s="6">
        <f>SUMIF('库存（子SKU）'!$C:$C,$A60,'库存（子SKU）'!F:F)</f>
        <v>0</v>
      </c>
      <c r="E60" s="6">
        <f>SUMIF('库存（子SKU）'!$C:$C,$A60,'库存（子SKU）'!G:G)</f>
        <v>0</v>
      </c>
      <c r="F60" s="7" t="s">
        <v>54</v>
      </c>
      <c r="G60">
        <f>SUMIF('库存（子SKU）'!$C:$C,$A60,'库存（子SKU）'!I:I)</f>
        <v>0</v>
      </c>
      <c r="H60">
        <f>SUMIF('库存（子SKU）'!$C:$C,$A60,'库存（子SKU）'!J:J)</f>
        <v>0</v>
      </c>
      <c r="I60">
        <f>SUMIF('库存（子SKU）'!$C:$C,$A60,'库存（子SKU）'!K:K)</f>
        <v>0</v>
      </c>
      <c r="J60">
        <f>SUMIF('库存（子SKU）'!$C:$C,$A60,'库存（子SKU）'!L:L)</f>
        <v>0</v>
      </c>
      <c r="K60">
        <f t="shared" si="0"/>
        <v>0</v>
      </c>
      <c r="L60">
        <f>SUMIF('库存（子SKU）'!$C:$C,$A60,'库存（子SKU）'!N:N)</f>
        <v>0</v>
      </c>
      <c r="M60">
        <f>SUMIF('库存（子SKU）'!$C:$C,$A60,'库存（子SKU）'!O:O)</f>
        <v>0</v>
      </c>
      <c r="N60">
        <f>SUMIF('库存（子SKU）'!$C:$C,$A60,'库存（子SKU）'!P:P)</f>
        <v>0</v>
      </c>
      <c r="O60">
        <f>SUMIF('库存（子SKU）'!$C:$C,$A60,'库存（子SKU）'!Q:Q)</f>
        <v>0</v>
      </c>
      <c r="P60">
        <f>SUMIF('库存（子SKU）'!$C:$C,$A60,'库存（子SKU）'!R:R)</f>
        <v>0</v>
      </c>
      <c r="Q60">
        <f>SUMIF('库存（子SKU）'!$C:$C,$A60,'库存（子SKU）'!S:S)</f>
        <v>0</v>
      </c>
      <c r="R60">
        <f>SUMIF('库存（子SKU）'!$C:$C,$A60,'库存（子SKU）'!T:T)</f>
        <v>0</v>
      </c>
      <c r="S60">
        <f>SUMIF('库存（子SKU）'!$C:$C,$A60,'库存（子SKU）'!U:U)</f>
        <v>0</v>
      </c>
      <c r="T60">
        <f>SUMIF('库存（子SKU）'!$C:$C,$A60,'库存（子SKU）'!V:V)</f>
        <v>0</v>
      </c>
      <c r="U60">
        <f>SUMIF('库存（子SKU）'!$C:$C,$A60,'库存（子SKU）'!W:W)</f>
        <v>0</v>
      </c>
      <c r="V60" s="23" t="str">
        <f t="shared" si="15"/>
        <v/>
      </c>
      <c r="W60" s="23" t="str">
        <f t="shared" si="16"/>
        <v/>
      </c>
      <c r="X60" s="23" t="str">
        <f t="shared" si="17"/>
        <v/>
      </c>
      <c r="Y60" s="23" t="str">
        <f t="shared" si="18"/>
        <v/>
      </c>
      <c r="Z60">
        <f>SUMIF('库存（子SKU）'!$C:$C,$A60,'库存（子SKU）'!AB:AB)</f>
        <v>0</v>
      </c>
      <c r="AA60">
        <f>SUMIF('库存（子SKU）'!$C:$C,$A60,'库存（子SKU）'!AC:AC)</f>
        <v>0</v>
      </c>
      <c r="AB60">
        <f>SUMIF('库存（子SKU）'!$C:$C,$A60,'库存（子SKU）'!AD:AD)</f>
        <v>0</v>
      </c>
      <c r="AC60">
        <f>SUMIF('库存（子SKU）'!$C:$C,$A60,'库存（子SKU）'!AE:AE)</f>
        <v>0</v>
      </c>
      <c r="AD60" s="23" t="str">
        <f t="shared" si="2"/>
        <v/>
      </c>
      <c r="AE60" s="23" t="str">
        <f t="shared" si="3"/>
        <v/>
      </c>
      <c r="AF60" s="23" t="str">
        <f t="shared" si="4"/>
        <v/>
      </c>
      <c r="AG60" s="23" t="str">
        <f t="shared" si="5"/>
        <v/>
      </c>
      <c r="AH60">
        <f>SUMIF('库存（子SKU）'!$C:$C,$A60,'库存（子SKU）'!AJ:AJ)</f>
        <v>3</v>
      </c>
      <c r="AI60">
        <f>SUMIF('库存（子SKU）'!$C:$C,$A60,'库存（子SKU）'!AK:AK)</f>
        <v>7</v>
      </c>
      <c r="AJ60">
        <f>SUMIF('库存（子SKU）'!$C:$C,$A60,'库存（子SKU）'!AL:AL)</f>
        <v>3</v>
      </c>
      <c r="AK60">
        <f>SUMIF('库存（子SKU）'!$C:$C,$A60,'库存（子SKU）'!AM:AM)</f>
        <v>15</v>
      </c>
      <c r="AL60" s="23">
        <f t="shared" si="6"/>
        <v>0</v>
      </c>
      <c r="AM60" s="23">
        <f t="shared" si="7"/>
        <v>0</v>
      </c>
      <c r="AN60" s="23">
        <f t="shared" si="8"/>
        <v>0</v>
      </c>
      <c r="AO60" s="23">
        <f t="shared" si="9"/>
        <v>0</v>
      </c>
      <c r="AP60" s="8">
        <f t="shared" si="10"/>
        <v>0</v>
      </c>
      <c r="AQ60" s="8">
        <f t="shared" si="11"/>
        <v>0</v>
      </c>
      <c r="AR60" s="8">
        <f t="shared" si="12"/>
        <v>0</v>
      </c>
      <c r="AS60" t="str">
        <f t="shared" si="13"/>
        <v>库存为0</v>
      </c>
      <c r="AT60" s="24" t="str">
        <f>IFERROR(时间!$B$4+AS60,"上周无销量")</f>
        <v>上周无销量</v>
      </c>
    </row>
    <row r="61" spans="1:46">
      <c r="A61" t="s">
        <v>1599</v>
      </c>
      <c r="B61" s="6">
        <f>SUMIF('库存（子SKU）'!$C:$C,$A61,'库存（子SKU）'!D:D)</f>
        <v>0</v>
      </c>
      <c r="C61" s="6">
        <f>SUMIF('库存（子SKU）'!$C:$C,$A61,'库存（子SKU）'!E:E)</f>
        <v>0</v>
      </c>
      <c r="D61" s="6">
        <f>SUMIF('库存（子SKU）'!$C:$C,$A61,'库存（子SKU）'!F:F)</f>
        <v>0</v>
      </c>
      <c r="E61" s="6">
        <f>SUMIF('库存（子SKU）'!$C:$C,$A61,'库存（子SKU）'!G:G)</f>
        <v>0</v>
      </c>
      <c r="F61" s="7" t="s">
        <v>54</v>
      </c>
      <c r="G61">
        <f>SUMIF('库存（子SKU）'!$C:$C,$A61,'库存（子SKU）'!I:I)</f>
        <v>0</v>
      </c>
      <c r="H61">
        <f>SUMIF('库存（子SKU）'!$C:$C,$A61,'库存（子SKU）'!J:J)</f>
        <v>0</v>
      </c>
      <c r="I61">
        <f>SUMIF('库存（子SKU）'!$C:$C,$A61,'库存（子SKU）'!K:K)</f>
        <v>0</v>
      </c>
      <c r="J61">
        <f>SUMIF('库存（子SKU）'!$C:$C,$A61,'库存（子SKU）'!L:L)</f>
        <v>0</v>
      </c>
      <c r="K61">
        <f t="shared" si="0"/>
        <v>0</v>
      </c>
      <c r="L61">
        <f>SUMIF('库存（子SKU）'!$C:$C,$A61,'库存（子SKU）'!N:N)</f>
        <v>0</v>
      </c>
      <c r="M61">
        <f>SUMIF('库存（子SKU）'!$C:$C,$A61,'库存（子SKU）'!O:O)</f>
        <v>0</v>
      </c>
      <c r="N61">
        <f>SUMIF('库存（子SKU）'!$C:$C,$A61,'库存（子SKU）'!P:P)</f>
        <v>0</v>
      </c>
      <c r="O61">
        <f>SUMIF('库存（子SKU）'!$C:$C,$A61,'库存（子SKU）'!Q:Q)</f>
        <v>0</v>
      </c>
      <c r="P61">
        <f>SUMIF('库存（子SKU）'!$C:$C,$A61,'库存（子SKU）'!R:R)</f>
        <v>0</v>
      </c>
      <c r="Q61">
        <f>SUMIF('库存（子SKU）'!$C:$C,$A61,'库存（子SKU）'!S:S)</f>
        <v>0</v>
      </c>
      <c r="R61">
        <f>SUMIF('库存（子SKU）'!$C:$C,$A61,'库存（子SKU）'!T:T)</f>
        <v>0</v>
      </c>
      <c r="S61">
        <f>SUMIF('库存（子SKU）'!$C:$C,$A61,'库存（子SKU）'!U:U)</f>
        <v>0</v>
      </c>
      <c r="T61">
        <f>SUMIF('库存（子SKU）'!$C:$C,$A61,'库存（子SKU）'!V:V)</f>
        <v>0</v>
      </c>
      <c r="U61">
        <f>SUMIF('库存（子SKU）'!$C:$C,$A61,'库存（子SKU）'!W:W)</f>
        <v>0</v>
      </c>
      <c r="V61" s="23" t="str">
        <f t="shared" si="15"/>
        <v/>
      </c>
      <c r="W61" s="23" t="str">
        <f t="shared" si="16"/>
        <v/>
      </c>
      <c r="X61" s="23" t="str">
        <f t="shared" si="17"/>
        <v/>
      </c>
      <c r="Y61" s="23" t="str">
        <f t="shared" si="18"/>
        <v/>
      </c>
      <c r="Z61">
        <f>SUMIF('库存（子SKU）'!$C:$C,$A61,'库存（子SKU）'!AB:AB)</f>
        <v>0</v>
      </c>
      <c r="AA61">
        <f>SUMIF('库存（子SKU）'!$C:$C,$A61,'库存（子SKU）'!AC:AC)</f>
        <v>0</v>
      </c>
      <c r="AB61">
        <f>SUMIF('库存（子SKU）'!$C:$C,$A61,'库存（子SKU）'!AD:AD)</f>
        <v>0</v>
      </c>
      <c r="AC61">
        <f>SUMIF('库存（子SKU）'!$C:$C,$A61,'库存（子SKU）'!AE:AE)</f>
        <v>0</v>
      </c>
      <c r="AD61" s="23" t="str">
        <f t="shared" si="2"/>
        <v/>
      </c>
      <c r="AE61" s="23" t="str">
        <f t="shared" si="3"/>
        <v/>
      </c>
      <c r="AF61" s="23" t="str">
        <f t="shared" si="4"/>
        <v/>
      </c>
      <c r="AG61" s="23" t="str">
        <f t="shared" si="5"/>
        <v/>
      </c>
      <c r="AH61">
        <f>SUMIF('库存（子SKU）'!$C:$C,$A61,'库存（子SKU）'!AJ:AJ)</f>
        <v>0</v>
      </c>
      <c r="AI61">
        <f>SUMIF('库存（子SKU）'!$C:$C,$A61,'库存（子SKU）'!AK:AK)</f>
        <v>0</v>
      </c>
      <c r="AJ61">
        <f>SUMIF('库存（子SKU）'!$C:$C,$A61,'库存（子SKU）'!AL:AL)</f>
        <v>0</v>
      </c>
      <c r="AK61">
        <f>SUMIF('库存（子SKU）'!$C:$C,$A61,'库存（子SKU）'!AM:AM)</f>
        <v>0</v>
      </c>
      <c r="AL61" s="23" t="str">
        <f t="shared" si="6"/>
        <v/>
      </c>
      <c r="AM61" s="23" t="str">
        <f t="shared" si="7"/>
        <v/>
      </c>
      <c r="AN61" s="23" t="str">
        <f t="shared" si="8"/>
        <v/>
      </c>
      <c r="AO61" s="23" t="str">
        <f t="shared" si="9"/>
        <v/>
      </c>
      <c r="AP61" s="8">
        <f t="shared" si="10"/>
        <v>0</v>
      </c>
      <c r="AQ61" s="8">
        <f t="shared" si="11"/>
        <v>0</v>
      </c>
      <c r="AR61" s="8">
        <f t="shared" si="12"/>
        <v>0</v>
      </c>
      <c r="AS61" t="str">
        <f t="shared" si="13"/>
        <v>库存为0</v>
      </c>
      <c r="AT61" s="24" t="str">
        <f>IFERROR(时间!$B$4+AS61,"上周无销量")</f>
        <v>上周无销量</v>
      </c>
    </row>
    <row r="62" spans="1:46">
      <c r="A62" t="s">
        <v>1632</v>
      </c>
      <c r="B62" s="6">
        <f>SUMIF('库存（子SKU）'!$C:$C,$A62,'库存（子SKU）'!D:D)</f>
        <v>0</v>
      </c>
      <c r="C62" s="6">
        <f>SUMIF('库存（子SKU）'!$C:$C,$A62,'库存（子SKU）'!E:E)</f>
        <v>0</v>
      </c>
      <c r="D62" s="6">
        <f>SUMIF('库存（子SKU）'!$C:$C,$A62,'库存（子SKU）'!F:F)</f>
        <v>0</v>
      </c>
      <c r="E62" s="6">
        <f>SUMIF('库存（子SKU）'!$C:$C,$A62,'库存（子SKU）'!G:G)</f>
        <v>0</v>
      </c>
      <c r="F62" s="7" t="s">
        <v>54</v>
      </c>
      <c r="G62">
        <f>SUMIF('库存（子SKU）'!$C:$C,$A62,'库存（子SKU）'!I:I)</f>
        <v>0</v>
      </c>
      <c r="H62">
        <f>SUMIF('库存（子SKU）'!$C:$C,$A62,'库存（子SKU）'!J:J)</f>
        <v>0</v>
      </c>
      <c r="I62">
        <f>SUMIF('库存（子SKU）'!$C:$C,$A62,'库存（子SKU）'!K:K)</f>
        <v>0</v>
      </c>
      <c r="J62">
        <f>SUMIF('库存（子SKU）'!$C:$C,$A62,'库存（子SKU）'!L:L)</f>
        <v>0</v>
      </c>
      <c r="K62">
        <f t="shared" si="0"/>
        <v>0</v>
      </c>
      <c r="L62">
        <f>SUMIF('库存（子SKU）'!$C:$C,$A62,'库存（子SKU）'!N:N)</f>
        <v>0</v>
      </c>
      <c r="M62">
        <f>SUMIF('库存（子SKU）'!$C:$C,$A62,'库存（子SKU）'!O:O)</f>
        <v>0</v>
      </c>
      <c r="N62">
        <f>SUMIF('库存（子SKU）'!$C:$C,$A62,'库存（子SKU）'!P:P)</f>
        <v>0</v>
      </c>
      <c r="O62">
        <f>SUMIF('库存（子SKU）'!$C:$C,$A62,'库存（子SKU）'!Q:Q)</f>
        <v>0</v>
      </c>
      <c r="P62">
        <f>SUMIF('库存（子SKU）'!$C:$C,$A62,'库存（子SKU）'!R:R)</f>
        <v>0</v>
      </c>
      <c r="Q62">
        <f>SUMIF('库存（子SKU）'!$C:$C,$A62,'库存（子SKU）'!S:S)</f>
        <v>0</v>
      </c>
      <c r="R62">
        <f>SUMIF('库存（子SKU）'!$C:$C,$A62,'库存（子SKU）'!T:T)</f>
        <v>0</v>
      </c>
      <c r="S62">
        <f>SUMIF('库存（子SKU）'!$C:$C,$A62,'库存（子SKU）'!U:U)</f>
        <v>0</v>
      </c>
      <c r="T62">
        <f>SUMIF('库存（子SKU）'!$C:$C,$A62,'库存（子SKU）'!V:V)</f>
        <v>0</v>
      </c>
      <c r="U62">
        <f>SUMIF('库存（子SKU）'!$C:$C,$A62,'库存（子SKU）'!W:W)</f>
        <v>0</v>
      </c>
      <c r="V62" s="23" t="str">
        <f t="shared" si="15"/>
        <v/>
      </c>
      <c r="W62" s="23" t="str">
        <f t="shared" si="16"/>
        <v/>
      </c>
      <c r="X62" s="23" t="str">
        <f t="shared" si="17"/>
        <v/>
      </c>
      <c r="Y62" s="23" t="str">
        <f t="shared" si="18"/>
        <v/>
      </c>
      <c r="Z62">
        <f>SUMIF('库存（子SKU）'!$C:$C,$A62,'库存（子SKU）'!AB:AB)</f>
        <v>0</v>
      </c>
      <c r="AA62">
        <f>SUMIF('库存（子SKU）'!$C:$C,$A62,'库存（子SKU）'!AC:AC)</f>
        <v>0</v>
      </c>
      <c r="AB62">
        <f>SUMIF('库存（子SKU）'!$C:$C,$A62,'库存（子SKU）'!AD:AD)</f>
        <v>0</v>
      </c>
      <c r="AC62">
        <f>SUMIF('库存（子SKU）'!$C:$C,$A62,'库存（子SKU）'!AE:AE)</f>
        <v>0</v>
      </c>
      <c r="AD62" s="23" t="str">
        <f t="shared" si="2"/>
        <v/>
      </c>
      <c r="AE62" s="23" t="str">
        <f t="shared" si="3"/>
        <v/>
      </c>
      <c r="AF62" s="23" t="str">
        <f t="shared" si="4"/>
        <v/>
      </c>
      <c r="AG62" s="23" t="str">
        <f t="shared" si="5"/>
        <v/>
      </c>
      <c r="AH62">
        <f>SUMIF('库存（子SKU）'!$C:$C,$A62,'库存（子SKU）'!AJ:AJ)</f>
        <v>0</v>
      </c>
      <c r="AI62">
        <f>SUMIF('库存（子SKU）'!$C:$C,$A62,'库存（子SKU）'!AK:AK)</f>
        <v>0</v>
      </c>
      <c r="AJ62">
        <f>SUMIF('库存（子SKU）'!$C:$C,$A62,'库存（子SKU）'!AL:AL)</f>
        <v>0</v>
      </c>
      <c r="AK62">
        <f>SUMIF('库存（子SKU）'!$C:$C,$A62,'库存（子SKU）'!AM:AM)</f>
        <v>0</v>
      </c>
      <c r="AL62" s="23" t="str">
        <f t="shared" si="6"/>
        <v/>
      </c>
      <c r="AM62" s="23" t="str">
        <f t="shared" si="7"/>
        <v/>
      </c>
      <c r="AN62" s="23" t="str">
        <f t="shared" si="8"/>
        <v/>
      </c>
      <c r="AO62" s="23" t="str">
        <f t="shared" si="9"/>
        <v/>
      </c>
      <c r="AP62" s="8">
        <f t="shared" si="10"/>
        <v>0</v>
      </c>
      <c r="AQ62" s="8">
        <f t="shared" si="11"/>
        <v>0</v>
      </c>
      <c r="AR62" s="8">
        <f t="shared" si="12"/>
        <v>0</v>
      </c>
      <c r="AS62" t="str">
        <f t="shared" si="13"/>
        <v>库存为0</v>
      </c>
      <c r="AT62" s="24" t="str">
        <f>IFERROR(时间!$B$4+AS62,"上周无销量")</f>
        <v>上周无销量</v>
      </c>
    </row>
    <row r="63" spans="1:46">
      <c r="A63" t="s">
        <v>1659</v>
      </c>
      <c r="B63" s="6">
        <f>SUMIF('库存（子SKU）'!$C:$C,$A63,'库存（子SKU）'!D:D)</f>
        <v>0</v>
      </c>
      <c r="C63" s="6">
        <f>SUMIF('库存（子SKU）'!$C:$C,$A63,'库存（子SKU）'!E:E)</f>
        <v>0</v>
      </c>
      <c r="D63" s="6">
        <f>SUMIF('库存（子SKU）'!$C:$C,$A63,'库存（子SKU）'!F:F)</f>
        <v>0</v>
      </c>
      <c r="E63" s="6">
        <f>SUMIF('库存（子SKU）'!$C:$C,$A63,'库存（子SKU）'!G:G)</f>
        <v>0</v>
      </c>
      <c r="F63" s="7" t="s">
        <v>54</v>
      </c>
      <c r="G63">
        <f>SUMIF('库存（子SKU）'!$C:$C,$A63,'库存（子SKU）'!I:I)</f>
        <v>0</v>
      </c>
      <c r="H63">
        <f>SUMIF('库存（子SKU）'!$C:$C,$A63,'库存（子SKU）'!J:J)</f>
        <v>0</v>
      </c>
      <c r="I63">
        <f>SUMIF('库存（子SKU）'!$C:$C,$A63,'库存（子SKU）'!K:K)</f>
        <v>0</v>
      </c>
      <c r="J63">
        <f>SUMIF('库存（子SKU）'!$C:$C,$A63,'库存（子SKU）'!L:L)</f>
        <v>0</v>
      </c>
      <c r="K63">
        <f t="shared" si="0"/>
        <v>0</v>
      </c>
      <c r="L63">
        <f>SUMIF('库存（子SKU）'!$C:$C,$A63,'库存（子SKU）'!N:N)</f>
        <v>0</v>
      </c>
      <c r="M63">
        <f>SUMIF('库存（子SKU）'!$C:$C,$A63,'库存（子SKU）'!O:O)</f>
        <v>0</v>
      </c>
      <c r="N63">
        <f>SUMIF('库存（子SKU）'!$C:$C,$A63,'库存（子SKU）'!P:P)</f>
        <v>0</v>
      </c>
      <c r="O63">
        <f>SUMIF('库存（子SKU）'!$C:$C,$A63,'库存（子SKU）'!Q:Q)</f>
        <v>0</v>
      </c>
      <c r="P63">
        <f>SUMIF('库存（子SKU）'!$C:$C,$A63,'库存（子SKU）'!R:R)</f>
        <v>0</v>
      </c>
      <c r="Q63">
        <f>SUMIF('库存（子SKU）'!$C:$C,$A63,'库存（子SKU）'!S:S)</f>
        <v>0</v>
      </c>
      <c r="R63">
        <f>SUMIF('库存（子SKU）'!$C:$C,$A63,'库存（子SKU）'!T:T)</f>
        <v>0</v>
      </c>
      <c r="S63">
        <f>SUMIF('库存（子SKU）'!$C:$C,$A63,'库存（子SKU）'!U:U)</f>
        <v>0</v>
      </c>
      <c r="T63">
        <f>SUMIF('库存（子SKU）'!$C:$C,$A63,'库存（子SKU）'!V:V)</f>
        <v>0</v>
      </c>
      <c r="U63">
        <f>SUMIF('库存（子SKU）'!$C:$C,$A63,'库存（子SKU）'!W:W)</f>
        <v>0</v>
      </c>
      <c r="V63" s="23" t="str">
        <f t="shared" si="15"/>
        <v/>
      </c>
      <c r="W63" s="23" t="str">
        <f t="shared" si="16"/>
        <v/>
      </c>
      <c r="X63" s="23" t="str">
        <f t="shared" si="17"/>
        <v/>
      </c>
      <c r="Y63" s="23" t="str">
        <f t="shared" si="18"/>
        <v/>
      </c>
      <c r="Z63">
        <f>SUMIF('库存（子SKU）'!$C:$C,$A63,'库存（子SKU）'!AB:AB)</f>
        <v>0</v>
      </c>
      <c r="AA63">
        <f>SUMIF('库存（子SKU）'!$C:$C,$A63,'库存（子SKU）'!AC:AC)</f>
        <v>0</v>
      </c>
      <c r="AB63">
        <f>SUMIF('库存（子SKU）'!$C:$C,$A63,'库存（子SKU）'!AD:AD)</f>
        <v>0</v>
      </c>
      <c r="AC63">
        <f>SUMIF('库存（子SKU）'!$C:$C,$A63,'库存（子SKU）'!AE:AE)</f>
        <v>0</v>
      </c>
      <c r="AD63" s="23" t="str">
        <f t="shared" si="2"/>
        <v/>
      </c>
      <c r="AE63" s="23" t="str">
        <f t="shared" si="3"/>
        <v/>
      </c>
      <c r="AF63" s="23" t="str">
        <f t="shared" si="4"/>
        <v/>
      </c>
      <c r="AG63" s="23" t="str">
        <f t="shared" si="5"/>
        <v/>
      </c>
      <c r="AH63">
        <f>SUMIF('库存（子SKU）'!$C:$C,$A63,'库存（子SKU）'!AJ:AJ)</f>
        <v>0</v>
      </c>
      <c r="AI63">
        <f>SUMIF('库存（子SKU）'!$C:$C,$A63,'库存（子SKU）'!AK:AK)</f>
        <v>0</v>
      </c>
      <c r="AJ63">
        <f>SUMIF('库存（子SKU）'!$C:$C,$A63,'库存（子SKU）'!AL:AL)</f>
        <v>0</v>
      </c>
      <c r="AK63">
        <f>SUMIF('库存（子SKU）'!$C:$C,$A63,'库存（子SKU）'!AM:AM)</f>
        <v>0</v>
      </c>
      <c r="AL63" s="23" t="str">
        <f t="shared" si="6"/>
        <v/>
      </c>
      <c r="AM63" s="23" t="str">
        <f t="shared" si="7"/>
        <v/>
      </c>
      <c r="AN63" s="23" t="str">
        <f t="shared" si="8"/>
        <v/>
      </c>
      <c r="AO63" s="23" t="str">
        <f t="shared" si="9"/>
        <v/>
      </c>
      <c r="AP63" s="8">
        <f t="shared" si="10"/>
        <v>0</v>
      </c>
      <c r="AQ63" s="8">
        <f t="shared" si="11"/>
        <v>0</v>
      </c>
      <c r="AR63" s="8">
        <f t="shared" si="12"/>
        <v>0</v>
      </c>
      <c r="AS63" t="str">
        <f t="shared" si="13"/>
        <v>库存为0</v>
      </c>
      <c r="AT63" s="24" t="str">
        <f>IFERROR(时间!$B$4+AS63,"上周无销量")</f>
        <v>上周无销量</v>
      </c>
    </row>
    <row r="64" spans="1:46">
      <c r="A64" t="s">
        <v>1688</v>
      </c>
      <c r="B64" s="6">
        <f>SUMIF('库存（子SKU）'!$C:$C,$A64,'库存（子SKU）'!D:D)</f>
        <v>0</v>
      </c>
      <c r="C64" s="6">
        <f>SUMIF('库存（子SKU）'!$C:$C,$A64,'库存（子SKU）'!E:E)</f>
        <v>0</v>
      </c>
      <c r="D64" s="6">
        <f>SUMIF('库存（子SKU）'!$C:$C,$A64,'库存（子SKU）'!F:F)</f>
        <v>0</v>
      </c>
      <c r="E64" s="6">
        <f>SUMIF('库存（子SKU）'!$C:$C,$A64,'库存（子SKU）'!G:G)</f>
        <v>0</v>
      </c>
      <c r="F64" s="7" t="s">
        <v>54</v>
      </c>
      <c r="G64">
        <f>SUMIF('库存（子SKU）'!$C:$C,$A64,'库存（子SKU）'!I:I)</f>
        <v>0</v>
      </c>
      <c r="H64">
        <f>SUMIF('库存（子SKU）'!$C:$C,$A64,'库存（子SKU）'!J:J)</f>
        <v>0</v>
      </c>
      <c r="I64">
        <f>SUMIF('库存（子SKU）'!$C:$C,$A64,'库存（子SKU）'!K:K)</f>
        <v>0</v>
      </c>
      <c r="J64">
        <f>SUMIF('库存（子SKU）'!$C:$C,$A64,'库存（子SKU）'!L:L)</f>
        <v>0</v>
      </c>
      <c r="K64">
        <f t="shared" si="0"/>
        <v>0</v>
      </c>
      <c r="L64">
        <f>SUMIF('库存（子SKU）'!$C:$C,$A64,'库存（子SKU）'!N:N)</f>
        <v>0</v>
      </c>
      <c r="M64">
        <f>SUMIF('库存（子SKU）'!$C:$C,$A64,'库存（子SKU）'!O:O)</f>
        <v>0</v>
      </c>
      <c r="N64">
        <f>SUMIF('库存（子SKU）'!$C:$C,$A64,'库存（子SKU）'!P:P)</f>
        <v>0</v>
      </c>
      <c r="O64">
        <f>SUMIF('库存（子SKU）'!$C:$C,$A64,'库存（子SKU）'!Q:Q)</f>
        <v>0</v>
      </c>
      <c r="P64">
        <f>SUMIF('库存（子SKU）'!$C:$C,$A64,'库存（子SKU）'!R:R)</f>
        <v>0</v>
      </c>
      <c r="Q64">
        <f>SUMIF('库存（子SKU）'!$C:$C,$A64,'库存（子SKU）'!S:S)</f>
        <v>0</v>
      </c>
      <c r="R64">
        <f>SUMIF('库存（子SKU）'!$C:$C,$A64,'库存（子SKU）'!T:T)</f>
        <v>0</v>
      </c>
      <c r="S64">
        <f>SUMIF('库存（子SKU）'!$C:$C,$A64,'库存（子SKU）'!U:U)</f>
        <v>0</v>
      </c>
      <c r="T64">
        <f>SUMIF('库存（子SKU）'!$C:$C,$A64,'库存（子SKU）'!V:V)</f>
        <v>0</v>
      </c>
      <c r="U64">
        <f>SUMIF('库存（子SKU）'!$C:$C,$A64,'库存（子SKU）'!W:W)</f>
        <v>0</v>
      </c>
      <c r="V64" s="23" t="str">
        <f t="shared" si="15"/>
        <v/>
      </c>
      <c r="W64" s="23" t="str">
        <f t="shared" si="16"/>
        <v/>
      </c>
      <c r="X64" s="23" t="str">
        <f t="shared" si="17"/>
        <v/>
      </c>
      <c r="Y64" s="23" t="str">
        <f t="shared" si="18"/>
        <v/>
      </c>
      <c r="Z64">
        <f>SUMIF('库存（子SKU）'!$C:$C,$A64,'库存（子SKU）'!AB:AB)</f>
        <v>0</v>
      </c>
      <c r="AA64">
        <f>SUMIF('库存（子SKU）'!$C:$C,$A64,'库存（子SKU）'!AC:AC)</f>
        <v>0</v>
      </c>
      <c r="AB64">
        <f>SUMIF('库存（子SKU）'!$C:$C,$A64,'库存（子SKU）'!AD:AD)</f>
        <v>0</v>
      </c>
      <c r="AC64">
        <f>SUMIF('库存（子SKU）'!$C:$C,$A64,'库存（子SKU）'!AE:AE)</f>
        <v>0</v>
      </c>
      <c r="AD64" s="23" t="str">
        <f t="shared" si="2"/>
        <v/>
      </c>
      <c r="AE64" s="23" t="str">
        <f t="shared" si="3"/>
        <v/>
      </c>
      <c r="AF64" s="23" t="str">
        <f t="shared" si="4"/>
        <v/>
      </c>
      <c r="AG64" s="23" t="str">
        <f t="shared" si="5"/>
        <v/>
      </c>
      <c r="AH64">
        <f>SUMIF('库存（子SKU）'!$C:$C,$A64,'库存（子SKU）'!AJ:AJ)</f>
        <v>0</v>
      </c>
      <c r="AI64">
        <f>SUMIF('库存（子SKU）'!$C:$C,$A64,'库存（子SKU）'!AK:AK)</f>
        <v>0</v>
      </c>
      <c r="AJ64">
        <f>SUMIF('库存（子SKU）'!$C:$C,$A64,'库存（子SKU）'!AL:AL)</f>
        <v>0</v>
      </c>
      <c r="AK64">
        <f>SUMIF('库存（子SKU）'!$C:$C,$A64,'库存（子SKU）'!AM:AM)</f>
        <v>0</v>
      </c>
      <c r="AL64" s="23" t="str">
        <f t="shared" si="6"/>
        <v/>
      </c>
      <c r="AM64" s="23" t="str">
        <f t="shared" si="7"/>
        <v/>
      </c>
      <c r="AN64" s="23" t="str">
        <f t="shared" si="8"/>
        <v/>
      </c>
      <c r="AO64" s="23" t="str">
        <f t="shared" si="9"/>
        <v/>
      </c>
      <c r="AP64" s="8">
        <f t="shared" si="10"/>
        <v>0</v>
      </c>
      <c r="AQ64" s="8">
        <f t="shared" si="11"/>
        <v>0</v>
      </c>
      <c r="AR64" s="8">
        <f t="shared" si="12"/>
        <v>0</v>
      </c>
      <c r="AS64" t="str">
        <f t="shared" si="13"/>
        <v>库存为0</v>
      </c>
      <c r="AT64" s="24" t="str">
        <f>IFERROR(时间!$B$4+AS64,"上周无销量")</f>
        <v>上周无销量</v>
      </c>
    </row>
    <row r="65" spans="1:46">
      <c r="A65" t="s">
        <v>1701</v>
      </c>
      <c r="B65" s="6">
        <f>SUMIF('库存（子SKU）'!$C:$C,$A65,'库存（子SKU）'!D:D)</f>
        <v>0</v>
      </c>
      <c r="C65" s="6">
        <f>SUMIF('库存（子SKU）'!$C:$C,$A65,'库存（子SKU）'!E:E)</f>
        <v>0</v>
      </c>
      <c r="D65" s="6">
        <f>SUMIF('库存（子SKU）'!$C:$C,$A65,'库存（子SKU）'!F:F)</f>
        <v>0</v>
      </c>
      <c r="E65" s="6">
        <f>SUMIF('库存（子SKU）'!$C:$C,$A65,'库存（子SKU）'!G:G)</f>
        <v>0</v>
      </c>
      <c r="F65" s="7" t="s">
        <v>54</v>
      </c>
      <c r="G65">
        <f>SUMIF('库存（子SKU）'!$C:$C,$A65,'库存（子SKU）'!I:I)</f>
        <v>0</v>
      </c>
      <c r="H65">
        <f>SUMIF('库存（子SKU）'!$C:$C,$A65,'库存（子SKU）'!J:J)</f>
        <v>0</v>
      </c>
      <c r="I65">
        <f>SUMIF('库存（子SKU）'!$C:$C,$A65,'库存（子SKU）'!K:K)</f>
        <v>0</v>
      </c>
      <c r="J65">
        <f>SUMIF('库存（子SKU）'!$C:$C,$A65,'库存（子SKU）'!L:L)</f>
        <v>0</v>
      </c>
      <c r="K65">
        <f t="shared" si="0"/>
        <v>0</v>
      </c>
      <c r="L65">
        <f>SUMIF('库存（子SKU）'!$C:$C,$A65,'库存（子SKU）'!N:N)</f>
        <v>0</v>
      </c>
      <c r="M65">
        <f>SUMIF('库存（子SKU）'!$C:$C,$A65,'库存（子SKU）'!O:O)</f>
        <v>0</v>
      </c>
      <c r="N65">
        <f>SUMIF('库存（子SKU）'!$C:$C,$A65,'库存（子SKU）'!P:P)</f>
        <v>0</v>
      </c>
      <c r="O65">
        <f>SUMIF('库存（子SKU）'!$C:$C,$A65,'库存（子SKU）'!Q:Q)</f>
        <v>0</v>
      </c>
      <c r="P65">
        <f>SUMIF('库存（子SKU）'!$C:$C,$A65,'库存（子SKU）'!R:R)</f>
        <v>0</v>
      </c>
      <c r="Q65">
        <f>SUMIF('库存（子SKU）'!$C:$C,$A65,'库存（子SKU）'!S:S)</f>
        <v>0</v>
      </c>
      <c r="R65">
        <f>SUMIF('库存（子SKU）'!$C:$C,$A65,'库存（子SKU）'!T:T)</f>
        <v>0</v>
      </c>
      <c r="S65">
        <f>SUMIF('库存（子SKU）'!$C:$C,$A65,'库存（子SKU）'!U:U)</f>
        <v>0</v>
      </c>
      <c r="T65">
        <f>SUMIF('库存（子SKU）'!$C:$C,$A65,'库存（子SKU）'!V:V)</f>
        <v>0</v>
      </c>
      <c r="U65">
        <f>SUMIF('库存（子SKU）'!$C:$C,$A65,'库存（子SKU）'!W:W)</f>
        <v>0</v>
      </c>
      <c r="V65" s="23" t="str">
        <f t="shared" si="15"/>
        <v/>
      </c>
      <c r="W65" s="23" t="str">
        <f t="shared" si="16"/>
        <v/>
      </c>
      <c r="X65" s="23" t="str">
        <f t="shared" si="17"/>
        <v/>
      </c>
      <c r="Y65" s="23" t="str">
        <f t="shared" si="18"/>
        <v/>
      </c>
      <c r="Z65">
        <f>SUMIF('库存（子SKU）'!$C:$C,$A65,'库存（子SKU）'!AB:AB)</f>
        <v>0</v>
      </c>
      <c r="AA65">
        <f>SUMIF('库存（子SKU）'!$C:$C,$A65,'库存（子SKU）'!AC:AC)</f>
        <v>0</v>
      </c>
      <c r="AB65">
        <f>SUMIF('库存（子SKU）'!$C:$C,$A65,'库存（子SKU）'!AD:AD)</f>
        <v>0</v>
      </c>
      <c r="AC65">
        <f>SUMIF('库存（子SKU）'!$C:$C,$A65,'库存（子SKU）'!AE:AE)</f>
        <v>0</v>
      </c>
      <c r="AD65" s="23" t="str">
        <f t="shared" si="2"/>
        <v/>
      </c>
      <c r="AE65" s="23" t="str">
        <f t="shared" si="3"/>
        <v/>
      </c>
      <c r="AF65" s="23" t="str">
        <f t="shared" si="4"/>
        <v/>
      </c>
      <c r="AG65" s="23" t="str">
        <f t="shared" si="5"/>
        <v/>
      </c>
      <c r="AH65">
        <f>SUMIF('库存（子SKU）'!$C:$C,$A65,'库存（子SKU）'!AJ:AJ)</f>
        <v>0</v>
      </c>
      <c r="AI65">
        <f>SUMIF('库存（子SKU）'!$C:$C,$A65,'库存（子SKU）'!AK:AK)</f>
        <v>0</v>
      </c>
      <c r="AJ65">
        <f>SUMIF('库存（子SKU）'!$C:$C,$A65,'库存（子SKU）'!AL:AL)</f>
        <v>0</v>
      </c>
      <c r="AK65">
        <f>SUMIF('库存（子SKU）'!$C:$C,$A65,'库存（子SKU）'!AM:AM)</f>
        <v>0</v>
      </c>
      <c r="AL65" s="23" t="str">
        <f t="shared" si="6"/>
        <v/>
      </c>
      <c r="AM65" s="23" t="str">
        <f t="shared" si="7"/>
        <v/>
      </c>
      <c r="AN65" s="23" t="str">
        <f t="shared" si="8"/>
        <v/>
      </c>
      <c r="AO65" s="23" t="str">
        <f t="shared" si="9"/>
        <v/>
      </c>
      <c r="AP65" s="8">
        <f t="shared" si="10"/>
        <v>0</v>
      </c>
      <c r="AQ65" s="8">
        <f t="shared" si="11"/>
        <v>0</v>
      </c>
      <c r="AR65" s="8">
        <f t="shared" si="12"/>
        <v>0</v>
      </c>
      <c r="AS65" t="str">
        <f t="shared" si="13"/>
        <v>库存为0</v>
      </c>
      <c r="AT65" s="24" t="str">
        <f>IFERROR(时间!$B$4+AS65,"上周无销量")</f>
        <v>上周无销量</v>
      </c>
    </row>
    <row r="66" spans="1:46">
      <c r="A66" t="s">
        <v>1734</v>
      </c>
      <c r="B66" s="6">
        <f>SUMIF('库存（子SKU）'!$C:$C,$A66,'库存（子SKU）'!D:D)</f>
        <v>0</v>
      </c>
      <c r="C66" s="6">
        <f>SUMIF('库存（子SKU）'!$C:$C,$A66,'库存（子SKU）'!E:E)</f>
        <v>0</v>
      </c>
      <c r="D66" s="6">
        <f>SUMIF('库存（子SKU）'!$C:$C,$A66,'库存（子SKU）'!F:F)</f>
        <v>0</v>
      </c>
      <c r="E66" s="6">
        <f>SUMIF('库存（子SKU）'!$C:$C,$A66,'库存（子SKU）'!G:G)</f>
        <v>0</v>
      </c>
      <c r="F66" s="7" t="s">
        <v>54</v>
      </c>
      <c r="G66">
        <f>SUMIF('库存（子SKU）'!$C:$C,$A66,'库存（子SKU）'!I:I)</f>
        <v>0</v>
      </c>
      <c r="H66">
        <f>SUMIF('库存（子SKU）'!$C:$C,$A66,'库存（子SKU）'!J:J)</f>
        <v>0</v>
      </c>
      <c r="I66">
        <f>SUMIF('库存（子SKU）'!$C:$C,$A66,'库存（子SKU）'!K:K)</f>
        <v>0</v>
      </c>
      <c r="J66">
        <f>SUMIF('库存（子SKU）'!$C:$C,$A66,'库存（子SKU）'!L:L)</f>
        <v>0</v>
      </c>
      <c r="K66">
        <f t="shared" si="0"/>
        <v>0</v>
      </c>
      <c r="L66">
        <f>SUMIF('库存（子SKU）'!$C:$C,$A66,'库存（子SKU）'!N:N)</f>
        <v>0</v>
      </c>
      <c r="M66">
        <f>SUMIF('库存（子SKU）'!$C:$C,$A66,'库存（子SKU）'!O:O)</f>
        <v>0</v>
      </c>
      <c r="N66">
        <f>SUMIF('库存（子SKU）'!$C:$C,$A66,'库存（子SKU）'!P:P)</f>
        <v>0</v>
      </c>
      <c r="O66">
        <f>SUMIF('库存（子SKU）'!$C:$C,$A66,'库存（子SKU）'!Q:Q)</f>
        <v>0</v>
      </c>
      <c r="P66">
        <f>SUMIF('库存（子SKU）'!$C:$C,$A66,'库存（子SKU）'!R:R)</f>
        <v>0</v>
      </c>
      <c r="Q66">
        <f>SUMIF('库存（子SKU）'!$C:$C,$A66,'库存（子SKU）'!S:S)</f>
        <v>0</v>
      </c>
      <c r="R66">
        <f>SUMIF('库存（子SKU）'!$C:$C,$A66,'库存（子SKU）'!T:T)</f>
        <v>0</v>
      </c>
      <c r="S66">
        <f>SUMIF('库存（子SKU）'!$C:$C,$A66,'库存（子SKU）'!U:U)</f>
        <v>0</v>
      </c>
      <c r="T66">
        <f>SUMIF('库存（子SKU）'!$C:$C,$A66,'库存（子SKU）'!V:V)</f>
        <v>0</v>
      </c>
      <c r="U66">
        <f>SUMIF('库存（子SKU）'!$C:$C,$A66,'库存（子SKU）'!W:W)</f>
        <v>0</v>
      </c>
      <c r="V66" s="23" t="str">
        <f t="shared" si="15"/>
        <v/>
      </c>
      <c r="W66" s="23" t="str">
        <f t="shared" si="16"/>
        <v/>
      </c>
      <c r="X66" s="23" t="str">
        <f t="shared" si="17"/>
        <v/>
      </c>
      <c r="Y66" s="23" t="str">
        <f t="shared" si="18"/>
        <v/>
      </c>
      <c r="Z66">
        <f>SUMIF('库存（子SKU）'!$C:$C,$A66,'库存（子SKU）'!AB:AB)</f>
        <v>0</v>
      </c>
      <c r="AA66">
        <f>SUMIF('库存（子SKU）'!$C:$C,$A66,'库存（子SKU）'!AC:AC)</f>
        <v>0</v>
      </c>
      <c r="AB66">
        <f>SUMIF('库存（子SKU）'!$C:$C,$A66,'库存（子SKU）'!AD:AD)</f>
        <v>0</v>
      </c>
      <c r="AC66">
        <f>SUMIF('库存（子SKU）'!$C:$C,$A66,'库存（子SKU）'!AE:AE)</f>
        <v>0</v>
      </c>
      <c r="AD66" s="23" t="str">
        <f t="shared" si="2"/>
        <v/>
      </c>
      <c r="AE66" s="23" t="str">
        <f t="shared" si="3"/>
        <v/>
      </c>
      <c r="AF66" s="23" t="str">
        <f t="shared" si="4"/>
        <v/>
      </c>
      <c r="AG66" s="23" t="str">
        <f t="shared" si="5"/>
        <v/>
      </c>
      <c r="AH66">
        <f>SUMIF('库存（子SKU）'!$C:$C,$A66,'库存（子SKU）'!AJ:AJ)</f>
        <v>0</v>
      </c>
      <c r="AI66">
        <f>SUMIF('库存（子SKU）'!$C:$C,$A66,'库存（子SKU）'!AK:AK)</f>
        <v>0</v>
      </c>
      <c r="AJ66">
        <f>SUMIF('库存（子SKU）'!$C:$C,$A66,'库存（子SKU）'!AL:AL)</f>
        <v>0</v>
      </c>
      <c r="AK66">
        <f>SUMIF('库存（子SKU）'!$C:$C,$A66,'库存（子SKU）'!AM:AM)</f>
        <v>0</v>
      </c>
      <c r="AL66" s="23" t="str">
        <f t="shared" si="6"/>
        <v/>
      </c>
      <c r="AM66" s="23" t="str">
        <f t="shared" si="7"/>
        <v/>
      </c>
      <c r="AN66" s="23" t="str">
        <f t="shared" si="8"/>
        <v/>
      </c>
      <c r="AO66" s="23" t="str">
        <f t="shared" si="9"/>
        <v/>
      </c>
      <c r="AP66" s="8">
        <f t="shared" si="10"/>
        <v>0</v>
      </c>
      <c r="AQ66" s="8">
        <f t="shared" si="11"/>
        <v>0</v>
      </c>
      <c r="AR66" s="8">
        <f t="shared" si="12"/>
        <v>0</v>
      </c>
      <c r="AS66" t="str">
        <f t="shared" si="13"/>
        <v>库存为0</v>
      </c>
      <c r="AT66" s="24" t="str">
        <f>IFERROR(时间!$B$4+AS66,"上周无销量")</f>
        <v>上周无销量</v>
      </c>
    </row>
    <row r="67" spans="1:46">
      <c r="A67" t="s">
        <v>1745</v>
      </c>
      <c r="B67" s="6">
        <f>SUMIF('库存（子SKU）'!$C:$C,$A67,'库存（子SKU）'!D:D)</f>
        <v>0</v>
      </c>
      <c r="C67" s="6">
        <f>SUMIF('库存（子SKU）'!$C:$C,$A67,'库存（子SKU）'!E:E)</f>
        <v>0</v>
      </c>
      <c r="D67" s="6">
        <f>SUMIF('库存（子SKU）'!$C:$C,$A67,'库存（子SKU）'!F:F)</f>
        <v>0</v>
      </c>
      <c r="E67" s="6">
        <f>SUMIF('库存（子SKU）'!$C:$C,$A67,'库存（子SKU）'!G:G)</f>
        <v>0</v>
      </c>
      <c r="F67" s="7" t="s">
        <v>54</v>
      </c>
      <c r="G67">
        <f>SUMIF('库存（子SKU）'!$C:$C,$A67,'库存（子SKU）'!I:I)</f>
        <v>0</v>
      </c>
      <c r="H67">
        <f>SUMIF('库存（子SKU）'!$C:$C,$A67,'库存（子SKU）'!J:J)</f>
        <v>0</v>
      </c>
      <c r="I67">
        <f>SUMIF('库存（子SKU）'!$C:$C,$A67,'库存（子SKU）'!K:K)</f>
        <v>0</v>
      </c>
      <c r="J67">
        <f>SUMIF('库存（子SKU）'!$C:$C,$A67,'库存（子SKU）'!L:L)</f>
        <v>0</v>
      </c>
      <c r="K67">
        <f t="shared" si="0"/>
        <v>0</v>
      </c>
      <c r="L67">
        <f>SUMIF('库存（子SKU）'!$C:$C,$A67,'库存（子SKU）'!N:N)</f>
        <v>0</v>
      </c>
      <c r="M67">
        <f>SUMIF('库存（子SKU）'!$C:$C,$A67,'库存（子SKU）'!O:O)</f>
        <v>0</v>
      </c>
      <c r="N67">
        <f>SUMIF('库存（子SKU）'!$C:$C,$A67,'库存（子SKU）'!P:P)</f>
        <v>0</v>
      </c>
      <c r="O67">
        <f>SUMIF('库存（子SKU）'!$C:$C,$A67,'库存（子SKU）'!Q:Q)</f>
        <v>0</v>
      </c>
      <c r="P67">
        <f>SUMIF('库存（子SKU）'!$C:$C,$A67,'库存（子SKU）'!R:R)</f>
        <v>0</v>
      </c>
      <c r="Q67">
        <f>SUMIF('库存（子SKU）'!$C:$C,$A67,'库存（子SKU）'!S:S)</f>
        <v>0</v>
      </c>
      <c r="R67">
        <f>SUMIF('库存（子SKU）'!$C:$C,$A67,'库存（子SKU）'!T:T)</f>
        <v>0</v>
      </c>
      <c r="S67">
        <f>SUMIF('库存（子SKU）'!$C:$C,$A67,'库存（子SKU）'!U:U)</f>
        <v>0</v>
      </c>
      <c r="T67">
        <f>SUMIF('库存（子SKU）'!$C:$C,$A67,'库存（子SKU）'!V:V)</f>
        <v>0</v>
      </c>
      <c r="U67">
        <f>SUMIF('库存（子SKU）'!$C:$C,$A67,'库存（子SKU）'!W:W)</f>
        <v>0</v>
      </c>
      <c r="V67" s="23" t="str">
        <f t="shared" si="15"/>
        <v/>
      </c>
      <c r="W67" s="23" t="str">
        <f t="shared" si="16"/>
        <v/>
      </c>
      <c r="X67" s="23" t="str">
        <f t="shared" si="17"/>
        <v/>
      </c>
      <c r="Y67" s="23" t="str">
        <f t="shared" si="18"/>
        <v/>
      </c>
      <c r="Z67">
        <f>SUMIF('库存（子SKU）'!$C:$C,$A67,'库存（子SKU）'!AB:AB)</f>
        <v>0</v>
      </c>
      <c r="AA67">
        <f>SUMIF('库存（子SKU）'!$C:$C,$A67,'库存（子SKU）'!AC:AC)</f>
        <v>0</v>
      </c>
      <c r="AB67">
        <f>SUMIF('库存（子SKU）'!$C:$C,$A67,'库存（子SKU）'!AD:AD)</f>
        <v>0</v>
      </c>
      <c r="AC67">
        <f>SUMIF('库存（子SKU）'!$C:$C,$A67,'库存（子SKU）'!AE:AE)</f>
        <v>0</v>
      </c>
      <c r="AD67" s="23" t="str">
        <f t="shared" si="2"/>
        <v/>
      </c>
      <c r="AE67" s="23" t="str">
        <f t="shared" si="3"/>
        <v/>
      </c>
      <c r="AF67" s="23" t="str">
        <f t="shared" si="4"/>
        <v/>
      </c>
      <c r="AG67" s="23" t="str">
        <f t="shared" si="5"/>
        <v/>
      </c>
      <c r="AH67">
        <f>SUMIF('库存（子SKU）'!$C:$C,$A67,'库存（子SKU）'!AJ:AJ)</f>
        <v>0</v>
      </c>
      <c r="AI67">
        <f>SUMIF('库存（子SKU）'!$C:$C,$A67,'库存（子SKU）'!AK:AK)</f>
        <v>0</v>
      </c>
      <c r="AJ67">
        <f>SUMIF('库存（子SKU）'!$C:$C,$A67,'库存（子SKU）'!AL:AL)</f>
        <v>0</v>
      </c>
      <c r="AK67">
        <f>SUMIF('库存（子SKU）'!$C:$C,$A67,'库存（子SKU）'!AM:AM)</f>
        <v>0</v>
      </c>
      <c r="AL67" s="23" t="str">
        <f t="shared" si="6"/>
        <v/>
      </c>
      <c r="AM67" s="23" t="str">
        <f t="shared" si="7"/>
        <v/>
      </c>
      <c r="AN67" s="23" t="str">
        <f t="shared" si="8"/>
        <v/>
      </c>
      <c r="AO67" s="23" t="str">
        <f t="shared" si="9"/>
        <v/>
      </c>
      <c r="AP67" s="8">
        <f t="shared" si="10"/>
        <v>0</v>
      </c>
      <c r="AQ67" s="8">
        <f t="shared" si="11"/>
        <v>0</v>
      </c>
      <c r="AR67" s="8">
        <f t="shared" si="12"/>
        <v>0</v>
      </c>
      <c r="AS67" t="str">
        <f t="shared" si="13"/>
        <v>库存为0</v>
      </c>
      <c r="AT67" s="24" t="str">
        <f>IFERROR(时间!$B$4+AS67,"上周无销量")</f>
        <v>上周无销量</v>
      </c>
    </row>
    <row r="68" spans="1:46">
      <c r="A68" t="s">
        <v>1766</v>
      </c>
      <c r="B68" s="6">
        <f>SUMIF('库存（子SKU）'!$C:$C,$A68,'库存（子SKU）'!D:D)</f>
        <v>0</v>
      </c>
      <c r="C68" s="6">
        <f>SUMIF('库存（子SKU）'!$C:$C,$A68,'库存（子SKU）'!E:E)</f>
        <v>0</v>
      </c>
      <c r="D68" s="6">
        <f>SUMIF('库存（子SKU）'!$C:$C,$A68,'库存（子SKU）'!F:F)</f>
        <v>0</v>
      </c>
      <c r="E68" s="6">
        <f>SUMIF('库存（子SKU）'!$C:$C,$A68,'库存（子SKU）'!G:G)</f>
        <v>0</v>
      </c>
      <c r="F68" s="7" t="s">
        <v>54</v>
      </c>
      <c r="G68">
        <f>SUMIF('库存（子SKU）'!$C:$C,$A68,'库存（子SKU）'!I:I)</f>
        <v>0</v>
      </c>
      <c r="H68">
        <f>SUMIF('库存（子SKU）'!$C:$C,$A68,'库存（子SKU）'!J:J)</f>
        <v>0</v>
      </c>
      <c r="I68">
        <f>SUMIF('库存（子SKU）'!$C:$C,$A68,'库存（子SKU）'!K:K)</f>
        <v>0</v>
      </c>
      <c r="J68">
        <f>SUMIF('库存（子SKU）'!$C:$C,$A68,'库存（子SKU）'!L:L)</f>
        <v>0</v>
      </c>
      <c r="K68">
        <f t="shared" si="0"/>
        <v>0</v>
      </c>
      <c r="L68">
        <f>SUMIF('库存（子SKU）'!$C:$C,$A68,'库存（子SKU）'!N:N)</f>
        <v>0</v>
      </c>
      <c r="M68">
        <f>SUMIF('库存（子SKU）'!$C:$C,$A68,'库存（子SKU）'!O:O)</f>
        <v>0</v>
      </c>
      <c r="N68">
        <f>SUMIF('库存（子SKU）'!$C:$C,$A68,'库存（子SKU）'!P:P)</f>
        <v>0</v>
      </c>
      <c r="O68">
        <f>SUMIF('库存（子SKU）'!$C:$C,$A68,'库存（子SKU）'!Q:Q)</f>
        <v>0</v>
      </c>
      <c r="P68">
        <f>SUMIF('库存（子SKU）'!$C:$C,$A68,'库存（子SKU）'!R:R)</f>
        <v>0</v>
      </c>
      <c r="Q68">
        <f>SUMIF('库存（子SKU）'!$C:$C,$A68,'库存（子SKU）'!S:S)</f>
        <v>0</v>
      </c>
      <c r="R68">
        <f>SUMIF('库存（子SKU）'!$C:$C,$A68,'库存（子SKU）'!T:T)</f>
        <v>0</v>
      </c>
      <c r="S68">
        <f>SUMIF('库存（子SKU）'!$C:$C,$A68,'库存（子SKU）'!U:U)</f>
        <v>0</v>
      </c>
      <c r="T68">
        <f>SUMIF('库存（子SKU）'!$C:$C,$A68,'库存（子SKU）'!V:V)</f>
        <v>0</v>
      </c>
      <c r="U68">
        <f>SUMIF('库存（子SKU）'!$C:$C,$A68,'库存（子SKU）'!W:W)</f>
        <v>0</v>
      </c>
      <c r="V68" s="23" t="str">
        <f t="shared" si="15"/>
        <v/>
      </c>
      <c r="W68" s="23" t="str">
        <f t="shared" si="16"/>
        <v/>
      </c>
      <c r="X68" s="23" t="str">
        <f t="shared" si="17"/>
        <v/>
      </c>
      <c r="Y68" s="23" t="str">
        <f t="shared" si="18"/>
        <v/>
      </c>
      <c r="Z68">
        <f>SUMIF('库存（子SKU）'!$C:$C,$A68,'库存（子SKU）'!AB:AB)</f>
        <v>0</v>
      </c>
      <c r="AA68">
        <f>SUMIF('库存（子SKU）'!$C:$C,$A68,'库存（子SKU）'!AC:AC)</f>
        <v>0</v>
      </c>
      <c r="AB68">
        <f>SUMIF('库存（子SKU）'!$C:$C,$A68,'库存（子SKU）'!AD:AD)</f>
        <v>0</v>
      </c>
      <c r="AC68">
        <f>SUMIF('库存（子SKU）'!$C:$C,$A68,'库存（子SKU）'!AE:AE)</f>
        <v>0</v>
      </c>
      <c r="AD68" s="23" t="str">
        <f t="shared" si="2"/>
        <v/>
      </c>
      <c r="AE68" s="23" t="str">
        <f t="shared" si="3"/>
        <v/>
      </c>
      <c r="AF68" s="23" t="str">
        <f t="shared" si="4"/>
        <v/>
      </c>
      <c r="AG68" s="23" t="str">
        <f t="shared" si="5"/>
        <v/>
      </c>
      <c r="AH68">
        <f>SUMIF('库存（子SKU）'!$C:$C,$A68,'库存（子SKU）'!AJ:AJ)</f>
        <v>0</v>
      </c>
      <c r="AI68">
        <f>SUMIF('库存（子SKU）'!$C:$C,$A68,'库存（子SKU）'!AK:AK)</f>
        <v>0</v>
      </c>
      <c r="AJ68">
        <f>SUMIF('库存（子SKU）'!$C:$C,$A68,'库存（子SKU）'!AL:AL)</f>
        <v>0</v>
      </c>
      <c r="AK68">
        <f>SUMIF('库存（子SKU）'!$C:$C,$A68,'库存（子SKU）'!AM:AM)</f>
        <v>0</v>
      </c>
      <c r="AL68" s="23" t="str">
        <f t="shared" si="6"/>
        <v/>
      </c>
      <c r="AM68" s="23" t="str">
        <f t="shared" si="7"/>
        <v/>
      </c>
      <c r="AN68" s="23" t="str">
        <f t="shared" si="8"/>
        <v/>
      </c>
      <c r="AO68" s="23" t="str">
        <f t="shared" si="9"/>
        <v/>
      </c>
      <c r="AP68" s="8">
        <f t="shared" si="10"/>
        <v>0</v>
      </c>
      <c r="AQ68" s="8">
        <f t="shared" si="11"/>
        <v>0</v>
      </c>
      <c r="AR68" s="8">
        <f t="shared" si="12"/>
        <v>0</v>
      </c>
      <c r="AS68" t="str">
        <f t="shared" si="13"/>
        <v>库存为0</v>
      </c>
      <c r="AT68" s="24" t="str">
        <f>IFERROR(时间!$B$4+AS68,"上周无销量")</f>
        <v>上周无销量</v>
      </c>
    </row>
    <row r="69" spans="1:46">
      <c r="A69" t="s">
        <v>1803</v>
      </c>
      <c r="B69" s="6">
        <f>SUMIF('库存（子SKU）'!$C:$C,$A69,'库存（子SKU）'!D:D)</f>
        <v>0</v>
      </c>
      <c r="C69" s="6">
        <f>SUMIF('库存（子SKU）'!$C:$C,$A69,'库存（子SKU）'!E:E)</f>
        <v>0</v>
      </c>
      <c r="D69" s="6">
        <f>SUMIF('库存（子SKU）'!$C:$C,$A69,'库存（子SKU）'!F:F)</f>
        <v>0</v>
      </c>
      <c r="E69" s="6">
        <f>SUMIF('库存（子SKU）'!$C:$C,$A69,'库存（子SKU）'!G:G)</f>
        <v>0</v>
      </c>
      <c r="F69" s="7" t="s">
        <v>54</v>
      </c>
      <c r="G69">
        <f>SUMIF('库存（子SKU）'!$C:$C,$A69,'库存（子SKU）'!I:I)</f>
        <v>2</v>
      </c>
      <c r="H69">
        <f>SUMIF('库存（子SKU）'!$C:$C,$A69,'库存（子SKU）'!J:J)</f>
        <v>0</v>
      </c>
      <c r="I69">
        <f>SUMIF('库存（子SKU）'!$C:$C,$A69,'库存（子SKU）'!K:K)</f>
        <v>0</v>
      </c>
      <c r="J69">
        <f>SUMIF('库存（子SKU）'!$C:$C,$A69,'库存（子SKU）'!L:L)</f>
        <v>0</v>
      </c>
      <c r="K69">
        <f t="shared" ref="K69:K132" si="19">SUM(G69:J69)</f>
        <v>2</v>
      </c>
      <c r="L69">
        <f>SUMIF('库存（子SKU）'!$C:$C,$A69,'库存（子SKU）'!N:N)</f>
        <v>0</v>
      </c>
      <c r="M69">
        <f>SUMIF('库存（子SKU）'!$C:$C,$A69,'库存（子SKU）'!O:O)</f>
        <v>2</v>
      </c>
      <c r="N69">
        <f>SUMIF('库存（子SKU）'!$C:$C,$A69,'库存（子SKU）'!P:P)</f>
        <v>0</v>
      </c>
      <c r="O69">
        <f>SUMIF('库存（子SKU）'!$C:$C,$A69,'库存（子SKU）'!Q:Q)</f>
        <v>0</v>
      </c>
      <c r="P69">
        <f>SUMIF('库存（子SKU）'!$C:$C,$A69,'库存（子SKU）'!R:R)</f>
        <v>0</v>
      </c>
      <c r="Q69">
        <f>SUMIF('库存（子SKU）'!$C:$C,$A69,'库存（子SKU）'!S:S)</f>
        <v>0</v>
      </c>
      <c r="R69">
        <f>SUMIF('库存（子SKU）'!$C:$C,$A69,'库存（子SKU）'!T:T)</f>
        <v>0</v>
      </c>
      <c r="S69">
        <f>SUMIF('库存（子SKU）'!$C:$C,$A69,'库存（子SKU）'!U:U)</f>
        <v>0</v>
      </c>
      <c r="T69">
        <f>SUMIF('库存（子SKU）'!$C:$C,$A69,'库存（子SKU）'!V:V)</f>
        <v>0</v>
      </c>
      <c r="U69">
        <f>SUMIF('库存（子SKU）'!$C:$C,$A69,'库存（子SKU）'!W:W)</f>
        <v>0</v>
      </c>
      <c r="V69" s="23" t="str">
        <f t="shared" si="15"/>
        <v/>
      </c>
      <c r="W69" s="23" t="str">
        <f t="shared" si="16"/>
        <v/>
      </c>
      <c r="X69" s="23" t="str">
        <f t="shared" si="17"/>
        <v/>
      </c>
      <c r="Y69" s="23" t="str">
        <f t="shared" si="18"/>
        <v/>
      </c>
      <c r="Z69">
        <f>SUMIF('库存（子SKU）'!$C:$C,$A69,'库存（子SKU）'!AB:AB)</f>
        <v>0</v>
      </c>
      <c r="AA69">
        <f>SUMIF('库存（子SKU）'!$C:$C,$A69,'库存（子SKU）'!AC:AC)</f>
        <v>0</v>
      </c>
      <c r="AB69">
        <f>SUMIF('库存（子SKU）'!$C:$C,$A69,'库存（子SKU）'!AD:AD)</f>
        <v>0</v>
      </c>
      <c r="AC69">
        <f>SUMIF('库存（子SKU）'!$C:$C,$A69,'库存（子SKU）'!AE:AE)</f>
        <v>0</v>
      </c>
      <c r="AD69" s="23" t="str">
        <f t="shared" ref="AD69:AD132" si="20">IF(AND(Z69&gt;0,B69=0),"无销量广告费为"&amp;Z69,IFERROR(Z69/(B69*$F69),""))</f>
        <v/>
      </c>
      <c r="AE69" s="23" t="str">
        <f t="shared" ref="AE69:AE132" si="21">IF(AND(AA69&gt;0,C69=0),"无销量广告费为"&amp;AA69,IFERROR(AA69/(C69*$F69),""))</f>
        <v/>
      </c>
      <c r="AF69" s="23" t="str">
        <f t="shared" ref="AF69:AF132" si="22">IF(AND(AB69&gt;0,D69=0),"无销量广告费为"&amp;AB69,IFERROR(AB69/(D69*$F69),""))</f>
        <v/>
      </c>
      <c r="AG69" s="23" t="str">
        <f t="shared" ref="AG69:AG132" si="23">IF(AND(AC69&gt;0,E69=0),"无销量广告费为"&amp;AC69,IFERROR(AC69/(E69*$F69),""))</f>
        <v/>
      </c>
      <c r="AH69">
        <f>SUMIF('库存（子SKU）'!$C:$C,$A69,'库存（子SKU）'!AJ:AJ)</f>
        <v>0</v>
      </c>
      <c r="AI69">
        <f>SUMIF('库存（子SKU）'!$C:$C,$A69,'库存（子SKU）'!AK:AK)</f>
        <v>0</v>
      </c>
      <c r="AJ69">
        <f>SUMIF('库存（子SKU）'!$C:$C,$A69,'库存（子SKU）'!AL:AL)</f>
        <v>0</v>
      </c>
      <c r="AK69">
        <f>SUMIF('库存（子SKU）'!$C:$C,$A69,'库存（子SKU）'!AM:AM)</f>
        <v>0</v>
      </c>
      <c r="AL69" s="23" t="str">
        <f t="shared" ref="AL69:AL132" si="24">IFERROR(B69/AH69,"")</f>
        <v/>
      </c>
      <c r="AM69" s="23" t="str">
        <f t="shared" ref="AM69:AM132" si="25">IFERROR(C69/AI69,"")</f>
        <v/>
      </c>
      <c r="AN69" s="23" t="str">
        <f t="shared" ref="AN69:AN132" si="26">IFERROR(D69/AJ69,"")</f>
        <v/>
      </c>
      <c r="AO69" s="23" t="str">
        <f t="shared" ref="AO69:AO132" si="27">IFERROR(E69/AK69,"")</f>
        <v/>
      </c>
      <c r="AP69" s="8">
        <f t="shared" ref="AP69:AP132" si="28">B69/7</f>
        <v>0</v>
      </c>
      <c r="AQ69" s="8">
        <f t="shared" ref="AQ69:AQ132" si="29">AP69*60</f>
        <v>0</v>
      </c>
      <c r="AR69" s="8">
        <f t="shared" ref="AR69:AR132" si="30">K69-AQ69</f>
        <v>2</v>
      </c>
      <c r="AS69" t="str">
        <f t="shared" ref="AS69:AS132" si="31">IF(AP69=0,"库存为"&amp;K69,INT(K69/AP69))</f>
        <v>库存为2</v>
      </c>
      <c r="AT69" s="24" t="str">
        <f>IFERROR(时间!$B$4+AS69,"上周无销量")</f>
        <v>上周无销量</v>
      </c>
    </row>
    <row r="70" spans="1:46">
      <c r="A70" t="s">
        <v>1818</v>
      </c>
      <c r="B70" s="6">
        <f>SUMIF('库存（子SKU）'!$C:$C,$A70,'库存（子SKU）'!D:D)</f>
        <v>0</v>
      </c>
      <c r="C70" s="6">
        <f>SUMIF('库存（子SKU）'!$C:$C,$A70,'库存（子SKU）'!E:E)</f>
        <v>0</v>
      </c>
      <c r="D70" s="6">
        <f>SUMIF('库存（子SKU）'!$C:$C,$A70,'库存（子SKU）'!F:F)</f>
        <v>0</v>
      </c>
      <c r="E70" s="6">
        <f>SUMIF('库存（子SKU）'!$C:$C,$A70,'库存（子SKU）'!G:G)</f>
        <v>0</v>
      </c>
      <c r="F70" s="7" t="s">
        <v>54</v>
      </c>
      <c r="G70">
        <f>SUMIF('库存（子SKU）'!$C:$C,$A70,'库存（子SKU）'!I:I)</f>
        <v>0</v>
      </c>
      <c r="H70">
        <f>SUMIF('库存（子SKU）'!$C:$C,$A70,'库存（子SKU）'!J:J)</f>
        <v>0</v>
      </c>
      <c r="I70">
        <f>SUMIF('库存（子SKU）'!$C:$C,$A70,'库存（子SKU）'!K:K)</f>
        <v>0</v>
      </c>
      <c r="J70">
        <f>SUMIF('库存（子SKU）'!$C:$C,$A70,'库存（子SKU）'!L:L)</f>
        <v>0</v>
      </c>
      <c r="K70">
        <f t="shared" si="19"/>
        <v>0</v>
      </c>
      <c r="L70">
        <f>SUMIF('库存（子SKU）'!$C:$C,$A70,'库存（子SKU）'!N:N)</f>
        <v>0</v>
      </c>
      <c r="M70">
        <f>SUMIF('库存（子SKU）'!$C:$C,$A70,'库存（子SKU）'!O:O)</f>
        <v>0</v>
      </c>
      <c r="N70">
        <f>SUMIF('库存（子SKU）'!$C:$C,$A70,'库存（子SKU）'!P:P)</f>
        <v>0</v>
      </c>
      <c r="O70">
        <f>SUMIF('库存（子SKU）'!$C:$C,$A70,'库存（子SKU）'!Q:Q)</f>
        <v>0</v>
      </c>
      <c r="P70">
        <f>SUMIF('库存（子SKU）'!$C:$C,$A70,'库存（子SKU）'!R:R)</f>
        <v>0</v>
      </c>
      <c r="Q70">
        <f>SUMIF('库存（子SKU）'!$C:$C,$A70,'库存（子SKU）'!S:S)</f>
        <v>0</v>
      </c>
      <c r="R70">
        <f>SUMIF('库存（子SKU）'!$C:$C,$A70,'库存（子SKU）'!T:T)</f>
        <v>0</v>
      </c>
      <c r="S70">
        <f>SUMIF('库存（子SKU）'!$C:$C,$A70,'库存（子SKU）'!U:U)</f>
        <v>0</v>
      </c>
      <c r="T70">
        <f>SUMIF('库存（子SKU）'!$C:$C,$A70,'库存（子SKU）'!V:V)</f>
        <v>0</v>
      </c>
      <c r="U70">
        <f>SUMIF('库存（子SKU）'!$C:$C,$A70,'库存（子SKU）'!W:W)</f>
        <v>0</v>
      </c>
      <c r="V70" s="23" t="str">
        <f t="shared" ref="V70:V133" si="32">IFERROR(R70/N70,"")</f>
        <v/>
      </c>
      <c r="W70" s="23" t="str">
        <f t="shared" ref="W70:W133" si="33">IFERROR(S70/O70,"")</f>
        <v/>
      </c>
      <c r="X70" s="23" t="str">
        <f t="shared" ref="X70:X133" si="34">IFERROR(T70/P70,"")</f>
        <v/>
      </c>
      <c r="Y70" s="23" t="str">
        <f t="shared" ref="Y70:Y133" si="35">IFERROR(U70/Q70,"")</f>
        <v/>
      </c>
      <c r="Z70">
        <f>SUMIF('库存（子SKU）'!$C:$C,$A70,'库存（子SKU）'!AB:AB)</f>
        <v>0</v>
      </c>
      <c r="AA70">
        <f>SUMIF('库存（子SKU）'!$C:$C,$A70,'库存（子SKU）'!AC:AC)</f>
        <v>0</v>
      </c>
      <c r="AB70">
        <f>SUMIF('库存（子SKU）'!$C:$C,$A70,'库存（子SKU）'!AD:AD)</f>
        <v>0</v>
      </c>
      <c r="AC70">
        <f>SUMIF('库存（子SKU）'!$C:$C,$A70,'库存（子SKU）'!AE:AE)</f>
        <v>0</v>
      </c>
      <c r="AD70" s="23" t="str">
        <f t="shared" si="20"/>
        <v/>
      </c>
      <c r="AE70" s="23" t="str">
        <f t="shared" si="21"/>
        <v/>
      </c>
      <c r="AF70" s="23" t="str">
        <f t="shared" si="22"/>
        <v/>
      </c>
      <c r="AG70" s="23" t="str">
        <f t="shared" si="23"/>
        <v/>
      </c>
      <c r="AH70">
        <f>SUMIF('库存（子SKU）'!$C:$C,$A70,'库存（子SKU）'!AJ:AJ)</f>
        <v>0</v>
      </c>
      <c r="AI70">
        <f>SUMIF('库存（子SKU）'!$C:$C,$A70,'库存（子SKU）'!AK:AK)</f>
        <v>0</v>
      </c>
      <c r="AJ70">
        <f>SUMIF('库存（子SKU）'!$C:$C,$A70,'库存（子SKU）'!AL:AL)</f>
        <v>0</v>
      </c>
      <c r="AK70">
        <f>SUMIF('库存（子SKU）'!$C:$C,$A70,'库存（子SKU）'!AM:AM)</f>
        <v>0</v>
      </c>
      <c r="AL70" s="23" t="str">
        <f t="shared" si="24"/>
        <v/>
      </c>
      <c r="AM70" s="23" t="str">
        <f t="shared" si="25"/>
        <v/>
      </c>
      <c r="AN70" s="23" t="str">
        <f t="shared" si="26"/>
        <v/>
      </c>
      <c r="AO70" s="23" t="str">
        <f t="shared" si="27"/>
        <v/>
      </c>
      <c r="AP70" s="8">
        <f t="shared" si="28"/>
        <v>0</v>
      </c>
      <c r="AQ70" s="8">
        <f t="shared" si="29"/>
        <v>0</v>
      </c>
      <c r="AR70" s="8">
        <f t="shared" si="30"/>
        <v>0</v>
      </c>
      <c r="AS70" t="str">
        <f t="shared" si="31"/>
        <v>库存为0</v>
      </c>
      <c r="AT70" s="24" t="str">
        <f>IFERROR(时间!$B$4+AS70,"上周无销量")</f>
        <v>上周无销量</v>
      </c>
    </row>
    <row r="71" spans="1:46">
      <c r="A71" t="s">
        <v>1833</v>
      </c>
      <c r="B71" s="6">
        <f>SUMIF('库存（子SKU）'!$C:$C,$A71,'库存（子SKU）'!D:D)</f>
        <v>0</v>
      </c>
      <c r="C71" s="6">
        <f>SUMIF('库存（子SKU）'!$C:$C,$A71,'库存（子SKU）'!E:E)</f>
        <v>0</v>
      </c>
      <c r="D71" s="6">
        <f>SUMIF('库存（子SKU）'!$C:$C,$A71,'库存（子SKU）'!F:F)</f>
        <v>0</v>
      </c>
      <c r="E71" s="6">
        <f>SUMIF('库存（子SKU）'!$C:$C,$A71,'库存（子SKU）'!G:G)</f>
        <v>0</v>
      </c>
      <c r="F71" s="7" t="s">
        <v>54</v>
      </c>
      <c r="G71">
        <f>SUMIF('库存（子SKU）'!$C:$C,$A71,'库存（子SKU）'!I:I)</f>
        <v>0</v>
      </c>
      <c r="H71">
        <f>SUMIF('库存（子SKU）'!$C:$C,$A71,'库存（子SKU）'!J:J)</f>
        <v>0</v>
      </c>
      <c r="I71">
        <f>SUMIF('库存（子SKU）'!$C:$C,$A71,'库存（子SKU）'!K:K)</f>
        <v>0</v>
      </c>
      <c r="J71">
        <f>SUMIF('库存（子SKU）'!$C:$C,$A71,'库存（子SKU）'!L:L)</f>
        <v>0</v>
      </c>
      <c r="K71">
        <f t="shared" si="19"/>
        <v>0</v>
      </c>
      <c r="L71">
        <f>SUMIF('库存（子SKU）'!$C:$C,$A71,'库存（子SKU）'!N:N)</f>
        <v>0</v>
      </c>
      <c r="M71">
        <f>SUMIF('库存（子SKU）'!$C:$C,$A71,'库存（子SKU）'!O:O)</f>
        <v>0</v>
      </c>
      <c r="N71">
        <f>SUMIF('库存（子SKU）'!$C:$C,$A71,'库存（子SKU）'!P:P)</f>
        <v>0</v>
      </c>
      <c r="O71">
        <f>SUMIF('库存（子SKU）'!$C:$C,$A71,'库存（子SKU）'!Q:Q)</f>
        <v>0</v>
      </c>
      <c r="P71">
        <f>SUMIF('库存（子SKU）'!$C:$C,$A71,'库存（子SKU）'!R:R)</f>
        <v>0</v>
      </c>
      <c r="Q71">
        <f>SUMIF('库存（子SKU）'!$C:$C,$A71,'库存（子SKU）'!S:S)</f>
        <v>0</v>
      </c>
      <c r="R71">
        <f>SUMIF('库存（子SKU）'!$C:$C,$A71,'库存（子SKU）'!T:T)</f>
        <v>0</v>
      </c>
      <c r="S71">
        <f>SUMIF('库存（子SKU）'!$C:$C,$A71,'库存（子SKU）'!U:U)</f>
        <v>0</v>
      </c>
      <c r="T71">
        <f>SUMIF('库存（子SKU）'!$C:$C,$A71,'库存（子SKU）'!V:V)</f>
        <v>0</v>
      </c>
      <c r="U71">
        <f>SUMIF('库存（子SKU）'!$C:$C,$A71,'库存（子SKU）'!W:W)</f>
        <v>0</v>
      </c>
      <c r="V71" s="23" t="str">
        <f t="shared" si="32"/>
        <v/>
      </c>
      <c r="W71" s="23" t="str">
        <f t="shared" si="33"/>
        <v/>
      </c>
      <c r="X71" s="23" t="str">
        <f t="shared" si="34"/>
        <v/>
      </c>
      <c r="Y71" s="23" t="str">
        <f t="shared" si="35"/>
        <v/>
      </c>
      <c r="Z71">
        <f>SUMIF('库存（子SKU）'!$C:$C,$A71,'库存（子SKU）'!AB:AB)</f>
        <v>0</v>
      </c>
      <c r="AA71">
        <f>SUMIF('库存（子SKU）'!$C:$C,$A71,'库存（子SKU）'!AC:AC)</f>
        <v>0</v>
      </c>
      <c r="AB71">
        <f>SUMIF('库存（子SKU）'!$C:$C,$A71,'库存（子SKU）'!AD:AD)</f>
        <v>0</v>
      </c>
      <c r="AC71">
        <f>SUMIF('库存（子SKU）'!$C:$C,$A71,'库存（子SKU）'!AE:AE)</f>
        <v>0</v>
      </c>
      <c r="AD71" s="23" t="str">
        <f t="shared" si="20"/>
        <v/>
      </c>
      <c r="AE71" s="23" t="str">
        <f t="shared" si="21"/>
        <v/>
      </c>
      <c r="AF71" s="23" t="str">
        <f t="shared" si="22"/>
        <v/>
      </c>
      <c r="AG71" s="23" t="str">
        <f t="shared" si="23"/>
        <v/>
      </c>
      <c r="AH71">
        <f>SUMIF('库存（子SKU）'!$C:$C,$A71,'库存（子SKU）'!AJ:AJ)</f>
        <v>0</v>
      </c>
      <c r="AI71">
        <f>SUMIF('库存（子SKU）'!$C:$C,$A71,'库存（子SKU）'!AK:AK)</f>
        <v>0</v>
      </c>
      <c r="AJ71">
        <f>SUMIF('库存（子SKU）'!$C:$C,$A71,'库存（子SKU）'!AL:AL)</f>
        <v>0</v>
      </c>
      <c r="AK71">
        <f>SUMIF('库存（子SKU）'!$C:$C,$A71,'库存（子SKU）'!AM:AM)</f>
        <v>0</v>
      </c>
      <c r="AL71" s="23" t="str">
        <f t="shared" si="24"/>
        <v/>
      </c>
      <c r="AM71" s="23" t="str">
        <f t="shared" si="25"/>
        <v/>
      </c>
      <c r="AN71" s="23" t="str">
        <f t="shared" si="26"/>
        <v/>
      </c>
      <c r="AO71" s="23" t="str">
        <f t="shared" si="27"/>
        <v/>
      </c>
      <c r="AP71" s="8">
        <f t="shared" si="28"/>
        <v>0</v>
      </c>
      <c r="AQ71" s="8">
        <f t="shared" si="29"/>
        <v>0</v>
      </c>
      <c r="AR71" s="8">
        <f t="shared" si="30"/>
        <v>0</v>
      </c>
      <c r="AS71" t="str">
        <f t="shared" si="31"/>
        <v>库存为0</v>
      </c>
      <c r="AT71" s="24" t="str">
        <f>IFERROR(时间!$B$4+AS71,"上周无销量")</f>
        <v>上周无销量</v>
      </c>
    </row>
    <row r="72" spans="1:46">
      <c r="A72" t="s">
        <v>1837</v>
      </c>
      <c r="B72" s="6">
        <f>SUMIF('库存（子SKU）'!$C:$C,$A72,'库存（子SKU）'!D:D)</f>
        <v>1</v>
      </c>
      <c r="C72" s="6">
        <f>SUMIF('库存（子SKU）'!$C:$C,$A72,'库存（子SKU）'!E:E)</f>
        <v>2</v>
      </c>
      <c r="D72" s="6">
        <f>SUMIF('库存（子SKU）'!$C:$C,$A72,'库存（子SKU）'!F:F)</f>
        <v>0</v>
      </c>
      <c r="E72" s="6">
        <f>SUMIF('库存（子SKU）'!$C:$C,$A72,'库存（子SKU）'!G:G)</f>
        <v>1</v>
      </c>
      <c r="F72" s="7">
        <v>13.4925</v>
      </c>
      <c r="G72">
        <f>SUMIF('库存（子SKU）'!$C:$C,$A72,'库存（子SKU）'!I:I)</f>
        <v>17</v>
      </c>
      <c r="H72">
        <f>SUMIF('库存（子SKU）'!$C:$C,$A72,'库存（子SKU）'!J:J)</f>
        <v>0</v>
      </c>
      <c r="I72">
        <f>SUMIF('库存（子SKU）'!$C:$C,$A72,'库存（子SKU）'!K:K)</f>
        <v>0</v>
      </c>
      <c r="J72">
        <f>SUMIF('库存（子SKU）'!$C:$C,$A72,'库存（子SKU）'!L:L)</f>
        <v>0</v>
      </c>
      <c r="K72">
        <f t="shared" si="19"/>
        <v>17</v>
      </c>
      <c r="L72">
        <f>SUMIF('库存（子SKU）'!$C:$C,$A72,'库存（子SKU）'!N:N)</f>
        <v>0</v>
      </c>
      <c r="M72">
        <f>SUMIF('库存（子SKU）'!$C:$C,$A72,'库存（子SKU）'!O:O)</f>
        <v>1</v>
      </c>
      <c r="N72">
        <f>SUMIF('库存（子SKU）'!$C:$C,$A72,'库存（子SKU）'!P:P)</f>
        <v>1078</v>
      </c>
      <c r="O72">
        <f>SUMIF('库存（子SKU）'!$C:$C,$A72,'库存（子SKU）'!Q:Q)</f>
        <v>962</v>
      </c>
      <c r="P72">
        <f>SUMIF('库存（子SKU）'!$C:$C,$A72,'库存（子SKU）'!R:R)</f>
        <v>1208</v>
      </c>
      <c r="Q72">
        <f>SUMIF('库存（子SKU）'!$C:$C,$A72,'库存（子SKU）'!S:S)</f>
        <v>671</v>
      </c>
      <c r="R72">
        <f>SUMIF('库存（子SKU）'!$C:$C,$A72,'库存（子SKU）'!T:T)</f>
        <v>15</v>
      </c>
      <c r="S72">
        <f>SUMIF('库存（子SKU）'!$C:$C,$A72,'库存（子SKU）'!U:U)</f>
        <v>7</v>
      </c>
      <c r="T72">
        <f>SUMIF('库存（子SKU）'!$C:$C,$A72,'库存（子SKU）'!V:V)</f>
        <v>2</v>
      </c>
      <c r="U72">
        <f>SUMIF('库存（子SKU）'!$C:$C,$A72,'库存（子SKU）'!W:W)</f>
        <v>4</v>
      </c>
      <c r="V72" s="23">
        <f t="shared" si="32"/>
        <v>0.0139146567717996</v>
      </c>
      <c r="W72" s="23">
        <f t="shared" si="33"/>
        <v>0.00727650727650728</v>
      </c>
      <c r="X72" s="23">
        <f t="shared" si="34"/>
        <v>0.00165562913907285</v>
      </c>
      <c r="Y72" s="23">
        <f t="shared" si="35"/>
        <v>0.00596125186289121</v>
      </c>
      <c r="Z72">
        <f>SUMIF('库存（子SKU）'!$C:$C,$A72,'库存（子SKU）'!AB:AB)</f>
        <v>1.9</v>
      </c>
      <c r="AA72">
        <f>SUMIF('库存（子SKU）'!$C:$C,$A72,'库存（子SKU）'!AC:AC)</f>
        <v>0.69</v>
      </c>
      <c r="AB72">
        <f>SUMIF('库存（子SKU）'!$C:$C,$A72,'库存（子SKU）'!AD:AD)</f>
        <v>0.27</v>
      </c>
      <c r="AC72">
        <f>SUMIF('库存（子SKU）'!$C:$C,$A72,'库存（子SKU）'!AE:AE)</f>
        <v>0.26</v>
      </c>
      <c r="AD72" s="23">
        <f t="shared" si="20"/>
        <v>0.140818973503798</v>
      </c>
      <c r="AE72" s="23">
        <f t="shared" si="21"/>
        <v>0.0255697609783213</v>
      </c>
      <c r="AF72" s="23" t="str">
        <f t="shared" si="22"/>
        <v>无销量广告费为0.27</v>
      </c>
      <c r="AG72" s="23">
        <f t="shared" si="23"/>
        <v>0.0192699647952566</v>
      </c>
      <c r="AH72">
        <f>SUMIF('库存（子SKU）'!$C:$C,$A72,'库存（子SKU）'!AJ:AJ)</f>
        <v>36</v>
      </c>
      <c r="AI72">
        <f>SUMIF('库存（子SKU）'!$C:$C,$A72,'库存（子SKU）'!AK:AK)</f>
        <v>33</v>
      </c>
      <c r="AJ72">
        <f>SUMIF('库存（子SKU）'!$C:$C,$A72,'库存（子SKU）'!AL:AL)</f>
        <v>10</v>
      </c>
      <c r="AK72">
        <f>SUMIF('库存（子SKU）'!$C:$C,$A72,'库存（子SKU）'!AM:AM)</f>
        <v>7</v>
      </c>
      <c r="AL72" s="23">
        <f t="shared" si="24"/>
        <v>0.0277777777777778</v>
      </c>
      <c r="AM72" s="23">
        <f t="shared" si="25"/>
        <v>0.0606060606060606</v>
      </c>
      <c r="AN72" s="23">
        <f t="shared" si="26"/>
        <v>0</v>
      </c>
      <c r="AO72" s="23">
        <f t="shared" si="27"/>
        <v>0.142857142857143</v>
      </c>
      <c r="AP72" s="8">
        <f t="shared" si="28"/>
        <v>0.142857142857143</v>
      </c>
      <c r="AQ72" s="8">
        <f t="shared" si="29"/>
        <v>8.57142857142857</v>
      </c>
      <c r="AR72" s="8">
        <f t="shared" si="30"/>
        <v>8.42857142857143</v>
      </c>
      <c r="AS72">
        <f t="shared" si="31"/>
        <v>119</v>
      </c>
      <c r="AT72" s="24">
        <f>IFERROR(时间!$B$4+AS72,"上周无销量")</f>
        <v>43416</v>
      </c>
    </row>
    <row r="73" spans="1:46">
      <c r="A73" t="s">
        <v>1850</v>
      </c>
      <c r="B73" s="6">
        <f>SUMIF('库存（子SKU）'!$C:$C,$A73,'库存（子SKU）'!D:D)</f>
        <v>0</v>
      </c>
      <c r="C73" s="6">
        <f>SUMIF('库存（子SKU）'!$C:$C,$A73,'库存（子SKU）'!E:E)</f>
        <v>0</v>
      </c>
      <c r="D73" s="6">
        <f>SUMIF('库存（子SKU）'!$C:$C,$A73,'库存（子SKU）'!F:F)</f>
        <v>0</v>
      </c>
      <c r="E73" s="6">
        <f>SUMIF('库存（子SKU）'!$C:$C,$A73,'库存（子SKU）'!G:G)</f>
        <v>0</v>
      </c>
      <c r="F73" s="7" t="s">
        <v>54</v>
      </c>
      <c r="G73">
        <f>SUMIF('库存（子SKU）'!$C:$C,$A73,'库存（子SKU）'!I:I)</f>
        <v>0</v>
      </c>
      <c r="H73">
        <f>SUMIF('库存（子SKU）'!$C:$C,$A73,'库存（子SKU）'!J:J)</f>
        <v>0</v>
      </c>
      <c r="I73">
        <f>SUMIF('库存（子SKU）'!$C:$C,$A73,'库存（子SKU）'!K:K)</f>
        <v>0</v>
      </c>
      <c r="J73">
        <f>SUMIF('库存（子SKU）'!$C:$C,$A73,'库存（子SKU）'!L:L)</f>
        <v>0</v>
      </c>
      <c r="K73">
        <f t="shared" si="19"/>
        <v>0</v>
      </c>
      <c r="L73">
        <f>SUMIF('库存（子SKU）'!$C:$C,$A73,'库存（子SKU）'!N:N)</f>
        <v>0</v>
      </c>
      <c r="M73">
        <f>SUMIF('库存（子SKU）'!$C:$C,$A73,'库存（子SKU）'!O:O)</f>
        <v>0</v>
      </c>
      <c r="N73">
        <f>SUMIF('库存（子SKU）'!$C:$C,$A73,'库存（子SKU）'!P:P)</f>
        <v>0</v>
      </c>
      <c r="O73">
        <f>SUMIF('库存（子SKU）'!$C:$C,$A73,'库存（子SKU）'!Q:Q)</f>
        <v>0</v>
      </c>
      <c r="P73">
        <f>SUMIF('库存（子SKU）'!$C:$C,$A73,'库存（子SKU）'!R:R)</f>
        <v>0</v>
      </c>
      <c r="Q73">
        <f>SUMIF('库存（子SKU）'!$C:$C,$A73,'库存（子SKU）'!S:S)</f>
        <v>0</v>
      </c>
      <c r="R73">
        <f>SUMIF('库存（子SKU）'!$C:$C,$A73,'库存（子SKU）'!T:T)</f>
        <v>0</v>
      </c>
      <c r="S73">
        <f>SUMIF('库存（子SKU）'!$C:$C,$A73,'库存（子SKU）'!U:U)</f>
        <v>0</v>
      </c>
      <c r="T73">
        <f>SUMIF('库存（子SKU）'!$C:$C,$A73,'库存（子SKU）'!V:V)</f>
        <v>0</v>
      </c>
      <c r="U73">
        <f>SUMIF('库存（子SKU）'!$C:$C,$A73,'库存（子SKU）'!W:W)</f>
        <v>0</v>
      </c>
      <c r="V73" s="23" t="str">
        <f t="shared" si="32"/>
        <v/>
      </c>
      <c r="W73" s="23" t="str">
        <f t="shared" si="33"/>
        <v/>
      </c>
      <c r="X73" s="23" t="str">
        <f t="shared" si="34"/>
        <v/>
      </c>
      <c r="Y73" s="23" t="str">
        <f t="shared" si="35"/>
        <v/>
      </c>
      <c r="Z73">
        <f>SUMIF('库存（子SKU）'!$C:$C,$A73,'库存（子SKU）'!AB:AB)</f>
        <v>0</v>
      </c>
      <c r="AA73">
        <f>SUMIF('库存（子SKU）'!$C:$C,$A73,'库存（子SKU）'!AC:AC)</f>
        <v>0</v>
      </c>
      <c r="AB73">
        <f>SUMIF('库存（子SKU）'!$C:$C,$A73,'库存（子SKU）'!AD:AD)</f>
        <v>0</v>
      </c>
      <c r="AC73">
        <f>SUMIF('库存（子SKU）'!$C:$C,$A73,'库存（子SKU）'!AE:AE)</f>
        <v>0</v>
      </c>
      <c r="AD73" s="23" t="str">
        <f t="shared" si="20"/>
        <v/>
      </c>
      <c r="AE73" s="23" t="str">
        <f t="shared" si="21"/>
        <v/>
      </c>
      <c r="AF73" s="23" t="str">
        <f t="shared" si="22"/>
        <v/>
      </c>
      <c r="AG73" s="23" t="str">
        <f t="shared" si="23"/>
        <v/>
      </c>
      <c r="AH73">
        <f>SUMIF('库存（子SKU）'!$C:$C,$A73,'库存（子SKU）'!AJ:AJ)</f>
        <v>0</v>
      </c>
      <c r="AI73">
        <f>SUMIF('库存（子SKU）'!$C:$C,$A73,'库存（子SKU）'!AK:AK)</f>
        <v>0</v>
      </c>
      <c r="AJ73">
        <f>SUMIF('库存（子SKU）'!$C:$C,$A73,'库存（子SKU）'!AL:AL)</f>
        <v>0</v>
      </c>
      <c r="AK73">
        <f>SUMIF('库存（子SKU）'!$C:$C,$A73,'库存（子SKU）'!AM:AM)</f>
        <v>0</v>
      </c>
      <c r="AL73" s="23" t="str">
        <f t="shared" si="24"/>
        <v/>
      </c>
      <c r="AM73" s="23" t="str">
        <f t="shared" si="25"/>
        <v/>
      </c>
      <c r="AN73" s="23" t="str">
        <f t="shared" si="26"/>
        <v/>
      </c>
      <c r="AO73" s="23" t="str">
        <f t="shared" si="27"/>
        <v/>
      </c>
      <c r="AP73" s="8">
        <f t="shared" si="28"/>
        <v>0</v>
      </c>
      <c r="AQ73" s="8">
        <f t="shared" si="29"/>
        <v>0</v>
      </c>
      <c r="AR73" s="8">
        <f t="shared" si="30"/>
        <v>0</v>
      </c>
      <c r="AS73" t="str">
        <f t="shared" si="31"/>
        <v>库存为0</v>
      </c>
      <c r="AT73" s="24" t="str">
        <f>IFERROR(时间!$B$4+AS73,"上周无销量")</f>
        <v>上周无销量</v>
      </c>
    </row>
    <row r="74" spans="1:46">
      <c r="A74" t="s">
        <v>1852</v>
      </c>
      <c r="B74" s="6">
        <f>SUMIF('库存（子SKU）'!$C:$C,$A74,'库存（子SKU）'!D:D)</f>
        <v>0</v>
      </c>
      <c r="C74" s="6">
        <f>SUMIF('库存（子SKU）'!$C:$C,$A74,'库存（子SKU）'!E:E)</f>
        <v>0</v>
      </c>
      <c r="D74" s="6">
        <f>SUMIF('库存（子SKU）'!$C:$C,$A74,'库存（子SKU）'!F:F)</f>
        <v>0</v>
      </c>
      <c r="E74" s="6">
        <f>SUMIF('库存（子SKU）'!$C:$C,$A74,'库存（子SKU）'!G:G)</f>
        <v>0</v>
      </c>
      <c r="F74" s="7" t="s">
        <v>54</v>
      </c>
      <c r="G74">
        <f>SUMIF('库存（子SKU）'!$C:$C,$A74,'库存（子SKU）'!I:I)</f>
        <v>0</v>
      </c>
      <c r="H74">
        <f>SUMIF('库存（子SKU）'!$C:$C,$A74,'库存（子SKU）'!J:J)</f>
        <v>0</v>
      </c>
      <c r="I74">
        <f>SUMIF('库存（子SKU）'!$C:$C,$A74,'库存（子SKU）'!K:K)</f>
        <v>0</v>
      </c>
      <c r="J74">
        <f>SUMIF('库存（子SKU）'!$C:$C,$A74,'库存（子SKU）'!L:L)</f>
        <v>0</v>
      </c>
      <c r="K74">
        <f t="shared" si="19"/>
        <v>0</v>
      </c>
      <c r="L74">
        <f>SUMIF('库存（子SKU）'!$C:$C,$A74,'库存（子SKU）'!N:N)</f>
        <v>0</v>
      </c>
      <c r="M74">
        <f>SUMIF('库存（子SKU）'!$C:$C,$A74,'库存（子SKU）'!O:O)</f>
        <v>0</v>
      </c>
      <c r="N74">
        <f>SUMIF('库存（子SKU）'!$C:$C,$A74,'库存（子SKU）'!P:P)</f>
        <v>0</v>
      </c>
      <c r="O74">
        <f>SUMIF('库存（子SKU）'!$C:$C,$A74,'库存（子SKU）'!Q:Q)</f>
        <v>0</v>
      </c>
      <c r="P74">
        <f>SUMIF('库存（子SKU）'!$C:$C,$A74,'库存（子SKU）'!R:R)</f>
        <v>0</v>
      </c>
      <c r="Q74">
        <f>SUMIF('库存（子SKU）'!$C:$C,$A74,'库存（子SKU）'!S:S)</f>
        <v>0</v>
      </c>
      <c r="R74">
        <f>SUMIF('库存（子SKU）'!$C:$C,$A74,'库存（子SKU）'!T:T)</f>
        <v>0</v>
      </c>
      <c r="S74">
        <f>SUMIF('库存（子SKU）'!$C:$C,$A74,'库存（子SKU）'!U:U)</f>
        <v>0</v>
      </c>
      <c r="T74">
        <f>SUMIF('库存（子SKU）'!$C:$C,$A74,'库存（子SKU）'!V:V)</f>
        <v>0</v>
      </c>
      <c r="U74">
        <f>SUMIF('库存（子SKU）'!$C:$C,$A74,'库存（子SKU）'!W:W)</f>
        <v>0</v>
      </c>
      <c r="V74" s="23" t="str">
        <f t="shared" si="32"/>
        <v/>
      </c>
      <c r="W74" s="23" t="str">
        <f t="shared" si="33"/>
        <v/>
      </c>
      <c r="X74" s="23" t="str">
        <f t="shared" si="34"/>
        <v/>
      </c>
      <c r="Y74" s="23" t="str">
        <f t="shared" si="35"/>
        <v/>
      </c>
      <c r="Z74">
        <f>SUMIF('库存（子SKU）'!$C:$C,$A74,'库存（子SKU）'!AB:AB)</f>
        <v>0</v>
      </c>
      <c r="AA74">
        <f>SUMIF('库存（子SKU）'!$C:$C,$A74,'库存（子SKU）'!AC:AC)</f>
        <v>0</v>
      </c>
      <c r="AB74">
        <f>SUMIF('库存（子SKU）'!$C:$C,$A74,'库存（子SKU）'!AD:AD)</f>
        <v>0</v>
      </c>
      <c r="AC74">
        <f>SUMIF('库存（子SKU）'!$C:$C,$A74,'库存（子SKU）'!AE:AE)</f>
        <v>0</v>
      </c>
      <c r="AD74" s="23" t="str">
        <f t="shared" si="20"/>
        <v/>
      </c>
      <c r="AE74" s="23" t="str">
        <f t="shared" si="21"/>
        <v/>
      </c>
      <c r="AF74" s="23" t="str">
        <f t="shared" si="22"/>
        <v/>
      </c>
      <c r="AG74" s="23" t="str">
        <f t="shared" si="23"/>
        <v/>
      </c>
      <c r="AH74">
        <f>SUMIF('库存（子SKU）'!$C:$C,$A74,'库存（子SKU）'!AJ:AJ)</f>
        <v>36</v>
      </c>
      <c r="AI74">
        <f>SUMIF('库存（子SKU）'!$C:$C,$A74,'库存（子SKU）'!AK:AK)</f>
        <v>33</v>
      </c>
      <c r="AJ74">
        <f>SUMIF('库存（子SKU）'!$C:$C,$A74,'库存（子SKU）'!AL:AL)</f>
        <v>10</v>
      </c>
      <c r="AK74">
        <f>SUMIF('库存（子SKU）'!$C:$C,$A74,'库存（子SKU）'!AM:AM)</f>
        <v>7</v>
      </c>
      <c r="AL74" s="23">
        <f t="shared" si="24"/>
        <v>0</v>
      </c>
      <c r="AM74" s="23">
        <f t="shared" si="25"/>
        <v>0</v>
      </c>
      <c r="AN74" s="23">
        <f t="shared" si="26"/>
        <v>0</v>
      </c>
      <c r="AO74" s="23">
        <f t="shared" si="27"/>
        <v>0</v>
      </c>
      <c r="AP74" s="8">
        <f t="shared" si="28"/>
        <v>0</v>
      </c>
      <c r="AQ74" s="8">
        <f t="shared" si="29"/>
        <v>0</v>
      </c>
      <c r="AR74" s="8">
        <f t="shared" si="30"/>
        <v>0</v>
      </c>
      <c r="AS74" t="str">
        <f t="shared" si="31"/>
        <v>库存为0</v>
      </c>
      <c r="AT74" s="24" t="str">
        <f>IFERROR(时间!$B$4+AS74,"上周无销量")</f>
        <v>上周无销量</v>
      </c>
    </row>
    <row r="75" spans="1:46">
      <c r="A75" t="s">
        <v>1860</v>
      </c>
      <c r="B75" s="6">
        <f>SUMIF('库存（子SKU）'!$C:$C,$A75,'库存（子SKU）'!D:D)</f>
        <v>0</v>
      </c>
      <c r="C75" s="6">
        <f>SUMIF('库存（子SKU）'!$C:$C,$A75,'库存（子SKU）'!E:E)</f>
        <v>0</v>
      </c>
      <c r="D75" s="6">
        <f>SUMIF('库存（子SKU）'!$C:$C,$A75,'库存（子SKU）'!F:F)</f>
        <v>0</v>
      </c>
      <c r="E75" s="6">
        <f>SUMIF('库存（子SKU）'!$C:$C,$A75,'库存（子SKU）'!G:G)</f>
        <v>0</v>
      </c>
      <c r="F75" s="7" t="s">
        <v>54</v>
      </c>
      <c r="G75">
        <f>SUMIF('库存（子SKU）'!$C:$C,$A75,'库存（子SKU）'!I:I)</f>
        <v>4</v>
      </c>
      <c r="H75">
        <f>SUMIF('库存（子SKU）'!$C:$C,$A75,'库存（子SKU）'!J:J)</f>
        <v>0</v>
      </c>
      <c r="I75">
        <f>SUMIF('库存（子SKU）'!$C:$C,$A75,'库存（子SKU）'!K:K)</f>
        <v>0</v>
      </c>
      <c r="J75">
        <f>SUMIF('库存（子SKU）'!$C:$C,$A75,'库存（子SKU）'!L:L)</f>
        <v>0</v>
      </c>
      <c r="K75">
        <f t="shared" si="19"/>
        <v>4</v>
      </c>
      <c r="L75">
        <f>SUMIF('库存（子SKU）'!$C:$C,$A75,'库存（子SKU）'!N:N)</f>
        <v>0</v>
      </c>
      <c r="M75">
        <f>SUMIF('库存（子SKU）'!$C:$C,$A75,'库存（子SKU）'!O:O)</f>
        <v>1</v>
      </c>
      <c r="N75">
        <f>SUMIF('库存（子SKU）'!$C:$C,$A75,'库存（子SKU）'!P:P)</f>
        <v>0</v>
      </c>
      <c r="O75">
        <f>SUMIF('库存（子SKU）'!$C:$C,$A75,'库存（子SKU）'!Q:Q)</f>
        <v>0</v>
      </c>
      <c r="P75">
        <f>SUMIF('库存（子SKU）'!$C:$C,$A75,'库存（子SKU）'!R:R)</f>
        <v>0</v>
      </c>
      <c r="Q75">
        <f>SUMIF('库存（子SKU）'!$C:$C,$A75,'库存（子SKU）'!S:S)</f>
        <v>0</v>
      </c>
      <c r="R75">
        <f>SUMIF('库存（子SKU）'!$C:$C,$A75,'库存（子SKU）'!T:T)</f>
        <v>0</v>
      </c>
      <c r="S75">
        <f>SUMIF('库存（子SKU）'!$C:$C,$A75,'库存（子SKU）'!U:U)</f>
        <v>0</v>
      </c>
      <c r="T75">
        <f>SUMIF('库存（子SKU）'!$C:$C,$A75,'库存（子SKU）'!V:V)</f>
        <v>0</v>
      </c>
      <c r="U75">
        <f>SUMIF('库存（子SKU）'!$C:$C,$A75,'库存（子SKU）'!W:W)</f>
        <v>0</v>
      </c>
      <c r="V75" s="23" t="str">
        <f t="shared" si="32"/>
        <v/>
      </c>
      <c r="W75" s="23" t="str">
        <f t="shared" si="33"/>
        <v/>
      </c>
      <c r="X75" s="23" t="str">
        <f t="shared" si="34"/>
        <v/>
      </c>
      <c r="Y75" s="23" t="str">
        <f t="shared" si="35"/>
        <v/>
      </c>
      <c r="Z75">
        <f>SUMIF('库存（子SKU）'!$C:$C,$A75,'库存（子SKU）'!AB:AB)</f>
        <v>0</v>
      </c>
      <c r="AA75">
        <f>SUMIF('库存（子SKU）'!$C:$C,$A75,'库存（子SKU）'!AC:AC)</f>
        <v>0</v>
      </c>
      <c r="AB75">
        <f>SUMIF('库存（子SKU）'!$C:$C,$A75,'库存（子SKU）'!AD:AD)</f>
        <v>0</v>
      </c>
      <c r="AC75">
        <f>SUMIF('库存（子SKU）'!$C:$C,$A75,'库存（子SKU）'!AE:AE)</f>
        <v>0</v>
      </c>
      <c r="AD75" s="23" t="str">
        <f t="shared" si="20"/>
        <v/>
      </c>
      <c r="AE75" s="23" t="str">
        <f t="shared" si="21"/>
        <v/>
      </c>
      <c r="AF75" s="23" t="str">
        <f t="shared" si="22"/>
        <v/>
      </c>
      <c r="AG75" s="23" t="str">
        <f t="shared" si="23"/>
        <v/>
      </c>
      <c r="AH75">
        <f>SUMIF('库存（子SKU）'!$C:$C,$A75,'库存（子SKU）'!AJ:AJ)</f>
        <v>22</v>
      </c>
      <c r="AI75">
        <f>SUMIF('库存（子SKU）'!$C:$C,$A75,'库存（子SKU）'!AK:AK)</f>
        <v>15</v>
      </c>
      <c r="AJ75">
        <f>SUMIF('库存（子SKU）'!$C:$C,$A75,'库存（子SKU）'!AL:AL)</f>
        <v>23</v>
      </c>
      <c r="AK75">
        <f>SUMIF('库存（子SKU）'!$C:$C,$A75,'库存（子SKU）'!AM:AM)</f>
        <v>22</v>
      </c>
      <c r="AL75" s="23">
        <f t="shared" si="24"/>
        <v>0</v>
      </c>
      <c r="AM75" s="23">
        <f t="shared" si="25"/>
        <v>0</v>
      </c>
      <c r="AN75" s="23">
        <f t="shared" si="26"/>
        <v>0</v>
      </c>
      <c r="AO75" s="23">
        <f t="shared" si="27"/>
        <v>0</v>
      </c>
      <c r="AP75" s="8">
        <f t="shared" si="28"/>
        <v>0</v>
      </c>
      <c r="AQ75" s="8">
        <f t="shared" si="29"/>
        <v>0</v>
      </c>
      <c r="AR75" s="8">
        <f t="shared" si="30"/>
        <v>4</v>
      </c>
      <c r="AS75" t="str">
        <f t="shared" si="31"/>
        <v>库存为4</v>
      </c>
      <c r="AT75" s="24" t="str">
        <f>IFERROR(时间!$B$4+AS75,"上周无销量")</f>
        <v>上周无销量</v>
      </c>
    </row>
    <row r="76" spans="1:46">
      <c r="A76" t="s">
        <v>1865</v>
      </c>
      <c r="B76" s="6">
        <f>SUMIF('库存（子SKU）'!$C:$C,$A76,'库存（子SKU）'!D:D)</f>
        <v>5</v>
      </c>
      <c r="C76" s="6">
        <f>SUMIF('库存（子SKU）'!$C:$C,$A76,'库存（子SKU）'!E:E)</f>
        <v>11</v>
      </c>
      <c r="D76" s="6">
        <f>SUMIF('库存（子SKU）'!$C:$C,$A76,'库存（子SKU）'!F:F)</f>
        <v>6</v>
      </c>
      <c r="E76" s="6">
        <f>SUMIF('库存（子SKU）'!$C:$C,$A76,'库存（子SKU）'!G:G)</f>
        <v>3</v>
      </c>
      <c r="F76" s="7">
        <v>17.5912</v>
      </c>
      <c r="G76">
        <f>SUMIF('库存（子SKU）'!$C:$C,$A76,'库存（子SKU）'!I:I)</f>
        <v>33</v>
      </c>
      <c r="H76">
        <f>SUMIF('库存（子SKU）'!$C:$C,$A76,'库存（子SKU）'!J:J)</f>
        <v>0</v>
      </c>
      <c r="I76">
        <f>SUMIF('库存（子SKU）'!$C:$C,$A76,'库存（子SKU）'!K:K)</f>
        <v>0</v>
      </c>
      <c r="J76">
        <f>SUMIF('库存（子SKU）'!$C:$C,$A76,'库存（子SKU）'!L:L)</f>
        <v>0</v>
      </c>
      <c r="K76">
        <f t="shared" si="19"/>
        <v>33</v>
      </c>
      <c r="L76">
        <f>SUMIF('库存（子SKU）'!$C:$C,$A76,'库存（子SKU）'!N:N)</f>
        <v>2</v>
      </c>
      <c r="M76">
        <f>SUMIF('库存（子SKU）'!$C:$C,$A76,'库存（子SKU）'!O:O)</f>
        <v>0</v>
      </c>
      <c r="N76">
        <f>SUMIF('库存（子SKU）'!$C:$C,$A76,'库存（子SKU）'!P:P)</f>
        <v>15734</v>
      </c>
      <c r="O76">
        <f>SUMIF('库存（子SKU）'!$C:$C,$A76,'库存（子SKU）'!Q:Q)</f>
        <v>35136</v>
      </c>
      <c r="P76">
        <f>SUMIF('库存（子SKU）'!$C:$C,$A76,'库存（子SKU）'!R:R)</f>
        <v>24709</v>
      </c>
      <c r="Q76">
        <f>SUMIF('库存（子SKU）'!$C:$C,$A76,'库存（子SKU）'!S:S)</f>
        <v>1522</v>
      </c>
      <c r="R76">
        <f>SUMIF('库存（子SKU）'!$C:$C,$A76,'库存（子SKU）'!T:T)</f>
        <v>78</v>
      </c>
      <c r="S76">
        <f>SUMIF('库存（子SKU）'!$C:$C,$A76,'库存（子SKU）'!U:U)</f>
        <v>165</v>
      </c>
      <c r="T76">
        <f>SUMIF('库存（子SKU）'!$C:$C,$A76,'库存（子SKU）'!V:V)</f>
        <v>132</v>
      </c>
      <c r="U76">
        <f>SUMIF('库存（子SKU）'!$C:$C,$A76,'库存（子SKU）'!W:W)</f>
        <v>13</v>
      </c>
      <c r="V76" s="23">
        <f t="shared" si="32"/>
        <v>0.00495741705859921</v>
      </c>
      <c r="W76" s="23">
        <f t="shared" si="33"/>
        <v>0.00469603825136612</v>
      </c>
      <c r="X76" s="23">
        <f t="shared" si="34"/>
        <v>0.00534218301023918</v>
      </c>
      <c r="Y76" s="23">
        <f t="shared" si="35"/>
        <v>0.00854139290407359</v>
      </c>
      <c r="Z76">
        <f>SUMIF('库存（子SKU）'!$C:$C,$A76,'库存（子SKU）'!AB:AB)</f>
        <v>25.5</v>
      </c>
      <c r="AA76">
        <f>SUMIF('库存（子SKU）'!$C:$C,$A76,'库存（子SKU）'!AC:AC)</f>
        <v>56.68</v>
      </c>
      <c r="AB76">
        <f>SUMIF('库存（子SKU）'!$C:$C,$A76,'库存（子SKU）'!AD:AD)</f>
        <v>46.09</v>
      </c>
      <c r="AC76">
        <f>SUMIF('库存（子SKU）'!$C:$C,$A76,'库存（子SKU）'!AE:AE)</f>
        <v>5.12</v>
      </c>
      <c r="AD76" s="23">
        <f t="shared" si="20"/>
        <v>0.289917686115785</v>
      </c>
      <c r="AE76" s="23">
        <f t="shared" si="21"/>
        <v>0.292915052567606</v>
      </c>
      <c r="AF76" s="23">
        <f t="shared" si="22"/>
        <v>0.436676671669168</v>
      </c>
      <c r="AG76" s="23">
        <f t="shared" si="23"/>
        <v>0.0970182060727333</v>
      </c>
      <c r="AH76">
        <f>SUMIF('库存（子SKU）'!$C:$C,$A76,'库存（子SKU）'!AJ:AJ)</f>
        <v>143</v>
      </c>
      <c r="AI76">
        <f>SUMIF('库存（子SKU）'!$C:$C,$A76,'库存（子SKU）'!AK:AK)</f>
        <v>193</v>
      </c>
      <c r="AJ76">
        <f>SUMIF('库存（子SKU）'!$C:$C,$A76,'库存（子SKU）'!AL:AL)</f>
        <v>110</v>
      </c>
      <c r="AK76">
        <f>SUMIF('库存（子SKU）'!$C:$C,$A76,'库存（子SKU）'!AM:AM)</f>
        <v>34</v>
      </c>
      <c r="AL76" s="23">
        <f t="shared" si="24"/>
        <v>0.034965034965035</v>
      </c>
      <c r="AM76" s="23">
        <f t="shared" si="25"/>
        <v>0.0569948186528497</v>
      </c>
      <c r="AN76" s="23">
        <f t="shared" si="26"/>
        <v>0.0545454545454545</v>
      </c>
      <c r="AO76" s="23">
        <f t="shared" si="27"/>
        <v>0.0882352941176471</v>
      </c>
      <c r="AP76" s="8">
        <f t="shared" si="28"/>
        <v>0.714285714285714</v>
      </c>
      <c r="AQ76" s="8">
        <f t="shared" si="29"/>
        <v>42.8571428571429</v>
      </c>
      <c r="AR76" s="8">
        <f t="shared" si="30"/>
        <v>-9.85714285714286</v>
      </c>
      <c r="AS76">
        <f t="shared" si="31"/>
        <v>46</v>
      </c>
      <c r="AT76" s="24">
        <f>IFERROR(时间!$B$4+AS76,"上周无销量")</f>
        <v>43343</v>
      </c>
    </row>
    <row r="77" spans="1:46">
      <c r="A77" t="s">
        <v>1878</v>
      </c>
      <c r="B77" s="6">
        <f>SUMIF('库存（子SKU）'!$C:$C,$A77,'库存（子SKU）'!D:D)</f>
        <v>0</v>
      </c>
      <c r="C77" s="6">
        <f>SUMIF('库存（子SKU）'!$C:$C,$A77,'库存（子SKU）'!E:E)</f>
        <v>3</v>
      </c>
      <c r="D77" s="6">
        <f>SUMIF('库存（子SKU）'!$C:$C,$A77,'库存（子SKU）'!F:F)</f>
        <v>0</v>
      </c>
      <c r="E77" s="6">
        <f>SUMIF('库存（子SKU）'!$C:$C,$A77,'库存（子SKU）'!G:G)</f>
        <v>0</v>
      </c>
      <c r="F77" s="7">
        <v>29.99</v>
      </c>
      <c r="G77">
        <f>SUMIF('库存（子SKU）'!$C:$C,$A77,'库存（子SKU）'!I:I)</f>
        <v>0</v>
      </c>
      <c r="H77">
        <f>SUMIF('库存（子SKU）'!$C:$C,$A77,'库存（子SKU）'!J:J)</f>
        <v>0</v>
      </c>
      <c r="I77">
        <f>SUMIF('库存（子SKU）'!$C:$C,$A77,'库存（子SKU）'!K:K)</f>
        <v>0</v>
      </c>
      <c r="J77">
        <f>SUMIF('库存（子SKU）'!$C:$C,$A77,'库存（子SKU）'!L:L)</f>
        <v>0</v>
      </c>
      <c r="K77">
        <f t="shared" si="19"/>
        <v>0</v>
      </c>
      <c r="L77">
        <f>SUMIF('库存（子SKU）'!$C:$C,$A77,'库存（子SKU）'!N:N)</f>
        <v>0</v>
      </c>
      <c r="M77">
        <f>SUMIF('库存（子SKU）'!$C:$C,$A77,'库存（子SKU）'!O:O)</f>
        <v>0</v>
      </c>
      <c r="N77">
        <f>SUMIF('库存（子SKU）'!$C:$C,$A77,'库存（子SKU）'!P:P)</f>
        <v>0</v>
      </c>
      <c r="O77">
        <f>SUMIF('库存（子SKU）'!$C:$C,$A77,'库存（子SKU）'!Q:Q)</f>
        <v>0</v>
      </c>
      <c r="P77">
        <f>SUMIF('库存（子SKU）'!$C:$C,$A77,'库存（子SKU）'!R:R)</f>
        <v>0</v>
      </c>
      <c r="Q77">
        <f>SUMIF('库存（子SKU）'!$C:$C,$A77,'库存（子SKU）'!S:S)</f>
        <v>0</v>
      </c>
      <c r="R77">
        <f>SUMIF('库存（子SKU）'!$C:$C,$A77,'库存（子SKU）'!T:T)</f>
        <v>0</v>
      </c>
      <c r="S77">
        <f>SUMIF('库存（子SKU）'!$C:$C,$A77,'库存（子SKU）'!U:U)</f>
        <v>0</v>
      </c>
      <c r="T77">
        <f>SUMIF('库存（子SKU）'!$C:$C,$A77,'库存（子SKU）'!V:V)</f>
        <v>0</v>
      </c>
      <c r="U77">
        <f>SUMIF('库存（子SKU）'!$C:$C,$A77,'库存（子SKU）'!W:W)</f>
        <v>0</v>
      </c>
      <c r="V77" s="23" t="str">
        <f t="shared" si="32"/>
        <v/>
      </c>
      <c r="W77" s="23" t="str">
        <f t="shared" si="33"/>
        <v/>
      </c>
      <c r="X77" s="23" t="str">
        <f t="shared" si="34"/>
        <v/>
      </c>
      <c r="Y77" s="23" t="str">
        <f t="shared" si="35"/>
        <v/>
      </c>
      <c r="Z77">
        <f>SUMIF('库存（子SKU）'!$C:$C,$A77,'库存（子SKU）'!AB:AB)</f>
        <v>0</v>
      </c>
      <c r="AA77">
        <f>SUMIF('库存（子SKU）'!$C:$C,$A77,'库存（子SKU）'!AC:AC)</f>
        <v>0</v>
      </c>
      <c r="AB77">
        <f>SUMIF('库存（子SKU）'!$C:$C,$A77,'库存（子SKU）'!AD:AD)</f>
        <v>0</v>
      </c>
      <c r="AC77">
        <f>SUMIF('库存（子SKU）'!$C:$C,$A77,'库存（子SKU）'!AE:AE)</f>
        <v>0</v>
      </c>
      <c r="AD77" s="23" t="str">
        <f t="shared" si="20"/>
        <v/>
      </c>
      <c r="AE77" s="23">
        <f t="shared" si="21"/>
        <v>0</v>
      </c>
      <c r="AF77" s="23" t="str">
        <f t="shared" si="22"/>
        <v/>
      </c>
      <c r="AG77" s="23" t="str">
        <f t="shared" si="23"/>
        <v/>
      </c>
      <c r="AH77">
        <f>SUMIF('库存（子SKU）'!$C:$C,$A77,'库存（子SKU）'!AJ:AJ)</f>
        <v>0</v>
      </c>
      <c r="AI77">
        <f>SUMIF('库存（子SKU）'!$C:$C,$A77,'库存（子SKU）'!AK:AK)</f>
        <v>22</v>
      </c>
      <c r="AJ77">
        <f>SUMIF('库存（子SKU）'!$C:$C,$A77,'库存（子SKU）'!AL:AL)</f>
        <v>25</v>
      </c>
      <c r="AK77">
        <f>SUMIF('库存（子SKU）'!$C:$C,$A77,'库存（子SKU）'!AM:AM)</f>
        <v>18</v>
      </c>
      <c r="AL77" s="23" t="str">
        <f t="shared" si="24"/>
        <v/>
      </c>
      <c r="AM77" s="23">
        <f t="shared" si="25"/>
        <v>0.136363636363636</v>
      </c>
      <c r="AN77" s="23">
        <f t="shared" si="26"/>
        <v>0</v>
      </c>
      <c r="AO77" s="23">
        <f t="shared" si="27"/>
        <v>0</v>
      </c>
      <c r="AP77" s="8">
        <f t="shared" si="28"/>
        <v>0</v>
      </c>
      <c r="AQ77" s="8">
        <f t="shared" si="29"/>
        <v>0</v>
      </c>
      <c r="AR77" s="8">
        <f t="shared" si="30"/>
        <v>0</v>
      </c>
      <c r="AS77" t="str">
        <f t="shared" si="31"/>
        <v>库存为0</v>
      </c>
      <c r="AT77" s="24" t="str">
        <f>IFERROR(时间!$B$4+AS77,"上周无销量")</f>
        <v>上周无销量</v>
      </c>
    </row>
    <row r="78" spans="1:46">
      <c r="A78" t="s">
        <v>1881</v>
      </c>
      <c r="B78" s="6">
        <f>SUMIF('库存（子SKU）'!$C:$C,$A78,'库存（子SKU）'!D:D)</f>
        <v>0</v>
      </c>
      <c r="C78" s="6">
        <f>SUMIF('库存（子SKU）'!$C:$C,$A78,'库存（子SKU）'!E:E)</f>
        <v>0</v>
      </c>
      <c r="D78" s="6">
        <f>SUMIF('库存（子SKU）'!$C:$C,$A78,'库存（子SKU）'!F:F)</f>
        <v>0</v>
      </c>
      <c r="E78" s="6">
        <f>SUMIF('库存（子SKU）'!$C:$C,$A78,'库存（子SKU）'!G:G)</f>
        <v>2</v>
      </c>
      <c r="F78" s="7">
        <v>0</v>
      </c>
      <c r="G78">
        <f>SUMIF('库存（子SKU）'!$C:$C,$A78,'库存（子SKU）'!I:I)</f>
        <v>0</v>
      </c>
      <c r="H78">
        <f>SUMIF('库存（子SKU）'!$C:$C,$A78,'库存（子SKU）'!J:J)</f>
        <v>0</v>
      </c>
      <c r="I78">
        <f>SUMIF('库存（子SKU）'!$C:$C,$A78,'库存（子SKU）'!K:K)</f>
        <v>0</v>
      </c>
      <c r="J78">
        <f>SUMIF('库存（子SKU）'!$C:$C,$A78,'库存（子SKU）'!L:L)</f>
        <v>0</v>
      </c>
      <c r="K78">
        <f t="shared" si="19"/>
        <v>0</v>
      </c>
      <c r="L78">
        <f>SUMIF('库存（子SKU）'!$C:$C,$A78,'库存（子SKU）'!N:N)</f>
        <v>0</v>
      </c>
      <c r="M78">
        <f>SUMIF('库存（子SKU）'!$C:$C,$A78,'库存（子SKU）'!O:O)</f>
        <v>0</v>
      </c>
      <c r="N78">
        <f>SUMIF('库存（子SKU）'!$C:$C,$A78,'库存（子SKU）'!P:P)</f>
        <v>0</v>
      </c>
      <c r="O78">
        <f>SUMIF('库存（子SKU）'!$C:$C,$A78,'库存（子SKU）'!Q:Q)</f>
        <v>0</v>
      </c>
      <c r="P78">
        <f>SUMIF('库存（子SKU）'!$C:$C,$A78,'库存（子SKU）'!R:R)</f>
        <v>0</v>
      </c>
      <c r="Q78">
        <f>SUMIF('库存（子SKU）'!$C:$C,$A78,'库存（子SKU）'!S:S)</f>
        <v>0</v>
      </c>
      <c r="R78">
        <f>SUMIF('库存（子SKU）'!$C:$C,$A78,'库存（子SKU）'!T:T)</f>
        <v>0</v>
      </c>
      <c r="S78">
        <f>SUMIF('库存（子SKU）'!$C:$C,$A78,'库存（子SKU）'!U:U)</f>
        <v>0</v>
      </c>
      <c r="T78">
        <f>SUMIF('库存（子SKU）'!$C:$C,$A78,'库存（子SKU）'!V:V)</f>
        <v>0</v>
      </c>
      <c r="U78">
        <f>SUMIF('库存（子SKU）'!$C:$C,$A78,'库存（子SKU）'!W:W)</f>
        <v>0</v>
      </c>
      <c r="V78" s="23" t="str">
        <f t="shared" si="32"/>
        <v/>
      </c>
      <c r="W78" s="23" t="str">
        <f t="shared" si="33"/>
        <v/>
      </c>
      <c r="X78" s="23" t="str">
        <f t="shared" si="34"/>
        <v/>
      </c>
      <c r="Y78" s="23" t="str">
        <f t="shared" si="35"/>
        <v/>
      </c>
      <c r="Z78">
        <f>SUMIF('库存（子SKU）'!$C:$C,$A78,'库存（子SKU）'!AB:AB)</f>
        <v>0</v>
      </c>
      <c r="AA78">
        <f>SUMIF('库存（子SKU）'!$C:$C,$A78,'库存（子SKU）'!AC:AC)</f>
        <v>0</v>
      </c>
      <c r="AB78">
        <f>SUMIF('库存（子SKU）'!$C:$C,$A78,'库存（子SKU）'!AD:AD)</f>
        <v>0</v>
      </c>
      <c r="AC78">
        <f>SUMIF('库存（子SKU）'!$C:$C,$A78,'库存（子SKU）'!AE:AE)</f>
        <v>0</v>
      </c>
      <c r="AD78" s="23" t="str">
        <f t="shared" si="20"/>
        <v/>
      </c>
      <c r="AE78" s="23" t="str">
        <f t="shared" si="21"/>
        <v/>
      </c>
      <c r="AF78" s="23" t="str">
        <f t="shared" si="22"/>
        <v/>
      </c>
      <c r="AG78" s="23" t="str">
        <f t="shared" si="23"/>
        <v/>
      </c>
      <c r="AH78">
        <f>SUMIF('库存（子SKU）'!$C:$C,$A78,'库存（子SKU）'!AJ:AJ)</f>
        <v>0</v>
      </c>
      <c r="AI78">
        <f>SUMIF('库存（子SKU）'!$C:$C,$A78,'库存（子SKU）'!AK:AK)</f>
        <v>0</v>
      </c>
      <c r="AJ78">
        <f>SUMIF('库存（子SKU）'!$C:$C,$A78,'库存（子SKU）'!AL:AL)</f>
        <v>0</v>
      </c>
      <c r="AK78">
        <f>SUMIF('库存（子SKU）'!$C:$C,$A78,'库存（子SKU）'!AM:AM)</f>
        <v>12</v>
      </c>
      <c r="AL78" s="23" t="str">
        <f t="shared" si="24"/>
        <v/>
      </c>
      <c r="AM78" s="23" t="str">
        <f t="shared" si="25"/>
        <v/>
      </c>
      <c r="AN78" s="23" t="str">
        <f t="shared" si="26"/>
        <v/>
      </c>
      <c r="AO78" s="23">
        <f t="shared" si="27"/>
        <v>0.166666666666667</v>
      </c>
      <c r="AP78" s="8">
        <f t="shared" si="28"/>
        <v>0</v>
      </c>
      <c r="AQ78" s="8">
        <f t="shared" si="29"/>
        <v>0</v>
      </c>
      <c r="AR78" s="8">
        <f t="shared" si="30"/>
        <v>0</v>
      </c>
      <c r="AS78" t="str">
        <f t="shared" si="31"/>
        <v>库存为0</v>
      </c>
      <c r="AT78" s="24" t="str">
        <f>IFERROR(时间!$B$4+AS78,"上周无销量")</f>
        <v>上周无销量</v>
      </c>
    </row>
    <row r="79" spans="1:46">
      <c r="A79" t="s">
        <v>1884</v>
      </c>
      <c r="B79" s="6">
        <f>SUMIF('库存（子SKU）'!$C:$C,$A79,'库存（子SKU）'!D:D)</f>
        <v>0</v>
      </c>
      <c r="C79" s="6">
        <f>SUMIF('库存（子SKU）'!$C:$C,$A79,'库存（子SKU）'!E:E)</f>
        <v>0</v>
      </c>
      <c r="D79" s="6">
        <f>SUMIF('库存（子SKU）'!$C:$C,$A79,'库存（子SKU）'!F:F)</f>
        <v>0</v>
      </c>
      <c r="E79" s="6">
        <f>SUMIF('库存（子SKU）'!$C:$C,$A79,'库存（子SKU）'!G:G)</f>
        <v>0</v>
      </c>
      <c r="F79" s="7" t="s">
        <v>54</v>
      </c>
      <c r="G79">
        <f>SUMIF('库存（子SKU）'!$C:$C,$A79,'库存（子SKU）'!I:I)</f>
        <v>0</v>
      </c>
      <c r="H79">
        <f>SUMIF('库存（子SKU）'!$C:$C,$A79,'库存（子SKU）'!J:J)</f>
        <v>0</v>
      </c>
      <c r="I79">
        <f>SUMIF('库存（子SKU）'!$C:$C,$A79,'库存（子SKU）'!K:K)</f>
        <v>0</v>
      </c>
      <c r="J79">
        <f>SUMIF('库存（子SKU）'!$C:$C,$A79,'库存（子SKU）'!L:L)</f>
        <v>0</v>
      </c>
      <c r="K79">
        <f t="shared" si="19"/>
        <v>0</v>
      </c>
      <c r="L79">
        <f>SUMIF('库存（子SKU）'!$C:$C,$A79,'库存（子SKU）'!N:N)</f>
        <v>0</v>
      </c>
      <c r="M79">
        <f>SUMIF('库存（子SKU）'!$C:$C,$A79,'库存（子SKU）'!O:O)</f>
        <v>0</v>
      </c>
      <c r="N79">
        <f>SUMIF('库存（子SKU）'!$C:$C,$A79,'库存（子SKU）'!P:P)</f>
        <v>0</v>
      </c>
      <c r="O79">
        <f>SUMIF('库存（子SKU）'!$C:$C,$A79,'库存（子SKU）'!Q:Q)</f>
        <v>0</v>
      </c>
      <c r="P79">
        <f>SUMIF('库存（子SKU）'!$C:$C,$A79,'库存（子SKU）'!R:R)</f>
        <v>0</v>
      </c>
      <c r="Q79">
        <f>SUMIF('库存（子SKU）'!$C:$C,$A79,'库存（子SKU）'!S:S)</f>
        <v>0</v>
      </c>
      <c r="R79">
        <f>SUMIF('库存（子SKU）'!$C:$C,$A79,'库存（子SKU）'!T:T)</f>
        <v>0</v>
      </c>
      <c r="S79">
        <f>SUMIF('库存（子SKU）'!$C:$C,$A79,'库存（子SKU）'!U:U)</f>
        <v>0</v>
      </c>
      <c r="T79">
        <f>SUMIF('库存（子SKU）'!$C:$C,$A79,'库存（子SKU）'!V:V)</f>
        <v>0</v>
      </c>
      <c r="U79">
        <f>SUMIF('库存（子SKU）'!$C:$C,$A79,'库存（子SKU）'!W:W)</f>
        <v>0</v>
      </c>
      <c r="V79" s="23" t="str">
        <f t="shared" si="32"/>
        <v/>
      </c>
      <c r="W79" s="23" t="str">
        <f t="shared" si="33"/>
        <v/>
      </c>
      <c r="X79" s="23" t="str">
        <f t="shared" si="34"/>
        <v/>
      </c>
      <c r="Y79" s="23" t="str">
        <f t="shared" si="35"/>
        <v/>
      </c>
      <c r="Z79">
        <f>SUMIF('库存（子SKU）'!$C:$C,$A79,'库存（子SKU）'!AB:AB)</f>
        <v>0</v>
      </c>
      <c r="AA79">
        <f>SUMIF('库存（子SKU）'!$C:$C,$A79,'库存（子SKU）'!AC:AC)</f>
        <v>0</v>
      </c>
      <c r="AB79">
        <f>SUMIF('库存（子SKU）'!$C:$C,$A79,'库存（子SKU）'!AD:AD)</f>
        <v>0</v>
      </c>
      <c r="AC79">
        <f>SUMIF('库存（子SKU）'!$C:$C,$A79,'库存（子SKU）'!AE:AE)</f>
        <v>0</v>
      </c>
      <c r="AD79" s="23" t="str">
        <f t="shared" si="20"/>
        <v/>
      </c>
      <c r="AE79" s="23" t="str">
        <f t="shared" si="21"/>
        <v/>
      </c>
      <c r="AF79" s="23" t="str">
        <f t="shared" si="22"/>
        <v/>
      </c>
      <c r="AG79" s="23" t="str">
        <f t="shared" si="23"/>
        <v/>
      </c>
      <c r="AH79">
        <f>SUMIF('库存（子SKU）'!$C:$C,$A79,'库存（子SKU）'!AJ:AJ)</f>
        <v>0</v>
      </c>
      <c r="AI79">
        <f>SUMIF('库存（子SKU）'!$C:$C,$A79,'库存（子SKU）'!AK:AK)</f>
        <v>0</v>
      </c>
      <c r="AJ79">
        <f>SUMIF('库存（子SKU）'!$C:$C,$A79,'库存（子SKU）'!AL:AL)</f>
        <v>0</v>
      </c>
      <c r="AK79">
        <f>SUMIF('库存（子SKU）'!$C:$C,$A79,'库存（子SKU）'!AM:AM)</f>
        <v>0</v>
      </c>
      <c r="AL79" s="23" t="str">
        <f t="shared" si="24"/>
        <v/>
      </c>
      <c r="AM79" s="23" t="str">
        <f t="shared" si="25"/>
        <v/>
      </c>
      <c r="AN79" s="23" t="str">
        <f t="shared" si="26"/>
        <v/>
      </c>
      <c r="AO79" s="23" t="str">
        <f t="shared" si="27"/>
        <v/>
      </c>
      <c r="AP79" s="8">
        <f t="shared" si="28"/>
        <v>0</v>
      </c>
      <c r="AQ79" s="8">
        <f t="shared" si="29"/>
        <v>0</v>
      </c>
      <c r="AR79" s="8">
        <f t="shared" si="30"/>
        <v>0</v>
      </c>
      <c r="AS79" t="str">
        <f t="shared" si="31"/>
        <v>库存为0</v>
      </c>
      <c r="AT79" s="24" t="str">
        <f>IFERROR(时间!$B$4+AS79,"上周无销量")</f>
        <v>上周无销量</v>
      </c>
    </row>
    <row r="80" spans="1:46">
      <c r="A80" t="s">
        <v>1886</v>
      </c>
      <c r="B80" s="6">
        <f>SUMIF('库存（子SKU）'!$C:$C,$A80,'库存（子SKU）'!D:D)</f>
        <v>0</v>
      </c>
      <c r="C80" s="6">
        <f>SUMIF('库存（子SKU）'!$C:$C,$A80,'库存（子SKU）'!E:E)</f>
        <v>0</v>
      </c>
      <c r="D80" s="6">
        <f>SUMIF('库存（子SKU）'!$C:$C,$A80,'库存（子SKU）'!F:F)</f>
        <v>0</v>
      </c>
      <c r="E80" s="6">
        <f>SUMIF('库存（子SKU）'!$C:$C,$A80,'库存（子SKU）'!G:G)</f>
        <v>0</v>
      </c>
      <c r="F80" s="7" t="s">
        <v>54</v>
      </c>
      <c r="G80">
        <f>SUMIF('库存（子SKU）'!$C:$C,$A80,'库存（子SKU）'!I:I)</f>
        <v>0</v>
      </c>
      <c r="H80">
        <f>SUMIF('库存（子SKU）'!$C:$C,$A80,'库存（子SKU）'!J:J)</f>
        <v>0</v>
      </c>
      <c r="I80">
        <f>SUMIF('库存（子SKU）'!$C:$C,$A80,'库存（子SKU）'!K:K)</f>
        <v>0</v>
      </c>
      <c r="J80">
        <f>SUMIF('库存（子SKU）'!$C:$C,$A80,'库存（子SKU）'!L:L)</f>
        <v>0</v>
      </c>
      <c r="K80">
        <f t="shared" si="19"/>
        <v>0</v>
      </c>
      <c r="L80">
        <f>SUMIF('库存（子SKU）'!$C:$C,$A80,'库存（子SKU）'!N:N)</f>
        <v>0</v>
      </c>
      <c r="M80">
        <f>SUMIF('库存（子SKU）'!$C:$C,$A80,'库存（子SKU）'!O:O)</f>
        <v>0</v>
      </c>
      <c r="N80">
        <f>SUMIF('库存（子SKU）'!$C:$C,$A80,'库存（子SKU）'!P:P)</f>
        <v>0</v>
      </c>
      <c r="O80">
        <f>SUMIF('库存（子SKU）'!$C:$C,$A80,'库存（子SKU）'!Q:Q)</f>
        <v>0</v>
      </c>
      <c r="P80">
        <f>SUMIF('库存（子SKU）'!$C:$C,$A80,'库存（子SKU）'!R:R)</f>
        <v>0</v>
      </c>
      <c r="Q80">
        <f>SUMIF('库存（子SKU）'!$C:$C,$A80,'库存（子SKU）'!S:S)</f>
        <v>0</v>
      </c>
      <c r="R80">
        <f>SUMIF('库存（子SKU）'!$C:$C,$A80,'库存（子SKU）'!T:T)</f>
        <v>0</v>
      </c>
      <c r="S80">
        <f>SUMIF('库存（子SKU）'!$C:$C,$A80,'库存（子SKU）'!U:U)</f>
        <v>0</v>
      </c>
      <c r="T80">
        <f>SUMIF('库存（子SKU）'!$C:$C,$A80,'库存（子SKU）'!V:V)</f>
        <v>0</v>
      </c>
      <c r="U80">
        <f>SUMIF('库存（子SKU）'!$C:$C,$A80,'库存（子SKU）'!W:W)</f>
        <v>0</v>
      </c>
      <c r="V80" s="23" t="str">
        <f t="shared" si="32"/>
        <v/>
      </c>
      <c r="W80" s="23" t="str">
        <f t="shared" si="33"/>
        <v/>
      </c>
      <c r="X80" s="23" t="str">
        <f t="shared" si="34"/>
        <v/>
      </c>
      <c r="Y80" s="23" t="str">
        <f t="shared" si="35"/>
        <v/>
      </c>
      <c r="Z80">
        <f>SUMIF('库存（子SKU）'!$C:$C,$A80,'库存（子SKU）'!AB:AB)</f>
        <v>0</v>
      </c>
      <c r="AA80">
        <f>SUMIF('库存（子SKU）'!$C:$C,$A80,'库存（子SKU）'!AC:AC)</f>
        <v>0</v>
      </c>
      <c r="AB80">
        <f>SUMIF('库存（子SKU）'!$C:$C,$A80,'库存（子SKU）'!AD:AD)</f>
        <v>0</v>
      </c>
      <c r="AC80">
        <f>SUMIF('库存（子SKU）'!$C:$C,$A80,'库存（子SKU）'!AE:AE)</f>
        <v>0</v>
      </c>
      <c r="AD80" s="23" t="str">
        <f t="shared" si="20"/>
        <v/>
      </c>
      <c r="AE80" s="23" t="str">
        <f t="shared" si="21"/>
        <v/>
      </c>
      <c r="AF80" s="23" t="str">
        <f t="shared" si="22"/>
        <v/>
      </c>
      <c r="AG80" s="23" t="str">
        <f t="shared" si="23"/>
        <v/>
      </c>
      <c r="AH80">
        <f>SUMIF('库存（子SKU）'!$C:$C,$A80,'库存（子SKU）'!AJ:AJ)</f>
        <v>22</v>
      </c>
      <c r="AI80">
        <f>SUMIF('库存（子SKU）'!$C:$C,$A80,'库存（子SKU）'!AK:AK)</f>
        <v>15</v>
      </c>
      <c r="AJ80">
        <f>SUMIF('库存（子SKU）'!$C:$C,$A80,'库存（子SKU）'!AL:AL)</f>
        <v>23</v>
      </c>
      <c r="AK80">
        <f>SUMIF('库存（子SKU）'!$C:$C,$A80,'库存（子SKU）'!AM:AM)</f>
        <v>22</v>
      </c>
      <c r="AL80" s="23">
        <f t="shared" si="24"/>
        <v>0</v>
      </c>
      <c r="AM80" s="23">
        <f t="shared" si="25"/>
        <v>0</v>
      </c>
      <c r="AN80" s="23">
        <f t="shared" si="26"/>
        <v>0</v>
      </c>
      <c r="AO80" s="23">
        <f t="shared" si="27"/>
        <v>0</v>
      </c>
      <c r="AP80" s="8">
        <f t="shared" si="28"/>
        <v>0</v>
      </c>
      <c r="AQ80" s="8">
        <f t="shared" si="29"/>
        <v>0</v>
      </c>
      <c r="AR80" s="8">
        <f t="shared" si="30"/>
        <v>0</v>
      </c>
      <c r="AS80" t="str">
        <f t="shared" si="31"/>
        <v>库存为0</v>
      </c>
      <c r="AT80" s="24" t="str">
        <f>IFERROR(时间!$B$4+AS80,"上周无销量")</f>
        <v>上周无销量</v>
      </c>
    </row>
    <row r="81" spans="1:46">
      <c r="A81" t="s">
        <v>1890</v>
      </c>
      <c r="B81" s="6">
        <f>SUMIF('库存（子SKU）'!$C:$C,$A81,'库存（子SKU）'!D:D)</f>
        <v>6</v>
      </c>
      <c r="C81" s="6">
        <f>SUMIF('库存（子SKU）'!$C:$C,$A81,'库存（子SKU）'!E:E)</f>
        <v>9</v>
      </c>
      <c r="D81" s="6">
        <f>SUMIF('库存（子SKU）'!$C:$C,$A81,'库存（子SKU）'!F:F)</f>
        <v>7</v>
      </c>
      <c r="E81" s="6">
        <f>SUMIF('库存（子SKU）'!$C:$C,$A81,'库存（子SKU）'!G:G)</f>
        <v>3</v>
      </c>
      <c r="F81" s="7">
        <v>23.7512</v>
      </c>
      <c r="G81">
        <f>SUMIF('库存（子SKU）'!$C:$C,$A81,'库存（子SKU）'!I:I)</f>
        <v>62</v>
      </c>
      <c r="H81">
        <f>SUMIF('库存（子SKU）'!$C:$C,$A81,'库存（子SKU）'!J:J)</f>
        <v>0</v>
      </c>
      <c r="I81">
        <f>SUMIF('库存（子SKU）'!$C:$C,$A81,'库存（子SKU）'!K:K)</f>
        <v>0</v>
      </c>
      <c r="J81">
        <f>SUMIF('库存（子SKU）'!$C:$C,$A81,'库存（子SKU）'!L:L)</f>
        <v>0</v>
      </c>
      <c r="K81">
        <f t="shared" si="19"/>
        <v>62</v>
      </c>
      <c r="L81">
        <f>SUMIF('库存（子SKU）'!$C:$C,$A81,'库存（子SKU）'!N:N)</f>
        <v>0</v>
      </c>
      <c r="M81">
        <f>SUMIF('库存（子SKU）'!$C:$C,$A81,'库存（子SKU）'!O:O)</f>
        <v>28</v>
      </c>
      <c r="N81">
        <f>SUMIF('库存（子SKU）'!$C:$C,$A81,'库存（子SKU）'!P:P)</f>
        <v>11206</v>
      </c>
      <c r="O81">
        <f>SUMIF('库存（子SKU）'!$C:$C,$A81,'库存（子SKU）'!Q:Q)</f>
        <v>20789</v>
      </c>
      <c r="P81">
        <f>SUMIF('库存（子SKU）'!$C:$C,$A81,'库存（子SKU）'!R:R)</f>
        <v>16851</v>
      </c>
      <c r="Q81">
        <f>SUMIF('库存（子SKU）'!$C:$C,$A81,'库存（子SKU）'!S:S)</f>
        <v>12252</v>
      </c>
      <c r="R81">
        <f>SUMIF('库存（子SKU）'!$C:$C,$A81,'库存（子SKU）'!T:T)</f>
        <v>52</v>
      </c>
      <c r="S81">
        <f>SUMIF('库存（子SKU）'!$C:$C,$A81,'库存（子SKU）'!U:U)</f>
        <v>76</v>
      </c>
      <c r="T81">
        <f>SUMIF('库存（子SKU）'!$C:$C,$A81,'库存（子SKU）'!V:V)</f>
        <v>68</v>
      </c>
      <c r="U81">
        <f>SUMIF('库存（子SKU）'!$C:$C,$A81,'库存（子SKU）'!W:W)</f>
        <v>39</v>
      </c>
      <c r="V81" s="23">
        <f t="shared" si="32"/>
        <v>0.00464037122969838</v>
      </c>
      <c r="W81" s="23">
        <f t="shared" si="33"/>
        <v>0.00365577949877339</v>
      </c>
      <c r="X81" s="23">
        <f t="shared" si="34"/>
        <v>0.00403536882084149</v>
      </c>
      <c r="Y81" s="23">
        <f t="shared" si="35"/>
        <v>0.00318315377081293</v>
      </c>
      <c r="Z81">
        <f>SUMIF('库存（子SKU）'!$C:$C,$A81,'库存（子SKU）'!AB:AB)</f>
        <v>12.7</v>
      </c>
      <c r="AA81">
        <f>SUMIF('库存（子SKU）'!$C:$C,$A81,'库存（子SKU）'!AC:AC)</f>
        <v>18.8</v>
      </c>
      <c r="AB81">
        <f>SUMIF('库存（子SKU）'!$C:$C,$A81,'库存（子SKU）'!AD:AD)</f>
        <v>16.29</v>
      </c>
      <c r="AC81">
        <f>SUMIF('库存（子SKU）'!$C:$C,$A81,'库存（子SKU）'!AE:AE)</f>
        <v>9.9</v>
      </c>
      <c r="AD81" s="23">
        <f t="shared" si="20"/>
        <v>0.0891183041979633</v>
      </c>
      <c r="AE81" s="23">
        <f t="shared" si="21"/>
        <v>0.0879487726468089</v>
      </c>
      <c r="AF81" s="23">
        <f t="shared" si="22"/>
        <v>0.0979800118369959</v>
      </c>
      <c r="AG81" s="23">
        <f t="shared" si="23"/>
        <v>0.13894034827714</v>
      </c>
      <c r="AH81">
        <f>SUMIF('库存（子SKU）'!$C:$C,$A81,'库存（子SKU）'!AJ:AJ)</f>
        <v>76</v>
      </c>
      <c r="AI81">
        <f>SUMIF('库存（子SKU）'!$C:$C,$A81,'库存（子SKU）'!AK:AK)</f>
        <v>113</v>
      </c>
      <c r="AJ81">
        <f>SUMIF('库存（子SKU）'!$C:$C,$A81,'库存（子SKU）'!AL:AL)</f>
        <v>92</v>
      </c>
      <c r="AK81">
        <f>SUMIF('库存（子SKU）'!$C:$C,$A81,'库存（子SKU）'!AM:AM)</f>
        <v>41</v>
      </c>
      <c r="AL81" s="23">
        <f t="shared" si="24"/>
        <v>0.0789473684210526</v>
      </c>
      <c r="AM81" s="23">
        <f t="shared" si="25"/>
        <v>0.079646017699115</v>
      </c>
      <c r="AN81" s="23">
        <f t="shared" si="26"/>
        <v>0.0760869565217391</v>
      </c>
      <c r="AO81" s="23">
        <f t="shared" si="27"/>
        <v>0.0731707317073171</v>
      </c>
      <c r="AP81" s="8">
        <f t="shared" si="28"/>
        <v>0.857142857142857</v>
      </c>
      <c r="AQ81" s="8">
        <f t="shared" si="29"/>
        <v>51.4285714285714</v>
      </c>
      <c r="AR81" s="8">
        <f t="shared" si="30"/>
        <v>10.5714285714286</v>
      </c>
      <c r="AS81">
        <f t="shared" si="31"/>
        <v>72</v>
      </c>
      <c r="AT81" s="24">
        <f>IFERROR(时间!$B$4+AS81,"上周无销量")</f>
        <v>43369</v>
      </c>
    </row>
    <row r="82" spans="1:46">
      <c r="A82" t="s">
        <v>1948</v>
      </c>
      <c r="B82" s="6">
        <f>SUMIF('库存（子SKU）'!$C:$C,$A82,'库存（子SKU）'!D:D)</f>
        <v>0</v>
      </c>
      <c r="C82" s="6">
        <f>SUMIF('库存（子SKU）'!$C:$C,$A82,'库存（子SKU）'!E:E)</f>
        <v>0</v>
      </c>
      <c r="D82" s="6">
        <f>SUMIF('库存（子SKU）'!$C:$C,$A82,'库存（子SKU）'!F:F)</f>
        <v>0</v>
      </c>
      <c r="E82" s="6">
        <f>SUMIF('库存（子SKU）'!$C:$C,$A82,'库存（子SKU）'!G:G)</f>
        <v>0</v>
      </c>
      <c r="F82" s="7" t="s">
        <v>54</v>
      </c>
      <c r="G82">
        <f>SUMIF('库存（子SKU）'!$C:$C,$A82,'库存（子SKU）'!I:I)</f>
        <v>0</v>
      </c>
      <c r="H82">
        <f>SUMIF('库存（子SKU）'!$C:$C,$A82,'库存（子SKU）'!J:J)</f>
        <v>0</v>
      </c>
      <c r="I82">
        <f>SUMIF('库存（子SKU）'!$C:$C,$A82,'库存（子SKU）'!K:K)</f>
        <v>0</v>
      </c>
      <c r="J82">
        <f>SUMIF('库存（子SKU）'!$C:$C,$A82,'库存（子SKU）'!L:L)</f>
        <v>0</v>
      </c>
      <c r="K82">
        <f t="shared" si="19"/>
        <v>0</v>
      </c>
      <c r="L82">
        <f>SUMIF('库存（子SKU）'!$C:$C,$A82,'库存（子SKU）'!N:N)</f>
        <v>0</v>
      </c>
      <c r="M82">
        <f>SUMIF('库存（子SKU）'!$C:$C,$A82,'库存（子SKU）'!O:O)</f>
        <v>0</v>
      </c>
      <c r="N82">
        <f>SUMIF('库存（子SKU）'!$C:$C,$A82,'库存（子SKU）'!P:P)</f>
        <v>0</v>
      </c>
      <c r="O82">
        <f>SUMIF('库存（子SKU）'!$C:$C,$A82,'库存（子SKU）'!Q:Q)</f>
        <v>0</v>
      </c>
      <c r="P82">
        <f>SUMIF('库存（子SKU）'!$C:$C,$A82,'库存（子SKU）'!R:R)</f>
        <v>0</v>
      </c>
      <c r="Q82">
        <f>SUMIF('库存（子SKU）'!$C:$C,$A82,'库存（子SKU）'!S:S)</f>
        <v>0</v>
      </c>
      <c r="R82">
        <f>SUMIF('库存（子SKU）'!$C:$C,$A82,'库存（子SKU）'!T:T)</f>
        <v>0</v>
      </c>
      <c r="S82">
        <f>SUMIF('库存（子SKU）'!$C:$C,$A82,'库存（子SKU）'!U:U)</f>
        <v>0</v>
      </c>
      <c r="T82">
        <f>SUMIF('库存（子SKU）'!$C:$C,$A82,'库存（子SKU）'!V:V)</f>
        <v>0</v>
      </c>
      <c r="U82">
        <f>SUMIF('库存（子SKU）'!$C:$C,$A82,'库存（子SKU）'!W:W)</f>
        <v>0</v>
      </c>
      <c r="V82" s="23" t="str">
        <f t="shared" si="32"/>
        <v/>
      </c>
      <c r="W82" s="23" t="str">
        <f t="shared" si="33"/>
        <v/>
      </c>
      <c r="X82" s="23" t="str">
        <f t="shared" si="34"/>
        <v/>
      </c>
      <c r="Y82" s="23" t="str">
        <f t="shared" si="35"/>
        <v/>
      </c>
      <c r="Z82">
        <f>SUMIF('库存（子SKU）'!$C:$C,$A82,'库存（子SKU）'!AB:AB)</f>
        <v>0</v>
      </c>
      <c r="AA82">
        <f>SUMIF('库存（子SKU）'!$C:$C,$A82,'库存（子SKU）'!AC:AC)</f>
        <v>0</v>
      </c>
      <c r="AB82">
        <f>SUMIF('库存（子SKU）'!$C:$C,$A82,'库存（子SKU）'!AD:AD)</f>
        <v>0</v>
      </c>
      <c r="AC82">
        <f>SUMIF('库存（子SKU）'!$C:$C,$A82,'库存（子SKU）'!AE:AE)</f>
        <v>0</v>
      </c>
      <c r="AD82" s="23" t="str">
        <f t="shared" si="20"/>
        <v/>
      </c>
      <c r="AE82" s="23" t="str">
        <f t="shared" si="21"/>
        <v/>
      </c>
      <c r="AF82" s="23" t="str">
        <f t="shared" si="22"/>
        <v/>
      </c>
      <c r="AG82" s="23" t="str">
        <f t="shared" si="23"/>
        <v/>
      </c>
      <c r="AH82">
        <f>SUMIF('库存（子SKU）'!$C:$C,$A82,'库存（子SKU）'!AJ:AJ)</f>
        <v>76</v>
      </c>
      <c r="AI82">
        <f>SUMIF('库存（子SKU）'!$C:$C,$A82,'库存（子SKU）'!AK:AK)</f>
        <v>113</v>
      </c>
      <c r="AJ82">
        <f>SUMIF('库存（子SKU）'!$C:$C,$A82,'库存（子SKU）'!AL:AL)</f>
        <v>92</v>
      </c>
      <c r="AK82">
        <f>SUMIF('库存（子SKU）'!$C:$C,$A82,'库存（子SKU）'!AM:AM)</f>
        <v>41</v>
      </c>
      <c r="AL82" s="23">
        <f t="shared" si="24"/>
        <v>0</v>
      </c>
      <c r="AM82" s="23">
        <f t="shared" si="25"/>
        <v>0</v>
      </c>
      <c r="AN82" s="23">
        <f t="shared" si="26"/>
        <v>0</v>
      </c>
      <c r="AO82" s="23">
        <f t="shared" si="27"/>
        <v>0</v>
      </c>
      <c r="AP82" s="8">
        <f t="shared" si="28"/>
        <v>0</v>
      </c>
      <c r="AQ82" s="8">
        <f t="shared" si="29"/>
        <v>0</v>
      </c>
      <c r="AR82" s="8">
        <f t="shared" si="30"/>
        <v>0</v>
      </c>
      <c r="AS82" t="str">
        <f t="shared" si="31"/>
        <v>库存为0</v>
      </c>
      <c r="AT82" s="24" t="str">
        <f>IFERROR(时间!$B$4+AS82,"上周无销量")</f>
        <v>上周无销量</v>
      </c>
    </row>
    <row r="83" spans="1:46">
      <c r="A83" t="s">
        <v>2015</v>
      </c>
      <c r="B83" s="6">
        <f>SUMIF('库存（子SKU）'!$C:$C,$A83,'库存（子SKU）'!D:D)</f>
        <v>0</v>
      </c>
      <c r="C83" s="6">
        <f>SUMIF('库存（子SKU）'!$C:$C,$A83,'库存（子SKU）'!E:E)</f>
        <v>0</v>
      </c>
      <c r="D83" s="6">
        <f>SUMIF('库存（子SKU）'!$C:$C,$A83,'库存（子SKU）'!F:F)</f>
        <v>0</v>
      </c>
      <c r="E83" s="6">
        <f>SUMIF('库存（子SKU）'!$C:$C,$A83,'库存（子SKU）'!G:G)</f>
        <v>0</v>
      </c>
      <c r="F83" s="7" t="s">
        <v>54</v>
      </c>
      <c r="G83">
        <f>SUMIF('库存（子SKU）'!$C:$C,$A83,'库存（子SKU）'!I:I)</f>
        <v>0</v>
      </c>
      <c r="H83">
        <f>SUMIF('库存（子SKU）'!$C:$C,$A83,'库存（子SKU）'!J:J)</f>
        <v>0</v>
      </c>
      <c r="I83">
        <f>SUMIF('库存（子SKU）'!$C:$C,$A83,'库存（子SKU）'!K:K)</f>
        <v>0</v>
      </c>
      <c r="J83">
        <f>SUMIF('库存（子SKU）'!$C:$C,$A83,'库存（子SKU）'!L:L)</f>
        <v>0</v>
      </c>
      <c r="K83">
        <f t="shared" si="19"/>
        <v>0</v>
      </c>
      <c r="L83">
        <f>SUMIF('库存（子SKU）'!$C:$C,$A83,'库存（子SKU）'!N:N)</f>
        <v>0</v>
      </c>
      <c r="M83">
        <f>SUMIF('库存（子SKU）'!$C:$C,$A83,'库存（子SKU）'!O:O)</f>
        <v>0</v>
      </c>
      <c r="N83">
        <f>SUMIF('库存（子SKU）'!$C:$C,$A83,'库存（子SKU）'!P:P)</f>
        <v>0</v>
      </c>
      <c r="O83">
        <f>SUMIF('库存（子SKU）'!$C:$C,$A83,'库存（子SKU）'!Q:Q)</f>
        <v>0</v>
      </c>
      <c r="P83">
        <f>SUMIF('库存（子SKU）'!$C:$C,$A83,'库存（子SKU）'!R:R)</f>
        <v>0</v>
      </c>
      <c r="Q83">
        <f>SUMIF('库存（子SKU）'!$C:$C,$A83,'库存（子SKU）'!S:S)</f>
        <v>0</v>
      </c>
      <c r="R83">
        <f>SUMIF('库存（子SKU）'!$C:$C,$A83,'库存（子SKU）'!T:T)</f>
        <v>0</v>
      </c>
      <c r="S83">
        <f>SUMIF('库存（子SKU）'!$C:$C,$A83,'库存（子SKU）'!U:U)</f>
        <v>0</v>
      </c>
      <c r="T83">
        <f>SUMIF('库存（子SKU）'!$C:$C,$A83,'库存（子SKU）'!V:V)</f>
        <v>0</v>
      </c>
      <c r="U83">
        <f>SUMIF('库存（子SKU）'!$C:$C,$A83,'库存（子SKU）'!W:W)</f>
        <v>0</v>
      </c>
      <c r="V83" s="23" t="str">
        <f t="shared" si="32"/>
        <v/>
      </c>
      <c r="W83" s="23" t="str">
        <f t="shared" si="33"/>
        <v/>
      </c>
      <c r="X83" s="23" t="str">
        <f t="shared" si="34"/>
        <v/>
      </c>
      <c r="Y83" s="23" t="str">
        <f t="shared" si="35"/>
        <v/>
      </c>
      <c r="Z83">
        <f>SUMIF('库存（子SKU）'!$C:$C,$A83,'库存（子SKU）'!AB:AB)</f>
        <v>0</v>
      </c>
      <c r="AA83">
        <f>SUMIF('库存（子SKU）'!$C:$C,$A83,'库存（子SKU）'!AC:AC)</f>
        <v>0</v>
      </c>
      <c r="AB83">
        <f>SUMIF('库存（子SKU）'!$C:$C,$A83,'库存（子SKU）'!AD:AD)</f>
        <v>0</v>
      </c>
      <c r="AC83">
        <f>SUMIF('库存（子SKU）'!$C:$C,$A83,'库存（子SKU）'!AE:AE)</f>
        <v>0</v>
      </c>
      <c r="AD83" s="23" t="str">
        <f t="shared" si="20"/>
        <v/>
      </c>
      <c r="AE83" s="23" t="str">
        <f t="shared" si="21"/>
        <v/>
      </c>
      <c r="AF83" s="23" t="str">
        <f t="shared" si="22"/>
        <v/>
      </c>
      <c r="AG83" s="23" t="str">
        <f t="shared" si="23"/>
        <v/>
      </c>
      <c r="AH83">
        <f>SUMIF('库存（子SKU）'!$C:$C,$A83,'库存（子SKU）'!AJ:AJ)</f>
        <v>0</v>
      </c>
      <c r="AI83">
        <f>SUMIF('库存（子SKU）'!$C:$C,$A83,'库存（子SKU）'!AK:AK)</f>
        <v>0</v>
      </c>
      <c r="AJ83">
        <f>SUMIF('库存（子SKU）'!$C:$C,$A83,'库存（子SKU）'!AL:AL)</f>
        <v>0</v>
      </c>
      <c r="AK83">
        <f>SUMIF('库存（子SKU）'!$C:$C,$A83,'库存（子SKU）'!AM:AM)</f>
        <v>0</v>
      </c>
      <c r="AL83" s="23" t="str">
        <f t="shared" si="24"/>
        <v/>
      </c>
      <c r="AM83" s="23" t="str">
        <f t="shared" si="25"/>
        <v/>
      </c>
      <c r="AN83" s="23" t="str">
        <f t="shared" si="26"/>
        <v/>
      </c>
      <c r="AO83" s="23" t="str">
        <f t="shared" si="27"/>
        <v/>
      </c>
      <c r="AP83" s="8">
        <f t="shared" si="28"/>
        <v>0</v>
      </c>
      <c r="AQ83" s="8">
        <f t="shared" si="29"/>
        <v>0</v>
      </c>
      <c r="AR83" s="8">
        <f t="shared" si="30"/>
        <v>0</v>
      </c>
      <c r="AS83" t="str">
        <f t="shared" si="31"/>
        <v>库存为0</v>
      </c>
      <c r="AT83" s="24" t="str">
        <f>IFERROR(时间!$B$4+AS83,"上周无销量")</f>
        <v>上周无销量</v>
      </c>
    </row>
    <row r="84" spans="1:46">
      <c r="A84" t="s">
        <v>2019</v>
      </c>
      <c r="B84" s="6">
        <f>SUMIF('库存（子SKU）'!$C:$C,$A84,'库存（子SKU）'!D:D)</f>
        <v>0</v>
      </c>
      <c r="C84" s="6">
        <f>SUMIF('库存（子SKU）'!$C:$C,$A84,'库存（子SKU）'!E:E)</f>
        <v>0</v>
      </c>
      <c r="D84" s="6">
        <f>SUMIF('库存（子SKU）'!$C:$C,$A84,'库存（子SKU）'!F:F)</f>
        <v>0</v>
      </c>
      <c r="E84" s="6">
        <f>SUMIF('库存（子SKU）'!$C:$C,$A84,'库存（子SKU）'!G:G)</f>
        <v>0</v>
      </c>
      <c r="F84" s="7" t="s">
        <v>54</v>
      </c>
      <c r="G84">
        <f>SUMIF('库存（子SKU）'!$C:$C,$A84,'库存（子SKU）'!I:I)</f>
        <v>0</v>
      </c>
      <c r="H84">
        <f>SUMIF('库存（子SKU）'!$C:$C,$A84,'库存（子SKU）'!J:J)</f>
        <v>0</v>
      </c>
      <c r="I84">
        <f>SUMIF('库存（子SKU）'!$C:$C,$A84,'库存（子SKU）'!K:K)</f>
        <v>0</v>
      </c>
      <c r="J84">
        <f>SUMIF('库存（子SKU）'!$C:$C,$A84,'库存（子SKU）'!L:L)</f>
        <v>0</v>
      </c>
      <c r="K84">
        <f t="shared" si="19"/>
        <v>0</v>
      </c>
      <c r="L84">
        <f>SUMIF('库存（子SKU）'!$C:$C,$A84,'库存（子SKU）'!N:N)</f>
        <v>0</v>
      </c>
      <c r="M84">
        <f>SUMIF('库存（子SKU）'!$C:$C,$A84,'库存（子SKU）'!O:O)</f>
        <v>0</v>
      </c>
      <c r="N84">
        <f>SUMIF('库存（子SKU）'!$C:$C,$A84,'库存（子SKU）'!P:P)</f>
        <v>0</v>
      </c>
      <c r="O84">
        <f>SUMIF('库存（子SKU）'!$C:$C,$A84,'库存（子SKU）'!Q:Q)</f>
        <v>0</v>
      </c>
      <c r="P84">
        <f>SUMIF('库存（子SKU）'!$C:$C,$A84,'库存（子SKU）'!R:R)</f>
        <v>0</v>
      </c>
      <c r="Q84">
        <f>SUMIF('库存（子SKU）'!$C:$C,$A84,'库存（子SKU）'!S:S)</f>
        <v>0</v>
      </c>
      <c r="R84">
        <f>SUMIF('库存（子SKU）'!$C:$C,$A84,'库存（子SKU）'!T:T)</f>
        <v>0</v>
      </c>
      <c r="S84">
        <f>SUMIF('库存（子SKU）'!$C:$C,$A84,'库存（子SKU）'!U:U)</f>
        <v>0</v>
      </c>
      <c r="T84">
        <f>SUMIF('库存（子SKU）'!$C:$C,$A84,'库存（子SKU）'!V:V)</f>
        <v>0</v>
      </c>
      <c r="U84">
        <f>SUMIF('库存（子SKU）'!$C:$C,$A84,'库存（子SKU）'!W:W)</f>
        <v>0</v>
      </c>
      <c r="V84" s="23" t="str">
        <f t="shared" si="32"/>
        <v/>
      </c>
      <c r="W84" s="23" t="str">
        <f t="shared" si="33"/>
        <v/>
      </c>
      <c r="X84" s="23" t="str">
        <f t="shared" si="34"/>
        <v/>
      </c>
      <c r="Y84" s="23" t="str">
        <f t="shared" si="35"/>
        <v/>
      </c>
      <c r="Z84">
        <f>SUMIF('库存（子SKU）'!$C:$C,$A84,'库存（子SKU）'!AB:AB)</f>
        <v>0</v>
      </c>
      <c r="AA84">
        <f>SUMIF('库存（子SKU）'!$C:$C,$A84,'库存（子SKU）'!AC:AC)</f>
        <v>0</v>
      </c>
      <c r="AB84">
        <f>SUMIF('库存（子SKU）'!$C:$C,$A84,'库存（子SKU）'!AD:AD)</f>
        <v>0</v>
      </c>
      <c r="AC84">
        <f>SUMIF('库存（子SKU）'!$C:$C,$A84,'库存（子SKU）'!AE:AE)</f>
        <v>0</v>
      </c>
      <c r="AD84" s="23" t="str">
        <f t="shared" si="20"/>
        <v/>
      </c>
      <c r="AE84" s="23" t="str">
        <f t="shared" si="21"/>
        <v/>
      </c>
      <c r="AF84" s="23" t="str">
        <f t="shared" si="22"/>
        <v/>
      </c>
      <c r="AG84" s="23" t="str">
        <f t="shared" si="23"/>
        <v/>
      </c>
      <c r="AH84">
        <f>SUMIF('库存（子SKU）'!$C:$C,$A84,'库存（子SKU）'!AJ:AJ)</f>
        <v>0</v>
      </c>
      <c r="AI84">
        <f>SUMIF('库存（子SKU）'!$C:$C,$A84,'库存（子SKU）'!AK:AK)</f>
        <v>0</v>
      </c>
      <c r="AJ84">
        <f>SUMIF('库存（子SKU）'!$C:$C,$A84,'库存（子SKU）'!AL:AL)</f>
        <v>0</v>
      </c>
      <c r="AK84">
        <f>SUMIF('库存（子SKU）'!$C:$C,$A84,'库存（子SKU）'!AM:AM)</f>
        <v>0</v>
      </c>
      <c r="AL84" s="23" t="str">
        <f t="shared" si="24"/>
        <v/>
      </c>
      <c r="AM84" s="23" t="str">
        <f t="shared" si="25"/>
        <v/>
      </c>
      <c r="AN84" s="23" t="str">
        <f t="shared" si="26"/>
        <v/>
      </c>
      <c r="AO84" s="23" t="str">
        <f t="shared" si="27"/>
        <v/>
      </c>
      <c r="AP84" s="8">
        <f t="shared" si="28"/>
        <v>0</v>
      </c>
      <c r="AQ84" s="8">
        <f t="shared" si="29"/>
        <v>0</v>
      </c>
      <c r="AR84" s="8">
        <f t="shared" si="30"/>
        <v>0</v>
      </c>
      <c r="AS84" t="str">
        <f t="shared" si="31"/>
        <v>库存为0</v>
      </c>
      <c r="AT84" s="24" t="str">
        <f>IFERROR(时间!$B$4+AS84,"上周无销量")</f>
        <v>上周无销量</v>
      </c>
    </row>
    <row r="85" spans="1:46">
      <c r="A85" t="s">
        <v>2032</v>
      </c>
      <c r="B85" s="6">
        <f>SUMIF('库存（子SKU）'!$C:$C,$A85,'库存（子SKU）'!D:D)</f>
        <v>0</v>
      </c>
      <c r="C85" s="6">
        <f>SUMIF('库存（子SKU）'!$C:$C,$A85,'库存（子SKU）'!E:E)</f>
        <v>0</v>
      </c>
      <c r="D85" s="6">
        <f>SUMIF('库存（子SKU）'!$C:$C,$A85,'库存（子SKU）'!F:F)</f>
        <v>0</v>
      </c>
      <c r="E85" s="6">
        <f>SUMIF('库存（子SKU）'!$C:$C,$A85,'库存（子SKU）'!G:G)</f>
        <v>0</v>
      </c>
      <c r="F85" s="7" t="s">
        <v>54</v>
      </c>
      <c r="G85">
        <f>SUMIF('库存（子SKU）'!$C:$C,$A85,'库存（子SKU）'!I:I)</f>
        <v>0</v>
      </c>
      <c r="H85">
        <f>SUMIF('库存（子SKU）'!$C:$C,$A85,'库存（子SKU）'!J:J)</f>
        <v>0</v>
      </c>
      <c r="I85">
        <f>SUMIF('库存（子SKU）'!$C:$C,$A85,'库存（子SKU）'!K:K)</f>
        <v>0</v>
      </c>
      <c r="J85">
        <f>SUMIF('库存（子SKU）'!$C:$C,$A85,'库存（子SKU）'!L:L)</f>
        <v>0</v>
      </c>
      <c r="K85">
        <f t="shared" si="19"/>
        <v>0</v>
      </c>
      <c r="L85">
        <f>SUMIF('库存（子SKU）'!$C:$C,$A85,'库存（子SKU）'!N:N)</f>
        <v>0</v>
      </c>
      <c r="M85">
        <f>SUMIF('库存（子SKU）'!$C:$C,$A85,'库存（子SKU）'!O:O)</f>
        <v>0</v>
      </c>
      <c r="N85">
        <f>SUMIF('库存（子SKU）'!$C:$C,$A85,'库存（子SKU）'!P:P)</f>
        <v>0</v>
      </c>
      <c r="O85">
        <f>SUMIF('库存（子SKU）'!$C:$C,$A85,'库存（子SKU）'!Q:Q)</f>
        <v>0</v>
      </c>
      <c r="P85">
        <f>SUMIF('库存（子SKU）'!$C:$C,$A85,'库存（子SKU）'!R:R)</f>
        <v>0</v>
      </c>
      <c r="Q85">
        <f>SUMIF('库存（子SKU）'!$C:$C,$A85,'库存（子SKU）'!S:S)</f>
        <v>0</v>
      </c>
      <c r="R85">
        <f>SUMIF('库存（子SKU）'!$C:$C,$A85,'库存（子SKU）'!T:T)</f>
        <v>0</v>
      </c>
      <c r="S85">
        <f>SUMIF('库存（子SKU）'!$C:$C,$A85,'库存（子SKU）'!U:U)</f>
        <v>0</v>
      </c>
      <c r="T85">
        <f>SUMIF('库存（子SKU）'!$C:$C,$A85,'库存（子SKU）'!V:V)</f>
        <v>0</v>
      </c>
      <c r="U85">
        <f>SUMIF('库存（子SKU）'!$C:$C,$A85,'库存（子SKU）'!W:W)</f>
        <v>0</v>
      </c>
      <c r="V85" s="23" t="str">
        <f t="shared" si="32"/>
        <v/>
      </c>
      <c r="W85" s="23" t="str">
        <f t="shared" si="33"/>
        <v/>
      </c>
      <c r="X85" s="23" t="str">
        <f t="shared" si="34"/>
        <v/>
      </c>
      <c r="Y85" s="23" t="str">
        <f t="shared" si="35"/>
        <v/>
      </c>
      <c r="Z85">
        <f>SUMIF('库存（子SKU）'!$C:$C,$A85,'库存（子SKU）'!AB:AB)</f>
        <v>0</v>
      </c>
      <c r="AA85">
        <f>SUMIF('库存（子SKU）'!$C:$C,$A85,'库存（子SKU）'!AC:AC)</f>
        <v>0</v>
      </c>
      <c r="AB85">
        <f>SUMIF('库存（子SKU）'!$C:$C,$A85,'库存（子SKU）'!AD:AD)</f>
        <v>0</v>
      </c>
      <c r="AC85">
        <f>SUMIF('库存（子SKU）'!$C:$C,$A85,'库存（子SKU）'!AE:AE)</f>
        <v>0</v>
      </c>
      <c r="AD85" s="23" t="str">
        <f t="shared" si="20"/>
        <v/>
      </c>
      <c r="AE85" s="23" t="str">
        <f t="shared" si="21"/>
        <v/>
      </c>
      <c r="AF85" s="23" t="str">
        <f t="shared" si="22"/>
        <v/>
      </c>
      <c r="AG85" s="23" t="str">
        <f t="shared" si="23"/>
        <v/>
      </c>
      <c r="AH85">
        <f>SUMIF('库存（子SKU）'!$C:$C,$A85,'库存（子SKU）'!AJ:AJ)</f>
        <v>0</v>
      </c>
      <c r="AI85">
        <f>SUMIF('库存（子SKU）'!$C:$C,$A85,'库存（子SKU）'!AK:AK)</f>
        <v>0</v>
      </c>
      <c r="AJ85">
        <f>SUMIF('库存（子SKU）'!$C:$C,$A85,'库存（子SKU）'!AL:AL)</f>
        <v>0</v>
      </c>
      <c r="AK85">
        <f>SUMIF('库存（子SKU）'!$C:$C,$A85,'库存（子SKU）'!AM:AM)</f>
        <v>0</v>
      </c>
      <c r="AL85" s="23" t="str">
        <f t="shared" si="24"/>
        <v/>
      </c>
      <c r="AM85" s="23" t="str">
        <f t="shared" si="25"/>
        <v/>
      </c>
      <c r="AN85" s="23" t="str">
        <f t="shared" si="26"/>
        <v/>
      </c>
      <c r="AO85" s="23" t="str">
        <f t="shared" si="27"/>
        <v/>
      </c>
      <c r="AP85" s="8">
        <f t="shared" si="28"/>
        <v>0</v>
      </c>
      <c r="AQ85" s="8">
        <f t="shared" si="29"/>
        <v>0</v>
      </c>
      <c r="AR85" s="8">
        <f t="shared" si="30"/>
        <v>0</v>
      </c>
      <c r="AS85" t="str">
        <f t="shared" si="31"/>
        <v>库存为0</v>
      </c>
      <c r="AT85" s="24" t="str">
        <f>IFERROR(时间!$B$4+AS85,"上周无销量")</f>
        <v>上周无销量</v>
      </c>
    </row>
    <row r="86" spans="1:46">
      <c r="A86" t="s">
        <v>2057</v>
      </c>
      <c r="B86" s="6">
        <f>SUMIF('库存（子SKU）'!$C:$C,$A86,'库存（子SKU）'!D:D)</f>
        <v>0</v>
      </c>
      <c r="C86" s="6">
        <f>SUMIF('库存（子SKU）'!$C:$C,$A86,'库存（子SKU）'!E:E)</f>
        <v>0</v>
      </c>
      <c r="D86" s="6">
        <f>SUMIF('库存（子SKU）'!$C:$C,$A86,'库存（子SKU）'!F:F)</f>
        <v>0</v>
      </c>
      <c r="E86" s="6">
        <f>SUMIF('库存（子SKU）'!$C:$C,$A86,'库存（子SKU）'!G:G)</f>
        <v>0</v>
      </c>
      <c r="F86" s="7" t="s">
        <v>54</v>
      </c>
      <c r="G86">
        <f>SUMIF('库存（子SKU）'!$C:$C,$A86,'库存（子SKU）'!I:I)</f>
        <v>0</v>
      </c>
      <c r="H86">
        <f>SUMIF('库存（子SKU）'!$C:$C,$A86,'库存（子SKU）'!J:J)</f>
        <v>0</v>
      </c>
      <c r="I86">
        <f>SUMIF('库存（子SKU）'!$C:$C,$A86,'库存（子SKU）'!K:K)</f>
        <v>0</v>
      </c>
      <c r="J86">
        <f>SUMIF('库存（子SKU）'!$C:$C,$A86,'库存（子SKU）'!L:L)</f>
        <v>0</v>
      </c>
      <c r="K86">
        <f t="shared" si="19"/>
        <v>0</v>
      </c>
      <c r="L86">
        <f>SUMIF('库存（子SKU）'!$C:$C,$A86,'库存（子SKU）'!N:N)</f>
        <v>0</v>
      </c>
      <c r="M86">
        <f>SUMIF('库存（子SKU）'!$C:$C,$A86,'库存（子SKU）'!O:O)</f>
        <v>0</v>
      </c>
      <c r="N86">
        <f>SUMIF('库存（子SKU）'!$C:$C,$A86,'库存（子SKU）'!P:P)</f>
        <v>0</v>
      </c>
      <c r="O86">
        <f>SUMIF('库存（子SKU）'!$C:$C,$A86,'库存（子SKU）'!Q:Q)</f>
        <v>0</v>
      </c>
      <c r="P86">
        <f>SUMIF('库存（子SKU）'!$C:$C,$A86,'库存（子SKU）'!R:R)</f>
        <v>0</v>
      </c>
      <c r="Q86">
        <f>SUMIF('库存（子SKU）'!$C:$C,$A86,'库存（子SKU）'!S:S)</f>
        <v>0</v>
      </c>
      <c r="R86">
        <f>SUMIF('库存（子SKU）'!$C:$C,$A86,'库存（子SKU）'!T:T)</f>
        <v>0</v>
      </c>
      <c r="S86">
        <f>SUMIF('库存（子SKU）'!$C:$C,$A86,'库存（子SKU）'!U:U)</f>
        <v>0</v>
      </c>
      <c r="T86">
        <f>SUMIF('库存（子SKU）'!$C:$C,$A86,'库存（子SKU）'!V:V)</f>
        <v>0</v>
      </c>
      <c r="U86">
        <f>SUMIF('库存（子SKU）'!$C:$C,$A86,'库存（子SKU）'!W:W)</f>
        <v>0</v>
      </c>
      <c r="V86" s="23" t="str">
        <f t="shared" si="32"/>
        <v/>
      </c>
      <c r="W86" s="23" t="str">
        <f t="shared" si="33"/>
        <v/>
      </c>
      <c r="X86" s="23" t="str">
        <f t="shared" si="34"/>
        <v/>
      </c>
      <c r="Y86" s="23" t="str">
        <f t="shared" si="35"/>
        <v/>
      </c>
      <c r="Z86">
        <f>SUMIF('库存（子SKU）'!$C:$C,$A86,'库存（子SKU）'!AB:AB)</f>
        <v>0</v>
      </c>
      <c r="AA86">
        <f>SUMIF('库存（子SKU）'!$C:$C,$A86,'库存（子SKU）'!AC:AC)</f>
        <v>0</v>
      </c>
      <c r="AB86">
        <f>SUMIF('库存（子SKU）'!$C:$C,$A86,'库存（子SKU）'!AD:AD)</f>
        <v>0</v>
      </c>
      <c r="AC86">
        <f>SUMIF('库存（子SKU）'!$C:$C,$A86,'库存（子SKU）'!AE:AE)</f>
        <v>0</v>
      </c>
      <c r="AD86" s="23" t="str">
        <f t="shared" si="20"/>
        <v/>
      </c>
      <c r="AE86" s="23" t="str">
        <f t="shared" si="21"/>
        <v/>
      </c>
      <c r="AF86" s="23" t="str">
        <f t="shared" si="22"/>
        <v/>
      </c>
      <c r="AG86" s="23" t="str">
        <f t="shared" si="23"/>
        <v/>
      </c>
      <c r="AH86">
        <f>SUMIF('库存（子SKU）'!$C:$C,$A86,'库存（子SKU）'!AJ:AJ)</f>
        <v>0</v>
      </c>
      <c r="AI86">
        <f>SUMIF('库存（子SKU）'!$C:$C,$A86,'库存（子SKU）'!AK:AK)</f>
        <v>0</v>
      </c>
      <c r="AJ86">
        <f>SUMIF('库存（子SKU）'!$C:$C,$A86,'库存（子SKU）'!AL:AL)</f>
        <v>0</v>
      </c>
      <c r="AK86">
        <f>SUMIF('库存（子SKU）'!$C:$C,$A86,'库存（子SKU）'!AM:AM)</f>
        <v>0</v>
      </c>
      <c r="AL86" s="23" t="str">
        <f t="shared" si="24"/>
        <v/>
      </c>
      <c r="AM86" s="23" t="str">
        <f t="shared" si="25"/>
        <v/>
      </c>
      <c r="AN86" s="23" t="str">
        <f t="shared" si="26"/>
        <v/>
      </c>
      <c r="AO86" s="23" t="str">
        <f t="shared" si="27"/>
        <v/>
      </c>
      <c r="AP86" s="8">
        <f t="shared" si="28"/>
        <v>0</v>
      </c>
      <c r="AQ86" s="8">
        <f t="shared" si="29"/>
        <v>0</v>
      </c>
      <c r="AR86" s="8">
        <f t="shared" si="30"/>
        <v>0</v>
      </c>
      <c r="AS86" t="str">
        <f t="shared" si="31"/>
        <v>库存为0</v>
      </c>
      <c r="AT86" s="24" t="str">
        <f>IFERROR(时间!$B$4+AS86,"上周无销量")</f>
        <v>上周无销量</v>
      </c>
    </row>
    <row r="87" spans="1:46">
      <c r="A87" t="s">
        <v>2082</v>
      </c>
      <c r="B87" s="6">
        <f>SUMIF('库存（子SKU）'!$C:$C,$A87,'库存（子SKU）'!D:D)</f>
        <v>0</v>
      </c>
      <c r="C87" s="6">
        <f>SUMIF('库存（子SKU）'!$C:$C,$A87,'库存（子SKU）'!E:E)</f>
        <v>0</v>
      </c>
      <c r="D87" s="6">
        <f>SUMIF('库存（子SKU）'!$C:$C,$A87,'库存（子SKU）'!F:F)</f>
        <v>0</v>
      </c>
      <c r="E87" s="6">
        <f>SUMIF('库存（子SKU）'!$C:$C,$A87,'库存（子SKU）'!G:G)</f>
        <v>0</v>
      </c>
      <c r="F87" s="7" t="s">
        <v>54</v>
      </c>
      <c r="G87">
        <f>SUMIF('库存（子SKU）'!$C:$C,$A87,'库存（子SKU）'!I:I)</f>
        <v>0</v>
      </c>
      <c r="H87">
        <f>SUMIF('库存（子SKU）'!$C:$C,$A87,'库存（子SKU）'!J:J)</f>
        <v>0</v>
      </c>
      <c r="I87">
        <f>SUMIF('库存（子SKU）'!$C:$C,$A87,'库存（子SKU）'!K:K)</f>
        <v>0</v>
      </c>
      <c r="J87">
        <f>SUMIF('库存（子SKU）'!$C:$C,$A87,'库存（子SKU）'!L:L)</f>
        <v>0</v>
      </c>
      <c r="K87">
        <f t="shared" si="19"/>
        <v>0</v>
      </c>
      <c r="L87">
        <f>SUMIF('库存（子SKU）'!$C:$C,$A87,'库存（子SKU）'!N:N)</f>
        <v>0</v>
      </c>
      <c r="M87">
        <f>SUMIF('库存（子SKU）'!$C:$C,$A87,'库存（子SKU）'!O:O)</f>
        <v>0</v>
      </c>
      <c r="N87">
        <f>SUMIF('库存（子SKU）'!$C:$C,$A87,'库存（子SKU）'!P:P)</f>
        <v>0</v>
      </c>
      <c r="O87">
        <f>SUMIF('库存（子SKU）'!$C:$C,$A87,'库存（子SKU）'!Q:Q)</f>
        <v>0</v>
      </c>
      <c r="P87">
        <f>SUMIF('库存（子SKU）'!$C:$C,$A87,'库存（子SKU）'!R:R)</f>
        <v>0</v>
      </c>
      <c r="Q87">
        <f>SUMIF('库存（子SKU）'!$C:$C,$A87,'库存（子SKU）'!S:S)</f>
        <v>0</v>
      </c>
      <c r="R87">
        <f>SUMIF('库存（子SKU）'!$C:$C,$A87,'库存（子SKU）'!T:T)</f>
        <v>0</v>
      </c>
      <c r="S87">
        <f>SUMIF('库存（子SKU）'!$C:$C,$A87,'库存（子SKU）'!U:U)</f>
        <v>0</v>
      </c>
      <c r="T87">
        <f>SUMIF('库存（子SKU）'!$C:$C,$A87,'库存（子SKU）'!V:V)</f>
        <v>0</v>
      </c>
      <c r="U87">
        <f>SUMIF('库存（子SKU）'!$C:$C,$A87,'库存（子SKU）'!W:W)</f>
        <v>0</v>
      </c>
      <c r="V87" s="23" t="str">
        <f t="shared" si="32"/>
        <v/>
      </c>
      <c r="W87" s="23" t="str">
        <f t="shared" si="33"/>
        <v/>
      </c>
      <c r="X87" s="23" t="str">
        <f t="shared" si="34"/>
        <v/>
      </c>
      <c r="Y87" s="23" t="str">
        <f t="shared" si="35"/>
        <v/>
      </c>
      <c r="Z87">
        <f>SUMIF('库存（子SKU）'!$C:$C,$A87,'库存（子SKU）'!AB:AB)</f>
        <v>0</v>
      </c>
      <c r="AA87">
        <f>SUMIF('库存（子SKU）'!$C:$C,$A87,'库存（子SKU）'!AC:AC)</f>
        <v>0</v>
      </c>
      <c r="AB87">
        <f>SUMIF('库存（子SKU）'!$C:$C,$A87,'库存（子SKU）'!AD:AD)</f>
        <v>0</v>
      </c>
      <c r="AC87">
        <f>SUMIF('库存（子SKU）'!$C:$C,$A87,'库存（子SKU）'!AE:AE)</f>
        <v>0</v>
      </c>
      <c r="AD87" s="23" t="str">
        <f t="shared" si="20"/>
        <v/>
      </c>
      <c r="AE87" s="23" t="str">
        <f t="shared" si="21"/>
        <v/>
      </c>
      <c r="AF87" s="23" t="str">
        <f t="shared" si="22"/>
        <v/>
      </c>
      <c r="AG87" s="23" t="str">
        <f t="shared" si="23"/>
        <v/>
      </c>
      <c r="AH87">
        <f>SUMIF('库存（子SKU）'!$C:$C,$A87,'库存（子SKU）'!AJ:AJ)</f>
        <v>0</v>
      </c>
      <c r="AI87">
        <f>SUMIF('库存（子SKU）'!$C:$C,$A87,'库存（子SKU）'!AK:AK)</f>
        <v>0</v>
      </c>
      <c r="AJ87">
        <f>SUMIF('库存（子SKU）'!$C:$C,$A87,'库存（子SKU）'!AL:AL)</f>
        <v>0</v>
      </c>
      <c r="AK87">
        <f>SUMIF('库存（子SKU）'!$C:$C,$A87,'库存（子SKU）'!AM:AM)</f>
        <v>0</v>
      </c>
      <c r="AL87" s="23" t="str">
        <f t="shared" si="24"/>
        <v/>
      </c>
      <c r="AM87" s="23" t="str">
        <f t="shared" si="25"/>
        <v/>
      </c>
      <c r="AN87" s="23" t="str">
        <f t="shared" si="26"/>
        <v/>
      </c>
      <c r="AO87" s="23" t="str">
        <f t="shared" si="27"/>
        <v/>
      </c>
      <c r="AP87" s="8">
        <f t="shared" si="28"/>
        <v>0</v>
      </c>
      <c r="AQ87" s="8">
        <f t="shared" si="29"/>
        <v>0</v>
      </c>
      <c r="AR87" s="8">
        <f t="shared" si="30"/>
        <v>0</v>
      </c>
      <c r="AS87" t="str">
        <f t="shared" si="31"/>
        <v>库存为0</v>
      </c>
      <c r="AT87" s="24" t="str">
        <f>IFERROR(时间!$B$4+AS87,"上周无销量")</f>
        <v>上周无销量</v>
      </c>
    </row>
    <row r="88" spans="1:46">
      <c r="A88" t="s">
        <v>2143</v>
      </c>
      <c r="B88" s="6">
        <f>SUMIF('库存（子SKU）'!$C:$C,$A88,'库存（子SKU）'!D:D)</f>
        <v>0</v>
      </c>
      <c r="C88" s="6">
        <f>SUMIF('库存（子SKU）'!$C:$C,$A88,'库存（子SKU）'!E:E)</f>
        <v>0</v>
      </c>
      <c r="D88" s="6">
        <f>SUMIF('库存（子SKU）'!$C:$C,$A88,'库存（子SKU）'!F:F)</f>
        <v>0</v>
      </c>
      <c r="E88" s="6">
        <f>SUMIF('库存（子SKU）'!$C:$C,$A88,'库存（子SKU）'!G:G)</f>
        <v>0</v>
      </c>
      <c r="F88" s="7" t="s">
        <v>54</v>
      </c>
      <c r="G88">
        <f>SUMIF('库存（子SKU）'!$C:$C,$A88,'库存（子SKU）'!I:I)</f>
        <v>0</v>
      </c>
      <c r="H88">
        <f>SUMIF('库存（子SKU）'!$C:$C,$A88,'库存（子SKU）'!J:J)</f>
        <v>0</v>
      </c>
      <c r="I88">
        <f>SUMIF('库存（子SKU）'!$C:$C,$A88,'库存（子SKU）'!K:K)</f>
        <v>0</v>
      </c>
      <c r="J88">
        <f>SUMIF('库存（子SKU）'!$C:$C,$A88,'库存（子SKU）'!L:L)</f>
        <v>0</v>
      </c>
      <c r="K88">
        <f t="shared" si="19"/>
        <v>0</v>
      </c>
      <c r="L88">
        <f>SUMIF('库存（子SKU）'!$C:$C,$A88,'库存（子SKU）'!N:N)</f>
        <v>0</v>
      </c>
      <c r="M88">
        <f>SUMIF('库存（子SKU）'!$C:$C,$A88,'库存（子SKU）'!O:O)</f>
        <v>0</v>
      </c>
      <c r="N88">
        <f>SUMIF('库存（子SKU）'!$C:$C,$A88,'库存（子SKU）'!P:P)</f>
        <v>0</v>
      </c>
      <c r="O88">
        <f>SUMIF('库存（子SKU）'!$C:$C,$A88,'库存（子SKU）'!Q:Q)</f>
        <v>0</v>
      </c>
      <c r="P88">
        <f>SUMIF('库存（子SKU）'!$C:$C,$A88,'库存（子SKU）'!R:R)</f>
        <v>0</v>
      </c>
      <c r="Q88">
        <f>SUMIF('库存（子SKU）'!$C:$C,$A88,'库存（子SKU）'!S:S)</f>
        <v>0</v>
      </c>
      <c r="R88">
        <f>SUMIF('库存（子SKU）'!$C:$C,$A88,'库存（子SKU）'!T:T)</f>
        <v>0</v>
      </c>
      <c r="S88">
        <f>SUMIF('库存（子SKU）'!$C:$C,$A88,'库存（子SKU）'!U:U)</f>
        <v>0</v>
      </c>
      <c r="T88">
        <f>SUMIF('库存（子SKU）'!$C:$C,$A88,'库存（子SKU）'!V:V)</f>
        <v>0</v>
      </c>
      <c r="U88">
        <f>SUMIF('库存（子SKU）'!$C:$C,$A88,'库存（子SKU）'!W:W)</f>
        <v>0</v>
      </c>
      <c r="V88" s="23" t="str">
        <f t="shared" si="32"/>
        <v/>
      </c>
      <c r="W88" s="23" t="str">
        <f t="shared" si="33"/>
        <v/>
      </c>
      <c r="X88" s="23" t="str">
        <f t="shared" si="34"/>
        <v/>
      </c>
      <c r="Y88" s="23" t="str">
        <f t="shared" si="35"/>
        <v/>
      </c>
      <c r="Z88">
        <f>SUMIF('库存（子SKU）'!$C:$C,$A88,'库存（子SKU）'!AB:AB)</f>
        <v>0</v>
      </c>
      <c r="AA88">
        <f>SUMIF('库存（子SKU）'!$C:$C,$A88,'库存（子SKU）'!AC:AC)</f>
        <v>0</v>
      </c>
      <c r="AB88">
        <f>SUMIF('库存（子SKU）'!$C:$C,$A88,'库存（子SKU）'!AD:AD)</f>
        <v>0</v>
      </c>
      <c r="AC88">
        <f>SUMIF('库存（子SKU）'!$C:$C,$A88,'库存（子SKU）'!AE:AE)</f>
        <v>0</v>
      </c>
      <c r="AD88" s="23" t="str">
        <f t="shared" si="20"/>
        <v/>
      </c>
      <c r="AE88" s="23" t="str">
        <f t="shared" si="21"/>
        <v/>
      </c>
      <c r="AF88" s="23" t="str">
        <f t="shared" si="22"/>
        <v/>
      </c>
      <c r="AG88" s="23" t="str">
        <f t="shared" si="23"/>
        <v/>
      </c>
      <c r="AH88">
        <f>SUMIF('库存（子SKU）'!$C:$C,$A88,'库存（子SKU）'!AJ:AJ)</f>
        <v>0</v>
      </c>
      <c r="AI88">
        <f>SUMIF('库存（子SKU）'!$C:$C,$A88,'库存（子SKU）'!AK:AK)</f>
        <v>0</v>
      </c>
      <c r="AJ88">
        <f>SUMIF('库存（子SKU）'!$C:$C,$A88,'库存（子SKU）'!AL:AL)</f>
        <v>0</v>
      </c>
      <c r="AK88">
        <f>SUMIF('库存（子SKU）'!$C:$C,$A88,'库存（子SKU）'!AM:AM)</f>
        <v>0</v>
      </c>
      <c r="AL88" s="23" t="str">
        <f t="shared" si="24"/>
        <v/>
      </c>
      <c r="AM88" s="23" t="str">
        <f t="shared" si="25"/>
        <v/>
      </c>
      <c r="AN88" s="23" t="str">
        <f t="shared" si="26"/>
        <v/>
      </c>
      <c r="AO88" s="23" t="str">
        <f t="shared" si="27"/>
        <v/>
      </c>
      <c r="AP88" s="8">
        <f t="shared" si="28"/>
        <v>0</v>
      </c>
      <c r="AQ88" s="8">
        <f t="shared" si="29"/>
        <v>0</v>
      </c>
      <c r="AR88" s="8">
        <f t="shared" si="30"/>
        <v>0</v>
      </c>
      <c r="AS88" t="str">
        <f t="shared" si="31"/>
        <v>库存为0</v>
      </c>
      <c r="AT88" s="24" t="str">
        <f>IFERROR(时间!$B$4+AS88,"上周无销量")</f>
        <v>上周无销量</v>
      </c>
    </row>
    <row r="89" spans="1:46">
      <c r="A89" t="s">
        <v>2200</v>
      </c>
      <c r="B89" s="6">
        <f>SUMIF('库存（子SKU）'!$C:$C,$A89,'库存（子SKU）'!D:D)</f>
        <v>0</v>
      </c>
      <c r="C89" s="6">
        <f>SUMIF('库存（子SKU）'!$C:$C,$A89,'库存（子SKU）'!E:E)</f>
        <v>0</v>
      </c>
      <c r="D89" s="6">
        <f>SUMIF('库存（子SKU）'!$C:$C,$A89,'库存（子SKU）'!F:F)</f>
        <v>0</v>
      </c>
      <c r="E89" s="6">
        <f>SUMIF('库存（子SKU）'!$C:$C,$A89,'库存（子SKU）'!G:G)</f>
        <v>0</v>
      </c>
      <c r="F89" s="7" t="s">
        <v>54</v>
      </c>
      <c r="G89">
        <f>SUMIF('库存（子SKU）'!$C:$C,$A89,'库存（子SKU）'!I:I)</f>
        <v>0</v>
      </c>
      <c r="H89">
        <f>SUMIF('库存（子SKU）'!$C:$C,$A89,'库存（子SKU）'!J:J)</f>
        <v>0</v>
      </c>
      <c r="I89">
        <f>SUMIF('库存（子SKU）'!$C:$C,$A89,'库存（子SKU）'!K:K)</f>
        <v>0</v>
      </c>
      <c r="J89">
        <f>SUMIF('库存（子SKU）'!$C:$C,$A89,'库存（子SKU）'!L:L)</f>
        <v>0</v>
      </c>
      <c r="K89">
        <f t="shared" si="19"/>
        <v>0</v>
      </c>
      <c r="L89">
        <f>SUMIF('库存（子SKU）'!$C:$C,$A89,'库存（子SKU）'!N:N)</f>
        <v>0</v>
      </c>
      <c r="M89">
        <f>SUMIF('库存（子SKU）'!$C:$C,$A89,'库存（子SKU）'!O:O)</f>
        <v>0</v>
      </c>
      <c r="N89">
        <f>SUMIF('库存（子SKU）'!$C:$C,$A89,'库存（子SKU）'!P:P)</f>
        <v>0</v>
      </c>
      <c r="O89">
        <f>SUMIF('库存（子SKU）'!$C:$C,$A89,'库存（子SKU）'!Q:Q)</f>
        <v>0</v>
      </c>
      <c r="P89">
        <f>SUMIF('库存（子SKU）'!$C:$C,$A89,'库存（子SKU）'!R:R)</f>
        <v>0</v>
      </c>
      <c r="Q89">
        <f>SUMIF('库存（子SKU）'!$C:$C,$A89,'库存（子SKU）'!S:S)</f>
        <v>0</v>
      </c>
      <c r="R89">
        <f>SUMIF('库存（子SKU）'!$C:$C,$A89,'库存（子SKU）'!T:T)</f>
        <v>0</v>
      </c>
      <c r="S89">
        <f>SUMIF('库存（子SKU）'!$C:$C,$A89,'库存（子SKU）'!U:U)</f>
        <v>0</v>
      </c>
      <c r="T89">
        <f>SUMIF('库存（子SKU）'!$C:$C,$A89,'库存（子SKU）'!V:V)</f>
        <v>0</v>
      </c>
      <c r="U89">
        <f>SUMIF('库存（子SKU）'!$C:$C,$A89,'库存（子SKU）'!W:W)</f>
        <v>0</v>
      </c>
      <c r="V89" s="23" t="str">
        <f t="shared" si="32"/>
        <v/>
      </c>
      <c r="W89" s="23" t="str">
        <f t="shared" si="33"/>
        <v/>
      </c>
      <c r="X89" s="23" t="str">
        <f t="shared" si="34"/>
        <v/>
      </c>
      <c r="Y89" s="23" t="str">
        <f t="shared" si="35"/>
        <v/>
      </c>
      <c r="Z89">
        <f>SUMIF('库存（子SKU）'!$C:$C,$A89,'库存（子SKU）'!AB:AB)</f>
        <v>0</v>
      </c>
      <c r="AA89">
        <f>SUMIF('库存（子SKU）'!$C:$C,$A89,'库存（子SKU）'!AC:AC)</f>
        <v>0</v>
      </c>
      <c r="AB89">
        <f>SUMIF('库存（子SKU）'!$C:$C,$A89,'库存（子SKU）'!AD:AD)</f>
        <v>0</v>
      </c>
      <c r="AC89">
        <f>SUMIF('库存（子SKU）'!$C:$C,$A89,'库存（子SKU）'!AE:AE)</f>
        <v>0</v>
      </c>
      <c r="AD89" s="23" t="str">
        <f t="shared" si="20"/>
        <v/>
      </c>
      <c r="AE89" s="23" t="str">
        <f t="shared" si="21"/>
        <v/>
      </c>
      <c r="AF89" s="23" t="str">
        <f t="shared" si="22"/>
        <v/>
      </c>
      <c r="AG89" s="23" t="str">
        <f t="shared" si="23"/>
        <v/>
      </c>
      <c r="AH89">
        <f>SUMIF('库存（子SKU）'!$C:$C,$A89,'库存（子SKU）'!AJ:AJ)</f>
        <v>0</v>
      </c>
      <c r="AI89">
        <f>SUMIF('库存（子SKU）'!$C:$C,$A89,'库存（子SKU）'!AK:AK)</f>
        <v>0</v>
      </c>
      <c r="AJ89">
        <f>SUMIF('库存（子SKU）'!$C:$C,$A89,'库存（子SKU）'!AL:AL)</f>
        <v>0</v>
      </c>
      <c r="AK89">
        <f>SUMIF('库存（子SKU）'!$C:$C,$A89,'库存（子SKU）'!AM:AM)</f>
        <v>0</v>
      </c>
      <c r="AL89" s="23" t="str">
        <f t="shared" si="24"/>
        <v/>
      </c>
      <c r="AM89" s="23" t="str">
        <f t="shared" si="25"/>
        <v/>
      </c>
      <c r="AN89" s="23" t="str">
        <f t="shared" si="26"/>
        <v/>
      </c>
      <c r="AO89" s="23" t="str">
        <f t="shared" si="27"/>
        <v/>
      </c>
      <c r="AP89" s="8">
        <f t="shared" si="28"/>
        <v>0</v>
      </c>
      <c r="AQ89" s="8">
        <f t="shared" si="29"/>
        <v>0</v>
      </c>
      <c r="AR89" s="8">
        <f t="shared" si="30"/>
        <v>0</v>
      </c>
      <c r="AS89" t="str">
        <f t="shared" si="31"/>
        <v>库存为0</v>
      </c>
      <c r="AT89" s="24" t="str">
        <f>IFERROR(时间!$B$4+AS89,"上周无销量")</f>
        <v>上周无销量</v>
      </c>
    </row>
    <row r="90" spans="1:46">
      <c r="A90" t="s">
        <v>2219</v>
      </c>
      <c r="B90" s="6">
        <f>SUMIF('库存（子SKU）'!$C:$C,$A90,'库存（子SKU）'!D:D)</f>
        <v>0</v>
      </c>
      <c r="C90" s="6">
        <f>SUMIF('库存（子SKU）'!$C:$C,$A90,'库存（子SKU）'!E:E)</f>
        <v>0</v>
      </c>
      <c r="D90" s="6">
        <f>SUMIF('库存（子SKU）'!$C:$C,$A90,'库存（子SKU）'!F:F)</f>
        <v>0</v>
      </c>
      <c r="E90" s="6">
        <f>SUMIF('库存（子SKU）'!$C:$C,$A90,'库存（子SKU）'!G:G)</f>
        <v>0</v>
      </c>
      <c r="F90" s="7" t="s">
        <v>54</v>
      </c>
      <c r="G90">
        <f>SUMIF('库存（子SKU）'!$C:$C,$A90,'库存（子SKU）'!I:I)</f>
        <v>0</v>
      </c>
      <c r="H90">
        <f>SUMIF('库存（子SKU）'!$C:$C,$A90,'库存（子SKU）'!J:J)</f>
        <v>0</v>
      </c>
      <c r="I90">
        <f>SUMIF('库存（子SKU）'!$C:$C,$A90,'库存（子SKU）'!K:K)</f>
        <v>0</v>
      </c>
      <c r="J90">
        <f>SUMIF('库存（子SKU）'!$C:$C,$A90,'库存（子SKU）'!L:L)</f>
        <v>0</v>
      </c>
      <c r="K90">
        <f t="shared" si="19"/>
        <v>0</v>
      </c>
      <c r="L90">
        <f>SUMIF('库存（子SKU）'!$C:$C,$A90,'库存（子SKU）'!N:N)</f>
        <v>0</v>
      </c>
      <c r="M90">
        <f>SUMIF('库存（子SKU）'!$C:$C,$A90,'库存（子SKU）'!O:O)</f>
        <v>0</v>
      </c>
      <c r="N90">
        <f>SUMIF('库存（子SKU）'!$C:$C,$A90,'库存（子SKU）'!P:P)</f>
        <v>0</v>
      </c>
      <c r="O90">
        <f>SUMIF('库存（子SKU）'!$C:$C,$A90,'库存（子SKU）'!Q:Q)</f>
        <v>0</v>
      </c>
      <c r="P90">
        <f>SUMIF('库存（子SKU）'!$C:$C,$A90,'库存（子SKU）'!R:R)</f>
        <v>0</v>
      </c>
      <c r="Q90">
        <f>SUMIF('库存（子SKU）'!$C:$C,$A90,'库存（子SKU）'!S:S)</f>
        <v>0</v>
      </c>
      <c r="R90">
        <f>SUMIF('库存（子SKU）'!$C:$C,$A90,'库存（子SKU）'!T:T)</f>
        <v>0</v>
      </c>
      <c r="S90">
        <f>SUMIF('库存（子SKU）'!$C:$C,$A90,'库存（子SKU）'!U:U)</f>
        <v>0</v>
      </c>
      <c r="T90">
        <f>SUMIF('库存（子SKU）'!$C:$C,$A90,'库存（子SKU）'!V:V)</f>
        <v>0</v>
      </c>
      <c r="U90">
        <f>SUMIF('库存（子SKU）'!$C:$C,$A90,'库存（子SKU）'!W:W)</f>
        <v>0</v>
      </c>
      <c r="V90" s="23" t="str">
        <f t="shared" si="32"/>
        <v/>
      </c>
      <c r="W90" s="23" t="str">
        <f t="shared" si="33"/>
        <v/>
      </c>
      <c r="X90" s="23" t="str">
        <f t="shared" si="34"/>
        <v/>
      </c>
      <c r="Y90" s="23" t="str">
        <f t="shared" si="35"/>
        <v/>
      </c>
      <c r="Z90">
        <f>SUMIF('库存（子SKU）'!$C:$C,$A90,'库存（子SKU）'!AB:AB)</f>
        <v>0</v>
      </c>
      <c r="AA90">
        <f>SUMIF('库存（子SKU）'!$C:$C,$A90,'库存（子SKU）'!AC:AC)</f>
        <v>0</v>
      </c>
      <c r="AB90">
        <f>SUMIF('库存（子SKU）'!$C:$C,$A90,'库存（子SKU）'!AD:AD)</f>
        <v>0</v>
      </c>
      <c r="AC90">
        <f>SUMIF('库存（子SKU）'!$C:$C,$A90,'库存（子SKU）'!AE:AE)</f>
        <v>0</v>
      </c>
      <c r="AD90" s="23" t="str">
        <f t="shared" si="20"/>
        <v/>
      </c>
      <c r="AE90" s="23" t="str">
        <f t="shared" si="21"/>
        <v/>
      </c>
      <c r="AF90" s="23" t="str">
        <f t="shared" si="22"/>
        <v/>
      </c>
      <c r="AG90" s="23" t="str">
        <f t="shared" si="23"/>
        <v/>
      </c>
      <c r="AH90">
        <f>SUMIF('库存（子SKU）'!$C:$C,$A90,'库存（子SKU）'!AJ:AJ)</f>
        <v>0</v>
      </c>
      <c r="AI90">
        <f>SUMIF('库存（子SKU）'!$C:$C,$A90,'库存（子SKU）'!AK:AK)</f>
        <v>0</v>
      </c>
      <c r="AJ90">
        <f>SUMIF('库存（子SKU）'!$C:$C,$A90,'库存（子SKU）'!AL:AL)</f>
        <v>0</v>
      </c>
      <c r="AK90">
        <f>SUMIF('库存（子SKU）'!$C:$C,$A90,'库存（子SKU）'!AM:AM)</f>
        <v>0</v>
      </c>
      <c r="AL90" s="23" t="str">
        <f t="shared" si="24"/>
        <v/>
      </c>
      <c r="AM90" s="23" t="str">
        <f t="shared" si="25"/>
        <v/>
      </c>
      <c r="AN90" s="23" t="str">
        <f t="shared" si="26"/>
        <v/>
      </c>
      <c r="AO90" s="23" t="str">
        <f t="shared" si="27"/>
        <v/>
      </c>
      <c r="AP90" s="8">
        <f t="shared" si="28"/>
        <v>0</v>
      </c>
      <c r="AQ90" s="8">
        <f t="shared" si="29"/>
        <v>0</v>
      </c>
      <c r="AR90" s="8">
        <f t="shared" si="30"/>
        <v>0</v>
      </c>
      <c r="AS90" t="str">
        <f t="shared" si="31"/>
        <v>库存为0</v>
      </c>
      <c r="AT90" s="24" t="str">
        <f>IFERROR(时间!$B$4+AS90,"上周无销量")</f>
        <v>上周无销量</v>
      </c>
    </row>
    <row r="91" spans="1:46">
      <c r="A91" t="s">
        <v>2230</v>
      </c>
      <c r="B91" s="6">
        <f>SUMIF('库存（子SKU）'!$C:$C,$A91,'库存（子SKU）'!D:D)</f>
        <v>0</v>
      </c>
      <c r="C91" s="6">
        <f>SUMIF('库存（子SKU）'!$C:$C,$A91,'库存（子SKU）'!E:E)</f>
        <v>0</v>
      </c>
      <c r="D91" s="6">
        <f>SUMIF('库存（子SKU）'!$C:$C,$A91,'库存（子SKU）'!F:F)</f>
        <v>0</v>
      </c>
      <c r="E91" s="6">
        <f>SUMIF('库存（子SKU）'!$C:$C,$A91,'库存（子SKU）'!G:G)</f>
        <v>0</v>
      </c>
      <c r="F91" s="7" t="s">
        <v>54</v>
      </c>
      <c r="G91">
        <f>SUMIF('库存（子SKU）'!$C:$C,$A91,'库存（子SKU）'!I:I)</f>
        <v>0</v>
      </c>
      <c r="H91">
        <f>SUMIF('库存（子SKU）'!$C:$C,$A91,'库存（子SKU）'!J:J)</f>
        <v>0</v>
      </c>
      <c r="I91">
        <f>SUMIF('库存（子SKU）'!$C:$C,$A91,'库存（子SKU）'!K:K)</f>
        <v>0</v>
      </c>
      <c r="J91">
        <f>SUMIF('库存（子SKU）'!$C:$C,$A91,'库存（子SKU）'!L:L)</f>
        <v>0</v>
      </c>
      <c r="K91">
        <f t="shared" si="19"/>
        <v>0</v>
      </c>
      <c r="L91">
        <f>SUMIF('库存（子SKU）'!$C:$C,$A91,'库存（子SKU）'!N:N)</f>
        <v>0</v>
      </c>
      <c r="M91">
        <f>SUMIF('库存（子SKU）'!$C:$C,$A91,'库存（子SKU）'!O:O)</f>
        <v>0</v>
      </c>
      <c r="N91">
        <f>SUMIF('库存（子SKU）'!$C:$C,$A91,'库存（子SKU）'!P:P)</f>
        <v>0</v>
      </c>
      <c r="O91">
        <f>SUMIF('库存（子SKU）'!$C:$C,$A91,'库存（子SKU）'!Q:Q)</f>
        <v>0</v>
      </c>
      <c r="P91">
        <f>SUMIF('库存（子SKU）'!$C:$C,$A91,'库存（子SKU）'!R:R)</f>
        <v>0</v>
      </c>
      <c r="Q91">
        <f>SUMIF('库存（子SKU）'!$C:$C,$A91,'库存（子SKU）'!S:S)</f>
        <v>0</v>
      </c>
      <c r="R91">
        <f>SUMIF('库存（子SKU）'!$C:$C,$A91,'库存（子SKU）'!T:T)</f>
        <v>0</v>
      </c>
      <c r="S91">
        <f>SUMIF('库存（子SKU）'!$C:$C,$A91,'库存（子SKU）'!U:U)</f>
        <v>0</v>
      </c>
      <c r="T91">
        <f>SUMIF('库存（子SKU）'!$C:$C,$A91,'库存（子SKU）'!V:V)</f>
        <v>0</v>
      </c>
      <c r="U91">
        <f>SUMIF('库存（子SKU）'!$C:$C,$A91,'库存（子SKU）'!W:W)</f>
        <v>0</v>
      </c>
      <c r="V91" s="23" t="str">
        <f t="shared" si="32"/>
        <v/>
      </c>
      <c r="W91" s="23" t="str">
        <f t="shared" si="33"/>
        <v/>
      </c>
      <c r="X91" s="23" t="str">
        <f t="shared" si="34"/>
        <v/>
      </c>
      <c r="Y91" s="23" t="str">
        <f t="shared" si="35"/>
        <v/>
      </c>
      <c r="Z91">
        <f>SUMIF('库存（子SKU）'!$C:$C,$A91,'库存（子SKU）'!AB:AB)</f>
        <v>0</v>
      </c>
      <c r="AA91">
        <f>SUMIF('库存（子SKU）'!$C:$C,$A91,'库存（子SKU）'!AC:AC)</f>
        <v>0</v>
      </c>
      <c r="AB91">
        <f>SUMIF('库存（子SKU）'!$C:$C,$A91,'库存（子SKU）'!AD:AD)</f>
        <v>0</v>
      </c>
      <c r="AC91">
        <f>SUMIF('库存（子SKU）'!$C:$C,$A91,'库存（子SKU）'!AE:AE)</f>
        <v>0</v>
      </c>
      <c r="AD91" s="23" t="str">
        <f t="shared" si="20"/>
        <v/>
      </c>
      <c r="AE91" s="23" t="str">
        <f t="shared" si="21"/>
        <v/>
      </c>
      <c r="AF91" s="23" t="str">
        <f t="shared" si="22"/>
        <v/>
      </c>
      <c r="AG91" s="23" t="str">
        <f t="shared" si="23"/>
        <v/>
      </c>
      <c r="AH91">
        <f>SUMIF('库存（子SKU）'!$C:$C,$A91,'库存（子SKU）'!AJ:AJ)</f>
        <v>0</v>
      </c>
      <c r="AI91">
        <f>SUMIF('库存（子SKU）'!$C:$C,$A91,'库存（子SKU）'!AK:AK)</f>
        <v>0</v>
      </c>
      <c r="AJ91">
        <f>SUMIF('库存（子SKU）'!$C:$C,$A91,'库存（子SKU）'!AL:AL)</f>
        <v>0</v>
      </c>
      <c r="AK91">
        <f>SUMIF('库存（子SKU）'!$C:$C,$A91,'库存（子SKU）'!AM:AM)</f>
        <v>0</v>
      </c>
      <c r="AL91" s="23" t="str">
        <f t="shared" si="24"/>
        <v/>
      </c>
      <c r="AM91" s="23" t="str">
        <f t="shared" si="25"/>
        <v/>
      </c>
      <c r="AN91" s="23" t="str">
        <f t="shared" si="26"/>
        <v/>
      </c>
      <c r="AO91" s="23" t="str">
        <f t="shared" si="27"/>
        <v/>
      </c>
      <c r="AP91" s="8">
        <f t="shared" si="28"/>
        <v>0</v>
      </c>
      <c r="AQ91" s="8">
        <f t="shared" si="29"/>
        <v>0</v>
      </c>
      <c r="AR91" s="8">
        <f t="shared" si="30"/>
        <v>0</v>
      </c>
      <c r="AS91" t="str">
        <f t="shared" si="31"/>
        <v>库存为0</v>
      </c>
      <c r="AT91" s="24" t="str">
        <f>IFERROR(时间!$B$4+AS91,"上周无销量")</f>
        <v>上周无销量</v>
      </c>
    </row>
    <row r="92" spans="1:46">
      <c r="A92" t="s">
        <v>2243</v>
      </c>
      <c r="B92" s="6">
        <f>SUMIF('库存（子SKU）'!$C:$C,$A92,'库存（子SKU）'!D:D)</f>
        <v>0</v>
      </c>
      <c r="C92" s="6">
        <f>SUMIF('库存（子SKU）'!$C:$C,$A92,'库存（子SKU）'!E:E)</f>
        <v>0</v>
      </c>
      <c r="D92" s="6">
        <f>SUMIF('库存（子SKU）'!$C:$C,$A92,'库存（子SKU）'!F:F)</f>
        <v>0</v>
      </c>
      <c r="E92" s="6">
        <f>SUMIF('库存（子SKU）'!$C:$C,$A92,'库存（子SKU）'!G:G)</f>
        <v>0</v>
      </c>
      <c r="F92" s="7" t="s">
        <v>54</v>
      </c>
      <c r="G92">
        <f>SUMIF('库存（子SKU）'!$C:$C,$A92,'库存（子SKU）'!I:I)</f>
        <v>0</v>
      </c>
      <c r="H92">
        <f>SUMIF('库存（子SKU）'!$C:$C,$A92,'库存（子SKU）'!J:J)</f>
        <v>0</v>
      </c>
      <c r="I92">
        <f>SUMIF('库存（子SKU）'!$C:$C,$A92,'库存（子SKU）'!K:K)</f>
        <v>0</v>
      </c>
      <c r="J92">
        <f>SUMIF('库存（子SKU）'!$C:$C,$A92,'库存（子SKU）'!L:L)</f>
        <v>0</v>
      </c>
      <c r="K92">
        <f t="shared" si="19"/>
        <v>0</v>
      </c>
      <c r="L92">
        <f>SUMIF('库存（子SKU）'!$C:$C,$A92,'库存（子SKU）'!N:N)</f>
        <v>0</v>
      </c>
      <c r="M92">
        <f>SUMIF('库存（子SKU）'!$C:$C,$A92,'库存（子SKU）'!O:O)</f>
        <v>0</v>
      </c>
      <c r="N92">
        <f>SUMIF('库存（子SKU）'!$C:$C,$A92,'库存（子SKU）'!P:P)</f>
        <v>0</v>
      </c>
      <c r="O92">
        <f>SUMIF('库存（子SKU）'!$C:$C,$A92,'库存（子SKU）'!Q:Q)</f>
        <v>0</v>
      </c>
      <c r="P92">
        <f>SUMIF('库存（子SKU）'!$C:$C,$A92,'库存（子SKU）'!R:R)</f>
        <v>0</v>
      </c>
      <c r="Q92">
        <f>SUMIF('库存（子SKU）'!$C:$C,$A92,'库存（子SKU）'!S:S)</f>
        <v>0</v>
      </c>
      <c r="R92">
        <f>SUMIF('库存（子SKU）'!$C:$C,$A92,'库存（子SKU）'!T:T)</f>
        <v>0</v>
      </c>
      <c r="S92">
        <f>SUMIF('库存（子SKU）'!$C:$C,$A92,'库存（子SKU）'!U:U)</f>
        <v>0</v>
      </c>
      <c r="T92">
        <f>SUMIF('库存（子SKU）'!$C:$C,$A92,'库存（子SKU）'!V:V)</f>
        <v>0</v>
      </c>
      <c r="U92">
        <f>SUMIF('库存（子SKU）'!$C:$C,$A92,'库存（子SKU）'!W:W)</f>
        <v>0</v>
      </c>
      <c r="V92" s="23" t="str">
        <f t="shared" si="32"/>
        <v/>
      </c>
      <c r="W92" s="23" t="str">
        <f t="shared" si="33"/>
        <v/>
      </c>
      <c r="X92" s="23" t="str">
        <f t="shared" si="34"/>
        <v/>
      </c>
      <c r="Y92" s="23" t="str">
        <f t="shared" si="35"/>
        <v/>
      </c>
      <c r="Z92">
        <f>SUMIF('库存（子SKU）'!$C:$C,$A92,'库存（子SKU）'!AB:AB)</f>
        <v>0</v>
      </c>
      <c r="AA92">
        <f>SUMIF('库存（子SKU）'!$C:$C,$A92,'库存（子SKU）'!AC:AC)</f>
        <v>0</v>
      </c>
      <c r="AB92">
        <f>SUMIF('库存（子SKU）'!$C:$C,$A92,'库存（子SKU）'!AD:AD)</f>
        <v>0</v>
      </c>
      <c r="AC92">
        <f>SUMIF('库存（子SKU）'!$C:$C,$A92,'库存（子SKU）'!AE:AE)</f>
        <v>0</v>
      </c>
      <c r="AD92" s="23" t="str">
        <f t="shared" si="20"/>
        <v/>
      </c>
      <c r="AE92" s="23" t="str">
        <f t="shared" si="21"/>
        <v/>
      </c>
      <c r="AF92" s="23" t="str">
        <f t="shared" si="22"/>
        <v/>
      </c>
      <c r="AG92" s="23" t="str">
        <f t="shared" si="23"/>
        <v/>
      </c>
      <c r="AH92">
        <f>SUMIF('库存（子SKU）'!$C:$C,$A92,'库存（子SKU）'!AJ:AJ)</f>
        <v>0</v>
      </c>
      <c r="AI92">
        <f>SUMIF('库存（子SKU）'!$C:$C,$A92,'库存（子SKU）'!AK:AK)</f>
        <v>0</v>
      </c>
      <c r="AJ92">
        <f>SUMIF('库存（子SKU）'!$C:$C,$A92,'库存（子SKU）'!AL:AL)</f>
        <v>0</v>
      </c>
      <c r="AK92">
        <f>SUMIF('库存（子SKU）'!$C:$C,$A92,'库存（子SKU）'!AM:AM)</f>
        <v>0</v>
      </c>
      <c r="AL92" s="23" t="str">
        <f t="shared" si="24"/>
        <v/>
      </c>
      <c r="AM92" s="23" t="str">
        <f t="shared" si="25"/>
        <v/>
      </c>
      <c r="AN92" s="23" t="str">
        <f t="shared" si="26"/>
        <v/>
      </c>
      <c r="AO92" s="23" t="str">
        <f t="shared" si="27"/>
        <v/>
      </c>
      <c r="AP92" s="8">
        <f t="shared" si="28"/>
        <v>0</v>
      </c>
      <c r="AQ92" s="8">
        <f t="shared" si="29"/>
        <v>0</v>
      </c>
      <c r="AR92" s="8">
        <f t="shared" si="30"/>
        <v>0</v>
      </c>
      <c r="AS92" t="str">
        <f t="shared" si="31"/>
        <v>库存为0</v>
      </c>
      <c r="AT92" s="24" t="str">
        <f>IFERROR(时间!$B$4+AS92,"上周无销量")</f>
        <v>上周无销量</v>
      </c>
    </row>
    <row r="93" spans="1:46">
      <c r="A93" t="s">
        <v>2246</v>
      </c>
      <c r="B93" s="6">
        <f>SUMIF('库存（子SKU）'!$C:$C,$A93,'库存（子SKU）'!D:D)</f>
        <v>0</v>
      </c>
      <c r="C93" s="6">
        <f>SUMIF('库存（子SKU）'!$C:$C,$A93,'库存（子SKU）'!E:E)</f>
        <v>0</v>
      </c>
      <c r="D93" s="6">
        <f>SUMIF('库存（子SKU）'!$C:$C,$A93,'库存（子SKU）'!F:F)</f>
        <v>0</v>
      </c>
      <c r="E93" s="6">
        <f>SUMIF('库存（子SKU）'!$C:$C,$A93,'库存（子SKU）'!G:G)</f>
        <v>0</v>
      </c>
      <c r="F93" s="7" t="s">
        <v>54</v>
      </c>
      <c r="G93">
        <f>SUMIF('库存（子SKU）'!$C:$C,$A93,'库存（子SKU）'!I:I)</f>
        <v>0</v>
      </c>
      <c r="H93">
        <f>SUMIF('库存（子SKU）'!$C:$C,$A93,'库存（子SKU）'!J:J)</f>
        <v>0</v>
      </c>
      <c r="I93">
        <f>SUMIF('库存（子SKU）'!$C:$C,$A93,'库存（子SKU）'!K:K)</f>
        <v>0</v>
      </c>
      <c r="J93">
        <f>SUMIF('库存（子SKU）'!$C:$C,$A93,'库存（子SKU）'!L:L)</f>
        <v>0</v>
      </c>
      <c r="K93">
        <f t="shared" si="19"/>
        <v>0</v>
      </c>
      <c r="L93">
        <f>SUMIF('库存（子SKU）'!$C:$C,$A93,'库存（子SKU）'!N:N)</f>
        <v>0</v>
      </c>
      <c r="M93">
        <f>SUMIF('库存（子SKU）'!$C:$C,$A93,'库存（子SKU）'!O:O)</f>
        <v>0</v>
      </c>
      <c r="N93">
        <f>SUMIF('库存（子SKU）'!$C:$C,$A93,'库存（子SKU）'!P:P)</f>
        <v>0</v>
      </c>
      <c r="O93">
        <f>SUMIF('库存（子SKU）'!$C:$C,$A93,'库存（子SKU）'!Q:Q)</f>
        <v>0</v>
      </c>
      <c r="P93">
        <f>SUMIF('库存（子SKU）'!$C:$C,$A93,'库存（子SKU）'!R:R)</f>
        <v>0</v>
      </c>
      <c r="Q93">
        <f>SUMIF('库存（子SKU）'!$C:$C,$A93,'库存（子SKU）'!S:S)</f>
        <v>0</v>
      </c>
      <c r="R93">
        <f>SUMIF('库存（子SKU）'!$C:$C,$A93,'库存（子SKU）'!T:T)</f>
        <v>0</v>
      </c>
      <c r="S93">
        <f>SUMIF('库存（子SKU）'!$C:$C,$A93,'库存（子SKU）'!U:U)</f>
        <v>0</v>
      </c>
      <c r="T93">
        <f>SUMIF('库存（子SKU）'!$C:$C,$A93,'库存（子SKU）'!V:V)</f>
        <v>0</v>
      </c>
      <c r="U93">
        <f>SUMIF('库存（子SKU）'!$C:$C,$A93,'库存（子SKU）'!W:W)</f>
        <v>0</v>
      </c>
      <c r="V93" s="23" t="str">
        <f t="shared" si="32"/>
        <v/>
      </c>
      <c r="W93" s="23" t="str">
        <f t="shared" si="33"/>
        <v/>
      </c>
      <c r="X93" s="23" t="str">
        <f t="shared" si="34"/>
        <v/>
      </c>
      <c r="Y93" s="23" t="str">
        <f t="shared" si="35"/>
        <v/>
      </c>
      <c r="Z93">
        <f>SUMIF('库存（子SKU）'!$C:$C,$A93,'库存（子SKU）'!AB:AB)</f>
        <v>0</v>
      </c>
      <c r="AA93">
        <f>SUMIF('库存（子SKU）'!$C:$C,$A93,'库存（子SKU）'!AC:AC)</f>
        <v>0</v>
      </c>
      <c r="AB93">
        <f>SUMIF('库存（子SKU）'!$C:$C,$A93,'库存（子SKU）'!AD:AD)</f>
        <v>0</v>
      </c>
      <c r="AC93">
        <f>SUMIF('库存（子SKU）'!$C:$C,$A93,'库存（子SKU）'!AE:AE)</f>
        <v>0</v>
      </c>
      <c r="AD93" s="23" t="str">
        <f t="shared" si="20"/>
        <v/>
      </c>
      <c r="AE93" s="23" t="str">
        <f t="shared" si="21"/>
        <v/>
      </c>
      <c r="AF93" s="23" t="str">
        <f t="shared" si="22"/>
        <v/>
      </c>
      <c r="AG93" s="23" t="str">
        <f t="shared" si="23"/>
        <v/>
      </c>
      <c r="AH93">
        <f>SUMIF('库存（子SKU）'!$C:$C,$A93,'库存（子SKU）'!AJ:AJ)</f>
        <v>0</v>
      </c>
      <c r="AI93">
        <f>SUMIF('库存（子SKU）'!$C:$C,$A93,'库存（子SKU）'!AK:AK)</f>
        <v>0</v>
      </c>
      <c r="AJ93">
        <f>SUMIF('库存（子SKU）'!$C:$C,$A93,'库存（子SKU）'!AL:AL)</f>
        <v>0</v>
      </c>
      <c r="AK93">
        <f>SUMIF('库存（子SKU）'!$C:$C,$A93,'库存（子SKU）'!AM:AM)</f>
        <v>0</v>
      </c>
      <c r="AL93" s="23" t="str">
        <f t="shared" si="24"/>
        <v/>
      </c>
      <c r="AM93" s="23" t="str">
        <f t="shared" si="25"/>
        <v/>
      </c>
      <c r="AN93" s="23" t="str">
        <f t="shared" si="26"/>
        <v/>
      </c>
      <c r="AO93" s="23" t="str">
        <f t="shared" si="27"/>
        <v/>
      </c>
      <c r="AP93" s="8">
        <f t="shared" si="28"/>
        <v>0</v>
      </c>
      <c r="AQ93" s="8">
        <f t="shared" si="29"/>
        <v>0</v>
      </c>
      <c r="AR93" s="8">
        <f t="shared" si="30"/>
        <v>0</v>
      </c>
      <c r="AS93" t="str">
        <f t="shared" si="31"/>
        <v>库存为0</v>
      </c>
      <c r="AT93" s="24" t="str">
        <f>IFERROR(时间!$B$4+AS93,"上周无销量")</f>
        <v>上周无销量</v>
      </c>
    </row>
    <row r="94" spans="1:46">
      <c r="A94" t="s">
        <v>2253</v>
      </c>
      <c r="B94" s="6">
        <f>SUMIF('库存（子SKU）'!$C:$C,$A94,'库存（子SKU）'!D:D)</f>
        <v>0</v>
      </c>
      <c r="C94" s="6">
        <f>SUMIF('库存（子SKU）'!$C:$C,$A94,'库存（子SKU）'!E:E)</f>
        <v>0</v>
      </c>
      <c r="D94" s="6">
        <f>SUMIF('库存（子SKU）'!$C:$C,$A94,'库存（子SKU）'!F:F)</f>
        <v>0</v>
      </c>
      <c r="E94" s="6">
        <f>SUMIF('库存（子SKU）'!$C:$C,$A94,'库存（子SKU）'!G:G)</f>
        <v>0</v>
      </c>
      <c r="F94" s="7" t="s">
        <v>54</v>
      </c>
      <c r="G94">
        <f>SUMIF('库存（子SKU）'!$C:$C,$A94,'库存（子SKU）'!I:I)</f>
        <v>0</v>
      </c>
      <c r="H94">
        <f>SUMIF('库存（子SKU）'!$C:$C,$A94,'库存（子SKU）'!J:J)</f>
        <v>0</v>
      </c>
      <c r="I94">
        <f>SUMIF('库存（子SKU）'!$C:$C,$A94,'库存（子SKU）'!K:K)</f>
        <v>0</v>
      </c>
      <c r="J94">
        <f>SUMIF('库存（子SKU）'!$C:$C,$A94,'库存（子SKU）'!L:L)</f>
        <v>0</v>
      </c>
      <c r="K94">
        <f t="shared" si="19"/>
        <v>0</v>
      </c>
      <c r="L94">
        <f>SUMIF('库存（子SKU）'!$C:$C,$A94,'库存（子SKU）'!N:N)</f>
        <v>0</v>
      </c>
      <c r="M94">
        <f>SUMIF('库存（子SKU）'!$C:$C,$A94,'库存（子SKU）'!O:O)</f>
        <v>0</v>
      </c>
      <c r="N94">
        <f>SUMIF('库存（子SKU）'!$C:$C,$A94,'库存（子SKU）'!P:P)</f>
        <v>0</v>
      </c>
      <c r="O94">
        <f>SUMIF('库存（子SKU）'!$C:$C,$A94,'库存（子SKU）'!Q:Q)</f>
        <v>0</v>
      </c>
      <c r="P94">
        <f>SUMIF('库存（子SKU）'!$C:$C,$A94,'库存（子SKU）'!R:R)</f>
        <v>0</v>
      </c>
      <c r="Q94">
        <f>SUMIF('库存（子SKU）'!$C:$C,$A94,'库存（子SKU）'!S:S)</f>
        <v>0</v>
      </c>
      <c r="R94">
        <f>SUMIF('库存（子SKU）'!$C:$C,$A94,'库存（子SKU）'!T:T)</f>
        <v>0</v>
      </c>
      <c r="S94">
        <f>SUMIF('库存（子SKU）'!$C:$C,$A94,'库存（子SKU）'!U:U)</f>
        <v>0</v>
      </c>
      <c r="T94">
        <f>SUMIF('库存（子SKU）'!$C:$C,$A94,'库存（子SKU）'!V:V)</f>
        <v>0</v>
      </c>
      <c r="U94">
        <f>SUMIF('库存（子SKU）'!$C:$C,$A94,'库存（子SKU）'!W:W)</f>
        <v>0</v>
      </c>
      <c r="V94" s="23" t="str">
        <f t="shared" si="32"/>
        <v/>
      </c>
      <c r="W94" s="23" t="str">
        <f t="shared" si="33"/>
        <v/>
      </c>
      <c r="X94" s="23" t="str">
        <f t="shared" si="34"/>
        <v/>
      </c>
      <c r="Y94" s="23" t="str">
        <f t="shared" si="35"/>
        <v/>
      </c>
      <c r="Z94">
        <f>SUMIF('库存（子SKU）'!$C:$C,$A94,'库存（子SKU）'!AB:AB)</f>
        <v>0</v>
      </c>
      <c r="AA94">
        <f>SUMIF('库存（子SKU）'!$C:$C,$A94,'库存（子SKU）'!AC:AC)</f>
        <v>0</v>
      </c>
      <c r="AB94">
        <f>SUMIF('库存（子SKU）'!$C:$C,$A94,'库存（子SKU）'!AD:AD)</f>
        <v>0</v>
      </c>
      <c r="AC94">
        <f>SUMIF('库存（子SKU）'!$C:$C,$A94,'库存（子SKU）'!AE:AE)</f>
        <v>0</v>
      </c>
      <c r="AD94" s="23" t="str">
        <f t="shared" si="20"/>
        <v/>
      </c>
      <c r="AE94" s="23" t="str">
        <f t="shared" si="21"/>
        <v/>
      </c>
      <c r="AF94" s="23" t="str">
        <f t="shared" si="22"/>
        <v/>
      </c>
      <c r="AG94" s="23" t="str">
        <f t="shared" si="23"/>
        <v/>
      </c>
      <c r="AH94">
        <f>SUMIF('库存（子SKU）'!$C:$C,$A94,'库存（子SKU）'!AJ:AJ)</f>
        <v>0</v>
      </c>
      <c r="AI94">
        <f>SUMIF('库存（子SKU）'!$C:$C,$A94,'库存（子SKU）'!AK:AK)</f>
        <v>0</v>
      </c>
      <c r="AJ94">
        <f>SUMIF('库存（子SKU）'!$C:$C,$A94,'库存（子SKU）'!AL:AL)</f>
        <v>0</v>
      </c>
      <c r="AK94">
        <f>SUMIF('库存（子SKU）'!$C:$C,$A94,'库存（子SKU）'!AM:AM)</f>
        <v>0</v>
      </c>
      <c r="AL94" s="23" t="str">
        <f t="shared" si="24"/>
        <v/>
      </c>
      <c r="AM94" s="23" t="str">
        <f t="shared" si="25"/>
        <v/>
      </c>
      <c r="AN94" s="23" t="str">
        <f t="shared" si="26"/>
        <v/>
      </c>
      <c r="AO94" s="23" t="str">
        <f t="shared" si="27"/>
        <v/>
      </c>
      <c r="AP94" s="8">
        <f t="shared" si="28"/>
        <v>0</v>
      </c>
      <c r="AQ94" s="8">
        <f t="shared" si="29"/>
        <v>0</v>
      </c>
      <c r="AR94" s="8">
        <f t="shared" si="30"/>
        <v>0</v>
      </c>
      <c r="AS94" t="str">
        <f t="shared" si="31"/>
        <v>库存为0</v>
      </c>
      <c r="AT94" s="24" t="str">
        <f>IFERROR(时间!$B$4+AS94,"上周无销量")</f>
        <v>上周无销量</v>
      </c>
    </row>
    <row r="95" spans="1:46">
      <c r="A95" t="s">
        <v>2260</v>
      </c>
      <c r="B95" s="6">
        <f>SUMIF('库存（子SKU）'!$C:$C,$A95,'库存（子SKU）'!D:D)</f>
        <v>0</v>
      </c>
      <c r="C95" s="6">
        <f>SUMIF('库存（子SKU）'!$C:$C,$A95,'库存（子SKU）'!E:E)</f>
        <v>0</v>
      </c>
      <c r="D95" s="6">
        <f>SUMIF('库存（子SKU）'!$C:$C,$A95,'库存（子SKU）'!F:F)</f>
        <v>0</v>
      </c>
      <c r="E95" s="6">
        <f>SUMIF('库存（子SKU）'!$C:$C,$A95,'库存（子SKU）'!G:G)</f>
        <v>0</v>
      </c>
      <c r="F95" s="7" t="s">
        <v>54</v>
      </c>
      <c r="G95">
        <f>SUMIF('库存（子SKU）'!$C:$C,$A95,'库存（子SKU）'!I:I)</f>
        <v>0</v>
      </c>
      <c r="H95">
        <f>SUMIF('库存（子SKU）'!$C:$C,$A95,'库存（子SKU）'!J:J)</f>
        <v>0</v>
      </c>
      <c r="I95">
        <f>SUMIF('库存（子SKU）'!$C:$C,$A95,'库存（子SKU）'!K:K)</f>
        <v>0</v>
      </c>
      <c r="J95">
        <f>SUMIF('库存（子SKU）'!$C:$C,$A95,'库存（子SKU）'!L:L)</f>
        <v>0</v>
      </c>
      <c r="K95">
        <f t="shared" si="19"/>
        <v>0</v>
      </c>
      <c r="L95">
        <f>SUMIF('库存（子SKU）'!$C:$C,$A95,'库存（子SKU）'!N:N)</f>
        <v>0</v>
      </c>
      <c r="M95">
        <f>SUMIF('库存（子SKU）'!$C:$C,$A95,'库存（子SKU）'!O:O)</f>
        <v>0</v>
      </c>
      <c r="N95">
        <f>SUMIF('库存（子SKU）'!$C:$C,$A95,'库存（子SKU）'!P:P)</f>
        <v>0</v>
      </c>
      <c r="O95">
        <f>SUMIF('库存（子SKU）'!$C:$C,$A95,'库存（子SKU）'!Q:Q)</f>
        <v>0</v>
      </c>
      <c r="P95">
        <f>SUMIF('库存（子SKU）'!$C:$C,$A95,'库存（子SKU）'!R:R)</f>
        <v>0</v>
      </c>
      <c r="Q95">
        <f>SUMIF('库存（子SKU）'!$C:$C,$A95,'库存（子SKU）'!S:S)</f>
        <v>0</v>
      </c>
      <c r="R95">
        <f>SUMIF('库存（子SKU）'!$C:$C,$A95,'库存（子SKU）'!T:T)</f>
        <v>0</v>
      </c>
      <c r="S95">
        <f>SUMIF('库存（子SKU）'!$C:$C,$A95,'库存（子SKU）'!U:U)</f>
        <v>0</v>
      </c>
      <c r="T95">
        <f>SUMIF('库存（子SKU）'!$C:$C,$A95,'库存（子SKU）'!V:V)</f>
        <v>0</v>
      </c>
      <c r="U95">
        <f>SUMIF('库存（子SKU）'!$C:$C,$A95,'库存（子SKU）'!W:W)</f>
        <v>0</v>
      </c>
      <c r="V95" s="23" t="str">
        <f t="shared" si="32"/>
        <v/>
      </c>
      <c r="W95" s="23" t="str">
        <f t="shared" si="33"/>
        <v/>
      </c>
      <c r="X95" s="23" t="str">
        <f t="shared" si="34"/>
        <v/>
      </c>
      <c r="Y95" s="23" t="str">
        <f t="shared" si="35"/>
        <v/>
      </c>
      <c r="Z95">
        <f>SUMIF('库存（子SKU）'!$C:$C,$A95,'库存（子SKU）'!AB:AB)</f>
        <v>0</v>
      </c>
      <c r="AA95">
        <f>SUMIF('库存（子SKU）'!$C:$C,$A95,'库存（子SKU）'!AC:AC)</f>
        <v>0</v>
      </c>
      <c r="AB95">
        <f>SUMIF('库存（子SKU）'!$C:$C,$A95,'库存（子SKU）'!AD:AD)</f>
        <v>0</v>
      </c>
      <c r="AC95">
        <f>SUMIF('库存（子SKU）'!$C:$C,$A95,'库存（子SKU）'!AE:AE)</f>
        <v>0</v>
      </c>
      <c r="AD95" s="23" t="str">
        <f t="shared" si="20"/>
        <v/>
      </c>
      <c r="AE95" s="23" t="str">
        <f t="shared" si="21"/>
        <v/>
      </c>
      <c r="AF95" s="23" t="str">
        <f t="shared" si="22"/>
        <v/>
      </c>
      <c r="AG95" s="23" t="str">
        <f t="shared" si="23"/>
        <v/>
      </c>
      <c r="AH95">
        <f>SUMIF('库存（子SKU）'!$C:$C,$A95,'库存（子SKU）'!AJ:AJ)</f>
        <v>0</v>
      </c>
      <c r="AI95">
        <f>SUMIF('库存（子SKU）'!$C:$C,$A95,'库存（子SKU）'!AK:AK)</f>
        <v>0</v>
      </c>
      <c r="AJ95">
        <f>SUMIF('库存（子SKU）'!$C:$C,$A95,'库存（子SKU）'!AL:AL)</f>
        <v>0</v>
      </c>
      <c r="AK95">
        <f>SUMIF('库存（子SKU）'!$C:$C,$A95,'库存（子SKU）'!AM:AM)</f>
        <v>0</v>
      </c>
      <c r="AL95" s="23" t="str">
        <f t="shared" si="24"/>
        <v/>
      </c>
      <c r="AM95" s="23" t="str">
        <f t="shared" si="25"/>
        <v/>
      </c>
      <c r="AN95" s="23" t="str">
        <f t="shared" si="26"/>
        <v/>
      </c>
      <c r="AO95" s="23" t="str">
        <f t="shared" si="27"/>
        <v/>
      </c>
      <c r="AP95" s="8">
        <f t="shared" si="28"/>
        <v>0</v>
      </c>
      <c r="AQ95" s="8">
        <f t="shared" si="29"/>
        <v>0</v>
      </c>
      <c r="AR95" s="8">
        <f t="shared" si="30"/>
        <v>0</v>
      </c>
      <c r="AS95" t="str">
        <f t="shared" si="31"/>
        <v>库存为0</v>
      </c>
      <c r="AT95" s="24" t="str">
        <f>IFERROR(时间!$B$4+AS95,"上周无销量")</f>
        <v>上周无销量</v>
      </c>
    </row>
    <row r="96" spans="1:46">
      <c r="A96" t="s">
        <v>2267</v>
      </c>
      <c r="B96" s="6">
        <f>SUMIF('库存（子SKU）'!$C:$C,$A96,'库存（子SKU）'!D:D)</f>
        <v>0</v>
      </c>
      <c r="C96" s="6">
        <f>SUMIF('库存（子SKU）'!$C:$C,$A96,'库存（子SKU）'!E:E)</f>
        <v>0</v>
      </c>
      <c r="D96" s="6">
        <f>SUMIF('库存（子SKU）'!$C:$C,$A96,'库存（子SKU）'!F:F)</f>
        <v>0</v>
      </c>
      <c r="E96" s="6">
        <f>SUMIF('库存（子SKU）'!$C:$C,$A96,'库存（子SKU）'!G:G)</f>
        <v>0</v>
      </c>
      <c r="F96" s="7" t="s">
        <v>54</v>
      </c>
      <c r="G96">
        <f>SUMIF('库存（子SKU）'!$C:$C,$A96,'库存（子SKU）'!I:I)</f>
        <v>0</v>
      </c>
      <c r="H96">
        <f>SUMIF('库存（子SKU）'!$C:$C,$A96,'库存（子SKU）'!J:J)</f>
        <v>0</v>
      </c>
      <c r="I96">
        <f>SUMIF('库存（子SKU）'!$C:$C,$A96,'库存（子SKU）'!K:K)</f>
        <v>0</v>
      </c>
      <c r="J96">
        <f>SUMIF('库存（子SKU）'!$C:$C,$A96,'库存（子SKU）'!L:L)</f>
        <v>0</v>
      </c>
      <c r="K96">
        <f t="shared" si="19"/>
        <v>0</v>
      </c>
      <c r="L96">
        <f>SUMIF('库存（子SKU）'!$C:$C,$A96,'库存（子SKU）'!N:N)</f>
        <v>0</v>
      </c>
      <c r="M96">
        <f>SUMIF('库存（子SKU）'!$C:$C,$A96,'库存（子SKU）'!O:O)</f>
        <v>0</v>
      </c>
      <c r="N96">
        <f>SUMIF('库存（子SKU）'!$C:$C,$A96,'库存（子SKU）'!P:P)</f>
        <v>0</v>
      </c>
      <c r="O96">
        <f>SUMIF('库存（子SKU）'!$C:$C,$A96,'库存（子SKU）'!Q:Q)</f>
        <v>0</v>
      </c>
      <c r="P96">
        <f>SUMIF('库存（子SKU）'!$C:$C,$A96,'库存（子SKU）'!R:R)</f>
        <v>0</v>
      </c>
      <c r="Q96">
        <f>SUMIF('库存（子SKU）'!$C:$C,$A96,'库存（子SKU）'!S:S)</f>
        <v>0</v>
      </c>
      <c r="R96">
        <f>SUMIF('库存（子SKU）'!$C:$C,$A96,'库存（子SKU）'!T:T)</f>
        <v>0</v>
      </c>
      <c r="S96">
        <f>SUMIF('库存（子SKU）'!$C:$C,$A96,'库存（子SKU）'!U:U)</f>
        <v>0</v>
      </c>
      <c r="T96">
        <f>SUMIF('库存（子SKU）'!$C:$C,$A96,'库存（子SKU）'!V:V)</f>
        <v>0</v>
      </c>
      <c r="U96">
        <f>SUMIF('库存（子SKU）'!$C:$C,$A96,'库存（子SKU）'!W:W)</f>
        <v>0</v>
      </c>
      <c r="V96" s="23" t="str">
        <f t="shared" si="32"/>
        <v/>
      </c>
      <c r="W96" s="23" t="str">
        <f t="shared" si="33"/>
        <v/>
      </c>
      <c r="X96" s="23" t="str">
        <f t="shared" si="34"/>
        <v/>
      </c>
      <c r="Y96" s="23" t="str">
        <f t="shared" si="35"/>
        <v/>
      </c>
      <c r="Z96">
        <f>SUMIF('库存（子SKU）'!$C:$C,$A96,'库存（子SKU）'!AB:AB)</f>
        <v>0</v>
      </c>
      <c r="AA96">
        <f>SUMIF('库存（子SKU）'!$C:$C,$A96,'库存（子SKU）'!AC:AC)</f>
        <v>0</v>
      </c>
      <c r="AB96">
        <f>SUMIF('库存（子SKU）'!$C:$C,$A96,'库存（子SKU）'!AD:AD)</f>
        <v>0</v>
      </c>
      <c r="AC96">
        <f>SUMIF('库存（子SKU）'!$C:$C,$A96,'库存（子SKU）'!AE:AE)</f>
        <v>0</v>
      </c>
      <c r="AD96" s="23" t="str">
        <f t="shared" si="20"/>
        <v/>
      </c>
      <c r="AE96" s="23" t="str">
        <f t="shared" si="21"/>
        <v/>
      </c>
      <c r="AF96" s="23" t="str">
        <f t="shared" si="22"/>
        <v/>
      </c>
      <c r="AG96" s="23" t="str">
        <f t="shared" si="23"/>
        <v/>
      </c>
      <c r="AH96">
        <f>SUMIF('库存（子SKU）'!$C:$C,$A96,'库存（子SKU）'!AJ:AJ)</f>
        <v>0</v>
      </c>
      <c r="AI96">
        <f>SUMIF('库存（子SKU）'!$C:$C,$A96,'库存（子SKU）'!AK:AK)</f>
        <v>0</v>
      </c>
      <c r="AJ96">
        <f>SUMIF('库存（子SKU）'!$C:$C,$A96,'库存（子SKU）'!AL:AL)</f>
        <v>0</v>
      </c>
      <c r="AK96">
        <f>SUMIF('库存（子SKU）'!$C:$C,$A96,'库存（子SKU）'!AM:AM)</f>
        <v>0</v>
      </c>
      <c r="AL96" s="23" t="str">
        <f t="shared" si="24"/>
        <v/>
      </c>
      <c r="AM96" s="23" t="str">
        <f t="shared" si="25"/>
        <v/>
      </c>
      <c r="AN96" s="23" t="str">
        <f t="shared" si="26"/>
        <v/>
      </c>
      <c r="AO96" s="23" t="str">
        <f t="shared" si="27"/>
        <v/>
      </c>
      <c r="AP96" s="8">
        <f t="shared" si="28"/>
        <v>0</v>
      </c>
      <c r="AQ96" s="8">
        <f t="shared" si="29"/>
        <v>0</v>
      </c>
      <c r="AR96" s="8">
        <f t="shared" si="30"/>
        <v>0</v>
      </c>
      <c r="AS96" t="str">
        <f t="shared" si="31"/>
        <v>库存为0</v>
      </c>
      <c r="AT96" s="24" t="str">
        <f>IFERROR(时间!$B$4+AS96,"上周无销量")</f>
        <v>上周无销量</v>
      </c>
    </row>
    <row r="97" spans="1:46">
      <c r="A97" t="s">
        <v>2270</v>
      </c>
      <c r="B97" s="6">
        <f>SUMIF('库存（子SKU）'!$C:$C,$A97,'库存（子SKU）'!D:D)</f>
        <v>0</v>
      </c>
      <c r="C97" s="6">
        <f>SUMIF('库存（子SKU）'!$C:$C,$A97,'库存（子SKU）'!E:E)</f>
        <v>0</v>
      </c>
      <c r="D97" s="6">
        <f>SUMIF('库存（子SKU）'!$C:$C,$A97,'库存（子SKU）'!F:F)</f>
        <v>0</v>
      </c>
      <c r="E97" s="6">
        <f>SUMIF('库存（子SKU）'!$C:$C,$A97,'库存（子SKU）'!G:G)</f>
        <v>0</v>
      </c>
      <c r="F97" s="7" t="s">
        <v>54</v>
      </c>
      <c r="G97">
        <f>SUMIF('库存（子SKU）'!$C:$C,$A97,'库存（子SKU）'!I:I)</f>
        <v>0</v>
      </c>
      <c r="H97">
        <f>SUMIF('库存（子SKU）'!$C:$C,$A97,'库存（子SKU）'!J:J)</f>
        <v>0</v>
      </c>
      <c r="I97">
        <f>SUMIF('库存（子SKU）'!$C:$C,$A97,'库存（子SKU）'!K:K)</f>
        <v>0</v>
      </c>
      <c r="J97">
        <f>SUMIF('库存（子SKU）'!$C:$C,$A97,'库存（子SKU）'!L:L)</f>
        <v>0</v>
      </c>
      <c r="K97">
        <f t="shared" si="19"/>
        <v>0</v>
      </c>
      <c r="L97">
        <f>SUMIF('库存（子SKU）'!$C:$C,$A97,'库存（子SKU）'!N:N)</f>
        <v>0</v>
      </c>
      <c r="M97">
        <f>SUMIF('库存（子SKU）'!$C:$C,$A97,'库存（子SKU）'!O:O)</f>
        <v>0</v>
      </c>
      <c r="N97">
        <f>SUMIF('库存（子SKU）'!$C:$C,$A97,'库存（子SKU）'!P:P)</f>
        <v>0</v>
      </c>
      <c r="O97">
        <f>SUMIF('库存（子SKU）'!$C:$C,$A97,'库存（子SKU）'!Q:Q)</f>
        <v>0</v>
      </c>
      <c r="P97">
        <f>SUMIF('库存（子SKU）'!$C:$C,$A97,'库存（子SKU）'!R:R)</f>
        <v>0</v>
      </c>
      <c r="Q97">
        <f>SUMIF('库存（子SKU）'!$C:$C,$A97,'库存（子SKU）'!S:S)</f>
        <v>0</v>
      </c>
      <c r="R97">
        <f>SUMIF('库存（子SKU）'!$C:$C,$A97,'库存（子SKU）'!T:T)</f>
        <v>0</v>
      </c>
      <c r="S97">
        <f>SUMIF('库存（子SKU）'!$C:$C,$A97,'库存（子SKU）'!U:U)</f>
        <v>0</v>
      </c>
      <c r="T97">
        <f>SUMIF('库存（子SKU）'!$C:$C,$A97,'库存（子SKU）'!V:V)</f>
        <v>0</v>
      </c>
      <c r="U97">
        <f>SUMIF('库存（子SKU）'!$C:$C,$A97,'库存（子SKU）'!W:W)</f>
        <v>0</v>
      </c>
      <c r="V97" s="23" t="str">
        <f t="shared" si="32"/>
        <v/>
      </c>
      <c r="W97" s="23" t="str">
        <f t="shared" si="33"/>
        <v/>
      </c>
      <c r="X97" s="23" t="str">
        <f t="shared" si="34"/>
        <v/>
      </c>
      <c r="Y97" s="23" t="str">
        <f t="shared" si="35"/>
        <v/>
      </c>
      <c r="Z97">
        <f>SUMIF('库存（子SKU）'!$C:$C,$A97,'库存（子SKU）'!AB:AB)</f>
        <v>0</v>
      </c>
      <c r="AA97">
        <f>SUMIF('库存（子SKU）'!$C:$C,$A97,'库存（子SKU）'!AC:AC)</f>
        <v>0</v>
      </c>
      <c r="AB97">
        <f>SUMIF('库存（子SKU）'!$C:$C,$A97,'库存（子SKU）'!AD:AD)</f>
        <v>0</v>
      </c>
      <c r="AC97">
        <f>SUMIF('库存（子SKU）'!$C:$C,$A97,'库存（子SKU）'!AE:AE)</f>
        <v>0</v>
      </c>
      <c r="AD97" s="23" t="str">
        <f t="shared" si="20"/>
        <v/>
      </c>
      <c r="AE97" s="23" t="str">
        <f t="shared" si="21"/>
        <v/>
      </c>
      <c r="AF97" s="23" t="str">
        <f t="shared" si="22"/>
        <v/>
      </c>
      <c r="AG97" s="23" t="str">
        <f t="shared" si="23"/>
        <v/>
      </c>
      <c r="AH97">
        <f>SUMIF('库存（子SKU）'!$C:$C,$A97,'库存（子SKU）'!AJ:AJ)</f>
        <v>0</v>
      </c>
      <c r="AI97">
        <f>SUMIF('库存（子SKU）'!$C:$C,$A97,'库存（子SKU）'!AK:AK)</f>
        <v>0</v>
      </c>
      <c r="AJ97">
        <f>SUMIF('库存（子SKU）'!$C:$C,$A97,'库存（子SKU）'!AL:AL)</f>
        <v>0</v>
      </c>
      <c r="AK97">
        <f>SUMIF('库存（子SKU）'!$C:$C,$A97,'库存（子SKU）'!AM:AM)</f>
        <v>0</v>
      </c>
      <c r="AL97" s="23" t="str">
        <f t="shared" si="24"/>
        <v/>
      </c>
      <c r="AM97" s="23" t="str">
        <f t="shared" si="25"/>
        <v/>
      </c>
      <c r="AN97" s="23" t="str">
        <f t="shared" si="26"/>
        <v/>
      </c>
      <c r="AO97" s="23" t="str">
        <f t="shared" si="27"/>
        <v/>
      </c>
      <c r="AP97" s="8">
        <f t="shared" si="28"/>
        <v>0</v>
      </c>
      <c r="AQ97" s="8">
        <f t="shared" si="29"/>
        <v>0</v>
      </c>
      <c r="AR97" s="8">
        <f t="shared" si="30"/>
        <v>0</v>
      </c>
      <c r="AS97" t="str">
        <f t="shared" si="31"/>
        <v>库存为0</v>
      </c>
      <c r="AT97" s="24" t="str">
        <f>IFERROR(时间!$B$4+AS97,"上周无销量")</f>
        <v>上周无销量</v>
      </c>
    </row>
    <row r="98" spans="1:46">
      <c r="A98" t="s">
        <v>2326</v>
      </c>
      <c r="B98" s="6">
        <f>SUMIF('库存（子SKU）'!$C:$C,$A98,'库存（子SKU）'!D:D)</f>
        <v>0</v>
      </c>
      <c r="C98" s="6">
        <f>SUMIF('库存（子SKU）'!$C:$C,$A98,'库存（子SKU）'!E:E)</f>
        <v>0</v>
      </c>
      <c r="D98" s="6">
        <f>SUMIF('库存（子SKU）'!$C:$C,$A98,'库存（子SKU）'!F:F)</f>
        <v>0</v>
      </c>
      <c r="E98" s="6">
        <f>SUMIF('库存（子SKU）'!$C:$C,$A98,'库存（子SKU）'!G:G)</f>
        <v>0</v>
      </c>
      <c r="F98" s="7" t="s">
        <v>54</v>
      </c>
      <c r="G98">
        <f>SUMIF('库存（子SKU）'!$C:$C,$A98,'库存（子SKU）'!I:I)</f>
        <v>0</v>
      </c>
      <c r="H98">
        <f>SUMIF('库存（子SKU）'!$C:$C,$A98,'库存（子SKU）'!J:J)</f>
        <v>0</v>
      </c>
      <c r="I98">
        <f>SUMIF('库存（子SKU）'!$C:$C,$A98,'库存（子SKU）'!K:K)</f>
        <v>0</v>
      </c>
      <c r="J98">
        <f>SUMIF('库存（子SKU）'!$C:$C,$A98,'库存（子SKU）'!L:L)</f>
        <v>0</v>
      </c>
      <c r="K98">
        <f t="shared" si="19"/>
        <v>0</v>
      </c>
      <c r="L98">
        <f>SUMIF('库存（子SKU）'!$C:$C,$A98,'库存（子SKU）'!N:N)</f>
        <v>0</v>
      </c>
      <c r="M98">
        <f>SUMIF('库存（子SKU）'!$C:$C,$A98,'库存（子SKU）'!O:O)</f>
        <v>0</v>
      </c>
      <c r="N98">
        <f>SUMIF('库存（子SKU）'!$C:$C,$A98,'库存（子SKU）'!P:P)</f>
        <v>0</v>
      </c>
      <c r="O98">
        <f>SUMIF('库存（子SKU）'!$C:$C,$A98,'库存（子SKU）'!Q:Q)</f>
        <v>0</v>
      </c>
      <c r="P98">
        <f>SUMIF('库存（子SKU）'!$C:$C,$A98,'库存（子SKU）'!R:R)</f>
        <v>0</v>
      </c>
      <c r="Q98">
        <f>SUMIF('库存（子SKU）'!$C:$C,$A98,'库存（子SKU）'!S:S)</f>
        <v>0</v>
      </c>
      <c r="R98">
        <f>SUMIF('库存（子SKU）'!$C:$C,$A98,'库存（子SKU）'!T:T)</f>
        <v>0</v>
      </c>
      <c r="S98">
        <f>SUMIF('库存（子SKU）'!$C:$C,$A98,'库存（子SKU）'!U:U)</f>
        <v>0</v>
      </c>
      <c r="T98">
        <f>SUMIF('库存（子SKU）'!$C:$C,$A98,'库存（子SKU）'!V:V)</f>
        <v>0</v>
      </c>
      <c r="U98">
        <f>SUMIF('库存（子SKU）'!$C:$C,$A98,'库存（子SKU）'!W:W)</f>
        <v>0</v>
      </c>
      <c r="V98" s="23" t="str">
        <f t="shared" si="32"/>
        <v/>
      </c>
      <c r="W98" s="23" t="str">
        <f t="shared" si="33"/>
        <v/>
      </c>
      <c r="X98" s="23" t="str">
        <f t="shared" si="34"/>
        <v/>
      </c>
      <c r="Y98" s="23" t="str">
        <f t="shared" si="35"/>
        <v/>
      </c>
      <c r="Z98">
        <f>SUMIF('库存（子SKU）'!$C:$C,$A98,'库存（子SKU）'!AB:AB)</f>
        <v>0</v>
      </c>
      <c r="AA98">
        <f>SUMIF('库存（子SKU）'!$C:$C,$A98,'库存（子SKU）'!AC:AC)</f>
        <v>0</v>
      </c>
      <c r="AB98">
        <f>SUMIF('库存（子SKU）'!$C:$C,$A98,'库存（子SKU）'!AD:AD)</f>
        <v>0</v>
      </c>
      <c r="AC98">
        <f>SUMIF('库存（子SKU）'!$C:$C,$A98,'库存（子SKU）'!AE:AE)</f>
        <v>0</v>
      </c>
      <c r="AD98" s="23" t="str">
        <f t="shared" si="20"/>
        <v/>
      </c>
      <c r="AE98" s="23" t="str">
        <f t="shared" si="21"/>
        <v/>
      </c>
      <c r="AF98" s="23" t="str">
        <f t="shared" si="22"/>
        <v/>
      </c>
      <c r="AG98" s="23" t="str">
        <f t="shared" si="23"/>
        <v/>
      </c>
      <c r="AH98">
        <f>SUMIF('库存（子SKU）'!$C:$C,$A98,'库存（子SKU）'!AJ:AJ)</f>
        <v>0</v>
      </c>
      <c r="AI98">
        <f>SUMIF('库存（子SKU）'!$C:$C,$A98,'库存（子SKU）'!AK:AK)</f>
        <v>0</v>
      </c>
      <c r="AJ98">
        <f>SUMIF('库存（子SKU）'!$C:$C,$A98,'库存（子SKU）'!AL:AL)</f>
        <v>0</v>
      </c>
      <c r="AK98">
        <f>SUMIF('库存（子SKU）'!$C:$C,$A98,'库存（子SKU）'!AM:AM)</f>
        <v>0</v>
      </c>
      <c r="AL98" s="23" t="str">
        <f t="shared" si="24"/>
        <v/>
      </c>
      <c r="AM98" s="23" t="str">
        <f t="shared" si="25"/>
        <v/>
      </c>
      <c r="AN98" s="23" t="str">
        <f t="shared" si="26"/>
        <v/>
      </c>
      <c r="AO98" s="23" t="str">
        <f t="shared" si="27"/>
        <v/>
      </c>
      <c r="AP98" s="8">
        <f t="shared" si="28"/>
        <v>0</v>
      </c>
      <c r="AQ98" s="8">
        <f t="shared" si="29"/>
        <v>0</v>
      </c>
      <c r="AR98" s="8">
        <f t="shared" si="30"/>
        <v>0</v>
      </c>
      <c r="AS98" t="str">
        <f t="shared" si="31"/>
        <v>库存为0</v>
      </c>
      <c r="AT98" s="24" t="str">
        <f>IFERROR(时间!$B$4+AS98,"上周无销量")</f>
        <v>上周无销量</v>
      </c>
    </row>
    <row r="99" spans="1:46">
      <c r="A99" t="s">
        <v>2331</v>
      </c>
      <c r="B99" s="6">
        <f>SUMIF('库存（子SKU）'!$C:$C,$A99,'库存（子SKU）'!D:D)</f>
        <v>0</v>
      </c>
      <c r="C99" s="6">
        <f>SUMIF('库存（子SKU）'!$C:$C,$A99,'库存（子SKU）'!E:E)</f>
        <v>0</v>
      </c>
      <c r="D99" s="6">
        <f>SUMIF('库存（子SKU）'!$C:$C,$A99,'库存（子SKU）'!F:F)</f>
        <v>0</v>
      </c>
      <c r="E99" s="6">
        <f>SUMIF('库存（子SKU）'!$C:$C,$A99,'库存（子SKU）'!G:G)</f>
        <v>0</v>
      </c>
      <c r="F99" s="7" t="s">
        <v>54</v>
      </c>
      <c r="G99">
        <f>SUMIF('库存（子SKU）'!$C:$C,$A99,'库存（子SKU）'!I:I)</f>
        <v>0</v>
      </c>
      <c r="H99">
        <f>SUMIF('库存（子SKU）'!$C:$C,$A99,'库存（子SKU）'!J:J)</f>
        <v>0</v>
      </c>
      <c r="I99">
        <f>SUMIF('库存（子SKU）'!$C:$C,$A99,'库存（子SKU）'!K:K)</f>
        <v>0</v>
      </c>
      <c r="J99">
        <f>SUMIF('库存（子SKU）'!$C:$C,$A99,'库存（子SKU）'!L:L)</f>
        <v>0</v>
      </c>
      <c r="K99">
        <f t="shared" si="19"/>
        <v>0</v>
      </c>
      <c r="L99">
        <f>SUMIF('库存（子SKU）'!$C:$C,$A99,'库存（子SKU）'!N:N)</f>
        <v>0</v>
      </c>
      <c r="M99">
        <f>SUMIF('库存（子SKU）'!$C:$C,$A99,'库存（子SKU）'!O:O)</f>
        <v>0</v>
      </c>
      <c r="N99">
        <f>SUMIF('库存（子SKU）'!$C:$C,$A99,'库存（子SKU）'!P:P)</f>
        <v>0</v>
      </c>
      <c r="O99">
        <f>SUMIF('库存（子SKU）'!$C:$C,$A99,'库存（子SKU）'!Q:Q)</f>
        <v>0</v>
      </c>
      <c r="P99">
        <f>SUMIF('库存（子SKU）'!$C:$C,$A99,'库存（子SKU）'!R:R)</f>
        <v>0</v>
      </c>
      <c r="Q99">
        <f>SUMIF('库存（子SKU）'!$C:$C,$A99,'库存（子SKU）'!S:S)</f>
        <v>0</v>
      </c>
      <c r="R99">
        <f>SUMIF('库存（子SKU）'!$C:$C,$A99,'库存（子SKU）'!T:T)</f>
        <v>0</v>
      </c>
      <c r="S99">
        <f>SUMIF('库存（子SKU）'!$C:$C,$A99,'库存（子SKU）'!U:U)</f>
        <v>0</v>
      </c>
      <c r="T99">
        <f>SUMIF('库存（子SKU）'!$C:$C,$A99,'库存（子SKU）'!V:V)</f>
        <v>0</v>
      </c>
      <c r="U99">
        <f>SUMIF('库存（子SKU）'!$C:$C,$A99,'库存（子SKU）'!W:W)</f>
        <v>0</v>
      </c>
      <c r="V99" s="23" t="str">
        <f t="shared" si="32"/>
        <v/>
      </c>
      <c r="W99" s="23" t="str">
        <f t="shared" si="33"/>
        <v/>
      </c>
      <c r="X99" s="23" t="str">
        <f t="shared" si="34"/>
        <v/>
      </c>
      <c r="Y99" s="23" t="str">
        <f t="shared" si="35"/>
        <v/>
      </c>
      <c r="Z99">
        <f>SUMIF('库存（子SKU）'!$C:$C,$A99,'库存（子SKU）'!AB:AB)</f>
        <v>0</v>
      </c>
      <c r="AA99">
        <f>SUMIF('库存（子SKU）'!$C:$C,$A99,'库存（子SKU）'!AC:AC)</f>
        <v>0</v>
      </c>
      <c r="AB99">
        <f>SUMIF('库存（子SKU）'!$C:$C,$A99,'库存（子SKU）'!AD:AD)</f>
        <v>0</v>
      </c>
      <c r="AC99">
        <f>SUMIF('库存（子SKU）'!$C:$C,$A99,'库存（子SKU）'!AE:AE)</f>
        <v>0</v>
      </c>
      <c r="AD99" s="23" t="str">
        <f t="shared" si="20"/>
        <v/>
      </c>
      <c r="AE99" s="23" t="str">
        <f t="shared" si="21"/>
        <v/>
      </c>
      <c r="AF99" s="23" t="str">
        <f t="shared" si="22"/>
        <v/>
      </c>
      <c r="AG99" s="23" t="str">
        <f t="shared" si="23"/>
        <v/>
      </c>
      <c r="AH99">
        <f>SUMIF('库存（子SKU）'!$C:$C,$A99,'库存（子SKU）'!AJ:AJ)</f>
        <v>0</v>
      </c>
      <c r="AI99">
        <f>SUMIF('库存（子SKU）'!$C:$C,$A99,'库存（子SKU）'!AK:AK)</f>
        <v>0</v>
      </c>
      <c r="AJ99">
        <f>SUMIF('库存（子SKU）'!$C:$C,$A99,'库存（子SKU）'!AL:AL)</f>
        <v>0</v>
      </c>
      <c r="AK99">
        <f>SUMIF('库存（子SKU）'!$C:$C,$A99,'库存（子SKU）'!AM:AM)</f>
        <v>0</v>
      </c>
      <c r="AL99" s="23" t="str">
        <f t="shared" si="24"/>
        <v/>
      </c>
      <c r="AM99" s="23" t="str">
        <f t="shared" si="25"/>
        <v/>
      </c>
      <c r="AN99" s="23" t="str">
        <f t="shared" si="26"/>
        <v/>
      </c>
      <c r="AO99" s="23" t="str">
        <f t="shared" si="27"/>
        <v/>
      </c>
      <c r="AP99" s="8">
        <f t="shared" si="28"/>
        <v>0</v>
      </c>
      <c r="AQ99" s="8">
        <f t="shared" si="29"/>
        <v>0</v>
      </c>
      <c r="AR99" s="8">
        <f t="shared" si="30"/>
        <v>0</v>
      </c>
      <c r="AS99" t="str">
        <f t="shared" si="31"/>
        <v>库存为0</v>
      </c>
      <c r="AT99" s="24" t="str">
        <f>IFERROR(时间!$B$4+AS99,"上周无销量")</f>
        <v>上周无销量</v>
      </c>
    </row>
    <row r="100" spans="1:46">
      <c r="A100" t="s">
        <v>2350</v>
      </c>
      <c r="B100" s="6">
        <f>SUMIF('库存（子SKU）'!$C:$C,$A100,'库存（子SKU）'!D:D)</f>
        <v>0</v>
      </c>
      <c r="C100" s="6">
        <f>SUMIF('库存（子SKU）'!$C:$C,$A100,'库存（子SKU）'!E:E)</f>
        <v>0</v>
      </c>
      <c r="D100" s="6">
        <f>SUMIF('库存（子SKU）'!$C:$C,$A100,'库存（子SKU）'!F:F)</f>
        <v>0</v>
      </c>
      <c r="E100" s="6">
        <f>SUMIF('库存（子SKU）'!$C:$C,$A100,'库存（子SKU）'!G:G)</f>
        <v>0</v>
      </c>
      <c r="F100" s="7" t="s">
        <v>54</v>
      </c>
      <c r="G100">
        <f>SUMIF('库存（子SKU）'!$C:$C,$A100,'库存（子SKU）'!I:I)</f>
        <v>0</v>
      </c>
      <c r="H100">
        <f>SUMIF('库存（子SKU）'!$C:$C,$A100,'库存（子SKU）'!J:J)</f>
        <v>0</v>
      </c>
      <c r="I100">
        <f>SUMIF('库存（子SKU）'!$C:$C,$A100,'库存（子SKU）'!K:K)</f>
        <v>0</v>
      </c>
      <c r="J100">
        <f>SUMIF('库存（子SKU）'!$C:$C,$A100,'库存（子SKU）'!L:L)</f>
        <v>0</v>
      </c>
      <c r="K100">
        <f t="shared" si="19"/>
        <v>0</v>
      </c>
      <c r="L100">
        <f>SUMIF('库存（子SKU）'!$C:$C,$A100,'库存（子SKU）'!N:N)</f>
        <v>0</v>
      </c>
      <c r="M100">
        <f>SUMIF('库存（子SKU）'!$C:$C,$A100,'库存（子SKU）'!O:O)</f>
        <v>0</v>
      </c>
      <c r="N100">
        <f>SUMIF('库存（子SKU）'!$C:$C,$A100,'库存（子SKU）'!P:P)</f>
        <v>0</v>
      </c>
      <c r="O100">
        <f>SUMIF('库存（子SKU）'!$C:$C,$A100,'库存（子SKU）'!Q:Q)</f>
        <v>0</v>
      </c>
      <c r="P100">
        <f>SUMIF('库存（子SKU）'!$C:$C,$A100,'库存（子SKU）'!R:R)</f>
        <v>0</v>
      </c>
      <c r="Q100">
        <f>SUMIF('库存（子SKU）'!$C:$C,$A100,'库存（子SKU）'!S:S)</f>
        <v>0</v>
      </c>
      <c r="R100">
        <f>SUMIF('库存（子SKU）'!$C:$C,$A100,'库存（子SKU）'!T:T)</f>
        <v>0</v>
      </c>
      <c r="S100">
        <f>SUMIF('库存（子SKU）'!$C:$C,$A100,'库存（子SKU）'!U:U)</f>
        <v>0</v>
      </c>
      <c r="T100">
        <f>SUMIF('库存（子SKU）'!$C:$C,$A100,'库存（子SKU）'!V:V)</f>
        <v>0</v>
      </c>
      <c r="U100">
        <f>SUMIF('库存（子SKU）'!$C:$C,$A100,'库存（子SKU）'!W:W)</f>
        <v>0</v>
      </c>
      <c r="V100" s="23" t="str">
        <f t="shared" si="32"/>
        <v/>
      </c>
      <c r="W100" s="23" t="str">
        <f t="shared" si="33"/>
        <v/>
      </c>
      <c r="X100" s="23" t="str">
        <f t="shared" si="34"/>
        <v/>
      </c>
      <c r="Y100" s="23" t="str">
        <f t="shared" si="35"/>
        <v/>
      </c>
      <c r="Z100">
        <f>SUMIF('库存（子SKU）'!$C:$C,$A100,'库存（子SKU）'!AB:AB)</f>
        <v>0</v>
      </c>
      <c r="AA100">
        <f>SUMIF('库存（子SKU）'!$C:$C,$A100,'库存（子SKU）'!AC:AC)</f>
        <v>0</v>
      </c>
      <c r="AB100">
        <f>SUMIF('库存（子SKU）'!$C:$C,$A100,'库存（子SKU）'!AD:AD)</f>
        <v>0</v>
      </c>
      <c r="AC100">
        <f>SUMIF('库存（子SKU）'!$C:$C,$A100,'库存（子SKU）'!AE:AE)</f>
        <v>0</v>
      </c>
      <c r="AD100" s="23" t="str">
        <f t="shared" si="20"/>
        <v/>
      </c>
      <c r="AE100" s="23" t="str">
        <f t="shared" si="21"/>
        <v/>
      </c>
      <c r="AF100" s="23" t="str">
        <f t="shared" si="22"/>
        <v/>
      </c>
      <c r="AG100" s="23" t="str">
        <f t="shared" si="23"/>
        <v/>
      </c>
      <c r="AH100">
        <f>SUMIF('库存（子SKU）'!$C:$C,$A100,'库存（子SKU）'!AJ:AJ)</f>
        <v>0</v>
      </c>
      <c r="AI100">
        <f>SUMIF('库存（子SKU）'!$C:$C,$A100,'库存（子SKU）'!AK:AK)</f>
        <v>0</v>
      </c>
      <c r="AJ100">
        <f>SUMIF('库存（子SKU）'!$C:$C,$A100,'库存（子SKU）'!AL:AL)</f>
        <v>0</v>
      </c>
      <c r="AK100">
        <f>SUMIF('库存（子SKU）'!$C:$C,$A100,'库存（子SKU）'!AM:AM)</f>
        <v>0</v>
      </c>
      <c r="AL100" s="23" t="str">
        <f t="shared" si="24"/>
        <v/>
      </c>
      <c r="AM100" s="23" t="str">
        <f t="shared" si="25"/>
        <v/>
      </c>
      <c r="AN100" s="23" t="str">
        <f t="shared" si="26"/>
        <v/>
      </c>
      <c r="AO100" s="23" t="str">
        <f t="shared" si="27"/>
        <v/>
      </c>
      <c r="AP100" s="8">
        <f t="shared" si="28"/>
        <v>0</v>
      </c>
      <c r="AQ100" s="8">
        <f t="shared" si="29"/>
        <v>0</v>
      </c>
      <c r="AR100" s="8">
        <f t="shared" si="30"/>
        <v>0</v>
      </c>
      <c r="AS100" t="str">
        <f t="shared" si="31"/>
        <v>库存为0</v>
      </c>
      <c r="AT100" s="24" t="str">
        <f>IFERROR(时间!$B$4+AS100,"上周无销量")</f>
        <v>上周无销量</v>
      </c>
    </row>
    <row r="101" spans="1:46">
      <c r="A101" t="s">
        <v>2365</v>
      </c>
      <c r="B101" s="6">
        <f>SUMIF('库存（子SKU）'!$C:$C,$A101,'库存（子SKU）'!D:D)</f>
        <v>0</v>
      </c>
      <c r="C101" s="6">
        <f>SUMIF('库存（子SKU）'!$C:$C,$A101,'库存（子SKU）'!E:E)</f>
        <v>0</v>
      </c>
      <c r="D101" s="6">
        <f>SUMIF('库存（子SKU）'!$C:$C,$A101,'库存（子SKU）'!F:F)</f>
        <v>0</v>
      </c>
      <c r="E101" s="6">
        <f>SUMIF('库存（子SKU）'!$C:$C,$A101,'库存（子SKU）'!G:G)</f>
        <v>0</v>
      </c>
      <c r="F101" s="7" t="s">
        <v>54</v>
      </c>
      <c r="G101">
        <f>SUMIF('库存（子SKU）'!$C:$C,$A101,'库存（子SKU）'!I:I)</f>
        <v>0</v>
      </c>
      <c r="H101">
        <f>SUMIF('库存（子SKU）'!$C:$C,$A101,'库存（子SKU）'!J:J)</f>
        <v>0</v>
      </c>
      <c r="I101">
        <f>SUMIF('库存（子SKU）'!$C:$C,$A101,'库存（子SKU）'!K:K)</f>
        <v>0</v>
      </c>
      <c r="J101">
        <f>SUMIF('库存（子SKU）'!$C:$C,$A101,'库存（子SKU）'!L:L)</f>
        <v>0</v>
      </c>
      <c r="K101">
        <f t="shared" si="19"/>
        <v>0</v>
      </c>
      <c r="L101">
        <f>SUMIF('库存（子SKU）'!$C:$C,$A101,'库存（子SKU）'!N:N)</f>
        <v>0</v>
      </c>
      <c r="M101">
        <f>SUMIF('库存（子SKU）'!$C:$C,$A101,'库存（子SKU）'!O:O)</f>
        <v>0</v>
      </c>
      <c r="N101">
        <f>SUMIF('库存（子SKU）'!$C:$C,$A101,'库存（子SKU）'!P:P)</f>
        <v>0</v>
      </c>
      <c r="O101">
        <f>SUMIF('库存（子SKU）'!$C:$C,$A101,'库存（子SKU）'!Q:Q)</f>
        <v>0</v>
      </c>
      <c r="P101">
        <f>SUMIF('库存（子SKU）'!$C:$C,$A101,'库存（子SKU）'!R:R)</f>
        <v>0</v>
      </c>
      <c r="Q101">
        <f>SUMIF('库存（子SKU）'!$C:$C,$A101,'库存（子SKU）'!S:S)</f>
        <v>0</v>
      </c>
      <c r="R101">
        <f>SUMIF('库存（子SKU）'!$C:$C,$A101,'库存（子SKU）'!T:T)</f>
        <v>0</v>
      </c>
      <c r="S101">
        <f>SUMIF('库存（子SKU）'!$C:$C,$A101,'库存（子SKU）'!U:U)</f>
        <v>0</v>
      </c>
      <c r="T101">
        <f>SUMIF('库存（子SKU）'!$C:$C,$A101,'库存（子SKU）'!V:V)</f>
        <v>0</v>
      </c>
      <c r="U101">
        <f>SUMIF('库存（子SKU）'!$C:$C,$A101,'库存（子SKU）'!W:W)</f>
        <v>0</v>
      </c>
      <c r="V101" s="23" t="str">
        <f t="shared" si="32"/>
        <v/>
      </c>
      <c r="W101" s="23" t="str">
        <f t="shared" si="33"/>
        <v/>
      </c>
      <c r="X101" s="23" t="str">
        <f t="shared" si="34"/>
        <v/>
      </c>
      <c r="Y101" s="23" t="str">
        <f t="shared" si="35"/>
        <v/>
      </c>
      <c r="Z101">
        <f>SUMIF('库存（子SKU）'!$C:$C,$A101,'库存（子SKU）'!AB:AB)</f>
        <v>0</v>
      </c>
      <c r="AA101">
        <f>SUMIF('库存（子SKU）'!$C:$C,$A101,'库存（子SKU）'!AC:AC)</f>
        <v>0</v>
      </c>
      <c r="AB101">
        <f>SUMIF('库存（子SKU）'!$C:$C,$A101,'库存（子SKU）'!AD:AD)</f>
        <v>0</v>
      </c>
      <c r="AC101">
        <f>SUMIF('库存（子SKU）'!$C:$C,$A101,'库存（子SKU）'!AE:AE)</f>
        <v>0</v>
      </c>
      <c r="AD101" s="23" t="str">
        <f t="shared" si="20"/>
        <v/>
      </c>
      <c r="AE101" s="23" t="str">
        <f t="shared" si="21"/>
        <v/>
      </c>
      <c r="AF101" s="23" t="str">
        <f t="shared" si="22"/>
        <v/>
      </c>
      <c r="AG101" s="23" t="str">
        <f t="shared" si="23"/>
        <v/>
      </c>
      <c r="AH101">
        <f>SUMIF('库存（子SKU）'!$C:$C,$A101,'库存（子SKU）'!AJ:AJ)</f>
        <v>0</v>
      </c>
      <c r="AI101">
        <f>SUMIF('库存（子SKU）'!$C:$C,$A101,'库存（子SKU）'!AK:AK)</f>
        <v>0</v>
      </c>
      <c r="AJ101">
        <f>SUMIF('库存（子SKU）'!$C:$C,$A101,'库存（子SKU）'!AL:AL)</f>
        <v>0</v>
      </c>
      <c r="AK101">
        <f>SUMIF('库存（子SKU）'!$C:$C,$A101,'库存（子SKU）'!AM:AM)</f>
        <v>0</v>
      </c>
      <c r="AL101" s="23" t="str">
        <f t="shared" si="24"/>
        <v/>
      </c>
      <c r="AM101" s="23" t="str">
        <f t="shared" si="25"/>
        <v/>
      </c>
      <c r="AN101" s="23" t="str">
        <f t="shared" si="26"/>
        <v/>
      </c>
      <c r="AO101" s="23" t="str">
        <f t="shared" si="27"/>
        <v/>
      </c>
      <c r="AP101" s="8">
        <f t="shared" si="28"/>
        <v>0</v>
      </c>
      <c r="AQ101" s="8">
        <f t="shared" si="29"/>
        <v>0</v>
      </c>
      <c r="AR101" s="8">
        <f t="shared" si="30"/>
        <v>0</v>
      </c>
      <c r="AS101" t="str">
        <f t="shared" si="31"/>
        <v>库存为0</v>
      </c>
      <c r="AT101" s="24" t="str">
        <f>IFERROR(时间!$B$4+AS101,"上周无销量")</f>
        <v>上周无销量</v>
      </c>
    </row>
    <row r="102" spans="1:46">
      <c r="A102" t="s">
        <v>2372</v>
      </c>
      <c r="B102" s="6">
        <f>SUMIF('库存（子SKU）'!$C:$C,$A102,'库存（子SKU）'!D:D)</f>
        <v>0</v>
      </c>
      <c r="C102" s="6">
        <f>SUMIF('库存（子SKU）'!$C:$C,$A102,'库存（子SKU）'!E:E)</f>
        <v>0</v>
      </c>
      <c r="D102" s="6">
        <f>SUMIF('库存（子SKU）'!$C:$C,$A102,'库存（子SKU）'!F:F)</f>
        <v>0</v>
      </c>
      <c r="E102" s="6">
        <f>SUMIF('库存（子SKU）'!$C:$C,$A102,'库存（子SKU）'!G:G)</f>
        <v>0</v>
      </c>
      <c r="F102" s="7" t="s">
        <v>54</v>
      </c>
      <c r="G102">
        <f>SUMIF('库存（子SKU）'!$C:$C,$A102,'库存（子SKU）'!I:I)</f>
        <v>0</v>
      </c>
      <c r="H102">
        <f>SUMIF('库存（子SKU）'!$C:$C,$A102,'库存（子SKU）'!J:J)</f>
        <v>0</v>
      </c>
      <c r="I102">
        <f>SUMIF('库存（子SKU）'!$C:$C,$A102,'库存（子SKU）'!K:K)</f>
        <v>0</v>
      </c>
      <c r="J102">
        <f>SUMIF('库存（子SKU）'!$C:$C,$A102,'库存（子SKU）'!L:L)</f>
        <v>0</v>
      </c>
      <c r="K102">
        <f t="shared" si="19"/>
        <v>0</v>
      </c>
      <c r="L102">
        <f>SUMIF('库存（子SKU）'!$C:$C,$A102,'库存（子SKU）'!N:N)</f>
        <v>0</v>
      </c>
      <c r="M102">
        <f>SUMIF('库存（子SKU）'!$C:$C,$A102,'库存（子SKU）'!O:O)</f>
        <v>0</v>
      </c>
      <c r="N102">
        <f>SUMIF('库存（子SKU）'!$C:$C,$A102,'库存（子SKU）'!P:P)</f>
        <v>0</v>
      </c>
      <c r="O102">
        <f>SUMIF('库存（子SKU）'!$C:$C,$A102,'库存（子SKU）'!Q:Q)</f>
        <v>0</v>
      </c>
      <c r="P102">
        <f>SUMIF('库存（子SKU）'!$C:$C,$A102,'库存（子SKU）'!R:R)</f>
        <v>0</v>
      </c>
      <c r="Q102">
        <f>SUMIF('库存（子SKU）'!$C:$C,$A102,'库存（子SKU）'!S:S)</f>
        <v>0</v>
      </c>
      <c r="R102">
        <f>SUMIF('库存（子SKU）'!$C:$C,$A102,'库存（子SKU）'!T:T)</f>
        <v>0</v>
      </c>
      <c r="S102">
        <f>SUMIF('库存（子SKU）'!$C:$C,$A102,'库存（子SKU）'!U:U)</f>
        <v>0</v>
      </c>
      <c r="T102">
        <f>SUMIF('库存（子SKU）'!$C:$C,$A102,'库存（子SKU）'!V:V)</f>
        <v>0</v>
      </c>
      <c r="U102">
        <f>SUMIF('库存（子SKU）'!$C:$C,$A102,'库存（子SKU）'!W:W)</f>
        <v>0</v>
      </c>
      <c r="V102" s="23" t="str">
        <f t="shared" si="32"/>
        <v/>
      </c>
      <c r="W102" s="23" t="str">
        <f t="shared" si="33"/>
        <v/>
      </c>
      <c r="X102" s="23" t="str">
        <f t="shared" si="34"/>
        <v/>
      </c>
      <c r="Y102" s="23" t="str">
        <f t="shared" si="35"/>
        <v/>
      </c>
      <c r="Z102">
        <f>SUMIF('库存（子SKU）'!$C:$C,$A102,'库存（子SKU）'!AB:AB)</f>
        <v>0</v>
      </c>
      <c r="AA102">
        <f>SUMIF('库存（子SKU）'!$C:$C,$A102,'库存（子SKU）'!AC:AC)</f>
        <v>0</v>
      </c>
      <c r="AB102">
        <f>SUMIF('库存（子SKU）'!$C:$C,$A102,'库存（子SKU）'!AD:AD)</f>
        <v>0</v>
      </c>
      <c r="AC102">
        <f>SUMIF('库存（子SKU）'!$C:$C,$A102,'库存（子SKU）'!AE:AE)</f>
        <v>0</v>
      </c>
      <c r="AD102" s="23" t="str">
        <f t="shared" si="20"/>
        <v/>
      </c>
      <c r="AE102" s="23" t="str">
        <f t="shared" si="21"/>
        <v/>
      </c>
      <c r="AF102" s="23" t="str">
        <f t="shared" si="22"/>
        <v/>
      </c>
      <c r="AG102" s="23" t="str">
        <f t="shared" si="23"/>
        <v/>
      </c>
      <c r="AH102">
        <f>SUMIF('库存（子SKU）'!$C:$C,$A102,'库存（子SKU）'!AJ:AJ)</f>
        <v>0</v>
      </c>
      <c r="AI102">
        <f>SUMIF('库存（子SKU）'!$C:$C,$A102,'库存（子SKU）'!AK:AK)</f>
        <v>0</v>
      </c>
      <c r="AJ102">
        <f>SUMIF('库存（子SKU）'!$C:$C,$A102,'库存（子SKU）'!AL:AL)</f>
        <v>0</v>
      </c>
      <c r="AK102">
        <f>SUMIF('库存（子SKU）'!$C:$C,$A102,'库存（子SKU）'!AM:AM)</f>
        <v>0</v>
      </c>
      <c r="AL102" s="23" t="str">
        <f t="shared" si="24"/>
        <v/>
      </c>
      <c r="AM102" s="23" t="str">
        <f t="shared" si="25"/>
        <v/>
      </c>
      <c r="AN102" s="23" t="str">
        <f t="shared" si="26"/>
        <v/>
      </c>
      <c r="AO102" s="23" t="str">
        <f t="shared" si="27"/>
        <v/>
      </c>
      <c r="AP102" s="8">
        <f t="shared" si="28"/>
        <v>0</v>
      </c>
      <c r="AQ102" s="8">
        <f t="shared" si="29"/>
        <v>0</v>
      </c>
      <c r="AR102" s="8">
        <f t="shared" si="30"/>
        <v>0</v>
      </c>
      <c r="AS102" t="str">
        <f t="shared" si="31"/>
        <v>库存为0</v>
      </c>
      <c r="AT102" s="24" t="str">
        <f>IFERROR(时间!$B$4+AS102,"上周无销量")</f>
        <v>上周无销量</v>
      </c>
    </row>
    <row r="103" spans="1:46">
      <c r="A103" t="s">
        <v>2379</v>
      </c>
      <c r="B103" s="6">
        <f>SUMIF('库存（子SKU）'!$C:$C,$A103,'库存（子SKU）'!D:D)</f>
        <v>0</v>
      </c>
      <c r="C103" s="6">
        <f>SUMIF('库存（子SKU）'!$C:$C,$A103,'库存（子SKU）'!E:E)</f>
        <v>0</v>
      </c>
      <c r="D103" s="6">
        <f>SUMIF('库存（子SKU）'!$C:$C,$A103,'库存（子SKU）'!F:F)</f>
        <v>0</v>
      </c>
      <c r="E103" s="6">
        <f>SUMIF('库存（子SKU）'!$C:$C,$A103,'库存（子SKU）'!G:G)</f>
        <v>0</v>
      </c>
      <c r="F103" s="7" t="s">
        <v>54</v>
      </c>
      <c r="G103">
        <f>SUMIF('库存（子SKU）'!$C:$C,$A103,'库存（子SKU）'!I:I)</f>
        <v>0</v>
      </c>
      <c r="H103">
        <f>SUMIF('库存（子SKU）'!$C:$C,$A103,'库存（子SKU）'!J:J)</f>
        <v>0</v>
      </c>
      <c r="I103">
        <f>SUMIF('库存（子SKU）'!$C:$C,$A103,'库存（子SKU）'!K:K)</f>
        <v>0</v>
      </c>
      <c r="J103">
        <f>SUMIF('库存（子SKU）'!$C:$C,$A103,'库存（子SKU）'!L:L)</f>
        <v>0</v>
      </c>
      <c r="K103">
        <f t="shared" si="19"/>
        <v>0</v>
      </c>
      <c r="L103">
        <f>SUMIF('库存（子SKU）'!$C:$C,$A103,'库存（子SKU）'!N:N)</f>
        <v>0</v>
      </c>
      <c r="M103">
        <f>SUMIF('库存（子SKU）'!$C:$C,$A103,'库存（子SKU）'!O:O)</f>
        <v>0</v>
      </c>
      <c r="N103">
        <f>SUMIF('库存（子SKU）'!$C:$C,$A103,'库存（子SKU）'!P:P)</f>
        <v>0</v>
      </c>
      <c r="O103">
        <f>SUMIF('库存（子SKU）'!$C:$C,$A103,'库存（子SKU）'!Q:Q)</f>
        <v>0</v>
      </c>
      <c r="P103">
        <f>SUMIF('库存（子SKU）'!$C:$C,$A103,'库存（子SKU）'!R:R)</f>
        <v>0</v>
      </c>
      <c r="Q103">
        <f>SUMIF('库存（子SKU）'!$C:$C,$A103,'库存（子SKU）'!S:S)</f>
        <v>0</v>
      </c>
      <c r="R103">
        <f>SUMIF('库存（子SKU）'!$C:$C,$A103,'库存（子SKU）'!T:T)</f>
        <v>0</v>
      </c>
      <c r="S103">
        <f>SUMIF('库存（子SKU）'!$C:$C,$A103,'库存（子SKU）'!U:U)</f>
        <v>0</v>
      </c>
      <c r="T103">
        <f>SUMIF('库存（子SKU）'!$C:$C,$A103,'库存（子SKU）'!V:V)</f>
        <v>0</v>
      </c>
      <c r="U103">
        <f>SUMIF('库存（子SKU）'!$C:$C,$A103,'库存（子SKU）'!W:W)</f>
        <v>0</v>
      </c>
      <c r="V103" s="23" t="str">
        <f t="shared" si="32"/>
        <v/>
      </c>
      <c r="W103" s="23" t="str">
        <f t="shared" si="33"/>
        <v/>
      </c>
      <c r="X103" s="23" t="str">
        <f t="shared" si="34"/>
        <v/>
      </c>
      <c r="Y103" s="23" t="str">
        <f t="shared" si="35"/>
        <v/>
      </c>
      <c r="Z103">
        <f>SUMIF('库存（子SKU）'!$C:$C,$A103,'库存（子SKU）'!AB:AB)</f>
        <v>0</v>
      </c>
      <c r="AA103">
        <f>SUMIF('库存（子SKU）'!$C:$C,$A103,'库存（子SKU）'!AC:AC)</f>
        <v>0</v>
      </c>
      <c r="AB103">
        <f>SUMIF('库存（子SKU）'!$C:$C,$A103,'库存（子SKU）'!AD:AD)</f>
        <v>0</v>
      </c>
      <c r="AC103">
        <f>SUMIF('库存（子SKU）'!$C:$C,$A103,'库存（子SKU）'!AE:AE)</f>
        <v>0</v>
      </c>
      <c r="AD103" s="23" t="str">
        <f t="shared" si="20"/>
        <v/>
      </c>
      <c r="AE103" s="23" t="str">
        <f t="shared" si="21"/>
        <v/>
      </c>
      <c r="AF103" s="23" t="str">
        <f t="shared" si="22"/>
        <v/>
      </c>
      <c r="AG103" s="23" t="str">
        <f t="shared" si="23"/>
        <v/>
      </c>
      <c r="AH103">
        <f>SUMIF('库存（子SKU）'!$C:$C,$A103,'库存（子SKU）'!AJ:AJ)</f>
        <v>0</v>
      </c>
      <c r="AI103">
        <f>SUMIF('库存（子SKU）'!$C:$C,$A103,'库存（子SKU）'!AK:AK)</f>
        <v>0</v>
      </c>
      <c r="AJ103">
        <f>SUMIF('库存（子SKU）'!$C:$C,$A103,'库存（子SKU）'!AL:AL)</f>
        <v>0</v>
      </c>
      <c r="AK103">
        <f>SUMIF('库存（子SKU）'!$C:$C,$A103,'库存（子SKU）'!AM:AM)</f>
        <v>0</v>
      </c>
      <c r="AL103" s="23" t="str">
        <f t="shared" si="24"/>
        <v/>
      </c>
      <c r="AM103" s="23" t="str">
        <f t="shared" si="25"/>
        <v/>
      </c>
      <c r="AN103" s="23" t="str">
        <f t="shared" si="26"/>
        <v/>
      </c>
      <c r="AO103" s="23" t="str">
        <f t="shared" si="27"/>
        <v/>
      </c>
      <c r="AP103" s="8">
        <f t="shared" si="28"/>
        <v>0</v>
      </c>
      <c r="AQ103" s="8">
        <f t="shared" si="29"/>
        <v>0</v>
      </c>
      <c r="AR103" s="8">
        <f t="shared" si="30"/>
        <v>0</v>
      </c>
      <c r="AS103" t="str">
        <f t="shared" si="31"/>
        <v>库存为0</v>
      </c>
      <c r="AT103" s="24" t="str">
        <f>IFERROR(时间!$B$4+AS103,"上周无销量")</f>
        <v>上周无销量</v>
      </c>
    </row>
    <row r="104" spans="1:46">
      <c r="A104" t="s">
        <v>2390</v>
      </c>
      <c r="B104" s="6">
        <f>SUMIF('库存（子SKU）'!$C:$C,$A104,'库存（子SKU）'!D:D)</f>
        <v>0</v>
      </c>
      <c r="C104" s="6">
        <f>SUMIF('库存（子SKU）'!$C:$C,$A104,'库存（子SKU）'!E:E)</f>
        <v>0</v>
      </c>
      <c r="D104" s="6">
        <f>SUMIF('库存（子SKU）'!$C:$C,$A104,'库存（子SKU）'!F:F)</f>
        <v>0</v>
      </c>
      <c r="E104" s="6">
        <f>SUMIF('库存（子SKU）'!$C:$C,$A104,'库存（子SKU）'!G:G)</f>
        <v>0</v>
      </c>
      <c r="F104" s="7" t="s">
        <v>54</v>
      </c>
      <c r="G104">
        <f>SUMIF('库存（子SKU）'!$C:$C,$A104,'库存（子SKU）'!I:I)</f>
        <v>0</v>
      </c>
      <c r="H104">
        <f>SUMIF('库存（子SKU）'!$C:$C,$A104,'库存（子SKU）'!J:J)</f>
        <v>0</v>
      </c>
      <c r="I104">
        <f>SUMIF('库存（子SKU）'!$C:$C,$A104,'库存（子SKU）'!K:K)</f>
        <v>0</v>
      </c>
      <c r="J104">
        <f>SUMIF('库存（子SKU）'!$C:$C,$A104,'库存（子SKU）'!L:L)</f>
        <v>0</v>
      </c>
      <c r="K104">
        <f t="shared" si="19"/>
        <v>0</v>
      </c>
      <c r="L104">
        <f>SUMIF('库存（子SKU）'!$C:$C,$A104,'库存（子SKU）'!N:N)</f>
        <v>0</v>
      </c>
      <c r="M104">
        <f>SUMIF('库存（子SKU）'!$C:$C,$A104,'库存（子SKU）'!O:O)</f>
        <v>0</v>
      </c>
      <c r="N104">
        <f>SUMIF('库存（子SKU）'!$C:$C,$A104,'库存（子SKU）'!P:P)</f>
        <v>0</v>
      </c>
      <c r="O104">
        <f>SUMIF('库存（子SKU）'!$C:$C,$A104,'库存（子SKU）'!Q:Q)</f>
        <v>0</v>
      </c>
      <c r="P104">
        <f>SUMIF('库存（子SKU）'!$C:$C,$A104,'库存（子SKU）'!R:R)</f>
        <v>0</v>
      </c>
      <c r="Q104">
        <f>SUMIF('库存（子SKU）'!$C:$C,$A104,'库存（子SKU）'!S:S)</f>
        <v>0</v>
      </c>
      <c r="R104">
        <f>SUMIF('库存（子SKU）'!$C:$C,$A104,'库存（子SKU）'!T:T)</f>
        <v>0</v>
      </c>
      <c r="S104">
        <f>SUMIF('库存（子SKU）'!$C:$C,$A104,'库存（子SKU）'!U:U)</f>
        <v>0</v>
      </c>
      <c r="T104">
        <f>SUMIF('库存（子SKU）'!$C:$C,$A104,'库存（子SKU）'!V:V)</f>
        <v>0</v>
      </c>
      <c r="U104">
        <f>SUMIF('库存（子SKU）'!$C:$C,$A104,'库存（子SKU）'!W:W)</f>
        <v>0</v>
      </c>
      <c r="V104" s="23" t="str">
        <f t="shared" si="32"/>
        <v/>
      </c>
      <c r="W104" s="23" t="str">
        <f t="shared" si="33"/>
        <v/>
      </c>
      <c r="X104" s="23" t="str">
        <f t="shared" si="34"/>
        <v/>
      </c>
      <c r="Y104" s="23" t="str">
        <f t="shared" si="35"/>
        <v/>
      </c>
      <c r="Z104">
        <f>SUMIF('库存（子SKU）'!$C:$C,$A104,'库存（子SKU）'!AB:AB)</f>
        <v>0</v>
      </c>
      <c r="AA104">
        <f>SUMIF('库存（子SKU）'!$C:$C,$A104,'库存（子SKU）'!AC:AC)</f>
        <v>0</v>
      </c>
      <c r="AB104">
        <f>SUMIF('库存（子SKU）'!$C:$C,$A104,'库存（子SKU）'!AD:AD)</f>
        <v>0</v>
      </c>
      <c r="AC104">
        <f>SUMIF('库存（子SKU）'!$C:$C,$A104,'库存（子SKU）'!AE:AE)</f>
        <v>0</v>
      </c>
      <c r="AD104" s="23" t="str">
        <f t="shared" si="20"/>
        <v/>
      </c>
      <c r="AE104" s="23" t="str">
        <f t="shared" si="21"/>
        <v/>
      </c>
      <c r="AF104" s="23" t="str">
        <f t="shared" si="22"/>
        <v/>
      </c>
      <c r="AG104" s="23" t="str">
        <f t="shared" si="23"/>
        <v/>
      </c>
      <c r="AH104">
        <f>SUMIF('库存（子SKU）'!$C:$C,$A104,'库存（子SKU）'!AJ:AJ)</f>
        <v>0</v>
      </c>
      <c r="AI104">
        <f>SUMIF('库存（子SKU）'!$C:$C,$A104,'库存（子SKU）'!AK:AK)</f>
        <v>0</v>
      </c>
      <c r="AJ104">
        <f>SUMIF('库存（子SKU）'!$C:$C,$A104,'库存（子SKU）'!AL:AL)</f>
        <v>0</v>
      </c>
      <c r="AK104">
        <f>SUMIF('库存（子SKU）'!$C:$C,$A104,'库存（子SKU）'!AM:AM)</f>
        <v>0</v>
      </c>
      <c r="AL104" s="23" t="str">
        <f t="shared" si="24"/>
        <v/>
      </c>
      <c r="AM104" s="23" t="str">
        <f t="shared" si="25"/>
        <v/>
      </c>
      <c r="AN104" s="23" t="str">
        <f t="shared" si="26"/>
        <v/>
      </c>
      <c r="AO104" s="23" t="str">
        <f t="shared" si="27"/>
        <v/>
      </c>
      <c r="AP104" s="8">
        <f t="shared" si="28"/>
        <v>0</v>
      </c>
      <c r="AQ104" s="8">
        <f t="shared" si="29"/>
        <v>0</v>
      </c>
      <c r="AR104" s="8">
        <f t="shared" si="30"/>
        <v>0</v>
      </c>
      <c r="AS104" t="str">
        <f t="shared" si="31"/>
        <v>库存为0</v>
      </c>
      <c r="AT104" s="24" t="str">
        <f>IFERROR(时间!$B$4+AS104,"上周无销量")</f>
        <v>上周无销量</v>
      </c>
    </row>
    <row r="105" spans="1:46">
      <c r="A105" t="s">
        <v>2397</v>
      </c>
      <c r="B105" s="6">
        <f>SUMIF('库存（子SKU）'!$C:$C,$A105,'库存（子SKU）'!D:D)</f>
        <v>0</v>
      </c>
      <c r="C105" s="6">
        <f>SUMIF('库存（子SKU）'!$C:$C,$A105,'库存（子SKU）'!E:E)</f>
        <v>0</v>
      </c>
      <c r="D105" s="6">
        <f>SUMIF('库存（子SKU）'!$C:$C,$A105,'库存（子SKU）'!F:F)</f>
        <v>0</v>
      </c>
      <c r="E105" s="6">
        <f>SUMIF('库存（子SKU）'!$C:$C,$A105,'库存（子SKU）'!G:G)</f>
        <v>0</v>
      </c>
      <c r="F105" s="7" t="s">
        <v>54</v>
      </c>
      <c r="G105">
        <f>SUMIF('库存（子SKU）'!$C:$C,$A105,'库存（子SKU）'!I:I)</f>
        <v>0</v>
      </c>
      <c r="H105">
        <f>SUMIF('库存（子SKU）'!$C:$C,$A105,'库存（子SKU）'!J:J)</f>
        <v>0</v>
      </c>
      <c r="I105">
        <f>SUMIF('库存（子SKU）'!$C:$C,$A105,'库存（子SKU）'!K:K)</f>
        <v>0</v>
      </c>
      <c r="J105">
        <f>SUMIF('库存（子SKU）'!$C:$C,$A105,'库存（子SKU）'!L:L)</f>
        <v>0</v>
      </c>
      <c r="K105">
        <f t="shared" si="19"/>
        <v>0</v>
      </c>
      <c r="L105">
        <f>SUMIF('库存（子SKU）'!$C:$C,$A105,'库存（子SKU）'!N:N)</f>
        <v>0</v>
      </c>
      <c r="M105">
        <f>SUMIF('库存（子SKU）'!$C:$C,$A105,'库存（子SKU）'!O:O)</f>
        <v>0</v>
      </c>
      <c r="N105">
        <f>SUMIF('库存（子SKU）'!$C:$C,$A105,'库存（子SKU）'!P:P)</f>
        <v>0</v>
      </c>
      <c r="O105">
        <f>SUMIF('库存（子SKU）'!$C:$C,$A105,'库存（子SKU）'!Q:Q)</f>
        <v>0</v>
      </c>
      <c r="P105">
        <f>SUMIF('库存（子SKU）'!$C:$C,$A105,'库存（子SKU）'!R:R)</f>
        <v>0</v>
      </c>
      <c r="Q105">
        <f>SUMIF('库存（子SKU）'!$C:$C,$A105,'库存（子SKU）'!S:S)</f>
        <v>0</v>
      </c>
      <c r="R105">
        <f>SUMIF('库存（子SKU）'!$C:$C,$A105,'库存（子SKU）'!T:T)</f>
        <v>0</v>
      </c>
      <c r="S105">
        <f>SUMIF('库存（子SKU）'!$C:$C,$A105,'库存（子SKU）'!U:U)</f>
        <v>0</v>
      </c>
      <c r="T105">
        <f>SUMIF('库存（子SKU）'!$C:$C,$A105,'库存（子SKU）'!V:V)</f>
        <v>0</v>
      </c>
      <c r="U105">
        <f>SUMIF('库存（子SKU）'!$C:$C,$A105,'库存（子SKU）'!W:W)</f>
        <v>0</v>
      </c>
      <c r="V105" s="23" t="str">
        <f t="shared" si="32"/>
        <v/>
      </c>
      <c r="W105" s="23" t="str">
        <f t="shared" si="33"/>
        <v/>
      </c>
      <c r="X105" s="23" t="str">
        <f t="shared" si="34"/>
        <v/>
      </c>
      <c r="Y105" s="23" t="str">
        <f t="shared" si="35"/>
        <v/>
      </c>
      <c r="Z105">
        <f>SUMIF('库存（子SKU）'!$C:$C,$A105,'库存（子SKU）'!AB:AB)</f>
        <v>0</v>
      </c>
      <c r="AA105">
        <f>SUMIF('库存（子SKU）'!$C:$C,$A105,'库存（子SKU）'!AC:AC)</f>
        <v>0</v>
      </c>
      <c r="AB105">
        <f>SUMIF('库存（子SKU）'!$C:$C,$A105,'库存（子SKU）'!AD:AD)</f>
        <v>0</v>
      </c>
      <c r="AC105">
        <f>SUMIF('库存（子SKU）'!$C:$C,$A105,'库存（子SKU）'!AE:AE)</f>
        <v>0</v>
      </c>
      <c r="AD105" s="23" t="str">
        <f t="shared" si="20"/>
        <v/>
      </c>
      <c r="AE105" s="23" t="str">
        <f t="shared" si="21"/>
        <v/>
      </c>
      <c r="AF105" s="23" t="str">
        <f t="shared" si="22"/>
        <v/>
      </c>
      <c r="AG105" s="23" t="str">
        <f t="shared" si="23"/>
        <v/>
      </c>
      <c r="AH105">
        <f>SUMIF('库存（子SKU）'!$C:$C,$A105,'库存（子SKU）'!AJ:AJ)</f>
        <v>0</v>
      </c>
      <c r="AI105">
        <f>SUMIF('库存（子SKU）'!$C:$C,$A105,'库存（子SKU）'!AK:AK)</f>
        <v>0</v>
      </c>
      <c r="AJ105">
        <f>SUMIF('库存（子SKU）'!$C:$C,$A105,'库存（子SKU）'!AL:AL)</f>
        <v>0</v>
      </c>
      <c r="AK105">
        <f>SUMIF('库存（子SKU）'!$C:$C,$A105,'库存（子SKU）'!AM:AM)</f>
        <v>0</v>
      </c>
      <c r="AL105" s="23" t="str">
        <f t="shared" si="24"/>
        <v/>
      </c>
      <c r="AM105" s="23" t="str">
        <f t="shared" si="25"/>
        <v/>
      </c>
      <c r="AN105" s="23" t="str">
        <f t="shared" si="26"/>
        <v/>
      </c>
      <c r="AO105" s="23" t="str">
        <f t="shared" si="27"/>
        <v/>
      </c>
      <c r="AP105" s="8">
        <f t="shared" si="28"/>
        <v>0</v>
      </c>
      <c r="AQ105" s="8">
        <f t="shared" si="29"/>
        <v>0</v>
      </c>
      <c r="AR105" s="8">
        <f t="shared" si="30"/>
        <v>0</v>
      </c>
      <c r="AS105" t="str">
        <f t="shared" si="31"/>
        <v>库存为0</v>
      </c>
      <c r="AT105" s="24" t="str">
        <f>IFERROR(时间!$B$4+AS105,"上周无销量")</f>
        <v>上周无销量</v>
      </c>
    </row>
    <row r="106" spans="1:46">
      <c r="A106" t="s">
        <v>2402</v>
      </c>
      <c r="B106" s="6">
        <f>SUMIF('库存（子SKU）'!$C:$C,$A106,'库存（子SKU）'!D:D)</f>
        <v>0</v>
      </c>
      <c r="C106" s="6">
        <f>SUMIF('库存（子SKU）'!$C:$C,$A106,'库存（子SKU）'!E:E)</f>
        <v>0</v>
      </c>
      <c r="D106" s="6">
        <f>SUMIF('库存（子SKU）'!$C:$C,$A106,'库存（子SKU）'!F:F)</f>
        <v>0</v>
      </c>
      <c r="E106" s="6">
        <f>SUMIF('库存（子SKU）'!$C:$C,$A106,'库存（子SKU）'!G:G)</f>
        <v>0</v>
      </c>
      <c r="F106" s="7" t="s">
        <v>54</v>
      </c>
      <c r="G106">
        <f>SUMIF('库存（子SKU）'!$C:$C,$A106,'库存（子SKU）'!I:I)</f>
        <v>0</v>
      </c>
      <c r="H106">
        <f>SUMIF('库存（子SKU）'!$C:$C,$A106,'库存（子SKU）'!J:J)</f>
        <v>0</v>
      </c>
      <c r="I106">
        <f>SUMIF('库存（子SKU）'!$C:$C,$A106,'库存（子SKU）'!K:K)</f>
        <v>0</v>
      </c>
      <c r="J106">
        <f>SUMIF('库存（子SKU）'!$C:$C,$A106,'库存（子SKU）'!L:L)</f>
        <v>0</v>
      </c>
      <c r="K106">
        <f t="shared" si="19"/>
        <v>0</v>
      </c>
      <c r="L106">
        <f>SUMIF('库存（子SKU）'!$C:$C,$A106,'库存（子SKU）'!N:N)</f>
        <v>0</v>
      </c>
      <c r="M106">
        <f>SUMIF('库存（子SKU）'!$C:$C,$A106,'库存（子SKU）'!O:O)</f>
        <v>0</v>
      </c>
      <c r="N106">
        <f>SUMIF('库存（子SKU）'!$C:$C,$A106,'库存（子SKU）'!P:P)</f>
        <v>0</v>
      </c>
      <c r="O106">
        <f>SUMIF('库存（子SKU）'!$C:$C,$A106,'库存（子SKU）'!Q:Q)</f>
        <v>0</v>
      </c>
      <c r="P106">
        <f>SUMIF('库存（子SKU）'!$C:$C,$A106,'库存（子SKU）'!R:R)</f>
        <v>0</v>
      </c>
      <c r="Q106">
        <f>SUMIF('库存（子SKU）'!$C:$C,$A106,'库存（子SKU）'!S:S)</f>
        <v>0</v>
      </c>
      <c r="R106">
        <f>SUMIF('库存（子SKU）'!$C:$C,$A106,'库存（子SKU）'!T:T)</f>
        <v>0</v>
      </c>
      <c r="S106">
        <f>SUMIF('库存（子SKU）'!$C:$C,$A106,'库存（子SKU）'!U:U)</f>
        <v>0</v>
      </c>
      <c r="T106">
        <f>SUMIF('库存（子SKU）'!$C:$C,$A106,'库存（子SKU）'!V:V)</f>
        <v>0</v>
      </c>
      <c r="U106">
        <f>SUMIF('库存（子SKU）'!$C:$C,$A106,'库存（子SKU）'!W:W)</f>
        <v>0</v>
      </c>
      <c r="V106" s="23" t="str">
        <f t="shared" si="32"/>
        <v/>
      </c>
      <c r="W106" s="23" t="str">
        <f t="shared" si="33"/>
        <v/>
      </c>
      <c r="X106" s="23" t="str">
        <f t="shared" si="34"/>
        <v/>
      </c>
      <c r="Y106" s="23" t="str">
        <f t="shared" si="35"/>
        <v/>
      </c>
      <c r="Z106">
        <f>SUMIF('库存（子SKU）'!$C:$C,$A106,'库存（子SKU）'!AB:AB)</f>
        <v>0</v>
      </c>
      <c r="AA106">
        <f>SUMIF('库存（子SKU）'!$C:$C,$A106,'库存（子SKU）'!AC:AC)</f>
        <v>0</v>
      </c>
      <c r="AB106">
        <f>SUMIF('库存（子SKU）'!$C:$C,$A106,'库存（子SKU）'!AD:AD)</f>
        <v>0</v>
      </c>
      <c r="AC106">
        <f>SUMIF('库存（子SKU）'!$C:$C,$A106,'库存（子SKU）'!AE:AE)</f>
        <v>0</v>
      </c>
      <c r="AD106" s="23" t="str">
        <f t="shared" si="20"/>
        <v/>
      </c>
      <c r="AE106" s="23" t="str">
        <f t="shared" si="21"/>
        <v/>
      </c>
      <c r="AF106" s="23" t="str">
        <f t="shared" si="22"/>
        <v/>
      </c>
      <c r="AG106" s="23" t="str">
        <f t="shared" si="23"/>
        <v/>
      </c>
      <c r="AH106">
        <f>SUMIF('库存（子SKU）'!$C:$C,$A106,'库存（子SKU）'!AJ:AJ)</f>
        <v>0</v>
      </c>
      <c r="AI106">
        <f>SUMIF('库存（子SKU）'!$C:$C,$A106,'库存（子SKU）'!AK:AK)</f>
        <v>0</v>
      </c>
      <c r="AJ106">
        <f>SUMIF('库存（子SKU）'!$C:$C,$A106,'库存（子SKU）'!AL:AL)</f>
        <v>0</v>
      </c>
      <c r="AK106">
        <f>SUMIF('库存（子SKU）'!$C:$C,$A106,'库存（子SKU）'!AM:AM)</f>
        <v>0</v>
      </c>
      <c r="AL106" s="23" t="str">
        <f t="shared" si="24"/>
        <v/>
      </c>
      <c r="AM106" s="23" t="str">
        <f t="shared" si="25"/>
        <v/>
      </c>
      <c r="AN106" s="23" t="str">
        <f t="shared" si="26"/>
        <v/>
      </c>
      <c r="AO106" s="23" t="str">
        <f t="shared" si="27"/>
        <v/>
      </c>
      <c r="AP106" s="8">
        <f t="shared" si="28"/>
        <v>0</v>
      </c>
      <c r="AQ106" s="8">
        <f t="shared" si="29"/>
        <v>0</v>
      </c>
      <c r="AR106" s="8">
        <f t="shared" si="30"/>
        <v>0</v>
      </c>
      <c r="AS106" t="str">
        <f t="shared" si="31"/>
        <v>库存为0</v>
      </c>
      <c r="AT106" s="24" t="str">
        <f>IFERROR(时间!$B$4+AS106,"上周无销量")</f>
        <v>上周无销量</v>
      </c>
    </row>
    <row r="107" spans="1:46">
      <c r="A107" t="s">
        <v>2407</v>
      </c>
      <c r="B107" s="6">
        <f>SUMIF('库存（子SKU）'!$C:$C,$A107,'库存（子SKU）'!D:D)</f>
        <v>0</v>
      </c>
      <c r="C107" s="6">
        <f>SUMIF('库存（子SKU）'!$C:$C,$A107,'库存（子SKU）'!E:E)</f>
        <v>0</v>
      </c>
      <c r="D107" s="6">
        <f>SUMIF('库存（子SKU）'!$C:$C,$A107,'库存（子SKU）'!F:F)</f>
        <v>0</v>
      </c>
      <c r="E107" s="6">
        <f>SUMIF('库存（子SKU）'!$C:$C,$A107,'库存（子SKU）'!G:G)</f>
        <v>0</v>
      </c>
      <c r="F107" s="7" t="s">
        <v>54</v>
      </c>
      <c r="G107">
        <f>SUMIF('库存（子SKU）'!$C:$C,$A107,'库存（子SKU）'!I:I)</f>
        <v>0</v>
      </c>
      <c r="H107">
        <f>SUMIF('库存（子SKU）'!$C:$C,$A107,'库存（子SKU）'!J:J)</f>
        <v>0</v>
      </c>
      <c r="I107">
        <f>SUMIF('库存（子SKU）'!$C:$C,$A107,'库存（子SKU）'!K:K)</f>
        <v>0</v>
      </c>
      <c r="J107">
        <f>SUMIF('库存（子SKU）'!$C:$C,$A107,'库存（子SKU）'!L:L)</f>
        <v>0</v>
      </c>
      <c r="K107">
        <f t="shared" si="19"/>
        <v>0</v>
      </c>
      <c r="L107">
        <f>SUMIF('库存（子SKU）'!$C:$C,$A107,'库存（子SKU）'!N:N)</f>
        <v>0</v>
      </c>
      <c r="M107">
        <f>SUMIF('库存（子SKU）'!$C:$C,$A107,'库存（子SKU）'!O:O)</f>
        <v>0</v>
      </c>
      <c r="N107">
        <f>SUMIF('库存（子SKU）'!$C:$C,$A107,'库存（子SKU）'!P:P)</f>
        <v>0</v>
      </c>
      <c r="O107">
        <f>SUMIF('库存（子SKU）'!$C:$C,$A107,'库存（子SKU）'!Q:Q)</f>
        <v>0</v>
      </c>
      <c r="P107">
        <f>SUMIF('库存（子SKU）'!$C:$C,$A107,'库存（子SKU）'!R:R)</f>
        <v>0</v>
      </c>
      <c r="Q107">
        <f>SUMIF('库存（子SKU）'!$C:$C,$A107,'库存（子SKU）'!S:S)</f>
        <v>0</v>
      </c>
      <c r="R107">
        <f>SUMIF('库存（子SKU）'!$C:$C,$A107,'库存（子SKU）'!T:T)</f>
        <v>0</v>
      </c>
      <c r="S107">
        <f>SUMIF('库存（子SKU）'!$C:$C,$A107,'库存（子SKU）'!U:U)</f>
        <v>0</v>
      </c>
      <c r="T107">
        <f>SUMIF('库存（子SKU）'!$C:$C,$A107,'库存（子SKU）'!V:V)</f>
        <v>0</v>
      </c>
      <c r="U107">
        <f>SUMIF('库存（子SKU）'!$C:$C,$A107,'库存（子SKU）'!W:W)</f>
        <v>0</v>
      </c>
      <c r="V107" s="23" t="str">
        <f t="shared" si="32"/>
        <v/>
      </c>
      <c r="W107" s="23" t="str">
        <f t="shared" si="33"/>
        <v/>
      </c>
      <c r="X107" s="23" t="str">
        <f t="shared" si="34"/>
        <v/>
      </c>
      <c r="Y107" s="23" t="str">
        <f t="shared" si="35"/>
        <v/>
      </c>
      <c r="Z107">
        <f>SUMIF('库存（子SKU）'!$C:$C,$A107,'库存（子SKU）'!AB:AB)</f>
        <v>0</v>
      </c>
      <c r="AA107">
        <f>SUMIF('库存（子SKU）'!$C:$C,$A107,'库存（子SKU）'!AC:AC)</f>
        <v>0</v>
      </c>
      <c r="AB107">
        <f>SUMIF('库存（子SKU）'!$C:$C,$A107,'库存（子SKU）'!AD:AD)</f>
        <v>0</v>
      </c>
      <c r="AC107">
        <f>SUMIF('库存（子SKU）'!$C:$C,$A107,'库存（子SKU）'!AE:AE)</f>
        <v>0</v>
      </c>
      <c r="AD107" s="23" t="str">
        <f t="shared" si="20"/>
        <v/>
      </c>
      <c r="AE107" s="23" t="str">
        <f t="shared" si="21"/>
        <v/>
      </c>
      <c r="AF107" s="23" t="str">
        <f t="shared" si="22"/>
        <v/>
      </c>
      <c r="AG107" s="23" t="str">
        <f t="shared" si="23"/>
        <v/>
      </c>
      <c r="AH107">
        <f>SUMIF('库存（子SKU）'!$C:$C,$A107,'库存（子SKU）'!AJ:AJ)</f>
        <v>0</v>
      </c>
      <c r="AI107">
        <f>SUMIF('库存（子SKU）'!$C:$C,$A107,'库存（子SKU）'!AK:AK)</f>
        <v>0</v>
      </c>
      <c r="AJ107">
        <f>SUMIF('库存（子SKU）'!$C:$C,$A107,'库存（子SKU）'!AL:AL)</f>
        <v>0</v>
      </c>
      <c r="AK107">
        <f>SUMIF('库存（子SKU）'!$C:$C,$A107,'库存（子SKU）'!AM:AM)</f>
        <v>0</v>
      </c>
      <c r="AL107" s="23" t="str">
        <f t="shared" si="24"/>
        <v/>
      </c>
      <c r="AM107" s="23" t="str">
        <f t="shared" si="25"/>
        <v/>
      </c>
      <c r="AN107" s="23" t="str">
        <f t="shared" si="26"/>
        <v/>
      </c>
      <c r="AO107" s="23" t="str">
        <f t="shared" si="27"/>
        <v/>
      </c>
      <c r="AP107" s="8">
        <f t="shared" si="28"/>
        <v>0</v>
      </c>
      <c r="AQ107" s="8">
        <f t="shared" si="29"/>
        <v>0</v>
      </c>
      <c r="AR107" s="8">
        <f t="shared" si="30"/>
        <v>0</v>
      </c>
      <c r="AS107" t="str">
        <f t="shared" si="31"/>
        <v>库存为0</v>
      </c>
      <c r="AT107" s="24" t="str">
        <f>IFERROR(时间!$B$4+AS107,"上周无销量")</f>
        <v>上周无销量</v>
      </c>
    </row>
    <row r="108" spans="1:46">
      <c r="A108" t="s">
        <v>2410</v>
      </c>
      <c r="B108" s="6">
        <f>SUMIF('库存（子SKU）'!$C:$C,$A108,'库存（子SKU）'!D:D)</f>
        <v>0</v>
      </c>
      <c r="C108" s="6">
        <f>SUMIF('库存（子SKU）'!$C:$C,$A108,'库存（子SKU）'!E:E)</f>
        <v>0</v>
      </c>
      <c r="D108" s="6">
        <f>SUMIF('库存（子SKU）'!$C:$C,$A108,'库存（子SKU）'!F:F)</f>
        <v>0</v>
      </c>
      <c r="E108" s="6">
        <f>SUMIF('库存（子SKU）'!$C:$C,$A108,'库存（子SKU）'!G:G)</f>
        <v>0</v>
      </c>
      <c r="F108" s="7" t="s">
        <v>54</v>
      </c>
      <c r="G108">
        <f>SUMIF('库存（子SKU）'!$C:$C,$A108,'库存（子SKU）'!I:I)</f>
        <v>0</v>
      </c>
      <c r="H108">
        <f>SUMIF('库存（子SKU）'!$C:$C,$A108,'库存（子SKU）'!J:J)</f>
        <v>0</v>
      </c>
      <c r="I108">
        <f>SUMIF('库存（子SKU）'!$C:$C,$A108,'库存（子SKU）'!K:K)</f>
        <v>0</v>
      </c>
      <c r="J108">
        <f>SUMIF('库存（子SKU）'!$C:$C,$A108,'库存（子SKU）'!L:L)</f>
        <v>0</v>
      </c>
      <c r="K108">
        <f t="shared" si="19"/>
        <v>0</v>
      </c>
      <c r="L108">
        <f>SUMIF('库存（子SKU）'!$C:$C,$A108,'库存（子SKU）'!N:N)</f>
        <v>0</v>
      </c>
      <c r="M108">
        <f>SUMIF('库存（子SKU）'!$C:$C,$A108,'库存（子SKU）'!O:O)</f>
        <v>0</v>
      </c>
      <c r="N108">
        <f>SUMIF('库存（子SKU）'!$C:$C,$A108,'库存（子SKU）'!P:P)</f>
        <v>0</v>
      </c>
      <c r="O108">
        <f>SUMIF('库存（子SKU）'!$C:$C,$A108,'库存（子SKU）'!Q:Q)</f>
        <v>0</v>
      </c>
      <c r="P108">
        <f>SUMIF('库存（子SKU）'!$C:$C,$A108,'库存（子SKU）'!R:R)</f>
        <v>0</v>
      </c>
      <c r="Q108">
        <f>SUMIF('库存（子SKU）'!$C:$C,$A108,'库存（子SKU）'!S:S)</f>
        <v>0</v>
      </c>
      <c r="R108">
        <f>SUMIF('库存（子SKU）'!$C:$C,$A108,'库存（子SKU）'!T:T)</f>
        <v>0</v>
      </c>
      <c r="S108">
        <f>SUMIF('库存（子SKU）'!$C:$C,$A108,'库存（子SKU）'!U:U)</f>
        <v>0</v>
      </c>
      <c r="T108">
        <f>SUMIF('库存（子SKU）'!$C:$C,$A108,'库存（子SKU）'!V:V)</f>
        <v>0</v>
      </c>
      <c r="U108">
        <f>SUMIF('库存（子SKU）'!$C:$C,$A108,'库存（子SKU）'!W:W)</f>
        <v>0</v>
      </c>
      <c r="V108" s="23" t="str">
        <f t="shared" si="32"/>
        <v/>
      </c>
      <c r="W108" s="23" t="str">
        <f t="shared" si="33"/>
        <v/>
      </c>
      <c r="X108" s="23" t="str">
        <f t="shared" si="34"/>
        <v/>
      </c>
      <c r="Y108" s="23" t="str">
        <f t="shared" si="35"/>
        <v/>
      </c>
      <c r="Z108">
        <f>SUMIF('库存（子SKU）'!$C:$C,$A108,'库存（子SKU）'!AB:AB)</f>
        <v>0</v>
      </c>
      <c r="AA108">
        <f>SUMIF('库存（子SKU）'!$C:$C,$A108,'库存（子SKU）'!AC:AC)</f>
        <v>0</v>
      </c>
      <c r="AB108">
        <f>SUMIF('库存（子SKU）'!$C:$C,$A108,'库存（子SKU）'!AD:AD)</f>
        <v>0</v>
      </c>
      <c r="AC108">
        <f>SUMIF('库存（子SKU）'!$C:$C,$A108,'库存（子SKU）'!AE:AE)</f>
        <v>0</v>
      </c>
      <c r="AD108" s="23" t="str">
        <f t="shared" si="20"/>
        <v/>
      </c>
      <c r="AE108" s="23" t="str">
        <f t="shared" si="21"/>
        <v/>
      </c>
      <c r="AF108" s="23" t="str">
        <f t="shared" si="22"/>
        <v/>
      </c>
      <c r="AG108" s="23" t="str">
        <f t="shared" si="23"/>
        <v/>
      </c>
      <c r="AH108">
        <f>SUMIF('库存（子SKU）'!$C:$C,$A108,'库存（子SKU）'!AJ:AJ)</f>
        <v>0</v>
      </c>
      <c r="AI108">
        <f>SUMIF('库存（子SKU）'!$C:$C,$A108,'库存（子SKU）'!AK:AK)</f>
        <v>0</v>
      </c>
      <c r="AJ108">
        <f>SUMIF('库存（子SKU）'!$C:$C,$A108,'库存（子SKU）'!AL:AL)</f>
        <v>0</v>
      </c>
      <c r="AK108">
        <f>SUMIF('库存（子SKU）'!$C:$C,$A108,'库存（子SKU）'!AM:AM)</f>
        <v>0</v>
      </c>
      <c r="AL108" s="23" t="str">
        <f t="shared" si="24"/>
        <v/>
      </c>
      <c r="AM108" s="23" t="str">
        <f t="shared" si="25"/>
        <v/>
      </c>
      <c r="AN108" s="23" t="str">
        <f t="shared" si="26"/>
        <v/>
      </c>
      <c r="AO108" s="23" t="str">
        <f t="shared" si="27"/>
        <v/>
      </c>
      <c r="AP108" s="8">
        <f t="shared" si="28"/>
        <v>0</v>
      </c>
      <c r="AQ108" s="8">
        <f t="shared" si="29"/>
        <v>0</v>
      </c>
      <c r="AR108" s="8">
        <f t="shared" si="30"/>
        <v>0</v>
      </c>
      <c r="AS108" t="str">
        <f t="shared" si="31"/>
        <v>库存为0</v>
      </c>
      <c r="AT108" s="24" t="str">
        <f>IFERROR(时间!$B$4+AS108,"上周无销量")</f>
        <v>上周无销量</v>
      </c>
    </row>
    <row r="109" spans="1:46">
      <c r="A109" t="s">
        <v>2413</v>
      </c>
      <c r="B109" s="6">
        <f>SUMIF('库存（子SKU）'!$C:$C,$A109,'库存（子SKU）'!D:D)</f>
        <v>0</v>
      </c>
      <c r="C109" s="6">
        <f>SUMIF('库存（子SKU）'!$C:$C,$A109,'库存（子SKU）'!E:E)</f>
        <v>0</v>
      </c>
      <c r="D109" s="6">
        <f>SUMIF('库存（子SKU）'!$C:$C,$A109,'库存（子SKU）'!F:F)</f>
        <v>0</v>
      </c>
      <c r="E109" s="6">
        <f>SUMIF('库存（子SKU）'!$C:$C,$A109,'库存（子SKU）'!G:G)</f>
        <v>0</v>
      </c>
      <c r="F109" s="7" t="s">
        <v>54</v>
      </c>
      <c r="G109">
        <f>SUMIF('库存（子SKU）'!$C:$C,$A109,'库存（子SKU）'!I:I)</f>
        <v>0</v>
      </c>
      <c r="H109">
        <f>SUMIF('库存（子SKU）'!$C:$C,$A109,'库存（子SKU）'!J:J)</f>
        <v>0</v>
      </c>
      <c r="I109">
        <f>SUMIF('库存（子SKU）'!$C:$C,$A109,'库存（子SKU）'!K:K)</f>
        <v>0</v>
      </c>
      <c r="J109">
        <f>SUMIF('库存（子SKU）'!$C:$C,$A109,'库存（子SKU）'!L:L)</f>
        <v>0</v>
      </c>
      <c r="K109">
        <f t="shared" si="19"/>
        <v>0</v>
      </c>
      <c r="L109">
        <f>SUMIF('库存（子SKU）'!$C:$C,$A109,'库存（子SKU）'!N:N)</f>
        <v>0</v>
      </c>
      <c r="M109">
        <f>SUMIF('库存（子SKU）'!$C:$C,$A109,'库存（子SKU）'!O:O)</f>
        <v>0</v>
      </c>
      <c r="N109">
        <f>SUMIF('库存（子SKU）'!$C:$C,$A109,'库存（子SKU）'!P:P)</f>
        <v>0</v>
      </c>
      <c r="O109">
        <f>SUMIF('库存（子SKU）'!$C:$C,$A109,'库存（子SKU）'!Q:Q)</f>
        <v>0</v>
      </c>
      <c r="P109">
        <f>SUMIF('库存（子SKU）'!$C:$C,$A109,'库存（子SKU）'!R:R)</f>
        <v>0</v>
      </c>
      <c r="Q109">
        <f>SUMIF('库存（子SKU）'!$C:$C,$A109,'库存（子SKU）'!S:S)</f>
        <v>0</v>
      </c>
      <c r="R109">
        <f>SUMIF('库存（子SKU）'!$C:$C,$A109,'库存（子SKU）'!T:T)</f>
        <v>0</v>
      </c>
      <c r="S109">
        <f>SUMIF('库存（子SKU）'!$C:$C,$A109,'库存（子SKU）'!U:U)</f>
        <v>0</v>
      </c>
      <c r="T109">
        <f>SUMIF('库存（子SKU）'!$C:$C,$A109,'库存（子SKU）'!V:V)</f>
        <v>0</v>
      </c>
      <c r="U109">
        <f>SUMIF('库存（子SKU）'!$C:$C,$A109,'库存（子SKU）'!W:W)</f>
        <v>0</v>
      </c>
      <c r="V109" s="23" t="str">
        <f t="shared" si="32"/>
        <v/>
      </c>
      <c r="W109" s="23" t="str">
        <f t="shared" si="33"/>
        <v/>
      </c>
      <c r="X109" s="23" t="str">
        <f t="shared" si="34"/>
        <v/>
      </c>
      <c r="Y109" s="23" t="str">
        <f t="shared" si="35"/>
        <v/>
      </c>
      <c r="Z109">
        <f>SUMIF('库存（子SKU）'!$C:$C,$A109,'库存（子SKU）'!AB:AB)</f>
        <v>0</v>
      </c>
      <c r="AA109">
        <f>SUMIF('库存（子SKU）'!$C:$C,$A109,'库存（子SKU）'!AC:AC)</f>
        <v>0</v>
      </c>
      <c r="AB109">
        <f>SUMIF('库存（子SKU）'!$C:$C,$A109,'库存（子SKU）'!AD:AD)</f>
        <v>0</v>
      </c>
      <c r="AC109">
        <f>SUMIF('库存（子SKU）'!$C:$C,$A109,'库存（子SKU）'!AE:AE)</f>
        <v>0</v>
      </c>
      <c r="AD109" s="23" t="str">
        <f t="shared" si="20"/>
        <v/>
      </c>
      <c r="AE109" s="23" t="str">
        <f t="shared" si="21"/>
        <v/>
      </c>
      <c r="AF109" s="23" t="str">
        <f t="shared" si="22"/>
        <v/>
      </c>
      <c r="AG109" s="23" t="str">
        <f t="shared" si="23"/>
        <v/>
      </c>
      <c r="AH109">
        <f>SUMIF('库存（子SKU）'!$C:$C,$A109,'库存（子SKU）'!AJ:AJ)</f>
        <v>0</v>
      </c>
      <c r="AI109">
        <f>SUMIF('库存（子SKU）'!$C:$C,$A109,'库存（子SKU）'!AK:AK)</f>
        <v>0</v>
      </c>
      <c r="AJ109">
        <f>SUMIF('库存（子SKU）'!$C:$C,$A109,'库存（子SKU）'!AL:AL)</f>
        <v>0</v>
      </c>
      <c r="AK109">
        <f>SUMIF('库存（子SKU）'!$C:$C,$A109,'库存（子SKU）'!AM:AM)</f>
        <v>0</v>
      </c>
      <c r="AL109" s="23" t="str">
        <f t="shared" si="24"/>
        <v/>
      </c>
      <c r="AM109" s="23" t="str">
        <f t="shared" si="25"/>
        <v/>
      </c>
      <c r="AN109" s="23" t="str">
        <f t="shared" si="26"/>
        <v/>
      </c>
      <c r="AO109" s="23" t="str">
        <f t="shared" si="27"/>
        <v/>
      </c>
      <c r="AP109" s="8">
        <f t="shared" si="28"/>
        <v>0</v>
      </c>
      <c r="AQ109" s="8">
        <f t="shared" si="29"/>
        <v>0</v>
      </c>
      <c r="AR109" s="8">
        <f t="shared" si="30"/>
        <v>0</v>
      </c>
      <c r="AS109" t="str">
        <f t="shared" si="31"/>
        <v>库存为0</v>
      </c>
      <c r="AT109" s="24" t="str">
        <f>IFERROR(时间!$B$4+AS109,"上周无销量")</f>
        <v>上周无销量</v>
      </c>
    </row>
    <row r="110" spans="1:46">
      <c r="A110" t="s">
        <v>2418</v>
      </c>
      <c r="B110" s="6">
        <f>SUMIF('库存（子SKU）'!$C:$C,$A110,'库存（子SKU）'!D:D)</f>
        <v>0</v>
      </c>
      <c r="C110" s="6">
        <f>SUMIF('库存（子SKU）'!$C:$C,$A110,'库存（子SKU）'!E:E)</f>
        <v>0</v>
      </c>
      <c r="D110" s="6">
        <f>SUMIF('库存（子SKU）'!$C:$C,$A110,'库存（子SKU）'!F:F)</f>
        <v>0</v>
      </c>
      <c r="E110" s="6">
        <f>SUMIF('库存（子SKU）'!$C:$C,$A110,'库存（子SKU）'!G:G)</f>
        <v>0</v>
      </c>
      <c r="F110" s="7" t="s">
        <v>54</v>
      </c>
      <c r="G110">
        <f>SUMIF('库存（子SKU）'!$C:$C,$A110,'库存（子SKU）'!I:I)</f>
        <v>0</v>
      </c>
      <c r="H110">
        <f>SUMIF('库存（子SKU）'!$C:$C,$A110,'库存（子SKU）'!J:J)</f>
        <v>0</v>
      </c>
      <c r="I110">
        <f>SUMIF('库存（子SKU）'!$C:$C,$A110,'库存（子SKU）'!K:K)</f>
        <v>0</v>
      </c>
      <c r="J110">
        <f>SUMIF('库存（子SKU）'!$C:$C,$A110,'库存（子SKU）'!L:L)</f>
        <v>0</v>
      </c>
      <c r="K110">
        <f t="shared" si="19"/>
        <v>0</v>
      </c>
      <c r="L110">
        <f>SUMIF('库存（子SKU）'!$C:$C,$A110,'库存（子SKU）'!N:N)</f>
        <v>0</v>
      </c>
      <c r="M110">
        <f>SUMIF('库存（子SKU）'!$C:$C,$A110,'库存（子SKU）'!O:O)</f>
        <v>0</v>
      </c>
      <c r="N110">
        <f>SUMIF('库存（子SKU）'!$C:$C,$A110,'库存（子SKU）'!P:P)</f>
        <v>0</v>
      </c>
      <c r="O110">
        <f>SUMIF('库存（子SKU）'!$C:$C,$A110,'库存（子SKU）'!Q:Q)</f>
        <v>0</v>
      </c>
      <c r="P110">
        <f>SUMIF('库存（子SKU）'!$C:$C,$A110,'库存（子SKU）'!R:R)</f>
        <v>0</v>
      </c>
      <c r="Q110">
        <f>SUMIF('库存（子SKU）'!$C:$C,$A110,'库存（子SKU）'!S:S)</f>
        <v>0</v>
      </c>
      <c r="R110">
        <f>SUMIF('库存（子SKU）'!$C:$C,$A110,'库存（子SKU）'!T:T)</f>
        <v>0</v>
      </c>
      <c r="S110">
        <f>SUMIF('库存（子SKU）'!$C:$C,$A110,'库存（子SKU）'!U:U)</f>
        <v>0</v>
      </c>
      <c r="T110">
        <f>SUMIF('库存（子SKU）'!$C:$C,$A110,'库存（子SKU）'!V:V)</f>
        <v>0</v>
      </c>
      <c r="U110">
        <f>SUMIF('库存（子SKU）'!$C:$C,$A110,'库存（子SKU）'!W:W)</f>
        <v>0</v>
      </c>
      <c r="V110" s="23" t="str">
        <f t="shared" si="32"/>
        <v/>
      </c>
      <c r="W110" s="23" t="str">
        <f t="shared" si="33"/>
        <v/>
      </c>
      <c r="X110" s="23" t="str">
        <f t="shared" si="34"/>
        <v/>
      </c>
      <c r="Y110" s="23" t="str">
        <f t="shared" si="35"/>
        <v/>
      </c>
      <c r="Z110">
        <f>SUMIF('库存（子SKU）'!$C:$C,$A110,'库存（子SKU）'!AB:AB)</f>
        <v>0</v>
      </c>
      <c r="AA110">
        <f>SUMIF('库存（子SKU）'!$C:$C,$A110,'库存（子SKU）'!AC:AC)</f>
        <v>0</v>
      </c>
      <c r="AB110">
        <f>SUMIF('库存（子SKU）'!$C:$C,$A110,'库存（子SKU）'!AD:AD)</f>
        <v>0</v>
      </c>
      <c r="AC110">
        <f>SUMIF('库存（子SKU）'!$C:$C,$A110,'库存（子SKU）'!AE:AE)</f>
        <v>0</v>
      </c>
      <c r="AD110" s="23" t="str">
        <f t="shared" si="20"/>
        <v/>
      </c>
      <c r="AE110" s="23" t="str">
        <f t="shared" si="21"/>
        <v/>
      </c>
      <c r="AF110" s="23" t="str">
        <f t="shared" si="22"/>
        <v/>
      </c>
      <c r="AG110" s="23" t="str">
        <f t="shared" si="23"/>
        <v/>
      </c>
      <c r="AH110">
        <f>SUMIF('库存（子SKU）'!$C:$C,$A110,'库存（子SKU）'!AJ:AJ)</f>
        <v>0</v>
      </c>
      <c r="AI110">
        <f>SUMIF('库存（子SKU）'!$C:$C,$A110,'库存（子SKU）'!AK:AK)</f>
        <v>0</v>
      </c>
      <c r="AJ110">
        <f>SUMIF('库存（子SKU）'!$C:$C,$A110,'库存（子SKU）'!AL:AL)</f>
        <v>0</v>
      </c>
      <c r="AK110">
        <f>SUMIF('库存（子SKU）'!$C:$C,$A110,'库存（子SKU）'!AM:AM)</f>
        <v>0</v>
      </c>
      <c r="AL110" s="23" t="str">
        <f t="shared" si="24"/>
        <v/>
      </c>
      <c r="AM110" s="23" t="str">
        <f t="shared" si="25"/>
        <v/>
      </c>
      <c r="AN110" s="23" t="str">
        <f t="shared" si="26"/>
        <v/>
      </c>
      <c r="AO110" s="23" t="str">
        <f t="shared" si="27"/>
        <v/>
      </c>
      <c r="AP110" s="8">
        <f t="shared" si="28"/>
        <v>0</v>
      </c>
      <c r="AQ110" s="8">
        <f t="shared" si="29"/>
        <v>0</v>
      </c>
      <c r="AR110" s="8">
        <f t="shared" si="30"/>
        <v>0</v>
      </c>
      <c r="AS110" t="str">
        <f t="shared" si="31"/>
        <v>库存为0</v>
      </c>
      <c r="AT110" s="24" t="str">
        <f>IFERROR(时间!$B$4+AS110,"上周无销量")</f>
        <v>上周无销量</v>
      </c>
    </row>
    <row r="111" spans="1:46">
      <c r="A111" t="s">
        <v>2421</v>
      </c>
      <c r="B111" s="6">
        <f>SUMIF('库存（子SKU）'!$C:$C,$A111,'库存（子SKU）'!D:D)</f>
        <v>0</v>
      </c>
      <c r="C111" s="6">
        <f>SUMIF('库存（子SKU）'!$C:$C,$A111,'库存（子SKU）'!E:E)</f>
        <v>0</v>
      </c>
      <c r="D111" s="6">
        <f>SUMIF('库存（子SKU）'!$C:$C,$A111,'库存（子SKU）'!F:F)</f>
        <v>0</v>
      </c>
      <c r="E111" s="6">
        <f>SUMIF('库存（子SKU）'!$C:$C,$A111,'库存（子SKU）'!G:G)</f>
        <v>0</v>
      </c>
      <c r="F111" s="7" t="s">
        <v>54</v>
      </c>
      <c r="G111">
        <f>SUMIF('库存（子SKU）'!$C:$C,$A111,'库存（子SKU）'!I:I)</f>
        <v>0</v>
      </c>
      <c r="H111">
        <f>SUMIF('库存（子SKU）'!$C:$C,$A111,'库存（子SKU）'!J:J)</f>
        <v>0</v>
      </c>
      <c r="I111">
        <f>SUMIF('库存（子SKU）'!$C:$C,$A111,'库存（子SKU）'!K:K)</f>
        <v>0</v>
      </c>
      <c r="J111">
        <f>SUMIF('库存（子SKU）'!$C:$C,$A111,'库存（子SKU）'!L:L)</f>
        <v>0</v>
      </c>
      <c r="K111">
        <f t="shared" si="19"/>
        <v>0</v>
      </c>
      <c r="L111">
        <f>SUMIF('库存（子SKU）'!$C:$C,$A111,'库存（子SKU）'!N:N)</f>
        <v>0</v>
      </c>
      <c r="M111">
        <f>SUMIF('库存（子SKU）'!$C:$C,$A111,'库存（子SKU）'!O:O)</f>
        <v>0</v>
      </c>
      <c r="N111">
        <f>SUMIF('库存（子SKU）'!$C:$C,$A111,'库存（子SKU）'!P:P)</f>
        <v>0</v>
      </c>
      <c r="O111">
        <f>SUMIF('库存（子SKU）'!$C:$C,$A111,'库存（子SKU）'!Q:Q)</f>
        <v>0</v>
      </c>
      <c r="P111">
        <f>SUMIF('库存（子SKU）'!$C:$C,$A111,'库存（子SKU）'!R:R)</f>
        <v>0</v>
      </c>
      <c r="Q111">
        <f>SUMIF('库存（子SKU）'!$C:$C,$A111,'库存（子SKU）'!S:S)</f>
        <v>0</v>
      </c>
      <c r="R111">
        <f>SUMIF('库存（子SKU）'!$C:$C,$A111,'库存（子SKU）'!T:T)</f>
        <v>0</v>
      </c>
      <c r="S111">
        <f>SUMIF('库存（子SKU）'!$C:$C,$A111,'库存（子SKU）'!U:U)</f>
        <v>0</v>
      </c>
      <c r="T111">
        <f>SUMIF('库存（子SKU）'!$C:$C,$A111,'库存（子SKU）'!V:V)</f>
        <v>0</v>
      </c>
      <c r="U111">
        <f>SUMIF('库存（子SKU）'!$C:$C,$A111,'库存（子SKU）'!W:W)</f>
        <v>0</v>
      </c>
      <c r="V111" s="23" t="str">
        <f t="shared" si="32"/>
        <v/>
      </c>
      <c r="W111" s="23" t="str">
        <f t="shared" si="33"/>
        <v/>
      </c>
      <c r="X111" s="23" t="str">
        <f t="shared" si="34"/>
        <v/>
      </c>
      <c r="Y111" s="23" t="str">
        <f t="shared" si="35"/>
        <v/>
      </c>
      <c r="Z111">
        <f>SUMIF('库存（子SKU）'!$C:$C,$A111,'库存（子SKU）'!AB:AB)</f>
        <v>0</v>
      </c>
      <c r="AA111">
        <f>SUMIF('库存（子SKU）'!$C:$C,$A111,'库存（子SKU）'!AC:AC)</f>
        <v>0</v>
      </c>
      <c r="AB111">
        <f>SUMIF('库存（子SKU）'!$C:$C,$A111,'库存（子SKU）'!AD:AD)</f>
        <v>0</v>
      </c>
      <c r="AC111">
        <f>SUMIF('库存（子SKU）'!$C:$C,$A111,'库存（子SKU）'!AE:AE)</f>
        <v>0</v>
      </c>
      <c r="AD111" s="23" t="str">
        <f t="shared" si="20"/>
        <v/>
      </c>
      <c r="AE111" s="23" t="str">
        <f t="shared" si="21"/>
        <v/>
      </c>
      <c r="AF111" s="23" t="str">
        <f t="shared" si="22"/>
        <v/>
      </c>
      <c r="AG111" s="23" t="str">
        <f t="shared" si="23"/>
        <v/>
      </c>
      <c r="AH111">
        <f>SUMIF('库存（子SKU）'!$C:$C,$A111,'库存（子SKU）'!AJ:AJ)</f>
        <v>0</v>
      </c>
      <c r="AI111">
        <f>SUMIF('库存（子SKU）'!$C:$C,$A111,'库存（子SKU）'!AK:AK)</f>
        <v>0</v>
      </c>
      <c r="AJ111">
        <f>SUMIF('库存（子SKU）'!$C:$C,$A111,'库存（子SKU）'!AL:AL)</f>
        <v>0</v>
      </c>
      <c r="AK111">
        <f>SUMIF('库存（子SKU）'!$C:$C,$A111,'库存（子SKU）'!AM:AM)</f>
        <v>0</v>
      </c>
      <c r="AL111" s="23" t="str">
        <f t="shared" si="24"/>
        <v/>
      </c>
      <c r="AM111" s="23" t="str">
        <f t="shared" si="25"/>
        <v/>
      </c>
      <c r="AN111" s="23" t="str">
        <f t="shared" si="26"/>
        <v/>
      </c>
      <c r="AO111" s="23" t="str">
        <f t="shared" si="27"/>
        <v/>
      </c>
      <c r="AP111" s="8">
        <f t="shared" si="28"/>
        <v>0</v>
      </c>
      <c r="AQ111" s="8">
        <f t="shared" si="29"/>
        <v>0</v>
      </c>
      <c r="AR111" s="8">
        <f t="shared" si="30"/>
        <v>0</v>
      </c>
      <c r="AS111" t="str">
        <f t="shared" si="31"/>
        <v>库存为0</v>
      </c>
      <c r="AT111" s="24" t="str">
        <f>IFERROR(时间!$B$4+AS111,"上周无销量")</f>
        <v>上周无销量</v>
      </c>
    </row>
    <row r="112" spans="1:46">
      <c r="A112" t="s">
        <v>2434</v>
      </c>
      <c r="B112" s="6">
        <f>SUMIF('库存（子SKU）'!$C:$C,$A112,'库存（子SKU）'!D:D)</f>
        <v>0</v>
      </c>
      <c r="C112" s="6">
        <f>SUMIF('库存（子SKU）'!$C:$C,$A112,'库存（子SKU）'!E:E)</f>
        <v>0</v>
      </c>
      <c r="D112" s="6">
        <f>SUMIF('库存（子SKU）'!$C:$C,$A112,'库存（子SKU）'!F:F)</f>
        <v>0</v>
      </c>
      <c r="E112" s="6">
        <f>SUMIF('库存（子SKU）'!$C:$C,$A112,'库存（子SKU）'!G:G)</f>
        <v>0</v>
      </c>
      <c r="F112" s="7" t="s">
        <v>54</v>
      </c>
      <c r="G112">
        <f>SUMIF('库存（子SKU）'!$C:$C,$A112,'库存（子SKU）'!I:I)</f>
        <v>0</v>
      </c>
      <c r="H112">
        <f>SUMIF('库存（子SKU）'!$C:$C,$A112,'库存（子SKU）'!J:J)</f>
        <v>0</v>
      </c>
      <c r="I112">
        <f>SUMIF('库存（子SKU）'!$C:$C,$A112,'库存（子SKU）'!K:K)</f>
        <v>0</v>
      </c>
      <c r="J112">
        <f>SUMIF('库存（子SKU）'!$C:$C,$A112,'库存（子SKU）'!L:L)</f>
        <v>0</v>
      </c>
      <c r="K112">
        <f t="shared" si="19"/>
        <v>0</v>
      </c>
      <c r="L112">
        <f>SUMIF('库存（子SKU）'!$C:$C,$A112,'库存（子SKU）'!N:N)</f>
        <v>0</v>
      </c>
      <c r="M112">
        <f>SUMIF('库存（子SKU）'!$C:$C,$A112,'库存（子SKU）'!O:O)</f>
        <v>0</v>
      </c>
      <c r="N112">
        <f>SUMIF('库存（子SKU）'!$C:$C,$A112,'库存（子SKU）'!P:P)</f>
        <v>0</v>
      </c>
      <c r="O112">
        <f>SUMIF('库存（子SKU）'!$C:$C,$A112,'库存（子SKU）'!Q:Q)</f>
        <v>0</v>
      </c>
      <c r="P112">
        <f>SUMIF('库存（子SKU）'!$C:$C,$A112,'库存（子SKU）'!R:R)</f>
        <v>0</v>
      </c>
      <c r="Q112">
        <f>SUMIF('库存（子SKU）'!$C:$C,$A112,'库存（子SKU）'!S:S)</f>
        <v>0</v>
      </c>
      <c r="R112">
        <f>SUMIF('库存（子SKU）'!$C:$C,$A112,'库存（子SKU）'!T:T)</f>
        <v>0</v>
      </c>
      <c r="S112">
        <f>SUMIF('库存（子SKU）'!$C:$C,$A112,'库存（子SKU）'!U:U)</f>
        <v>0</v>
      </c>
      <c r="T112">
        <f>SUMIF('库存（子SKU）'!$C:$C,$A112,'库存（子SKU）'!V:V)</f>
        <v>0</v>
      </c>
      <c r="U112">
        <f>SUMIF('库存（子SKU）'!$C:$C,$A112,'库存（子SKU）'!W:W)</f>
        <v>0</v>
      </c>
      <c r="V112" s="23" t="str">
        <f t="shared" si="32"/>
        <v/>
      </c>
      <c r="W112" s="23" t="str">
        <f t="shared" si="33"/>
        <v/>
      </c>
      <c r="X112" s="23" t="str">
        <f t="shared" si="34"/>
        <v/>
      </c>
      <c r="Y112" s="23" t="str">
        <f t="shared" si="35"/>
        <v/>
      </c>
      <c r="Z112">
        <f>SUMIF('库存（子SKU）'!$C:$C,$A112,'库存（子SKU）'!AB:AB)</f>
        <v>0</v>
      </c>
      <c r="AA112">
        <f>SUMIF('库存（子SKU）'!$C:$C,$A112,'库存（子SKU）'!AC:AC)</f>
        <v>0</v>
      </c>
      <c r="AB112">
        <f>SUMIF('库存（子SKU）'!$C:$C,$A112,'库存（子SKU）'!AD:AD)</f>
        <v>0</v>
      </c>
      <c r="AC112">
        <f>SUMIF('库存（子SKU）'!$C:$C,$A112,'库存（子SKU）'!AE:AE)</f>
        <v>0</v>
      </c>
      <c r="AD112" s="23" t="str">
        <f t="shared" si="20"/>
        <v/>
      </c>
      <c r="AE112" s="23" t="str">
        <f t="shared" si="21"/>
        <v/>
      </c>
      <c r="AF112" s="23" t="str">
        <f t="shared" si="22"/>
        <v/>
      </c>
      <c r="AG112" s="23" t="str">
        <f t="shared" si="23"/>
        <v/>
      </c>
      <c r="AH112">
        <f>SUMIF('库存（子SKU）'!$C:$C,$A112,'库存（子SKU）'!AJ:AJ)</f>
        <v>0</v>
      </c>
      <c r="AI112">
        <f>SUMIF('库存（子SKU）'!$C:$C,$A112,'库存（子SKU）'!AK:AK)</f>
        <v>0</v>
      </c>
      <c r="AJ112">
        <f>SUMIF('库存（子SKU）'!$C:$C,$A112,'库存（子SKU）'!AL:AL)</f>
        <v>0</v>
      </c>
      <c r="AK112">
        <f>SUMIF('库存（子SKU）'!$C:$C,$A112,'库存（子SKU）'!AM:AM)</f>
        <v>0</v>
      </c>
      <c r="AL112" s="23" t="str">
        <f t="shared" si="24"/>
        <v/>
      </c>
      <c r="AM112" s="23" t="str">
        <f t="shared" si="25"/>
        <v/>
      </c>
      <c r="AN112" s="23" t="str">
        <f t="shared" si="26"/>
        <v/>
      </c>
      <c r="AO112" s="23" t="str">
        <f t="shared" si="27"/>
        <v/>
      </c>
      <c r="AP112" s="8">
        <f t="shared" si="28"/>
        <v>0</v>
      </c>
      <c r="AQ112" s="8">
        <f t="shared" si="29"/>
        <v>0</v>
      </c>
      <c r="AR112" s="8">
        <f t="shared" si="30"/>
        <v>0</v>
      </c>
      <c r="AS112" t="str">
        <f t="shared" si="31"/>
        <v>库存为0</v>
      </c>
      <c r="AT112" s="24" t="str">
        <f>IFERROR(时间!$B$4+AS112,"上周无销量")</f>
        <v>上周无销量</v>
      </c>
    </row>
    <row r="113" spans="1:46">
      <c r="A113" t="s">
        <v>2439</v>
      </c>
      <c r="B113" s="6">
        <f>SUMIF('库存（子SKU）'!$C:$C,$A113,'库存（子SKU）'!D:D)</f>
        <v>0</v>
      </c>
      <c r="C113" s="6">
        <f>SUMIF('库存（子SKU）'!$C:$C,$A113,'库存（子SKU）'!E:E)</f>
        <v>0</v>
      </c>
      <c r="D113" s="6">
        <f>SUMIF('库存（子SKU）'!$C:$C,$A113,'库存（子SKU）'!F:F)</f>
        <v>0</v>
      </c>
      <c r="E113" s="6">
        <f>SUMIF('库存（子SKU）'!$C:$C,$A113,'库存（子SKU）'!G:G)</f>
        <v>0</v>
      </c>
      <c r="F113" s="7" t="s">
        <v>54</v>
      </c>
      <c r="G113">
        <f>SUMIF('库存（子SKU）'!$C:$C,$A113,'库存（子SKU）'!I:I)</f>
        <v>0</v>
      </c>
      <c r="H113">
        <f>SUMIF('库存（子SKU）'!$C:$C,$A113,'库存（子SKU）'!J:J)</f>
        <v>0</v>
      </c>
      <c r="I113">
        <f>SUMIF('库存（子SKU）'!$C:$C,$A113,'库存（子SKU）'!K:K)</f>
        <v>0</v>
      </c>
      <c r="J113">
        <f>SUMIF('库存（子SKU）'!$C:$C,$A113,'库存（子SKU）'!L:L)</f>
        <v>0</v>
      </c>
      <c r="K113">
        <f t="shared" si="19"/>
        <v>0</v>
      </c>
      <c r="L113">
        <f>SUMIF('库存（子SKU）'!$C:$C,$A113,'库存（子SKU）'!N:N)</f>
        <v>0</v>
      </c>
      <c r="M113">
        <f>SUMIF('库存（子SKU）'!$C:$C,$A113,'库存（子SKU）'!O:O)</f>
        <v>0</v>
      </c>
      <c r="N113">
        <f>SUMIF('库存（子SKU）'!$C:$C,$A113,'库存（子SKU）'!P:P)</f>
        <v>0</v>
      </c>
      <c r="O113">
        <f>SUMIF('库存（子SKU）'!$C:$C,$A113,'库存（子SKU）'!Q:Q)</f>
        <v>0</v>
      </c>
      <c r="P113">
        <f>SUMIF('库存（子SKU）'!$C:$C,$A113,'库存（子SKU）'!R:R)</f>
        <v>0</v>
      </c>
      <c r="Q113">
        <f>SUMIF('库存（子SKU）'!$C:$C,$A113,'库存（子SKU）'!S:S)</f>
        <v>0</v>
      </c>
      <c r="R113">
        <f>SUMIF('库存（子SKU）'!$C:$C,$A113,'库存（子SKU）'!T:T)</f>
        <v>0</v>
      </c>
      <c r="S113">
        <f>SUMIF('库存（子SKU）'!$C:$C,$A113,'库存（子SKU）'!U:U)</f>
        <v>0</v>
      </c>
      <c r="T113">
        <f>SUMIF('库存（子SKU）'!$C:$C,$A113,'库存（子SKU）'!V:V)</f>
        <v>0</v>
      </c>
      <c r="U113">
        <f>SUMIF('库存（子SKU）'!$C:$C,$A113,'库存（子SKU）'!W:W)</f>
        <v>0</v>
      </c>
      <c r="V113" s="23" t="str">
        <f t="shared" si="32"/>
        <v/>
      </c>
      <c r="W113" s="23" t="str">
        <f t="shared" si="33"/>
        <v/>
      </c>
      <c r="X113" s="23" t="str">
        <f t="shared" si="34"/>
        <v/>
      </c>
      <c r="Y113" s="23" t="str">
        <f t="shared" si="35"/>
        <v/>
      </c>
      <c r="Z113">
        <f>SUMIF('库存（子SKU）'!$C:$C,$A113,'库存（子SKU）'!AB:AB)</f>
        <v>0</v>
      </c>
      <c r="AA113">
        <f>SUMIF('库存（子SKU）'!$C:$C,$A113,'库存（子SKU）'!AC:AC)</f>
        <v>0</v>
      </c>
      <c r="AB113">
        <f>SUMIF('库存（子SKU）'!$C:$C,$A113,'库存（子SKU）'!AD:AD)</f>
        <v>0</v>
      </c>
      <c r="AC113">
        <f>SUMIF('库存（子SKU）'!$C:$C,$A113,'库存（子SKU）'!AE:AE)</f>
        <v>0</v>
      </c>
      <c r="AD113" s="23" t="str">
        <f t="shared" si="20"/>
        <v/>
      </c>
      <c r="AE113" s="23" t="str">
        <f t="shared" si="21"/>
        <v/>
      </c>
      <c r="AF113" s="23" t="str">
        <f t="shared" si="22"/>
        <v/>
      </c>
      <c r="AG113" s="23" t="str">
        <f t="shared" si="23"/>
        <v/>
      </c>
      <c r="AH113">
        <f>SUMIF('库存（子SKU）'!$C:$C,$A113,'库存（子SKU）'!AJ:AJ)</f>
        <v>0</v>
      </c>
      <c r="AI113">
        <f>SUMIF('库存（子SKU）'!$C:$C,$A113,'库存（子SKU）'!AK:AK)</f>
        <v>0</v>
      </c>
      <c r="AJ113">
        <f>SUMIF('库存（子SKU）'!$C:$C,$A113,'库存（子SKU）'!AL:AL)</f>
        <v>0</v>
      </c>
      <c r="AK113">
        <f>SUMIF('库存（子SKU）'!$C:$C,$A113,'库存（子SKU）'!AM:AM)</f>
        <v>0</v>
      </c>
      <c r="AL113" s="23" t="str">
        <f t="shared" si="24"/>
        <v/>
      </c>
      <c r="AM113" s="23" t="str">
        <f t="shared" si="25"/>
        <v/>
      </c>
      <c r="AN113" s="23" t="str">
        <f t="shared" si="26"/>
        <v/>
      </c>
      <c r="AO113" s="23" t="str">
        <f t="shared" si="27"/>
        <v/>
      </c>
      <c r="AP113" s="8">
        <f t="shared" si="28"/>
        <v>0</v>
      </c>
      <c r="AQ113" s="8">
        <f t="shared" si="29"/>
        <v>0</v>
      </c>
      <c r="AR113" s="8">
        <f t="shared" si="30"/>
        <v>0</v>
      </c>
      <c r="AS113" t="str">
        <f t="shared" si="31"/>
        <v>库存为0</v>
      </c>
      <c r="AT113" s="24" t="str">
        <f>IFERROR(时间!$B$4+AS113,"上周无销量")</f>
        <v>上周无销量</v>
      </c>
    </row>
    <row r="114" spans="1:46">
      <c r="A114" t="s">
        <v>2446</v>
      </c>
      <c r="B114" s="6">
        <f>SUMIF('库存（子SKU）'!$C:$C,$A114,'库存（子SKU）'!D:D)</f>
        <v>0</v>
      </c>
      <c r="C114" s="6">
        <f>SUMIF('库存（子SKU）'!$C:$C,$A114,'库存（子SKU）'!E:E)</f>
        <v>0</v>
      </c>
      <c r="D114" s="6">
        <f>SUMIF('库存（子SKU）'!$C:$C,$A114,'库存（子SKU）'!F:F)</f>
        <v>0</v>
      </c>
      <c r="E114" s="6">
        <f>SUMIF('库存（子SKU）'!$C:$C,$A114,'库存（子SKU）'!G:G)</f>
        <v>0</v>
      </c>
      <c r="F114" s="7" t="s">
        <v>54</v>
      </c>
      <c r="G114">
        <f>SUMIF('库存（子SKU）'!$C:$C,$A114,'库存（子SKU）'!I:I)</f>
        <v>0</v>
      </c>
      <c r="H114">
        <f>SUMIF('库存（子SKU）'!$C:$C,$A114,'库存（子SKU）'!J:J)</f>
        <v>0</v>
      </c>
      <c r="I114">
        <f>SUMIF('库存（子SKU）'!$C:$C,$A114,'库存（子SKU）'!K:K)</f>
        <v>0</v>
      </c>
      <c r="J114">
        <f>SUMIF('库存（子SKU）'!$C:$C,$A114,'库存（子SKU）'!L:L)</f>
        <v>0</v>
      </c>
      <c r="K114">
        <f t="shared" si="19"/>
        <v>0</v>
      </c>
      <c r="L114">
        <f>SUMIF('库存（子SKU）'!$C:$C,$A114,'库存（子SKU）'!N:N)</f>
        <v>0</v>
      </c>
      <c r="M114">
        <f>SUMIF('库存（子SKU）'!$C:$C,$A114,'库存（子SKU）'!O:O)</f>
        <v>0</v>
      </c>
      <c r="N114">
        <f>SUMIF('库存（子SKU）'!$C:$C,$A114,'库存（子SKU）'!P:P)</f>
        <v>0</v>
      </c>
      <c r="O114">
        <f>SUMIF('库存（子SKU）'!$C:$C,$A114,'库存（子SKU）'!Q:Q)</f>
        <v>0</v>
      </c>
      <c r="P114">
        <f>SUMIF('库存（子SKU）'!$C:$C,$A114,'库存（子SKU）'!R:R)</f>
        <v>0</v>
      </c>
      <c r="Q114">
        <f>SUMIF('库存（子SKU）'!$C:$C,$A114,'库存（子SKU）'!S:S)</f>
        <v>0</v>
      </c>
      <c r="R114">
        <f>SUMIF('库存（子SKU）'!$C:$C,$A114,'库存（子SKU）'!T:T)</f>
        <v>0</v>
      </c>
      <c r="S114">
        <f>SUMIF('库存（子SKU）'!$C:$C,$A114,'库存（子SKU）'!U:U)</f>
        <v>0</v>
      </c>
      <c r="T114">
        <f>SUMIF('库存（子SKU）'!$C:$C,$A114,'库存（子SKU）'!V:V)</f>
        <v>0</v>
      </c>
      <c r="U114">
        <f>SUMIF('库存（子SKU）'!$C:$C,$A114,'库存（子SKU）'!W:W)</f>
        <v>0</v>
      </c>
      <c r="V114" s="23" t="str">
        <f t="shared" si="32"/>
        <v/>
      </c>
      <c r="W114" s="23" t="str">
        <f t="shared" si="33"/>
        <v/>
      </c>
      <c r="X114" s="23" t="str">
        <f t="shared" si="34"/>
        <v/>
      </c>
      <c r="Y114" s="23" t="str">
        <f t="shared" si="35"/>
        <v/>
      </c>
      <c r="Z114">
        <f>SUMIF('库存（子SKU）'!$C:$C,$A114,'库存（子SKU）'!AB:AB)</f>
        <v>0</v>
      </c>
      <c r="AA114">
        <f>SUMIF('库存（子SKU）'!$C:$C,$A114,'库存（子SKU）'!AC:AC)</f>
        <v>0</v>
      </c>
      <c r="AB114">
        <f>SUMIF('库存（子SKU）'!$C:$C,$A114,'库存（子SKU）'!AD:AD)</f>
        <v>0</v>
      </c>
      <c r="AC114">
        <f>SUMIF('库存（子SKU）'!$C:$C,$A114,'库存（子SKU）'!AE:AE)</f>
        <v>0</v>
      </c>
      <c r="AD114" s="23" t="str">
        <f t="shared" si="20"/>
        <v/>
      </c>
      <c r="AE114" s="23" t="str">
        <f t="shared" si="21"/>
        <v/>
      </c>
      <c r="AF114" s="23" t="str">
        <f t="shared" si="22"/>
        <v/>
      </c>
      <c r="AG114" s="23" t="str">
        <f t="shared" si="23"/>
        <v/>
      </c>
      <c r="AH114">
        <f>SUMIF('库存（子SKU）'!$C:$C,$A114,'库存（子SKU）'!AJ:AJ)</f>
        <v>0</v>
      </c>
      <c r="AI114">
        <f>SUMIF('库存（子SKU）'!$C:$C,$A114,'库存（子SKU）'!AK:AK)</f>
        <v>0</v>
      </c>
      <c r="AJ114">
        <f>SUMIF('库存（子SKU）'!$C:$C,$A114,'库存（子SKU）'!AL:AL)</f>
        <v>0</v>
      </c>
      <c r="AK114">
        <f>SUMIF('库存（子SKU）'!$C:$C,$A114,'库存（子SKU）'!AM:AM)</f>
        <v>0</v>
      </c>
      <c r="AL114" s="23" t="str">
        <f t="shared" si="24"/>
        <v/>
      </c>
      <c r="AM114" s="23" t="str">
        <f t="shared" si="25"/>
        <v/>
      </c>
      <c r="AN114" s="23" t="str">
        <f t="shared" si="26"/>
        <v/>
      </c>
      <c r="AO114" s="23" t="str">
        <f t="shared" si="27"/>
        <v/>
      </c>
      <c r="AP114" s="8">
        <f t="shared" si="28"/>
        <v>0</v>
      </c>
      <c r="AQ114" s="8">
        <f t="shared" si="29"/>
        <v>0</v>
      </c>
      <c r="AR114" s="8">
        <f t="shared" si="30"/>
        <v>0</v>
      </c>
      <c r="AS114" t="str">
        <f t="shared" si="31"/>
        <v>库存为0</v>
      </c>
      <c r="AT114" s="24" t="str">
        <f>IFERROR(时间!$B$4+AS114,"上周无销量")</f>
        <v>上周无销量</v>
      </c>
    </row>
    <row r="115" spans="1:46">
      <c r="A115" t="s">
        <v>2457</v>
      </c>
      <c r="B115" s="6">
        <f>SUMIF('库存（子SKU）'!$C:$C,$A115,'库存（子SKU）'!D:D)</f>
        <v>0</v>
      </c>
      <c r="C115" s="6">
        <f>SUMIF('库存（子SKU）'!$C:$C,$A115,'库存（子SKU）'!E:E)</f>
        <v>0</v>
      </c>
      <c r="D115" s="6">
        <f>SUMIF('库存（子SKU）'!$C:$C,$A115,'库存（子SKU）'!F:F)</f>
        <v>0</v>
      </c>
      <c r="E115" s="6">
        <f>SUMIF('库存（子SKU）'!$C:$C,$A115,'库存（子SKU）'!G:G)</f>
        <v>0</v>
      </c>
      <c r="F115" s="7" t="s">
        <v>54</v>
      </c>
      <c r="G115">
        <f>SUMIF('库存（子SKU）'!$C:$C,$A115,'库存（子SKU）'!I:I)</f>
        <v>0</v>
      </c>
      <c r="H115">
        <f>SUMIF('库存（子SKU）'!$C:$C,$A115,'库存（子SKU）'!J:J)</f>
        <v>0</v>
      </c>
      <c r="I115">
        <f>SUMIF('库存（子SKU）'!$C:$C,$A115,'库存（子SKU）'!K:K)</f>
        <v>0</v>
      </c>
      <c r="J115">
        <f>SUMIF('库存（子SKU）'!$C:$C,$A115,'库存（子SKU）'!L:L)</f>
        <v>0</v>
      </c>
      <c r="K115">
        <f t="shared" si="19"/>
        <v>0</v>
      </c>
      <c r="L115">
        <f>SUMIF('库存（子SKU）'!$C:$C,$A115,'库存（子SKU）'!N:N)</f>
        <v>0</v>
      </c>
      <c r="M115">
        <f>SUMIF('库存（子SKU）'!$C:$C,$A115,'库存（子SKU）'!O:O)</f>
        <v>0</v>
      </c>
      <c r="N115">
        <f>SUMIF('库存（子SKU）'!$C:$C,$A115,'库存（子SKU）'!P:P)</f>
        <v>0</v>
      </c>
      <c r="O115">
        <f>SUMIF('库存（子SKU）'!$C:$C,$A115,'库存（子SKU）'!Q:Q)</f>
        <v>0</v>
      </c>
      <c r="P115">
        <f>SUMIF('库存（子SKU）'!$C:$C,$A115,'库存（子SKU）'!R:R)</f>
        <v>0</v>
      </c>
      <c r="Q115">
        <f>SUMIF('库存（子SKU）'!$C:$C,$A115,'库存（子SKU）'!S:S)</f>
        <v>0</v>
      </c>
      <c r="R115">
        <f>SUMIF('库存（子SKU）'!$C:$C,$A115,'库存（子SKU）'!T:T)</f>
        <v>0</v>
      </c>
      <c r="S115">
        <f>SUMIF('库存（子SKU）'!$C:$C,$A115,'库存（子SKU）'!U:U)</f>
        <v>0</v>
      </c>
      <c r="T115">
        <f>SUMIF('库存（子SKU）'!$C:$C,$A115,'库存（子SKU）'!V:V)</f>
        <v>0</v>
      </c>
      <c r="U115">
        <f>SUMIF('库存（子SKU）'!$C:$C,$A115,'库存（子SKU）'!W:W)</f>
        <v>0</v>
      </c>
      <c r="V115" s="23" t="str">
        <f t="shared" si="32"/>
        <v/>
      </c>
      <c r="W115" s="23" t="str">
        <f t="shared" si="33"/>
        <v/>
      </c>
      <c r="X115" s="23" t="str">
        <f t="shared" si="34"/>
        <v/>
      </c>
      <c r="Y115" s="23" t="str">
        <f t="shared" si="35"/>
        <v/>
      </c>
      <c r="Z115">
        <f>SUMIF('库存（子SKU）'!$C:$C,$A115,'库存（子SKU）'!AB:AB)</f>
        <v>0</v>
      </c>
      <c r="AA115">
        <f>SUMIF('库存（子SKU）'!$C:$C,$A115,'库存（子SKU）'!AC:AC)</f>
        <v>0</v>
      </c>
      <c r="AB115">
        <f>SUMIF('库存（子SKU）'!$C:$C,$A115,'库存（子SKU）'!AD:AD)</f>
        <v>0</v>
      </c>
      <c r="AC115">
        <f>SUMIF('库存（子SKU）'!$C:$C,$A115,'库存（子SKU）'!AE:AE)</f>
        <v>0</v>
      </c>
      <c r="AD115" s="23" t="str">
        <f t="shared" si="20"/>
        <v/>
      </c>
      <c r="AE115" s="23" t="str">
        <f t="shared" si="21"/>
        <v/>
      </c>
      <c r="AF115" s="23" t="str">
        <f t="shared" si="22"/>
        <v/>
      </c>
      <c r="AG115" s="23" t="str">
        <f t="shared" si="23"/>
        <v/>
      </c>
      <c r="AH115">
        <f>SUMIF('库存（子SKU）'!$C:$C,$A115,'库存（子SKU）'!AJ:AJ)</f>
        <v>0</v>
      </c>
      <c r="AI115">
        <f>SUMIF('库存（子SKU）'!$C:$C,$A115,'库存（子SKU）'!AK:AK)</f>
        <v>0</v>
      </c>
      <c r="AJ115">
        <f>SUMIF('库存（子SKU）'!$C:$C,$A115,'库存（子SKU）'!AL:AL)</f>
        <v>0</v>
      </c>
      <c r="AK115">
        <f>SUMIF('库存（子SKU）'!$C:$C,$A115,'库存（子SKU）'!AM:AM)</f>
        <v>0</v>
      </c>
      <c r="AL115" s="23" t="str">
        <f t="shared" si="24"/>
        <v/>
      </c>
      <c r="AM115" s="23" t="str">
        <f t="shared" si="25"/>
        <v/>
      </c>
      <c r="AN115" s="23" t="str">
        <f t="shared" si="26"/>
        <v/>
      </c>
      <c r="AO115" s="23" t="str">
        <f t="shared" si="27"/>
        <v/>
      </c>
      <c r="AP115" s="8">
        <f t="shared" si="28"/>
        <v>0</v>
      </c>
      <c r="AQ115" s="8">
        <f t="shared" si="29"/>
        <v>0</v>
      </c>
      <c r="AR115" s="8">
        <f t="shared" si="30"/>
        <v>0</v>
      </c>
      <c r="AS115" t="str">
        <f t="shared" si="31"/>
        <v>库存为0</v>
      </c>
      <c r="AT115" s="24" t="str">
        <f>IFERROR(时间!$B$4+AS115,"上周无销量")</f>
        <v>上周无销量</v>
      </c>
    </row>
    <row r="116" spans="1:46">
      <c r="A116" t="s">
        <v>2464</v>
      </c>
      <c r="B116" s="6">
        <f>SUMIF('库存（子SKU）'!$C:$C,$A116,'库存（子SKU）'!D:D)</f>
        <v>0</v>
      </c>
      <c r="C116" s="6">
        <f>SUMIF('库存（子SKU）'!$C:$C,$A116,'库存（子SKU）'!E:E)</f>
        <v>0</v>
      </c>
      <c r="D116" s="6">
        <f>SUMIF('库存（子SKU）'!$C:$C,$A116,'库存（子SKU）'!F:F)</f>
        <v>0</v>
      </c>
      <c r="E116" s="6">
        <f>SUMIF('库存（子SKU）'!$C:$C,$A116,'库存（子SKU）'!G:G)</f>
        <v>0</v>
      </c>
      <c r="F116" s="7" t="s">
        <v>54</v>
      </c>
      <c r="G116">
        <f>SUMIF('库存（子SKU）'!$C:$C,$A116,'库存（子SKU）'!I:I)</f>
        <v>0</v>
      </c>
      <c r="H116">
        <f>SUMIF('库存（子SKU）'!$C:$C,$A116,'库存（子SKU）'!J:J)</f>
        <v>0</v>
      </c>
      <c r="I116">
        <f>SUMIF('库存（子SKU）'!$C:$C,$A116,'库存（子SKU）'!K:K)</f>
        <v>0</v>
      </c>
      <c r="J116">
        <f>SUMIF('库存（子SKU）'!$C:$C,$A116,'库存（子SKU）'!L:L)</f>
        <v>0</v>
      </c>
      <c r="K116">
        <f t="shared" si="19"/>
        <v>0</v>
      </c>
      <c r="L116">
        <f>SUMIF('库存（子SKU）'!$C:$C,$A116,'库存（子SKU）'!N:N)</f>
        <v>0</v>
      </c>
      <c r="M116">
        <f>SUMIF('库存（子SKU）'!$C:$C,$A116,'库存（子SKU）'!O:O)</f>
        <v>0</v>
      </c>
      <c r="N116">
        <f>SUMIF('库存（子SKU）'!$C:$C,$A116,'库存（子SKU）'!P:P)</f>
        <v>0</v>
      </c>
      <c r="O116">
        <f>SUMIF('库存（子SKU）'!$C:$C,$A116,'库存（子SKU）'!Q:Q)</f>
        <v>0</v>
      </c>
      <c r="P116">
        <f>SUMIF('库存（子SKU）'!$C:$C,$A116,'库存（子SKU）'!R:R)</f>
        <v>0</v>
      </c>
      <c r="Q116">
        <f>SUMIF('库存（子SKU）'!$C:$C,$A116,'库存（子SKU）'!S:S)</f>
        <v>0</v>
      </c>
      <c r="R116">
        <f>SUMIF('库存（子SKU）'!$C:$C,$A116,'库存（子SKU）'!T:T)</f>
        <v>0</v>
      </c>
      <c r="S116">
        <f>SUMIF('库存（子SKU）'!$C:$C,$A116,'库存（子SKU）'!U:U)</f>
        <v>0</v>
      </c>
      <c r="T116">
        <f>SUMIF('库存（子SKU）'!$C:$C,$A116,'库存（子SKU）'!V:V)</f>
        <v>0</v>
      </c>
      <c r="U116">
        <f>SUMIF('库存（子SKU）'!$C:$C,$A116,'库存（子SKU）'!W:W)</f>
        <v>0</v>
      </c>
      <c r="V116" s="23" t="str">
        <f t="shared" si="32"/>
        <v/>
      </c>
      <c r="W116" s="23" t="str">
        <f t="shared" si="33"/>
        <v/>
      </c>
      <c r="X116" s="23" t="str">
        <f t="shared" si="34"/>
        <v/>
      </c>
      <c r="Y116" s="23" t="str">
        <f t="shared" si="35"/>
        <v/>
      </c>
      <c r="Z116">
        <f>SUMIF('库存（子SKU）'!$C:$C,$A116,'库存（子SKU）'!AB:AB)</f>
        <v>0</v>
      </c>
      <c r="AA116">
        <f>SUMIF('库存（子SKU）'!$C:$C,$A116,'库存（子SKU）'!AC:AC)</f>
        <v>0</v>
      </c>
      <c r="AB116">
        <f>SUMIF('库存（子SKU）'!$C:$C,$A116,'库存（子SKU）'!AD:AD)</f>
        <v>0</v>
      </c>
      <c r="AC116">
        <f>SUMIF('库存（子SKU）'!$C:$C,$A116,'库存（子SKU）'!AE:AE)</f>
        <v>0</v>
      </c>
      <c r="AD116" s="23" t="str">
        <f t="shared" si="20"/>
        <v/>
      </c>
      <c r="AE116" s="23" t="str">
        <f t="shared" si="21"/>
        <v/>
      </c>
      <c r="AF116" s="23" t="str">
        <f t="shared" si="22"/>
        <v/>
      </c>
      <c r="AG116" s="23" t="str">
        <f t="shared" si="23"/>
        <v/>
      </c>
      <c r="AH116">
        <f>SUMIF('库存（子SKU）'!$C:$C,$A116,'库存（子SKU）'!AJ:AJ)</f>
        <v>0</v>
      </c>
      <c r="AI116">
        <f>SUMIF('库存（子SKU）'!$C:$C,$A116,'库存（子SKU）'!AK:AK)</f>
        <v>0</v>
      </c>
      <c r="AJ116">
        <f>SUMIF('库存（子SKU）'!$C:$C,$A116,'库存（子SKU）'!AL:AL)</f>
        <v>0</v>
      </c>
      <c r="AK116">
        <f>SUMIF('库存（子SKU）'!$C:$C,$A116,'库存（子SKU）'!AM:AM)</f>
        <v>0</v>
      </c>
      <c r="AL116" s="23" t="str">
        <f t="shared" si="24"/>
        <v/>
      </c>
      <c r="AM116" s="23" t="str">
        <f t="shared" si="25"/>
        <v/>
      </c>
      <c r="AN116" s="23" t="str">
        <f t="shared" si="26"/>
        <v/>
      </c>
      <c r="AO116" s="23" t="str">
        <f t="shared" si="27"/>
        <v/>
      </c>
      <c r="AP116" s="8">
        <f t="shared" si="28"/>
        <v>0</v>
      </c>
      <c r="AQ116" s="8">
        <f t="shared" si="29"/>
        <v>0</v>
      </c>
      <c r="AR116" s="8">
        <f t="shared" si="30"/>
        <v>0</v>
      </c>
      <c r="AS116" t="str">
        <f t="shared" si="31"/>
        <v>库存为0</v>
      </c>
      <c r="AT116" s="24" t="str">
        <f>IFERROR(时间!$B$4+AS116,"上周无销量")</f>
        <v>上周无销量</v>
      </c>
    </row>
    <row r="117" spans="1:46">
      <c r="A117" t="s">
        <v>2471</v>
      </c>
      <c r="B117" s="6">
        <f>SUMIF('库存（子SKU）'!$C:$C,$A117,'库存（子SKU）'!D:D)</f>
        <v>0</v>
      </c>
      <c r="C117" s="6">
        <f>SUMIF('库存（子SKU）'!$C:$C,$A117,'库存（子SKU）'!E:E)</f>
        <v>0</v>
      </c>
      <c r="D117" s="6">
        <f>SUMIF('库存（子SKU）'!$C:$C,$A117,'库存（子SKU）'!F:F)</f>
        <v>0</v>
      </c>
      <c r="E117" s="6">
        <f>SUMIF('库存（子SKU）'!$C:$C,$A117,'库存（子SKU）'!G:G)</f>
        <v>0</v>
      </c>
      <c r="F117" s="7" t="s">
        <v>54</v>
      </c>
      <c r="G117">
        <f>SUMIF('库存（子SKU）'!$C:$C,$A117,'库存（子SKU）'!I:I)</f>
        <v>0</v>
      </c>
      <c r="H117">
        <f>SUMIF('库存（子SKU）'!$C:$C,$A117,'库存（子SKU）'!J:J)</f>
        <v>0</v>
      </c>
      <c r="I117">
        <f>SUMIF('库存（子SKU）'!$C:$C,$A117,'库存（子SKU）'!K:K)</f>
        <v>0</v>
      </c>
      <c r="J117">
        <f>SUMIF('库存（子SKU）'!$C:$C,$A117,'库存（子SKU）'!L:L)</f>
        <v>0</v>
      </c>
      <c r="K117">
        <f t="shared" si="19"/>
        <v>0</v>
      </c>
      <c r="L117">
        <f>SUMIF('库存（子SKU）'!$C:$C,$A117,'库存（子SKU）'!N:N)</f>
        <v>0</v>
      </c>
      <c r="M117">
        <f>SUMIF('库存（子SKU）'!$C:$C,$A117,'库存（子SKU）'!O:O)</f>
        <v>0</v>
      </c>
      <c r="N117">
        <f>SUMIF('库存（子SKU）'!$C:$C,$A117,'库存（子SKU）'!P:P)</f>
        <v>0</v>
      </c>
      <c r="O117">
        <f>SUMIF('库存（子SKU）'!$C:$C,$A117,'库存（子SKU）'!Q:Q)</f>
        <v>0</v>
      </c>
      <c r="P117">
        <f>SUMIF('库存（子SKU）'!$C:$C,$A117,'库存（子SKU）'!R:R)</f>
        <v>0</v>
      </c>
      <c r="Q117">
        <f>SUMIF('库存（子SKU）'!$C:$C,$A117,'库存（子SKU）'!S:S)</f>
        <v>0</v>
      </c>
      <c r="R117">
        <f>SUMIF('库存（子SKU）'!$C:$C,$A117,'库存（子SKU）'!T:T)</f>
        <v>0</v>
      </c>
      <c r="S117">
        <f>SUMIF('库存（子SKU）'!$C:$C,$A117,'库存（子SKU）'!U:U)</f>
        <v>0</v>
      </c>
      <c r="T117">
        <f>SUMIF('库存（子SKU）'!$C:$C,$A117,'库存（子SKU）'!V:V)</f>
        <v>0</v>
      </c>
      <c r="U117">
        <f>SUMIF('库存（子SKU）'!$C:$C,$A117,'库存（子SKU）'!W:W)</f>
        <v>0</v>
      </c>
      <c r="V117" s="23" t="str">
        <f t="shared" si="32"/>
        <v/>
      </c>
      <c r="W117" s="23" t="str">
        <f t="shared" si="33"/>
        <v/>
      </c>
      <c r="X117" s="23" t="str">
        <f t="shared" si="34"/>
        <v/>
      </c>
      <c r="Y117" s="23" t="str">
        <f t="shared" si="35"/>
        <v/>
      </c>
      <c r="Z117">
        <f>SUMIF('库存（子SKU）'!$C:$C,$A117,'库存（子SKU）'!AB:AB)</f>
        <v>0</v>
      </c>
      <c r="AA117">
        <f>SUMIF('库存（子SKU）'!$C:$C,$A117,'库存（子SKU）'!AC:AC)</f>
        <v>0</v>
      </c>
      <c r="AB117">
        <f>SUMIF('库存（子SKU）'!$C:$C,$A117,'库存（子SKU）'!AD:AD)</f>
        <v>0</v>
      </c>
      <c r="AC117">
        <f>SUMIF('库存（子SKU）'!$C:$C,$A117,'库存（子SKU）'!AE:AE)</f>
        <v>0</v>
      </c>
      <c r="AD117" s="23" t="str">
        <f t="shared" si="20"/>
        <v/>
      </c>
      <c r="AE117" s="23" t="str">
        <f t="shared" si="21"/>
        <v/>
      </c>
      <c r="AF117" s="23" t="str">
        <f t="shared" si="22"/>
        <v/>
      </c>
      <c r="AG117" s="23" t="str">
        <f t="shared" si="23"/>
        <v/>
      </c>
      <c r="AH117">
        <f>SUMIF('库存（子SKU）'!$C:$C,$A117,'库存（子SKU）'!AJ:AJ)</f>
        <v>0</v>
      </c>
      <c r="AI117">
        <f>SUMIF('库存（子SKU）'!$C:$C,$A117,'库存（子SKU）'!AK:AK)</f>
        <v>0</v>
      </c>
      <c r="AJ117">
        <f>SUMIF('库存（子SKU）'!$C:$C,$A117,'库存（子SKU）'!AL:AL)</f>
        <v>0</v>
      </c>
      <c r="AK117">
        <f>SUMIF('库存（子SKU）'!$C:$C,$A117,'库存（子SKU）'!AM:AM)</f>
        <v>0</v>
      </c>
      <c r="AL117" s="23" t="str">
        <f t="shared" si="24"/>
        <v/>
      </c>
      <c r="AM117" s="23" t="str">
        <f t="shared" si="25"/>
        <v/>
      </c>
      <c r="AN117" s="23" t="str">
        <f t="shared" si="26"/>
        <v/>
      </c>
      <c r="AO117" s="23" t="str">
        <f t="shared" si="27"/>
        <v/>
      </c>
      <c r="AP117" s="8">
        <f t="shared" si="28"/>
        <v>0</v>
      </c>
      <c r="AQ117" s="8">
        <f t="shared" si="29"/>
        <v>0</v>
      </c>
      <c r="AR117" s="8">
        <f t="shared" si="30"/>
        <v>0</v>
      </c>
      <c r="AS117" t="str">
        <f t="shared" si="31"/>
        <v>库存为0</v>
      </c>
      <c r="AT117" s="24" t="str">
        <f>IFERROR(时间!$B$4+AS117,"上周无销量")</f>
        <v>上周无销量</v>
      </c>
    </row>
    <row r="118" spans="1:46">
      <c r="A118" t="s">
        <v>2476</v>
      </c>
      <c r="B118" s="6">
        <f>SUMIF('库存（子SKU）'!$C:$C,$A118,'库存（子SKU）'!D:D)</f>
        <v>0</v>
      </c>
      <c r="C118" s="6">
        <f>SUMIF('库存（子SKU）'!$C:$C,$A118,'库存（子SKU）'!E:E)</f>
        <v>0</v>
      </c>
      <c r="D118" s="6">
        <f>SUMIF('库存（子SKU）'!$C:$C,$A118,'库存（子SKU）'!F:F)</f>
        <v>0</v>
      </c>
      <c r="E118" s="6">
        <f>SUMIF('库存（子SKU）'!$C:$C,$A118,'库存（子SKU）'!G:G)</f>
        <v>0</v>
      </c>
      <c r="F118" s="7" t="s">
        <v>54</v>
      </c>
      <c r="G118">
        <f>SUMIF('库存（子SKU）'!$C:$C,$A118,'库存（子SKU）'!I:I)</f>
        <v>0</v>
      </c>
      <c r="H118">
        <f>SUMIF('库存（子SKU）'!$C:$C,$A118,'库存（子SKU）'!J:J)</f>
        <v>0</v>
      </c>
      <c r="I118">
        <f>SUMIF('库存（子SKU）'!$C:$C,$A118,'库存（子SKU）'!K:K)</f>
        <v>0</v>
      </c>
      <c r="J118">
        <f>SUMIF('库存（子SKU）'!$C:$C,$A118,'库存（子SKU）'!L:L)</f>
        <v>0</v>
      </c>
      <c r="K118">
        <f t="shared" si="19"/>
        <v>0</v>
      </c>
      <c r="L118">
        <f>SUMIF('库存（子SKU）'!$C:$C,$A118,'库存（子SKU）'!N:N)</f>
        <v>0</v>
      </c>
      <c r="M118">
        <f>SUMIF('库存（子SKU）'!$C:$C,$A118,'库存（子SKU）'!O:O)</f>
        <v>0</v>
      </c>
      <c r="N118">
        <f>SUMIF('库存（子SKU）'!$C:$C,$A118,'库存（子SKU）'!P:P)</f>
        <v>0</v>
      </c>
      <c r="O118">
        <f>SUMIF('库存（子SKU）'!$C:$C,$A118,'库存（子SKU）'!Q:Q)</f>
        <v>0</v>
      </c>
      <c r="P118">
        <f>SUMIF('库存（子SKU）'!$C:$C,$A118,'库存（子SKU）'!R:R)</f>
        <v>0</v>
      </c>
      <c r="Q118">
        <f>SUMIF('库存（子SKU）'!$C:$C,$A118,'库存（子SKU）'!S:S)</f>
        <v>0</v>
      </c>
      <c r="R118">
        <f>SUMIF('库存（子SKU）'!$C:$C,$A118,'库存（子SKU）'!T:T)</f>
        <v>0</v>
      </c>
      <c r="S118">
        <f>SUMIF('库存（子SKU）'!$C:$C,$A118,'库存（子SKU）'!U:U)</f>
        <v>0</v>
      </c>
      <c r="T118">
        <f>SUMIF('库存（子SKU）'!$C:$C,$A118,'库存（子SKU）'!V:V)</f>
        <v>0</v>
      </c>
      <c r="U118">
        <f>SUMIF('库存（子SKU）'!$C:$C,$A118,'库存（子SKU）'!W:W)</f>
        <v>0</v>
      </c>
      <c r="V118" s="23" t="str">
        <f t="shared" si="32"/>
        <v/>
      </c>
      <c r="W118" s="23" t="str">
        <f t="shared" si="33"/>
        <v/>
      </c>
      <c r="X118" s="23" t="str">
        <f t="shared" si="34"/>
        <v/>
      </c>
      <c r="Y118" s="23" t="str">
        <f t="shared" si="35"/>
        <v/>
      </c>
      <c r="Z118">
        <f>SUMIF('库存（子SKU）'!$C:$C,$A118,'库存（子SKU）'!AB:AB)</f>
        <v>0</v>
      </c>
      <c r="AA118">
        <f>SUMIF('库存（子SKU）'!$C:$C,$A118,'库存（子SKU）'!AC:AC)</f>
        <v>0</v>
      </c>
      <c r="AB118">
        <f>SUMIF('库存（子SKU）'!$C:$C,$A118,'库存（子SKU）'!AD:AD)</f>
        <v>0</v>
      </c>
      <c r="AC118">
        <f>SUMIF('库存（子SKU）'!$C:$C,$A118,'库存（子SKU）'!AE:AE)</f>
        <v>0</v>
      </c>
      <c r="AD118" s="23" t="str">
        <f t="shared" si="20"/>
        <v/>
      </c>
      <c r="AE118" s="23" t="str">
        <f t="shared" si="21"/>
        <v/>
      </c>
      <c r="AF118" s="23" t="str">
        <f t="shared" si="22"/>
        <v/>
      </c>
      <c r="AG118" s="23" t="str">
        <f t="shared" si="23"/>
        <v/>
      </c>
      <c r="AH118">
        <f>SUMIF('库存（子SKU）'!$C:$C,$A118,'库存（子SKU）'!AJ:AJ)</f>
        <v>0</v>
      </c>
      <c r="AI118">
        <f>SUMIF('库存（子SKU）'!$C:$C,$A118,'库存（子SKU）'!AK:AK)</f>
        <v>0</v>
      </c>
      <c r="AJ118">
        <f>SUMIF('库存（子SKU）'!$C:$C,$A118,'库存（子SKU）'!AL:AL)</f>
        <v>0</v>
      </c>
      <c r="AK118">
        <f>SUMIF('库存（子SKU）'!$C:$C,$A118,'库存（子SKU）'!AM:AM)</f>
        <v>0</v>
      </c>
      <c r="AL118" s="23" t="str">
        <f t="shared" si="24"/>
        <v/>
      </c>
      <c r="AM118" s="23" t="str">
        <f t="shared" si="25"/>
        <v/>
      </c>
      <c r="AN118" s="23" t="str">
        <f t="shared" si="26"/>
        <v/>
      </c>
      <c r="AO118" s="23" t="str">
        <f t="shared" si="27"/>
        <v/>
      </c>
      <c r="AP118" s="8">
        <f t="shared" si="28"/>
        <v>0</v>
      </c>
      <c r="AQ118" s="8">
        <f t="shared" si="29"/>
        <v>0</v>
      </c>
      <c r="AR118" s="8">
        <f t="shared" si="30"/>
        <v>0</v>
      </c>
      <c r="AS118" t="str">
        <f t="shared" si="31"/>
        <v>库存为0</v>
      </c>
      <c r="AT118" s="24" t="str">
        <f>IFERROR(时间!$B$4+AS118,"上周无销量")</f>
        <v>上周无销量</v>
      </c>
    </row>
    <row r="119" spans="1:46">
      <c r="A119" t="s">
        <v>2479</v>
      </c>
      <c r="B119" s="6">
        <f>SUMIF('库存（子SKU）'!$C:$C,$A119,'库存（子SKU）'!D:D)</f>
        <v>0</v>
      </c>
      <c r="C119" s="6">
        <f>SUMIF('库存（子SKU）'!$C:$C,$A119,'库存（子SKU）'!E:E)</f>
        <v>0</v>
      </c>
      <c r="D119" s="6">
        <f>SUMIF('库存（子SKU）'!$C:$C,$A119,'库存（子SKU）'!F:F)</f>
        <v>0</v>
      </c>
      <c r="E119" s="6">
        <f>SUMIF('库存（子SKU）'!$C:$C,$A119,'库存（子SKU）'!G:G)</f>
        <v>0</v>
      </c>
      <c r="F119" s="7" t="s">
        <v>54</v>
      </c>
      <c r="G119">
        <f>SUMIF('库存（子SKU）'!$C:$C,$A119,'库存（子SKU）'!I:I)</f>
        <v>0</v>
      </c>
      <c r="H119">
        <f>SUMIF('库存（子SKU）'!$C:$C,$A119,'库存（子SKU）'!J:J)</f>
        <v>0</v>
      </c>
      <c r="I119">
        <f>SUMIF('库存（子SKU）'!$C:$C,$A119,'库存（子SKU）'!K:K)</f>
        <v>0</v>
      </c>
      <c r="J119">
        <f>SUMIF('库存（子SKU）'!$C:$C,$A119,'库存（子SKU）'!L:L)</f>
        <v>0</v>
      </c>
      <c r="K119">
        <f t="shared" si="19"/>
        <v>0</v>
      </c>
      <c r="L119">
        <f>SUMIF('库存（子SKU）'!$C:$C,$A119,'库存（子SKU）'!N:N)</f>
        <v>0</v>
      </c>
      <c r="M119">
        <f>SUMIF('库存（子SKU）'!$C:$C,$A119,'库存（子SKU）'!O:O)</f>
        <v>0</v>
      </c>
      <c r="N119">
        <f>SUMIF('库存（子SKU）'!$C:$C,$A119,'库存（子SKU）'!P:P)</f>
        <v>0</v>
      </c>
      <c r="O119">
        <f>SUMIF('库存（子SKU）'!$C:$C,$A119,'库存（子SKU）'!Q:Q)</f>
        <v>0</v>
      </c>
      <c r="P119">
        <f>SUMIF('库存（子SKU）'!$C:$C,$A119,'库存（子SKU）'!R:R)</f>
        <v>0</v>
      </c>
      <c r="Q119">
        <f>SUMIF('库存（子SKU）'!$C:$C,$A119,'库存（子SKU）'!S:S)</f>
        <v>0</v>
      </c>
      <c r="R119">
        <f>SUMIF('库存（子SKU）'!$C:$C,$A119,'库存（子SKU）'!T:T)</f>
        <v>0</v>
      </c>
      <c r="S119">
        <f>SUMIF('库存（子SKU）'!$C:$C,$A119,'库存（子SKU）'!U:U)</f>
        <v>0</v>
      </c>
      <c r="T119">
        <f>SUMIF('库存（子SKU）'!$C:$C,$A119,'库存（子SKU）'!V:V)</f>
        <v>0</v>
      </c>
      <c r="U119">
        <f>SUMIF('库存（子SKU）'!$C:$C,$A119,'库存（子SKU）'!W:W)</f>
        <v>0</v>
      </c>
      <c r="V119" s="23" t="str">
        <f t="shared" si="32"/>
        <v/>
      </c>
      <c r="W119" s="23" t="str">
        <f t="shared" si="33"/>
        <v/>
      </c>
      <c r="X119" s="23" t="str">
        <f t="shared" si="34"/>
        <v/>
      </c>
      <c r="Y119" s="23" t="str">
        <f t="shared" si="35"/>
        <v/>
      </c>
      <c r="Z119">
        <f>SUMIF('库存（子SKU）'!$C:$C,$A119,'库存（子SKU）'!AB:AB)</f>
        <v>0</v>
      </c>
      <c r="AA119">
        <f>SUMIF('库存（子SKU）'!$C:$C,$A119,'库存（子SKU）'!AC:AC)</f>
        <v>0</v>
      </c>
      <c r="AB119">
        <f>SUMIF('库存（子SKU）'!$C:$C,$A119,'库存（子SKU）'!AD:AD)</f>
        <v>0</v>
      </c>
      <c r="AC119">
        <f>SUMIF('库存（子SKU）'!$C:$C,$A119,'库存（子SKU）'!AE:AE)</f>
        <v>0</v>
      </c>
      <c r="AD119" s="23" t="str">
        <f t="shared" si="20"/>
        <v/>
      </c>
      <c r="AE119" s="23" t="str">
        <f t="shared" si="21"/>
        <v/>
      </c>
      <c r="AF119" s="23" t="str">
        <f t="shared" si="22"/>
        <v/>
      </c>
      <c r="AG119" s="23" t="str">
        <f t="shared" si="23"/>
        <v/>
      </c>
      <c r="AH119">
        <f>SUMIF('库存（子SKU）'!$C:$C,$A119,'库存（子SKU）'!AJ:AJ)</f>
        <v>0</v>
      </c>
      <c r="AI119">
        <f>SUMIF('库存（子SKU）'!$C:$C,$A119,'库存（子SKU）'!AK:AK)</f>
        <v>0</v>
      </c>
      <c r="AJ119">
        <f>SUMIF('库存（子SKU）'!$C:$C,$A119,'库存（子SKU）'!AL:AL)</f>
        <v>0</v>
      </c>
      <c r="AK119">
        <f>SUMIF('库存（子SKU）'!$C:$C,$A119,'库存（子SKU）'!AM:AM)</f>
        <v>0</v>
      </c>
      <c r="AL119" s="23" t="str">
        <f t="shared" si="24"/>
        <v/>
      </c>
      <c r="AM119" s="23" t="str">
        <f t="shared" si="25"/>
        <v/>
      </c>
      <c r="AN119" s="23" t="str">
        <f t="shared" si="26"/>
        <v/>
      </c>
      <c r="AO119" s="23" t="str">
        <f t="shared" si="27"/>
        <v/>
      </c>
      <c r="AP119" s="8">
        <f t="shared" si="28"/>
        <v>0</v>
      </c>
      <c r="AQ119" s="8">
        <f t="shared" si="29"/>
        <v>0</v>
      </c>
      <c r="AR119" s="8">
        <f t="shared" si="30"/>
        <v>0</v>
      </c>
      <c r="AS119" t="str">
        <f t="shared" si="31"/>
        <v>库存为0</v>
      </c>
      <c r="AT119" s="24" t="str">
        <f>IFERROR(时间!$B$4+AS119,"上周无销量")</f>
        <v>上周无销量</v>
      </c>
    </row>
    <row r="120" spans="1:46">
      <c r="A120" t="s">
        <v>2490</v>
      </c>
      <c r="B120" s="6">
        <f>SUMIF('库存（子SKU）'!$C:$C,$A120,'库存（子SKU）'!D:D)</f>
        <v>0</v>
      </c>
      <c r="C120" s="6">
        <f>SUMIF('库存（子SKU）'!$C:$C,$A120,'库存（子SKU）'!E:E)</f>
        <v>0</v>
      </c>
      <c r="D120" s="6">
        <f>SUMIF('库存（子SKU）'!$C:$C,$A120,'库存（子SKU）'!F:F)</f>
        <v>0</v>
      </c>
      <c r="E120" s="6">
        <f>SUMIF('库存（子SKU）'!$C:$C,$A120,'库存（子SKU）'!G:G)</f>
        <v>0</v>
      </c>
      <c r="F120" s="7" t="s">
        <v>54</v>
      </c>
      <c r="G120">
        <f>SUMIF('库存（子SKU）'!$C:$C,$A120,'库存（子SKU）'!I:I)</f>
        <v>0</v>
      </c>
      <c r="H120">
        <f>SUMIF('库存（子SKU）'!$C:$C,$A120,'库存（子SKU）'!J:J)</f>
        <v>0</v>
      </c>
      <c r="I120">
        <f>SUMIF('库存（子SKU）'!$C:$C,$A120,'库存（子SKU）'!K:K)</f>
        <v>0</v>
      </c>
      <c r="J120">
        <f>SUMIF('库存（子SKU）'!$C:$C,$A120,'库存（子SKU）'!L:L)</f>
        <v>0</v>
      </c>
      <c r="K120">
        <f t="shared" si="19"/>
        <v>0</v>
      </c>
      <c r="L120">
        <f>SUMIF('库存（子SKU）'!$C:$C,$A120,'库存（子SKU）'!N:N)</f>
        <v>0</v>
      </c>
      <c r="M120">
        <f>SUMIF('库存（子SKU）'!$C:$C,$A120,'库存（子SKU）'!O:O)</f>
        <v>0</v>
      </c>
      <c r="N120">
        <f>SUMIF('库存（子SKU）'!$C:$C,$A120,'库存（子SKU）'!P:P)</f>
        <v>0</v>
      </c>
      <c r="O120">
        <f>SUMIF('库存（子SKU）'!$C:$C,$A120,'库存（子SKU）'!Q:Q)</f>
        <v>0</v>
      </c>
      <c r="P120">
        <f>SUMIF('库存（子SKU）'!$C:$C,$A120,'库存（子SKU）'!R:R)</f>
        <v>0</v>
      </c>
      <c r="Q120">
        <f>SUMIF('库存（子SKU）'!$C:$C,$A120,'库存（子SKU）'!S:S)</f>
        <v>0</v>
      </c>
      <c r="R120">
        <f>SUMIF('库存（子SKU）'!$C:$C,$A120,'库存（子SKU）'!T:T)</f>
        <v>0</v>
      </c>
      <c r="S120">
        <f>SUMIF('库存（子SKU）'!$C:$C,$A120,'库存（子SKU）'!U:U)</f>
        <v>0</v>
      </c>
      <c r="T120">
        <f>SUMIF('库存（子SKU）'!$C:$C,$A120,'库存（子SKU）'!V:V)</f>
        <v>0</v>
      </c>
      <c r="U120">
        <f>SUMIF('库存（子SKU）'!$C:$C,$A120,'库存（子SKU）'!W:W)</f>
        <v>0</v>
      </c>
      <c r="V120" s="23" t="str">
        <f t="shared" si="32"/>
        <v/>
      </c>
      <c r="W120" s="23" t="str">
        <f t="shared" si="33"/>
        <v/>
      </c>
      <c r="X120" s="23" t="str">
        <f t="shared" si="34"/>
        <v/>
      </c>
      <c r="Y120" s="23" t="str">
        <f t="shared" si="35"/>
        <v/>
      </c>
      <c r="Z120">
        <f>SUMIF('库存（子SKU）'!$C:$C,$A120,'库存（子SKU）'!AB:AB)</f>
        <v>0</v>
      </c>
      <c r="AA120">
        <f>SUMIF('库存（子SKU）'!$C:$C,$A120,'库存（子SKU）'!AC:AC)</f>
        <v>0</v>
      </c>
      <c r="AB120">
        <f>SUMIF('库存（子SKU）'!$C:$C,$A120,'库存（子SKU）'!AD:AD)</f>
        <v>0</v>
      </c>
      <c r="AC120">
        <f>SUMIF('库存（子SKU）'!$C:$C,$A120,'库存（子SKU）'!AE:AE)</f>
        <v>0</v>
      </c>
      <c r="AD120" s="23" t="str">
        <f t="shared" si="20"/>
        <v/>
      </c>
      <c r="AE120" s="23" t="str">
        <f t="shared" si="21"/>
        <v/>
      </c>
      <c r="AF120" s="23" t="str">
        <f t="shared" si="22"/>
        <v/>
      </c>
      <c r="AG120" s="23" t="str">
        <f t="shared" si="23"/>
        <v/>
      </c>
      <c r="AH120">
        <f>SUMIF('库存（子SKU）'!$C:$C,$A120,'库存（子SKU）'!AJ:AJ)</f>
        <v>0</v>
      </c>
      <c r="AI120">
        <f>SUMIF('库存（子SKU）'!$C:$C,$A120,'库存（子SKU）'!AK:AK)</f>
        <v>0</v>
      </c>
      <c r="AJ120">
        <f>SUMIF('库存（子SKU）'!$C:$C,$A120,'库存（子SKU）'!AL:AL)</f>
        <v>0</v>
      </c>
      <c r="AK120">
        <f>SUMIF('库存（子SKU）'!$C:$C,$A120,'库存（子SKU）'!AM:AM)</f>
        <v>0</v>
      </c>
      <c r="AL120" s="23" t="str">
        <f t="shared" si="24"/>
        <v/>
      </c>
      <c r="AM120" s="23" t="str">
        <f t="shared" si="25"/>
        <v/>
      </c>
      <c r="AN120" s="23" t="str">
        <f t="shared" si="26"/>
        <v/>
      </c>
      <c r="AO120" s="23" t="str">
        <f t="shared" si="27"/>
        <v/>
      </c>
      <c r="AP120" s="8">
        <f t="shared" si="28"/>
        <v>0</v>
      </c>
      <c r="AQ120" s="8">
        <f t="shared" si="29"/>
        <v>0</v>
      </c>
      <c r="AR120" s="8">
        <f t="shared" si="30"/>
        <v>0</v>
      </c>
      <c r="AS120" t="str">
        <f t="shared" si="31"/>
        <v>库存为0</v>
      </c>
      <c r="AT120" s="24" t="str">
        <f>IFERROR(时间!$B$4+AS120,"上周无销量")</f>
        <v>上周无销量</v>
      </c>
    </row>
    <row r="121" spans="1:46">
      <c r="A121" t="s">
        <v>2495</v>
      </c>
      <c r="B121" s="6">
        <f>SUMIF('库存（子SKU）'!$C:$C,$A121,'库存（子SKU）'!D:D)</f>
        <v>0</v>
      </c>
      <c r="C121" s="6">
        <f>SUMIF('库存（子SKU）'!$C:$C,$A121,'库存（子SKU）'!E:E)</f>
        <v>0</v>
      </c>
      <c r="D121" s="6">
        <f>SUMIF('库存（子SKU）'!$C:$C,$A121,'库存（子SKU）'!F:F)</f>
        <v>0</v>
      </c>
      <c r="E121" s="6">
        <f>SUMIF('库存（子SKU）'!$C:$C,$A121,'库存（子SKU）'!G:G)</f>
        <v>0</v>
      </c>
      <c r="F121" s="7" t="s">
        <v>54</v>
      </c>
      <c r="G121">
        <f>SUMIF('库存（子SKU）'!$C:$C,$A121,'库存（子SKU）'!I:I)</f>
        <v>0</v>
      </c>
      <c r="H121">
        <f>SUMIF('库存（子SKU）'!$C:$C,$A121,'库存（子SKU）'!J:J)</f>
        <v>0</v>
      </c>
      <c r="I121">
        <f>SUMIF('库存（子SKU）'!$C:$C,$A121,'库存（子SKU）'!K:K)</f>
        <v>0</v>
      </c>
      <c r="J121">
        <f>SUMIF('库存（子SKU）'!$C:$C,$A121,'库存（子SKU）'!L:L)</f>
        <v>0</v>
      </c>
      <c r="K121">
        <f t="shared" si="19"/>
        <v>0</v>
      </c>
      <c r="L121">
        <f>SUMIF('库存（子SKU）'!$C:$C,$A121,'库存（子SKU）'!N:N)</f>
        <v>0</v>
      </c>
      <c r="M121">
        <f>SUMIF('库存（子SKU）'!$C:$C,$A121,'库存（子SKU）'!O:O)</f>
        <v>0</v>
      </c>
      <c r="N121">
        <f>SUMIF('库存（子SKU）'!$C:$C,$A121,'库存（子SKU）'!P:P)</f>
        <v>0</v>
      </c>
      <c r="O121">
        <f>SUMIF('库存（子SKU）'!$C:$C,$A121,'库存（子SKU）'!Q:Q)</f>
        <v>0</v>
      </c>
      <c r="P121">
        <f>SUMIF('库存（子SKU）'!$C:$C,$A121,'库存（子SKU）'!R:R)</f>
        <v>0</v>
      </c>
      <c r="Q121">
        <f>SUMIF('库存（子SKU）'!$C:$C,$A121,'库存（子SKU）'!S:S)</f>
        <v>0</v>
      </c>
      <c r="R121">
        <f>SUMIF('库存（子SKU）'!$C:$C,$A121,'库存（子SKU）'!T:T)</f>
        <v>0</v>
      </c>
      <c r="S121">
        <f>SUMIF('库存（子SKU）'!$C:$C,$A121,'库存（子SKU）'!U:U)</f>
        <v>0</v>
      </c>
      <c r="T121">
        <f>SUMIF('库存（子SKU）'!$C:$C,$A121,'库存（子SKU）'!V:V)</f>
        <v>0</v>
      </c>
      <c r="U121">
        <f>SUMIF('库存（子SKU）'!$C:$C,$A121,'库存（子SKU）'!W:W)</f>
        <v>0</v>
      </c>
      <c r="V121" s="23" t="str">
        <f t="shared" si="32"/>
        <v/>
      </c>
      <c r="W121" s="23" t="str">
        <f t="shared" si="33"/>
        <v/>
      </c>
      <c r="X121" s="23" t="str">
        <f t="shared" si="34"/>
        <v/>
      </c>
      <c r="Y121" s="23" t="str">
        <f t="shared" si="35"/>
        <v/>
      </c>
      <c r="Z121">
        <f>SUMIF('库存（子SKU）'!$C:$C,$A121,'库存（子SKU）'!AB:AB)</f>
        <v>0</v>
      </c>
      <c r="AA121">
        <f>SUMIF('库存（子SKU）'!$C:$C,$A121,'库存（子SKU）'!AC:AC)</f>
        <v>0</v>
      </c>
      <c r="AB121">
        <f>SUMIF('库存（子SKU）'!$C:$C,$A121,'库存（子SKU）'!AD:AD)</f>
        <v>0</v>
      </c>
      <c r="AC121">
        <f>SUMIF('库存（子SKU）'!$C:$C,$A121,'库存（子SKU）'!AE:AE)</f>
        <v>0</v>
      </c>
      <c r="AD121" s="23" t="str">
        <f t="shared" si="20"/>
        <v/>
      </c>
      <c r="AE121" s="23" t="str">
        <f t="shared" si="21"/>
        <v/>
      </c>
      <c r="AF121" s="23" t="str">
        <f t="shared" si="22"/>
        <v/>
      </c>
      <c r="AG121" s="23" t="str">
        <f t="shared" si="23"/>
        <v/>
      </c>
      <c r="AH121">
        <f>SUMIF('库存（子SKU）'!$C:$C,$A121,'库存（子SKU）'!AJ:AJ)</f>
        <v>0</v>
      </c>
      <c r="AI121">
        <f>SUMIF('库存（子SKU）'!$C:$C,$A121,'库存（子SKU）'!AK:AK)</f>
        <v>0</v>
      </c>
      <c r="AJ121">
        <f>SUMIF('库存（子SKU）'!$C:$C,$A121,'库存（子SKU）'!AL:AL)</f>
        <v>0</v>
      </c>
      <c r="AK121">
        <f>SUMIF('库存（子SKU）'!$C:$C,$A121,'库存（子SKU）'!AM:AM)</f>
        <v>0</v>
      </c>
      <c r="AL121" s="23" t="str">
        <f t="shared" si="24"/>
        <v/>
      </c>
      <c r="AM121" s="23" t="str">
        <f t="shared" si="25"/>
        <v/>
      </c>
      <c r="AN121" s="23" t="str">
        <f t="shared" si="26"/>
        <v/>
      </c>
      <c r="AO121" s="23" t="str">
        <f t="shared" si="27"/>
        <v/>
      </c>
      <c r="AP121" s="8">
        <f t="shared" si="28"/>
        <v>0</v>
      </c>
      <c r="AQ121" s="8">
        <f t="shared" si="29"/>
        <v>0</v>
      </c>
      <c r="AR121" s="8">
        <f t="shared" si="30"/>
        <v>0</v>
      </c>
      <c r="AS121" t="str">
        <f t="shared" si="31"/>
        <v>库存为0</v>
      </c>
      <c r="AT121" s="24" t="str">
        <f>IFERROR(时间!$B$4+AS121,"上周无销量")</f>
        <v>上周无销量</v>
      </c>
    </row>
    <row r="122" spans="1:46">
      <c r="A122" t="s">
        <v>2498</v>
      </c>
      <c r="B122" s="6">
        <f>SUMIF('库存（子SKU）'!$C:$C,$A122,'库存（子SKU）'!D:D)</f>
        <v>0</v>
      </c>
      <c r="C122" s="6">
        <f>SUMIF('库存（子SKU）'!$C:$C,$A122,'库存（子SKU）'!E:E)</f>
        <v>0</v>
      </c>
      <c r="D122" s="6">
        <f>SUMIF('库存（子SKU）'!$C:$C,$A122,'库存（子SKU）'!F:F)</f>
        <v>0</v>
      </c>
      <c r="E122" s="6">
        <f>SUMIF('库存（子SKU）'!$C:$C,$A122,'库存（子SKU）'!G:G)</f>
        <v>0</v>
      </c>
      <c r="F122" s="7" t="s">
        <v>54</v>
      </c>
      <c r="G122">
        <f>SUMIF('库存（子SKU）'!$C:$C,$A122,'库存（子SKU）'!I:I)</f>
        <v>0</v>
      </c>
      <c r="H122">
        <f>SUMIF('库存（子SKU）'!$C:$C,$A122,'库存（子SKU）'!J:J)</f>
        <v>0</v>
      </c>
      <c r="I122">
        <f>SUMIF('库存（子SKU）'!$C:$C,$A122,'库存（子SKU）'!K:K)</f>
        <v>0</v>
      </c>
      <c r="J122">
        <f>SUMIF('库存（子SKU）'!$C:$C,$A122,'库存（子SKU）'!L:L)</f>
        <v>0</v>
      </c>
      <c r="K122">
        <f t="shared" si="19"/>
        <v>0</v>
      </c>
      <c r="L122">
        <f>SUMIF('库存（子SKU）'!$C:$C,$A122,'库存（子SKU）'!N:N)</f>
        <v>0</v>
      </c>
      <c r="M122">
        <f>SUMIF('库存（子SKU）'!$C:$C,$A122,'库存（子SKU）'!O:O)</f>
        <v>0</v>
      </c>
      <c r="N122">
        <f>SUMIF('库存（子SKU）'!$C:$C,$A122,'库存（子SKU）'!P:P)</f>
        <v>0</v>
      </c>
      <c r="O122">
        <f>SUMIF('库存（子SKU）'!$C:$C,$A122,'库存（子SKU）'!Q:Q)</f>
        <v>0</v>
      </c>
      <c r="P122">
        <f>SUMIF('库存（子SKU）'!$C:$C,$A122,'库存（子SKU）'!R:R)</f>
        <v>0</v>
      </c>
      <c r="Q122">
        <f>SUMIF('库存（子SKU）'!$C:$C,$A122,'库存（子SKU）'!S:S)</f>
        <v>0</v>
      </c>
      <c r="R122">
        <f>SUMIF('库存（子SKU）'!$C:$C,$A122,'库存（子SKU）'!T:T)</f>
        <v>0</v>
      </c>
      <c r="S122">
        <f>SUMIF('库存（子SKU）'!$C:$C,$A122,'库存（子SKU）'!U:U)</f>
        <v>0</v>
      </c>
      <c r="T122">
        <f>SUMIF('库存（子SKU）'!$C:$C,$A122,'库存（子SKU）'!V:V)</f>
        <v>0</v>
      </c>
      <c r="U122">
        <f>SUMIF('库存（子SKU）'!$C:$C,$A122,'库存（子SKU）'!W:W)</f>
        <v>0</v>
      </c>
      <c r="V122" s="23" t="str">
        <f t="shared" si="32"/>
        <v/>
      </c>
      <c r="W122" s="23" t="str">
        <f t="shared" si="33"/>
        <v/>
      </c>
      <c r="X122" s="23" t="str">
        <f t="shared" si="34"/>
        <v/>
      </c>
      <c r="Y122" s="23" t="str">
        <f t="shared" si="35"/>
        <v/>
      </c>
      <c r="Z122">
        <f>SUMIF('库存（子SKU）'!$C:$C,$A122,'库存（子SKU）'!AB:AB)</f>
        <v>0</v>
      </c>
      <c r="AA122">
        <f>SUMIF('库存（子SKU）'!$C:$C,$A122,'库存（子SKU）'!AC:AC)</f>
        <v>0</v>
      </c>
      <c r="AB122">
        <f>SUMIF('库存（子SKU）'!$C:$C,$A122,'库存（子SKU）'!AD:AD)</f>
        <v>0</v>
      </c>
      <c r="AC122">
        <f>SUMIF('库存（子SKU）'!$C:$C,$A122,'库存（子SKU）'!AE:AE)</f>
        <v>0</v>
      </c>
      <c r="AD122" s="23" t="str">
        <f t="shared" si="20"/>
        <v/>
      </c>
      <c r="AE122" s="23" t="str">
        <f t="shared" si="21"/>
        <v/>
      </c>
      <c r="AF122" s="23" t="str">
        <f t="shared" si="22"/>
        <v/>
      </c>
      <c r="AG122" s="23" t="str">
        <f t="shared" si="23"/>
        <v/>
      </c>
      <c r="AH122">
        <f>SUMIF('库存（子SKU）'!$C:$C,$A122,'库存（子SKU）'!AJ:AJ)</f>
        <v>0</v>
      </c>
      <c r="AI122">
        <f>SUMIF('库存（子SKU）'!$C:$C,$A122,'库存（子SKU）'!AK:AK)</f>
        <v>0</v>
      </c>
      <c r="AJ122">
        <f>SUMIF('库存（子SKU）'!$C:$C,$A122,'库存（子SKU）'!AL:AL)</f>
        <v>0</v>
      </c>
      <c r="AK122">
        <f>SUMIF('库存（子SKU）'!$C:$C,$A122,'库存（子SKU）'!AM:AM)</f>
        <v>0</v>
      </c>
      <c r="AL122" s="23" t="str">
        <f t="shared" si="24"/>
        <v/>
      </c>
      <c r="AM122" s="23" t="str">
        <f t="shared" si="25"/>
        <v/>
      </c>
      <c r="AN122" s="23" t="str">
        <f t="shared" si="26"/>
        <v/>
      </c>
      <c r="AO122" s="23" t="str">
        <f t="shared" si="27"/>
        <v/>
      </c>
      <c r="AP122" s="8">
        <f t="shared" si="28"/>
        <v>0</v>
      </c>
      <c r="AQ122" s="8">
        <f t="shared" si="29"/>
        <v>0</v>
      </c>
      <c r="AR122" s="8">
        <f t="shared" si="30"/>
        <v>0</v>
      </c>
      <c r="AS122" t="str">
        <f t="shared" si="31"/>
        <v>库存为0</v>
      </c>
      <c r="AT122" s="24" t="str">
        <f>IFERROR(时间!$B$4+AS122,"上周无销量")</f>
        <v>上周无销量</v>
      </c>
    </row>
    <row r="123" spans="1:46">
      <c r="A123" t="s">
        <v>2517</v>
      </c>
      <c r="B123" s="6">
        <f>SUMIF('库存（子SKU）'!$C:$C,$A123,'库存（子SKU）'!D:D)</f>
        <v>0</v>
      </c>
      <c r="C123" s="6">
        <f>SUMIF('库存（子SKU）'!$C:$C,$A123,'库存（子SKU）'!E:E)</f>
        <v>0</v>
      </c>
      <c r="D123" s="6">
        <f>SUMIF('库存（子SKU）'!$C:$C,$A123,'库存（子SKU）'!F:F)</f>
        <v>0</v>
      </c>
      <c r="E123" s="6">
        <f>SUMIF('库存（子SKU）'!$C:$C,$A123,'库存（子SKU）'!G:G)</f>
        <v>0</v>
      </c>
      <c r="F123" s="7" t="s">
        <v>54</v>
      </c>
      <c r="G123">
        <f>SUMIF('库存（子SKU）'!$C:$C,$A123,'库存（子SKU）'!I:I)</f>
        <v>0</v>
      </c>
      <c r="H123">
        <f>SUMIF('库存（子SKU）'!$C:$C,$A123,'库存（子SKU）'!J:J)</f>
        <v>0</v>
      </c>
      <c r="I123">
        <f>SUMIF('库存（子SKU）'!$C:$C,$A123,'库存（子SKU）'!K:K)</f>
        <v>0</v>
      </c>
      <c r="J123">
        <f>SUMIF('库存（子SKU）'!$C:$C,$A123,'库存（子SKU）'!L:L)</f>
        <v>0</v>
      </c>
      <c r="K123">
        <f t="shared" si="19"/>
        <v>0</v>
      </c>
      <c r="L123">
        <f>SUMIF('库存（子SKU）'!$C:$C,$A123,'库存（子SKU）'!N:N)</f>
        <v>0</v>
      </c>
      <c r="M123">
        <f>SUMIF('库存（子SKU）'!$C:$C,$A123,'库存（子SKU）'!O:O)</f>
        <v>0</v>
      </c>
      <c r="N123">
        <f>SUMIF('库存（子SKU）'!$C:$C,$A123,'库存（子SKU）'!P:P)</f>
        <v>0</v>
      </c>
      <c r="O123">
        <f>SUMIF('库存（子SKU）'!$C:$C,$A123,'库存（子SKU）'!Q:Q)</f>
        <v>0</v>
      </c>
      <c r="P123">
        <f>SUMIF('库存（子SKU）'!$C:$C,$A123,'库存（子SKU）'!R:R)</f>
        <v>0</v>
      </c>
      <c r="Q123">
        <f>SUMIF('库存（子SKU）'!$C:$C,$A123,'库存（子SKU）'!S:S)</f>
        <v>0</v>
      </c>
      <c r="R123">
        <f>SUMIF('库存（子SKU）'!$C:$C,$A123,'库存（子SKU）'!T:T)</f>
        <v>0</v>
      </c>
      <c r="S123">
        <f>SUMIF('库存（子SKU）'!$C:$C,$A123,'库存（子SKU）'!U:U)</f>
        <v>0</v>
      </c>
      <c r="T123">
        <f>SUMIF('库存（子SKU）'!$C:$C,$A123,'库存（子SKU）'!V:V)</f>
        <v>0</v>
      </c>
      <c r="U123">
        <f>SUMIF('库存（子SKU）'!$C:$C,$A123,'库存（子SKU）'!W:W)</f>
        <v>0</v>
      </c>
      <c r="V123" s="23" t="str">
        <f t="shared" si="32"/>
        <v/>
      </c>
      <c r="W123" s="23" t="str">
        <f t="shared" si="33"/>
        <v/>
      </c>
      <c r="X123" s="23" t="str">
        <f t="shared" si="34"/>
        <v/>
      </c>
      <c r="Y123" s="23" t="str">
        <f t="shared" si="35"/>
        <v/>
      </c>
      <c r="Z123">
        <f>SUMIF('库存（子SKU）'!$C:$C,$A123,'库存（子SKU）'!AB:AB)</f>
        <v>0</v>
      </c>
      <c r="AA123">
        <f>SUMIF('库存（子SKU）'!$C:$C,$A123,'库存（子SKU）'!AC:AC)</f>
        <v>0</v>
      </c>
      <c r="AB123">
        <f>SUMIF('库存（子SKU）'!$C:$C,$A123,'库存（子SKU）'!AD:AD)</f>
        <v>0</v>
      </c>
      <c r="AC123">
        <f>SUMIF('库存（子SKU）'!$C:$C,$A123,'库存（子SKU）'!AE:AE)</f>
        <v>0</v>
      </c>
      <c r="AD123" s="23" t="str">
        <f t="shared" si="20"/>
        <v/>
      </c>
      <c r="AE123" s="23" t="str">
        <f t="shared" si="21"/>
        <v/>
      </c>
      <c r="AF123" s="23" t="str">
        <f t="shared" si="22"/>
        <v/>
      </c>
      <c r="AG123" s="23" t="str">
        <f t="shared" si="23"/>
        <v/>
      </c>
      <c r="AH123">
        <f>SUMIF('库存（子SKU）'!$C:$C,$A123,'库存（子SKU）'!AJ:AJ)</f>
        <v>0</v>
      </c>
      <c r="AI123">
        <f>SUMIF('库存（子SKU）'!$C:$C,$A123,'库存（子SKU）'!AK:AK)</f>
        <v>0</v>
      </c>
      <c r="AJ123">
        <f>SUMIF('库存（子SKU）'!$C:$C,$A123,'库存（子SKU）'!AL:AL)</f>
        <v>0</v>
      </c>
      <c r="AK123">
        <f>SUMIF('库存（子SKU）'!$C:$C,$A123,'库存（子SKU）'!AM:AM)</f>
        <v>0</v>
      </c>
      <c r="AL123" s="23" t="str">
        <f t="shared" si="24"/>
        <v/>
      </c>
      <c r="AM123" s="23" t="str">
        <f t="shared" si="25"/>
        <v/>
      </c>
      <c r="AN123" s="23" t="str">
        <f t="shared" si="26"/>
        <v/>
      </c>
      <c r="AO123" s="23" t="str">
        <f t="shared" si="27"/>
        <v/>
      </c>
      <c r="AP123" s="8">
        <f t="shared" si="28"/>
        <v>0</v>
      </c>
      <c r="AQ123" s="8">
        <f t="shared" si="29"/>
        <v>0</v>
      </c>
      <c r="AR123" s="8">
        <f t="shared" si="30"/>
        <v>0</v>
      </c>
      <c r="AS123" t="str">
        <f t="shared" si="31"/>
        <v>库存为0</v>
      </c>
      <c r="AT123" s="24" t="str">
        <f>IFERROR(时间!$B$4+AS123,"上周无销量")</f>
        <v>上周无销量</v>
      </c>
    </row>
    <row r="124" spans="1:46">
      <c r="A124" t="s">
        <v>2524</v>
      </c>
      <c r="B124" s="6">
        <f>SUMIF('库存（子SKU）'!$C:$C,$A124,'库存（子SKU）'!D:D)</f>
        <v>0</v>
      </c>
      <c r="C124" s="6">
        <f>SUMIF('库存（子SKU）'!$C:$C,$A124,'库存（子SKU）'!E:E)</f>
        <v>0</v>
      </c>
      <c r="D124" s="6">
        <f>SUMIF('库存（子SKU）'!$C:$C,$A124,'库存（子SKU）'!F:F)</f>
        <v>0</v>
      </c>
      <c r="E124" s="6">
        <f>SUMIF('库存（子SKU）'!$C:$C,$A124,'库存（子SKU）'!G:G)</f>
        <v>0</v>
      </c>
      <c r="F124" s="7" t="s">
        <v>54</v>
      </c>
      <c r="G124">
        <f>SUMIF('库存（子SKU）'!$C:$C,$A124,'库存（子SKU）'!I:I)</f>
        <v>0</v>
      </c>
      <c r="H124">
        <f>SUMIF('库存（子SKU）'!$C:$C,$A124,'库存（子SKU）'!J:J)</f>
        <v>0</v>
      </c>
      <c r="I124">
        <f>SUMIF('库存（子SKU）'!$C:$C,$A124,'库存（子SKU）'!K:K)</f>
        <v>0</v>
      </c>
      <c r="J124">
        <f>SUMIF('库存（子SKU）'!$C:$C,$A124,'库存（子SKU）'!L:L)</f>
        <v>0</v>
      </c>
      <c r="K124">
        <f t="shared" si="19"/>
        <v>0</v>
      </c>
      <c r="L124">
        <f>SUMIF('库存（子SKU）'!$C:$C,$A124,'库存（子SKU）'!N:N)</f>
        <v>0</v>
      </c>
      <c r="M124">
        <f>SUMIF('库存（子SKU）'!$C:$C,$A124,'库存（子SKU）'!O:O)</f>
        <v>0</v>
      </c>
      <c r="N124">
        <f>SUMIF('库存（子SKU）'!$C:$C,$A124,'库存（子SKU）'!P:P)</f>
        <v>0</v>
      </c>
      <c r="O124">
        <f>SUMIF('库存（子SKU）'!$C:$C,$A124,'库存（子SKU）'!Q:Q)</f>
        <v>0</v>
      </c>
      <c r="P124">
        <f>SUMIF('库存（子SKU）'!$C:$C,$A124,'库存（子SKU）'!R:R)</f>
        <v>0</v>
      </c>
      <c r="Q124">
        <f>SUMIF('库存（子SKU）'!$C:$C,$A124,'库存（子SKU）'!S:S)</f>
        <v>0</v>
      </c>
      <c r="R124">
        <f>SUMIF('库存（子SKU）'!$C:$C,$A124,'库存（子SKU）'!T:T)</f>
        <v>0</v>
      </c>
      <c r="S124">
        <f>SUMIF('库存（子SKU）'!$C:$C,$A124,'库存（子SKU）'!U:U)</f>
        <v>0</v>
      </c>
      <c r="T124">
        <f>SUMIF('库存（子SKU）'!$C:$C,$A124,'库存（子SKU）'!V:V)</f>
        <v>0</v>
      </c>
      <c r="U124">
        <f>SUMIF('库存（子SKU）'!$C:$C,$A124,'库存（子SKU）'!W:W)</f>
        <v>0</v>
      </c>
      <c r="V124" s="23" t="str">
        <f t="shared" si="32"/>
        <v/>
      </c>
      <c r="W124" s="23" t="str">
        <f t="shared" si="33"/>
        <v/>
      </c>
      <c r="X124" s="23" t="str">
        <f t="shared" si="34"/>
        <v/>
      </c>
      <c r="Y124" s="23" t="str">
        <f t="shared" si="35"/>
        <v/>
      </c>
      <c r="Z124">
        <f>SUMIF('库存（子SKU）'!$C:$C,$A124,'库存（子SKU）'!AB:AB)</f>
        <v>0</v>
      </c>
      <c r="AA124">
        <f>SUMIF('库存（子SKU）'!$C:$C,$A124,'库存（子SKU）'!AC:AC)</f>
        <v>0</v>
      </c>
      <c r="AB124">
        <f>SUMIF('库存（子SKU）'!$C:$C,$A124,'库存（子SKU）'!AD:AD)</f>
        <v>0</v>
      </c>
      <c r="AC124">
        <f>SUMIF('库存（子SKU）'!$C:$C,$A124,'库存（子SKU）'!AE:AE)</f>
        <v>0</v>
      </c>
      <c r="AD124" s="23" t="str">
        <f t="shared" si="20"/>
        <v/>
      </c>
      <c r="AE124" s="23" t="str">
        <f t="shared" si="21"/>
        <v/>
      </c>
      <c r="AF124" s="23" t="str">
        <f t="shared" si="22"/>
        <v/>
      </c>
      <c r="AG124" s="23" t="str">
        <f t="shared" si="23"/>
        <v/>
      </c>
      <c r="AH124">
        <f>SUMIF('库存（子SKU）'!$C:$C,$A124,'库存（子SKU）'!AJ:AJ)</f>
        <v>0</v>
      </c>
      <c r="AI124">
        <f>SUMIF('库存（子SKU）'!$C:$C,$A124,'库存（子SKU）'!AK:AK)</f>
        <v>0</v>
      </c>
      <c r="AJ124">
        <f>SUMIF('库存（子SKU）'!$C:$C,$A124,'库存（子SKU）'!AL:AL)</f>
        <v>0</v>
      </c>
      <c r="AK124">
        <f>SUMIF('库存（子SKU）'!$C:$C,$A124,'库存（子SKU）'!AM:AM)</f>
        <v>0</v>
      </c>
      <c r="AL124" s="23" t="str">
        <f t="shared" si="24"/>
        <v/>
      </c>
      <c r="AM124" s="23" t="str">
        <f t="shared" si="25"/>
        <v/>
      </c>
      <c r="AN124" s="23" t="str">
        <f t="shared" si="26"/>
        <v/>
      </c>
      <c r="AO124" s="23" t="str">
        <f t="shared" si="27"/>
        <v/>
      </c>
      <c r="AP124" s="8">
        <f t="shared" si="28"/>
        <v>0</v>
      </c>
      <c r="AQ124" s="8">
        <f t="shared" si="29"/>
        <v>0</v>
      </c>
      <c r="AR124" s="8">
        <f t="shared" si="30"/>
        <v>0</v>
      </c>
      <c r="AS124" t="str">
        <f t="shared" si="31"/>
        <v>库存为0</v>
      </c>
      <c r="AT124" s="24" t="str">
        <f>IFERROR(时间!$B$4+AS124,"上周无销量")</f>
        <v>上周无销量</v>
      </c>
    </row>
    <row r="125" spans="1:46">
      <c r="A125" t="s">
        <v>2539</v>
      </c>
      <c r="B125" s="6">
        <f>SUMIF('库存（子SKU）'!$C:$C,$A125,'库存（子SKU）'!D:D)</f>
        <v>0</v>
      </c>
      <c r="C125" s="6">
        <f>SUMIF('库存（子SKU）'!$C:$C,$A125,'库存（子SKU）'!E:E)</f>
        <v>0</v>
      </c>
      <c r="D125" s="6">
        <f>SUMIF('库存（子SKU）'!$C:$C,$A125,'库存（子SKU）'!F:F)</f>
        <v>0</v>
      </c>
      <c r="E125" s="6">
        <f>SUMIF('库存（子SKU）'!$C:$C,$A125,'库存（子SKU）'!G:G)</f>
        <v>0</v>
      </c>
      <c r="F125" s="7" t="s">
        <v>54</v>
      </c>
      <c r="G125">
        <f>SUMIF('库存（子SKU）'!$C:$C,$A125,'库存（子SKU）'!I:I)</f>
        <v>0</v>
      </c>
      <c r="H125">
        <f>SUMIF('库存（子SKU）'!$C:$C,$A125,'库存（子SKU）'!J:J)</f>
        <v>0</v>
      </c>
      <c r="I125">
        <f>SUMIF('库存（子SKU）'!$C:$C,$A125,'库存（子SKU）'!K:K)</f>
        <v>0</v>
      </c>
      <c r="J125">
        <f>SUMIF('库存（子SKU）'!$C:$C,$A125,'库存（子SKU）'!L:L)</f>
        <v>0</v>
      </c>
      <c r="K125">
        <f t="shared" si="19"/>
        <v>0</v>
      </c>
      <c r="L125">
        <f>SUMIF('库存（子SKU）'!$C:$C,$A125,'库存（子SKU）'!N:N)</f>
        <v>0</v>
      </c>
      <c r="M125">
        <f>SUMIF('库存（子SKU）'!$C:$C,$A125,'库存（子SKU）'!O:O)</f>
        <v>0</v>
      </c>
      <c r="N125">
        <f>SUMIF('库存（子SKU）'!$C:$C,$A125,'库存（子SKU）'!P:P)</f>
        <v>0</v>
      </c>
      <c r="O125">
        <f>SUMIF('库存（子SKU）'!$C:$C,$A125,'库存（子SKU）'!Q:Q)</f>
        <v>0</v>
      </c>
      <c r="P125">
        <f>SUMIF('库存（子SKU）'!$C:$C,$A125,'库存（子SKU）'!R:R)</f>
        <v>0</v>
      </c>
      <c r="Q125">
        <f>SUMIF('库存（子SKU）'!$C:$C,$A125,'库存（子SKU）'!S:S)</f>
        <v>0</v>
      </c>
      <c r="R125">
        <f>SUMIF('库存（子SKU）'!$C:$C,$A125,'库存（子SKU）'!T:T)</f>
        <v>0</v>
      </c>
      <c r="S125">
        <f>SUMIF('库存（子SKU）'!$C:$C,$A125,'库存（子SKU）'!U:U)</f>
        <v>0</v>
      </c>
      <c r="T125">
        <f>SUMIF('库存（子SKU）'!$C:$C,$A125,'库存（子SKU）'!V:V)</f>
        <v>0</v>
      </c>
      <c r="U125">
        <f>SUMIF('库存（子SKU）'!$C:$C,$A125,'库存（子SKU）'!W:W)</f>
        <v>0</v>
      </c>
      <c r="V125" s="23" t="str">
        <f t="shared" si="32"/>
        <v/>
      </c>
      <c r="W125" s="23" t="str">
        <f t="shared" si="33"/>
        <v/>
      </c>
      <c r="X125" s="23" t="str">
        <f t="shared" si="34"/>
        <v/>
      </c>
      <c r="Y125" s="23" t="str">
        <f t="shared" si="35"/>
        <v/>
      </c>
      <c r="Z125">
        <f>SUMIF('库存（子SKU）'!$C:$C,$A125,'库存（子SKU）'!AB:AB)</f>
        <v>0</v>
      </c>
      <c r="AA125">
        <f>SUMIF('库存（子SKU）'!$C:$C,$A125,'库存（子SKU）'!AC:AC)</f>
        <v>0</v>
      </c>
      <c r="AB125">
        <f>SUMIF('库存（子SKU）'!$C:$C,$A125,'库存（子SKU）'!AD:AD)</f>
        <v>0</v>
      </c>
      <c r="AC125">
        <f>SUMIF('库存（子SKU）'!$C:$C,$A125,'库存（子SKU）'!AE:AE)</f>
        <v>0</v>
      </c>
      <c r="AD125" s="23" t="str">
        <f t="shared" si="20"/>
        <v/>
      </c>
      <c r="AE125" s="23" t="str">
        <f t="shared" si="21"/>
        <v/>
      </c>
      <c r="AF125" s="23" t="str">
        <f t="shared" si="22"/>
        <v/>
      </c>
      <c r="AG125" s="23" t="str">
        <f t="shared" si="23"/>
        <v/>
      </c>
      <c r="AH125">
        <f>SUMIF('库存（子SKU）'!$C:$C,$A125,'库存（子SKU）'!AJ:AJ)</f>
        <v>0</v>
      </c>
      <c r="AI125">
        <f>SUMIF('库存（子SKU）'!$C:$C,$A125,'库存（子SKU）'!AK:AK)</f>
        <v>0</v>
      </c>
      <c r="AJ125">
        <f>SUMIF('库存（子SKU）'!$C:$C,$A125,'库存（子SKU）'!AL:AL)</f>
        <v>0</v>
      </c>
      <c r="AK125">
        <f>SUMIF('库存（子SKU）'!$C:$C,$A125,'库存（子SKU）'!AM:AM)</f>
        <v>0</v>
      </c>
      <c r="AL125" s="23" t="str">
        <f t="shared" si="24"/>
        <v/>
      </c>
      <c r="AM125" s="23" t="str">
        <f t="shared" si="25"/>
        <v/>
      </c>
      <c r="AN125" s="23" t="str">
        <f t="shared" si="26"/>
        <v/>
      </c>
      <c r="AO125" s="23" t="str">
        <f t="shared" si="27"/>
        <v/>
      </c>
      <c r="AP125" s="8">
        <f t="shared" si="28"/>
        <v>0</v>
      </c>
      <c r="AQ125" s="8">
        <f t="shared" si="29"/>
        <v>0</v>
      </c>
      <c r="AR125" s="8">
        <f t="shared" si="30"/>
        <v>0</v>
      </c>
      <c r="AS125" t="str">
        <f t="shared" si="31"/>
        <v>库存为0</v>
      </c>
      <c r="AT125" s="24" t="str">
        <f>IFERROR(时间!$B$4+AS125,"上周无销量")</f>
        <v>上周无销量</v>
      </c>
    </row>
    <row r="126" spans="1:46">
      <c r="A126" t="s">
        <v>2566</v>
      </c>
      <c r="B126" s="6">
        <f>SUMIF('库存（子SKU）'!$C:$C,$A126,'库存（子SKU）'!D:D)</f>
        <v>0</v>
      </c>
      <c r="C126" s="6">
        <f>SUMIF('库存（子SKU）'!$C:$C,$A126,'库存（子SKU）'!E:E)</f>
        <v>0</v>
      </c>
      <c r="D126" s="6">
        <f>SUMIF('库存（子SKU）'!$C:$C,$A126,'库存（子SKU）'!F:F)</f>
        <v>0</v>
      </c>
      <c r="E126" s="6">
        <f>SUMIF('库存（子SKU）'!$C:$C,$A126,'库存（子SKU）'!G:G)</f>
        <v>0</v>
      </c>
      <c r="F126" s="7" t="s">
        <v>54</v>
      </c>
      <c r="G126">
        <f>SUMIF('库存（子SKU）'!$C:$C,$A126,'库存（子SKU）'!I:I)</f>
        <v>0</v>
      </c>
      <c r="H126">
        <f>SUMIF('库存（子SKU）'!$C:$C,$A126,'库存（子SKU）'!J:J)</f>
        <v>0</v>
      </c>
      <c r="I126">
        <f>SUMIF('库存（子SKU）'!$C:$C,$A126,'库存（子SKU）'!K:K)</f>
        <v>0</v>
      </c>
      <c r="J126">
        <f>SUMIF('库存（子SKU）'!$C:$C,$A126,'库存（子SKU）'!L:L)</f>
        <v>0</v>
      </c>
      <c r="K126">
        <f t="shared" si="19"/>
        <v>0</v>
      </c>
      <c r="L126">
        <f>SUMIF('库存（子SKU）'!$C:$C,$A126,'库存（子SKU）'!N:N)</f>
        <v>0</v>
      </c>
      <c r="M126">
        <f>SUMIF('库存（子SKU）'!$C:$C,$A126,'库存（子SKU）'!O:O)</f>
        <v>0</v>
      </c>
      <c r="N126">
        <f>SUMIF('库存（子SKU）'!$C:$C,$A126,'库存（子SKU）'!P:P)</f>
        <v>0</v>
      </c>
      <c r="O126">
        <f>SUMIF('库存（子SKU）'!$C:$C,$A126,'库存（子SKU）'!Q:Q)</f>
        <v>0</v>
      </c>
      <c r="P126">
        <f>SUMIF('库存（子SKU）'!$C:$C,$A126,'库存（子SKU）'!R:R)</f>
        <v>0</v>
      </c>
      <c r="Q126">
        <f>SUMIF('库存（子SKU）'!$C:$C,$A126,'库存（子SKU）'!S:S)</f>
        <v>0</v>
      </c>
      <c r="R126">
        <f>SUMIF('库存（子SKU）'!$C:$C,$A126,'库存（子SKU）'!T:T)</f>
        <v>0</v>
      </c>
      <c r="S126">
        <f>SUMIF('库存（子SKU）'!$C:$C,$A126,'库存（子SKU）'!U:U)</f>
        <v>0</v>
      </c>
      <c r="T126">
        <f>SUMIF('库存（子SKU）'!$C:$C,$A126,'库存（子SKU）'!V:V)</f>
        <v>0</v>
      </c>
      <c r="U126">
        <f>SUMIF('库存（子SKU）'!$C:$C,$A126,'库存（子SKU）'!W:W)</f>
        <v>0</v>
      </c>
      <c r="V126" s="23" t="str">
        <f t="shared" si="32"/>
        <v/>
      </c>
      <c r="W126" s="23" t="str">
        <f t="shared" si="33"/>
        <v/>
      </c>
      <c r="X126" s="23" t="str">
        <f t="shared" si="34"/>
        <v/>
      </c>
      <c r="Y126" s="23" t="str">
        <f t="shared" si="35"/>
        <v/>
      </c>
      <c r="Z126">
        <f>SUMIF('库存（子SKU）'!$C:$C,$A126,'库存（子SKU）'!AB:AB)</f>
        <v>0</v>
      </c>
      <c r="AA126">
        <f>SUMIF('库存（子SKU）'!$C:$C,$A126,'库存（子SKU）'!AC:AC)</f>
        <v>0</v>
      </c>
      <c r="AB126">
        <f>SUMIF('库存（子SKU）'!$C:$C,$A126,'库存（子SKU）'!AD:AD)</f>
        <v>0</v>
      </c>
      <c r="AC126">
        <f>SUMIF('库存（子SKU）'!$C:$C,$A126,'库存（子SKU）'!AE:AE)</f>
        <v>0</v>
      </c>
      <c r="AD126" s="23" t="str">
        <f t="shared" si="20"/>
        <v/>
      </c>
      <c r="AE126" s="23" t="str">
        <f t="shared" si="21"/>
        <v/>
      </c>
      <c r="AF126" s="23" t="str">
        <f t="shared" si="22"/>
        <v/>
      </c>
      <c r="AG126" s="23" t="str">
        <f t="shared" si="23"/>
        <v/>
      </c>
      <c r="AH126">
        <f>SUMIF('库存（子SKU）'!$C:$C,$A126,'库存（子SKU）'!AJ:AJ)</f>
        <v>0</v>
      </c>
      <c r="AI126">
        <f>SUMIF('库存（子SKU）'!$C:$C,$A126,'库存（子SKU）'!AK:AK)</f>
        <v>0</v>
      </c>
      <c r="AJ126">
        <f>SUMIF('库存（子SKU）'!$C:$C,$A126,'库存（子SKU）'!AL:AL)</f>
        <v>0</v>
      </c>
      <c r="AK126">
        <f>SUMIF('库存（子SKU）'!$C:$C,$A126,'库存（子SKU）'!AM:AM)</f>
        <v>0</v>
      </c>
      <c r="AL126" s="23" t="str">
        <f t="shared" si="24"/>
        <v/>
      </c>
      <c r="AM126" s="23" t="str">
        <f t="shared" si="25"/>
        <v/>
      </c>
      <c r="AN126" s="23" t="str">
        <f t="shared" si="26"/>
        <v/>
      </c>
      <c r="AO126" s="23" t="str">
        <f t="shared" si="27"/>
        <v/>
      </c>
      <c r="AP126" s="8">
        <f t="shared" si="28"/>
        <v>0</v>
      </c>
      <c r="AQ126" s="8">
        <f t="shared" si="29"/>
        <v>0</v>
      </c>
      <c r="AR126" s="8">
        <f t="shared" si="30"/>
        <v>0</v>
      </c>
      <c r="AS126" t="str">
        <f t="shared" si="31"/>
        <v>库存为0</v>
      </c>
      <c r="AT126" s="24" t="str">
        <f>IFERROR(时间!$B$4+AS126,"上周无销量")</f>
        <v>上周无销量</v>
      </c>
    </row>
    <row r="127" spans="1:46">
      <c r="A127" t="s">
        <v>2579</v>
      </c>
      <c r="B127" s="6">
        <f>SUMIF('库存（子SKU）'!$C:$C,$A127,'库存（子SKU）'!D:D)</f>
        <v>0</v>
      </c>
      <c r="C127" s="6">
        <f>SUMIF('库存（子SKU）'!$C:$C,$A127,'库存（子SKU）'!E:E)</f>
        <v>0</v>
      </c>
      <c r="D127" s="6">
        <f>SUMIF('库存（子SKU）'!$C:$C,$A127,'库存（子SKU）'!F:F)</f>
        <v>0</v>
      </c>
      <c r="E127" s="6">
        <f>SUMIF('库存（子SKU）'!$C:$C,$A127,'库存（子SKU）'!G:G)</f>
        <v>0</v>
      </c>
      <c r="F127" s="7" t="s">
        <v>54</v>
      </c>
      <c r="G127">
        <f>SUMIF('库存（子SKU）'!$C:$C,$A127,'库存（子SKU）'!I:I)</f>
        <v>0</v>
      </c>
      <c r="H127">
        <f>SUMIF('库存（子SKU）'!$C:$C,$A127,'库存（子SKU）'!J:J)</f>
        <v>0</v>
      </c>
      <c r="I127">
        <f>SUMIF('库存（子SKU）'!$C:$C,$A127,'库存（子SKU）'!K:K)</f>
        <v>0</v>
      </c>
      <c r="J127">
        <f>SUMIF('库存（子SKU）'!$C:$C,$A127,'库存（子SKU）'!L:L)</f>
        <v>0</v>
      </c>
      <c r="K127">
        <f t="shared" si="19"/>
        <v>0</v>
      </c>
      <c r="L127">
        <f>SUMIF('库存（子SKU）'!$C:$C,$A127,'库存（子SKU）'!N:N)</f>
        <v>0</v>
      </c>
      <c r="M127">
        <f>SUMIF('库存（子SKU）'!$C:$C,$A127,'库存（子SKU）'!O:O)</f>
        <v>0</v>
      </c>
      <c r="N127">
        <f>SUMIF('库存（子SKU）'!$C:$C,$A127,'库存（子SKU）'!P:P)</f>
        <v>0</v>
      </c>
      <c r="O127">
        <f>SUMIF('库存（子SKU）'!$C:$C,$A127,'库存（子SKU）'!Q:Q)</f>
        <v>0</v>
      </c>
      <c r="P127">
        <f>SUMIF('库存（子SKU）'!$C:$C,$A127,'库存（子SKU）'!R:R)</f>
        <v>0</v>
      </c>
      <c r="Q127">
        <f>SUMIF('库存（子SKU）'!$C:$C,$A127,'库存（子SKU）'!S:S)</f>
        <v>0</v>
      </c>
      <c r="R127">
        <f>SUMIF('库存（子SKU）'!$C:$C,$A127,'库存（子SKU）'!T:T)</f>
        <v>0</v>
      </c>
      <c r="S127">
        <f>SUMIF('库存（子SKU）'!$C:$C,$A127,'库存（子SKU）'!U:U)</f>
        <v>0</v>
      </c>
      <c r="T127">
        <f>SUMIF('库存（子SKU）'!$C:$C,$A127,'库存（子SKU）'!V:V)</f>
        <v>0</v>
      </c>
      <c r="U127">
        <f>SUMIF('库存（子SKU）'!$C:$C,$A127,'库存（子SKU）'!W:W)</f>
        <v>0</v>
      </c>
      <c r="V127" s="23" t="str">
        <f t="shared" si="32"/>
        <v/>
      </c>
      <c r="W127" s="23" t="str">
        <f t="shared" si="33"/>
        <v/>
      </c>
      <c r="X127" s="23" t="str">
        <f t="shared" si="34"/>
        <v/>
      </c>
      <c r="Y127" s="23" t="str">
        <f t="shared" si="35"/>
        <v/>
      </c>
      <c r="Z127">
        <f>SUMIF('库存（子SKU）'!$C:$C,$A127,'库存（子SKU）'!AB:AB)</f>
        <v>0</v>
      </c>
      <c r="AA127">
        <f>SUMIF('库存（子SKU）'!$C:$C,$A127,'库存（子SKU）'!AC:AC)</f>
        <v>0</v>
      </c>
      <c r="AB127">
        <f>SUMIF('库存（子SKU）'!$C:$C,$A127,'库存（子SKU）'!AD:AD)</f>
        <v>0</v>
      </c>
      <c r="AC127">
        <f>SUMIF('库存（子SKU）'!$C:$C,$A127,'库存（子SKU）'!AE:AE)</f>
        <v>0</v>
      </c>
      <c r="AD127" s="23" t="str">
        <f t="shared" si="20"/>
        <v/>
      </c>
      <c r="AE127" s="23" t="str">
        <f t="shared" si="21"/>
        <v/>
      </c>
      <c r="AF127" s="23" t="str">
        <f t="shared" si="22"/>
        <v/>
      </c>
      <c r="AG127" s="23" t="str">
        <f t="shared" si="23"/>
        <v/>
      </c>
      <c r="AH127">
        <f>SUMIF('库存（子SKU）'!$C:$C,$A127,'库存（子SKU）'!AJ:AJ)</f>
        <v>0</v>
      </c>
      <c r="AI127">
        <f>SUMIF('库存（子SKU）'!$C:$C,$A127,'库存（子SKU）'!AK:AK)</f>
        <v>0</v>
      </c>
      <c r="AJ127">
        <f>SUMIF('库存（子SKU）'!$C:$C,$A127,'库存（子SKU）'!AL:AL)</f>
        <v>0</v>
      </c>
      <c r="AK127">
        <f>SUMIF('库存（子SKU）'!$C:$C,$A127,'库存（子SKU）'!AM:AM)</f>
        <v>0</v>
      </c>
      <c r="AL127" s="23" t="str">
        <f t="shared" si="24"/>
        <v/>
      </c>
      <c r="AM127" s="23" t="str">
        <f t="shared" si="25"/>
        <v/>
      </c>
      <c r="AN127" s="23" t="str">
        <f t="shared" si="26"/>
        <v/>
      </c>
      <c r="AO127" s="23" t="str">
        <f t="shared" si="27"/>
        <v/>
      </c>
      <c r="AP127" s="8">
        <f t="shared" si="28"/>
        <v>0</v>
      </c>
      <c r="AQ127" s="8">
        <f t="shared" si="29"/>
        <v>0</v>
      </c>
      <c r="AR127" s="8">
        <f t="shared" si="30"/>
        <v>0</v>
      </c>
      <c r="AS127" t="str">
        <f t="shared" si="31"/>
        <v>库存为0</v>
      </c>
      <c r="AT127" s="24" t="str">
        <f>IFERROR(时间!$B$4+AS127,"上周无销量")</f>
        <v>上周无销量</v>
      </c>
    </row>
    <row r="128" spans="1:46">
      <c r="A128" t="s">
        <v>2586</v>
      </c>
      <c r="B128" s="6">
        <f>SUMIF('库存（子SKU）'!$C:$C,$A128,'库存（子SKU）'!D:D)</f>
        <v>0</v>
      </c>
      <c r="C128" s="6">
        <f>SUMIF('库存（子SKU）'!$C:$C,$A128,'库存（子SKU）'!E:E)</f>
        <v>0</v>
      </c>
      <c r="D128" s="6">
        <f>SUMIF('库存（子SKU）'!$C:$C,$A128,'库存（子SKU）'!F:F)</f>
        <v>0</v>
      </c>
      <c r="E128" s="6">
        <f>SUMIF('库存（子SKU）'!$C:$C,$A128,'库存（子SKU）'!G:G)</f>
        <v>0</v>
      </c>
      <c r="F128" s="7" t="s">
        <v>54</v>
      </c>
      <c r="G128">
        <f>SUMIF('库存（子SKU）'!$C:$C,$A128,'库存（子SKU）'!I:I)</f>
        <v>0</v>
      </c>
      <c r="H128">
        <f>SUMIF('库存（子SKU）'!$C:$C,$A128,'库存（子SKU）'!J:J)</f>
        <v>0</v>
      </c>
      <c r="I128">
        <f>SUMIF('库存（子SKU）'!$C:$C,$A128,'库存（子SKU）'!K:K)</f>
        <v>0</v>
      </c>
      <c r="J128">
        <f>SUMIF('库存（子SKU）'!$C:$C,$A128,'库存（子SKU）'!L:L)</f>
        <v>0</v>
      </c>
      <c r="K128">
        <f t="shared" si="19"/>
        <v>0</v>
      </c>
      <c r="L128">
        <f>SUMIF('库存（子SKU）'!$C:$C,$A128,'库存（子SKU）'!N:N)</f>
        <v>0</v>
      </c>
      <c r="M128">
        <f>SUMIF('库存（子SKU）'!$C:$C,$A128,'库存（子SKU）'!O:O)</f>
        <v>0</v>
      </c>
      <c r="N128">
        <f>SUMIF('库存（子SKU）'!$C:$C,$A128,'库存（子SKU）'!P:P)</f>
        <v>0</v>
      </c>
      <c r="O128">
        <f>SUMIF('库存（子SKU）'!$C:$C,$A128,'库存（子SKU）'!Q:Q)</f>
        <v>0</v>
      </c>
      <c r="P128">
        <f>SUMIF('库存（子SKU）'!$C:$C,$A128,'库存（子SKU）'!R:R)</f>
        <v>0</v>
      </c>
      <c r="Q128">
        <f>SUMIF('库存（子SKU）'!$C:$C,$A128,'库存（子SKU）'!S:S)</f>
        <v>0</v>
      </c>
      <c r="R128">
        <f>SUMIF('库存（子SKU）'!$C:$C,$A128,'库存（子SKU）'!T:T)</f>
        <v>0</v>
      </c>
      <c r="S128">
        <f>SUMIF('库存（子SKU）'!$C:$C,$A128,'库存（子SKU）'!U:U)</f>
        <v>0</v>
      </c>
      <c r="T128">
        <f>SUMIF('库存（子SKU）'!$C:$C,$A128,'库存（子SKU）'!V:V)</f>
        <v>0</v>
      </c>
      <c r="U128">
        <f>SUMIF('库存（子SKU）'!$C:$C,$A128,'库存（子SKU）'!W:W)</f>
        <v>0</v>
      </c>
      <c r="V128" s="23" t="str">
        <f t="shared" si="32"/>
        <v/>
      </c>
      <c r="W128" s="23" t="str">
        <f t="shared" si="33"/>
        <v/>
      </c>
      <c r="X128" s="23" t="str">
        <f t="shared" si="34"/>
        <v/>
      </c>
      <c r="Y128" s="23" t="str">
        <f t="shared" si="35"/>
        <v/>
      </c>
      <c r="Z128">
        <f>SUMIF('库存（子SKU）'!$C:$C,$A128,'库存（子SKU）'!AB:AB)</f>
        <v>0</v>
      </c>
      <c r="AA128">
        <f>SUMIF('库存（子SKU）'!$C:$C,$A128,'库存（子SKU）'!AC:AC)</f>
        <v>0</v>
      </c>
      <c r="AB128">
        <f>SUMIF('库存（子SKU）'!$C:$C,$A128,'库存（子SKU）'!AD:AD)</f>
        <v>0</v>
      </c>
      <c r="AC128">
        <f>SUMIF('库存（子SKU）'!$C:$C,$A128,'库存（子SKU）'!AE:AE)</f>
        <v>0</v>
      </c>
      <c r="AD128" s="23" t="str">
        <f t="shared" si="20"/>
        <v/>
      </c>
      <c r="AE128" s="23" t="str">
        <f t="shared" si="21"/>
        <v/>
      </c>
      <c r="AF128" s="23" t="str">
        <f t="shared" si="22"/>
        <v/>
      </c>
      <c r="AG128" s="23" t="str">
        <f t="shared" si="23"/>
        <v/>
      </c>
      <c r="AH128">
        <f>SUMIF('库存（子SKU）'!$C:$C,$A128,'库存（子SKU）'!AJ:AJ)</f>
        <v>0</v>
      </c>
      <c r="AI128">
        <f>SUMIF('库存（子SKU）'!$C:$C,$A128,'库存（子SKU）'!AK:AK)</f>
        <v>0</v>
      </c>
      <c r="AJ128">
        <f>SUMIF('库存（子SKU）'!$C:$C,$A128,'库存（子SKU）'!AL:AL)</f>
        <v>0</v>
      </c>
      <c r="AK128">
        <f>SUMIF('库存（子SKU）'!$C:$C,$A128,'库存（子SKU）'!AM:AM)</f>
        <v>0</v>
      </c>
      <c r="AL128" s="23" t="str">
        <f t="shared" si="24"/>
        <v/>
      </c>
      <c r="AM128" s="23" t="str">
        <f t="shared" si="25"/>
        <v/>
      </c>
      <c r="AN128" s="23" t="str">
        <f t="shared" si="26"/>
        <v/>
      </c>
      <c r="AO128" s="23" t="str">
        <f t="shared" si="27"/>
        <v/>
      </c>
      <c r="AP128" s="8">
        <f t="shared" si="28"/>
        <v>0</v>
      </c>
      <c r="AQ128" s="8">
        <f t="shared" si="29"/>
        <v>0</v>
      </c>
      <c r="AR128" s="8">
        <f t="shared" si="30"/>
        <v>0</v>
      </c>
      <c r="AS128" t="str">
        <f t="shared" si="31"/>
        <v>库存为0</v>
      </c>
      <c r="AT128" s="24" t="str">
        <f>IFERROR(时间!$B$4+AS128,"上周无销量")</f>
        <v>上周无销量</v>
      </c>
    </row>
    <row r="129" spans="1:46">
      <c r="A129" t="s">
        <v>2597</v>
      </c>
      <c r="B129" s="6">
        <f>SUMIF('库存（子SKU）'!$C:$C,$A129,'库存（子SKU）'!D:D)</f>
        <v>0</v>
      </c>
      <c r="C129" s="6">
        <f>SUMIF('库存（子SKU）'!$C:$C,$A129,'库存（子SKU）'!E:E)</f>
        <v>0</v>
      </c>
      <c r="D129" s="6">
        <f>SUMIF('库存（子SKU）'!$C:$C,$A129,'库存（子SKU）'!F:F)</f>
        <v>0</v>
      </c>
      <c r="E129" s="6">
        <f>SUMIF('库存（子SKU）'!$C:$C,$A129,'库存（子SKU）'!G:G)</f>
        <v>0</v>
      </c>
      <c r="F129" s="7" t="s">
        <v>54</v>
      </c>
      <c r="G129">
        <f>SUMIF('库存（子SKU）'!$C:$C,$A129,'库存（子SKU）'!I:I)</f>
        <v>0</v>
      </c>
      <c r="H129">
        <f>SUMIF('库存（子SKU）'!$C:$C,$A129,'库存（子SKU）'!J:J)</f>
        <v>0</v>
      </c>
      <c r="I129">
        <f>SUMIF('库存（子SKU）'!$C:$C,$A129,'库存（子SKU）'!K:K)</f>
        <v>0</v>
      </c>
      <c r="J129">
        <f>SUMIF('库存（子SKU）'!$C:$C,$A129,'库存（子SKU）'!L:L)</f>
        <v>0</v>
      </c>
      <c r="K129">
        <f t="shared" si="19"/>
        <v>0</v>
      </c>
      <c r="L129">
        <f>SUMIF('库存（子SKU）'!$C:$C,$A129,'库存（子SKU）'!N:N)</f>
        <v>0</v>
      </c>
      <c r="M129">
        <f>SUMIF('库存（子SKU）'!$C:$C,$A129,'库存（子SKU）'!O:O)</f>
        <v>0</v>
      </c>
      <c r="N129">
        <f>SUMIF('库存（子SKU）'!$C:$C,$A129,'库存（子SKU）'!P:P)</f>
        <v>0</v>
      </c>
      <c r="O129">
        <f>SUMIF('库存（子SKU）'!$C:$C,$A129,'库存（子SKU）'!Q:Q)</f>
        <v>0</v>
      </c>
      <c r="P129">
        <f>SUMIF('库存（子SKU）'!$C:$C,$A129,'库存（子SKU）'!R:R)</f>
        <v>0</v>
      </c>
      <c r="Q129">
        <f>SUMIF('库存（子SKU）'!$C:$C,$A129,'库存（子SKU）'!S:S)</f>
        <v>0</v>
      </c>
      <c r="R129">
        <f>SUMIF('库存（子SKU）'!$C:$C,$A129,'库存（子SKU）'!T:T)</f>
        <v>0</v>
      </c>
      <c r="S129">
        <f>SUMIF('库存（子SKU）'!$C:$C,$A129,'库存（子SKU）'!U:U)</f>
        <v>0</v>
      </c>
      <c r="T129">
        <f>SUMIF('库存（子SKU）'!$C:$C,$A129,'库存（子SKU）'!V:V)</f>
        <v>0</v>
      </c>
      <c r="U129">
        <f>SUMIF('库存（子SKU）'!$C:$C,$A129,'库存（子SKU）'!W:W)</f>
        <v>0</v>
      </c>
      <c r="V129" s="23" t="str">
        <f t="shared" si="32"/>
        <v/>
      </c>
      <c r="W129" s="23" t="str">
        <f t="shared" si="33"/>
        <v/>
      </c>
      <c r="X129" s="23" t="str">
        <f t="shared" si="34"/>
        <v/>
      </c>
      <c r="Y129" s="23" t="str">
        <f t="shared" si="35"/>
        <v/>
      </c>
      <c r="Z129">
        <f>SUMIF('库存（子SKU）'!$C:$C,$A129,'库存（子SKU）'!AB:AB)</f>
        <v>0</v>
      </c>
      <c r="AA129">
        <f>SUMIF('库存（子SKU）'!$C:$C,$A129,'库存（子SKU）'!AC:AC)</f>
        <v>0</v>
      </c>
      <c r="AB129">
        <f>SUMIF('库存（子SKU）'!$C:$C,$A129,'库存（子SKU）'!AD:AD)</f>
        <v>0</v>
      </c>
      <c r="AC129">
        <f>SUMIF('库存（子SKU）'!$C:$C,$A129,'库存（子SKU）'!AE:AE)</f>
        <v>0</v>
      </c>
      <c r="AD129" s="23" t="str">
        <f t="shared" si="20"/>
        <v/>
      </c>
      <c r="AE129" s="23" t="str">
        <f t="shared" si="21"/>
        <v/>
      </c>
      <c r="AF129" s="23" t="str">
        <f t="shared" si="22"/>
        <v/>
      </c>
      <c r="AG129" s="23" t="str">
        <f t="shared" si="23"/>
        <v/>
      </c>
      <c r="AH129">
        <f>SUMIF('库存（子SKU）'!$C:$C,$A129,'库存（子SKU）'!AJ:AJ)</f>
        <v>0</v>
      </c>
      <c r="AI129">
        <f>SUMIF('库存（子SKU）'!$C:$C,$A129,'库存（子SKU）'!AK:AK)</f>
        <v>0</v>
      </c>
      <c r="AJ129">
        <f>SUMIF('库存（子SKU）'!$C:$C,$A129,'库存（子SKU）'!AL:AL)</f>
        <v>0</v>
      </c>
      <c r="AK129">
        <f>SUMIF('库存（子SKU）'!$C:$C,$A129,'库存（子SKU）'!AM:AM)</f>
        <v>0</v>
      </c>
      <c r="AL129" s="23" t="str">
        <f t="shared" si="24"/>
        <v/>
      </c>
      <c r="AM129" s="23" t="str">
        <f t="shared" si="25"/>
        <v/>
      </c>
      <c r="AN129" s="23" t="str">
        <f t="shared" si="26"/>
        <v/>
      </c>
      <c r="AO129" s="23" t="str">
        <f t="shared" si="27"/>
        <v/>
      </c>
      <c r="AP129" s="8">
        <f t="shared" si="28"/>
        <v>0</v>
      </c>
      <c r="AQ129" s="8">
        <f t="shared" si="29"/>
        <v>0</v>
      </c>
      <c r="AR129" s="8">
        <f t="shared" si="30"/>
        <v>0</v>
      </c>
      <c r="AS129" t="str">
        <f t="shared" si="31"/>
        <v>库存为0</v>
      </c>
      <c r="AT129" s="24" t="str">
        <f>IFERROR(时间!$B$4+AS129,"上周无销量")</f>
        <v>上周无销量</v>
      </c>
    </row>
    <row r="130" spans="1:46">
      <c r="A130" t="s">
        <v>2600</v>
      </c>
      <c r="B130" s="6">
        <f>SUMIF('库存（子SKU）'!$C:$C,$A130,'库存（子SKU）'!D:D)</f>
        <v>0</v>
      </c>
      <c r="C130" s="6">
        <f>SUMIF('库存（子SKU）'!$C:$C,$A130,'库存（子SKU）'!E:E)</f>
        <v>0</v>
      </c>
      <c r="D130" s="6">
        <f>SUMIF('库存（子SKU）'!$C:$C,$A130,'库存（子SKU）'!F:F)</f>
        <v>0</v>
      </c>
      <c r="E130" s="6">
        <f>SUMIF('库存（子SKU）'!$C:$C,$A130,'库存（子SKU）'!G:G)</f>
        <v>0</v>
      </c>
      <c r="F130" s="7" t="s">
        <v>54</v>
      </c>
      <c r="G130">
        <f>SUMIF('库存（子SKU）'!$C:$C,$A130,'库存（子SKU）'!I:I)</f>
        <v>0</v>
      </c>
      <c r="H130">
        <f>SUMIF('库存（子SKU）'!$C:$C,$A130,'库存（子SKU）'!J:J)</f>
        <v>0</v>
      </c>
      <c r="I130">
        <f>SUMIF('库存（子SKU）'!$C:$C,$A130,'库存（子SKU）'!K:K)</f>
        <v>0</v>
      </c>
      <c r="J130">
        <f>SUMIF('库存（子SKU）'!$C:$C,$A130,'库存（子SKU）'!L:L)</f>
        <v>0</v>
      </c>
      <c r="K130">
        <f t="shared" si="19"/>
        <v>0</v>
      </c>
      <c r="L130">
        <f>SUMIF('库存（子SKU）'!$C:$C,$A130,'库存（子SKU）'!N:N)</f>
        <v>0</v>
      </c>
      <c r="M130">
        <f>SUMIF('库存（子SKU）'!$C:$C,$A130,'库存（子SKU）'!O:O)</f>
        <v>0</v>
      </c>
      <c r="N130">
        <f>SUMIF('库存（子SKU）'!$C:$C,$A130,'库存（子SKU）'!P:P)</f>
        <v>0</v>
      </c>
      <c r="O130">
        <f>SUMIF('库存（子SKU）'!$C:$C,$A130,'库存（子SKU）'!Q:Q)</f>
        <v>0</v>
      </c>
      <c r="P130">
        <f>SUMIF('库存（子SKU）'!$C:$C,$A130,'库存（子SKU）'!R:R)</f>
        <v>0</v>
      </c>
      <c r="Q130">
        <f>SUMIF('库存（子SKU）'!$C:$C,$A130,'库存（子SKU）'!S:S)</f>
        <v>0</v>
      </c>
      <c r="R130">
        <f>SUMIF('库存（子SKU）'!$C:$C,$A130,'库存（子SKU）'!T:T)</f>
        <v>0</v>
      </c>
      <c r="S130">
        <f>SUMIF('库存（子SKU）'!$C:$C,$A130,'库存（子SKU）'!U:U)</f>
        <v>0</v>
      </c>
      <c r="T130">
        <f>SUMIF('库存（子SKU）'!$C:$C,$A130,'库存（子SKU）'!V:V)</f>
        <v>0</v>
      </c>
      <c r="U130">
        <f>SUMIF('库存（子SKU）'!$C:$C,$A130,'库存（子SKU）'!W:W)</f>
        <v>0</v>
      </c>
      <c r="V130" s="23" t="str">
        <f t="shared" si="32"/>
        <v/>
      </c>
      <c r="W130" s="23" t="str">
        <f t="shared" si="33"/>
        <v/>
      </c>
      <c r="X130" s="23" t="str">
        <f t="shared" si="34"/>
        <v/>
      </c>
      <c r="Y130" s="23" t="str">
        <f t="shared" si="35"/>
        <v/>
      </c>
      <c r="Z130">
        <f>SUMIF('库存（子SKU）'!$C:$C,$A130,'库存（子SKU）'!AB:AB)</f>
        <v>0</v>
      </c>
      <c r="AA130">
        <f>SUMIF('库存（子SKU）'!$C:$C,$A130,'库存（子SKU）'!AC:AC)</f>
        <v>0</v>
      </c>
      <c r="AB130">
        <f>SUMIF('库存（子SKU）'!$C:$C,$A130,'库存（子SKU）'!AD:AD)</f>
        <v>0</v>
      </c>
      <c r="AC130">
        <f>SUMIF('库存（子SKU）'!$C:$C,$A130,'库存（子SKU）'!AE:AE)</f>
        <v>0</v>
      </c>
      <c r="AD130" s="23" t="str">
        <f t="shared" si="20"/>
        <v/>
      </c>
      <c r="AE130" s="23" t="str">
        <f t="shared" si="21"/>
        <v/>
      </c>
      <c r="AF130" s="23" t="str">
        <f t="shared" si="22"/>
        <v/>
      </c>
      <c r="AG130" s="23" t="str">
        <f t="shared" si="23"/>
        <v/>
      </c>
      <c r="AH130">
        <f>SUMIF('库存（子SKU）'!$C:$C,$A130,'库存（子SKU）'!AJ:AJ)</f>
        <v>0</v>
      </c>
      <c r="AI130">
        <f>SUMIF('库存（子SKU）'!$C:$C,$A130,'库存（子SKU）'!AK:AK)</f>
        <v>0</v>
      </c>
      <c r="AJ130">
        <f>SUMIF('库存（子SKU）'!$C:$C,$A130,'库存（子SKU）'!AL:AL)</f>
        <v>0</v>
      </c>
      <c r="AK130">
        <f>SUMIF('库存（子SKU）'!$C:$C,$A130,'库存（子SKU）'!AM:AM)</f>
        <v>0</v>
      </c>
      <c r="AL130" s="23" t="str">
        <f t="shared" si="24"/>
        <v/>
      </c>
      <c r="AM130" s="23" t="str">
        <f t="shared" si="25"/>
        <v/>
      </c>
      <c r="AN130" s="23" t="str">
        <f t="shared" si="26"/>
        <v/>
      </c>
      <c r="AO130" s="23" t="str">
        <f t="shared" si="27"/>
        <v/>
      </c>
      <c r="AP130" s="8">
        <f t="shared" si="28"/>
        <v>0</v>
      </c>
      <c r="AQ130" s="8">
        <f t="shared" si="29"/>
        <v>0</v>
      </c>
      <c r="AR130" s="8">
        <f t="shared" si="30"/>
        <v>0</v>
      </c>
      <c r="AS130" t="str">
        <f t="shared" si="31"/>
        <v>库存为0</v>
      </c>
      <c r="AT130" s="24" t="str">
        <f>IFERROR(时间!$B$4+AS130,"上周无销量")</f>
        <v>上周无销量</v>
      </c>
    </row>
    <row r="131" spans="1:46">
      <c r="A131" t="s">
        <v>2603</v>
      </c>
      <c r="B131" s="6">
        <f>SUMIF('库存（子SKU）'!$C:$C,$A131,'库存（子SKU）'!D:D)</f>
        <v>0</v>
      </c>
      <c r="C131" s="6">
        <f>SUMIF('库存（子SKU）'!$C:$C,$A131,'库存（子SKU）'!E:E)</f>
        <v>0</v>
      </c>
      <c r="D131" s="6">
        <f>SUMIF('库存（子SKU）'!$C:$C,$A131,'库存（子SKU）'!F:F)</f>
        <v>0</v>
      </c>
      <c r="E131" s="6">
        <f>SUMIF('库存（子SKU）'!$C:$C,$A131,'库存（子SKU）'!G:G)</f>
        <v>0</v>
      </c>
      <c r="F131" s="7" t="s">
        <v>54</v>
      </c>
      <c r="G131">
        <f>SUMIF('库存（子SKU）'!$C:$C,$A131,'库存（子SKU）'!I:I)</f>
        <v>0</v>
      </c>
      <c r="H131">
        <f>SUMIF('库存（子SKU）'!$C:$C,$A131,'库存（子SKU）'!J:J)</f>
        <v>0</v>
      </c>
      <c r="I131">
        <f>SUMIF('库存（子SKU）'!$C:$C,$A131,'库存（子SKU）'!K:K)</f>
        <v>0</v>
      </c>
      <c r="J131">
        <f>SUMIF('库存（子SKU）'!$C:$C,$A131,'库存（子SKU）'!L:L)</f>
        <v>0</v>
      </c>
      <c r="K131">
        <f t="shared" si="19"/>
        <v>0</v>
      </c>
      <c r="L131">
        <f>SUMIF('库存（子SKU）'!$C:$C,$A131,'库存（子SKU）'!N:N)</f>
        <v>0</v>
      </c>
      <c r="M131">
        <f>SUMIF('库存（子SKU）'!$C:$C,$A131,'库存（子SKU）'!O:O)</f>
        <v>0</v>
      </c>
      <c r="N131">
        <f>SUMIF('库存（子SKU）'!$C:$C,$A131,'库存（子SKU）'!P:P)</f>
        <v>0</v>
      </c>
      <c r="O131">
        <f>SUMIF('库存（子SKU）'!$C:$C,$A131,'库存（子SKU）'!Q:Q)</f>
        <v>0</v>
      </c>
      <c r="P131">
        <f>SUMIF('库存（子SKU）'!$C:$C,$A131,'库存（子SKU）'!R:R)</f>
        <v>0</v>
      </c>
      <c r="Q131">
        <f>SUMIF('库存（子SKU）'!$C:$C,$A131,'库存（子SKU）'!S:S)</f>
        <v>0</v>
      </c>
      <c r="R131">
        <f>SUMIF('库存（子SKU）'!$C:$C,$A131,'库存（子SKU）'!T:T)</f>
        <v>0</v>
      </c>
      <c r="S131">
        <f>SUMIF('库存（子SKU）'!$C:$C,$A131,'库存（子SKU）'!U:U)</f>
        <v>0</v>
      </c>
      <c r="T131">
        <f>SUMIF('库存（子SKU）'!$C:$C,$A131,'库存（子SKU）'!V:V)</f>
        <v>0</v>
      </c>
      <c r="U131">
        <f>SUMIF('库存（子SKU）'!$C:$C,$A131,'库存（子SKU）'!W:W)</f>
        <v>0</v>
      </c>
      <c r="V131" s="23" t="str">
        <f t="shared" si="32"/>
        <v/>
      </c>
      <c r="W131" s="23" t="str">
        <f t="shared" si="33"/>
        <v/>
      </c>
      <c r="X131" s="23" t="str">
        <f t="shared" si="34"/>
        <v/>
      </c>
      <c r="Y131" s="23" t="str">
        <f t="shared" si="35"/>
        <v/>
      </c>
      <c r="Z131">
        <f>SUMIF('库存（子SKU）'!$C:$C,$A131,'库存（子SKU）'!AB:AB)</f>
        <v>0</v>
      </c>
      <c r="AA131">
        <f>SUMIF('库存（子SKU）'!$C:$C,$A131,'库存（子SKU）'!AC:AC)</f>
        <v>0</v>
      </c>
      <c r="AB131">
        <f>SUMIF('库存（子SKU）'!$C:$C,$A131,'库存（子SKU）'!AD:AD)</f>
        <v>0</v>
      </c>
      <c r="AC131">
        <f>SUMIF('库存（子SKU）'!$C:$C,$A131,'库存（子SKU）'!AE:AE)</f>
        <v>0</v>
      </c>
      <c r="AD131" s="23" t="str">
        <f t="shared" si="20"/>
        <v/>
      </c>
      <c r="AE131" s="23" t="str">
        <f t="shared" si="21"/>
        <v/>
      </c>
      <c r="AF131" s="23" t="str">
        <f t="shared" si="22"/>
        <v/>
      </c>
      <c r="AG131" s="23" t="str">
        <f t="shared" si="23"/>
        <v/>
      </c>
      <c r="AH131">
        <f>SUMIF('库存（子SKU）'!$C:$C,$A131,'库存（子SKU）'!AJ:AJ)</f>
        <v>0</v>
      </c>
      <c r="AI131">
        <f>SUMIF('库存（子SKU）'!$C:$C,$A131,'库存（子SKU）'!AK:AK)</f>
        <v>0</v>
      </c>
      <c r="AJ131">
        <f>SUMIF('库存（子SKU）'!$C:$C,$A131,'库存（子SKU）'!AL:AL)</f>
        <v>0</v>
      </c>
      <c r="AK131">
        <f>SUMIF('库存（子SKU）'!$C:$C,$A131,'库存（子SKU）'!AM:AM)</f>
        <v>0</v>
      </c>
      <c r="AL131" s="23" t="str">
        <f t="shared" si="24"/>
        <v/>
      </c>
      <c r="AM131" s="23" t="str">
        <f t="shared" si="25"/>
        <v/>
      </c>
      <c r="AN131" s="23" t="str">
        <f t="shared" si="26"/>
        <v/>
      </c>
      <c r="AO131" s="23" t="str">
        <f t="shared" si="27"/>
        <v/>
      </c>
      <c r="AP131" s="8">
        <f t="shared" si="28"/>
        <v>0</v>
      </c>
      <c r="AQ131" s="8">
        <f t="shared" si="29"/>
        <v>0</v>
      </c>
      <c r="AR131" s="8">
        <f t="shared" si="30"/>
        <v>0</v>
      </c>
      <c r="AS131" t="str">
        <f t="shared" si="31"/>
        <v>库存为0</v>
      </c>
      <c r="AT131" s="24" t="str">
        <f>IFERROR(时间!$B$4+AS131,"上周无销量")</f>
        <v>上周无销量</v>
      </c>
    </row>
    <row r="132" spans="1:46">
      <c r="A132" t="s">
        <v>2618</v>
      </c>
      <c r="B132" s="6">
        <f>SUMIF('库存（子SKU）'!$C:$C,$A132,'库存（子SKU）'!D:D)</f>
        <v>0</v>
      </c>
      <c r="C132" s="6">
        <f>SUMIF('库存（子SKU）'!$C:$C,$A132,'库存（子SKU）'!E:E)</f>
        <v>0</v>
      </c>
      <c r="D132" s="6">
        <f>SUMIF('库存（子SKU）'!$C:$C,$A132,'库存（子SKU）'!F:F)</f>
        <v>0</v>
      </c>
      <c r="E132" s="6">
        <f>SUMIF('库存（子SKU）'!$C:$C,$A132,'库存（子SKU）'!G:G)</f>
        <v>0</v>
      </c>
      <c r="F132" s="7" t="s">
        <v>54</v>
      </c>
      <c r="G132">
        <f>SUMIF('库存（子SKU）'!$C:$C,$A132,'库存（子SKU）'!I:I)</f>
        <v>0</v>
      </c>
      <c r="H132">
        <f>SUMIF('库存（子SKU）'!$C:$C,$A132,'库存（子SKU）'!J:J)</f>
        <v>0</v>
      </c>
      <c r="I132">
        <f>SUMIF('库存（子SKU）'!$C:$C,$A132,'库存（子SKU）'!K:K)</f>
        <v>0</v>
      </c>
      <c r="J132">
        <f>SUMIF('库存（子SKU）'!$C:$C,$A132,'库存（子SKU）'!L:L)</f>
        <v>0</v>
      </c>
      <c r="K132">
        <f t="shared" si="19"/>
        <v>0</v>
      </c>
      <c r="L132">
        <f>SUMIF('库存（子SKU）'!$C:$C,$A132,'库存（子SKU）'!N:N)</f>
        <v>0</v>
      </c>
      <c r="M132">
        <f>SUMIF('库存（子SKU）'!$C:$C,$A132,'库存（子SKU）'!O:O)</f>
        <v>0</v>
      </c>
      <c r="N132">
        <f>SUMIF('库存（子SKU）'!$C:$C,$A132,'库存（子SKU）'!P:P)</f>
        <v>0</v>
      </c>
      <c r="O132">
        <f>SUMIF('库存（子SKU）'!$C:$C,$A132,'库存（子SKU）'!Q:Q)</f>
        <v>0</v>
      </c>
      <c r="P132">
        <f>SUMIF('库存（子SKU）'!$C:$C,$A132,'库存（子SKU）'!R:R)</f>
        <v>0</v>
      </c>
      <c r="Q132">
        <f>SUMIF('库存（子SKU）'!$C:$C,$A132,'库存（子SKU）'!S:S)</f>
        <v>0</v>
      </c>
      <c r="R132">
        <f>SUMIF('库存（子SKU）'!$C:$C,$A132,'库存（子SKU）'!T:T)</f>
        <v>0</v>
      </c>
      <c r="S132">
        <f>SUMIF('库存（子SKU）'!$C:$C,$A132,'库存（子SKU）'!U:U)</f>
        <v>0</v>
      </c>
      <c r="T132">
        <f>SUMIF('库存（子SKU）'!$C:$C,$A132,'库存（子SKU）'!V:V)</f>
        <v>0</v>
      </c>
      <c r="U132">
        <f>SUMIF('库存（子SKU）'!$C:$C,$A132,'库存（子SKU）'!W:W)</f>
        <v>0</v>
      </c>
      <c r="V132" s="23" t="str">
        <f t="shared" si="32"/>
        <v/>
      </c>
      <c r="W132" s="23" t="str">
        <f t="shared" si="33"/>
        <v/>
      </c>
      <c r="X132" s="23" t="str">
        <f t="shared" si="34"/>
        <v/>
      </c>
      <c r="Y132" s="23" t="str">
        <f t="shared" si="35"/>
        <v/>
      </c>
      <c r="Z132">
        <f>SUMIF('库存（子SKU）'!$C:$C,$A132,'库存（子SKU）'!AB:AB)</f>
        <v>0</v>
      </c>
      <c r="AA132">
        <f>SUMIF('库存（子SKU）'!$C:$C,$A132,'库存（子SKU）'!AC:AC)</f>
        <v>0</v>
      </c>
      <c r="AB132">
        <f>SUMIF('库存（子SKU）'!$C:$C,$A132,'库存（子SKU）'!AD:AD)</f>
        <v>0</v>
      </c>
      <c r="AC132">
        <f>SUMIF('库存（子SKU）'!$C:$C,$A132,'库存（子SKU）'!AE:AE)</f>
        <v>0</v>
      </c>
      <c r="AD132" s="23" t="str">
        <f t="shared" si="20"/>
        <v/>
      </c>
      <c r="AE132" s="23" t="str">
        <f t="shared" si="21"/>
        <v/>
      </c>
      <c r="AF132" s="23" t="str">
        <f t="shared" si="22"/>
        <v/>
      </c>
      <c r="AG132" s="23" t="str">
        <f t="shared" si="23"/>
        <v/>
      </c>
      <c r="AH132">
        <f>SUMIF('库存（子SKU）'!$C:$C,$A132,'库存（子SKU）'!AJ:AJ)</f>
        <v>0</v>
      </c>
      <c r="AI132">
        <f>SUMIF('库存（子SKU）'!$C:$C,$A132,'库存（子SKU）'!AK:AK)</f>
        <v>0</v>
      </c>
      <c r="AJ132">
        <f>SUMIF('库存（子SKU）'!$C:$C,$A132,'库存（子SKU）'!AL:AL)</f>
        <v>0</v>
      </c>
      <c r="AK132">
        <f>SUMIF('库存（子SKU）'!$C:$C,$A132,'库存（子SKU）'!AM:AM)</f>
        <v>0</v>
      </c>
      <c r="AL132" s="23" t="str">
        <f t="shared" si="24"/>
        <v/>
      </c>
      <c r="AM132" s="23" t="str">
        <f t="shared" si="25"/>
        <v/>
      </c>
      <c r="AN132" s="23" t="str">
        <f t="shared" si="26"/>
        <v/>
      </c>
      <c r="AO132" s="23" t="str">
        <f t="shared" si="27"/>
        <v/>
      </c>
      <c r="AP132" s="8">
        <f t="shared" si="28"/>
        <v>0</v>
      </c>
      <c r="AQ132" s="8">
        <f t="shared" si="29"/>
        <v>0</v>
      </c>
      <c r="AR132" s="8">
        <f t="shared" si="30"/>
        <v>0</v>
      </c>
      <c r="AS132" t="str">
        <f t="shared" si="31"/>
        <v>库存为0</v>
      </c>
      <c r="AT132" s="24" t="str">
        <f>IFERROR(时间!$B$4+AS132,"上周无销量")</f>
        <v>上周无销量</v>
      </c>
    </row>
    <row r="133" spans="1:46">
      <c r="A133" t="s">
        <v>2621</v>
      </c>
      <c r="B133" s="6">
        <f>SUMIF('库存（子SKU）'!$C:$C,$A133,'库存（子SKU）'!D:D)</f>
        <v>0</v>
      </c>
      <c r="C133" s="6">
        <f>SUMIF('库存（子SKU）'!$C:$C,$A133,'库存（子SKU）'!E:E)</f>
        <v>0</v>
      </c>
      <c r="D133" s="6">
        <f>SUMIF('库存（子SKU）'!$C:$C,$A133,'库存（子SKU）'!F:F)</f>
        <v>0</v>
      </c>
      <c r="E133" s="6">
        <f>SUMIF('库存（子SKU）'!$C:$C,$A133,'库存（子SKU）'!G:G)</f>
        <v>0</v>
      </c>
      <c r="F133" s="7" t="s">
        <v>54</v>
      </c>
      <c r="G133">
        <f>SUMIF('库存（子SKU）'!$C:$C,$A133,'库存（子SKU）'!I:I)</f>
        <v>0</v>
      </c>
      <c r="H133">
        <f>SUMIF('库存（子SKU）'!$C:$C,$A133,'库存（子SKU）'!J:J)</f>
        <v>0</v>
      </c>
      <c r="I133">
        <f>SUMIF('库存（子SKU）'!$C:$C,$A133,'库存（子SKU）'!K:K)</f>
        <v>0</v>
      </c>
      <c r="J133">
        <f>SUMIF('库存（子SKU）'!$C:$C,$A133,'库存（子SKU）'!L:L)</f>
        <v>0</v>
      </c>
      <c r="K133">
        <f t="shared" ref="K133:K196" si="36">SUM(G133:J133)</f>
        <v>0</v>
      </c>
      <c r="L133">
        <f>SUMIF('库存（子SKU）'!$C:$C,$A133,'库存（子SKU）'!N:N)</f>
        <v>0</v>
      </c>
      <c r="M133">
        <f>SUMIF('库存（子SKU）'!$C:$C,$A133,'库存（子SKU）'!O:O)</f>
        <v>0</v>
      </c>
      <c r="N133">
        <f>SUMIF('库存（子SKU）'!$C:$C,$A133,'库存（子SKU）'!P:P)</f>
        <v>0</v>
      </c>
      <c r="O133">
        <f>SUMIF('库存（子SKU）'!$C:$C,$A133,'库存（子SKU）'!Q:Q)</f>
        <v>0</v>
      </c>
      <c r="P133">
        <f>SUMIF('库存（子SKU）'!$C:$C,$A133,'库存（子SKU）'!R:R)</f>
        <v>0</v>
      </c>
      <c r="Q133">
        <f>SUMIF('库存（子SKU）'!$C:$C,$A133,'库存（子SKU）'!S:S)</f>
        <v>0</v>
      </c>
      <c r="R133">
        <f>SUMIF('库存（子SKU）'!$C:$C,$A133,'库存（子SKU）'!T:T)</f>
        <v>0</v>
      </c>
      <c r="S133">
        <f>SUMIF('库存（子SKU）'!$C:$C,$A133,'库存（子SKU）'!U:U)</f>
        <v>0</v>
      </c>
      <c r="T133">
        <f>SUMIF('库存（子SKU）'!$C:$C,$A133,'库存（子SKU）'!V:V)</f>
        <v>0</v>
      </c>
      <c r="U133">
        <f>SUMIF('库存（子SKU）'!$C:$C,$A133,'库存（子SKU）'!W:W)</f>
        <v>0</v>
      </c>
      <c r="V133" s="23" t="str">
        <f t="shared" si="32"/>
        <v/>
      </c>
      <c r="W133" s="23" t="str">
        <f t="shared" si="33"/>
        <v/>
      </c>
      <c r="X133" s="23" t="str">
        <f t="shared" si="34"/>
        <v/>
      </c>
      <c r="Y133" s="23" t="str">
        <f t="shared" si="35"/>
        <v/>
      </c>
      <c r="Z133">
        <f>SUMIF('库存（子SKU）'!$C:$C,$A133,'库存（子SKU）'!AB:AB)</f>
        <v>0</v>
      </c>
      <c r="AA133">
        <f>SUMIF('库存（子SKU）'!$C:$C,$A133,'库存（子SKU）'!AC:AC)</f>
        <v>0</v>
      </c>
      <c r="AB133">
        <f>SUMIF('库存（子SKU）'!$C:$C,$A133,'库存（子SKU）'!AD:AD)</f>
        <v>0</v>
      </c>
      <c r="AC133">
        <f>SUMIF('库存（子SKU）'!$C:$C,$A133,'库存（子SKU）'!AE:AE)</f>
        <v>0</v>
      </c>
      <c r="AD133" s="23" t="str">
        <f t="shared" ref="AD133:AD196" si="37">IF(AND(Z133&gt;0,B133=0),"无销量广告费为"&amp;Z133,IFERROR(Z133/(B133*$F133),""))</f>
        <v/>
      </c>
      <c r="AE133" s="23" t="str">
        <f t="shared" ref="AE133:AE196" si="38">IF(AND(AA133&gt;0,C133=0),"无销量广告费为"&amp;AA133,IFERROR(AA133/(C133*$F133),""))</f>
        <v/>
      </c>
      <c r="AF133" s="23" t="str">
        <f t="shared" ref="AF133:AF196" si="39">IF(AND(AB133&gt;0,D133=0),"无销量广告费为"&amp;AB133,IFERROR(AB133/(D133*$F133),""))</f>
        <v/>
      </c>
      <c r="AG133" s="23" t="str">
        <f t="shared" ref="AG133:AG196" si="40">IF(AND(AC133&gt;0,E133=0),"无销量广告费为"&amp;AC133,IFERROR(AC133/(E133*$F133),""))</f>
        <v/>
      </c>
      <c r="AH133">
        <f>SUMIF('库存（子SKU）'!$C:$C,$A133,'库存（子SKU）'!AJ:AJ)</f>
        <v>0</v>
      </c>
      <c r="AI133">
        <f>SUMIF('库存（子SKU）'!$C:$C,$A133,'库存（子SKU）'!AK:AK)</f>
        <v>0</v>
      </c>
      <c r="AJ133">
        <f>SUMIF('库存（子SKU）'!$C:$C,$A133,'库存（子SKU）'!AL:AL)</f>
        <v>0</v>
      </c>
      <c r="AK133">
        <f>SUMIF('库存（子SKU）'!$C:$C,$A133,'库存（子SKU）'!AM:AM)</f>
        <v>0</v>
      </c>
      <c r="AL133" s="23" t="str">
        <f t="shared" ref="AL133:AL196" si="41">IFERROR(B133/AH133,"")</f>
        <v/>
      </c>
      <c r="AM133" s="23" t="str">
        <f t="shared" ref="AM133:AM196" si="42">IFERROR(C133/AI133,"")</f>
        <v/>
      </c>
      <c r="AN133" s="23" t="str">
        <f t="shared" ref="AN133:AN196" si="43">IFERROR(D133/AJ133,"")</f>
        <v/>
      </c>
      <c r="AO133" s="23" t="str">
        <f t="shared" ref="AO133:AO196" si="44">IFERROR(E133/AK133,"")</f>
        <v/>
      </c>
      <c r="AP133" s="8">
        <f t="shared" ref="AP133:AP196" si="45">B133/7</f>
        <v>0</v>
      </c>
      <c r="AQ133" s="8">
        <f t="shared" ref="AQ133:AQ196" si="46">AP133*60</f>
        <v>0</v>
      </c>
      <c r="AR133" s="8">
        <f t="shared" ref="AR133:AR196" si="47">K133-AQ133</f>
        <v>0</v>
      </c>
      <c r="AS133" t="str">
        <f t="shared" ref="AS133:AS196" si="48">IF(AP133=0,"库存为"&amp;K133,INT(K133/AP133))</f>
        <v>库存为0</v>
      </c>
      <c r="AT133" s="24" t="str">
        <f>IFERROR(时间!$B$4+AS133,"上周无销量")</f>
        <v>上周无销量</v>
      </c>
    </row>
    <row r="134" spans="1:46">
      <c r="A134" t="s">
        <v>2632</v>
      </c>
      <c r="B134" s="6">
        <f>SUMIF('库存（子SKU）'!$C:$C,$A134,'库存（子SKU）'!D:D)</f>
        <v>0</v>
      </c>
      <c r="C134" s="6">
        <f>SUMIF('库存（子SKU）'!$C:$C,$A134,'库存（子SKU）'!E:E)</f>
        <v>0</v>
      </c>
      <c r="D134" s="6">
        <f>SUMIF('库存（子SKU）'!$C:$C,$A134,'库存（子SKU）'!F:F)</f>
        <v>0</v>
      </c>
      <c r="E134" s="6">
        <f>SUMIF('库存（子SKU）'!$C:$C,$A134,'库存（子SKU）'!G:G)</f>
        <v>0</v>
      </c>
      <c r="F134" s="7" t="s">
        <v>54</v>
      </c>
      <c r="G134">
        <f>SUMIF('库存（子SKU）'!$C:$C,$A134,'库存（子SKU）'!I:I)</f>
        <v>0</v>
      </c>
      <c r="H134">
        <f>SUMIF('库存（子SKU）'!$C:$C,$A134,'库存（子SKU）'!J:J)</f>
        <v>0</v>
      </c>
      <c r="I134">
        <f>SUMIF('库存（子SKU）'!$C:$C,$A134,'库存（子SKU）'!K:K)</f>
        <v>0</v>
      </c>
      <c r="J134">
        <f>SUMIF('库存（子SKU）'!$C:$C,$A134,'库存（子SKU）'!L:L)</f>
        <v>0</v>
      </c>
      <c r="K134">
        <f t="shared" si="36"/>
        <v>0</v>
      </c>
      <c r="L134">
        <f>SUMIF('库存（子SKU）'!$C:$C,$A134,'库存（子SKU）'!N:N)</f>
        <v>0</v>
      </c>
      <c r="M134">
        <f>SUMIF('库存（子SKU）'!$C:$C,$A134,'库存（子SKU）'!O:O)</f>
        <v>0</v>
      </c>
      <c r="N134">
        <f>SUMIF('库存（子SKU）'!$C:$C,$A134,'库存（子SKU）'!P:P)</f>
        <v>0</v>
      </c>
      <c r="O134">
        <f>SUMIF('库存（子SKU）'!$C:$C,$A134,'库存（子SKU）'!Q:Q)</f>
        <v>0</v>
      </c>
      <c r="P134">
        <f>SUMIF('库存（子SKU）'!$C:$C,$A134,'库存（子SKU）'!R:R)</f>
        <v>0</v>
      </c>
      <c r="Q134">
        <f>SUMIF('库存（子SKU）'!$C:$C,$A134,'库存（子SKU）'!S:S)</f>
        <v>0</v>
      </c>
      <c r="R134">
        <f>SUMIF('库存（子SKU）'!$C:$C,$A134,'库存（子SKU）'!T:T)</f>
        <v>0</v>
      </c>
      <c r="S134">
        <f>SUMIF('库存（子SKU）'!$C:$C,$A134,'库存（子SKU）'!U:U)</f>
        <v>0</v>
      </c>
      <c r="T134">
        <f>SUMIF('库存（子SKU）'!$C:$C,$A134,'库存（子SKU）'!V:V)</f>
        <v>0</v>
      </c>
      <c r="U134">
        <f>SUMIF('库存（子SKU）'!$C:$C,$A134,'库存（子SKU）'!W:W)</f>
        <v>0</v>
      </c>
      <c r="V134" s="23" t="str">
        <f t="shared" ref="V134:V197" si="49">IFERROR(R134/N134,"")</f>
        <v/>
      </c>
      <c r="W134" s="23" t="str">
        <f t="shared" ref="W134:W197" si="50">IFERROR(S134/O134,"")</f>
        <v/>
      </c>
      <c r="X134" s="23" t="str">
        <f t="shared" ref="X134:X197" si="51">IFERROR(T134/P134,"")</f>
        <v/>
      </c>
      <c r="Y134" s="23" t="str">
        <f t="shared" ref="Y134:Y197" si="52">IFERROR(U134/Q134,"")</f>
        <v/>
      </c>
      <c r="Z134">
        <f>SUMIF('库存（子SKU）'!$C:$C,$A134,'库存（子SKU）'!AB:AB)</f>
        <v>0</v>
      </c>
      <c r="AA134">
        <f>SUMIF('库存（子SKU）'!$C:$C,$A134,'库存（子SKU）'!AC:AC)</f>
        <v>0</v>
      </c>
      <c r="AB134">
        <f>SUMIF('库存（子SKU）'!$C:$C,$A134,'库存（子SKU）'!AD:AD)</f>
        <v>0</v>
      </c>
      <c r="AC134">
        <f>SUMIF('库存（子SKU）'!$C:$C,$A134,'库存（子SKU）'!AE:AE)</f>
        <v>0</v>
      </c>
      <c r="AD134" s="23" t="str">
        <f t="shared" si="37"/>
        <v/>
      </c>
      <c r="AE134" s="23" t="str">
        <f t="shared" si="38"/>
        <v/>
      </c>
      <c r="AF134" s="23" t="str">
        <f t="shared" si="39"/>
        <v/>
      </c>
      <c r="AG134" s="23" t="str">
        <f t="shared" si="40"/>
        <v/>
      </c>
      <c r="AH134">
        <f>SUMIF('库存（子SKU）'!$C:$C,$A134,'库存（子SKU）'!AJ:AJ)</f>
        <v>0</v>
      </c>
      <c r="AI134">
        <f>SUMIF('库存（子SKU）'!$C:$C,$A134,'库存（子SKU）'!AK:AK)</f>
        <v>0</v>
      </c>
      <c r="AJ134">
        <f>SUMIF('库存（子SKU）'!$C:$C,$A134,'库存（子SKU）'!AL:AL)</f>
        <v>0</v>
      </c>
      <c r="AK134">
        <f>SUMIF('库存（子SKU）'!$C:$C,$A134,'库存（子SKU）'!AM:AM)</f>
        <v>0</v>
      </c>
      <c r="AL134" s="23" t="str">
        <f t="shared" si="41"/>
        <v/>
      </c>
      <c r="AM134" s="23" t="str">
        <f t="shared" si="42"/>
        <v/>
      </c>
      <c r="AN134" s="23" t="str">
        <f t="shared" si="43"/>
        <v/>
      </c>
      <c r="AO134" s="23" t="str">
        <f t="shared" si="44"/>
        <v/>
      </c>
      <c r="AP134" s="8">
        <f t="shared" si="45"/>
        <v>0</v>
      </c>
      <c r="AQ134" s="8">
        <f t="shared" si="46"/>
        <v>0</v>
      </c>
      <c r="AR134" s="8">
        <f t="shared" si="47"/>
        <v>0</v>
      </c>
      <c r="AS134" t="str">
        <f t="shared" si="48"/>
        <v>库存为0</v>
      </c>
      <c r="AT134" s="24" t="str">
        <f>IFERROR(时间!$B$4+AS134,"上周无销量")</f>
        <v>上周无销量</v>
      </c>
    </row>
    <row r="135" spans="1:46">
      <c r="A135" t="s">
        <v>2639</v>
      </c>
      <c r="B135" s="6">
        <f>SUMIF('库存（子SKU）'!$C:$C,$A135,'库存（子SKU）'!D:D)</f>
        <v>0</v>
      </c>
      <c r="C135" s="6">
        <f>SUMIF('库存（子SKU）'!$C:$C,$A135,'库存（子SKU）'!E:E)</f>
        <v>0</v>
      </c>
      <c r="D135" s="6">
        <f>SUMIF('库存（子SKU）'!$C:$C,$A135,'库存（子SKU）'!F:F)</f>
        <v>0</v>
      </c>
      <c r="E135" s="6">
        <f>SUMIF('库存（子SKU）'!$C:$C,$A135,'库存（子SKU）'!G:G)</f>
        <v>0</v>
      </c>
      <c r="F135" s="7" t="s">
        <v>54</v>
      </c>
      <c r="G135">
        <f>SUMIF('库存（子SKU）'!$C:$C,$A135,'库存（子SKU）'!I:I)</f>
        <v>0</v>
      </c>
      <c r="H135">
        <f>SUMIF('库存（子SKU）'!$C:$C,$A135,'库存（子SKU）'!J:J)</f>
        <v>0</v>
      </c>
      <c r="I135">
        <f>SUMIF('库存（子SKU）'!$C:$C,$A135,'库存（子SKU）'!K:K)</f>
        <v>0</v>
      </c>
      <c r="J135">
        <f>SUMIF('库存（子SKU）'!$C:$C,$A135,'库存（子SKU）'!L:L)</f>
        <v>0</v>
      </c>
      <c r="K135">
        <f t="shared" si="36"/>
        <v>0</v>
      </c>
      <c r="L135">
        <f>SUMIF('库存（子SKU）'!$C:$C,$A135,'库存（子SKU）'!N:N)</f>
        <v>0</v>
      </c>
      <c r="M135">
        <f>SUMIF('库存（子SKU）'!$C:$C,$A135,'库存（子SKU）'!O:O)</f>
        <v>0</v>
      </c>
      <c r="N135">
        <f>SUMIF('库存（子SKU）'!$C:$C,$A135,'库存（子SKU）'!P:P)</f>
        <v>0</v>
      </c>
      <c r="O135">
        <f>SUMIF('库存（子SKU）'!$C:$C,$A135,'库存（子SKU）'!Q:Q)</f>
        <v>0</v>
      </c>
      <c r="P135">
        <f>SUMIF('库存（子SKU）'!$C:$C,$A135,'库存（子SKU）'!R:R)</f>
        <v>0</v>
      </c>
      <c r="Q135">
        <f>SUMIF('库存（子SKU）'!$C:$C,$A135,'库存（子SKU）'!S:S)</f>
        <v>0</v>
      </c>
      <c r="R135">
        <f>SUMIF('库存（子SKU）'!$C:$C,$A135,'库存（子SKU）'!T:T)</f>
        <v>0</v>
      </c>
      <c r="S135">
        <f>SUMIF('库存（子SKU）'!$C:$C,$A135,'库存（子SKU）'!U:U)</f>
        <v>0</v>
      </c>
      <c r="T135">
        <f>SUMIF('库存（子SKU）'!$C:$C,$A135,'库存（子SKU）'!V:V)</f>
        <v>0</v>
      </c>
      <c r="U135">
        <f>SUMIF('库存（子SKU）'!$C:$C,$A135,'库存（子SKU）'!W:W)</f>
        <v>0</v>
      </c>
      <c r="V135" s="23" t="str">
        <f t="shared" si="49"/>
        <v/>
      </c>
      <c r="W135" s="23" t="str">
        <f t="shared" si="50"/>
        <v/>
      </c>
      <c r="X135" s="23" t="str">
        <f t="shared" si="51"/>
        <v/>
      </c>
      <c r="Y135" s="23" t="str">
        <f t="shared" si="52"/>
        <v/>
      </c>
      <c r="Z135">
        <f>SUMIF('库存（子SKU）'!$C:$C,$A135,'库存（子SKU）'!AB:AB)</f>
        <v>0</v>
      </c>
      <c r="AA135">
        <f>SUMIF('库存（子SKU）'!$C:$C,$A135,'库存（子SKU）'!AC:AC)</f>
        <v>0</v>
      </c>
      <c r="AB135">
        <f>SUMIF('库存（子SKU）'!$C:$C,$A135,'库存（子SKU）'!AD:AD)</f>
        <v>0</v>
      </c>
      <c r="AC135">
        <f>SUMIF('库存（子SKU）'!$C:$C,$A135,'库存（子SKU）'!AE:AE)</f>
        <v>0</v>
      </c>
      <c r="AD135" s="23" t="str">
        <f t="shared" si="37"/>
        <v/>
      </c>
      <c r="AE135" s="23" t="str">
        <f t="shared" si="38"/>
        <v/>
      </c>
      <c r="AF135" s="23" t="str">
        <f t="shared" si="39"/>
        <v/>
      </c>
      <c r="AG135" s="23" t="str">
        <f t="shared" si="40"/>
        <v/>
      </c>
      <c r="AH135">
        <f>SUMIF('库存（子SKU）'!$C:$C,$A135,'库存（子SKU）'!AJ:AJ)</f>
        <v>0</v>
      </c>
      <c r="AI135">
        <f>SUMIF('库存（子SKU）'!$C:$C,$A135,'库存（子SKU）'!AK:AK)</f>
        <v>0</v>
      </c>
      <c r="AJ135">
        <f>SUMIF('库存（子SKU）'!$C:$C,$A135,'库存（子SKU）'!AL:AL)</f>
        <v>0</v>
      </c>
      <c r="AK135">
        <f>SUMIF('库存（子SKU）'!$C:$C,$A135,'库存（子SKU）'!AM:AM)</f>
        <v>0</v>
      </c>
      <c r="AL135" s="23" t="str">
        <f t="shared" si="41"/>
        <v/>
      </c>
      <c r="AM135" s="23" t="str">
        <f t="shared" si="42"/>
        <v/>
      </c>
      <c r="AN135" s="23" t="str">
        <f t="shared" si="43"/>
        <v/>
      </c>
      <c r="AO135" s="23" t="str">
        <f t="shared" si="44"/>
        <v/>
      </c>
      <c r="AP135" s="8">
        <f t="shared" si="45"/>
        <v>0</v>
      </c>
      <c r="AQ135" s="8">
        <f t="shared" si="46"/>
        <v>0</v>
      </c>
      <c r="AR135" s="8">
        <f t="shared" si="47"/>
        <v>0</v>
      </c>
      <c r="AS135" t="str">
        <f t="shared" si="48"/>
        <v>库存为0</v>
      </c>
      <c r="AT135" s="24" t="str">
        <f>IFERROR(时间!$B$4+AS135,"上周无销量")</f>
        <v>上周无销量</v>
      </c>
    </row>
    <row r="136" spans="1:46">
      <c r="A136" t="s">
        <v>2644</v>
      </c>
      <c r="B136" s="6">
        <f>SUMIF('库存（子SKU）'!$C:$C,$A136,'库存（子SKU）'!D:D)</f>
        <v>0</v>
      </c>
      <c r="C136" s="6">
        <f>SUMIF('库存（子SKU）'!$C:$C,$A136,'库存（子SKU）'!E:E)</f>
        <v>0</v>
      </c>
      <c r="D136" s="6">
        <f>SUMIF('库存（子SKU）'!$C:$C,$A136,'库存（子SKU）'!F:F)</f>
        <v>0</v>
      </c>
      <c r="E136" s="6">
        <f>SUMIF('库存（子SKU）'!$C:$C,$A136,'库存（子SKU）'!G:G)</f>
        <v>0</v>
      </c>
      <c r="F136" s="7" t="s">
        <v>54</v>
      </c>
      <c r="G136">
        <f>SUMIF('库存（子SKU）'!$C:$C,$A136,'库存（子SKU）'!I:I)</f>
        <v>0</v>
      </c>
      <c r="H136">
        <f>SUMIF('库存（子SKU）'!$C:$C,$A136,'库存（子SKU）'!J:J)</f>
        <v>0</v>
      </c>
      <c r="I136">
        <f>SUMIF('库存（子SKU）'!$C:$C,$A136,'库存（子SKU）'!K:K)</f>
        <v>0</v>
      </c>
      <c r="J136">
        <f>SUMIF('库存（子SKU）'!$C:$C,$A136,'库存（子SKU）'!L:L)</f>
        <v>0</v>
      </c>
      <c r="K136">
        <f t="shared" si="36"/>
        <v>0</v>
      </c>
      <c r="L136">
        <f>SUMIF('库存（子SKU）'!$C:$C,$A136,'库存（子SKU）'!N:N)</f>
        <v>0</v>
      </c>
      <c r="M136">
        <f>SUMIF('库存（子SKU）'!$C:$C,$A136,'库存（子SKU）'!O:O)</f>
        <v>0</v>
      </c>
      <c r="N136">
        <f>SUMIF('库存（子SKU）'!$C:$C,$A136,'库存（子SKU）'!P:P)</f>
        <v>0</v>
      </c>
      <c r="O136">
        <f>SUMIF('库存（子SKU）'!$C:$C,$A136,'库存（子SKU）'!Q:Q)</f>
        <v>0</v>
      </c>
      <c r="P136">
        <f>SUMIF('库存（子SKU）'!$C:$C,$A136,'库存（子SKU）'!R:R)</f>
        <v>0</v>
      </c>
      <c r="Q136">
        <f>SUMIF('库存（子SKU）'!$C:$C,$A136,'库存（子SKU）'!S:S)</f>
        <v>0</v>
      </c>
      <c r="R136">
        <f>SUMIF('库存（子SKU）'!$C:$C,$A136,'库存（子SKU）'!T:T)</f>
        <v>0</v>
      </c>
      <c r="S136">
        <f>SUMIF('库存（子SKU）'!$C:$C,$A136,'库存（子SKU）'!U:U)</f>
        <v>0</v>
      </c>
      <c r="T136">
        <f>SUMIF('库存（子SKU）'!$C:$C,$A136,'库存（子SKU）'!V:V)</f>
        <v>0</v>
      </c>
      <c r="U136">
        <f>SUMIF('库存（子SKU）'!$C:$C,$A136,'库存（子SKU）'!W:W)</f>
        <v>0</v>
      </c>
      <c r="V136" s="23" t="str">
        <f t="shared" si="49"/>
        <v/>
      </c>
      <c r="W136" s="23" t="str">
        <f t="shared" si="50"/>
        <v/>
      </c>
      <c r="X136" s="23" t="str">
        <f t="shared" si="51"/>
        <v/>
      </c>
      <c r="Y136" s="23" t="str">
        <f t="shared" si="52"/>
        <v/>
      </c>
      <c r="Z136">
        <f>SUMIF('库存（子SKU）'!$C:$C,$A136,'库存（子SKU）'!AB:AB)</f>
        <v>0</v>
      </c>
      <c r="AA136">
        <f>SUMIF('库存（子SKU）'!$C:$C,$A136,'库存（子SKU）'!AC:AC)</f>
        <v>0</v>
      </c>
      <c r="AB136">
        <f>SUMIF('库存（子SKU）'!$C:$C,$A136,'库存（子SKU）'!AD:AD)</f>
        <v>0</v>
      </c>
      <c r="AC136">
        <f>SUMIF('库存（子SKU）'!$C:$C,$A136,'库存（子SKU）'!AE:AE)</f>
        <v>0</v>
      </c>
      <c r="AD136" s="23" t="str">
        <f t="shared" si="37"/>
        <v/>
      </c>
      <c r="AE136" s="23" t="str">
        <f t="shared" si="38"/>
        <v/>
      </c>
      <c r="AF136" s="23" t="str">
        <f t="shared" si="39"/>
        <v/>
      </c>
      <c r="AG136" s="23" t="str">
        <f t="shared" si="40"/>
        <v/>
      </c>
      <c r="AH136">
        <f>SUMIF('库存（子SKU）'!$C:$C,$A136,'库存（子SKU）'!AJ:AJ)</f>
        <v>3</v>
      </c>
      <c r="AI136">
        <f>SUMIF('库存（子SKU）'!$C:$C,$A136,'库存（子SKU）'!AK:AK)</f>
        <v>12</v>
      </c>
      <c r="AJ136">
        <f>SUMIF('库存（子SKU）'!$C:$C,$A136,'库存（子SKU）'!AL:AL)</f>
        <v>3</v>
      </c>
      <c r="AK136">
        <f>SUMIF('库存（子SKU）'!$C:$C,$A136,'库存（子SKU）'!AM:AM)</f>
        <v>1</v>
      </c>
      <c r="AL136" s="23">
        <f t="shared" si="41"/>
        <v>0</v>
      </c>
      <c r="AM136" s="23">
        <f t="shared" si="42"/>
        <v>0</v>
      </c>
      <c r="AN136" s="23">
        <f t="shared" si="43"/>
        <v>0</v>
      </c>
      <c r="AO136" s="23">
        <f t="shared" si="44"/>
        <v>0</v>
      </c>
      <c r="AP136" s="8">
        <f t="shared" si="45"/>
        <v>0</v>
      </c>
      <c r="AQ136" s="8">
        <f t="shared" si="46"/>
        <v>0</v>
      </c>
      <c r="AR136" s="8">
        <f t="shared" si="47"/>
        <v>0</v>
      </c>
      <c r="AS136" t="str">
        <f t="shared" si="48"/>
        <v>库存为0</v>
      </c>
      <c r="AT136" s="24" t="str">
        <f>IFERROR(时间!$B$4+AS136,"上周无销量")</f>
        <v>上周无销量</v>
      </c>
    </row>
    <row r="137" spans="1:46">
      <c r="A137" t="s">
        <v>2651</v>
      </c>
      <c r="B137" s="6">
        <f>SUMIF('库存（子SKU）'!$C:$C,$A137,'库存（子SKU）'!D:D)</f>
        <v>0</v>
      </c>
      <c r="C137" s="6">
        <f>SUMIF('库存（子SKU）'!$C:$C,$A137,'库存（子SKU）'!E:E)</f>
        <v>0</v>
      </c>
      <c r="D137" s="6">
        <f>SUMIF('库存（子SKU）'!$C:$C,$A137,'库存（子SKU）'!F:F)</f>
        <v>0</v>
      </c>
      <c r="E137" s="6">
        <f>SUMIF('库存（子SKU）'!$C:$C,$A137,'库存（子SKU）'!G:G)</f>
        <v>0</v>
      </c>
      <c r="F137" s="7" t="s">
        <v>54</v>
      </c>
      <c r="G137">
        <f>SUMIF('库存（子SKU）'!$C:$C,$A137,'库存（子SKU）'!I:I)</f>
        <v>0</v>
      </c>
      <c r="H137">
        <f>SUMIF('库存（子SKU）'!$C:$C,$A137,'库存（子SKU）'!J:J)</f>
        <v>0</v>
      </c>
      <c r="I137">
        <f>SUMIF('库存（子SKU）'!$C:$C,$A137,'库存（子SKU）'!K:K)</f>
        <v>0</v>
      </c>
      <c r="J137">
        <f>SUMIF('库存（子SKU）'!$C:$C,$A137,'库存（子SKU）'!L:L)</f>
        <v>0</v>
      </c>
      <c r="K137">
        <f t="shared" si="36"/>
        <v>0</v>
      </c>
      <c r="L137">
        <f>SUMIF('库存（子SKU）'!$C:$C,$A137,'库存（子SKU）'!N:N)</f>
        <v>0</v>
      </c>
      <c r="M137">
        <f>SUMIF('库存（子SKU）'!$C:$C,$A137,'库存（子SKU）'!O:O)</f>
        <v>0</v>
      </c>
      <c r="N137">
        <f>SUMIF('库存（子SKU）'!$C:$C,$A137,'库存（子SKU）'!P:P)</f>
        <v>0</v>
      </c>
      <c r="O137">
        <f>SUMIF('库存（子SKU）'!$C:$C,$A137,'库存（子SKU）'!Q:Q)</f>
        <v>0</v>
      </c>
      <c r="P137">
        <f>SUMIF('库存（子SKU）'!$C:$C,$A137,'库存（子SKU）'!R:R)</f>
        <v>0</v>
      </c>
      <c r="Q137">
        <f>SUMIF('库存（子SKU）'!$C:$C,$A137,'库存（子SKU）'!S:S)</f>
        <v>0</v>
      </c>
      <c r="R137">
        <f>SUMIF('库存（子SKU）'!$C:$C,$A137,'库存（子SKU）'!T:T)</f>
        <v>0</v>
      </c>
      <c r="S137">
        <f>SUMIF('库存（子SKU）'!$C:$C,$A137,'库存（子SKU）'!U:U)</f>
        <v>0</v>
      </c>
      <c r="T137">
        <f>SUMIF('库存（子SKU）'!$C:$C,$A137,'库存（子SKU）'!V:V)</f>
        <v>0</v>
      </c>
      <c r="U137">
        <f>SUMIF('库存（子SKU）'!$C:$C,$A137,'库存（子SKU）'!W:W)</f>
        <v>0</v>
      </c>
      <c r="V137" s="23" t="str">
        <f t="shared" si="49"/>
        <v/>
      </c>
      <c r="W137" s="23" t="str">
        <f t="shared" si="50"/>
        <v/>
      </c>
      <c r="X137" s="23" t="str">
        <f t="shared" si="51"/>
        <v/>
      </c>
      <c r="Y137" s="23" t="str">
        <f t="shared" si="52"/>
        <v/>
      </c>
      <c r="Z137">
        <f>SUMIF('库存（子SKU）'!$C:$C,$A137,'库存（子SKU）'!AB:AB)</f>
        <v>0</v>
      </c>
      <c r="AA137">
        <f>SUMIF('库存（子SKU）'!$C:$C,$A137,'库存（子SKU）'!AC:AC)</f>
        <v>0</v>
      </c>
      <c r="AB137">
        <f>SUMIF('库存（子SKU）'!$C:$C,$A137,'库存（子SKU）'!AD:AD)</f>
        <v>0</v>
      </c>
      <c r="AC137">
        <f>SUMIF('库存（子SKU）'!$C:$C,$A137,'库存（子SKU）'!AE:AE)</f>
        <v>0</v>
      </c>
      <c r="AD137" s="23" t="str">
        <f t="shared" si="37"/>
        <v/>
      </c>
      <c r="AE137" s="23" t="str">
        <f t="shared" si="38"/>
        <v/>
      </c>
      <c r="AF137" s="23" t="str">
        <f t="shared" si="39"/>
        <v/>
      </c>
      <c r="AG137" s="23" t="str">
        <f t="shared" si="40"/>
        <v/>
      </c>
      <c r="AH137">
        <f>SUMIF('库存（子SKU）'!$C:$C,$A137,'库存（子SKU）'!AJ:AJ)</f>
        <v>0</v>
      </c>
      <c r="AI137">
        <f>SUMIF('库存（子SKU）'!$C:$C,$A137,'库存（子SKU）'!AK:AK)</f>
        <v>0</v>
      </c>
      <c r="AJ137">
        <f>SUMIF('库存（子SKU）'!$C:$C,$A137,'库存（子SKU）'!AL:AL)</f>
        <v>0</v>
      </c>
      <c r="AK137">
        <f>SUMIF('库存（子SKU）'!$C:$C,$A137,'库存（子SKU）'!AM:AM)</f>
        <v>0</v>
      </c>
      <c r="AL137" s="23" t="str">
        <f t="shared" si="41"/>
        <v/>
      </c>
      <c r="AM137" s="23" t="str">
        <f t="shared" si="42"/>
        <v/>
      </c>
      <c r="AN137" s="23" t="str">
        <f t="shared" si="43"/>
        <v/>
      </c>
      <c r="AO137" s="23" t="str">
        <f t="shared" si="44"/>
        <v/>
      </c>
      <c r="AP137" s="8">
        <f t="shared" si="45"/>
        <v>0</v>
      </c>
      <c r="AQ137" s="8">
        <f t="shared" si="46"/>
        <v>0</v>
      </c>
      <c r="AR137" s="8">
        <f t="shared" si="47"/>
        <v>0</v>
      </c>
      <c r="AS137" t="str">
        <f t="shared" si="48"/>
        <v>库存为0</v>
      </c>
      <c r="AT137" s="24" t="str">
        <f>IFERROR(时间!$B$4+AS137,"上周无销量")</f>
        <v>上周无销量</v>
      </c>
    </row>
    <row r="138" spans="1:46">
      <c r="A138" t="s">
        <v>2666</v>
      </c>
      <c r="B138" s="6">
        <f>SUMIF('库存（子SKU）'!$C:$C,$A138,'库存（子SKU）'!D:D)</f>
        <v>0</v>
      </c>
      <c r="C138" s="6">
        <f>SUMIF('库存（子SKU）'!$C:$C,$A138,'库存（子SKU）'!E:E)</f>
        <v>0</v>
      </c>
      <c r="D138" s="6">
        <f>SUMIF('库存（子SKU）'!$C:$C,$A138,'库存（子SKU）'!F:F)</f>
        <v>0</v>
      </c>
      <c r="E138" s="6">
        <f>SUMIF('库存（子SKU）'!$C:$C,$A138,'库存（子SKU）'!G:G)</f>
        <v>0</v>
      </c>
      <c r="F138" s="7" t="s">
        <v>54</v>
      </c>
      <c r="G138">
        <f>SUMIF('库存（子SKU）'!$C:$C,$A138,'库存（子SKU）'!I:I)</f>
        <v>0</v>
      </c>
      <c r="H138">
        <f>SUMIF('库存（子SKU）'!$C:$C,$A138,'库存（子SKU）'!J:J)</f>
        <v>0</v>
      </c>
      <c r="I138">
        <f>SUMIF('库存（子SKU）'!$C:$C,$A138,'库存（子SKU）'!K:K)</f>
        <v>0</v>
      </c>
      <c r="J138">
        <f>SUMIF('库存（子SKU）'!$C:$C,$A138,'库存（子SKU）'!L:L)</f>
        <v>0</v>
      </c>
      <c r="K138">
        <f t="shared" si="36"/>
        <v>0</v>
      </c>
      <c r="L138">
        <f>SUMIF('库存（子SKU）'!$C:$C,$A138,'库存（子SKU）'!N:N)</f>
        <v>0</v>
      </c>
      <c r="M138">
        <f>SUMIF('库存（子SKU）'!$C:$C,$A138,'库存（子SKU）'!O:O)</f>
        <v>0</v>
      </c>
      <c r="N138">
        <f>SUMIF('库存（子SKU）'!$C:$C,$A138,'库存（子SKU）'!P:P)</f>
        <v>0</v>
      </c>
      <c r="O138">
        <f>SUMIF('库存（子SKU）'!$C:$C,$A138,'库存（子SKU）'!Q:Q)</f>
        <v>0</v>
      </c>
      <c r="P138">
        <f>SUMIF('库存（子SKU）'!$C:$C,$A138,'库存（子SKU）'!R:R)</f>
        <v>0</v>
      </c>
      <c r="Q138">
        <f>SUMIF('库存（子SKU）'!$C:$C,$A138,'库存（子SKU）'!S:S)</f>
        <v>0</v>
      </c>
      <c r="R138">
        <f>SUMIF('库存（子SKU）'!$C:$C,$A138,'库存（子SKU）'!T:T)</f>
        <v>0</v>
      </c>
      <c r="S138">
        <f>SUMIF('库存（子SKU）'!$C:$C,$A138,'库存（子SKU）'!U:U)</f>
        <v>0</v>
      </c>
      <c r="T138">
        <f>SUMIF('库存（子SKU）'!$C:$C,$A138,'库存（子SKU）'!V:V)</f>
        <v>0</v>
      </c>
      <c r="U138">
        <f>SUMIF('库存（子SKU）'!$C:$C,$A138,'库存（子SKU）'!W:W)</f>
        <v>0</v>
      </c>
      <c r="V138" s="23" t="str">
        <f t="shared" si="49"/>
        <v/>
      </c>
      <c r="W138" s="23" t="str">
        <f t="shared" si="50"/>
        <v/>
      </c>
      <c r="X138" s="23" t="str">
        <f t="shared" si="51"/>
        <v/>
      </c>
      <c r="Y138" s="23" t="str">
        <f t="shared" si="52"/>
        <v/>
      </c>
      <c r="Z138">
        <f>SUMIF('库存（子SKU）'!$C:$C,$A138,'库存（子SKU）'!AB:AB)</f>
        <v>0</v>
      </c>
      <c r="AA138">
        <f>SUMIF('库存（子SKU）'!$C:$C,$A138,'库存（子SKU）'!AC:AC)</f>
        <v>0</v>
      </c>
      <c r="AB138">
        <f>SUMIF('库存（子SKU）'!$C:$C,$A138,'库存（子SKU）'!AD:AD)</f>
        <v>0</v>
      </c>
      <c r="AC138">
        <f>SUMIF('库存（子SKU）'!$C:$C,$A138,'库存（子SKU）'!AE:AE)</f>
        <v>0</v>
      </c>
      <c r="AD138" s="23" t="str">
        <f t="shared" si="37"/>
        <v/>
      </c>
      <c r="AE138" s="23" t="str">
        <f t="shared" si="38"/>
        <v/>
      </c>
      <c r="AF138" s="23" t="str">
        <f t="shared" si="39"/>
        <v/>
      </c>
      <c r="AG138" s="23" t="str">
        <f t="shared" si="40"/>
        <v/>
      </c>
      <c r="AH138">
        <f>SUMIF('库存（子SKU）'!$C:$C,$A138,'库存（子SKU）'!AJ:AJ)</f>
        <v>0</v>
      </c>
      <c r="AI138">
        <f>SUMIF('库存（子SKU）'!$C:$C,$A138,'库存（子SKU）'!AK:AK)</f>
        <v>0</v>
      </c>
      <c r="AJ138">
        <f>SUMIF('库存（子SKU）'!$C:$C,$A138,'库存（子SKU）'!AL:AL)</f>
        <v>0</v>
      </c>
      <c r="AK138">
        <f>SUMIF('库存（子SKU）'!$C:$C,$A138,'库存（子SKU）'!AM:AM)</f>
        <v>0</v>
      </c>
      <c r="AL138" s="23" t="str">
        <f t="shared" si="41"/>
        <v/>
      </c>
      <c r="AM138" s="23" t="str">
        <f t="shared" si="42"/>
        <v/>
      </c>
      <c r="AN138" s="23" t="str">
        <f t="shared" si="43"/>
        <v/>
      </c>
      <c r="AO138" s="23" t="str">
        <f t="shared" si="44"/>
        <v/>
      </c>
      <c r="AP138" s="8">
        <f t="shared" si="45"/>
        <v>0</v>
      </c>
      <c r="AQ138" s="8">
        <f t="shared" si="46"/>
        <v>0</v>
      </c>
      <c r="AR138" s="8">
        <f t="shared" si="47"/>
        <v>0</v>
      </c>
      <c r="AS138" t="str">
        <f t="shared" si="48"/>
        <v>库存为0</v>
      </c>
      <c r="AT138" s="24" t="str">
        <f>IFERROR(时间!$B$4+AS138,"上周无销量")</f>
        <v>上周无销量</v>
      </c>
    </row>
    <row r="139" spans="1:46">
      <c r="A139" t="s">
        <v>2670</v>
      </c>
      <c r="B139" s="6">
        <f>SUMIF('库存（子SKU）'!$C:$C,$A139,'库存（子SKU）'!D:D)</f>
        <v>0</v>
      </c>
      <c r="C139" s="6">
        <f>SUMIF('库存（子SKU）'!$C:$C,$A139,'库存（子SKU）'!E:E)</f>
        <v>0</v>
      </c>
      <c r="D139" s="6">
        <f>SUMIF('库存（子SKU）'!$C:$C,$A139,'库存（子SKU）'!F:F)</f>
        <v>0</v>
      </c>
      <c r="E139" s="6">
        <f>SUMIF('库存（子SKU）'!$C:$C,$A139,'库存（子SKU）'!G:G)</f>
        <v>0</v>
      </c>
      <c r="F139" s="7" t="s">
        <v>54</v>
      </c>
      <c r="G139">
        <f>SUMIF('库存（子SKU）'!$C:$C,$A139,'库存（子SKU）'!I:I)</f>
        <v>0</v>
      </c>
      <c r="H139">
        <f>SUMIF('库存（子SKU）'!$C:$C,$A139,'库存（子SKU）'!J:J)</f>
        <v>0</v>
      </c>
      <c r="I139">
        <f>SUMIF('库存（子SKU）'!$C:$C,$A139,'库存（子SKU）'!K:K)</f>
        <v>0</v>
      </c>
      <c r="J139">
        <f>SUMIF('库存（子SKU）'!$C:$C,$A139,'库存（子SKU）'!L:L)</f>
        <v>0</v>
      </c>
      <c r="K139">
        <f t="shared" si="36"/>
        <v>0</v>
      </c>
      <c r="L139">
        <f>SUMIF('库存（子SKU）'!$C:$C,$A139,'库存（子SKU）'!N:N)</f>
        <v>0</v>
      </c>
      <c r="M139">
        <f>SUMIF('库存（子SKU）'!$C:$C,$A139,'库存（子SKU）'!O:O)</f>
        <v>0</v>
      </c>
      <c r="N139">
        <f>SUMIF('库存（子SKU）'!$C:$C,$A139,'库存（子SKU）'!P:P)</f>
        <v>0</v>
      </c>
      <c r="O139">
        <f>SUMIF('库存（子SKU）'!$C:$C,$A139,'库存（子SKU）'!Q:Q)</f>
        <v>0</v>
      </c>
      <c r="P139">
        <f>SUMIF('库存（子SKU）'!$C:$C,$A139,'库存（子SKU）'!R:R)</f>
        <v>0</v>
      </c>
      <c r="Q139">
        <f>SUMIF('库存（子SKU）'!$C:$C,$A139,'库存（子SKU）'!S:S)</f>
        <v>0</v>
      </c>
      <c r="R139">
        <f>SUMIF('库存（子SKU）'!$C:$C,$A139,'库存（子SKU）'!T:T)</f>
        <v>0</v>
      </c>
      <c r="S139">
        <f>SUMIF('库存（子SKU）'!$C:$C,$A139,'库存（子SKU）'!U:U)</f>
        <v>0</v>
      </c>
      <c r="T139">
        <f>SUMIF('库存（子SKU）'!$C:$C,$A139,'库存（子SKU）'!V:V)</f>
        <v>0</v>
      </c>
      <c r="U139">
        <f>SUMIF('库存（子SKU）'!$C:$C,$A139,'库存（子SKU）'!W:W)</f>
        <v>0</v>
      </c>
      <c r="V139" s="23" t="str">
        <f t="shared" si="49"/>
        <v/>
      </c>
      <c r="W139" s="23" t="str">
        <f t="shared" si="50"/>
        <v/>
      </c>
      <c r="X139" s="23" t="str">
        <f t="shared" si="51"/>
        <v/>
      </c>
      <c r="Y139" s="23" t="str">
        <f t="shared" si="52"/>
        <v/>
      </c>
      <c r="Z139">
        <f>SUMIF('库存（子SKU）'!$C:$C,$A139,'库存（子SKU）'!AB:AB)</f>
        <v>0</v>
      </c>
      <c r="AA139">
        <f>SUMIF('库存（子SKU）'!$C:$C,$A139,'库存（子SKU）'!AC:AC)</f>
        <v>0</v>
      </c>
      <c r="AB139">
        <f>SUMIF('库存（子SKU）'!$C:$C,$A139,'库存（子SKU）'!AD:AD)</f>
        <v>0</v>
      </c>
      <c r="AC139">
        <f>SUMIF('库存（子SKU）'!$C:$C,$A139,'库存（子SKU）'!AE:AE)</f>
        <v>0</v>
      </c>
      <c r="AD139" s="23" t="str">
        <f t="shared" si="37"/>
        <v/>
      </c>
      <c r="AE139" s="23" t="str">
        <f t="shared" si="38"/>
        <v/>
      </c>
      <c r="AF139" s="23" t="str">
        <f t="shared" si="39"/>
        <v/>
      </c>
      <c r="AG139" s="23" t="str">
        <f t="shared" si="40"/>
        <v/>
      </c>
      <c r="AH139">
        <f>SUMIF('库存（子SKU）'!$C:$C,$A139,'库存（子SKU）'!AJ:AJ)</f>
        <v>0</v>
      </c>
      <c r="AI139">
        <f>SUMIF('库存（子SKU）'!$C:$C,$A139,'库存（子SKU）'!AK:AK)</f>
        <v>0</v>
      </c>
      <c r="AJ139">
        <f>SUMIF('库存（子SKU）'!$C:$C,$A139,'库存（子SKU）'!AL:AL)</f>
        <v>0</v>
      </c>
      <c r="AK139">
        <f>SUMIF('库存（子SKU）'!$C:$C,$A139,'库存（子SKU）'!AM:AM)</f>
        <v>0</v>
      </c>
      <c r="AL139" s="23" t="str">
        <f t="shared" si="41"/>
        <v/>
      </c>
      <c r="AM139" s="23" t="str">
        <f t="shared" si="42"/>
        <v/>
      </c>
      <c r="AN139" s="23" t="str">
        <f t="shared" si="43"/>
        <v/>
      </c>
      <c r="AO139" s="23" t="str">
        <f t="shared" si="44"/>
        <v/>
      </c>
      <c r="AP139" s="8">
        <f t="shared" si="45"/>
        <v>0</v>
      </c>
      <c r="AQ139" s="8">
        <f t="shared" si="46"/>
        <v>0</v>
      </c>
      <c r="AR139" s="8">
        <f t="shared" si="47"/>
        <v>0</v>
      </c>
      <c r="AS139" t="str">
        <f t="shared" si="48"/>
        <v>库存为0</v>
      </c>
      <c r="AT139" s="24" t="str">
        <f>IFERROR(时间!$B$4+AS139,"上周无销量")</f>
        <v>上周无销量</v>
      </c>
    </row>
    <row r="140" spans="1:46">
      <c r="A140" t="s">
        <v>2703</v>
      </c>
      <c r="B140" s="6">
        <f>SUMIF('库存（子SKU）'!$C:$C,$A140,'库存（子SKU）'!D:D)</f>
        <v>0</v>
      </c>
      <c r="C140" s="6">
        <f>SUMIF('库存（子SKU）'!$C:$C,$A140,'库存（子SKU）'!E:E)</f>
        <v>0</v>
      </c>
      <c r="D140" s="6">
        <f>SUMIF('库存（子SKU）'!$C:$C,$A140,'库存（子SKU）'!F:F)</f>
        <v>0</v>
      </c>
      <c r="E140" s="6">
        <f>SUMIF('库存（子SKU）'!$C:$C,$A140,'库存（子SKU）'!G:G)</f>
        <v>0</v>
      </c>
      <c r="F140" s="7" t="s">
        <v>54</v>
      </c>
      <c r="G140">
        <f>SUMIF('库存（子SKU）'!$C:$C,$A140,'库存（子SKU）'!I:I)</f>
        <v>0</v>
      </c>
      <c r="H140">
        <f>SUMIF('库存（子SKU）'!$C:$C,$A140,'库存（子SKU）'!J:J)</f>
        <v>0</v>
      </c>
      <c r="I140">
        <f>SUMIF('库存（子SKU）'!$C:$C,$A140,'库存（子SKU）'!K:K)</f>
        <v>0</v>
      </c>
      <c r="J140">
        <f>SUMIF('库存（子SKU）'!$C:$C,$A140,'库存（子SKU）'!L:L)</f>
        <v>0</v>
      </c>
      <c r="K140">
        <f t="shared" si="36"/>
        <v>0</v>
      </c>
      <c r="L140">
        <f>SUMIF('库存（子SKU）'!$C:$C,$A140,'库存（子SKU）'!N:N)</f>
        <v>0</v>
      </c>
      <c r="M140">
        <f>SUMIF('库存（子SKU）'!$C:$C,$A140,'库存（子SKU）'!O:O)</f>
        <v>0</v>
      </c>
      <c r="N140">
        <f>SUMIF('库存（子SKU）'!$C:$C,$A140,'库存（子SKU）'!P:P)</f>
        <v>0</v>
      </c>
      <c r="O140">
        <f>SUMIF('库存（子SKU）'!$C:$C,$A140,'库存（子SKU）'!Q:Q)</f>
        <v>0</v>
      </c>
      <c r="P140">
        <f>SUMIF('库存（子SKU）'!$C:$C,$A140,'库存（子SKU）'!R:R)</f>
        <v>0</v>
      </c>
      <c r="Q140">
        <f>SUMIF('库存（子SKU）'!$C:$C,$A140,'库存（子SKU）'!S:S)</f>
        <v>0</v>
      </c>
      <c r="R140">
        <f>SUMIF('库存（子SKU）'!$C:$C,$A140,'库存（子SKU）'!T:T)</f>
        <v>0</v>
      </c>
      <c r="S140">
        <f>SUMIF('库存（子SKU）'!$C:$C,$A140,'库存（子SKU）'!U:U)</f>
        <v>0</v>
      </c>
      <c r="T140">
        <f>SUMIF('库存（子SKU）'!$C:$C,$A140,'库存（子SKU）'!V:V)</f>
        <v>0</v>
      </c>
      <c r="U140">
        <f>SUMIF('库存（子SKU）'!$C:$C,$A140,'库存（子SKU）'!W:W)</f>
        <v>0</v>
      </c>
      <c r="V140" s="23" t="str">
        <f t="shared" si="49"/>
        <v/>
      </c>
      <c r="W140" s="23" t="str">
        <f t="shared" si="50"/>
        <v/>
      </c>
      <c r="X140" s="23" t="str">
        <f t="shared" si="51"/>
        <v/>
      </c>
      <c r="Y140" s="23" t="str">
        <f t="shared" si="52"/>
        <v/>
      </c>
      <c r="Z140">
        <f>SUMIF('库存（子SKU）'!$C:$C,$A140,'库存（子SKU）'!AB:AB)</f>
        <v>0</v>
      </c>
      <c r="AA140">
        <f>SUMIF('库存（子SKU）'!$C:$C,$A140,'库存（子SKU）'!AC:AC)</f>
        <v>0</v>
      </c>
      <c r="AB140">
        <f>SUMIF('库存（子SKU）'!$C:$C,$A140,'库存（子SKU）'!AD:AD)</f>
        <v>0</v>
      </c>
      <c r="AC140">
        <f>SUMIF('库存（子SKU）'!$C:$C,$A140,'库存（子SKU）'!AE:AE)</f>
        <v>0</v>
      </c>
      <c r="AD140" s="23" t="str">
        <f t="shared" si="37"/>
        <v/>
      </c>
      <c r="AE140" s="23" t="str">
        <f t="shared" si="38"/>
        <v/>
      </c>
      <c r="AF140" s="23" t="str">
        <f t="shared" si="39"/>
        <v/>
      </c>
      <c r="AG140" s="23" t="str">
        <f t="shared" si="40"/>
        <v/>
      </c>
      <c r="AH140">
        <f>SUMIF('库存（子SKU）'!$C:$C,$A140,'库存（子SKU）'!AJ:AJ)</f>
        <v>0</v>
      </c>
      <c r="AI140">
        <f>SUMIF('库存（子SKU）'!$C:$C,$A140,'库存（子SKU）'!AK:AK)</f>
        <v>0</v>
      </c>
      <c r="AJ140">
        <f>SUMIF('库存（子SKU）'!$C:$C,$A140,'库存（子SKU）'!AL:AL)</f>
        <v>0</v>
      </c>
      <c r="AK140">
        <f>SUMIF('库存（子SKU）'!$C:$C,$A140,'库存（子SKU）'!AM:AM)</f>
        <v>0</v>
      </c>
      <c r="AL140" s="23" t="str">
        <f t="shared" si="41"/>
        <v/>
      </c>
      <c r="AM140" s="23" t="str">
        <f t="shared" si="42"/>
        <v/>
      </c>
      <c r="AN140" s="23" t="str">
        <f t="shared" si="43"/>
        <v/>
      </c>
      <c r="AO140" s="23" t="str">
        <f t="shared" si="44"/>
        <v/>
      </c>
      <c r="AP140" s="8">
        <f t="shared" si="45"/>
        <v>0</v>
      </c>
      <c r="AQ140" s="8">
        <f t="shared" si="46"/>
        <v>0</v>
      </c>
      <c r="AR140" s="8">
        <f t="shared" si="47"/>
        <v>0</v>
      </c>
      <c r="AS140" t="str">
        <f t="shared" si="48"/>
        <v>库存为0</v>
      </c>
      <c r="AT140" s="24" t="str">
        <f>IFERROR(时间!$B$4+AS140,"上周无销量")</f>
        <v>上周无销量</v>
      </c>
    </row>
    <row r="141" spans="1:46">
      <c r="A141" t="s">
        <v>2754</v>
      </c>
      <c r="B141" s="6">
        <f>SUMIF('库存（子SKU）'!$C:$C,$A141,'库存（子SKU）'!D:D)</f>
        <v>0</v>
      </c>
      <c r="C141" s="6">
        <f>SUMIF('库存（子SKU）'!$C:$C,$A141,'库存（子SKU）'!E:E)</f>
        <v>0</v>
      </c>
      <c r="D141" s="6">
        <f>SUMIF('库存（子SKU）'!$C:$C,$A141,'库存（子SKU）'!F:F)</f>
        <v>0</v>
      </c>
      <c r="E141" s="6">
        <f>SUMIF('库存（子SKU）'!$C:$C,$A141,'库存（子SKU）'!G:G)</f>
        <v>0</v>
      </c>
      <c r="F141" s="7" t="s">
        <v>54</v>
      </c>
      <c r="G141">
        <f>SUMIF('库存（子SKU）'!$C:$C,$A141,'库存（子SKU）'!I:I)</f>
        <v>0</v>
      </c>
      <c r="H141">
        <f>SUMIF('库存（子SKU）'!$C:$C,$A141,'库存（子SKU）'!J:J)</f>
        <v>0</v>
      </c>
      <c r="I141">
        <f>SUMIF('库存（子SKU）'!$C:$C,$A141,'库存（子SKU）'!K:K)</f>
        <v>0</v>
      </c>
      <c r="J141">
        <f>SUMIF('库存（子SKU）'!$C:$C,$A141,'库存（子SKU）'!L:L)</f>
        <v>0</v>
      </c>
      <c r="K141">
        <f t="shared" si="36"/>
        <v>0</v>
      </c>
      <c r="L141">
        <f>SUMIF('库存（子SKU）'!$C:$C,$A141,'库存（子SKU）'!N:N)</f>
        <v>0</v>
      </c>
      <c r="M141">
        <f>SUMIF('库存（子SKU）'!$C:$C,$A141,'库存（子SKU）'!O:O)</f>
        <v>0</v>
      </c>
      <c r="N141">
        <f>SUMIF('库存（子SKU）'!$C:$C,$A141,'库存（子SKU）'!P:P)</f>
        <v>0</v>
      </c>
      <c r="O141">
        <f>SUMIF('库存（子SKU）'!$C:$C,$A141,'库存（子SKU）'!Q:Q)</f>
        <v>0</v>
      </c>
      <c r="P141">
        <f>SUMIF('库存（子SKU）'!$C:$C,$A141,'库存（子SKU）'!R:R)</f>
        <v>0</v>
      </c>
      <c r="Q141">
        <f>SUMIF('库存（子SKU）'!$C:$C,$A141,'库存（子SKU）'!S:S)</f>
        <v>0</v>
      </c>
      <c r="R141">
        <f>SUMIF('库存（子SKU）'!$C:$C,$A141,'库存（子SKU）'!T:T)</f>
        <v>0</v>
      </c>
      <c r="S141">
        <f>SUMIF('库存（子SKU）'!$C:$C,$A141,'库存（子SKU）'!U:U)</f>
        <v>0</v>
      </c>
      <c r="T141">
        <f>SUMIF('库存（子SKU）'!$C:$C,$A141,'库存（子SKU）'!V:V)</f>
        <v>0</v>
      </c>
      <c r="U141">
        <f>SUMIF('库存（子SKU）'!$C:$C,$A141,'库存（子SKU）'!W:W)</f>
        <v>0</v>
      </c>
      <c r="V141" s="23" t="str">
        <f t="shared" si="49"/>
        <v/>
      </c>
      <c r="W141" s="23" t="str">
        <f t="shared" si="50"/>
        <v/>
      </c>
      <c r="X141" s="23" t="str">
        <f t="shared" si="51"/>
        <v/>
      </c>
      <c r="Y141" s="23" t="str">
        <f t="shared" si="52"/>
        <v/>
      </c>
      <c r="Z141">
        <f>SUMIF('库存（子SKU）'!$C:$C,$A141,'库存（子SKU）'!AB:AB)</f>
        <v>0</v>
      </c>
      <c r="AA141">
        <f>SUMIF('库存（子SKU）'!$C:$C,$A141,'库存（子SKU）'!AC:AC)</f>
        <v>0</v>
      </c>
      <c r="AB141">
        <f>SUMIF('库存（子SKU）'!$C:$C,$A141,'库存（子SKU）'!AD:AD)</f>
        <v>0</v>
      </c>
      <c r="AC141">
        <f>SUMIF('库存（子SKU）'!$C:$C,$A141,'库存（子SKU）'!AE:AE)</f>
        <v>0</v>
      </c>
      <c r="AD141" s="23" t="str">
        <f t="shared" si="37"/>
        <v/>
      </c>
      <c r="AE141" s="23" t="str">
        <f t="shared" si="38"/>
        <v/>
      </c>
      <c r="AF141" s="23" t="str">
        <f t="shared" si="39"/>
        <v/>
      </c>
      <c r="AG141" s="23" t="str">
        <f t="shared" si="40"/>
        <v/>
      </c>
      <c r="AH141">
        <f>SUMIF('库存（子SKU）'!$C:$C,$A141,'库存（子SKU）'!AJ:AJ)</f>
        <v>0</v>
      </c>
      <c r="AI141">
        <f>SUMIF('库存（子SKU）'!$C:$C,$A141,'库存（子SKU）'!AK:AK)</f>
        <v>0</v>
      </c>
      <c r="AJ141">
        <f>SUMIF('库存（子SKU）'!$C:$C,$A141,'库存（子SKU）'!AL:AL)</f>
        <v>0</v>
      </c>
      <c r="AK141">
        <f>SUMIF('库存（子SKU）'!$C:$C,$A141,'库存（子SKU）'!AM:AM)</f>
        <v>0</v>
      </c>
      <c r="AL141" s="23" t="str">
        <f t="shared" si="41"/>
        <v/>
      </c>
      <c r="AM141" s="23" t="str">
        <f t="shared" si="42"/>
        <v/>
      </c>
      <c r="AN141" s="23" t="str">
        <f t="shared" si="43"/>
        <v/>
      </c>
      <c r="AO141" s="23" t="str">
        <f t="shared" si="44"/>
        <v/>
      </c>
      <c r="AP141" s="8">
        <f t="shared" si="45"/>
        <v>0</v>
      </c>
      <c r="AQ141" s="8">
        <f t="shared" si="46"/>
        <v>0</v>
      </c>
      <c r="AR141" s="8">
        <f t="shared" si="47"/>
        <v>0</v>
      </c>
      <c r="AS141" t="str">
        <f t="shared" si="48"/>
        <v>库存为0</v>
      </c>
      <c r="AT141" s="24" t="str">
        <f>IFERROR(时间!$B$4+AS141,"上周无销量")</f>
        <v>上周无销量</v>
      </c>
    </row>
    <row r="142" spans="1:46">
      <c r="A142" t="s">
        <v>2785</v>
      </c>
      <c r="B142" s="6">
        <f>SUMIF('库存（子SKU）'!$C:$C,$A142,'库存（子SKU）'!D:D)</f>
        <v>0</v>
      </c>
      <c r="C142" s="6">
        <f>SUMIF('库存（子SKU）'!$C:$C,$A142,'库存（子SKU）'!E:E)</f>
        <v>0</v>
      </c>
      <c r="D142" s="6">
        <f>SUMIF('库存（子SKU）'!$C:$C,$A142,'库存（子SKU）'!F:F)</f>
        <v>0</v>
      </c>
      <c r="E142" s="6">
        <f>SUMIF('库存（子SKU）'!$C:$C,$A142,'库存（子SKU）'!G:G)</f>
        <v>0</v>
      </c>
      <c r="F142" s="7" t="s">
        <v>54</v>
      </c>
      <c r="G142">
        <f>SUMIF('库存（子SKU）'!$C:$C,$A142,'库存（子SKU）'!I:I)</f>
        <v>0</v>
      </c>
      <c r="H142">
        <f>SUMIF('库存（子SKU）'!$C:$C,$A142,'库存（子SKU）'!J:J)</f>
        <v>0</v>
      </c>
      <c r="I142">
        <f>SUMIF('库存（子SKU）'!$C:$C,$A142,'库存（子SKU）'!K:K)</f>
        <v>0</v>
      </c>
      <c r="J142">
        <f>SUMIF('库存（子SKU）'!$C:$C,$A142,'库存（子SKU）'!L:L)</f>
        <v>0</v>
      </c>
      <c r="K142">
        <f t="shared" si="36"/>
        <v>0</v>
      </c>
      <c r="L142">
        <f>SUMIF('库存（子SKU）'!$C:$C,$A142,'库存（子SKU）'!N:N)</f>
        <v>0</v>
      </c>
      <c r="M142">
        <f>SUMIF('库存（子SKU）'!$C:$C,$A142,'库存（子SKU）'!O:O)</f>
        <v>0</v>
      </c>
      <c r="N142">
        <f>SUMIF('库存（子SKU）'!$C:$C,$A142,'库存（子SKU）'!P:P)</f>
        <v>0</v>
      </c>
      <c r="O142">
        <f>SUMIF('库存（子SKU）'!$C:$C,$A142,'库存（子SKU）'!Q:Q)</f>
        <v>0</v>
      </c>
      <c r="P142">
        <f>SUMIF('库存（子SKU）'!$C:$C,$A142,'库存（子SKU）'!R:R)</f>
        <v>0</v>
      </c>
      <c r="Q142">
        <f>SUMIF('库存（子SKU）'!$C:$C,$A142,'库存（子SKU）'!S:S)</f>
        <v>0</v>
      </c>
      <c r="R142">
        <f>SUMIF('库存（子SKU）'!$C:$C,$A142,'库存（子SKU）'!T:T)</f>
        <v>0</v>
      </c>
      <c r="S142">
        <f>SUMIF('库存（子SKU）'!$C:$C,$A142,'库存（子SKU）'!U:U)</f>
        <v>0</v>
      </c>
      <c r="T142">
        <f>SUMIF('库存（子SKU）'!$C:$C,$A142,'库存（子SKU）'!V:V)</f>
        <v>0</v>
      </c>
      <c r="U142">
        <f>SUMIF('库存（子SKU）'!$C:$C,$A142,'库存（子SKU）'!W:W)</f>
        <v>0</v>
      </c>
      <c r="V142" s="23" t="str">
        <f t="shared" si="49"/>
        <v/>
      </c>
      <c r="W142" s="23" t="str">
        <f t="shared" si="50"/>
        <v/>
      </c>
      <c r="X142" s="23" t="str">
        <f t="shared" si="51"/>
        <v/>
      </c>
      <c r="Y142" s="23" t="str">
        <f t="shared" si="52"/>
        <v/>
      </c>
      <c r="Z142">
        <f>SUMIF('库存（子SKU）'!$C:$C,$A142,'库存（子SKU）'!AB:AB)</f>
        <v>0</v>
      </c>
      <c r="AA142">
        <f>SUMIF('库存（子SKU）'!$C:$C,$A142,'库存（子SKU）'!AC:AC)</f>
        <v>0</v>
      </c>
      <c r="AB142">
        <f>SUMIF('库存（子SKU）'!$C:$C,$A142,'库存（子SKU）'!AD:AD)</f>
        <v>0</v>
      </c>
      <c r="AC142">
        <f>SUMIF('库存（子SKU）'!$C:$C,$A142,'库存（子SKU）'!AE:AE)</f>
        <v>0</v>
      </c>
      <c r="AD142" s="23" t="str">
        <f t="shared" si="37"/>
        <v/>
      </c>
      <c r="AE142" s="23" t="str">
        <f t="shared" si="38"/>
        <v/>
      </c>
      <c r="AF142" s="23" t="str">
        <f t="shared" si="39"/>
        <v/>
      </c>
      <c r="AG142" s="23" t="str">
        <f t="shared" si="40"/>
        <v/>
      </c>
      <c r="AH142">
        <f>SUMIF('库存（子SKU）'!$C:$C,$A142,'库存（子SKU）'!AJ:AJ)</f>
        <v>0</v>
      </c>
      <c r="AI142">
        <f>SUMIF('库存（子SKU）'!$C:$C,$A142,'库存（子SKU）'!AK:AK)</f>
        <v>0</v>
      </c>
      <c r="AJ142">
        <f>SUMIF('库存（子SKU）'!$C:$C,$A142,'库存（子SKU）'!AL:AL)</f>
        <v>0</v>
      </c>
      <c r="AK142">
        <f>SUMIF('库存（子SKU）'!$C:$C,$A142,'库存（子SKU）'!AM:AM)</f>
        <v>0</v>
      </c>
      <c r="AL142" s="23" t="str">
        <f t="shared" si="41"/>
        <v/>
      </c>
      <c r="AM142" s="23" t="str">
        <f t="shared" si="42"/>
        <v/>
      </c>
      <c r="AN142" s="23" t="str">
        <f t="shared" si="43"/>
        <v/>
      </c>
      <c r="AO142" s="23" t="str">
        <f t="shared" si="44"/>
        <v/>
      </c>
      <c r="AP142" s="8">
        <f t="shared" si="45"/>
        <v>0</v>
      </c>
      <c r="AQ142" s="8">
        <f t="shared" si="46"/>
        <v>0</v>
      </c>
      <c r="AR142" s="8">
        <f t="shared" si="47"/>
        <v>0</v>
      </c>
      <c r="AS142" t="str">
        <f t="shared" si="48"/>
        <v>库存为0</v>
      </c>
      <c r="AT142" s="24" t="str">
        <f>IFERROR(时间!$B$4+AS142,"上周无销量")</f>
        <v>上周无销量</v>
      </c>
    </row>
    <row r="143" spans="1:46">
      <c r="A143" t="s">
        <v>2822</v>
      </c>
      <c r="B143" s="6">
        <f>SUMIF('库存（子SKU）'!$C:$C,$A143,'库存（子SKU）'!D:D)</f>
        <v>0</v>
      </c>
      <c r="C143" s="6">
        <f>SUMIF('库存（子SKU）'!$C:$C,$A143,'库存（子SKU）'!E:E)</f>
        <v>0</v>
      </c>
      <c r="D143" s="6">
        <f>SUMIF('库存（子SKU）'!$C:$C,$A143,'库存（子SKU）'!F:F)</f>
        <v>0</v>
      </c>
      <c r="E143" s="6">
        <f>SUMIF('库存（子SKU）'!$C:$C,$A143,'库存（子SKU）'!G:G)</f>
        <v>0</v>
      </c>
      <c r="F143" s="7" t="s">
        <v>54</v>
      </c>
      <c r="G143">
        <f>SUMIF('库存（子SKU）'!$C:$C,$A143,'库存（子SKU）'!I:I)</f>
        <v>0</v>
      </c>
      <c r="H143">
        <f>SUMIF('库存（子SKU）'!$C:$C,$A143,'库存（子SKU）'!J:J)</f>
        <v>0</v>
      </c>
      <c r="I143">
        <f>SUMIF('库存（子SKU）'!$C:$C,$A143,'库存（子SKU）'!K:K)</f>
        <v>0</v>
      </c>
      <c r="J143">
        <f>SUMIF('库存（子SKU）'!$C:$C,$A143,'库存（子SKU）'!L:L)</f>
        <v>0</v>
      </c>
      <c r="K143">
        <f t="shared" si="36"/>
        <v>0</v>
      </c>
      <c r="L143">
        <f>SUMIF('库存（子SKU）'!$C:$C,$A143,'库存（子SKU）'!N:N)</f>
        <v>0</v>
      </c>
      <c r="M143">
        <f>SUMIF('库存（子SKU）'!$C:$C,$A143,'库存（子SKU）'!O:O)</f>
        <v>0</v>
      </c>
      <c r="N143">
        <f>SUMIF('库存（子SKU）'!$C:$C,$A143,'库存（子SKU）'!P:P)</f>
        <v>0</v>
      </c>
      <c r="O143">
        <f>SUMIF('库存（子SKU）'!$C:$C,$A143,'库存（子SKU）'!Q:Q)</f>
        <v>0</v>
      </c>
      <c r="P143">
        <f>SUMIF('库存（子SKU）'!$C:$C,$A143,'库存（子SKU）'!R:R)</f>
        <v>0</v>
      </c>
      <c r="Q143">
        <f>SUMIF('库存（子SKU）'!$C:$C,$A143,'库存（子SKU）'!S:S)</f>
        <v>0</v>
      </c>
      <c r="R143">
        <f>SUMIF('库存（子SKU）'!$C:$C,$A143,'库存（子SKU）'!T:T)</f>
        <v>0</v>
      </c>
      <c r="S143">
        <f>SUMIF('库存（子SKU）'!$C:$C,$A143,'库存（子SKU）'!U:U)</f>
        <v>0</v>
      </c>
      <c r="T143">
        <f>SUMIF('库存（子SKU）'!$C:$C,$A143,'库存（子SKU）'!V:V)</f>
        <v>0</v>
      </c>
      <c r="U143">
        <f>SUMIF('库存（子SKU）'!$C:$C,$A143,'库存（子SKU）'!W:W)</f>
        <v>0</v>
      </c>
      <c r="V143" s="23" t="str">
        <f t="shared" si="49"/>
        <v/>
      </c>
      <c r="W143" s="23" t="str">
        <f t="shared" si="50"/>
        <v/>
      </c>
      <c r="X143" s="23" t="str">
        <f t="shared" si="51"/>
        <v/>
      </c>
      <c r="Y143" s="23" t="str">
        <f t="shared" si="52"/>
        <v/>
      </c>
      <c r="Z143">
        <f>SUMIF('库存（子SKU）'!$C:$C,$A143,'库存（子SKU）'!AB:AB)</f>
        <v>0</v>
      </c>
      <c r="AA143">
        <f>SUMIF('库存（子SKU）'!$C:$C,$A143,'库存（子SKU）'!AC:AC)</f>
        <v>0</v>
      </c>
      <c r="AB143">
        <f>SUMIF('库存（子SKU）'!$C:$C,$A143,'库存（子SKU）'!AD:AD)</f>
        <v>0</v>
      </c>
      <c r="AC143">
        <f>SUMIF('库存（子SKU）'!$C:$C,$A143,'库存（子SKU）'!AE:AE)</f>
        <v>0</v>
      </c>
      <c r="AD143" s="23" t="str">
        <f t="shared" si="37"/>
        <v/>
      </c>
      <c r="AE143" s="23" t="str">
        <f t="shared" si="38"/>
        <v/>
      </c>
      <c r="AF143" s="23" t="str">
        <f t="shared" si="39"/>
        <v/>
      </c>
      <c r="AG143" s="23" t="str">
        <f t="shared" si="40"/>
        <v/>
      </c>
      <c r="AH143">
        <f>SUMIF('库存（子SKU）'!$C:$C,$A143,'库存（子SKU）'!AJ:AJ)</f>
        <v>0</v>
      </c>
      <c r="AI143">
        <f>SUMIF('库存（子SKU）'!$C:$C,$A143,'库存（子SKU）'!AK:AK)</f>
        <v>0</v>
      </c>
      <c r="AJ143">
        <f>SUMIF('库存（子SKU）'!$C:$C,$A143,'库存（子SKU）'!AL:AL)</f>
        <v>0</v>
      </c>
      <c r="AK143">
        <f>SUMIF('库存（子SKU）'!$C:$C,$A143,'库存（子SKU）'!AM:AM)</f>
        <v>0</v>
      </c>
      <c r="AL143" s="23" t="str">
        <f t="shared" si="41"/>
        <v/>
      </c>
      <c r="AM143" s="23" t="str">
        <f t="shared" si="42"/>
        <v/>
      </c>
      <c r="AN143" s="23" t="str">
        <f t="shared" si="43"/>
        <v/>
      </c>
      <c r="AO143" s="23" t="str">
        <f t="shared" si="44"/>
        <v/>
      </c>
      <c r="AP143" s="8">
        <f t="shared" si="45"/>
        <v>0</v>
      </c>
      <c r="AQ143" s="8">
        <f t="shared" si="46"/>
        <v>0</v>
      </c>
      <c r="AR143" s="8">
        <f t="shared" si="47"/>
        <v>0</v>
      </c>
      <c r="AS143" t="str">
        <f t="shared" si="48"/>
        <v>库存为0</v>
      </c>
      <c r="AT143" s="24" t="str">
        <f>IFERROR(时间!$B$4+AS143,"上周无销量")</f>
        <v>上周无销量</v>
      </c>
    </row>
    <row r="144" spans="1:46">
      <c r="A144" t="s">
        <v>2837</v>
      </c>
      <c r="B144" s="6">
        <f>SUMIF('库存（子SKU）'!$C:$C,$A144,'库存（子SKU）'!D:D)</f>
        <v>0</v>
      </c>
      <c r="C144" s="6">
        <f>SUMIF('库存（子SKU）'!$C:$C,$A144,'库存（子SKU）'!E:E)</f>
        <v>0</v>
      </c>
      <c r="D144" s="6">
        <f>SUMIF('库存（子SKU）'!$C:$C,$A144,'库存（子SKU）'!F:F)</f>
        <v>0</v>
      </c>
      <c r="E144" s="6">
        <f>SUMIF('库存（子SKU）'!$C:$C,$A144,'库存（子SKU）'!G:G)</f>
        <v>0</v>
      </c>
      <c r="F144" s="7" t="s">
        <v>54</v>
      </c>
      <c r="G144">
        <f>SUMIF('库存（子SKU）'!$C:$C,$A144,'库存（子SKU）'!I:I)</f>
        <v>0</v>
      </c>
      <c r="H144">
        <f>SUMIF('库存（子SKU）'!$C:$C,$A144,'库存（子SKU）'!J:J)</f>
        <v>0</v>
      </c>
      <c r="I144">
        <f>SUMIF('库存（子SKU）'!$C:$C,$A144,'库存（子SKU）'!K:K)</f>
        <v>0</v>
      </c>
      <c r="J144">
        <f>SUMIF('库存（子SKU）'!$C:$C,$A144,'库存（子SKU）'!L:L)</f>
        <v>0</v>
      </c>
      <c r="K144">
        <f t="shared" si="36"/>
        <v>0</v>
      </c>
      <c r="L144">
        <f>SUMIF('库存（子SKU）'!$C:$C,$A144,'库存（子SKU）'!N:N)</f>
        <v>0</v>
      </c>
      <c r="M144">
        <f>SUMIF('库存（子SKU）'!$C:$C,$A144,'库存（子SKU）'!O:O)</f>
        <v>0</v>
      </c>
      <c r="N144">
        <f>SUMIF('库存（子SKU）'!$C:$C,$A144,'库存（子SKU）'!P:P)</f>
        <v>0</v>
      </c>
      <c r="O144">
        <f>SUMIF('库存（子SKU）'!$C:$C,$A144,'库存（子SKU）'!Q:Q)</f>
        <v>0</v>
      </c>
      <c r="P144">
        <f>SUMIF('库存（子SKU）'!$C:$C,$A144,'库存（子SKU）'!R:R)</f>
        <v>0</v>
      </c>
      <c r="Q144">
        <f>SUMIF('库存（子SKU）'!$C:$C,$A144,'库存（子SKU）'!S:S)</f>
        <v>0</v>
      </c>
      <c r="R144">
        <f>SUMIF('库存（子SKU）'!$C:$C,$A144,'库存（子SKU）'!T:T)</f>
        <v>0</v>
      </c>
      <c r="S144">
        <f>SUMIF('库存（子SKU）'!$C:$C,$A144,'库存（子SKU）'!U:U)</f>
        <v>0</v>
      </c>
      <c r="T144">
        <f>SUMIF('库存（子SKU）'!$C:$C,$A144,'库存（子SKU）'!V:V)</f>
        <v>0</v>
      </c>
      <c r="U144">
        <f>SUMIF('库存（子SKU）'!$C:$C,$A144,'库存（子SKU）'!W:W)</f>
        <v>0</v>
      </c>
      <c r="V144" s="23" t="str">
        <f t="shared" si="49"/>
        <v/>
      </c>
      <c r="W144" s="23" t="str">
        <f t="shared" si="50"/>
        <v/>
      </c>
      <c r="X144" s="23" t="str">
        <f t="shared" si="51"/>
        <v/>
      </c>
      <c r="Y144" s="23" t="str">
        <f t="shared" si="52"/>
        <v/>
      </c>
      <c r="Z144">
        <f>SUMIF('库存（子SKU）'!$C:$C,$A144,'库存（子SKU）'!AB:AB)</f>
        <v>0</v>
      </c>
      <c r="AA144">
        <f>SUMIF('库存（子SKU）'!$C:$C,$A144,'库存（子SKU）'!AC:AC)</f>
        <v>0</v>
      </c>
      <c r="AB144">
        <f>SUMIF('库存（子SKU）'!$C:$C,$A144,'库存（子SKU）'!AD:AD)</f>
        <v>0</v>
      </c>
      <c r="AC144">
        <f>SUMIF('库存（子SKU）'!$C:$C,$A144,'库存（子SKU）'!AE:AE)</f>
        <v>0</v>
      </c>
      <c r="AD144" s="23" t="str">
        <f t="shared" si="37"/>
        <v/>
      </c>
      <c r="AE144" s="23" t="str">
        <f t="shared" si="38"/>
        <v/>
      </c>
      <c r="AF144" s="23" t="str">
        <f t="shared" si="39"/>
        <v/>
      </c>
      <c r="AG144" s="23" t="str">
        <f t="shared" si="40"/>
        <v/>
      </c>
      <c r="AH144">
        <f>SUMIF('库存（子SKU）'!$C:$C,$A144,'库存（子SKU）'!AJ:AJ)</f>
        <v>0</v>
      </c>
      <c r="AI144">
        <f>SUMIF('库存（子SKU）'!$C:$C,$A144,'库存（子SKU）'!AK:AK)</f>
        <v>0</v>
      </c>
      <c r="AJ144">
        <f>SUMIF('库存（子SKU）'!$C:$C,$A144,'库存（子SKU）'!AL:AL)</f>
        <v>0</v>
      </c>
      <c r="AK144">
        <f>SUMIF('库存（子SKU）'!$C:$C,$A144,'库存（子SKU）'!AM:AM)</f>
        <v>0</v>
      </c>
      <c r="AL144" s="23" t="str">
        <f t="shared" si="41"/>
        <v/>
      </c>
      <c r="AM144" s="23" t="str">
        <f t="shared" si="42"/>
        <v/>
      </c>
      <c r="AN144" s="23" t="str">
        <f t="shared" si="43"/>
        <v/>
      </c>
      <c r="AO144" s="23" t="str">
        <f t="shared" si="44"/>
        <v/>
      </c>
      <c r="AP144" s="8">
        <f t="shared" si="45"/>
        <v>0</v>
      </c>
      <c r="AQ144" s="8">
        <f t="shared" si="46"/>
        <v>0</v>
      </c>
      <c r="AR144" s="8">
        <f t="shared" si="47"/>
        <v>0</v>
      </c>
      <c r="AS144" t="str">
        <f t="shared" si="48"/>
        <v>库存为0</v>
      </c>
      <c r="AT144" s="24" t="str">
        <f>IFERROR(时间!$B$4+AS144,"上周无销量")</f>
        <v>上周无销量</v>
      </c>
    </row>
    <row r="145" spans="1:46">
      <c r="A145" t="s">
        <v>2850</v>
      </c>
      <c r="B145" s="6">
        <f>SUMIF('库存（子SKU）'!$C:$C,$A145,'库存（子SKU）'!D:D)</f>
        <v>0</v>
      </c>
      <c r="C145" s="6">
        <f>SUMIF('库存（子SKU）'!$C:$C,$A145,'库存（子SKU）'!E:E)</f>
        <v>0</v>
      </c>
      <c r="D145" s="6">
        <f>SUMIF('库存（子SKU）'!$C:$C,$A145,'库存（子SKU）'!F:F)</f>
        <v>0</v>
      </c>
      <c r="E145" s="6">
        <f>SUMIF('库存（子SKU）'!$C:$C,$A145,'库存（子SKU）'!G:G)</f>
        <v>0</v>
      </c>
      <c r="F145" s="7" t="s">
        <v>54</v>
      </c>
      <c r="G145">
        <f>SUMIF('库存（子SKU）'!$C:$C,$A145,'库存（子SKU）'!I:I)</f>
        <v>0</v>
      </c>
      <c r="H145">
        <f>SUMIF('库存（子SKU）'!$C:$C,$A145,'库存（子SKU）'!J:J)</f>
        <v>0</v>
      </c>
      <c r="I145">
        <f>SUMIF('库存（子SKU）'!$C:$C,$A145,'库存（子SKU）'!K:K)</f>
        <v>0</v>
      </c>
      <c r="J145">
        <f>SUMIF('库存（子SKU）'!$C:$C,$A145,'库存（子SKU）'!L:L)</f>
        <v>0</v>
      </c>
      <c r="K145">
        <f t="shared" si="36"/>
        <v>0</v>
      </c>
      <c r="L145">
        <f>SUMIF('库存（子SKU）'!$C:$C,$A145,'库存（子SKU）'!N:N)</f>
        <v>0</v>
      </c>
      <c r="M145">
        <f>SUMIF('库存（子SKU）'!$C:$C,$A145,'库存（子SKU）'!O:O)</f>
        <v>0</v>
      </c>
      <c r="N145">
        <f>SUMIF('库存（子SKU）'!$C:$C,$A145,'库存（子SKU）'!P:P)</f>
        <v>0</v>
      </c>
      <c r="O145">
        <f>SUMIF('库存（子SKU）'!$C:$C,$A145,'库存（子SKU）'!Q:Q)</f>
        <v>0</v>
      </c>
      <c r="P145">
        <f>SUMIF('库存（子SKU）'!$C:$C,$A145,'库存（子SKU）'!R:R)</f>
        <v>0</v>
      </c>
      <c r="Q145">
        <f>SUMIF('库存（子SKU）'!$C:$C,$A145,'库存（子SKU）'!S:S)</f>
        <v>0</v>
      </c>
      <c r="R145">
        <f>SUMIF('库存（子SKU）'!$C:$C,$A145,'库存（子SKU）'!T:T)</f>
        <v>0</v>
      </c>
      <c r="S145">
        <f>SUMIF('库存（子SKU）'!$C:$C,$A145,'库存（子SKU）'!U:U)</f>
        <v>0</v>
      </c>
      <c r="T145">
        <f>SUMIF('库存（子SKU）'!$C:$C,$A145,'库存（子SKU）'!V:V)</f>
        <v>0</v>
      </c>
      <c r="U145">
        <f>SUMIF('库存（子SKU）'!$C:$C,$A145,'库存（子SKU）'!W:W)</f>
        <v>0</v>
      </c>
      <c r="V145" s="23" t="str">
        <f t="shared" si="49"/>
        <v/>
      </c>
      <c r="W145" s="23" t="str">
        <f t="shared" si="50"/>
        <v/>
      </c>
      <c r="X145" s="23" t="str">
        <f t="shared" si="51"/>
        <v/>
      </c>
      <c r="Y145" s="23" t="str">
        <f t="shared" si="52"/>
        <v/>
      </c>
      <c r="Z145">
        <f>SUMIF('库存（子SKU）'!$C:$C,$A145,'库存（子SKU）'!AB:AB)</f>
        <v>0</v>
      </c>
      <c r="AA145">
        <f>SUMIF('库存（子SKU）'!$C:$C,$A145,'库存（子SKU）'!AC:AC)</f>
        <v>0</v>
      </c>
      <c r="AB145">
        <f>SUMIF('库存（子SKU）'!$C:$C,$A145,'库存（子SKU）'!AD:AD)</f>
        <v>0</v>
      </c>
      <c r="AC145">
        <f>SUMIF('库存（子SKU）'!$C:$C,$A145,'库存（子SKU）'!AE:AE)</f>
        <v>0</v>
      </c>
      <c r="AD145" s="23" t="str">
        <f t="shared" si="37"/>
        <v/>
      </c>
      <c r="AE145" s="23" t="str">
        <f t="shared" si="38"/>
        <v/>
      </c>
      <c r="AF145" s="23" t="str">
        <f t="shared" si="39"/>
        <v/>
      </c>
      <c r="AG145" s="23" t="str">
        <f t="shared" si="40"/>
        <v/>
      </c>
      <c r="AH145">
        <f>SUMIF('库存（子SKU）'!$C:$C,$A145,'库存（子SKU）'!AJ:AJ)</f>
        <v>0</v>
      </c>
      <c r="AI145">
        <f>SUMIF('库存（子SKU）'!$C:$C,$A145,'库存（子SKU）'!AK:AK)</f>
        <v>0</v>
      </c>
      <c r="AJ145">
        <f>SUMIF('库存（子SKU）'!$C:$C,$A145,'库存（子SKU）'!AL:AL)</f>
        <v>0</v>
      </c>
      <c r="AK145">
        <f>SUMIF('库存（子SKU）'!$C:$C,$A145,'库存（子SKU）'!AM:AM)</f>
        <v>0</v>
      </c>
      <c r="AL145" s="23" t="str">
        <f t="shared" si="41"/>
        <v/>
      </c>
      <c r="AM145" s="23" t="str">
        <f t="shared" si="42"/>
        <v/>
      </c>
      <c r="AN145" s="23" t="str">
        <f t="shared" si="43"/>
        <v/>
      </c>
      <c r="AO145" s="23" t="str">
        <f t="shared" si="44"/>
        <v/>
      </c>
      <c r="AP145" s="8">
        <f t="shared" si="45"/>
        <v>0</v>
      </c>
      <c r="AQ145" s="8">
        <f t="shared" si="46"/>
        <v>0</v>
      </c>
      <c r="AR145" s="8">
        <f t="shared" si="47"/>
        <v>0</v>
      </c>
      <c r="AS145" t="str">
        <f t="shared" si="48"/>
        <v>库存为0</v>
      </c>
      <c r="AT145" s="24" t="str">
        <f>IFERROR(时间!$B$4+AS145,"上周无销量")</f>
        <v>上周无销量</v>
      </c>
    </row>
    <row r="146" spans="1:46">
      <c r="A146" t="s">
        <v>2861</v>
      </c>
      <c r="B146" s="6">
        <f>SUMIF('库存（子SKU）'!$C:$C,$A146,'库存（子SKU）'!D:D)</f>
        <v>0</v>
      </c>
      <c r="C146" s="6">
        <f>SUMIF('库存（子SKU）'!$C:$C,$A146,'库存（子SKU）'!E:E)</f>
        <v>0</v>
      </c>
      <c r="D146" s="6">
        <f>SUMIF('库存（子SKU）'!$C:$C,$A146,'库存（子SKU）'!F:F)</f>
        <v>0</v>
      </c>
      <c r="E146" s="6">
        <f>SUMIF('库存（子SKU）'!$C:$C,$A146,'库存（子SKU）'!G:G)</f>
        <v>0</v>
      </c>
      <c r="F146" s="7" t="s">
        <v>54</v>
      </c>
      <c r="G146">
        <f>SUMIF('库存（子SKU）'!$C:$C,$A146,'库存（子SKU）'!I:I)</f>
        <v>0</v>
      </c>
      <c r="H146">
        <f>SUMIF('库存（子SKU）'!$C:$C,$A146,'库存（子SKU）'!J:J)</f>
        <v>0</v>
      </c>
      <c r="I146">
        <f>SUMIF('库存（子SKU）'!$C:$C,$A146,'库存（子SKU）'!K:K)</f>
        <v>0</v>
      </c>
      <c r="J146">
        <f>SUMIF('库存（子SKU）'!$C:$C,$A146,'库存（子SKU）'!L:L)</f>
        <v>0</v>
      </c>
      <c r="K146">
        <f t="shared" si="36"/>
        <v>0</v>
      </c>
      <c r="L146">
        <f>SUMIF('库存（子SKU）'!$C:$C,$A146,'库存（子SKU）'!N:N)</f>
        <v>0</v>
      </c>
      <c r="M146">
        <f>SUMIF('库存（子SKU）'!$C:$C,$A146,'库存（子SKU）'!O:O)</f>
        <v>0</v>
      </c>
      <c r="N146">
        <f>SUMIF('库存（子SKU）'!$C:$C,$A146,'库存（子SKU）'!P:P)</f>
        <v>0</v>
      </c>
      <c r="O146">
        <f>SUMIF('库存（子SKU）'!$C:$C,$A146,'库存（子SKU）'!Q:Q)</f>
        <v>0</v>
      </c>
      <c r="P146">
        <f>SUMIF('库存（子SKU）'!$C:$C,$A146,'库存（子SKU）'!R:R)</f>
        <v>0</v>
      </c>
      <c r="Q146">
        <f>SUMIF('库存（子SKU）'!$C:$C,$A146,'库存（子SKU）'!S:S)</f>
        <v>0</v>
      </c>
      <c r="R146">
        <f>SUMIF('库存（子SKU）'!$C:$C,$A146,'库存（子SKU）'!T:T)</f>
        <v>0</v>
      </c>
      <c r="S146">
        <f>SUMIF('库存（子SKU）'!$C:$C,$A146,'库存（子SKU）'!U:U)</f>
        <v>0</v>
      </c>
      <c r="T146">
        <f>SUMIF('库存（子SKU）'!$C:$C,$A146,'库存（子SKU）'!V:V)</f>
        <v>0</v>
      </c>
      <c r="U146">
        <f>SUMIF('库存（子SKU）'!$C:$C,$A146,'库存（子SKU）'!W:W)</f>
        <v>0</v>
      </c>
      <c r="V146" s="23" t="str">
        <f t="shared" si="49"/>
        <v/>
      </c>
      <c r="W146" s="23" t="str">
        <f t="shared" si="50"/>
        <v/>
      </c>
      <c r="X146" s="23" t="str">
        <f t="shared" si="51"/>
        <v/>
      </c>
      <c r="Y146" s="23" t="str">
        <f t="shared" si="52"/>
        <v/>
      </c>
      <c r="Z146">
        <f>SUMIF('库存（子SKU）'!$C:$C,$A146,'库存（子SKU）'!AB:AB)</f>
        <v>0</v>
      </c>
      <c r="AA146">
        <f>SUMIF('库存（子SKU）'!$C:$C,$A146,'库存（子SKU）'!AC:AC)</f>
        <v>0</v>
      </c>
      <c r="AB146">
        <f>SUMIF('库存（子SKU）'!$C:$C,$A146,'库存（子SKU）'!AD:AD)</f>
        <v>0</v>
      </c>
      <c r="AC146">
        <f>SUMIF('库存（子SKU）'!$C:$C,$A146,'库存（子SKU）'!AE:AE)</f>
        <v>0</v>
      </c>
      <c r="AD146" s="23" t="str">
        <f t="shared" si="37"/>
        <v/>
      </c>
      <c r="AE146" s="23" t="str">
        <f t="shared" si="38"/>
        <v/>
      </c>
      <c r="AF146" s="23" t="str">
        <f t="shared" si="39"/>
        <v/>
      </c>
      <c r="AG146" s="23" t="str">
        <f t="shared" si="40"/>
        <v/>
      </c>
      <c r="AH146">
        <f>SUMIF('库存（子SKU）'!$C:$C,$A146,'库存（子SKU）'!AJ:AJ)</f>
        <v>0</v>
      </c>
      <c r="AI146">
        <f>SUMIF('库存（子SKU）'!$C:$C,$A146,'库存（子SKU）'!AK:AK)</f>
        <v>0</v>
      </c>
      <c r="AJ146">
        <f>SUMIF('库存（子SKU）'!$C:$C,$A146,'库存（子SKU）'!AL:AL)</f>
        <v>0</v>
      </c>
      <c r="AK146">
        <f>SUMIF('库存（子SKU）'!$C:$C,$A146,'库存（子SKU）'!AM:AM)</f>
        <v>0</v>
      </c>
      <c r="AL146" s="23" t="str">
        <f t="shared" si="41"/>
        <v/>
      </c>
      <c r="AM146" s="23" t="str">
        <f t="shared" si="42"/>
        <v/>
      </c>
      <c r="AN146" s="23" t="str">
        <f t="shared" si="43"/>
        <v/>
      </c>
      <c r="AO146" s="23" t="str">
        <f t="shared" si="44"/>
        <v/>
      </c>
      <c r="AP146" s="8">
        <f t="shared" si="45"/>
        <v>0</v>
      </c>
      <c r="AQ146" s="8">
        <f t="shared" si="46"/>
        <v>0</v>
      </c>
      <c r="AR146" s="8">
        <f t="shared" si="47"/>
        <v>0</v>
      </c>
      <c r="AS146" t="str">
        <f t="shared" si="48"/>
        <v>库存为0</v>
      </c>
      <c r="AT146" s="24" t="str">
        <f>IFERROR(时间!$B$4+AS146,"上周无销量")</f>
        <v>上周无销量</v>
      </c>
    </row>
    <row r="147" spans="1:46">
      <c r="A147" t="s">
        <v>2898</v>
      </c>
      <c r="B147" s="6">
        <f>SUMIF('库存（子SKU）'!$C:$C,$A147,'库存（子SKU）'!D:D)</f>
        <v>0</v>
      </c>
      <c r="C147" s="6">
        <f>SUMIF('库存（子SKU）'!$C:$C,$A147,'库存（子SKU）'!E:E)</f>
        <v>0</v>
      </c>
      <c r="D147" s="6">
        <f>SUMIF('库存（子SKU）'!$C:$C,$A147,'库存（子SKU）'!F:F)</f>
        <v>0</v>
      </c>
      <c r="E147" s="6">
        <f>SUMIF('库存（子SKU）'!$C:$C,$A147,'库存（子SKU）'!G:G)</f>
        <v>0</v>
      </c>
      <c r="F147" s="7" t="s">
        <v>54</v>
      </c>
      <c r="G147">
        <f>SUMIF('库存（子SKU）'!$C:$C,$A147,'库存（子SKU）'!I:I)</f>
        <v>0</v>
      </c>
      <c r="H147">
        <f>SUMIF('库存（子SKU）'!$C:$C,$A147,'库存（子SKU）'!J:J)</f>
        <v>0</v>
      </c>
      <c r="I147">
        <f>SUMIF('库存（子SKU）'!$C:$C,$A147,'库存（子SKU）'!K:K)</f>
        <v>0</v>
      </c>
      <c r="J147">
        <f>SUMIF('库存（子SKU）'!$C:$C,$A147,'库存（子SKU）'!L:L)</f>
        <v>0</v>
      </c>
      <c r="K147">
        <f t="shared" si="36"/>
        <v>0</v>
      </c>
      <c r="L147">
        <f>SUMIF('库存（子SKU）'!$C:$C,$A147,'库存（子SKU）'!N:N)</f>
        <v>0</v>
      </c>
      <c r="M147">
        <f>SUMIF('库存（子SKU）'!$C:$C,$A147,'库存（子SKU）'!O:O)</f>
        <v>0</v>
      </c>
      <c r="N147">
        <f>SUMIF('库存（子SKU）'!$C:$C,$A147,'库存（子SKU）'!P:P)</f>
        <v>0</v>
      </c>
      <c r="O147">
        <f>SUMIF('库存（子SKU）'!$C:$C,$A147,'库存（子SKU）'!Q:Q)</f>
        <v>0</v>
      </c>
      <c r="P147">
        <f>SUMIF('库存（子SKU）'!$C:$C,$A147,'库存（子SKU）'!R:R)</f>
        <v>0</v>
      </c>
      <c r="Q147">
        <f>SUMIF('库存（子SKU）'!$C:$C,$A147,'库存（子SKU）'!S:S)</f>
        <v>0</v>
      </c>
      <c r="R147">
        <f>SUMIF('库存（子SKU）'!$C:$C,$A147,'库存（子SKU）'!T:T)</f>
        <v>0</v>
      </c>
      <c r="S147">
        <f>SUMIF('库存（子SKU）'!$C:$C,$A147,'库存（子SKU）'!U:U)</f>
        <v>0</v>
      </c>
      <c r="T147">
        <f>SUMIF('库存（子SKU）'!$C:$C,$A147,'库存（子SKU）'!V:V)</f>
        <v>0</v>
      </c>
      <c r="U147">
        <f>SUMIF('库存（子SKU）'!$C:$C,$A147,'库存（子SKU）'!W:W)</f>
        <v>0</v>
      </c>
      <c r="V147" s="23" t="str">
        <f t="shared" si="49"/>
        <v/>
      </c>
      <c r="W147" s="23" t="str">
        <f t="shared" si="50"/>
        <v/>
      </c>
      <c r="X147" s="23" t="str">
        <f t="shared" si="51"/>
        <v/>
      </c>
      <c r="Y147" s="23" t="str">
        <f t="shared" si="52"/>
        <v/>
      </c>
      <c r="Z147">
        <f>SUMIF('库存（子SKU）'!$C:$C,$A147,'库存（子SKU）'!AB:AB)</f>
        <v>0</v>
      </c>
      <c r="AA147">
        <f>SUMIF('库存（子SKU）'!$C:$C,$A147,'库存（子SKU）'!AC:AC)</f>
        <v>0</v>
      </c>
      <c r="AB147">
        <f>SUMIF('库存（子SKU）'!$C:$C,$A147,'库存（子SKU）'!AD:AD)</f>
        <v>0</v>
      </c>
      <c r="AC147">
        <f>SUMIF('库存（子SKU）'!$C:$C,$A147,'库存（子SKU）'!AE:AE)</f>
        <v>0</v>
      </c>
      <c r="AD147" s="23" t="str">
        <f t="shared" si="37"/>
        <v/>
      </c>
      <c r="AE147" s="23" t="str">
        <f t="shared" si="38"/>
        <v/>
      </c>
      <c r="AF147" s="23" t="str">
        <f t="shared" si="39"/>
        <v/>
      </c>
      <c r="AG147" s="23" t="str">
        <f t="shared" si="40"/>
        <v/>
      </c>
      <c r="AH147">
        <f>SUMIF('库存（子SKU）'!$C:$C,$A147,'库存（子SKU）'!AJ:AJ)</f>
        <v>0</v>
      </c>
      <c r="AI147">
        <f>SUMIF('库存（子SKU）'!$C:$C,$A147,'库存（子SKU）'!AK:AK)</f>
        <v>0</v>
      </c>
      <c r="AJ147">
        <f>SUMIF('库存（子SKU）'!$C:$C,$A147,'库存（子SKU）'!AL:AL)</f>
        <v>0</v>
      </c>
      <c r="AK147">
        <f>SUMIF('库存（子SKU）'!$C:$C,$A147,'库存（子SKU）'!AM:AM)</f>
        <v>0</v>
      </c>
      <c r="AL147" s="23" t="str">
        <f t="shared" si="41"/>
        <v/>
      </c>
      <c r="AM147" s="23" t="str">
        <f t="shared" si="42"/>
        <v/>
      </c>
      <c r="AN147" s="23" t="str">
        <f t="shared" si="43"/>
        <v/>
      </c>
      <c r="AO147" s="23" t="str">
        <f t="shared" si="44"/>
        <v/>
      </c>
      <c r="AP147" s="8">
        <f t="shared" si="45"/>
        <v>0</v>
      </c>
      <c r="AQ147" s="8">
        <f t="shared" si="46"/>
        <v>0</v>
      </c>
      <c r="AR147" s="8">
        <f t="shared" si="47"/>
        <v>0</v>
      </c>
      <c r="AS147" t="str">
        <f t="shared" si="48"/>
        <v>库存为0</v>
      </c>
      <c r="AT147" s="24" t="str">
        <f>IFERROR(时间!$B$4+AS147,"上周无销量")</f>
        <v>上周无销量</v>
      </c>
    </row>
    <row r="148" spans="1:46">
      <c r="A148" t="s">
        <v>2911</v>
      </c>
      <c r="B148" s="6">
        <f>SUMIF('库存（子SKU）'!$C:$C,$A148,'库存（子SKU）'!D:D)</f>
        <v>0</v>
      </c>
      <c r="C148" s="6">
        <f>SUMIF('库存（子SKU）'!$C:$C,$A148,'库存（子SKU）'!E:E)</f>
        <v>0</v>
      </c>
      <c r="D148" s="6">
        <f>SUMIF('库存（子SKU）'!$C:$C,$A148,'库存（子SKU）'!F:F)</f>
        <v>0</v>
      </c>
      <c r="E148" s="6">
        <f>SUMIF('库存（子SKU）'!$C:$C,$A148,'库存（子SKU）'!G:G)</f>
        <v>0</v>
      </c>
      <c r="F148" s="7" t="s">
        <v>54</v>
      </c>
      <c r="G148">
        <f>SUMIF('库存（子SKU）'!$C:$C,$A148,'库存（子SKU）'!I:I)</f>
        <v>0</v>
      </c>
      <c r="H148">
        <f>SUMIF('库存（子SKU）'!$C:$C,$A148,'库存（子SKU）'!J:J)</f>
        <v>0</v>
      </c>
      <c r="I148">
        <f>SUMIF('库存（子SKU）'!$C:$C,$A148,'库存（子SKU）'!K:K)</f>
        <v>0</v>
      </c>
      <c r="J148">
        <f>SUMIF('库存（子SKU）'!$C:$C,$A148,'库存（子SKU）'!L:L)</f>
        <v>0</v>
      </c>
      <c r="K148">
        <f t="shared" si="36"/>
        <v>0</v>
      </c>
      <c r="L148">
        <f>SUMIF('库存（子SKU）'!$C:$C,$A148,'库存（子SKU）'!N:N)</f>
        <v>0</v>
      </c>
      <c r="M148">
        <f>SUMIF('库存（子SKU）'!$C:$C,$A148,'库存（子SKU）'!O:O)</f>
        <v>0</v>
      </c>
      <c r="N148">
        <f>SUMIF('库存（子SKU）'!$C:$C,$A148,'库存（子SKU）'!P:P)</f>
        <v>0</v>
      </c>
      <c r="O148">
        <f>SUMIF('库存（子SKU）'!$C:$C,$A148,'库存（子SKU）'!Q:Q)</f>
        <v>0</v>
      </c>
      <c r="P148">
        <f>SUMIF('库存（子SKU）'!$C:$C,$A148,'库存（子SKU）'!R:R)</f>
        <v>0</v>
      </c>
      <c r="Q148">
        <f>SUMIF('库存（子SKU）'!$C:$C,$A148,'库存（子SKU）'!S:S)</f>
        <v>0</v>
      </c>
      <c r="R148">
        <f>SUMIF('库存（子SKU）'!$C:$C,$A148,'库存（子SKU）'!T:T)</f>
        <v>0</v>
      </c>
      <c r="S148">
        <f>SUMIF('库存（子SKU）'!$C:$C,$A148,'库存（子SKU）'!U:U)</f>
        <v>0</v>
      </c>
      <c r="T148">
        <f>SUMIF('库存（子SKU）'!$C:$C,$A148,'库存（子SKU）'!V:V)</f>
        <v>0</v>
      </c>
      <c r="U148">
        <f>SUMIF('库存（子SKU）'!$C:$C,$A148,'库存（子SKU）'!W:W)</f>
        <v>0</v>
      </c>
      <c r="V148" s="23" t="str">
        <f t="shared" si="49"/>
        <v/>
      </c>
      <c r="W148" s="23" t="str">
        <f t="shared" si="50"/>
        <v/>
      </c>
      <c r="X148" s="23" t="str">
        <f t="shared" si="51"/>
        <v/>
      </c>
      <c r="Y148" s="23" t="str">
        <f t="shared" si="52"/>
        <v/>
      </c>
      <c r="Z148">
        <f>SUMIF('库存（子SKU）'!$C:$C,$A148,'库存（子SKU）'!AB:AB)</f>
        <v>0</v>
      </c>
      <c r="AA148">
        <f>SUMIF('库存（子SKU）'!$C:$C,$A148,'库存（子SKU）'!AC:AC)</f>
        <v>0</v>
      </c>
      <c r="AB148">
        <f>SUMIF('库存（子SKU）'!$C:$C,$A148,'库存（子SKU）'!AD:AD)</f>
        <v>0</v>
      </c>
      <c r="AC148">
        <f>SUMIF('库存（子SKU）'!$C:$C,$A148,'库存（子SKU）'!AE:AE)</f>
        <v>0</v>
      </c>
      <c r="AD148" s="23" t="str">
        <f t="shared" si="37"/>
        <v/>
      </c>
      <c r="AE148" s="23" t="str">
        <f t="shared" si="38"/>
        <v/>
      </c>
      <c r="AF148" s="23" t="str">
        <f t="shared" si="39"/>
        <v/>
      </c>
      <c r="AG148" s="23" t="str">
        <f t="shared" si="40"/>
        <v/>
      </c>
      <c r="AH148">
        <f>SUMIF('库存（子SKU）'!$C:$C,$A148,'库存（子SKU）'!AJ:AJ)</f>
        <v>0</v>
      </c>
      <c r="AI148">
        <f>SUMIF('库存（子SKU）'!$C:$C,$A148,'库存（子SKU）'!AK:AK)</f>
        <v>0</v>
      </c>
      <c r="AJ148">
        <f>SUMIF('库存（子SKU）'!$C:$C,$A148,'库存（子SKU）'!AL:AL)</f>
        <v>0</v>
      </c>
      <c r="AK148">
        <f>SUMIF('库存（子SKU）'!$C:$C,$A148,'库存（子SKU）'!AM:AM)</f>
        <v>0</v>
      </c>
      <c r="AL148" s="23" t="str">
        <f t="shared" si="41"/>
        <v/>
      </c>
      <c r="AM148" s="23" t="str">
        <f t="shared" si="42"/>
        <v/>
      </c>
      <c r="AN148" s="23" t="str">
        <f t="shared" si="43"/>
        <v/>
      </c>
      <c r="AO148" s="23" t="str">
        <f t="shared" si="44"/>
        <v/>
      </c>
      <c r="AP148" s="8">
        <f t="shared" si="45"/>
        <v>0</v>
      </c>
      <c r="AQ148" s="8">
        <f t="shared" si="46"/>
        <v>0</v>
      </c>
      <c r="AR148" s="8">
        <f t="shared" si="47"/>
        <v>0</v>
      </c>
      <c r="AS148" t="str">
        <f t="shared" si="48"/>
        <v>库存为0</v>
      </c>
      <c r="AT148" s="24" t="str">
        <f>IFERROR(时间!$B$4+AS148,"上周无销量")</f>
        <v>上周无销量</v>
      </c>
    </row>
    <row r="149" spans="1:46">
      <c r="A149" t="s">
        <v>2924</v>
      </c>
      <c r="B149" s="6">
        <f>SUMIF('库存（子SKU）'!$C:$C,$A149,'库存（子SKU）'!D:D)</f>
        <v>0</v>
      </c>
      <c r="C149" s="6">
        <f>SUMIF('库存（子SKU）'!$C:$C,$A149,'库存（子SKU）'!E:E)</f>
        <v>0</v>
      </c>
      <c r="D149" s="6">
        <f>SUMIF('库存（子SKU）'!$C:$C,$A149,'库存（子SKU）'!F:F)</f>
        <v>0</v>
      </c>
      <c r="E149" s="6">
        <f>SUMIF('库存（子SKU）'!$C:$C,$A149,'库存（子SKU）'!G:G)</f>
        <v>0</v>
      </c>
      <c r="F149" s="7" t="s">
        <v>54</v>
      </c>
      <c r="G149">
        <f>SUMIF('库存（子SKU）'!$C:$C,$A149,'库存（子SKU）'!I:I)</f>
        <v>0</v>
      </c>
      <c r="H149">
        <f>SUMIF('库存（子SKU）'!$C:$C,$A149,'库存（子SKU）'!J:J)</f>
        <v>0</v>
      </c>
      <c r="I149">
        <f>SUMIF('库存（子SKU）'!$C:$C,$A149,'库存（子SKU）'!K:K)</f>
        <v>0</v>
      </c>
      <c r="J149">
        <f>SUMIF('库存（子SKU）'!$C:$C,$A149,'库存（子SKU）'!L:L)</f>
        <v>0</v>
      </c>
      <c r="K149">
        <f t="shared" si="36"/>
        <v>0</v>
      </c>
      <c r="L149">
        <f>SUMIF('库存（子SKU）'!$C:$C,$A149,'库存（子SKU）'!N:N)</f>
        <v>0</v>
      </c>
      <c r="M149">
        <f>SUMIF('库存（子SKU）'!$C:$C,$A149,'库存（子SKU）'!O:O)</f>
        <v>0</v>
      </c>
      <c r="N149">
        <f>SUMIF('库存（子SKU）'!$C:$C,$A149,'库存（子SKU）'!P:P)</f>
        <v>0</v>
      </c>
      <c r="O149">
        <f>SUMIF('库存（子SKU）'!$C:$C,$A149,'库存（子SKU）'!Q:Q)</f>
        <v>0</v>
      </c>
      <c r="P149">
        <f>SUMIF('库存（子SKU）'!$C:$C,$A149,'库存（子SKU）'!R:R)</f>
        <v>0</v>
      </c>
      <c r="Q149">
        <f>SUMIF('库存（子SKU）'!$C:$C,$A149,'库存（子SKU）'!S:S)</f>
        <v>0</v>
      </c>
      <c r="R149">
        <f>SUMIF('库存（子SKU）'!$C:$C,$A149,'库存（子SKU）'!T:T)</f>
        <v>0</v>
      </c>
      <c r="S149">
        <f>SUMIF('库存（子SKU）'!$C:$C,$A149,'库存（子SKU）'!U:U)</f>
        <v>0</v>
      </c>
      <c r="T149">
        <f>SUMIF('库存（子SKU）'!$C:$C,$A149,'库存（子SKU）'!V:V)</f>
        <v>0</v>
      </c>
      <c r="U149">
        <f>SUMIF('库存（子SKU）'!$C:$C,$A149,'库存（子SKU）'!W:W)</f>
        <v>0</v>
      </c>
      <c r="V149" s="23" t="str">
        <f t="shared" si="49"/>
        <v/>
      </c>
      <c r="W149" s="23" t="str">
        <f t="shared" si="50"/>
        <v/>
      </c>
      <c r="X149" s="23" t="str">
        <f t="shared" si="51"/>
        <v/>
      </c>
      <c r="Y149" s="23" t="str">
        <f t="shared" si="52"/>
        <v/>
      </c>
      <c r="Z149">
        <f>SUMIF('库存（子SKU）'!$C:$C,$A149,'库存（子SKU）'!AB:AB)</f>
        <v>0</v>
      </c>
      <c r="AA149">
        <f>SUMIF('库存（子SKU）'!$C:$C,$A149,'库存（子SKU）'!AC:AC)</f>
        <v>0</v>
      </c>
      <c r="AB149">
        <f>SUMIF('库存（子SKU）'!$C:$C,$A149,'库存（子SKU）'!AD:AD)</f>
        <v>0</v>
      </c>
      <c r="AC149">
        <f>SUMIF('库存（子SKU）'!$C:$C,$A149,'库存（子SKU）'!AE:AE)</f>
        <v>0</v>
      </c>
      <c r="AD149" s="23" t="str">
        <f t="shared" si="37"/>
        <v/>
      </c>
      <c r="AE149" s="23" t="str">
        <f t="shared" si="38"/>
        <v/>
      </c>
      <c r="AF149" s="23" t="str">
        <f t="shared" si="39"/>
        <v/>
      </c>
      <c r="AG149" s="23" t="str">
        <f t="shared" si="40"/>
        <v/>
      </c>
      <c r="AH149">
        <f>SUMIF('库存（子SKU）'!$C:$C,$A149,'库存（子SKU）'!AJ:AJ)</f>
        <v>0</v>
      </c>
      <c r="AI149">
        <f>SUMIF('库存（子SKU）'!$C:$C,$A149,'库存（子SKU）'!AK:AK)</f>
        <v>0</v>
      </c>
      <c r="AJ149">
        <f>SUMIF('库存（子SKU）'!$C:$C,$A149,'库存（子SKU）'!AL:AL)</f>
        <v>0</v>
      </c>
      <c r="AK149">
        <f>SUMIF('库存（子SKU）'!$C:$C,$A149,'库存（子SKU）'!AM:AM)</f>
        <v>0</v>
      </c>
      <c r="AL149" s="23" t="str">
        <f t="shared" si="41"/>
        <v/>
      </c>
      <c r="AM149" s="23" t="str">
        <f t="shared" si="42"/>
        <v/>
      </c>
      <c r="AN149" s="23" t="str">
        <f t="shared" si="43"/>
        <v/>
      </c>
      <c r="AO149" s="23" t="str">
        <f t="shared" si="44"/>
        <v/>
      </c>
      <c r="AP149" s="8">
        <f t="shared" si="45"/>
        <v>0</v>
      </c>
      <c r="AQ149" s="8">
        <f t="shared" si="46"/>
        <v>0</v>
      </c>
      <c r="AR149" s="8">
        <f t="shared" si="47"/>
        <v>0</v>
      </c>
      <c r="AS149" t="str">
        <f t="shared" si="48"/>
        <v>库存为0</v>
      </c>
      <c r="AT149" s="24" t="str">
        <f>IFERROR(时间!$B$4+AS149,"上周无销量")</f>
        <v>上周无销量</v>
      </c>
    </row>
    <row r="150" spans="1:46">
      <c r="A150" t="s">
        <v>2939</v>
      </c>
      <c r="B150" s="6">
        <f>SUMIF('库存（子SKU）'!$C:$C,$A150,'库存（子SKU）'!D:D)</f>
        <v>0</v>
      </c>
      <c r="C150" s="6">
        <f>SUMIF('库存（子SKU）'!$C:$C,$A150,'库存（子SKU）'!E:E)</f>
        <v>0</v>
      </c>
      <c r="D150" s="6">
        <f>SUMIF('库存（子SKU）'!$C:$C,$A150,'库存（子SKU）'!F:F)</f>
        <v>0</v>
      </c>
      <c r="E150" s="6">
        <f>SUMIF('库存（子SKU）'!$C:$C,$A150,'库存（子SKU）'!G:G)</f>
        <v>0</v>
      </c>
      <c r="F150" s="7" t="s">
        <v>54</v>
      </c>
      <c r="G150">
        <f>SUMIF('库存（子SKU）'!$C:$C,$A150,'库存（子SKU）'!I:I)</f>
        <v>0</v>
      </c>
      <c r="H150">
        <f>SUMIF('库存（子SKU）'!$C:$C,$A150,'库存（子SKU）'!J:J)</f>
        <v>0</v>
      </c>
      <c r="I150">
        <f>SUMIF('库存（子SKU）'!$C:$C,$A150,'库存（子SKU）'!K:K)</f>
        <v>0</v>
      </c>
      <c r="J150">
        <f>SUMIF('库存（子SKU）'!$C:$C,$A150,'库存（子SKU）'!L:L)</f>
        <v>0</v>
      </c>
      <c r="K150">
        <f t="shared" si="36"/>
        <v>0</v>
      </c>
      <c r="L150">
        <f>SUMIF('库存（子SKU）'!$C:$C,$A150,'库存（子SKU）'!N:N)</f>
        <v>0</v>
      </c>
      <c r="M150">
        <f>SUMIF('库存（子SKU）'!$C:$C,$A150,'库存（子SKU）'!O:O)</f>
        <v>0</v>
      </c>
      <c r="N150">
        <f>SUMIF('库存（子SKU）'!$C:$C,$A150,'库存（子SKU）'!P:P)</f>
        <v>0</v>
      </c>
      <c r="O150">
        <f>SUMIF('库存（子SKU）'!$C:$C,$A150,'库存（子SKU）'!Q:Q)</f>
        <v>0</v>
      </c>
      <c r="P150">
        <f>SUMIF('库存（子SKU）'!$C:$C,$A150,'库存（子SKU）'!R:R)</f>
        <v>0</v>
      </c>
      <c r="Q150">
        <f>SUMIF('库存（子SKU）'!$C:$C,$A150,'库存（子SKU）'!S:S)</f>
        <v>0</v>
      </c>
      <c r="R150">
        <f>SUMIF('库存（子SKU）'!$C:$C,$A150,'库存（子SKU）'!T:T)</f>
        <v>0</v>
      </c>
      <c r="S150">
        <f>SUMIF('库存（子SKU）'!$C:$C,$A150,'库存（子SKU）'!U:U)</f>
        <v>0</v>
      </c>
      <c r="T150">
        <f>SUMIF('库存（子SKU）'!$C:$C,$A150,'库存（子SKU）'!V:V)</f>
        <v>0</v>
      </c>
      <c r="U150">
        <f>SUMIF('库存（子SKU）'!$C:$C,$A150,'库存（子SKU）'!W:W)</f>
        <v>0</v>
      </c>
      <c r="V150" s="23" t="str">
        <f t="shared" si="49"/>
        <v/>
      </c>
      <c r="W150" s="23" t="str">
        <f t="shared" si="50"/>
        <v/>
      </c>
      <c r="X150" s="23" t="str">
        <f t="shared" si="51"/>
        <v/>
      </c>
      <c r="Y150" s="23" t="str">
        <f t="shared" si="52"/>
        <v/>
      </c>
      <c r="Z150">
        <f>SUMIF('库存（子SKU）'!$C:$C,$A150,'库存（子SKU）'!AB:AB)</f>
        <v>0</v>
      </c>
      <c r="AA150">
        <f>SUMIF('库存（子SKU）'!$C:$C,$A150,'库存（子SKU）'!AC:AC)</f>
        <v>0</v>
      </c>
      <c r="AB150">
        <f>SUMIF('库存（子SKU）'!$C:$C,$A150,'库存（子SKU）'!AD:AD)</f>
        <v>0</v>
      </c>
      <c r="AC150">
        <f>SUMIF('库存（子SKU）'!$C:$C,$A150,'库存（子SKU）'!AE:AE)</f>
        <v>0</v>
      </c>
      <c r="AD150" s="23" t="str">
        <f t="shared" si="37"/>
        <v/>
      </c>
      <c r="AE150" s="23" t="str">
        <f t="shared" si="38"/>
        <v/>
      </c>
      <c r="AF150" s="23" t="str">
        <f t="shared" si="39"/>
        <v/>
      </c>
      <c r="AG150" s="23" t="str">
        <f t="shared" si="40"/>
        <v/>
      </c>
      <c r="AH150">
        <f>SUMIF('库存（子SKU）'!$C:$C,$A150,'库存（子SKU）'!AJ:AJ)</f>
        <v>0</v>
      </c>
      <c r="AI150">
        <f>SUMIF('库存（子SKU）'!$C:$C,$A150,'库存（子SKU）'!AK:AK)</f>
        <v>0</v>
      </c>
      <c r="AJ150">
        <f>SUMIF('库存（子SKU）'!$C:$C,$A150,'库存（子SKU）'!AL:AL)</f>
        <v>0</v>
      </c>
      <c r="AK150">
        <f>SUMIF('库存（子SKU）'!$C:$C,$A150,'库存（子SKU）'!AM:AM)</f>
        <v>0</v>
      </c>
      <c r="AL150" s="23" t="str">
        <f t="shared" si="41"/>
        <v/>
      </c>
      <c r="AM150" s="23" t="str">
        <f t="shared" si="42"/>
        <v/>
      </c>
      <c r="AN150" s="23" t="str">
        <f t="shared" si="43"/>
        <v/>
      </c>
      <c r="AO150" s="23" t="str">
        <f t="shared" si="44"/>
        <v/>
      </c>
      <c r="AP150" s="8">
        <f t="shared" si="45"/>
        <v>0</v>
      </c>
      <c r="AQ150" s="8">
        <f t="shared" si="46"/>
        <v>0</v>
      </c>
      <c r="AR150" s="8">
        <f t="shared" si="47"/>
        <v>0</v>
      </c>
      <c r="AS150" t="str">
        <f t="shared" si="48"/>
        <v>库存为0</v>
      </c>
      <c r="AT150" s="24" t="str">
        <f>IFERROR(时间!$B$4+AS150,"上周无销量")</f>
        <v>上周无销量</v>
      </c>
    </row>
    <row r="151" spans="1:46">
      <c r="A151" t="s">
        <v>2946</v>
      </c>
      <c r="B151" s="6">
        <f>SUMIF('库存（子SKU）'!$C:$C,$A151,'库存（子SKU）'!D:D)</f>
        <v>0</v>
      </c>
      <c r="C151" s="6">
        <f>SUMIF('库存（子SKU）'!$C:$C,$A151,'库存（子SKU）'!E:E)</f>
        <v>0</v>
      </c>
      <c r="D151" s="6">
        <f>SUMIF('库存（子SKU）'!$C:$C,$A151,'库存（子SKU）'!F:F)</f>
        <v>0</v>
      </c>
      <c r="E151" s="6">
        <f>SUMIF('库存（子SKU）'!$C:$C,$A151,'库存（子SKU）'!G:G)</f>
        <v>0</v>
      </c>
      <c r="F151" s="7" t="s">
        <v>54</v>
      </c>
      <c r="G151">
        <f>SUMIF('库存（子SKU）'!$C:$C,$A151,'库存（子SKU）'!I:I)</f>
        <v>0</v>
      </c>
      <c r="H151">
        <f>SUMIF('库存（子SKU）'!$C:$C,$A151,'库存（子SKU）'!J:J)</f>
        <v>0</v>
      </c>
      <c r="I151">
        <f>SUMIF('库存（子SKU）'!$C:$C,$A151,'库存（子SKU）'!K:K)</f>
        <v>0</v>
      </c>
      <c r="J151">
        <f>SUMIF('库存（子SKU）'!$C:$C,$A151,'库存（子SKU）'!L:L)</f>
        <v>0</v>
      </c>
      <c r="K151">
        <f t="shared" si="36"/>
        <v>0</v>
      </c>
      <c r="L151">
        <f>SUMIF('库存（子SKU）'!$C:$C,$A151,'库存（子SKU）'!N:N)</f>
        <v>0</v>
      </c>
      <c r="M151">
        <f>SUMIF('库存（子SKU）'!$C:$C,$A151,'库存（子SKU）'!O:O)</f>
        <v>0</v>
      </c>
      <c r="N151">
        <f>SUMIF('库存（子SKU）'!$C:$C,$A151,'库存（子SKU）'!P:P)</f>
        <v>0</v>
      </c>
      <c r="O151">
        <f>SUMIF('库存（子SKU）'!$C:$C,$A151,'库存（子SKU）'!Q:Q)</f>
        <v>0</v>
      </c>
      <c r="P151">
        <f>SUMIF('库存（子SKU）'!$C:$C,$A151,'库存（子SKU）'!R:R)</f>
        <v>0</v>
      </c>
      <c r="Q151">
        <f>SUMIF('库存（子SKU）'!$C:$C,$A151,'库存（子SKU）'!S:S)</f>
        <v>0</v>
      </c>
      <c r="R151">
        <f>SUMIF('库存（子SKU）'!$C:$C,$A151,'库存（子SKU）'!T:T)</f>
        <v>0</v>
      </c>
      <c r="S151">
        <f>SUMIF('库存（子SKU）'!$C:$C,$A151,'库存（子SKU）'!U:U)</f>
        <v>0</v>
      </c>
      <c r="T151">
        <f>SUMIF('库存（子SKU）'!$C:$C,$A151,'库存（子SKU）'!V:V)</f>
        <v>0</v>
      </c>
      <c r="U151">
        <f>SUMIF('库存（子SKU）'!$C:$C,$A151,'库存（子SKU）'!W:W)</f>
        <v>0</v>
      </c>
      <c r="V151" s="23" t="str">
        <f t="shared" si="49"/>
        <v/>
      </c>
      <c r="W151" s="23" t="str">
        <f t="shared" si="50"/>
        <v/>
      </c>
      <c r="X151" s="23" t="str">
        <f t="shared" si="51"/>
        <v/>
      </c>
      <c r="Y151" s="23" t="str">
        <f t="shared" si="52"/>
        <v/>
      </c>
      <c r="Z151">
        <f>SUMIF('库存（子SKU）'!$C:$C,$A151,'库存（子SKU）'!AB:AB)</f>
        <v>0</v>
      </c>
      <c r="AA151">
        <f>SUMIF('库存（子SKU）'!$C:$C,$A151,'库存（子SKU）'!AC:AC)</f>
        <v>0</v>
      </c>
      <c r="AB151">
        <f>SUMIF('库存（子SKU）'!$C:$C,$A151,'库存（子SKU）'!AD:AD)</f>
        <v>0</v>
      </c>
      <c r="AC151">
        <f>SUMIF('库存（子SKU）'!$C:$C,$A151,'库存（子SKU）'!AE:AE)</f>
        <v>0</v>
      </c>
      <c r="AD151" s="23" t="str">
        <f t="shared" si="37"/>
        <v/>
      </c>
      <c r="AE151" s="23" t="str">
        <f t="shared" si="38"/>
        <v/>
      </c>
      <c r="AF151" s="23" t="str">
        <f t="shared" si="39"/>
        <v/>
      </c>
      <c r="AG151" s="23" t="str">
        <f t="shared" si="40"/>
        <v/>
      </c>
      <c r="AH151">
        <f>SUMIF('库存（子SKU）'!$C:$C,$A151,'库存（子SKU）'!AJ:AJ)</f>
        <v>0</v>
      </c>
      <c r="AI151">
        <f>SUMIF('库存（子SKU）'!$C:$C,$A151,'库存（子SKU）'!AK:AK)</f>
        <v>0</v>
      </c>
      <c r="AJ151">
        <f>SUMIF('库存（子SKU）'!$C:$C,$A151,'库存（子SKU）'!AL:AL)</f>
        <v>0</v>
      </c>
      <c r="AK151">
        <f>SUMIF('库存（子SKU）'!$C:$C,$A151,'库存（子SKU）'!AM:AM)</f>
        <v>0</v>
      </c>
      <c r="AL151" s="23" t="str">
        <f t="shared" si="41"/>
        <v/>
      </c>
      <c r="AM151" s="23" t="str">
        <f t="shared" si="42"/>
        <v/>
      </c>
      <c r="AN151" s="23" t="str">
        <f t="shared" si="43"/>
        <v/>
      </c>
      <c r="AO151" s="23" t="str">
        <f t="shared" si="44"/>
        <v/>
      </c>
      <c r="AP151" s="8">
        <f t="shared" si="45"/>
        <v>0</v>
      </c>
      <c r="AQ151" s="8">
        <f t="shared" si="46"/>
        <v>0</v>
      </c>
      <c r="AR151" s="8">
        <f t="shared" si="47"/>
        <v>0</v>
      </c>
      <c r="AS151" t="str">
        <f t="shared" si="48"/>
        <v>库存为0</v>
      </c>
      <c r="AT151" s="24" t="str">
        <f>IFERROR(时间!$B$4+AS151,"上周无销量")</f>
        <v>上周无销量</v>
      </c>
    </row>
    <row r="152" spans="1:46">
      <c r="A152" t="s">
        <v>2953</v>
      </c>
      <c r="B152" s="6">
        <f>SUMIF('库存（子SKU）'!$C:$C,$A152,'库存（子SKU）'!D:D)</f>
        <v>0</v>
      </c>
      <c r="C152" s="6">
        <f>SUMIF('库存（子SKU）'!$C:$C,$A152,'库存（子SKU）'!E:E)</f>
        <v>0</v>
      </c>
      <c r="D152" s="6">
        <f>SUMIF('库存（子SKU）'!$C:$C,$A152,'库存（子SKU）'!F:F)</f>
        <v>0</v>
      </c>
      <c r="E152" s="6">
        <f>SUMIF('库存（子SKU）'!$C:$C,$A152,'库存（子SKU）'!G:G)</f>
        <v>0</v>
      </c>
      <c r="F152" s="7" t="s">
        <v>54</v>
      </c>
      <c r="G152">
        <f>SUMIF('库存（子SKU）'!$C:$C,$A152,'库存（子SKU）'!I:I)</f>
        <v>0</v>
      </c>
      <c r="H152">
        <f>SUMIF('库存（子SKU）'!$C:$C,$A152,'库存（子SKU）'!J:J)</f>
        <v>0</v>
      </c>
      <c r="I152">
        <f>SUMIF('库存（子SKU）'!$C:$C,$A152,'库存（子SKU）'!K:K)</f>
        <v>0</v>
      </c>
      <c r="J152">
        <f>SUMIF('库存（子SKU）'!$C:$C,$A152,'库存（子SKU）'!L:L)</f>
        <v>0</v>
      </c>
      <c r="K152">
        <f t="shared" si="36"/>
        <v>0</v>
      </c>
      <c r="L152">
        <f>SUMIF('库存（子SKU）'!$C:$C,$A152,'库存（子SKU）'!N:N)</f>
        <v>0</v>
      </c>
      <c r="M152">
        <f>SUMIF('库存（子SKU）'!$C:$C,$A152,'库存（子SKU）'!O:O)</f>
        <v>0</v>
      </c>
      <c r="N152">
        <f>SUMIF('库存（子SKU）'!$C:$C,$A152,'库存（子SKU）'!P:P)</f>
        <v>0</v>
      </c>
      <c r="O152">
        <f>SUMIF('库存（子SKU）'!$C:$C,$A152,'库存（子SKU）'!Q:Q)</f>
        <v>0</v>
      </c>
      <c r="P152">
        <f>SUMIF('库存（子SKU）'!$C:$C,$A152,'库存（子SKU）'!R:R)</f>
        <v>0</v>
      </c>
      <c r="Q152">
        <f>SUMIF('库存（子SKU）'!$C:$C,$A152,'库存（子SKU）'!S:S)</f>
        <v>0</v>
      </c>
      <c r="R152">
        <f>SUMIF('库存（子SKU）'!$C:$C,$A152,'库存（子SKU）'!T:T)</f>
        <v>0</v>
      </c>
      <c r="S152">
        <f>SUMIF('库存（子SKU）'!$C:$C,$A152,'库存（子SKU）'!U:U)</f>
        <v>0</v>
      </c>
      <c r="T152">
        <f>SUMIF('库存（子SKU）'!$C:$C,$A152,'库存（子SKU）'!V:V)</f>
        <v>0</v>
      </c>
      <c r="U152">
        <f>SUMIF('库存（子SKU）'!$C:$C,$A152,'库存（子SKU）'!W:W)</f>
        <v>0</v>
      </c>
      <c r="V152" s="23" t="str">
        <f t="shared" si="49"/>
        <v/>
      </c>
      <c r="W152" s="23" t="str">
        <f t="shared" si="50"/>
        <v/>
      </c>
      <c r="X152" s="23" t="str">
        <f t="shared" si="51"/>
        <v/>
      </c>
      <c r="Y152" s="23" t="str">
        <f t="shared" si="52"/>
        <v/>
      </c>
      <c r="Z152">
        <f>SUMIF('库存（子SKU）'!$C:$C,$A152,'库存（子SKU）'!AB:AB)</f>
        <v>0</v>
      </c>
      <c r="AA152">
        <f>SUMIF('库存（子SKU）'!$C:$C,$A152,'库存（子SKU）'!AC:AC)</f>
        <v>0</v>
      </c>
      <c r="AB152">
        <f>SUMIF('库存（子SKU）'!$C:$C,$A152,'库存（子SKU）'!AD:AD)</f>
        <v>0</v>
      </c>
      <c r="AC152">
        <f>SUMIF('库存（子SKU）'!$C:$C,$A152,'库存（子SKU）'!AE:AE)</f>
        <v>0</v>
      </c>
      <c r="AD152" s="23" t="str">
        <f t="shared" si="37"/>
        <v/>
      </c>
      <c r="AE152" s="23" t="str">
        <f t="shared" si="38"/>
        <v/>
      </c>
      <c r="AF152" s="23" t="str">
        <f t="shared" si="39"/>
        <v/>
      </c>
      <c r="AG152" s="23" t="str">
        <f t="shared" si="40"/>
        <v/>
      </c>
      <c r="AH152">
        <f>SUMIF('库存（子SKU）'!$C:$C,$A152,'库存（子SKU）'!AJ:AJ)</f>
        <v>0</v>
      </c>
      <c r="AI152">
        <f>SUMIF('库存（子SKU）'!$C:$C,$A152,'库存（子SKU）'!AK:AK)</f>
        <v>0</v>
      </c>
      <c r="AJ152">
        <f>SUMIF('库存（子SKU）'!$C:$C,$A152,'库存（子SKU）'!AL:AL)</f>
        <v>0</v>
      </c>
      <c r="AK152">
        <f>SUMIF('库存（子SKU）'!$C:$C,$A152,'库存（子SKU）'!AM:AM)</f>
        <v>0</v>
      </c>
      <c r="AL152" s="23" t="str">
        <f t="shared" si="41"/>
        <v/>
      </c>
      <c r="AM152" s="23" t="str">
        <f t="shared" si="42"/>
        <v/>
      </c>
      <c r="AN152" s="23" t="str">
        <f t="shared" si="43"/>
        <v/>
      </c>
      <c r="AO152" s="23" t="str">
        <f t="shared" si="44"/>
        <v/>
      </c>
      <c r="AP152" s="8">
        <f t="shared" si="45"/>
        <v>0</v>
      </c>
      <c r="AQ152" s="8">
        <f t="shared" si="46"/>
        <v>0</v>
      </c>
      <c r="AR152" s="8">
        <f t="shared" si="47"/>
        <v>0</v>
      </c>
      <c r="AS152" t="str">
        <f t="shared" si="48"/>
        <v>库存为0</v>
      </c>
      <c r="AT152" s="24" t="str">
        <f>IFERROR(时间!$B$4+AS152,"上周无销量")</f>
        <v>上周无销量</v>
      </c>
    </row>
    <row r="153" spans="1:46">
      <c r="A153" t="s">
        <v>2972</v>
      </c>
      <c r="B153" s="6">
        <f>SUMIF('库存（子SKU）'!$C:$C,$A153,'库存（子SKU）'!D:D)</f>
        <v>0</v>
      </c>
      <c r="C153" s="6">
        <f>SUMIF('库存（子SKU）'!$C:$C,$A153,'库存（子SKU）'!E:E)</f>
        <v>0</v>
      </c>
      <c r="D153" s="6">
        <f>SUMIF('库存（子SKU）'!$C:$C,$A153,'库存（子SKU）'!F:F)</f>
        <v>0</v>
      </c>
      <c r="E153" s="6">
        <f>SUMIF('库存（子SKU）'!$C:$C,$A153,'库存（子SKU）'!G:G)</f>
        <v>0</v>
      </c>
      <c r="F153" s="7" t="s">
        <v>54</v>
      </c>
      <c r="G153">
        <f>SUMIF('库存（子SKU）'!$C:$C,$A153,'库存（子SKU）'!I:I)</f>
        <v>0</v>
      </c>
      <c r="H153">
        <f>SUMIF('库存（子SKU）'!$C:$C,$A153,'库存（子SKU）'!J:J)</f>
        <v>0</v>
      </c>
      <c r="I153">
        <f>SUMIF('库存（子SKU）'!$C:$C,$A153,'库存（子SKU）'!K:K)</f>
        <v>0</v>
      </c>
      <c r="J153">
        <f>SUMIF('库存（子SKU）'!$C:$C,$A153,'库存（子SKU）'!L:L)</f>
        <v>0</v>
      </c>
      <c r="K153">
        <f t="shared" si="36"/>
        <v>0</v>
      </c>
      <c r="L153">
        <f>SUMIF('库存（子SKU）'!$C:$C,$A153,'库存（子SKU）'!N:N)</f>
        <v>0</v>
      </c>
      <c r="M153">
        <f>SUMIF('库存（子SKU）'!$C:$C,$A153,'库存（子SKU）'!O:O)</f>
        <v>0</v>
      </c>
      <c r="N153">
        <f>SUMIF('库存（子SKU）'!$C:$C,$A153,'库存（子SKU）'!P:P)</f>
        <v>0</v>
      </c>
      <c r="O153">
        <f>SUMIF('库存（子SKU）'!$C:$C,$A153,'库存（子SKU）'!Q:Q)</f>
        <v>0</v>
      </c>
      <c r="P153">
        <f>SUMIF('库存（子SKU）'!$C:$C,$A153,'库存（子SKU）'!R:R)</f>
        <v>0</v>
      </c>
      <c r="Q153">
        <f>SUMIF('库存（子SKU）'!$C:$C,$A153,'库存（子SKU）'!S:S)</f>
        <v>0</v>
      </c>
      <c r="R153">
        <f>SUMIF('库存（子SKU）'!$C:$C,$A153,'库存（子SKU）'!T:T)</f>
        <v>0</v>
      </c>
      <c r="S153">
        <f>SUMIF('库存（子SKU）'!$C:$C,$A153,'库存（子SKU）'!U:U)</f>
        <v>0</v>
      </c>
      <c r="T153">
        <f>SUMIF('库存（子SKU）'!$C:$C,$A153,'库存（子SKU）'!V:V)</f>
        <v>0</v>
      </c>
      <c r="U153">
        <f>SUMIF('库存（子SKU）'!$C:$C,$A153,'库存（子SKU）'!W:W)</f>
        <v>0</v>
      </c>
      <c r="V153" s="23" t="str">
        <f t="shared" si="49"/>
        <v/>
      </c>
      <c r="W153" s="23" t="str">
        <f t="shared" si="50"/>
        <v/>
      </c>
      <c r="X153" s="23" t="str">
        <f t="shared" si="51"/>
        <v/>
      </c>
      <c r="Y153" s="23" t="str">
        <f t="shared" si="52"/>
        <v/>
      </c>
      <c r="Z153">
        <f>SUMIF('库存（子SKU）'!$C:$C,$A153,'库存（子SKU）'!AB:AB)</f>
        <v>0</v>
      </c>
      <c r="AA153">
        <f>SUMIF('库存（子SKU）'!$C:$C,$A153,'库存（子SKU）'!AC:AC)</f>
        <v>0</v>
      </c>
      <c r="AB153">
        <f>SUMIF('库存（子SKU）'!$C:$C,$A153,'库存（子SKU）'!AD:AD)</f>
        <v>0</v>
      </c>
      <c r="AC153">
        <f>SUMIF('库存（子SKU）'!$C:$C,$A153,'库存（子SKU）'!AE:AE)</f>
        <v>0</v>
      </c>
      <c r="AD153" s="23" t="str">
        <f t="shared" si="37"/>
        <v/>
      </c>
      <c r="AE153" s="23" t="str">
        <f t="shared" si="38"/>
        <v/>
      </c>
      <c r="AF153" s="23" t="str">
        <f t="shared" si="39"/>
        <v/>
      </c>
      <c r="AG153" s="23" t="str">
        <f t="shared" si="40"/>
        <v/>
      </c>
      <c r="AH153">
        <f>SUMIF('库存（子SKU）'!$C:$C,$A153,'库存（子SKU）'!AJ:AJ)</f>
        <v>0</v>
      </c>
      <c r="AI153">
        <f>SUMIF('库存（子SKU）'!$C:$C,$A153,'库存（子SKU）'!AK:AK)</f>
        <v>0</v>
      </c>
      <c r="AJ153">
        <f>SUMIF('库存（子SKU）'!$C:$C,$A153,'库存（子SKU）'!AL:AL)</f>
        <v>0</v>
      </c>
      <c r="AK153">
        <f>SUMIF('库存（子SKU）'!$C:$C,$A153,'库存（子SKU）'!AM:AM)</f>
        <v>0</v>
      </c>
      <c r="AL153" s="23" t="str">
        <f t="shared" si="41"/>
        <v/>
      </c>
      <c r="AM153" s="23" t="str">
        <f t="shared" si="42"/>
        <v/>
      </c>
      <c r="AN153" s="23" t="str">
        <f t="shared" si="43"/>
        <v/>
      </c>
      <c r="AO153" s="23" t="str">
        <f t="shared" si="44"/>
        <v/>
      </c>
      <c r="AP153" s="8">
        <f t="shared" si="45"/>
        <v>0</v>
      </c>
      <c r="AQ153" s="8">
        <f t="shared" si="46"/>
        <v>0</v>
      </c>
      <c r="AR153" s="8">
        <f t="shared" si="47"/>
        <v>0</v>
      </c>
      <c r="AS153" t="str">
        <f t="shared" si="48"/>
        <v>库存为0</v>
      </c>
      <c r="AT153" s="24" t="str">
        <f>IFERROR(时间!$B$4+AS153,"上周无销量")</f>
        <v>上周无销量</v>
      </c>
    </row>
    <row r="154" spans="1:46">
      <c r="A154" t="s">
        <v>2993</v>
      </c>
      <c r="B154" s="6">
        <f>SUMIF('库存（子SKU）'!$C:$C,$A154,'库存（子SKU）'!D:D)</f>
        <v>0</v>
      </c>
      <c r="C154" s="6">
        <f>SUMIF('库存（子SKU）'!$C:$C,$A154,'库存（子SKU）'!E:E)</f>
        <v>0</v>
      </c>
      <c r="D154" s="6">
        <f>SUMIF('库存（子SKU）'!$C:$C,$A154,'库存（子SKU）'!F:F)</f>
        <v>0</v>
      </c>
      <c r="E154" s="6">
        <f>SUMIF('库存（子SKU）'!$C:$C,$A154,'库存（子SKU）'!G:G)</f>
        <v>0</v>
      </c>
      <c r="F154" s="7" t="s">
        <v>54</v>
      </c>
      <c r="G154">
        <f>SUMIF('库存（子SKU）'!$C:$C,$A154,'库存（子SKU）'!I:I)</f>
        <v>0</v>
      </c>
      <c r="H154">
        <f>SUMIF('库存（子SKU）'!$C:$C,$A154,'库存（子SKU）'!J:J)</f>
        <v>0</v>
      </c>
      <c r="I154">
        <f>SUMIF('库存（子SKU）'!$C:$C,$A154,'库存（子SKU）'!K:K)</f>
        <v>0</v>
      </c>
      <c r="J154">
        <f>SUMIF('库存（子SKU）'!$C:$C,$A154,'库存（子SKU）'!L:L)</f>
        <v>0</v>
      </c>
      <c r="K154">
        <f t="shared" si="36"/>
        <v>0</v>
      </c>
      <c r="L154">
        <f>SUMIF('库存（子SKU）'!$C:$C,$A154,'库存（子SKU）'!N:N)</f>
        <v>0</v>
      </c>
      <c r="M154">
        <f>SUMIF('库存（子SKU）'!$C:$C,$A154,'库存（子SKU）'!O:O)</f>
        <v>0</v>
      </c>
      <c r="N154">
        <f>SUMIF('库存（子SKU）'!$C:$C,$A154,'库存（子SKU）'!P:P)</f>
        <v>0</v>
      </c>
      <c r="O154">
        <f>SUMIF('库存（子SKU）'!$C:$C,$A154,'库存（子SKU）'!Q:Q)</f>
        <v>0</v>
      </c>
      <c r="P154">
        <f>SUMIF('库存（子SKU）'!$C:$C,$A154,'库存（子SKU）'!R:R)</f>
        <v>0</v>
      </c>
      <c r="Q154">
        <f>SUMIF('库存（子SKU）'!$C:$C,$A154,'库存（子SKU）'!S:S)</f>
        <v>0</v>
      </c>
      <c r="R154">
        <f>SUMIF('库存（子SKU）'!$C:$C,$A154,'库存（子SKU）'!T:T)</f>
        <v>0</v>
      </c>
      <c r="S154">
        <f>SUMIF('库存（子SKU）'!$C:$C,$A154,'库存（子SKU）'!U:U)</f>
        <v>0</v>
      </c>
      <c r="T154">
        <f>SUMIF('库存（子SKU）'!$C:$C,$A154,'库存（子SKU）'!V:V)</f>
        <v>0</v>
      </c>
      <c r="U154">
        <f>SUMIF('库存（子SKU）'!$C:$C,$A154,'库存（子SKU）'!W:W)</f>
        <v>0</v>
      </c>
      <c r="V154" s="23" t="str">
        <f t="shared" si="49"/>
        <v/>
      </c>
      <c r="W154" s="23" t="str">
        <f t="shared" si="50"/>
        <v/>
      </c>
      <c r="X154" s="23" t="str">
        <f t="shared" si="51"/>
        <v/>
      </c>
      <c r="Y154" s="23" t="str">
        <f t="shared" si="52"/>
        <v/>
      </c>
      <c r="Z154">
        <f>SUMIF('库存（子SKU）'!$C:$C,$A154,'库存（子SKU）'!AB:AB)</f>
        <v>0</v>
      </c>
      <c r="AA154">
        <f>SUMIF('库存（子SKU）'!$C:$C,$A154,'库存（子SKU）'!AC:AC)</f>
        <v>0</v>
      </c>
      <c r="AB154">
        <f>SUMIF('库存（子SKU）'!$C:$C,$A154,'库存（子SKU）'!AD:AD)</f>
        <v>0</v>
      </c>
      <c r="AC154">
        <f>SUMIF('库存（子SKU）'!$C:$C,$A154,'库存（子SKU）'!AE:AE)</f>
        <v>0</v>
      </c>
      <c r="AD154" s="23" t="str">
        <f t="shared" si="37"/>
        <v/>
      </c>
      <c r="AE154" s="23" t="str">
        <f t="shared" si="38"/>
        <v/>
      </c>
      <c r="AF154" s="23" t="str">
        <f t="shared" si="39"/>
        <v/>
      </c>
      <c r="AG154" s="23" t="str">
        <f t="shared" si="40"/>
        <v/>
      </c>
      <c r="AH154">
        <f>SUMIF('库存（子SKU）'!$C:$C,$A154,'库存（子SKU）'!AJ:AJ)</f>
        <v>0</v>
      </c>
      <c r="AI154">
        <f>SUMIF('库存（子SKU）'!$C:$C,$A154,'库存（子SKU）'!AK:AK)</f>
        <v>0</v>
      </c>
      <c r="AJ154">
        <f>SUMIF('库存（子SKU）'!$C:$C,$A154,'库存（子SKU）'!AL:AL)</f>
        <v>0</v>
      </c>
      <c r="AK154">
        <f>SUMIF('库存（子SKU）'!$C:$C,$A154,'库存（子SKU）'!AM:AM)</f>
        <v>0</v>
      </c>
      <c r="AL154" s="23" t="str">
        <f t="shared" si="41"/>
        <v/>
      </c>
      <c r="AM154" s="23" t="str">
        <f t="shared" si="42"/>
        <v/>
      </c>
      <c r="AN154" s="23" t="str">
        <f t="shared" si="43"/>
        <v/>
      </c>
      <c r="AO154" s="23" t="str">
        <f t="shared" si="44"/>
        <v/>
      </c>
      <c r="AP154" s="8">
        <f t="shared" si="45"/>
        <v>0</v>
      </c>
      <c r="AQ154" s="8">
        <f t="shared" si="46"/>
        <v>0</v>
      </c>
      <c r="AR154" s="8">
        <f t="shared" si="47"/>
        <v>0</v>
      </c>
      <c r="AS154" t="str">
        <f t="shared" si="48"/>
        <v>库存为0</v>
      </c>
      <c r="AT154" s="24" t="str">
        <f>IFERROR(时间!$B$4+AS154,"上周无销量")</f>
        <v>上周无销量</v>
      </c>
    </row>
    <row r="155" spans="1:46">
      <c r="A155" t="s">
        <v>3054</v>
      </c>
      <c r="B155" s="6">
        <f>SUMIF('库存（子SKU）'!$C:$C,$A155,'库存（子SKU）'!D:D)</f>
        <v>0</v>
      </c>
      <c r="C155" s="6">
        <f>SUMIF('库存（子SKU）'!$C:$C,$A155,'库存（子SKU）'!E:E)</f>
        <v>0</v>
      </c>
      <c r="D155" s="6">
        <f>SUMIF('库存（子SKU）'!$C:$C,$A155,'库存（子SKU）'!F:F)</f>
        <v>0</v>
      </c>
      <c r="E155" s="6">
        <f>SUMIF('库存（子SKU）'!$C:$C,$A155,'库存（子SKU）'!G:G)</f>
        <v>0</v>
      </c>
      <c r="F155" s="7" t="s">
        <v>54</v>
      </c>
      <c r="G155">
        <f>SUMIF('库存（子SKU）'!$C:$C,$A155,'库存（子SKU）'!I:I)</f>
        <v>0</v>
      </c>
      <c r="H155">
        <f>SUMIF('库存（子SKU）'!$C:$C,$A155,'库存（子SKU）'!J:J)</f>
        <v>0</v>
      </c>
      <c r="I155">
        <f>SUMIF('库存（子SKU）'!$C:$C,$A155,'库存（子SKU）'!K:K)</f>
        <v>0</v>
      </c>
      <c r="J155">
        <f>SUMIF('库存（子SKU）'!$C:$C,$A155,'库存（子SKU）'!L:L)</f>
        <v>0</v>
      </c>
      <c r="K155">
        <f t="shared" si="36"/>
        <v>0</v>
      </c>
      <c r="L155">
        <f>SUMIF('库存（子SKU）'!$C:$C,$A155,'库存（子SKU）'!N:N)</f>
        <v>0</v>
      </c>
      <c r="M155">
        <f>SUMIF('库存（子SKU）'!$C:$C,$A155,'库存（子SKU）'!O:O)</f>
        <v>0</v>
      </c>
      <c r="N155">
        <f>SUMIF('库存（子SKU）'!$C:$C,$A155,'库存（子SKU）'!P:P)</f>
        <v>0</v>
      </c>
      <c r="O155">
        <f>SUMIF('库存（子SKU）'!$C:$C,$A155,'库存（子SKU）'!Q:Q)</f>
        <v>0</v>
      </c>
      <c r="P155">
        <f>SUMIF('库存（子SKU）'!$C:$C,$A155,'库存（子SKU）'!R:R)</f>
        <v>0</v>
      </c>
      <c r="Q155">
        <f>SUMIF('库存（子SKU）'!$C:$C,$A155,'库存（子SKU）'!S:S)</f>
        <v>0</v>
      </c>
      <c r="R155">
        <f>SUMIF('库存（子SKU）'!$C:$C,$A155,'库存（子SKU）'!T:T)</f>
        <v>0</v>
      </c>
      <c r="S155">
        <f>SUMIF('库存（子SKU）'!$C:$C,$A155,'库存（子SKU）'!U:U)</f>
        <v>0</v>
      </c>
      <c r="T155">
        <f>SUMIF('库存（子SKU）'!$C:$C,$A155,'库存（子SKU）'!V:V)</f>
        <v>0</v>
      </c>
      <c r="U155">
        <f>SUMIF('库存（子SKU）'!$C:$C,$A155,'库存（子SKU）'!W:W)</f>
        <v>0</v>
      </c>
      <c r="V155" s="23" t="str">
        <f t="shared" si="49"/>
        <v/>
      </c>
      <c r="W155" s="23" t="str">
        <f t="shared" si="50"/>
        <v/>
      </c>
      <c r="X155" s="23" t="str">
        <f t="shared" si="51"/>
        <v/>
      </c>
      <c r="Y155" s="23" t="str">
        <f t="shared" si="52"/>
        <v/>
      </c>
      <c r="Z155">
        <f>SUMIF('库存（子SKU）'!$C:$C,$A155,'库存（子SKU）'!AB:AB)</f>
        <v>0</v>
      </c>
      <c r="AA155">
        <f>SUMIF('库存（子SKU）'!$C:$C,$A155,'库存（子SKU）'!AC:AC)</f>
        <v>0</v>
      </c>
      <c r="AB155">
        <f>SUMIF('库存（子SKU）'!$C:$C,$A155,'库存（子SKU）'!AD:AD)</f>
        <v>0</v>
      </c>
      <c r="AC155">
        <f>SUMIF('库存（子SKU）'!$C:$C,$A155,'库存（子SKU）'!AE:AE)</f>
        <v>0</v>
      </c>
      <c r="AD155" s="23" t="str">
        <f t="shared" si="37"/>
        <v/>
      </c>
      <c r="AE155" s="23" t="str">
        <f t="shared" si="38"/>
        <v/>
      </c>
      <c r="AF155" s="23" t="str">
        <f t="shared" si="39"/>
        <v/>
      </c>
      <c r="AG155" s="23" t="str">
        <f t="shared" si="40"/>
        <v/>
      </c>
      <c r="AH155">
        <f>SUMIF('库存（子SKU）'!$C:$C,$A155,'库存（子SKU）'!AJ:AJ)</f>
        <v>0</v>
      </c>
      <c r="AI155">
        <f>SUMIF('库存（子SKU）'!$C:$C,$A155,'库存（子SKU）'!AK:AK)</f>
        <v>0</v>
      </c>
      <c r="AJ155">
        <f>SUMIF('库存（子SKU）'!$C:$C,$A155,'库存（子SKU）'!AL:AL)</f>
        <v>0</v>
      </c>
      <c r="AK155">
        <f>SUMIF('库存（子SKU）'!$C:$C,$A155,'库存（子SKU）'!AM:AM)</f>
        <v>0</v>
      </c>
      <c r="AL155" s="23" t="str">
        <f t="shared" si="41"/>
        <v/>
      </c>
      <c r="AM155" s="23" t="str">
        <f t="shared" si="42"/>
        <v/>
      </c>
      <c r="AN155" s="23" t="str">
        <f t="shared" si="43"/>
        <v/>
      </c>
      <c r="AO155" s="23" t="str">
        <f t="shared" si="44"/>
        <v/>
      </c>
      <c r="AP155" s="8">
        <f t="shared" si="45"/>
        <v>0</v>
      </c>
      <c r="AQ155" s="8">
        <f t="shared" si="46"/>
        <v>0</v>
      </c>
      <c r="AR155" s="8">
        <f t="shared" si="47"/>
        <v>0</v>
      </c>
      <c r="AS155" t="str">
        <f t="shared" si="48"/>
        <v>库存为0</v>
      </c>
      <c r="AT155" s="24" t="str">
        <f>IFERROR(时间!$B$4+AS155,"上周无销量")</f>
        <v>上周无销量</v>
      </c>
    </row>
    <row r="156" spans="1:46">
      <c r="A156" t="s">
        <v>3063</v>
      </c>
      <c r="B156" s="6">
        <f>SUMIF('库存（子SKU）'!$C:$C,$A156,'库存（子SKU）'!D:D)</f>
        <v>0</v>
      </c>
      <c r="C156" s="6">
        <f>SUMIF('库存（子SKU）'!$C:$C,$A156,'库存（子SKU）'!E:E)</f>
        <v>0</v>
      </c>
      <c r="D156" s="6">
        <f>SUMIF('库存（子SKU）'!$C:$C,$A156,'库存（子SKU）'!F:F)</f>
        <v>0</v>
      </c>
      <c r="E156" s="6">
        <f>SUMIF('库存（子SKU）'!$C:$C,$A156,'库存（子SKU）'!G:G)</f>
        <v>0</v>
      </c>
      <c r="F156" s="7" t="s">
        <v>54</v>
      </c>
      <c r="G156">
        <f>SUMIF('库存（子SKU）'!$C:$C,$A156,'库存（子SKU）'!I:I)</f>
        <v>0</v>
      </c>
      <c r="H156">
        <f>SUMIF('库存（子SKU）'!$C:$C,$A156,'库存（子SKU）'!J:J)</f>
        <v>0</v>
      </c>
      <c r="I156">
        <f>SUMIF('库存（子SKU）'!$C:$C,$A156,'库存（子SKU）'!K:K)</f>
        <v>0</v>
      </c>
      <c r="J156">
        <f>SUMIF('库存（子SKU）'!$C:$C,$A156,'库存（子SKU）'!L:L)</f>
        <v>0</v>
      </c>
      <c r="K156">
        <f t="shared" si="36"/>
        <v>0</v>
      </c>
      <c r="L156">
        <f>SUMIF('库存（子SKU）'!$C:$C,$A156,'库存（子SKU）'!N:N)</f>
        <v>0</v>
      </c>
      <c r="M156">
        <f>SUMIF('库存（子SKU）'!$C:$C,$A156,'库存（子SKU）'!O:O)</f>
        <v>0</v>
      </c>
      <c r="N156">
        <f>SUMIF('库存（子SKU）'!$C:$C,$A156,'库存（子SKU）'!P:P)</f>
        <v>0</v>
      </c>
      <c r="O156">
        <f>SUMIF('库存（子SKU）'!$C:$C,$A156,'库存（子SKU）'!Q:Q)</f>
        <v>0</v>
      </c>
      <c r="P156">
        <f>SUMIF('库存（子SKU）'!$C:$C,$A156,'库存（子SKU）'!R:R)</f>
        <v>0</v>
      </c>
      <c r="Q156">
        <f>SUMIF('库存（子SKU）'!$C:$C,$A156,'库存（子SKU）'!S:S)</f>
        <v>0</v>
      </c>
      <c r="R156">
        <f>SUMIF('库存（子SKU）'!$C:$C,$A156,'库存（子SKU）'!T:T)</f>
        <v>0</v>
      </c>
      <c r="S156">
        <f>SUMIF('库存（子SKU）'!$C:$C,$A156,'库存（子SKU）'!U:U)</f>
        <v>0</v>
      </c>
      <c r="T156">
        <f>SUMIF('库存（子SKU）'!$C:$C,$A156,'库存（子SKU）'!V:V)</f>
        <v>0</v>
      </c>
      <c r="U156">
        <f>SUMIF('库存（子SKU）'!$C:$C,$A156,'库存（子SKU）'!W:W)</f>
        <v>0</v>
      </c>
      <c r="V156" s="23" t="str">
        <f t="shared" si="49"/>
        <v/>
      </c>
      <c r="W156" s="23" t="str">
        <f t="shared" si="50"/>
        <v/>
      </c>
      <c r="X156" s="23" t="str">
        <f t="shared" si="51"/>
        <v/>
      </c>
      <c r="Y156" s="23" t="str">
        <f t="shared" si="52"/>
        <v/>
      </c>
      <c r="Z156">
        <f>SUMIF('库存（子SKU）'!$C:$C,$A156,'库存（子SKU）'!AB:AB)</f>
        <v>0</v>
      </c>
      <c r="AA156">
        <f>SUMIF('库存（子SKU）'!$C:$C,$A156,'库存（子SKU）'!AC:AC)</f>
        <v>0</v>
      </c>
      <c r="AB156">
        <f>SUMIF('库存（子SKU）'!$C:$C,$A156,'库存（子SKU）'!AD:AD)</f>
        <v>0</v>
      </c>
      <c r="AC156">
        <f>SUMIF('库存（子SKU）'!$C:$C,$A156,'库存（子SKU）'!AE:AE)</f>
        <v>0</v>
      </c>
      <c r="AD156" s="23" t="str">
        <f t="shared" si="37"/>
        <v/>
      </c>
      <c r="AE156" s="23" t="str">
        <f t="shared" si="38"/>
        <v/>
      </c>
      <c r="AF156" s="23" t="str">
        <f t="shared" si="39"/>
        <v/>
      </c>
      <c r="AG156" s="23" t="str">
        <f t="shared" si="40"/>
        <v/>
      </c>
      <c r="AH156">
        <f>SUMIF('库存（子SKU）'!$C:$C,$A156,'库存（子SKU）'!AJ:AJ)</f>
        <v>0</v>
      </c>
      <c r="AI156">
        <f>SUMIF('库存（子SKU）'!$C:$C,$A156,'库存（子SKU）'!AK:AK)</f>
        <v>0</v>
      </c>
      <c r="AJ156">
        <f>SUMIF('库存（子SKU）'!$C:$C,$A156,'库存（子SKU）'!AL:AL)</f>
        <v>0</v>
      </c>
      <c r="AK156">
        <f>SUMIF('库存（子SKU）'!$C:$C,$A156,'库存（子SKU）'!AM:AM)</f>
        <v>0</v>
      </c>
      <c r="AL156" s="23" t="str">
        <f t="shared" si="41"/>
        <v/>
      </c>
      <c r="AM156" s="23" t="str">
        <f t="shared" si="42"/>
        <v/>
      </c>
      <c r="AN156" s="23" t="str">
        <f t="shared" si="43"/>
        <v/>
      </c>
      <c r="AO156" s="23" t="str">
        <f t="shared" si="44"/>
        <v/>
      </c>
      <c r="AP156" s="8">
        <f t="shared" si="45"/>
        <v>0</v>
      </c>
      <c r="AQ156" s="8">
        <f t="shared" si="46"/>
        <v>0</v>
      </c>
      <c r="AR156" s="8">
        <f t="shared" si="47"/>
        <v>0</v>
      </c>
      <c r="AS156" t="str">
        <f t="shared" si="48"/>
        <v>库存为0</v>
      </c>
      <c r="AT156" s="24" t="str">
        <f>IFERROR(时间!$B$4+AS156,"上周无销量")</f>
        <v>上周无销量</v>
      </c>
    </row>
    <row r="157" spans="1:46">
      <c r="A157" t="s">
        <v>3074</v>
      </c>
      <c r="B157" s="6">
        <f>SUMIF('库存（子SKU）'!$C:$C,$A157,'库存（子SKU）'!D:D)</f>
        <v>0</v>
      </c>
      <c r="C157" s="6">
        <f>SUMIF('库存（子SKU）'!$C:$C,$A157,'库存（子SKU）'!E:E)</f>
        <v>0</v>
      </c>
      <c r="D157" s="6">
        <f>SUMIF('库存（子SKU）'!$C:$C,$A157,'库存（子SKU）'!F:F)</f>
        <v>0</v>
      </c>
      <c r="E157" s="6">
        <f>SUMIF('库存（子SKU）'!$C:$C,$A157,'库存（子SKU）'!G:G)</f>
        <v>0</v>
      </c>
      <c r="F157" s="7" t="s">
        <v>54</v>
      </c>
      <c r="G157">
        <f>SUMIF('库存（子SKU）'!$C:$C,$A157,'库存（子SKU）'!I:I)</f>
        <v>0</v>
      </c>
      <c r="H157">
        <f>SUMIF('库存（子SKU）'!$C:$C,$A157,'库存（子SKU）'!J:J)</f>
        <v>0</v>
      </c>
      <c r="I157">
        <f>SUMIF('库存（子SKU）'!$C:$C,$A157,'库存（子SKU）'!K:K)</f>
        <v>0</v>
      </c>
      <c r="J157">
        <f>SUMIF('库存（子SKU）'!$C:$C,$A157,'库存（子SKU）'!L:L)</f>
        <v>0</v>
      </c>
      <c r="K157">
        <f t="shared" si="36"/>
        <v>0</v>
      </c>
      <c r="L157">
        <f>SUMIF('库存（子SKU）'!$C:$C,$A157,'库存（子SKU）'!N:N)</f>
        <v>0</v>
      </c>
      <c r="M157">
        <f>SUMIF('库存（子SKU）'!$C:$C,$A157,'库存（子SKU）'!O:O)</f>
        <v>0</v>
      </c>
      <c r="N157">
        <f>SUMIF('库存（子SKU）'!$C:$C,$A157,'库存（子SKU）'!P:P)</f>
        <v>0</v>
      </c>
      <c r="O157">
        <f>SUMIF('库存（子SKU）'!$C:$C,$A157,'库存（子SKU）'!Q:Q)</f>
        <v>0</v>
      </c>
      <c r="P157">
        <f>SUMIF('库存（子SKU）'!$C:$C,$A157,'库存（子SKU）'!R:R)</f>
        <v>0</v>
      </c>
      <c r="Q157">
        <f>SUMIF('库存（子SKU）'!$C:$C,$A157,'库存（子SKU）'!S:S)</f>
        <v>0</v>
      </c>
      <c r="R157">
        <f>SUMIF('库存（子SKU）'!$C:$C,$A157,'库存（子SKU）'!T:T)</f>
        <v>0</v>
      </c>
      <c r="S157">
        <f>SUMIF('库存（子SKU）'!$C:$C,$A157,'库存（子SKU）'!U:U)</f>
        <v>0</v>
      </c>
      <c r="T157">
        <f>SUMIF('库存（子SKU）'!$C:$C,$A157,'库存（子SKU）'!V:V)</f>
        <v>0</v>
      </c>
      <c r="U157">
        <f>SUMIF('库存（子SKU）'!$C:$C,$A157,'库存（子SKU）'!W:W)</f>
        <v>0</v>
      </c>
      <c r="V157" s="23" t="str">
        <f t="shared" si="49"/>
        <v/>
      </c>
      <c r="W157" s="23" t="str">
        <f t="shared" si="50"/>
        <v/>
      </c>
      <c r="X157" s="23" t="str">
        <f t="shared" si="51"/>
        <v/>
      </c>
      <c r="Y157" s="23" t="str">
        <f t="shared" si="52"/>
        <v/>
      </c>
      <c r="Z157">
        <f>SUMIF('库存（子SKU）'!$C:$C,$A157,'库存（子SKU）'!AB:AB)</f>
        <v>0</v>
      </c>
      <c r="AA157">
        <f>SUMIF('库存（子SKU）'!$C:$C,$A157,'库存（子SKU）'!AC:AC)</f>
        <v>0</v>
      </c>
      <c r="AB157">
        <f>SUMIF('库存（子SKU）'!$C:$C,$A157,'库存（子SKU）'!AD:AD)</f>
        <v>0</v>
      </c>
      <c r="AC157">
        <f>SUMIF('库存（子SKU）'!$C:$C,$A157,'库存（子SKU）'!AE:AE)</f>
        <v>0</v>
      </c>
      <c r="AD157" s="23" t="str">
        <f t="shared" si="37"/>
        <v/>
      </c>
      <c r="AE157" s="23" t="str">
        <f t="shared" si="38"/>
        <v/>
      </c>
      <c r="AF157" s="23" t="str">
        <f t="shared" si="39"/>
        <v/>
      </c>
      <c r="AG157" s="23" t="str">
        <f t="shared" si="40"/>
        <v/>
      </c>
      <c r="AH157">
        <f>SUMIF('库存（子SKU）'!$C:$C,$A157,'库存（子SKU）'!AJ:AJ)</f>
        <v>0</v>
      </c>
      <c r="AI157">
        <f>SUMIF('库存（子SKU）'!$C:$C,$A157,'库存（子SKU）'!AK:AK)</f>
        <v>0</v>
      </c>
      <c r="AJ157">
        <f>SUMIF('库存（子SKU）'!$C:$C,$A157,'库存（子SKU）'!AL:AL)</f>
        <v>0</v>
      </c>
      <c r="AK157">
        <f>SUMIF('库存（子SKU）'!$C:$C,$A157,'库存（子SKU）'!AM:AM)</f>
        <v>0</v>
      </c>
      <c r="AL157" s="23" t="str">
        <f t="shared" si="41"/>
        <v/>
      </c>
      <c r="AM157" s="23" t="str">
        <f t="shared" si="42"/>
        <v/>
      </c>
      <c r="AN157" s="23" t="str">
        <f t="shared" si="43"/>
        <v/>
      </c>
      <c r="AO157" s="23" t="str">
        <f t="shared" si="44"/>
        <v/>
      </c>
      <c r="AP157" s="8">
        <f t="shared" si="45"/>
        <v>0</v>
      </c>
      <c r="AQ157" s="8">
        <f t="shared" si="46"/>
        <v>0</v>
      </c>
      <c r="AR157" s="8">
        <f t="shared" si="47"/>
        <v>0</v>
      </c>
      <c r="AS157" t="str">
        <f t="shared" si="48"/>
        <v>库存为0</v>
      </c>
      <c r="AT157" s="24" t="str">
        <f>IFERROR(时间!$B$4+AS157,"上周无销量")</f>
        <v>上周无销量</v>
      </c>
    </row>
    <row r="158" spans="1:46">
      <c r="A158" t="s">
        <v>3093</v>
      </c>
      <c r="B158" s="6">
        <f>SUMIF('库存（子SKU）'!$C:$C,$A158,'库存（子SKU）'!D:D)</f>
        <v>0</v>
      </c>
      <c r="C158" s="6">
        <f>SUMIF('库存（子SKU）'!$C:$C,$A158,'库存（子SKU）'!E:E)</f>
        <v>0</v>
      </c>
      <c r="D158" s="6">
        <f>SUMIF('库存（子SKU）'!$C:$C,$A158,'库存（子SKU）'!F:F)</f>
        <v>0</v>
      </c>
      <c r="E158" s="6">
        <f>SUMIF('库存（子SKU）'!$C:$C,$A158,'库存（子SKU）'!G:G)</f>
        <v>0</v>
      </c>
      <c r="F158" s="7" t="s">
        <v>54</v>
      </c>
      <c r="G158">
        <f>SUMIF('库存（子SKU）'!$C:$C,$A158,'库存（子SKU）'!I:I)</f>
        <v>0</v>
      </c>
      <c r="H158">
        <f>SUMIF('库存（子SKU）'!$C:$C,$A158,'库存（子SKU）'!J:J)</f>
        <v>0</v>
      </c>
      <c r="I158">
        <f>SUMIF('库存（子SKU）'!$C:$C,$A158,'库存（子SKU）'!K:K)</f>
        <v>0</v>
      </c>
      <c r="J158">
        <f>SUMIF('库存（子SKU）'!$C:$C,$A158,'库存（子SKU）'!L:L)</f>
        <v>0</v>
      </c>
      <c r="K158">
        <f t="shared" si="36"/>
        <v>0</v>
      </c>
      <c r="L158">
        <f>SUMIF('库存（子SKU）'!$C:$C,$A158,'库存（子SKU）'!N:N)</f>
        <v>0</v>
      </c>
      <c r="M158">
        <f>SUMIF('库存（子SKU）'!$C:$C,$A158,'库存（子SKU）'!O:O)</f>
        <v>0</v>
      </c>
      <c r="N158">
        <f>SUMIF('库存（子SKU）'!$C:$C,$A158,'库存（子SKU）'!P:P)</f>
        <v>0</v>
      </c>
      <c r="O158">
        <f>SUMIF('库存（子SKU）'!$C:$C,$A158,'库存（子SKU）'!Q:Q)</f>
        <v>0</v>
      </c>
      <c r="P158">
        <f>SUMIF('库存（子SKU）'!$C:$C,$A158,'库存（子SKU）'!R:R)</f>
        <v>0</v>
      </c>
      <c r="Q158">
        <f>SUMIF('库存（子SKU）'!$C:$C,$A158,'库存（子SKU）'!S:S)</f>
        <v>0</v>
      </c>
      <c r="R158">
        <f>SUMIF('库存（子SKU）'!$C:$C,$A158,'库存（子SKU）'!T:T)</f>
        <v>0</v>
      </c>
      <c r="S158">
        <f>SUMIF('库存（子SKU）'!$C:$C,$A158,'库存（子SKU）'!U:U)</f>
        <v>0</v>
      </c>
      <c r="T158">
        <f>SUMIF('库存（子SKU）'!$C:$C,$A158,'库存（子SKU）'!V:V)</f>
        <v>0</v>
      </c>
      <c r="U158">
        <f>SUMIF('库存（子SKU）'!$C:$C,$A158,'库存（子SKU）'!W:W)</f>
        <v>0</v>
      </c>
      <c r="V158" s="23" t="str">
        <f t="shared" si="49"/>
        <v/>
      </c>
      <c r="W158" s="23" t="str">
        <f t="shared" si="50"/>
        <v/>
      </c>
      <c r="X158" s="23" t="str">
        <f t="shared" si="51"/>
        <v/>
      </c>
      <c r="Y158" s="23" t="str">
        <f t="shared" si="52"/>
        <v/>
      </c>
      <c r="Z158">
        <f>SUMIF('库存（子SKU）'!$C:$C,$A158,'库存（子SKU）'!AB:AB)</f>
        <v>0</v>
      </c>
      <c r="AA158">
        <f>SUMIF('库存（子SKU）'!$C:$C,$A158,'库存（子SKU）'!AC:AC)</f>
        <v>0</v>
      </c>
      <c r="AB158">
        <f>SUMIF('库存（子SKU）'!$C:$C,$A158,'库存（子SKU）'!AD:AD)</f>
        <v>0</v>
      </c>
      <c r="AC158">
        <f>SUMIF('库存（子SKU）'!$C:$C,$A158,'库存（子SKU）'!AE:AE)</f>
        <v>0</v>
      </c>
      <c r="AD158" s="23" t="str">
        <f t="shared" si="37"/>
        <v/>
      </c>
      <c r="AE158" s="23" t="str">
        <f t="shared" si="38"/>
        <v/>
      </c>
      <c r="AF158" s="23" t="str">
        <f t="shared" si="39"/>
        <v/>
      </c>
      <c r="AG158" s="23" t="str">
        <f t="shared" si="40"/>
        <v/>
      </c>
      <c r="AH158">
        <f>SUMIF('库存（子SKU）'!$C:$C,$A158,'库存（子SKU）'!AJ:AJ)</f>
        <v>0</v>
      </c>
      <c r="AI158">
        <f>SUMIF('库存（子SKU）'!$C:$C,$A158,'库存（子SKU）'!AK:AK)</f>
        <v>0</v>
      </c>
      <c r="AJ158">
        <f>SUMIF('库存（子SKU）'!$C:$C,$A158,'库存（子SKU）'!AL:AL)</f>
        <v>0</v>
      </c>
      <c r="AK158">
        <f>SUMIF('库存（子SKU）'!$C:$C,$A158,'库存（子SKU）'!AM:AM)</f>
        <v>0</v>
      </c>
      <c r="AL158" s="23" t="str">
        <f t="shared" si="41"/>
        <v/>
      </c>
      <c r="AM158" s="23" t="str">
        <f t="shared" si="42"/>
        <v/>
      </c>
      <c r="AN158" s="23" t="str">
        <f t="shared" si="43"/>
        <v/>
      </c>
      <c r="AO158" s="23" t="str">
        <f t="shared" si="44"/>
        <v/>
      </c>
      <c r="AP158" s="8">
        <f t="shared" si="45"/>
        <v>0</v>
      </c>
      <c r="AQ158" s="8">
        <f t="shared" si="46"/>
        <v>0</v>
      </c>
      <c r="AR158" s="8">
        <f t="shared" si="47"/>
        <v>0</v>
      </c>
      <c r="AS158" t="str">
        <f t="shared" si="48"/>
        <v>库存为0</v>
      </c>
      <c r="AT158" s="24" t="str">
        <f>IFERROR(时间!$B$4+AS158,"上周无销量")</f>
        <v>上周无销量</v>
      </c>
    </row>
    <row r="159" spans="1:46">
      <c r="A159" t="s">
        <v>3106</v>
      </c>
      <c r="B159" s="6">
        <f>SUMIF('库存（子SKU）'!$C:$C,$A159,'库存（子SKU）'!D:D)</f>
        <v>0</v>
      </c>
      <c r="C159" s="6">
        <f>SUMIF('库存（子SKU）'!$C:$C,$A159,'库存（子SKU）'!E:E)</f>
        <v>0</v>
      </c>
      <c r="D159" s="6">
        <f>SUMIF('库存（子SKU）'!$C:$C,$A159,'库存（子SKU）'!F:F)</f>
        <v>0</v>
      </c>
      <c r="E159" s="6">
        <f>SUMIF('库存（子SKU）'!$C:$C,$A159,'库存（子SKU）'!G:G)</f>
        <v>0</v>
      </c>
      <c r="F159" s="7" t="s">
        <v>54</v>
      </c>
      <c r="G159">
        <f>SUMIF('库存（子SKU）'!$C:$C,$A159,'库存（子SKU）'!I:I)</f>
        <v>0</v>
      </c>
      <c r="H159">
        <f>SUMIF('库存（子SKU）'!$C:$C,$A159,'库存（子SKU）'!J:J)</f>
        <v>0</v>
      </c>
      <c r="I159">
        <f>SUMIF('库存（子SKU）'!$C:$C,$A159,'库存（子SKU）'!K:K)</f>
        <v>0</v>
      </c>
      <c r="J159">
        <f>SUMIF('库存（子SKU）'!$C:$C,$A159,'库存（子SKU）'!L:L)</f>
        <v>0</v>
      </c>
      <c r="K159">
        <f t="shared" si="36"/>
        <v>0</v>
      </c>
      <c r="L159">
        <f>SUMIF('库存（子SKU）'!$C:$C,$A159,'库存（子SKU）'!N:N)</f>
        <v>0</v>
      </c>
      <c r="M159">
        <f>SUMIF('库存（子SKU）'!$C:$C,$A159,'库存（子SKU）'!O:O)</f>
        <v>0</v>
      </c>
      <c r="N159">
        <f>SUMIF('库存（子SKU）'!$C:$C,$A159,'库存（子SKU）'!P:P)</f>
        <v>0</v>
      </c>
      <c r="O159">
        <f>SUMIF('库存（子SKU）'!$C:$C,$A159,'库存（子SKU）'!Q:Q)</f>
        <v>0</v>
      </c>
      <c r="P159">
        <f>SUMIF('库存（子SKU）'!$C:$C,$A159,'库存（子SKU）'!R:R)</f>
        <v>0</v>
      </c>
      <c r="Q159">
        <f>SUMIF('库存（子SKU）'!$C:$C,$A159,'库存（子SKU）'!S:S)</f>
        <v>0</v>
      </c>
      <c r="R159">
        <f>SUMIF('库存（子SKU）'!$C:$C,$A159,'库存（子SKU）'!T:T)</f>
        <v>0</v>
      </c>
      <c r="S159">
        <f>SUMIF('库存（子SKU）'!$C:$C,$A159,'库存（子SKU）'!U:U)</f>
        <v>0</v>
      </c>
      <c r="T159">
        <f>SUMIF('库存（子SKU）'!$C:$C,$A159,'库存（子SKU）'!V:V)</f>
        <v>0</v>
      </c>
      <c r="U159">
        <f>SUMIF('库存（子SKU）'!$C:$C,$A159,'库存（子SKU）'!W:W)</f>
        <v>0</v>
      </c>
      <c r="V159" s="23" t="str">
        <f t="shared" si="49"/>
        <v/>
      </c>
      <c r="W159" s="23" t="str">
        <f t="shared" si="50"/>
        <v/>
      </c>
      <c r="X159" s="23" t="str">
        <f t="shared" si="51"/>
        <v/>
      </c>
      <c r="Y159" s="23" t="str">
        <f t="shared" si="52"/>
        <v/>
      </c>
      <c r="Z159">
        <f>SUMIF('库存（子SKU）'!$C:$C,$A159,'库存（子SKU）'!AB:AB)</f>
        <v>0</v>
      </c>
      <c r="AA159">
        <f>SUMIF('库存（子SKU）'!$C:$C,$A159,'库存（子SKU）'!AC:AC)</f>
        <v>0</v>
      </c>
      <c r="AB159">
        <f>SUMIF('库存（子SKU）'!$C:$C,$A159,'库存（子SKU）'!AD:AD)</f>
        <v>0</v>
      </c>
      <c r="AC159">
        <f>SUMIF('库存（子SKU）'!$C:$C,$A159,'库存（子SKU）'!AE:AE)</f>
        <v>0</v>
      </c>
      <c r="AD159" s="23" t="str">
        <f t="shared" si="37"/>
        <v/>
      </c>
      <c r="AE159" s="23" t="str">
        <f t="shared" si="38"/>
        <v/>
      </c>
      <c r="AF159" s="23" t="str">
        <f t="shared" si="39"/>
        <v/>
      </c>
      <c r="AG159" s="23" t="str">
        <f t="shared" si="40"/>
        <v/>
      </c>
      <c r="AH159">
        <f>SUMIF('库存（子SKU）'!$C:$C,$A159,'库存（子SKU）'!AJ:AJ)</f>
        <v>167</v>
      </c>
      <c r="AI159">
        <f>SUMIF('库存（子SKU）'!$C:$C,$A159,'库存（子SKU）'!AK:AK)</f>
        <v>206</v>
      </c>
      <c r="AJ159">
        <f>SUMIF('库存（子SKU）'!$C:$C,$A159,'库存（子SKU）'!AL:AL)</f>
        <v>147</v>
      </c>
      <c r="AK159">
        <f>SUMIF('库存（子SKU）'!$C:$C,$A159,'库存（子SKU）'!AM:AM)</f>
        <v>136</v>
      </c>
      <c r="AL159" s="23">
        <f t="shared" si="41"/>
        <v>0</v>
      </c>
      <c r="AM159" s="23">
        <f t="shared" si="42"/>
        <v>0</v>
      </c>
      <c r="AN159" s="23">
        <f t="shared" si="43"/>
        <v>0</v>
      </c>
      <c r="AO159" s="23">
        <f t="shared" si="44"/>
        <v>0</v>
      </c>
      <c r="AP159" s="8">
        <f t="shared" si="45"/>
        <v>0</v>
      </c>
      <c r="AQ159" s="8">
        <f t="shared" si="46"/>
        <v>0</v>
      </c>
      <c r="AR159" s="8">
        <f t="shared" si="47"/>
        <v>0</v>
      </c>
      <c r="AS159" t="str">
        <f t="shared" si="48"/>
        <v>库存为0</v>
      </c>
      <c r="AT159" s="24" t="str">
        <f>IFERROR(时间!$B$4+AS159,"上周无销量")</f>
        <v>上周无销量</v>
      </c>
    </row>
    <row r="160" spans="1:46">
      <c r="A160" t="s">
        <v>3117</v>
      </c>
      <c r="B160" s="6">
        <f>SUMIF('库存（子SKU）'!$C:$C,$A160,'库存（子SKU）'!D:D)</f>
        <v>0</v>
      </c>
      <c r="C160" s="6">
        <f>SUMIF('库存（子SKU）'!$C:$C,$A160,'库存（子SKU）'!E:E)</f>
        <v>0</v>
      </c>
      <c r="D160" s="6">
        <f>SUMIF('库存（子SKU）'!$C:$C,$A160,'库存（子SKU）'!F:F)</f>
        <v>0</v>
      </c>
      <c r="E160" s="6">
        <f>SUMIF('库存（子SKU）'!$C:$C,$A160,'库存（子SKU）'!G:G)</f>
        <v>0</v>
      </c>
      <c r="F160" s="7" t="s">
        <v>54</v>
      </c>
      <c r="G160">
        <f>SUMIF('库存（子SKU）'!$C:$C,$A160,'库存（子SKU）'!I:I)</f>
        <v>0</v>
      </c>
      <c r="H160">
        <f>SUMIF('库存（子SKU）'!$C:$C,$A160,'库存（子SKU）'!J:J)</f>
        <v>0</v>
      </c>
      <c r="I160">
        <f>SUMIF('库存（子SKU）'!$C:$C,$A160,'库存（子SKU）'!K:K)</f>
        <v>0</v>
      </c>
      <c r="J160">
        <f>SUMIF('库存（子SKU）'!$C:$C,$A160,'库存（子SKU）'!L:L)</f>
        <v>0</v>
      </c>
      <c r="K160">
        <f t="shared" si="36"/>
        <v>0</v>
      </c>
      <c r="L160">
        <f>SUMIF('库存（子SKU）'!$C:$C,$A160,'库存（子SKU）'!N:N)</f>
        <v>0</v>
      </c>
      <c r="M160">
        <f>SUMIF('库存（子SKU）'!$C:$C,$A160,'库存（子SKU）'!O:O)</f>
        <v>0</v>
      </c>
      <c r="N160">
        <f>SUMIF('库存（子SKU）'!$C:$C,$A160,'库存（子SKU）'!P:P)</f>
        <v>0</v>
      </c>
      <c r="O160">
        <f>SUMIF('库存（子SKU）'!$C:$C,$A160,'库存（子SKU）'!Q:Q)</f>
        <v>0</v>
      </c>
      <c r="P160">
        <f>SUMIF('库存（子SKU）'!$C:$C,$A160,'库存（子SKU）'!R:R)</f>
        <v>0</v>
      </c>
      <c r="Q160">
        <f>SUMIF('库存（子SKU）'!$C:$C,$A160,'库存（子SKU）'!S:S)</f>
        <v>0</v>
      </c>
      <c r="R160">
        <f>SUMIF('库存（子SKU）'!$C:$C,$A160,'库存（子SKU）'!T:T)</f>
        <v>0</v>
      </c>
      <c r="S160">
        <f>SUMIF('库存（子SKU）'!$C:$C,$A160,'库存（子SKU）'!U:U)</f>
        <v>0</v>
      </c>
      <c r="T160">
        <f>SUMIF('库存（子SKU）'!$C:$C,$A160,'库存（子SKU）'!V:V)</f>
        <v>0</v>
      </c>
      <c r="U160">
        <f>SUMIF('库存（子SKU）'!$C:$C,$A160,'库存（子SKU）'!W:W)</f>
        <v>0</v>
      </c>
      <c r="V160" s="23" t="str">
        <f t="shared" si="49"/>
        <v/>
      </c>
      <c r="W160" s="23" t="str">
        <f t="shared" si="50"/>
        <v/>
      </c>
      <c r="X160" s="23" t="str">
        <f t="shared" si="51"/>
        <v/>
      </c>
      <c r="Y160" s="23" t="str">
        <f t="shared" si="52"/>
        <v/>
      </c>
      <c r="Z160">
        <f>SUMIF('库存（子SKU）'!$C:$C,$A160,'库存（子SKU）'!AB:AB)</f>
        <v>0</v>
      </c>
      <c r="AA160">
        <f>SUMIF('库存（子SKU）'!$C:$C,$A160,'库存（子SKU）'!AC:AC)</f>
        <v>0</v>
      </c>
      <c r="AB160">
        <f>SUMIF('库存（子SKU）'!$C:$C,$A160,'库存（子SKU）'!AD:AD)</f>
        <v>0</v>
      </c>
      <c r="AC160">
        <f>SUMIF('库存（子SKU）'!$C:$C,$A160,'库存（子SKU）'!AE:AE)</f>
        <v>0</v>
      </c>
      <c r="AD160" s="23" t="str">
        <f t="shared" si="37"/>
        <v/>
      </c>
      <c r="AE160" s="23" t="str">
        <f t="shared" si="38"/>
        <v/>
      </c>
      <c r="AF160" s="23" t="str">
        <f t="shared" si="39"/>
        <v/>
      </c>
      <c r="AG160" s="23" t="str">
        <f t="shared" si="40"/>
        <v/>
      </c>
      <c r="AH160">
        <f>SUMIF('库存（子SKU）'!$C:$C,$A160,'库存（子SKU）'!AJ:AJ)</f>
        <v>36</v>
      </c>
      <c r="AI160">
        <f>SUMIF('库存（子SKU）'!$C:$C,$A160,'库存（子SKU）'!AK:AK)</f>
        <v>21</v>
      </c>
      <c r="AJ160">
        <f>SUMIF('库存（子SKU）'!$C:$C,$A160,'库存（子SKU）'!AL:AL)</f>
        <v>8</v>
      </c>
      <c r="AK160">
        <f>SUMIF('库存（子SKU）'!$C:$C,$A160,'库存（子SKU）'!AM:AM)</f>
        <v>17</v>
      </c>
      <c r="AL160" s="23">
        <f t="shared" si="41"/>
        <v>0</v>
      </c>
      <c r="AM160" s="23">
        <f t="shared" si="42"/>
        <v>0</v>
      </c>
      <c r="AN160" s="23">
        <f t="shared" si="43"/>
        <v>0</v>
      </c>
      <c r="AO160" s="23">
        <f t="shared" si="44"/>
        <v>0</v>
      </c>
      <c r="AP160" s="8">
        <f t="shared" si="45"/>
        <v>0</v>
      </c>
      <c r="AQ160" s="8">
        <f t="shared" si="46"/>
        <v>0</v>
      </c>
      <c r="AR160" s="8">
        <f t="shared" si="47"/>
        <v>0</v>
      </c>
      <c r="AS160" t="str">
        <f t="shared" si="48"/>
        <v>库存为0</v>
      </c>
      <c r="AT160" s="24" t="str">
        <f>IFERROR(时间!$B$4+AS160,"上周无销量")</f>
        <v>上周无销量</v>
      </c>
    </row>
    <row r="161" spans="1:46">
      <c r="A161" t="s">
        <v>3146</v>
      </c>
      <c r="B161" s="6">
        <f>SUMIF('库存（子SKU）'!$C:$C,$A161,'库存（子SKU）'!D:D)</f>
        <v>0</v>
      </c>
      <c r="C161" s="6">
        <f>SUMIF('库存（子SKU）'!$C:$C,$A161,'库存（子SKU）'!E:E)</f>
        <v>0</v>
      </c>
      <c r="D161" s="6">
        <f>SUMIF('库存（子SKU）'!$C:$C,$A161,'库存（子SKU）'!F:F)</f>
        <v>0</v>
      </c>
      <c r="E161" s="6">
        <f>SUMIF('库存（子SKU）'!$C:$C,$A161,'库存（子SKU）'!G:G)</f>
        <v>0</v>
      </c>
      <c r="F161" s="7" t="s">
        <v>54</v>
      </c>
      <c r="G161">
        <f>SUMIF('库存（子SKU）'!$C:$C,$A161,'库存（子SKU）'!I:I)</f>
        <v>0</v>
      </c>
      <c r="H161">
        <f>SUMIF('库存（子SKU）'!$C:$C,$A161,'库存（子SKU）'!J:J)</f>
        <v>0</v>
      </c>
      <c r="I161">
        <f>SUMIF('库存（子SKU）'!$C:$C,$A161,'库存（子SKU）'!K:K)</f>
        <v>0</v>
      </c>
      <c r="J161">
        <f>SUMIF('库存（子SKU）'!$C:$C,$A161,'库存（子SKU）'!L:L)</f>
        <v>0</v>
      </c>
      <c r="K161">
        <f t="shared" si="36"/>
        <v>0</v>
      </c>
      <c r="L161">
        <f>SUMIF('库存（子SKU）'!$C:$C,$A161,'库存（子SKU）'!N:N)</f>
        <v>0</v>
      </c>
      <c r="M161">
        <f>SUMIF('库存（子SKU）'!$C:$C,$A161,'库存（子SKU）'!O:O)</f>
        <v>0</v>
      </c>
      <c r="N161">
        <f>SUMIF('库存（子SKU）'!$C:$C,$A161,'库存（子SKU）'!P:P)</f>
        <v>0</v>
      </c>
      <c r="O161">
        <f>SUMIF('库存（子SKU）'!$C:$C,$A161,'库存（子SKU）'!Q:Q)</f>
        <v>0</v>
      </c>
      <c r="P161">
        <f>SUMIF('库存（子SKU）'!$C:$C,$A161,'库存（子SKU）'!R:R)</f>
        <v>0</v>
      </c>
      <c r="Q161">
        <f>SUMIF('库存（子SKU）'!$C:$C,$A161,'库存（子SKU）'!S:S)</f>
        <v>0</v>
      </c>
      <c r="R161">
        <f>SUMIF('库存（子SKU）'!$C:$C,$A161,'库存（子SKU）'!T:T)</f>
        <v>0</v>
      </c>
      <c r="S161">
        <f>SUMIF('库存（子SKU）'!$C:$C,$A161,'库存（子SKU）'!U:U)</f>
        <v>0</v>
      </c>
      <c r="T161">
        <f>SUMIF('库存（子SKU）'!$C:$C,$A161,'库存（子SKU）'!V:V)</f>
        <v>0</v>
      </c>
      <c r="U161">
        <f>SUMIF('库存（子SKU）'!$C:$C,$A161,'库存（子SKU）'!W:W)</f>
        <v>0</v>
      </c>
      <c r="V161" s="23" t="str">
        <f t="shared" si="49"/>
        <v/>
      </c>
      <c r="W161" s="23" t="str">
        <f t="shared" si="50"/>
        <v/>
      </c>
      <c r="X161" s="23" t="str">
        <f t="shared" si="51"/>
        <v/>
      </c>
      <c r="Y161" s="23" t="str">
        <f t="shared" si="52"/>
        <v/>
      </c>
      <c r="Z161">
        <f>SUMIF('库存（子SKU）'!$C:$C,$A161,'库存（子SKU）'!AB:AB)</f>
        <v>0</v>
      </c>
      <c r="AA161">
        <f>SUMIF('库存（子SKU）'!$C:$C,$A161,'库存（子SKU）'!AC:AC)</f>
        <v>0</v>
      </c>
      <c r="AB161">
        <f>SUMIF('库存（子SKU）'!$C:$C,$A161,'库存（子SKU）'!AD:AD)</f>
        <v>0</v>
      </c>
      <c r="AC161">
        <f>SUMIF('库存（子SKU）'!$C:$C,$A161,'库存（子SKU）'!AE:AE)</f>
        <v>0</v>
      </c>
      <c r="AD161" s="23" t="str">
        <f t="shared" si="37"/>
        <v/>
      </c>
      <c r="AE161" s="23" t="str">
        <f t="shared" si="38"/>
        <v/>
      </c>
      <c r="AF161" s="23" t="str">
        <f t="shared" si="39"/>
        <v/>
      </c>
      <c r="AG161" s="23" t="str">
        <f t="shared" si="40"/>
        <v/>
      </c>
      <c r="AH161">
        <f>SUMIF('库存（子SKU）'!$C:$C,$A161,'库存（子SKU）'!AJ:AJ)</f>
        <v>25</v>
      </c>
      <c r="AI161">
        <f>SUMIF('库存（子SKU）'!$C:$C,$A161,'库存（子SKU）'!AK:AK)</f>
        <v>11</v>
      </c>
      <c r="AJ161">
        <f>SUMIF('库存（子SKU）'!$C:$C,$A161,'库存（子SKU）'!AL:AL)</f>
        <v>4</v>
      </c>
      <c r="AK161">
        <f>SUMIF('库存（子SKU）'!$C:$C,$A161,'库存（子SKU）'!AM:AM)</f>
        <v>29</v>
      </c>
      <c r="AL161" s="23">
        <f t="shared" si="41"/>
        <v>0</v>
      </c>
      <c r="AM161" s="23">
        <f t="shared" si="42"/>
        <v>0</v>
      </c>
      <c r="AN161" s="23">
        <f t="shared" si="43"/>
        <v>0</v>
      </c>
      <c r="AO161" s="23">
        <f t="shared" si="44"/>
        <v>0</v>
      </c>
      <c r="AP161" s="8">
        <f t="shared" si="45"/>
        <v>0</v>
      </c>
      <c r="AQ161" s="8">
        <f t="shared" si="46"/>
        <v>0</v>
      </c>
      <c r="AR161" s="8">
        <f t="shared" si="47"/>
        <v>0</v>
      </c>
      <c r="AS161" t="str">
        <f t="shared" si="48"/>
        <v>库存为0</v>
      </c>
      <c r="AT161" s="24" t="str">
        <f>IFERROR(时间!$B$4+AS161,"上周无销量")</f>
        <v>上周无销量</v>
      </c>
    </row>
    <row r="162" spans="1:46">
      <c r="A162" t="s">
        <v>3159</v>
      </c>
      <c r="B162" s="6">
        <f>SUMIF('库存（子SKU）'!$C:$C,$A162,'库存（子SKU）'!D:D)</f>
        <v>0</v>
      </c>
      <c r="C162" s="6">
        <f>SUMIF('库存（子SKU）'!$C:$C,$A162,'库存（子SKU）'!E:E)</f>
        <v>0</v>
      </c>
      <c r="D162" s="6">
        <f>SUMIF('库存（子SKU）'!$C:$C,$A162,'库存（子SKU）'!F:F)</f>
        <v>0</v>
      </c>
      <c r="E162" s="6">
        <f>SUMIF('库存（子SKU）'!$C:$C,$A162,'库存（子SKU）'!G:G)</f>
        <v>0</v>
      </c>
      <c r="F162" s="7" t="s">
        <v>54</v>
      </c>
      <c r="G162">
        <f>SUMIF('库存（子SKU）'!$C:$C,$A162,'库存（子SKU）'!I:I)</f>
        <v>0</v>
      </c>
      <c r="H162">
        <f>SUMIF('库存（子SKU）'!$C:$C,$A162,'库存（子SKU）'!J:J)</f>
        <v>0</v>
      </c>
      <c r="I162">
        <f>SUMIF('库存（子SKU）'!$C:$C,$A162,'库存（子SKU）'!K:K)</f>
        <v>0</v>
      </c>
      <c r="J162">
        <f>SUMIF('库存（子SKU）'!$C:$C,$A162,'库存（子SKU）'!L:L)</f>
        <v>0</v>
      </c>
      <c r="K162">
        <f t="shared" si="36"/>
        <v>0</v>
      </c>
      <c r="L162">
        <f>SUMIF('库存（子SKU）'!$C:$C,$A162,'库存（子SKU）'!N:N)</f>
        <v>0</v>
      </c>
      <c r="M162">
        <f>SUMIF('库存（子SKU）'!$C:$C,$A162,'库存（子SKU）'!O:O)</f>
        <v>0</v>
      </c>
      <c r="N162">
        <f>SUMIF('库存（子SKU）'!$C:$C,$A162,'库存（子SKU）'!P:P)</f>
        <v>0</v>
      </c>
      <c r="O162">
        <f>SUMIF('库存（子SKU）'!$C:$C,$A162,'库存（子SKU）'!Q:Q)</f>
        <v>0</v>
      </c>
      <c r="P162">
        <f>SUMIF('库存（子SKU）'!$C:$C,$A162,'库存（子SKU）'!R:R)</f>
        <v>0</v>
      </c>
      <c r="Q162">
        <f>SUMIF('库存（子SKU）'!$C:$C,$A162,'库存（子SKU）'!S:S)</f>
        <v>0</v>
      </c>
      <c r="R162">
        <f>SUMIF('库存（子SKU）'!$C:$C,$A162,'库存（子SKU）'!T:T)</f>
        <v>0</v>
      </c>
      <c r="S162">
        <f>SUMIF('库存（子SKU）'!$C:$C,$A162,'库存（子SKU）'!U:U)</f>
        <v>0</v>
      </c>
      <c r="T162">
        <f>SUMIF('库存（子SKU）'!$C:$C,$A162,'库存（子SKU）'!V:V)</f>
        <v>0</v>
      </c>
      <c r="U162">
        <f>SUMIF('库存（子SKU）'!$C:$C,$A162,'库存（子SKU）'!W:W)</f>
        <v>0</v>
      </c>
      <c r="V162" s="23" t="str">
        <f t="shared" si="49"/>
        <v/>
      </c>
      <c r="W162" s="23" t="str">
        <f t="shared" si="50"/>
        <v/>
      </c>
      <c r="X162" s="23" t="str">
        <f t="shared" si="51"/>
        <v/>
      </c>
      <c r="Y162" s="23" t="str">
        <f t="shared" si="52"/>
        <v/>
      </c>
      <c r="Z162">
        <f>SUMIF('库存（子SKU）'!$C:$C,$A162,'库存（子SKU）'!AB:AB)</f>
        <v>0</v>
      </c>
      <c r="AA162">
        <f>SUMIF('库存（子SKU）'!$C:$C,$A162,'库存（子SKU）'!AC:AC)</f>
        <v>0</v>
      </c>
      <c r="AB162">
        <f>SUMIF('库存（子SKU）'!$C:$C,$A162,'库存（子SKU）'!AD:AD)</f>
        <v>0</v>
      </c>
      <c r="AC162">
        <f>SUMIF('库存（子SKU）'!$C:$C,$A162,'库存（子SKU）'!AE:AE)</f>
        <v>0</v>
      </c>
      <c r="AD162" s="23" t="str">
        <f t="shared" si="37"/>
        <v/>
      </c>
      <c r="AE162" s="23" t="str">
        <f t="shared" si="38"/>
        <v/>
      </c>
      <c r="AF162" s="23" t="str">
        <f t="shared" si="39"/>
        <v/>
      </c>
      <c r="AG162" s="23" t="str">
        <f t="shared" si="40"/>
        <v/>
      </c>
      <c r="AH162">
        <f>SUMIF('库存（子SKU）'!$C:$C,$A162,'库存（子SKU）'!AJ:AJ)</f>
        <v>9</v>
      </c>
      <c r="AI162">
        <f>SUMIF('库存（子SKU）'!$C:$C,$A162,'库存（子SKU）'!AK:AK)</f>
        <v>9</v>
      </c>
      <c r="AJ162">
        <f>SUMIF('库存（子SKU）'!$C:$C,$A162,'库存（子SKU）'!AL:AL)</f>
        <v>1</v>
      </c>
      <c r="AK162">
        <f>SUMIF('库存（子SKU）'!$C:$C,$A162,'库存（子SKU）'!AM:AM)</f>
        <v>6</v>
      </c>
      <c r="AL162" s="23">
        <f t="shared" si="41"/>
        <v>0</v>
      </c>
      <c r="AM162" s="23">
        <f t="shared" si="42"/>
        <v>0</v>
      </c>
      <c r="AN162" s="23">
        <f t="shared" si="43"/>
        <v>0</v>
      </c>
      <c r="AO162" s="23">
        <f t="shared" si="44"/>
        <v>0</v>
      </c>
      <c r="AP162" s="8">
        <f t="shared" si="45"/>
        <v>0</v>
      </c>
      <c r="AQ162" s="8">
        <f t="shared" si="46"/>
        <v>0</v>
      </c>
      <c r="AR162" s="8">
        <f t="shared" si="47"/>
        <v>0</v>
      </c>
      <c r="AS162" t="str">
        <f t="shared" si="48"/>
        <v>库存为0</v>
      </c>
      <c r="AT162" s="24" t="str">
        <f>IFERROR(时间!$B$4+AS162,"上周无销量")</f>
        <v>上周无销量</v>
      </c>
    </row>
    <row r="163" spans="1:46">
      <c r="A163" t="s">
        <v>3172</v>
      </c>
      <c r="B163" s="6">
        <f>SUMIF('库存（子SKU）'!$C:$C,$A163,'库存（子SKU）'!D:D)</f>
        <v>0</v>
      </c>
      <c r="C163" s="6">
        <f>SUMIF('库存（子SKU）'!$C:$C,$A163,'库存（子SKU）'!E:E)</f>
        <v>0</v>
      </c>
      <c r="D163" s="6">
        <f>SUMIF('库存（子SKU）'!$C:$C,$A163,'库存（子SKU）'!F:F)</f>
        <v>0</v>
      </c>
      <c r="E163" s="6">
        <f>SUMIF('库存（子SKU）'!$C:$C,$A163,'库存（子SKU）'!G:G)</f>
        <v>0</v>
      </c>
      <c r="F163" s="7" t="s">
        <v>54</v>
      </c>
      <c r="G163">
        <f>SUMIF('库存（子SKU）'!$C:$C,$A163,'库存（子SKU）'!I:I)</f>
        <v>0</v>
      </c>
      <c r="H163">
        <f>SUMIF('库存（子SKU）'!$C:$C,$A163,'库存（子SKU）'!J:J)</f>
        <v>0</v>
      </c>
      <c r="I163">
        <f>SUMIF('库存（子SKU）'!$C:$C,$A163,'库存（子SKU）'!K:K)</f>
        <v>0</v>
      </c>
      <c r="J163">
        <f>SUMIF('库存（子SKU）'!$C:$C,$A163,'库存（子SKU）'!L:L)</f>
        <v>0</v>
      </c>
      <c r="K163">
        <f t="shared" si="36"/>
        <v>0</v>
      </c>
      <c r="L163">
        <f>SUMIF('库存（子SKU）'!$C:$C,$A163,'库存（子SKU）'!N:N)</f>
        <v>0</v>
      </c>
      <c r="M163">
        <f>SUMIF('库存（子SKU）'!$C:$C,$A163,'库存（子SKU）'!O:O)</f>
        <v>0</v>
      </c>
      <c r="N163">
        <f>SUMIF('库存（子SKU）'!$C:$C,$A163,'库存（子SKU）'!P:P)</f>
        <v>0</v>
      </c>
      <c r="O163">
        <f>SUMIF('库存（子SKU）'!$C:$C,$A163,'库存（子SKU）'!Q:Q)</f>
        <v>0</v>
      </c>
      <c r="P163">
        <f>SUMIF('库存（子SKU）'!$C:$C,$A163,'库存（子SKU）'!R:R)</f>
        <v>0</v>
      </c>
      <c r="Q163">
        <f>SUMIF('库存（子SKU）'!$C:$C,$A163,'库存（子SKU）'!S:S)</f>
        <v>0</v>
      </c>
      <c r="R163">
        <f>SUMIF('库存（子SKU）'!$C:$C,$A163,'库存（子SKU）'!T:T)</f>
        <v>0</v>
      </c>
      <c r="S163">
        <f>SUMIF('库存（子SKU）'!$C:$C,$A163,'库存（子SKU）'!U:U)</f>
        <v>0</v>
      </c>
      <c r="T163">
        <f>SUMIF('库存（子SKU）'!$C:$C,$A163,'库存（子SKU）'!V:V)</f>
        <v>0</v>
      </c>
      <c r="U163">
        <f>SUMIF('库存（子SKU）'!$C:$C,$A163,'库存（子SKU）'!W:W)</f>
        <v>0</v>
      </c>
      <c r="V163" s="23" t="str">
        <f t="shared" si="49"/>
        <v/>
      </c>
      <c r="W163" s="23" t="str">
        <f t="shared" si="50"/>
        <v/>
      </c>
      <c r="X163" s="23" t="str">
        <f t="shared" si="51"/>
        <v/>
      </c>
      <c r="Y163" s="23" t="str">
        <f t="shared" si="52"/>
        <v/>
      </c>
      <c r="Z163">
        <f>SUMIF('库存（子SKU）'!$C:$C,$A163,'库存（子SKU）'!AB:AB)</f>
        <v>0</v>
      </c>
      <c r="AA163">
        <f>SUMIF('库存（子SKU）'!$C:$C,$A163,'库存（子SKU）'!AC:AC)</f>
        <v>0</v>
      </c>
      <c r="AB163">
        <f>SUMIF('库存（子SKU）'!$C:$C,$A163,'库存（子SKU）'!AD:AD)</f>
        <v>0</v>
      </c>
      <c r="AC163">
        <f>SUMIF('库存（子SKU）'!$C:$C,$A163,'库存（子SKU）'!AE:AE)</f>
        <v>0</v>
      </c>
      <c r="AD163" s="23" t="str">
        <f t="shared" si="37"/>
        <v/>
      </c>
      <c r="AE163" s="23" t="str">
        <f t="shared" si="38"/>
        <v/>
      </c>
      <c r="AF163" s="23" t="str">
        <f t="shared" si="39"/>
        <v/>
      </c>
      <c r="AG163" s="23" t="str">
        <f t="shared" si="40"/>
        <v/>
      </c>
      <c r="AH163">
        <f>SUMIF('库存（子SKU）'!$C:$C,$A163,'库存（子SKU）'!AJ:AJ)</f>
        <v>4</v>
      </c>
      <c r="AI163">
        <f>SUMIF('库存（子SKU）'!$C:$C,$A163,'库存（子SKU）'!AK:AK)</f>
        <v>14</v>
      </c>
      <c r="AJ163">
        <f>SUMIF('库存（子SKU）'!$C:$C,$A163,'库存（子SKU）'!AL:AL)</f>
        <v>6</v>
      </c>
      <c r="AK163">
        <f>SUMIF('库存（子SKU）'!$C:$C,$A163,'库存（子SKU）'!AM:AM)</f>
        <v>2</v>
      </c>
      <c r="AL163" s="23">
        <f t="shared" si="41"/>
        <v>0</v>
      </c>
      <c r="AM163" s="23">
        <f t="shared" si="42"/>
        <v>0</v>
      </c>
      <c r="AN163" s="23">
        <f t="shared" si="43"/>
        <v>0</v>
      </c>
      <c r="AO163" s="23">
        <f t="shared" si="44"/>
        <v>0</v>
      </c>
      <c r="AP163" s="8">
        <f t="shared" si="45"/>
        <v>0</v>
      </c>
      <c r="AQ163" s="8">
        <f t="shared" si="46"/>
        <v>0</v>
      </c>
      <c r="AR163" s="8">
        <f t="shared" si="47"/>
        <v>0</v>
      </c>
      <c r="AS163" t="str">
        <f t="shared" si="48"/>
        <v>库存为0</v>
      </c>
      <c r="AT163" s="24" t="str">
        <f>IFERROR(时间!$B$4+AS163,"上周无销量")</f>
        <v>上周无销量</v>
      </c>
    </row>
    <row r="164" spans="1:46">
      <c r="A164" t="s">
        <v>3185</v>
      </c>
      <c r="B164" s="6">
        <f>SUMIF('库存（子SKU）'!$C:$C,$A164,'库存（子SKU）'!D:D)</f>
        <v>0</v>
      </c>
      <c r="C164" s="6">
        <f>SUMIF('库存（子SKU）'!$C:$C,$A164,'库存（子SKU）'!E:E)</f>
        <v>0</v>
      </c>
      <c r="D164" s="6">
        <f>SUMIF('库存（子SKU）'!$C:$C,$A164,'库存（子SKU）'!F:F)</f>
        <v>0</v>
      </c>
      <c r="E164" s="6">
        <f>SUMIF('库存（子SKU）'!$C:$C,$A164,'库存（子SKU）'!G:G)</f>
        <v>0</v>
      </c>
      <c r="F164" s="7" t="s">
        <v>54</v>
      </c>
      <c r="G164">
        <f>SUMIF('库存（子SKU）'!$C:$C,$A164,'库存（子SKU）'!I:I)</f>
        <v>0</v>
      </c>
      <c r="H164">
        <f>SUMIF('库存（子SKU）'!$C:$C,$A164,'库存（子SKU）'!J:J)</f>
        <v>0</v>
      </c>
      <c r="I164">
        <f>SUMIF('库存（子SKU）'!$C:$C,$A164,'库存（子SKU）'!K:K)</f>
        <v>0</v>
      </c>
      <c r="J164">
        <f>SUMIF('库存（子SKU）'!$C:$C,$A164,'库存（子SKU）'!L:L)</f>
        <v>0</v>
      </c>
      <c r="K164">
        <f t="shared" si="36"/>
        <v>0</v>
      </c>
      <c r="L164">
        <f>SUMIF('库存（子SKU）'!$C:$C,$A164,'库存（子SKU）'!N:N)</f>
        <v>0</v>
      </c>
      <c r="M164">
        <f>SUMIF('库存（子SKU）'!$C:$C,$A164,'库存（子SKU）'!O:O)</f>
        <v>0</v>
      </c>
      <c r="N164">
        <f>SUMIF('库存（子SKU）'!$C:$C,$A164,'库存（子SKU）'!P:P)</f>
        <v>0</v>
      </c>
      <c r="O164">
        <f>SUMIF('库存（子SKU）'!$C:$C,$A164,'库存（子SKU）'!Q:Q)</f>
        <v>0</v>
      </c>
      <c r="P164">
        <f>SUMIF('库存（子SKU）'!$C:$C,$A164,'库存（子SKU）'!R:R)</f>
        <v>0</v>
      </c>
      <c r="Q164">
        <f>SUMIF('库存（子SKU）'!$C:$C,$A164,'库存（子SKU）'!S:S)</f>
        <v>0</v>
      </c>
      <c r="R164">
        <f>SUMIF('库存（子SKU）'!$C:$C,$A164,'库存（子SKU）'!T:T)</f>
        <v>0</v>
      </c>
      <c r="S164">
        <f>SUMIF('库存（子SKU）'!$C:$C,$A164,'库存（子SKU）'!U:U)</f>
        <v>0</v>
      </c>
      <c r="T164">
        <f>SUMIF('库存（子SKU）'!$C:$C,$A164,'库存（子SKU）'!V:V)</f>
        <v>0</v>
      </c>
      <c r="U164">
        <f>SUMIF('库存（子SKU）'!$C:$C,$A164,'库存（子SKU）'!W:W)</f>
        <v>0</v>
      </c>
      <c r="V164" s="23" t="str">
        <f t="shared" si="49"/>
        <v/>
      </c>
      <c r="W164" s="23" t="str">
        <f t="shared" si="50"/>
        <v/>
      </c>
      <c r="X164" s="23" t="str">
        <f t="shared" si="51"/>
        <v/>
      </c>
      <c r="Y164" s="23" t="str">
        <f t="shared" si="52"/>
        <v/>
      </c>
      <c r="Z164">
        <f>SUMIF('库存（子SKU）'!$C:$C,$A164,'库存（子SKU）'!AB:AB)</f>
        <v>0</v>
      </c>
      <c r="AA164">
        <f>SUMIF('库存（子SKU）'!$C:$C,$A164,'库存（子SKU）'!AC:AC)</f>
        <v>0</v>
      </c>
      <c r="AB164">
        <f>SUMIF('库存（子SKU）'!$C:$C,$A164,'库存（子SKU）'!AD:AD)</f>
        <v>0</v>
      </c>
      <c r="AC164">
        <f>SUMIF('库存（子SKU）'!$C:$C,$A164,'库存（子SKU）'!AE:AE)</f>
        <v>0</v>
      </c>
      <c r="AD164" s="23" t="str">
        <f t="shared" si="37"/>
        <v/>
      </c>
      <c r="AE164" s="23" t="str">
        <f t="shared" si="38"/>
        <v/>
      </c>
      <c r="AF164" s="23" t="str">
        <f t="shared" si="39"/>
        <v/>
      </c>
      <c r="AG164" s="23" t="str">
        <f t="shared" si="40"/>
        <v/>
      </c>
      <c r="AH164">
        <f>SUMIF('库存（子SKU）'!$C:$C,$A164,'库存（子SKU）'!AJ:AJ)</f>
        <v>7</v>
      </c>
      <c r="AI164">
        <f>SUMIF('库存（子SKU）'!$C:$C,$A164,'库存（子SKU）'!AK:AK)</f>
        <v>12</v>
      </c>
      <c r="AJ164">
        <f>SUMIF('库存（子SKU）'!$C:$C,$A164,'库存（子SKU）'!AL:AL)</f>
        <v>5</v>
      </c>
      <c r="AK164">
        <f>SUMIF('库存（子SKU）'!$C:$C,$A164,'库存（子SKU）'!AM:AM)</f>
        <v>8</v>
      </c>
      <c r="AL164" s="23">
        <f t="shared" si="41"/>
        <v>0</v>
      </c>
      <c r="AM164" s="23">
        <f t="shared" si="42"/>
        <v>0</v>
      </c>
      <c r="AN164" s="23">
        <f t="shared" si="43"/>
        <v>0</v>
      </c>
      <c r="AO164" s="23">
        <f t="shared" si="44"/>
        <v>0</v>
      </c>
      <c r="AP164" s="8">
        <f t="shared" si="45"/>
        <v>0</v>
      </c>
      <c r="AQ164" s="8">
        <f t="shared" si="46"/>
        <v>0</v>
      </c>
      <c r="AR164" s="8">
        <f t="shared" si="47"/>
        <v>0</v>
      </c>
      <c r="AS164" t="str">
        <f t="shared" si="48"/>
        <v>库存为0</v>
      </c>
      <c r="AT164" s="24" t="str">
        <f>IFERROR(时间!$B$4+AS164,"上周无销量")</f>
        <v>上周无销量</v>
      </c>
    </row>
    <row r="165" spans="1:46">
      <c r="A165" t="s">
        <v>3194</v>
      </c>
      <c r="B165" s="6">
        <f>SUMIF('库存（子SKU）'!$C:$C,$A165,'库存（子SKU）'!D:D)</f>
        <v>0</v>
      </c>
      <c r="C165" s="6">
        <f>SUMIF('库存（子SKU）'!$C:$C,$A165,'库存（子SKU）'!E:E)</f>
        <v>0</v>
      </c>
      <c r="D165" s="6">
        <f>SUMIF('库存（子SKU）'!$C:$C,$A165,'库存（子SKU）'!F:F)</f>
        <v>0</v>
      </c>
      <c r="E165" s="6">
        <f>SUMIF('库存（子SKU）'!$C:$C,$A165,'库存（子SKU）'!G:G)</f>
        <v>0</v>
      </c>
      <c r="F165" s="7" t="s">
        <v>54</v>
      </c>
      <c r="G165">
        <f>SUMIF('库存（子SKU）'!$C:$C,$A165,'库存（子SKU）'!I:I)</f>
        <v>0</v>
      </c>
      <c r="H165">
        <f>SUMIF('库存（子SKU）'!$C:$C,$A165,'库存（子SKU）'!J:J)</f>
        <v>0</v>
      </c>
      <c r="I165">
        <f>SUMIF('库存（子SKU）'!$C:$C,$A165,'库存（子SKU）'!K:K)</f>
        <v>0</v>
      </c>
      <c r="J165">
        <f>SUMIF('库存（子SKU）'!$C:$C,$A165,'库存（子SKU）'!L:L)</f>
        <v>0</v>
      </c>
      <c r="K165">
        <f t="shared" si="36"/>
        <v>0</v>
      </c>
      <c r="L165">
        <f>SUMIF('库存（子SKU）'!$C:$C,$A165,'库存（子SKU）'!N:N)</f>
        <v>0</v>
      </c>
      <c r="M165">
        <f>SUMIF('库存（子SKU）'!$C:$C,$A165,'库存（子SKU）'!O:O)</f>
        <v>0</v>
      </c>
      <c r="N165">
        <f>SUMIF('库存（子SKU）'!$C:$C,$A165,'库存（子SKU）'!P:P)</f>
        <v>0</v>
      </c>
      <c r="O165">
        <f>SUMIF('库存（子SKU）'!$C:$C,$A165,'库存（子SKU）'!Q:Q)</f>
        <v>0</v>
      </c>
      <c r="P165">
        <f>SUMIF('库存（子SKU）'!$C:$C,$A165,'库存（子SKU）'!R:R)</f>
        <v>0</v>
      </c>
      <c r="Q165">
        <f>SUMIF('库存（子SKU）'!$C:$C,$A165,'库存（子SKU）'!S:S)</f>
        <v>0</v>
      </c>
      <c r="R165">
        <f>SUMIF('库存（子SKU）'!$C:$C,$A165,'库存（子SKU）'!T:T)</f>
        <v>0</v>
      </c>
      <c r="S165">
        <f>SUMIF('库存（子SKU）'!$C:$C,$A165,'库存（子SKU）'!U:U)</f>
        <v>0</v>
      </c>
      <c r="T165">
        <f>SUMIF('库存（子SKU）'!$C:$C,$A165,'库存（子SKU）'!V:V)</f>
        <v>0</v>
      </c>
      <c r="U165">
        <f>SUMIF('库存（子SKU）'!$C:$C,$A165,'库存（子SKU）'!W:W)</f>
        <v>0</v>
      </c>
      <c r="V165" s="23" t="str">
        <f t="shared" si="49"/>
        <v/>
      </c>
      <c r="W165" s="23" t="str">
        <f t="shared" si="50"/>
        <v/>
      </c>
      <c r="X165" s="23" t="str">
        <f t="shared" si="51"/>
        <v/>
      </c>
      <c r="Y165" s="23" t="str">
        <f t="shared" si="52"/>
        <v/>
      </c>
      <c r="Z165">
        <f>SUMIF('库存（子SKU）'!$C:$C,$A165,'库存（子SKU）'!AB:AB)</f>
        <v>0</v>
      </c>
      <c r="AA165">
        <f>SUMIF('库存（子SKU）'!$C:$C,$A165,'库存（子SKU）'!AC:AC)</f>
        <v>0</v>
      </c>
      <c r="AB165">
        <f>SUMIF('库存（子SKU）'!$C:$C,$A165,'库存（子SKU）'!AD:AD)</f>
        <v>0</v>
      </c>
      <c r="AC165">
        <f>SUMIF('库存（子SKU）'!$C:$C,$A165,'库存（子SKU）'!AE:AE)</f>
        <v>0</v>
      </c>
      <c r="AD165" s="23" t="str">
        <f t="shared" si="37"/>
        <v/>
      </c>
      <c r="AE165" s="23" t="str">
        <f t="shared" si="38"/>
        <v/>
      </c>
      <c r="AF165" s="23" t="str">
        <f t="shared" si="39"/>
        <v/>
      </c>
      <c r="AG165" s="23" t="str">
        <f t="shared" si="40"/>
        <v/>
      </c>
      <c r="AH165">
        <f>SUMIF('库存（子SKU）'!$C:$C,$A165,'库存（子SKU）'!AJ:AJ)</f>
        <v>531</v>
      </c>
      <c r="AI165">
        <f>SUMIF('库存（子SKU）'!$C:$C,$A165,'库存（子SKU）'!AK:AK)</f>
        <v>429</v>
      </c>
      <c r="AJ165">
        <f>SUMIF('库存（子SKU）'!$C:$C,$A165,'库存（子SKU）'!AL:AL)</f>
        <v>319</v>
      </c>
      <c r="AK165">
        <f>SUMIF('库存（子SKU）'!$C:$C,$A165,'库存（子SKU）'!AM:AM)</f>
        <v>161</v>
      </c>
      <c r="AL165" s="23">
        <f t="shared" si="41"/>
        <v>0</v>
      </c>
      <c r="AM165" s="23">
        <f t="shared" si="42"/>
        <v>0</v>
      </c>
      <c r="AN165" s="23">
        <f t="shared" si="43"/>
        <v>0</v>
      </c>
      <c r="AO165" s="23">
        <f t="shared" si="44"/>
        <v>0</v>
      </c>
      <c r="AP165" s="8">
        <f t="shared" si="45"/>
        <v>0</v>
      </c>
      <c r="AQ165" s="8">
        <f t="shared" si="46"/>
        <v>0</v>
      </c>
      <c r="AR165" s="8">
        <f t="shared" si="47"/>
        <v>0</v>
      </c>
      <c r="AS165" t="str">
        <f t="shared" si="48"/>
        <v>库存为0</v>
      </c>
      <c r="AT165" s="24" t="str">
        <f>IFERROR(时间!$B$4+AS165,"上周无销量")</f>
        <v>上周无销量</v>
      </c>
    </row>
    <row r="166" spans="1:46">
      <c r="A166" t="s">
        <v>3229</v>
      </c>
      <c r="B166" s="6">
        <f>SUMIF('库存（子SKU）'!$C:$C,$A166,'库存（子SKU）'!D:D)</f>
        <v>0</v>
      </c>
      <c r="C166" s="6">
        <f>SUMIF('库存（子SKU）'!$C:$C,$A166,'库存（子SKU）'!E:E)</f>
        <v>0</v>
      </c>
      <c r="D166" s="6">
        <f>SUMIF('库存（子SKU）'!$C:$C,$A166,'库存（子SKU）'!F:F)</f>
        <v>0</v>
      </c>
      <c r="E166" s="6">
        <f>SUMIF('库存（子SKU）'!$C:$C,$A166,'库存（子SKU）'!G:G)</f>
        <v>0</v>
      </c>
      <c r="F166" s="7" t="s">
        <v>54</v>
      </c>
      <c r="G166">
        <f>SUMIF('库存（子SKU）'!$C:$C,$A166,'库存（子SKU）'!I:I)</f>
        <v>0</v>
      </c>
      <c r="H166">
        <f>SUMIF('库存（子SKU）'!$C:$C,$A166,'库存（子SKU）'!J:J)</f>
        <v>0</v>
      </c>
      <c r="I166">
        <f>SUMIF('库存（子SKU）'!$C:$C,$A166,'库存（子SKU）'!K:K)</f>
        <v>0</v>
      </c>
      <c r="J166">
        <f>SUMIF('库存（子SKU）'!$C:$C,$A166,'库存（子SKU）'!L:L)</f>
        <v>0</v>
      </c>
      <c r="K166">
        <f t="shared" si="36"/>
        <v>0</v>
      </c>
      <c r="L166">
        <f>SUMIF('库存（子SKU）'!$C:$C,$A166,'库存（子SKU）'!N:N)</f>
        <v>0</v>
      </c>
      <c r="M166">
        <f>SUMIF('库存（子SKU）'!$C:$C,$A166,'库存（子SKU）'!O:O)</f>
        <v>0</v>
      </c>
      <c r="N166">
        <f>SUMIF('库存（子SKU）'!$C:$C,$A166,'库存（子SKU）'!P:P)</f>
        <v>0</v>
      </c>
      <c r="O166">
        <f>SUMIF('库存（子SKU）'!$C:$C,$A166,'库存（子SKU）'!Q:Q)</f>
        <v>0</v>
      </c>
      <c r="P166">
        <f>SUMIF('库存（子SKU）'!$C:$C,$A166,'库存（子SKU）'!R:R)</f>
        <v>0</v>
      </c>
      <c r="Q166">
        <f>SUMIF('库存（子SKU）'!$C:$C,$A166,'库存（子SKU）'!S:S)</f>
        <v>0</v>
      </c>
      <c r="R166">
        <f>SUMIF('库存（子SKU）'!$C:$C,$A166,'库存（子SKU）'!T:T)</f>
        <v>0</v>
      </c>
      <c r="S166">
        <f>SUMIF('库存（子SKU）'!$C:$C,$A166,'库存（子SKU）'!U:U)</f>
        <v>0</v>
      </c>
      <c r="T166">
        <f>SUMIF('库存（子SKU）'!$C:$C,$A166,'库存（子SKU）'!V:V)</f>
        <v>0</v>
      </c>
      <c r="U166">
        <f>SUMIF('库存（子SKU）'!$C:$C,$A166,'库存（子SKU）'!W:W)</f>
        <v>0</v>
      </c>
      <c r="V166" s="23" t="str">
        <f t="shared" si="49"/>
        <v/>
      </c>
      <c r="W166" s="23" t="str">
        <f t="shared" si="50"/>
        <v/>
      </c>
      <c r="X166" s="23" t="str">
        <f t="shared" si="51"/>
        <v/>
      </c>
      <c r="Y166" s="23" t="str">
        <f t="shared" si="52"/>
        <v/>
      </c>
      <c r="Z166">
        <f>SUMIF('库存（子SKU）'!$C:$C,$A166,'库存（子SKU）'!AB:AB)</f>
        <v>0</v>
      </c>
      <c r="AA166">
        <f>SUMIF('库存（子SKU）'!$C:$C,$A166,'库存（子SKU）'!AC:AC)</f>
        <v>0</v>
      </c>
      <c r="AB166">
        <f>SUMIF('库存（子SKU）'!$C:$C,$A166,'库存（子SKU）'!AD:AD)</f>
        <v>0</v>
      </c>
      <c r="AC166">
        <f>SUMIF('库存（子SKU）'!$C:$C,$A166,'库存（子SKU）'!AE:AE)</f>
        <v>0</v>
      </c>
      <c r="AD166" s="23" t="str">
        <f t="shared" si="37"/>
        <v/>
      </c>
      <c r="AE166" s="23" t="str">
        <f t="shared" si="38"/>
        <v/>
      </c>
      <c r="AF166" s="23" t="str">
        <f t="shared" si="39"/>
        <v/>
      </c>
      <c r="AG166" s="23" t="str">
        <f t="shared" si="40"/>
        <v/>
      </c>
      <c r="AH166">
        <f>SUMIF('库存（子SKU）'!$C:$C,$A166,'库存（子SKU）'!AJ:AJ)</f>
        <v>0</v>
      </c>
      <c r="AI166">
        <f>SUMIF('库存（子SKU）'!$C:$C,$A166,'库存（子SKU）'!AK:AK)</f>
        <v>0</v>
      </c>
      <c r="AJ166">
        <f>SUMIF('库存（子SKU）'!$C:$C,$A166,'库存（子SKU）'!AL:AL)</f>
        <v>0</v>
      </c>
      <c r="AK166">
        <f>SUMIF('库存（子SKU）'!$C:$C,$A166,'库存（子SKU）'!AM:AM)</f>
        <v>0</v>
      </c>
      <c r="AL166" s="23" t="str">
        <f t="shared" si="41"/>
        <v/>
      </c>
      <c r="AM166" s="23" t="str">
        <f t="shared" si="42"/>
        <v/>
      </c>
      <c r="AN166" s="23" t="str">
        <f t="shared" si="43"/>
        <v/>
      </c>
      <c r="AO166" s="23" t="str">
        <f t="shared" si="44"/>
        <v/>
      </c>
      <c r="AP166" s="8">
        <f t="shared" si="45"/>
        <v>0</v>
      </c>
      <c r="AQ166" s="8">
        <f t="shared" si="46"/>
        <v>0</v>
      </c>
      <c r="AR166" s="8">
        <f t="shared" si="47"/>
        <v>0</v>
      </c>
      <c r="AS166" t="str">
        <f t="shared" si="48"/>
        <v>库存为0</v>
      </c>
      <c r="AT166" s="24" t="str">
        <f>IFERROR(时间!$B$4+AS166,"上周无销量")</f>
        <v>上周无销量</v>
      </c>
    </row>
    <row r="167" spans="1:46">
      <c r="A167" t="s">
        <v>3238</v>
      </c>
      <c r="B167" s="6">
        <f>SUMIF('库存（子SKU）'!$C:$C,$A167,'库存（子SKU）'!D:D)</f>
        <v>4</v>
      </c>
      <c r="C167" s="6">
        <f>SUMIF('库存（子SKU）'!$C:$C,$A167,'库存（子SKU）'!E:E)</f>
        <v>1</v>
      </c>
      <c r="D167" s="6">
        <f>SUMIF('库存（子SKU）'!$C:$C,$A167,'库存（子SKU）'!F:F)</f>
        <v>3</v>
      </c>
      <c r="E167" s="6">
        <f>SUMIF('库存（子SKU）'!$C:$C,$A167,'库存（子SKU）'!G:G)</f>
        <v>4</v>
      </c>
      <c r="F167" s="7">
        <v>19.9933333333333</v>
      </c>
      <c r="G167">
        <f>SUMIF('库存（子SKU）'!$C:$C,$A167,'库存（子SKU）'!I:I)</f>
        <v>35</v>
      </c>
      <c r="H167">
        <f>SUMIF('库存（子SKU）'!$C:$C,$A167,'库存（子SKU）'!J:J)</f>
        <v>0</v>
      </c>
      <c r="I167">
        <f>SUMIF('库存（子SKU）'!$C:$C,$A167,'库存（子SKU）'!K:K)</f>
        <v>0</v>
      </c>
      <c r="J167">
        <f>SUMIF('库存（子SKU）'!$C:$C,$A167,'库存（子SKU）'!L:L)</f>
        <v>0</v>
      </c>
      <c r="K167">
        <f t="shared" si="36"/>
        <v>35</v>
      </c>
      <c r="L167">
        <f>SUMIF('库存（子SKU）'!$C:$C,$A167,'库存（子SKU）'!N:N)</f>
        <v>0</v>
      </c>
      <c r="M167">
        <f>SUMIF('库存（子SKU）'!$C:$C,$A167,'库存（子SKU）'!O:O)</f>
        <v>7</v>
      </c>
      <c r="N167">
        <f>SUMIF('库存（子SKU）'!$C:$C,$A167,'库存（子SKU）'!P:P)</f>
        <v>5280</v>
      </c>
      <c r="O167">
        <f>SUMIF('库存（子SKU）'!$C:$C,$A167,'库存（子SKU）'!Q:Q)</f>
        <v>0</v>
      </c>
      <c r="P167">
        <f>SUMIF('库存（子SKU）'!$C:$C,$A167,'库存（子SKU）'!R:R)</f>
        <v>0</v>
      </c>
      <c r="Q167">
        <f>SUMIF('库存（子SKU）'!$C:$C,$A167,'库存（子SKU）'!S:S)</f>
        <v>9986</v>
      </c>
      <c r="R167">
        <f>SUMIF('库存（子SKU）'!$C:$C,$A167,'库存（子SKU）'!T:T)</f>
        <v>44</v>
      </c>
      <c r="S167">
        <f>SUMIF('库存（子SKU）'!$C:$C,$A167,'库存（子SKU）'!U:U)</f>
        <v>0</v>
      </c>
      <c r="T167">
        <f>SUMIF('库存（子SKU）'!$C:$C,$A167,'库存（子SKU）'!V:V)</f>
        <v>0</v>
      </c>
      <c r="U167">
        <f>SUMIF('库存（子SKU）'!$C:$C,$A167,'库存（子SKU）'!W:W)</f>
        <v>79</v>
      </c>
      <c r="V167" s="23">
        <f t="shared" si="49"/>
        <v>0.00833333333333333</v>
      </c>
      <c r="W167" s="23" t="str">
        <f t="shared" si="50"/>
        <v/>
      </c>
      <c r="X167" s="23" t="str">
        <f t="shared" si="51"/>
        <v/>
      </c>
      <c r="Y167" s="23">
        <f t="shared" si="52"/>
        <v>0.00791107550570799</v>
      </c>
      <c r="Z167">
        <f>SUMIF('库存（子SKU）'!$C:$C,$A167,'库存（子SKU）'!AB:AB)</f>
        <v>8.05</v>
      </c>
      <c r="AA167">
        <f>SUMIF('库存（子SKU）'!$C:$C,$A167,'库存（子SKU）'!AC:AC)</f>
        <v>0</v>
      </c>
      <c r="AB167">
        <f>SUMIF('库存（子SKU）'!$C:$C,$A167,'库存（子SKU）'!AD:AD)</f>
        <v>0</v>
      </c>
      <c r="AC167">
        <f>SUMIF('库存（子SKU）'!$C:$C,$A167,'库存（子SKU）'!AE:AE)</f>
        <v>13.8</v>
      </c>
      <c r="AD167" s="23">
        <f t="shared" si="37"/>
        <v>0.10065855285095</v>
      </c>
      <c r="AE167" s="23">
        <f t="shared" si="38"/>
        <v>0</v>
      </c>
      <c r="AF167" s="23">
        <f t="shared" si="39"/>
        <v>0</v>
      </c>
      <c r="AG167" s="23">
        <f t="shared" si="40"/>
        <v>0.172557519173058</v>
      </c>
      <c r="AH167">
        <f>SUMIF('库存（子SKU）'!$C:$C,$A167,'库存（子SKU）'!AJ:AJ)</f>
        <v>69</v>
      </c>
      <c r="AI167">
        <f>SUMIF('库存（子SKU）'!$C:$C,$A167,'库存（子SKU）'!AK:AK)</f>
        <v>20</v>
      </c>
      <c r="AJ167">
        <f>SUMIF('库存（子SKU）'!$C:$C,$A167,'库存（子SKU）'!AL:AL)</f>
        <v>25</v>
      </c>
      <c r="AK167">
        <f>SUMIF('库存（子SKU）'!$C:$C,$A167,'库存（子SKU）'!AM:AM)</f>
        <v>80</v>
      </c>
      <c r="AL167" s="23">
        <f t="shared" si="41"/>
        <v>0.0579710144927536</v>
      </c>
      <c r="AM167" s="23">
        <f t="shared" si="42"/>
        <v>0.05</v>
      </c>
      <c r="AN167" s="23">
        <f t="shared" si="43"/>
        <v>0.12</v>
      </c>
      <c r="AO167" s="23">
        <f t="shared" si="44"/>
        <v>0.05</v>
      </c>
      <c r="AP167" s="8">
        <f t="shared" si="45"/>
        <v>0.571428571428571</v>
      </c>
      <c r="AQ167" s="8">
        <f t="shared" si="46"/>
        <v>34.2857142857143</v>
      </c>
      <c r="AR167" s="8">
        <f t="shared" si="47"/>
        <v>0.714285714285715</v>
      </c>
      <c r="AS167">
        <f t="shared" si="48"/>
        <v>61</v>
      </c>
      <c r="AT167" s="24">
        <f>IFERROR(时间!$B$4+AS167,"上周无销量")</f>
        <v>43358</v>
      </c>
    </row>
    <row r="168" spans="1:46">
      <c r="A168" t="s">
        <v>3266</v>
      </c>
      <c r="B168" s="6">
        <f>SUMIF('库存（子SKU）'!$C:$C,$A168,'库存（子SKU）'!D:D)</f>
        <v>2</v>
      </c>
      <c r="C168" s="6">
        <f>SUMIF('库存（子SKU）'!$C:$C,$A168,'库存（子SKU）'!E:E)</f>
        <v>1</v>
      </c>
      <c r="D168" s="6">
        <f>SUMIF('库存（子SKU）'!$C:$C,$A168,'库存（子SKU）'!F:F)</f>
        <v>1</v>
      </c>
      <c r="E168" s="6">
        <f>SUMIF('库存（子SKU）'!$C:$C,$A168,'库存（子SKU）'!G:G)</f>
        <v>0</v>
      </c>
      <c r="F168" s="7">
        <v>25.99</v>
      </c>
      <c r="G168">
        <f>SUMIF('库存（子SKU）'!$C:$C,$A168,'库存（子SKU）'!I:I)</f>
        <v>7</v>
      </c>
      <c r="H168">
        <f>SUMIF('库存（子SKU）'!$C:$C,$A168,'库存（子SKU）'!J:J)</f>
        <v>0</v>
      </c>
      <c r="I168">
        <f>SUMIF('库存（子SKU）'!$C:$C,$A168,'库存（子SKU）'!K:K)</f>
        <v>0</v>
      </c>
      <c r="J168">
        <f>SUMIF('库存（子SKU）'!$C:$C,$A168,'库存（子SKU）'!L:L)</f>
        <v>0</v>
      </c>
      <c r="K168">
        <f t="shared" si="36"/>
        <v>7</v>
      </c>
      <c r="L168">
        <f>SUMIF('库存（子SKU）'!$C:$C,$A168,'库存（子SKU）'!N:N)</f>
        <v>1</v>
      </c>
      <c r="M168">
        <f>SUMIF('库存（子SKU）'!$C:$C,$A168,'库存（子SKU）'!O:O)</f>
        <v>1</v>
      </c>
      <c r="N168">
        <f>SUMIF('库存（子SKU）'!$C:$C,$A168,'库存（子SKU）'!P:P)</f>
        <v>1862</v>
      </c>
      <c r="O168">
        <f>SUMIF('库存（子SKU）'!$C:$C,$A168,'库存（子SKU）'!Q:Q)</f>
        <v>0</v>
      </c>
      <c r="P168">
        <f>SUMIF('库存（子SKU）'!$C:$C,$A168,'库存（子SKU）'!R:R)</f>
        <v>0</v>
      </c>
      <c r="Q168">
        <f>SUMIF('库存（子SKU）'!$C:$C,$A168,'库存（子SKU）'!S:S)</f>
        <v>0</v>
      </c>
      <c r="R168">
        <f>SUMIF('库存（子SKU）'!$C:$C,$A168,'库存（子SKU）'!T:T)</f>
        <v>12</v>
      </c>
      <c r="S168">
        <f>SUMIF('库存（子SKU）'!$C:$C,$A168,'库存（子SKU）'!U:U)</f>
        <v>0</v>
      </c>
      <c r="T168">
        <f>SUMIF('库存（子SKU）'!$C:$C,$A168,'库存（子SKU）'!V:V)</f>
        <v>0</v>
      </c>
      <c r="U168">
        <f>SUMIF('库存（子SKU）'!$C:$C,$A168,'库存（子SKU）'!W:W)</f>
        <v>0</v>
      </c>
      <c r="V168" s="23">
        <f t="shared" si="49"/>
        <v>0.00644468313641246</v>
      </c>
      <c r="W168" s="23" t="str">
        <f t="shared" si="50"/>
        <v/>
      </c>
      <c r="X168" s="23" t="str">
        <f t="shared" si="51"/>
        <v/>
      </c>
      <c r="Y168" s="23" t="str">
        <f t="shared" si="52"/>
        <v/>
      </c>
      <c r="Z168">
        <f>SUMIF('库存（子SKU）'!$C:$C,$A168,'库存（子SKU）'!AB:AB)</f>
        <v>2.56</v>
      </c>
      <c r="AA168">
        <f>SUMIF('库存（子SKU）'!$C:$C,$A168,'库存（子SKU）'!AC:AC)</f>
        <v>0</v>
      </c>
      <c r="AB168">
        <f>SUMIF('库存（子SKU）'!$C:$C,$A168,'库存（子SKU）'!AD:AD)</f>
        <v>0</v>
      </c>
      <c r="AC168">
        <f>SUMIF('库存（子SKU）'!$C:$C,$A168,'库存（子SKU）'!AE:AE)</f>
        <v>0</v>
      </c>
      <c r="AD168" s="23">
        <f t="shared" si="37"/>
        <v>0.0492497114274721</v>
      </c>
      <c r="AE168" s="23">
        <f t="shared" si="38"/>
        <v>0</v>
      </c>
      <c r="AF168" s="23">
        <f t="shared" si="39"/>
        <v>0</v>
      </c>
      <c r="AG168" s="23" t="str">
        <f t="shared" si="40"/>
        <v/>
      </c>
      <c r="AH168">
        <f>SUMIF('库存（子SKU）'!$C:$C,$A168,'库存（子SKU）'!AJ:AJ)</f>
        <v>36</v>
      </c>
      <c r="AI168">
        <f>SUMIF('库存（子SKU）'!$C:$C,$A168,'库存（子SKU）'!AK:AK)</f>
        <v>21</v>
      </c>
      <c r="AJ168">
        <f>SUMIF('库存（子SKU）'!$C:$C,$A168,'库存（子SKU）'!AL:AL)</f>
        <v>8</v>
      </c>
      <c r="AK168">
        <f>SUMIF('库存（子SKU）'!$C:$C,$A168,'库存（子SKU）'!AM:AM)</f>
        <v>6</v>
      </c>
      <c r="AL168" s="23">
        <f t="shared" si="41"/>
        <v>0.0555555555555556</v>
      </c>
      <c r="AM168" s="23">
        <f t="shared" si="42"/>
        <v>0.0476190476190476</v>
      </c>
      <c r="AN168" s="23">
        <f t="shared" si="43"/>
        <v>0.125</v>
      </c>
      <c r="AO168" s="23">
        <f t="shared" si="44"/>
        <v>0</v>
      </c>
      <c r="AP168" s="8">
        <f t="shared" si="45"/>
        <v>0.285714285714286</v>
      </c>
      <c r="AQ168" s="8">
        <f t="shared" si="46"/>
        <v>17.1428571428571</v>
      </c>
      <c r="AR168" s="8">
        <f t="shared" si="47"/>
        <v>-10.1428571428571</v>
      </c>
      <c r="AS168">
        <f t="shared" si="48"/>
        <v>24</v>
      </c>
      <c r="AT168" s="24">
        <f>IFERROR(时间!$B$4+AS168,"上周无销量")</f>
        <v>43321</v>
      </c>
    </row>
    <row r="169" spans="1:46">
      <c r="A169" t="s">
        <v>3275</v>
      </c>
      <c r="B169" s="6">
        <f>SUMIF('库存（子SKU）'!$C:$C,$A169,'库存（子SKU）'!D:D)</f>
        <v>0</v>
      </c>
      <c r="C169" s="6">
        <f>SUMIF('库存（子SKU）'!$C:$C,$A169,'库存（子SKU）'!E:E)</f>
        <v>0</v>
      </c>
      <c r="D169" s="6">
        <f>SUMIF('库存（子SKU）'!$C:$C,$A169,'库存（子SKU）'!F:F)</f>
        <v>0</v>
      </c>
      <c r="E169" s="6">
        <f>SUMIF('库存（子SKU）'!$C:$C,$A169,'库存（子SKU）'!G:G)</f>
        <v>0</v>
      </c>
      <c r="F169" s="7" t="s">
        <v>54</v>
      </c>
      <c r="G169">
        <f>SUMIF('库存（子SKU）'!$C:$C,$A169,'库存（子SKU）'!I:I)</f>
        <v>3</v>
      </c>
      <c r="H169">
        <f>SUMIF('库存（子SKU）'!$C:$C,$A169,'库存（子SKU）'!J:J)</f>
        <v>0</v>
      </c>
      <c r="I169">
        <f>SUMIF('库存（子SKU）'!$C:$C,$A169,'库存（子SKU）'!K:K)</f>
        <v>0</v>
      </c>
      <c r="J169">
        <f>SUMIF('库存（子SKU）'!$C:$C,$A169,'库存（子SKU）'!L:L)</f>
        <v>0</v>
      </c>
      <c r="K169">
        <f t="shared" si="36"/>
        <v>3</v>
      </c>
      <c r="L169">
        <f>SUMIF('库存（子SKU）'!$C:$C,$A169,'库存（子SKU）'!N:N)</f>
        <v>0</v>
      </c>
      <c r="M169">
        <f>SUMIF('库存（子SKU）'!$C:$C,$A169,'库存（子SKU）'!O:O)</f>
        <v>1</v>
      </c>
      <c r="N169">
        <f>SUMIF('库存（子SKU）'!$C:$C,$A169,'库存（子SKU）'!P:P)</f>
        <v>0</v>
      </c>
      <c r="O169">
        <f>SUMIF('库存（子SKU）'!$C:$C,$A169,'库存（子SKU）'!Q:Q)</f>
        <v>0</v>
      </c>
      <c r="P169">
        <f>SUMIF('库存（子SKU）'!$C:$C,$A169,'库存（子SKU）'!R:R)</f>
        <v>0</v>
      </c>
      <c r="Q169">
        <f>SUMIF('库存（子SKU）'!$C:$C,$A169,'库存（子SKU）'!S:S)</f>
        <v>0</v>
      </c>
      <c r="R169">
        <f>SUMIF('库存（子SKU）'!$C:$C,$A169,'库存（子SKU）'!T:T)</f>
        <v>0</v>
      </c>
      <c r="S169">
        <f>SUMIF('库存（子SKU）'!$C:$C,$A169,'库存（子SKU）'!U:U)</f>
        <v>0</v>
      </c>
      <c r="T169">
        <f>SUMIF('库存（子SKU）'!$C:$C,$A169,'库存（子SKU）'!V:V)</f>
        <v>0</v>
      </c>
      <c r="U169">
        <f>SUMIF('库存（子SKU）'!$C:$C,$A169,'库存（子SKU）'!W:W)</f>
        <v>0</v>
      </c>
      <c r="V169" s="23" t="str">
        <f t="shared" si="49"/>
        <v/>
      </c>
      <c r="W169" s="23" t="str">
        <f t="shared" si="50"/>
        <v/>
      </c>
      <c r="X169" s="23" t="str">
        <f t="shared" si="51"/>
        <v/>
      </c>
      <c r="Y169" s="23" t="str">
        <f t="shared" si="52"/>
        <v/>
      </c>
      <c r="Z169">
        <f>SUMIF('库存（子SKU）'!$C:$C,$A169,'库存（子SKU）'!AB:AB)</f>
        <v>0</v>
      </c>
      <c r="AA169">
        <f>SUMIF('库存（子SKU）'!$C:$C,$A169,'库存（子SKU）'!AC:AC)</f>
        <v>0</v>
      </c>
      <c r="AB169">
        <f>SUMIF('库存（子SKU）'!$C:$C,$A169,'库存（子SKU）'!AD:AD)</f>
        <v>0</v>
      </c>
      <c r="AC169">
        <f>SUMIF('库存（子SKU）'!$C:$C,$A169,'库存（子SKU）'!AE:AE)</f>
        <v>0</v>
      </c>
      <c r="AD169" s="23" t="str">
        <f t="shared" si="37"/>
        <v/>
      </c>
      <c r="AE169" s="23" t="str">
        <f t="shared" si="38"/>
        <v/>
      </c>
      <c r="AF169" s="23" t="str">
        <f t="shared" si="39"/>
        <v/>
      </c>
      <c r="AG169" s="23" t="str">
        <f t="shared" si="40"/>
        <v/>
      </c>
      <c r="AH169">
        <f>SUMIF('库存（子SKU）'!$C:$C,$A169,'库存（子SKU）'!AJ:AJ)</f>
        <v>0</v>
      </c>
      <c r="AI169">
        <f>SUMIF('库存（子SKU）'!$C:$C,$A169,'库存（子SKU）'!AK:AK)</f>
        <v>2</v>
      </c>
      <c r="AJ169">
        <f>SUMIF('库存（子SKU）'!$C:$C,$A169,'库存（子SKU）'!AL:AL)</f>
        <v>1</v>
      </c>
      <c r="AK169">
        <f>SUMIF('库存（子SKU）'!$C:$C,$A169,'库存（子SKU）'!AM:AM)</f>
        <v>0</v>
      </c>
      <c r="AL169" s="23" t="str">
        <f t="shared" si="41"/>
        <v/>
      </c>
      <c r="AM169" s="23">
        <f t="shared" si="42"/>
        <v>0</v>
      </c>
      <c r="AN169" s="23">
        <f t="shared" si="43"/>
        <v>0</v>
      </c>
      <c r="AO169" s="23" t="str">
        <f t="shared" si="44"/>
        <v/>
      </c>
      <c r="AP169" s="8">
        <f t="shared" si="45"/>
        <v>0</v>
      </c>
      <c r="AQ169" s="8">
        <f t="shared" si="46"/>
        <v>0</v>
      </c>
      <c r="AR169" s="8">
        <f t="shared" si="47"/>
        <v>3</v>
      </c>
      <c r="AS169" t="str">
        <f t="shared" si="48"/>
        <v>库存为3</v>
      </c>
      <c r="AT169" s="24" t="str">
        <f>IFERROR(时间!$B$4+AS169,"上周无销量")</f>
        <v>上周无销量</v>
      </c>
    </row>
    <row r="170" spans="1:46">
      <c r="A170" t="s">
        <v>3280</v>
      </c>
      <c r="B170" s="6">
        <f>SUMIF('库存（子SKU）'!$C:$C,$A170,'库存（子SKU）'!D:D)</f>
        <v>0</v>
      </c>
      <c r="C170" s="6">
        <f>SUMIF('库存（子SKU）'!$C:$C,$A170,'库存（子SKU）'!E:E)</f>
        <v>0</v>
      </c>
      <c r="D170" s="6">
        <f>SUMIF('库存（子SKU）'!$C:$C,$A170,'库存（子SKU）'!F:F)</f>
        <v>0</v>
      </c>
      <c r="E170" s="6">
        <f>SUMIF('库存（子SKU）'!$C:$C,$A170,'库存（子SKU）'!G:G)</f>
        <v>0</v>
      </c>
      <c r="F170" s="7" t="s">
        <v>54</v>
      </c>
      <c r="G170">
        <f>SUMIF('库存（子SKU）'!$C:$C,$A170,'库存（子SKU）'!I:I)</f>
        <v>0</v>
      </c>
      <c r="H170">
        <f>SUMIF('库存（子SKU）'!$C:$C,$A170,'库存（子SKU）'!J:J)</f>
        <v>0</v>
      </c>
      <c r="I170">
        <f>SUMIF('库存（子SKU）'!$C:$C,$A170,'库存（子SKU）'!K:K)</f>
        <v>0</v>
      </c>
      <c r="J170">
        <f>SUMIF('库存（子SKU）'!$C:$C,$A170,'库存（子SKU）'!L:L)</f>
        <v>0</v>
      </c>
      <c r="K170">
        <f t="shared" si="36"/>
        <v>0</v>
      </c>
      <c r="L170">
        <f>SUMIF('库存（子SKU）'!$C:$C,$A170,'库存（子SKU）'!N:N)</f>
        <v>0</v>
      </c>
      <c r="M170">
        <f>SUMIF('库存（子SKU）'!$C:$C,$A170,'库存（子SKU）'!O:O)</f>
        <v>0</v>
      </c>
      <c r="N170">
        <f>SUMIF('库存（子SKU）'!$C:$C,$A170,'库存（子SKU）'!P:P)</f>
        <v>0</v>
      </c>
      <c r="O170">
        <f>SUMIF('库存（子SKU）'!$C:$C,$A170,'库存（子SKU）'!Q:Q)</f>
        <v>0</v>
      </c>
      <c r="P170">
        <f>SUMIF('库存（子SKU）'!$C:$C,$A170,'库存（子SKU）'!R:R)</f>
        <v>0</v>
      </c>
      <c r="Q170">
        <f>SUMIF('库存（子SKU）'!$C:$C,$A170,'库存（子SKU）'!S:S)</f>
        <v>0</v>
      </c>
      <c r="R170">
        <f>SUMIF('库存（子SKU）'!$C:$C,$A170,'库存（子SKU）'!T:T)</f>
        <v>0</v>
      </c>
      <c r="S170">
        <f>SUMIF('库存（子SKU）'!$C:$C,$A170,'库存（子SKU）'!U:U)</f>
        <v>0</v>
      </c>
      <c r="T170">
        <f>SUMIF('库存（子SKU）'!$C:$C,$A170,'库存（子SKU）'!V:V)</f>
        <v>0</v>
      </c>
      <c r="U170">
        <f>SUMIF('库存（子SKU）'!$C:$C,$A170,'库存（子SKU）'!W:W)</f>
        <v>0</v>
      </c>
      <c r="V170" s="23" t="str">
        <f t="shared" si="49"/>
        <v/>
      </c>
      <c r="W170" s="23" t="str">
        <f t="shared" si="50"/>
        <v/>
      </c>
      <c r="X170" s="23" t="str">
        <f t="shared" si="51"/>
        <v/>
      </c>
      <c r="Y170" s="23" t="str">
        <f t="shared" si="52"/>
        <v/>
      </c>
      <c r="Z170">
        <f>SUMIF('库存（子SKU）'!$C:$C,$A170,'库存（子SKU）'!AB:AB)</f>
        <v>0</v>
      </c>
      <c r="AA170">
        <f>SUMIF('库存（子SKU）'!$C:$C,$A170,'库存（子SKU）'!AC:AC)</f>
        <v>0</v>
      </c>
      <c r="AB170">
        <f>SUMIF('库存（子SKU）'!$C:$C,$A170,'库存（子SKU）'!AD:AD)</f>
        <v>0</v>
      </c>
      <c r="AC170">
        <f>SUMIF('库存（子SKU）'!$C:$C,$A170,'库存（子SKU）'!AE:AE)</f>
        <v>0</v>
      </c>
      <c r="AD170" s="23" t="str">
        <f t="shared" si="37"/>
        <v/>
      </c>
      <c r="AE170" s="23" t="str">
        <f t="shared" si="38"/>
        <v/>
      </c>
      <c r="AF170" s="23" t="str">
        <f t="shared" si="39"/>
        <v/>
      </c>
      <c r="AG170" s="23" t="str">
        <f t="shared" si="40"/>
        <v/>
      </c>
      <c r="AH170">
        <f>SUMIF('库存（子SKU）'!$C:$C,$A170,'库存（子SKU）'!AJ:AJ)</f>
        <v>0</v>
      </c>
      <c r="AI170">
        <f>SUMIF('库存（子SKU）'!$C:$C,$A170,'库存（子SKU）'!AK:AK)</f>
        <v>0</v>
      </c>
      <c r="AJ170">
        <f>SUMIF('库存（子SKU）'!$C:$C,$A170,'库存（子SKU）'!AL:AL)</f>
        <v>0</v>
      </c>
      <c r="AK170">
        <f>SUMIF('库存（子SKU）'!$C:$C,$A170,'库存（子SKU）'!AM:AM)</f>
        <v>0</v>
      </c>
      <c r="AL170" s="23" t="str">
        <f t="shared" si="41"/>
        <v/>
      </c>
      <c r="AM170" s="23" t="str">
        <f t="shared" si="42"/>
        <v/>
      </c>
      <c r="AN170" s="23" t="str">
        <f t="shared" si="43"/>
        <v/>
      </c>
      <c r="AO170" s="23" t="str">
        <f t="shared" si="44"/>
        <v/>
      </c>
      <c r="AP170" s="8">
        <f t="shared" si="45"/>
        <v>0</v>
      </c>
      <c r="AQ170" s="8">
        <f t="shared" si="46"/>
        <v>0</v>
      </c>
      <c r="AR170" s="8">
        <f t="shared" si="47"/>
        <v>0</v>
      </c>
      <c r="AS170" t="str">
        <f t="shared" si="48"/>
        <v>库存为0</v>
      </c>
      <c r="AT170" s="24" t="str">
        <f>IFERROR(时间!$B$4+AS170,"上周无销量")</f>
        <v>上周无销量</v>
      </c>
    </row>
    <row r="171" spans="1:46">
      <c r="A171" t="s">
        <v>3283</v>
      </c>
      <c r="B171" s="6">
        <f>SUMIF('库存（子SKU）'!$C:$C,$A171,'库存（子SKU）'!D:D)</f>
        <v>4</v>
      </c>
      <c r="C171" s="6">
        <f>SUMIF('库存（子SKU）'!$C:$C,$A171,'库存（子SKU）'!E:E)</f>
        <v>5</v>
      </c>
      <c r="D171" s="6">
        <f>SUMIF('库存（子SKU）'!$C:$C,$A171,'库存（子SKU）'!F:F)</f>
        <v>2</v>
      </c>
      <c r="E171" s="6">
        <f>SUMIF('库存（子SKU）'!$C:$C,$A171,'库存（子SKU）'!G:G)</f>
        <v>6</v>
      </c>
      <c r="F171" s="7" t="s">
        <v>54</v>
      </c>
      <c r="G171">
        <f>SUMIF('库存（子SKU）'!$C:$C,$A171,'库存（子SKU）'!I:I)</f>
        <v>6</v>
      </c>
      <c r="H171">
        <f>SUMIF('库存（子SKU）'!$C:$C,$A171,'库存（子SKU）'!J:J)</f>
        <v>0</v>
      </c>
      <c r="I171">
        <f>SUMIF('库存（子SKU）'!$C:$C,$A171,'库存（子SKU）'!K:K)</f>
        <v>0</v>
      </c>
      <c r="J171">
        <f>SUMIF('库存（子SKU）'!$C:$C,$A171,'库存（子SKU）'!L:L)</f>
        <v>0</v>
      </c>
      <c r="K171">
        <f t="shared" si="36"/>
        <v>6</v>
      </c>
      <c r="L171">
        <f>SUMIF('库存（子SKU）'!$C:$C,$A171,'库存（子SKU）'!N:N)</f>
        <v>1</v>
      </c>
      <c r="M171">
        <f>SUMIF('库存（子SKU）'!$C:$C,$A171,'库存（子SKU）'!O:O)</f>
        <v>0</v>
      </c>
      <c r="N171">
        <f>SUMIF('库存（子SKU）'!$C:$C,$A171,'库存（子SKU）'!P:P)</f>
        <v>91</v>
      </c>
      <c r="O171">
        <f>SUMIF('库存（子SKU）'!$C:$C,$A171,'库存（子SKU）'!Q:Q)</f>
        <v>1400</v>
      </c>
      <c r="P171">
        <f>SUMIF('库存（子SKU）'!$C:$C,$A171,'库存（子SKU）'!R:R)</f>
        <v>0</v>
      </c>
      <c r="Q171">
        <f>SUMIF('库存（子SKU）'!$C:$C,$A171,'库存（子SKU）'!S:S)</f>
        <v>1781</v>
      </c>
      <c r="R171">
        <f>SUMIF('库存（子SKU）'!$C:$C,$A171,'库存（子SKU）'!T:T)</f>
        <v>2</v>
      </c>
      <c r="S171">
        <f>SUMIF('库存（子SKU）'!$C:$C,$A171,'库存（子SKU）'!U:U)</f>
        <v>5</v>
      </c>
      <c r="T171">
        <f>SUMIF('库存（子SKU）'!$C:$C,$A171,'库存（子SKU）'!V:V)</f>
        <v>0</v>
      </c>
      <c r="U171">
        <f>SUMIF('库存（子SKU）'!$C:$C,$A171,'库存（子SKU）'!W:W)</f>
        <v>8</v>
      </c>
      <c r="V171" s="23">
        <f t="shared" si="49"/>
        <v>0.021978021978022</v>
      </c>
      <c r="W171" s="23">
        <f t="shared" si="50"/>
        <v>0.00357142857142857</v>
      </c>
      <c r="X171" s="23" t="str">
        <f t="shared" si="51"/>
        <v/>
      </c>
      <c r="Y171" s="23">
        <f t="shared" si="52"/>
        <v>0.00449185850645705</v>
      </c>
      <c r="Z171">
        <f>SUMIF('库存（子SKU）'!$C:$C,$A171,'库存（子SKU）'!AB:AB)</f>
        <v>0.19</v>
      </c>
      <c r="AA171">
        <f>SUMIF('库存（子SKU）'!$C:$C,$A171,'库存（子SKU）'!AC:AC)</f>
        <v>0.58</v>
      </c>
      <c r="AB171">
        <f>SUMIF('库存（子SKU）'!$C:$C,$A171,'库存（子SKU）'!AD:AD)</f>
        <v>0</v>
      </c>
      <c r="AC171">
        <f>SUMIF('库存（子SKU）'!$C:$C,$A171,'库存（子SKU）'!AE:AE)</f>
        <v>1.48</v>
      </c>
      <c r="AD171" s="23" t="str">
        <f t="shared" si="37"/>
        <v/>
      </c>
      <c r="AE171" s="23" t="str">
        <f t="shared" si="38"/>
        <v/>
      </c>
      <c r="AF171" s="23" t="str">
        <f t="shared" si="39"/>
        <v/>
      </c>
      <c r="AG171" s="23" t="str">
        <f t="shared" si="40"/>
        <v/>
      </c>
      <c r="AH171">
        <f>SUMIF('库存（子SKU）'!$C:$C,$A171,'库存（子SKU）'!AJ:AJ)</f>
        <v>24</v>
      </c>
      <c r="AI171">
        <f>SUMIF('库存（子SKU）'!$C:$C,$A171,'库存（子SKU）'!AK:AK)</f>
        <v>70</v>
      </c>
      <c r="AJ171">
        <f>SUMIF('库存（子SKU）'!$C:$C,$A171,'库存（子SKU）'!AL:AL)</f>
        <v>11</v>
      </c>
      <c r="AK171">
        <f>SUMIF('库存（子SKU）'!$C:$C,$A171,'库存（子SKU）'!AM:AM)</f>
        <v>29</v>
      </c>
      <c r="AL171" s="23">
        <f t="shared" si="41"/>
        <v>0.166666666666667</v>
      </c>
      <c r="AM171" s="23">
        <f t="shared" si="42"/>
        <v>0.0714285714285714</v>
      </c>
      <c r="AN171" s="23">
        <f t="shared" si="43"/>
        <v>0.181818181818182</v>
      </c>
      <c r="AO171" s="23">
        <f t="shared" si="44"/>
        <v>0.206896551724138</v>
      </c>
      <c r="AP171" s="8">
        <f t="shared" si="45"/>
        <v>0.571428571428571</v>
      </c>
      <c r="AQ171" s="8">
        <f t="shared" si="46"/>
        <v>34.2857142857143</v>
      </c>
      <c r="AR171" s="8">
        <f t="shared" si="47"/>
        <v>-28.2857142857143</v>
      </c>
      <c r="AS171">
        <f t="shared" si="48"/>
        <v>10</v>
      </c>
      <c r="AT171" s="24">
        <f>IFERROR(时间!$B$4+AS171,"上周无销量")</f>
        <v>43307</v>
      </c>
    </row>
    <row r="172" spans="1:46">
      <c r="A172" t="s">
        <v>3302</v>
      </c>
      <c r="B172" s="6">
        <f>SUMIF('库存（子SKU）'!$C:$C,$A172,'库存（子SKU）'!D:D)</f>
        <v>1</v>
      </c>
      <c r="C172" s="6">
        <f>SUMIF('库存（子SKU）'!$C:$C,$A172,'库存（子SKU）'!E:E)</f>
        <v>0</v>
      </c>
      <c r="D172" s="6">
        <f>SUMIF('库存（子SKU）'!$C:$C,$A172,'库存（子SKU）'!F:F)</f>
        <v>0</v>
      </c>
      <c r="E172" s="6">
        <f>SUMIF('库存（子SKU）'!$C:$C,$A172,'库存（子SKU）'!G:G)</f>
        <v>0</v>
      </c>
      <c r="F172" s="7">
        <v>19.99</v>
      </c>
      <c r="G172">
        <f>SUMIF('库存（子SKU）'!$C:$C,$A172,'库存（子SKU）'!I:I)</f>
        <v>1</v>
      </c>
      <c r="H172">
        <f>SUMIF('库存（子SKU）'!$C:$C,$A172,'库存（子SKU）'!J:J)</f>
        <v>0</v>
      </c>
      <c r="I172">
        <f>SUMIF('库存（子SKU）'!$C:$C,$A172,'库存（子SKU）'!K:K)</f>
        <v>0</v>
      </c>
      <c r="J172">
        <f>SUMIF('库存（子SKU）'!$C:$C,$A172,'库存（子SKU）'!L:L)</f>
        <v>0</v>
      </c>
      <c r="K172">
        <f t="shared" si="36"/>
        <v>1</v>
      </c>
      <c r="L172">
        <f>SUMIF('库存（子SKU）'!$C:$C,$A172,'库存（子SKU）'!N:N)</f>
        <v>0</v>
      </c>
      <c r="M172">
        <f>SUMIF('库存（子SKU）'!$C:$C,$A172,'库存（子SKU）'!O:O)</f>
        <v>0</v>
      </c>
      <c r="N172">
        <f>SUMIF('库存（子SKU）'!$C:$C,$A172,'库存（子SKU）'!P:P)</f>
        <v>0</v>
      </c>
      <c r="O172">
        <f>SUMIF('库存（子SKU）'!$C:$C,$A172,'库存（子SKU）'!Q:Q)</f>
        <v>0</v>
      </c>
      <c r="P172">
        <f>SUMIF('库存（子SKU）'!$C:$C,$A172,'库存（子SKU）'!R:R)</f>
        <v>0</v>
      </c>
      <c r="Q172">
        <f>SUMIF('库存（子SKU）'!$C:$C,$A172,'库存（子SKU）'!S:S)</f>
        <v>0</v>
      </c>
      <c r="R172">
        <f>SUMIF('库存（子SKU）'!$C:$C,$A172,'库存（子SKU）'!T:T)</f>
        <v>0</v>
      </c>
      <c r="S172">
        <f>SUMIF('库存（子SKU）'!$C:$C,$A172,'库存（子SKU）'!U:U)</f>
        <v>0</v>
      </c>
      <c r="T172">
        <f>SUMIF('库存（子SKU）'!$C:$C,$A172,'库存（子SKU）'!V:V)</f>
        <v>0</v>
      </c>
      <c r="U172">
        <f>SUMIF('库存（子SKU）'!$C:$C,$A172,'库存（子SKU）'!W:W)</f>
        <v>0</v>
      </c>
      <c r="V172" s="23" t="str">
        <f t="shared" si="49"/>
        <v/>
      </c>
      <c r="W172" s="23" t="str">
        <f t="shared" si="50"/>
        <v/>
      </c>
      <c r="X172" s="23" t="str">
        <f t="shared" si="51"/>
        <v/>
      </c>
      <c r="Y172" s="23" t="str">
        <f t="shared" si="52"/>
        <v/>
      </c>
      <c r="Z172">
        <f>SUMIF('库存（子SKU）'!$C:$C,$A172,'库存（子SKU）'!AB:AB)</f>
        <v>0</v>
      </c>
      <c r="AA172">
        <f>SUMIF('库存（子SKU）'!$C:$C,$A172,'库存（子SKU）'!AC:AC)</f>
        <v>0</v>
      </c>
      <c r="AB172">
        <f>SUMIF('库存（子SKU）'!$C:$C,$A172,'库存（子SKU）'!AD:AD)</f>
        <v>0</v>
      </c>
      <c r="AC172">
        <f>SUMIF('库存（子SKU）'!$C:$C,$A172,'库存（子SKU）'!AE:AE)</f>
        <v>0</v>
      </c>
      <c r="AD172" s="23">
        <f t="shared" si="37"/>
        <v>0</v>
      </c>
      <c r="AE172" s="23" t="str">
        <f t="shared" si="38"/>
        <v/>
      </c>
      <c r="AF172" s="23" t="str">
        <f t="shared" si="39"/>
        <v/>
      </c>
      <c r="AG172" s="23" t="str">
        <f t="shared" si="40"/>
        <v/>
      </c>
      <c r="AH172">
        <f>SUMIF('库存（子SKU）'!$C:$C,$A172,'库存（子SKU）'!AJ:AJ)</f>
        <v>56</v>
      </c>
      <c r="AI172">
        <f>SUMIF('库存（子SKU）'!$C:$C,$A172,'库存（子SKU）'!AK:AK)</f>
        <v>17</v>
      </c>
      <c r="AJ172">
        <f>SUMIF('库存（子SKU）'!$C:$C,$A172,'库存（子SKU）'!AL:AL)</f>
        <v>12</v>
      </c>
      <c r="AK172">
        <f>SUMIF('库存（子SKU）'!$C:$C,$A172,'库存（子SKU）'!AM:AM)</f>
        <v>18</v>
      </c>
      <c r="AL172" s="23">
        <f t="shared" si="41"/>
        <v>0.0178571428571429</v>
      </c>
      <c r="AM172" s="23">
        <f t="shared" si="42"/>
        <v>0</v>
      </c>
      <c r="AN172" s="23">
        <f t="shared" si="43"/>
        <v>0</v>
      </c>
      <c r="AO172" s="23">
        <f t="shared" si="44"/>
        <v>0</v>
      </c>
      <c r="AP172" s="8">
        <f t="shared" si="45"/>
        <v>0.142857142857143</v>
      </c>
      <c r="AQ172" s="8">
        <f t="shared" si="46"/>
        <v>8.57142857142857</v>
      </c>
      <c r="AR172" s="8">
        <f t="shared" si="47"/>
        <v>-7.57142857142857</v>
      </c>
      <c r="AS172">
        <f t="shared" si="48"/>
        <v>7</v>
      </c>
      <c r="AT172" s="24">
        <f>IFERROR(时间!$B$4+AS172,"上周无销量")</f>
        <v>43304</v>
      </c>
    </row>
    <row r="173" spans="1:46">
      <c r="A173" t="s">
        <v>3304</v>
      </c>
      <c r="B173" s="6">
        <f>SUMIF('库存（子SKU）'!$C:$C,$A173,'库存（子SKU）'!D:D)</f>
        <v>0</v>
      </c>
      <c r="C173" s="6">
        <f>SUMIF('库存（子SKU）'!$C:$C,$A173,'库存（子SKU）'!E:E)</f>
        <v>0</v>
      </c>
      <c r="D173" s="6">
        <f>SUMIF('库存（子SKU）'!$C:$C,$A173,'库存（子SKU）'!F:F)</f>
        <v>1</v>
      </c>
      <c r="E173" s="6">
        <f>SUMIF('库存（子SKU）'!$C:$C,$A173,'库存（子SKU）'!G:G)</f>
        <v>1</v>
      </c>
      <c r="F173" s="7">
        <v>12.995</v>
      </c>
      <c r="G173">
        <f>SUMIF('库存（子SKU）'!$C:$C,$A173,'库存（子SKU）'!I:I)</f>
        <v>0</v>
      </c>
      <c r="H173">
        <f>SUMIF('库存（子SKU）'!$C:$C,$A173,'库存（子SKU）'!J:J)</f>
        <v>0</v>
      </c>
      <c r="I173">
        <f>SUMIF('库存（子SKU）'!$C:$C,$A173,'库存（子SKU）'!K:K)</f>
        <v>0</v>
      </c>
      <c r="J173">
        <f>SUMIF('库存（子SKU）'!$C:$C,$A173,'库存（子SKU）'!L:L)</f>
        <v>0</v>
      </c>
      <c r="K173">
        <f t="shared" si="36"/>
        <v>0</v>
      </c>
      <c r="L173">
        <f>SUMIF('库存（子SKU）'!$C:$C,$A173,'库存（子SKU）'!N:N)</f>
        <v>0</v>
      </c>
      <c r="M173">
        <f>SUMIF('库存（子SKU）'!$C:$C,$A173,'库存（子SKU）'!O:O)</f>
        <v>0</v>
      </c>
      <c r="N173">
        <f>SUMIF('库存（子SKU）'!$C:$C,$A173,'库存（子SKU）'!P:P)</f>
        <v>0</v>
      </c>
      <c r="O173">
        <f>SUMIF('库存（子SKU）'!$C:$C,$A173,'库存（子SKU）'!Q:Q)</f>
        <v>0</v>
      </c>
      <c r="P173">
        <f>SUMIF('库存（子SKU）'!$C:$C,$A173,'库存（子SKU）'!R:R)</f>
        <v>0</v>
      </c>
      <c r="Q173">
        <f>SUMIF('库存（子SKU）'!$C:$C,$A173,'库存（子SKU）'!S:S)</f>
        <v>0</v>
      </c>
      <c r="R173">
        <f>SUMIF('库存（子SKU）'!$C:$C,$A173,'库存（子SKU）'!T:T)</f>
        <v>0</v>
      </c>
      <c r="S173">
        <f>SUMIF('库存（子SKU）'!$C:$C,$A173,'库存（子SKU）'!U:U)</f>
        <v>0</v>
      </c>
      <c r="T173">
        <f>SUMIF('库存（子SKU）'!$C:$C,$A173,'库存（子SKU）'!V:V)</f>
        <v>0</v>
      </c>
      <c r="U173">
        <f>SUMIF('库存（子SKU）'!$C:$C,$A173,'库存（子SKU）'!W:W)</f>
        <v>0</v>
      </c>
      <c r="V173" s="23" t="str">
        <f t="shared" si="49"/>
        <v/>
      </c>
      <c r="W173" s="23" t="str">
        <f t="shared" si="50"/>
        <v/>
      </c>
      <c r="X173" s="23" t="str">
        <f t="shared" si="51"/>
        <v/>
      </c>
      <c r="Y173" s="23" t="str">
        <f t="shared" si="52"/>
        <v/>
      </c>
      <c r="Z173">
        <f>SUMIF('库存（子SKU）'!$C:$C,$A173,'库存（子SKU）'!AB:AB)</f>
        <v>0</v>
      </c>
      <c r="AA173">
        <f>SUMIF('库存（子SKU）'!$C:$C,$A173,'库存（子SKU）'!AC:AC)</f>
        <v>0</v>
      </c>
      <c r="AB173">
        <f>SUMIF('库存（子SKU）'!$C:$C,$A173,'库存（子SKU）'!AD:AD)</f>
        <v>0</v>
      </c>
      <c r="AC173">
        <f>SUMIF('库存（子SKU）'!$C:$C,$A173,'库存（子SKU）'!AE:AE)</f>
        <v>0</v>
      </c>
      <c r="AD173" s="23" t="str">
        <f t="shared" si="37"/>
        <v/>
      </c>
      <c r="AE173" s="23" t="str">
        <f t="shared" si="38"/>
        <v/>
      </c>
      <c r="AF173" s="23">
        <f t="shared" si="39"/>
        <v>0</v>
      </c>
      <c r="AG173" s="23">
        <f t="shared" si="40"/>
        <v>0</v>
      </c>
      <c r="AH173">
        <f>SUMIF('库存（子SKU）'!$C:$C,$A173,'库存（子SKU）'!AJ:AJ)</f>
        <v>0</v>
      </c>
      <c r="AI173">
        <f>SUMIF('库存（子SKU）'!$C:$C,$A173,'库存（子SKU）'!AK:AK)</f>
        <v>0</v>
      </c>
      <c r="AJ173">
        <f>SUMIF('库存（子SKU）'!$C:$C,$A173,'库存（子SKU）'!AL:AL)</f>
        <v>0</v>
      </c>
      <c r="AK173">
        <f>SUMIF('库存（子SKU）'!$C:$C,$A173,'库存（子SKU）'!AM:AM)</f>
        <v>11</v>
      </c>
      <c r="AL173" s="23" t="str">
        <f t="shared" si="41"/>
        <v/>
      </c>
      <c r="AM173" s="23" t="str">
        <f t="shared" si="42"/>
        <v/>
      </c>
      <c r="AN173" s="23" t="str">
        <f t="shared" si="43"/>
        <v/>
      </c>
      <c r="AO173" s="23">
        <f t="shared" si="44"/>
        <v>0.0909090909090909</v>
      </c>
      <c r="AP173" s="8">
        <f t="shared" si="45"/>
        <v>0</v>
      </c>
      <c r="AQ173" s="8">
        <f t="shared" si="46"/>
        <v>0</v>
      </c>
      <c r="AR173" s="8">
        <f t="shared" si="47"/>
        <v>0</v>
      </c>
      <c r="AS173" t="str">
        <f t="shared" si="48"/>
        <v>库存为0</v>
      </c>
      <c r="AT173" s="24" t="str">
        <f>IFERROR(时间!$B$4+AS173,"上周无销量")</f>
        <v>上周无销量</v>
      </c>
    </row>
    <row r="174" spans="1:46">
      <c r="A174" t="s">
        <v>3306</v>
      </c>
      <c r="B174" s="6">
        <f>SUMIF('库存（子SKU）'!$C:$C,$A174,'库存（子SKU）'!D:D)</f>
        <v>0</v>
      </c>
      <c r="C174" s="6">
        <f>SUMIF('库存（子SKU）'!$C:$C,$A174,'库存（子SKU）'!E:E)</f>
        <v>0</v>
      </c>
      <c r="D174" s="6">
        <f>SUMIF('库存（子SKU）'!$C:$C,$A174,'库存（子SKU）'!F:F)</f>
        <v>0</v>
      </c>
      <c r="E174" s="6">
        <f>SUMIF('库存（子SKU）'!$C:$C,$A174,'库存（子SKU）'!G:G)</f>
        <v>0</v>
      </c>
      <c r="F174" s="7" t="s">
        <v>54</v>
      </c>
      <c r="G174">
        <f>SUMIF('库存（子SKU）'!$C:$C,$A174,'库存（子SKU）'!I:I)</f>
        <v>7</v>
      </c>
      <c r="H174">
        <f>SUMIF('库存（子SKU）'!$C:$C,$A174,'库存（子SKU）'!J:J)</f>
        <v>0</v>
      </c>
      <c r="I174">
        <f>SUMIF('库存（子SKU）'!$C:$C,$A174,'库存（子SKU）'!K:K)</f>
        <v>0</v>
      </c>
      <c r="J174">
        <f>SUMIF('库存（子SKU）'!$C:$C,$A174,'库存（子SKU）'!L:L)</f>
        <v>0</v>
      </c>
      <c r="K174">
        <f t="shared" si="36"/>
        <v>7</v>
      </c>
      <c r="L174">
        <f>SUMIF('库存（子SKU）'!$C:$C,$A174,'库存（子SKU）'!N:N)</f>
        <v>0</v>
      </c>
      <c r="M174">
        <f>SUMIF('库存（子SKU）'!$C:$C,$A174,'库存（子SKU）'!O:O)</f>
        <v>7</v>
      </c>
      <c r="N174">
        <f>SUMIF('库存（子SKU）'!$C:$C,$A174,'库存（子SKU）'!P:P)</f>
        <v>0</v>
      </c>
      <c r="O174">
        <f>SUMIF('库存（子SKU）'!$C:$C,$A174,'库存（子SKU）'!Q:Q)</f>
        <v>0</v>
      </c>
      <c r="P174">
        <f>SUMIF('库存（子SKU）'!$C:$C,$A174,'库存（子SKU）'!R:R)</f>
        <v>0</v>
      </c>
      <c r="Q174">
        <f>SUMIF('库存（子SKU）'!$C:$C,$A174,'库存（子SKU）'!S:S)</f>
        <v>0</v>
      </c>
      <c r="R174">
        <f>SUMIF('库存（子SKU）'!$C:$C,$A174,'库存（子SKU）'!T:T)</f>
        <v>0</v>
      </c>
      <c r="S174">
        <f>SUMIF('库存（子SKU）'!$C:$C,$A174,'库存（子SKU）'!U:U)</f>
        <v>0</v>
      </c>
      <c r="T174">
        <f>SUMIF('库存（子SKU）'!$C:$C,$A174,'库存（子SKU）'!V:V)</f>
        <v>0</v>
      </c>
      <c r="U174">
        <f>SUMIF('库存（子SKU）'!$C:$C,$A174,'库存（子SKU）'!W:W)</f>
        <v>0</v>
      </c>
      <c r="V174" s="23" t="str">
        <f t="shared" si="49"/>
        <v/>
      </c>
      <c r="W174" s="23" t="str">
        <f t="shared" si="50"/>
        <v/>
      </c>
      <c r="X174" s="23" t="str">
        <f t="shared" si="51"/>
        <v/>
      </c>
      <c r="Y174" s="23" t="str">
        <f t="shared" si="52"/>
        <v/>
      </c>
      <c r="Z174">
        <f>SUMIF('库存（子SKU）'!$C:$C,$A174,'库存（子SKU）'!AB:AB)</f>
        <v>0</v>
      </c>
      <c r="AA174">
        <f>SUMIF('库存（子SKU）'!$C:$C,$A174,'库存（子SKU）'!AC:AC)</f>
        <v>0</v>
      </c>
      <c r="AB174">
        <f>SUMIF('库存（子SKU）'!$C:$C,$A174,'库存（子SKU）'!AD:AD)</f>
        <v>0</v>
      </c>
      <c r="AC174">
        <f>SUMIF('库存（子SKU）'!$C:$C,$A174,'库存（子SKU）'!AE:AE)</f>
        <v>0</v>
      </c>
      <c r="AD174" s="23" t="str">
        <f t="shared" si="37"/>
        <v/>
      </c>
      <c r="AE174" s="23" t="str">
        <f t="shared" si="38"/>
        <v/>
      </c>
      <c r="AF174" s="23" t="str">
        <f t="shared" si="39"/>
        <v/>
      </c>
      <c r="AG174" s="23" t="str">
        <f t="shared" si="40"/>
        <v/>
      </c>
      <c r="AH174">
        <f>SUMIF('库存（子SKU）'!$C:$C,$A174,'库存（子SKU）'!AJ:AJ)</f>
        <v>7</v>
      </c>
      <c r="AI174">
        <f>SUMIF('库存（子SKU）'!$C:$C,$A174,'库存（子SKU）'!AK:AK)</f>
        <v>12</v>
      </c>
      <c r="AJ174">
        <f>SUMIF('库存（子SKU）'!$C:$C,$A174,'库存（子SKU）'!AL:AL)</f>
        <v>5</v>
      </c>
      <c r="AK174">
        <f>SUMIF('库存（子SKU）'!$C:$C,$A174,'库存（子SKU）'!AM:AM)</f>
        <v>8</v>
      </c>
      <c r="AL174" s="23">
        <f t="shared" si="41"/>
        <v>0</v>
      </c>
      <c r="AM174" s="23">
        <f t="shared" si="42"/>
        <v>0</v>
      </c>
      <c r="AN174" s="23">
        <f t="shared" si="43"/>
        <v>0</v>
      </c>
      <c r="AO174" s="23">
        <f t="shared" si="44"/>
        <v>0</v>
      </c>
      <c r="AP174" s="8">
        <f t="shared" si="45"/>
        <v>0</v>
      </c>
      <c r="AQ174" s="8">
        <f t="shared" si="46"/>
        <v>0</v>
      </c>
      <c r="AR174" s="8">
        <f t="shared" si="47"/>
        <v>7</v>
      </c>
      <c r="AS174" t="str">
        <f t="shared" si="48"/>
        <v>库存为7</v>
      </c>
      <c r="AT174" s="24" t="str">
        <f>IFERROR(时间!$B$4+AS174,"上周无销量")</f>
        <v>上周无销量</v>
      </c>
    </row>
    <row r="175" spans="1:46">
      <c r="A175" t="s">
        <v>3311</v>
      </c>
      <c r="B175" s="6">
        <f>SUMIF('库存（子SKU）'!$C:$C,$A175,'库存（子SKU）'!D:D)</f>
        <v>0</v>
      </c>
      <c r="C175" s="6">
        <f>SUMIF('库存（子SKU）'!$C:$C,$A175,'库存（子SKU）'!E:E)</f>
        <v>0</v>
      </c>
      <c r="D175" s="6">
        <f>SUMIF('库存（子SKU）'!$C:$C,$A175,'库存（子SKU）'!F:F)</f>
        <v>0</v>
      </c>
      <c r="E175" s="6">
        <f>SUMIF('库存（子SKU）'!$C:$C,$A175,'库存（子SKU）'!G:G)</f>
        <v>0</v>
      </c>
      <c r="F175" s="7" t="s">
        <v>54</v>
      </c>
      <c r="G175">
        <f>SUMIF('库存（子SKU）'!$C:$C,$A175,'库存（子SKU）'!I:I)</f>
        <v>0</v>
      </c>
      <c r="H175">
        <f>SUMIF('库存（子SKU）'!$C:$C,$A175,'库存（子SKU）'!J:J)</f>
        <v>0</v>
      </c>
      <c r="I175">
        <f>SUMIF('库存（子SKU）'!$C:$C,$A175,'库存（子SKU）'!K:K)</f>
        <v>0</v>
      </c>
      <c r="J175">
        <f>SUMIF('库存（子SKU）'!$C:$C,$A175,'库存（子SKU）'!L:L)</f>
        <v>0</v>
      </c>
      <c r="K175">
        <f t="shared" si="36"/>
        <v>0</v>
      </c>
      <c r="L175">
        <f>SUMIF('库存（子SKU）'!$C:$C,$A175,'库存（子SKU）'!N:N)</f>
        <v>0</v>
      </c>
      <c r="M175">
        <f>SUMIF('库存（子SKU）'!$C:$C,$A175,'库存（子SKU）'!O:O)</f>
        <v>0</v>
      </c>
      <c r="N175">
        <f>SUMIF('库存（子SKU）'!$C:$C,$A175,'库存（子SKU）'!P:P)</f>
        <v>0</v>
      </c>
      <c r="O175">
        <f>SUMIF('库存（子SKU）'!$C:$C,$A175,'库存（子SKU）'!Q:Q)</f>
        <v>0</v>
      </c>
      <c r="P175">
        <f>SUMIF('库存（子SKU）'!$C:$C,$A175,'库存（子SKU）'!R:R)</f>
        <v>0</v>
      </c>
      <c r="Q175">
        <f>SUMIF('库存（子SKU）'!$C:$C,$A175,'库存（子SKU）'!S:S)</f>
        <v>0</v>
      </c>
      <c r="R175">
        <f>SUMIF('库存（子SKU）'!$C:$C,$A175,'库存（子SKU）'!T:T)</f>
        <v>0</v>
      </c>
      <c r="S175">
        <f>SUMIF('库存（子SKU）'!$C:$C,$A175,'库存（子SKU）'!U:U)</f>
        <v>0</v>
      </c>
      <c r="T175">
        <f>SUMIF('库存（子SKU）'!$C:$C,$A175,'库存（子SKU）'!V:V)</f>
        <v>0</v>
      </c>
      <c r="U175">
        <f>SUMIF('库存（子SKU）'!$C:$C,$A175,'库存（子SKU）'!W:W)</f>
        <v>0</v>
      </c>
      <c r="V175" s="23" t="str">
        <f t="shared" si="49"/>
        <v/>
      </c>
      <c r="W175" s="23" t="str">
        <f t="shared" si="50"/>
        <v/>
      </c>
      <c r="X175" s="23" t="str">
        <f t="shared" si="51"/>
        <v/>
      </c>
      <c r="Y175" s="23" t="str">
        <f t="shared" si="52"/>
        <v/>
      </c>
      <c r="Z175">
        <f>SUMIF('库存（子SKU）'!$C:$C,$A175,'库存（子SKU）'!AB:AB)</f>
        <v>0</v>
      </c>
      <c r="AA175">
        <f>SUMIF('库存（子SKU）'!$C:$C,$A175,'库存（子SKU）'!AC:AC)</f>
        <v>0</v>
      </c>
      <c r="AB175">
        <f>SUMIF('库存（子SKU）'!$C:$C,$A175,'库存（子SKU）'!AD:AD)</f>
        <v>0</v>
      </c>
      <c r="AC175">
        <f>SUMIF('库存（子SKU）'!$C:$C,$A175,'库存（子SKU）'!AE:AE)</f>
        <v>0</v>
      </c>
      <c r="AD175" s="23" t="str">
        <f t="shared" si="37"/>
        <v/>
      </c>
      <c r="AE175" s="23" t="str">
        <f t="shared" si="38"/>
        <v/>
      </c>
      <c r="AF175" s="23" t="str">
        <f t="shared" si="39"/>
        <v/>
      </c>
      <c r="AG175" s="23" t="str">
        <f t="shared" si="40"/>
        <v/>
      </c>
      <c r="AH175">
        <f>SUMIF('库存（子SKU）'!$C:$C,$A175,'库存（子SKU）'!AJ:AJ)</f>
        <v>0</v>
      </c>
      <c r="AI175">
        <f>SUMIF('库存（子SKU）'!$C:$C,$A175,'库存（子SKU）'!AK:AK)</f>
        <v>0</v>
      </c>
      <c r="AJ175">
        <f>SUMIF('库存（子SKU）'!$C:$C,$A175,'库存（子SKU）'!AL:AL)</f>
        <v>0</v>
      </c>
      <c r="AK175">
        <f>SUMIF('库存（子SKU）'!$C:$C,$A175,'库存（子SKU）'!AM:AM)</f>
        <v>0</v>
      </c>
      <c r="AL175" s="23" t="str">
        <f t="shared" si="41"/>
        <v/>
      </c>
      <c r="AM175" s="23" t="str">
        <f t="shared" si="42"/>
        <v/>
      </c>
      <c r="AN175" s="23" t="str">
        <f t="shared" si="43"/>
        <v/>
      </c>
      <c r="AO175" s="23" t="str">
        <f t="shared" si="44"/>
        <v/>
      </c>
      <c r="AP175" s="8">
        <f t="shared" si="45"/>
        <v>0</v>
      </c>
      <c r="AQ175" s="8">
        <f t="shared" si="46"/>
        <v>0</v>
      </c>
      <c r="AR175" s="8">
        <f t="shared" si="47"/>
        <v>0</v>
      </c>
      <c r="AS175" t="str">
        <f t="shared" si="48"/>
        <v>库存为0</v>
      </c>
      <c r="AT175" s="24" t="str">
        <f>IFERROR(时间!$B$4+AS175,"上周无销量")</f>
        <v>上周无销量</v>
      </c>
    </row>
    <row r="176" spans="1:46">
      <c r="A176" t="s">
        <v>3314</v>
      </c>
      <c r="B176" s="6">
        <f>SUMIF('库存（子SKU）'!$C:$C,$A176,'库存（子SKU）'!D:D)</f>
        <v>0</v>
      </c>
      <c r="C176" s="6">
        <f>SUMIF('库存（子SKU）'!$C:$C,$A176,'库存（子SKU）'!E:E)</f>
        <v>0</v>
      </c>
      <c r="D176" s="6">
        <f>SUMIF('库存（子SKU）'!$C:$C,$A176,'库存（子SKU）'!F:F)</f>
        <v>0</v>
      </c>
      <c r="E176" s="6">
        <f>SUMIF('库存（子SKU）'!$C:$C,$A176,'库存（子SKU）'!G:G)</f>
        <v>0</v>
      </c>
      <c r="F176" s="7" t="s">
        <v>54</v>
      </c>
      <c r="G176">
        <f>SUMIF('库存（子SKU）'!$C:$C,$A176,'库存（子SKU）'!I:I)</f>
        <v>0</v>
      </c>
      <c r="H176">
        <f>SUMIF('库存（子SKU）'!$C:$C,$A176,'库存（子SKU）'!J:J)</f>
        <v>0</v>
      </c>
      <c r="I176">
        <f>SUMIF('库存（子SKU）'!$C:$C,$A176,'库存（子SKU）'!K:K)</f>
        <v>0</v>
      </c>
      <c r="J176">
        <f>SUMIF('库存（子SKU）'!$C:$C,$A176,'库存（子SKU）'!L:L)</f>
        <v>0</v>
      </c>
      <c r="K176">
        <f t="shared" si="36"/>
        <v>0</v>
      </c>
      <c r="L176">
        <f>SUMIF('库存（子SKU）'!$C:$C,$A176,'库存（子SKU）'!N:N)</f>
        <v>0</v>
      </c>
      <c r="M176">
        <f>SUMIF('库存（子SKU）'!$C:$C,$A176,'库存（子SKU）'!O:O)</f>
        <v>0</v>
      </c>
      <c r="N176">
        <f>SUMIF('库存（子SKU）'!$C:$C,$A176,'库存（子SKU）'!P:P)</f>
        <v>0</v>
      </c>
      <c r="O176">
        <f>SUMIF('库存（子SKU）'!$C:$C,$A176,'库存（子SKU）'!Q:Q)</f>
        <v>0</v>
      </c>
      <c r="P176">
        <f>SUMIF('库存（子SKU）'!$C:$C,$A176,'库存（子SKU）'!R:R)</f>
        <v>0</v>
      </c>
      <c r="Q176">
        <f>SUMIF('库存（子SKU）'!$C:$C,$A176,'库存（子SKU）'!S:S)</f>
        <v>0</v>
      </c>
      <c r="R176">
        <f>SUMIF('库存（子SKU）'!$C:$C,$A176,'库存（子SKU）'!T:T)</f>
        <v>0</v>
      </c>
      <c r="S176">
        <f>SUMIF('库存（子SKU）'!$C:$C,$A176,'库存（子SKU）'!U:U)</f>
        <v>0</v>
      </c>
      <c r="T176">
        <f>SUMIF('库存（子SKU）'!$C:$C,$A176,'库存（子SKU）'!V:V)</f>
        <v>0</v>
      </c>
      <c r="U176">
        <f>SUMIF('库存（子SKU）'!$C:$C,$A176,'库存（子SKU）'!W:W)</f>
        <v>0</v>
      </c>
      <c r="V176" s="23" t="str">
        <f t="shared" si="49"/>
        <v/>
      </c>
      <c r="W176" s="23" t="str">
        <f t="shared" si="50"/>
        <v/>
      </c>
      <c r="X176" s="23" t="str">
        <f t="shared" si="51"/>
        <v/>
      </c>
      <c r="Y176" s="23" t="str">
        <f t="shared" si="52"/>
        <v/>
      </c>
      <c r="Z176">
        <f>SUMIF('库存（子SKU）'!$C:$C,$A176,'库存（子SKU）'!AB:AB)</f>
        <v>0</v>
      </c>
      <c r="AA176">
        <f>SUMIF('库存（子SKU）'!$C:$C,$A176,'库存（子SKU）'!AC:AC)</f>
        <v>0</v>
      </c>
      <c r="AB176">
        <f>SUMIF('库存（子SKU）'!$C:$C,$A176,'库存（子SKU）'!AD:AD)</f>
        <v>0</v>
      </c>
      <c r="AC176">
        <f>SUMIF('库存（子SKU）'!$C:$C,$A176,'库存（子SKU）'!AE:AE)</f>
        <v>0</v>
      </c>
      <c r="AD176" s="23" t="str">
        <f t="shared" si="37"/>
        <v/>
      </c>
      <c r="AE176" s="23" t="str">
        <f t="shared" si="38"/>
        <v/>
      </c>
      <c r="AF176" s="23" t="str">
        <f t="shared" si="39"/>
        <v/>
      </c>
      <c r="AG176" s="23" t="str">
        <f t="shared" si="40"/>
        <v/>
      </c>
      <c r="AH176">
        <f>SUMIF('库存（子SKU）'!$C:$C,$A176,'库存（子SKU）'!AJ:AJ)</f>
        <v>342</v>
      </c>
      <c r="AI176">
        <f>SUMIF('库存（子SKU）'!$C:$C,$A176,'库存（子SKU）'!AK:AK)</f>
        <v>305</v>
      </c>
      <c r="AJ176">
        <f>SUMIF('库存（子SKU）'!$C:$C,$A176,'库存（子SKU）'!AL:AL)</f>
        <v>308</v>
      </c>
      <c r="AK176">
        <f>SUMIF('库存（子SKU）'!$C:$C,$A176,'库存（子SKU）'!AM:AM)</f>
        <v>287</v>
      </c>
      <c r="AL176" s="23">
        <f t="shared" si="41"/>
        <v>0</v>
      </c>
      <c r="AM176" s="23">
        <f t="shared" si="42"/>
        <v>0</v>
      </c>
      <c r="AN176" s="23">
        <f t="shared" si="43"/>
        <v>0</v>
      </c>
      <c r="AO176" s="23">
        <f t="shared" si="44"/>
        <v>0</v>
      </c>
      <c r="AP176" s="8">
        <f t="shared" si="45"/>
        <v>0</v>
      </c>
      <c r="AQ176" s="8">
        <f t="shared" si="46"/>
        <v>0</v>
      </c>
      <c r="AR176" s="8">
        <f t="shared" si="47"/>
        <v>0</v>
      </c>
      <c r="AS176" t="str">
        <f t="shared" si="48"/>
        <v>库存为0</v>
      </c>
      <c r="AT176" s="24" t="str">
        <f>IFERROR(时间!$B$4+AS176,"上周无销量")</f>
        <v>上周无销量</v>
      </c>
    </row>
    <row r="177" spans="1:46">
      <c r="A177" t="s">
        <v>3394</v>
      </c>
      <c r="B177" s="6">
        <f>SUMIF('库存（子SKU）'!$C:$C,$A177,'库存（子SKU）'!D:D)</f>
        <v>0</v>
      </c>
      <c r="C177" s="6">
        <f>SUMIF('库存（子SKU）'!$C:$C,$A177,'库存（子SKU）'!E:E)</f>
        <v>0</v>
      </c>
      <c r="D177" s="6">
        <f>SUMIF('库存（子SKU）'!$C:$C,$A177,'库存（子SKU）'!F:F)</f>
        <v>0</v>
      </c>
      <c r="E177" s="6">
        <f>SUMIF('库存（子SKU）'!$C:$C,$A177,'库存（子SKU）'!G:G)</f>
        <v>0</v>
      </c>
      <c r="F177" s="7" t="s">
        <v>54</v>
      </c>
      <c r="G177">
        <f>SUMIF('库存（子SKU）'!$C:$C,$A177,'库存（子SKU）'!I:I)</f>
        <v>1</v>
      </c>
      <c r="H177">
        <f>SUMIF('库存（子SKU）'!$C:$C,$A177,'库存（子SKU）'!J:J)</f>
        <v>0</v>
      </c>
      <c r="I177">
        <f>SUMIF('库存（子SKU）'!$C:$C,$A177,'库存（子SKU）'!K:K)</f>
        <v>0</v>
      </c>
      <c r="J177">
        <f>SUMIF('库存（子SKU）'!$C:$C,$A177,'库存（子SKU）'!L:L)</f>
        <v>0</v>
      </c>
      <c r="K177">
        <f t="shared" si="36"/>
        <v>1</v>
      </c>
      <c r="L177">
        <f>SUMIF('库存（子SKU）'!$C:$C,$A177,'库存（子SKU）'!N:N)</f>
        <v>0</v>
      </c>
      <c r="M177">
        <f>SUMIF('库存（子SKU）'!$C:$C,$A177,'库存（子SKU）'!O:O)</f>
        <v>0</v>
      </c>
      <c r="N177">
        <f>SUMIF('库存（子SKU）'!$C:$C,$A177,'库存（子SKU）'!P:P)</f>
        <v>0</v>
      </c>
      <c r="O177">
        <f>SUMIF('库存（子SKU）'!$C:$C,$A177,'库存（子SKU）'!Q:Q)</f>
        <v>0</v>
      </c>
      <c r="P177">
        <f>SUMIF('库存（子SKU）'!$C:$C,$A177,'库存（子SKU）'!R:R)</f>
        <v>0</v>
      </c>
      <c r="Q177">
        <f>SUMIF('库存（子SKU）'!$C:$C,$A177,'库存（子SKU）'!S:S)</f>
        <v>0</v>
      </c>
      <c r="R177">
        <f>SUMIF('库存（子SKU）'!$C:$C,$A177,'库存（子SKU）'!T:T)</f>
        <v>0</v>
      </c>
      <c r="S177">
        <f>SUMIF('库存（子SKU）'!$C:$C,$A177,'库存（子SKU）'!U:U)</f>
        <v>0</v>
      </c>
      <c r="T177">
        <f>SUMIF('库存（子SKU）'!$C:$C,$A177,'库存（子SKU）'!V:V)</f>
        <v>0</v>
      </c>
      <c r="U177">
        <f>SUMIF('库存（子SKU）'!$C:$C,$A177,'库存（子SKU）'!W:W)</f>
        <v>0</v>
      </c>
      <c r="V177" s="23" t="str">
        <f t="shared" si="49"/>
        <v/>
      </c>
      <c r="W177" s="23" t="str">
        <f t="shared" si="50"/>
        <v/>
      </c>
      <c r="X177" s="23" t="str">
        <f t="shared" si="51"/>
        <v/>
      </c>
      <c r="Y177" s="23" t="str">
        <f t="shared" si="52"/>
        <v/>
      </c>
      <c r="Z177">
        <f>SUMIF('库存（子SKU）'!$C:$C,$A177,'库存（子SKU）'!AB:AB)</f>
        <v>0</v>
      </c>
      <c r="AA177">
        <f>SUMIF('库存（子SKU）'!$C:$C,$A177,'库存（子SKU）'!AC:AC)</f>
        <v>0</v>
      </c>
      <c r="AB177">
        <f>SUMIF('库存（子SKU）'!$C:$C,$A177,'库存（子SKU）'!AD:AD)</f>
        <v>0</v>
      </c>
      <c r="AC177">
        <f>SUMIF('库存（子SKU）'!$C:$C,$A177,'库存（子SKU）'!AE:AE)</f>
        <v>0</v>
      </c>
      <c r="AD177" s="23" t="str">
        <f t="shared" si="37"/>
        <v/>
      </c>
      <c r="AE177" s="23" t="str">
        <f t="shared" si="38"/>
        <v/>
      </c>
      <c r="AF177" s="23" t="str">
        <f t="shared" si="39"/>
        <v/>
      </c>
      <c r="AG177" s="23" t="str">
        <f t="shared" si="40"/>
        <v/>
      </c>
      <c r="AH177">
        <f>SUMIF('库存（子SKU）'!$C:$C,$A177,'库存（子SKU）'!AJ:AJ)</f>
        <v>30</v>
      </c>
      <c r="AI177">
        <f>SUMIF('库存（子SKU）'!$C:$C,$A177,'库存（子SKU）'!AK:AK)</f>
        <v>27</v>
      </c>
      <c r="AJ177">
        <f>SUMIF('库存（子SKU）'!$C:$C,$A177,'库存（子SKU）'!AL:AL)</f>
        <v>15</v>
      </c>
      <c r="AK177">
        <f>SUMIF('库存（子SKU）'!$C:$C,$A177,'库存（子SKU）'!AM:AM)</f>
        <v>13</v>
      </c>
      <c r="AL177" s="23">
        <f t="shared" si="41"/>
        <v>0</v>
      </c>
      <c r="AM177" s="23">
        <f t="shared" si="42"/>
        <v>0</v>
      </c>
      <c r="AN177" s="23">
        <f t="shared" si="43"/>
        <v>0</v>
      </c>
      <c r="AO177" s="23">
        <f t="shared" si="44"/>
        <v>0</v>
      </c>
      <c r="AP177" s="8">
        <f t="shared" si="45"/>
        <v>0</v>
      </c>
      <c r="AQ177" s="8">
        <f t="shared" si="46"/>
        <v>0</v>
      </c>
      <c r="AR177" s="8">
        <f t="shared" si="47"/>
        <v>1</v>
      </c>
      <c r="AS177" t="str">
        <f t="shared" si="48"/>
        <v>库存为1</v>
      </c>
      <c r="AT177" s="24" t="str">
        <f>IFERROR(时间!$B$4+AS177,"上周无销量")</f>
        <v>上周无销量</v>
      </c>
    </row>
    <row r="178" spans="1:46">
      <c r="A178" t="s">
        <v>3431</v>
      </c>
      <c r="B178" s="6">
        <f>SUMIF('库存（子SKU）'!$C:$C,$A178,'库存（子SKU）'!D:D)</f>
        <v>0</v>
      </c>
      <c r="C178" s="6">
        <f>SUMIF('库存（子SKU）'!$C:$C,$A178,'库存（子SKU）'!E:E)</f>
        <v>0</v>
      </c>
      <c r="D178" s="6">
        <f>SUMIF('库存（子SKU）'!$C:$C,$A178,'库存（子SKU）'!F:F)</f>
        <v>0</v>
      </c>
      <c r="E178" s="6">
        <f>SUMIF('库存（子SKU）'!$C:$C,$A178,'库存（子SKU）'!G:G)</f>
        <v>0</v>
      </c>
      <c r="F178" s="7" t="s">
        <v>54</v>
      </c>
      <c r="G178">
        <f>SUMIF('库存（子SKU）'!$C:$C,$A178,'库存（子SKU）'!I:I)</f>
        <v>0</v>
      </c>
      <c r="H178">
        <f>SUMIF('库存（子SKU）'!$C:$C,$A178,'库存（子SKU）'!J:J)</f>
        <v>0</v>
      </c>
      <c r="I178">
        <f>SUMIF('库存（子SKU）'!$C:$C,$A178,'库存（子SKU）'!K:K)</f>
        <v>0</v>
      </c>
      <c r="J178">
        <f>SUMIF('库存（子SKU）'!$C:$C,$A178,'库存（子SKU）'!L:L)</f>
        <v>0</v>
      </c>
      <c r="K178">
        <f t="shared" si="36"/>
        <v>0</v>
      </c>
      <c r="L178">
        <f>SUMIF('库存（子SKU）'!$C:$C,$A178,'库存（子SKU）'!N:N)</f>
        <v>0</v>
      </c>
      <c r="M178">
        <f>SUMIF('库存（子SKU）'!$C:$C,$A178,'库存（子SKU）'!O:O)</f>
        <v>0</v>
      </c>
      <c r="N178">
        <f>SUMIF('库存（子SKU）'!$C:$C,$A178,'库存（子SKU）'!P:P)</f>
        <v>0</v>
      </c>
      <c r="O178">
        <f>SUMIF('库存（子SKU）'!$C:$C,$A178,'库存（子SKU）'!Q:Q)</f>
        <v>0</v>
      </c>
      <c r="P178">
        <f>SUMIF('库存（子SKU）'!$C:$C,$A178,'库存（子SKU）'!R:R)</f>
        <v>0</v>
      </c>
      <c r="Q178">
        <f>SUMIF('库存（子SKU）'!$C:$C,$A178,'库存（子SKU）'!S:S)</f>
        <v>0</v>
      </c>
      <c r="R178">
        <f>SUMIF('库存（子SKU）'!$C:$C,$A178,'库存（子SKU）'!T:T)</f>
        <v>0</v>
      </c>
      <c r="S178">
        <f>SUMIF('库存（子SKU）'!$C:$C,$A178,'库存（子SKU）'!U:U)</f>
        <v>0</v>
      </c>
      <c r="T178">
        <f>SUMIF('库存（子SKU）'!$C:$C,$A178,'库存（子SKU）'!V:V)</f>
        <v>0</v>
      </c>
      <c r="U178">
        <f>SUMIF('库存（子SKU）'!$C:$C,$A178,'库存（子SKU）'!W:W)</f>
        <v>0</v>
      </c>
      <c r="V178" s="23" t="str">
        <f t="shared" si="49"/>
        <v/>
      </c>
      <c r="W178" s="23" t="str">
        <f t="shared" si="50"/>
        <v/>
      </c>
      <c r="X178" s="23" t="str">
        <f t="shared" si="51"/>
        <v/>
      </c>
      <c r="Y178" s="23" t="str">
        <f t="shared" si="52"/>
        <v/>
      </c>
      <c r="Z178">
        <f>SUMIF('库存（子SKU）'!$C:$C,$A178,'库存（子SKU）'!AB:AB)</f>
        <v>0</v>
      </c>
      <c r="AA178">
        <f>SUMIF('库存（子SKU）'!$C:$C,$A178,'库存（子SKU）'!AC:AC)</f>
        <v>0</v>
      </c>
      <c r="AB178">
        <f>SUMIF('库存（子SKU）'!$C:$C,$A178,'库存（子SKU）'!AD:AD)</f>
        <v>0</v>
      </c>
      <c r="AC178">
        <f>SUMIF('库存（子SKU）'!$C:$C,$A178,'库存（子SKU）'!AE:AE)</f>
        <v>0</v>
      </c>
      <c r="AD178" s="23" t="str">
        <f t="shared" si="37"/>
        <v/>
      </c>
      <c r="AE178" s="23" t="str">
        <f t="shared" si="38"/>
        <v/>
      </c>
      <c r="AF178" s="23" t="str">
        <f t="shared" si="39"/>
        <v/>
      </c>
      <c r="AG178" s="23" t="str">
        <f t="shared" si="40"/>
        <v/>
      </c>
      <c r="AH178">
        <f>SUMIF('库存（子SKU）'!$C:$C,$A178,'库存（子SKU）'!AJ:AJ)</f>
        <v>27</v>
      </c>
      <c r="AI178">
        <f>SUMIF('库存（子SKU）'!$C:$C,$A178,'库存（子SKU）'!AK:AK)</f>
        <v>52</v>
      </c>
      <c r="AJ178">
        <f>SUMIF('库存（子SKU）'!$C:$C,$A178,'库存（子SKU）'!AL:AL)</f>
        <v>14</v>
      </c>
      <c r="AK178">
        <f>SUMIF('库存（子SKU）'!$C:$C,$A178,'库存（子SKU）'!AM:AM)</f>
        <v>5</v>
      </c>
      <c r="AL178" s="23">
        <f t="shared" si="41"/>
        <v>0</v>
      </c>
      <c r="AM178" s="23">
        <f t="shared" si="42"/>
        <v>0</v>
      </c>
      <c r="AN178" s="23">
        <f t="shared" si="43"/>
        <v>0</v>
      </c>
      <c r="AO178" s="23">
        <f t="shared" si="44"/>
        <v>0</v>
      </c>
      <c r="AP178" s="8">
        <f t="shared" si="45"/>
        <v>0</v>
      </c>
      <c r="AQ178" s="8">
        <f t="shared" si="46"/>
        <v>0</v>
      </c>
      <c r="AR178" s="8">
        <f t="shared" si="47"/>
        <v>0</v>
      </c>
      <c r="AS178" t="str">
        <f t="shared" si="48"/>
        <v>库存为0</v>
      </c>
      <c r="AT178" s="24" t="str">
        <f>IFERROR(时间!$B$4+AS178,"上周无销量")</f>
        <v>上周无销量</v>
      </c>
    </row>
    <row r="179" spans="1:46">
      <c r="A179" t="s">
        <v>3468</v>
      </c>
      <c r="B179" s="6">
        <f>SUMIF('库存（子SKU）'!$C:$C,$A179,'库存（子SKU）'!D:D)</f>
        <v>0</v>
      </c>
      <c r="C179" s="6">
        <f>SUMIF('库存（子SKU）'!$C:$C,$A179,'库存（子SKU）'!E:E)</f>
        <v>0</v>
      </c>
      <c r="D179" s="6">
        <f>SUMIF('库存（子SKU）'!$C:$C,$A179,'库存（子SKU）'!F:F)</f>
        <v>0</v>
      </c>
      <c r="E179" s="6">
        <f>SUMIF('库存（子SKU）'!$C:$C,$A179,'库存（子SKU）'!G:G)</f>
        <v>0</v>
      </c>
      <c r="F179" s="7" t="s">
        <v>54</v>
      </c>
      <c r="G179">
        <f>SUMIF('库存（子SKU）'!$C:$C,$A179,'库存（子SKU）'!I:I)</f>
        <v>0</v>
      </c>
      <c r="H179">
        <f>SUMIF('库存（子SKU）'!$C:$C,$A179,'库存（子SKU）'!J:J)</f>
        <v>0</v>
      </c>
      <c r="I179">
        <f>SUMIF('库存（子SKU）'!$C:$C,$A179,'库存（子SKU）'!K:K)</f>
        <v>0</v>
      </c>
      <c r="J179">
        <f>SUMIF('库存（子SKU）'!$C:$C,$A179,'库存（子SKU）'!L:L)</f>
        <v>0</v>
      </c>
      <c r="K179">
        <f t="shared" si="36"/>
        <v>0</v>
      </c>
      <c r="L179">
        <f>SUMIF('库存（子SKU）'!$C:$C,$A179,'库存（子SKU）'!N:N)</f>
        <v>0</v>
      </c>
      <c r="M179">
        <f>SUMIF('库存（子SKU）'!$C:$C,$A179,'库存（子SKU）'!O:O)</f>
        <v>0</v>
      </c>
      <c r="N179">
        <f>SUMIF('库存（子SKU）'!$C:$C,$A179,'库存（子SKU）'!P:P)</f>
        <v>0</v>
      </c>
      <c r="O179">
        <f>SUMIF('库存（子SKU）'!$C:$C,$A179,'库存（子SKU）'!Q:Q)</f>
        <v>0</v>
      </c>
      <c r="P179">
        <f>SUMIF('库存（子SKU）'!$C:$C,$A179,'库存（子SKU）'!R:R)</f>
        <v>0</v>
      </c>
      <c r="Q179">
        <f>SUMIF('库存（子SKU）'!$C:$C,$A179,'库存（子SKU）'!S:S)</f>
        <v>0</v>
      </c>
      <c r="R179">
        <f>SUMIF('库存（子SKU）'!$C:$C,$A179,'库存（子SKU）'!T:T)</f>
        <v>0</v>
      </c>
      <c r="S179">
        <f>SUMIF('库存（子SKU）'!$C:$C,$A179,'库存（子SKU）'!U:U)</f>
        <v>0</v>
      </c>
      <c r="T179">
        <f>SUMIF('库存（子SKU）'!$C:$C,$A179,'库存（子SKU）'!V:V)</f>
        <v>0</v>
      </c>
      <c r="U179">
        <f>SUMIF('库存（子SKU）'!$C:$C,$A179,'库存（子SKU）'!W:W)</f>
        <v>0</v>
      </c>
      <c r="V179" s="23" t="str">
        <f t="shared" si="49"/>
        <v/>
      </c>
      <c r="W179" s="23" t="str">
        <f t="shared" si="50"/>
        <v/>
      </c>
      <c r="X179" s="23" t="str">
        <f t="shared" si="51"/>
        <v/>
      </c>
      <c r="Y179" s="23" t="str">
        <f t="shared" si="52"/>
        <v/>
      </c>
      <c r="Z179">
        <f>SUMIF('库存（子SKU）'!$C:$C,$A179,'库存（子SKU）'!AB:AB)</f>
        <v>0</v>
      </c>
      <c r="AA179">
        <f>SUMIF('库存（子SKU）'!$C:$C,$A179,'库存（子SKU）'!AC:AC)</f>
        <v>0</v>
      </c>
      <c r="AB179">
        <f>SUMIF('库存（子SKU）'!$C:$C,$A179,'库存（子SKU）'!AD:AD)</f>
        <v>0</v>
      </c>
      <c r="AC179">
        <f>SUMIF('库存（子SKU）'!$C:$C,$A179,'库存（子SKU）'!AE:AE)</f>
        <v>0</v>
      </c>
      <c r="AD179" s="23" t="str">
        <f t="shared" si="37"/>
        <v/>
      </c>
      <c r="AE179" s="23" t="str">
        <f t="shared" si="38"/>
        <v/>
      </c>
      <c r="AF179" s="23" t="str">
        <f t="shared" si="39"/>
        <v/>
      </c>
      <c r="AG179" s="23" t="str">
        <f t="shared" si="40"/>
        <v/>
      </c>
      <c r="AH179">
        <f>SUMIF('库存（子SKU）'!$C:$C,$A179,'库存（子SKU）'!AJ:AJ)</f>
        <v>0</v>
      </c>
      <c r="AI179">
        <f>SUMIF('库存（子SKU）'!$C:$C,$A179,'库存（子SKU）'!AK:AK)</f>
        <v>0</v>
      </c>
      <c r="AJ179">
        <f>SUMIF('库存（子SKU）'!$C:$C,$A179,'库存（子SKU）'!AL:AL)</f>
        <v>0</v>
      </c>
      <c r="AK179">
        <f>SUMIF('库存（子SKU）'!$C:$C,$A179,'库存（子SKU）'!AM:AM)</f>
        <v>0</v>
      </c>
      <c r="AL179" s="23" t="str">
        <f t="shared" si="41"/>
        <v/>
      </c>
      <c r="AM179" s="23" t="str">
        <f t="shared" si="42"/>
        <v/>
      </c>
      <c r="AN179" s="23" t="str">
        <f t="shared" si="43"/>
        <v/>
      </c>
      <c r="AO179" s="23" t="str">
        <f t="shared" si="44"/>
        <v/>
      </c>
      <c r="AP179" s="8">
        <f t="shared" si="45"/>
        <v>0</v>
      </c>
      <c r="AQ179" s="8">
        <f t="shared" si="46"/>
        <v>0</v>
      </c>
      <c r="AR179" s="8">
        <f t="shared" si="47"/>
        <v>0</v>
      </c>
      <c r="AS179" t="str">
        <f t="shared" si="48"/>
        <v>库存为0</v>
      </c>
      <c r="AT179" s="24" t="str">
        <f>IFERROR(时间!$B$4+AS179,"上周无销量")</f>
        <v>上周无销量</v>
      </c>
    </row>
    <row r="180" spans="1:46">
      <c r="A180" t="s">
        <v>3487</v>
      </c>
      <c r="B180" s="6">
        <f>SUMIF('库存（子SKU）'!$C:$C,$A180,'库存（子SKU）'!D:D)</f>
        <v>0</v>
      </c>
      <c r="C180" s="6">
        <f>SUMIF('库存（子SKU）'!$C:$C,$A180,'库存（子SKU）'!E:E)</f>
        <v>0</v>
      </c>
      <c r="D180" s="6">
        <f>SUMIF('库存（子SKU）'!$C:$C,$A180,'库存（子SKU）'!F:F)</f>
        <v>0</v>
      </c>
      <c r="E180" s="6">
        <f>SUMIF('库存（子SKU）'!$C:$C,$A180,'库存（子SKU）'!G:G)</f>
        <v>0</v>
      </c>
      <c r="F180" s="7" t="s">
        <v>54</v>
      </c>
      <c r="G180">
        <f>SUMIF('库存（子SKU）'!$C:$C,$A180,'库存（子SKU）'!I:I)</f>
        <v>0</v>
      </c>
      <c r="H180">
        <f>SUMIF('库存（子SKU）'!$C:$C,$A180,'库存（子SKU）'!J:J)</f>
        <v>0</v>
      </c>
      <c r="I180">
        <f>SUMIF('库存（子SKU）'!$C:$C,$A180,'库存（子SKU）'!K:K)</f>
        <v>0</v>
      </c>
      <c r="J180">
        <f>SUMIF('库存（子SKU）'!$C:$C,$A180,'库存（子SKU）'!L:L)</f>
        <v>0</v>
      </c>
      <c r="K180">
        <f t="shared" si="36"/>
        <v>0</v>
      </c>
      <c r="L180">
        <f>SUMIF('库存（子SKU）'!$C:$C,$A180,'库存（子SKU）'!N:N)</f>
        <v>0</v>
      </c>
      <c r="M180">
        <f>SUMIF('库存（子SKU）'!$C:$C,$A180,'库存（子SKU）'!O:O)</f>
        <v>0</v>
      </c>
      <c r="N180">
        <f>SUMIF('库存（子SKU）'!$C:$C,$A180,'库存（子SKU）'!P:P)</f>
        <v>0</v>
      </c>
      <c r="O180">
        <f>SUMIF('库存（子SKU）'!$C:$C,$A180,'库存（子SKU）'!Q:Q)</f>
        <v>0</v>
      </c>
      <c r="P180">
        <f>SUMIF('库存（子SKU）'!$C:$C,$A180,'库存（子SKU）'!R:R)</f>
        <v>0</v>
      </c>
      <c r="Q180">
        <f>SUMIF('库存（子SKU）'!$C:$C,$A180,'库存（子SKU）'!S:S)</f>
        <v>0</v>
      </c>
      <c r="R180">
        <f>SUMIF('库存（子SKU）'!$C:$C,$A180,'库存（子SKU）'!T:T)</f>
        <v>0</v>
      </c>
      <c r="S180">
        <f>SUMIF('库存（子SKU）'!$C:$C,$A180,'库存（子SKU）'!U:U)</f>
        <v>0</v>
      </c>
      <c r="T180">
        <f>SUMIF('库存（子SKU）'!$C:$C,$A180,'库存（子SKU）'!V:V)</f>
        <v>0</v>
      </c>
      <c r="U180">
        <f>SUMIF('库存（子SKU）'!$C:$C,$A180,'库存（子SKU）'!W:W)</f>
        <v>0</v>
      </c>
      <c r="V180" s="23" t="str">
        <f t="shared" si="49"/>
        <v/>
      </c>
      <c r="W180" s="23" t="str">
        <f t="shared" si="50"/>
        <v/>
      </c>
      <c r="X180" s="23" t="str">
        <f t="shared" si="51"/>
        <v/>
      </c>
      <c r="Y180" s="23" t="str">
        <f t="shared" si="52"/>
        <v/>
      </c>
      <c r="Z180">
        <f>SUMIF('库存（子SKU）'!$C:$C,$A180,'库存（子SKU）'!AB:AB)</f>
        <v>0</v>
      </c>
      <c r="AA180">
        <f>SUMIF('库存（子SKU）'!$C:$C,$A180,'库存（子SKU）'!AC:AC)</f>
        <v>0</v>
      </c>
      <c r="AB180">
        <f>SUMIF('库存（子SKU）'!$C:$C,$A180,'库存（子SKU）'!AD:AD)</f>
        <v>0</v>
      </c>
      <c r="AC180">
        <f>SUMIF('库存（子SKU）'!$C:$C,$A180,'库存（子SKU）'!AE:AE)</f>
        <v>0</v>
      </c>
      <c r="AD180" s="23" t="str">
        <f t="shared" si="37"/>
        <v/>
      </c>
      <c r="AE180" s="23" t="str">
        <f t="shared" si="38"/>
        <v/>
      </c>
      <c r="AF180" s="23" t="str">
        <f t="shared" si="39"/>
        <v/>
      </c>
      <c r="AG180" s="23" t="str">
        <f t="shared" si="40"/>
        <v/>
      </c>
      <c r="AH180">
        <f>SUMIF('库存（子SKU）'!$C:$C,$A180,'库存（子SKU）'!AJ:AJ)</f>
        <v>0</v>
      </c>
      <c r="AI180">
        <f>SUMIF('库存（子SKU）'!$C:$C,$A180,'库存（子SKU）'!AK:AK)</f>
        <v>0</v>
      </c>
      <c r="AJ180">
        <f>SUMIF('库存（子SKU）'!$C:$C,$A180,'库存（子SKU）'!AL:AL)</f>
        <v>0</v>
      </c>
      <c r="AK180">
        <f>SUMIF('库存（子SKU）'!$C:$C,$A180,'库存（子SKU）'!AM:AM)</f>
        <v>0</v>
      </c>
      <c r="AL180" s="23" t="str">
        <f t="shared" si="41"/>
        <v/>
      </c>
      <c r="AM180" s="23" t="str">
        <f t="shared" si="42"/>
        <v/>
      </c>
      <c r="AN180" s="23" t="str">
        <f t="shared" si="43"/>
        <v/>
      </c>
      <c r="AO180" s="23" t="str">
        <f t="shared" si="44"/>
        <v/>
      </c>
      <c r="AP180" s="8">
        <f t="shared" si="45"/>
        <v>0</v>
      </c>
      <c r="AQ180" s="8">
        <f t="shared" si="46"/>
        <v>0</v>
      </c>
      <c r="AR180" s="8">
        <f t="shared" si="47"/>
        <v>0</v>
      </c>
      <c r="AS180" t="str">
        <f t="shared" si="48"/>
        <v>库存为0</v>
      </c>
      <c r="AT180" s="24" t="str">
        <f>IFERROR(时间!$B$4+AS180,"上周无销量")</f>
        <v>上周无销量</v>
      </c>
    </row>
    <row r="181" spans="1:46">
      <c r="A181" t="s">
        <v>3496</v>
      </c>
      <c r="B181" s="6">
        <f>SUMIF('库存（子SKU）'!$C:$C,$A181,'库存（子SKU）'!D:D)</f>
        <v>0</v>
      </c>
      <c r="C181" s="6">
        <f>SUMIF('库存（子SKU）'!$C:$C,$A181,'库存（子SKU）'!E:E)</f>
        <v>0</v>
      </c>
      <c r="D181" s="6">
        <f>SUMIF('库存（子SKU）'!$C:$C,$A181,'库存（子SKU）'!F:F)</f>
        <v>0</v>
      </c>
      <c r="E181" s="6">
        <f>SUMIF('库存（子SKU）'!$C:$C,$A181,'库存（子SKU）'!G:G)</f>
        <v>0</v>
      </c>
      <c r="F181" s="7" t="s">
        <v>54</v>
      </c>
      <c r="G181">
        <f>SUMIF('库存（子SKU）'!$C:$C,$A181,'库存（子SKU）'!I:I)</f>
        <v>0</v>
      </c>
      <c r="H181">
        <f>SUMIF('库存（子SKU）'!$C:$C,$A181,'库存（子SKU）'!J:J)</f>
        <v>0</v>
      </c>
      <c r="I181">
        <f>SUMIF('库存（子SKU）'!$C:$C,$A181,'库存（子SKU）'!K:K)</f>
        <v>0</v>
      </c>
      <c r="J181">
        <f>SUMIF('库存（子SKU）'!$C:$C,$A181,'库存（子SKU）'!L:L)</f>
        <v>0</v>
      </c>
      <c r="K181">
        <f t="shared" si="36"/>
        <v>0</v>
      </c>
      <c r="L181">
        <f>SUMIF('库存（子SKU）'!$C:$C,$A181,'库存（子SKU）'!N:N)</f>
        <v>0</v>
      </c>
      <c r="M181">
        <f>SUMIF('库存（子SKU）'!$C:$C,$A181,'库存（子SKU）'!O:O)</f>
        <v>0</v>
      </c>
      <c r="N181">
        <f>SUMIF('库存（子SKU）'!$C:$C,$A181,'库存（子SKU）'!P:P)</f>
        <v>0</v>
      </c>
      <c r="O181">
        <f>SUMIF('库存（子SKU）'!$C:$C,$A181,'库存（子SKU）'!Q:Q)</f>
        <v>0</v>
      </c>
      <c r="P181">
        <f>SUMIF('库存（子SKU）'!$C:$C,$A181,'库存（子SKU）'!R:R)</f>
        <v>0</v>
      </c>
      <c r="Q181">
        <f>SUMIF('库存（子SKU）'!$C:$C,$A181,'库存（子SKU）'!S:S)</f>
        <v>0</v>
      </c>
      <c r="R181">
        <f>SUMIF('库存（子SKU）'!$C:$C,$A181,'库存（子SKU）'!T:T)</f>
        <v>0</v>
      </c>
      <c r="S181">
        <f>SUMIF('库存（子SKU）'!$C:$C,$A181,'库存（子SKU）'!U:U)</f>
        <v>0</v>
      </c>
      <c r="T181">
        <f>SUMIF('库存（子SKU）'!$C:$C,$A181,'库存（子SKU）'!V:V)</f>
        <v>0</v>
      </c>
      <c r="U181">
        <f>SUMIF('库存（子SKU）'!$C:$C,$A181,'库存（子SKU）'!W:W)</f>
        <v>0</v>
      </c>
      <c r="V181" s="23" t="str">
        <f t="shared" si="49"/>
        <v/>
      </c>
      <c r="W181" s="23" t="str">
        <f t="shared" si="50"/>
        <v/>
      </c>
      <c r="X181" s="23" t="str">
        <f t="shared" si="51"/>
        <v/>
      </c>
      <c r="Y181" s="23" t="str">
        <f t="shared" si="52"/>
        <v/>
      </c>
      <c r="Z181">
        <f>SUMIF('库存（子SKU）'!$C:$C,$A181,'库存（子SKU）'!AB:AB)</f>
        <v>0</v>
      </c>
      <c r="AA181">
        <f>SUMIF('库存（子SKU）'!$C:$C,$A181,'库存（子SKU）'!AC:AC)</f>
        <v>0</v>
      </c>
      <c r="AB181">
        <f>SUMIF('库存（子SKU）'!$C:$C,$A181,'库存（子SKU）'!AD:AD)</f>
        <v>0</v>
      </c>
      <c r="AC181">
        <f>SUMIF('库存（子SKU）'!$C:$C,$A181,'库存（子SKU）'!AE:AE)</f>
        <v>0</v>
      </c>
      <c r="AD181" s="23" t="str">
        <f t="shared" si="37"/>
        <v/>
      </c>
      <c r="AE181" s="23" t="str">
        <f t="shared" si="38"/>
        <v/>
      </c>
      <c r="AF181" s="23" t="str">
        <f t="shared" si="39"/>
        <v/>
      </c>
      <c r="AG181" s="23" t="str">
        <f t="shared" si="40"/>
        <v/>
      </c>
      <c r="AH181">
        <f>SUMIF('库存（子SKU）'!$C:$C,$A181,'库存（子SKU）'!AJ:AJ)</f>
        <v>0</v>
      </c>
      <c r="AI181">
        <f>SUMIF('库存（子SKU）'!$C:$C,$A181,'库存（子SKU）'!AK:AK)</f>
        <v>0</v>
      </c>
      <c r="AJ181">
        <f>SUMIF('库存（子SKU）'!$C:$C,$A181,'库存（子SKU）'!AL:AL)</f>
        <v>0</v>
      </c>
      <c r="AK181">
        <f>SUMIF('库存（子SKU）'!$C:$C,$A181,'库存（子SKU）'!AM:AM)</f>
        <v>0</v>
      </c>
      <c r="AL181" s="23" t="str">
        <f t="shared" si="41"/>
        <v/>
      </c>
      <c r="AM181" s="23" t="str">
        <f t="shared" si="42"/>
        <v/>
      </c>
      <c r="AN181" s="23" t="str">
        <f t="shared" si="43"/>
        <v/>
      </c>
      <c r="AO181" s="23" t="str">
        <f t="shared" si="44"/>
        <v/>
      </c>
      <c r="AP181" s="8">
        <f t="shared" si="45"/>
        <v>0</v>
      </c>
      <c r="AQ181" s="8">
        <f t="shared" si="46"/>
        <v>0</v>
      </c>
      <c r="AR181" s="8">
        <f t="shared" si="47"/>
        <v>0</v>
      </c>
      <c r="AS181" t="str">
        <f t="shared" si="48"/>
        <v>库存为0</v>
      </c>
      <c r="AT181" s="24" t="str">
        <f>IFERROR(时间!$B$4+AS181,"上周无销量")</f>
        <v>上周无销量</v>
      </c>
    </row>
    <row r="182" spans="1:46">
      <c r="A182" t="s">
        <v>3503</v>
      </c>
      <c r="B182" s="6">
        <f>SUMIF('库存（子SKU）'!$C:$C,$A182,'库存（子SKU）'!D:D)</f>
        <v>0</v>
      </c>
      <c r="C182" s="6">
        <f>SUMIF('库存（子SKU）'!$C:$C,$A182,'库存（子SKU）'!E:E)</f>
        <v>0</v>
      </c>
      <c r="D182" s="6">
        <f>SUMIF('库存（子SKU）'!$C:$C,$A182,'库存（子SKU）'!F:F)</f>
        <v>0</v>
      </c>
      <c r="E182" s="6">
        <f>SUMIF('库存（子SKU）'!$C:$C,$A182,'库存（子SKU）'!G:G)</f>
        <v>0</v>
      </c>
      <c r="F182" s="7">
        <v>19.4052941176471</v>
      </c>
      <c r="G182">
        <f>SUMIF('库存（子SKU）'!$C:$C,$A182,'库存（子SKU）'!I:I)</f>
        <v>0</v>
      </c>
      <c r="H182">
        <f>SUMIF('库存（子SKU）'!$C:$C,$A182,'库存（子SKU）'!J:J)</f>
        <v>0</v>
      </c>
      <c r="I182">
        <f>SUMIF('库存（子SKU）'!$C:$C,$A182,'库存（子SKU）'!K:K)</f>
        <v>0</v>
      </c>
      <c r="J182">
        <f>SUMIF('库存（子SKU）'!$C:$C,$A182,'库存（子SKU）'!L:L)</f>
        <v>0</v>
      </c>
      <c r="K182">
        <f t="shared" si="36"/>
        <v>0</v>
      </c>
      <c r="L182">
        <f>SUMIF('库存（子SKU）'!$C:$C,$A182,'库存（子SKU）'!N:N)</f>
        <v>0</v>
      </c>
      <c r="M182">
        <f>SUMIF('库存（子SKU）'!$C:$C,$A182,'库存（子SKU）'!O:O)</f>
        <v>0</v>
      </c>
      <c r="N182">
        <f>SUMIF('库存（子SKU）'!$C:$C,$A182,'库存（子SKU）'!P:P)</f>
        <v>0</v>
      </c>
      <c r="O182">
        <f>SUMIF('库存（子SKU）'!$C:$C,$A182,'库存（子SKU）'!Q:Q)</f>
        <v>0</v>
      </c>
      <c r="P182">
        <f>SUMIF('库存（子SKU）'!$C:$C,$A182,'库存（子SKU）'!R:R)</f>
        <v>0</v>
      </c>
      <c r="Q182">
        <f>SUMIF('库存（子SKU）'!$C:$C,$A182,'库存（子SKU）'!S:S)</f>
        <v>0</v>
      </c>
      <c r="R182">
        <f>SUMIF('库存（子SKU）'!$C:$C,$A182,'库存（子SKU）'!T:T)</f>
        <v>0</v>
      </c>
      <c r="S182">
        <f>SUMIF('库存（子SKU）'!$C:$C,$A182,'库存（子SKU）'!U:U)</f>
        <v>0</v>
      </c>
      <c r="T182">
        <f>SUMIF('库存（子SKU）'!$C:$C,$A182,'库存（子SKU）'!V:V)</f>
        <v>0</v>
      </c>
      <c r="U182">
        <f>SUMIF('库存（子SKU）'!$C:$C,$A182,'库存（子SKU）'!W:W)</f>
        <v>0</v>
      </c>
      <c r="V182" s="23" t="str">
        <f t="shared" si="49"/>
        <v/>
      </c>
      <c r="W182" s="23" t="str">
        <f t="shared" si="50"/>
        <v/>
      </c>
      <c r="X182" s="23" t="str">
        <f t="shared" si="51"/>
        <v/>
      </c>
      <c r="Y182" s="23" t="str">
        <f t="shared" si="52"/>
        <v/>
      </c>
      <c r="Z182">
        <f>SUMIF('库存（子SKU）'!$C:$C,$A182,'库存（子SKU）'!AB:AB)</f>
        <v>0</v>
      </c>
      <c r="AA182">
        <f>SUMIF('库存（子SKU）'!$C:$C,$A182,'库存（子SKU）'!AC:AC)</f>
        <v>0</v>
      </c>
      <c r="AB182">
        <f>SUMIF('库存（子SKU）'!$C:$C,$A182,'库存（子SKU）'!AD:AD)</f>
        <v>0</v>
      </c>
      <c r="AC182">
        <f>SUMIF('库存（子SKU）'!$C:$C,$A182,'库存（子SKU）'!AE:AE)</f>
        <v>0</v>
      </c>
      <c r="AD182" s="23" t="str">
        <f t="shared" si="37"/>
        <v/>
      </c>
      <c r="AE182" s="23" t="str">
        <f t="shared" si="38"/>
        <v/>
      </c>
      <c r="AF182" s="23" t="str">
        <f t="shared" si="39"/>
        <v/>
      </c>
      <c r="AG182" s="23" t="str">
        <f t="shared" si="40"/>
        <v/>
      </c>
      <c r="AH182">
        <f>SUMIF('库存（子SKU）'!$C:$C,$A182,'库存（子SKU）'!AJ:AJ)</f>
        <v>0</v>
      </c>
      <c r="AI182">
        <f>SUMIF('库存（子SKU）'!$C:$C,$A182,'库存（子SKU）'!AK:AK)</f>
        <v>0</v>
      </c>
      <c r="AJ182">
        <f>SUMIF('库存（子SKU）'!$C:$C,$A182,'库存（子SKU）'!AL:AL)</f>
        <v>0</v>
      </c>
      <c r="AK182">
        <f>SUMIF('库存（子SKU）'!$C:$C,$A182,'库存（子SKU）'!AM:AM)</f>
        <v>0</v>
      </c>
      <c r="AL182" s="23" t="str">
        <f t="shared" si="41"/>
        <v/>
      </c>
      <c r="AM182" s="23" t="str">
        <f t="shared" si="42"/>
        <v/>
      </c>
      <c r="AN182" s="23" t="str">
        <f t="shared" si="43"/>
        <v/>
      </c>
      <c r="AO182" s="23" t="str">
        <f t="shared" si="44"/>
        <v/>
      </c>
      <c r="AP182" s="8">
        <f t="shared" si="45"/>
        <v>0</v>
      </c>
      <c r="AQ182" s="8">
        <f t="shared" si="46"/>
        <v>0</v>
      </c>
      <c r="AR182" s="8">
        <f t="shared" si="47"/>
        <v>0</v>
      </c>
      <c r="AS182" t="str">
        <f t="shared" si="48"/>
        <v>库存为0</v>
      </c>
      <c r="AT182" s="24" t="str">
        <f>IFERROR(时间!$B$4+AS182,"上周无销量")</f>
        <v>上周无销量</v>
      </c>
    </row>
    <row r="183" spans="1:46">
      <c r="A183" t="s">
        <v>3534</v>
      </c>
      <c r="B183" s="6">
        <f>SUMIF('库存（子SKU）'!$C:$C,$A183,'库存（子SKU）'!D:D)</f>
        <v>0</v>
      </c>
      <c r="C183" s="6">
        <f>SUMIF('库存（子SKU）'!$C:$C,$A183,'库存（子SKU）'!E:E)</f>
        <v>0</v>
      </c>
      <c r="D183" s="6">
        <f>SUMIF('库存（子SKU）'!$C:$C,$A183,'库存（子SKU）'!F:F)</f>
        <v>0</v>
      </c>
      <c r="E183" s="6">
        <f>SUMIF('库存（子SKU）'!$C:$C,$A183,'库存（子SKU）'!G:G)</f>
        <v>0</v>
      </c>
      <c r="F183" s="7" t="s">
        <v>54</v>
      </c>
      <c r="G183">
        <f>SUMIF('库存（子SKU）'!$C:$C,$A183,'库存（子SKU）'!I:I)</f>
        <v>0</v>
      </c>
      <c r="H183">
        <f>SUMIF('库存（子SKU）'!$C:$C,$A183,'库存（子SKU）'!J:J)</f>
        <v>0</v>
      </c>
      <c r="I183">
        <f>SUMIF('库存（子SKU）'!$C:$C,$A183,'库存（子SKU）'!K:K)</f>
        <v>0</v>
      </c>
      <c r="J183">
        <f>SUMIF('库存（子SKU）'!$C:$C,$A183,'库存（子SKU）'!L:L)</f>
        <v>0</v>
      </c>
      <c r="K183">
        <f t="shared" si="36"/>
        <v>0</v>
      </c>
      <c r="L183">
        <f>SUMIF('库存（子SKU）'!$C:$C,$A183,'库存（子SKU）'!N:N)</f>
        <v>0</v>
      </c>
      <c r="M183">
        <f>SUMIF('库存（子SKU）'!$C:$C,$A183,'库存（子SKU）'!O:O)</f>
        <v>0</v>
      </c>
      <c r="N183">
        <f>SUMIF('库存（子SKU）'!$C:$C,$A183,'库存（子SKU）'!P:P)</f>
        <v>0</v>
      </c>
      <c r="O183">
        <f>SUMIF('库存（子SKU）'!$C:$C,$A183,'库存（子SKU）'!Q:Q)</f>
        <v>0</v>
      </c>
      <c r="P183">
        <f>SUMIF('库存（子SKU）'!$C:$C,$A183,'库存（子SKU）'!R:R)</f>
        <v>0</v>
      </c>
      <c r="Q183">
        <f>SUMIF('库存（子SKU）'!$C:$C,$A183,'库存（子SKU）'!S:S)</f>
        <v>0</v>
      </c>
      <c r="R183">
        <f>SUMIF('库存（子SKU）'!$C:$C,$A183,'库存（子SKU）'!T:T)</f>
        <v>0</v>
      </c>
      <c r="S183">
        <f>SUMIF('库存（子SKU）'!$C:$C,$A183,'库存（子SKU）'!U:U)</f>
        <v>0</v>
      </c>
      <c r="T183">
        <f>SUMIF('库存（子SKU）'!$C:$C,$A183,'库存（子SKU）'!V:V)</f>
        <v>0</v>
      </c>
      <c r="U183">
        <f>SUMIF('库存（子SKU）'!$C:$C,$A183,'库存（子SKU）'!W:W)</f>
        <v>0</v>
      </c>
      <c r="V183" s="23" t="str">
        <f t="shared" si="49"/>
        <v/>
      </c>
      <c r="W183" s="23" t="str">
        <f t="shared" si="50"/>
        <v/>
      </c>
      <c r="X183" s="23" t="str">
        <f t="shared" si="51"/>
        <v/>
      </c>
      <c r="Y183" s="23" t="str">
        <f t="shared" si="52"/>
        <v/>
      </c>
      <c r="Z183">
        <f>SUMIF('库存（子SKU）'!$C:$C,$A183,'库存（子SKU）'!AB:AB)</f>
        <v>0</v>
      </c>
      <c r="AA183">
        <f>SUMIF('库存（子SKU）'!$C:$C,$A183,'库存（子SKU）'!AC:AC)</f>
        <v>0</v>
      </c>
      <c r="AB183">
        <f>SUMIF('库存（子SKU）'!$C:$C,$A183,'库存（子SKU）'!AD:AD)</f>
        <v>0</v>
      </c>
      <c r="AC183">
        <f>SUMIF('库存（子SKU）'!$C:$C,$A183,'库存（子SKU）'!AE:AE)</f>
        <v>0</v>
      </c>
      <c r="AD183" s="23" t="str">
        <f t="shared" si="37"/>
        <v/>
      </c>
      <c r="AE183" s="23" t="str">
        <f t="shared" si="38"/>
        <v/>
      </c>
      <c r="AF183" s="23" t="str">
        <f t="shared" si="39"/>
        <v/>
      </c>
      <c r="AG183" s="23" t="str">
        <f t="shared" si="40"/>
        <v/>
      </c>
      <c r="AH183">
        <f>SUMIF('库存（子SKU）'!$C:$C,$A183,'库存（子SKU）'!AJ:AJ)</f>
        <v>0</v>
      </c>
      <c r="AI183">
        <f>SUMIF('库存（子SKU）'!$C:$C,$A183,'库存（子SKU）'!AK:AK)</f>
        <v>0</v>
      </c>
      <c r="AJ183">
        <f>SUMIF('库存（子SKU）'!$C:$C,$A183,'库存（子SKU）'!AL:AL)</f>
        <v>0</v>
      </c>
      <c r="AK183">
        <f>SUMIF('库存（子SKU）'!$C:$C,$A183,'库存（子SKU）'!AM:AM)</f>
        <v>0</v>
      </c>
      <c r="AL183" s="23" t="str">
        <f t="shared" si="41"/>
        <v/>
      </c>
      <c r="AM183" s="23" t="str">
        <f t="shared" si="42"/>
        <v/>
      </c>
      <c r="AN183" s="23" t="str">
        <f t="shared" si="43"/>
        <v/>
      </c>
      <c r="AO183" s="23" t="str">
        <f t="shared" si="44"/>
        <v/>
      </c>
      <c r="AP183" s="8">
        <f t="shared" si="45"/>
        <v>0</v>
      </c>
      <c r="AQ183" s="8">
        <f t="shared" si="46"/>
        <v>0</v>
      </c>
      <c r="AR183" s="8">
        <f t="shared" si="47"/>
        <v>0</v>
      </c>
      <c r="AS183" t="str">
        <f t="shared" si="48"/>
        <v>库存为0</v>
      </c>
      <c r="AT183" s="24" t="str">
        <f>IFERROR(时间!$B$4+AS183,"上周无销量")</f>
        <v>上周无销量</v>
      </c>
    </row>
    <row r="184" spans="1:46">
      <c r="A184" t="s">
        <v>3545</v>
      </c>
      <c r="B184" s="6">
        <f>SUMIF('库存（子SKU）'!$C:$C,$A184,'库存（子SKU）'!D:D)</f>
        <v>0</v>
      </c>
      <c r="C184" s="6">
        <f>SUMIF('库存（子SKU）'!$C:$C,$A184,'库存（子SKU）'!E:E)</f>
        <v>0</v>
      </c>
      <c r="D184" s="6">
        <f>SUMIF('库存（子SKU）'!$C:$C,$A184,'库存（子SKU）'!F:F)</f>
        <v>0</v>
      </c>
      <c r="E184" s="6">
        <f>SUMIF('库存（子SKU）'!$C:$C,$A184,'库存（子SKU）'!G:G)</f>
        <v>0</v>
      </c>
      <c r="F184" s="7" t="s">
        <v>54</v>
      </c>
      <c r="G184">
        <f>SUMIF('库存（子SKU）'!$C:$C,$A184,'库存（子SKU）'!I:I)</f>
        <v>0</v>
      </c>
      <c r="H184">
        <f>SUMIF('库存（子SKU）'!$C:$C,$A184,'库存（子SKU）'!J:J)</f>
        <v>0</v>
      </c>
      <c r="I184">
        <f>SUMIF('库存（子SKU）'!$C:$C,$A184,'库存（子SKU）'!K:K)</f>
        <v>0</v>
      </c>
      <c r="J184">
        <f>SUMIF('库存（子SKU）'!$C:$C,$A184,'库存（子SKU）'!L:L)</f>
        <v>0</v>
      </c>
      <c r="K184">
        <f t="shared" si="36"/>
        <v>0</v>
      </c>
      <c r="L184">
        <f>SUMIF('库存（子SKU）'!$C:$C,$A184,'库存（子SKU）'!N:N)</f>
        <v>0</v>
      </c>
      <c r="M184">
        <f>SUMIF('库存（子SKU）'!$C:$C,$A184,'库存（子SKU）'!O:O)</f>
        <v>0</v>
      </c>
      <c r="N184">
        <f>SUMIF('库存（子SKU）'!$C:$C,$A184,'库存（子SKU）'!P:P)</f>
        <v>0</v>
      </c>
      <c r="O184">
        <f>SUMIF('库存（子SKU）'!$C:$C,$A184,'库存（子SKU）'!Q:Q)</f>
        <v>0</v>
      </c>
      <c r="P184">
        <f>SUMIF('库存（子SKU）'!$C:$C,$A184,'库存（子SKU）'!R:R)</f>
        <v>0</v>
      </c>
      <c r="Q184">
        <f>SUMIF('库存（子SKU）'!$C:$C,$A184,'库存（子SKU）'!S:S)</f>
        <v>0</v>
      </c>
      <c r="R184">
        <f>SUMIF('库存（子SKU）'!$C:$C,$A184,'库存（子SKU）'!T:T)</f>
        <v>0</v>
      </c>
      <c r="S184">
        <f>SUMIF('库存（子SKU）'!$C:$C,$A184,'库存（子SKU）'!U:U)</f>
        <v>0</v>
      </c>
      <c r="T184">
        <f>SUMIF('库存（子SKU）'!$C:$C,$A184,'库存（子SKU）'!V:V)</f>
        <v>0</v>
      </c>
      <c r="U184">
        <f>SUMIF('库存（子SKU）'!$C:$C,$A184,'库存（子SKU）'!W:W)</f>
        <v>0</v>
      </c>
      <c r="V184" s="23" t="str">
        <f t="shared" si="49"/>
        <v/>
      </c>
      <c r="W184" s="23" t="str">
        <f t="shared" si="50"/>
        <v/>
      </c>
      <c r="X184" s="23" t="str">
        <f t="shared" si="51"/>
        <v/>
      </c>
      <c r="Y184" s="23" t="str">
        <f t="shared" si="52"/>
        <v/>
      </c>
      <c r="Z184">
        <f>SUMIF('库存（子SKU）'!$C:$C,$A184,'库存（子SKU）'!AB:AB)</f>
        <v>0</v>
      </c>
      <c r="AA184">
        <f>SUMIF('库存（子SKU）'!$C:$C,$A184,'库存（子SKU）'!AC:AC)</f>
        <v>0</v>
      </c>
      <c r="AB184">
        <f>SUMIF('库存（子SKU）'!$C:$C,$A184,'库存（子SKU）'!AD:AD)</f>
        <v>0</v>
      </c>
      <c r="AC184">
        <f>SUMIF('库存（子SKU）'!$C:$C,$A184,'库存（子SKU）'!AE:AE)</f>
        <v>0</v>
      </c>
      <c r="AD184" s="23" t="str">
        <f t="shared" si="37"/>
        <v/>
      </c>
      <c r="AE184" s="23" t="str">
        <f t="shared" si="38"/>
        <v/>
      </c>
      <c r="AF184" s="23" t="str">
        <f t="shared" si="39"/>
        <v/>
      </c>
      <c r="AG184" s="23" t="str">
        <f t="shared" si="40"/>
        <v/>
      </c>
      <c r="AH184">
        <f>SUMIF('库存（子SKU）'!$C:$C,$A184,'库存（子SKU）'!AJ:AJ)</f>
        <v>36</v>
      </c>
      <c r="AI184">
        <f>SUMIF('库存（子SKU）'!$C:$C,$A184,'库存（子SKU）'!AK:AK)</f>
        <v>27</v>
      </c>
      <c r="AJ184">
        <f>SUMIF('库存（子SKU）'!$C:$C,$A184,'库存（子SKU）'!AL:AL)</f>
        <v>24</v>
      </c>
      <c r="AK184">
        <f>SUMIF('库存（子SKU）'!$C:$C,$A184,'库存（子SKU）'!AM:AM)</f>
        <v>17</v>
      </c>
      <c r="AL184" s="23">
        <f t="shared" si="41"/>
        <v>0</v>
      </c>
      <c r="AM184" s="23">
        <f t="shared" si="42"/>
        <v>0</v>
      </c>
      <c r="AN184" s="23">
        <f t="shared" si="43"/>
        <v>0</v>
      </c>
      <c r="AO184" s="23">
        <f t="shared" si="44"/>
        <v>0</v>
      </c>
      <c r="AP184" s="8">
        <f t="shared" si="45"/>
        <v>0</v>
      </c>
      <c r="AQ184" s="8">
        <f t="shared" si="46"/>
        <v>0</v>
      </c>
      <c r="AR184" s="8">
        <f t="shared" si="47"/>
        <v>0</v>
      </c>
      <c r="AS184" t="str">
        <f t="shared" si="48"/>
        <v>库存为0</v>
      </c>
      <c r="AT184" s="24" t="str">
        <f>IFERROR(时间!$B$4+AS184,"上周无销量")</f>
        <v>上周无销量</v>
      </c>
    </row>
    <row r="185" spans="1:46">
      <c r="A185" t="s">
        <v>3564</v>
      </c>
      <c r="B185" s="6">
        <f>SUMIF('库存（子SKU）'!$C:$C,$A185,'库存（子SKU）'!D:D)</f>
        <v>0</v>
      </c>
      <c r="C185" s="6">
        <f>SUMIF('库存（子SKU）'!$C:$C,$A185,'库存（子SKU）'!E:E)</f>
        <v>0</v>
      </c>
      <c r="D185" s="6">
        <f>SUMIF('库存（子SKU）'!$C:$C,$A185,'库存（子SKU）'!F:F)</f>
        <v>0</v>
      </c>
      <c r="E185" s="6">
        <f>SUMIF('库存（子SKU）'!$C:$C,$A185,'库存（子SKU）'!G:G)</f>
        <v>0</v>
      </c>
      <c r="F185" s="7" t="s">
        <v>54</v>
      </c>
      <c r="G185">
        <f>SUMIF('库存（子SKU）'!$C:$C,$A185,'库存（子SKU）'!I:I)</f>
        <v>0</v>
      </c>
      <c r="H185">
        <f>SUMIF('库存（子SKU）'!$C:$C,$A185,'库存（子SKU）'!J:J)</f>
        <v>0</v>
      </c>
      <c r="I185">
        <f>SUMIF('库存（子SKU）'!$C:$C,$A185,'库存（子SKU）'!K:K)</f>
        <v>0</v>
      </c>
      <c r="J185">
        <f>SUMIF('库存（子SKU）'!$C:$C,$A185,'库存（子SKU）'!L:L)</f>
        <v>0</v>
      </c>
      <c r="K185">
        <f t="shared" si="36"/>
        <v>0</v>
      </c>
      <c r="L185">
        <f>SUMIF('库存（子SKU）'!$C:$C,$A185,'库存（子SKU）'!N:N)</f>
        <v>0</v>
      </c>
      <c r="M185">
        <f>SUMIF('库存（子SKU）'!$C:$C,$A185,'库存（子SKU）'!O:O)</f>
        <v>0</v>
      </c>
      <c r="N185">
        <f>SUMIF('库存（子SKU）'!$C:$C,$A185,'库存（子SKU）'!P:P)</f>
        <v>0</v>
      </c>
      <c r="O185">
        <f>SUMIF('库存（子SKU）'!$C:$C,$A185,'库存（子SKU）'!Q:Q)</f>
        <v>0</v>
      </c>
      <c r="P185">
        <f>SUMIF('库存（子SKU）'!$C:$C,$A185,'库存（子SKU）'!R:R)</f>
        <v>0</v>
      </c>
      <c r="Q185">
        <f>SUMIF('库存（子SKU）'!$C:$C,$A185,'库存（子SKU）'!S:S)</f>
        <v>0</v>
      </c>
      <c r="R185">
        <f>SUMIF('库存（子SKU）'!$C:$C,$A185,'库存（子SKU）'!T:T)</f>
        <v>0</v>
      </c>
      <c r="S185">
        <f>SUMIF('库存（子SKU）'!$C:$C,$A185,'库存（子SKU）'!U:U)</f>
        <v>0</v>
      </c>
      <c r="T185">
        <f>SUMIF('库存（子SKU）'!$C:$C,$A185,'库存（子SKU）'!V:V)</f>
        <v>0</v>
      </c>
      <c r="U185">
        <f>SUMIF('库存（子SKU）'!$C:$C,$A185,'库存（子SKU）'!W:W)</f>
        <v>0</v>
      </c>
      <c r="V185" s="23" t="str">
        <f t="shared" si="49"/>
        <v/>
      </c>
      <c r="W185" s="23" t="str">
        <f t="shared" si="50"/>
        <v/>
      </c>
      <c r="X185" s="23" t="str">
        <f t="shared" si="51"/>
        <v/>
      </c>
      <c r="Y185" s="23" t="str">
        <f t="shared" si="52"/>
        <v/>
      </c>
      <c r="Z185">
        <f>SUMIF('库存（子SKU）'!$C:$C,$A185,'库存（子SKU）'!AB:AB)</f>
        <v>0</v>
      </c>
      <c r="AA185">
        <f>SUMIF('库存（子SKU）'!$C:$C,$A185,'库存（子SKU）'!AC:AC)</f>
        <v>0</v>
      </c>
      <c r="AB185">
        <f>SUMIF('库存（子SKU）'!$C:$C,$A185,'库存（子SKU）'!AD:AD)</f>
        <v>0</v>
      </c>
      <c r="AC185">
        <f>SUMIF('库存（子SKU）'!$C:$C,$A185,'库存（子SKU）'!AE:AE)</f>
        <v>0</v>
      </c>
      <c r="AD185" s="23" t="str">
        <f t="shared" si="37"/>
        <v/>
      </c>
      <c r="AE185" s="23" t="str">
        <f t="shared" si="38"/>
        <v/>
      </c>
      <c r="AF185" s="23" t="str">
        <f t="shared" si="39"/>
        <v/>
      </c>
      <c r="AG185" s="23" t="str">
        <f t="shared" si="40"/>
        <v/>
      </c>
      <c r="AH185">
        <f>SUMIF('库存（子SKU）'!$C:$C,$A185,'库存（子SKU）'!AJ:AJ)</f>
        <v>36</v>
      </c>
      <c r="AI185">
        <f>SUMIF('库存（子SKU）'!$C:$C,$A185,'库存（子SKU）'!AK:AK)</f>
        <v>154</v>
      </c>
      <c r="AJ185">
        <f>SUMIF('库存（子SKU）'!$C:$C,$A185,'库存（子SKU）'!AL:AL)</f>
        <v>270</v>
      </c>
      <c r="AK185">
        <f>SUMIF('库存（子SKU）'!$C:$C,$A185,'库存（子SKU）'!AM:AM)</f>
        <v>78</v>
      </c>
      <c r="AL185" s="23">
        <f t="shared" si="41"/>
        <v>0</v>
      </c>
      <c r="AM185" s="23">
        <f t="shared" si="42"/>
        <v>0</v>
      </c>
      <c r="AN185" s="23">
        <f t="shared" si="43"/>
        <v>0</v>
      </c>
      <c r="AO185" s="23">
        <f t="shared" si="44"/>
        <v>0</v>
      </c>
      <c r="AP185" s="8">
        <f t="shared" si="45"/>
        <v>0</v>
      </c>
      <c r="AQ185" s="8">
        <f t="shared" si="46"/>
        <v>0</v>
      </c>
      <c r="AR185" s="8">
        <f t="shared" si="47"/>
        <v>0</v>
      </c>
      <c r="AS185" t="str">
        <f t="shared" si="48"/>
        <v>库存为0</v>
      </c>
      <c r="AT185" s="24" t="str">
        <f>IFERROR(时间!$B$4+AS185,"上周无销量")</f>
        <v>上周无销量</v>
      </c>
    </row>
    <row r="186" spans="1:46">
      <c r="A186" t="s">
        <v>3615</v>
      </c>
      <c r="B186" s="6">
        <f>SUMIF('库存（子SKU）'!$C:$C,$A186,'库存（子SKU）'!D:D)</f>
        <v>0</v>
      </c>
      <c r="C186" s="6">
        <f>SUMIF('库存（子SKU）'!$C:$C,$A186,'库存（子SKU）'!E:E)</f>
        <v>0</v>
      </c>
      <c r="D186" s="6">
        <f>SUMIF('库存（子SKU）'!$C:$C,$A186,'库存（子SKU）'!F:F)</f>
        <v>0</v>
      </c>
      <c r="E186" s="6">
        <f>SUMIF('库存（子SKU）'!$C:$C,$A186,'库存（子SKU）'!G:G)</f>
        <v>0</v>
      </c>
      <c r="F186" s="7" t="s">
        <v>54</v>
      </c>
      <c r="G186">
        <f>SUMIF('库存（子SKU）'!$C:$C,$A186,'库存（子SKU）'!I:I)</f>
        <v>0</v>
      </c>
      <c r="H186">
        <f>SUMIF('库存（子SKU）'!$C:$C,$A186,'库存（子SKU）'!J:J)</f>
        <v>0</v>
      </c>
      <c r="I186">
        <f>SUMIF('库存（子SKU）'!$C:$C,$A186,'库存（子SKU）'!K:K)</f>
        <v>0</v>
      </c>
      <c r="J186">
        <f>SUMIF('库存（子SKU）'!$C:$C,$A186,'库存（子SKU）'!L:L)</f>
        <v>0</v>
      </c>
      <c r="K186">
        <f t="shared" si="36"/>
        <v>0</v>
      </c>
      <c r="L186">
        <f>SUMIF('库存（子SKU）'!$C:$C,$A186,'库存（子SKU）'!N:N)</f>
        <v>0</v>
      </c>
      <c r="M186">
        <f>SUMIF('库存（子SKU）'!$C:$C,$A186,'库存（子SKU）'!O:O)</f>
        <v>0</v>
      </c>
      <c r="N186">
        <f>SUMIF('库存（子SKU）'!$C:$C,$A186,'库存（子SKU）'!P:P)</f>
        <v>0</v>
      </c>
      <c r="O186">
        <f>SUMIF('库存（子SKU）'!$C:$C,$A186,'库存（子SKU）'!Q:Q)</f>
        <v>0</v>
      </c>
      <c r="P186">
        <f>SUMIF('库存（子SKU）'!$C:$C,$A186,'库存（子SKU）'!R:R)</f>
        <v>0</v>
      </c>
      <c r="Q186">
        <f>SUMIF('库存（子SKU）'!$C:$C,$A186,'库存（子SKU）'!S:S)</f>
        <v>0</v>
      </c>
      <c r="R186">
        <f>SUMIF('库存（子SKU）'!$C:$C,$A186,'库存（子SKU）'!T:T)</f>
        <v>0</v>
      </c>
      <c r="S186">
        <f>SUMIF('库存（子SKU）'!$C:$C,$A186,'库存（子SKU）'!U:U)</f>
        <v>0</v>
      </c>
      <c r="T186">
        <f>SUMIF('库存（子SKU）'!$C:$C,$A186,'库存（子SKU）'!V:V)</f>
        <v>0</v>
      </c>
      <c r="U186">
        <f>SUMIF('库存（子SKU）'!$C:$C,$A186,'库存（子SKU）'!W:W)</f>
        <v>0</v>
      </c>
      <c r="V186" s="23" t="str">
        <f t="shared" si="49"/>
        <v/>
      </c>
      <c r="W186" s="23" t="str">
        <f t="shared" si="50"/>
        <v/>
      </c>
      <c r="X186" s="23" t="str">
        <f t="shared" si="51"/>
        <v/>
      </c>
      <c r="Y186" s="23" t="str">
        <f t="shared" si="52"/>
        <v/>
      </c>
      <c r="Z186">
        <f>SUMIF('库存（子SKU）'!$C:$C,$A186,'库存（子SKU）'!AB:AB)</f>
        <v>0</v>
      </c>
      <c r="AA186">
        <f>SUMIF('库存（子SKU）'!$C:$C,$A186,'库存（子SKU）'!AC:AC)</f>
        <v>0</v>
      </c>
      <c r="AB186">
        <f>SUMIF('库存（子SKU）'!$C:$C,$A186,'库存（子SKU）'!AD:AD)</f>
        <v>0</v>
      </c>
      <c r="AC186">
        <f>SUMIF('库存（子SKU）'!$C:$C,$A186,'库存（子SKU）'!AE:AE)</f>
        <v>0</v>
      </c>
      <c r="AD186" s="23" t="str">
        <f t="shared" si="37"/>
        <v/>
      </c>
      <c r="AE186" s="23" t="str">
        <f t="shared" si="38"/>
        <v/>
      </c>
      <c r="AF186" s="23" t="str">
        <f t="shared" si="39"/>
        <v/>
      </c>
      <c r="AG186" s="23" t="str">
        <f t="shared" si="40"/>
        <v/>
      </c>
      <c r="AH186">
        <f>SUMIF('库存（子SKU）'!$C:$C,$A186,'库存（子SKU）'!AJ:AJ)</f>
        <v>0</v>
      </c>
      <c r="AI186">
        <f>SUMIF('库存（子SKU）'!$C:$C,$A186,'库存（子SKU）'!AK:AK)</f>
        <v>0</v>
      </c>
      <c r="AJ186">
        <f>SUMIF('库存（子SKU）'!$C:$C,$A186,'库存（子SKU）'!AL:AL)</f>
        <v>0</v>
      </c>
      <c r="AK186">
        <f>SUMIF('库存（子SKU）'!$C:$C,$A186,'库存（子SKU）'!AM:AM)</f>
        <v>0</v>
      </c>
      <c r="AL186" s="23" t="str">
        <f t="shared" si="41"/>
        <v/>
      </c>
      <c r="AM186" s="23" t="str">
        <f t="shared" si="42"/>
        <v/>
      </c>
      <c r="AN186" s="23" t="str">
        <f t="shared" si="43"/>
        <v/>
      </c>
      <c r="AO186" s="23" t="str">
        <f t="shared" si="44"/>
        <v/>
      </c>
      <c r="AP186" s="8">
        <f t="shared" si="45"/>
        <v>0</v>
      </c>
      <c r="AQ186" s="8">
        <f t="shared" si="46"/>
        <v>0</v>
      </c>
      <c r="AR186" s="8">
        <f t="shared" si="47"/>
        <v>0</v>
      </c>
      <c r="AS186" t="str">
        <f t="shared" si="48"/>
        <v>库存为0</v>
      </c>
      <c r="AT186" s="24" t="str">
        <f>IFERROR(时间!$B$4+AS186,"上周无销量")</f>
        <v>上周无销量</v>
      </c>
    </row>
    <row r="187" spans="1:46">
      <c r="A187" t="s">
        <v>3632</v>
      </c>
      <c r="B187" s="6">
        <f>SUMIF('库存（子SKU）'!$C:$C,$A187,'库存（子SKU）'!D:D)</f>
        <v>0</v>
      </c>
      <c r="C187" s="6">
        <f>SUMIF('库存（子SKU）'!$C:$C,$A187,'库存（子SKU）'!E:E)</f>
        <v>0</v>
      </c>
      <c r="D187" s="6">
        <f>SUMIF('库存（子SKU）'!$C:$C,$A187,'库存（子SKU）'!F:F)</f>
        <v>0</v>
      </c>
      <c r="E187" s="6">
        <f>SUMIF('库存（子SKU）'!$C:$C,$A187,'库存（子SKU）'!G:G)</f>
        <v>0</v>
      </c>
      <c r="F187" s="7" t="s">
        <v>54</v>
      </c>
      <c r="G187">
        <f>SUMIF('库存（子SKU）'!$C:$C,$A187,'库存（子SKU）'!I:I)</f>
        <v>1</v>
      </c>
      <c r="H187">
        <f>SUMIF('库存（子SKU）'!$C:$C,$A187,'库存（子SKU）'!J:J)</f>
        <v>0</v>
      </c>
      <c r="I187">
        <f>SUMIF('库存（子SKU）'!$C:$C,$A187,'库存（子SKU）'!K:K)</f>
        <v>0</v>
      </c>
      <c r="J187">
        <f>SUMIF('库存（子SKU）'!$C:$C,$A187,'库存（子SKU）'!L:L)</f>
        <v>0</v>
      </c>
      <c r="K187">
        <f t="shared" si="36"/>
        <v>1</v>
      </c>
      <c r="L187">
        <f>SUMIF('库存（子SKU）'!$C:$C,$A187,'库存（子SKU）'!N:N)</f>
        <v>0</v>
      </c>
      <c r="M187">
        <f>SUMIF('库存（子SKU）'!$C:$C,$A187,'库存（子SKU）'!O:O)</f>
        <v>0</v>
      </c>
      <c r="N187">
        <f>SUMIF('库存（子SKU）'!$C:$C,$A187,'库存（子SKU）'!P:P)</f>
        <v>0</v>
      </c>
      <c r="O187">
        <f>SUMIF('库存（子SKU）'!$C:$C,$A187,'库存（子SKU）'!Q:Q)</f>
        <v>0</v>
      </c>
      <c r="P187">
        <f>SUMIF('库存（子SKU）'!$C:$C,$A187,'库存（子SKU）'!R:R)</f>
        <v>0</v>
      </c>
      <c r="Q187">
        <f>SUMIF('库存（子SKU）'!$C:$C,$A187,'库存（子SKU）'!S:S)</f>
        <v>0</v>
      </c>
      <c r="R187">
        <f>SUMIF('库存（子SKU）'!$C:$C,$A187,'库存（子SKU）'!T:T)</f>
        <v>0</v>
      </c>
      <c r="S187">
        <f>SUMIF('库存（子SKU）'!$C:$C,$A187,'库存（子SKU）'!U:U)</f>
        <v>0</v>
      </c>
      <c r="T187">
        <f>SUMIF('库存（子SKU）'!$C:$C,$A187,'库存（子SKU）'!V:V)</f>
        <v>0</v>
      </c>
      <c r="U187">
        <f>SUMIF('库存（子SKU）'!$C:$C,$A187,'库存（子SKU）'!W:W)</f>
        <v>0</v>
      </c>
      <c r="V187" s="23" t="str">
        <f t="shared" si="49"/>
        <v/>
      </c>
      <c r="W187" s="23" t="str">
        <f t="shared" si="50"/>
        <v/>
      </c>
      <c r="X187" s="23" t="str">
        <f t="shared" si="51"/>
        <v/>
      </c>
      <c r="Y187" s="23" t="str">
        <f t="shared" si="52"/>
        <v/>
      </c>
      <c r="Z187">
        <f>SUMIF('库存（子SKU）'!$C:$C,$A187,'库存（子SKU）'!AB:AB)</f>
        <v>0</v>
      </c>
      <c r="AA187">
        <f>SUMIF('库存（子SKU）'!$C:$C,$A187,'库存（子SKU）'!AC:AC)</f>
        <v>0</v>
      </c>
      <c r="AB187">
        <f>SUMIF('库存（子SKU）'!$C:$C,$A187,'库存（子SKU）'!AD:AD)</f>
        <v>0</v>
      </c>
      <c r="AC187">
        <f>SUMIF('库存（子SKU）'!$C:$C,$A187,'库存（子SKU）'!AE:AE)</f>
        <v>0</v>
      </c>
      <c r="AD187" s="23" t="str">
        <f t="shared" si="37"/>
        <v/>
      </c>
      <c r="AE187" s="23" t="str">
        <f t="shared" si="38"/>
        <v/>
      </c>
      <c r="AF187" s="23" t="str">
        <f t="shared" si="39"/>
        <v/>
      </c>
      <c r="AG187" s="23" t="str">
        <f t="shared" si="40"/>
        <v/>
      </c>
      <c r="AH187">
        <f>SUMIF('库存（子SKU）'!$C:$C,$A187,'库存（子SKU）'!AJ:AJ)</f>
        <v>7</v>
      </c>
      <c r="AI187">
        <f>SUMIF('库存（子SKU）'!$C:$C,$A187,'库存（子SKU）'!AK:AK)</f>
        <v>0</v>
      </c>
      <c r="AJ187">
        <f>SUMIF('库存（子SKU）'!$C:$C,$A187,'库存（子SKU）'!AL:AL)</f>
        <v>0</v>
      </c>
      <c r="AK187">
        <f>SUMIF('库存（子SKU）'!$C:$C,$A187,'库存（子SKU）'!AM:AM)</f>
        <v>0</v>
      </c>
      <c r="AL187" s="23">
        <f t="shared" si="41"/>
        <v>0</v>
      </c>
      <c r="AM187" s="23" t="str">
        <f t="shared" si="42"/>
        <v/>
      </c>
      <c r="AN187" s="23" t="str">
        <f t="shared" si="43"/>
        <v/>
      </c>
      <c r="AO187" s="23" t="str">
        <f t="shared" si="44"/>
        <v/>
      </c>
      <c r="AP187" s="8">
        <f t="shared" si="45"/>
        <v>0</v>
      </c>
      <c r="AQ187" s="8">
        <f t="shared" si="46"/>
        <v>0</v>
      </c>
      <c r="AR187" s="8">
        <f t="shared" si="47"/>
        <v>1</v>
      </c>
      <c r="AS187" t="str">
        <f t="shared" si="48"/>
        <v>库存为1</v>
      </c>
      <c r="AT187" s="24" t="str">
        <f>IFERROR(时间!$B$4+AS187,"上周无销量")</f>
        <v>上周无销量</v>
      </c>
    </row>
    <row r="188" spans="1:46">
      <c r="A188" t="s">
        <v>3683</v>
      </c>
      <c r="B188" s="6">
        <f>SUMIF('库存（子SKU）'!$C:$C,$A188,'库存（子SKU）'!D:D)</f>
        <v>0</v>
      </c>
      <c r="C188" s="6">
        <f>SUMIF('库存（子SKU）'!$C:$C,$A188,'库存（子SKU）'!E:E)</f>
        <v>0</v>
      </c>
      <c r="D188" s="6">
        <f>SUMIF('库存（子SKU）'!$C:$C,$A188,'库存（子SKU）'!F:F)</f>
        <v>0</v>
      </c>
      <c r="E188" s="6">
        <f>SUMIF('库存（子SKU）'!$C:$C,$A188,'库存（子SKU）'!G:G)</f>
        <v>0</v>
      </c>
      <c r="F188" s="7" t="s">
        <v>54</v>
      </c>
      <c r="G188">
        <f>SUMIF('库存（子SKU）'!$C:$C,$A188,'库存（子SKU）'!I:I)</f>
        <v>0</v>
      </c>
      <c r="H188">
        <f>SUMIF('库存（子SKU）'!$C:$C,$A188,'库存（子SKU）'!J:J)</f>
        <v>0</v>
      </c>
      <c r="I188">
        <f>SUMIF('库存（子SKU）'!$C:$C,$A188,'库存（子SKU）'!K:K)</f>
        <v>0</v>
      </c>
      <c r="J188">
        <f>SUMIF('库存（子SKU）'!$C:$C,$A188,'库存（子SKU）'!L:L)</f>
        <v>0</v>
      </c>
      <c r="K188">
        <f t="shared" si="36"/>
        <v>0</v>
      </c>
      <c r="L188">
        <f>SUMIF('库存（子SKU）'!$C:$C,$A188,'库存（子SKU）'!N:N)</f>
        <v>0</v>
      </c>
      <c r="M188">
        <f>SUMIF('库存（子SKU）'!$C:$C,$A188,'库存（子SKU）'!O:O)</f>
        <v>0</v>
      </c>
      <c r="N188">
        <f>SUMIF('库存（子SKU）'!$C:$C,$A188,'库存（子SKU）'!P:P)</f>
        <v>0</v>
      </c>
      <c r="O188">
        <f>SUMIF('库存（子SKU）'!$C:$C,$A188,'库存（子SKU）'!Q:Q)</f>
        <v>0</v>
      </c>
      <c r="P188">
        <f>SUMIF('库存（子SKU）'!$C:$C,$A188,'库存（子SKU）'!R:R)</f>
        <v>0</v>
      </c>
      <c r="Q188">
        <f>SUMIF('库存（子SKU）'!$C:$C,$A188,'库存（子SKU）'!S:S)</f>
        <v>0</v>
      </c>
      <c r="R188">
        <f>SUMIF('库存（子SKU）'!$C:$C,$A188,'库存（子SKU）'!T:T)</f>
        <v>0</v>
      </c>
      <c r="S188">
        <f>SUMIF('库存（子SKU）'!$C:$C,$A188,'库存（子SKU）'!U:U)</f>
        <v>0</v>
      </c>
      <c r="T188">
        <f>SUMIF('库存（子SKU）'!$C:$C,$A188,'库存（子SKU）'!V:V)</f>
        <v>0</v>
      </c>
      <c r="U188">
        <f>SUMIF('库存（子SKU）'!$C:$C,$A188,'库存（子SKU）'!W:W)</f>
        <v>0</v>
      </c>
      <c r="V188" s="23" t="str">
        <f t="shared" si="49"/>
        <v/>
      </c>
      <c r="W188" s="23" t="str">
        <f t="shared" si="50"/>
        <v/>
      </c>
      <c r="X188" s="23" t="str">
        <f t="shared" si="51"/>
        <v/>
      </c>
      <c r="Y188" s="23" t="str">
        <f t="shared" si="52"/>
        <v/>
      </c>
      <c r="Z188">
        <f>SUMIF('库存（子SKU）'!$C:$C,$A188,'库存（子SKU）'!AB:AB)</f>
        <v>0</v>
      </c>
      <c r="AA188">
        <f>SUMIF('库存（子SKU）'!$C:$C,$A188,'库存（子SKU）'!AC:AC)</f>
        <v>0</v>
      </c>
      <c r="AB188">
        <f>SUMIF('库存（子SKU）'!$C:$C,$A188,'库存（子SKU）'!AD:AD)</f>
        <v>0</v>
      </c>
      <c r="AC188">
        <f>SUMIF('库存（子SKU）'!$C:$C,$A188,'库存（子SKU）'!AE:AE)</f>
        <v>0</v>
      </c>
      <c r="AD188" s="23" t="str">
        <f t="shared" si="37"/>
        <v/>
      </c>
      <c r="AE188" s="23" t="str">
        <f t="shared" si="38"/>
        <v/>
      </c>
      <c r="AF188" s="23" t="str">
        <f t="shared" si="39"/>
        <v/>
      </c>
      <c r="AG188" s="23" t="str">
        <f t="shared" si="40"/>
        <v/>
      </c>
      <c r="AH188">
        <f>SUMIF('库存（子SKU）'!$C:$C,$A188,'库存（子SKU）'!AJ:AJ)</f>
        <v>0</v>
      </c>
      <c r="AI188">
        <f>SUMIF('库存（子SKU）'!$C:$C,$A188,'库存（子SKU）'!AK:AK)</f>
        <v>0</v>
      </c>
      <c r="AJ188">
        <f>SUMIF('库存（子SKU）'!$C:$C,$A188,'库存（子SKU）'!AL:AL)</f>
        <v>0</v>
      </c>
      <c r="AK188">
        <f>SUMIF('库存（子SKU）'!$C:$C,$A188,'库存（子SKU）'!AM:AM)</f>
        <v>0</v>
      </c>
      <c r="AL188" s="23" t="str">
        <f t="shared" si="41"/>
        <v/>
      </c>
      <c r="AM188" s="23" t="str">
        <f t="shared" si="42"/>
        <v/>
      </c>
      <c r="AN188" s="23" t="str">
        <f t="shared" si="43"/>
        <v/>
      </c>
      <c r="AO188" s="23" t="str">
        <f t="shared" si="44"/>
        <v/>
      </c>
      <c r="AP188" s="8">
        <f t="shared" si="45"/>
        <v>0</v>
      </c>
      <c r="AQ188" s="8">
        <f t="shared" si="46"/>
        <v>0</v>
      </c>
      <c r="AR188" s="8">
        <f t="shared" si="47"/>
        <v>0</v>
      </c>
      <c r="AS188" t="str">
        <f t="shared" si="48"/>
        <v>库存为0</v>
      </c>
      <c r="AT188" s="24" t="str">
        <f>IFERROR(时间!$B$4+AS188,"上周无销量")</f>
        <v>上周无销量</v>
      </c>
    </row>
    <row r="189" spans="1:46">
      <c r="A189" t="s">
        <v>3692</v>
      </c>
      <c r="B189" s="6">
        <f>SUMIF('库存（子SKU）'!$C:$C,$A189,'库存（子SKU）'!D:D)</f>
        <v>0</v>
      </c>
      <c r="C189" s="6">
        <f>SUMIF('库存（子SKU）'!$C:$C,$A189,'库存（子SKU）'!E:E)</f>
        <v>0</v>
      </c>
      <c r="D189" s="6">
        <f>SUMIF('库存（子SKU）'!$C:$C,$A189,'库存（子SKU）'!F:F)</f>
        <v>0</v>
      </c>
      <c r="E189" s="6">
        <f>SUMIF('库存（子SKU）'!$C:$C,$A189,'库存（子SKU）'!G:G)</f>
        <v>0</v>
      </c>
      <c r="F189" s="7" t="s">
        <v>54</v>
      </c>
      <c r="G189">
        <f>SUMIF('库存（子SKU）'!$C:$C,$A189,'库存（子SKU）'!I:I)</f>
        <v>0</v>
      </c>
      <c r="H189">
        <f>SUMIF('库存（子SKU）'!$C:$C,$A189,'库存（子SKU）'!J:J)</f>
        <v>0</v>
      </c>
      <c r="I189">
        <f>SUMIF('库存（子SKU）'!$C:$C,$A189,'库存（子SKU）'!K:K)</f>
        <v>0</v>
      </c>
      <c r="J189">
        <f>SUMIF('库存（子SKU）'!$C:$C,$A189,'库存（子SKU）'!L:L)</f>
        <v>0</v>
      </c>
      <c r="K189">
        <f t="shared" si="36"/>
        <v>0</v>
      </c>
      <c r="L189">
        <f>SUMIF('库存（子SKU）'!$C:$C,$A189,'库存（子SKU）'!N:N)</f>
        <v>0</v>
      </c>
      <c r="M189">
        <f>SUMIF('库存（子SKU）'!$C:$C,$A189,'库存（子SKU）'!O:O)</f>
        <v>0</v>
      </c>
      <c r="N189">
        <f>SUMIF('库存（子SKU）'!$C:$C,$A189,'库存（子SKU）'!P:P)</f>
        <v>0</v>
      </c>
      <c r="O189">
        <f>SUMIF('库存（子SKU）'!$C:$C,$A189,'库存（子SKU）'!Q:Q)</f>
        <v>0</v>
      </c>
      <c r="P189">
        <f>SUMIF('库存（子SKU）'!$C:$C,$A189,'库存（子SKU）'!R:R)</f>
        <v>0</v>
      </c>
      <c r="Q189">
        <f>SUMIF('库存（子SKU）'!$C:$C,$A189,'库存（子SKU）'!S:S)</f>
        <v>0</v>
      </c>
      <c r="R189">
        <f>SUMIF('库存（子SKU）'!$C:$C,$A189,'库存（子SKU）'!T:T)</f>
        <v>0</v>
      </c>
      <c r="S189">
        <f>SUMIF('库存（子SKU）'!$C:$C,$A189,'库存（子SKU）'!U:U)</f>
        <v>0</v>
      </c>
      <c r="T189">
        <f>SUMIF('库存（子SKU）'!$C:$C,$A189,'库存（子SKU）'!V:V)</f>
        <v>0</v>
      </c>
      <c r="U189">
        <f>SUMIF('库存（子SKU）'!$C:$C,$A189,'库存（子SKU）'!W:W)</f>
        <v>0</v>
      </c>
      <c r="V189" s="23" t="str">
        <f t="shared" si="49"/>
        <v/>
      </c>
      <c r="W189" s="23" t="str">
        <f t="shared" si="50"/>
        <v/>
      </c>
      <c r="X189" s="23" t="str">
        <f t="shared" si="51"/>
        <v/>
      </c>
      <c r="Y189" s="23" t="str">
        <f t="shared" si="52"/>
        <v/>
      </c>
      <c r="Z189">
        <f>SUMIF('库存（子SKU）'!$C:$C,$A189,'库存（子SKU）'!AB:AB)</f>
        <v>0</v>
      </c>
      <c r="AA189">
        <f>SUMIF('库存（子SKU）'!$C:$C,$A189,'库存（子SKU）'!AC:AC)</f>
        <v>0</v>
      </c>
      <c r="AB189">
        <f>SUMIF('库存（子SKU）'!$C:$C,$A189,'库存（子SKU）'!AD:AD)</f>
        <v>0</v>
      </c>
      <c r="AC189">
        <f>SUMIF('库存（子SKU）'!$C:$C,$A189,'库存（子SKU）'!AE:AE)</f>
        <v>0</v>
      </c>
      <c r="AD189" s="23" t="str">
        <f t="shared" si="37"/>
        <v/>
      </c>
      <c r="AE189" s="23" t="str">
        <f t="shared" si="38"/>
        <v/>
      </c>
      <c r="AF189" s="23" t="str">
        <f t="shared" si="39"/>
        <v/>
      </c>
      <c r="AG189" s="23" t="str">
        <f t="shared" si="40"/>
        <v/>
      </c>
      <c r="AH189">
        <f>SUMIF('库存（子SKU）'!$C:$C,$A189,'库存（子SKU）'!AJ:AJ)</f>
        <v>71</v>
      </c>
      <c r="AI189">
        <f>SUMIF('库存（子SKU）'!$C:$C,$A189,'库存（子SKU）'!AK:AK)</f>
        <v>0</v>
      </c>
      <c r="AJ189">
        <f>SUMIF('库存（子SKU）'!$C:$C,$A189,'库存（子SKU）'!AL:AL)</f>
        <v>0</v>
      </c>
      <c r="AK189">
        <f>SUMIF('库存（子SKU）'!$C:$C,$A189,'库存（子SKU）'!AM:AM)</f>
        <v>0</v>
      </c>
      <c r="AL189" s="23">
        <f t="shared" si="41"/>
        <v>0</v>
      </c>
      <c r="AM189" s="23" t="str">
        <f t="shared" si="42"/>
        <v/>
      </c>
      <c r="AN189" s="23" t="str">
        <f t="shared" si="43"/>
        <v/>
      </c>
      <c r="AO189" s="23" t="str">
        <f t="shared" si="44"/>
        <v/>
      </c>
      <c r="AP189" s="8">
        <f t="shared" si="45"/>
        <v>0</v>
      </c>
      <c r="AQ189" s="8">
        <f t="shared" si="46"/>
        <v>0</v>
      </c>
      <c r="AR189" s="8">
        <f t="shared" si="47"/>
        <v>0</v>
      </c>
      <c r="AS189" t="str">
        <f t="shared" si="48"/>
        <v>库存为0</v>
      </c>
      <c r="AT189" s="24" t="str">
        <f>IFERROR(时间!$B$4+AS189,"上周无销量")</f>
        <v>上周无销量</v>
      </c>
    </row>
    <row r="190" spans="1:46">
      <c r="A190" t="s">
        <v>3697</v>
      </c>
      <c r="B190" s="6">
        <f>SUMIF('库存（子SKU）'!$C:$C,$A190,'库存（子SKU）'!D:D)</f>
        <v>0</v>
      </c>
      <c r="C190" s="6">
        <f>SUMIF('库存（子SKU）'!$C:$C,$A190,'库存（子SKU）'!E:E)</f>
        <v>0</v>
      </c>
      <c r="D190" s="6">
        <f>SUMIF('库存（子SKU）'!$C:$C,$A190,'库存（子SKU）'!F:F)</f>
        <v>0</v>
      </c>
      <c r="E190" s="6">
        <f>SUMIF('库存（子SKU）'!$C:$C,$A190,'库存（子SKU）'!G:G)</f>
        <v>0</v>
      </c>
      <c r="F190" s="7" t="s">
        <v>54</v>
      </c>
      <c r="G190">
        <f>SUMIF('库存（子SKU）'!$C:$C,$A190,'库存（子SKU）'!I:I)</f>
        <v>3</v>
      </c>
      <c r="H190">
        <f>SUMIF('库存（子SKU）'!$C:$C,$A190,'库存（子SKU）'!J:J)</f>
        <v>0</v>
      </c>
      <c r="I190">
        <f>SUMIF('库存（子SKU）'!$C:$C,$A190,'库存（子SKU）'!K:K)</f>
        <v>0</v>
      </c>
      <c r="J190">
        <f>SUMIF('库存（子SKU）'!$C:$C,$A190,'库存（子SKU）'!L:L)</f>
        <v>0</v>
      </c>
      <c r="K190">
        <f t="shared" si="36"/>
        <v>3</v>
      </c>
      <c r="L190">
        <f>SUMIF('库存（子SKU）'!$C:$C,$A190,'库存（子SKU）'!N:N)</f>
        <v>0</v>
      </c>
      <c r="M190">
        <f>SUMIF('库存（子SKU）'!$C:$C,$A190,'库存（子SKU）'!O:O)</f>
        <v>0</v>
      </c>
      <c r="N190">
        <f>SUMIF('库存（子SKU）'!$C:$C,$A190,'库存（子SKU）'!P:P)</f>
        <v>0</v>
      </c>
      <c r="O190">
        <f>SUMIF('库存（子SKU）'!$C:$C,$A190,'库存（子SKU）'!Q:Q)</f>
        <v>0</v>
      </c>
      <c r="P190">
        <f>SUMIF('库存（子SKU）'!$C:$C,$A190,'库存（子SKU）'!R:R)</f>
        <v>0</v>
      </c>
      <c r="Q190">
        <f>SUMIF('库存（子SKU）'!$C:$C,$A190,'库存（子SKU）'!S:S)</f>
        <v>0</v>
      </c>
      <c r="R190">
        <f>SUMIF('库存（子SKU）'!$C:$C,$A190,'库存（子SKU）'!T:T)</f>
        <v>0</v>
      </c>
      <c r="S190">
        <f>SUMIF('库存（子SKU）'!$C:$C,$A190,'库存（子SKU）'!U:U)</f>
        <v>0</v>
      </c>
      <c r="T190">
        <f>SUMIF('库存（子SKU）'!$C:$C,$A190,'库存（子SKU）'!V:V)</f>
        <v>0</v>
      </c>
      <c r="U190">
        <f>SUMIF('库存（子SKU）'!$C:$C,$A190,'库存（子SKU）'!W:W)</f>
        <v>0</v>
      </c>
      <c r="V190" s="23" t="str">
        <f t="shared" si="49"/>
        <v/>
      </c>
      <c r="W190" s="23" t="str">
        <f t="shared" si="50"/>
        <v/>
      </c>
      <c r="X190" s="23" t="str">
        <f t="shared" si="51"/>
        <v/>
      </c>
      <c r="Y190" s="23" t="str">
        <f t="shared" si="52"/>
        <v/>
      </c>
      <c r="Z190">
        <f>SUMIF('库存（子SKU）'!$C:$C,$A190,'库存（子SKU）'!AB:AB)</f>
        <v>0</v>
      </c>
      <c r="AA190">
        <f>SUMIF('库存（子SKU）'!$C:$C,$A190,'库存（子SKU）'!AC:AC)</f>
        <v>0</v>
      </c>
      <c r="AB190">
        <f>SUMIF('库存（子SKU）'!$C:$C,$A190,'库存（子SKU）'!AD:AD)</f>
        <v>0</v>
      </c>
      <c r="AC190">
        <f>SUMIF('库存（子SKU）'!$C:$C,$A190,'库存（子SKU）'!AE:AE)</f>
        <v>0</v>
      </c>
      <c r="AD190" s="23" t="str">
        <f t="shared" si="37"/>
        <v/>
      </c>
      <c r="AE190" s="23" t="str">
        <f t="shared" si="38"/>
        <v/>
      </c>
      <c r="AF190" s="23" t="str">
        <f t="shared" si="39"/>
        <v/>
      </c>
      <c r="AG190" s="23" t="str">
        <f t="shared" si="40"/>
        <v/>
      </c>
      <c r="AH190">
        <f>SUMIF('库存（子SKU）'!$C:$C,$A190,'库存（子SKU）'!AJ:AJ)</f>
        <v>0</v>
      </c>
      <c r="AI190">
        <f>SUMIF('库存（子SKU）'!$C:$C,$A190,'库存（子SKU）'!AK:AK)</f>
        <v>0</v>
      </c>
      <c r="AJ190">
        <f>SUMIF('库存（子SKU）'!$C:$C,$A190,'库存（子SKU）'!AL:AL)</f>
        <v>0</v>
      </c>
      <c r="AK190">
        <f>SUMIF('库存（子SKU）'!$C:$C,$A190,'库存（子SKU）'!AM:AM)</f>
        <v>0</v>
      </c>
      <c r="AL190" s="23" t="str">
        <f t="shared" si="41"/>
        <v/>
      </c>
      <c r="AM190" s="23" t="str">
        <f t="shared" si="42"/>
        <v/>
      </c>
      <c r="AN190" s="23" t="str">
        <f t="shared" si="43"/>
        <v/>
      </c>
      <c r="AO190" s="23" t="str">
        <f t="shared" si="44"/>
        <v/>
      </c>
      <c r="AP190" s="8">
        <f t="shared" si="45"/>
        <v>0</v>
      </c>
      <c r="AQ190" s="8">
        <f t="shared" si="46"/>
        <v>0</v>
      </c>
      <c r="AR190" s="8">
        <f t="shared" si="47"/>
        <v>3</v>
      </c>
      <c r="AS190" t="str">
        <f t="shared" si="48"/>
        <v>库存为3</v>
      </c>
      <c r="AT190" s="24" t="str">
        <f>IFERROR(时间!$B$4+AS190,"上周无销量")</f>
        <v>上周无销量</v>
      </c>
    </row>
    <row r="191" spans="1:46">
      <c r="A191" t="s">
        <v>3710</v>
      </c>
      <c r="B191" s="6">
        <f>SUMIF('库存（子SKU）'!$C:$C,$A191,'库存（子SKU）'!D:D)</f>
        <v>4</v>
      </c>
      <c r="C191" s="6">
        <f>SUMIF('库存（子SKU）'!$C:$C,$A191,'库存（子SKU）'!E:E)</f>
        <v>12</v>
      </c>
      <c r="D191" s="6">
        <f>SUMIF('库存（子SKU）'!$C:$C,$A191,'库存（子SKU）'!F:F)</f>
        <v>7</v>
      </c>
      <c r="E191" s="6">
        <f>SUMIF('库存（子SKU）'!$C:$C,$A191,'库存（子SKU）'!G:G)</f>
        <v>6</v>
      </c>
      <c r="F191" s="7">
        <v>14.2679310344828</v>
      </c>
      <c r="G191">
        <f>SUMIF('库存（子SKU）'!$C:$C,$A191,'库存（子SKU）'!I:I)</f>
        <v>31</v>
      </c>
      <c r="H191">
        <f>SUMIF('库存（子SKU）'!$C:$C,$A191,'库存（子SKU）'!J:J)</f>
        <v>0</v>
      </c>
      <c r="I191">
        <f>SUMIF('库存（子SKU）'!$C:$C,$A191,'库存（子SKU）'!K:K)</f>
        <v>0</v>
      </c>
      <c r="J191">
        <f>SUMIF('库存（子SKU）'!$C:$C,$A191,'库存（子SKU）'!L:L)</f>
        <v>0</v>
      </c>
      <c r="K191">
        <f t="shared" si="36"/>
        <v>31</v>
      </c>
      <c r="L191">
        <f>SUMIF('库存（子SKU）'!$C:$C,$A191,'库存（子SKU）'!N:N)</f>
        <v>3</v>
      </c>
      <c r="M191">
        <f>SUMIF('库存（子SKU）'!$C:$C,$A191,'库存（子SKU）'!O:O)</f>
        <v>0</v>
      </c>
      <c r="N191">
        <f>SUMIF('库存（子SKU）'!$C:$C,$A191,'库存（子SKU）'!P:P)</f>
        <v>67</v>
      </c>
      <c r="O191">
        <f>SUMIF('库存（子SKU）'!$C:$C,$A191,'库存（子SKU）'!Q:Q)</f>
        <v>148</v>
      </c>
      <c r="P191">
        <f>SUMIF('库存（子SKU）'!$C:$C,$A191,'库存（子SKU）'!R:R)</f>
        <v>360</v>
      </c>
      <c r="Q191">
        <f>SUMIF('库存（子SKU）'!$C:$C,$A191,'库存（子SKU）'!S:S)</f>
        <v>3098</v>
      </c>
      <c r="R191">
        <f>SUMIF('库存（子SKU）'!$C:$C,$A191,'库存（子SKU）'!T:T)</f>
        <v>0</v>
      </c>
      <c r="S191">
        <f>SUMIF('库存（子SKU）'!$C:$C,$A191,'库存（子SKU）'!U:U)</f>
        <v>1</v>
      </c>
      <c r="T191">
        <f>SUMIF('库存（子SKU）'!$C:$C,$A191,'库存（子SKU）'!V:V)</f>
        <v>2</v>
      </c>
      <c r="U191">
        <f>SUMIF('库存（子SKU）'!$C:$C,$A191,'库存（子SKU）'!W:W)</f>
        <v>16</v>
      </c>
      <c r="V191" s="23">
        <f t="shared" si="49"/>
        <v>0</v>
      </c>
      <c r="W191" s="23">
        <f t="shared" si="50"/>
        <v>0.00675675675675676</v>
      </c>
      <c r="X191" s="23">
        <f t="shared" si="51"/>
        <v>0.00555555555555556</v>
      </c>
      <c r="Y191" s="23">
        <f t="shared" si="52"/>
        <v>0.00516462233699161</v>
      </c>
      <c r="Z191">
        <f>SUMIF('库存（子SKU）'!$C:$C,$A191,'库存（子SKU）'!AB:AB)</f>
        <v>0</v>
      </c>
      <c r="AA191">
        <f>SUMIF('库存（子SKU）'!$C:$C,$A191,'库存（子SKU）'!AC:AC)</f>
        <v>0.02</v>
      </c>
      <c r="AB191">
        <f>SUMIF('库存（子SKU）'!$C:$C,$A191,'库存（子SKU）'!AD:AD)</f>
        <v>0.04</v>
      </c>
      <c r="AC191">
        <f>SUMIF('库存（子SKU）'!$C:$C,$A191,'库存（子SKU）'!AE:AE)</f>
        <v>17.28</v>
      </c>
      <c r="AD191" s="23">
        <f t="shared" si="37"/>
        <v>0</v>
      </c>
      <c r="AE191" s="23">
        <f t="shared" si="38"/>
        <v>0.000116812077563219</v>
      </c>
      <c r="AF191" s="23">
        <f t="shared" si="39"/>
        <v>0.000400498551645323</v>
      </c>
      <c r="AG191" s="23">
        <f t="shared" si="40"/>
        <v>0.201851270029243</v>
      </c>
      <c r="AH191">
        <f>SUMIF('库存（子SKU）'!$C:$C,$A191,'库存（子SKU）'!AJ:AJ)</f>
        <v>75</v>
      </c>
      <c r="AI191">
        <f>SUMIF('库存（子SKU）'!$C:$C,$A191,'库存（子SKU）'!AK:AK)</f>
        <v>75</v>
      </c>
      <c r="AJ191">
        <f>SUMIF('库存（子SKU）'!$C:$C,$A191,'库存（子SKU）'!AL:AL)</f>
        <v>65</v>
      </c>
      <c r="AK191">
        <f>SUMIF('库存（子SKU）'!$C:$C,$A191,'库存（子SKU）'!AM:AM)</f>
        <v>54</v>
      </c>
      <c r="AL191" s="23">
        <f t="shared" si="41"/>
        <v>0.0533333333333333</v>
      </c>
      <c r="AM191" s="23">
        <f t="shared" si="42"/>
        <v>0.16</v>
      </c>
      <c r="AN191" s="23">
        <f t="shared" si="43"/>
        <v>0.107692307692308</v>
      </c>
      <c r="AO191" s="23">
        <f t="shared" si="44"/>
        <v>0.111111111111111</v>
      </c>
      <c r="AP191" s="8">
        <f t="shared" si="45"/>
        <v>0.571428571428571</v>
      </c>
      <c r="AQ191" s="8">
        <f t="shared" si="46"/>
        <v>34.2857142857143</v>
      </c>
      <c r="AR191" s="8">
        <f t="shared" si="47"/>
        <v>-3.28571428571428</v>
      </c>
      <c r="AS191">
        <f t="shared" si="48"/>
        <v>54</v>
      </c>
      <c r="AT191" s="24">
        <f>IFERROR(时间!$B$4+AS191,"上周无销量")</f>
        <v>43351</v>
      </c>
    </row>
    <row r="192" spans="1:46">
      <c r="A192" t="s">
        <v>3761</v>
      </c>
      <c r="B192" s="6">
        <f>SUMIF('库存（子SKU）'!$C:$C,$A192,'库存（子SKU）'!D:D)</f>
        <v>39</v>
      </c>
      <c r="C192" s="6">
        <f>SUMIF('库存（子SKU）'!$C:$C,$A192,'库存（子SKU）'!E:E)</f>
        <v>19</v>
      </c>
      <c r="D192" s="6">
        <f>SUMIF('库存（子SKU）'!$C:$C,$A192,'库存（子SKU）'!F:F)</f>
        <v>30</v>
      </c>
      <c r="E192" s="6">
        <f>SUMIF('库存（子SKU）'!$C:$C,$A192,'库存（子SKU）'!G:G)</f>
        <v>15</v>
      </c>
      <c r="F192" s="7">
        <v>17.9332038834951</v>
      </c>
      <c r="G192">
        <f>SUMIF('库存（子SKU）'!$C:$C,$A192,'库存（子SKU）'!I:I)</f>
        <v>28</v>
      </c>
      <c r="H192">
        <f>SUMIF('库存（子SKU）'!$C:$C,$A192,'库存（子SKU）'!J:J)</f>
        <v>2</v>
      </c>
      <c r="I192">
        <f>SUMIF('库存（子SKU）'!$C:$C,$A192,'库存（子SKU）'!K:K)</f>
        <v>18</v>
      </c>
      <c r="J192">
        <f>SUMIF('库存（子SKU）'!$C:$C,$A192,'库存（子SKU）'!L:L)</f>
        <v>0</v>
      </c>
      <c r="K192">
        <f t="shared" si="36"/>
        <v>48</v>
      </c>
      <c r="L192">
        <f>SUMIF('库存（子SKU）'!$C:$C,$A192,'库存（子SKU）'!N:N)</f>
        <v>3</v>
      </c>
      <c r="M192">
        <f>SUMIF('库存（子SKU）'!$C:$C,$A192,'库存（子SKU）'!O:O)</f>
        <v>0</v>
      </c>
      <c r="N192">
        <f>SUMIF('库存（子SKU）'!$C:$C,$A192,'库存（子SKU）'!P:P)</f>
        <v>33550</v>
      </c>
      <c r="O192">
        <f>SUMIF('库存（子SKU）'!$C:$C,$A192,'库存（子SKU）'!Q:Q)</f>
        <v>36550</v>
      </c>
      <c r="P192">
        <f>SUMIF('库存（子SKU）'!$C:$C,$A192,'库存（子SKU）'!R:R)</f>
        <v>22206</v>
      </c>
      <c r="Q192">
        <f>SUMIF('库存（子SKU）'!$C:$C,$A192,'库存（子SKU）'!S:S)</f>
        <v>3953</v>
      </c>
      <c r="R192">
        <f>SUMIF('库存（子SKU）'!$C:$C,$A192,'库存（子SKU）'!T:T)</f>
        <v>337</v>
      </c>
      <c r="S192">
        <f>SUMIF('库存（子SKU）'!$C:$C,$A192,'库存（子SKU）'!U:U)</f>
        <v>323</v>
      </c>
      <c r="T192">
        <f>SUMIF('库存（子SKU）'!$C:$C,$A192,'库存（子SKU）'!V:V)</f>
        <v>197</v>
      </c>
      <c r="U192">
        <f>SUMIF('库存（子SKU）'!$C:$C,$A192,'库存（子SKU）'!W:W)</f>
        <v>57</v>
      </c>
      <c r="V192" s="23">
        <f t="shared" si="49"/>
        <v>0.0100447093889717</v>
      </c>
      <c r="W192" s="23">
        <f t="shared" si="50"/>
        <v>0.00883720930232558</v>
      </c>
      <c r="X192" s="23">
        <f t="shared" si="51"/>
        <v>0.00887147617760966</v>
      </c>
      <c r="Y192" s="23">
        <f t="shared" si="52"/>
        <v>0.0144194282823172</v>
      </c>
      <c r="Z192">
        <f>SUMIF('库存（子SKU）'!$C:$C,$A192,'库存（子SKU）'!AB:AB)</f>
        <v>90.94</v>
      </c>
      <c r="AA192">
        <f>SUMIF('库存（子SKU）'!$C:$C,$A192,'库存（子SKU）'!AC:AC)</f>
        <v>89.65</v>
      </c>
      <c r="AB192">
        <f>SUMIF('库存（子SKU）'!$C:$C,$A192,'库存（子SKU）'!AD:AD)</f>
        <v>52.73</v>
      </c>
      <c r="AC192">
        <f>SUMIF('库存（子SKU）'!$C:$C,$A192,'库存（子SKU）'!AE:AE)</f>
        <v>16.1</v>
      </c>
      <c r="AD192" s="23">
        <f t="shared" si="37"/>
        <v>0.13002667492901</v>
      </c>
      <c r="AE192" s="23">
        <f t="shared" si="38"/>
        <v>0.263110879867607</v>
      </c>
      <c r="AF192" s="23">
        <f t="shared" si="39"/>
        <v>0.098011859904428</v>
      </c>
      <c r="AG192" s="23">
        <f t="shared" si="40"/>
        <v>0.0598517331485413</v>
      </c>
      <c r="AH192">
        <f>SUMIF('库存（子SKU）'!$C:$C,$A192,'库存（子SKU）'!AJ:AJ)</f>
        <v>659</v>
      </c>
      <c r="AI192">
        <f>SUMIF('库存（子SKU）'!$C:$C,$A192,'库存（子SKU）'!AK:AK)</f>
        <v>466</v>
      </c>
      <c r="AJ192">
        <f>SUMIF('库存（子SKU）'!$C:$C,$A192,'库存（子SKU）'!AL:AL)</f>
        <v>308</v>
      </c>
      <c r="AK192">
        <f>SUMIF('库存（子SKU）'!$C:$C,$A192,'库存（子SKU）'!AM:AM)</f>
        <v>188</v>
      </c>
      <c r="AL192" s="23">
        <f t="shared" si="41"/>
        <v>0.0591805766312595</v>
      </c>
      <c r="AM192" s="23">
        <f t="shared" si="42"/>
        <v>0.0407725321888412</v>
      </c>
      <c r="AN192" s="23">
        <f t="shared" si="43"/>
        <v>0.0974025974025974</v>
      </c>
      <c r="AO192" s="23">
        <f t="shared" si="44"/>
        <v>0.0797872340425532</v>
      </c>
      <c r="AP192" s="8">
        <f t="shared" si="45"/>
        <v>5.57142857142857</v>
      </c>
      <c r="AQ192" s="8">
        <f t="shared" si="46"/>
        <v>334.285714285714</v>
      </c>
      <c r="AR192" s="8">
        <f t="shared" si="47"/>
        <v>-286.285714285714</v>
      </c>
      <c r="AS192">
        <f t="shared" si="48"/>
        <v>8</v>
      </c>
      <c r="AT192" s="24">
        <f>IFERROR(时间!$B$4+AS192,"上周无销量")</f>
        <v>43305</v>
      </c>
    </row>
    <row r="193" spans="1:46">
      <c r="A193" t="s">
        <v>3812</v>
      </c>
      <c r="B193" s="6">
        <f>SUMIF('库存（子SKU）'!$C:$C,$A193,'库存（子SKU）'!D:D)</f>
        <v>0</v>
      </c>
      <c r="C193" s="6">
        <f>SUMIF('库存（子SKU）'!$C:$C,$A193,'库存（子SKU）'!E:E)</f>
        <v>0</v>
      </c>
      <c r="D193" s="6">
        <f>SUMIF('库存（子SKU）'!$C:$C,$A193,'库存（子SKU）'!F:F)</f>
        <v>0</v>
      </c>
      <c r="E193" s="6">
        <f>SUMIF('库存（子SKU）'!$C:$C,$A193,'库存（子SKU）'!G:G)</f>
        <v>0</v>
      </c>
      <c r="F193" s="7" t="s">
        <v>54</v>
      </c>
      <c r="G193">
        <f>SUMIF('库存（子SKU）'!$C:$C,$A193,'库存（子SKU）'!I:I)</f>
        <v>8</v>
      </c>
      <c r="H193">
        <f>SUMIF('库存（子SKU）'!$C:$C,$A193,'库存（子SKU）'!J:J)</f>
        <v>0</v>
      </c>
      <c r="I193">
        <f>SUMIF('库存（子SKU）'!$C:$C,$A193,'库存（子SKU）'!K:K)</f>
        <v>6</v>
      </c>
      <c r="J193">
        <f>SUMIF('库存（子SKU）'!$C:$C,$A193,'库存（子SKU）'!L:L)</f>
        <v>0</v>
      </c>
      <c r="K193">
        <f t="shared" si="36"/>
        <v>14</v>
      </c>
      <c r="L193">
        <f>SUMIF('库存（子SKU）'!$C:$C,$A193,'库存（子SKU）'!N:N)</f>
        <v>0</v>
      </c>
      <c r="M193">
        <f>SUMIF('库存（子SKU）'!$C:$C,$A193,'库存（子SKU）'!O:O)</f>
        <v>0</v>
      </c>
      <c r="N193">
        <f>SUMIF('库存（子SKU）'!$C:$C,$A193,'库存（子SKU）'!P:P)</f>
        <v>13809</v>
      </c>
      <c r="O193">
        <f>SUMIF('库存（子SKU）'!$C:$C,$A193,'库存（子SKU）'!Q:Q)</f>
        <v>0</v>
      </c>
      <c r="P193">
        <f>SUMIF('库存（子SKU）'!$C:$C,$A193,'库存（子SKU）'!R:R)</f>
        <v>0</v>
      </c>
      <c r="Q193">
        <f>SUMIF('库存（子SKU）'!$C:$C,$A193,'库存（子SKU）'!S:S)</f>
        <v>0</v>
      </c>
      <c r="R193">
        <f>SUMIF('库存（子SKU）'!$C:$C,$A193,'库存（子SKU）'!T:T)</f>
        <v>42</v>
      </c>
      <c r="S193">
        <f>SUMIF('库存（子SKU）'!$C:$C,$A193,'库存（子SKU）'!U:U)</f>
        <v>0</v>
      </c>
      <c r="T193">
        <f>SUMIF('库存（子SKU）'!$C:$C,$A193,'库存（子SKU）'!V:V)</f>
        <v>0</v>
      </c>
      <c r="U193">
        <f>SUMIF('库存（子SKU）'!$C:$C,$A193,'库存（子SKU）'!W:W)</f>
        <v>0</v>
      </c>
      <c r="V193" s="23">
        <f t="shared" si="49"/>
        <v>0.00304149467738431</v>
      </c>
      <c r="W193" s="23" t="str">
        <f t="shared" si="50"/>
        <v/>
      </c>
      <c r="X193" s="23" t="str">
        <f t="shared" si="51"/>
        <v/>
      </c>
      <c r="Y193" s="23" t="str">
        <f t="shared" si="52"/>
        <v/>
      </c>
      <c r="Z193">
        <f>SUMIF('库存（子SKU）'!$C:$C,$A193,'库存（子SKU）'!AB:AB)</f>
        <v>16.33</v>
      </c>
      <c r="AA193">
        <f>SUMIF('库存（子SKU）'!$C:$C,$A193,'库存（子SKU）'!AC:AC)</f>
        <v>0</v>
      </c>
      <c r="AB193">
        <f>SUMIF('库存（子SKU）'!$C:$C,$A193,'库存（子SKU）'!AD:AD)</f>
        <v>0</v>
      </c>
      <c r="AC193">
        <f>SUMIF('库存（子SKU）'!$C:$C,$A193,'库存（子SKU）'!AE:AE)</f>
        <v>0</v>
      </c>
      <c r="AD193" s="23" t="str">
        <f t="shared" si="37"/>
        <v>无销量广告费为16.33</v>
      </c>
      <c r="AE193" s="23" t="str">
        <f t="shared" si="38"/>
        <v/>
      </c>
      <c r="AF193" s="23" t="str">
        <f t="shared" si="39"/>
        <v/>
      </c>
      <c r="AG193" s="23" t="str">
        <f t="shared" si="40"/>
        <v/>
      </c>
      <c r="AH193">
        <f>SUMIF('库存（子SKU）'!$C:$C,$A193,'库存（子SKU）'!AJ:AJ)</f>
        <v>35</v>
      </c>
      <c r="AI193">
        <f>SUMIF('库存（子SKU）'!$C:$C,$A193,'库存（子SKU）'!AK:AK)</f>
        <v>0</v>
      </c>
      <c r="AJ193">
        <f>SUMIF('库存（子SKU）'!$C:$C,$A193,'库存（子SKU）'!AL:AL)</f>
        <v>0</v>
      </c>
      <c r="AK193">
        <f>SUMIF('库存（子SKU）'!$C:$C,$A193,'库存（子SKU）'!AM:AM)</f>
        <v>0</v>
      </c>
      <c r="AL193" s="23">
        <f t="shared" si="41"/>
        <v>0</v>
      </c>
      <c r="AM193" s="23" t="str">
        <f t="shared" si="42"/>
        <v/>
      </c>
      <c r="AN193" s="23" t="str">
        <f t="shared" si="43"/>
        <v/>
      </c>
      <c r="AO193" s="23" t="str">
        <f t="shared" si="44"/>
        <v/>
      </c>
      <c r="AP193" s="8">
        <f t="shared" si="45"/>
        <v>0</v>
      </c>
      <c r="AQ193" s="8">
        <f t="shared" si="46"/>
        <v>0</v>
      </c>
      <c r="AR193" s="8">
        <f t="shared" si="47"/>
        <v>14</v>
      </c>
      <c r="AS193" t="str">
        <f t="shared" si="48"/>
        <v>库存为14</v>
      </c>
      <c r="AT193" s="24" t="str">
        <f>IFERROR(时间!$B$4+AS193,"上周无销量")</f>
        <v>上周无销量</v>
      </c>
    </row>
    <row r="194" spans="1:46">
      <c r="A194" t="s">
        <v>3836</v>
      </c>
      <c r="B194" s="6">
        <f>SUMIF('库存（子SKU）'!$C:$C,$A194,'库存（子SKU）'!D:D)</f>
        <v>0</v>
      </c>
      <c r="C194" s="6">
        <f>SUMIF('库存（子SKU）'!$C:$C,$A194,'库存（子SKU）'!E:E)</f>
        <v>0</v>
      </c>
      <c r="D194" s="6">
        <f>SUMIF('库存（子SKU）'!$C:$C,$A194,'库存（子SKU）'!F:F)</f>
        <v>0</v>
      </c>
      <c r="E194" s="6">
        <f>SUMIF('库存（子SKU）'!$C:$C,$A194,'库存（子SKU）'!G:G)</f>
        <v>0</v>
      </c>
      <c r="F194" s="7" t="s">
        <v>54</v>
      </c>
      <c r="G194">
        <f>SUMIF('库存（子SKU）'!$C:$C,$A194,'库存（子SKU）'!I:I)</f>
        <v>14</v>
      </c>
      <c r="H194">
        <f>SUMIF('库存（子SKU）'!$C:$C,$A194,'库存（子SKU）'!J:J)</f>
        <v>0</v>
      </c>
      <c r="I194">
        <f>SUMIF('库存（子SKU）'!$C:$C,$A194,'库存（子SKU）'!K:K)</f>
        <v>0</v>
      </c>
      <c r="J194">
        <f>SUMIF('库存（子SKU）'!$C:$C,$A194,'库存（子SKU）'!L:L)</f>
        <v>0</v>
      </c>
      <c r="K194">
        <f t="shared" si="36"/>
        <v>14</v>
      </c>
      <c r="L194">
        <f>SUMIF('库存（子SKU）'!$C:$C,$A194,'库存（子SKU）'!N:N)</f>
        <v>0</v>
      </c>
      <c r="M194">
        <f>SUMIF('库存（子SKU）'!$C:$C,$A194,'库存（子SKU）'!O:O)</f>
        <v>0</v>
      </c>
      <c r="N194">
        <f>SUMIF('库存（子SKU）'!$C:$C,$A194,'库存（子SKU）'!P:P)</f>
        <v>0</v>
      </c>
      <c r="O194">
        <f>SUMIF('库存（子SKU）'!$C:$C,$A194,'库存（子SKU）'!Q:Q)</f>
        <v>0</v>
      </c>
      <c r="P194">
        <f>SUMIF('库存（子SKU）'!$C:$C,$A194,'库存（子SKU）'!R:R)</f>
        <v>0</v>
      </c>
      <c r="Q194">
        <f>SUMIF('库存（子SKU）'!$C:$C,$A194,'库存（子SKU）'!S:S)</f>
        <v>0</v>
      </c>
      <c r="R194">
        <f>SUMIF('库存（子SKU）'!$C:$C,$A194,'库存（子SKU）'!T:T)</f>
        <v>0</v>
      </c>
      <c r="S194">
        <f>SUMIF('库存（子SKU）'!$C:$C,$A194,'库存（子SKU）'!U:U)</f>
        <v>0</v>
      </c>
      <c r="T194">
        <f>SUMIF('库存（子SKU）'!$C:$C,$A194,'库存（子SKU）'!V:V)</f>
        <v>0</v>
      </c>
      <c r="U194">
        <f>SUMIF('库存（子SKU）'!$C:$C,$A194,'库存（子SKU）'!W:W)</f>
        <v>0</v>
      </c>
      <c r="V194" s="23" t="str">
        <f t="shared" si="49"/>
        <v/>
      </c>
      <c r="W194" s="23" t="str">
        <f t="shared" si="50"/>
        <v/>
      </c>
      <c r="X194" s="23" t="str">
        <f t="shared" si="51"/>
        <v/>
      </c>
      <c r="Y194" s="23" t="str">
        <f t="shared" si="52"/>
        <v/>
      </c>
      <c r="Z194">
        <f>SUMIF('库存（子SKU）'!$C:$C,$A194,'库存（子SKU）'!AB:AB)</f>
        <v>0</v>
      </c>
      <c r="AA194">
        <f>SUMIF('库存（子SKU）'!$C:$C,$A194,'库存（子SKU）'!AC:AC)</f>
        <v>0</v>
      </c>
      <c r="AB194">
        <f>SUMIF('库存（子SKU）'!$C:$C,$A194,'库存（子SKU）'!AD:AD)</f>
        <v>0</v>
      </c>
      <c r="AC194">
        <f>SUMIF('库存（子SKU）'!$C:$C,$A194,'库存（子SKU）'!AE:AE)</f>
        <v>0</v>
      </c>
      <c r="AD194" s="23" t="str">
        <f t="shared" si="37"/>
        <v/>
      </c>
      <c r="AE194" s="23" t="str">
        <f t="shared" si="38"/>
        <v/>
      </c>
      <c r="AF194" s="23" t="str">
        <f t="shared" si="39"/>
        <v/>
      </c>
      <c r="AG194" s="23" t="str">
        <f t="shared" si="40"/>
        <v/>
      </c>
      <c r="AH194">
        <f>SUMIF('库存（子SKU）'!$C:$C,$A194,'库存（子SKU）'!AJ:AJ)</f>
        <v>7</v>
      </c>
      <c r="AI194">
        <f>SUMIF('库存（子SKU）'!$C:$C,$A194,'库存（子SKU）'!AK:AK)</f>
        <v>0</v>
      </c>
      <c r="AJ194">
        <f>SUMIF('库存（子SKU）'!$C:$C,$A194,'库存（子SKU）'!AL:AL)</f>
        <v>0</v>
      </c>
      <c r="AK194">
        <f>SUMIF('库存（子SKU）'!$C:$C,$A194,'库存（子SKU）'!AM:AM)</f>
        <v>0</v>
      </c>
      <c r="AL194" s="23">
        <f t="shared" si="41"/>
        <v>0</v>
      </c>
      <c r="AM194" s="23" t="str">
        <f t="shared" si="42"/>
        <v/>
      </c>
      <c r="AN194" s="23" t="str">
        <f t="shared" si="43"/>
        <v/>
      </c>
      <c r="AO194" s="23" t="str">
        <f t="shared" si="44"/>
        <v/>
      </c>
      <c r="AP194" s="8">
        <f t="shared" si="45"/>
        <v>0</v>
      </c>
      <c r="AQ194" s="8">
        <f t="shared" si="46"/>
        <v>0</v>
      </c>
      <c r="AR194" s="8">
        <f t="shared" si="47"/>
        <v>14</v>
      </c>
      <c r="AS194" t="str">
        <f t="shared" si="48"/>
        <v>库存为14</v>
      </c>
      <c r="AT194" s="24" t="str">
        <f>IFERROR(时间!$B$4+AS194,"上周无销量")</f>
        <v>上周无销量</v>
      </c>
    </row>
    <row r="195" spans="1:46">
      <c r="A195" t="s">
        <v>3858</v>
      </c>
      <c r="B195" s="6">
        <f>SUMIF('库存（子SKU）'!$C:$C,$A195,'库存（子SKU）'!D:D)</f>
        <v>17</v>
      </c>
      <c r="C195" s="6">
        <f>SUMIF('库存（子SKU）'!$C:$C,$A195,'库存（子SKU）'!E:E)</f>
        <v>17</v>
      </c>
      <c r="D195" s="6">
        <f>SUMIF('库存（子SKU）'!$C:$C,$A195,'库存（子SKU）'!F:F)</f>
        <v>35</v>
      </c>
      <c r="E195" s="6">
        <f>SUMIF('库存（子SKU）'!$C:$C,$A195,'库存（子SKU）'!G:G)</f>
        <v>28</v>
      </c>
      <c r="F195" s="7">
        <v>25.6011340206186</v>
      </c>
      <c r="G195">
        <f>SUMIF('库存（子SKU）'!$C:$C,$A195,'库存（子SKU）'!I:I)</f>
        <v>19</v>
      </c>
      <c r="H195">
        <f>SUMIF('库存（子SKU）'!$C:$C,$A195,'库存（子SKU）'!J:J)</f>
        <v>43</v>
      </c>
      <c r="I195">
        <f>SUMIF('库存（子SKU）'!$C:$C,$A195,'库存（子SKU）'!K:K)</f>
        <v>9</v>
      </c>
      <c r="J195">
        <f>SUMIF('库存（子SKU）'!$C:$C,$A195,'库存（子SKU）'!L:L)</f>
        <v>2</v>
      </c>
      <c r="K195">
        <f t="shared" si="36"/>
        <v>73</v>
      </c>
      <c r="L195">
        <f>SUMIF('库存（子SKU）'!$C:$C,$A195,'库存（子SKU）'!N:N)</f>
        <v>9</v>
      </c>
      <c r="M195">
        <f>SUMIF('库存（子SKU）'!$C:$C,$A195,'库存（子SKU）'!O:O)</f>
        <v>0</v>
      </c>
      <c r="N195">
        <f>SUMIF('库存（子SKU）'!$C:$C,$A195,'库存（子SKU）'!P:P)</f>
        <v>0</v>
      </c>
      <c r="O195">
        <f>SUMIF('库存（子SKU）'!$C:$C,$A195,'库存（子SKU）'!Q:Q)</f>
        <v>0</v>
      </c>
      <c r="P195">
        <f>SUMIF('库存（子SKU）'!$C:$C,$A195,'库存（子SKU）'!R:R)</f>
        <v>0</v>
      </c>
      <c r="Q195">
        <f>SUMIF('库存（子SKU）'!$C:$C,$A195,'库存（子SKU）'!S:S)</f>
        <v>0</v>
      </c>
      <c r="R195">
        <f>SUMIF('库存（子SKU）'!$C:$C,$A195,'库存（子SKU）'!T:T)</f>
        <v>0</v>
      </c>
      <c r="S195">
        <f>SUMIF('库存（子SKU）'!$C:$C,$A195,'库存（子SKU）'!U:U)</f>
        <v>0</v>
      </c>
      <c r="T195">
        <f>SUMIF('库存（子SKU）'!$C:$C,$A195,'库存（子SKU）'!V:V)</f>
        <v>0</v>
      </c>
      <c r="U195">
        <f>SUMIF('库存（子SKU）'!$C:$C,$A195,'库存（子SKU）'!W:W)</f>
        <v>0</v>
      </c>
      <c r="V195" s="23" t="str">
        <f t="shared" si="49"/>
        <v/>
      </c>
      <c r="W195" s="23" t="str">
        <f t="shared" si="50"/>
        <v/>
      </c>
      <c r="X195" s="23" t="str">
        <f t="shared" si="51"/>
        <v/>
      </c>
      <c r="Y195" s="23" t="str">
        <f t="shared" si="52"/>
        <v/>
      </c>
      <c r="Z195">
        <f>SUMIF('库存（子SKU）'!$C:$C,$A195,'库存（子SKU）'!AB:AB)</f>
        <v>0</v>
      </c>
      <c r="AA195">
        <f>SUMIF('库存（子SKU）'!$C:$C,$A195,'库存（子SKU）'!AC:AC)</f>
        <v>0</v>
      </c>
      <c r="AB195">
        <f>SUMIF('库存（子SKU）'!$C:$C,$A195,'库存（子SKU）'!AD:AD)</f>
        <v>0</v>
      </c>
      <c r="AC195">
        <f>SUMIF('库存（子SKU）'!$C:$C,$A195,'库存（子SKU）'!AE:AE)</f>
        <v>0</v>
      </c>
      <c r="AD195" s="23">
        <f t="shared" si="37"/>
        <v>0</v>
      </c>
      <c r="AE195" s="23">
        <f t="shared" si="38"/>
        <v>0</v>
      </c>
      <c r="AF195" s="23">
        <f t="shared" si="39"/>
        <v>0</v>
      </c>
      <c r="AG195" s="23">
        <f t="shared" si="40"/>
        <v>0</v>
      </c>
      <c r="AH195">
        <f>SUMIF('库存（子SKU）'!$C:$C,$A195,'库存（子SKU）'!AJ:AJ)</f>
        <v>265</v>
      </c>
      <c r="AI195">
        <f>SUMIF('库存（子SKU）'!$C:$C,$A195,'库存（子SKU）'!AK:AK)</f>
        <v>328</v>
      </c>
      <c r="AJ195">
        <f>SUMIF('库存（子SKU）'!$C:$C,$A195,'库存（子SKU）'!AL:AL)</f>
        <v>325</v>
      </c>
      <c r="AK195">
        <f>SUMIF('库存（子SKU）'!$C:$C,$A195,'库存（子SKU）'!AM:AM)</f>
        <v>369</v>
      </c>
      <c r="AL195" s="23">
        <f t="shared" si="41"/>
        <v>0.0641509433962264</v>
      </c>
      <c r="AM195" s="23">
        <f t="shared" si="42"/>
        <v>0.0518292682926829</v>
      </c>
      <c r="AN195" s="23">
        <f t="shared" si="43"/>
        <v>0.107692307692308</v>
      </c>
      <c r="AO195" s="23">
        <f t="shared" si="44"/>
        <v>0.0758807588075881</v>
      </c>
      <c r="AP195" s="8">
        <f t="shared" si="45"/>
        <v>2.42857142857143</v>
      </c>
      <c r="AQ195" s="8">
        <f t="shared" si="46"/>
        <v>145.714285714286</v>
      </c>
      <c r="AR195" s="8">
        <f t="shared" si="47"/>
        <v>-72.7142857142857</v>
      </c>
      <c r="AS195">
        <f t="shared" si="48"/>
        <v>30</v>
      </c>
      <c r="AT195" s="24">
        <f>IFERROR(时间!$B$4+AS195,"上周无销量")</f>
        <v>43327</v>
      </c>
    </row>
    <row r="196" spans="1:46">
      <c r="A196" t="s">
        <v>3907</v>
      </c>
      <c r="B196" s="6">
        <f>SUMIF('库存（子SKU）'!$C:$C,$A196,'库存（子SKU）'!D:D)</f>
        <v>21</v>
      </c>
      <c r="C196" s="6">
        <f>SUMIF('库存（子SKU）'!$C:$C,$A196,'库存（子SKU）'!E:E)</f>
        <v>27</v>
      </c>
      <c r="D196" s="6">
        <f>SUMIF('库存（子SKU）'!$C:$C,$A196,'库存（子SKU）'!F:F)</f>
        <v>26</v>
      </c>
      <c r="E196" s="6">
        <f>SUMIF('库存（子SKU）'!$C:$C,$A196,'库存（子SKU）'!G:G)</f>
        <v>17</v>
      </c>
      <c r="F196" s="7">
        <v>25.2006593406593</v>
      </c>
      <c r="G196">
        <f>SUMIF('库存（子SKU）'!$C:$C,$A196,'库存（子SKU）'!I:I)</f>
        <v>115</v>
      </c>
      <c r="H196">
        <f>SUMIF('库存（子SKU）'!$C:$C,$A196,'库存（子SKU）'!J:J)</f>
        <v>0</v>
      </c>
      <c r="I196">
        <f>SUMIF('库存（子SKU）'!$C:$C,$A196,'库存（子SKU）'!K:K)</f>
        <v>3</v>
      </c>
      <c r="J196">
        <f>SUMIF('库存（子SKU）'!$C:$C,$A196,'库存（子SKU）'!L:L)</f>
        <v>0</v>
      </c>
      <c r="K196">
        <f t="shared" si="36"/>
        <v>118</v>
      </c>
      <c r="L196">
        <f>SUMIF('库存（子SKU）'!$C:$C,$A196,'库存（子SKU）'!N:N)</f>
        <v>0</v>
      </c>
      <c r="M196">
        <f>SUMIF('库存（子SKU）'!$C:$C,$A196,'库存（子SKU）'!O:O)</f>
        <v>0</v>
      </c>
      <c r="N196">
        <f>SUMIF('库存（子SKU）'!$C:$C,$A196,'库存（子SKU）'!P:P)</f>
        <v>28706</v>
      </c>
      <c r="O196">
        <f>SUMIF('库存（子SKU）'!$C:$C,$A196,'库存（子SKU）'!Q:Q)</f>
        <v>46687</v>
      </c>
      <c r="P196">
        <f>SUMIF('库存（子SKU）'!$C:$C,$A196,'库存（子SKU）'!R:R)</f>
        <v>28051</v>
      </c>
      <c r="Q196">
        <f>SUMIF('库存（子SKU）'!$C:$C,$A196,'库存（子SKU）'!S:S)</f>
        <v>22106</v>
      </c>
      <c r="R196">
        <f>SUMIF('库存（子SKU）'!$C:$C,$A196,'库存（子SKU）'!T:T)</f>
        <v>188</v>
      </c>
      <c r="S196">
        <f>SUMIF('库存（子SKU）'!$C:$C,$A196,'库存（子SKU）'!U:U)</f>
        <v>340</v>
      </c>
      <c r="T196">
        <f>SUMIF('库存（子SKU）'!$C:$C,$A196,'库存（子SKU）'!V:V)</f>
        <v>270</v>
      </c>
      <c r="U196">
        <f>SUMIF('库存（子SKU）'!$C:$C,$A196,'库存（子SKU）'!W:W)</f>
        <v>230</v>
      </c>
      <c r="V196" s="23">
        <f t="shared" si="49"/>
        <v>0.00654915348707587</v>
      </c>
      <c r="W196" s="23">
        <f t="shared" si="50"/>
        <v>0.00728254117848652</v>
      </c>
      <c r="X196" s="23">
        <f t="shared" si="51"/>
        <v>0.0096253253003458</v>
      </c>
      <c r="Y196" s="23">
        <f t="shared" si="52"/>
        <v>0.0104044150909255</v>
      </c>
      <c r="Z196">
        <f>SUMIF('库存（子SKU）'!$C:$C,$A196,'库存（子SKU）'!AB:AB)</f>
        <v>61.77</v>
      </c>
      <c r="AA196">
        <f>SUMIF('库存（子SKU）'!$C:$C,$A196,'库存（子SKU）'!AC:AC)</f>
        <v>99.83</v>
      </c>
      <c r="AB196">
        <f>SUMIF('库存（子SKU）'!$C:$C,$A196,'库存（子SKU）'!AD:AD)</f>
        <v>88.31</v>
      </c>
      <c r="AC196">
        <f>SUMIF('库存（子SKU）'!$C:$C,$A196,'库存（子SKU）'!AE:AE)</f>
        <v>84.81</v>
      </c>
      <c r="AD196" s="23">
        <f t="shared" si="37"/>
        <v>0.116720302102684</v>
      </c>
      <c r="AE196" s="23">
        <f t="shared" si="38"/>
        <v>0.146718677373728</v>
      </c>
      <c r="AF196" s="23">
        <f t="shared" si="39"/>
        <v>0.134779745863967</v>
      </c>
      <c r="AG196" s="23">
        <f t="shared" si="40"/>
        <v>0.197964008083022</v>
      </c>
      <c r="AH196">
        <f>SUMIF('库存（子SKU）'!$C:$C,$A196,'库存（子SKU）'!AJ:AJ)</f>
        <v>406</v>
      </c>
      <c r="AI196">
        <f>SUMIF('库存（子SKU）'!$C:$C,$A196,'库存（子SKU）'!AK:AK)</f>
        <v>554</v>
      </c>
      <c r="AJ196">
        <f>SUMIF('库存（子SKU）'!$C:$C,$A196,'库存（子SKU）'!AL:AL)</f>
        <v>287</v>
      </c>
      <c r="AK196">
        <f>SUMIF('库存（子SKU）'!$C:$C,$A196,'库存（子SKU）'!AM:AM)</f>
        <v>257</v>
      </c>
      <c r="AL196" s="23">
        <f t="shared" si="41"/>
        <v>0.0517241379310345</v>
      </c>
      <c r="AM196" s="23">
        <f t="shared" si="42"/>
        <v>0.0487364620938628</v>
      </c>
      <c r="AN196" s="23">
        <f t="shared" si="43"/>
        <v>0.0905923344947735</v>
      </c>
      <c r="AO196" s="23">
        <f t="shared" si="44"/>
        <v>0.066147859922179</v>
      </c>
      <c r="AP196" s="8">
        <f t="shared" si="45"/>
        <v>3</v>
      </c>
      <c r="AQ196" s="8">
        <f t="shared" si="46"/>
        <v>180</v>
      </c>
      <c r="AR196" s="8">
        <f t="shared" si="47"/>
        <v>-62</v>
      </c>
      <c r="AS196">
        <f t="shared" si="48"/>
        <v>39</v>
      </c>
      <c r="AT196" s="24">
        <f>IFERROR(时间!$B$4+AS196,"上周无销量")</f>
        <v>43336</v>
      </c>
    </row>
    <row r="197" spans="1:46">
      <c r="A197" t="s">
        <v>3957</v>
      </c>
      <c r="B197" s="6">
        <f>SUMIF('库存（子SKU）'!$C:$C,$A197,'库存（子SKU）'!D:D)</f>
        <v>1</v>
      </c>
      <c r="C197" s="6">
        <f>SUMIF('库存（子SKU）'!$C:$C,$A197,'库存（子SKU）'!E:E)</f>
        <v>1</v>
      </c>
      <c r="D197" s="6">
        <f>SUMIF('库存（子SKU）'!$C:$C,$A197,'库存（子SKU）'!F:F)</f>
        <v>1</v>
      </c>
      <c r="E197" s="6">
        <f>SUMIF('库存（子SKU）'!$C:$C,$A197,'库存（子SKU）'!G:G)</f>
        <v>1</v>
      </c>
      <c r="F197" s="7">
        <v>14.2425</v>
      </c>
      <c r="G197">
        <f>SUMIF('库存（子SKU）'!$C:$C,$A197,'库存（子SKU）'!I:I)</f>
        <v>19</v>
      </c>
      <c r="H197">
        <f>SUMIF('库存（子SKU）'!$C:$C,$A197,'库存（子SKU）'!J:J)</f>
        <v>0</v>
      </c>
      <c r="I197">
        <f>SUMIF('库存（子SKU）'!$C:$C,$A197,'库存（子SKU）'!K:K)</f>
        <v>0</v>
      </c>
      <c r="J197">
        <f>SUMIF('库存（子SKU）'!$C:$C,$A197,'库存（子SKU）'!L:L)</f>
        <v>0</v>
      </c>
      <c r="K197">
        <f t="shared" ref="K197:K260" si="53">SUM(G197:J197)</f>
        <v>19</v>
      </c>
      <c r="L197">
        <f>SUMIF('库存（子SKU）'!$C:$C,$A197,'库存（子SKU）'!N:N)</f>
        <v>0</v>
      </c>
      <c r="M197">
        <f>SUMIF('库存（子SKU）'!$C:$C,$A197,'库存（子SKU）'!O:O)</f>
        <v>7</v>
      </c>
      <c r="N197">
        <f>SUMIF('库存（子SKU）'!$C:$C,$A197,'库存（子SKU）'!P:P)</f>
        <v>0</v>
      </c>
      <c r="O197">
        <f>SUMIF('库存（子SKU）'!$C:$C,$A197,'库存（子SKU）'!Q:Q)</f>
        <v>0</v>
      </c>
      <c r="P197">
        <f>SUMIF('库存（子SKU）'!$C:$C,$A197,'库存（子SKU）'!R:R)</f>
        <v>0</v>
      </c>
      <c r="Q197">
        <f>SUMIF('库存（子SKU）'!$C:$C,$A197,'库存（子SKU）'!S:S)</f>
        <v>0</v>
      </c>
      <c r="R197">
        <f>SUMIF('库存（子SKU）'!$C:$C,$A197,'库存（子SKU）'!T:T)</f>
        <v>0</v>
      </c>
      <c r="S197">
        <f>SUMIF('库存（子SKU）'!$C:$C,$A197,'库存（子SKU）'!U:U)</f>
        <v>0</v>
      </c>
      <c r="T197">
        <f>SUMIF('库存（子SKU）'!$C:$C,$A197,'库存（子SKU）'!V:V)</f>
        <v>0</v>
      </c>
      <c r="U197">
        <f>SUMIF('库存（子SKU）'!$C:$C,$A197,'库存（子SKU）'!W:W)</f>
        <v>0</v>
      </c>
      <c r="V197" s="23" t="str">
        <f t="shared" si="49"/>
        <v/>
      </c>
      <c r="W197" s="23" t="str">
        <f t="shared" si="50"/>
        <v/>
      </c>
      <c r="X197" s="23" t="str">
        <f t="shared" si="51"/>
        <v/>
      </c>
      <c r="Y197" s="23" t="str">
        <f t="shared" si="52"/>
        <v/>
      </c>
      <c r="Z197">
        <f>SUMIF('库存（子SKU）'!$C:$C,$A197,'库存（子SKU）'!AB:AB)</f>
        <v>0</v>
      </c>
      <c r="AA197">
        <f>SUMIF('库存（子SKU）'!$C:$C,$A197,'库存（子SKU）'!AC:AC)</f>
        <v>0</v>
      </c>
      <c r="AB197">
        <f>SUMIF('库存（子SKU）'!$C:$C,$A197,'库存（子SKU）'!AD:AD)</f>
        <v>0</v>
      </c>
      <c r="AC197">
        <f>SUMIF('库存（子SKU）'!$C:$C,$A197,'库存（子SKU）'!AE:AE)</f>
        <v>0</v>
      </c>
      <c r="AD197" s="23">
        <f t="shared" ref="AD197:AD260" si="54">IF(AND(Z197&gt;0,B197=0),"无销量广告费为"&amp;Z197,IFERROR(Z197/(B197*$F197),""))</f>
        <v>0</v>
      </c>
      <c r="AE197" s="23">
        <f t="shared" ref="AE197:AE260" si="55">IF(AND(AA197&gt;0,C197=0),"无销量广告费为"&amp;AA197,IFERROR(AA197/(C197*$F197),""))</f>
        <v>0</v>
      </c>
      <c r="AF197" s="23">
        <f t="shared" ref="AF197:AF260" si="56">IF(AND(AB197&gt;0,D197=0),"无销量广告费为"&amp;AB197,IFERROR(AB197/(D197*$F197),""))</f>
        <v>0</v>
      </c>
      <c r="AG197" s="23">
        <f t="shared" ref="AG197:AG260" si="57">IF(AND(AC197&gt;0,E197=0),"无销量广告费为"&amp;AC197,IFERROR(AC197/(E197*$F197),""))</f>
        <v>0</v>
      </c>
      <c r="AH197">
        <f>SUMIF('库存（子SKU）'!$C:$C,$A197,'库存（子SKU）'!AJ:AJ)</f>
        <v>10</v>
      </c>
      <c r="AI197">
        <f>SUMIF('库存（子SKU）'!$C:$C,$A197,'库存（子SKU）'!AK:AK)</f>
        <v>9</v>
      </c>
      <c r="AJ197">
        <f>SUMIF('库存（子SKU）'!$C:$C,$A197,'库存（子SKU）'!AL:AL)</f>
        <v>7</v>
      </c>
      <c r="AK197">
        <f>SUMIF('库存（子SKU）'!$C:$C,$A197,'库存（子SKU）'!AM:AM)</f>
        <v>5</v>
      </c>
      <c r="AL197" s="23">
        <f t="shared" ref="AL197:AL260" si="58">IFERROR(B197/AH197,"")</f>
        <v>0.1</v>
      </c>
      <c r="AM197" s="23">
        <f t="shared" ref="AM197:AM260" si="59">IFERROR(C197/AI197,"")</f>
        <v>0.111111111111111</v>
      </c>
      <c r="AN197" s="23">
        <f t="shared" ref="AN197:AN260" si="60">IFERROR(D197/AJ197,"")</f>
        <v>0.142857142857143</v>
      </c>
      <c r="AO197" s="23">
        <f t="shared" ref="AO197:AO260" si="61">IFERROR(E197/AK197,"")</f>
        <v>0.2</v>
      </c>
      <c r="AP197" s="8">
        <f t="shared" ref="AP197:AP260" si="62">B197/7</f>
        <v>0.142857142857143</v>
      </c>
      <c r="AQ197" s="8">
        <f t="shared" ref="AQ197:AQ260" si="63">AP197*60</f>
        <v>8.57142857142857</v>
      </c>
      <c r="AR197" s="8">
        <f t="shared" ref="AR197:AR260" si="64">K197-AQ197</f>
        <v>10.4285714285714</v>
      </c>
      <c r="AS197">
        <f t="shared" ref="AS197:AS260" si="65">IF(AP197=0,"库存为"&amp;K197,INT(K197/AP197))</f>
        <v>133</v>
      </c>
      <c r="AT197" s="24">
        <f>IFERROR(时间!$B$4+AS197,"上周无销量")</f>
        <v>43430</v>
      </c>
    </row>
    <row r="198" spans="1:46">
      <c r="A198" t="s">
        <v>3983</v>
      </c>
      <c r="B198" s="6">
        <f>SUMIF('库存（子SKU）'!$C:$C,$A198,'库存（子SKU）'!D:D)</f>
        <v>0</v>
      </c>
      <c r="C198" s="6">
        <f>SUMIF('库存（子SKU）'!$C:$C,$A198,'库存（子SKU）'!E:E)</f>
        <v>1</v>
      </c>
      <c r="D198" s="6">
        <f>SUMIF('库存（子SKU）'!$C:$C,$A198,'库存（子SKU）'!F:F)</f>
        <v>0</v>
      </c>
      <c r="E198" s="6">
        <f>SUMIF('库存（子SKU）'!$C:$C,$A198,'库存（子SKU）'!G:G)</f>
        <v>0</v>
      </c>
      <c r="F198" s="7" t="s">
        <v>54</v>
      </c>
      <c r="G198">
        <f>SUMIF('库存（子SKU）'!$C:$C,$A198,'库存（子SKU）'!I:I)</f>
        <v>2</v>
      </c>
      <c r="H198">
        <f>SUMIF('库存（子SKU）'!$C:$C,$A198,'库存（子SKU）'!J:J)</f>
        <v>0</v>
      </c>
      <c r="I198">
        <f>SUMIF('库存（子SKU）'!$C:$C,$A198,'库存（子SKU）'!K:K)</f>
        <v>0</v>
      </c>
      <c r="J198">
        <f>SUMIF('库存（子SKU）'!$C:$C,$A198,'库存（子SKU）'!L:L)</f>
        <v>0</v>
      </c>
      <c r="K198">
        <f t="shared" si="53"/>
        <v>2</v>
      </c>
      <c r="L198">
        <f>SUMIF('库存（子SKU）'!$C:$C,$A198,'库存（子SKU）'!N:N)</f>
        <v>0</v>
      </c>
      <c r="M198">
        <f>SUMIF('库存（子SKU）'!$C:$C,$A198,'库存（子SKU）'!O:O)</f>
        <v>0</v>
      </c>
      <c r="N198">
        <f>SUMIF('库存（子SKU）'!$C:$C,$A198,'库存（子SKU）'!P:P)</f>
        <v>0</v>
      </c>
      <c r="O198">
        <f>SUMIF('库存（子SKU）'!$C:$C,$A198,'库存（子SKU）'!Q:Q)</f>
        <v>0</v>
      </c>
      <c r="P198">
        <f>SUMIF('库存（子SKU）'!$C:$C,$A198,'库存（子SKU）'!R:R)</f>
        <v>0</v>
      </c>
      <c r="Q198">
        <f>SUMIF('库存（子SKU）'!$C:$C,$A198,'库存（子SKU）'!S:S)</f>
        <v>0</v>
      </c>
      <c r="R198">
        <f>SUMIF('库存（子SKU）'!$C:$C,$A198,'库存（子SKU）'!T:T)</f>
        <v>0</v>
      </c>
      <c r="S198">
        <f>SUMIF('库存（子SKU）'!$C:$C,$A198,'库存（子SKU）'!U:U)</f>
        <v>0</v>
      </c>
      <c r="T198">
        <f>SUMIF('库存（子SKU）'!$C:$C,$A198,'库存（子SKU）'!V:V)</f>
        <v>0</v>
      </c>
      <c r="U198">
        <f>SUMIF('库存（子SKU）'!$C:$C,$A198,'库存（子SKU）'!W:W)</f>
        <v>0</v>
      </c>
      <c r="V198" s="23" t="str">
        <f t="shared" ref="V198:V261" si="66">IFERROR(R198/N198,"")</f>
        <v/>
      </c>
      <c r="W198" s="23" t="str">
        <f t="shared" ref="W198:W261" si="67">IFERROR(S198/O198,"")</f>
        <v/>
      </c>
      <c r="X198" s="23" t="str">
        <f t="shared" ref="X198:X261" si="68">IFERROR(T198/P198,"")</f>
        <v/>
      </c>
      <c r="Y198" s="23" t="str">
        <f t="shared" ref="Y198:Y261" si="69">IFERROR(U198/Q198,"")</f>
        <v/>
      </c>
      <c r="Z198">
        <f>SUMIF('库存（子SKU）'!$C:$C,$A198,'库存（子SKU）'!AB:AB)</f>
        <v>0</v>
      </c>
      <c r="AA198">
        <f>SUMIF('库存（子SKU）'!$C:$C,$A198,'库存（子SKU）'!AC:AC)</f>
        <v>0</v>
      </c>
      <c r="AB198">
        <f>SUMIF('库存（子SKU）'!$C:$C,$A198,'库存（子SKU）'!AD:AD)</f>
        <v>0</v>
      </c>
      <c r="AC198">
        <f>SUMIF('库存（子SKU）'!$C:$C,$A198,'库存（子SKU）'!AE:AE)</f>
        <v>0</v>
      </c>
      <c r="AD198" s="23" t="str">
        <f t="shared" si="54"/>
        <v/>
      </c>
      <c r="AE198" s="23" t="str">
        <f t="shared" si="55"/>
        <v/>
      </c>
      <c r="AF198" s="23" t="str">
        <f t="shared" si="56"/>
        <v/>
      </c>
      <c r="AG198" s="23" t="str">
        <f t="shared" si="57"/>
        <v/>
      </c>
      <c r="AH198">
        <f>SUMIF('库存（子SKU）'!$C:$C,$A198,'库存（子SKU）'!AJ:AJ)</f>
        <v>5</v>
      </c>
      <c r="AI198">
        <f>SUMIF('库存（子SKU）'!$C:$C,$A198,'库存（子SKU）'!AK:AK)</f>
        <v>46</v>
      </c>
      <c r="AJ198">
        <f>SUMIF('库存（子SKU）'!$C:$C,$A198,'库存（子SKU）'!AL:AL)</f>
        <v>1</v>
      </c>
      <c r="AK198">
        <f>SUMIF('库存（子SKU）'!$C:$C,$A198,'库存（子SKU）'!AM:AM)</f>
        <v>5</v>
      </c>
      <c r="AL198" s="23">
        <f t="shared" si="58"/>
        <v>0</v>
      </c>
      <c r="AM198" s="23">
        <f t="shared" si="59"/>
        <v>0.0217391304347826</v>
      </c>
      <c r="AN198" s="23">
        <f t="shared" si="60"/>
        <v>0</v>
      </c>
      <c r="AO198" s="23">
        <f t="shared" si="61"/>
        <v>0</v>
      </c>
      <c r="AP198" s="8">
        <f t="shared" si="62"/>
        <v>0</v>
      </c>
      <c r="AQ198" s="8">
        <f t="shared" si="63"/>
        <v>0</v>
      </c>
      <c r="AR198" s="8">
        <f t="shared" si="64"/>
        <v>2</v>
      </c>
      <c r="AS198" t="str">
        <f t="shared" si="65"/>
        <v>库存为2</v>
      </c>
      <c r="AT198" s="24" t="str">
        <f>IFERROR(时间!$B$4+AS198,"上周无销量")</f>
        <v>上周无销量</v>
      </c>
    </row>
    <row r="199" spans="1:46">
      <c r="A199" t="s">
        <v>3988</v>
      </c>
      <c r="B199" s="6">
        <f>SUMIF('库存（子SKU）'!$C:$C,$A199,'库存（子SKU）'!D:D)</f>
        <v>27</v>
      </c>
      <c r="C199" s="6">
        <f>SUMIF('库存（子SKU）'!$C:$C,$A199,'库存（子SKU）'!E:E)</f>
        <v>14</v>
      </c>
      <c r="D199" s="6">
        <f>SUMIF('库存（子SKU）'!$C:$C,$A199,'库存（子SKU）'!F:F)</f>
        <v>6</v>
      </c>
      <c r="E199" s="6">
        <f>SUMIF('库存（子SKU）'!$C:$C,$A199,'库存（子SKU）'!G:G)</f>
        <v>1</v>
      </c>
      <c r="F199" s="7">
        <v>29.3652083333333</v>
      </c>
      <c r="G199">
        <f>SUMIF('库存（子SKU）'!$C:$C,$A199,'库存（子SKU）'!I:I)</f>
        <v>22</v>
      </c>
      <c r="H199">
        <f>SUMIF('库存（子SKU）'!$C:$C,$A199,'库存（子SKU）'!J:J)</f>
        <v>8</v>
      </c>
      <c r="I199">
        <f>SUMIF('库存（子SKU）'!$C:$C,$A199,'库存（子SKU）'!K:K)</f>
        <v>9</v>
      </c>
      <c r="J199">
        <f>SUMIF('库存（子SKU）'!$C:$C,$A199,'库存（子SKU）'!L:L)</f>
        <v>0</v>
      </c>
      <c r="K199">
        <f t="shared" si="53"/>
        <v>39</v>
      </c>
      <c r="L199">
        <f>SUMIF('库存（子SKU）'!$C:$C,$A199,'库存（子SKU）'!N:N)</f>
        <v>2</v>
      </c>
      <c r="M199">
        <f>SUMIF('库存（子SKU）'!$C:$C,$A199,'库存（子SKU）'!O:O)</f>
        <v>0</v>
      </c>
      <c r="N199">
        <f>SUMIF('库存（子SKU）'!$C:$C,$A199,'库存（子SKU）'!P:P)</f>
        <v>0</v>
      </c>
      <c r="O199">
        <f>SUMIF('库存（子SKU）'!$C:$C,$A199,'库存（子SKU）'!Q:Q)</f>
        <v>0</v>
      </c>
      <c r="P199">
        <f>SUMIF('库存（子SKU）'!$C:$C,$A199,'库存（子SKU）'!R:R)</f>
        <v>0</v>
      </c>
      <c r="Q199">
        <f>SUMIF('库存（子SKU）'!$C:$C,$A199,'库存（子SKU）'!S:S)</f>
        <v>0</v>
      </c>
      <c r="R199">
        <f>SUMIF('库存（子SKU）'!$C:$C,$A199,'库存（子SKU）'!T:T)</f>
        <v>0</v>
      </c>
      <c r="S199">
        <f>SUMIF('库存（子SKU）'!$C:$C,$A199,'库存（子SKU）'!U:U)</f>
        <v>0</v>
      </c>
      <c r="T199">
        <f>SUMIF('库存（子SKU）'!$C:$C,$A199,'库存（子SKU）'!V:V)</f>
        <v>0</v>
      </c>
      <c r="U199">
        <f>SUMIF('库存（子SKU）'!$C:$C,$A199,'库存（子SKU）'!W:W)</f>
        <v>0</v>
      </c>
      <c r="V199" s="23" t="str">
        <f t="shared" si="66"/>
        <v/>
      </c>
      <c r="W199" s="23" t="str">
        <f t="shared" si="67"/>
        <v/>
      </c>
      <c r="X199" s="23" t="str">
        <f t="shared" si="68"/>
        <v/>
      </c>
      <c r="Y199" s="23" t="str">
        <f t="shared" si="69"/>
        <v/>
      </c>
      <c r="Z199">
        <f>SUMIF('库存（子SKU）'!$C:$C,$A199,'库存（子SKU）'!AB:AB)</f>
        <v>0</v>
      </c>
      <c r="AA199">
        <f>SUMIF('库存（子SKU）'!$C:$C,$A199,'库存（子SKU）'!AC:AC)</f>
        <v>0</v>
      </c>
      <c r="AB199">
        <f>SUMIF('库存（子SKU）'!$C:$C,$A199,'库存（子SKU）'!AD:AD)</f>
        <v>0</v>
      </c>
      <c r="AC199">
        <f>SUMIF('库存（子SKU）'!$C:$C,$A199,'库存（子SKU）'!AE:AE)</f>
        <v>0</v>
      </c>
      <c r="AD199" s="23">
        <f t="shared" si="54"/>
        <v>0</v>
      </c>
      <c r="AE199" s="23">
        <f t="shared" si="55"/>
        <v>0</v>
      </c>
      <c r="AF199" s="23">
        <f t="shared" si="56"/>
        <v>0</v>
      </c>
      <c r="AG199" s="23">
        <f t="shared" si="57"/>
        <v>0</v>
      </c>
      <c r="AH199">
        <f>SUMIF('库存（子SKU）'!$C:$C,$A199,'库存（子SKU）'!AJ:AJ)</f>
        <v>254</v>
      </c>
      <c r="AI199">
        <f>SUMIF('库存（子SKU）'!$C:$C,$A199,'库存（子SKU）'!AK:AK)</f>
        <v>79</v>
      </c>
      <c r="AJ199">
        <f>SUMIF('库存（子SKU）'!$C:$C,$A199,'库存（子SKU）'!AL:AL)</f>
        <v>41</v>
      </c>
      <c r="AK199">
        <f>SUMIF('库存（子SKU）'!$C:$C,$A199,'库存（子SKU）'!AM:AM)</f>
        <v>10</v>
      </c>
      <c r="AL199" s="23">
        <f t="shared" si="58"/>
        <v>0.106299212598425</v>
      </c>
      <c r="AM199" s="23">
        <f t="shared" si="59"/>
        <v>0.177215189873418</v>
      </c>
      <c r="AN199" s="23">
        <f t="shared" si="60"/>
        <v>0.146341463414634</v>
      </c>
      <c r="AO199" s="23">
        <f t="shared" si="61"/>
        <v>0.1</v>
      </c>
      <c r="AP199" s="8">
        <f t="shared" si="62"/>
        <v>3.85714285714286</v>
      </c>
      <c r="AQ199" s="8">
        <f t="shared" si="63"/>
        <v>231.428571428571</v>
      </c>
      <c r="AR199" s="8">
        <f t="shared" si="64"/>
        <v>-192.428571428571</v>
      </c>
      <c r="AS199">
        <f t="shared" si="65"/>
        <v>10</v>
      </c>
      <c r="AT199" s="24">
        <f>IFERROR(时间!$B$4+AS199,"上周无销量")</f>
        <v>43307</v>
      </c>
    </row>
    <row r="200" spans="1:46">
      <c r="A200" t="s">
        <v>4069</v>
      </c>
      <c r="B200" s="6">
        <f>SUMIF('库存（子SKU）'!$C:$C,$A200,'库存（子SKU）'!D:D)</f>
        <v>0</v>
      </c>
      <c r="C200" s="6">
        <f>SUMIF('库存（子SKU）'!$C:$C,$A200,'库存（子SKU）'!E:E)</f>
        <v>0</v>
      </c>
      <c r="D200" s="6">
        <f>SUMIF('库存（子SKU）'!$C:$C,$A200,'库存（子SKU）'!F:F)</f>
        <v>0</v>
      </c>
      <c r="E200" s="6">
        <f>SUMIF('库存（子SKU）'!$C:$C,$A200,'库存（子SKU）'!G:G)</f>
        <v>0</v>
      </c>
      <c r="F200" s="7" t="s">
        <v>54</v>
      </c>
      <c r="G200">
        <f>SUMIF('库存（子SKU）'!$C:$C,$A200,'库存（子SKU）'!I:I)</f>
        <v>9</v>
      </c>
      <c r="H200">
        <f>SUMIF('库存（子SKU）'!$C:$C,$A200,'库存（子SKU）'!J:J)</f>
        <v>0</v>
      </c>
      <c r="I200">
        <f>SUMIF('库存（子SKU）'!$C:$C,$A200,'库存（子SKU）'!K:K)</f>
        <v>0</v>
      </c>
      <c r="J200">
        <f>SUMIF('库存（子SKU）'!$C:$C,$A200,'库存（子SKU）'!L:L)</f>
        <v>0</v>
      </c>
      <c r="K200">
        <f t="shared" si="53"/>
        <v>9</v>
      </c>
      <c r="L200">
        <f>SUMIF('库存（子SKU）'!$C:$C,$A200,'库存（子SKU）'!N:N)</f>
        <v>0</v>
      </c>
      <c r="M200">
        <f>SUMIF('库存（子SKU）'!$C:$C,$A200,'库存（子SKU）'!O:O)</f>
        <v>10</v>
      </c>
      <c r="N200">
        <f>SUMIF('库存（子SKU）'!$C:$C,$A200,'库存（子SKU）'!P:P)</f>
        <v>2373</v>
      </c>
      <c r="O200">
        <f>SUMIF('库存（子SKU）'!$C:$C,$A200,'库存（子SKU）'!Q:Q)</f>
        <v>3115</v>
      </c>
      <c r="P200">
        <f>SUMIF('库存（子SKU）'!$C:$C,$A200,'库存（子SKU）'!R:R)</f>
        <v>2829</v>
      </c>
      <c r="Q200">
        <f>SUMIF('库存（子SKU）'!$C:$C,$A200,'库存（子SKU）'!S:S)</f>
        <v>2500</v>
      </c>
      <c r="R200">
        <f>SUMIF('库存（子SKU）'!$C:$C,$A200,'库存（子SKU）'!T:T)</f>
        <v>14</v>
      </c>
      <c r="S200">
        <f>SUMIF('库存（子SKU）'!$C:$C,$A200,'库存（子SKU）'!U:U)</f>
        <v>12</v>
      </c>
      <c r="T200">
        <f>SUMIF('库存（子SKU）'!$C:$C,$A200,'库存（子SKU）'!V:V)</f>
        <v>22</v>
      </c>
      <c r="U200">
        <f>SUMIF('库存（子SKU）'!$C:$C,$A200,'库存（子SKU）'!W:W)</f>
        <v>14</v>
      </c>
      <c r="V200" s="23">
        <f t="shared" si="66"/>
        <v>0.00589970501474926</v>
      </c>
      <c r="W200" s="23">
        <f t="shared" si="67"/>
        <v>0.00385232744783307</v>
      </c>
      <c r="X200" s="23">
        <f t="shared" si="68"/>
        <v>0.00777659950512549</v>
      </c>
      <c r="Y200" s="23">
        <f t="shared" si="69"/>
        <v>0.0056</v>
      </c>
      <c r="Z200">
        <f>SUMIF('库存（子SKU）'!$C:$C,$A200,'库存（子SKU）'!AB:AB)</f>
        <v>2.83</v>
      </c>
      <c r="AA200">
        <f>SUMIF('库存（子SKU）'!$C:$C,$A200,'库存（子SKU）'!AC:AC)</f>
        <v>2.69</v>
      </c>
      <c r="AB200">
        <f>SUMIF('库存（子SKU）'!$C:$C,$A200,'库存（子SKU）'!AD:AD)</f>
        <v>4.48</v>
      </c>
      <c r="AC200">
        <f>SUMIF('库存（子SKU）'!$C:$C,$A200,'库存（子SKU）'!AE:AE)</f>
        <v>2.84</v>
      </c>
      <c r="AD200" s="23" t="str">
        <f t="shared" si="54"/>
        <v>无销量广告费为2.83</v>
      </c>
      <c r="AE200" s="23" t="str">
        <f t="shared" si="55"/>
        <v>无销量广告费为2.69</v>
      </c>
      <c r="AF200" s="23" t="str">
        <f t="shared" si="56"/>
        <v>无销量广告费为4.48</v>
      </c>
      <c r="AG200" s="23" t="str">
        <f t="shared" si="57"/>
        <v>无销量广告费为2.84</v>
      </c>
      <c r="AH200">
        <f>SUMIF('库存（子SKU）'!$C:$C,$A200,'库存（子SKU）'!AJ:AJ)</f>
        <v>16</v>
      </c>
      <c r="AI200">
        <f>SUMIF('库存（子SKU）'!$C:$C,$A200,'库存（子SKU）'!AK:AK)</f>
        <v>5</v>
      </c>
      <c r="AJ200">
        <f>SUMIF('库存（子SKU）'!$C:$C,$A200,'库存（子SKU）'!AL:AL)</f>
        <v>18</v>
      </c>
      <c r="AK200">
        <f>SUMIF('库存（子SKU）'!$C:$C,$A200,'库存（子SKU）'!AM:AM)</f>
        <v>3</v>
      </c>
      <c r="AL200" s="23">
        <f t="shared" si="58"/>
        <v>0</v>
      </c>
      <c r="AM200" s="23">
        <f t="shared" si="59"/>
        <v>0</v>
      </c>
      <c r="AN200" s="23">
        <f t="shared" si="60"/>
        <v>0</v>
      </c>
      <c r="AO200" s="23">
        <f t="shared" si="61"/>
        <v>0</v>
      </c>
      <c r="AP200" s="8">
        <f t="shared" si="62"/>
        <v>0</v>
      </c>
      <c r="AQ200" s="8">
        <f t="shared" si="63"/>
        <v>0</v>
      </c>
      <c r="AR200" s="8">
        <f t="shared" si="64"/>
        <v>9</v>
      </c>
      <c r="AS200" t="str">
        <f t="shared" si="65"/>
        <v>库存为9</v>
      </c>
      <c r="AT200" s="24" t="str">
        <f>IFERROR(时间!$B$4+AS200,"上周无销量")</f>
        <v>上周无销量</v>
      </c>
    </row>
    <row r="201" spans="1:46">
      <c r="A201" t="s">
        <v>4080</v>
      </c>
      <c r="B201" s="6">
        <f>SUMIF('库存（子SKU）'!$C:$C,$A201,'库存（子SKU）'!D:D)</f>
        <v>0</v>
      </c>
      <c r="C201" s="6">
        <f>SUMIF('库存（子SKU）'!$C:$C,$A201,'库存（子SKU）'!E:E)</f>
        <v>0</v>
      </c>
      <c r="D201" s="6">
        <f>SUMIF('库存（子SKU）'!$C:$C,$A201,'库存（子SKU）'!F:F)</f>
        <v>0</v>
      </c>
      <c r="E201" s="6">
        <f>SUMIF('库存（子SKU）'!$C:$C,$A201,'库存（子SKU）'!G:G)</f>
        <v>0</v>
      </c>
      <c r="F201" s="7" t="s">
        <v>54</v>
      </c>
      <c r="G201">
        <f>SUMIF('库存（子SKU）'!$C:$C,$A201,'库存（子SKU）'!I:I)</f>
        <v>13</v>
      </c>
      <c r="H201">
        <f>SUMIF('库存（子SKU）'!$C:$C,$A201,'库存（子SKU）'!J:J)</f>
        <v>0</v>
      </c>
      <c r="I201">
        <f>SUMIF('库存（子SKU）'!$C:$C,$A201,'库存（子SKU）'!K:K)</f>
        <v>0</v>
      </c>
      <c r="J201">
        <f>SUMIF('库存（子SKU）'!$C:$C,$A201,'库存（子SKU）'!L:L)</f>
        <v>0</v>
      </c>
      <c r="K201">
        <f t="shared" si="53"/>
        <v>13</v>
      </c>
      <c r="L201">
        <f>SUMIF('库存（子SKU）'!$C:$C,$A201,'库存（子SKU）'!N:N)</f>
        <v>0</v>
      </c>
      <c r="M201">
        <f>SUMIF('库存（子SKU）'!$C:$C,$A201,'库存（子SKU）'!O:O)</f>
        <v>0</v>
      </c>
      <c r="N201">
        <f>SUMIF('库存（子SKU）'!$C:$C,$A201,'库存（子SKU）'!P:P)</f>
        <v>1225</v>
      </c>
      <c r="O201">
        <f>SUMIF('库存（子SKU）'!$C:$C,$A201,'库存（子SKU）'!Q:Q)</f>
        <v>0</v>
      </c>
      <c r="P201">
        <f>SUMIF('库存（子SKU）'!$C:$C,$A201,'库存（子SKU）'!R:R)</f>
        <v>0</v>
      </c>
      <c r="Q201">
        <f>SUMIF('库存（子SKU）'!$C:$C,$A201,'库存（子SKU）'!S:S)</f>
        <v>0</v>
      </c>
      <c r="R201">
        <f>SUMIF('库存（子SKU）'!$C:$C,$A201,'库存（子SKU）'!T:T)</f>
        <v>3</v>
      </c>
      <c r="S201">
        <f>SUMIF('库存（子SKU）'!$C:$C,$A201,'库存（子SKU）'!U:U)</f>
        <v>0</v>
      </c>
      <c r="T201">
        <f>SUMIF('库存（子SKU）'!$C:$C,$A201,'库存（子SKU）'!V:V)</f>
        <v>0</v>
      </c>
      <c r="U201">
        <f>SUMIF('库存（子SKU）'!$C:$C,$A201,'库存（子SKU）'!W:W)</f>
        <v>0</v>
      </c>
      <c r="V201" s="23">
        <f t="shared" si="66"/>
        <v>0.00244897959183673</v>
      </c>
      <c r="W201" s="23" t="str">
        <f t="shared" si="67"/>
        <v/>
      </c>
      <c r="X201" s="23" t="str">
        <f t="shared" si="68"/>
        <v/>
      </c>
      <c r="Y201" s="23" t="str">
        <f t="shared" si="69"/>
        <v/>
      </c>
      <c r="Z201">
        <f>SUMIF('库存（子SKU）'!$C:$C,$A201,'库存（子SKU）'!AB:AB)</f>
        <v>1.08</v>
      </c>
      <c r="AA201">
        <f>SUMIF('库存（子SKU）'!$C:$C,$A201,'库存（子SKU）'!AC:AC)</f>
        <v>0</v>
      </c>
      <c r="AB201">
        <f>SUMIF('库存（子SKU）'!$C:$C,$A201,'库存（子SKU）'!AD:AD)</f>
        <v>0</v>
      </c>
      <c r="AC201">
        <f>SUMIF('库存（子SKU）'!$C:$C,$A201,'库存（子SKU）'!AE:AE)</f>
        <v>0</v>
      </c>
      <c r="AD201" s="23" t="str">
        <f t="shared" si="54"/>
        <v>无销量广告费为1.08</v>
      </c>
      <c r="AE201" s="23" t="str">
        <f t="shared" si="55"/>
        <v/>
      </c>
      <c r="AF201" s="23" t="str">
        <f t="shared" si="56"/>
        <v/>
      </c>
      <c r="AG201" s="23" t="str">
        <f t="shared" si="57"/>
        <v/>
      </c>
      <c r="AH201">
        <f>SUMIF('库存（子SKU）'!$C:$C,$A201,'库存（子SKU）'!AJ:AJ)</f>
        <v>2</v>
      </c>
      <c r="AI201">
        <f>SUMIF('库存（子SKU）'!$C:$C,$A201,'库存（子SKU）'!AK:AK)</f>
        <v>0</v>
      </c>
      <c r="AJ201">
        <f>SUMIF('库存（子SKU）'!$C:$C,$A201,'库存（子SKU）'!AL:AL)</f>
        <v>0</v>
      </c>
      <c r="AK201">
        <f>SUMIF('库存（子SKU）'!$C:$C,$A201,'库存（子SKU）'!AM:AM)</f>
        <v>0</v>
      </c>
      <c r="AL201" s="23">
        <f t="shared" si="58"/>
        <v>0</v>
      </c>
      <c r="AM201" s="23" t="str">
        <f t="shared" si="59"/>
        <v/>
      </c>
      <c r="AN201" s="23" t="str">
        <f t="shared" si="60"/>
        <v/>
      </c>
      <c r="AO201" s="23" t="str">
        <f t="shared" si="61"/>
        <v/>
      </c>
      <c r="AP201" s="8">
        <f t="shared" si="62"/>
        <v>0</v>
      </c>
      <c r="AQ201" s="8">
        <f t="shared" si="63"/>
        <v>0</v>
      </c>
      <c r="AR201" s="8">
        <f t="shared" si="64"/>
        <v>13</v>
      </c>
      <c r="AS201" t="str">
        <f t="shared" si="65"/>
        <v>库存为13</v>
      </c>
      <c r="AT201" s="24" t="str">
        <f>IFERROR(时间!$B$4+AS201,"上周无销量")</f>
        <v>上周无销量</v>
      </c>
    </row>
    <row r="202" spans="1:46">
      <c r="A202" t="s">
        <v>4091</v>
      </c>
      <c r="B202" s="6">
        <f>SUMIF('库存（子SKU）'!$C:$C,$A202,'库存（子SKU）'!D:D)</f>
        <v>76</v>
      </c>
      <c r="C202" s="6">
        <f>SUMIF('库存（子SKU）'!$C:$C,$A202,'库存（子SKU）'!E:E)</f>
        <v>45</v>
      </c>
      <c r="D202" s="6">
        <f>SUMIF('库存（子SKU）'!$C:$C,$A202,'库存（子SKU）'!F:F)</f>
        <v>40</v>
      </c>
      <c r="E202" s="6">
        <f>SUMIF('库存（子SKU）'!$C:$C,$A202,'库存（子SKU）'!G:G)</f>
        <v>22</v>
      </c>
      <c r="F202" s="7">
        <v>22.8655191256831</v>
      </c>
      <c r="G202">
        <f>SUMIF('库存（子SKU）'!$C:$C,$A202,'库存（子SKU）'!I:I)</f>
        <v>57</v>
      </c>
      <c r="H202">
        <f>SUMIF('库存（子SKU）'!$C:$C,$A202,'库存（子SKU）'!J:J)</f>
        <v>82</v>
      </c>
      <c r="I202">
        <f>SUMIF('库存（子SKU）'!$C:$C,$A202,'库存（子SKU）'!K:K)</f>
        <v>31</v>
      </c>
      <c r="J202">
        <f>SUMIF('库存（子SKU）'!$C:$C,$A202,'库存（子SKU）'!L:L)</f>
        <v>2</v>
      </c>
      <c r="K202">
        <f t="shared" si="53"/>
        <v>172</v>
      </c>
      <c r="L202">
        <f>SUMIF('库存（子SKU）'!$C:$C,$A202,'库存（子SKU）'!N:N)</f>
        <v>6</v>
      </c>
      <c r="M202">
        <f>SUMIF('库存（子SKU）'!$C:$C,$A202,'库存（子SKU）'!O:O)</f>
        <v>0</v>
      </c>
      <c r="N202">
        <f>SUMIF('库存（子SKU）'!$C:$C,$A202,'库存（子SKU）'!P:P)</f>
        <v>94661</v>
      </c>
      <c r="O202">
        <f>SUMIF('库存（子SKU）'!$C:$C,$A202,'库存（子SKU）'!Q:Q)</f>
        <v>100071</v>
      </c>
      <c r="P202">
        <f>SUMIF('库存（子SKU）'!$C:$C,$A202,'库存（子SKU）'!R:R)</f>
        <v>118608</v>
      </c>
      <c r="Q202">
        <f>SUMIF('库存（子SKU）'!$C:$C,$A202,'库存（子SKU）'!S:S)</f>
        <v>93215</v>
      </c>
      <c r="R202">
        <f>SUMIF('库存（子SKU）'!$C:$C,$A202,'库存（子SKU）'!T:T)</f>
        <v>522</v>
      </c>
      <c r="S202">
        <f>SUMIF('库存（子SKU）'!$C:$C,$A202,'库存（子SKU）'!U:U)</f>
        <v>544</v>
      </c>
      <c r="T202">
        <f>SUMIF('库存（子SKU）'!$C:$C,$A202,'库存（子SKU）'!V:V)</f>
        <v>609</v>
      </c>
      <c r="U202">
        <f>SUMIF('库存（子SKU）'!$C:$C,$A202,'库存（子SKU）'!W:W)</f>
        <v>561</v>
      </c>
      <c r="V202" s="23">
        <f t="shared" si="66"/>
        <v>0.00551441459523986</v>
      </c>
      <c r="W202" s="23">
        <f t="shared" si="67"/>
        <v>0.00543614034035835</v>
      </c>
      <c r="X202" s="23">
        <f t="shared" si="68"/>
        <v>0.00513456090651558</v>
      </c>
      <c r="Y202" s="23">
        <f t="shared" si="69"/>
        <v>0.00601834468701389</v>
      </c>
      <c r="Z202">
        <f>SUMIF('库存（子SKU）'!$C:$C,$A202,'库存（子SKU）'!AB:AB)</f>
        <v>165.12</v>
      </c>
      <c r="AA202">
        <f>SUMIF('库存（子SKU）'!$C:$C,$A202,'库存（子SKU）'!AC:AC)</f>
        <v>177.04</v>
      </c>
      <c r="AB202">
        <f>SUMIF('库存（子SKU）'!$C:$C,$A202,'库存（子SKU）'!AD:AD)</f>
        <v>204.89</v>
      </c>
      <c r="AC202">
        <f>SUMIF('库存（子SKU）'!$C:$C,$A202,'库存（子SKU）'!AE:AE)</f>
        <v>190.04</v>
      </c>
      <c r="AD202" s="23">
        <f t="shared" si="54"/>
        <v>0.0950178111857087</v>
      </c>
      <c r="AE202" s="23">
        <f t="shared" si="55"/>
        <v>0.172059169118238</v>
      </c>
      <c r="AF202" s="23">
        <f t="shared" si="56"/>
        <v>0.224016344078826</v>
      </c>
      <c r="AG202" s="23">
        <f t="shared" si="57"/>
        <v>0.377782011888775</v>
      </c>
      <c r="AH202">
        <f>SUMIF('库存（子SKU）'!$C:$C,$A202,'库存（子SKU）'!AJ:AJ)</f>
        <v>902</v>
      </c>
      <c r="AI202">
        <f>SUMIF('库存（子SKU）'!$C:$C,$A202,'库存（子SKU）'!AK:AK)</f>
        <v>673</v>
      </c>
      <c r="AJ202">
        <f>SUMIF('库存（子SKU）'!$C:$C,$A202,'库存（子SKU）'!AL:AL)</f>
        <v>554</v>
      </c>
      <c r="AK202">
        <f>SUMIF('库存（子SKU）'!$C:$C,$A202,'库存（子SKU）'!AM:AM)</f>
        <v>419</v>
      </c>
      <c r="AL202" s="23">
        <f t="shared" si="58"/>
        <v>0.0842572062084257</v>
      </c>
      <c r="AM202" s="23">
        <f t="shared" si="59"/>
        <v>0.0668647845468053</v>
      </c>
      <c r="AN202" s="23">
        <f t="shared" si="60"/>
        <v>0.0722021660649819</v>
      </c>
      <c r="AO202" s="23">
        <f t="shared" si="61"/>
        <v>0.0525059665871122</v>
      </c>
      <c r="AP202" s="8">
        <f t="shared" si="62"/>
        <v>10.8571428571429</v>
      </c>
      <c r="AQ202" s="8">
        <f t="shared" si="63"/>
        <v>651.428571428571</v>
      </c>
      <c r="AR202" s="8">
        <f t="shared" si="64"/>
        <v>-479.428571428571</v>
      </c>
      <c r="AS202">
        <f t="shared" si="65"/>
        <v>15</v>
      </c>
      <c r="AT202" s="24">
        <f>IFERROR(时间!$B$4+AS202,"上周无销量")</f>
        <v>43312</v>
      </c>
    </row>
    <row r="203" spans="1:46">
      <c r="A203" t="s">
        <v>4122</v>
      </c>
      <c r="B203" s="6">
        <f>SUMIF('库存（子SKU）'!$C:$C,$A203,'库存（子SKU）'!D:D)</f>
        <v>1</v>
      </c>
      <c r="C203" s="6">
        <f>SUMIF('库存（子SKU）'!$C:$C,$A203,'库存（子SKU）'!E:E)</f>
        <v>2</v>
      </c>
      <c r="D203" s="6">
        <f>SUMIF('库存（子SKU）'!$C:$C,$A203,'库存（子SKU）'!F:F)</f>
        <v>3</v>
      </c>
      <c r="E203" s="6">
        <f>SUMIF('库存（子SKU）'!$C:$C,$A203,'库存（子SKU）'!G:G)</f>
        <v>1</v>
      </c>
      <c r="F203" s="7">
        <v>22.2771428571429</v>
      </c>
      <c r="G203">
        <f>SUMIF('库存（子SKU）'!$C:$C,$A203,'库存（子SKU）'!I:I)</f>
        <v>2</v>
      </c>
      <c r="H203">
        <f>SUMIF('库存（子SKU）'!$C:$C,$A203,'库存（子SKU）'!J:J)</f>
        <v>0</v>
      </c>
      <c r="I203">
        <f>SUMIF('库存（子SKU）'!$C:$C,$A203,'库存（子SKU）'!K:K)</f>
        <v>0</v>
      </c>
      <c r="J203">
        <f>SUMIF('库存（子SKU）'!$C:$C,$A203,'库存（子SKU）'!L:L)</f>
        <v>0</v>
      </c>
      <c r="K203">
        <f t="shared" si="53"/>
        <v>2</v>
      </c>
      <c r="L203">
        <f>SUMIF('库存（子SKU）'!$C:$C,$A203,'库存（子SKU）'!N:N)</f>
        <v>2</v>
      </c>
      <c r="M203">
        <f>SUMIF('库存（子SKU）'!$C:$C,$A203,'库存（子SKU）'!O:O)</f>
        <v>0</v>
      </c>
      <c r="N203">
        <f>SUMIF('库存（子SKU）'!$C:$C,$A203,'库存（子SKU）'!P:P)</f>
        <v>0</v>
      </c>
      <c r="O203">
        <f>SUMIF('库存（子SKU）'!$C:$C,$A203,'库存（子SKU）'!Q:Q)</f>
        <v>0</v>
      </c>
      <c r="P203">
        <f>SUMIF('库存（子SKU）'!$C:$C,$A203,'库存（子SKU）'!R:R)</f>
        <v>0</v>
      </c>
      <c r="Q203">
        <f>SUMIF('库存（子SKU）'!$C:$C,$A203,'库存（子SKU）'!S:S)</f>
        <v>0</v>
      </c>
      <c r="R203">
        <f>SUMIF('库存（子SKU）'!$C:$C,$A203,'库存（子SKU）'!T:T)</f>
        <v>0</v>
      </c>
      <c r="S203">
        <f>SUMIF('库存（子SKU）'!$C:$C,$A203,'库存（子SKU）'!U:U)</f>
        <v>0</v>
      </c>
      <c r="T203">
        <f>SUMIF('库存（子SKU）'!$C:$C,$A203,'库存（子SKU）'!V:V)</f>
        <v>0</v>
      </c>
      <c r="U203">
        <f>SUMIF('库存（子SKU）'!$C:$C,$A203,'库存（子SKU）'!W:W)</f>
        <v>0</v>
      </c>
      <c r="V203" s="23" t="str">
        <f t="shared" si="66"/>
        <v/>
      </c>
      <c r="W203" s="23" t="str">
        <f t="shared" si="67"/>
        <v/>
      </c>
      <c r="X203" s="23" t="str">
        <f t="shared" si="68"/>
        <v/>
      </c>
      <c r="Y203" s="23" t="str">
        <f t="shared" si="69"/>
        <v/>
      </c>
      <c r="Z203">
        <f>SUMIF('库存（子SKU）'!$C:$C,$A203,'库存（子SKU）'!AB:AB)</f>
        <v>0</v>
      </c>
      <c r="AA203">
        <f>SUMIF('库存（子SKU）'!$C:$C,$A203,'库存（子SKU）'!AC:AC)</f>
        <v>0</v>
      </c>
      <c r="AB203">
        <f>SUMIF('库存（子SKU）'!$C:$C,$A203,'库存（子SKU）'!AD:AD)</f>
        <v>0</v>
      </c>
      <c r="AC203">
        <f>SUMIF('库存（子SKU）'!$C:$C,$A203,'库存（子SKU）'!AE:AE)</f>
        <v>0</v>
      </c>
      <c r="AD203" s="23">
        <f t="shared" si="54"/>
        <v>0</v>
      </c>
      <c r="AE203" s="23">
        <f t="shared" si="55"/>
        <v>0</v>
      </c>
      <c r="AF203" s="23">
        <f t="shared" si="56"/>
        <v>0</v>
      </c>
      <c r="AG203" s="23">
        <f t="shared" si="57"/>
        <v>0</v>
      </c>
      <c r="AH203">
        <f>SUMIF('库存（子SKU）'!$C:$C,$A203,'库存（子SKU）'!AJ:AJ)</f>
        <v>24</v>
      </c>
      <c r="AI203">
        <f>SUMIF('库存（子SKU）'!$C:$C,$A203,'库存（子SKU）'!AK:AK)</f>
        <v>52</v>
      </c>
      <c r="AJ203">
        <f>SUMIF('库存（子SKU）'!$C:$C,$A203,'库存（子SKU）'!AL:AL)</f>
        <v>10</v>
      </c>
      <c r="AK203">
        <f>SUMIF('库存（子SKU）'!$C:$C,$A203,'库存（子SKU）'!AM:AM)</f>
        <v>18</v>
      </c>
      <c r="AL203" s="23">
        <f t="shared" si="58"/>
        <v>0.0416666666666667</v>
      </c>
      <c r="AM203" s="23">
        <f t="shared" si="59"/>
        <v>0.0384615384615385</v>
      </c>
      <c r="AN203" s="23">
        <f t="shared" si="60"/>
        <v>0.3</v>
      </c>
      <c r="AO203" s="23">
        <f t="shared" si="61"/>
        <v>0.0555555555555556</v>
      </c>
      <c r="AP203" s="8">
        <f t="shared" si="62"/>
        <v>0.142857142857143</v>
      </c>
      <c r="AQ203" s="8">
        <f t="shared" si="63"/>
        <v>8.57142857142857</v>
      </c>
      <c r="AR203" s="8">
        <f t="shared" si="64"/>
        <v>-6.57142857142857</v>
      </c>
      <c r="AS203">
        <f t="shared" si="65"/>
        <v>14</v>
      </c>
      <c r="AT203" s="24">
        <f>IFERROR(时间!$B$4+AS203,"上周无销量")</f>
        <v>43311</v>
      </c>
    </row>
    <row r="204" spans="1:46">
      <c r="A204" t="s">
        <v>4129</v>
      </c>
      <c r="B204" s="6">
        <f>SUMIF('库存（子SKU）'!$C:$C,$A204,'库存（子SKU）'!D:D)</f>
        <v>13</v>
      </c>
      <c r="C204" s="6">
        <f>SUMIF('库存（子SKU）'!$C:$C,$A204,'库存（子SKU）'!E:E)</f>
        <v>0</v>
      </c>
      <c r="D204" s="6">
        <f>SUMIF('库存（子SKU）'!$C:$C,$A204,'库存（子SKU）'!F:F)</f>
        <v>0</v>
      </c>
      <c r="E204" s="6">
        <f>SUMIF('库存（子SKU）'!$C:$C,$A204,'库存（子SKU）'!G:G)</f>
        <v>0</v>
      </c>
      <c r="F204" s="7">
        <v>19.8361538461538</v>
      </c>
      <c r="G204">
        <f>SUMIF('库存（子SKU）'!$C:$C,$A204,'库存（子SKU）'!I:I)</f>
        <v>4</v>
      </c>
      <c r="H204">
        <f>SUMIF('库存（子SKU）'!$C:$C,$A204,'库存（子SKU）'!J:J)</f>
        <v>0</v>
      </c>
      <c r="I204">
        <f>SUMIF('库存（子SKU）'!$C:$C,$A204,'库存（子SKU）'!K:K)</f>
        <v>0</v>
      </c>
      <c r="J204">
        <f>SUMIF('库存（子SKU）'!$C:$C,$A204,'库存（子SKU）'!L:L)</f>
        <v>0</v>
      </c>
      <c r="K204">
        <f t="shared" si="53"/>
        <v>4</v>
      </c>
      <c r="L204">
        <f>SUMIF('库存（子SKU）'!$C:$C,$A204,'库存（子SKU）'!N:N)</f>
        <v>0</v>
      </c>
      <c r="M204">
        <f>SUMIF('库存（子SKU）'!$C:$C,$A204,'库存（子SKU）'!O:O)</f>
        <v>0</v>
      </c>
      <c r="N204">
        <f>SUMIF('库存（子SKU）'!$C:$C,$A204,'库存（子SKU）'!P:P)</f>
        <v>83884</v>
      </c>
      <c r="O204">
        <f>SUMIF('库存（子SKU）'!$C:$C,$A204,'库存（子SKU）'!Q:Q)</f>
        <v>2</v>
      </c>
      <c r="P204">
        <f>SUMIF('库存（子SKU）'!$C:$C,$A204,'库存（子SKU）'!R:R)</f>
        <v>0</v>
      </c>
      <c r="Q204">
        <f>SUMIF('库存（子SKU）'!$C:$C,$A204,'库存（子SKU）'!S:S)</f>
        <v>0</v>
      </c>
      <c r="R204">
        <f>SUMIF('库存（子SKU）'!$C:$C,$A204,'库存（子SKU）'!T:T)</f>
        <v>311</v>
      </c>
      <c r="S204">
        <f>SUMIF('库存（子SKU）'!$C:$C,$A204,'库存（子SKU）'!U:U)</f>
        <v>0</v>
      </c>
      <c r="T204">
        <f>SUMIF('库存（子SKU）'!$C:$C,$A204,'库存（子SKU）'!V:V)</f>
        <v>0</v>
      </c>
      <c r="U204">
        <f>SUMIF('库存（子SKU）'!$C:$C,$A204,'库存（子SKU）'!W:W)</f>
        <v>0</v>
      </c>
      <c r="V204" s="23">
        <f t="shared" si="66"/>
        <v>0.00370750083448572</v>
      </c>
      <c r="W204" s="23">
        <f t="shared" si="67"/>
        <v>0</v>
      </c>
      <c r="X204" s="23" t="str">
        <f t="shared" si="68"/>
        <v/>
      </c>
      <c r="Y204" s="23" t="str">
        <f t="shared" si="69"/>
        <v/>
      </c>
      <c r="Z204">
        <f>SUMIF('库存（子SKU）'!$C:$C,$A204,'库存（子SKU）'!AB:AB)</f>
        <v>114.22</v>
      </c>
      <c r="AA204">
        <f>SUMIF('库存（子SKU）'!$C:$C,$A204,'库存（子SKU）'!AC:AC)</f>
        <v>0</v>
      </c>
      <c r="AB204">
        <f>SUMIF('库存（子SKU）'!$C:$C,$A204,'库存（子SKU）'!AD:AD)</f>
        <v>0</v>
      </c>
      <c r="AC204">
        <f>SUMIF('库存（子SKU）'!$C:$C,$A204,'库存（子SKU）'!AE:AE)</f>
        <v>0</v>
      </c>
      <c r="AD204" s="23">
        <f t="shared" si="54"/>
        <v>0.442936363283826</v>
      </c>
      <c r="AE204" s="23" t="str">
        <f t="shared" si="55"/>
        <v/>
      </c>
      <c r="AF204" s="23" t="str">
        <f t="shared" si="56"/>
        <v/>
      </c>
      <c r="AG204" s="23" t="str">
        <f t="shared" si="57"/>
        <v/>
      </c>
      <c r="AH204">
        <f>SUMIF('库存（子SKU）'!$C:$C,$A204,'库存（子SKU）'!AJ:AJ)</f>
        <v>265</v>
      </c>
      <c r="AI204">
        <f>SUMIF('库存（子SKU）'!$C:$C,$A204,'库存（子SKU）'!AK:AK)</f>
        <v>0</v>
      </c>
      <c r="AJ204">
        <f>SUMIF('库存（子SKU）'!$C:$C,$A204,'库存（子SKU）'!AL:AL)</f>
        <v>0</v>
      </c>
      <c r="AK204">
        <f>SUMIF('库存（子SKU）'!$C:$C,$A204,'库存（子SKU）'!AM:AM)</f>
        <v>0</v>
      </c>
      <c r="AL204" s="23">
        <f t="shared" si="58"/>
        <v>0.0490566037735849</v>
      </c>
      <c r="AM204" s="23" t="str">
        <f t="shared" si="59"/>
        <v/>
      </c>
      <c r="AN204" s="23" t="str">
        <f t="shared" si="60"/>
        <v/>
      </c>
      <c r="AO204" s="23" t="str">
        <f t="shared" si="61"/>
        <v/>
      </c>
      <c r="AP204" s="8">
        <f t="shared" si="62"/>
        <v>1.85714285714286</v>
      </c>
      <c r="AQ204" s="8">
        <f t="shared" si="63"/>
        <v>111.428571428571</v>
      </c>
      <c r="AR204" s="8">
        <f t="shared" si="64"/>
        <v>-107.428571428571</v>
      </c>
      <c r="AS204">
        <f t="shared" si="65"/>
        <v>2</v>
      </c>
      <c r="AT204" s="24">
        <f>IFERROR(时间!$B$4+AS204,"上周无销量")</f>
        <v>43299</v>
      </c>
    </row>
    <row r="205" spans="1:46">
      <c r="A205" t="s">
        <v>4150</v>
      </c>
      <c r="B205" s="6">
        <f>SUMIF('库存（子SKU）'!$C:$C,$A205,'库存（子SKU）'!D:D)</f>
        <v>4</v>
      </c>
      <c r="C205" s="6">
        <f>SUMIF('库存（子SKU）'!$C:$C,$A205,'库存（子SKU）'!E:E)</f>
        <v>10</v>
      </c>
      <c r="D205" s="6">
        <f>SUMIF('库存（子SKU）'!$C:$C,$A205,'库存（子SKU）'!F:F)</f>
        <v>6</v>
      </c>
      <c r="E205" s="6">
        <f>SUMIF('库存（子SKU）'!$C:$C,$A205,'库存（子SKU）'!G:G)</f>
        <v>3</v>
      </c>
      <c r="F205" s="7" t="s">
        <v>54</v>
      </c>
      <c r="G205">
        <f>SUMIF('库存（子SKU）'!$C:$C,$A205,'库存（子SKU）'!I:I)</f>
        <v>10</v>
      </c>
      <c r="H205">
        <f>SUMIF('库存（子SKU）'!$C:$C,$A205,'库存（子SKU）'!J:J)</f>
        <v>0</v>
      </c>
      <c r="I205">
        <f>SUMIF('库存（子SKU）'!$C:$C,$A205,'库存（子SKU）'!K:K)</f>
        <v>0</v>
      </c>
      <c r="J205">
        <f>SUMIF('库存（子SKU）'!$C:$C,$A205,'库存（子SKU）'!L:L)</f>
        <v>0</v>
      </c>
      <c r="K205">
        <f t="shared" si="53"/>
        <v>10</v>
      </c>
      <c r="L205">
        <f>SUMIF('库存（子SKU）'!$C:$C,$A205,'库存（子SKU）'!N:N)</f>
        <v>2</v>
      </c>
      <c r="M205">
        <f>SUMIF('库存（子SKU）'!$C:$C,$A205,'库存（子SKU）'!O:O)</f>
        <v>0</v>
      </c>
      <c r="N205">
        <f>SUMIF('库存（子SKU）'!$C:$C,$A205,'库存（子SKU）'!P:P)</f>
        <v>5162</v>
      </c>
      <c r="O205">
        <f>SUMIF('库存（子SKU）'!$C:$C,$A205,'库存（子SKU）'!Q:Q)</f>
        <v>9343</v>
      </c>
      <c r="P205">
        <f>SUMIF('库存（子SKU）'!$C:$C,$A205,'库存（子SKU）'!R:R)</f>
        <v>11288</v>
      </c>
      <c r="Q205">
        <f>SUMIF('库存（子SKU）'!$C:$C,$A205,'库存（子SKU）'!S:S)</f>
        <v>1551</v>
      </c>
      <c r="R205">
        <f>SUMIF('库存（子SKU）'!$C:$C,$A205,'库存（子SKU）'!T:T)</f>
        <v>37</v>
      </c>
      <c r="S205">
        <f>SUMIF('库存（子SKU）'!$C:$C,$A205,'库存（子SKU）'!U:U)</f>
        <v>68</v>
      </c>
      <c r="T205">
        <f>SUMIF('库存（子SKU）'!$C:$C,$A205,'库存（子SKU）'!V:V)</f>
        <v>60</v>
      </c>
      <c r="U205">
        <f>SUMIF('库存（子SKU）'!$C:$C,$A205,'库存（子SKU）'!W:W)</f>
        <v>30</v>
      </c>
      <c r="V205" s="23">
        <f t="shared" si="66"/>
        <v>0.00716776443239055</v>
      </c>
      <c r="W205" s="23">
        <f t="shared" si="67"/>
        <v>0.00727817617467623</v>
      </c>
      <c r="X205" s="23">
        <f t="shared" si="68"/>
        <v>0.00531537916371368</v>
      </c>
      <c r="Y205" s="23">
        <f t="shared" si="69"/>
        <v>0.0193423597678917</v>
      </c>
      <c r="Z205">
        <f>SUMIF('库存（子SKU）'!$C:$C,$A205,'库存（子SKU）'!AB:AB)</f>
        <v>6.97</v>
      </c>
      <c r="AA205">
        <f>SUMIF('库存（子SKU）'!$C:$C,$A205,'库存（子SKU）'!AC:AC)</f>
        <v>15.2</v>
      </c>
      <c r="AB205">
        <f>SUMIF('库存（子SKU）'!$C:$C,$A205,'库存（子SKU）'!AD:AD)</f>
        <v>13.18</v>
      </c>
      <c r="AC205">
        <f>SUMIF('库存（子SKU）'!$C:$C,$A205,'库存（子SKU）'!AE:AE)</f>
        <v>5.77</v>
      </c>
      <c r="AD205" s="23" t="str">
        <f t="shared" si="54"/>
        <v/>
      </c>
      <c r="AE205" s="23" t="str">
        <f t="shared" si="55"/>
        <v/>
      </c>
      <c r="AF205" s="23" t="str">
        <f t="shared" si="56"/>
        <v/>
      </c>
      <c r="AG205" s="23" t="str">
        <f t="shared" si="57"/>
        <v/>
      </c>
      <c r="AH205">
        <f>SUMIF('库存（子SKU）'!$C:$C,$A205,'库存（子SKU）'!AJ:AJ)</f>
        <v>71</v>
      </c>
      <c r="AI205">
        <f>SUMIF('库存（子SKU）'!$C:$C,$A205,'库存（子SKU）'!AK:AK)</f>
        <v>78</v>
      </c>
      <c r="AJ205">
        <f>SUMIF('库存（子SKU）'!$C:$C,$A205,'库存（子SKU）'!AL:AL)</f>
        <v>76</v>
      </c>
      <c r="AK205">
        <f>SUMIF('库存（子SKU）'!$C:$C,$A205,'库存（子SKU）'!AM:AM)</f>
        <v>30</v>
      </c>
      <c r="AL205" s="23">
        <f t="shared" si="58"/>
        <v>0.0563380281690141</v>
      </c>
      <c r="AM205" s="23">
        <f t="shared" si="59"/>
        <v>0.128205128205128</v>
      </c>
      <c r="AN205" s="23">
        <f t="shared" si="60"/>
        <v>0.0789473684210526</v>
      </c>
      <c r="AO205" s="23">
        <f t="shared" si="61"/>
        <v>0.1</v>
      </c>
      <c r="AP205" s="8">
        <f t="shared" si="62"/>
        <v>0.571428571428571</v>
      </c>
      <c r="AQ205" s="8">
        <f t="shared" si="63"/>
        <v>34.2857142857143</v>
      </c>
      <c r="AR205" s="8">
        <f t="shared" si="64"/>
        <v>-24.2857142857143</v>
      </c>
      <c r="AS205">
        <f t="shared" si="65"/>
        <v>17</v>
      </c>
      <c r="AT205" s="24">
        <f>IFERROR(时间!$B$4+AS205,"上周无销量")</f>
        <v>43314</v>
      </c>
    </row>
    <row r="206" spans="1:46">
      <c r="A206" t="s">
        <v>4159</v>
      </c>
      <c r="B206" s="6">
        <f>SUMIF('库存（子SKU）'!$C:$C,$A206,'库存（子SKU）'!D:D)</f>
        <v>2</v>
      </c>
      <c r="C206" s="6">
        <f>SUMIF('库存（子SKU）'!$C:$C,$A206,'库存（子SKU）'!E:E)</f>
        <v>4</v>
      </c>
      <c r="D206" s="6">
        <f>SUMIF('库存（子SKU）'!$C:$C,$A206,'库存（子SKU）'!F:F)</f>
        <v>7</v>
      </c>
      <c r="E206" s="6">
        <f>SUMIF('库存（子SKU）'!$C:$C,$A206,'库存（子SKU）'!G:G)</f>
        <v>14</v>
      </c>
      <c r="F206" s="7" t="s">
        <v>54</v>
      </c>
      <c r="G206">
        <f>SUMIF('库存（子SKU）'!$C:$C,$A206,'库存（子SKU）'!I:I)</f>
        <v>27</v>
      </c>
      <c r="H206">
        <f>SUMIF('库存（子SKU）'!$C:$C,$A206,'库存（子SKU）'!J:J)</f>
        <v>0</v>
      </c>
      <c r="I206">
        <f>SUMIF('库存（子SKU）'!$C:$C,$A206,'库存（子SKU）'!K:K)</f>
        <v>0</v>
      </c>
      <c r="J206">
        <f>SUMIF('库存（子SKU）'!$C:$C,$A206,'库存（子SKU）'!L:L)</f>
        <v>0</v>
      </c>
      <c r="K206">
        <f t="shared" si="53"/>
        <v>27</v>
      </c>
      <c r="L206">
        <f>SUMIF('库存（子SKU）'!$C:$C,$A206,'库存（子SKU）'!N:N)</f>
        <v>3</v>
      </c>
      <c r="M206">
        <f>SUMIF('库存（子SKU）'!$C:$C,$A206,'库存（子SKU）'!O:O)</f>
        <v>0</v>
      </c>
      <c r="N206">
        <f>SUMIF('库存（子SKU）'!$C:$C,$A206,'库存（子SKU）'!P:P)</f>
        <v>2954</v>
      </c>
      <c r="O206">
        <f>SUMIF('库存（子SKU）'!$C:$C,$A206,'库存（子SKU）'!Q:Q)</f>
        <v>4533</v>
      </c>
      <c r="P206">
        <f>SUMIF('库存（子SKU）'!$C:$C,$A206,'库存（子SKU）'!R:R)</f>
        <v>1211</v>
      </c>
      <c r="Q206">
        <f>SUMIF('库存（子SKU）'!$C:$C,$A206,'库存（子SKU）'!S:S)</f>
        <v>1094</v>
      </c>
      <c r="R206">
        <f>SUMIF('库存（子SKU）'!$C:$C,$A206,'库存（子SKU）'!T:T)</f>
        <v>14</v>
      </c>
      <c r="S206">
        <f>SUMIF('库存（子SKU）'!$C:$C,$A206,'库存（子SKU）'!U:U)</f>
        <v>28</v>
      </c>
      <c r="T206">
        <f>SUMIF('库存（子SKU）'!$C:$C,$A206,'库存（子SKU）'!V:V)</f>
        <v>6</v>
      </c>
      <c r="U206">
        <f>SUMIF('库存（子SKU）'!$C:$C,$A206,'库存（子SKU）'!W:W)</f>
        <v>5</v>
      </c>
      <c r="V206" s="23">
        <f t="shared" si="66"/>
        <v>0.004739336492891</v>
      </c>
      <c r="W206" s="23">
        <f t="shared" si="67"/>
        <v>0.00617692477388043</v>
      </c>
      <c r="X206" s="23">
        <f t="shared" si="68"/>
        <v>0.00495458298926507</v>
      </c>
      <c r="Y206" s="23">
        <f t="shared" si="69"/>
        <v>0.00457038391224863</v>
      </c>
      <c r="Z206">
        <f>SUMIF('库存（子SKU）'!$C:$C,$A206,'库存（子SKU）'!AB:AB)</f>
        <v>2.48</v>
      </c>
      <c r="AA206">
        <f>SUMIF('库存（子SKU）'!$C:$C,$A206,'库存（子SKU）'!AC:AC)</f>
        <v>4.59</v>
      </c>
      <c r="AB206">
        <f>SUMIF('库存（子SKU）'!$C:$C,$A206,'库存（子SKU）'!AD:AD)</f>
        <v>1.08</v>
      </c>
      <c r="AC206">
        <f>SUMIF('库存（子SKU）'!$C:$C,$A206,'库存（子SKU）'!AE:AE)</f>
        <v>0.74</v>
      </c>
      <c r="AD206" s="23" t="str">
        <f t="shared" si="54"/>
        <v/>
      </c>
      <c r="AE206" s="23" t="str">
        <f t="shared" si="55"/>
        <v/>
      </c>
      <c r="AF206" s="23" t="str">
        <f t="shared" si="56"/>
        <v/>
      </c>
      <c r="AG206" s="23" t="str">
        <f t="shared" si="57"/>
        <v/>
      </c>
      <c r="AH206">
        <f>SUMIF('库存（子SKU）'!$C:$C,$A206,'库存（子SKU）'!AJ:AJ)</f>
        <v>45</v>
      </c>
      <c r="AI206">
        <f>SUMIF('库存（子SKU）'!$C:$C,$A206,'库存（子SKU）'!AK:AK)</f>
        <v>107</v>
      </c>
      <c r="AJ206">
        <f>SUMIF('库存（子SKU）'!$C:$C,$A206,'库存（子SKU）'!AL:AL)</f>
        <v>91</v>
      </c>
      <c r="AK206">
        <f>SUMIF('库存（子SKU）'!$C:$C,$A206,'库存（子SKU）'!AM:AM)</f>
        <v>111</v>
      </c>
      <c r="AL206" s="23">
        <f t="shared" si="58"/>
        <v>0.0444444444444444</v>
      </c>
      <c r="AM206" s="23">
        <f t="shared" si="59"/>
        <v>0.0373831775700935</v>
      </c>
      <c r="AN206" s="23">
        <f t="shared" si="60"/>
        <v>0.0769230769230769</v>
      </c>
      <c r="AO206" s="23">
        <f t="shared" si="61"/>
        <v>0.126126126126126</v>
      </c>
      <c r="AP206" s="8">
        <f t="shared" si="62"/>
        <v>0.285714285714286</v>
      </c>
      <c r="AQ206" s="8">
        <f t="shared" si="63"/>
        <v>17.1428571428571</v>
      </c>
      <c r="AR206" s="8">
        <f t="shared" si="64"/>
        <v>9.85714285714286</v>
      </c>
      <c r="AS206">
        <f t="shared" si="65"/>
        <v>94</v>
      </c>
      <c r="AT206" s="24">
        <f>IFERROR(时间!$B$4+AS206,"上周无销量")</f>
        <v>43391</v>
      </c>
    </row>
    <row r="207" spans="1:46">
      <c r="A207" t="s">
        <v>4186</v>
      </c>
      <c r="B207" s="6">
        <f>SUMIF('库存（子SKU）'!$C:$C,$A207,'库存（子SKU）'!D:D)</f>
        <v>6</v>
      </c>
      <c r="C207" s="6">
        <f>SUMIF('库存（子SKU）'!$C:$C,$A207,'库存（子SKU）'!E:E)</f>
        <v>5</v>
      </c>
      <c r="D207" s="6">
        <f>SUMIF('库存（子SKU）'!$C:$C,$A207,'库存（子SKU）'!F:F)</f>
        <v>8</v>
      </c>
      <c r="E207" s="6">
        <f>SUMIF('库存（子SKU）'!$C:$C,$A207,'库存（子SKU）'!G:G)</f>
        <v>8</v>
      </c>
      <c r="F207" s="7">
        <v>14.067037037037</v>
      </c>
      <c r="G207">
        <f>SUMIF('库存（子SKU）'!$C:$C,$A207,'库存（子SKU）'!I:I)</f>
        <v>31</v>
      </c>
      <c r="H207">
        <f>SUMIF('库存（子SKU）'!$C:$C,$A207,'库存（子SKU）'!J:J)</f>
        <v>2</v>
      </c>
      <c r="I207">
        <f>SUMIF('库存（子SKU）'!$C:$C,$A207,'库存（子SKU）'!K:K)</f>
        <v>2</v>
      </c>
      <c r="J207">
        <f>SUMIF('库存（子SKU）'!$C:$C,$A207,'库存（子SKU）'!L:L)</f>
        <v>0</v>
      </c>
      <c r="K207">
        <f t="shared" si="53"/>
        <v>35</v>
      </c>
      <c r="L207">
        <f>SUMIF('库存（子SKU）'!$C:$C,$A207,'库存（子SKU）'!N:N)</f>
        <v>2</v>
      </c>
      <c r="M207">
        <f>SUMIF('库存（子SKU）'!$C:$C,$A207,'库存（子SKU）'!O:O)</f>
        <v>0</v>
      </c>
      <c r="N207">
        <f>SUMIF('库存（子SKU）'!$C:$C,$A207,'库存（子SKU）'!P:P)</f>
        <v>0</v>
      </c>
      <c r="O207">
        <f>SUMIF('库存（子SKU）'!$C:$C,$A207,'库存（子SKU）'!Q:Q)</f>
        <v>0</v>
      </c>
      <c r="P207">
        <f>SUMIF('库存（子SKU）'!$C:$C,$A207,'库存（子SKU）'!R:R)</f>
        <v>0</v>
      </c>
      <c r="Q207">
        <f>SUMIF('库存（子SKU）'!$C:$C,$A207,'库存（子SKU）'!S:S)</f>
        <v>0</v>
      </c>
      <c r="R207">
        <f>SUMIF('库存（子SKU）'!$C:$C,$A207,'库存（子SKU）'!T:T)</f>
        <v>0</v>
      </c>
      <c r="S207">
        <f>SUMIF('库存（子SKU）'!$C:$C,$A207,'库存（子SKU）'!U:U)</f>
        <v>0</v>
      </c>
      <c r="T207">
        <f>SUMIF('库存（子SKU）'!$C:$C,$A207,'库存（子SKU）'!V:V)</f>
        <v>0</v>
      </c>
      <c r="U207">
        <f>SUMIF('库存（子SKU）'!$C:$C,$A207,'库存（子SKU）'!W:W)</f>
        <v>0</v>
      </c>
      <c r="V207" s="23" t="str">
        <f t="shared" si="66"/>
        <v/>
      </c>
      <c r="W207" s="23" t="str">
        <f t="shared" si="67"/>
        <v/>
      </c>
      <c r="X207" s="23" t="str">
        <f t="shared" si="68"/>
        <v/>
      </c>
      <c r="Y207" s="23" t="str">
        <f t="shared" si="69"/>
        <v/>
      </c>
      <c r="Z207">
        <f>SUMIF('库存（子SKU）'!$C:$C,$A207,'库存（子SKU）'!AB:AB)</f>
        <v>0</v>
      </c>
      <c r="AA207">
        <f>SUMIF('库存（子SKU）'!$C:$C,$A207,'库存（子SKU）'!AC:AC)</f>
        <v>0</v>
      </c>
      <c r="AB207">
        <f>SUMIF('库存（子SKU）'!$C:$C,$A207,'库存（子SKU）'!AD:AD)</f>
        <v>0</v>
      </c>
      <c r="AC207">
        <f>SUMIF('库存（子SKU）'!$C:$C,$A207,'库存（子SKU）'!AE:AE)</f>
        <v>0</v>
      </c>
      <c r="AD207" s="23">
        <f t="shared" si="54"/>
        <v>0</v>
      </c>
      <c r="AE207" s="23">
        <f t="shared" si="55"/>
        <v>0</v>
      </c>
      <c r="AF207" s="23">
        <f t="shared" si="56"/>
        <v>0</v>
      </c>
      <c r="AG207" s="23">
        <f t="shared" si="57"/>
        <v>0</v>
      </c>
      <c r="AH207">
        <f>SUMIF('库存（子SKU）'!$C:$C,$A207,'库存（子SKU）'!AJ:AJ)</f>
        <v>120</v>
      </c>
      <c r="AI207">
        <f>SUMIF('库存（子SKU）'!$C:$C,$A207,'库存（子SKU）'!AK:AK)</f>
        <v>113</v>
      </c>
      <c r="AJ207">
        <f>SUMIF('库存（子SKU）'!$C:$C,$A207,'库存（子SKU）'!AL:AL)</f>
        <v>143</v>
      </c>
      <c r="AK207">
        <f>SUMIF('库存（子SKU）'!$C:$C,$A207,'库存（子SKU）'!AM:AM)</f>
        <v>104</v>
      </c>
      <c r="AL207" s="23">
        <f t="shared" si="58"/>
        <v>0.05</v>
      </c>
      <c r="AM207" s="23">
        <f t="shared" si="59"/>
        <v>0.0442477876106195</v>
      </c>
      <c r="AN207" s="23">
        <f t="shared" si="60"/>
        <v>0.0559440559440559</v>
      </c>
      <c r="AO207" s="23">
        <f t="shared" si="61"/>
        <v>0.0769230769230769</v>
      </c>
      <c r="AP207" s="8">
        <f t="shared" si="62"/>
        <v>0.857142857142857</v>
      </c>
      <c r="AQ207" s="8">
        <f t="shared" si="63"/>
        <v>51.4285714285714</v>
      </c>
      <c r="AR207" s="8">
        <f t="shared" si="64"/>
        <v>-16.4285714285714</v>
      </c>
      <c r="AS207">
        <f t="shared" si="65"/>
        <v>40</v>
      </c>
      <c r="AT207" s="24">
        <f>IFERROR(时间!$B$4+AS207,"上周无销量")</f>
        <v>43337</v>
      </c>
    </row>
    <row r="208" spans="1:46">
      <c r="A208" t="s">
        <v>4227</v>
      </c>
      <c r="B208" s="6">
        <f>SUMIF('库存（子SKU）'!$C:$C,$A208,'库存（子SKU）'!D:D)</f>
        <v>21</v>
      </c>
      <c r="C208" s="6">
        <f>SUMIF('库存（子SKU）'!$C:$C,$A208,'库存（子SKU）'!E:E)</f>
        <v>25</v>
      </c>
      <c r="D208" s="6">
        <f>SUMIF('库存（子SKU）'!$C:$C,$A208,'库存（子SKU）'!F:F)</f>
        <v>25</v>
      </c>
      <c r="E208" s="6">
        <f>SUMIF('库存（子SKU）'!$C:$C,$A208,'库存（子SKU）'!G:G)</f>
        <v>7</v>
      </c>
      <c r="F208" s="7">
        <v>20.0165384615385</v>
      </c>
      <c r="G208">
        <f>SUMIF('库存（子SKU）'!$C:$C,$A208,'库存（子SKU）'!I:I)</f>
        <v>8</v>
      </c>
      <c r="H208">
        <f>SUMIF('库存（子SKU）'!$C:$C,$A208,'库存（子SKU）'!J:J)</f>
        <v>40</v>
      </c>
      <c r="I208">
        <f>SUMIF('库存（子SKU）'!$C:$C,$A208,'库存（子SKU）'!K:K)</f>
        <v>0</v>
      </c>
      <c r="J208">
        <f>SUMIF('库存（子SKU）'!$C:$C,$A208,'库存（子SKU）'!L:L)</f>
        <v>0</v>
      </c>
      <c r="K208">
        <f t="shared" si="53"/>
        <v>48</v>
      </c>
      <c r="L208">
        <f>SUMIF('库存（子SKU）'!$C:$C,$A208,'库存（子SKU）'!N:N)</f>
        <v>8</v>
      </c>
      <c r="M208">
        <f>SUMIF('库存（子SKU）'!$C:$C,$A208,'库存（子SKU）'!O:O)</f>
        <v>0</v>
      </c>
      <c r="N208">
        <f>SUMIF('库存（子SKU）'!$C:$C,$A208,'库存（子SKU）'!P:P)</f>
        <v>2572</v>
      </c>
      <c r="O208">
        <f>SUMIF('库存（子SKU）'!$C:$C,$A208,'库存（子SKU）'!Q:Q)</f>
        <v>3862</v>
      </c>
      <c r="P208">
        <f>SUMIF('库存（子SKU）'!$C:$C,$A208,'库存（子SKU）'!R:R)</f>
        <v>2471</v>
      </c>
      <c r="Q208">
        <f>SUMIF('库存（子SKU）'!$C:$C,$A208,'库存（子SKU）'!S:S)</f>
        <v>531</v>
      </c>
      <c r="R208">
        <f>SUMIF('库存（子SKU）'!$C:$C,$A208,'库存（子SKU）'!T:T)</f>
        <v>23</v>
      </c>
      <c r="S208">
        <f>SUMIF('库存（子SKU）'!$C:$C,$A208,'库存（子SKU）'!U:U)</f>
        <v>31</v>
      </c>
      <c r="T208">
        <f>SUMIF('库存（子SKU）'!$C:$C,$A208,'库存（子SKU）'!V:V)</f>
        <v>22</v>
      </c>
      <c r="U208">
        <f>SUMIF('库存（子SKU）'!$C:$C,$A208,'库存（子SKU）'!W:W)</f>
        <v>9</v>
      </c>
      <c r="V208" s="23">
        <f t="shared" si="66"/>
        <v>0.00894245723172628</v>
      </c>
      <c r="W208" s="23">
        <f t="shared" si="67"/>
        <v>0.0080269290523045</v>
      </c>
      <c r="X208" s="23">
        <f t="shared" si="68"/>
        <v>0.00890327802509106</v>
      </c>
      <c r="Y208" s="23">
        <f t="shared" si="69"/>
        <v>0.0169491525423729</v>
      </c>
      <c r="Z208">
        <f>SUMIF('库存（子SKU）'!$C:$C,$A208,'库存（子SKU）'!AB:AB)</f>
        <v>5.24</v>
      </c>
      <c r="AA208">
        <f>SUMIF('库存（子SKU）'!$C:$C,$A208,'库存（子SKU）'!AC:AC)</f>
        <v>5.88</v>
      </c>
      <c r="AB208">
        <f>SUMIF('库存（子SKU）'!$C:$C,$A208,'库存（子SKU）'!AD:AD)</f>
        <v>4.19</v>
      </c>
      <c r="AC208">
        <f>SUMIF('库存（子SKU）'!$C:$C,$A208,'库存（子SKU）'!AE:AE)</f>
        <v>1.84</v>
      </c>
      <c r="AD208" s="23">
        <f t="shared" si="54"/>
        <v>0.0124658821505659</v>
      </c>
      <c r="AE208" s="23">
        <f t="shared" si="55"/>
        <v>0.01175028341948</v>
      </c>
      <c r="AF208" s="23">
        <f t="shared" si="56"/>
        <v>0.00837307611013968</v>
      </c>
      <c r="AG208" s="23">
        <f t="shared" si="57"/>
        <v>0.0131319979906725</v>
      </c>
      <c r="AH208">
        <f>SUMIF('库存（子SKU）'!$C:$C,$A208,'库存（子SKU）'!AJ:AJ)</f>
        <v>101</v>
      </c>
      <c r="AI208">
        <f>SUMIF('库存（子SKU）'!$C:$C,$A208,'库存（子SKU）'!AK:AK)</f>
        <v>174</v>
      </c>
      <c r="AJ208">
        <f>SUMIF('库存（子SKU）'!$C:$C,$A208,'库存（子SKU）'!AL:AL)</f>
        <v>104</v>
      </c>
      <c r="AK208">
        <f>SUMIF('库存（子SKU）'!$C:$C,$A208,'库存（子SKU）'!AM:AM)</f>
        <v>48</v>
      </c>
      <c r="AL208" s="23">
        <f t="shared" si="58"/>
        <v>0.207920792079208</v>
      </c>
      <c r="AM208" s="23">
        <f t="shared" si="59"/>
        <v>0.14367816091954</v>
      </c>
      <c r="AN208" s="23">
        <f t="shared" si="60"/>
        <v>0.240384615384615</v>
      </c>
      <c r="AO208" s="23">
        <f t="shared" si="61"/>
        <v>0.145833333333333</v>
      </c>
      <c r="AP208" s="8">
        <f t="shared" si="62"/>
        <v>3</v>
      </c>
      <c r="AQ208" s="8">
        <f t="shared" si="63"/>
        <v>180</v>
      </c>
      <c r="AR208" s="8">
        <f t="shared" si="64"/>
        <v>-132</v>
      </c>
      <c r="AS208">
        <f t="shared" si="65"/>
        <v>16</v>
      </c>
      <c r="AT208" s="24">
        <f>IFERROR(时间!$B$4+AS208,"上周无销量")</f>
        <v>43313</v>
      </c>
    </row>
    <row r="209" spans="1:46">
      <c r="A209" t="s">
        <v>4236</v>
      </c>
      <c r="B209" s="6">
        <f>SUMIF('库存（子SKU）'!$C:$C,$A209,'库存（子SKU）'!D:D)</f>
        <v>1</v>
      </c>
      <c r="C209" s="6">
        <f>SUMIF('库存（子SKU）'!$C:$C,$A209,'库存（子SKU）'!E:E)</f>
        <v>2</v>
      </c>
      <c r="D209" s="6">
        <f>SUMIF('库存（子SKU）'!$C:$C,$A209,'库存（子SKU）'!F:F)</f>
        <v>0</v>
      </c>
      <c r="E209" s="6">
        <f>SUMIF('库存（子SKU）'!$C:$C,$A209,'库存（子SKU）'!G:G)</f>
        <v>0</v>
      </c>
      <c r="F209" s="7">
        <v>19.99</v>
      </c>
      <c r="G209">
        <f>SUMIF('库存（子SKU）'!$C:$C,$A209,'库存（子SKU）'!I:I)</f>
        <v>7</v>
      </c>
      <c r="H209">
        <f>SUMIF('库存（子SKU）'!$C:$C,$A209,'库存（子SKU）'!J:J)</f>
        <v>0</v>
      </c>
      <c r="I209">
        <f>SUMIF('库存（子SKU）'!$C:$C,$A209,'库存（子SKU）'!K:K)</f>
        <v>0</v>
      </c>
      <c r="J209">
        <f>SUMIF('库存（子SKU）'!$C:$C,$A209,'库存（子SKU）'!L:L)</f>
        <v>0</v>
      </c>
      <c r="K209">
        <f t="shared" si="53"/>
        <v>7</v>
      </c>
      <c r="L209">
        <f>SUMIF('库存（子SKU）'!$C:$C,$A209,'库存（子SKU）'!N:N)</f>
        <v>0</v>
      </c>
      <c r="M209">
        <f>SUMIF('库存（子SKU）'!$C:$C,$A209,'库存（子SKU）'!O:O)</f>
        <v>6</v>
      </c>
      <c r="N209">
        <f>SUMIF('库存（子SKU）'!$C:$C,$A209,'库存（子SKU）'!P:P)</f>
        <v>101</v>
      </c>
      <c r="O209">
        <f>SUMIF('库存（子SKU）'!$C:$C,$A209,'库存（子SKU）'!Q:Q)</f>
        <v>104</v>
      </c>
      <c r="P209">
        <f>SUMIF('库存（子SKU）'!$C:$C,$A209,'库存（子SKU）'!R:R)</f>
        <v>123</v>
      </c>
      <c r="Q209">
        <f>SUMIF('库存（子SKU）'!$C:$C,$A209,'库存（子SKU）'!S:S)</f>
        <v>89</v>
      </c>
      <c r="R209">
        <f>SUMIF('库存（子SKU）'!$C:$C,$A209,'库存（子SKU）'!T:T)</f>
        <v>1</v>
      </c>
      <c r="S209">
        <f>SUMIF('库存（子SKU）'!$C:$C,$A209,'库存（子SKU）'!U:U)</f>
        <v>1</v>
      </c>
      <c r="T209">
        <f>SUMIF('库存（子SKU）'!$C:$C,$A209,'库存（子SKU）'!V:V)</f>
        <v>0</v>
      </c>
      <c r="U209">
        <f>SUMIF('库存（子SKU）'!$C:$C,$A209,'库存（子SKU）'!W:W)</f>
        <v>0</v>
      </c>
      <c r="V209" s="23">
        <f t="shared" si="66"/>
        <v>0.0099009900990099</v>
      </c>
      <c r="W209" s="23">
        <f t="shared" si="67"/>
        <v>0.00961538461538462</v>
      </c>
      <c r="X209" s="23">
        <f t="shared" si="68"/>
        <v>0</v>
      </c>
      <c r="Y209" s="23">
        <f t="shared" si="69"/>
        <v>0</v>
      </c>
      <c r="Z209">
        <f>SUMIF('库存（子SKU）'!$C:$C,$A209,'库存（子SKU）'!AB:AB)</f>
        <v>0.16</v>
      </c>
      <c r="AA209">
        <f>SUMIF('库存（子SKU）'!$C:$C,$A209,'库存（子SKU）'!AC:AC)</f>
        <v>0.12</v>
      </c>
      <c r="AB209">
        <f>SUMIF('库存（子SKU）'!$C:$C,$A209,'库存（子SKU）'!AD:AD)</f>
        <v>0</v>
      </c>
      <c r="AC209">
        <f>SUMIF('库存（子SKU）'!$C:$C,$A209,'库存（子SKU）'!AE:AE)</f>
        <v>0</v>
      </c>
      <c r="AD209" s="23">
        <f t="shared" si="54"/>
        <v>0.0080040020010005</v>
      </c>
      <c r="AE209" s="23">
        <f t="shared" si="55"/>
        <v>0.00300150075037519</v>
      </c>
      <c r="AF209" s="23" t="str">
        <f t="shared" si="56"/>
        <v/>
      </c>
      <c r="AG209" s="23" t="str">
        <f t="shared" si="57"/>
        <v/>
      </c>
      <c r="AH209">
        <f>SUMIF('库存（子SKU）'!$C:$C,$A209,'库存（子SKU）'!AJ:AJ)</f>
        <v>6</v>
      </c>
      <c r="AI209">
        <f>SUMIF('库存（子SKU）'!$C:$C,$A209,'库存（子SKU）'!AK:AK)</f>
        <v>5</v>
      </c>
      <c r="AJ209">
        <f>SUMIF('库存（子SKU）'!$C:$C,$A209,'库存（子SKU）'!AL:AL)</f>
        <v>2</v>
      </c>
      <c r="AK209">
        <f>SUMIF('库存（子SKU）'!$C:$C,$A209,'库存（子SKU）'!AM:AM)</f>
        <v>7</v>
      </c>
      <c r="AL209" s="23">
        <f t="shared" si="58"/>
        <v>0.166666666666667</v>
      </c>
      <c r="AM209" s="23">
        <f t="shared" si="59"/>
        <v>0.4</v>
      </c>
      <c r="AN209" s="23">
        <f t="shared" si="60"/>
        <v>0</v>
      </c>
      <c r="AO209" s="23">
        <f t="shared" si="61"/>
        <v>0</v>
      </c>
      <c r="AP209" s="8">
        <f t="shared" si="62"/>
        <v>0.142857142857143</v>
      </c>
      <c r="AQ209" s="8">
        <f t="shared" si="63"/>
        <v>8.57142857142857</v>
      </c>
      <c r="AR209" s="8">
        <f t="shared" si="64"/>
        <v>-1.57142857142857</v>
      </c>
      <c r="AS209">
        <f t="shared" si="65"/>
        <v>49</v>
      </c>
      <c r="AT209" s="24">
        <f>IFERROR(时间!$B$4+AS209,"上周无销量")</f>
        <v>43346</v>
      </c>
    </row>
    <row r="210" spans="1:46">
      <c r="A210" t="s">
        <v>4251</v>
      </c>
      <c r="B210" s="6">
        <f>SUMIF('库存（子SKU）'!$C:$C,$A210,'库存（子SKU）'!D:D)</f>
        <v>0</v>
      </c>
      <c r="C210" s="6">
        <f>SUMIF('库存（子SKU）'!$C:$C,$A210,'库存（子SKU）'!E:E)</f>
        <v>2</v>
      </c>
      <c r="D210" s="6">
        <f>SUMIF('库存（子SKU）'!$C:$C,$A210,'库存（子SKU）'!F:F)</f>
        <v>0</v>
      </c>
      <c r="E210" s="6">
        <f>SUMIF('库存（子SKU）'!$C:$C,$A210,'库存（子SKU）'!G:G)</f>
        <v>0</v>
      </c>
      <c r="F210" s="7">
        <v>19.99</v>
      </c>
      <c r="G210">
        <f>SUMIF('库存（子SKU）'!$C:$C,$A210,'库存（子SKU）'!I:I)</f>
        <v>1</v>
      </c>
      <c r="H210">
        <f>SUMIF('库存（子SKU）'!$C:$C,$A210,'库存（子SKU）'!J:J)</f>
        <v>0</v>
      </c>
      <c r="I210">
        <f>SUMIF('库存（子SKU）'!$C:$C,$A210,'库存（子SKU）'!K:K)</f>
        <v>0</v>
      </c>
      <c r="J210">
        <f>SUMIF('库存（子SKU）'!$C:$C,$A210,'库存（子SKU）'!L:L)</f>
        <v>0</v>
      </c>
      <c r="K210">
        <f t="shared" si="53"/>
        <v>1</v>
      </c>
      <c r="L210">
        <f>SUMIF('库存（子SKU）'!$C:$C,$A210,'库存（子SKU）'!N:N)</f>
        <v>2</v>
      </c>
      <c r="M210">
        <f>SUMIF('库存（子SKU）'!$C:$C,$A210,'库存（子SKU）'!O:O)</f>
        <v>0</v>
      </c>
      <c r="N210">
        <f>SUMIF('库存（子SKU）'!$C:$C,$A210,'库存（子SKU）'!P:P)</f>
        <v>1107</v>
      </c>
      <c r="O210">
        <f>SUMIF('库存（子SKU）'!$C:$C,$A210,'库存（子SKU）'!Q:Q)</f>
        <v>1051</v>
      </c>
      <c r="P210">
        <f>SUMIF('库存（子SKU）'!$C:$C,$A210,'库存（子SKU）'!R:R)</f>
        <v>1559</v>
      </c>
      <c r="Q210">
        <f>SUMIF('库存（子SKU）'!$C:$C,$A210,'库存（子SKU）'!S:S)</f>
        <v>624</v>
      </c>
      <c r="R210">
        <f>SUMIF('库存（子SKU）'!$C:$C,$A210,'库存（子SKU）'!T:T)</f>
        <v>29</v>
      </c>
      <c r="S210">
        <f>SUMIF('库存（子SKU）'!$C:$C,$A210,'库存（子SKU）'!U:U)</f>
        <v>11</v>
      </c>
      <c r="T210">
        <f>SUMIF('库存（子SKU）'!$C:$C,$A210,'库存（子SKU）'!V:V)</f>
        <v>9</v>
      </c>
      <c r="U210">
        <f>SUMIF('库存（子SKU）'!$C:$C,$A210,'库存（子SKU）'!W:W)</f>
        <v>6</v>
      </c>
      <c r="V210" s="23">
        <f t="shared" si="66"/>
        <v>0.026196928635953</v>
      </c>
      <c r="W210" s="23">
        <f t="shared" si="67"/>
        <v>0.0104662226450999</v>
      </c>
      <c r="X210" s="23">
        <f t="shared" si="68"/>
        <v>0.00577293136626042</v>
      </c>
      <c r="Y210" s="23">
        <f t="shared" si="69"/>
        <v>0.00961538461538462</v>
      </c>
      <c r="Z210">
        <f>SUMIF('库存（子SKU）'!$C:$C,$A210,'库存（子SKU）'!AB:AB)</f>
        <v>5.97</v>
      </c>
      <c r="AA210">
        <f>SUMIF('库存（子SKU）'!$C:$C,$A210,'库存（子SKU）'!AC:AC)</f>
        <v>2.45</v>
      </c>
      <c r="AB210">
        <f>SUMIF('库存（子SKU）'!$C:$C,$A210,'库存（子SKU）'!AD:AD)</f>
        <v>1.88</v>
      </c>
      <c r="AC210">
        <f>SUMIF('库存（子SKU）'!$C:$C,$A210,'库存（子SKU）'!AE:AE)</f>
        <v>1.13</v>
      </c>
      <c r="AD210" s="23" t="str">
        <f t="shared" si="54"/>
        <v>无销量广告费为5.97</v>
      </c>
      <c r="AE210" s="23">
        <f t="shared" si="55"/>
        <v>0.0612806403201601</v>
      </c>
      <c r="AF210" s="23" t="str">
        <f t="shared" si="56"/>
        <v>无销量广告费为1.88</v>
      </c>
      <c r="AG210" s="23" t="str">
        <f t="shared" si="57"/>
        <v>无销量广告费为1.13</v>
      </c>
      <c r="AH210">
        <f>SUMIF('库存（子SKU）'!$C:$C,$A210,'库存（子SKU）'!AJ:AJ)</f>
        <v>37</v>
      </c>
      <c r="AI210">
        <f>SUMIF('库存（子SKU）'!$C:$C,$A210,'库存（子SKU）'!AK:AK)</f>
        <v>34</v>
      </c>
      <c r="AJ210">
        <f>SUMIF('库存（子SKU）'!$C:$C,$A210,'库存（子SKU）'!AL:AL)</f>
        <v>16</v>
      </c>
      <c r="AK210">
        <f>SUMIF('库存（子SKU）'!$C:$C,$A210,'库存（子SKU）'!AM:AM)</f>
        <v>17</v>
      </c>
      <c r="AL210" s="23">
        <f t="shared" si="58"/>
        <v>0</v>
      </c>
      <c r="AM210" s="23">
        <f t="shared" si="59"/>
        <v>0.0588235294117647</v>
      </c>
      <c r="AN210" s="23">
        <f t="shared" si="60"/>
        <v>0</v>
      </c>
      <c r="AO210" s="23">
        <f t="shared" si="61"/>
        <v>0</v>
      </c>
      <c r="AP210" s="8">
        <f t="shared" si="62"/>
        <v>0</v>
      </c>
      <c r="AQ210" s="8">
        <f t="shared" si="63"/>
        <v>0</v>
      </c>
      <c r="AR210" s="8">
        <f t="shared" si="64"/>
        <v>1</v>
      </c>
      <c r="AS210" t="str">
        <f t="shared" si="65"/>
        <v>库存为1</v>
      </c>
      <c r="AT210" s="24" t="str">
        <f>IFERROR(时间!$B$4+AS210,"上周无销量")</f>
        <v>上周无销量</v>
      </c>
    </row>
    <row r="211" spans="1:46">
      <c r="A211" t="s">
        <v>4258</v>
      </c>
      <c r="B211" s="6">
        <f>SUMIF('库存（子SKU）'!$C:$C,$A211,'库存（子SKU）'!D:D)</f>
        <v>4</v>
      </c>
      <c r="C211" s="6">
        <f>SUMIF('库存（子SKU）'!$C:$C,$A211,'库存（子SKU）'!E:E)</f>
        <v>2</v>
      </c>
      <c r="D211" s="6">
        <f>SUMIF('库存（子SKU）'!$C:$C,$A211,'库存（子SKU）'!F:F)</f>
        <v>7</v>
      </c>
      <c r="E211" s="6">
        <f>SUMIF('库存（子SKU）'!$C:$C,$A211,'库存（子SKU）'!G:G)</f>
        <v>5</v>
      </c>
      <c r="F211" s="7">
        <v>13.715</v>
      </c>
      <c r="G211">
        <f>SUMIF('库存（子SKU）'!$C:$C,$A211,'库存（子SKU）'!I:I)</f>
        <v>9</v>
      </c>
      <c r="H211">
        <f>SUMIF('库存（子SKU）'!$C:$C,$A211,'库存（子SKU）'!J:J)</f>
        <v>0</v>
      </c>
      <c r="I211">
        <f>SUMIF('库存（子SKU）'!$C:$C,$A211,'库存（子SKU）'!K:K)</f>
        <v>1</v>
      </c>
      <c r="J211">
        <f>SUMIF('库存（子SKU）'!$C:$C,$A211,'库存（子SKU）'!L:L)</f>
        <v>0</v>
      </c>
      <c r="K211">
        <f t="shared" si="53"/>
        <v>10</v>
      </c>
      <c r="L211">
        <f>SUMIF('库存（子SKU）'!$C:$C,$A211,'库存（子SKU）'!N:N)</f>
        <v>7</v>
      </c>
      <c r="M211">
        <f>SUMIF('库存（子SKU）'!$C:$C,$A211,'库存（子SKU）'!O:O)</f>
        <v>0</v>
      </c>
      <c r="N211">
        <f>SUMIF('库存（子SKU）'!$C:$C,$A211,'库存（子SKU）'!P:P)</f>
        <v>272</v>
      </c>
      <c r="O211">
        <f>SUMIF('库存（子SKU）'!$C:$C,$A211,'库存（子SKU）'!Q:Q)</f>
        <v>184</v>
      </c>
      <c r="P211">
        <f>SUMIF('库存（子SKU）'!$C:$C,$A211,'库存（子SKU）'!R:R)</f>
        <v>396</v>
      </c>
      <c r="Q211">
        <f>SUMIF('库存（子SKU）'!$C:$C,$A211,'库存（子SKU）'!S:S)</f>
        <v>228</v>
      </c>
      <c r="R211">
        <f>SUMIF('库存（子SKU）'!$C:$C,$A211,'库存（子SKU）'!T:T)</f>
        <v>2</v>
      </c>
      <c r="S211">
        <f>SUMIF('库存（子SKU）'!$C:$C,$A211,'库存（子SKU）'!U:U)</f>
        <v>2</v>
      </c>
      <c r="T211">
        <f>SUMIF('库存（子SKU）'!$C:$C,$A211,'库存（子SKU）'!V:V)</f>
        <v>9</v>
      </c>
      <c r="U211">
        <f>SUMIF('库存（子SKU）'!$C:$C,$A211,'库存（子SKU）'!W:W)</f>
        <v>5</v>
      </c>
      <c r="V211" s="23">
        <f t="shared" si="66"/>
        <v>0.00735294117647059</v>
      </c>
      <c r="W211" s="23">
        <f t="shared" si="67"/>
        <v>0.0108695652173913</v>
      </c>
      <c r="X211" s="23">
        <f t="shared" si="68"/>
        <v>0.0227272727272727</v>
      </c>
      <c r="Y211" s="23">
        <f t="shared" si="69"/>
        <v>0.0219298245614035</v>
      </c>
      <c r="Z211">
        <f>SUMIF('库存（子SKU）'!$C:$C,$A211,'库存（子SKU）'!AB:AB)</f>
        <v>0.26</v>
      </c>
      <c r="AA211">
        <f>SUMIF('库存（子SKU）'!$C:$C,$A211,'库存（子SKU）'!AC:AC)</f>
        <v>0.35</v>
      </c>
      <c r="AB211">
        <f>SUMIF('库存（子SKU）'!$C:$C,$A211,'库存（子SKU）'!AD:AD)</f>
        <v>1.88</v>
      </c>
      <c r="AC211">
        <f>SUMIF('库存（子SKU）'!$C:$C,$A211,'库存（子SKU）'!AE:AE)</f>
        <v>0.44</v>
      </c>
      <c r="AD211" s="23">
        <f t="shared" si="54"/>
        <v>0.004739336492891</v>
      </c>
      <c r="AE211" s="23">
        <f t="shared" si="55"/>
        <v>0.012759752096245</v>
      </c>
      <c r="AF211" s="23">
        <f t="shared" si="56"/>
        <v>0.019582313421176</v>
      </c>
      <c r="AG211" s="23">
        <f t="shared" si="57"/>
        <v>0.00641633248268319</v>
      </c>
      <c r="AH211">
        <f>SUMIF('库存（子SKU）'!$C:$C,$A211,'库存（子SKU）'!AJ:AJ)</f>
        <v>46</v>
      </c>
      <c r="AI211">
        <f>SUMIF('库存（子SKU）'!$C:$C,$A211,'库存（子SKU）'!AK:AK)</f>
        <v>43</v>
      </c>
      <c r="AJ211">
        <f>SUMIF('库存（子SKU）'!$C:$C,$A211,'库存（子SKU）'!AL:AL)</f>
        <v>31</v>
      </c>
      <c r="AK211">
        <f>SUMIF('库存（子SKU）'!$C:$C,$A211,'库存（子SKU）'!AM:AM)</f>
        <v>43</v>
      </c>
      <c r="AL211" s="23">
        <f t="shared" si="58"/>
        <v>0.0869565217391304</v>
      </c>
      <c r="AM211" s="23">
        <f t="shared" si="59"/>
        <v>0.0465116279069767</v>
      </c>
      <c r="AN211" s="23">
        <f t="shared" si="60"/>
        <v>0.225806451612903</v>
      </c>
      <c r="AO211" s="23">
        <f t="shared" si="61"/>
        <v>0.116279069767442</v>
      </c>
      <c r="AP211" s="8">
        <f t="shared" si="62"/>
        <v>0.571428571428571</v>
      </c>
      <c r="AQ211" s="8">
        <f t="shared" si="63"/>
        <v>34.2857142857143</v>
      </c>
      <c r="AR211" s="8">
        <f t="shared" si="64"/>
        <v>-24.2857142857143</v>
      </c>
      <c r="AS211">
        <f t="shared" si="65"/>
        <v>17</v>
      </c>
      <c r="AT211" s="24">
        <f>IFERROR(时间!$B$4+AS211,"上周无销量")</f>
        <v>43314</v>
      </c>
    </row>
    <row r="212" spans="1:46">
      <c r="A212" t="s">
        <v>4285</v>
      </c>
      <c r="B212" s="6">
        <f>SUMIF('库存（子SKU）'!$C:$C,$A212,'库存（子SKU）'!D:D)</f>
        <v>1</v>
      </c>
      <c r="C212" s="6">
        <f>SUMIF('库存（子SKU）'!$C:$C,$A212,'库存（子SKU）'!E:E)</f>
        <v>0</v>
      </c>
      <c r="D212" s="6">
        <f>SUMIF('库存（子SKU）'!$C:$C,$A212,'库存（子SKU）'!F:F)</f>
        <v>0</v>
      </c>
      <c r="E212" s="6">
        <f>SUMIF('库存（子SKU）'!$C:$C,$A212,'库存（子SKU）'!G:G)</f>
        <v>0</v>
      </c>
      <c r="F212" s="7">
        <v>29.99</v>
      </c>
      <c r="G212">
        <f>SUMIF('库存（子SKU）'!$C:$C,$A212,'库存（子SKU）'!I:I)</f>
        <v>33</v>
      </c>
      <c r="H212">
        <f>SUMIF('库存（子SKU）'!$C:$C,$A212,'库存（子SKU）'!J:J)</f>
        <v>0</v>
      </c>
      <c r="I212">
        <f>SUMIF('库存（子SKU）'!$C:$C,$A212,'库存（子SKU）'!K:K)</f>
        <v>6</v>
      </c>
      <c r="J212">
        <f>SUMIF('库存（子SKU）'!$C:$C,$A212,'库存（子SKU）'!L:L)</f>
        <v>0</v>
      </c>
      <c r="K212">
        <f t="shared" si="53"/>
        <v>39</v>
      </c>
      <c r="L212">
        <f>SUMIF('库存（子SKU）'!$C:$C,$A212,'库存（子SKU）'!N:N)</f>
        <v>0</v>
      </c>
      <c r="M212">
        <f>SUMIF('库存（子SKU）'!$C:$C,$A212,'库存（子SKU）'!O:O)</f>
        <v>0</v>
      </c>
      <c r="N212">
        <f>SUMIF('库存（子SKU）'!$C:$C,$A212,'库存（子SKU）'!P:P)</f>
        <v>10137</v>
      </c>
      <c r="O212">
        <f>SUMIF('库存（子SKU）'!$C:$C,$A212,'库存（子SKU）'!Q:Q)</f>
        <v>16220</v>
      </c>
      <c r="P212">
        <f>SUMIF('库存（子SKU）'!$C:$C,$A212,'库存（子SKU）'!R:R)</f>
        <v>0</v>
      </c>
      <c r="Q212">
        <f>SUMIF('库存（子SKU）'!$C:$C,$A212,'库存（子SKU）'!S:S)</f>
        <v>0</v>
      </c>
      <c r="R212">
        <f>SUMIF('库存（子SKU）'!$C:$C,$A212,'库存（子SKU）'!T:T)</f>
        <v>13</v>
      </c>
      <c r="S212">
        <f>SUMIF('库存（子SKU）'!$C:$C,$A212,'库存（子SKU）'!U:U)</f>
        <v>32</v>
      </c>
      <c r="T212">
        <f>SUMIF('库存（子SKU）'!$C:$C,$A212,'库存（子SKU）'!V:V)</f>
        <v>0</v>
      </c>
      <c r="U212">
        <f>SUMIF('库存（子SKU）'!$C:$C,$A212,'库存（子SKU）'!W:W)</f>
        <v>0</v>
      </c>
      <c r="V212" s="23">
        <f t="shared" si="66"/>
        <v>0.00128243069941797</v>
      </c>
      <c r="W212" s="23">
        <f t="shared" si="67"/>
        <v>0.00197287299630086</v>
      </c>
      <c r="X212" s="23" t="str">
        <f t="shared" si="68"/>
        <v/>
      </c>
      <c r="Y212" s="23" t="str">
        <f t="shared" si="69"/>
        <v/>
      </c>
      <c r="Z212">
        <f>SUMIF('库存（子SKU）'!$C:$C,$A212,'库存（子SKU）'!AB:AB)</f>
        <v>5.49</v>
      </c>
      <c r="AA212">
        <f>SUMIF('库存（子SKU）'!$C:$C,$A212,'库存（子SKU）'!AC:AC)</f>
        <v>12.66</v>
      </c>
      <c r="AB212">
        <f>SUMIF('库存（子SKU）'!$C:$C,$A212,'库存（子SKU）'!AD:AD)</f>
        <v>0</v>
      </c>
      <c r="AC212">
        <f>SUMIF('库存（子SKU）'!$C:$C,$A212,'库存（子SKU）'!AE:AE)</f>
        <v>0</v>
      </c>
      <c r="AD212" s="23">
        <f t="shared" si="54"/>
        <v>0.183061020340113</v>
      </c>
      <c r="AE212" s="23" t="str">
        <f t="shared" si="55"/>
        <v>无销量广告费为12.66</v>
      </c>
      <c r="AF212" s="23" t="str">
        <f t="shared" si="56"/>
        <v/>
      </c>
      <c r="AG212" s="23" t="str">
        <f t="shared" si="57"/>
        <v/>
      </c>
      <c r="AH212">
        <f>SUMIF('库存（子SKU）'!$C:$C,$A212,'库存（子SKU）'!AJ:AJ)</f>
        <v>24</v>
      </c>
      <c r="AI212">
        <f>SUMIF('库存（子SKU）'!$C:$C,$A212,'库存（子SKU）'!AK:AK)</f>
        <v>31</v>
      </c>
      <c r="AJ212">
        <f>SUMIF('库存（子SKU）'!$C:$C,$A212,'库存（子SKU）'!AL:AL)</f>
        <v>0</v>
      </c>
      <c r="AK212">
        <f>SUMIF('库存（子SKU）'!$C:$C,$A212,'库存（子SKU）'!AM:AM)</f>
        <v>2</v>
      </c>
      <c r="AL212" s="23">
        <f t="shared" si="58"/>
        <v>0.0416666666666667</v>
      </c>
      <c r="AM212" s="23">
        <f t="shared" si="59"/>
        <v>0</v>
      </c>
      <c r="AN212" s="23" t="str">
        <f t="shared" si="60"/>
        <v/>
      </c>
      <c r="AO212" s="23">
        <f t="shared" si="61"/>
        <v>0</v>
      </c>
      <c r="AP212" s="8">
        <f t="shared" si="62"/>
        <v>0.142857142857143</v>
      </c>
      <c r="AQ212" s="8">
        <f t="shared" si="63"/>
        <v>8.57142857142857</v>
      </c>
      <c r="AR212" s="8">
        <f t="shared" si="64"/>
        <v>30.4285714285714</v>
      </c>
      <c r="AS212">
        <f t="shared" si="65"/>
        <v>273</v>
      </c>
      <c r="AT212" s="24">
        <f>IFERROR(时间!$B$4+AS212,"上周无销量")</f>
        <v>43570</v>
      </c>
    </row>
    <row r="213" spans="1:46">
      <c r="A213" t="s">
        <v>4326</v>
      </c>
      <c r="B213" s="6">
        <f>SUMIF('库存（子SKU）'!$C:$C,$A213,'库存（子SKU）'!D:D)</f>
        <v>3</v>
      </c>
      <c r="C213" s="6">
        <f>SUMIF('库存（子SKU）'!$C:$C,$A213,'库存（子SKU）'!E:E)</f>
        <v>0</v>
      </c>
      <c r="D213" s="6">
        <f>SUMIF('库存（子SKU）'!$C:$C,$A213,'库存（子SKU）'!F:F)</f>
        <v>0</v>
      </c>
      <c r="E213" s="6">
        <f>SUMIF('库存（子SKU）'!$C:$C,$A213,'库存（子SKU）'!G:G)</f>
        <v>0</v>
      </c>
      <c r="F213" s="7">
        <v>29.99</v>
      </c>
      <c r="G213">
        <f>SUMIF('库存（子SKU）'!$C:$C,$A213,'库存（子SKU）'!I:I)</f>
        <v>3</v>
      </c>
      <c r="H213">
        <f>SUMIF('库存（子SKU）'!$C:$C,$A213,'库存（子SKU）'!J:J)</f>
        <v>0</v>
      </c>
      <c r="I213">
        <f>SUMIF('库存（子SKU）'!$C:$C,$A213,'库存（子SKU）'!K:K)</f>
        <v>0</v>
      </c>
      <c r="J213">
        <f>SUMIF('库存（子SKU）'!$C:$C,$A213,'库存（子SKU）'!L:L)</f>
        <v>0</v>
      </c>
      <c r="K213">
        <f t="shared" si="53"/>
        <v>3</v>
      </c>
      <c r="L213">
        <f>SUMIF('库存（子SKU）'!$C:$C,$A213,'库存（子SKU）'!N:N)</f>
        <v>0</v>
      </c>
      <c r="M213">
        <f>SUMIF('库存（子SKU）'!$C:$C,$A213,'库存（子SKU）'!O:O)</f>
        <v>0</v>
      </c>
      <c r="N213">
        <f>SUMIF('库存（子SKU）'!$C:$C,$A213,'库存（子SKU）'!P:P)</f>
        <v>0</v>
      </c>
      <c r="O213">
        <f>SUMIF('库存（子SKU）'!$C:$C,$A213,'库存（子SKU）'!Q:Q)</f>
        <v>0</v>
      </c>
      <c r="P213">
        <f>SUMIF('库存（子SKU）'!$C:$C,$A213,'库存（子SKU）'!R:R)</f>
        <v>0</v>
      </c>
      <c r="Q213">
        <f>SUMIF('库存（子SKU）'!$C:$C,$A213,'库存（子SKU）'!S:S)</f>
        <v>0</v>
      </c>
      <c r="R213">
        <f>SUMIF('库存（子SKU）'!$C:$C,$A213,'库存（子SKU）'!T:T)</f>
        <v>0</v>
      </c>
      <c r="S213">
        <f>SUMIF('库存（子SKU）'!$C:$C,$A213,'库存（子SKU）'!U:U)</f>
        <v>0</v>
      </c>
      <c r="T213">
        <f>SUMIF('库存（子SKU）'!$C:$C,$A213,'库存（子SKU）'!V:V)</f>
        <v>0</v>
      </c>
      <c r="U213">
        <f>SUMIF('库存（子SKU）'!$C:$C,$A213,'库存（子SKU）'!W:W)</f>
        <v>0</v>
      </c>
      <c r="V213" s="23" t="str">
        <f t="shared" si="66"/>
        <v/>
      </c>
      <c r="W213" s="23" t="str">
        <f t="shared" si="67"/>
        <v/>
      </c>
      <c r="X213" s="23" t="str">
        <f t="shared" si="68"/>
        <v/>
      </c>
      <c r="Y213" s="23" t="str">
        <f t="shared" si="69"/>
        <v/>
      </c>
      <c r="Z213">
        <f>SUMIF('库存（子SKU）'!$C:$C,$A213,'库存（子SKU）'!AB:AB)</f>
        <v>0</v>
      </c>
      <c r="AA213">
        <f>SUMIF('库存（子SKU）'!$C:$C,$A213,'库存（子SKU）'!AC:AC)</f>
        <v>0</v>
      </c>
      <c r="AB213">
        <f>SUMIF('库存（子SKU）'!$C:$C,$A213,'库存（子SKU）'!AD:AD)</f>
        <v>0</v>
      </c>
      <c r="AC213">
        <f>SUMIF('库存（子SKU）'!$C:$C,$A213,'库存（子SKU）'!AE:AE)</f>
        <v>0</v>
      </c>
      <c r="AD213" s="23">
        <f t="shared" si="54"/>
        <v>0</v>
      </c>
      <c r="AE213" s="23" t="str">
        <f t="shared" si="55"/>
        <v/>
      </c>
      <c r="AF213" s="23" t="str">
        <f t="shared" si="56"/>
        <v/>
      </c>
      <c r="AG213" s="23" t="str">
        <f t="shared" si="57"/>
        <v/>
      </c>
      <c r="AH213">
        <f>SUMIF('库存（子SKU）'!$C:$C,$A213,'库存（子SKU）'!AJ:AJ)</f>
        <v>9</v>
      </c>
      <c r="AI213">
        <f>SUMIF('库存（子SKU）'!$C:$C,$A213,'库存（子SKU）'!AK:AK)</f>
        <v>7</v>
      </c>
      <c r="AJ213">
        <f>SUMIF('库存（子SKU）'!$C:$C,$A213,'库存（子SKU）'!AL:AL)</f>
        <v>0</v>
      </c>
      <c r="AK213">
        <f>SUMIF('库存（子SKU）'!$C:$C,$A213,'库存（子SKU）'!AM:AM)</f>
        <v>0</v>
      </c>
      <c r="AL213" s="23">
        <f t="shared" si="58"/>
        <v>0.333333333333333</v>
      </c>
      <c r="AM213" s="23">
        <f t="shared" si="59"/>
        <v>0</v>
      </c>
      <c r="AN213" s="23" t="str">
        <f t="shared" si="60"/>
        <v/>
      </c>
      <c r="AO213" s="23" t="str">
        <f t="shared" si="61"/>
        <v/>
      </c>
      <c r="AP213" s="8">
        <f t="shared" si="62"/>
        <v>0.428571428571429</v>
      </c>
      <c r="AQ213" s="8">
        <f t="shared" si="63"/>
        <v>25.7142857142857</v>
      </c>
      <c r="AR213" s="8">
        <f t="shared" si="64"/>
        <v>-22.7142857142857</v>
      </c>
      <c r="AS213">
        <f t="shared" si="65"/>
        <v>7</v>
      </c>
      <c r="AT213" s="24">
        <f>IFERROR(时间!$B$4+AS213,"上周无销量")</f>
        <v>43304</v>
      </c>
    </row>
    <row r="214" spans="1:46">
      <c r="A214" t="s">
        <v>4333</v>
      </c>
      <c r="B214" s="6">
        <f>SUMIF('库存（子SKU）'!$C:$C,$A214,'库存（子SKU）'!D:D)</f>
        <v>5</v>
      </c>
      <c r="C214" s="6">
        <f>SUMIF('库存（子SKU）'!$C:$C,$A214,'库存（子SKU）'!E:E)</f>
        <v>8</v>
      </c>
      <c r="D214" s="6">
        <f>SUMIF('库存（子SKU）'!$C:$C,$A214,'库存（子SKU）'!F:F)</f>
        <v>6</v>
      </c>
      <c r="E214" s="6">
        <f>SUMIF('库存（子SKU）'!$C:$C,$A214,'库存（子SKU）'!G:G)</f>
        <v>1</v>
      </c>
      <c r="F214" s="7">
        <v>24.6905</v>
      </c>
      <c r="G214">
        <f>SUMIF('库存（子SKU）'!$C:$C,$A214,'库存（子SKU）'!I:I)</f>
        <v>41</v>
      </c>
      <c r="H214">
        <f>SUMIF('库存（子SKU）'!$C:$C,$A214,'库存（子SKU）'!J:J)</f>
        <v>0</v>
      </c>
      <c r="I214">
        <f>SUMIF('库存（子SKU）'!$C:$C,$A214,'库存（子SKU）'!K:K)</f>
        <v>0</v>
      </c>
      <c r="J214">
        <f>SUMIF('库存（子SKU）'!$C:$C,$A214,'库存（子SKU）'!L:L)</f>
        <v>0</v>
      </c>
      <c r="K214">
        <f t="shared" si="53"/>
        <v>41</v>
      </c>
      <c r="L214">
        <f>SUMIF('库存（子SKU）'!$C:$C,$A214,'库存（子SKU）'!N:N)</f>
        <v>0</v>
      </c>
      <c r="M214">
        <f>SUMIF('库存（子SKU）'!$C:$C,$A214,'库存（子SKU）'!O:O)</f>
        <v>0</v>
      </c>
      <c r="N214">
        <f>SUMIF('库存（子SKU）'!$C:$C,$A214,'库存（子SKU）'!P:P)</f>
        <v>23183</v>
      </c>
      <c r="O214">
        <f>SUMIF('库存（子SKU）'!$C:$C,$A214,'库存（子SKU）'!Q:Q)</f>
        <v>47770</v>
      </c>
      <c r="P214">
        <f>SUMIF('库存（子SKU）'!$C:$C,$A214,'库存（子SKU）'!R:R)</f>
        <v>14019</v>
      </c>
      <c r="Q214">
        <f>SUMIF('库存（子SKU）'!$C:$C,$A214,'库存（子SKU）'!S:S)</f>
        <v>9880</v>
      </c>
      <c r="R214">
        <f>SUMIF('库存（子SKU）'!$C:$C,$A214,'库存（子SKU）'!T:T)</f>
        <v>61</v>
      </c>
      <c r="S214">
        <f>SUMIF('库存（子SKU）'!$C:$C,$A214,'库存（子SKU）'!U:U)</f>
        <v>160</v>
      </c>
      <c r="T214">
        <f>SUMIF('库存（子SKU）'!$C:$C,$A214,'库存（子SKU）'!V:V)</f>
        <v>74</v>
      </c>
      <c r="U214">
        <f>SUMIF('库存（子SKU）'!$C:$C,$A214,'库存（子SKU）'!W:W)</f>
        <v>62</v>
      </c>
      <c r="V214" s="23">
        <f t="shared" si="66"/>
        <v>0.00263123840745374</v>
      </c>
      <c r="W214" s="23">
        <f t="shared" si="67"/>
        <v>0.00334938245760938</v>
      </c>
      <c r="X214" s="23">
        <f t="shared" si="68"/>
        <v>0.00527855053855482</v>
      </c>
      <c r="Y214" s="23">
        <f t="shared" si="69"/>
        <v>0.0062753036437247</v>
      </c>
      <c r="Z214">
        <f>SUMIF('库存（子SKU）'!$C:$C,$A214,'库存（子SKU）'!AB:AB)</f>
        <v>20.57</v>
      </c>
      <c r="AA214">
        <f>SUMIF('库存（子SKU）'!$C:$C,$A214,'库存（子SKU）'!AC:AC)</f>
        <v>53.82</v>
      </c>
      <c r="AB214">
        <f>SUMIF('库存（子SKU）'!$C:$C,$A214,'库存（子SKU）'!AD:AD)</f>
        <v>23.28</v>
      </c>
      <c r="AC214">
        <f>SUMIF('库存（子SKU）'!$C:$C,$A214,'库存（子SKU）'!AE:AE)</f>
        <v>19.09</v>
      </c>
      <c r="AD214" s="23">
        <f t="shared" si="54"/>
        <v>0.166622790141957</v>
      </c>
      <c r="AE214" s="23">
        <f t="shared" si="55"/>
        <v>0.272473218444341</v>
      </c>
      <c r="AF214" s="23">
        <f t="shared" si="56"/>
        <v>0.157145460804763</v>
      </c>
      <c r="AG214" s="23">
        <f t="shared" si="57"/>
        <v>0.773171867722403</v>
      </c>
      <c r="AH214">
        <f>SUMIF('库存（子SKU）'!$C:$C,$A214,'库存（子SKU）'!AJ:AJ)</f>
        <v>87</v>
      </c>
      <c r="AI214">
        <f>SUMIF('库存（子SKU）'!$C:$C,$A214,'库存（子SKU）'!AK:AK)</f>
        <v>128</v>
      </c>
      <c r="AJ214">
        <f>SUMIF('库存（子SKU）'!$C:$C,$A214,'库存（子SKU）'!AL:AL)</f>
        <v>41</v>
      </c>
      <c r="AK214">
        <f>SUMIF('库存（子SKU）'!$C:$C,$A214,'库存（子SKU）'!AM:AM)</f>
        <v>23</v>
      </c>
      <c r="AL214" s="23">
        <f t="shared" si="58"/>
        <v>0.0574712643678161</v>
      </c>
      <c r="AM214" s="23">
        <f t="shared" si="59"/>
        <v>0.0625</v>
      </c>
      <c r="AN214" s="23">
        <f t="shared" si="60"/>
        <v>0.146341463414634</v>
      </c>
      <c r="AO214" s="23">
        <f t="shared" si="61"/>
        <v>0.0434782608695652</v>
      </c>
      <c r="AP214" s="8">
        <f t="shared" si="62"/>
        <v>0.714285714285714</v>
      </c>
      <c r="AQ214" s="8">
        <f t="shared" si="63"/>
        <v>42.8571428571429</v>
      </c>
      <c r="AR214" s="8">
        <f t="shared" si="64"/>
        <v>-1.85714285714286</v>
      </c>
      <c r="AS214">
        <f t="shared" si="65"/>
        <v>57</v>
      </c>
      <c r="AT214" s="24">
        <f>IFERROR(时间!$B$4+AS214,"上周无销量")</f>
        <v>43354</v>
      </c>
    </row>
    <row r="215" spans="1:46">
      <c r="A215" t="s">
        <v>4384</v>
      </c>
      <c r="B215" s="6">
        <f>SUMIF('库存（子SKU）'!$C:$C,$A215,'库存（子SKU）'!D:D)</f>
        <v>0</v>
      </c>
      <c r="C215" s="6">
        <f>SUMIF('库存（子SKU）'!$C:$C,$A215,'库存（子SKU）'!E:E)</f>
        <v>0</v>
      </c>
      <c r="D215" s="6">
        <f>SUMIF('库存（子SKU）'!$C:$C,$A215,'库存（子SKU）'!F:F)</f>
        <v>0</v>
      </c>
      <c r="E215" s="6">
        <f>SUMIF('库存（子SKU）'!$C:$C,$A215,'库存（子SKU）'!G:G)</f>
        <v>0</v>
      </c>
      <c r="F215" s="7" t="s">
        <v>54</v>
      </c>
      <c r="G215">
        <f>SUMIF('库存（子SKU）'!$C:$C,$A215,'库存（子SKU）'!I:I)</f>
        <v>29</v>
      </c>
      <c r="H215">
        <f>SUMIF('库存（子SKU）'!$C:$C,$A215,'库存（子SKU）'!J:J)</f>
        <v>0</v>
      </c>
      <c r="I215">
        <f>SUMIF('库存（子SKU）'!$C:$C,$A215,'库存（子SKU）'!K:K)</f>
        <v>0</v>
      </c>
      <c r="J215">
        <f>SUMIF('库存（子SKU）'!$C:$C,$A215,'库存（子SKU）'!L:L)</f>
        <v>0</v>
      </c>
      <c r="K215">
        <f t="shared" si="53"/>
        <v>29</v>
      </c>
      <c r="L215">
        <f>SUMIF('库存（子SKU）'!$C:$C,$A215,'库存（子SKU）'!N:N)</f>
        <v>0</v>
      </c>
      <c r="M215">
        <f>SUMIF('库存（子SKU）'!$C:$C,$A215,'库存（子SKU）'!O:O)</f>
        <v>0</v>
      </c>
      <c r="N215">
        <f>SUMIF('库存（子SKU）'!$C:$C,$A215,'库存（子SKU）'!P:P)</f>
        <v>1931</v>
      </c>
      <c r="O215">
        <f>SUMIF('库存（子SKU）'!$C:$C,$A215,'库存（子SKU）'!Q:Q)</f>
        <v>0</v>
      </c>
      <c r="P215">
        <f>SUMIF('库存（子SKU）'!$C:$C,$A215,'库存（子SKU）'!R:R)</f>
        <v>0</v>
      </c>
      <c r="Q215">
        <f>SUMIF('库存（子SKU）'!$C:$C,$A215,'库存（子SKU）'!S:S)</f>
        <v>0</v>
      </c>
      <c r="R215">
        <f>SUMIF('库存（子SKU）'!$C:$C,$A215,'库存（子SKU）'!T:T)</f>
        <v>1</v>
      </c>
      <c r="S215">
        <f>SUMIF('库存（子SKU）'!$C:$C,$A215,'库存（子SKU）'!U:U)</f>
        <v>0</v>
      </c>
      <c r="T215">
        <f>SUMIF('库存（子SKU）'!$C:$C,$A215,'库存（子SKU）'!V:V)</f>
        <v>0</v>
      </c>
      <c r="U215">
        <f>SUMIF('库存（子SKU）'!$C:$C,$A215,'库存（子SKU）'!W:W)</f>
        <v>0</v>
      </c>
      <c r="V215" s="23">
        <f t="shared" si="66"/>
        <v>0.000517866390471258</v>
      </c>
      <c r="W215" s="23" t="str">
        <f t="shared" si="67"/>
        <v/>
      </c>
      <c r="X215" s="23" t="str">
        <f t="shared" si="68"/>
        <v/>
      </c>
      <c r="Y215" s="23" t="str">
        <f t="shared" si="69"/>
        <v/>
      </c>
      <c r="Z215">
        <f>SUMIF('库存（子SKU）'!$C:$C,$A215,'库存（子SKU）'!AB:AB)</f>
        <v>0.13</v>
      </c>
      <c r="AA215">
        <f>SUMIF('库存（子SKU）'!$C:$C,$A215,'库存（子SKU）'!AC:AC)</f>
        <v>0</v>
      </c>
      <c r="AB215">
        <f>SUMIF('库存（子SKU）'!$C:$C,$A215,'库存（子SKU）'!AD:AD)</f>
        <v>0</v>
      </c>
      <c r="AC215">
        <f>SUMIF('库存（子SKU）'!$C:$C,$A215,'库存（子SKU）'!AE:AE)</f>
        <v>0</v>
      </c>
      <c r="AD215" s="23" t="str">
        <f t="shared" si="54"/>
        <v>无销量广告费为0.13</v>
      </c>
      <c r="AE215" s="23" t="str">
        <f t="shared" si="55"/>
        <v/>
      </c>
      <c r="AF215" s="23" t="str">
        <f t="shared" si="56"/>
        <v/>
      </c>
      <c r="AG215" s="23" t="str">
        <f t="shared" si="57"/>
        <v/>
      </c>
      <c r="AH215">
        <f>SUMIF('库存（子SKU）'!$C:$C,$A215,'库存（子SKU）'!AJ:AJ)</f>
        <v>2</v>
      </c>
      <c r="AI215">
        <f>SUMIF('库存（子SKU）'!$C:$C,$A215,'库存（子SKU）'!AK:AK)</f>
        <v>0</v>
      </c>
      <c r="AJ215">
        <f>SUMIF('库存（子SKU）'!$C:$C,$A215,'库存（子SKU）'!AL:AL)</f>
        <v>0</v>
      </c>
      <c r="AK215">
        <f>SUMIF('库存（子SKU）'!$C:$C,$A215,'库存（子SKU）'!AM:AM)</f>
        <v>0</v>
      </c>
      <c r="AL215" s="23">
        <f t="shared" si="58"/>
        <v>0</v>
      </c>
      <c r="AM215" s="23" t="str">
        <f t="shared" si="59"/>
        <v/>
      </c>
      <c r="AN215" s="23" t="str">
        <f t="shared" si="60"/>
        <v/>
      </c>
      <c r="AO215" s="23" t="str">
        <f t="shared" si="61"/>
        <v/>
      </c>
      <c r="AP215" s="8">
        <f t="shared" si="62"/>
        <v>0</v>
      </c>
      <c r="AQ215" s="8">
        <f t="shared" si="63"/>
        <v>0</v>
      </c>
      <c r="AR215" s="8">
        <f t="shared" si="64"/>
        <v>29</v>
      </c>
      <c r="AS215" t="str">
        <f t="shared" si="65"/>
        <v>库存为29</v>
      </c>
      <c r="AT215" s="24" t="str">
        <f>IFERROR(时间!$B$4+AS215,"上周无销量")</f>
        <v>上周无销量</v>
      </c>
    </row>
    <row r="216" spans="1:46">
      <c r="A216" t="s">
        <v>4409</v>
      </c>
      <c r="B216" s="6">
        <f>SUMIF('库存（子SKU）'!$C:$C,$A216,'库存（子SKU）'!D:D)</f>
        <v>15</v>
      </c>
      <c r="C216" s="6">
        <f>SUMIF('库存（子SKU）'!$C:$C,$A216,'库存（子SKU）'!E:E)</f>
        <v>0</v>
      </c>
      <c r="D216" s="6">
        <f>SUMIF('库存（子SKU）'!$C:$C,$A216,'库存（子SKU）'!F:F)</f>
        <v>0</v>
      </c>
      <c r="E216" s="6">
        <f>SUMIF('库存（子SKU）'!$C:$C,$A216,'库存（子SKU）'!G:G)</f>
        <v>0</v>
      </c>
      <c r="F216" s="7">
        <v>19.3233333333333</v>
      </c>
      <c r="G216">
        <f>SUMIF('库存（子SKU）'!$C:$C,$A216,'库存（子SKU）'!I:I)</f>
        <v>7</v>
      </c>
      <c r="H216">
        <f>SUMIF('库存（子SKU）'!$C:$C,$A216,'库存（子SKU）'!J:J)</f>
        <v>33</v>
      </c>
      <c r="I216">
        <f>SUMIF('库存（子SKU）'!$C:$C,$A216,'库存（子SKU）'!K:K)</f>
        <v>3</v>
      </c>
      <c r="J216">
        <f>SUMIF('库存（子SKU）'!$C:$C,$A216,'库存（子SKU）'!L:L)</f>
        <v>0</v>
      </c>
      <c r="K216">
        <f t="shared" si="53"/>
        <v>43</v>
      </c>
      <c r="L216">
        <f>SUMIF('库存（子SKU）'!$C:$C,$A216,'库存（子SKU）'!N:N)</f>
        <v>0</v>
      </c>
      <c r="M216">
        <f>SUMIF('库存（子SKU）'!$C:$C,$A216,'库存（子SKU）'!O:O)</f>
        <v>0</v>
      </c>
      <c r="N216">
        <f>SUMIF('库存（子SKU）'!$C:$C,$A216,'库存（子SKU）'!P:P)</f>
        <v>89722</v>
      </c>
      <c r="O216">
        <f>SUMIF('库存（子SKU）'!$C:$C,$A216,'库存（子SKU）'!Q:Q)</f>
        <v>0</v>
      </c>
      <c r="P216">
        <f>SUMIF('库存（子SKU）'!$C:$C,$A216,'库存（子SKU）'!R:R)</f>
        <v>0</v>
      </c>
      <c r="Q216">
        <f>SUMIF('库存（子SKU）'!$C:$C,$A216,'库存（子SKU）'!S:S)</f>
        <v>0</v>
      </c>
      <c r="R216">
        <f>SUMIF('库存（子SKU）'!$C:$C,$A216,'库存（子SKU）'!T:T)</f>
        <v>283</v>
      </c>
      <c r="S216">
        <f>SUMIF('库存（子SKU）'!$C:$C,$A216,'库存（子SKU）'!U:U)</f>
        <v>0</v>
      </c>
      <c r="T216">
        <f>SUMIF('库存（子SKU）'!$C:$C,$A216,'库存（子SKU）'!V:V)</f>
        <v>0</v>
      </c>
      <c r="U216">
        <f>SUMIF('库存（子SKU）'!$C:$C,$A216,'库存（子SKU）'!W:W)</f>
        <v>0</v>
      </c>
      <c r="V216" s="23">
        <f t="shared" si="66"/>
        <v>0.00315418737879227</v>
      </c>
      <c r="W216" s="23" t="str">
        <f t="shared" si="67"/>
        <v/>
      </c>
      <c r="X216" s="23" t="str">
        <f t="shared" si="68"/>
        <v/>
      </c>
      <c r="Y216" s="23" t="str">
        <f t="shared" si="69"/>
        <v/>
      </c>
      <c r="Z216">
        <f>SUMIF('库存（子SKU）'!$C:$C,$A216,'库存（子SKU）'!AB:AB)</f>
        <v>107.45</v>
      </c>
      <c r="AA216">
        <f>SUMIF('库存（子SKU）'!$C:$C,$A216,'库存（子SKU）'!AC:AC)</f>
        <v>0</v>
      </c>
      <c r="AB216">
        <f>SUMIF('库存（子SKU）'!$C:$C,$A216,'库存（子SKU）'!AD:AD)</f>
        <v>0</v>
      </c>
      <c r="AC216">
        <f>SUMIF('库存（子SKU）'!$C:$C,$A216,'库存（子SKU）'!AE:AE)</f>
        <v>0</v>
      </c>
      <c r="AD216" s="23">
        <f t="shared" si="54"/>
        <v>0.37070898740728</v>
      </c>
      <c r="AE216" s="23" t="str">
        <f t="shared" si="55"/>
        <v/>
      </c>
      <c r="AF216" s="23" t="str">
        <f t="shared" si="56"/>
        <v/>
      </c>
      <c r="AG216" s="23" t="str">
        <f t="shared" si="57"/>
        <v/>
      </c>
      <c r="AH216">
        <f>SUMIF('库存（子SKU）'!$C:$C,$A216,'库存（子SKU）'!AJ:AJ)</f>
        <v>269</v>
      </c>
      <c r="AI216">
        <f>SUMIF('库存（子SKU）'!$C:$C,$A216,'库存（子SKU）'!AK:AK)</f>
        <v>0</v>
      </c>
      <c r="AJ216">
        <f>SUMIF('库存（子SKU）'!$C:$C,$A216,'库存（子SKU）'!AL:AL)</f>
        <v>0</v>
      </c>
      <c r="AK216">
        <f>SUMIF('库存（子SKU）'!$C:$C,$A216,'库存（子SKU）'!AM:AM)</f>
        <v>0</v>
      </c>
      <c r="AL216" s="23">
        <f t="shared" si="58"/>
        <v>0.0557620817843866</v>
      </c>
      <c r="AM216" s="23" t="str">
        <f t="shared" si="59"/>
        <v/>
      </c>
      <c r="AN216" s="23" t="str">
        <f t="shared" si="60"/>
        <v/>
      </c>
      <c r="AO216" s="23" t="str">
        <f t="shared" si="61"/>
        <v/>
      </c>
      <c r="AP216" s="8">
        <f t="shared" si="62"/>
        <v>2.14285714285714</v>
      </c>
      <c r="AQ216" s="8">
        <f t="shared" si="63"/>
        <v>128.571428571429</v>
      </c>
      <c r="AR216" s="8">
        <f t="shared" si="64"/>
        <v>-85.5714285714286</v>
      </c>
      <c r="AS216">
        <f t="shared" si="65"/>
        <v>20</v>
      </c>
      <c r="AT216" s="24">
        <f>IFERROR(时间!$B$4+AS216,"上周无销量")</f>
        <v>43317</v>
      </c>
    </row>
    <row r="217" spans="1:46">
      <c r="A217" t="s">
        <v>4438</v>
      </c>
      <c r="B217" s="6">
        <f>SUMIF('库存（子SKU）'!$C:$C,$A217,'库存（子SKU）'!D:D)</f>
        <v>0</v>
      </c>
      <c r="C217" s="6">
        <f>SUMIF('库存（子SKU）'!$C:$C,$A217,'库存（子SKU）'!E:E)</f>
        <v>1</v>
      </c>
      <c r="D217" s="6">
        <f>SUMIF('库存（子SKU）'!$C:$C,$A217,'库存（子SKU）'!F:F)</f>
        <v>1</v>
      </c>
      <c r="E217" s="6">
        <f>SUMIF('库存（子SKU）'!$C:$C,$A217,'库存（子SKU）'!G:G)</f>
        <v>0</v>
      </c>
      <c r="F217" s="7">
        <v>22.99</v>
      </c>
      <c r="G217">
        <f>SUMIF('库存（子SKU）'!$C:$C,$A217,'库存（子SKU）'!I:I)</f>
        <v>8</v>
      </c>
      <c r="H217">
        <f>SUMIF('库存（子SKU）'!$C:$C,$A217,'库存（子SKU）'!J:J)</f>
        <v>0</v>
      </c>
      <c r="I217">
        <f>SUMIF('库存（子SKU）'!$C:$C,$A217,'库存（子SKU）'!K:K)</f>
        <v>0</v>
      </c>
      <c r="J217">
        <f>SUMIF('库存（子SKU）'!$C:$C,$A217,'库存（子SKU）'!L:L)</f>
        <v>0</v>
      </c>
      <c r="K217">
        <f t="shared" si="53"/>
        <v>8</v>
      </c>
      <c r="L217">
        <f>SUMIF('库存（子SKU）'!$C:$C,$A217,'库存（子SKU）'!N:N)</f>
        <v>1</v>
      </c>
      <c r="M217">
        <f>SUMIF('库存（子SKU）'!$C:$C,$A217,'库存（子SKU）'!O:O)</f>
        <v>3</v>
      </c>
      <c r="N217">
        <f>SUMIF('库存（子SKU）'!$C:$C,$A217,'库存（子SKU）'!P:P)</f>
        <v>3069</v>
      </c>
      <c r="O217">
        <f>SUMIF('库存（子SKU）'!$C:$C,$A217,'库存（子SKU）'!Q:Q)</f>
        <v>2994</v>
      </c>
      <c r="P217">
        <f>SUMIF('库存（子SKU）'!$C:$C,$A217,'库存（子SKU）'!R:R)</f>
        <v>2957</v>
      </c>
      <c r="Q217">
        <f>SUMIF('库存（子SKU）'!$C:$C,$A217,'库存（子SKU）'!S:S)</f>
        <v>2983</v>
      </c>
      <c r="R217">
        <f>SUMIF('库存（子SKU）'!$C:$C,$A217,'库存（子SKU）'!T:T)</f>
        <v>6</v>
      </c>
      <c r="S217">
        <f>SUMIF('库存（子SKU）'!$C:$C,$A217,'库存（子SKU）'!U:U)</f>
        <v>10</v>
      </c>
      <c r="T217">
        <f>SUMIF('库存（子SKU）'!$C:$C,$A217,'库存（子SKU）'!V:V)</f>
        <v>9</v>
      </c>
      <c r="U217">
        <f>SUMIF('库存（子SKU）'!$C:$C,$A217,'库存（子SKU）'!W:W)</f>
        <v>11</v>
      </c>
      <c r="V217" s="23">
        <f t="shared" si="66"/>
        <v>0.00195503421309873</v>
      </c>
      <c r="W217" s="23">
        <f t="shared" si="67"/>
        <v>0.00334001336005344</v>
      </c>
      <c r="X217" s="23">
        <f t="shared" si="68"/>
        <v>0.00304362529590801</v>
      </c>
      <c r="Y217" s="23">
        <f t="shared" si="69"/>
        <v>0.00368756285618505</v>
      </c>
      <c r="Z217">
        <f>SUMIF('库存（子SKU）'!$C:$C,$A217,'库存（子SKU）'!AB:AB)</f>
        <v>0.95</v>
      </c>
      <c r="AA217">
        <f>SUMIF('库存（子SKU）'!$C:$C,$A217,'库存（子SKU）'!AC:AC)</f>
        <v>2.04</v>
      </c>
      <c r="AB217">
        <f>SUMIF('库存（子SKU）'!$C:$C,$A217,'库存（子SKU）'!AD:AD)</f>
        <v>1.74</v>
      </c>
      <c r="AC217">
        <f>SUMIF('库存（子SKU）'!$C:$C,$A217,'库存（子SKU）'!AE:AE)</f>
        <v>2.1</v>
      </c>
      <c r="AD217" s="23" t="str">
        <f t="shared" si="54"/>
        <v>无销量广告费为0.95</v>
      </c>
      <c r="AE217" s="23">
        <f t="shared" si="55"/>
        <v>0.0887342322749021</v>
      </c>
      <c r="AF217" s="23">
        <f t="shared" si="56"/>
        <v>0.0756850804697695</v>
      </c>
      <c r="AG217" s="23" t="str">
        <f t="shared" si="57"/>
        <v>无销量广告费为2.1</v>
      </c>
      <c r="AH217">
        <f>SUMIF('库存（子SKU）'!$C:$C,$A217,'库存（子SKU）'!AJ:AJ)</f>
        <v>7</v>
      </c>
      <c r="AI217">
        <f>SUMIF('库存（子SKU）'!$C:$C,$A217,'库存（子SKU）'!AK:AK)</f>
        <v>6</v>
      </c>
      <c r="AJ217">
        <f>SUMIF('库存（子SKU）'!$C:$C,$A217,'库存（子SKU）'!AL:AL)</f>
        <v>9</v>
      </c>
      <c r="AK217">
        <f>SUMIF('库存（子SKU）'!$C:$C,$A217,'库存（子SKU）'!AM:AM)</f>
        <v>5</v>
      </c>
      <c r="AL217" s="23">
        <f t="shared" si="58"/>
        <v>0</v>
      </c>
      <c r="AM217" s="23">
        <f t="shared" si="59"/>
        <v>0.166666666666667</v>
      </c>
      <c r="AN217" s="23">
        <f t="shared" si="60"/>
        <v>0.111111111111111</v>
      </c>
      <c r="AO217" s="23">
        <f t="shared" si="61"/>
        <v>0</v>
      </c>
      <c r="AP217" s="8">
        <f t="shared" si="62"/>
        <v>0</v>
      </c>
      <c r="AQ217" s="8">
        <f t="shared" si="63"/>
        <v>0</v>
      </c>
      <c r="AR217" s="8">
        <f t="shared" si="64"/>
        <v>8</v>
      </c>
      <c r="AS217" t="str">
        <f t="shared" si="65"/>
        <v>库存为8</v>
      </c>
      <c r="AT217" s="24" t="str">
        <f>IFERROR(时间!$B$4+AS217,"上周无销量")</f>
        <v>上周无销量</v>
      </c>
    </row>
    <row r="218" spans="1:46">
      <c r="A218" t="s">
        <v>4449</v>
      </c>
      <c r="B218" s="6">
        <f>SUMIF('库存（子SKU）'!$C:$C,$A218,'库存（子SKU）'!D:D)</f>
        <v>1</v>
      </c>
      <c r="C218" s="6">
        <f>SUMIF('库存（子SKU）'!$C:$C,$A218,'库存（子SKU）'!E:E)</f>
        <v>0</v>
      </c>
      <c r="D218" s="6">
        <f>SUMIF('库存（子SKU）'!$C:$C,$A218,'库存（子SKU）'!F:F)</f>
        <v>0</v>
      </c>
      <c r="E218" s="6">
        <f>SUMIF('库存（子SKU）'!$C:$C,$A218,'库存（子SKU）'!G:G)</f>
        <v>0</v>
      </c>
      <c r="F218" s="7">
        <v>22.99</v>
      </c>
      <c r="G218">
        <f>SUMIF('库存（子SKU）'!$C:$C,$A218,'库存（子SKU）'!I:I)</f>
        <v>8</v>
      </c>
      <c r="H218">
        <f>SUMIF('库存（子SKU）'!$C:$C,$A218,'库存（子SKU）'!J:J)</f>
        <v>0</v>
      </c>
      <c r="I218">
        <f>SUMIF('库存（子SKU）'!$C:$C,$A218,'库存（子SKU）'!K:K)</f>
        <v>0</v>
      </c>
      <c r="J218">
        <f>SUMIF('库存（子SKU）'!$C:$C,$A218,'库存（子SKU）'!L:L)</f>
        <v>0</v>
      </c>
      <c r="K218">
        <f t="shared" si="53"/>
        <v>8</v>
      </c>
      <c r="L218">
        <f>SUMIF('库存（子SKU）'!$C:$C,$A218,'库存（子SKU）'!N:N)</f>
        <v>0</v>
      </c>
      <c r="M218">
        <f>SUMIF('库存（子SKU）'!$C:$C,$A218,'库存（子SKU）'!O:O)</f>
        <v>8</v>
      </c>
      <c r="N218">
        <f>SUMIF('库存（子SKU）'!$C:$C,$A218,'库存（子SKU）'!P:P)</f>
        <v>167</v>
      </c>
      <c r="O218">
        <f>SUMIF('库存（子SKU）'!$C:$C,$A218,'库存（子SKU）'!Q:Q)</f>
        <v>163</v>
      </c>
      <c r="P218">
        <f>SUMIF('库存（子SKU）'!$C:$C,$A218,'库存（子SKU）'!R:R)</f>
        <v>308</v>
      </c>
      <c r="Q218">
        <f>SUMIF('库存（子SKU）'!$C:$C,$A218,'库存（子SKU）'!S:S)</f>
        <v>581</v>
      </c>
      <c r="R218">
        <f>SUMIF('库存（子SKU）'!$C:$C,$A218,'库存（子SKU）'!T:T)</f>
        <v>4</v>
      </c>
      <c r="S218">
        <f>SUMIF('库存（子SKU）'!$C:$C,$A218,'库存（子SKU）'!U:U)</f>
        <v>1</v>
      </c>
      <c r="T218">
        <f>SUMIF('库存（子SKU）'!$C:$C,$A218,'库存（子SKU）'!V:V)</f>
        <v>1</v>
      </c>
      <c r="U218">
        <f>SUMIF('库存（子SKU）'!$C:$C,$A218,'库存（子SKU）'!W:W)</f>
        <v>1</v>
      </c>
      <c r="V218" s="23">
        <f t="shared" si="66"/>
        <v>0.0239520958083832</v>
      </c>
      <c r="W218" s="23">
        <f t="shared" si="67"/>
        <v>0.00613496932515337</v>
      </c>
      <c r="X218" s="23">
        <f t="shared" si="68"/>
        <v>0.00324675324675325</v>
      </c>
      <c r="Y218" s="23">
        <f t="shared" si="69"/>
        <v>0.00172117039586919</v>
      </c>
      <c r="Z218">
        <f>SUMIF('库存（子SKU）'!$C:$C,$A218,'库存（子SKU）'!AB:AB)</f>
        <v>0.46</v>
      </c>
      <c r="AA218">
        <f>SUMIF('库存（子SKU）'!$C:$C,$A218,'库存（子SKU）'!AC:AC)</f>
        <v>0.02</v>
      </c>
      <c r="AB218">
        <f>SUMIF('库存（子SKU）'!$C:$C,$A218,'库存（子SKU）'!AD:AD)</f>
        <v>0.25</v>
      </c>
      <c r="AC218">
        <f>SUMIF('库存（子SKU）'!$C:$C,$A218,'库存（子SKU）'!AE:AE)</f>
        <v>0.12</v>
      </c>
      <c r="AD218" s="23">
        <f t="shared" si="54"/>
        <v>0.0200086994345368</v>
      </c>
      <c r="AE218" s="23" t="str">
        <f t="shared" si="55"/>
        <v>无销量广告费为0.02</v>
      </c>
      <c r="AF218" s="23" t="str">
        <f t="shared" si="56"/>
        <v>无销量广告费为0.25</v>
      </c>
      <c r="AG218" s="23" t="str">
        <f t="shared" si="57"/>
        <v>无销量广告费为0.12</v>
      </c>
      <c r="AH218">
        <f>SUMIF('库存（子SKU）'!$C:$C,$A218,'库存（子SKU）'!AJ:AJ)</f>
        <v>3</v>
      </c>
      <c r="AI218">
        <f>SUMIF('库存（子SKU）'!$C:$C,$A218,'库存（子SKU）'!AK:AK)</f>
        <v>0</v>
      </c>
      <c r="AJ218">
        <f>SUMIF('库存（子SKU）'!$C:$C,$A218,'库存（子SKU）'!AL:AL)</f>
        <v>3</v>
      </c>
      <c r="AK218">
        <f>SUMIF('库存（子SKU）'!$C:$C,$A218,'库存（子SKU）'!AM:AM)</f>
        <v>2</v>
      </c>
      <c r="AL218" s="23">
        <f t="shared" si="58"/>
        <v>0.333333333333333</v>
      </c>
      <c r="AM218" s="23" t="str">
        <f t="shared" si="59"/>
        <v/>
      </c>
      <c r="AN218" s="23">
        <f t="shared" si="60"/>
        <v>0</v>
      </c>
      <c r="AO218" s="23">
        <f t="shared" si="61"/>
        <v>0</v>
      </c>
      <c r="AP218" s="8">
        <f t="shared" si="62"/>
        <v>0.142857142857143</v>
      </c>
      <c r="AQ218" s="8">
        <f t="shared" si="63"/>
        <v>8.57142857142857</v>
      </c>
      <c r="AR218" s="8">
        <f t="shared" si="64"/>
        <v>-0.571428571428571</v>
      </c>
      <c r="AS218">
        <f t="shared" si="65"/>
        <v>56</v>
      </c>
      <c r="AT218" s="24">
        <f>IFERROR(时间!$B$4+AS218,"上周无销量")</f>
        <v>43353</v>
      </c>
    </row>
    <row r="219" spans="1:46">
      <c r="A219" t="s">
        <v>4460</v>
      </c>
      <c r="B219" s="6">
        <f>SUMIF('库存（子SKU）'!$C:$C,$A219,'库存（子SKU）'!D:D)</f>
        <v>0</v>
      </c>
      <c r="C219" s="6">
        <f>SUMIF('库存（子SKU）'!$C:$C,$A219,'库存（子SKU）'!E:E)</f>
        <v>0</v>
      </c>
      <c r="D219" s="6">
        <f>SUMIF('库存（子SKU）'!$C:$C,$A219,'库存（子SKU）'!F:F)</f>
        <v>0</v>
      </c>
      <c r="E219" s="6">
        <f>SUMIF('库存（子SKU）'!$C:$C,$A219,'库存（子SKU）'!G:G)</f>
        <v>0</v>
      </c>
      <c r="F219" s="7" t="s">
        <v>54</v>
      </c>
      <c r="G219">
        <f>SUMIF('库存（子SKU）'!$C:$C,$A219,'库存（子SKU）'!I:I)</f>
        <v>11</v>
      </c>
      <c r="H219">
        <f>SUMIF('库存（子SKU）'!$C:$C,$A219,'库存（子SKU）'!J:J)</f>
        <v>0</v>
      </c>
      <c r="I219">
        <f>SUMIF('库存（子SKU）'!$C:$C,$A219,'库存（子SKU）'!K:K)</f>
        <v>0</v>
      </c>
      <c r="J219">
        <f>SUMIF('库存（子SKU）'!$C:$C,$A219,'库存（子SKU）'!L:L)</f>
        <v>0</v>
      </c>
      <c r="K219">
        <f t="shared" si="53"/>
        <v>11</v>
      </c>
      <c r="L219">
        <f>SUMIF('库存（子SKU）'!$C:$C,$A219,'库存（子SKU）'!N:N)</f>
        <v>0</v>
      </c>
      <c r="M219">
        <f>SUMIF('库存（子SKU）'!$C:$C,$A219,'库存（子SKU）'!O:O)</f>
        <v>0</v>
      </c>
      <c r="N219">
        <f>SUMIF('库存（子SKU）'!$C:$C,$A219,'库存（子SKU）'!P:P)</f>
        <v>655</v>
      </c>
      <c r="O219">
        <f>SUMIF('库存（子SKU）'!$C:$C,$A219,'库存（子SKU）'!Q:Q)</f>
        <v>987</v>
      </c>
      <c r="P219">
        <f>SUMIF('库存（子SKU）'!$C:$C,$A219,'库存（子SKU）'!R:R)</f>
        <v>823</v>
      </c>
      <c r="Q219">
        <f>SUMIF('库存（子SKU）'!$C:$C,$A219,'库存（子SKU）'!S:S)</f>
        <v>437</v>
      </c>
      <c r="R219">
        <f>SUMIF('库存（子SKU）'!$C:$C,$A219,'库存（子SKU）'!T:T)</f>
        <v>5</v>
      </c>
      <c r="S219">
        <f>SUMIF('库存（子SKU）'!$C:$C,$A219,'库存（子SKU）'!U:U)</f>
        <v>2</v>
      </c>
      <c r="T219">
        <f>SUMIF('库存（子SKU）'!$C:$C,$A219,'库存（子SKU）'!V:V)</f>
        <v>7</v>
      </c>
      <c r="U219">
        <f>SUMIF('库存（子SKU）'!$C:$C,$A219,'库存（子SKU）'!W:W)</f>
        <v>6</v>
      </c>
      <c r="V219" s="23">
        <f t="shared" si="66"/>
        <v>0.00763358778625954</v>
      </c>
      <c r="W219" s="23">
        <f t="shared" si="67"/>
        <v>0.00202634245187437</v>
      </c>
      <c r="X219" s="23">
        <f t="shared" si="68"/>
        <v>0.00850546780072904</v>
      </c>
      <c r="Y219" s="23">
        <f t="shared" si="69"/>
        <v>0.0137299771167048</v>
      </c>
      <c r="Z219">
        <f>SUMIF('库存（子SKU）'!$C:$C,$A219,'库存（子SKU）'!AB:AB)</f>
        <v>1.88</v>
      </c>
      <c r="AA219">
        <f>SUMIF('库存（子SKU）'!$C:$C,$A219,'库存（子SKU）'!AC:AC)</f>
        <v>0.4</v>
      </c>
      <c r="AB219">
        <f>SUMIF('库存（子SKU）'!$C:$C,$A219,'库存（子SKU）'!AD:AD)</f>
        <v>1.98</v>
      </c>
      <c r="AC219">
        <f>SUMIF('库存（子SKU）'!$C:$C,$A219,'库存（子SKU）'!AE:AE)</f>
        <v>2.17</v>
      </c>
      <c r="AD219" s="23" t="str">
        <f t="shared" si="54"/>
        <v>无销量广告费为1.88</v>
      </c>
      <c r="AE219" s="23" t="str">
        <f t="shared" si="55"/>
        <v>无销量广告费为0.4</v>
      </c>
      <c r="AF219" s="23" t="str">
        <f t="shared" si="56"/>
        <v>无销量广告费为1.98</v>
      </c>
      <c r="AG219" s="23" t="str">
        <f t="shared" si="57"/>
        <v>无销量广告费为2.17</v>
      </c>
      <c r="AH219">
        <f>SUMIF('库存（子SKU）'!$C:$C,$A219,'库存（子SKU）'!AJ:AJ)</f>
        <v>4</v>
      </c>
      <c r="AI219">
        <f>SUMIF('库存（子SKU）'!$C:$C,$A219,'库存（子SKU）'!AK:AK)</f>
        <v>11</v>
      </c>
      <c r="AJ219">
        <f>SUMIF('库存（子SKU）'!$C:$C,$A219,'库存（子SKU）'!AL:AL)</f>
        <v>4</v>
      </c>
      <c r="AK219">
        <f>SUMIF('库存（子SKU）'!$C:$C,$A219,'库存（子SKU）'!AM:AM)</f>
        <v>1</v>
      </c>
      <c r="AL219" s="23">
        <f t="shared" si="58"/>
        <v>0</v>
      </c>
      <c r="AM219" s="23">
        <f t="shared" si="59"/>
        <v>0</v>
      </c>
      <c r="AN219" s="23">
        <f t="shared" si="60"/>
        <v>0</v>
      </c>
      <c r="AO219" s="23">
        <f t="shared" si="61"/>
        <v>0</v>
      </c>
      <c r="AP219" s="8">
        <f t="shared" si="62"/>
        <v>0</v>
      </c>
      <c r="AQ219" s="8">
        <f t="shared" si="63"/>
        <v>0</v>
      </c>
      <c r="AR219" s="8">
        <f t="shared" si="64"/>
        <v>11</v>
      </c>
      <c r="AS219" t="str">
        <f t="shared" si="65"/>
        <v>库存为11</v>
      </c>
      <c r="AT219" s="24" t="str">
        <f>IFERROR(时间!$B$4+AS219,"上周无销量")</f>
        <v>上周无销量</v>
      </c>
    </row>
    <row r="220" spans="1:46">
      <c r="A220" t="s">
        <v>4471</v>
      </c>
      <c r="B220" s="6">
        <f>SUMIF('库存（子SKU）'!$C:$C,$A220,'库存（子SKU）'!D:D)</f>
        <v>17</v>
      </c>
      <c r="C220" s="6">
        <f>SUMIF('库存（子SKU）'!$C:$C,$A220,'库存（子SKU）'!E:E)</f>
        <v>12</v>
      </c>
      <c r="D220" s="6">
        <f>SUMIF('库存（子SKU）'!$C:$C,$A220,'库存（子SKU）'!F:F)</f>
        <v>12</v>
      </c>
      <c r="E220" s="6">
        <f>SUMIF('库存（子SKU）'!$C:$C,$A220,'库存（子SKU）'!G:G)</f>
        <v>4</v>
      </c>
      <c r="F220" s="7">
        <v>27.3242222222222</v>
      </c>
      <c r="G220">
        <f>SUMIF('库存（子SKU）'!$C:$C,$A220,'库存（子SKU）'!I:I)</f>
        <v>43</v>
      </c>
      <c r="H220">
        <f>SUMIF('库存（子SKU）'!$C:$C,$A220,'库存（子SKU）'!J:J)</f>
        <v>0</v>
      </c>
      <c r="I220">
        <f>SUMIF('库存（子SKU）'!$C:$C,$A220,'库存（子SKU）'!K:K)</f>
        <v>0</v>
      </c>
      <c r="J220">
        <f>SUMIF('库存（子SKU）'!$C:$C,$A220,'库存（子SKU）'!L:L)</f>
        <v>1</v>
      </c>
      <c r="K220">
        <f t="shared" si="53"/>
        <v>44</v>
      </c>
      <c r="L220">
        <f>SUMIF('库存（子SKU）'!$C:$C,$A220,'库存（子SKU）'!N:N)</f>
        <v>4</v>
      </c>
      <c r="M220">
        <f>SUMIF('库存（子SKU）'!$C:$C,$A220,'库存（子SKU）'!O:O)</f>
        <v>0</v>
      </c>
      <c r="N220">
        <f>SUMIF('库存（子SKU）'!$C:$C,$A220,'库存（子SKU）'!P:P)</f>
        <v>42246</v>
      </c>
      <c r="O220">
        <f>SUMIF('库存（子SKU）'!$C:$C,$A220,'库存（子SKU）'!Q:Q)</f>
        <v>23423</v>
      </c>
      <c r="P220">
        <f>SUMIF('库存（子SKU）'!$C:$C,$A220,'库存（子SKU）'!R:R)</f>
        <v>45339</v>
      </c>
      <c r="Q220">
        <f>SUMIF('库存（子SKU）'!$C:$C,$A220,'库存（子SKU）'!S:S)</f>
        <v>12851</v>
      </c>
      <c r="R220">
        <f>SUMIF('库存（子SKU）'!$C:$C,$A220,'库存（子SKU）'!T:T)</f>
        <v>184</v>
      </c>
      <c r="S220">
        <f>SUMIF('库存（子SKU）'!$C:$C,$A220,'库存（子SKU）'!U:U)</f>
        <v>106</v>
      </c>
      <c r="T220">
        <f>SUMIF('库存（子SKU）'!$C:$C,$A220,'库存（子SKU）'!V:V)</f>
        <v>159</v>
      </c>
      <c r="U220">
        <f>SUMIF('库存（子SKU）'!$C:$C,$A220,'库存（子SKU）'!W:W)</f>
        <v>60</v>
      </c>
      <c r="V220" s="23">
        <f t="shared" si="66"/>
        <v>0.00435544193533116</v>
      </c>
      <c r="W220" s="23">
        <f t="shared" si="67"/>
        <v>0.00452546642189301</v>
      </c>
      <c r="X220" s="23">
        <f t="shared" si="68"/>
        <v>0.00350691457685436</v>
      </c>
      <c r="Y220" s="23">
        <f t="shared" si="69"/>
        <v>0.00466889736207299</v>
      </c>
      <c r="Z220">
        <f>SUMIF('库存（子SKU）'!$C:$C,$A220,'库存（子SKU）'!AB:AB)</f>
        <v>60.43</v>
      </c>
      <c r="AA220">
        <f>SUMIF('库存（子SKU）'!$C:$C,$A220,'库存（子SKU）'!AC:AC)</f>
        <v>36.35</v>
      </c>
      <c r="AB220">
        <f>SUMIF('库存（子SKU）'!$C:$C,$A220,'库存（子SKU）'!AD:AD)</f>
        <v>52.67</v>
      </c>
      <c r="AC220">
        <f>SUMIF('库存（子SKU）'!$C:$C,$A220,'库存（子SKU）'!AE:AE)</f>
        <v>18.02</v>
      </c>
      <c r="AD220" s="23">
        <f t="shared" si="54"/>
        <v>0.130093579734613</v>
      </c>
      <c r="AE220" s="23">
        <f t="shared" si="55"/>
        <v>0.11086012410641</v>
      </c>
      <c r="AF220" s="23">
        <f t="shared" si="56"/>
        <v>0.160632812563538</v>
      </c>
      <c r="AG220" s="23">
        <f t="shared" si="57"/>
        <v>0.164872030514237</v>
      </c>
      <c r="AH220">
        <f>SUMIF('库存（子SKU）'!$C:$C,$A220,'库存（子SKU）'!AJ:AJ)</f>
        <v>218</v>
      </c>
      <c r="AI220">
        <f>SUMIF('库存（子SKU）'!$C:$C,$A220,'库存（子SKU）'!AK:AK)</f>
        <v>167</v>
      </c>
      <c r="AJ220">
        <f>SUMIF('库存（子SKU）'!$C:$C,$A220,'库存（子SKU）'!AL:AL)</f>
        <v>208</v>
      </c>
      <c r="AK220">
        <f>SUMIF('库存（子SKU）'!$C:$C,$A220,'库存（子SKU）'!AM:AM)</f>
        <v>82</v>
      </c>
      <c r="AL220" s="23">
        <f t="shared" si="58"/>
        <v>0.0779816513761468</v>
      </c>
      <c r="AM220" s="23">
        <f t="shared" si="59"/>
        <v>0.0718562874251497</v>
      </c>
      <c r="AN220" s="23">
        <f t="shared" si="60"/>
        <v>0.0576923076923077</v>
      </c>
      <c r="AO220" s="23">
        <f t="shared" si="61"/>
        <v>0.0487804878048781</v>
      </c>
      <c r="AP220" s="8">
        <f t="shared" si="62"/>
        <v>2.42857142857143</v>
      </c>
      <c r="AQ220" s="8">
        <f t="shared" si="63"/>
        <v>145.714285714286</v>
      </c>
      <c r="AR220" s="8">
        <f t="shared" si="64"/>
        <v>-101.714285714286</v>
      </c>
      <c r="AS220">
        <f t="shared" si="65"/>
        <v>18</v>
      </c>
      <c r="AT220" s="24">
        <f>IFERROR(时间!$B$4+AS220,"上周无销量")</f>
        <v>43315</v>
      </c>
    </row>
    <row r="221" spans="1:46">
      <c r="A221" t="s">
        <v>4502</v>
      </c>
      <c r="B221" s="6">
        <f>SUMIF('库存（子SKU）'!$C:$C,$A221,'库存（子SKU）'!D:D)</f>
        <v>0</v>
      </c>
      <c r="C221" s="6">
        <f>SUMIF('库存（子SKU）'!$C:$C,$A221,'库存（子SKU）'!E:E)</f>
        <v>0</v>
      </c>
      <c r="D221" s="6">
        <f>SUMIF('库存（子SKU）'!$C:$C,$A221,'库存（子SKU）'!F:F)</f>
        <v>0</v>
      </c>
      <c r="E221" s="6">
        <f>SUMIF('库存（子SKU）'!$C:$C,$A221,'库存（子SKU）'!G:G)</f>
        <v>0</v>
      </c>
      <c r="F221" s="7" t="s">
        <v>54</v>
      </c>
      <c r="G221">
        <f>SUMIF('库存（子SKU）'!$C:$C,$A221,'库存（子SKU）'!I:I)</f>
        <v>10</v>
      </c>
      <c r="H221">
        <f>SUMIF('库存（子SKU）'!$C:$C,$A221,'库存（子SKU）'!J:J)</f>
        <v>0</v>
      </c>
      <c r="I221">
        <f>SUMIF('库存（子SKU）'!$C:$C,$A221,'库存（子SKU）'!K:K)</f>
        <v>0</v>
      </c>
      <c r="J221">
        <f>SUMIF('库存（子SKU）'!$C:$C,$A221,'库存（子SKU）'!L:L)</f>
        <v>0</v>
      </c>
      <c r="K221">
        <f t="shared" si="53"/>
        <v>10</v>
      </c>
      <c r="L221">
        <f>SUMIF('库存（子SKU）'!$C:$C,$A221,'库存（子SKU）'!N:N)</f>
        <v>0</v>
      </c>
      <c r="M221">
        <f>SUMIF('库存（子SKU）'!$C:$C,$A221,'库存（子SKU）'!O:O)</f>
        <v>0</v>
      </c>
      <c r="N221">
        <f>SUMIF('库存（子SKU）'!$C:$C,$A221,'库存（子SKU）'!P:P)</f>
        <v>463</v>
      </c>
      <c r="O221">
        <f>SUMIF('库存（子SKU）'!$C:$C,$A221,'库存（子SKU）'!Q:Q)</f>
        <v>0</v>
      </c>
      <c r="P221">
        <f>SUMIF('库存（子SKU）'!$C:$C,$A221,'库存（子SKU）'!R:R)</f>
        <v>0</v>
      </c>
      <c r="Q221">
        <f>SUMIF('库存（子SKU）'!$C:$C,$A221,'库存（子SKU）'!S:S)</f>
        <v>0</v>
      </c>
      <c r="R221">
        <f>SUMIF('库存（子SKU）'!$C:$C,$A221,'库存（子SKU）'!T:T)</f>
        <v>4</v>
      </c>
      <c r="S221">
        <f>SUMIF('库存（子SKU）'!$C:$C,$A221,'库存（子SKU）'!U:U)</f>
        <v>0</v>
      </c>
      <c r="T221">
        <f>SUMIF('库存（子SKU）'!$C:$C,$A221,'库存（子SKU）'!V:V)</f>
        <v>0</v>
      </c>
      <c r="U221">
        <f>SUMIF('库存（子SKU）'!$C:$C,$A221,'库存（子SKU）'!W:W)</f>
        <v>0</v>
      </c>
      <c r="V221" s="23">
        <f t="shared" si="66"/>
        <v>0.00863930885529158</v>
      </c>
      <c r="W221" s="23" t="str">
        <f t="shared" si="67"/>
        <v/>
      </c>
      <c r="X221" s="23" t="str">
        <f t="shared" si="68"/>
        <v/>
      </c>
      <c r="Y221" s="23" t="str">
        <f t="shared" si="69"/>
        <v/>
      </c>
      <c r="Z221">
        <f>SUMIF('库存（子SKU）'!$C:$C,$A221,'库存（子SKU）'!AB:AB)</f>
        <v>1.48</v>
      </c>
      <c r="AA221">
        <f>SUMIF('库存（子SKU）'!$C:$C,$A221,'库存（子SKU）'!AC:AC)</f>
        <v>0</v>
      </c>
      <c r="AB221">
        <f>SUMIF('库存（子SKU）'!$C:$C,$A221,'库存（子SKU）'!AD:AD)</f>
        <v>0</v>
      </c>
      <c r="AC221">
        <f>SUMIF('库存（子SKU）'!$C:$C,$A221,'库存（子SKU）'!AE:AE)</f>
        <v>0</v>
      </c>
      <c r="AD221" s="23" t="str">
        <f t="shared" si="54"/>
        <v>无销量广告费为1.48</v>
      </c>
      <c r="AE221" s="23" t="str">
        <f t="shared" si="55"/>
        <v/>
      </c>
      <c r="AF221" s="23" t="str">
        <f t="shared" si="56"/>
        <v/>
      </c>
      <c r="AG221" s="23" t="str">
        <f t="shared" si="57"/>
        <v/>
      </c>
      <c r="AH221">
        <f>SUMIF('库存（子SKU）'!$C:$C,$A221,'库存（子SKU）'!AJ:AJ)</f>
        <v>6</v>
      </c>
      <c r="AI221">
        <f>SUMIF('库存（子SKU）'!$C:$C,$A221,'库存（子SKU）'!AK:AK)</f>
        <v>0</v>
      </c>
      <c r="AJ221">
        <f>SUMIF('库存（子SKU）'!$C:$C,$A221,'库存（子SKU）'!AL:AL)</f>
        <v>0</v>
      </c>
      <c r="AK221">
        <f>SUMIF('库存（子SKU）'!$C:$C,$A221,'库存（子SKU）'!AM:AM)</f>
        <v>0</v>
      </c>
      <c r="AL221" s="23">
        <f t="shared" si="58"/>
        <v>0</v>
      </c>
      <c r="AM221" s="23" t="str">
        <f t="shared" si="59"/>
        <v/>
      </c>
      <c r="AN221" s="23" t="str">
        <f t="shared" si="60"/>
        <v/>
      </c>
      <c r="AO221" s="23" t="str">
        <f t="shared" si="61"/>
        <v/>
      </c>
      <c r="AP221" s="8">
        <f t="shared" si="62"/>
        <v>0</v>
      </c>
      <c r="AQ221" s="8">
        <f t="shared" si="63"/>
        <v>0</v>
      </c>
      <c r="AR221" s="8">
        <f t="shared" si="64"/>
        <v>10</v>
      </c>
      <c r="AS221" t="str">
        <f t="shared" si="65"/>
        <v>库存为10</v>
      </c>
      <c r="AT221" s="24" t="str">
        <f>IFERROR(时间!$B$4+AS221,"上周无销量")</f>
        <v>上周无销量</v>
      </c>
    </row>
    <row r="222" spans="1:46">
      <c r="A222" t="s">
        <v>4523</v>
      </c>
      <c r="B222" s="6">
        <f>SUMIF('库存（子SKU）'!$C:$C,$A222,'库存（子SKU）'!D:D)</f>
        <v>0</v>
      </c>
      <c r="C222" s="6">
        <f>SUMIF('库存（子SKU）'!$C:$C,$A222,'库存（子SKU）'!E:E)</f>
        <v>0</v>
      </c>
      <c r="D222" s="6">
        <f>SUMIF('库存（子SKU）'!$C:$C,$A222,'库存（子SKU）'!F:F)</f>
        <v>0</v>
      </c>
      <c r="E222" s="6">
        <f>SUMIF('库存（子SKU）'!$C:$C,$A222,'库存（子SKU）'!G:G)</f>
        <v>0</v>
      </c>
      <c r="F222" s="7" t="s">
        <v>54</v>
      </c>
      <c r="G222">
        <f>SUMIF('库存（子SKU）'!$C:$C,$A222,'库存（子SKU）'!I:I)</f>
        <v>0</v>
      </c>
      <c r="H222">
        <f>SUMIF('库存（子SKU）'!$C:$C,$A222,'库存（子SKU）'!J:J)</f>
        <v>0</v>
      </c>
      <c r="I222">
        <f>SUMIF('库存（子SKU）'!$C:$C,$A222,'库存（子SKU）'!K:K)</f>
        <v>0</v>
      </c>
      <c r="J222">
        <f>SUMIF('库存（子SKU）'!$C:$C,$A222,'库存（子SKU）'!L:L)</f>
        <v>0</v>
      </c>
      <c r="K222">
        <f t="shared" si="53"/>
        <v>0</v>
      </c>
      <c r="L222">
        <f>SUMIF('库存（子SKU）'!$C:$C,$A222,'库存（子SKU）'!N:N)</f>
        <v>0</v>
      </c>
      <c r="M222">
        <f>SUMIF('库存（子SKU）'!$C:$C,$A222,'库存（子SKU）'!O:O)</f>
        <v>0</v>
      </c>
      <c r="N222">
        <f>SUMIF('库存（子SKU）'!$C:$C,$A222,'库存（子SKU）'!P:P)</f>
        <v>0</v>
      </c>
      <c r="O222">
        <f>SUMIF('库存（子SKU）'!$C:$C,$A222,'库存（子SKU）'!Q:Q)</f>
        <v>0</v>
      </c>
      <c r="P222">
        <f>SUMIF('库存（子SKU）'!$C:$C,$A222,'库存（子SKU）'!R:R)</f>
        <v>0</v>
      </c>
      <c r="Q222">
        <f>SUMIF('库存（子SKU）'!$C:$C,$A222,'库存（子SKU）'!S:S)</f>
        <v>0</v>
      </c>
      <c r="R222">
        <f>SUMIF('库存（子SKU）'!$C:$C,$A222,'库存（子SKU）'!T:T)</f>
        <v>0</v>
      </c>
      <c r="S222">
        <f>SUMIF('库存（子SKU）'!$C:$C,$A222,'库存（子SKU）'!U:U)</f>
        <v>0</v>
      </c>
      <c r="T222">
        <f>SUMIF('库存（子SKU）'!$C:$C,$A222,'库存（子SKU）'!V:V)</f>
        <v>0</v>
      </c>
      <c r="U222">
        <f>SUMIF('库存（子SKU）'!$C:$C,$A222,'库存（子SKU）'!W:W)</f>
        <v>0</v>
      </c>
      <c r="V222" s="23" t="str">
        <f t="shared" si="66"/>
        <v/>
      </c>
      <c r="W222" s="23" t="str">
        <f t="shared" si="67"/>
        <v/>
      </c>
      <c r="X222" s="23" t="str">
        <f t="shared" si="68"/>
        <v/>
      </c>
      <c r="Y222" s="23" t="str">
        <f t="shared" si="69"/>
        <v/>
      </c>
      <c r="Z222">
        <f>SUMIF('库存（子SKU）'!$C:$C,$A222,'库存（子SKU）'!AB:AB)</f>
        <v>0</v>
      </c>
      <c r="AA222">
        <f>SUMIF('库存（子SKU）'!$C:$C,$A222,'库存（子SKU）'!AC:AC)</f>
        <v>0</v>
      </c>
      <c r="AB222">
        <f>SUMIF('库存（子SKU）'!$C:$C,$A222,'库存（子SKU）'!AD:AD)</f>
        <v>0</v>
      </c>
      <c r="AC222">
        <f>SUMIF('库存（子SKU）'!$C:$C,$A222,'库存（子SKU）'!AE:AE)</f>
        <v>0</v>
      </c>
      <c r="AD222" s="23" t="str">
        <f t="shared" si="54"/>
        <v/>
      </c>
      <c r="AE222" s="23" t="str">
        <f t="shared" si="55"/>
        <v/>
      </c>
      <c r="AF222" s="23" t="str">
        <f t="shared" si="56"/>
        <v/>
      </c>
      <c r="AG222" s="23" t="str">
        <f t="shared" si="57"/>
        <v/>
      </c>
      <c r="AH222">
        <f>SUMIF('库存（子SKU）'!$C:$C,$A222,'库存（子SKU）'!AJ:AJ)</f>
        <v>0</v>
      </c>
      <c r="AI222">
        <f>SUMIF('库存（子SKU）'!$C:$C,$A222,'库存（子SKU）'!AK:AK)</f>
        <v>0</v>
      </c>
      <c r="AJ222">
        <f>SUMIF('库存（子SKU）'!$C:$C,$A222,'库存（子SKU）'!AL:AL)</f>
        <v>0</v>
      </c>
      <c r="AK222">
        <f>SUMIF('库存（子SKU）'!$C:$C,$A222,'库存（子SKU）'!AM:AM)</f>
        <v>0</v>
      </c>
      <c r="AL222" s="23" t="str">
        <f t="shared" si="58"/>
        <v/>
      </c>
      <c r="AM222" s="23" t="str">
        <f t="shared" si="59"/>
        <v/>
      </c>
      <c r="AN222" s="23" t="str">
        <f t="shared" si="60"/>
        <v/>
      </c>
      <c r="AO222" s="23" t="str">
        <f t="shared" si="61"/>
        <v/>
      </c>
      <c r="AP222" s="8">
        <f t="shared" si="62"/>
        <v>0</v>
      </c>
      <c r="AQ222" s="8">
        <f t="shared" si="63"/>
        <v>0</v>
      </c>
      <c r="AR222" s="8">
        <f t="shared" si="64"/>
        <v>0</v>
      </c>
      <c r="AS222" t="str">
        <f t="shared" si="65"/>
        <v>库存为0</v>
      </c>
      <c r="AT222" s="24" t="str">
        <f>IFERROR(时间!$B$4+AS222,"上周无销量")</f>
        <v>上周无销量</v>
      </c>
    </row>
    <row r="223" spans="1:46">
      <c r="A223" t="s">
        <v>4532</v>
      </c>
      <c r="B223" s="6">
        <f>SUMIF('库存（子SKU）'!$C:$C,$A223,'库存（子SKU）'!D:D)</f>
        <v>0</v>
      </c>
      <c r="C223" s="6">
        <f>SUMIF('库存（子SKU）'!$C:$C,$A223,'库存（子SKU）'!E:E)</f>
        <v>0</v>
      </c>
      <c r="D223" s="6">
        <f>SUMIF('库存（子SKU）'!$C:$C,$A223,'库存（子SKU）'!F:F)</f>
        <v>0</v>
      </c>
      <c r="E223" s="6">
        <f>SUMIF('库存（子SKU）'!$C:$C,$A223,'库存（子SKU）'!G:G)</f>
        <v>0</v>
      </c>
      <c r="F223" s="7" t="s">
        <v>54</v>
      </c>
      <c r="G223">
        <f>SUMIF('库存（子SKU）'!$C:$C,$A223,'库存（子SKU）'!I:I)</f>
        <v>0</v>
      </c>
      <c r="H223">
        <f>SUMIF('库存（子SKU）'!$C:$C,$A223,'库存（子SKU）'!J:J)</f>
        <v>0</v>
      </c>
      <c r="I223">
        <f>SUMIF('库存（子SKU）'!$C:$C,$A223,'库存（子SKU）'!K:K)</f>
        <v>0</v>
      </c>
      <c r="J223">
        <f>SUMIF('库存（子SKU）'!$C:$C,$A223,'库存（子SKU）'!L:L)</f>
        <v>0</v>
      </c>
      <c r="K223">
        <f t="shared" si="53"/>
        <v>0</v>
      </c>
      <c r="L223">
        <f>SUMIF('库存（子SKU）'!$C:$C,$A223,'库存（子SKU）'!N:N)</f>
        <v>0</v>
      </c>
      <c r="M223">
        <f>SUMIF('库存（子SKU）'!$C:$C,$A223,'库存（子SKU）'!O:O)</f>
        <v>0</v>
      </c>
      <c r="N223">
        <f>SUMIF('库存（子SKU）'!$C:$C,$A223,'库存（子SKU）'!P:P)</f>
        <v>0</v>
      </c>
      <c r="O223">
        <f>SUMIF('库存（子SKU）'!$C:$C,$A223,'库存（子SKU）'!Q:Q)</f>
        <v>0</v>
      </c>
      <c r="P223">
        <f>SUMIF('库存（子SKU）'!$C:$C,$A223,'库存（子SKU）'!R:R)</f>
        <v>0</v>
      </c>
      <c r="Q223">
        <f>SUMIF('库存（子SKU）'!$C:$C,$A223,'库存（子SKU）'!S:S)</f>
        <v>0</v>
      </c>
      <c r="R223">
        <f>SUMIF('库存（子SKU）'!$C:$C,$A223,'库存（子SKU）'!T:T)</f>
        <v>0</v>
      </c>
      <c r="S223">
        <f>SUMIF('库存（子SKU）'!$C:$C,$A223,'库存（子SKU）'!U:U)</f>
        <v>0</v>
      </c>
      <c r="T223">
        <f>SUMIF('库存（子SKU）'!$C:$C,$A223,'库存（子SKU）'!V:V)</f>
        <v>0</v>
      </c>
      <c r="U223">
        <f>SUMIF('库存（子SKU）'!$C:$C,$A223,'库存（子SKU）'!W:W)</f>
        <v>0</v>
      </c>
      <c r="V223" s="23" t="str">
        <f t="shared" si="66"/>
        <v/>
      </c>
      <c r="W223" s="23" t="str">
        <f t="shared" si="67"/>
        <v/>
      </c>
      <c r="X223" s="23" t="str">
        <f t="shared" si="68"/>
        <v/>
      </c>
      <c r="Y223" s="23" t="str">
        <f t="shared" si="69"/>
        <v/>
      </c>
      <c r="Z223">
        <f>SUMIF('库存（子SKU）'!$C:$C,$A223,'库存（子SKU）'!AB:AB)</f>
        <v>0</v>
      </c>
      <c r="AA223">
        <f>SUMIF('库存（子SKU）'!$C:$C,$A223,'库存（子SKU）'!AC:AC)</f>
        <v>0</v>
      </c>
      <c r="AB223">
        <f>SUMIF('库存（子SKU）'!$C:$C,$A223,'库存（子SKU）'!AD:AD)</f>
        <v>0</v>
      </c>
      <c r="AC223">
        <f>SUMIF('库存（子SKU）'!$C:$C,$A223,'库存（子SKU）'!AE:AE)</f>
        <v>0</v>
      </c>
      <c r="AD223" s="23" t="str">
        <f t="shared" si="54"/>
        <v/>
      </c>
      <c r="AE223" s="23" t="str">
        <f t="shared" si="55"/>
        <v/>
      </c>
      <c r="AF223" s="23" t="str">
        <f t="shared" si="56"/>
        <v/>
      </c>
      <c r="AG223" s="23" t="str">
        <f t="shared" si="57"/>
        <v/>
      </c>
      <c r="AH223">
        <f>SUMIF('库存（子SKU）'!$C:$C,$A223,'库存（子SKU）'!AJ:AJ)</f>
        <v>0</v>
      </c>
      <c r="AI223">
        <f>SUMIF('库存（子SKU）'!$C:$C,$A223,'库存（子SKU）'!AK:AK)</f>
        <v>0</v>
      </c>
      <c r="AJ223">
        <f>SUMIF('库存（子SKU）'!$C:$C,$A223,'库存（子SKU）'!AL:AL)</f>
        <v>0</v>
      </c>
      <c r="AK223">
        <f>SUMIF('库存（子SKU）'!$C:$C,$A223,'库存（子SKU）'!AM:AM)</f>
        <v>0</v>
      </c>
      <c r="AL223" s="23" t="str">
        <f t="shared" si="58"/>
        <v/>
      </c>
      <c r="AM223" s="23" t="str">
        <f t="shared" si="59"/>
        <v/>
      </c>
      <c r="AN223" s="23" t="str">
        <f t="shared" si="60"/>
        <v/>
      </c>
      <c r="AO223" s="23" t="str">
        <f t="shared" si="61"/>
        <v/>
      </c>
      <c r="AP223" s="8">
        <f t="shared" si="62"/>
        <v>0</v>
      </c>
      <c r="AQ223" s="8">
        <f t="shared" si="63"/>
        <v>0</v>
      </c>
      <c r="AR223" s="8">
        <f t="shared" si="64"/>
        <v>0</v>
      </c>
      <c r="AS223" t="str">
        <f t="shared" si="65"/>
        <v>库存为0</v>
      </c>
      <c r="AT223" s="24" t="str">
        <f>IFERROR(时间!$B$4+AS223,"上周无销量")</f>
        <v>上周无销量</v>
      </c>
    </row>
    <row r="224" spans="1:46">
      <c r="A224" t="s">
        <v>4551</v>
      </c>
      <c r="B224" s="6">
        <f>SUMIF('库存（子SKU）'!$C:$C,$A224,'库存（子SKU）'!D:D)</f>
        <v>0</v>
      </c>
      <c r="C224" s="6">
        <f>SUMIF('库存（子SKU）'!$C:$C,$A224,'库存（子SKU）'!E:E)</f>
        <v>0</v>
      </c>
      <c r="D224" s="6">
        <f>SUMIF('库存（子SKU）'!$C:$C,$A224,'库存（子SKU）'!F:F)</f>
        <v>0</v>
      </c>
      <c r="E224" s="6">
        <f>SUMIF('库存（子SKU）'!$C:$C,$A224,'库存（子SKU）'!G:G)</f>
        <v>0</v>
      </c>
      <c r="F224" s="7" t="s">
        <v>54</v>
      </c>
      <c r="G224">
        <f>SUMIF('库存（子SKU）'!$C:$C,$A224,'库存（子SKU）'!I:I)</f>
        <v>0</v>
      </c>
      <c r="H224">
        <f>SUMIF('库存（子SKU）'!$C:$C,$A224,'库存（子SKU）'!J:J)</f>
        <v>16</v>
      </c>
      <c r="I224">
        <f>SUMIF('库存（子SKU）'!$C:$C,$A224,'库存（子SKU）'!K:K)</f>
        <v>0</v>
      </c>
      <c r="J224">
        <f>SUMIF('库存（子SKU）'!$C:$C,$A224,'库存（子SKU）'!L:L)</f>
        <v>0</v>
      </c>
      <c r="K224">
        <f t="shared" si="53"/>
        <v>16</v>
      </c>
      <c r="L224">
        <f>SUMIF('库存（子SKU）'!$C:$C,$A224,'库存（子SKU）'!N:N)</f>
        <v>0</v>
      </c>
      <c r="M224">
        <f>SUMIF('库存（子SKU）'!$C:$C,$A224,'库存（子SKU）'!O:O)</f>
        <v>0</v>
      </c>
      <c r="N224">
        <f>SUMIF('库存（子SKU）'!$C:$C,$A224,'库存（子SKU）'!P:P)</f>
        <v>0</v>
      </c>
      <c r="O224">
        <f>SUMIF('库存（子SKU）'!$C:$C,$A224,'库存（子SKU）'!Q:Q)</f>
        <v>0</v>
      </c>
      <c r="P224">
        <f>SUMIF('库存（子SKU）'!$C:$C,$A224,'库存（子SKU）'!R:R)</f>
        <v>0</v>
      </c>
      <c r="Q224">
        <f>SUMIF('库存（子SKU）'!$C:$C,$A224,'库存（子SKU）'!S:S)</f>
        <v>0</v>
      </c>
      <c r="R224">
        <f>SUMIF('库存（子SKU）'!$C:$C,$A224,'库存（子SKU）'!T:T)</f>
        <v>0</v>
      </c>
      <c r="S224">
        <f>SUMIF('库存（子SKU）'!$C:$C,$A224,'库存（子SKU）'!U:U)</f>
        <v>0</v>
      </c>
      <c r="T224">
        <f>SUMIF('库存（子SKU）'!$C:$C,$A224,'库存（子SKU）'!V:V)</f>
        <v>0</v>
      </c>
      <c r="U224">
        <f>SUMIF('库存（子SKU）'!$C:$C,$A224,'库存（子SKU）'!W:W)</f>
        <v>0</v>
      </c>
      <c r="V224" s="23" t="str">
        <f t="shared" si="66"/>
        <v/>
      </c>
      <c r="W224" s="23" t="str">
        <f t="shared" si="67"/>
        <v/>
      </c>
      <c r="X224" s="23" t="str">
        <f t="shared" si="68"/>
        <v/>
      </c>
      <c r="Y224" s="23" t="str">
        <f t="shared" si="69"/>
        <v/>
      </c>
      <c r="Z224">
        <f>SUMIF('库存（子SKU）'!$C:$C,$A224,'库存（子SKU）'!AB:AB)</f>
        <v>0</v>
      </c>
      <c r="AA224">
        <f>SUMIF('库存（子SKU）'!$C:$C,$A224,'库存（子SKU）'!AC:AC)</f>
        <v>0</v>
      </c>
      <c r="AB224">
        <f>SUMIF('库存（子SKU）'!$C:$C,$A224,'库存（子SKU）'!AD:AD)</f>
        <v>0</v>
      </c>
      <c r="AC224">
        <f>SUMIF('库存（子SKU）'!$C:$C,$A224,'库存（子SKU）'!AE:AE)</f>
        <v>0</v>
      </c>
      <c r="AD224" s="23" t="str">
        <f t="shared" si="54"/>
        <v/>
      </c>
      <c r="AE224" s="23" t="str">
        <f t="shared" si="55"/>
        <v/>
      </c>
      <c r="AF224" s="23" t="str">
        <f t="shared" si="56"/>
        <v/>
      </c>
      <c r="AG224" s="23" t="str">
        <f t="shared" si="57"/>
        <v/>
      </c>
      <c r="AH224">
        <f>SUMIF('库存（子SKU）'!$C:$C,$A224,'库存（子SKU）'!AJ:AJ)</f>
        <v>0</v>
      </c>
      <c r="AI224">
        <f>SUMIF('库存（子SKU）'!$C:$C,$A224,'库存（子SKU）'!AK:AK)</f>
        <v>0</v>
      </c>
      <c r="AJ224">
        <f>SUMIF('库存（子SKU）'!$C:$C,$A224,'库存（子SKU）'!AL:AL)</f>
        <v>0</v>
      </c>
      <c r="AK224">
        <f>SUMIF('库存（子SKU）'!$C:$C,$A224,'库存（子SKU）'!AM:AM)</f>
        <v>0</v>
      </c>
      <c r="AL224" s="23" t="str">
        <f t="shared" si="58"/>
        <v/>
      </c>
      <c r="AM224" s="23" t="str">
        <f t="shared" si="59"/>
        <v/>
      </c>
      <c r="AN224" s="23" t="str">
        <f t="shared" si="60"/>
        <v/>
      </c>
      <c r="AO224" s="23" t="str">
        <f t="shared" si="61"/>
        <v/>
      </c>
      <c r="AP224" s="8">
        <f t="shared" si="62"/>
        <v>0</v>
      </c>
      <c r="AQ224" s="8">
        <f t="shared" si="63"/>
        <v>0</v>
      </c>
      <c r="AR224" s="8">
        <f t="shared" si="64"/>
        <v>16</v>
      </c>
      <c r="AS224" t="str">
        <f t="shared" si="65"/>
        <v>库存为16</v>
      </c>
      <c r="AT224" s="24" t="str">
        <f>IFERROR(时间!$B$4+AS224,"上周无销量")</f>
        <v>上周无销量</v>
      </c>
    </row>
    <row r="225" spans="1:46">
      <c r="A225" t="s">
        <v>4560</v>
      </c>
      <c r="B225" s="6">
        <f>SUMIF('库存（子SKU）'!$C:$C,$A225,'库存（子SKU）'!D:D)</f>
        <v>0</v>
      </c>
      <c r="C225" s="6">
        <f>SUMIF('库存（子SKU）'!$C:$C,$A225,'库存（子SKU）'!E:E)</f>
        <v>0</v>
      </c>
      <c r="D225" s="6">
        <f>SUMIF('库存（子SKU）'!$C:$C,$A225,'库存（子SKU）'!F:F)</f>
        <v>0</v>
      </c>
      <c r="E225" s="6">
        <f>SUMIF('库存（子SKU）'!$C:$C,$A225,'库存（子SKU）'!G:G)</f>
        <v>0</v>
      </c>
      <c r="F225" s="7" t="s">
        <v>54</v>
      </c>
      <c r="G225">
        <f>SUMIF('库存（子SKU）'!$C:$C,$A225,'库存（子SKU）'!I:I)</f>
        <v>0</v>
      </c>
      <c r="H225">
        <f>SUMIF('库存（子SKU）'!$C:$C,$A225,'库存（子SKU）'!J:J)</f>
        <v>0</v>
      </c>
      <c r="I225">
        <f>SUMIF('库存（子SKU）'!$C:$C,$A225,'库存（子SKU）'!K:K)</f>
        <v>0</v>
      </c>
      <c r="J225">
        <f>SUMIF('库存（子SKU）'!$C:$C,$A225,'库存（子SKU）'!L:L)</f>
        <v>0</v>
      </c>
      <c r="K225">
        <f t="shared" si="53"/>
        <v>0</v>
      </c>
      <c r="L225">
        <f>SUMIF('库存（子SKU）'!$C:$C,$A225,'库存（子SKU）'!N:N)</f>
        <v>0</v>
      </c>
      <c r="M225">
        <f>SUMIF('库存（子SKU）'!$C:$C,$A225,'库存（子SKU）'!O:O)</f>
        <v>0</v>
      </c>
      <c r="N225">
        <f>SUMIF('库存（子SKU）'!$C:$C,$A225,'库存（子SKU）'!P:P)</f>
        <v>0</v>
      </c>
      <c r="O225">
        <f>SUMIF('库存（子SKU）'!$C:$C,$A225,'库存（子SKU）'!Q:Q)</f>
        <v>0</v>
      </c>
      <c r="P225">
        <f>SUMIF('库存（子SKU）'!$C:$C,$A225,'库存（子SKU）'!R:R)</f>
        <v>0</v>
      </c>
      <c r="Q225">
        <f>SUMIF('库存（子SKU）'!$C:$C,$A225,'库存（子SKU）'!S:S)</f>
        <v>0</v>
      </c>
      <c r="R225">
        <f>SUMIF('库存（子SKU）'!$C:$C,$A225,'库存（子SKU）'!T:T)</f>
        <v>0</v>
      </c>
      <c r="S225">
        <f>SUMIF('库存（子SKU）'!$C:$C,$A225,'库存（子SKU）'!U:U)</f>
        <v>0</v>
      </c>
      <c r="T225">
        <f>SUMIF('库存（子SKU）'!$C:$C,$A225,'库存（子SKU）'!V:V)</f>
        <v>0</v>
      </c>
      <c r="U225">
        <f>SUMIF('库存（子SKU）'!$C:$C,$A225,'库存（子SKU）'!W:W)</f>
        <v>0</v>
      </c>
      <c r="V225" s="23" t="str">
        <f t="shared" si="66"/>
        <v/>
      </c>
      <c r="W225" s="23" t="str">
        <f t="shared" si="67"/>
        <v/>
      </c>
      <c r="X225" s="23" t="str">
        <f t="shared" si="68"/>
        <v/>
      </c>
      <c r="Y225" s="23" t="str">
        <f t="shared" si="69"/>
        <v/>
      </c>
      <c r="Z225">
        <f>SUMIF('库存（子SKU）'!$C:$C,$A225,'库存（子SKU）'!AB:AB)</f>
        <v>0</v>
      </c>
      <c r="AA225">
        <f>SUMIF('库存（子SKU）'!$C:$C,$A225,'库存（子SKU）'!AC:AC)</f>
        <v>0</v>
      </c>
      <c r="AB225">
        <f>SUMIF('库存（子SKU）'!$C:$C,$A225,'库存（子SKU）'!AD:AD)</f>
        <v>0</v>
      </c>
      <c r="AC225">
        <f>SUMIF('库存（子SKU）'!$C:$C,$A225,'库存（子SKU）'!AE:AE)</f>
        <v>0</v>
      </c>
      <c r="AD225" s="23" t="str">
        <f t="shared" si="54"/>
        <v/>
      </c>
      <c r="AE225" s="23" t="str">
        <f t="shared" si="55"/>
        <v/>
      </c>
      <c r="AF225" s="23" t="str">
        <f t="shared" si="56"/>
        <v/>
      </c>
      <c r="AG225" s="23" t="str">
        <f t="shared" si="57"/>
        <v/>
      </c>
      <c r="AH225">
        <f>SUMIF('库存（子SKU）'!$C:$C,$A225,'库存（子SKU）'!AJ:AJ)</f>
        <v>0</v>
      </c>
      <c r="AI225">
        <f>SUMIF('库存（子SKU）'!$C:$C,$A225,'库存（子SKU）'!AK:AK)</f>
        <v>0</v>
      </c>
      <c r="AJ225">
        <f>SUMIF('库存（子SKU）'!$C:$C,$A225,'库存（子SKU）'!AL:AL)</f>
        <v>0</v>
      </c>
      <c r="AK225">
        <f>SUMIF('库存（子SKU）'!$C:$C,$A225,'库存（子SKU）'!AM:AM)</f>
        <v>0</v>
      </c>
      <c r="AL225" s="23" t="str">
        <f t="shared" si="58"/>
        <v/>
      </c>
      <c r="AM225" s="23" t="str">
        <f t="shared" si="59"/>
        <v/>
      </c>
      <c r="AN225" s="23" t="str">
        <f t="shared" si="60"/>
        <v/>
      </c>
      <c r="AO225" s="23" t="str">
        <f t="shared" si="61"/>
        <v/>
      </c>
      <c r="AP225" s="8">
        <f t="shared" si="62"/>
        <v>0</v>
      </c>
      <c r="AQ225" s="8">
        <f t="shared" si="63"/>
        <v>0</v>
      </c>
      <c r="AR225" s="8">
        <f t="shared" si="64"/>
        <v>0</v>
      </c>
      <c r="AS225" t="str">
        <f t="shared" si="65"/>
        <v>库存为0</v>
      </c>
      <c r="AT225" s="24" t="str">
        <f>IFERROR(时间!$B$4+AS225,"上周无销量")</f>
        <v>上周无销量</v>
      </c>
    </row>
    <row r="226" spans="1:46">
      <c r="A226" t="s">
        <v>4573</v>
      </c>
      <c r="B226" s="6">
        <f>SUMIF('库存（子SKU）'!$C:$C,$A226,'库存（子SKU）'!D:D)</f>
        <v>0</v>
      </c>
      <c r="C226" s="6">
        <f>SUMIF('库存（子SKU）'!$C:$C,$A226,'库存（子SKU）'!E:E)</f>
        <v>0</v>
      </c>
      <c r="D226" s="6">
        <f>SUMIF('库存（子SKU）'!$C:$C,$A226,'库存（子SKU）'!F:F)</f>
        <v>0</v>
      </c>
      <c r="E226" s="6">
        <f>SUMIF('库存（子SKU）'!$C:$C,$A226,'库存（子SKU）'!G:G)</f>
        <v>0</v>
      </c>
      <c r="F226" s="7" t="s">
        <v>54</v>
      </c>
      <c r="G226">
        <f>SUMIF('库存（子SKU）'!$C:$C,$A226,'库存（子SKU）'!I:I)</f>
        <v>0</v>
      </c>
      <c r="H226">
        <f>SUMIF('库存（子SKU）'!$C:$C,$A226,'库存（子SKU）'!J:J)</f>
        <v>0</v>
      </c>
      <c r="I226">
        <f>SUMIF('库存（子SKU）'!$C:$C,$A226,'库存（子SKU）'!K:K)</f>
        <v>0</v>
      </c>
      <c r="J226">
        <f>SUMIF('库存（子SKU）'!$C:$C,$A226,'库存（子SKU）'!L:L)</f>
        <v>0</v>
      </c>
      <c r="K226">
        <f t="shared" si="53"/>
        <v>0</v>
      </c>
      <c r="L226">
        <f>SUMIF('库存（子SKU）'!$C:$C,$A226,'库存（子SKU）'!N:N)</f>
        <v>0</v>
      </c>
      <c r="M226">
        <f>SUMIF('库存（子SKU）'!$C:$C,$A226,'库存（子SKU）'!O:O)</f>
        <v>0</v>
      </c>
      <c r="N226">
        <f>SUMIF('库存（子SKU）'!$C:$C,$A226,'库存（子SKU）'!P:P)</f>
        <v>0</v>
      </c>
      <c r="O226">
        <f>SUMIF('库存（子SKU）'!$C:$C,$A226,'库存（子SKU）'!Q:Q)</f>
        <v>0</v>
      </c>
      <c r="P226">
        <f>SUMIF('库存（子SKU）'!$C:$C,$A226,'库存（子SKU）'!R:R)</f>
        <v>0</v>
      </c>
      <c r="Q226">
        <f>SUMIF('库存（子SKU）'!$C:$C,$A226,'库存（子SKU）'!S:S)</f>
        <v>0</v>
      </c>
      <c r="R226">
        <f>SUMIF('库存（子SKU）'!$C:$C,$A226,'库存（子SKU）'!T:T)</f>
        <v>0</v>
      </c>
      <c r="S226">
        <f>SUMIF('库存（子SKU）'!$C:$C,$A226,'库存（子SKU）'!U:U)</f>
        <v>0</v>
      </c>
      <c r="T226">
        <f>SUMIF('库存（子SKU）'!$C:$C,$A226,'库存（子SKU）'!V:V)</f>
        <v>0</v>
      </c>
      <c r="U226">
        <f>SUMIF('库存（子SKU）'!$C:$C,$A226,'库存（子SKU）'!W:W)</f>
        <v>0</v>
      </c>
      <c r="V226" s="23" t="str">
        <f t="shared" si="66"/>
        <v/>
      </c>
      <c r="W226" s="23" t="str">
        <f t="shared" si="67"/>
        <v/>
      </c>
      <c r="X226" s="23" t="str">
        <f t="shared" si="68"/>
        <v/>
      </c>
      <c r="Y226" s="23" t="str">
        <f t="shared" si="69"/>
        <v/>
      </c>
      <c r="Z226">
        <f>SUMIF('库存（子SKU）'!$C:$C,$A226,'库存（子SKU）'!AB:AB)</f>
        <v>0</v>
      </c>
      <c r="AA226">
        <f>SUMIF('库存（子SKU）'!$C:$C,$A226,'库存（子SKU）'!AC:AC)</f>
        <v>0</v>
      </c>
      <c r="AB226">
        <f>SUMIF('库存（子SKU）'!$C:$C,$A226,'库存（子SKU）'!AD:AD)</f>
        <v>0</v>
      </c>
      <c r="AC226">
        <f>SUMIF('库存（子SKU）'!$C:$C,$A226,'库存（子SKU）'!AE:AE)</f>
        <v>0</v>
      </c>
      <c r="AD226" s="23" t="str">
        <f t="shared" si="54"/>
        <v/>
      </c>
      <c r="AE226" s="23" t="str">
        <f t="shared" si="55"/>
        <v/>
      </c>
      <c r="AF226" s="23" t="str">
        <f t="shared" si="56"/>
        <v/>
      </c>
      <c r="AG226" s="23" t="str">
        <f t="shared" si="57"/>
        <v/>
      </c>
      <c r="AH226">
        <f>SUMIF('库存（子SKU）'!$C:$C,$A226,'库存（子SKU）'!AJ:AJ)</f>
        <v>0</v>
      </c>
      <c r="AI226">
        <f>SUMIF('库存（子SKU）'!$C:$C,$A226,'库存（子SKU）'!AK:AK)</f>
        <v>0</v>
      </c>
      <c r="AJ226">
        <f>SUMIF('库存（子SKU）'!$C:$C,$A226,'库存（子SKU）'!AL:AL)</f>
        <v>0</v>
      </c>
      <c r="AK226">
        <f>SUMIF('库存（子SKU）'!$C:$C,$A226,'库存（子SKU）'!AM:AM)</f>
        <v>0</v>
      </c>
      <c r="AL226" s="23" t="str">
        <f t="shared" si="58"/>
        <v/>
      </c>
      <c r="AM226" s="23" t="str">
        <f t="shared" si="59"/>
        <v/>
      </c>
      <c r="AN226" s="23" t="str">
        <f t="shared" si="60"/>
        <v/>
      </c>
      <c r="AO226" s="23" t="str">
        <f t="shared" si="61"/>
        <v/>
      </c>
      <c r="AP226" s="8">
        <f t="shared" si="62"/>
        <v>0</v>
      </c>
      <c r="AQ226" s="8">
        <f t="shared" si="63"/>
        <v>0</v>
      </c>
      <c r="AR226" s="8">
        <f t="shared" si="64"/>
        <v>0</v>
      </c>
      <c r="AS226" t="str">
        <f t="shared" si="65"/>
        <v>库存为0</v>
      </c>
      <c r="AT226" s="24" t="str">
        <f>IFERROR(时间!$B$4+AS226,"上周无销量")</f>
        <v>上周无销量</v>
      </c>
    </row>
    <row r="227" spans="1:46">
      <c r="A227" t="s">
        <v>4590</v>
      </c>
      <c r="B227" s="6">
        <f>SUMIF('库存（子SKU）'!$C:$C,$A227,'库存（子SKU）'!D:D)</f>
        <v>0</v>
      </c>
      <c r="C227" s="6">
        <f>SUMIF('库存（子SKU）'!$C:$C,$A227,'库存（子SKU）'!E:E)</f>
        <v>0</v>
      </c>
      <c r="D227" s="6">
        <f>SUMIF('库存（子SKU）'!$C:$C,$A227,'库存（子SKU）'!F:F)</f>
        <v>1</v>
      </c>
      <c r="E227" s="6">
        <f>SUMIF('库存（子SKU）'!$C:$C,$A227,'库存（子SKU）'!G:G)</f>
        <v>1</v>
      </c>
      <c r="F227" s="7">
        <v>14.995</v>
      </c>
      <c r="G227">
        <f>SUMIF('库存（子SKU）'!$C:$C,$A227,'库存（子SKU）'!I:I)</f>
        <v>2</v>
      </c>
      <c r="H227">
        <f>SUMIF('库存（子SKU）'!$C:$C,$A227,'库存（子SKU）'!J:J)</f>
        <v>12</v>
      </c>
      <c r="I227">
        <f>SUMIF('库存（子SKU）'!$C:$C,$A227,'库存（子SKU）'!K:K)</f>
        <v>0</v>
      </c>
      <c r="J227">
        <f>SUMIF('库存（子SKU）'!$C:$C,$A227,'库存（子SKU）'!L:L)</f>
        <v>0</v>
      </c>
      <c r="K227">
        <f t="shared" si="53"/>
        <v>14</v>
      </c>
      <c r="L227">
        <f>SUMIF('库存（子SKU）'!$C:$C,$A227,'库存（子SKU）'!N:N)</f>
        <v>0</v>
      </c>
      <c r="M227">
        <f>SUMIF('库存（子SKU）'!$C:$C,$A227,'库存（子SKU）'!O:O)</f>
        <v>0</v>
      </c>
      <c r="N227">
        <f>SUMIF('库存（子SKU）'!$C:$C,$A227,'库存（子SKU）'!P:P)</f>
        <v>0</v>
      </c>
      <c r="O227">
        <f>SUMIF('库存（子SKU）'!$C:$C,$A227,'库存（子SKU）'!Q:Q)</f>
        <v>0</v>
      </c>
      <c r="P227">
        <f>SUMIF('库存（子SKU）'!$C:$C,$A227,'库存（子SKU）'!R:R)</f>
        <v>0</v>
      </c>
      <c r="Q227">
        <f>SUMIF('库存（子SKU）'!$C:$C,$A227,'库存（子SKU）'!S:S)</f>
        <v>0</v>
      </c>
      <c r="R227">
        <f>SUMIF('库存（子SKU）'!$C:$C,$A227,'库存（子SKU）'!T:T)</f>
        <v>0</v>
      </c>
      <c r="S227">
        <f>SUMIF('库存（子SKU）'!$C:$C,$A227,'库存（子SKU）'!U:U)</f>
        <v>0</v>
      </c>
      <c r="T227">
        <f>SUMIF('库存（子SKU）'!$C:$C,$A227,'库存（子SKU）'!V:V)</f>
        <v>0</v>
      </c>
      <c r="U227">
        <f>SUMIF('库存（子SKU）'!$C:$C,$A227,'库存（子SKU）'!W:W)</f>
        <v>0</v>
      </c>
      <c r="V227" s="23" t="str">
        <f t="shared" si="66"/>
        <v/>
      </c>
      <c r="W227" s="23" t="str">
        <f t="shared" si="67"/>
        <v/>
      </c>
      <c r="X227" s="23" t="str">
        <f t="shared" si="68"/>
        <v/>
      </c>
      <c r="Y227" s="23" t="str">
        <f t="shared" si="69"/>
        <v/>
      </c>
      <c r="Z227">
        <f>SUMIF('库存（子SKU）'!$C:$C,$A227,'库存（子SKU）'!AB:AB)</f>
        <v>0</v>
      </c>
      <c r="AA227">
        <f>SUMIF('库存（子SKU）'!$C:$C,$A227,'库存（子SKU）'!AC:AC)</f>
        <v>0</v>
      </c>
      <c r="AB227">
        <f>SUMIF('库存（子SKU）'!$C:$C,$A227,'库存（子SKU）'!AD:AD)</f>
        <v>0</v>
      </c>
      <c r="AC227">
        <f>SUMIF('库存（子SKU）'!$C:$C,$A227,'库存（子SKU）'!AE:AE)</f>
        <v>0</v>
      </c>
      <c r="AD227" s="23" t="str">
        <f t="shared" si="54"/>
        <v/>
      </c>
      <c r="AE227" s="23" t="str">
        <f t="shared" si="55"/>
        <v/>
      </c>
      <c r="AF227" s="23">
        <f t="shared" si="56"/>
        <v>0</v>
      </c>
      <c r="AG227" s="23">
        <f t="shared" si="57"/>
        <v>0</v>
      </c>
      <c r="AH227">
        <f>SUMIF('库存（子SKU）'!$C:$C,$A227,'库存（子SKU）'!AJ:AJ)</f>
        <v>3</v>
      </c>
      <c r="AI227">
        <f>SUMIF('库存（子SKU）'!$C:$C,$A227,'库存（子SKU）'!AK:AK)</f>
        <v>2</v>
      </c>
      <c r="AJ227">
        <f>SUMIF('库存（子SKU）'!$C:$C,$A227,'库存（子SKU）'!AL:AL)</f>
        <v>20</v>
      </c>
      <c r="AK227">
        <f>SUMIF('库存（子SKU）'!$C:$C,$A227,'库存（子SKU）'!AM:AM)</f>
        <v>5</v>
      </c>
      <c r="AL227" s="23">
        <f t="shared" si="58"/>
        <v>0</v>
      </c>
      <c r="AM227" s="23">
        <f t="shared" si="59"/>
        <v>0</v>
      </c>
      <c r="AN227" s="23">
        <f t="shared" si="60"/>
        <v>0.05</v>
      </c>
      <c r="AO227" s="23">
        <f t="shared" si="61"/>
        <v>0.2</v>
      </c>
      <c r="AP227" s="8">
        <f t="shared" si="62"/>
        <v>0</v>
      </c>
      <c r="AQ227" s="8">
        <f t="shared" si="63"/>
        <v>0</v>
      </c>
      <c r="AR227" s="8">
        <f t="shared" si="64"/>
        <v>14</v>
      </c>
      <c r="AS227" t="str">
        <f t="shared" si="65"/>
        <v>库存为14</v>
      </c>
      <c r="AT227" s="24" t="str">
        <f>IFERROR(时间!$B$4+AS227,"上周无销量")</f>
        <v>上周无销量</v>
      </c>
    </row>
    <row r="228" spans="1:46">
      <c r="A228" t="s">
        <v>4613</v>
      </c>
      <c r="B228" s="6">
        <f>SUMIF('库存（子SKU）'!$C:$C,$A228,'库存（子SKU）'!D:D)</f>
        <v>1</v>
      </c>
      <c r="C228" s="6">
        <f>SUMIF('库存（子SKU）'!$C:$C,$A228,'库存（子SKU）'!E:E)</f>
        <v>0</v>
      </c>
      <c r="D228" s="6">
        <f>SUMIF('库存（子SKU）'!$C:$C,$A228,'库存（子SKU）'!F:F)</f>
        <v>0</v>
      </c>
      <c r="E228" s="6">
        <f>SUMIF('库存（子SKU）'!$C:$C,$A228,'库存（子SKU）'!G:G)</f>
        <v>0</v>
      </c>
      <c r="F228" s="7">
        <v>39.99</v>
      </c>
      <c r="G228">
        <f>SUMIF('库存（子SKU）'!$C:$C,$A228,'库存（子SKU）'!I:I)</f>
        <v>8</v>
      </c>
      <c r="H228">
        <f>SUMIF('库存（子SKU）'!$C:$C,$A228,'库存（子SKU）'!J:J)</f>
        <v>0</v>
      </c>
      <c r="I228">
        <f>SUMIF('库存（子SKU）'!$C:$C,$A228,'库存（子SKU）'!K:K)</f>
        <v>0</v>
      </c>
      <c r="J228">
        <f>SUMIF('库存（子SKU）'!$C:$C,$A228,'库存（子SKU）'!L:L)</f>
        <v>0</v>
      </c>
      <c r="K228">
        <f t="shared" si="53"/>
        <v>8</v>
      </c>
      <c r="L228">
        <f>SUMIF('库存（子SKU）'!$C:$C,$A228,'库存（子SKU）'!N:N)</f>
        <v>0</v>
      </c>
      <c r="M228">
        <f>SUMIF('库存（子SKU）'!$C:$C,$A228,'库存（子SKU）'!O:O)</f>
        <v>0</v>
      </c>
      <c r="N228">
        <f>SUMIF('库存（子SKU）'!$C:$C,$A228,'库存（子SKU）'!P:P)</f>
        <v>0</v>
      </c>
      <c r="O228">
        <f>SUMIF('库存（子SKU）'!$C:$C,$A228,'库存（子SKU）'!Q:Q)</f>
        <v>0</v>
      </c>
      <c r="P228">
        <f>SUMIF('库存（子SKU）'!$C:$C,$A228,'库存（子SKU）'!R:R)</f>
        <v>0</v>
      </c>
      <c r="Q228">
        <f>SUMIF('库存（子SKU）'!$C:$C,$A228,'库存（子SKU）'!S:S)</f>
        <v>0</v>
      </c>
      <c r="R228">
        <f>SUMIF('库存（子SKU）'!$C:$C,$A228,'库存（子SKU）'!T:T)</f>
        <v>0</v>
      </c>
      <c r="S228">
        <f>SUMIF('库存（子SKU）'!$C:$C,$A228,'库存（子SKU）'!U:U)</f>
        <v>0</v>
      </c>
      <c r="T228">
        <f>SUMIF('库存（子SKU）'!$C:$C,$A228,'库存（子SKU）'!V:V)</f>
        <v>0</v>
      </c>
      <c r="U228">
        <f>SUMIF('库存（子SKU）'!$C:$C,$A228,'库存（子SKU）'!W:W)</f>
        <v>0</v>
      </c>
      <c r="V228" s="23" t="str">
        <f t="shared" si="66"/>
        <v/>
      </c>
      <c r="W228" s="23" t="str">
        <f t="shared" si="67"/>
        <v/>
      </c>
      <c r="X228" s="23" t="str">
        <f t="shared" si="68"/>
        <v/>
      </c>
      <c r="Y228" s="23" t="str">
        <f t="shared" si="69"/>
        <v/>
      </c>
      <c r="Z228">
        <f>SUMIF('库存（子SKU）'!$C:$C,$A228,'库存（子SKU）'!AB:AB)</f>
        <v>0</v>
      </c>
      <c r="AA228">
        <f>SUMIF('库存（子SKU）'!$C:$C,$A228,'库存（子SKU）'!AC:AC)</f>
        <v>0</v>
      </c>
      <c r="AB228">
        <f>SUMIF('库存（子SKU）'!$C:$C,$A228,'库存（子SKU）'!AD:AD)</f>
        <v>0</v>
      </c>
      <c r="AC228">
        <f>SUMIF('库存（子SKU）'!$C:$C,$A228,'库存（子SKU）'!AE:AE)</f>
        <v>0</v>
      </c>
      <c r="AD228" s="23">
        <f t="shared" si="54"/>
        <v>0</v>
      </c>
      <c r="AE228" s="23" t="str">
        <f t="shared" si="55"/>
        <v/>
      </c>
      <c r="AF228" s="23" t="str">
        <f t="shared" si="56"/>
        <v/>
      </c>
      <c r="AG228" s="23" t="str">
        <f t="shared" si="57"/>
        <v/>
      </c>
      <c r="AH228">
        <f>SUMIF('库存（子SKU）'!$C:$C,$A228,'库存（子SKU）'!AJ:AJ)</f>
        <v>8</v>
      </c>
      <c r="AI228">
        <f>SUMIF('库存（子SKU）'!$C:$C,$A228,'库存（子SKU）'!AK:AK)</f>
        <v>0</v>
      </c>
      <c r="AJ228">
        <f>SUMIF('库存（子SKU）'!$C:$C,$A228,'库存（子SKU）'!AL:AL)</f>
        <v>0</v>
      </c>
      <c r="AK228">
        <f>SUMIF('库存（子SKU）'!$C:$C,$A228,'库存（子SKU）'!AM:AM)</f>
        <v>0</v>
      </c>
      <c r="AL228" s="23">
        <f t="shared" si="58"/>
        <v>0.125</v>
      </c>
      <c r="AM228" s="23" t="str">
        <f t="shared" si="59"/>
        <v/>
      </c>
      <c r="AN228" s="23" t="str">
        <f t="shared" si="60"/>
        <v/>
      </c>
      <c r="AO228" s="23" t="str">
        <f t="shared" si="61"/>
        <v/>
      </c>
      <c r="AP228" s="8">
        <f t="shared" si="62"/>
        <v>0.142857142857143</v>
      </c>
      <c r="AQ228" s="8">
        <f t="shared" si="63"/>
        <v>8.57142857142857</v>
      </c>
      <c r="AR228" s="8">
        <f t="shared" si="64"/>
        <v>-0.571428571428571</v>
      </c>
      <c r="AS228">
        <f t="shared" si="65"/>
        <v>56</v>
      </c>
      <c r="AT228" s="24">
        <f>IFERROR(时间!$B$4+AS228,"上周无销量")</f>
        <v>43353</v>
      </c>
    </row>
    <row r="229" spans="1:46">
      <c r="A229" t="s">
        <v>4620</v>
      </c>
      <c r="B229" s="6">
        <f>SUMIF('库存（子SKU）'!$C:$C,$A229,'库存（子SKU）'!D:D)</f>
        <v>15</v>
      </c>
      <c r="C229" s="6">
        <f>SUMIF('库存（子SKU）'!$C:$C,$A229,'库存（子SKU）'!E:E)</f>
        <v>28</v>
      </c>
      <c r="D229" s="6">
        <f>SUMIF('库存（子SKU）'!$C:$C,$A229,'库存（子SKU）'!F:F)</f>
        <v>3</v>
      </c>
      <c r="E229" s="6">
        <f>SUMIF('库存（子SKU）'!$C:$C,$A229,'库存（子SKU）'!G:G)</f>
        <v>1</v>
      </c>
      <c r="F229" s="7">
        <v>26.9689361702128</v>
      </c>
      <c r="G229">
        <f>SUMIF('库存（子SKU）'!$C:$C,$A229,'库存（子SKU）'!I:I)</f>
        <v>32</v>
      </c>
      <c r="H229">
        <f>SUMIF('库存（子SKU）'!$C:$C,$A229,'库存（子SKU）'!J:J)</f>
        <v>0</v>
      </c>
      <c r="I229">
        <f>SUMIF('库存（子SKU）'!$C:$C,$A229,'库存（子SKU）'!K:K)</f>
        <v>20</v>
      </c>
      <c r="J229">
        <f>SUMIF('库存（子SKU）'!$C:$C,$A229,'库存（子SKU）'!L:L)</f>
        <v>0</v>
      </c>
      <c r="K229">
        <f t="shared" si="53"/>
        <v>52</v>
      </c>
      <c r="L229">
        <f>SUMIF('库存（子SKU）'!$C:$C,$A229,'库存（子SKU）'!N:N)</f>
        <v>2</v>
      </c>
      <c r="M229">
        <f>SUMIF('库存（子SKU）'!$C:$C,$A229,'库存（子SKU）'!O:O)</f>
        <v>0</v>
      </c>
      <c r="N229">
        <f>SUMIF('库存（子SKU）'!$C:$C,$A229,'库存（子SKU）'!P:P)</f>
        <v>0</v>
      </c>
      <c r="O229">
        <f>SUMIF('库存（子SKU）'!$C:$C,$A229,'库存（子SKU）'!Q:Q)</f>
        <v>0</v>
      </c>
      <c r="P229">
        <f>SUMIF('库存（子SKU）'!$C:$C,$A229,'库存（子SKU）'!R:R)</f>
        <v>0</v>
      </c>
      <c r="Q229">
        <f>SUMIF('库存（子SKU）'!$C:$C,$A229,'库存（子SKU）'!S:S)</f>
        <v>0</v>
      </c>
      <c r="R229">
        <f>SUMIF('库存（子SKU）'!$C:$C,$A229,'库存（子SKU）'!T:T)</f>
        <v>0</v>
      </c>
      <c r="S229">
        <f>SUMIF('库存（子SKU）'!$C:$C,$A229,'库存（子SKU）'!U:U)</f>
        <v>0</v>
      </c>
      <c r="T229">
        <f>SUMIF('库存（子SKU）'!$C:$C,$A229,'库存（子SKU）'!V:V)</f>
        <v>0</v>
      </c>
      <c r="U229">
        <f>SUMIF('库存（子SKU）'!$C:$C,$A229,'库存（子SKU）'!W:W)</f>
        <v>0</v>
      </c>
      <c r="V229" s="23" t="str">
        <f t="shared" si="66"/>
        <v/>
      </c>
      <c r="W229" s="23" t="str">
        <f t="shared" si="67"/>
        <v/>
      </c>
      <c r="X229" s="23" t="str">
        <f t="shared" si="68"/>
        <v/>
      </c>
      <c r="Y229" s="23" t="str">
        <f t="shared" si="69"/>
        <v/>
      </c>
      <c r="Z229">
        <f>SUMIF('库存（子SKU）'!$C:$C,$A229,'库存（子SKU）'!AB:AB)</f>
        <v>0</v>
      </c>
      <c r="AA229">
        <f>SUMIF('库存（子SKU）'!$C:$C,$A229,'库存（子SKU）'!AC:AC)</f>
        <v>0</v>
      </c>
      <c r="AB229">
        <f>SUMIF('库存（子SKU）'!$C:$C,$A229,'库存（子SKU）'!AD:AD)</f>
        <v>0</v>
      </c>
      <c r="AC229">
        <f>SUMIF('库存（子SKU）'!$C:$C,$A229,'库存（子SKU）'!AE:AE)</f>
        <v>0</v>
      </c>
      <c r="AD229" s="23">
        <f t="shared" si="54"/>
        <v>0</v>
      </c>
      <c r="AE229" s="23">
        <f t="shared" si="55"/>
        <v>0</v>
      </c>
      <c r="AF229" s="23">
        <f t="shared" si="56"/>
        <v>0</v>
      </c>
      <c r="AG229" s="23">
        <f t="shared" si="57"/>
        <v>0</v>
      </c>
      <c r="AH229">
        <f>SUMIF('库存（子SKU）'!$C:$C,$A229,'库存（子SKU）'!AJ:AJ)</f>
        <v>78</v>
      </c>
      <c r="AI229">
        <f>SUMIF('库存（子SKU）'!$C:$C,$A229,'库存（子SKU）'!AK:AK)</f>
        <v>109</v>
      </c>
      <c r="AJ229">
        <f>SUMIF('库存（子SKU）'!$C:$C,$A229,'库存（子SKU）'!AL:AL)</f>
        <v>39</v>
      </c>
      <c r="AK229">
        <f>SUMIF('库存（子SKU）'!$C:$C,$A229,'库存（子SKU）'!AM:AM)</f>
        <v>52</v>
      </c>
      <c r="AL229" s="23">
        <f t="shared" si="58"/>
        <v>0.192307692307692</v>
      </c>
      <c r="AM229" s="23">
        <f t="shared" si="59"/>
        <v>0.256880733944954</v>
      </c>
      <c r="AN229" s="23">
        <f t="shared" si="60"/>
        <v>0.0769230769230769</v>
      </c>
      <c r="AO229" s="23">
        <f t="shared" si="61"/>
        <v>0.0192307692307692</v>
      </c>
      <c r="AP229" s="8">
        <f t="shared" si="62"/>
        <v>2.14285714285714</v>
      </c>
      <c r="AQ229" s="8">
        <f t="shared" si="63"/>
        <v>128.571428571429</v>
      </c>
      <c r="AR229" s="8">
        <f t="shared" si="64"/>
        <v>-76.5714285714286</v>
      </c>
      <c r="AS229">
        <f t="shared" si="65"/>
        <v>24</v>
      </c>
      <c r="AT229" s="24">
        <f>IFERROR(时间!$B$4+AS229,"上周无销量")</f>
        <v>43321</v>
      </c>
    </row>
    <row r="230" spans="1:46">
      <c r="A230" t="s">
        <v>4651</v>
      </c>
      <c r="B230" s="6">
        <f>SUMIF('库存（子SKU）'!$C:$C,$A230,'库存（子SKU）'!D:D)</f>
        <v>2</v>
      </c>
      <c r="C230" s="6">
        <f>SUMIF('库存（子SKU）'!$C:$C,$A230,'库存（子SKU）'!E:E)</f>
        <v>0</v>
      </c>
      <c r="D230" s="6">
        <f>SUMIF('库存（子SKU）'!$C:$C,$A230,'库存（子SKU）'!F:F)</f>
        <v>0</v>
      </c>
      <c r="E230" s="6">
        <f>SUMIF('库存（子SKU）'!$C:$C,$A230,'库存（子SKU）'!G:G)</f>
        <v>0</v>
      </c>
      <c r="F230" s="7">
        <v>25.99</v>
      </c>
      <c r="G230">
        <f>SUMIF('库存（子SKU）'!$C:$C,$A230,'库存（子SKU）'!I:I)</f>
        <v>21</v>
      </c>
      <c r="H230">
        <f>SUMIF('库存（子SKU）'!$C:$C,$A230,'库存（子SKU）'!J:J)</f>
        <v>0</v>
      </c>
      <c r="I230">
        <f>SUMIF('库存（子SKU）'!$C:$C,$A230,'库存（子SKU）'!K:K)</f>
        <v>0</v>
      </c>
      <c r="J230">
        <f>SUMIF('库存（子SKU）'!$C:$C,$A230,'库存（子SKU）'!L:L)</f>
        <v>0</v>
      </c>
      <c r="K230">
        <f t="shared" si="53"/>
        <v>21</v>
      </c>
      <c r="L230">
        <f>SUMIF('库存（子SKU）'!$C:$C,$A230,'库存（子SKU）'!N:N)</f>
        <v>0</v>
      </c>
      <c r="M230">
        <f>SUMIF('库存（子SKU）'!$C:$C,$A230,'库存（子SKU）'!O:O)</f>
        <v>0</v>
      </c>
      <c r="N230">
        <f>SUMIF('库存（子SKU）'!$C:$C,$A230,'库存（子SKU）'!P:P)</f>
        <v>652</v>
      </c>
      <c r="O230">
        <f>SUMIF('库存（子SKU）'!$C:$C,$A230,'库存（子SKU）'!Q:Q)</f>
        <v>0</v>
      </c>
      <c r="P230">
        <f>SUMIF('库存（子SKU）'!$C:$C,$A230,'库存（子SKU）'!R:R)</f>
        <v>0</v>
      </c>
      <c r="Q230">
        <f>SUMIF('库存（子SKU）'!$C:$C,$A230,'库存（子SKU）'!S:S)</f>
        <v>0</v>
      </c>
      <c r="R230">
        <f>SUMIF('库存（子SKU）'!$C:$C,$A230,'库存（子SKU）'!T:T)</f>
        <v>2</v>
      </c>
      <c r="S230">
        <f>SUMIF('库存（子SKU）'!$C:$C,$A230,'库存（子SKU）'!U:U)</f>
        <v>0</v>
      </c>
      <c r="T230">
        <f>SUMIF('库存（子SKU）'!$C:$C,$A230,'库存（子SKU）'!V:V)</f>
        <v>0</v>
      </c>
      <c r="U230">
        <f>SUMIF('库存（子SKU）'!$C:$C,$A230,'库存（子SKU）'!W:W)</f>
        <v>0</v>
      </c>
      <c r="V230" s="23">
        <f t="shared" si="66"/>
        <v>0.00306748466257669</v>
      </c>
      <c r="W230" s="23" t="str">
        <f t="shared" si="67"/>
        <v/>
      </c>
      <c r="X230" s="23" t="str">
        <f t="shared" si="68"/>
        <v/>
      </c>
      <c r="Y230" s="23" t="str">
        <f t="shared" si="69"/>
        <v/>
      </c>
      <c r="Z230">
        <f>SUMIF('库存（子SKU）'!$C:$C,$A230,'库存（子SKU）'!AB:AB)</f>
        <v>0.79</v>
      </c>
      <c r="AA230">
        <f>SUMIF('库存（子SKU）'!$C:$C,$A230,'库存（子SKU）'!AC:AC)</f>
        <v>0</v>
      </c>
      <c r="AB230">
        <f>SUMIF('库存（子SKU）'!$C:$C,$A230,'库存（子SKU）'!AD:AD)</f>
        <v>0</v>
      </c>
      <c r="AC230">
        <f>SUMIF('库存（子SKU）'!$C:$C,$A230,'库存（子SKU）'!AE:AE)</f>
        <v>0</v>
      </c>
      <c r="AD230" s="23">
        <f t="shared" si="54"/>
        <v>0.0151981531358215</v>
      </c>
      <c r="AE230" s="23" t="str">
        <f t="shared" si="55"/>
        <v/>
      </c>
      <c r="AF230" s="23" t="str">
        <f t="shared" si="56"/>
        <v/>
      </c>
      <c r="AG230" s="23" t="str">
        <f t="shared" si="57"/>
        <v/>
      </c>
      <c r="AH230">
        <f>SUMIF('库存（子SKU）'!$C:$C,$A230,'库存（子SKU）'!AJ:AJ)</f>
        <v>12</v>
      </c>
      <c r="AI230">
        <f>SUMIF('库存（子SKU）'!$C:$C,$A230,'库存（子SKU）'!AK:AK)</f>
        <v>0</v>
      </c>
      <c r="AJ230">
        <f>SUMIF('库存（子SKU）'!$C:$C,$A230,'库存（子SKU）'!AL:AL)</f>
        <v>0</v>
      </c>
      <c r="AK230">
        <f>SUMIF('库存（子SKU）'!$C:$C,$A230,'库存（子SKU）'!AM:AM)</f>
        <v>0</v>
      </c>
      <c r="AL230" s="23">
        <f t="shared" si="58"/>
        <v>0.166666666666667</v>
      </c>
      <c r="AM230" s="23" t="str">
        <f t="shared" si="59"/>
        <v/>
      </c>
      <c r="AN230" s="23" t="str">
        <f t="shared" si="60"/>
        <v/>
      </c>
      <c r="AO230" s="23" t="str">
        <f t="shared" si="61"/>
        <v/>
      </c>
      <c r="AP230" s="8">
        <f t="shared" si="62"/>
        <v>0.285714285714286</v>
      </c>
      <c r="AQ230" s="8">
        <f t="shared" si="63"/>
        <v>17.1428571428571</v>
      </c>
      <c r="AR230" s="8">
        <f t="shared" si="64"/>
        <v>3.85714285714286</v>
      </c>
      <c r="AS230">
        <f t="shared" si="65"/>
        <v>73</v>
      </c>
      <c r="AT230" s="24">
        <f>IFERROR(时间!$B$4+AS230,"上周无销量")</f>
        <v>43370</v>
      </c>
    </row>
    <row r="231" spans="1:46">
      <c r="A231" t="s">
        <v>4662</v>
      </c>
      <c r="B231" s="6">
        <f>SUMIF('库存（子SKU）'!$C:$C,$A231,'库存（子SKU）'!D:D)</f>
        <v>0</v>
      </c>
      <c r="C231" s="6">
        <f>SUMIF('库存（子SKU）'!$C:$C,$A231,'库存（子SKU）'!E:E)</f>
        <v>0</v>
      </c>
      <c r="D231" s="6">
        <f>SUMIF('库存（子SKU）'!$C:$C,$A231,'库存（子SKU）'!F:F)</f>
        <v>0</v>
      </c>
      <c r="E231" s="6">
        <f>SUMIF('库存（子SKU）'!$C:$C,$A231,'库存（子SKU）'!G:G)</f>
        <v>0</v>
      </c>
      <c r="F231" s="7" t="s">
        <v>54</v>
      </c>
      <c r="G231">
        <f>SUMIF('库存（子SKU）'!$C:$C,$A231,'库存（子SKU）'!I:I)</f>
        <v>0</v>
      </c>
      <c r="H231">
        <f>SUMIF('库存（子SKU）'!$C:$C,$A231,'库存（子SKU）'!J:J)</f>
        <v>0</v>
      </c>
      <c r="I231">
        <f>SUMIF('库存（子SKU）'!$C:$C,$A231,'库存（子SKU）'!K:K)</f>
        <v>0</v>
      </c>
      <c r="J231">
        <f>SUMIF('库存（子SKU）'!$C:$C,$A231,'库存（子SKU）'!L:L)</f>
        <v>0</v>
      </c>
      <c r="K231">
        <f t="shared" si="53"/>
        <v>0</v>
      </c>
      <c r="L231">
        <f>SUMIF('库存（子SKU）'!$C:$C,$A231,'库存（子SKU）'!N:N)</f>
        <v>0</v>
      </c>
      <c r="M231">
        <f>SUMIF('库存（子SKU）'!$C:$C,$A231,'库存（子SKU）'!O:O)</f>
        <v>0</v>
      </c>
      <c r="N231">
        <f>SUMIF('库存（子SKU）'!$C:$C,$A231,'库存（子SKU）'!P:P)</f>
        <v>0</v>
      </c>
      <c r="O231">
        <f>SUMIF('库存（子SKU）'!$C:$C,$A231,'库存（子SKU）'!Q:Q)</f>
        <v>0</v>
      </c>
      <c r="P231">
        <f>SUMIF('库存（子SKU）'!$C:$C,$A231,'库存（子SKU）'!R:R)</f>
        <v>0</v>
      </c>
      <c r="Q231">
        <f>SUMIF('库存（子SKU）'!$C:$C,$A231,'库存（子SKU）'!S:S)</f>
        <v>0</v>
      </c>
      <c r="R231">
        <f>SUMIF('库存（子SKU）'!$C:$C,$A231,'库存（子SKU）'!T:T)</f>
        <v>0</v>
      </c>
      <c r="S231">
        <f>SUMIF('库存（子SKU）'!$C:$C,$A231,'库存（子SKU）'!U:U)</f>
        <v>0</v>
      </c>
      <c r="T231">
        <f>SUMIF('库存（子SKU）'!$C:$C,$A231,'库存（子SKU）'!V:V)</f>
        <v>0</v>
      </c>
      <c r="U231">
        <f>SUMIF('库存（子SKU）'!$C:$C,$A231,'库存（子SKU）'!W:W)</f>
        <v>0</v>
      </c>
      <c r="V231" s="23" t="str">
        <f t="shared" si="66"/>
        <v/>
      </c>
      <c r="W231" s="23" t="str">
        <f t="shared" si="67"/>
        <v/>
      </c>
      <c r="X231" s="23" t="str">
        <f t="shared" si="68"/>
        <v/>
      </c>
      <c r="Y231" s="23" t="str">
        <f t="shared" si="69"/>
        <v/>
      </c>
      <c r="Z231">
        <f>SUMIF('库存（子SKU）'!$C:$C,$A231,'库存（子SKU）'!AB:AB)</f>
        <v>0</v>
      </c>
      <c r="AA231">
        <f>SUMIF('库存（子SKU）'!$C:$C,$A231,'库存（子SKU）'!AC:AC)</f>
        <v>0</v>
      </c>
      <c r="AB231">
        <f>SUMIF('库存（子SKU）'!$C:$C,$A231,'库存（子SKU）'!AD:AD)</f>
        <v>0</v>
      </c>
      <c r="AC231">
        <f>SUMIF('库存（子SKU）'!$C:$C,$A231,'库存（子SKU）'!AE:AE)</f>
        <v>0</v>
      </c>
      <c r="AD231" s="23" t="str">
        <f t="shared" si="54"/>
        <v/>
      </c>
      <c r="AE231" s="23" t="str">
        <f t="shared" si="55"/>
        <v/>
      </c>
      <c r="AF231" s="23" t="str">
        <f t="shared" si="56"/>
        <v/>
      </c>
      <c r="AG231" s="23" t="str">
        <f t="shared" si="57"/>
        <v/>
      </c>
      <c r="AH231">
        <f>SUMIF('库存（子SKU）'!$C:$C,$A231,'库存（子SKU）'!AJ:AJ)</f>
        <v>0</v>
      </c>
      <c r="AI231">
        <f>SUMIF('库存（子SKU）'!$C:$C,$A231,'库存（子SKU）'!AK:AK)</f>
        <v>0</v>
      </c>
      <c r="AJ231">
        <f>SUMIF('库存（子SKU）'!$C:$C,$A231,'库存（子SKU）'!AL:AL)</f>
        <v>0</v>
      </c>
      <c r="AK231">
        <f>SUMIF('库存（子SKU）'!$C:$C,$A231,'库存（子SKU）'!AM:AM)</f>
        <v>0</v>
      </c>
      <c r="AL231" s="23" t="str">
        <f t="shared" si="58"/>
        <v/>
      </c>
      <c r="AM231" s="23" t="str">
        <f t="shared" si="59"/>
        <v/>
      </c>
      <c r="AN231" s="23" t="str">
        <f t="shared" si="60"/>
        <v/>
      </c>
      <c r="AO231" s="23" t="str">
        <f t="shared" si="61"/>
        <v/>
      </c>
      <c r="AP231" s="8">
        <f t="shared" si="62"/>
        <v>0</v>
      </c>
      <c r="AQ231" s="8">
        <f t="shared" si="63"/>
        <v>0</v>
      </c>
      <c r="AR231" s="8">
        <f t="shared" si="64"/>
        <v>0</v>
      </c>
      <c r="AS231" t="str">
        <f t="shared" si="65"/>
        <v>库存为0</v>
      </c>
      <c r="AT231" s="24" t="str">
        <f>IFERROR(时间!$B$4+AS231,"上周无销量")</f>
        <v>上周无销量</v>
      </c>
    </row>
    <row r="232" spans="1:46">
      <c r="A232" t="s">
        <v>4665</v>
      </c>
      <c r="B232" s="6">
        <f>SUMIF('库存（子SKU）'!$C:$C,$A232,'库存（子SKU）'!D:D)</f>
        <v>1</v>
      </c>
      <c r="C232" s="6">
        <f>SUMIF('库存（子SKU）'!$C:$C,$A232,'库存（子SKU）'!E:E)</f>
        <v>0</v>
      </c>
      <c r="D232" s="6">
        <f>SUMIF('库存（子SKU）'!$C:$C,$A232,'库存（子SKU）'!F:F)</f>
        <v>1</v>
      </c>
      <c r="E232" s="6">
        <f>SUMIF('库存（子SKU）'!$C:$C,$A232,'库存（子SKU）'!G:G)</f>
        <v>0</v>
      </c>
      <c r="F232" s="7">
        <v>23.99</v>
      </c>
      <c r="G232">
        <f>SUMIF('库存（子SKU）'!$C:$C,$A232,'库存（子SKU）'!I:I)</f>
        <v>4</v>
      </c>
      <c r="H232">
        <f>SUMIF('库存（子SKU）'!$C:$C,$A232,'库存（子SKU）'!J:J)</f>
        <v>0</v>
      </c>
      <c r="I232">
        <f>SUMIF('库存（子SKU）'!$C:$C,$A232,'库存（子SKU）'!K:K)</f>
        <v>0</v>
      </c>
      <c r="J232">
        <f>SUMIF('库存（子SKU）'!$C:$C,$A232,'库存（子SKU）'!L:L)</f>
        <v>0</v>
      </c>
      <c r="K232">
        <f t="shared" si="53"/>
        <v>4</v>
      </c>
      <c r="L232">
        <f>SUMIF('库存（子SKU）'!$C:$C,$A232,'库存（子SKU）'!N:N)</f>
        <v>0</v>
      </c>
      <c r="M232">
        <f>SUMIF('库存（子SKU）'!$C:$C,$A232,'库存（子SKU）'!O:O)</f>
        <v>0</v>
      </c>
      <c r="N232">
        <f>SUMIF('库存（子SKU）'!$C:$C,$A232,'库存（子SKU）'!P:P)</f>
        <v>0</v>
      </c>
      <c r="O232">
        <f>SUMIF('库存（子SKU）'!$C:$C,$A232,'库存（子SKU）'!Q:Q)</f>
        <v>0</v>
      </c>
      <c r="P232">
        <f>SUMIF('库存（子SKU）'!$C:$C,$A232,'库存（子SKU）'!R:R)</f>
        <v>0</v>
      </c>
      <c r="Q232">
        <f>SUMIF('库存（子SKU）'!$C:$C,$A232,'库存（子SKU）'!S:S)</f>
        <v>0</v>
      </c>
      <c r="R232">
        <f>SUMIF('库存（子SKU）'!$C:$C,$A232,'库存（子SKU）'!T:T)</f>
        <v>0</v>
      </c>
      <c r="S232">
        <f>SUMIF('库存（子SKU）'!$C:$C,$A232,'库存（子SKU）'!U:U)</f>
        <v>0</v>
      </c>
      <c r="T232">
        <f>SUMIF('库存（子SKU）'!$C:$C,$A232,'库存（子SKU）'!V:V)</f>
        <v>0</v>
      </c>
      <c r="U232">
        <f>SUMIF('库存（子SKU）'!$C:$C,$A232,'库存（子SKU）'!W:W)</f>
        <v>0</v>
      </c>
      <c r="V232" s="23" t="str">
        <f t="shared" si="66"/>
        <v/>
      </c>
      <c r="W232" s="23" t="str">
        <f t="shared" si="67"/>
        <v/>
      </c>
      <c r="X232" s="23" t="str">
        <f t="shared" si="68"/>
        <v/>
      </c>
      <c r="Y232" s="23" t="str">
        <f t="shared" si="69"/>
        <v/>
      </c>
      <c r="Z232">
        <f>SUMIF('库存（子SKU）'!$C:$C,$A232,'库存（子SKU）'!AB:AB)</f>
        <v>0</v>
      </c>
      <c r="AA232">
        <f>SUMIF('库存（子SKU）'!$C:$C,$A232,'库存（子SKU）'!AC:AC)</f>
        <v>0</v>
      </c>
      <c r="AB232">
        <f>SUMIF('库存（子SKU）'!$C:$C,$A232,'库存（子SKU）'!AD:AD)</f>
        <v>0</v>
      </c>
      <c r="AC232">
        <f>SUMIF('库存（子SKU）'!$C:$C,$A232,'库存（子SKU）'!AE:AE)</f>
        <v>0</v>
      </c>
      <c r="AD232" s="23">
        <f t="shared" si="54"/>
        <v>0</v>
      </c>
      <c r="AE232" s="23" t="str">
        <f t="shared" si="55"/>
        <v/>
      </c>
      <c r="AF232" s="23">
        <f t="shared" si="56"/>
        <v>0</v>
      </c>
      <c r="AG232" s="23" t="str">
        <f t="shared" si="57"/>
        <v/>
      </c>
      <c r="AH232">
        <f>SUMIF('库存（子SKU）'!$C:$C,$A232,'库存（子SKU）'!AJ:AJ)</f>
        <v>6</v>
      </c>
      <c r="AI232">
        <f>SUMIF('库存（子SKU）'!$C:$C,$A232,'库存（子SKU）'!AK:AK)</f>
        <v>12</v>
      </c>
      <c r="AJ232">
        <f>SUMIF('库存（子SKU）'!$C:$C,$A232,'库存（子SKU）'!AL:AL)</f>
        <v>12</v>
      </c>
      <c r="AK232">
        <f>SUMIF('库存（子SKU）'!$C:$C,$A232,'库存（子SKU）'!AM:AM)</f>
        <v>2</v>
      </c>
      <c r="AL232" s="23">
        <f t="shared" si="58"/>
        <v>0.166666666666667</v>
      </c>
      <c r="AM232" s="23">
        <f t="shared" si="59"/>
        <v>0</v>
      </c>
      <c r="AN232" s="23">
        <f t="shared" si="60"/>
        <v>0.0833333333333333</v>
      </c>
      <c r="AO232" s="23">
        <f t="shared" si="61"/>
        <v>0</v>
      </c>
      <c r="AP232" s="8">
        <f t="shared" si="62"/>
        <v>0.142857142857143</v>
      </c>
      <c r="AQ232" s="8">
        <f t="shared" si="63"/>
        <v>8.57142857142857</v>
      </c>
      <c r="AR232" s="8">
        <f t="shared" si="64"/>
        <v>-4.57142857142857</v>
      </c>
      <c r="AS232">
        <f t="shared" si="65"/>
        <v>28</v>
      </c>
      <c r="AT232" s="24">
        <f>IFERROR(时间!$B$4+AS232,"上周无销量")</f>
        <v>43325</v>
      </c>
    </row>
    <row r="233" spans="1:46">
      <c r="A233" t="s">
        <v>4670</v>
      </c>
      <c r="B233" s="6">
        <f>SUMIF('库存（子SKU）'!$C:$C,$A233,'库存（子SKU）'!D:D)</f>
        <v>3</v>
      </c>
      <c r="C233" s="6">
        <f>SUMIF('库存（子SKU）'!$C:$C,$A233,'库存（子SKU）'!E:E)</f>
        <v>4</v>
      </c>
      <c r="D233" s="6">
        <f>SUMIF('库存（子SKU）'!$C:$C,$A233,'库存（子SKU）'!F:F)</f>
        <v>2</v>
      </c>
      <c r="E233" s="6">
        <f>SUMIF('库存（子SKU）'!$C:$C,$A233,'库存（子SKU）'!G:G)</f>
        <v>1</v>
      </c>
      <c r="F233" s="7">
        <v>18.991</v>
      </c>
      <c r="G233">
        <f>SUMIF('库存（子SKU）'!$C:$C,$A233,'库存（子SKU）'!I:I)</f>
        <v>15</v>
      </c>
      <c r="H233">
        <f>SUMIF('库存（子SKU）'!$C:$C,$A233,'库存（子SKU）'!J:J)</f>
        <v>0</v>
      </c>
      <c r="I233">
        <f>SUMIF('库存（子SKU）'!$C:$C,$A233,'库存（子SKU）'!K:K)</f>
        <v>0</v>
      </c>
      <c r="J233">
        <f>SUMIF('库存（子SKU）'!$C:$C,$A233,'库存（子SKU）'!L:L)</f>
        <v>0</v>
      </c>
      <c r="K233">
        <f t="shared" si="53"/>
        <v>15</v>
      </c>
      <c r="L233">
        <f>SUMIF('库存（子SKU）'!$C:$C,$A233,'库存（子SKU）'!N:N)</f>
        <v>2</v>
      </c>
      <c r="M233">
        <f>SUMIF('库存（子SKU）'!$C:$C,$A233,'库存（子SKU）'!O:O)</f>
        <v>1</v>
      </c>
      <c r="N233">
        <f>SUMIF('库存（子SKU）'!$C:$C,$A233,'库存（子SKU）'!P:P)</f>
        <v>14</v>
      </c>
      <c r="O233">
        <f>SUMIF('库存（子SKU）'!$C:$C,$A233,'库存（子SKU）'!Q:Q)</f>
        <v>71</v>
      </c>
      <c r="P233">
        <f>SUMIF('库存（子SKU）'!$C:$C,$A233,'库存（子SKU）'!R:R)</f>
        <v>128</v>
      </c>
      <c r="Q233">
        <f>SUMIF('库存（子SKU）'!$C:$C,$A233,'库存（子SKU）'!S:S)</f>
        <v>198</v>
      </c>
      <c r="R233">
        <f>SUMIF('库存（子SKU）'!$C:$C,$A233,'库存（子SKU）'!T:T)</f>
        <v>0</v>
      </c>
      <c r="S233">
        <f>SUMIF('库存（子SKU）'!$C:$C,$A233,'库存（子SKU）'!U:U)</f>
        <v>0</v>
      </c>
      <c r="T233">
        <f>SUMIF('库存（子SKU）'!$C:$C,$A233,'库存（子SKU）'!V:V)</f>
        <v>2</v>
      </c>
      <c r="U233">
        <f>SUMIF('库存（子SKU）'!$C:$C,$A233,'库存（子SKU）'!W:W)</f>
        <v>2</v>
      </c>
      <c r="V233" s="23">
        <f t="shared" si="66"/>
        <v>0</v>
      </c>
      <c r="W233" s="23">
        <f t="shared" si="67"/>
        <v>0</v>
      </c>
      <c r="X233" s="23">
        <f t="shared" si="68"/>
        <v>0.015625</v>
      </c>
      <c r="Y233" s="23">
        <f t="shared" si="69"/>
        <v>0.0101010101010101</v>
      </c>
      <c r="Z233">
        <f>SUMIF('库存（子SKU）'!$C:$C,$A233,'库存（子SKU）'!AB:AB)</f>
        <v>0</v>
      </c>
      <c r="AA233">
        <f>SUMIF('库存（子SKU）'!$C:$C,$A233,'库存（子SKU）'!AC:AC)</f>
        <v>0</v>
      </c>
      <c r="AB233">
        <f>SUMIF('库存（子SKU）'!$C:$C,$A233,'库存（子SKU）'!AD:AD)</f>
        <v>0.04</v>
      </c>
      <c r="AC233">
        <f>SUMIF('库存（子SKU）'!$C:$C,$A233,'库存（子SKU）'!AE:AE)</f>
        <v>0.04</v>
      </c>
      <c r="AD233" s="23">
        <f t="shared" si="54"/>
        <v>0</v>
      </c>
      <c r="AE233" s="23">
        <f t="shared" si="55"/>
        <v>0</v>
      </c>
      <c r="AF233" s="23">
        <f t="shared" si="56"/>
        <v>0.00105313043020378</v>
      </c>
      <c r="AG233" s="23">
        <f t="shared" si="57"/>
        <v>0.00210626086040756</v>
      </c>
      <c r="AH233">
        <f>SUMIF('库存（子SKU）'!$C:$C,$A233,'库存（子SKU）'!AJ:AJ)</f>
        <v>56</v>
      </c>
      <c r="AI233">
        <f>SUMIF('库存（子SKU）'!$C:$C,$A233,'库存（子SKU）'!AK:AK)</f>
        <v>49</v>
      </c>
      <c r="AJ233">
        <f>SUMIF('库存（子SKU）'!$C:$C,$A233,'库存（子SKU）'!AL:AL)</f>
        <v>42</v>
      </c>
      <c r="AK233">
        <f>SUMIF('库存（子SKU）'!$C:$C,$A233,'库存（子SKU）'!AM:AM)</f>
        <v>22</v>
      </c>
      <c r="AL233" s="23">
        <f t="shared" si="58"/>
        <v>0.0535714285714286</v>
      </c>
      <c r="AM233" s="23">
        <f t="shared" si="59"/>
        <v>0.0816326530612245</v>
      </c>
      <c r="AN233" s="23">
        <f t="shared" si="60"/>
        <v>0.0476190476190476</v>
      </c>
      <c r="AO233" s="23">
        <f t="shared" si="61"/>
        <v>0.0454545454545455</v>
      </c>
      <c r="AP233" s="8">
        <f t="shared" si="62"/>
        <v>0.428571428571429</v>
      </c>
      <c r="AQ233" s="8">
        <f t="shared" si="63"/>
        <v>25.7142857142857</v>
      </c>
      <c r="AR233" s="8">
        <f t="shared" si="64"/>
        <v>-10.7142857142857</v>
      </c>
      <c r="AS233">
        <f t="shared" si="65"/>
        <v>35</v>
      </c>
      <c r="AT233" s="24">
        <f>IFERROR(时间!$B$4+AS233,"上周无销量")</f>
        <v>43332</v>
      </c>
    </row>
    <row r="234" spans="1:46">
      <c r="A234" t="s">
        <v>4699</v>
      </c>
      <c r="B234" s="6">
        <f>SUMIF('库存（子SKU）'!$C:$C,$A234,'库存（子SKU）'!D:D)</f>
        <v>0</v>
      </c>
      <c r="C234" s="6">
        <f>SUMIF('库存（子SKU）'!$C:$C,$A234,'库存（子SKU）'!E:E)</f>
        <v>0</v>
      </c>
      <c r="D234" s="6">
        <f>SUMIF('库存（子SKU）'!$C:$C,$A234,'库存（子SKU）'!F:F)</f>
        <v>0</v>
      </c>
      <c r="E234" s="6">
        <f>SUMIF('库存（子SKU）'!$C:$C,$A234,'库存（子SKU）'!G:G)</f>
        <v>0</v>
      </c>
      <c r="F234" s="7" t="s">
        <v>54</v>
      </c>
      <c r="G234">
        <f>SUMIF('库存（子SKU）'!$C:$C,$A234,'库存（子SKU）'!I:I)</f>
        <v>11</v>
      </c>
      <c r="H234">
        <f>SUMIF('库存（子SKU）'!$C:$C,$A234,'库存（子SKU）'!J:J)</f>
        <v>0</v>
      </c>
      <c r="I234">
        <f>SUMIF('库存（子SKU）'!$C:$C,$A234,'库存（子SKU）'!K:K)</f>
        <v>0</v>
      </c>
      <c r="J234">
        <f>SUMIF('库存（子SKU）'!$C:$C,$A234,'库存（子SKU）'!L:L)</f>
        <v>0</v>
      </c>
      <c r="K234">
        <f t="shared" si="53"/>
        <v>11</v>
      </c>
      <c r="L234">
        <f>SUMIF('库存（子SKU）'!$C:$C,$A234,'库存（子SKU）'!N:N)</f>
        <v>0</v>
      </c>
      <c r="M234">
        <f>SUMIF('库存（子SKU）'!$C:$C,$A234,'库存（子SKU）'!O:O)</f>
        <v>11</v>
      </c>
      <c r="N234">
        <f>SUMIF('库存（子SKU）'!$C:$C,$A234,'库存（子SKU）'!P:P)</f>
        <v>1096</v>
      </c>
      <c r="O234">
        <f>SUMIF('库存（子SKU）'!$C:$C,$A234,'库存（子SKU）'!Q:Q)</f>
        <v>1267</v>
      </c>
      <c r="P234">
        <f>SUMIF('库存（子SKU）'!$C:$C,$A234,'库存（子SKU）'!R:R)</f>
        <v>1411</v>
      </c>
      <c r="Q234">
        <f>SUMIF('库存（子SKU）'!$C:$C,$A234,'库存（子SKU）'!S:S)</f>
        <v>191</v>
      </c>
      <c r="R234">
        <f>SUMIF('库存（子SKU）'!$C:$C,$A234,'库存（子SKU）'!T:T)</f>
        <v>1</v>
      </c>
      <c r="S234">
        <f>SUMIF('库存（子SKU）'!$C:$C,$A234,'库存（子SKU）'!U:U)</f>
        <v>0</v>
      </c>
      <c r="T234">
        <f>SUMIF('库存（子SKU）'!$C:$C,$A234,'库存（子SKU）'!V:V)</f>
        <v>1</v>
      </c>
      <c r="U234">
        <f>SUMIF('库存（子SKU）'!$C:$C,$A234,'库存（子SKU）'!W:W)</f>
        <v>1</v>
      </c>
      <c r="V234" s="23">
        <f t="shared" si="66"/>
        <v>0.000912408759124088</v>
      </c>
      <c r="W234" s="23">
        <f t="shared" si="67"/>
        <v>0</v>
      </c>
      <c r="X234" s="23">
        <f t="shared" si="68"/>
        <v>0.00070871722182849</v>
      </c>
      <c r="Y234" s="23">
        <f t="shared" si="69"/>
        <v>0.00523560209424084</v>
      </c>
      <c r="Z234">
        <f>SUMIF('库存（子SKU）'!$C:$C,$A234,'库存（子SKU）'!AB:AB)</f>
        <v>0.27</v>
      </c>
      <c r="AA234">
        <f>SUMIF('库存（子SKU）'!$C:$C,$A234,'库存（子SKU）'!AC:AC)</f>
        <v>0</v>
      </c>
      <c r="AB234">
        <f>SUMIF('库存（子SKU）'!$C:$C,$A234,'库存（子SKU）'!AD:AD)</f>
        <v>0.5</v>
      </c>
      <c r="AC234">
        <f>SUMIF('库存（子SKU）'!$C:$C,$A234,'库存（子SKU）'!AE:AE)</f>
        <v>0.29</v>
      </c>
      <c r="AD234" s="23" t="str">
        <f t="shared" si="54"/>
        <v>无销量广告费为0.27</v>
      </c>
      <c r="AE234" s="23" t="str">
        <f t="shared" si="55"/>
        <v/>
      </c>
      <c r="AF234" s="23" t="str">
        <f t="shared" si="56"/>
        <v>无销量广告费为0.5</v>
      </c>
      <c r="AG234" s="23" t="str">
        <f t="shared" si="57"/>
        <v>无销量广告费为0.29</v>
      </c>
      <c r="AH234">
        <f>SUMIF('库存（子SKU）'!$C:$C,$A234,'库存（子SKU）'!AJ:AJ)</f>
        <v>1</v>
      </c>
      <c r="AI234">
        <f>SUMIF('库存（子SKU）'!$C:$C,$A234,'库存（子SKU）'!AK:AK)</f>
        <v>1</v>
      </c>
      <c r="AJ234">
        <f>SUMIF('库存（子SKU）'!$C:$C,$A234,'库存（子SKU）'!AL:AL)</f>
        <v>0</v>
      </c>
      <c r="AK234">
        <f>SUMIF('库存（子SKU）'!$C:$C,$A234,'库存（子SKU）'!AM:AM)</f>
        <v>2</v>
      </c>
      <c r="AL234" s="23">
        <f t="shared" si="58"/>
        <v>0</v>
      </c>
      <c r="AM234" s="23">
        <f t="shared" si="59"/>
        <v>0</v>
      </c>
      <c r="AN234" s="23" t="str">
        <f t="shared" si="60"/>
        <v/>
      </c>
      <c r="AO234" s="23">
        <f t="shared" si="61"/>
        <v>0</v>
      </c>
      <c r="AP234" s="8">
        <f t="shared" si="62"/>
        <v>0</v>
      </c>
      <c r="AQ234" s="8">
        <f t="shared" si="63"/>
        <v>0</v>
      </c>
      <c r="AR234" s="8">
        <f t="shared" si="64"/>
        <v>11</v>
      </c>
      <c r="AS234" t="str">
        <f t="shared" si="65"/>
        <v>库存为11</v>
      </c>
      <c r="AT234" s="24" t="str">
        <f>IFERROR(时间!$B$4+AS234,"上周无销量")</f>
        <v>上周无销量</v>
      </c>
    </row>
    <row r="235" spans="1:46">
      <c r="A235" t="s">
        <v>4710</v>
      </c>
      <c r="B235" s="6">
        <f>SUMIF('库存（子SKU）'!$C:$C,$A235,'库存（子SKU）'!D:D)</f>
        <v>2</v>
      </c>
      <c r="C235" s="6">
        <f>SUMIF('库存（子SKU）'!$C:$C,$A235,'库存（子SKU）'!E:E)</f>
        <v>1</v>
      </c>
      <c r="D235" s="6">
        <f>SUMIF('库存（子SKU）'!$C:$C,$A235,'库存（子SKU）'!F:F)</f>
        <v>3</v>
      </c>
      <c r="E235" s="6">
        <f>SUMIF('库存（子SKU）'!$C:$C,$A235,'库存（子SKU）'!G:G)</f>
        <v>4</v>
      </c>
      <c r="F235" s="7">
        <v>15.594</v>
      </c>
      <c r="G235">
        <f>SUMIF('库存（子SKU）'!$C:$C,$A235,'库存（子SKU）'!I:I)</f>
        <v>7</v>
      </c>
      <c r="H235">
        <f>SUMIF('库存（子SKU）'!$C:$C,$A235,'库存（子SKU）'!J:J)</f>
        <v>0</v>
      </c>
      <c r="I235">
        <f>SUMIF('库存（子SKU）'!$C:$C,$A235,'库存（子SKU）'!K:K)</f>
        <v>0</v>
      </c>
      <c r="J235">
        <f>SUMIF('库存（子SKU）'!$C:$C,$A235,'库存（子SKU）'!L:L)</f>
        <v>0</v>
      </c>
      <c r="K235">
        <f t="shared" si="53"/>
        <v>7</v>
      </c>
      <c r="L235">
        <f>SUMIF('库存（子SKU）'!$C:$C,$A235,'库存（子SKU）'!N:N)</f>
        <v>4</v>
      </c>
      <c r="M235">
        <f>SUMIF('库存（子SKU）'!$C:$C,$A235,'库存（子SKU）'!O:O)</f>
        <v>0</v>
      </c>
      <c r="N235">
        <f>SUMIF('库存（子SKU）'!$C:$C,$A235,'库存（子SKU）'!P:P)</f>
        <v>0</v>
      </c>
      <c r="O235">
        <f>SUMIF('库存（子SKU）'!$C:$C,$A235,'库存（子SKU）'!Q:Q)</f>
        <v>0</v>
      </c>
      <c r="P235">
        <f>SUMIF('库存（子SKU）'!$C:$C,$A235,'库存（子SKU）'!R:R)</f>
        <v>0</v>
      </c>
      <c r="Q235">
        <f>SUMIF('库存（子SKU）'!$C:$C,$A235,'库存（子SKU）'!S:S)</f>
        <v>0</v>
      </c>
      <c r="R235">
        <f>SUMIF('库存（子SKU）'!$C:$C,$A235,'库存（子SKU）'!T:T)</f>
        <v>0</v>
      </c>
      <c r="S235">
        <f>SUMIF('库存（子SKU）'!$C:$C,$A235,'库存（子SKU）'!U:U)</f>
        <v>0</v>
      </c>
      <c r="T235">
        <f>SUMIF('库存（子SKU）'!$C:$C,$A235,'库存（子SKU）'!V:V)</f>
        <v>0</v>
      </c>
      <c r="U235">
        <f>SUMIF('库存（子SKU）'!$C:$C,$A235,'库存（子SKU）'!W:W)</f>
        <v>0</v>
      </c>
      <c r="V235" s="23" t="str">
        <f t="shared" si="66"/>
        <v/>
      </c>
      <c r="W235" s="23" t="str">
        <f t="shared" si="67"/>
        <v/>
      </c>
      <c r="X235" s="23" t="str">
        <f t="shared" si="68"/>
        <v/>
      </c>
      <c r="Y235" s="23" t="str">
        <f t="shared" si="69"/>
        <v/>
      </c>
      <c r="Z235">
        <f>SUMIF('库存（子SKU）'!$C:$C,$A235,'库存（子SKU）'!AB:AB)</f>
        <v>0</v>
      </c>
      <c r="AA235">
        <f>SUMIF('库存（子SKU）'!$C:$C,$A235,'库存（子SKU）'!AC:AC)</f>
        <v>0</v>
      </c>
      <c r="AB235">
        <f>SUMIF('库存（子SKU）'!$C:$C,$A235,'库存（子SKU）'!AD:AD)</f>
        <v>0</v>
      </c>
      <c r="AC235">
        <f>SUMIF('库存（子SKU）'!$C:$C,$A235,'库存（子SKU）'!AE:AE)</f>
        <v>0</v>
      </c>
      <c r="AD235" s="23">
        <f t="shared" si="54"/>
        <v>0</v>
      </c>
      <c r="AE235" s="23">
        <f t="shared" si="55"/>
        <v>0</v>
      </c>
      <c r="AF235" s="23">
        <f t="shared" si="56"/>
        <v>0</v>
      </c>
      <c r="AG235" s="23">
        <f t="shared" si="57"/>
        <v>0</v>
      </c>
      <c r="AH235">
        <f>SUMIF('库存（子SKU）'!$C:$C,$A235,'库存（子SKU）'!AJ:AJ)</f>
        <v>12</v>
      </c>
      <c r="AI235">
        <f>SUMIF('库存（子SKU）'!$C:$C,$A235,'库存（子SKU）'!AK:AK)</f>
        <v>17</v>
      </c>
      <c r="AJ235">
        <f>SUMIF('库存（子SKU）'!$C:$C,$A235,'库存（子SKU）'!AL:AL)</f>
        <v>29</v>
      </c>
      <c r="AK235">
        <f>SUMIF('库存（子SKU）'!$C:$C,$A235,'库存（子SKU）'!AM:AM)</f>
        <v>15</v>
      </c>
      <c r="AL235" s="23">
        <f t="shared" si="58"/>
        <v>0.166666666666667</v>
      </c>
      <c r="AM235" s="23">
        <f t="shared" si="59"/>
        <v>0.0588235294117647</v>
      </c>
      <c r="AN235" s="23">
        <f t="shared" si="60"/>
        <v>0.103448275862069</v>
      </c>
      <c r="AO235" s="23">
        <f t="shared" si="61"/>
        <v>0.266666666666667</v>
      </c>
      <c r="AP235" s="8">
        <f t="shared" si="62"/>
        <v>0.285714285714286</v>
      </c>
      <c r="AQ235" s="8">
        <f t="shared" si="63"/>
        <v>17.1428571428571</v>
      </c>
      <c r="AR235" s="8">
        <f t="shared" si="64"/>
        <v>-10.1428571428571</v>
      </c>
      <c r="AS235">
        <f t="shared" si="65"/>
        <v>24</v>
      </c>
      <c r="AT235" s="24">
        <f>IFERROR(时间!$B$4+AS235,"上周无销量")</f>
        <v>43321</v>
      </c>
    </row>
    <row r="236" spans="1:46">
      <c r="A236" t="s">
        <v>4725</v>
      </c>
      <c r="B236" s="6">
        <f>SUMIF('库存（子SKU）'!$C:$C,$A236,'库存（子SKU）'!D:D)</f>
        <v>1</v>
      </c>
      <c r="C236" s="6">
        <f>SUMIF('库存（子SKU）'!$C:$C,$A236,'库存（子SKU）'!E:E)</f>
        <v>2</v>
      </c>
      <c r="D236" s="6">
        <f>SUMIF('库存（子SKU）'!$C:$C,$A236,'库存（子SKU）'!F:F)</f>
        <v>3</v>
      </c>
      <c r="E236" s="6">
        <f>SUMIF('库存（子SKU）'!$C:$C,$A236,'库存（子SKU）'!G:G)</f>
        <v>3</v>
      </c>
      <c r="F236" s="7">
        <v>15.9933333333333</v>
      </c>
      <c r="G236">
        <f>SUMIF('库存（子SKU）'!$C:$C,$A236,'库存（子SKU）'!I:I)</f>
        <v>4</v>
      </c>
      <c r="H236">
        <f>SUMIF('库存（子SKU）'!$C:$C,$A236,'库存（子SKU）'!J:J)</f>
        <v>0</v>
      </c>
      <c r="I236">
        <f>SUMIF('库存（子SKU）'!$C:$C,$A236,'库存（子SKU）'!K:K)</f>
        <v>0</v>
      </c>
      <c r="J236">
        <f>SUMIF('库存（子SKU）'!$C:$C,$A236,'库存（子SKU）'!L:L)</f>
        <v>0</v>
      </c>
      <c r="K236">
        <f t="shared" si="53"/>
        <v>4</v>
      </c>
      <c r="L236">
        <f>SUMIF('库存（子SKU）'!$C:$C,$A236,'库存（子SKU）'!N:N)</f>
        <v>0</v>
      </c>
      <c r="M236">
        <f>SUMIF('库存（子SKU）'!$C:$C,$A236,'库存（子SKU）'!O:O)</f>
        <v>1</v>
      </c>
      <c r="N236">
        <f>SUMIF('库存（子SKU）'!$C:$C,$A236,'库存（子SKU）'!P:P)</f>
        <v>0</v>
      </c>
      <c r="O236">
        <f>SUMIF('库存（子SKU）'!$C:$C,$A236,'库存（子SKU）'!Q:Q)</f>
        <v>1944</v>
      </c>
      <c r="P236">
        <f>SUMIF('库存（子SKU）'!$C:$C,$A236,'库存（子SKU）'!R:R)</f>
        <v>3175</v>
      </c>
      <c r="Q236">
        <f>SUMIF('库存（子SKU）'!$C:$C,$A236,'库存（子SKU）'!S:S)</f>
        <v>1278</v>
      </c>
      <c r="R236">
        <f>SUMIF('库存（子SKU）'!$C:$C,$A236,'库存（子SKU）'!T:T)</f>
        <v>0</v>
      </c>
      <c r="S236">
        <f>SUMIF('库存（子SKU）'!$C:$C,$A236,'库存（子SKU）'!U:U)</f>
        <v>46</v>
      </c>
      <c r="T236">
        <f>SUMIF('库存（子SKU）'!$C:$C,$A236,'库存（子SKU）'!V:V)</f>
        <v>42</v>
      </c>
      <c r="U236">
        <f>SUMIF('库存（子SKU）'!$C:$C,$A236,'库存（子SKU）'!W:W)</f>
        <v>13</v>
      </c>
      <c r="V236" s="23" t="str">
        <f t="shared" si="66"/>
        <v/>
      </c>
      <c r="W236" s="23">
        <f t="shared" si="67"/>
        <v>0.0236625514403292</v>
      </c>
      <c r="X236" s="23">
        <f t="shared" si="68"/>
        <v>0.0132283464566929</v>
      </c>
      <c r="Y236" s="23">
        <f t="shared" si="69"/>
        <v>0.0101721439749609</v>
      </c>
      <c r="Z236">
        <f>SUMIF('库存（子SKU）'!$C:$C,$A236,'库存（子SKU）'!AB:AB)</f>
        <v>0</v>
      </c>
      <c r="AA236">
        <f>SUMIF('库存（子SKU）'!$C:$C,$A236,'库存（子SKU）'!AC:AC)</f>
        <v>9.68</v>
      </c>
      <c r="AB236">
        <f>SUMIF('库存（子SKU）'!$C:$C,$A236,'库存（子SKU）'!AD:AD)</f>
        <v>8.4</v>
      </c>
      <c r="AC236">
        <f>SUMIF('库存（子SKU）'!$C:$C,$A236,'库存（子SKU）'!AE:AE)</f>
        <v>2.92</v>
      </c>
      <c r="AD236" s="23">
        <f t="shared" si="54"/>
        <v>0</v>
      </c>
      <c r="AE236" s="23">
        <f t="shared" si="55"/>
        <v>0.30262609420592</v>
      </c>
      <c r="AF236" s="23">
        <f t="shared" si="56"/>
        <v>0.175072947061276</v>
      </c>
      <c r="AG236" s="23">
        <f t="shared" si="57"/>
        <v>0.0608586911213007</v>
      </c>
      <c r="AH236">
        <f>SUMIF('库存（子SKU）'!$C:$C,$A236,'库存（子SKU）'!AJ:AJ)</f>
        <v>32</v>
      </c>
      <c r="AI236">
        <f>SUMIF('库存（子SKU）'!$C:$C,$A236,'库存（子SKU）'!AK:AK)</f>
        <v>57</v>
      </c>
      <c r="AJ236">
        <f>SUMIF('库存（子SKU）'!$C:$C,$A236,'库存（子SKU）'!AL:AL)</f>
        <v>26</v>
      </c>
      <c r="AK236">
        <f>SUMIF('库存（子SKU）'!$C:$C,$A236,'库存（子SKU）'!AM:AM)</f>
        <v>14</v>
      </c>
      <c r="AL236" s="23">
        <f t="shared" si="58"/>
        <v>0.03125</v>
      </c>
      <c r="AM236" s="23">
        <f t="shared" si="59"/>
        <v>0.0350877192982456</v>
      </c>
      <c r="AN236" s="23">
        <f t="shared" si="60"/>
        <v>0.115384615384615</v>
      </c>
      <c r="AO236" s="23">
        <f t="shared" si="61"/>
        <v>0.214285714285714</v>
      </c>
      <c r="AP236" s="8">
        <f t="shared" si="62"/>
        <v>0.142857142857143</v>
      </c>
      <c r="AQ236" s="8">
        <f t="shared" si="63"/>
        <v>8.57142857142857</v>
      </c>
      <c r="AR236" s="8">
        <f t="shared" si="64"/>
        <v>-4.57142857142857</v>
      </c>
      <c r="AS236">
        <f t="shared" si="65"/>
        <v>28</v>
      </c>
      <c r="AT236" s="24">
        <f>IFERROR(时间!$B$4+AS236,"上周无销量")</f>
        <v>43325</v>
      </c>
    </row>
    <row r="237" spans="1:46">
      <c r="A237" t="s">
        <v>4732</v>
      </c>
      <c r="B237" s="6">
        <f>SUMIF('库存（子SKU）'!$C:$C,$A237,'库存（子SKU）'!D:D)</f>
        <v>0</v>
      </c>
      <c r="C237" s="6">
        <f>SUMIF('库存（子SKU）'!$C:$C,$A237,'库存（子SKU）'!E:E)</f>
        <v>0</v>
      </c>
      <c r="D237" s="6">
        <f>SUMIF('库存（子SKU）'!$C:$C,$A237,'库存（子SKU）'!F:F)</f>
        <v>0</v>
      </c>
      <c r="E237" s="6">
        <f>SUMIF('库存（子SKU）'!$C:$C,$A237,'库存（子SKU）'!G:G)</f>
        <v>0</v>
      </c>
      <c r="F237" s="7" t="s">
        <v>54</v>
      </c>
      <c r="G237">
        <f>SUMIF('库存（子SKU）'!$C:$C,$A237,'库存（子SKU）'!I:I)</f>
        <v>1</v>
      </c>
      <c r="H237">
        <f>SUMIF('库存（子SKU）'!$C:$C,$A237,'库存（子SKU）'!J:J)</f>
        <v>0</v>
      </c>
      <c r="I237">
        <f>SUMIF('库存（子SKU）'!$C:$C,$A237,'库存（子SKU）'!K:K)</f>
        <v>0</v>
      </c>
      <c r="J237">
        <f>SUMIF('库存（子SKU）'!$C:$C,$A237,'库存（子SKU）'!L:L)</f>
        <v>0</v>
      </c>
      <c r="K237">
        <f t="shared" si="53"/>
        <v>1</v>
      </c>
      <c r="L237">
        <f>SUMIF('库存（子SKU）'!$C:$C,$A237,'库存（子SKU）'!N:N)</f>
        <v>0</v>
      </c>
      <c r="M237">
        <f>SUMIF('库存（子SKU）'!$C:$C,$A237,'库存（子SKU）'!O:O)</f>
        <v>0</v>
      </c>
      <c r="N237">
        <f>SUMIF('库存（子SKU）'!$C:$C,$A237,'库存（子SKU）'!P:P)</f>
        <v>0</v>
      </c>
      <c r="O237">
        <f>SUMIF('库存（子SKU）'!$C:$C,$A237,'库存（子SKU）'!Q:Q)</f>
        <v>0</v>
      </c>
      <c r="P237">
        <f>SUMIF('库存（子SKU）'!$C:$C,$A237,'库存（子SKU）'!R:R)</f>
        <v>0</v>
      </c>
      <c r="Q237">
        <f>SUMIF('库存（子SKU）'!$C:$C,$A237,'库存（子SKU）'!S:S)</f>
        <v>0</v>
      </c>
      <c r="R237">
        <f>SUMIF('库存（子SKU）'!$C:$C,$A237,'库存（子SKU）'!T:T)</f>
        <v>0</v>
      </c>
      <c r="S237">
        <f>SUMIF('库存（子SKU）'!$C:$C,$A237,'库存（子SKU）'!U:U)</f>
        <v>0</v>
      </c>
      <c r="T237">
        <f>SUMIF('库存（子SKU）'!$C:$C,$A237,'库存（子SKU）'!V:V)</f>
        <v>0</v>
      </c>
      <c r="U237">
        <f>SUMIF('库存（子SKU）'!$C:$C,$A237,'库存（子SKU）'!W:W)</f>
        <v>0</v>
      </c>
      <c r="V237" s="23" t="str">
        <f t="shared" si="66"/>
        <v/>
      </c>
      <c r="W237" s="23" t="str">
        <f t="shared" si="67"/>
        <v/>
      </c>
      <c r="X237" s="23" t="str">
        <f t="shared" si="68"/>
        <v/>
      </c>
      <c r="Y237" s="23" t="str">
        <f t="shared" si="69"/>
        <v/>
      </c>
      <c r="Z237">
        <f>SUMIF('库存（子SKU）'!$C:$C,$A237,'库存（子SKU）'!AB:AB)</f>
        <v>0</v>
      </c>
      <c r="AA237">
        <f>SUMIF('库存（子SKU）'!$C:$C,$A237,'库存（子SKU）'!AC:AC)</f>
        <v>0</v>
      </c>
      <c r="AB237">
        <f>SUMIF('库存（子SKU）'!$C:$C,$A237,'库存（子SKU）'!AD:AD)</f>
        <v>0</v>
      </c>
      <c r="AC237">
        <f>SUMIF('库存（子SKU）'!$C:$C,$A237,'库存（子SKU）'!AE:AE)</f>
        <v>0</v>
      </c>
      <c r="AD237" s="23" t="str">
        <f t="shared" si="54"/>
        <v/>
      </c>
      <c r="AE237" s="23" t="str">
        <f t="shared" si="55"/>
        <v/>
      </c>
      <c r="AF237" s="23" t="str">
        <f t="shared" si="56"/>
        <v/>
      </c>
      <c r="AG237" s="23" t="str">
        <f t="shared" si="57"/>
        <v/>
      </c>
      <c r="AH237">
        <f>SUMIF('库存（子SKU）'!$C:$C,$A237,'库存（子SKU）'!AJ:AJ)</f>
        <v>2</v>
      </c>
      <c r="AI237">
        <f>SUMIF('库存（子SKU）'!$C:$C,$A237,'库存（子SKU）'!AK:AK)</f>
        <v>0</v>
      </c>
      <c r="AJ237">
        <f>SUMIF('库存（子SKU）'!$C:$C,$A237,'库存（子SKU）'!AL:AL)</f>
        <v>0</v>
      </c>
      <c r="AK237">
        <f>SUMIF('库存（子SKU）'!$C:$C,$A237,'库存（子SKU）'!AM:AM)</f>
        <v>0</v>
      </c>
      <c r="AL237" s="23">
        <f t="shared" si="58"/>
        <v>0</v>
      </c>
      <c r="AM237" s="23" t="str">
        <f t="shared" si="59"/>
        <v/>
      </c>
      <c r="AN237" s="23" t="str">
        <f t="shared" si="60"/>
        <v/>
      </c>
      <c r="AO237" s="23" t="str">
        <f t="shared" si="61"/>
        <v/>
      </c>
      <c r="AP237" s="8">
        <f t="shared" si="62"/>
        <v>0</v>
      </c>
      <c r="AQ237" s="8">
        <f t="shared" si="63"/>
        <v>0</v>
      </c>
      <c r="AR237" s="8">
        <f t="shared" si="64"/>
        <v>1</v>
      </c>
      <c r="AS237" t="str">
        <f t="shared" si="65"/>
        <v>库存为1</v>
      </c>
      <c r="AT237" s="24" t="str">
        <f>IFERROR(时间!$B$4+AS237,"上周无销量")</f>
        <v>上周无销量</v>
      </c>
    </row>
    <row r="238" spans="1:46">
      <c r="A238" t="s">
        <v>4739</v>
      </c>
      <c r="B238" s="6">
        <f>SUMIF('库存（子SKU）'!$C:$C,$A238,'库存（子SKU）'!D:D)</f>
        <v>1</v>
      </c>
      <c r="C238" s="6">
        <f>SUMIF('库存（子SKU）'!$C:$C,$A238,'库存（子SKU）'!E:E)</f>
        <v>0</v>
      </c>
      <c r="D238" s="6">
        <f>SUMIF('库存（子SKU）'!$C:$C,$A238,'库存（子SKU）'!F:F)</f>
        <v>1</v>
      </c>
      <c r="E238" s="6">
        <f>SUMIF('库存（子SKU）'!$C:$C,$A238,'库存（子SKU）'!G:G)</f>
        <v>0</v>
      </c>
      <c r="F238" s="7">
        <v>23.99</v>
      </c>
      <c r="G238">
        <f>SUMIF('库存（子SKU）'!$C:$C,$A238,'库存（子SKU）'!I:I)</f>
        <v>3</v>
      </c>
      <c r="H238">
        <f>SUMIF('库存（子SKU）'!$C:$C,$A238,'库存（子SKU）'!J:J)</f>
        <v>0</v>
      </c>
      <c r="I238">
        <f>SUMIF('库存（子SKU）'!$C:$C,$A238,'库存（子SKU）'!K:K)</f>
        <v>0</v>
      </c>
      <c r="J238">
        <f>SUMIF('库存（子SKU）'!$C:$C,$A238,'库存（子SKU）'!L:L)</f>
        <v>0</v>
      </c>
      <c r="K238">
        <f t="shared" si="53"/>
        <v>3</v>
      </c>
      <c r="L238">
        <f>SUMIF('库存（子SKU）'!$C:$C,$A238,'库存（子SKU）'!N:N)</f>
        <v>0</v>
      </c>
      <c r="M238">
        <f>SUMIF('库存（子SKU）'!$C:$C,$A238,'库存（子SKU）'!O:O)</f>
        <v>3</v>
      </c>
      <c r="N238">
        <f>SUMIF('库存（子SKU）'!$C:$C,$A238,'库存（子SKU）'!P:P)</f>
        <v>0</v>
      </c>
      <c r="O238">
        <f>SUMIF('库存（子SKU）'!$C:$C,$A238,'库存（子SKU）'!Q:Q)</f>
        <v>0</v>
      </c>
      <c r="P238">
        <f>SUMIF('库存（子SKU）'!$C:$C,$A238,'库存（子SKU）'!R:R)</f>
        <v>0</v>
      </c>
      <c r="Q238">
        <f>SUMIF('库存（子SKU）'!$C:$C,$A238,'库存（子SKU）'!S:S)</f>
        <v>0</v>
      </c>
      <c r="R238">
        <f>SUMIF('库存（子SKU）'!$C:$C,$A238,'库存（子SKU）'!T:T)</f>
        <v>0</v>
      </c>
      <c r="S238">
        <f>SUMIF('库存（子SKU）'!$C:$C,$A238,'库存（子SKU）'!U:U)</f>
        <v>0</v>
      </c>
      <c r="T238">
        <f>SUMIF('库存（子SKU）'!$C:$C,$A238,'库存（子SKU）'!V:V)</f>
        <v>0</v>
      </c>
      <c r="U238">
        <f>SUMIF('库存（子SKU）'!$C:$C,$A238,'库存（子SKU）'!W:W)</f>
        <v>0</v>
      </c>
      <c r="V238" s="23" t="str">
        <f t="shared" si="66"/>
        <v/>
      </c>
      <c r="W238" s="23" t="str">
        <f t="shared" si="67"/>
        <v/>
      </c>
      <c r="X238" s="23" t="str">
        <f t="shared" si="68"/>
        <v/>
      </c>
      <c r="Y238" s="23" t="str">
        <f t="shared" si="69"/>
        <v/>
      </c>
      <c r="Z238">
        <f>SUMIF('库存（子SKU）'!$C:$C,$A238,'库存（子SKU）'!AB:AB)</f>
        <v>0</v>
      </c>
      <c r="AA238">
        <f>SUMIF('库存（子SKU）'!$C:$C,$A238,'库存（子SKU）'!AC:AC)</f>
        <v>0</v>
      </c>
      <c r="AB238">
        <f>SUMIF('库存（子SKU）'!$C:$C,$A238,'库存（子SKU）'!AD:AD)</f>
        <v>0</v>
      </c>
      <c r="AC238">
        <f>SUMIF('库存（子SKU）'!$C:$C,$A238,'库存（子SKU）'!AE:AE)</f>
        <v>0</v>
      </c>
      <c r="AD238" s="23">
        <f t="shared" si="54"/>
        <v>0</v>
      </c>
      <c r="AE238" s="23" t="str">
        <f t="shared" si="55"/>
        <v/>
      </c>
      <c r="AF238" s="23">
        <f t="shared" si="56"/>
        <v>0</v>
      </c>
      <c r="AG238" s="23" t="str">
        <f t="shared" si="57"/>
        <v/>
      </c>
      <c r="AH238">
        <f>SUMIF('库存（子SKU）'!$C:$C,$A238,'库存（子SKU）'!AJ:AJ)</f>
        <v>12</v>
      </c>
      <c r="AI238">
        <f>SUMIF('库存（子SKU）'!$C:$C,$A238,'库存（子SKU）'!AK:AK)</f>
        <v>16</v>
      </c>
      <c r="AJ238">
        <f>SUMIF('库存（子SKU）'!$C:$C,$A238,'库存（子SKU）'!AL:AL)</f>
        <v>8</v>
      </c>
      <c r="AK238">
        <f>SUMIF('库存（子SKU）'!$C:$C,$A238,'库存（子SKU）'!AM:AM)</f>
        <v>4</v>
      </c>
      <c r="AL238" s="23">
        <f t="shared" si="58"/>
        <v>0.0833333333333333</v>
      </c>
      <c r="AM238" s="23">
        <f t="shared" si="59"/>
        <v>0</v>
      </c>
      <c r="AN238" s="23">
        <f t="shared" si="60"/>
        <v>0.125</v>
      </c>
      <c r="AO238" s="23">
        <f t="shared" si="61"/>
        <v>0</v>
      </c>
      <c r="AP238" s="8">
        <f t="shared" si="62"/>
        <v>0.142857142857143</v>
      </c>
      <c r="AQ238" s="8">
        <f t="shared" si="63"/>
        <v>8.57142857142857</v>
      </c>
      <c r="AR238" s="8">
        <f t="shared" si="64"/>
        <v>-5.57142857142857</v>
      </c>
      <c r="AS238">
        <f t="shared" si="65"/>
        <v>21</v>
      </c>
      <c r="AT238" s="24">
        <f>IFERROR(时间!$B$4+AS238,"上周无销量")</f>
        <v>43318</v>
      </c>
    </row>
    <row r="239" spans="1:46">
      <c r="A239" t="s">
        <v>4746</v>
      </c>
      <c r="B239" s="6">
        <f>SUMIF('库存（子SKU）'!$C:$C,$A239,'库存（子SKU）'!D:D)</f>
        <v>1</v>
      </c>
      <c r="C239" s="6">
        <f>SUMIF('库存（子SKU）'!$C:$C,$A239,'库存（子SKU）'!E:E)</f>
        <v>1</v>
      </c>
      <c r="D239" s="6">
        <f>SUMIF('库存（子SKU）'!$C:$C,$A239,'库存（子SKU）'!F:F)</f>
        <v>3</v>
      </c>
      <c r="E239" s="6">
        <f>SUMIF('库存（子SKU）'!$C:$C,$A239,'库存（子SKU）'!G:G)</f>
        <v>5</v>
      </c>
      <c r="F239" s="7">
        <v>8.495</v>
      </c>
      <c r="G239">
        <f>SUMIF('库存（子SKU）'!$C:$C,$A239,'库存（子SKU）'!I:I)</f>
        <v>3</v>
      </c>
      <c r="H239">
        <f>SUMIF('库存（子SKU）'!$C:$C,$A239,'库存（子SKU）'!J:J)</f>
        <v>0</v>
      </c>
      <c r="I239">
        <f>SUMIF('库存（子SKU）'!$C:$C,$A239,'库存（子SKU）'!K:K)</f>
        <v>0</v>
      </c>
      <c r="J239">
        <f>SUMIF('库存（子SKU）'!$C:$C,$A239,'库存（子SKU）'!L:L)</f>
        <v>0</v>
      </c>
      <c r="K239">
        <f t="shared" si="53"/>
        <v>3</v>
      </c>
      <c r="L239">
        <f>SUMIF('库存（子SKU）'!$C:$C,$A239,'库存（子SKU）'!N:N)</f>
        <v>2</v>
      </c>
      <c r="M239">
        <f>SUMIF('库存（子SKU）'!$C:$C,$A239,'库存（子SKU）'!O:O)</f>
        <v>0</v>
      </c>
      <c r="N239">
        <f>SUMIF('库存（子SKU）'!$C:$C,$A239,'库存（子SKU）'!P:P)</f>
        <v>0</v>
      </c>
      <c r="O239">
        <f>SUMIF('库存（子SKU）'!$C:$C,$A239,'库存（子SKU）'!Q:Q)</f>
        <v>0</v>
      </c>
      <c r="P239">
        <f>SUMIF('库存（子SKU）'!$C:$C,$A239,'库存（子SKU）'!R:R)</f>
        <v>0</v>
      </c>
      <c r="Q239">
        <f>SUMIF('库存（子SKU）'!$C:$C,$A239,'库存（子SKU）'!S:S)</f>
        <v>0</v>
      </c>
      <c r="R239">
        <f>SUMIF('库存（子SKU）'!$C:$C,$A239,'库存（子SKU）'!T:T)</f>
        <v>0</v>
      </c>
      <c r="S239">
        <f>SUMIF('库存（子SKU）'!$C:$C,$A239,'库存（子SKU）'!U:U)</f>
        <v>0</v>
      </c>
      <c r="T239">
        <f>SUMIF('库存（子SKU）'!$C:$C,$A239,'库存（子SKU）'!V:V)</f>
        <v>0</v>
      </c>
      <c r="U239">
        <f>SUMIF('库存（子SKU）'!$C:$C,$A239,'库存（子SKU）'!W:W)</f>
        <v>0</v>
      </c>
      <c r="V239" s="23" t="str">
        <f t="shared" si="66"/>
        <v/>
      </c>
      <c r="W239" s="23" t="str">
        <f t="shared" si="67"/>
        <v/>
      </c>
      <c r="X239" s="23" t="str">
        <f t="shared" si="68"/>
        <v/>
      </c>
      <c r="Y239" s="23" t="str">
        <f t="shared" si="69"/>
        <v/>
      </c>
      <c r="Z239">
        <f>SUMIF('库存（子SKU）'!$C:$C,$A239,'库存（子SKU）'!AB:AB)</f>
        <v>0</v>
      </c>
      <c r="AA239">
        <f>SUMIF('库存（子SKU）'!$C:$C,$A239,'库存（子SKU）'!AC:AC)</f>
        <v>0</v>
      </c>
      <c r="AB239">
        <f>SUMIF('库存（子SKU）'!$C:$C,$A239,'库存（子SKU）'!AD:AD)</f>
        <v>0</v>
      </c>
      <c r="AC239">
        <f>SUMIF('库存（子SKU）'!$C:$C,$A239,'库存（子SKU）'!AE:AE)</f>
        <v>0</v>
      </c>
      <c r="AD239" s="23">
        <f t="shared" si="54"/>
        <v>0</v>
      </c>
      <c r="AE239" s="23">
        <f t="shared" si="55"/>
        <v>0</v>
      </c>
      <c r="AF239" s="23">
        <f t="shared" si="56"/>
        <v>0</v>
      </c>
      <c r="AG239" s="23">
        <f t="shared" si="57"/>
        <v>0</v>
      </c>
      <c r="AH239">
        <f>SUMIF('库存（子SKU）'!$C:$C,$A239,'库存（子SKU）'!AJ:AJ)</f>
        <v>42</v>
      </c>
      <c r="AI239">
        <f>SUMIF('库存（子SKU）'!$C:$C,$A239,'库存（子SKU）'!AK:AK)</f>
        <v>35</v>
      </c>
      <c r="AJ239">
        <f>SUMIF('库存（子SKU）'!$C:$C,$A239,'库存（子SKU）'!AL:AL)</f>
        <v>33</v>
      </c>
      <c r="AK239">
        <f>SUMIF('库存（子SKU）'!$C:$C,$A239,'库存（子SKU）'!AM:AM)</f>
        <v>15</v>
      </c>
      <c r="AL239" s="23">
        <f t="shared" si="58"/>
        <v>0.0238095238095238</v>
      </c>
      <c r="AM239" s="23">
        <f t="shared" si="59"/>
        <v>0.0285714285714286</v>
      </c>
      <c r="AN239" s="23">
        <f t="shared" si="60"/>
        <v>0.0909090909090909</v>
      </c>
      <c r="AO239" s="23">
        <f t="shared" si="61"/>
        <v>0.333333333333333</v>
      </c>
      <c r="AP239" s="8">
        <f t="shared" si="62"/>
        <v>0.142857142857143</v>
      </c>
      <c r="AQ239" s="8">
        <f t="shared" si="63"/>
        <v>8.57142857142857</v>
      </c>
      <c r="AR239" s="8">
        <f t="shared" si="64"/>
        <v>-5.57142857142857</v>
      </c>
      <c r="AS239">
        <f t="shared" si="65"/>
        <v>21</v>
      </c>
      <c r="AT239" s="24">
        <f>IFERROR(时间!$B$4+AS239,"上周无销量")</f>
        <v>43318</v>
      </c>
    </row>
    <row r="240" spans="1:46">
      <c r="A240" t="s">
        <v>4755</v>
      </c>
      <c r="B240" s="6">
        <f>SUMIF('库存（子SKU）'!$C:$C,$A240,'库存（子SKU）'!D:D)</f>
        <v>0</v>
      </c>
      <c r="C240" s="6">
        <f>SUMIF('库存（子SKU）'!$C:$C,$A240,'库存（子SKU）'!E:E)</f>
        <v>0</v>
      </c>
      <c r="D240" s="6">
        <f>SUMIF('库存（子SKU）'!$C:$C,$A240,'库存（子SKU）'!F:F)</f>
        <v>0</v>
      </c>
      <c r="E240" s="6">
        <f>SUMIF('库存（子SKU）'!$C:$C,$A240,'库存（子SKU）'!G:G)</f>
        <v>0</v>
      </c>
      <c r="F240" s="7" t="s">
        <v>54</v>
      </c>
      <c r="G240">
        <f>SUMIF('库存（子SKU）'!$C:$C,$A240,'库存（子SKU）'!I:I)</f>
        <v>13</v>
      </c>
      <c r="H240">
        <f>SUMIF('库存（子SKU）'!$C:$C,$A240,'库存（子SKU）'!J:J)</f>
        <v>0</v>
      </c>
      <c r="I240">
        <f>SUMIF('库存（子SKU）'!$C:$C,$A240,'库存（子SKU）'!K:K)</f>
        <v>0</v>
      </c>
      <c r="J240">
        <f>SUMIF('库存（子SKU）'!$C:$C,$A240,'库存（子SKU）'!L:L)</f>
        <v>0</v>
      </c>
      <c r="K240">
        <f t="shared" si="53"/>
        <v>13</v>
      </c>
      <c r="L240">
        <f>SUMIF('库存（子SKU）'!$C:$C,$A240,'库存（子SKU）'!N:N)</f>
        <v>0</v>
      </c>
      <c r="M240">
        <f>SUMIF('库存（子SKU）'!$C:$C,$A240,'库存（子SKU）'!O:O)</f>
        <v>0</v>
      </c>
      <c r="N240">
        <f>SUMIF('库存（子SKU）'!$C:$C,$A240,'库存（子SKU）'!P:P)</f>
        <v>0</v>
      </c>
      <c r="O240">
        <f>SUMIF('库存（子SKU）'!$C:$C,$A240,'库存（子SKU）'!Q:Q)</f>
        <v>0</v>
      </c>
      <c r="P240">
        <f>SUMIF('库存（子SKU）'!$C:$C,$A240,'库存（子SKU）'!R:R)</f>
        <v>0</v>
      </c>
      <c r="Q240">
        <f>SUMIF('库存（子SKU）'!$C:$C,$A240,'库存（子SKU）'!S:S)</f>
        <v>0</v>
      </c>
      <c r="R240">
        <f>SUMIF('库存（子SKU）'!$C:$C,$A240,'库存（子SKU）'!T:T)</f>
        <v>0</v>
      </c>
      <c r="S240">
        <f>SUMIF('库存（子SKU）'!$C:$C,$A240,'库存（子SKU）'!U:U)</f>
        <v>0</v>
      </c>
      <c r="T240">
        <f>SUMIF('库存（子SKU）'!$C:$C,$A240,'库存（子SKU）'!V:V)</f>
        <v>0</v>
      </c>
      <c r="U240">
        <f>SUMIF('库存（子SKU）'!$C:$C,$A240,'库存（子SKU）'!W:W)</f>
        <v>0</v>
      </c>
      <c r="V240" s="23" t="str">
        <f t="shared" si="66"/>
        <v/>
      </c>
      <c r="W240" s="23" t="str">
        <f t="shared" si="67"/>
        <v/>
      </c>
      <c r="X240" s="23" t="str">
        <f t="shared" si="68"/>
        <v/>
      </c>
      <c r="Y240" s="23" t="str">
        <f t="shared" si="69"/>
        <v/>
      </c>
      <c r="Z240">
        <f>SUMIF('库存（子SKU）'!$C:$C,$A240,'库存（子SKU）'!AB:AB)</f>
        <v>0</v>
      </c>
      <c r="AA240">
        <f>SUMIF('库存（子SKU）'!$C:$C,$A240,'库存（子SKU）'!AC:AC)</f>
        <v>0</v>
      </c>
      <c r="AB240">
        <f>SUMIF('库存（子SKU）'!$C:$C,$A240,'库存（子SKU）'!AD:AD)</f>
        <v>0</v>
      </c>
      <c r="AC240">
        <f>SUMIF('库存（子SKU）'!$C:$C,$A240,'库存（子SKU）'!AE:AE)</f>
        <v>0</v>
      </c>
      <c r="AD240" s="23" t="str">
        <f t="shared" si="54"/>
        <v/>
      </c>
      <c r="AE240" s="23" t="str">
        <f t="shared" si="55"/>
        <v/>
      </c>
      <c r="AF240" s="23" t="str">
        <f t="shared" si="56"/>
        <v/>
      </c>
      <c r="AG240" s="23" t="str">
        <f t="shared" si="57"/>
        <v/>
      </c>
      <c r="AH240">
        <f>SUMIF('库存（子SKU）'!$C:$C,$A240,'库存（子SKU）'!AJ:AJ)</f>
        <v>4</v>
      </c>
      <c r="AI240">
        <f>SUMIF('库存（子SKU）'!$C:$C,$A240,'库存（子SKU）'!AK:AK)</f>
        <v>0</v>
      </c>
      <c r="AJ240">
        <f>SUMIF('库存（子SKU）'!$C:$C,$A240,'库存（子SKU）'!AL:AL)</f>
        <v>0</v>
      </c>
      <c r="AK240">
        <f>SUMIF('库存（子SKU）'!$C:$C,$A240,'库存（子SKU）'!AM:AM)</f>
        <v>0</v>
      </c>
      <c r="AL240" s="23">
        <f t="shared" si="58"/>
        <v>0</v>
      </c>
      <c r="AM240" s="23" t="str">
        <f t="shared" si="59"/>
        <v/>
      </c>
      <c r="AN240" s="23" t="str">
        <f t="shared" si="60"/>
        <v/>
      </c>
      <c r="AO240" s="23" t="str">
        <f t="shared" si="61"/>
        <v/>
      </c>
      <c r="AP240" s="8">
        <f t="shared" si="62"/>
        <v>0</v>
      </c>
      <c r="AQ240" s="8">
        <f t="shared" si="63"/>
        <v>0</v>
      </c>
      <c r="AR240" s="8">
        <f t="shared" si="64"/>
        <v>13</v>
      </c>
      <c r="AS240" t="str">
        <f t="shared" si="65"/>
        <v>库存为13</v>
      </c>
      <c r="AT240" s="24" t="str">
        <f>IFERROR(时间!$B$4+AS240,"上周无销量")</f>
        <v>上周无销量</v>
      </c>
    </row>
    <row r="241" spans="1:46">
      <c r="A241" t="s">
        <v>4792</v>
      </c>
      <c r="B241" s="6">
        <f>SUMIF('库存（子SKU）'!$C:$C,$A241,'库存（子SKU）'!D:D)</f>
        <v>0</v>
      </c>
      <c r="C241" s="6">
        <f>SUMIF('库存（子SKU）'!$C:$C,$A241,'库存（子SKU）'!E:E)</f>
        <v>0</v>
      </c>
      <c r="D241" s="6">
        <f>SUMIF('库存（子SKU）'!$C:$C,$A241,'库存（子SKU）'!F:F)</f>
        <v>0</v>
      </c>
      <c r="E241" s="6">
        <f>SUMIF('库存（子SKU）'!$C:$C,$A241,'库存（子SKU）'!G:G)</f>
        <v>0</v>
      </c>
      <c r="F241" s="7" t="s">
        <v>54</v>
      </c>
      <c r="G241">
        <f>SUMIF('库存（子SKU）'!$C:$C,$A241,'库存（子SKU）'!I:I)</f>
        <v>0</v>
      </c>
      <c r="H241">
        <f>SUMIF('库存（子SKU）'!$C:$C,$A241,'库存（子SKU）'!J:J)</f>
        <v>0</v>
      </c>
      <c r="I241">
        <f>SUMIF('库存（子SKU）'!$C:$C,$A241,'库存（子SKU）'!K:K)</f>
        <v>0</v>
      </c>
      <c r="J241">
        <f>SUMIF('库存（子SKU）'!$C:$C,$A241,'库存（子SKU）'!L:L)</f>
        <v>0</v>
      </c>
      <c r="K241">
        <f t="shared" si="53"/>
        <v>0</v>
      </c>
      <c r="L241">
        <f>SUMIF('库存（子SKU）'!$C:$C,$A241,'库存（子SKU）'!N:N)</f>
        <v>0</v>
      </c>
      <c r="M241">
        <f>SUMIF('库存（子SKU）'!$C:$C,$A241,'库存（子SKU）'!O:O)</f>
        <v>0</v>
      </c>
      <c r="N241">
        <f>SUMIF('库存（子SKU）'!$C:$C,$A241,'库存（子SKU）'!P:P)</f>
        <v>0</v>
      </c>
      <c r="O241">
        <f>SUMIF('库存（子SKU）'!$C:$C,$A241,'库存（子SKU）'!Q:Q)</f>
        <v>0</v>
      </c>
      <c r="P241">
        <f>SUMIF('库存（子SKU）'!$C:$C,$A241,'库存（子SKU）'!R:R)</f>
        <v>0</v>
      </c>
      <c r="Q241">
        <f>SUMIF('库存（子SKU）'!$C:$C,$A241,'库存（子SKU）'!S:S)</f>
        <v>0</v>
      </c>
      <c r="R241">
        <f>SUMIF('库存（子SKU）'!$C:$C,$A241,'库存（子SKU）'!T:T)</f>
        <v>0</v>
      </c>
      <c r="S241">
        <f>SUMIF('库存（子SKU）'!$C:$C,$A241,'库存（子SKU）'!U:U)</f>
        <v>0</v>
      </c>
      <c r="T241">
        <f>SUMIF('库存（子SKU）'!$C:$C,$A241,'库存（子SKU）'!V:V)</f>
        <v>0</v>
      </c>
      <c r="U241">
        <f>SUMIF('库存（子SKU）'!$C:$C,$A241,'库存（子SKU）'!W:W)</f>
        <v>0</v>
      </c>
      <c r="V241" s="23" t="str">
        <f t="shared" si="66"/>
        <v/>
      </c>
      <c r="W241" s="23" t="str">
        <f t="shared" si="67"/>
        <v/>
      </c>
      <c r="X241" s="23" t="str">
        <f t="shared" si="68"/>
        <v/>
      </c>
      <c r="Y241" s="23" t="str">
        <f t="shared" si="69"/>
        <v/>
      </c>
      <c r="Z241">
        <f>SUMIF('库存（子SKU）'!$C:$C,$A241,'库存（子SKU）'!AB:AB)</f>
        <v>0</v>
      </c>
      <c r="AA241">
        <f>SUMIF('库存（子SKU）'!$C:$C,$A241,'库存（子SKU）'!AC:AC)</f>
        <v>0</v>
      </c>
      <c r="AB241">
        <f>SUMIF('库存（子SKU）'!$C:$C,$A241,'库存（子SKU）'!AD:AD)</f>
        <v>0</v>
      </c>
      <c r="AC241">
        <f>SUMIF('库存（子SKU）'!$C:$C,$A241,'库存（子SKU）'!AE:AE)</f>
        <v>0</v>
      </c>
      <c r="AD241" s="23" t="str">
        <f t="shared" si="54"/>
        <v/>
      </c>
      <c r="AE241" s="23" t="str">
        <f t="shared" si="55"/>
        <v/>
      </c>
      <c r="AF241" s="23" t="str">
        <f t="shared" si="56"/>
        <v/>
      </c>
      <c r="AG241" s="23" t="str">
        <f t="shared" si="57"/>
        <v/>
      </c>
      <c r="AH241">
        <f>SUMIF('库存（子SKU）'!$C:$C,$A241,'库存（子SKU）'!AJ:AJ)</f>
        <v>0</v>
      </c>
      <c r="AI241">
        <f>SUMIF('库存（子SKU）'!$C:$C,$A241,'库存（子SKU）'!AK:AK)</f>
        <v>0</v>
      </c>
      <c r="AJ241">
        <f>SUMIF('库存（子SKU）'!$C:$C,$A241,'库存（子SKU）'!AL:AL)</f>
        <v>0</v>
      </c>
      <c r="AK241">
        <f>SUMIF('库存（子SKU）'!$C:$C,$A241,'库存（子SKU）'!AM:AM)</f>
        <v>0</v>
      </c>
      <c r="AL241" s="23" t="str">
        <f t="shared" si="58"/>
        <v/>
      </c>
      <c r="AM241" s="23" t="str">
        <f t="shared" si="59"/>
        <v/>
      </c>
      <c r="AN241" s="23" t="str">
        <f t="shared" si="60"/>
        <v/>
      </c>
      <c r="AO241" s="23" t="str">
        <f t="shared" si="61"/>
        <v/>
      </c>
      <c r="AP241" s="8">
        <f t="shared" si="62"/>
        <v>0</v>
      </c>
      <c r="AQ241" s="8">
        <f t="shared" si="63"/>
        <v>0</v>
      </c>
      <c r="AR241" s="8">
        <f t="shared" si="64"/>
        <v>0</v>
      </c>
      <c r="AS241" t="str">
        <f t="shared" si="65"/>
        <v>库存为0</v>
      </c>
      <c r="AT241" s="24" t="str">
        <f>IFERROR(时间!$B$4+AS241,"上周无销量")</f>
        <v>上周无销量</v>
      </c>
    </row>
    <row r="242" spans="1:46">
      <c r="A242" t="s">
        <v>4797</v>
      </c>
      <c r="B242" s="6">
        <f>SUMIF('库存（子SKU）'!$C:$C,$A242,'库存（子SKU）'!D:D)</f>
        <v>0</v>
      </c>
      <c r="C242" s="6">
        <f>SUMIF('库存（子SKU）'!$C:$C,$A242,'库存（子SKU）'!E:E)</f>
        <v>0</v>
      </c>
      <c r="D242" s="6">
        <f>SUMIF('库存（子SKU）'!$C:$C,$A242,'库存（子SKU）'!F:F)</f>
        <v>0</v>
      </c>
      <c r="E242" s="6">
        <f>SUMIF('库存（子SKU）'!$C:$C,$A242,'库存（子SKU）'!G:G)</f>
        <v>0</v>
      </c>
      <c r="F242" s="7" t="s">
        <v>54</v>
      </c>
      <c r="G242">
        <f>SUMIF('库存（子SKU）'!$C:$C,$A242,'库存（子SKU）'!I:I)</f>
        <v>0</v>
      </c>
      <c r="H242">
        <f>SUMIF('库存（子SKU）'!$C:$C,$A242,'库存（子SKU）'!J:J)</f>
        <v>0</v>
      </c>
      <c r="I242">
        <f>SUMIF('库存（子SKU）'!$C:$C,$A242,'库存（子SKU）'!K:K)</f>
        <v>0</v>
      </c>
      <c r="J242">
        <f>SUMIF('库存（子SKU）'!$C:$C,$A242,'库存（子SKU）'!L:L)</f>
        <v>0</v>
      </c>
      <c r="K242">
        <f t="shared" si="53"/>
        <v>0</v>
      </c>
      <c r="L242">
        <f>SUMIF('库存（子SKU）'!$C:$C,$A242,'库存（子SKU）'!N:N)</f>
        <v>0</v>
      </c>
      <c r="M242">
        <f>SUMIF('库存（子SKU）'!$C:$C,$A242,'库存（子SKU）'!O:O)</f>
        <v>0</v>
      </c>
      <c r="N242">
        <f>SUMIF('库存（子SKU）'!$C:$C,$A242,'库存（子SKU）'!P:P)</f>
        <v>0</v>
      </c>
      <c r="O242">
        <f>SUMIF('库存（子SKU）'!$C:$C,$A242,'库存（子SKU）'!Q:Q)</f>
        <v>0</v>
      </c>
      <c r="P242">
        <f>SUMIF('库存（子SKU）'!$C:$C,$A242,'库存（子SKU）'!R:R)</f>
        <v>0</v>
      </c>
      <c r="Q242">
        <f>SUMIF('库存（子SKU）'!$C:$C,$A242,'库存（子SKU）'!S:S)</f>
        <v>0</v>
      </c>
      <c r="R242">
        <f>SUMIF('库存（子SKU）'!$C:$C,$A242,'库存（子SKU）'!T:T)</f>
        <v>0</v>
      </c>
      <c r="S242">
        <f>SUMIF('库存（子SKU）'!$C:$C,$A242,'库存（子SKU）'!U:U)</f>
        <v>0</v>
      </c>
      <c r="T242">
        <f>SUMIF('库存（子SKU）'!$C:$C,$A242,'库存（子SKU）'!V:V)</f>
        <v>0</v>
      </c>
      <c r="U242">
        <f>SUMIF('库存（子SKU）'!$C:$C,$A242,'库存（子SKU）'!W:W)</f>
        <v>0</v>
      </c>
      <c r="V242" s="23" t="str">
        <f t="shared" si="66"/>
        <v/>
      </c>
      <c r="W242" s="23" t="str">
        <f t="shared" si="67"/>
        <v/>
      </c>
      <c r="X242" s="23" t="str">
        <f t="shared" si="68"/>
        <v/>
      </c>
      <c r="Y242" s="23" t="str">
        <f t="shared" si="69"/>
        <v/>
      </c>
      <c r="Z242">
        <f>SUMIF('库存（子SKU）'!$C:$C,$A242,'库存（子SKU）'!AB:AB)</f>
        <v>0</v>
      </c>
      <c r="AA242">
        <f>SUMIF('库存（子SKU）'!$C:$C,$A242,'库存（子SKU）'!AC:AC)</f>
        <v>0</v>
      </c>
      <c r="AB242">
        <f>SUMIF('库存（子SKU）'!$C:$C,$A242,'库存（子SKU）'!AD:AD)</f>
        <v>0</v>
      </c>
      <c r="AC242">
        <f>SUMIF('库存（子SKU）'!$C:$C,$A242,'库存（子SKU）'!AE:AE)</f>
        <v>0</v>
      </c>
      <c r="AD242" s="23" t="str">
        <f t="shared" si="54"/>
        <v/>
      </c>
      <c r="AE242" s="23" t="str">
        <f t="shared" si="55"/>
        <v/>
      </c>
      <c r="AF242" s="23" t="str">
        <f t="shared" si="56"/>
        <v/>
      </c>
      <c r="AG242" s="23" t="str">
        <f t="shared" si="57"/>
        <v/>
      </c>
      <c r="AH242">
        <f>SUMIF('库存（子SKU）'!$C:$C,$A242,'库存（子SKU）'!AJ:AJ)</f>
        <v>0</v>
      </c>
      <c r="AI242">
        <f>SUMIF('库存（子SKU）'!$C:$C,$A242,'库存（子SKU）'!AK:AK)</f>
        <v>0</v>
      </c>
      <c r="AJ242">
        <f>SUMIF('库存（子SKU）'!$C:$C,$A242,'库存（子SKU）'!AL:AL)</f>
        <v>0</v>
      </c>
      <c r="AK242">
        <f>SUMIF('库存（子SKU）'!$C:$C,$A242,'库存（子SKU）'!AM:AM)</f>
        <v>0</v>
      </c>
      <c r="AL242" s="23" t="str">
        <f t="shared" si="58"/>
        <v/>
      </c>
      <c r="AM242" s="23" t="str">
        <f t="shared" si="59"/>
        <v/>
      </c>
      <c r="AN242" s="23" t="str">
        <f t="shared" si="60"/>
        <v/>
      </c>
      <c r="AO242" s="23" t="str">
        <f t="shared" si="61"/>
        <v/>
      </c>
      <c r="AP242" s="8">
        <f t="shared" si="62"/>
        <v>0</v>
      </c>
      <c r="AQ242" s="8">
        <f t="shared" si="63"/>
        <v>0</v>
      </c>
      <c r="AR242" s="8">
        <f t="shared" si="64"/>
        <v>0</v>
      </c>
      <c r="AS242" t="str">
        <f t="shared" si="65"/>
        <v>库存为0</v>
      </c>
      <c r="AT242" s="24" t="str">
        <f>IFERROR(时间!$B$4+AS242,"上周无销量")</f>
        <v>上周无销量</v>
      </c>
    </row>
    <row r="243" spans="1:46">
      <c r="A243" t="s">
        <v>4812</v>
      </c>
      <c r="B243" s="6">
        <f>SUMIF('库存（子SKU）'!$C:$C,$A243,'库存（子SKU）'!D:D)</f>
        <v>0</v>
      </c>
      <c r="C243" s="6">
        <f>SUMIF('库存（子SKU）'!$C:$C,$A243,'库存（子SKU）'!E:E)</f>
        <v>0</v>
      </c>
      <c r="D243" s="6">
        <f>SUMIF('库存（子SKU）'!$C:$C,$A243,'库存（子SKU）'!F:F)</f>
        <v>0</v>
      </c>
      <c r="E243" s="6">
        <f>SUMIF('库存（子SKU）'!$C:$C,$A243,'库存（子SKU）'!G:G)</f>
        <v>0</v>
      </c>
      <c r="F243" s="7" t="s">
        <v>54</v>
      </c>
      <c r="G243">
        <f>SUMIF('库存（子SKU）'!$C:$C,$A243,'库存（子SKU）'!I:I)</f>
        <v>0</v>
      </c>
      <c r="H243">
        <f>SUMIF('库存（子SKU）'!$C:$C,$A243,'库存（子SKU）'!J:J)</f>
        <v>0</v>
      </c>
      <c r="I243">
        <f>SUMIF('库存（子SKU）'!$C:$C,$A243,'库存（子SKU）'!K:K)</f>
        <v>0</v>
      </c>
      <c r="J243">
        <f>SUMIF('库存（子SKU）'!$C:$C,$A243,'库存（子SKU）'!L:L)</f>
        <v>0</v>
      </c>
      <c r="K243">
        <f t="shared" si="53"/>
        <v>0</v>
      </c>
      <c r="L243">
        <f>SUMIF('库存（子SKU）'!$C:$C,$A243,'库存（子SKU）'!N:N)</f>
        <v>0</v>
      </c>
      <c r="M243">
        <f>SUMIF('库存（子SKU）'!$C:$C,$A243,'库存（子SKU）'!O:O)</f>
        <v>0</v>
      </c>
      <c r="N243">
        <f>SUMIF('库存（子SKU）'!$C:$C,$A243,'库存（子SKU）'!P:P)</f>
        <v>0</v>
      </c>
      <c r="O243">
        <f>SUMIF('库存（子SKU）'!$C:$C,$A243,'库存（子SKU）'!Q:Q)</f>
        <v>0</v>
      </c>
      <c r="P243">
        <f>SUMIF('库存（子SKU）'!$C:$C,$A243,'库存（子SKU）'!R:R)</f>
        <v>0</v>
      </c>
      <c r="Q243">
        <f>SUMIF('库存（子SKU）'!$C:$C,$A243,'库存（子SKU）'!S:S)</f>
        <v>0</v>
      </c>
      <c r="R243">
        <f>SUMIF('库存（子SKU）'!$C:$C,$A243,'库存（子SKU）'!T:T)</f>
        <v>0</v>
      </c>
      <c r="S243">
        <f>SUMIF('库存（子SKU）'!$C:$C,$A243,'库存（子SKU）'!U:U)</f>
        <v>0</v>
      </c>
      <c r="T243">
        <f>SUMIF('库存（子SKU）'!$C:$C,$A243,'库存（子SKU）'!V:V)</f>
        <v>0</v>
      </c>
      <c r="U243">
        <f>SUMIF('库存（子SKU）'!$C:$C,$A243,'库存（子SKU）'!W:W)</f>
        <v>0</v>
      </c>
      <c r="V243" s="23" t="str">
        <f t="shared" si="66"/>
        <v/>
      </c>
      <c r="W243" s="23" t="str">
        <f t="shared" si="67"/>
        <v/>
      </c>
      <c r="X243" s="23" t="str">
        <f t="shared" si="68"/>
        <v/>
      </c>
      <c r="Y243" s="23" t="str">
        <f t="shared" si="69"/>
        <v/>
      </c>
      <c r="Z243">
        <f>SUMIF('库存（子SKU）'!$C:$C,$A243,'库存（子SKU）'!AB:AB)</f>
        <v>0</v>
      </c>
      <c r="AA243">
        <f>SUMIF('库存（子SKU）'!$C:$C,$A243,'库存（子SKU）'!AC:AC)</f>
        <v>0</v>
      </c>
      <c r="AB243">
        <f>SUMIF('库存（子SKU）'!$C:$C,$A243,'库存（子SKU）'!AD:AD)</f>
        <v>0</v>
      </c>
      <c r="AC243">
        <f>SUMIF('库存（子SKU）'!$C:$C,$A243,'库存（子SKU）'!AE:AE)</f>
        <v>0</v>
      </c>
      <c r="AD243" s="23" t="str">
        <f t="shared" si="54"/>
        <v/>
      </c>
      <c r="AE243" s="23" t="str">
        <f t="shared" si="55"/>
        <v/>
      </c>
      <c r="AF243" s="23" t="str">
        <f t="shared" si="56"/>
        <v/>
      </c>
      <c r="AG243" s="23" t="str">
        <f t="shared" si="57"/>
        <v/>
      </c>
      <c r="AH243">
        <f>SUMIF('库存（子SKU）'!$C:$C,$A243,'库存（子SKU）'!AJ:AJ)</f>
        <v>0</v>
      </c>
      <c r="AI243">
        <f>SUMIF('库存（子SKU）'!$C:$C,$A243,'库存（子SKU）'!AK:AK)</f>
        <v>0</v>
      </c>
      <c r="AJ243">
        <f>SUMIF('库存（子SKU）'!$C:$C,$A243,'库存（子SKU）'!AL:AL)</f>
        <v>0</v>
      </c>
      <c r="AK243">
        <f>SUMIF('库存（子SKU）'!$C:$C,$A243,'库存（子SKU）'!AM:AM)</f>
        <v>0</v>
      </c>
      <c r="AL243" s="23" t="str">
        <f t="shared" si="58"/>
        <v/>
      </c>
      <c r="AM243" s="23" t="str">
        <f t="shared" si="59"/>
        <v/>
      </c>
      <c r="AN243" s="23" t="str">
        <f t="shared" si="60"/>
        <v/>
      </c>
      <c r="AO243" s="23" t="str">
        <f t="shared" si="61"/>
        <v/>
      </c>
      <c r="AP243" s="8">
        <f t="shared" si="62"/>
        <v>0</v>
      </c>
      <c r="AQ243" s="8">
        <f t="shared" si="63"/>
        <v>0</v>
      </c>
      <c r="AR243" s="8">
        <f t="shared" si="64"/>
        <v>0</v>
      </c>
      <c r="AS243" t="str">
        <f t="shared" si="65"/>
        <v>库存为0</v>
      </c>
      <c r="AT243" s="24" t="str">
        <f>IFERROR(时间!$B$4+AS243,"上周无销量")</f>
        <v>上周无销量</v>
      </c>
    </row>
    <row r="244" spans="1:46">
      <c r="A244" t="s">
        <v>4863</v>
      </c>
      <c r="B244" s="6">
        <f>SUMIF('库存（子SKU）'!$C:$C,$A244,'库存（子SKU）'!D:D)</f>
        <v>0</v>
      </c>
      <c r="C244" s="6">
        <f>SUMIF('库存（子SKU）'!$C:$C,$A244,'库存（子SKU）'!E:E)</f>
        <v>0</v>
      </c>
      <c r="D244" s="6">
        <f>SUMIF('库存（子SKU）'!$C:$C,$A244,'库存（子SKU）'!F:F)</f>
        <v>0</v>
      </c>
      <c r="E244" s="6">
        <f>SUMIF('库存（子SKU）'!$C:$C,$A244,'库存（子SKU）'!G:G)</f>
        <v>0</v>
      </c>
      <c r="F244" s="7" t="s">
        <v>54</v>
      </c>
      <c r="G244">
        <f>SUMIF('库存（子SKU）'!$C:$C,$A244,'库存（子SKU）'!I:I)</f>
        <v>0</v>
      </c>
      <c r="H244">
        <f>SUMIF('库存（子SKU）'!$C:$C,$A244,'库存（子SKU）'!J:J)</f>
        <v>0</v>
      </c>
      <c r="I244">
        <f>SUMIF('库存（子SKU）'!$C:$C,$A244,'库存（子SKU）'!K:K)</f>
        <v>0</v>
      </c>
      <c r="J244">
        <f>SUMIF('库存（子SKU）'!$C:$C,$A244,'库存（子SKU）'!L:L)</f>
        <v>0</v>
      </c>
      <c r="K244">
        <f t="shared" si="53"/>
        <v>0</v>
      </c>
      <c r="L244">
        <f>SUMIF('库存（子SKU）'!$C:$C,$A244,'库存（子SKU）'!N:N)</f>
        <v>0</v>
      </c>
      <c r="M244">
        <f>SUMIF('库存（子SKU）'!$C:$C,$A244,'库存（子SKU）'!O:O)</f>
        <v>0</v>
      </c>
      <c r="N244">
        <f>SUMIF('库存（子SKU）'!$C:$C,$A244,'库存（子SKU）'!P:P)</f>
        <v>0</v>
      </c>
      <c r="O244">
        <f>SUMIF('库存（子SKU）'!$C:$C,$A244,'库存（子SKU）'!Q:Q)</f>
        <v>0</v>
      </c>
      <c r="P244">
        <f>SUMIF('库存（子SKU）'!$C:$C,$A244,'库存（子SKU）'!R:R)</f>
        <v>0</v>
      </c>
      <c r="Q244">
        <f>SUMIF('库存（子SKU）'!$C:$C,$A244,'库存（子SKU）'!S:S)</f>
        <v>0</v>
      </c>
      <c r="R244">
        <f>SUMIF('库存（子SKU）'!$C:$C,$A244,'库存（子SKU）'!T:T)</f>
        <v>0</v>
      </c>
      <c r="S244">
        <f>SUMIF('库存（子SKU）'!$C:$C,$A244,'库存（子SKU）'!U:U)</f>
        <v>0</v>
      </c>
      <c r="T244">
        <f>SUMIF('库存（子SKU）'!$C:$C,$A244,'库存（子SKU）'!V:V)</f>
        <v>0</v>
      </c>
      <c r="U244">
        <f>SUMIF('库存（子SKU）'!$C:$C,$A244,'库存（子SKU）'!W:W)</f>
        <v>0</v>
      </c>
      <c r="V244" s="23" t="str">
        <f t="shared" si="66"/>
        <v/>
      </c>
      <c r="W244" s="23" t="str">
        <f t="shared" si="67"/>
        <v/>
      </c>
      <c r="X244" s="23" t="str">
        <f t="shared" si="68"/>
        <v/>
      </c>
      <c r="Y244" s="23" t="str">
        <f t="shared" si="69"/>
        <v/>
      </c>
      <c r="Z244">
        <f>SUMIF('库存（子SKU）'!$C:$C,$A244,'库存（子SKU）'!AB:AB)</f>
        <v>0</v>
      </c>
      <c r="AA244">
        <f>SUMIF('库存（子SKU）'!$C:$C,$A244,'库存（子SKU）'!AC:AC)</f>
        <v>0</v>
      </c>
      <c r="AB244">
        <f>SUMIF('库存（子SKU）'!$C:$C,$A244,'库存（子SKU）'!AD:AD)</f>
        <v>0</v>
      </c>
      <c r="AC244">
        <f>SUMIF('库存（子SKU）'!$C:$C,$A244,'库存（子SKU）'!AE:AE)</f>
        <v>0</v>
      </c>
      <c r="AD244" s="23" t="str">
        <f t="shared" si="54"/>
        <v/>
      </c>
      <c r="AE244" s="23" t="str">
        <f t="shared" si="55"/>
        <v/>
      </c>
      <c r="AF244" s="23" t="str">
        <f t="shared" si="56"/>
        <v/>
      </c>
      <c r="AG244" s="23" t="str">
        <f t="shared" si="57"/>
        <v/>
      </c>
      <c r="AH244">
        <f>SUMIF('库存（子SKU）'!$C:$C,$A244,'库存（子SKU）'!AJ:AJ)</f>
        <v>659</v>
      </c>
      <c r="AI244">
        <f>SUMIF('库存（子SKU）'!$C:$C,$A244,'库存（子SKU）'!AK:AK)</f>
        <v>466</v>
      </c>
      <c r="AJ244">
        <f>SUMIF('库存（子SKU）'!$C:$C,$A244,'库存（子SKU）'!AL:AL)</f>
        <v>308</v>
      </c>
      <c r="AK244">
        <f>SUMIF('库存（子SKU）'!$C:$C,$A244,'库存（子SKU）'!AM:AM)</f>
        <v>188</v>
      </c>
      <c r="AL244" s="23">
        <f t="shared" si="58"/>
        <v>0</v>
      </c>
      <c r="AM244" s="23">
        <f t="shared" si="59"/>
        <v>0</v>
      </c>
      <c r="AN244" s="23">
        <f t="shared" si="60"/>
        <v>0</v>
      </c>
      <c r="AO244" s="23">
        <f t="shared" si="61"/>
        <v>0</v>
      </c>
      <c r="AP244" s="8">
        <f t="shared" si="62"/>
        <v>0</v>
      </c>
      <c r="AQ244" s="8">
        <f t="shared" si="63"/>
        <v>0</v>
      </c>
      <c r="AR244" s="8">
        <f t="shared" si="64"/>
        <v>0</v>
      </c>
      <c r="AS244" t="str">
        <f t="shared" si="65"/>
        <v>库存为0</v>
      </c>
      <c r="AT244" s="24" t="str">
        <f>IFERROR(时间!$B$4+AS244,"上周无销量")</f>
        <v>上周无销量</v>
      </c>
    </row>
    <row r="245" spans="1:46">
      <c r="A245" t="s">
        <v>4918</v>
      </c>
      <c r="B245" s="6">
        <f>SUMIF('库存（子SKU）'!$C:$C,$A245,'库存（子SKU）'!D:D)</f>
        <v>0</v>
      </c>
      <c r="C245" s="6">
        <f>SUMIF('库存（子SKU）'!$C:$C,$A245,'库存（子SKU）'!E:E)</f>
        <v>0</v>
      </c>
      <c r="D245" s="6">
        <f>SUMIF('库存（子SKU）'!$C:$C,$A245,'库存（子SKU）'!F:F)</f>
        <v>0</v>
      </c>
      <c r="E245" s="6">
        <f>SUMIF('库存（子SKU）'!$C:$C,$A245,'库存（子SKU）'!G:G)</f>
        <v>0</v>
      </c>
      <c r="F245" s="7" t="s">
        <v>54</v>
      </c>
      <c r="G245">
        <f>SUMIF('库存（子SKU）'!$C:$C,$A245,'库存（子SKU）'!I:I)</f>
        <v>0</v>
      </c>
      <c r="H245">
        <f>SUMIF('库存（子SKU）'!$C:$C,$A245,'库存（子SKU）'!J:J)</f>
        <v>0</v>
      </c>
      <c r="I245">
        <f>SUMIF('库存（子SKU）'!$C:$C,$A245,'库存（子SKU）'!K:K)</f>
        <v>0</v>
      </c>
      <c r="J245">
        <f>SUMIF('库存（子SKU）'!$C:$C,$A245,'库存（子SKU）'!L:L)</f>
        <v>0</v>
      </c>
      <c r="K245">
        <f t="shared" si="53"/>
        <v>0</v>
      </c>
      <c r="L245">
        <f>SUMIF('库存（子SKU）'!$C:$C,$A245,'库存（子SKU）'!N:N)</f>
        <v>0</v>
      </c>
      <c r="M245">
        <f>SUMIF('库存（子SKU）'!$C:$C,$A245,'库存（子SKU）'!O:O)</f>
        <v>0</v>
      </c>
      <c r="N245">
        <f>SUMIF('库存（子SKU）'!$C:$C,$A245,'库存（子SKU）'!P:P)</f>
        <v>0</v>
      </c>
      <c r="O245">
        <f>SUMIF('库存（子SKU）'!$C:$C,$A245,'库存（子SKU）'!Q:Q)</f>
        <v>0</v>
      </c>
      <c r="P245">
        <f>SUMIF('库存（子SKU）'!$C:$C,$A245,'库存（子SKU）'!R:R)</f>
        <v>0</v>
      </c>
      <c r="Q245">
        <f>SUMIF('库存（子SKU）'!$C:$C,$A245,'库存（子SKU）'!S:S)</f>
        <v>0</v>
      </c>
      <c r="R245">
        <f>SUMIF('库存（子SKU）'!$C:$C,$A245,'库存（子SKU）'!T:T)</f>
        <v>0</v>
      </c>
      <c r="S245">
        <f>SUMIF('库存（子SKU）'!$C:$C,$A245,'库存（子SKU）'!U:U)</f>
        <v>0</v>
      </c>
      <c r="T245">
        <f>SUMIF('库存（子SKU）'!$C:$C,$A245,'库存（子SKU）'!V:V)</f>
        <v>0</v>
      </c>
      <c r="U245">
        <f>SUMIF('库存（子SKU）'!$C:$C,$A245,'库存（子SKU）'!W:W)</f>
        <v>0</v>
      </c>
      <c r="V245" s="23" t="str">
        <f t="shared" si="66"/>
        <v/>
      </c>
      <c r="W245" s="23" t="str">
        <f t="shared" si="67"/>
        <v/>
      </c>
      <c r="X245" s="23" t="str">
        <f t="shared" si="68"/>
        <v/>
      </c>
      <c r="Y245" s="23" t="str">
        <f t="shared" si="69"/>
        <v/>
      </c>
      <c r="Z245">
        <f>SUMIF('库存（子SKU）'!$C:$C,$A245,'库存（子SKU）'!AB:AB)</f>
        <v>0</v>
      </c>
      <c r="AA245">
        <f>SUMIF('库存（子SKU）'!$C:$C,$A245,'库存（子SKU）'!AC:AC)</f>
        <v>0</v>
      </c>
      <c r="AB245">
        <f>SUMIF('库存（子SKU）'!$C:$C,$A245,'库存（子SKU）'!AD:AD)</f>
        <v>0</v>
      </c>
      <c r="AC245">
        <f>SUMIF('库存（子SKU）'!$C:$C,$A245,'库存（子SKU）'!AE:AE)</f>
        <v>0</v>
      </c>
      <c r="AD245" s="23" t="str">
        <f t="shared" si="54"/>
        <v/>
      </c>
      <c r="AE245" s="23" t="str">
        <f t="shared" si="55"/>
        <v/>
      </c>
      <c r="AF245" s="23" t="str">
        <f t="shared" si="56"/>
        <v/>
      </c>
      <c r="AG245" s="23" t="str">
        <f t="shared" si="57"/>
        <v/>
      </c>
      <c r="AH245">
        <f>SUMIF('库存（子SKU）'!$C:$C,$A245,'库存（子SKU）'!AJ:AJ)</f>
        <v>35</v>
      </c>
      <c r="AI245">
        <f>SUMIF('库存（子SKU）'!$C:$C,$A245,'库存（子SKU）'!AK:AK)</f>
        <v>0</v>
      </c>
      <c r="AJ245">
        <f>SUMIF('库存（子SKU）'!$C:$C,$A245,'库存（子SKU）'!AL:AL)</f>
        <v>0</v>
      </c>
      <c r="AK245">
        <f>SUMIF('库存（子SKU）'!$C:$C,$A245,'库存（子SKU）'!AM:AM)</f>
        <v>0</v>
      </c>
      <c r="AL245" s="23">
        <f t="shared" si="58"/>
        <v>0</v>
      </c>
      <c r="AM245" s="23" t="str">
        <f t="shared" si="59"/>
        <v/>
      </c>
      <c r="AN245" s="23" t="str">
        <f t="shared" si="60"/>
        <v/>
      </c>
      <c r="AO245" s="23" t="str">
        <f t="shared" si="61"/>
        <v/>
      </c>
      <c r="AP245" s="8">
        <f t="shared" si="62"/>
        <v>0</v>
      </c>
      <c r="AQ245" s="8">
        <f t="shared" si="63"/>
        <v>0</v>
      </c>
      <c r="AR245" s="8">
        <f t="shared" si="64"/>
        <v>0</v>
      </c>
      <c r="AS245" t="str">
        <f t="shared" si="65"/>
        <v>库存为0</v>
      </c>
      <c r="AT245" s="24" t="str">
        <f>IFERROR(时间!$B$4+AS245,"上周无销量")</f>
        <v>上周无销量</v>
      </c>
    </row>
    <row r="246" spans="1:46">
      <c r="A246" t="s">
        <v>4932</v>
      </c>
      <c r="B246" s="6">
        <f>SUMIF('库存（子SKU）'!$C:$C,$A246,'库存（子SKU）'!D:D)</f>
        <v>0</v>
      </c>
      <c r="C246" s="6">
        <f>SUMIF('库存（子SKU）'!$C:$C,$A246,'库存（子SKU）'!E:E)</f>
        <v>0</v>
      </c>
      <c r="D246" s="6">
        <f>SUMIF('库存（子SKU）'!$C:$C,$A246,'库存（子SKU）'!F:F)</f>
        <v>0</v>
      </c>
      <c r="E246" s="6">
        <f>SUMIF('库存（子SKU）'!$C:$C,$A246,'库存（子SKU）'!G:G)</f>
        <v>0</v>
      </c>
      <c r="F246" s="7" t="s">
        <v>54</v>
      </c>
      <c r="G246">
        <f>SUMIF('库存（子SKU）'!$C:$C,$A246,'库存（子SKU）'!I:I)</f>
        <v>0</v>
      </c>
      <c r="H246">
        <f>SUMIF('库存（子SKU）'!$C:$C,$A246,'库存（子SKU）'!J:J)</f>
        <v>0</v>
      </c>
      <c r="I246">
        <f>SUMIF('库存（子SKU）'!$C:$C,$A246,'库存（子SKU）'!K:K)</f>
        <v>0</v>
      </c>
      <c r="J246">
        <f>SUMIF('库存（子SKU）'!$C:$C,$A246,'库存（子SKU）'!L:L)</f>
        <v>0</v>
      </c>
      <c r="K246">
        <f t="shared" si="53"/>
        <v>0</v>
      </c>
      <c r="L246">
        <f>SUMIF('库存（子SKU）'!$C:$C,$A246,'库存（子SKU）'!N:N)</f>
        <v>0</v>
      </c>
      <c r="M246">
        <f>SUMIF('库存（子SKU）'!$C:$C,$A246,'库存（子SKU）'!O:O)</f>
        <v>0</v>
      </c>
      <c r="N246">
        <f>SUMIF('库存（子SKU）'!$C:$C,$A246,'库存（子SKU）'!P:P)</f>
        <v>0</v>
      </c>
      <c r="O246">
        <f>SUMIF('库存（子SKU）'!$C:$C,$A246,'库存（子SKU）'!Q:Q)</f>
        <v>0</v>
      </c>
      <c r="P246">
        <f>SUMIF('库存（子SKU）'!$C:$C,$A246,'库存（子SKU）'!R:R)</f>
        <v>0</v>
      </c>
      <c r="Q246">
        <f>SUMIF('库存（子SKU）'!$C:$C,$A246,'库存（子SKU）'!S:S)</f>
        <v>0</v>
      </c>
      <c r="R246">
        <f>SUMIF('库存（子SKU）'!$C:$C,$A246,'库存（子SKU）'!T:T)</f>
        <v>0</v>
      </c>
      <c r="S246">
        <f>SUMIF('库存（子SKU）'!$C:$C,$A246,'库存（子SKU）'!U:U)</f>
        <v>0</v>
      </c>
      <c r="T246">
        <f>SUMIF('库存（子SKU）'!$C:$C,$A246,'库存（子SKU）'!V:V)</f>
        <v>0</v>
      </c>
      <c r="U246">
        <f>SUMIF('库存（子SKU）'!$C:$C,$A246,'库存（子SKU）'!W:W)</f>
        <v>0</v>
      </c>
      <c r="V246" s="23" t="str">
        <f t="shared" si="66"/>
        <v/>
      </c>
      <c r="W246" s="23" t="str">
        <f t="shared" si="67"/>
        <v/>
      </c>
      <c r="X246" s="23" t="str">
        <f t="shared" si="68"/>
        <v/>
      </c>
      <c r="Y246" s="23" t="str">
        <f t="shared" si="69"/>
        <v/>
      </c>
      <c r="Z246">
        <f>SUMIF('库存（子SKU）'!$C:$C,$A246,'库存（子SKU）'!AB:AB)</f>
        <v>0</v>
      </c>
      <c r="AA246">
        <f>SUMIF('库存（子SKU）'!$C:$C,$A246,'库存（子SKU）'!AC:AC)</f>
        <v>0</v>
      </c>
      <c r="AB246">
        <f>SUMIF('库存（子SKU）'!$C:$C,$A246,'库存（子SKU）'!AD:AD)</f>
        <v>0</v>
      </c>
      <c r="AC246">
        <f>SUMIF('库存（子SKU）'!$C:$C,$A246,'库存（子SKU）'!AE:AE)</f>
        <v>0</v>
      </c>
      <c r="AD246" s="23" t="str">
        <f t="shared" si="54"/>
        <v/>
      </c>
      <c r="AE246" s="23" t="str">
        <f t="shared" si="55"/>
        <v/>
      </c>
      <c r="AF246" s="23" t="str">
        <f t="shared" si="56"/>
        <v/>
      </c>
      <c r="AG246" s="23" t="str">
        <f t="shared" si="57"/>
        <v/>
      </c>
      <c r="AH246">
        <f>SUMIF('库存（子SKU）'!$C:$C,$A246,'库存（子SKU）'!AJ:AJ)</f>
        <v>0</v>
      </c>
      <c r="AI246">
        <f>SUMIF('库存（子SKU）'!$C:$C,$A246,'库存（子SKU）'!AK:AK)</f>
        <v>0</v>
      </c>
      <c r="AJ246">
        <f>SUMIF('库存（子SKU）'!$C:$C,$A246,'库存（子SKU）'!AL:AL)</f>
        <v>0</v>
      </c>
      <c r="AK246">
        <f>SUMIF('库存（子SKU）'!$C:$C,$A246,'库存（子SKU）'!AM:AM)</f>
        <v>0</v>
      </c>
      <c r="AL246" s="23" t="str">
        <f t="shared" si="58"/>
        <v/>
      </c>
      <c r="AM246" s="23" t="str">
        <f t="shared" si="59"/>
        <v/>
      </c>
      <c r="AN246" s="23" t="str">
        <f t="shared" si="60"/>
        <v/>
      </c>
      <c r="AO246" s="23" t="str">
        <f t="shared" si="61"/>
        <v/>
      </c>
      <c r="AP246" s="8">
        <f t="shared" si="62"/>
        <v>0</v>
      </c>
      <c r="AQ246" s="8">
        <f t="shared" si="63"/>
        <v>0</v>
      </c>
      <c r="AR246" s="8">
        <f t="shared" si="64"/>
        <v>0</v>
      </c>
      <c r="AS246" t="str">
        <f t="shared" si="65"/>
        <v>库存为0</v>
      </c>
      <c r="AT246" s="24" t="str">
        <f>IFERROR(时间!$B$4+AS246,"上周无销量")</f>
        <v>上周无销量</v>
      </c>
    </row>
    <row r="247" spans="1:46">
      <c r="A247" t="s">
        <v>4945</v>
      </c>
      <c r="B247" s="6">
        <f>SUMIF('库存（子SKU）'!$C:$C,$A247,'库存（子SKU）'!D:D)</f>
        <v>0</v>
      </c>
      <c r="C247" s="6">
        <f>SUMIF('库存（子SKU）'!$C:$C,$A247,'库存（子SKU）'!E:E)</f>
        <v>0</v>
      </c>
      <c r="D247" s="6">
        <f>SUMIF('库存（子SKU）'!$C:$C,$A247,'库存（子SKU）'!F:F)</f>
        <v>0</v>
      </c>
      <c r="E247" s="6">
        <f>SUMIF('库存（子SKU）'!$C:$C,$A247,'库存（子SKU）'!G:G)</f>
        <v>0</v>
      </c>
      <c r="F247" s="7" t="s">
        <v>54</v>
      </c>
      <c r="G247">
        <f>SUMIF('库存（子SKU）'!$C:$C,$A247,'库存（子SKU）'!I:I)</f>
        <v>0</v>
      </c>
      <c r="H247">
        <f>SUMIF('库存（子SKU）'!$C:$C,$A247,'库存（子SKU）'!J:J)</f>
        <v>0</v>
      </c>
      <c r="I247">
        <f>SUMIF('库存（子SKU）'!$C:$C,$A247,'库存（子SKU）'!K:K)</f>
        <v>0</v>
      </c>
      <c r="J247">
        <f>SUMIF('库存（子SKU）'!$C:$C,$A247,'库存（子SKU）'!L:L)</f>
        <v>0</v>
      </c>
      <c r="K247">
        <f t="shared" si="53"/>
        <v>0</v>
      </c>
      <c r="L247">
        <f>SUMIF('库存（子SKU）'!$C:$C,$A247,'库存（子SKU）'!N:N)</f>
        <v>0</v>
      </c>
      <c r="M247">
        <f>SUMIF('库存（子SKU）'!$C:$C,$A247,'库存（子SKU）'!O:O)</f>
        <v>0</v>
      </c>
      <c r="N247">
        <f>SUMIF('库存（子SKU）'!$C:$C,$A247,'库存（子SKU）'!P:P)</f>
        <v>0</v>
      </c>
      <c r="O247">
        <f>SUMIF('库存（子SKU）'!$C:$C,$A247,'库存（子SKU）'!Q:Q)</f>
        <v>0</v>
      </c>
      <c r="P247">
        <f>SUMIF('库存（子SKU）'!$C:$C,$A247,'库存（子SKU）'!R:R)</f>
        <v>0</v>
      </c>
      <c r="Q247">
        <f>SUMIF('库存（子SKU）'!$C:$C,$A247,'库存（子SKU）'!S:S)</f>
        <v>0</v>
      </c>
      <c r="R247">
        <f>SUMIF('库存（子SKU）'!$C:$C,$A247,'库存（子SKU）'!T:T)</f>
        <v>0</v>
      </c>
      <c r="S247">
        <f>SUMIF('库存（子SKU）'!$C:$C,$A247,'库存（子SKU）'!U:U)</f>
        <v>0</v>
      </c>
      <c r="T247">
        <f>SUMIF('库存（子SKU）'!$C:$C,$A247,'库存（子SKU）'!V:V)</f>
        <v>0</v>
      </c>
      <c r="U247">
        <f>SUMIF('库存（子SKU）'!$C:$C,$A247,'库存（子SKU）'!W:W)</f>
        <v>0</v>
      </c>
      <c r="V247" s="23" t="str">
        <f t="shared" si="66"/>
        <v/>
      </c>
      <c r="W247" s="23" t="str">
        <f t="shared" si="67"/>
        <v/>
      </c>
      <c r="X247" s="23" t="str">
        <f t="shared" si="68"/>
        <v/>
      </c>
      <c r="Y247" s="23" t="str">
        <f t="shared" si="69"/>
        <v/>
      </c>
      <c r="Z247">
        <f>SUMIF('库存（子SKU）'!$C:$C,$A247,'库存（子SKU）'!AB:AB)</f>
        <v>0</v>
      </c>
      <c r="AA247">
        <f>SUMIF('库存（子SKU）'!$C:$C,$A247,'库存（子SKU）'!AC:AC)</f>
        <v>0</v>
      </c>
      <c r="AB247">
        <f>SUMIF('库存（子SKU）'!$C:$C,$A247,'库存（子SKU）'!AD:AD)</f>
        <v>0</v>
      </c>
      <c r="AC247">
        <f>SUMIF('库存（子SKU）'!$C:$C,$A247,'库存（子SKU）'!AE:AE)</f>
        <v>0</v>
      </c>
      <c r="AD247" s="23" t="str">
        <f t="shared" si="54"/>
        <v/>
      </c>
      <c r="AE247" s="23" t="str">
        <f t="shared" si="55"/>
        <v/>
      </c>
      <c r="AF247" s="23" t="str">
        <f t="shared" si="56"/>
        <v/>
      </c>
      <c r="AG247" s="23" t="str">
        <f t="shared" si="57"/>
        <v/>
      </c>
      <c r="AH247">
        <f>SUMIF('库存（子SKU）'!$C:$C,$A247,'库存（子SKU）'!AJ:AJ)</f>
        <v>0</v>
      </c>
      <c r="AI247">
        <f>SUMIF('库存（子SKU）'!$C:$C,$A247,'库存（子SKU）'!AK:AK)</f>
        <v>0</v>
      </c>
      <c r="AJ247">
        <f>SUMIF('库存（子SKU）'!$C:$C,$A247,'库存（子SKU）'!AL:AL)</f>
        <v>0</v>
      </c>
      <c r="AK247">
        <f>SUMIF('库存（子SKU）'!$C:$C,$A247,'库存（子SKU）'!AM:AM)</f>
        <v>0</v>
      </c>
      <c r="AL247" s="23" t="str">
        <f t="shared" si="58"/>
        <v/>
      </c>
      <c r="AM247" s="23" t="str">
        <f t="shared" si="59"/>
        <v/>
      </c>
      <c r="AN247" s="23" t="str">
        <f t="shared" si="60"/>
        <v/>
      </c>
      <c r="AO247" s="23" t="str">
        <f t="shared" si="61"/>
        <v/>
      </c>
      <c r="AP247" s="8">
        <f t="shared" si="62"/>
        <v>0</v>
      </c>
      <c r="AQ247" s="8">
        <f t="shared" si="63"/>
        <v>0</v>
      </c>
      <c r="AR247" s="8">
        <f t="shared" si="64"/>
        <v>0</v>
      </c>
      <c r="AS247" t="str">
        <f t="shared" si="65"/>
        <v>库存为0</v>
      </c>
      <c r="AT247" s="24" t="str">
        <f>IFERROR(时间!$B$4+AS247,"上周无销量")</f>
        <v>上周无销量</v>
      </c>
    </row>
    <row r="248" spans="1:46">
      <c r="A248" t="s">
        <v>4956</v>
      </c>
      <c r="B248" s="6">
        <f>SUMIF('库存（子SKU）'!$C:$C,$A248,'库存（子SKU）'!D:D)</f>
        <v>0</v>
      </c>
      <c r="C248" s="6">
        <f>SUMIF('库存（子SKU）'!$C:$C,$A248,'库存（子SKU）'!E:E)</f>
        <v>0</v>
      </c>
      <c r="D248" s="6">
        <f>SUMIF('库存（子SKU）'!$C:$C,$A248,'库存（子SKU）'!F:F)</f>
        <v>0</v>
      </c>
      <c r="E248" s="6">
        <f>SUMIF('库存（子SKU）'!$C:$C,$A248,'库存（子SKU）'!G:G)</f>
        <v>0</v>
      </c>
      <c r="F248" s="7" t="s">
        <v>54</v>
      </c>
      <c r="G248">
        <f>SUMIF('库存（子SKU）'!$C:$C,$A248,'库存（子SKU）'!I:I)</f>
        <v>2</v>
      </c>
      <c r="H248">
        <f>SUMIF('库存（子SKU）'!$C:$C,$A248,'库存（子SKU）'!J:J)</f>
        <v>0</v>
      </c>
      <c r="I248">
        <f>SUMIF('库存（子SKU）'!$C:$C,$A248,'库存（子SKU）'!K:K)</f>
        <v>0</v>
      </c>
      <c r="J248">
        <f>SUMIF('库存（子SKU）'!$C:$C,$A248,'库存（子SKU）'!L:L)</f>
        <v>0</v>
      </c>
      <c r="K248">
        <f t="shared" si="53"/>
        <v>2</v>
      </c>
      <c r="L248">
        <f>SUMIF('库存（子SKU）'!$C:$C,$A248,'库存（子SKU）'!N:N)</f>
        <v>0</v>
      </c>
      <c r="M248">
        <f>SUMIF('库存（子SKU）'!$C:$C,$A248,'库存（子SKU）'!O:O)</f>
        <v>0</v>
      </c>
      <c r="N248">
        <f>SUMIF('库存（子SKU）'!$C:$C,$A248,'库存（子SKU）'!P:P)</f>
        <v>0</v>
      </c>
      <c r="O248">
        <f>SUMIF('库存（子SKU）'!$C:$C,$A248,'库存（子SKU）'!Q:Q)</f>
        <v>0</v>
      </c>
      <c r="P248">
        <f>SUMIF('库存（子SKU）'!$C:$C,$A248,'库存（子SKU）'!R:R)</f>
        <v>0</v>
      </c>
      <c r="Q248">
        <f>SUMIF('库存（子SKU）'!$C:$C,$A248,'库存（子SKU）'!S:S)</f>
        <v>0</v>
      </c>
      <c r="R248">
        <f>SUMIF('库存（子SKU）'!$C:$C,$A248,'库存（子SKU）'!T:T)</f>
        <v>0</v>
      </c>
      <c r="S248">
        <f>SUMIF('库存（子SKU）'!$C:$C,$A248,'库存（子SKU）'!U:U)</f>
        <v>0</v>
      </c>
      <c r="T248">
        <f>SUMIF('库存（子SKU）'!$C:$C,$A248,'库存（子SKU）'!V:V)</f>
        <v>0</v>
      </c>
      <c r="U248">
        <f>SUMIF('库存（子SKU）'!$C:$C,$A248,'库存（子SKU）'!W:W)</f>
        <v>0</v>
      </c>
      <c r="V248" s="23" t="str">
        <f t="shared" si="66"/>
        <v/>
      </c>
      <c r="W248" s="23" t="str">
        <f t="shared" si="67"/>
        <v/>
      </c>
      <c r="X248" s="23" t="str">
        <f t="shared" si="68"/>
        <v/>
      </c>
      <c r="Y248" s="23" t="str">
        <f t="shared" si="69"/>
        <v/>
      </c>
      <c r="Z248">
        <f>SUMIF('库存（子SKU）'!$C:$C,$A248,'库存（子SKU）'!AB:AB)</f>
        <v>0</v>
      </c>
      <c r="AA248">
        <f>SUMIF('库存（子SKU）'!$C:$C,$A248,'库存（子SKU）'!AC:AC)</f>
        <v>0</v>
      </c>
      <c r="AB248">
        <f>SUMIF('库存（子SKU）'!$C:$C,$A248,'库存（子SKU）'!AD:AD)</f>
        <v>0</v>
      </c>
      <c r="AC248">
        <f>SUMIF('库存（子SKU）'!$C:$C,$A248,'库存（子SKU）'!AE:AE)</f>
        <v>0</v>
      </c>
      <c r="AD248" s="23" t="str">
        <f t="shared" si="54"/>
        <v/>
      </c>
      <c r="AE248" s="23" t="str">
        <f t="shared" si="55"/>
        <v/>
      </c>
      <c r="AF248" s="23" t="str">
        <f t="shared" si="56"/>
        <v/>
      </c>
      <c r="AG248" s="23" t="str">
        <f t="shared" si="57"/>
        <v/>
      </c>
      <c r="AH248">
        <f>SUMIF('库存（子SKU）'!$C:$C,$A248,'库存（子SKU）'!AJ:AJ)</f>
        <v>0</v>
      </c>
      <c r="AI248">
        <f>SUMIF('库存（子SKU）'!$C:$C,$A248,'库存（子SKU）'!AK:AK)</f>
        <v>0</v>
      </c>
      <c r="AJ248">
        <f>SUMIF('库存（子SKU）'!$C:$C,$A248,'库存（子SKU）'!AL:AL)</f>
        <v>0</v>
      </c>
      <c r="AK248">
        <f>SUMIF('库存（子SKU）'!$C:$C,$A248,'库存（子SKU）'!AM:AM)</f>
        <v>0</v>
      </c>
      <c r="AL248" s="23" t="str">
        <f t="shared" si="58"/>
        <v/>
      </c>
      <c r="AM248" s="23" t="str">
        <f t="shared" si="59"/>
        <v/>
      </c>
      <c r="AN248" s="23" t="str">
        <f t="shared" si="60"/>
        <v/>
      </c>
      <c r="AO248" s="23" t="str">
        <f t="shared" si="61"/>
        <v/>
      </c>
      <c r="AP248" s="8">
        <f t="shared" si="62"/>
        <v>0</v>
      </c>
      <c r="AQ248" s="8">
        <f t="shared" si="63"/>
        <v>0</v>
      </c>
      <c r="AR248" s="8">
        <f t="shared" si="64"/>
        <v>2</v>
      </c>
      <c r="AS248" t="str">
        <f t="shared" si="65"/>
        <v>库存为2</v>
      </c>
      <c r="AT248" s="24" t="str">
        <f>IFERROR(时间!$B$4+AS248,"上周无销量")</f>
        <v>上周无销量</v>
      </c>
    </row>
    <row r="249" spans="1:46">
      <c r="A249" t="s">
        <v>4999</v>
      </c>
      <c r="B249" s="6">
        <f>SUMIF('库存（子SKU）'!$C:$C,$A249,'库存（子SKU）'!D:D)</f>
        <v>0</v>
      </c>
      <c r="C249" s="6">
        <f>SUMIF('库存（子SKU）'!$C:$C,$A249,'库存（子SKU）'!E:E)</f>
        <v>0</v>
      </c>
      <c r="D249" s="6">
        <f>SUMIF('库存（子SKU）'!$C:$C,$A249,'库存（子SKU）'!F:F)</f>
        <v>0</v>
      </c>
      <c r="E249" s="6">
        <f>SUMIF('库存（子SKU）'!$C:$C,$A249,'库存（子SKU）'!G:G)</f>
        <v>0</v>
      </c>
      <c r="F249" s="7" t="s">
        <v>54</v>
      </c>
      <c r="G249">
        <f>SUMIF('库存（子SKU）'!$C:$C,$A249,'库存（子SKU）'!I:I)</f>
        <v>0</v>
      </c>
      <c r="H249">
        <f>SUMIF('库存（子SKU）'!$C:$C,$A249,'库存（子SKU）'!J:J)</f>
        <v>0</v>
      </c>
      <c r="I249">
        <f>SUMIF('库存（子SKU）'!$C:$C,$A249,'库存（子SKU）'!K:K)</f>
        <v>0</v>
      </c>
      <c r="J249">
        <f>SUMIF('库存（子SKU）'!$C:$C,$A249,'库存（子SKU）'!L:L)</f>
        <v>0</v>
      </c>
      <c r="K249">
        <f t="shared" si="53"/>
        <v>0</v>
      </c>
      <c r="L249">
        <f>SUMIF('库存（子SKU）'!$C:$C,$A249,'库存（子SKU）'!N:N)</f>
        <v>0</v>
      </c>
      <c r="M249">
        <f>SUMIF('库存（子SKU）'!$C:$C,$A249,'库存（子SKU）'!O:O)</f>
        <v>0</v>
      </c>
      <c r="N249">
        <f>SUMIF('库存（子SKU）'!$C:$C,$A249,'库存（子SKU）'!P:P)</f>
        <v>0</v>
      </c>
      <c r="O249">
        <f>SUMIF('库存（子SKU）'!$C:$C,$A249,'库存（子SKU）'!Q:Q)</f>
        <v>0</v>
      </c>
      <c r="P249">
        <f>SUMIF('库存（子SKU）'!$C:$C,$A249,'库存（子SKU）'!R:R)</f>
        <v>0</v>
      </c>
      <c r="Q249">
        <f>SUMIF('库存（子SKU）'!$C:$C,$A249,'库存（子SKU）'!S:S)</f>
        <v>0</v>
      </c>
      <c r="R249">
        <f>SUMIF('库存（子SKU）'!$C:$C,$A249,'库存（子SKU）'!T:T)</f>
        <v>0</v>
      </c>
      <c r="S249">
        <f>SUMIF('库存（子SKU）'!$C:$C,$A249,'库存（子SKU）'!U:U)</f>
        <v>0</v>
      </c>
      <c r="T249">
        <f>SUMIF('库存（子SKU）'!$C:$C,$A249,'库存（子SKU）'!V:V)</f>
        <v>0</v>
      </c>
      <c r="U249">
        <f>SUMIF('库存（子SKU）'!$C:$C,$A249,'库存（子SKU）'!W:W)</f>
        <v>0</v>
      </c>
      <c r="V249" s="23" t="str">
        <f t="shared" si="66"/>
        <v/>
      </c>
      <c r="W249" s="23" t="str">
        <f t="shared" si="67"/>
        <v/>
      </c>
      <c r="X249" s="23" t="str">
        <f t="shared" si="68"/>
        <v/>
      </c>
      <c r="Y249" s="23" t="str">
        <f t="shared" si="69"/>
        <v/>
      </c>
      <c r="Z249">
        <f>SUMIF('库存（子SKU）'!$C:$C,$A249,'库存（子SKU）'!AB:AB)</f>
        <v>0</v>
      </c>
      <c r="AA249">
        <f>SUMIF('库存（子SKU）'!$C:$C,$A249,'库存（子SKU）'!AC:AC)</f>
        <v>0</v>
      </c>
      <c r="AB249">
        <f>SUMIF('库存（子SKU）'!$C:$C,$A249,'库存（子SKU）'!AD:AD)</f>
        <v>0</v>
      </c>
      <c r="AC249">
        <f>SUMIF('库存（子SKU）'!$C:$C,$A249,'库存（子SKU）'!AE:AE)</f>
        <v>0</v>
      </c>
      <c r="AD249" s="23" t="str">
        <f t="shared" si="54"/>
        <v/>
      </c>
      <c r="AE249" s="23" t="str">
        <f t="shared" si="55"/>
        <v/>
      </c>
      <c r="AF249" s="23" t="str">
        <f t="shared" si="56"/>
        <v/>
      </c>
      <c r="AG249" s="23" t="str">
        <f t="shared" si="57"/>
        <v/>
      </c>
      <c r="AH249">
        <f>SUMIF('库存（子SKU）'!$C:$C,$A249,'库存（子SKU）'!AJ:AJ)</f>
        <v>0</v>
      </c>
      <c r="AI249">
        <f>SUMIF('库存（子SKU）'!$C:$C,$A249,'库存（子SKU）'!AK:AK)</f>
        <v>0</v>
      </c>
      <c r="AJ249">
        <f>SUMIF('库存（子SKU）'!$C:$C,$A249,'库存（子SKU）'!AL:AL)</f>
        <v>0</v>
      </c>
      <c r="AK249">
        <f>SUMIF('库存（子SKU）'!$C:$C,$A249,'库存（子SKU）'!AM:AM)</f>
        <v>0</v>
      </c>
      <c r="AL249" s="23" t="str">
        <f t="shared" si="58"/>
        <v/>
      </c>
      <c r="AM249" s="23" t="str">
        <f t="shared" si="59"/>
        <v/>
      </c>
      <c r="AN249" s="23" t="str">
        <f t="shared" si="60"/>
        <v/>
      </c>
      <c r="AO249" s="23" t="str">
        <f t="shared" si="61"/>
        <v/>
      </c>
      <c r="AP249" s="8">
        <f t="shared" si="62"/>
        <v>0</v>
      </c>
      <c r="AQ249" s="8">
        <f t="shared" si="63"/>
        <v>0</v>
      </c>
      <c r="AR249" s="8">
        <f t="shared" si="64"/>
        <v>0</v>
      </c>
      <c r="AS249" t="str">
        <f t="shared" si="65"/>
        <v>库存为0</v>
      </c>
      <c r="AT249" s="24" t="str">
        <f>IFERROR(时间!$B$4+AS249,"上周无销量")</f>
        <v>上周无销量</v>
      </c>
    </row>
    <row r="250" spans="1:46">
      <c r="A250" t="s">
        <v>5019</v>
      </c>
      <c r="B250" s="6">
        <f>SUMIF('库存（子SKU）'!$C:$C,$A250,'库存（子SKU）'!D:D)</f>
        <v>0</v>
      </c>
      <c r="C250" s="6">
        <f>SUMIF('库存（子SKU）'!$C:$C,$A250,'库存（子SKU）'!E:E)</f>
        <v>0</v>
      </c>
      <c r="D250" s="6">
        <f>SUMIF('库存（子SKU）'!$C:$C,$A250,'库存（子SKU）'!F:F)</f>
        <v>0</v>
      </c>
      <c r="E250" s="6">
        <f>SUMIF('库存（子SKU）'!$C:$C,$A250,'库存（子SKU）'!G:G)</f>
        <v>0</v>
      </c>
      <c r="F250" s="7" t="s">
        <v>54</v>
      </c>
      <c r="G250">
        <f>SUMIF('库存（子SKU）'!$C:$C,$A250,'库存（子SKU）'!I:I)</f>
        <v>0</v>
      </c>
      <c r="H250">
        <f>SUMIF('库存（子SKU）'!$C:$C,$A250,'库存（子SKU）'!J:J)</f>
        <v>0</v>
      </c>
      <c r="I250">
        <f>SUMIF('库存（子SKU）'!$C:$C,$A250,'库存（子SKU）'!K:K)</f>
        <v>0</v>
      </c>
      <c r="J250">
        <f>SUMIF('库存（子SKU）'!$C:$C,$A250,'库存（子SKU）'!L:L)</f>
        <v>0</v>
      </c>
      <c r="K250">
        <f t="shared" si="53"/>
        <v>0</v>
      </c>
      <c r="L250">
        <f>SUMIF('库存（子SKU）'!$C:$C,$A250,'库存（子SKU）'!N:N)</f>
        <v>0</v>
      </c>
      <c r="M250">
        <f>SUMIF('库存（子SKU）'!$C:$C,$A250,'库存（子SKU）'!O:O)</f>
        <v>0</v>
      </c>
      <c r="N250">
        <f>SUMIF('库存（子SKU）'!$C:$C,$A250,'库存（子SKU）'!P:P)</f>
        <v>0</v>
      </c>
      <c r="O250">
        <f>SUMIF('库存（子SKU）'!$C:$C,$A250,'库存（子SKU）'!Q:Q)</f>
        <v>0</v>
      </c>
      <c r="P250">
        <f>SUMIF('库存（子SKU）'!$C:$C,$A250,'库存（子SKU）'!R:R)</f>
        <v>0</v>
      </c>
      <c r="Q250">
        <f>SUMIF('库存（子SKU）'!$C:$C,$A250,'库存（子SKU）'!S:S)</f>
        <v>0</v>
      </c>
      <c r="R250">
        <f>SUMIF('库存（子SKU）'!$C:$C,$A250,'库存（子SKU）'!T:T)</f>
        <v>0</v>
      </c>
      <c r="S250">
        <f>SUMIF('库存（子SKU）'!$C:$C,$A250,'库存（子SKU）'!U:U)</f>
        <v>0</v>
      </c>
      <c r="T250">
        <f>SUMIF('库存（子SKU）'!$C:$C,$A250,'库存（子SKU）'!V:V)</f>
        <v>0</v>
      </c>
      <c r="U250">
        <f>SUMIF('库存（子SKU）'!$C:$C,$A250,'库存（子SKU）'!W:W)</f>
        <v>0</v>
      </c>
      <c r="V250" s="23" t="str">
        <f t="shared" si="66"/>
        <v/>
      </c>
      <c r="W250" s="23" t="str">
        <f t="shared" si="67"/>
        <v/>
      </c>
      <c r="X250" s="23" t="str">
        <f t="shared" si="68"/>
        <v/>
      </c>
      <c r="Y250" s="23" t="str">
        <f t="shared" si="69"/>
        <v/>
      </c>
      <c r="Z250">
        <f>SUMIF('库存（子SKU）'!$C:$C,$A250,'库存（子SKU）'!AB:AB)</f>
        <v>0</v>
      </c>
      <c r="AA250">
        <f>SUMIF('库存（子SKU）'!$C:$C,$A250,'库存（子SKU）'!AC:AC)</f>
        <v>0</v>
      </c>
      <c r="AB250">
        <f>SUMIF('库存（子SKU）'!$C:$C,$A250,'库存（子SKU）'!AD:AD)</f>
        <v>0</v>
      </c>
      <c r="AC250">
        <f>SUMIF('库存（子SKU）'!$C:$C,$A250,'库存（子SKU）'!AE:AE)</f>
        <v>0</v>
      </c>
      <c r="AD250" s="23" t="str">
        <f t="shared" si="54"/>
        <v/>
      </c>
      <c r="AE250" s="23" t="str">
        <f t="shared" si="55"/>
        <v/>
      </c>
      <c r="AF250" s="23" t="str">
        <f t="shared" si="56"/>
        <v/>
      </c>
      <c r="AG250" s="23" t="str">
        <f t="shared" si="57"/>
        <v/>
      </c>
      <c r="AH250">
        <f>SUMIF('库存（子SKU）'!$C:$C,$A250,'库存（子SKU）'!AJ:AJ)</f>
        <v>406</v>
      </c>
      <c r="AI250">
        <f>SUMIF('库存（子SKU）'!$C:$C,$A250,'库存（子SKU）'!AK:AK)</f>
        <v>554</v>
      </c>
      <c r="AJ250">
        <f>SUMIF('库存（子SKU）'!$C:$C,$A250,'库存（子SKU）'!AL:AL)</f>
        <v>287</v>
      </c>
      <c r="AK250">
        <f>SUMIF('库存（子SKU）'!$C:$C,$A250,'库存（子SKU）'!AM:AM)</f>
        <v>257</v>
      </c>
      <c r="AL250" s="23">
        <f t="shared" si="58"/>
        <v>0</v>
      </c>
      <c r="AM250" s="23">
        <f t="shared" si="59"/>
        <v>0</v>
      </c>
      <c r="AN250" s="23">
        <f t="shared" si="60"/>
        <v>0</v>
      </c>
      <c r="AO250" s="23">
        <f t="shared" si="61"/>
        <v>0</v>
      </c>
      <c r="AP250" s="8">
        <f t="shared" si="62"/>
        <v>0</v>
      </c>
      <c r="AQ250" s="8">
        <f t="shared" si="63"/>
        <v>0</v>
      </c>
      <c r="AR250" s="8">
        <f t="shared" si="64"/>
        <v>0</v>
      </c>
      <c r="AS250" t="str">
        <f t="shared" si="65"/>
        <v>库存为0</v>
      </c>
      <c r="AT250" s="24" t="str">
        <f>IFERROR(时间!$B$4+AS250,"上周无销量")</f>
        <v>上周无销量</v>
      </c>
    </row>
    <row r="251" spans="1:46">
      <c r="A251" t="s">
        <v>5046</v>
      </c>
      <c r="B251" s="6">
        <f>SUMIF('库存（子SKU）'!$C:$C,$A251,'库存（子SKU）'!D:D)</f>
        <v>0</v>
      </c>
      <c r="C251" s="6">
        <f>SUMIF('库存（子SKU）'!$C:$C,$A251,'库存（子SKU）'!E:E)</f>
        <v>0</v>
      </c>
      <c r="D251" s="6">
        <f>SUMIF('库存（子SKU）'!$C:$C,$A251,'库存（子SKU）'!F:F)</f>
        <v>0</v>
      </c>
      <c r="E251" s="6">
        <f>SUMIF('库存（子SKU）'!$C:$C,$A251,'库存（子SKU）'!G:G)</f>
        <v>0</v>
      </c>
      <c r="F251" s="7" t="s">
        <v>54</v>
      </c>
      <c r="G251">
        <f>SUMIF('库存（子SKU）'!$C:$C,$A251,'库存（子SKU）'!I:I)</f>
        <v>0</v>
      </c>
      <c r="H251">
        <f>SUMIF('库存（子SKU）'!$C:$C,$A251,'库存（子SKU）'!J:J)</f>
        <v>0</v>
      </c>
      <c r="I251">
        <f>SUMIF('库存（子SKU）'!$C:$C,$A251,'库存（子SKU）'!K:K)</f>
        <v>0</v>
      </c>
      <c r="J251">
        <f>SUMIF('库存（子SKU）'!$C:$C,$A251,'库存（子SKU）'!L:L)</f>
        <v>0</v>
      </c>
      <c r="K251">
        <f t="shared" si="53"/>
        <v>0</v>
      </c>
      <c r="L251">
        <f>SUMIF('库存（子SKU）'!$C:$C,$A251,'库存（子SKU）'!N:N)</f>
        <v>0</v>
      </c>
      <c r="M251">
        <f>SUMIF('库存（子SKU）'!$C:$C,$A251,'库存（子SKU）'!O:O)</f>
        <v>0</v>
      </c>
      <c r="N251">
        <f>SUMIF('库存（子SKU）'!$C:$C,$A251,'库存（子SKU）'!P:P)</f>
        <v>0</v>
      </c>
      <c r="O251">
        <f>SUMIF('库存（子SKU）'!$C:$C,$A251,'库存（子SKU）'!Q:Q)</f>
        <v>0</v>
      </c>
      <c r="P251">
        <f>SUMIF('库存（子SKU）'!$C:$C,$A251,'库存（子SKU）'!R:R)</f>
        <v>0</v>
      </c>
      <c r="Q251">
        <f>SUMIF('库存（子SKU）'!$C:$C,$A251,'库存（子SKU）'!S:S)</f>
        <v>0</v>
      </c>
      <c r="R251">
        <f>SUMIF('库存（子SKU）'!$C:$C,$A251,'库存（子SKU）'!T:T)</f>
        <v>0</v>
      </c>
      <c r="S251">
        <f>SUMIF('库存（子SKU）'!$C:$C,$A251,'库存（子SKU）'!U:U)</f>
        <v>0</v>
      </c>
      <c r="T251">
        <f>SUMIF('库存（子SKU）'!$C:$C,$A251,'库存（子SKU）'!V:V)</f>
        <v>0</v>
      </c>
      <c r="U251">
        <f>SUMIF('库存（子SKU）'!$C:$C,$A251,'库存（子SKU）'!W:W)</f>
        <v>0</v>
      </c>
      <c r="V251" s="23" t="str">
        <f t="shared" si="66"/>
        <v/>
      </c>
      <c r="W251" s="23" t="str">
        <f t="shared" si="67"/>
        <v/>
      </c>
      <c r="X251" s="23" t="str">
        <f t="shared" si="68"/>
        <v/>
      </c>
      <c r="Y251" s="23" t="str">
        <f t="shared" si="69"/>
        <v/>
      </c>
      <c r="Z251">
        <f>SUMIF('库存（子SKU）'!$C:$C,$A251,'库存（子SKU）'!AB:AB)</f>
        <v>0</v>
      </c>
      <c r="AA251">
        <f>SUMIF('库存（子SKU）'!$C:$C,$A251,'库存（子SKU）'!AC:AC)</f>
        <v>0</v>
      </c>
      <c r="AB251">
        <f>SUMIF('库存（子SKU）'!$C:$C,$A251,'库存（子SKU）'!AD:AD)</f>
        <v>0</v>
      </c>
      <c r="AC251">
        <f>SUMIF('库存（子SKU）'!$C:$C,$A251,'库存（子SKU）'!AE:AE)</f>
        <v>0</v>
      </c>
      <c r="AD251" s="23" t="str">
        <f t="shared" si="54"/>
        <v/>
      </c>
      <c r="AE251" s="23" t="str">
        <f t="shared" si="55"/>
        <v/>
      </c>
      <c r="AF251" s="23" t="str">
        <f t="shared" si="56"/>
        <v/>
      </c>
      <c r="AG251" s="23" t="str">
        <f t="shared" si="57"/>
        <v/>
      </c>
      <c r="AH251">
        <f>SUMIF('库存（子SKU）'!$C:$C,$A251,'库存（子SKU）'!AJ:AJ)</f>
        <v>0</v>
      </c>
      <c r="AI251">
        <f>SUMIF('库存（子SKU）'!$C:$C,$A251,'库存（子SKU）'!AK:AK)</f>
        <v>0</v>
      </c>
      <c r="AJ251">
        <f>SUMIF('库存（子SKU）'!$C:$C,$A251,'库存（子SKU）'!AL:AL)</f>
        <v>0</v>
      </c>
      <c r="AK251">
        <f>SUMIF('库存（子SKU）'!$C:$C,$A251,'库存（子SKU）'!AM:AM)</f>
        <v>0</v>
      </c>
      <c r="AL251" s="23" t="str">
        <f t="shared" si="58"/>
        <v/>
      </c>
      <c r="AM251" s="23" t="str">
        <f t="shared" si="59"/>
        <v/>
      </c>
      <c r="AN251" s="23" t="str">
        <f t="shared" si="60"/>
        <v/>
      </c>
      <c r="AO251" s="23" t="str">
        <f t="shared" si="61"/>
        <v/>
      </c>
      <c r="AP251" s="8">
        <f t="shared" si="62"/>
        <v>0</v>
      </c>
      <c r="AQ251" s="8">
        <f t="shared" si="63"/>
        <v>0</v>
      </c>
      <c r="AR251" s="8">
        <f t="shared" si="64"/>
        <v>0</v>
      </c>
      <c r="AS251" t="str">
        <f t="shared" si="65"/>
        <v>库存为0</v>
      </c>
      <c r="AT251" s="24" t="str">
        <f>IFERROR(时间!$B$4+AS251,"上周无销量")</f>
        <v>上周无销量</v>
      </c>
    </row>
    <row r="252" spans="1:46">
      <c r="A252" t="s">
        <v>5083</v>
      </c>
      <c r="B252" s="6">
        <f>SUMIF('库存（子SKU）'!$C:$C,$A252,'库存（子SKU）'!D:D)</f>
        <v>0</v>
      </c>
      <c r="C252" s="6">
        <f>SUMIF('库存（子SKU）'!$C:$C,$A252,'库存（子SKU）'!E:E)</f>
        <v>0</v>
      </c>
      <c r="D252" s="6">
        <f>SUMIF('库存（子SKU）'!$C:$C,$A252,'库存（子SKU）'!F:F)</f>
        <v>0</v>
      </c>
      <c r="E252" s="6">
        <f>SUMIF('库存（子SKU）'!$C:$C,$A252,'库存（子SKU）'!G:G)</f>
        <v>0</v>
      </c>
      <c r="F252" s="7" t="s">
        <v>54</v>
      </c>
      <c r="G252">
        <f>SUMIF('库存（子SKU）'!$C:$C,$A252,'库存（子SKU）'!I:I)</f>
        <v>0</v>
      </c>
      <c r="H252">
        <f>SUMIF('库存（子SKU）'!$C:$C,$A252,'库存（子SKU）'!J:J)</f>
        <v>0</v>
      </c>
      <c r="I252">
        <f>SUMIF('库存（子SKU）'!$C:$C,$A252,'库存（子SKU）'!K:K)</f>
        <v>0</v>
      </c>
      <c r="J252">
        <f>SUMIF('库存（子SKU）'!$C:$C,$A252,'库存（子SKU）'!L:L)</f>
        <v>0</v>
      </c>
      <c r="K252">
        <f t="shared" si="53"/>
        <v>0</v>
      </c>
      <c r="L252">
        <f>SUMIF('库存（子SKU）'!$C:$C,$A252,'库存（子SKU）'!N:N)</f>
        <v>0</v>
      </c>
      <c r="M252">
        <f>SUMIF('库存（子SKU）'!$C:$C,$A252,'库存（子SKU）'!O:O)</f>
        <v>0</v>
      </c>
      <c r="N252">
        <f>SUMIF('库存（子SKU）'!$C:$C,$A252,'库存（子SKU）'!P:P)</f>
        <v>0</v>
      </c>
      <c r="O252">
        <f>SUMIF('库存（子SKU）'!$C:$C,$A252,'库存（子SKU）'!Q:Q)</f>
        <v>0</v>
      </c>
      <c r="P252">
        <f>SUMIF('库存（子SKU）'!$C:$C,$A252,'库存（子SKU）'!R:R)</f>
        <v>0</v>
      </c>
      <c r="Q252">
        <f>SUMIF('库存（子SKU）'!$C:$C,$A252,'库存（子SKU）'!S:S)</f>
        <v>0</v>
      </c>
      <c r="R252">
        <f>SUMIF('库存（子SKU）'!$C:$C,$A252,'库存（子SKU）'!T:T)</f>
        <v>0</v>
      </c>
      <c r="S252">
        <f>SUMIF('库存（子SKU）'!$C:$C,$A252,'库存（子SKU）'!U:U)</f>
        <v>0</v>
      </c>
      <c r="T252">
        <f>SUMIF('库存（子SKU）'!$C:$C,$A252,'库存（子SKU）'!V:V)</f>
        <v>0</v>
      </c>
      <c r="U252">
        <f>SUMIF('库存（子SKU）'!$C:$C,$A252,'库存（子SKU）'!W:W)</f>
        <v>0</v>
      </c>
      <c r="V252" s="23" t="str">
        <f t="shared" si="66"/>
        <v/>
      </c>
      <c r="W252" s="23" t="str">
        <f t="shared" si="67"/>
        <v/>
      </c>
      <c r="X252" s="23" t="str">
        <f t="shared" si="68"/>
        <v/>
      </c>
      <c r="Y252" s="23" t="str">
        <f t="shared" si="69"/>
        <v/>
      </c>
      <c r="Z252">
        <f>SUMIF('库存（子SKU）'!$C:$C,$A252,'库存（子SKU）'!AB:AB)</f>
        <v>0</v>
      </c>
      <c r="AA252">
        <f>SUMIF('库存（子SKU）'!$C:$C,$A252,'库存（子SKU）'!AC:AC)</f>
        <v>0</v>
      </c>
      <c r="AB252">
        <f>SUMIF('库存（子SKU）'!$C:$C,$A252,'库存（子SKU）'!AD:AD)</f>
        <v>0</v>
      </c>
      <c r="AC252">
        <f>SUMIF('库存（子SKU）'!$C:$C,$A252,'库存（子SKU）'!AE:AE)</f>
        <v>0</v>
      </c>
      <c r="AD252" s="23" t="str">
        <f t="shared" si="54"/>
        <v/>
      </c>
      <c r="AE252" s="23" t="str">
        <f t="shared" si="55"/>
        <v/>
      </c>
      <c r="AF252" s="23" t="str">
        <f t="shared" si="56"/>
        <v/>
      </c>
      <c r="AG252" s="23" t="str">
        <f t="shared" si="57"/>
        <v/>
      </c>
      <c r="AH252">
        <f>SUMIF('库存（子SKU）'!$C:$C,$A252,'库存（子SKU）'!AJ:AJ)</f>
        <v>0</v>
      </c>
      <c r="AI252">
        <f>SUMIF('库存（子SKU）'!$C:$C,$A252,'库存（子SKU）'!AK:AK)</f>
        <v>0</v>
      </c>
      <c r="AJ252">
        <f>SUMIF('库存（子SKU）'!$C:$C,$A252,'库存（子SKU）'!AL:AL)</f>
        <v>0</v>
      </c>
      <c r="AK252">
        <f>SUMIF('库存（子SKU）'!$C:$C,$A252,'库存（子SKU）'!AM:AM)</f>
        <v>0</v>
      </c>
      <c r="AL252" s="23" t="str">
        <f t="shared" si="58"/>
        <v/>
      </c>
      <c r="AM252" s="23" t="str">
        <f t="shared" si="59"/>
        <v/>
      </c>
      <c r="AN252" s="23" t="str">
        <f t="shared" si="60"/>
        <v/>
      </c>
      <c r="AO252" s="23" t="str">
        <f t="shared" si="61"/>
        <v/>
      </c>
      <c r="AP252" s="8">
        <f t="shared" si="62"/>
        <v>0</v>
      </c>
      <c r="AQ252" s="8">
        <f t="shared" si="63"/>
        <v>0</v>
      </c>
      <c r="AR252" s="8">
        <f t="shared" si="64"/>
        <v>0</v>
      </c>
      <c r="AS252" t="str">
        <f t="shared" si="65"/>
        <v>库存为0</v>
      </c>
      <c r="AT252" s="24" t="str">
        <f>IFERROR(时间!$B$4+AS252,"上周无销量")</f>
        <v>上周无销量</v>
      </c>
    </row>
    <row r="253" spans="1:46">
      <c r="A253" t="s">
        <v>5090</v>
      </c>
      <c r="B253" s="6">
        <f>SUMIF('库存（子SKU）'!$C:$C,$A253,'库存（子SKU）'!D:D)</f>
        <v>0</v>
      </c>
      <c r="C253" s="6">
        <f>SUMIF('库存（子SKU）'!$C:$C,$A253,'库存（子SKU）'!E:E)</f>
        <v>0</v>
      </c>
      <c r="D253" s="6">
        <f>SUMIF('库存（子SKU）'!$C:$C,$A253,'库存（子SKU）'!F:F)</f>
        <v>0</v>
      </c>
      <c r="E253" s="6">
        <f>SUMIF('库存（子SKU）'!$C:$C,$A253,'库存（子SKU）'!G:G)</f>
        <v>0</v>
      </c>
      <c r="F253" s="7" t="s">
        <v>54</v>
      </c>
      <c r="G253">
        <f>SUMIF('库存（子SKU）'!$C:$C,$A253,'库存（子SKU）'!I:I)</f>
        <v>0</v>
      </c>
      <c r="H253">
        <f>SUMIF('库存（子SKU）'!$C:$C,$A253,'库存（子SKU）'!J:J)</f>
        <v>0</v>
      </c>
      <c r="I253">
        <f>SUMIF('库存（子SKU）'!$C:$C,$A253,'库存（子SKU）'!K:K)</f>
        <v>0</v>
      </c>
      <c r="J253">
        <f>SUMIF('库存（子SKU）'!$C:$C,$A253,'库存（子SKU）'!L:L)</f>
        <v>0</v>
      </c>
      <c r="K253">
        <f t="shared" si="53"/>
        <v>0</v>
      </c>
      <c r="L253">
        <f>SUMIF('库存（子SKU）'!$C:$C,$A253,'库存（子SKU）'!N:N)</f>
        <v>0</v>
      </c>
      <c r="M253">
        <f>SUMIF('库存（子SKU）'!$C:$C,$A253,'库存（子SKU）'!O:O)</f>
        <v>0</v>
      </c>
      <c r="N253">
        <f>SUMIF('库存（子SKU）'!$C:$C,$A253,'库存（子SKU）'!P:P)</f>
        <v>0</v>
      </c>
      <c r="O253">
        <f>SUMIF('库存（子SKU）'!$C:$C,$A253,'库存（子SKU）'!Q:Q)</f>
        <v>0</v>
      </c>
      <c r="P253">
        <f>SUMIF('库存（子SKU）'!$C:$C,$A253,'库存（子SKU）'!R:R)</f>
        <v>0</v>
      </c>
      <c r="Q253">
        <f>SUMIF('库存（子SKU）'!$C:$C,$A253,'库存（子SKU）'!S:S)</f>
        <v>0</v>
      </c>
      <c r="R253">
        <f>SUMIF('库存（子SKU）'!$C:$C,$A253,'库存（子SKU）'!T:T)</f>
        <v>0</v>
      </c>
      <c r="S253">
        <f>SUMIF('库存（子SKU）'!$C:$C,$A253,'库存（子SKU）'!U:U)</f>
        <v>0</v>
      </c>
      <c r="T253">
        <f>SUMIF('库存（子SKU）'!$C:$C,$A253,'库存（子SKU）'!V:V)</f>
        <v>0</v>
      </c>
      <c r="U253">
        <f>SUMIF('库存（子SKU）'!$C:$C,$A253,'库存（子SKU）'!W:W)</f>
        <v>0</v>
      </c>
      <c r="V253" s="23" t="str">
        <f t="shared" si="66"/>
        <v/>
      </c>
      <c r="W253" s="23" t="str">
        <f t="shared" si="67"/>
        <v/>
      </c>
      <c r="X253" s="23" t="str">
        <f t="shared" si="68"/>
        <v/>
      </c>
      <c r="Y253" s="23" t="str">
        <f t="shared" si="69"/>
        <v/>
      </c>
      <c r="Z253">
        <f>SUMIF('库存（子SKU）'!$C:$C,$A253,'库存（子SKU）'!AB:AB)</f>
        <v>0</v>
      </c>
      <c r="AA253">
        <f>SUMIF('库存（子SKU）'!$C:$C,$A253,'库存（子SKU）'!AC:AC)</f>
        <v>0</v>
      </c>
      <c r="AB253">
        <f>SUMIF('库存（子SKU）'!$C:$C,$A253,'库存（子SKU）'!AD:AD)</f>
        <v>0</v>
      </c>
      <c r="AC253">
        <f>SUMIF('库存（子SKU）'!$C:$C,$A253,'库存（子SKU）'!AE:AE)</f>
        <v>0</v>
      </c>
      <c r="AD253" s="23" t="str">
        <f t="shared" si="54"/>
        <v/>
      </c>
      <c r="AE253" s="23" t="str">
        <f t="shared" si="55"/>
        <v/>
      </c>
      <c r="AF253" s="23" t="str">
        <f t="shared" si="56"/>
        <v/>
      </c>
      <c r="AG253" s="23" t="str">
        <f t="shared" si="57"/>
        <v/>
      </c>
      <c r="AH253">
        <f>SUMIF('库存（子SKU）'!$C:$C,$A253,'库存（子SKU）'!AJ:AJ)</f>
        <v>0</v>
      </c>
      <c r="AI253">
        <f>SUMIF('库存（子SKU）'!$C:$C,$A253,'库存（子SKU）'!AK:AK)</f>
        <v>0</v>
      </c>
      <c r="AJ253">
        <f>SUMIF('库存（子SKU）'!$C:$C,$A253,'库存（子SKU）'!AL:AL)</f>
        <v>0</v>
      </c>
      <c r="AK253">
        <f>SUMIF('库存（子SKU）'!$C:$C,$A253,'库存（子SKU）'!AM:AM)</f>
        <v>0</v>
      </c>
      <c r="AL253" s="23" t="str">
        <f t="shared" si="58"/>
        <v/>
      </c>
      <c r="AM253" s="23" t="str">
        <f t="shared" si="59"/>
        <v/>
      </c>
      <c r="AN253" s="23" t="str">
        <f t="shared" si="60"/>
        <v/>
      </c>
      <c r="AO253" s="23" t="str">
        <f t="shared" si="61"/>
        <v/>
      </c>
      <c r="AP253" s="8">
        <f t="shared" si="62"/>
        <v>0</v>
      </c>
      <c r="AQ253" s="8">
        <f t="shared" si="63"/>
        <v>0</v>
      </c>
      <c r="AR253" s="8">
        <f t="shared" si="64"/>
        <v>0</v>
      </c>
      <c r="AS253" t="str">
        <f t="shared" si="65"/>
        <v>库存为0</v>
      </c>
      <c r="AT253" s="24" t="str">
        <f>IFERROR(时间!$B$4+AS253,"上周无销量")</f>
        <v>上周无销量</v>
      </c>
    </row>
    <row r="254" spans="1:46">
      <c r="A254" t="s">
        <v>5097</v>
      </c>
      <c r="B254" s="6">
        <f>SUMIF('库存（子SKU）'!$C:$C,$A254,'库存（子SKU）'!D:D)</f>
        <v>0</v>
      </c>
      <c r="C254" s="6">
        <f>SUMIF('库存（子SKU）'!$C:$C,$A254,'库存（子SKU）'!E:E)</f>
        <v>0</v>
      </c>
      <c r="D254" s="6">
        <f>SUMIF('库存（子SKU）'!$C:$C,$A254,'库存（子SKU）'!F:F)</f>
        <v>0</v>
      </c>
      <c r="E254" s="6">
        <f>SUMIF('库存（子SKU）'!$C:$C,$A254,'库存（子SKU）'!G:G)</f>
        <v>0</v>
      </c>
      <c r="F254" s="7" t="s">
        <v>54</v>
      </c>
      <c r="G254">
        <f>SUMIF('库存（子SKU）'!$C:$C,$A254,'库存（子SKU）'!I:I)</f>
        <v>0</v>
      </c>
      <c r="H254">
        <f>SUMIF('库存（子SKU）'!$C:$C,$A254,'库存（子SKU）'!J:J)</f>
        <v>0</v>
      </c>
      <c r="I254">
        <f>SUMIF('库存（子SKU）'!$C:$C,$A254,'库存（子SKU）'!K:K)</f>
        <v>0</v>
      </c>
      <c r="J254">
        <f>SUMIF('库存（子SKU）'!$C:$C,$A254,'库存（子SKU）'!L:L)</f>
        <v>0</v>
      </c>
      <c r="K254">
        <f t="shared" si="53"/>
        <v>0</v>
      </c>
      <c r="L254">
        <f>SUMIF('库存（子SKU）'!$C:$C,$A254,'库存（子SKU）'!N:N)</f>
        <v>0</v>
      </c>
      <c r="M254">
        <f>SUMIF('库存（子SKU）'!$C:$C,$A254,'库存（子SKU）'!O:O)</f>
        <v>0</v>
      </c>
      <c r="N254">
        <f>SUMIF('库存（子SKU）'!$C:$C,$A254,'库存（子SKU）'!P:P)</f>
        <v>0</v>
      </c>
      <c r="O254">
        <f>SUMIF('库存（子SKU）'!$C:$C,$A254,'库存（子SKU）'!Q:Q)</f>
        <v>0</v>
      </c>
      <c r="P254">
        <f>SUMIF('库存（子SKU）'!$C:$C,$A254,'库存（子SKU）'!R:R)</f>
        <v>0</v>
      </c>
      <c r="Q254">
        <f>SUMIF('库存（子SKU）'!$C:$C,$A254,'库存（子SKU）'!S:S)</f>
        <v>0</v>
      </c>
      <c r="R254">
        <f>SUMIF('库存（子SKU）'!$C:$C,$A254,'库存（子SKU）'!T:T)</f>
        <v>0</v>
      </c>
      <c r="S254">
        <f>SUMIF('库存（子SKU）'!$C:$C,$A254,'库存（子SKU）'!U:U)</f>
        <v>0</v>
      </c>
      <c r="T254">
        <f>SUMIF('库存（子SKU）'!$C:$C,$A254,'库存（子SKU）'!V:V)</f>
        <v>0</v>
      </c>
      <c r="U254">
        <f>SUMIF('库存（子SKU）'!$C:$C,$A254,'库存（子SKU）'!W:W)</f>
        <v>0</v>
      </c>
      <c r="V254" s="23" t="str">
        <f t="shared" si="66"/>
        <v/>
      </c>
      <c r="W254" s="23" t="str">
        <f t="shared" si="67"/>
        <v/>
      </c>
      <c r="X254" s="23" t="str">
        <f t="shared" si="68"/>
        <v/>
      </c>
      <c r="Y254" s="23" t="str">
        <f t="shared" si="69"/>
        <v/>
      </c>
      <c r="Z254">
        <f>SUMIF('库存（子SKU）'!$C:$C,$A254,'库存（子SKU）'!AB:AB)</f>
        <v>0</v>
      </c>
      <c r="AA254">
        <f>SUMIF('库存（子SKU）'!$C:$C,$A254,'库存（子SKU）'!AC:AC)</f>
        <v>0</v>
      </c>
      <c r="AB254">
        <f>SUMIF('库存（子SKU）'!$C:$C,$A254,'库存（子SKU）'!AD:AD)</f>
        <v>0</v>
      </c>
      <c r="AC254">
        <f>SUMIF('库存（子SKU）'!$C:$C,$A254,'库存（子SKU）'!AE:AE)</f>
        <v>0</v>
      </c>
      <c r="AD254" s="23" t="str">
        <f t="shared" si="54"/>
        <v/>
      </c>
      <c r="AE254" s="23" t="str">
        <f t="shared" si="55"/>
        <v/>
      </c>
      <c r="AF254" s="23" t="str">
        <f t="shared" si="56"/>
        <v/>
      </c>
      <c r="AG254" s="23" t="str">
        <f t="shared" si="57"/>
        <v/>
      </c>
      <c r="AH254">
        <f>SUMIF('库存（子SKU）'!$C:$C,$A254,'库存（子SKU）'!AJ:AJ)</f>
        <v>0</v>
      </c>
      <c r="AI254">
        <f>SUMIF('库存（子SKU）'!$C:$C,$A254,'库存（子SKU）'!AK:AK)</f>
        <v>0</v>
      </c>
      <c r="AJ254">
        <f>SUMIF('库存（子SKU）'!$C:$C,$A254,'库存（子SKU）'!AL:AL)</f>
        <v>0</v>
      </c>
      <c r="AK254">
        <f>SUMIF('库存（子SKU）'!$C:$C,$A254,'库存（子SKU）'!AM:AM)</f>
        <v>0</v>
      </c>
      <c r="AL254" s="23" t="str">
        <f t="shared" si="58"/>
        <v/>
      </c>
      <c r="AM254" s="23" t="str">
        <f t="shared" si="59"/>
        <v/>
      </c>
      <c r="AN254" s="23" t="str">
        <f t="shared" si="60"/>
        <v/>
      </c>
      <c r="AO254" s="23" t="str">
        <f t="shared" si="61"/>
        <v/>
      </c>
      <c r="AP254" s="8">
        <f t="shared" si="62"/>
        <v>0</v>
      </c>
      <c r="AQ254" s="8">
        <f t="shared" si="63"/>
        <v>0</v>
      </c>
      <c r="AR254" s="8">
        <f t="shared" si="64"/>
        <v>0</v>
      </c>
      <c r="AS254" t="str">
        <f t="shared" si="65"/>
        <v>库存为0</v>
      </c>
      <c r="AT254" s="24" t="str">
        <f>IFERROR(时间!$B$4+AS254,"上周无销量")</f>
        <v>上周无销量</v>
      </c>
    </row>
    <row r="255" spans="1:46">
      <c r="A255" t="s">
        <v>5104</v>
      </c>
      <c r="B255" s="6">
        <f>SUMIF('库存（子SKU）'!$C:$C,$A255,'库存（子SKU）'!D:D)</f>
        <v>0</v>
      </c>
      <c r="C255" s="6">
        <f>SUMIF('库存（子SKU）'!$C:$C,$A255,'库存（子SKU）'!E:E)</f>
        <v>0</v>
      </c>
      <c r="D255" s="6">
        <f>SUMIF('库存（子SKU）'!$C:$C,$A255,'库存（子SKU）'!F:F)</f>
        <v>0</v>
      </c>
      <c r="E255" s="6">
        <f>SUMIF('库存（子SKU）'!$C:$C,$A255,'库存（子SKU）'!G:G)</f>
        <v>0</v>
      </c>
      <c r="F255" s="7" t="s">
        <v>54</v>
      </c>
      <c r="G255">
        <f>SUMIF('库存（子SKU）'!$C:$C,$A255,'库存（子SKU）'!I:I)</f>
        <v>0</v>
      </c>
      <c r="H255">
        <f>SUMIF('库存（子SKU）'!$C:$C,$A255,'库存（子SKU）'!J:J)</f>
        <v>0</v>
      </c>
      <c r="I255">
        <f>SUMIF('库存（子SKU）'!$C:$C,$A255,'库存（子SKU）'!K:K)</f>
        <v>0</v>
      </c>
      <c r="J255">
        <f>SUMIF('库存（子SKU）'!$C:$C,$A255,'库存（子SKU）'!L:L)</f>
        <v>0</v>
      </c>
      <c r="K255">
        <f t="shared" si="53"/>
        <v>0</v>
      </c>
      <c r="L255">
        <f>SUMIF('库存（子SKU）'!$C:$C,$A255,'库存（子SKU）'!N:N)</f>
        <v>0</v>
      </c>
      <c r="M255">
        <f>SUMIF('库存（子SKU）'!$C:$C,$A255,'库存（子SKU）'!O:O)</f>
        <v>0</v>
      </c>
      <c r="N255">
        <f>SUMIF('库存（子SKU）'!$C:$C,$A255,'库存（子SKU）'!P:P)</f>
        <v>0</v>
      </c>
      <c r="O255">
        <f>SUMIF('库存（子SKU）'!$C:$C,$A255,'库存（子SKU）'!Q:Q)</f>
        <v>0</v>
      </c>
      <c r="P255">
        <f>SUMIF('库存（子SKU）'!$C:$C,$A255,'库存（子SKU）'!R:R)</f>
        <v>0</v>
      </c>
      <c r="Q255">
        <f>SUMIF('库存（子SKU）'!$C:$C,$A255,'库存（子SKU）'!S:S)</f>
        <v>0</v>
      </c>
      <c r="R255">
        <f>SUMIF('库存（子SKU）'!$C:$C,$A255,'库存（子SKU）'!T:T)</f>
        <v>0</v>
      </c>
      <c r="S255">
        <f>SUMIF('库存（子SKU）'!$C:$C,$A255,'库存（子SKU）'!U:U)</f>
        <v>0</v>
      </c>
      <c r="T255">
        <f>SUMIF('库存（子SKU）'!$C:$C,$A255,'库存（子SKU）'!V:V)</f>
        <v>0</v>
      </c>
      <c r="U255">
        <f>SUMIF('库存（子SKU）'!$C:$C,$A255,'库存（子SKU）'!W:W)</f>
        <v>0</v>
      </c>
      <c r="V255" s="23" t="str">
        <f t="shared" si="66"/>
        <v/>
      </c>
      <c r="W255" s="23" t="str">
        <f t="shared" si="67"/>
        <v/>
      </c>
      <c r="X255" s="23" t="str">
        <f t="shared" si="68"/>
        <v/>
      </c>
      <c r="Y255" s="23" t="str">
        <f t="shared" si="69"/>
        <v/>
      </c>
      <c r="Z255">
        <f>SUMIF('库存（子SKU）'!$C:$C,$A255,'库存（子SKU）'!AB:AB)</f>
        <v>0</v>
      </c>
      <c r="AA255">
        <f>SUMIF('库存（子SKU）'!$C:$C,$A255,'库存（子SKU）'!AC:AC)</f>
        <v>0</v>
      </c>
      <c r="AB255">
        <f>SUMIF('库存（子SKU）'!$C:$C,$A255,'库存（子SKU）'!AD:AD)</f>
        <v>0</v>
      </c>
      <c r="AC255">
        <f>SUMIF('库存（子SKU）'!$C:$C,$A255,'库存（子SKU）'!AE:AE)</f>
        <v>0</v>
      </c>
      <c r="AD255" s="23" t="str">
        <f t="shared" si="54"/>
        <v/>
      </c>
      <c r="AE255" s="23" t="str">
        <f t="shared" si="55"/>
        <v/>
      </c>
      <c r="AF255" s="23" t="str">
        <f t="shared" si="56"/>
        <v/>
      </c>
      <c r="AG255" s="23" t="str">
        <f t="shared" si="57"/>
        <v/>
      </c>
      <c r="AH255">
        <f>SUMIF('库存（子SKU）'!$C:$C,$A255,'库存（子SKU）'!AJ:AJ)</f>
        <v>0</v>
      </c>
      <c r="AI255">
        <f>SUMIF('库存（子SKU）'!$C:$C,$A255,'库存（子SKU）'!AK:AK)</f>
        <v>0</v>
      </c>
      <c r="AJ255">
        <f>SUMIF('库存（子SKU）'!$C:$C,$A255,'库存（子SKU）'!AL:AL)</f>
        <v>0</v>
      </c>
      <c r="AK255">
        <f>SUMIF('库存（子SKU）'!$C:$C,$A255,'库存（子SKU）'!AM:AM)</f>
        <v>0</v>
      </c>
      <c r="AL255" s="23" t="str">
        <f t="shared" si="58"/>
        <v/>
      </c>
      <c r="AM255" s="23" t="str">
        <f t="shared" si="59"/>
        <v/>
      </c>
      <c r="AN255" s="23" t="str">
        <f t="shared" si="60"/>
        <v/>
      </c>
      <c r="AO255" s="23" t="str">
        <f t="shared" si="61"/>
        <v/>
      </c>
      <c r="AP255" s="8">
        <f t="shared" si="62"/>
        <v>0</v>
      </c>
      <c r="AQ255" s="8">
        <f t="shared" si="63"/>
        <v>0</v>
      </c>
      <c r="AR255" s="8">
        <f t="shared" si="64"/>
        <v>0</v>
      </c>
      <c r="AS255" t="str">
        <f t="shared" si="65"/>
        <v>库存为0</v>
      </c>
      <c r="AT255" s="24" t="str">
        <f>IFERROR(时间!$B$4+AS255,"上周无销量")</f>
        <v>上周无销量</v>
      </c>
    </row>
    <row r="256" spans="1:46">
      <c r="A256" t="s">
        <v>5111</v>
      </c>
      <c r="B256" s="6">
        <f>SUMIF('库存（子SKU）'!$C:$C,$A256,'库存（子SKU）'!D:D)</f>
        <v>0</v>
      </c>
      <c r="C256" s="6">
        <f>SUMIF('库存（子SKU）'!$C:$C,$A256,'库存（子SKU）'!E:E)</f>
        <v>0</v>
      </c>
      <c r="D256" s="6">
        <f>SUMIF('库存（子SKU）'!$C:$C,$A256,'库存（子SKU）'!F:F)</f>
        <v>0</v>
      </c>
      <c r="E256" s="6">
        <f>SUMIF('库存（子SKU）'!$C:$C,$A256,'库存（子SKU）'!G:G)</f>
        <v>0</v>
      </c>
      <c r="F256" s="7" t="s">
        <v>54</v>
      </c>
      <c r="G256">
        <f>SUMIF('库存（子SKU）'!$C:$C,$A256,'库存（子SKU）'!I:I)</f>
        <v>0</v>
      </c>
      <c r="H256">
        <f>SUMIF('库存（子SKU）'!$C:$C,$A256,'库存（子SKU）'!J:J)</f>
        <v>0</v>
      </c>
      <c r="I256">
        <f>SUMIF('库存（子SKU）'!$C:$C,$A256,'库存（子SKU）'!K:K)</f>
        <v>0</v>
      </c>
      <c r="J256">
        <f>SUMIF('库存（子SKU）'!$C:$C,$A256,'库存（子SKU）'!L:L)</f>
        <v>0</v>
      </c>
      <c r="K256">
        <f t="shared" si="53"/>
        <v>0</v>
      </c>
      <c r="L256">
        <f>SUMIF('库存（子SKU）'!$C:$C,$A256,'库存（子SKU）'!N:N)</f>
        <v>0</v>
      </c>
      <c r="M256">
        <f>SUMIF('库存（子SKU）'!$C:$C,$A256,'库存（子SKU）'!O:O)</f>
        <v>0</v>
      </c>
      <c r="N256">
        <f>SUMIF('库存（子SKU）'!$C:$C,$A256,'库存（子SKU）'!P:P)</f>
        <v>0</v>
      </c>
      <c r="O256">
        <f>SUMIF('库存（子SKU）'!$C:$C,$A256,'库存（子SKU）'!Q:Q)</f>
        <v>0</v>
      </c>
      <c r="P256">
        <f>SUMIF('库存（子SKU）'!$C:$C,$A256,'库存（子SKU）'!R:R)</f>
        <v>0</v>
      </c>
      <c r="Q256">
        <f>SUMIF('库存（子SKU）'!$C:$C,$A256,'库存（子SKU）'!S:S)</f>
        <v>0</v>
      </c>
      <c r="R256">
        <f>SUMIF('库存（子SKU）'!$C:$C,$A256,'库存（子SKU）'!T:T)</f>
        <v>0</v>
      </c>
      <c r="S256">
        <f>SUMIF('库存（子SKU）'!$C:$C,$A256,'库存（子SKU）'!U:U)</f>
        <v>0</v>
      </c>
      <c r="T256">
        <f>SUMIF('库存（子SKU）'!$C:$C,$A256,'库存（子SKU）'!V:V)</f>
        <v>0</v>
      </c>
      <c r="U256">
        <f>SUMIF('库存（子SKU）'!$C:$C,$A256,'库存（子SKU）'!W:W)</f>
        <v>0</v>
      </c>
      <c r="V256" s="23" t="str">
        <f t="shared" si="66"/>
        <v/>
      </c>
      <c r="W256" s="23" t="str">
        <f t="shared" si="67"/>
        <v/>
      </c>
      <c r="X256" s="23" t="str">
        <f t="shared" si="68"/>
        <v/>
      </c>
      <c r="Y256" s="23" t="str">
        <f t="shared" si="69"/>
        <v/>
      </c>
      <c r="Z256">
        <f>SUMIF('库存（子SKU）'!$C:$C,$A256,'库存（子SKU）'!AB:AB)</f>
        <v>0</v>
      </c>
      <c r="AA256">
        <f>SUMIF('库存（子SKU）'!$C:$C,$A256,'库存（子SKU）'!AC:AC)</f>
        <v>0</v>
      </c>
      <c r="AB256">
        <f>SUMIF('库存（子SKU）'!$C:$C,$A256,'库存（子SKU）'!AD:AD)</f>
        <v>0</v>
      </c>
      <c r="AC256">
        <f>SUMIF('库存（子SKU）'!$C:$C,$A256,'库存（子SKU）'!AE:AE)</f>
        <v>0</v>
      </c>
      <c r="AD256" s="23" t="str">
        <f t="shared" si="54"/>
        <v/>
      </c>
      <c r="AE256" s="23" t="str">
        <f t="shared" si="55"/>
        <v/>
      </c>
      <c r="AF256" s="23" t="str">
        <f t="shared" si="56"/>
        <v/>
      </c>
      <c r="AG256" s="23" t="str">
        <f t="shared" si="57"/>
        <v/>
      </c>
      <c r="AH256">
        <f>SUMIF('库存（子SKU）'!$C:$C,$A256,'库存（子SKU）'!AJ:AJ)</f>
        <v>0</v>
      </c>
      <c r="AI256">
        <f>SUMIF('库存（子SKU）'!$C:$C,$A256,'库存（子SKU）'!AK:AK)</f>
        <v>0</v>
      </c>
      <c r="AJ256">
        <f>SUMIF('库存（子SKU）'!$C:$C,$A256,'库存（子SKU）'!AL:AL)</f>
        <v>0</v>
      </c>
      <c r="AK256">
        <f>SUMIF('库存（子SKU）'!$C:$C,$A256,'库存（子SKU）'!AM:AM)</f>
        <v>0</v>
      </c>
      <c r="AL256" s="23" t="str">
        <f t="shared" si="58"/>
        <v/>
      </c>
      <c r="AM256" s="23" t="str">
        <f t="shared" si="59"/>
        <v/>
      </c>
      <c r="AN256" s="23" t="str">
        <f t="shared" si="60"/>
        <v/>
      </c>
      <c r="AO256" s="23" t="str">
        <f t="shared" si="61"/>
        <v/>
      </c>
      <c r="AP256" s="8">
        <f t="shared" si="62"/>
        <v>0</v>
      </c>
      <c r="AQ256" s="8">
        <f t="shared" si="63"/>
        <v>0</v>
      </c>
      <c r="AR256" s="8">
        <f t="shared" si="64"/>
        <v>0</v>
      </c>
      <c r="AS256" t="str">
        <f t="shared" si="65"/>
        <v>库存为0</v>
      </c>
      <c r="AT256" s="24" t="str">
        <f>IFERROR(时间!$B$4+AS256,"上周无销量")</f>
        <v>上周无销量</v>
      </c>
    </row>
    <row r="257" spans="1:46">
      <c r="A257" t="s">
        <v>5117</v>
      </c>
      <c r="B257" s="6">
        <f>SUMIF('库存（子SKU）'!$C:$C,$A257,'库存（子SKU）'!D:D)</f>
        <v>0</v>
      </c>
      <c r="C257" s="6">
        <f>SUMIF('库存（子SKU）'!$C:$C,$A257,'库存（子SKU）'!E:E)</f>
        <v>0</v>
      </c>
      <c r="D257" s="6">
        <f>SUMIF('库存（子SKU）'!$C:$C,$A257,'库存（子SKU）'!F:F)</f>
        <v>0</v>
      </c>
      <c r="E257" s="6">
        <f>SUMIF('库存（子SKU）'!$C:$C,$A257,'库存（子SKU）'!G:G)</f>
        <v>0</v>
      </c>
      <c r="F257" s="7" t="s">
        <v>54</v>
      </c>
      <c r="G257">
        <f>SUMIF('库存（子SKU）'!$C:$C,$A257,'库存（子SKU）'!I:I)</f>
        <v>0</v>
      </c>
      <c r="H257">
        <f>SUMIF('库存（子SKU）'!$C:$C,$A257,'库存（子SKU）'!J:J)</f>
        <v>0</v>
      </c>
      <c r="I257">
        <f>SUMIF('库存（子SKU）'!$C:$C,$A257,'库存（子SKU）'!K:K)</f>
        <v>0</v>
      </c>
      <c r="J257">
        <f>SUMIF('库存（子SKU）'!$C:$C,$A257,'库存（子SKU）'!L:L)</f>
        <v>0</v>
      </c>
      <c r="K257">
        <f t="shared" si="53"/>
        <v>0</v>
      </c>
      <c r="L257">
        <f>SUMIF('库存（子SKU）'!$C:$C,$A257,'库存（子SKU）'!N:N)</f>
        <v>0</v>
      </c>
      <c r="M257">
        <f>SUMIF('库存（子SKU）'!$C:$C,$A257,'库存（子SKU）'!O:O)</f>
        <v>0</v>
      </c>
      <c r="N257">
        <f>SUMIF('库存（子SKU）'!$C:$C,$A257,'库存（子SKU）'!P:P)</f>
        <v>0</v>
      </c>
      <c r="O257">
        <f>SUMIF('库存（子SKU）'!$C:$C,$A257,'库存（子SKU）'!Q:Q)</f>
        <v>0</v>
      </c>
      <c r="P257">
        <f>SUMIF('库存（子SKU）'!$C:$C,$A257,'库存（子SKU）'!R:R)</f>
        <v>0</v>
      </c>
      <c r="Q257">
        <f>SUMIF('库存（子SKU）'!$C:$C,$A257,'库存（子SKU）'!S:S)</f>
        <v>0</v>
      </c>
      <c r="R257">
        <f>SUMIF('库存（子SKU）'!$C:$C,$A257,'库存（子SKU）'!T:T)</f>
        <v>0</v>
      </c>
      <c r="S257">
        <f>SUMIF('库存（子SKU）'!$C:$C,$A257,'库存（子SKU）'!U:U)</f>
        <v>0</v>
      </c>
      <c r="T257">
        <f>SUMIF('库存（子SKU）'!$C:$C,$A257,'库存（子SKU）'!V:V)</f>
        <v>0</v>
      </c>
      <c r="U257">
        <f>SUMIF('库存（子SKU）'!$C:$C,$A257,'库存（子SKU）'!W:W)</f>
        <v>0</v>
      </c>
      <c r="V257" s="23" t="str">
        <f t="shared" si="66"/>
        <v/>
      </c>
      <c r="W257" s="23" t="str">
        <f t="shared" si="67"/>
        <v/>
      </c>
      <c r="X257" s="23" t="str">
        <f t="shared" si="68"/>
        <v/>
      </c>
      <c r="Y257" s="23" t="str">
        <f t="shared" si="69"/>
        <v/>
      </c>
      <c r="Z257">
        <f>SUMIF('库存（子SKU）'!$C:$C,$A257,'库存（子SKU）'!AB:AB)</f>
        <v>0</v>
      </c>
      <c r="AA257">
        <f>SUMIF('库存（子SKU）'!$C:$C,$A257,'库存（子SKU）'!AC:AC)</f>
        <v>0</v>
      </c>
      <c r="AB257">
        <f>SUMIF('库存（子SKU）'!$C:$C,$A257,'库存（子SKU）'!AD:AD)</f>
        <v>0</v>
      </c>
      <c r="AC257">
        <f>SUMIF('库存（子SKU）'!$C:$C,$A257,'库存（子SKU）'!AE:AE)</f>
        <v>0</v>
      </c>
      <c r="AD257" s="23" t="str">
        <f t="shared" si="54"/>
        <v/>
      </c>
      <c r="AE257" s="23" t="str">
        <f t="shared" si="55"/>
        <v/>
      </c>
      <c r="AF257" s="23" t="str">
        <f t="shared" si="56"/>
        <v/>
      </c>
      <c r="AG257" s="23" t="str">
        <f t="shared" si="57"/>
        <v/>
      </c>
      <c r="AH257">
        <f>SUMIF('库存（子SKU）'!$C:$C,$A257,'库存（子SKU）'!AJ:AJ)</f>
        <v>0</v>
      </c>
      <c r="AI257">
        <f>SUMIF('库存（子SKU）'!$C:$C,$A257,'库存（子SKU）'!AK:AK)</f>
        <v>0</v>
      </c>
      <c r="AJ257">
        <f>SUMIF('库存（子SKU）'!$C:$C,$A257,'库存（子SKU）'!AL:AL)</f>
        <v>0</v>
      </c>
      <c r="AK257">
        <f>SUMIF('库存（子SKU）'!$C:$C,$A257,'库存（子SKU）'!AM:AM)</f>
        <v>0</v>
      </c>
      <c r="AL257" s="23" t="str">
        <f t="shared" si="58"/>
        <v/>
      </c>
      <c r="AM257" s="23" t="str">
        <f t="shared" si="59"/>
        <v/>
      </c>
      <c r="AN257" s="23" t="str">
        <f t="shared" si="60"/>
        <v/>
      </c>
      <c r="AO257" s="23" t="str">
        <f t="shared" si="61"/>
        <v/>
      </c>
      <c r="AP257" s="8">
        <f t="shared" si="62"/>
        <v>0</v>
      </c>
      <c r="AQ257" s="8">
        <f t="shared" si="63"/>
        <v>0</v>
      </c>
      <c r="AR257" s="8">
        <f t="shared" si="64"/>
        <v>0</v>
      </c>
      <c r="AS257" t="str">
        <f t="shared" si="65"/>
        <v>库存为0</v>
      </c>
      <c r="AT257" s="24" t="str">
        <f>IFERROR(时间!$B$4+AS257,"上周无销量")</f>
        <v>上周无销量</v>
      </c>
    </row>
    <row r="258" spans="1:46">
      <c r="A258" t="s">
        <v>5120</v>
      </c>
      <c r="B258" s="6">
        <f>SUMIF('库存（子SKU）'!$C:$C,$A258,'库存（子SKU）'!D:D)</f>
        <v>0</v>
      </c>
      <c r="C258" s="6">
        <f>SUMIF('库存（子SKU）'!$C:$C,$A258,'库存（子SKU）'!E:E)</f>
        <v>0</v>
      </c>
      <c r="D258" s="6">
        <f>SUMIF('库存（子SKU）'!$C:$C,$A258,'库存（子SKU）'!F:F)</f>
        <v>0</v>
      </c>
      <c r="E258" s="6">
        <f>SUMIF('库存（子SKU）'!$C:$C,$A258,'库存（子SKU）'!G:G)</f>
        <v>0</v>
      </c>
      <c r="F258" s="7" t="s">
        <v>54</v>
      </c>
      <c r="G258">
        <f>SUMIF('库存（子SKU）'!$C:$C,$A258,'库存（子SKU）'!I:I)</f>
        <v>0</v>
      </c>
      <c r="H258">
        <f>SUMIF('库存（子SKU）'!$C:$C,$A258,'库存（子SKU）'!J:J)</f>
        <v>0</v>
      </c>
      <c r="I258">
        <f>SUMIF('库存（子SKU）'!$C:$C,$A258,'库存（子SKU）'!K:K)</f>
        <v>0</v>
      </c>
      <c r="J258">
        <f>SUMIF('库存（子SKU）'!$C:$C,$A258,'库存（子SKU）'!L:L)</f>
        <v>0</v>
      </c>
      <c r="K258">
        <f t="shared" si="53"/>
        <v>0</v>
      </c>
      <c r="L258">
        <f>SUMIF('库存（子SKU）'!$C:$C,$A258,'库存（子SKU）'!N:N)</f>
        <v>0</v>
      </c>
      <c r="M258">
        <f>SUMIF('库存（子SKU）'!$C:$C,$A258,'库存（子SKU）'!O:O)</f>
        <v>0</v>
      </c>
      <c r="N258">
        <f>SUMIF('库存（子SKU）'!$C:$C,$A258,'库存（子SKU）'!P:P)</f>
        <v>0</v>
      </c>
      <c r="O258">
        <f>SUMIF('库存（子SKU）'!$C:$C,$A258,'库存（子SKU）'!Q:Q)</f>
        <v>0</v>
      </c>
      <c r="P258">
        <f>SUMIF('库存（子SKU）'!$C:$C,$A258,'库存（子SKU）'!R:R)</f>
        <v>0</v>
      </c>
      <c r="Q258">
        <f>SUMIF('库存（子SKU）'!$C:$C,$A258,'库存（子SKU）'!S:S)</f>
        <v>0</v>
      </c>
      <c r="R258">
        <f>SUMIF('库存（子SKU）'!$C:$C,$A258,'库存（子SKU）'!T:T)</f>
        <v>0</v>
      </c>
      <c r="S258">
        <f>SUMIF('库存（子SKU）'!$C:$C,$A258,'库存（子SKU）'!U:U)</f>
        <v>0</v>
      </c>
      <c r="T258">
        <f>SUMIF('库存（子SKU）'!$C:$C,$A258,'库存（子SKU）'!V:V)</f>
        <v>0</v>
      </c>
      <c r="U258">
        <f>SUMIF('库存（子SKU）'!$C:$C,$A258,'库存（子SKU）'!W:W)</f>
        <v>0</v>
      </c>
      <c r="V258" s="23" t="str">
        <f t="shared" si="66"/>
        <v/>
      </c>
      <c r="W258" s="23" t="str">
        <f t="shared" si="67"/>
        <v/>
      </c>
      <c r="X258" s="23" t="str">
        <f t="shared" si="68"/>
        <v/>
      </c>
      <c r="Y258" s="23" t="str">
        <f t="shared" si="69"/>
        <v/>
      </c>
      <c r="Z258">
        <f>SUMIF('库存（子SKU）'!$C:$C,$A258,'库存（子SKU）'!AB:AB)</f>
        <v>0</v>
      </c>
      <c r="AA258">
        <f>SUMIF('库存（子SKU）'!$C:$C,$A258,'库存（子SKU）'!AC:AC)</f>
        <v>0</v>
      </c>
      <c r="AB258">
        <f>SUMIF('库存（子SKU）'!$C:$C,$A258,'库存（子SKU）'!AD:AD)</f>
        <v>0</v>
      </c>
      <c r="AC258">
        <f>SUMIF('库存（子SKU）'!$C:$C,$A258,'库存（子SKU）'!AE:AE)</f>
        <v>0</v>
      </c>
      <c r="AD258" s="23" t="str">
        <f t="shared" si="54"/>
        <v/>
      </c>
      <c r="AE258" s="23" t="str">
        <f t="shared" si="55"/>
        <v/>
      </c>
      <c r="AF258" s="23" t="str">
        <f t="shared" si="56"/>
        <v/>
      </c>
      <c r="AG258" s="23" t="str">
        <f t="shared" si="57"/>
        <v/>
      </c>
      <c r="AH258">
        <f>SUMIF('库存（子SKU）'!$C:$C,$A258,'库存（子SKU）'!AJ:AJ)</f>
        <v>0</v>
      </c>
      <c r="AI258">
        <f>SUMIF('库存（子SKU）'!$C:$C,$A258,'库存（子SKU）'!AK:AK)</f>
        <v>0</v>
      </c>
      <c r="AJ258">
        <f>SUMIF('库存（子SKU）'!$C:$C,$A258,'库存（子SKU）'!AL:AL)</f>
        <v>0</v>
      </c>
      <c r="AK258">
        <f>SUMIF('库存（子SKU）'!$C:$C,$A258,'库存（子SKU）'!AM:AM)</f>
        <v>0</v>
      </c>
      <c r="AL258" s="23" t="str">
        <f t="shared" si="58"/>
        <v/>
      </c>
      <c r="AM258" s="23" t="str">
        <f t="shared" si="59"/>
        <v/>
      </c>
      <c r="AN258" s="23" t="str">
        <f t="shared" si="60"/>
        <v/>
      </c>
      <c r="AO258" s="23" t="str">
        <f t="shared" si="61"/>
        <v/>
      </c>
      <c r="AP258" s="8">
        <f t="shared" si="62"/>
        <v>0</v>
      </c>
      <c r="AQ258" s="8">
        <f t="shared" si="63"/>
        <v>0</v>
      </c>
      <c r="AR258" s="8">
        <f t="shared" si="64"/>
        <v>0</v>
      </c>
      <c r="AS258" t="str">
        <f t="shared" si="65"/>
        <v>库存为0</v>
      </c>
      <c r="AT258" s="24" t="str">
        <f>IFERROR(时间!$B$4+AS258,"上周无销量")</f>
        <v>上周无销量</v>
      </c>
    </row>
    <row r="259" spans="1:46">
      <c r="A259" t="s">
        <v>5135</v>
      </c>
      <c r="B259" s="6">
        <f>SUMIF('库存（子SKU）'!$C:$C,$A259,'库存（子SKU）'!D:D)</f>
        <v>0</v>
      </c>
      <c r="C259" s="6">
        <f>SUMIF('库存（子SKU）'!$C:$C,$A259,'库存（子SKU）'!E:E)</f>
        <v>0</v>
      </c>
      <c r="D259" s="6">
        <f>SUMIF('库存（子SKU）'!$C:$C,$A259,'库存（子SKU）'!F:F)</f>
        <v>0</v>
      </c>
      <c r="E259" s="6">
        <f>SUMIF('库存（子SKU）'!$C:$C,$A259,'库存（子SKU）'!G:G)</f>
        <v>0</v>
      </c>
      <c r="F259" s="7" t="s">
        <v>54</v>
      </c>
      <c r="G259">
        <f>SUMIF('库存（子SKU）'!$C:$C,$A259,'库存（子SKU）'!I:I)</f>
        <v>0</v>
      </c>
      <c r="H259">
        <f>SUMIF('库存（子SKU）'!$C:$C,$A259,'库存（子SKU）'!J:J)</f>
        <v>0</v>
      </c>
      <c r="I259">
        <f>SUMIF('库存（子SKU）'!$C:$C,$A259,'库存（子SKU）'!K:K)</f>
        <v>0</v>
      </c>
      <c r="J259">
        <f>SUMIF('库存（子SKU）'!$C:$C,$A259,'库存（子SKU）'!L:L)</f>
        <v>0</v>
      </c>
      <c r="K259">
        <f t="shared" si="53"/>
        <v>0</v>
      </c>
      <c r="L259">
        <f>SUMIF('库存（子SKU）'!$C:$C,$A259,'库存（子SKU）'!N:N)</f>
        <v>0</v>
      </c>
      <c r="M259">
        <f>SUMIF('库存（子SKU）'!$C:$C,$A259,'库存（子SKU）'!O:O)</f>
        <v>0</v>
      </c>
      <c r="N259">
        <f>SUMIF('库存（子SKU）'!$C:$C,$A259,'库存（子SKU）'!P:P)</f>
        <v>0</v>
      </c>
      <c r="O259">
        <f>SUMIF('库存（子SKU）'!$C:$C,$A259,'库存（子SKU）'!Q:Q)</f>
        <v>0</v>
      </c>
      <c r="P259">
        <f>SUMIF('库存（子SKU）'!$C:$C,$A259,'库存（子SKU）'!R:R)</f>
        <v>0</v>
      </c>
      <c r="Q259">
        <f>SUMIF('库存（子SKU）'!$C:$C,$A259,'库存（子SKU）'!S:S)</f>
        <v>0</v>
      </c>
      <c r="R259">
        <f>SUMIF('库存（子SKU）'!$C:$C,$A259,'库存（子SKU）'!T:T)</f>
        <v>0</v>
      </c>
      <c r="S259">
        <f>SUMIF('库存（子SKU）'!$C:$C,$A259,'库存（子SKU）'!U:U)</f>
        <v>0</v>
      </c>
      <c r="T259">
        <f>SUMIF('库存（子SKU）'!$C:$C,$A259,'库存（子SKU）'!V:V)</f>
        <v>0</v>
      </c>
      <c r="U259">
        <f>SUMIF('库存（子SKU）'!$C:$C,$A259,'库存（子SKU）'!W:W)</f>
        <v>0</v>
      </c>
      <c r="V259" s="23" t="str">
        <f t="shared" si="66"/>
        <v/>
      </c>
      <c r="W259" s="23" t="str">
        <f t="shared" si="67"/>
        <v/>
      </c>
      <c r="X259" s="23" t="str">
        <f t="shared" si="68"/>
        <v/>
      </c>
      <c r="Y259" s="23" t="str">
        <f t="shared" si="69"/>
        <v/>
      </c>
      <c r="Z259">
        <f>SUMIF('库存（子SKU）'!$C:$C,$A259,'库存（子SKU）'!AB:AB)</f>
        <v>0</v>
      </c>
      <c r="AA259">
        <f>SUMIF('库存（子SKU）'!$C:$C,$A259,'库存（子SKU）'!AC:AC)</f>
        <v>0</v>
      </c>
      <c r="AB259">
        <f>SUMIF('库存（子SKU）'!$C:$C,$A259,'库存（子SKU）'!AD:AD)</f>
        <v>0</v>
      </c>
      <c r="AC259">
        <f>SUMIF('库存（子SKU）'!$C:$C,$A259,'库存（子SKU）'!AE:AE)</f>
        <v>0</v>
      </c>
      <c r="AD259" s="23" t="str">
        <f t="shared" si="54"/>
        <v/>
      </c>
      <c r="AE259" s="23" t="str">
        <f t="shared" si="55"/>
        <v/>
      </c>
      <c r="AF259" s="23" t="str">
        <f t="shared" si="56"/>
        <v/>
      </c>
      <c r="AG259" s="23" t="str">
        <f t="shared" si="57"/>
        <v/>
      </c>
      <c r="AH259">
        <f>SUMIF('库存（子SKU）'!$C:$C,$A259,'库存（子SKU）'!AJ:AJ)</f>
        <v>5</v>
      </c>
      <c r="AI259">
        <f>SUMIF('库存（子SKU）'!$C:$C,$A259,'库存（子SKU）'!AK:AK)</f>
        <v>46</v>
      </c>
      <c r="AJ259">
        <f>SUMIF('库存（子SKU）'!$C:$C,$A259,'库存（子SKU）'!AL:AL)</f>
        <v>1</v>
      </c>
      <c r="AK259">
        <f>SUMIF('库存（子SKU）'!$C:$C,$A259,'库存（子SKU）'!AM:AM)</f>
        <v>5</v>
      </c>
      <c r="AL259" s="23">
        <f t="shared" si="58"/>
        <v>0</v>
      </c>
      <c r="AM259" s="23">
        <f t="shared" si="59"/>
        <v>0</v>
      </c>
      <c r="AN259" s="23">
        <f t="shared" si="60"/>
        <v>0</v>
      </c>
      <c r="AO259" s="23">
        <f t="shared" si="61"/>
        <v>0</v>
      </c>
      <c r="AP259" s="8">
        <f t="shared" si="62"/>
        <v>0</v>
      </c>
      <c r="AQ259" s="8">
        <f t="shared" si="63"/>
        <v>0</v>
      </c>
      <c r="AR259" s="8">
        <f t="shared" si="64"/>
        <v>0</v>
      </c>
      <c r="AS259" t="str">
        <f t="shared" si="65"/>
        <v>库存为0</v>
      </c>
      <c r="AT259" s="24" t="str">
        <f>IFERROR(时间!$B$4+AS259,"上周无销量")</f>
        <v>上周无销量</v>
      </c>
    </row>
    <row r="260" spans="1:46">
      <c r="A260" t="s">
        <v>5143</v>
      </c>
      <c r="B260" s="6">
        <f>SUMIF('库存（子SKU）'!$C:$C,$A260,'库存（子SKU）'!D:D)</f>
        <v>0</v>
      </c>
      <c r="C260" s="6">
        <f>SUMIF('库存（子SKU）'!$C:$C,$A260,'库存（子SKU）'!E:E)</f>
        <v>0</v>
      </c>
      <c r="D260" s="6">
        <f>SUMIF('库存（子SKU）'!$C:$C,$A260,'库存（子SKU）'!F:F)</f>
        <v>0</v>
      </c>
      <c r="E260" s="6">
        <f>SUMIF('库存（子SKU）'!$C:$C,$A260,'库存（子SKU）'!G:G)</f>
        <v>0</v>
      </c>
      <c r="F260" s="7" t="s">
        <v>54</v>
      </c>
      <c r="G260">
        <f>SUMIF('库存（子SKU）'!$C:$C,$A260,'库存（子SKU）'!I:I)</f>
        <v>0</v>
      </c>
      <c r="H260">
        <f>SUMIF('库存（子SKU）'!$C:$C,$A260,'库存（子SKU）'!J:J)</f>
        <v>0</v>
      </c>
      <c r="I260">
        <f>SUMIF('库存（子SKU）'!$C:$C,$A260,'库存（子SKU）'!K:K)</f>
        <v>0</v>
      </c>
      <c r="J260">
        <f>SUMIF('库存（子SKU）'!$C:$C,$A260,'库存（子SKU）'!L:L)</f>
        <v>0</v>
      </c>
      <c r="K260">
        <f t="shared" si="53"/>
        <v>0</v>
      </c>
      <c r="L260">
        <f>SUMIF('库存（子SKU）'!$C:$C,$A260,'库存（子SKU）'!N:N)</f>
        <v>0</v>
      </c>
      <c r="M260">
        <f>SUMIF('库存（子SKU）'!$C:$C,$A260,'库存（子SKU）'!O:O)</f>
        <v>0</v>
      </c>
      <c r="N260">
        <f>SUMIF('库存（子SKU）'!$C:$C,$A260,'库存（子SKU）'!P:P)</f>
        <v>0</v>
      </c>
      <c r="O260">
        <f>SUMIF('库存（子SKU）'!$C:$C,$A260,'库存（子SKU）'!Q:Q)</f>
        <v>0</v>
      </c>
      <c r="P260">
        <f>SUMIF('库存（子SKU）'!$C:$C,$A260,'库存（子SKU）'!R:R)</f>
        <v>0</v>
      </c>
      <c r="Q260">
        <f>SUMIF('库存（子SKU）'!$C:$C,$A260,'库存（子SKU）'!S:S)</f>
        <v>0</v>
      </c>
      <c r="R260">
        <f>SUMIF('库存（子SKU）'!$C:$C,$A260,'库存（子SKU）'!T:T)</f>
        <v>0</v>
      </c>
      <c r="S260">
        <f>SUMIF('库存（子SKU）'!$C:$C,$A260,'库存（子SKU）'!U:U)</f>
        <v>0</v>
      </c>
      <c r="T260">
        <f>SUMIF('库存（子SKU）'!$C:$C,$A260,'库存（子SKU）'!V:V)</f>
        <v>0</v>
      </c>
      <c r="U260">
        <f>SUMIF('库存（子SKU）'!$C:$C,$A260,'库存（子SKU）'!W:W)</f>
        <v>0</v>
      </c>
      <c r="V260" s="23" t="str">
        <f t="shared" si="66"/>
        <v/>
      </c>
      <c r="W260" s="23" t="str">
        <f t="shared" si="67"/>
        <v/>
      </c>
      <c r="X260" s="23" t="str">
        <f t="shared" si="68"/>
        <v/>
      </c>
      <c r="Y260" s="23" t="str">
        <f t="shared" si="69"/>
        <v/>
      </c>
      <c r="Z260">
        <f>SUMIF('库存（子SKU）'!$C:$C,$A260,'库存（子SKU）'!AB:AB)</f>
        <v>0</v>
      </c>
      <c r="AA260">
        <f>SUMIF('库存（子SKU）'!$C:$C,$A260,'库存（子SKU）'!AC:AC)</f>
        <v>0</v>
      </c>
      <c r="AB260">
        <f>SUMIF('库存（子SKU）'!$C:$C,$A260,'库存（子SKU）'!AD:AD)</f>
        <v>0</v>
      </c>
      <c r="AC260">
        <f>SUMIF('库存（子SKU）'!$C:$C,$A260,'库存（子SKU）'!AE:AE)</f>
        <v>0</v>
      </c>
      <c r="AD260" s="23" t="str">
        <f t="shared" si="54"/>
        <v/>
      </c>
      <c r="AE260" s="23" t="str">
        <f t="shared" si="55"/>
        <v/>
      </c>
      <c r="AF260" s="23" t="str">
        <f t="shared" si="56"/>
        <v/>
      </c>
      <c r="AG260" s="23" t="str">
        <f t="shared" si="57"/>
        <v/>
      </c>
      <c r="AH260">
        <f>SUMIF('库存（子SKU）'!$C:$C,$A260,'库存（子SKU）'!AJ:AJ)</f>
        <v>254</v>
      </c>
      <c r="AI260">
        <f>SUMIF('库存（子SKU）'!$C:$C,$A260,'库存（子SKU）'!AK:AK)</f>
        <v>79</v>
      </c>
      <c r="AJ260">
        <f>SUMIF('库存（子SKU）'!$C:$C,$A260,'库存（子SKU）'!AL:AL)</f>
        <v>41</v>
      </c>
      <c r="AK260">
        <f>SUMIF('库存（子SKU）'!$C:$C,$A260,'库存（子SKU）'!AM:AM)</f>
        <v>10</v>
      </c>
      <c r="AL260" s="23">
        <f t="shared" si="58"/>
        <v>0</v>
      </c>
      <c r="AM260" s="23">
        <f t="shared" si="59"/>
        <v>0</v>
      </c>
      <c r="AN260" s="23">
        <f t="shared" si="60"/>
        <v>0</v>
      </c>
      <c r="AO260" s="23">
        <f t="shared" si="61"/>
        <v>0</v>
      </c>
      <c r="AP260" s="8">
        <f t="shared" si="62"/>
        <v>0</v>
      </c>
      <c r="AQ260" s="8">
        <f t="shared" si="63"/>
        <v>0</v>
      </c>
      <c r="AR260" s="8">
        <f t="shared" si="64"/>
        <v>0</v>
      </c>
      <c r="AS260" t="str">
        <f t="shared" si="65"/>
        <v>库存为0</v>
      </c>
      <c r="AT260" s="24" t="str">
        <f>IFERROR(时间!$B$4+AS260,"上周无销量")</f>
        <v>上周无销量</v>
      </c>
    </row>
    <row r="261" spans="1:46">
      <c r="A261" t="s">
        <v>5185</v>
      </c>
      <c r="B261" s="6">
        <f>SUMIF('库存（子SKU）'!$C:$C,$A261,'库存（子SKU）'!D:D)</f>
        <v>0</v>
      </c>
      <c r="C261" s="6">
        <f>SUMIF('库存（子SKU）'!$C:$C,$A261,'库存（子SKU）'!E:E)</f>
        <v>0</v>
      </c>
      <c r="D261" s="6">
        <f>SUMIF('库存（子SKU）'!$C:$C,$A261,'库存（子SKU）'!F:F)</f>
        <v>0</v>
      </c>
      <c r="E261" s="6">
        <f>SUMIF('库存（子SKU）'!$C:$C,$A261,'库存（子SKU）'!G:G)</f>
        <v>0</v>
      </c>
      <c r="F261" s="7" t="s">
        <v>54</v>
      </c>
      <c r="G261">
        <f>SUMIF('库存（子SKU）'!$C:$C,$A261,'库存（子SKU）'!I:I)</f>
        <v>0</v>
      </c>
      <c r="H261">
        <f>SUMIF('库存（子SKU）'!$C:$C,$A261,'库存（子SKU）'!J:J)</f>
        <v>0</v>
      </c>
      <c r="I261">
        <f>SUMIF('库存（子SKU）'!$C:$C,$A261,'库存（子SKU）'!K:K)</f>
        <v>0</v>
      </c>
      <c r="J261">
        <f>SUMIF('库存（子SKU）'!$C:$C,$A261,'库存（子SKU）'!L:L)</f>
        <v>0</v>
      </c>
      <c r="K261">
        <f t="shared" ref="K261:K320" si="70">SUM(G261:J261)</f>
        <v>0</v>
      </c>
      <c r="L261">
        <f>SUMIF('库存（子SKU）'!$C:$C,$A261,'库存（子SKU）'!N:N)</f>
        <v>0</v>
      </c>
      <c r="M261">
        <f>SUMIF('库存（子SKU）'!$C:$C,$A261,'库存（子SKU）'!O:O)</f>
        <v>0</v>
      </c>
      <c r="N261">
        <f>SUMIF('库存（子SKU）'!$C:$C,$A261,'库存（子SKU）'!P:P)</f>
        <v>0</v>
      </c>
      <c r="O261">
        <f>SUMIF('库存（子SKU）'!$C:$C,$A261,'库存（子SKU）'!Q:Q)</f>
        <v>0</v>
      </c>
      <c r="P261">
        <f>SUMIF('库存（子SKU）'!$C:$C,$A261,'库存（子SKU）'!R:R)</f>
        <v>0</v>
      </c>
      <c r="Q261">
        <f>SUMIF('库存（子SKU）'!$C:$C,$A261,'库存（子SKU）'!S:S)</f>
        <v>0</v>
      </c>
      <c r="R261">
        <f>SUMIF('库存（子SKU）'!$C:$C,$A261,'库存（子SKU）'!T:T)</f>
        <v>0</v>
      </c>
      <c r="S261">
        <f>SUMIF('库存（子SKU）'!$C:$C,$A261,'库存（子SKU）'!U:U)</f>
        <v>0</v>
      </c>
      <c r="T261">
        <f>SUMIF('库存（子SKU）'!$C:$C,$A261,'库存（子SKU）'!V:V)</f>
        <v>0</v>
      </c>
      <c r="U261">
        <f>SUMIF('库存（子SKU）'!$C:$C,$A261,'库存（子SKU）'!W:W)</f>
        <v>0</v>
      </c>
      <c r="V261" s="23" t="str">
        <f t="shared" si="66"/>
        <v/>
      </c>
      <c r="W261" s="23" t="str">
        <f t="shared" si="67"/>
        <v/>
      </c>
      <c r="X261" s="23" t="str">
        <f t="shared" si="68"/>
        <v/>
      </c>
      <c r="Y261" s="23" t="str">
        <f t="shared" si="69"/>
        <v/>
      </c>
      <c r="Z261">
        <f>SUMIF('库存（子SKU）'!$C:$C,$A261,'库存（子SKU）'!AB:AB)</f>
        <v>0</v>
      </c>
      <c r="AA261">
        <f>SUMIF('库存（子SKU）'!$C:$C,$A261,'库存（子SKU）'!AC:AC)</f>
        <v>0</v>
      </c>
      <c r="AB261">
        <f>SUMIF('库存（子SKU）'!$C:$C,$A261,'库存（子SKU）'!AD:AD)</f>
        <v>0</v>
      </c>
      <c r="AC261">
        <f>SUMIF('库存（子SKU）'!$C:$C,$A261,'库存（子SKU）'!AE:AE)</f>
        <v>0</v>
      </c>
      <c r="AD261" s="23" t="str">
        <f t="shared" ref="AD261:AD320" si="71">IF(AND(Z261&gt;0,B261=0),"无销量广告费为"&amp;Z261,IFERROR(Z261/(B261*$F261),""))</f>
        <v/>
      </c>
      <c r="AE261" s="23" t="str">
        <f t="shared" ref="AE261:AE320" si="72">IF(AND(AA261&gt;0,C261=0),"无销量广告费为"&amp;AA261,IFERROR(AA261/(C261*$F261),""))</f>
        <v/>
      </c>
      <c r="AF261" s="23" t="str">
        <f t="shared" ref="AF261:AF320" si="73">IF(AND(AB261&gt;0,D261=0),"无销量广告费为"&amp;AB261,IFERROR(AB261/(D261*$F261),""))</f>
        <v/>
      </c>
      <c r="AG261" s="23" t="str">
        <f t="shared" ref="AG261:AG320" si="74">IF(AND(AC261&gt;0,E261=0),"无销量广告费为"&amp;AC261,IFERROR(AC261/(E261*$F261),""))</f>
        <v/>
      </c>
      <c r="AH261">
        <f>SUMIF('库存（子SKU）'!$C:$C,$A261,'库存（子SKU）'!AJ:AJ)</f>
        <v>0</v>
      </c>
      <c r="AI261">
        <f>SUMIF('库存（子SKU）'!$C:$C,$A261,'库存（子SKU）'!AK:AK)</f>
        <v>0</v>
      </c>
      <c r="AJ261">
        <f>SUMIF('库存（子SKU）'!$C:$C,$A261,'库存（子SKU）'!AL:AL)</f>
        <v>0</v>
      </c>
      <c r="AK261">
        <f>SUMIF('库存（子SKU）'!$C:$C,$A261,'库存（子SKU）'!AM:AM)</f>
        <v>0</v>
      </c>
      <c r="AL261" s="23" t="str">
        <f t="shared" ref="AL261:AL320" si="75">IFERROR(B261/AH261,"")</f>
        <v/>
      </c>
      <c r="AM261" s="23" t="str">
        <f t="shared" ref="AM261:AM320" si="76">IFERROR(C261/AI261,"")</f>
        <v/>
      </c>
      <c r="AN261" s="23" t="str">
        <f t="shared" ref="AN261:AN320" si="77">IFERROR(D261/AJ261,"")</f>
        <v/>
      </c>
      <c r="AO261" s="23" t="str">
        <f t="shared" ref="AO261:AO320" si="78">IFERROR(E261/AK261,"")</f>
        <v/>
      </c>
      <c r="AP261" s="8">
        <f t="shared" ref="AP261:AP320" si="79">B261/7</f>
        <v>0</v>
      </c>
      <c r="AQ261" s="8">
        <f t="shared" ref="AQ261:AQ320" si="80">AP261*60</f>
        <v>0</v>
      </c>
      <c r="AR261" s="8">
        <f t="shared" ref="AR261:AR320" si="81">K261-AQ261</f>
        <v>0</v>
      </c>
      <c r="AS261" t="str">
        <f t="shared" ref="AS261:AS320" si="82">IF(AP261=0,"库存为"&amp;K261,INT(K261/AP261))</f>
        <v>库存为0</v>
      </c>
      <c r="AT261" s="24" t="str">
        <f>IFERROR(时间!$B$4+AS261,"上周无销量")</f>
        <v>上周无销量</v>
      </c>
    </row>
    <row r="262" spans="1:46">
      <c r="A262" t="s">
        <v>5220</v>
      </c>
      <c r="B262" s="6">
        <f>SUMIF('库存（子SKU）'!$C:$C,$A262,'库存（子SKU）'!D:D)</f>
        <v>0</v>
      </c>
      <c r="C262" s="6">
        <f>SUMIF('库存（子SKU）'!$C:$C,$A262,'库存（子SKU）'!E:E)</f>
        <v>0</v>
      </c>
      <c r="D262" s="6">
        <f>SUMIF('库存（子SKU）'!$C:$C,$A262,'库存（子SKU）'!F:F)</f>
        <v>0</v>
      </c>
      <c r="E262" s="6">
        <f>SUMIF('库存（子SKU）'!$C:$C,$A262,'库存（子SKU）'!G:G)</f>
        <v>0</v>
      </c>
      <c r="F262" s="7" t="s">
        <v>54</v>
      </c>
      <c r="G262">
        <f>SUMIF('库存（子SKU）'!$C:$C,$A262,'库存（子SKU）'!I:I)</f>
        <v>0</v>
      </c>
      <c r="H262">
        <f>SUMIF('库存（子SKU）'!$C:$C,$A262,'库存（子SKU）'!J:J)</f>
        <v>0</v>
      </c>
      <c r="I262">
        <f>SUMIF('库存（子SKU）'!$C:$C,$A262,'库存（子SKU）'!K:K)</f>
        <v>0</v>
      </c>
      <c r="J262">
        <f>SUMIF('库存（子SKU）'!$C:$C,$A262,'库存（子SKU）'!L:L)</f>
        <v>0</v>
      </c>
      <c r="K262">
        <f t="shared" si="70"/>
        <v>0</v>
      </c>
      <c r="L262">
        <f>SUMIF('库存（子SKU）'!$C:$C,$A262,'库存（子SKU）'!N:N)</f>
        <v>0</v>
      </c>
      <c r="M262">
        <f>SUMIF('库存（子SKU）'!$C:$C,$A262,'库存（子SKU）'!O:O)</f>
        <v>0</v>
      </c>
      <c r="N262">
        <f>SUMIF('库存（子SKU）'!$C:$C,$A262,'库存（子SKU）'!P:P)</f>
        <v>0</v>
      </c>
      <c r="O262">
        <f>SUMIF('库存（子SKU）'!$C:$C,$A262,'库存（子SKU）'!Q:Q)</f>
        <v>0</v>
      </c>
      <c r="P262">
        <f>SUMIF('库存（子SKU）'!$C:$C,$A262,'库存（子SKU）'!R:R)</f>
        <v>0</v>
      </c>
      <c r="Q262">
        <f>SUMIF('库存（子SKU）'!$C:$C,$A262,'库存（子SKU）'!S:S)</f>
        <v>0</v>
      </c>
      <c r="R262">
        <f>SUMIF('库存（子SKU）'!$C:$C,$A262,'库存（子SKU）'!T:T)</f>
        <v>0</v>
      </c>
      <c r="S262">
        <f>SUMIF('库存（子SKU）'!$C:$C,$A262,'库存（子SKU）'!U:U)</f>
        <v>0</v>
      </c>
      <c r="T262">
        <f>SUMIF('库存（子SKU）'!$C:$C,$A262,'库存（子SKU）'!V:V)</f>
        <v>0</v>
      </c>
      <c r="U262">
        <f>SUMIF('库存（子SKU）'!$C:$C,$A262,'库存（子SKU）'!W:W)</f>
        <v>0</v>
      </c>
      <c r="V262" s="23" t="str">
        <f t="shared" ref="V262:V320" si="83">IFERROR(R262/N262,"")</f>
        <v/>
      </c>
      <c r="W262" s="23" t="str">
        <f t="shared" ref="W262:W320" si="84">IFERROR(S262/O262,"")</f>
        <v/>
      </c>
      <c r="X262" s="23" t="str">
        <f t="shared" ref="X262:X320" si="85">IFERROR(T262/P262,"")</f>
        <v/>
      </c>
      <c r="Y262" s="23" t="str">
        <f t="shared" ref="Y262:Y320" si="86">IFERROR(U262/Q262,"")</f>
        <v/>
      </c>
      <c r="Z262">
        <f>SUMIF('库存（子SKU）'!$C:$C,$A262,'库存（子SKU）'!AB:AB)</f>
        <v>0</v>
      </c>
      <c r="AA262">
        <f>SUMIF('库存（子SKU）'!$C:$C,$A262,'库存（子SKU）'!AC:AC)</f>
        <v>0</v>
      </c>
      <c r="AB262">
        <f>SUMIF('库存（子SKU）'!$C:$C,$A262,'库存（子SKU）'!AD:AD)</f>
        <v>0</v>
      </c>
      <c r="AC262">
        <f>SUMIF('库存（子SKU）'!$C:$C,$A262,'库存（子SKU）'!AE:AE)</f>
        <v>0</v>
      </c>
      <c r="AD262" s="23" t="str">
        <f t="shared" si="71"/>
        <v/>
      </c>
      <c r="AE262" s="23" t="str">
        <f t="shared" si="72"/>
        <v/>
      </c>
      <c r="AF262" s="23" t="str">
        <f t="shared" si="73"/>
        <v/>
      </c>
      <c r="AG262" s="23" t="str">
        <f t="shared" si="74"/>
        <v/>
      </c>
      <c r="AH262">
        <f>SUMIF('库存（子SKU）'!$C:$C,$A262,'库存（子SKU）'!AJ:AJ)</f>
        <v>0</v>
      </c>
      <c r="AI262">
        <f>SUMIF('库存（子SKU）'!$C:$C,$A262,'库存（子SKU）'!AK:AK)</f>
        <v>0</v>
      </c>
      <c r="AJ262">
        <f>SUMIF('库存（子SKU）'!$C:$C,$A262,'库存（子SKU）'!AL:AL)</f>
        <v>0</v>
      </c>
      <c r="AK262">
        <f>SUMIF('库存（子SKU）'!$C:$C,$A262,'库存（子SKU）'!AM:AM)</f>
        <v>0</v>
      </c>
      <c r="AL262" s="23" t="str">
        <f t="shared" si="75"/>
        <v/>
      </c>
      <c r="AM262" s="23" t="str">
        <f t="shared" si="76"/>
        <v/>
      </c>
      <c r="AN262" s="23" t="str">
        <f t="shared" si="77"/>
        <v/>
      </c>
      <c r="AO262" s="23" t="str">
        <f t="shared" si="78"/>
        <v/>
      </c>
      <c r="AP262" s="8">
        <f t="shared" si="79"/>
        <v>0</v>
      </c>
      <c r="AQ262" s="8">
        <f t="shared" si="80"/>
        <v>0</v>
      </c>
      <c r="AR262" s="8">
        <f t="shared" si="81"/>
        <v>0</v>
      </c>
      <c r="AS262" t="str">
        <f t="shared" si="82"/>
        <v>库存为0</v>
      </c>
      <c r="AT262" s="24" t="str">
        <f>IFERROR(时间!$B$4+AS262,"上周无销量")</f>
        <v>上周无销量</v>
      </c>
    </row>
    <row r="263" spans="1:46">
      <c r="A263" t="s">
        <v>5245</v>
      </c>
      <c r="B263" s="6">
        <f>SUMIF('库存（子SKU）'!$C:$C,$A263,'库存（子SKU）'!D:D)</f>
        <v>0</v>
      </c>
      <c r="C263" s="6">
        <f>SUMIF('库存（子SKU）'!$C:$C,$A263,'库存（子SKU）'!E:E)</f>
        <v>0</v>
      </c>
      <c r="D263" s="6">
        <f>SUMIF('库存（子SKU）'!$C:$C,$A263,'库存（子SKU）'!F:F)</f>
        <v>0</v>
      </c>
      <c r="E263" s="6">
        <f>SUMIF('库存（子SKU）'!$C:$C,$A263,'库存（子SKU）'!G:G)</f>
        <v>0</v>
      </c>
      <c r="F263" s="7" t="s">
        <v>54</v>
      </c>
      <c r="G263">
        <f>SUMIF('库存（子SKU）'!$C:$C,$A263,'库存（子SKU）'!I:I)</f>
        <v>0</v>
      </c>
      <c r="H263">
        <f>SUMIF('库存（子SKU）'!$C:$C,$A263,'库存（子SKU）'!J:J)</f>
        <v>0</v>
      </c>
      <c r="I263">
        <f>SUMIF('库存（子SKU）'!$C:$C,$A263,'库存（子SKU）'!K:K)</f>
        <v>0</v>
      </c>
      <c r="J263">
        <f>SUMIF('库存（子SKU）'!$C:$C,$A263,'库存（子SKU）'!L:L)</f>
        <v>0</v>
      </c>
      <c r="K263">
        <f t="shared" si="70"/>
        <v>0</v>
      </c>
      <c r="L263">
        <f>SUMIF('库存（子SKU）'!$C:$C,$A263,'库存（子SKU）'!N:N)</f>
        <v>0</v>
      </c>
      <c r="M263">
        <f>SUMIF('库存（子SKU）'!$C:$C,$A263,'库存（子SKU）'!O:O)</f>
        <v>0</v>
      </c>
      <c r="N263">
        <f>SUMIF('库存（子SKU）'!$C:$C,$A263,'库存（子SKU）'!P:P)</f>
        <v>0</v>
      </c>
      <c r="O263">
        <f>SUMIF('库存（子SKU）'!$C:$C,$A263,'库存（子SKU）'!Q:Q)</f>
        <v>0</v>
      </c>
      <c r="P263">
        <f>SUMIF('库存（子SKU）'!$C:$C,$A263,'库存（子SKU）'!R:R)</f>
        <v>0</v>
      </c>
      <c r="Q263">
        <f>SUMIF('库存（子SKU）'!$C:$C,$A263,'库存（子SKU）'!S:S)</f>
        <v>0</v>
      </c>
      <c r="R263">
        <f>SUMIF('库存（子SKU）'!$C:$C,$A263,'库存（子SKU）'!T:T)</f>
        <v>0</v>
      </c>
      <c r="S263">
        <f>SUMIF('库存（子SKU）'!$C:$C,$A263,'库存（子SKU）'!U:U)</f>
        <v>0</v>
      </c>
      <c r="T263">
        <f>SUMIF('库存（子SKU）'!$C:$C,$A263,'库存（子SKU）'!V:V)</f>
        <v>0</v>
      </c>
      <c r="U263">
        <f>SUMIF('库存（子SKU）'!$C:$C,$A263,'库存（子SKU）'!W:W)</f>
        <v>0</v>
      </c>
      <c r="V263" s="23" t="str">
        <f t="shared" si="83"/>
        <v/>
      </c>
      <c r="W263" s="23" t="str">
        <f t="shared" si="84"/>
        <v/>
      </c>
      <c r="X263" s="23" t="str">
        <f t="shared" si="85"/>
        <v/>
      </c>
      <c r="Y263" s="23" t="str">
        <f t="shared" si="86"/>
        <v/>
      </c>
      <c r="Z263">
        <f>SUMIF('库存（子SKU）'!$C:$C,$A263,'库存（子SKU）'!AB:AB)</f>
        <v>0</v>
      </c>
      <c r="AA263">
        <f>SUMIF('库存（子SKU）'!$C:$C,$A263,'库存（子SKU）'!AC:AC)</f>
        <v>0</v>
      </c>
      <c r="AB263">
        <f>SUMIF('库存（子SKU）'!$C:$C,$A263,'库存（子SKU）'!AD:AD)</f>
        <v>0</v>
      </c>
      <c r="AC263">
        <f>SUMIF('库存（子SKU）'!$C:$C,$A263,'库存（子SKU）'!AE:AE)</f>
        <v>0</v>
      </c>
      <c r="AD263" s="23" t="str">
        <f t="shared" si="71"/>
        <v/>
      </c>
      <c r="AE263" s="23" t="str">
        <f t="shared" si="72"/>
        <v/>
      </c>
      <c r="AF263" s="23" t="str">
        <f t="shared" si="73"/>
        <v/>
      </c>
      <c r="AG263" s="23" t="str">
        <f t="shared" si="74"/>
        <v/>
      </c>
      <c r="AH263">
        <f>SUMIF('库存（子SKU）'!$C:$C,$A263,'库存（子SKU）'!AJ:AJ)</f>
        <v>0</v>
      </c>
      <c r="AI263">
        <f>SUMIF('库存（子SKU）'!$C:$C,$A263,'库存（子SKU）'!AK:AK)</f>
        <v>0</v>
      </c>
      <c r="AJ263">
        <f>SUMIF('库存（子SKU）'!$C:$C,$A263,'库存（子SKU）'!AL:AL)</f>
        <v>0</v>
      </c>
      <c r="AK263">
        <f>SUMIF('库存（子SKU）'!$C:$C,$A263,'库存（子SKU）'!AM:AM)</f>
        <v>0</v>
      </c>
      <c r="AL263" s="23" t="str">
        <f t="shared" si="75"/>
        <v/>
      </c>
      <c r="AM263" s="23" t="str">
        <f t="shared" si="76"/>
        <v/>
      </c>
      <c r="AN263" s="23" t="str">
        <f t="shared" si="77"/>
        <v/>
      </c>
      <c r="AO263" s="23" t="str">
        <f t="shared" si="78"/>
        <v/>
      </c>
      <c r="AP263" s="8">
        <f t="shared" si="79"/>
        <v>0</v>
      </c>
      <c r="AQ263" s="8">
        <f t="shared" si="80"/>
        <v>0</v>
      </c>
      <c r="AR263" s="8">
        <f t="shared" si="81"/>
        <v>0</v>
      </c>
      <c r="AS263" t="str">
        <f t="shared" si="82"/>
        <v>库存为0</v>
      </c>
      <c r="AT263" s="24" t="str">
        <f>IFERROR(时间!$B$4+AS263,"上周无销量")</f>
        <v>上周无销量</v>
      </c>
    </row>
    <row r="264" spans="1:46">
      <c r="A264" t="s">
        <v>5285</v>
      </c>
      <c r="B264" s="6">
        <f>SUMIF('库存（子SKU）'!$C:$C,$A264,'库存（子SKU）'!D:D)</f>
        <v>0</v>
      </c>
      <c r="C264" s="6">
        <f>SUMIF('库存（子SKU）'!$C:$C,$A264,'库存（子SKU）'!E:E)</f>
        <v>0</v>
      </c>
      <c r="D264" s="6">
        <f>SUMIF('库存（子SKU）'!$C:$C,$A264,'库存（子SKU）'!F:F)</f>
        <v>0</v>
      </c>
      <c r="E264" s="6">
        <f>SUMIF('库存（子SKU）'!$C:$C,$A264,'库存（子SKU）'!G:G)</f>
        <v>0</v>
      </c>
      <c r="F264" s="7" t="s">
        <v>54</v>
      </c>
      <c r="G264">
        <f>SUMIF('库存（子SKU）'!$C:$C,$A264,'库存（子SKU）'!I:I)</f>
        <v>0</v>
      </c>
      <c r="H264">
        <f>SUMIF('库存（子SKU）'!$C:$C,$A264,'库存（子SKU）'!J:J)</f>
        <v>0</v>
      </c>
      <c r="I264">
        <f>SUMIF('库存（子SKU）'!$C:$C,$A264,'库存（子SKU）'!K:K)</f>
        <v>0</v>
      </c>
      <c r="J264">
        <f>SUMIF('库存（子SKU）'!$C:$C,$A264,'库存（子SKU）'!L:L)</f>
        <v>0</v>
      </c>
      <c r="K264">
        <f t="shared" si="70"/>
        <v>0</v>
      </c>
      <c r="L264">
        <f>SUMIF('库存（子SKU）'!$C:$C,$A264,'库存（子SKU）'!N:N)</f>
        <v>0</v>
      </c>
      <c r="M264">
        <f>SUMIF('库存（子SKU）'!$C:$C,$A264,'库存（子SKU）'!O:O)</f>
        <v>0</v>
      </c>
      <c r="N264">
        <f>SUMIF('库存（子SKU）'!$C:$C,$A264,'库存（子SKU）'!P:P)</f>
        <v>0</v>
      </c>
      <c r="O264">
        <f>SUMIF('库存（子SKU）'!$C:$C,$A264,'库存（子SKU）'!Q:Q)</f>
        <v>0</v>
      </c>
      <c r="P264">
        <f>SUMIF('库存（子SKU）'!$C:$C,$A264,'库存（子SKU）'!R:R)</f>
        <v>0</v>
      </c>
      <c r="Q264">
        <f>SUMIF('库存（子SKU）'!$C:$C,$A264,'库存（子SKU）'!S:S)</f>
        <v>0</v>
      </c>
      <c r="R264">
        <f>SUMIF('库存（子SKU）'!$C:$C,$A264,'库存（子SKU）'!T:T)</f>
        <v>0</v>
      </c>
      <c r="S264">
        <f>SUMIF('库存（子SKU）'!$C:$C,$A264,'库存（子SKU）'!U:U)</f>
        <v>0</v>
      </c>
      <c r="T264">
        <f>SUMIF('库存（子SKU）'!$C:$C,$A264,'库存（子SKU）'!V:V)</f>
        <v>0</v>
      </c>
      <c r="U264">
        <f>SUMIF('库存（子SKU）'!$C:$C,$A264,'库存（子SKU）'!W:W)</f>
        <v>0</v>
      </c>
      <c r="V264" s="23" t="str">
        <f t="shared" si="83"/>
        <v/>
      </c>
      <c r="W264" s="23" t="str">
        <f t="shared" si="84"/>
        <v/>
      </c>
      <c r="X264" s="23" t="str">
        <f t="shared" si="85"/>
        <v/>
      </c>
      <c r="Y264" s="23" t="str">
        <f t="shared" si="86"/>
        <v/>
      </c>
      <c r="Z264">
        <f>SUMIF('库存（子SKU）'!$C:$C,$A264,'库存（子SKU）'!AB:AB)</f>
        <v>0</v>
      </c>
      <c r="AA264">
        <f>SUMIF('库存（子SKU）'!$C:$C,$A264,'库存（子SKU）'!AC:AC)</f>
        <v>0</v>
      </c>
      <c r="AB264">
        <f>SUMIF('库存（子SKU）'!$C:$C,$A264,'库存（子SKU）'!AD:AD)</f>
        <v>0</v>
      </c>
      <c r="AC264">
        <f>SUMIF('库存（子SKU）'!$C:$C,$A264,'库存（子SKU）'!AE:AE)</f>
        <v>0</v>
      </c>
      <c r="AD264" s="23" t="str">
        <f t="shared" si="71"/>
        <v/>
      </c>
      <c r="AE264" s="23" t="str">
        <f t="shared" si="72"/>
        <v/>
      </c>
      <c r="AF264" s="23" t="str">
        <f t="shared" si="73"/>
        <v/>
      </c>
      <c r="AG264" s="23" t="str">
        <f t="shared" si="74"/>
        <v/>
      </c>
      <c r="AH264">
        <f>SUMIF('库存（子SKU）'!$C:$C,$A264,'库存（子SKU）'!AJ:AJ)</f>
        <v>265</v>
      </c>
      <c r="AI264">
        <f>SUMIF('库存（子SKU）'!$C:$C,$A264,'库存（子SKU）'!AK:AK)</f>
        <v>0</v>
      </c>
      <c r="AJ264">
        <f>SUMIF('库存（子SKU）'!$C:$C,$A264,'库存（子SKU）'!AL:AL)</f>
        <v>0</v>
      </c>
      <c r="AK264">
        <f>SUMIF('库存（子SKU）'!$C:$C,$A264,'库存（子SKU）'!AM:AM)</f>
        <v>0</v>
      </c>
      <c r="AL264" s="23">
        <f t="shared" si="75"/>
        <v>0</v>
      </c>
      <c r="AM264" s="23" t="str">
        <f t="shared" si="76"/>
        <v/>
      </c>
      <c r="AN264" s="23" t="str">
        <f t="shared" si="77"/>
        <v/>
      </c>
      <c r="AO264" s="23" t="str">
        <f t="shared" si="78"/>
        <v/>
      </c>
      <c r="AP264" s="8">
        <f t="shared" si="79"/>
        <v>0</v>
      </c>
      <c r="AQ264" s="8">
        <f t="shared" si="80"/>
        <v>0</v>
      </c>
      <c r="AR264" s="8">
        <f t="shared" si="81"/>
        <v>0</v>
      </c>
      <c r="AS264" t="str">
        <f t="shared" si="82"/>
        <v>库存为0</v>
      </c>
      <c r="AT264" s="24" t="str">
        <f>IFERROR(时间!$B$4+AS264,"上周无销量")</f>
        <v>上周无销量</v>
      </c>
    </row>
    <row r="265" spans="1:46">
      <c r="A265" t="s">
        <v>5297</v>
      </c>
      <c r="B265" s="6">
        <f>SUMIF('库存（子SKU）'!$C:$C,$A265,'库存（子SKU）'!D:D)</f>
        <v>0</v>
      </c>
      <c r="C265" s="6">
        <f>SUMIF('库存（子SKU）'!$C:$C,$A265,'库存（子SKU）'!E:E)</f>
        <v>0</v>
      </c>
      <c r="D265" s="6">
        <f>SUMIF('库存（子SKU）'!$C:$C,$A265,'库存（子SKU）'!F:F)</f>
        <v>0</v>
      </c>
      <c r="E265" s="6">
        <f>SUMIF('库存（子SKU）'!$C:$C,$A265,'库存（子SKU）'!G:G)</f>
        <v>0</v>
      </c>
      <c r="F265" s="7" t="s">
        <v>54</v>
      </c>
      <c r="G265">
        <f>SUMIF('库存（子SKU）'!$C:$C,$A265,'库存（子SKU）'!I:I)</f>
        <v>0</v>
      </c>
      <c r="H265">
        <f>SUMIF('库存（子SKU）'!$C:$C,$A265,'库存（子SKU）'!J:J)</f>
        <v>0</v>
      </c>
      <c r="I265">
        <f>SUMIF('库存（子SKU）'!$C:$C,$A265,'库存（子SKU）'!K:K)</f>
        <v>0</v>
      </c>
      <c r="J265">
        <f>SUMIF('库存（子SKU）'!$C:$C,$A265,'库存（子SKU）'!L:L)</f>
        <v>0</v>
      </c>
      <c r="K265">
        <f t="shared" si="70"/>
        <v>0</v>
      </c>
      <c r="L265">
        <f>SUMIF('库存（子SKU）'!$C:$C,$A265,'库存（子SKU）'!N:N)</f>
        <v>0</v>
      </c>
      <c r="M265">
        <f>SUMIF('库存（子SKU）'!$C:$C,$A265,'库存（子SKU）'!O:O)</f>
        <v>0</v>
      </c>
      <c r="N265">
        <f>SUMIF('库存（子SKU）'!$C:$C,$A265,'库存（子SKU）'!P:P)</f>
        <v>0</v>
      </c>
      <c r="O265">
        <f>SUMIF('库存（子SKU）'!$C:$C,$A265,'库存（子SKU）'!Q:Q)</f>
        <v>0</v>
      </c>
      <c r="P265">
        <f>SUMIF('库存（子SKU）'!$C:$C,$A265,'库存（子SKU）'!R:R)</f>
        <v>0</v>
      </c>
      <c r="Q265">
        <f>SUMIF('库存（子SKU）'!$C:$C,$A265,'库存（子SKU）'!S:S)</f>
        <v>0</v>
      </c>
      <c r="R265">
        <f>SUMIF('库存（子SKU）'!$C:$C,$A265,'库存（子SKU）'!T:T)</f>
        <v>0</v>
      </c>
      <c r="S265">
        <f>SUMIF('库存（子SKU）'!$C:$C,$A265,'库存（子SKU）'!U:U)</f>
        <v>0</v>
      </c>
      <c r="T265">
        <f>SUMIF('库存（子SKU）'!$C:$C,$A265,'库存（子SKU）'!V:V)</f>
        <v>0</v>
      </c>
      <c r="U265">
        <f>SUMIF('库存（子SKU）'!$C:$C,$A265,'库存（子SKU）'!W:W)</f>
        <v>0</v>
      </c>
      <c r="V265" s="23" t="str">
        <f t="shared" si="83"/>
        <v/>
      </c>
      <c r="W265" s="23" t="str">
        <f t="shared" si="84"/>
        <v/>
      </c>
      <c r="X265" s="23" t="str">
        <f t="shared" si="85"/>
        <v/>
      </c>
      <c r="Y265" s="23" t="str">
        <f t="shared" si="86"/>
        <v/>
      </c>
      <c r="Z265">
        <f>SUMIF('库存（子SKU）'!$C:$C,$A265,'库存（子SKU）'!AB:AB)</f>
        <v>0</v>
      </c>
      <c r="AA265">
        <f>SUMIF('库存（子SKU）'!$C:$C,$A265,'库存（子SKU）'!AC:AC)</f>
        <v>0</v>
      </c>
      <c r="AB265">
        <f>SUMIF('库存（子SKU）'!$C:$C,$A265,'库存（子SKU）'!AD:AD)</f>
        <v>0</v>
      </c>
      <c r="AC265">
        <f>SUMIF('库存（子SKU）'!$C:$C,$A265,'库存（子SKU）'!AE:AE)</f>
        <v>0</v>
      </c>
      <c r="AD265" s="23" t="str">
        <f t="shared" si="71"/>
        <v/>
      </c>
      <c r="AE265" s="23" t="str">
        <f t="shared" si="72"/>
        <v/>
      </c>
      <c r="AF265" s="23" t="str">
        <f t="shared" si="73"/>
        <v/>
      </c>
      <c r="AG265" s="23" t="str">
        <f t="shared" si="74"/>
        <v/>
      </c>
      <c r="AH265">
        <f>SUMIF('库存（子SKU）'!$C:$C,$A265,'库存（子SKU）'!AJ:AJ)</f>
        <v>0</v>
      </c>
      <c r="AI265">
        <f>SUMIF('库存（子SKU）'!$C:$C,$A265,'库存（子SKU）'!AK:AK)</f>
        <v>0</v>
      </c>
      <c r="AJ265">
        <f>SUMIF('库存（子SKU）'!$C:$C,$A265,'库存（子SKU）'!AL:AL)</f>
        <v>0</v>
      </c>
      <c r="AK265">
        <f>SUMIF('库存（子SKU）'!$C:$C,$A265,'库存（子SKU）'!AM:AM)</f>
        <v>0</v>
      </c>
      <c r="AL265" s="23" t="str">
        <f t="shared" si="75"/>
        <v/>
      </c>
      <c r="AM265" s="23" t="str">
        <f t="shared" si="76"/>
        <v/>
      </c>
      <c r="AN265" s="23" t="str">
        <f t="shared" si="77"/>
        <v/>
      </c>
      <c r="AO265" s="23" t="str">
        <f t="shared" si="78"/>
        <v/>
      </c>
      <c r="AP265" s="8">
        <f t="shared" si="79"/>
        <v>0</v>
      </c>
      <c r="AQ265" s="8">
        <f t="shared" si="80"/>
        <v>0</v>
      </c>
      <c r="AR265" s="8">
        <f t="shared" si="81"/>
        <v>0</v>
      </c>
      <c r="AS265" t="str">
        <f t="shared" si="82"/>
        <v>库存为0</v>
      </c>
      <c r="AT265" s="24" t="str">
        <f>IFERROR(时间!$B$4+AS265,"上周无销量")</f>
        <v>上周无销量</v>
      </c>
    </row>
    <row r="266" spans="1:46">
      <c r="A266" t="s">
        <v>5301</v>
      </c>
      <c r="B266" s="6">
        <f>SUMIF('库存（子SKU）'!$C:$C,$A266,'库存（子SKU）'!D:D)</f>
        <v>0</v>
      </c>
      <c r="C266" s="6">
        <f>SUMIF('库存（子SKU）'!$C:$C,$A266,'库存（子SKU）'!E:E)</f>
        <v>0</v>
      </c>
      <c r="D266" s="6">
        <f>SUMIF('库存（子SKU）'!$C:$C,$A266,'库存（子SKU）'!F:F)</f>
        <v>0</v>
      </c>
      <c r="E266" s="6">
        <f>SUMIF('库存（子SKU）'!$C:$C,$A266,'库存（子SKU）'!G:G)</f>
        <v>0</v>
      </c>
      <c r="F266" s="7" t="s">
        <v>54</v>
      </c>
      <c r="G266">
        <f>SUMIF('库存（子SKU）'!$C:$C,$A266,'库存（子SKU）'!I:I)</f>
        <v>0</v>
      </c>
      <c r="H266">
        <f>SUMIF('库存（子SKU）'!$C:$C,$A266,'库存（子SKU）'!J:J)</f>
        <v>0</v>
      </c>
      <c r="I266">
        <f>SUMIF('库存（子SKU）'!$C:$C,$A266,'库存（子SKU）'!K:K)</f>
        <v>0</v>
      </c>
      <c r="J266">
        <f>SUMIF('库存（子SKU）'!$C:$C,$A266,'库存（子SKU）'!L:L)</f>
        <v>0</v>
      </c>
      <c r="K266">
        <f t="shared" si="70"/>
        <v>0</v>
      </c>
      <c r="L266">
        <f>SUMIF('库存（子SKU）'!$C:$C,$A266,'库存（子SKU）'!N:N)</f>
        <v>0</v>
      </c>
      <c r="M266">
        <f>SUMIF('库存（子SKU）'!$C:$C,$A266,'库存（子SKU）'!O:O)</f>
        <v>0</v>
      </c>
      <c r="N266">
        <f>SUMIF('库存（子SKU）'!$C:$C,$A266,'库存（子SKU）'!P:P)</f>
        <v>0</v>
      </c>
      <c r="O266">
        <f>SUMIF('库存（子SKU）'!$C:$C,$A266,'库存（子SKU）'!Q:Q)</f>
        <v>0</v>
      </c>
      <c r="P266">
        <f>SUMIF('库存（子SKU）'!$C:$C,$A266,'库存（子SKU）'!R:R)</f>
        <v>0</v>
      </c>
      <c r="Q266">
        <f>SUMIF('库存（子SKU）'!$C:$C,$A266,'库存（子SKU）'!S:S)</f>
        <v>0</v>
      </c>
      <c r="R266">
        <f>SUMIF('库存（子SKU）'!$C:$C,$A266,'库存（子SKU）'!T:T)</f>
        <v>0</v>
      </c>
      <c r="S266">
        <f>SUMIF('库存（子SKU）'!$C:$C,$A266,'库存（子SKU）'!U:U)</f>
        <v>0</v>
      </c>
      <c r="T266">
        <f>SUMIF('库存（子SKU）'!$C:$C,$A266,'库存（子SKU）'!V:V)</f>
        <v>0</v>
      </c>
      <c r="U266">
        <f>SUMIF('库存（子SKU）'!$C:$C,$A266,'库存（子SKU）'!W:W)</f>
        <v>0</v>
      </c>
      <c r="V266" s="23" t="str">
        <f t="shared" si="83"/>
        <v/>
      </c>
      <c r="W266" s="23" t="str">
        <f t="shared" si="84"/>
        <v/>
      </c>
      <c r="X266" s="23" t="str">
        <f t="shared" si="85"/>
        <v/>
      </c>
      <c r="Y266" s="23" t="str">
        <f t="shared" si="86"/>
        <v/>
      </c>
      <c r="Z266">
        <f>SUMIF('库存（子SKU）'!$C:$C,$A266,'库存（子SKU）'!AB:AB)</f>
        <v>0</v>
      </c>
      <c r="AA266">
        <f>SUMIF('库存（子SKU）'!$C:$C,$A266,'库存（子SKU）'!AC:AC)</f>
        <v>0</v>
      </c>
      <c r="AB266">
        <f>SUMIF('库存（子SKU）'!$C:$C,$A266,'库存（子SKU）'!AD:AD)</f>
        <v>0</v>
      </c>
      <c r="AC266">
        <f>SUMIF('库存（子SKU）'!$C:$C,$A266,'库存（子SKU）'!AE:AE)</f>
        <v>0</v>
      </c>
      <c r="AD266" s="23" t="str">
        <f t="shared" si="71"/>
        <v/>
      </c>
      <c r="AE266" s="23" t="str">
        <f t="shared" si="72"/>
        <v/>
      </c>
      <c r="AF266" s="23" t="str">
        <f t="shared" si="73"/>
        <v/>
      </c>
      <c r="AG266" s="23" t="str">
        <f t="shared" si="74"/>
        <v/>
      </c>
      <c r="AH266">
        <f>SUMIF('库存（子SKU）'!$C:$C,$A266,'库存（子SKU）'!AJ:AJ)</f>
        <v>24</v>
      </c>
      <c r="AI266">
        <f>SUMIF('库存（子SKU）'!$C:$C,$A266,'库存（子SKU）'!AK:AK)</f>
        <v>31</v>
      </c>
      <c r="AJ266">
        <f>SUMIF('库存（子SKU）'!$C:$C,$A266,'库存（子SKU）'!AL:AL)</f>
        <v>0</v>
      </c>
      <c r="AK266">
        <f>SUMIF('库存（子SKU）'!$C:$C,$A266,'库存（子SKU）'!AM:AM)</f>
        <v>2</v>
      </c>
      <c r="AL266" s="23">
        <f t="shared" si="75"/>
        <v>0</v>
      </c>
      <c r="AM266" s="23">
        <f t="shared" si="76"/>
        <v>0</v>
      </c>
      <c r="AN266" s="23" t="str">
        <f t="shared" si="77"/>
        <v/>
      </c>
      <c r="AO266" s="23">
        <f t="shared" si="78"/>
        <v>0</v>
      </c>
      <c r="AP266" s="8">
        <f t="shared" si="79"/>
        <v>0</v>
      </c>
      <c r="AQ266" s="8">
        <f t="shared" si="80"/>
        <v>0</v>
      </c>
      <c r="AR266" s="8">
        <f t="shared" si="81"/>
        <v>0</v>
      </c>
      <c r="AS266" t="str">
        <f t="shared" si="82"/>
        <v>库存为0</v>
      </c>
      <c r="AT266" s="24" t="str">
        <f>IFERROR(时间!$B$4+AS266,"上周无销量")</f>
        <v>上周无销量</v>
      </c>
    </row>
    <row r="267" spans="1:46">
      <c r="A267" t="s">
        <v>5322</v>
      </c>
      <c r="B267" s="6">
        <f>SUMIF('库存（子SKU）'!$C:$C,$A267,'库存（子SKU）'!D:D)</f>
        <v>0</v>
      </c>
      <c r="C267" s="6">
        <f>SUMIF('库存（子SKU）'!$C:$C,$A267,'库存（子SKU）'!E:E)</f>
        <v>0</v>
      </c>
      <c r="D267" s="6">
        <f>SUMIF('库存（子SKU）'!$C:$C,$A267,'库存（子SKU）'!F:F)</f>
        <v>0</v>
      </c>
      <c r="E267" s="6">
        <f>SUMIF('库存（子SKU）'!$C:$C,$A267,'库存（子SKU）'!G:G)</f>
        <v>0</v>
      </c>
      <c r="F267" s="7" t="s">
        <v>54</v>
      </c>
      <c r="G267">
        <f>SUMIF('库存（子SKU）'!$C:$C,$A267,'库存（子SKU）'!I:I)</f>
        <v>0</v>
      </c>
      <c r="H267">
        <f>SUMIF('库存（子SKU）'!$C:$C,$A267,'库存（子SKU）'!J:J)</f>
        <v>0</v>
      </c>
      <c r="I267">
        <f>SUMIF('库存（子SKU）'!$C:$C,$A267,'库存（子SKU）'!K:K)</f>
        <v>0</v>
      </c>
      <c r="J267">
        <f>SUMIF('库存（子SKU）'!$C:$C,$A267,'库存（子SKU）'!L:L)</f>
        <v>0</v>
      </c>
      <c r="K267">
        <f t="shared" si="70"/>
        <v>0</v>
      </c>
      <c r="L267">
        <f>SUMIF('库存（子SKU）'!$C:$C,$A267,'库存（子SKU）'!N:N)</f>
        <v>0</v>
      </c>
      <c r="M267">
        <f>SUMIF('库存（子SKU）'!$C:$C,$A267,'库存（子SKU）'!O:O)</f>
        <v>0</v>
      </c>
      <c r="N267">
        <f>SUMIF('库存（子SKU）'!$C:$C,$A267,'库存（子SKU）'!P:P)</f>
        <v>0</v>
      </c>
      <c r="O267">
        <f>SUMIF('库存（子SKU）'!$C:$C,$A267,'库存（子SKU）'!Q:Q)</f>
        <v>0</v>
      </c>
      <c r="P267">
        <f>SUMIF('库存（子SKU）'!$C:$C,$A267,'库存（子SKU）'!R:R)</f>
        <v>0</v>
      </c>
      <c r="Q267">
        <f>SUMIF('库存（子SKU）'!$C:$C,$A267,'库存（子SKU）'!S:S)</f>
        <v>0</v>
      </c>
      <c r="R267">
        <f>SUMIF('库存（子SKU）'!$C:$C,$A267,'库存（子SKU）'!T:T)</f>
        <v>0</v>
      </c>
      <c r="S267">
        <f>SUMIF('库存（子SKU）'!$C:$C,$A267,'库存（子SKU）'!U:U)</f>
        <v>0</v>
      </c>
      <c r="T267">
        <f>SUMIF('库存（子SKU）'!$C:$C,$A267,'库存（子SKU）'!V:V)</f>
        <v>0</v>
      </c>
      <c r="U267">
        <f>SUMIF('库存（子SKU）'!$C:$C,$A267,'库存（子SKU）'!W:W)</f>
        <v>0</v>
      </c>
      <c r="V267" s="23" t="str">
        <f t="shared" si="83"/>
        <v/>
      </c>
      <c r="W267" s="23" t="str">
        <f t="shared" si="84"/>
        <v/>
      </c>
      <c r="X267" s="23" t="str">
        <f t="shared" si="85"/>
        <v/>
      </c>
      <c r="Y267" s="23" t="str">
        <f t="shared" si="86"/>
        <v/>
      </c>
      <c r="Z267">
        <f>SUMIF('库存（子SKU）'!$C:$C,$A267,'库存（子SKU）'!AB:AB)</f>
        <v>0</v>
      </c>
      <c r="AA267">
        <f>SUMIF('库存（子SKU）'!$C:$C,$A267,'库存（子SKU）'!AC:AC)</f>
        <v>0</v>
      </c>
      <c r="AB267">
        <f>SUMIF('库存（子SKU）'!$C:$C,$A267,'库存（子SKU）'!AD:AD)</f>
        <v>0</v>
      </c>
      <c r="AC267">
        <f>SUMIF('库存（子SKU）'!$C:$C,$A267,'库存（子SKU）'!AE:AE)</f>
        <v>0</v>
      </c>
      <c r="AD267" s="23" t="str">
        <f t="shared" si="71"/>
        <v/>
      </c>
      <c r="AE267" s="23" t="str">
        <f t="shared" si="72"/>
        <v/>
      </c>
      <c r="AF267" s="23" t="str">
        <f t="shared" si="73"/>
        <v/>
      </c>
      <c r="AG267" s="23" t="str">
        <f t="shared" si="74"/>
        <v/>
      </c>
      <c r="AH267">
        <f>SUMIF('库存（子SKU）'!$C:$C,$A267,'库存（子SKU）'!AJ:AJ)</f>
        <v>9</v>
      </c>
      <c r="AI267">
        <f>SUMIF('库存（子SKU）'!$C:$C,$A267,'库存（子SKU）'!AK:AK)</f>
        <v>7</v>
      </c>
      <c r="AJ267">
        <f>SUMIF('库存（子SKU）'!$C:$C,$A267,'库存（子SKU）'!AL:AL)</f>
        <v>0</v>
      </c>
      <c r="AK267">
        <f>SUMIF('库存（子SKU）'!$C:$C,$A267,'库存（子SKU）'!AM:AM)</f>
        <v>0</v>
      </c>
      <c r="AL267" s="23">
        <f t="shared" si="75"/>
        <v>0</v>
      </c>
      <c r="AM267" s="23">
        <f t="shared" si="76"/>
        <v>0</v>
      </c>
      <c r="AN267" s="23" t="str">
        <f t="shared" si="77"/>
        <v/>
      </c>
      <c r="AO267" s="23" t="str">
        <f t="shared" si="78"/>
        <v/>
      </c>
      <c r="AP267" s="8">
        <f t="shared" si="79"/>
        <v>0</v>
      </c>
      <c r="AQ267" s="8">
        <f t="shared" si="80"/>
        <v>0</v>
      </c>
      <c r="AR267" s="8">
        <f t="shared" si="81"/>
        <v>0</v>
      </c>
      <c r="AS267" t="str">
        <f t="shared" si="82"/>
        <v>库存为0</v>
      </c>
      <c r="AT267" s="24" t="str">
        <f>IFERROR(时间!$B$4+AS267,"上周无销量")</f>
        <v>上周无销量</v>
      </c>
    </row>
    <row r="268" spans="1:46">
      <c r="A268" t="s">
        <v>5330</v>
      </c>
      <c r="B268" s="6">
        <f>SUMIF('库存（子SKU）'!$C:$C,$A268,'库存（子SKU）'!D:D)</f>
        <v>0</v>
      </c>
      <c r="C268" s="6">
        <f>SUMIF('库存（子SKU）'!$C:$C,$A268,'库存（子SKU）'!E:E)</f>
        <v>0</v>
      </c>
      <c r="D268" s="6">
        <f>SUMIF('库存（子SKU）'!$C:$C,$A268,'库存（子SKU）'!F:F)</f>
        <v>0</v>
      </c>
      <c r="E268" s="6">
        <f>SUMIF('库存（子SKU）'!$C:$C,$A268,'库存（子SKU）'!G:G)</f>
        <v>0</v>
      </c>
      <c r="F268" s="7" t="s">
        <v>54</v>
      </c>
      <c r="G268">
        <f>SUMIF('库存（子SKU）'!$C:$C,$A268,'库存（子SKU）'!I:I)</f>
        <v>0</v>
      </c>
      <c r="H268">
        <f>SUMIF('库存（子SKU）'!$C:$C,$A268,'库存（子SKU）'!J:J)</f>
        <v>0</v>
      </c>
      <c r="I268">
        <f>SUMIF('库存（子SKU）'!$C:$C,$A268,'库存（子SKU）'!K:K)</f>
        <v>0</v>
      </c>
      <c r="J268">
        <f>SUMIF('库存（子SKU）'!$C:$C,$A268,'库存（子SKU）'!L:L)</f>
        <v>0</v>
      </c>
      <c r="K268">
        <f t="shared" si="70"/>
        <v>0</v>
      </c>
      <c r="L268">
        <f>SUMIF('库存（子SKU）'!$C:$C,$A268,'库存（子SKU）'!N:N)</f>
        <v>0</v>
      </c>
      <c r="M268">
        <f>SUMIF('库存（子SKU）'!$C:$C,$A268,'库存（子SKU）'!O:O)</f>
        <v>0</v>
      </c>
      <c r="N268">
        <f>SUMIF('库存（子SKU）'!$C:$C,$A268,'库存（子SKU）'!P:P)</f>
        <v>0</v>
      </c>
      <c r="O268">
        <f>SUMIF('库存（子SKU）'!$C:$C,$A268,'库存（子SKU）'!Q:Q)</f>
        <v>0</v>
      </c>
      <c r="P268">
        <f>SUMIF('库存（子SKU）'!$C:$C,$A268,'库存（子SKU）'!R:R)</f>
        <v>0</v>
      </c>
      <c r="Q268">
        <f>SUMIF('库存（子SKU）'!$C:$C,$A268,'库存（子SKU）'!S:S)</f>
        <v>0</v>
      </c>
      <c r="R268">
        <f>SUMIF('库存（子SKU）'!$C:$C,$A268,'库存（子SKU）'!T:T)</f>
        <v>0</v>
      </c>
      <c r="S268">
        <f>SUMIF('库存（子SKU）'!$C:$C,$A268,'库存（子SKU）'!U:U)</f>
        <v>0</v>
      </c>
      <c r="T268">
        <f>SUMIF('库存（子SKU）'!$C:$C,$A268,'库存（子SKU）'!V:V)</f>
        <v>0</v>
      </c>
      <c r="U268">
        <f>SUMIF('库存（子SKU）'!$C:$C,$A268,'库存（子SKU）'!W:W)</f>
        <v>0</v>
      </c>
      <c r="V268" s="23" t="str">
        <f t="shared" si="83"/>
        <v/>
      </c>
      <c r="W268" s="23" t="str">
        <f t="shared" si="84"/>
        <v/>
      </c>
      <c r="X268" s="23" t="str">
        <f t="shared" si="85"/>
        <v/>
      </c>
      <c r="Y268" s="23" t="str">
        <f t="shared" si="86"/>
        <v/>
      </c>
      <c r="Z268">
        <f>SUMIF('库存（子SKU）'!$C:$C,$A268,'库存（子SKU）'!AB:AB)</f>
        <v>0</v>
      </c>
      <c r="AA268">
        <f>SUMIF('库存（子SKU）'!$C:$C,$A268,'库存（子SKU）'!AC:AC)</f>
        <v>0</v>
      </c>
      <c r="AB268">
        <f>SUMIF('库存（子SKU）'!$C:$C,$A268,'库存（子SKU）'!AD:AD)</f>
        <v>0</v>
      </c>
      <c r="AC268">
        <f>SUMIF('库存（子SKU）'!$C:$C,$A268,'库存（子SKU）'!AE:AE)</f>
        <v>0</v>
      </c>
      <c r="AD268" s="23" t="str">
        <f t="shared" si="71"/>
        <v/>
      </c>
      <c r="AE268" s="23" t="str">
        <f t="shared" si="72"/>
        <v/>
      </c>
      <c r="AF268" s="23" t="str">
        <f t="shared" si="73"/>
        <v/>
      </c>
      <c r="AG268" s="23" t="str">
        <f t="shared" si="74"/>
        <v/>
      </c>
      <c r="AH268">
        <f>SUMIF('库存（子SKU）'!$C:$C,$A268,'库存（子SKU）'!AJ:AJ)</f>
        <v>87</v>
      </c>
      <c r="AI268">
        <f>SUMIF('库存（子SKU）'!$C:$C,$A268,'库存（子SKU）'!AK:AK)</f>
        <v>128</v>
      </c>
      <c r="AJ268">
        <f>SUMIF('库存（子SKU）'!$C:$C,$A268,'库存（子SKU）'!AL:AL)</f>
        <v>41</v>
      </c>
      <c r="AK268">
        <f>SUMIF('库存（子SKU）'!$C:$C,$A268,'库存（子SKU）'!AM:AM)</f>
        <v>23</v>
      </c>
      <c r="AL268" s="23">
        <f t="shared" si="75"/>
        <v>0</v>
      </c>
      <c r="AM268" s="23">
        <f t="shared" si="76"/>
        <v>0</v>
      </c>
      <c r="AN268" s="23">
        <f t="shared" si="77"/>
        <v>0</v>
      </c>
      <c r="AO268" s="23">
        <f t="shared" si="78"/>
        <v>0</v>
      </c>
      <c r="AP268" s="8">
        <f t="shared" si="79"/>
        <v>0</v>
      </c>
      <c r="AQ268" s="8">
        <f t="shared" si="80"/>
        <v>0</v>
      </c>
      <c r="AR268" s="8">
        <f t="shared" si="81"/>
        <v>0</v>
      </c>
      <c r="AS268" t="str">
        <f t="shared" si="82"/>
        <v>库存为0</v>
      </c>
      <c r="AT268" s="24" t="str">
        <f>IFERROR(时间!$B$4+AS268,"上周无销量")</f>
        <v>上周无销量</v>
      </c>
    </row>
    <row r="269" spans="1:46">
      <c r="A269" t="s">
        <v>5346</v>
      </c>
      <c r="B269" s="6">
        <f>SUMIF('库存（子SKU）'!$C:$C,$A269,'库存（子SKU）'!D:D)</f>
        <v>0</v>
      </c>
      <c r="C269" s="6">
        <f>SUMIF('库存（子SKU）'!$C:$C,$A269,'库存（子SKU）'!E:E)</f>
        <v>0</v>
      </c>
      <c r="D269" s="6">
        <f>SUMIF('库存（子SKU）'!$C:$C,$A269,'库存（子SKU）'!F:F)</f>
        <v>0</v>
      </c>
      <c r="E269" s="6">
        <f>SUMIF('库存（子SKU）'!$C:$C,$A269,'库存（子SKU）'!G:G)</f>
        <v>0</v>
      </c>
      <c r="F269" s="7" t="s">
        <v>54</v>
      </c>
      <c r="G269">
        <f>SUMIF('库存（子SKU）'!$C:$C,$A269,'库存（子SKU）'!I:I)</f>
        <v>0</v>
      </c>
      <c r="H269">
        <f>SUMIF('库存（子SKU）'!$C:$C,$A269,'库存（子SKU）'!J:J)</f>
        <v>0</v>
      </c>
      <c r="I269">
        <f>SUMIF('库存（子SKU）'!$C:$C,$A269,'库存（子SKU）'!K:K)</f>
        <v>0</v>
      </c>
      <c r="J269">
        <f>SUMIF('库存（子SKU）'!$C:$C,$A269,'库存（子SKU）'!L:L)</f>
        <v>0</v>
      </c>
      <c r="K269">
        <f t="shared" si="70"/>
        <v>0</v>
      </c>
      <c r="L269">
        <f>SUMIF('库存（子SKU）'!$C:$C,$A269,'库存（子SKU）'!N:N)</f>
        <v>0</v>
      </c>
      <c r="M269">
        <f>SUMIF('库存（子SKU）'!$C:$C,$A269,'库存（子SKU）'!O:O)</f>
        <v>0</v>
      </c>
      <c r="N269">
        <f>SUMIF('库存（子SKU）'!$C:$C,$A269,'库存（子SKU）'!P:P)</f>
        <v>0</v>
      </c>
      <c r="O269">
        <f>SUMIF('库存（子SKU）'!$C:$C,$A269,'库存（子SKU）'!Q:Q)</f>
        <v>0</v>
      </c>
      <c r="P269">
        <f>SUMIF('库存（子SKU）'!$C:$C,$A269,'库存（子SKU）'!R:R)</f>
        <v>0</v>
      </c>
      <c r="Q269">
        <f>SUMIF('库存（子SKU）'!$C:$C,$A269,'库存（子SKU）'!S:S)</f>
        <v>0</v>
      </c>
      <c r="R269">
        <f>SUMIF('库存（子SKU）'!$C:$C,$A269,'库存（子SKU）'!T:T)</f>
        <v>0</v>
      </c>
      <c r="S269">
        <f>SUMIF('库存（子SKU）'!$C:$C,$A269,'库存（子SKU）'!U:U)</f>
        <v>0</v>
      </c>
      <c r="T269">
        <f>SUMIF('库存（子SKU）'!$C:$C,$A269,'库存（子SKU）'!V:V)</f>
        <v>0</v>
      </c>
      <c r="U269">
        <f>SUMIF('库存（子SKU）'!$C:$C,$A269,'库存（子SKU）'!W:W)</f>
        <v>0</v>
      </c>
      <c r="V269" s="23" t="str">
        <f t="shared" si="83"/>
        <v/>
      </c>
      <c r="W269" s="23" t="str">
        <f t="shared" si="84"/>
        <v/>
      </c>
      <c r="X269" s="23" t="str">
        <f t="shared" si="85"/>
        <v/>
      </c>
      <c r="Y269" s="23" t="str">
        <f t="shared" si="86"/>
        <v/>
      </c>
      <c r="Z269">
        <f>SUMIF('库存（子SKU）'!$C:$C,$A269,'库存（子SKU）'!AB:AB)</f>
        <v>0</v>
      </c>
      <c r="AA269">
        <f>SUMIF('库存（子SKU）'!$C:$C,$A269,'库存（子SKU）'!AC:AC)</f>
        <v>0</v>
      </c>
      <c r="AB269">
        <f>SUMIF('库存（子SKU）'!$C:$C,$A269,'库存（子SKU）'!AD:AD)</f>
        <v>0</v>
      </c>
      <c r="AC269">
        <f>SUMIF('库存（子SKU）'!$C:$C,$A269,'库存（子SKU）'!AE:AE)</f>
        <v>0</v>
      </c>
      <c r="AD269" s="23" t="str">
        <f t="shared" si="71"/>
        <v/>
      </c>
      <c r="AE269" s="23" t="str">
        <f t="shared" si="72"/>
        <v/>
      </c>
      <c r="AF269" s="23" t="str">
        <f t="shared" si="73"/>
        <v/>
      </c>
      <c r="AG269" s="23" t="str">
        <f t="shared" si="74"/>
        <v/>
      </c>
      <c r="AH269">
        <f>SUMIF('库存（子SKU）'!$C:$C,$A269,'库存（子SKU）'!AJ:AJ)</f>
        <v>269</v>
      </c>
      <c r="AI269">
        <f>SUMIF('库存（子SKU）'!$C:$C,$A269,'库存（子SKU）'!AK:AK)</f>
        <v>0</v>
      </c>
      <c r="AJ269">
        <f>SUMIF('库存（子SKU）'!$C:$C,$A269,'库存（子SKU）'!AL:AL)</f>
        <v>0</v>
      </c>
      <c r="AK269">
        <f>SUMIF('库存（子SKU）'!$C:$C,$A269,'库存（子SKU）'!AM:AM)</f>
        <v>0</v>
      </c>
      <c r="AL269" s="23">
        <f t="shared" si="75"/>
        <v>0</v>
      </c>
      <c r="AM269" s="23" t="str">
        <f t="shared" si="76"/>
        <v/>
      </c>
      <c r="AN269" s="23" t="str">
        <f t="shared" si="77"/>
        <v/>
      </c>
      <c r="AO269" s="23" t="str">
        <f t="shared" si="78"/>
        <v/>
      </c>
      <c r="AP269" s="8">
        <f t="shared" si="79"/>
        <v>0</v>
      </c>
      <c r="AQ269" s="8">
        <f t="shared" si="80"/>
        <v>0</v>
      </c>
      <c r="AR269" s="8">
        <f t="shared" si="81"/>
        <v>0</v>
      </c>
      <c r="AS269" t="str">
        <f t="shared" si="82"/>
        <v>库存为0</v>
      </c>
      <c r="AT269" s="24" t="str">
        <f>IFERROR(时间!$B$4+AS269,"上周无销量")</f>
        <v>上周无销量</v>
      </c>
    </row>
    <row r="270" spans="1:46">
      <c r="A270" t="s">
        <v>5362</v>
      </c>
      <c r="B270" s="6">
        <f>SUMIF('库存（子SKU）'!$C:$C,$A270,'库存（子SKU）'!D:D)</f>
        <v>0</v>
      </c>
      <c r="C270" s="6">
        <f>SUMIF('库存（子SKU）'!$C:$C,$A270,'库存（子SKU）'!E:E)</f>
        <v>0</v>
      </c>
      <c r="D270" s="6">
        <f>SUMIF('库存（子SKU）'!$C:$C,$A270,'库存（子SKU）'!F:F)</f>
        <v>0</v>
      </c>
      <c r="E270" s="6">
        <f>SUMIF('库存（子SKU）'!$C:$C,$A270,'库存（子SKU）'!G:G)</f>
        <v>0</v>
      </c>
      <c r="F270" s="7" t="s">
        <v>54</v>
      </c>
      <c r="G270">
        <f>SUMIF('库存（子SKU）'!$C:$C,$A270,'库存（子SKU）'!I:I)</f>
        <v>0</v>
      </c>
      <c r="H270">
        <f>SUMIF('库存（子SKU）'!$C:$C,$A270,'库存（子SKU）'!J:J)</f>
        <v>0</v>
      </c>
      <c r="I270">
        <f>SUMIF('库存（子SKU）'!$C:$C,$A270,'库存（子SKU）'!K:K)</f>
        <v>0</v>
      </c>
      <c r="J270">
        <f>SUMIF('库存（子SKU）'!$C:$C,$A270,'库存（子SKU）'!L:L)</f>
        <v>0</v>
      </c>
      <c r="K270">
        <f t="shared" si="70"/>
        <v>0</v>
      </c>
      <c r="L270">
        <f>SUMIF('库存（子SKU）'!$C:$C,$A270,'库存（子SKU）'!N:N)</f>
        <v>0</v>
      </c>
      <c r="M270">
        <f>SUMIF('库存（子SKU）'!$C:$C,$A270,'库存（子SKU）'!O:O)</f>
        <v>0</v>
      </c>
      <c r="N270">
        <f>SUMIF('库存（子SKU）'!$C:$C,$A270,'库存（子SKU）'!P:P)</f>
        <v>0</v>
      </c>
      <c r="O270">
        <f>SUMIF('库存（子SKU）'!$C:$C,$A270,'库存（子SKU）'!Q:Q)</f>
        <v>0</v>
      </c>
      <c r="P270">
        <f>SUMIF('库存（子SKU）'!$C:$C,$A270,'库存（子SKU）'!R:R)</f>
        <v>0</v>
      </c>
      <c r="Q270">
        <f>SUMIF('库存（子SKU）'!$C:$C,$A270,'库存（子SKU）'!S:S)</f>
        <v>0</v>
      </c>
      <c r="R270">
        <f>SUMIF('库存（子SKU）'!$C:$C,$A270,'库存（子SKU）'!T:T)</f>
        <v>0</v>
      </c>
      <c r="S270">
        <f>SUMIF('库存（子SKU）'!$C:$C,$A270,'库存（子SKU）'!U:U)</f>
        <v>0</v>
      </c>
      <c r="T270">
        <f>SUMIF('库存（子SKU）'!$C:$C,$A270,'库存（子SKU）'!V:V)</f>
        <v>0</v>
      </c>
      <c r="U270">
        <f>SUMIF('库存（子SKU）'!$C:$C,$A270,'库存（子SKU）'!W:W)</f>
        <v>0</v>
      </c>
      <c r="V270" s="23" t="str">
        <f t="shared" si="83"/>
        <v/>
      </c>
      <c r="W270" s="23" t="str">
        <f t="shared" si="84"/>
        <v/>
      </c>
      <c r="X270" s="23" t="str">
        <f t="shared" si="85"/>
        <v/>
      </c>
      <c r="Y270" s="23" t="str">
        <f t="shared" si="86"/>
        <v/>
      </c>
      <c r="Z270">
        <f>SUMIF('库存（子SKU）'!$C:$C,$A270,'库存（子SKU）'!AB:AB)</f>
        <v>0</v>
      </c>
      <c r="AA270">
        <f>SUMIF('库存（子SKU）'!$C:$C,$A270,'库存（子SKU）'!AC:AC)</f>
        <v>0</v>
      </c>
      <c r="AB270">
        <f>SUMIF('库存（子SKU）'!$C:$C,$A270,'库存（子SKU）'!AD:AD)</f>
        <v>0</v>
      </c>
      <c r="AC270">
        <f>SUMIF('库存（子SKU）'!$C:$C,$A270,'库存（子SKU）'!AE:AE)</f>
        <v>0</v>
      </c>
      <c r="AD270" s="23" t="str">
        <f t="shared" si="71"/>
        <v/>
      </c>
      <c r="AE270" s="23" t="str">
        <f t="shared" si="72"/>
        <v/>
      </c>
      <c r="AF270" s="23" t="str">
        <f t="shared" si="73"/>
        <v/>
      </c>
      <c r="AG270" s="23" t="str">
        <f t="shared" si="74"/>
        <v/>
      </c>
      <c r="AH270">
        <f>SUMIF('库存（子SKU）'!$C:$C,$A270,'库存（子SKU）'!AJ:AJ)</f>
        <v>4</v>
      </c>
      <c r="AI270">
        <f>SUMIF('库存（子SKU）'!$C:$C,$A270,'库存（子SKU）'!AK:AK)</f>
        <v>11</v>
      </c>
      <c r="AJ270">
        <f>SUMIF('库存（子SKU）'!$C:$C,$A270,'库存（子SKU）'!AL:AL)</f>
        <v>4</v>
      </c>
      <c r="AK270">
        <f>SUMIF('库存（子SKU）'!$C:$C,$A270,'库存（子SKU）'!AM:AM)</f>
        <v>1</v>
      </c>
      <c r="AL270" s="23">
        <f t="shared" si="75"/>
        <v>0</v>
      </c>
      <c r="AM270" s="23">
        <f t="shared" si="76"/>
        <v>0</v>
      </c>
      <c r="AN270" s="23">
        <f t="shared" si="77"/>
        <v>0</v>
      </c>
      <c r="AO270" s="23">
        <f t="shared" si="78"/>
        <v>0</v>
      </c>
      <c r="AP270" s="8">
        <f t="shared" si="79"/>
        <v>0</v>
      </c>
      <c r="AQ270" s="8">
        <f t="shared" si="80"/>
        <v>0</v>
      </c>
      <c r="AR270" s="8">
        <f t="shared" si="81"/>
        <v>0</v>
      </c>
      <c r="AS270" t="str">
        <f t="shared" si="82"/>
        <v>库存为0</v>
      </c>
      <c r="AT270" s="24" t="str">
        <f>IFERROR(时间!$B$4+AS270,"上周无销量")</f>
        <v>上周无销量</v>
      </c>
    </row>
    <row r="271" spans="1:46">
      <c r="A271" t="s">
        <v>5369</v>
      </c>
      <c r="B271" s="6">
        <f>SUMIF('库存（子SKU）'!$C:$C,$A271,'库存（子SKU）'!D:D)</f>
        <v>0</v>
      </c>
      <c r="C271" s="6">
        <f>SUMIF('库存（子SKU）'!$C:$C,$A271,'库存（子SKU）'!E:E)</f>
        <v>0</v>
      </c>
      <c r="D271" s="6">
        <f>SUMIF('库存（子SKU）'!$C:$C,$A271,'库存（子SKU）'!F:F)</f>
        <v>0</v>
      </c>
      <c r="E271" s="6">
        <f>SUMIF('库存（子SKU）'!$C:$C,$A271,'库存（子SKU）'!G:G)</f>
        <v>0</v>
      </c>
      <c r="F271" s="7" t="s">
        <v>54</v>
      </c>
      <c r="G271">
        <f>SUMIF('库存（子SKU）'!$C:$C,$A271,'库存（子SKU）'!I:I)</f>
        <v>0</v>
      </c>
      <c r="H271">
        <f>SUMIF('库存（子SKU）'!$C:$C,$A271,'库存（子SKU）'!J:J)</f>
        <v>0</v>
      </c>
      <c r="I271">
        <f>SUMIF('库存（子SKU）'!$C:$C,$A271,'库存（子SKU）'!K:K)</f>
        <v>0</v>
      </c>
      <c r="J271">
        <f>SUMIF('库存（子SKU）'!$C:$C,$A271,'库存（子SKU）'!L:L)</f>
        <v>0</v>
      </c>
      <c r="K271">
        <f t="shared" si="70"/>
        <v>0</v>
      </c>
      <c r="L271">
        <f>SUMIF('库存（子SKU）'!$C:$C,$A271,'库存（子SKU）'!N:N)</f>
        <v>0</v>
      </c>
      <c r="M271">
        <f>SUMIF('库存（子SKU）'!$C:$C,$A271,'库存（子SKU）'!O:O)</f>
        <v>0</v>
      </c>
      <c r="N271">
        <f>SUMIF('库存（子SKU）'!$C:$C,$A271,'库存（子SKU）'!P:P)</f>
        <v>0</v>
      </c>
      <c r="O271">
        <f>SUMIF('库存（子SKU）'!$C:$C,$A271,'库存（子SKU）'!Q:Q)</f>
        <v>0</v>
      </c>
      <c r="P271">
        <f>SUMIF('库存（子SKU）'!$C:$C,$A271,'库存（子SKU）'!R:R)</f>
        <v>0</v>
      </c>
      <c r="Q271">
        <f>SUMIF('库存（子SKU）'!$C:$C,$A271,'库存（子SKU）'!S:S)</f>
        <v>0</v>
      </c>
      <c r="R271">
        <f>SUMIF('库存（子SKU）'!$C:$C,$A271,'库存（子SKU）'!T:T)</f>
        <v>0</v>
      </c>
      <c r="S271">
        <f>SUMIF('库存（子SKU）'!$C:$C,$A271,'库存（子SKU）'!U:U)</f>
        <v>0</v>
      </c>
      <c r="T271">
        <f>SUMIF('库存（子SKU）'!$C:$C,$A271,'库存（子SKU）'!V:V)</f>
        <v>0</v>
      </c>
      <c r="U271">
        <f>SUMIF('库存（子SKU）'!$C:$C,$A271,'库存（子SKU）'!W:W)</f>
        <v>0</v>
      </c>
      <c r="V271" s="23" t="str">
        <f t="shared" si="83"/>
        <v/>
      </c>
      <c r="W271" s="23" t="str">
        <f t="shared" si="84"/>
        <v/>
      </c>
      <c r="X271" s="23" t="str">
        <f t="shared" si="85"/>
        <v/>
      </c>
      <c r="Y271" s="23" t="str">
        <f t="shared" si="86"/>
        <v/>
      </c>
      <c r="Z271">
        <f>SUMIF('库存（子SKU）'!$C:$C,$A271,'库存（子SKU）'!AB:AB)</f>
        <v>0</v>
      </c>
      <c r="AA271">
        <f>SUMIF('库存（子SKU）'!$C:$C,$A271,'库存（子SKU）'!AC:AC)</f>
        <v>0</v>
      </c>
      <c r="AB271">
        <f>SUMIF('库存（子SKU）'!$C:$C,$A271,'库存（子SKU）'!AD:AD)</f>
        <v>0</v>
      </c>
      <c r="AC271">
        <f>SUMIF('库存（子SKU）'!$C:$C,$A271,'库存（子SKU）'!AE:AE)</f>
        <v>0</v>
      </c>
      <c r="AD271" s="23" t="str">
        <f t="shared" si="71"/>
        <v/>
      </c>
      <c r="AE271" s="23" t="str">
        <f t="shared" si="72"/>
        <v/>
      </c>
      <c r="AF271" s="23" t="str">
        <f t="shared" si="73"/>
        <v/>
      </c>
      <c r="AG271" s="23" t="str">
        <f t="shared" si="74"/>
        <v/>
      </c>
      <c r="AH271">
        <f>SUMIF('库存（子SKU）'!$C:$C,$A271,'库存（子SKU）'!AJ:AJ)</f>
        <v>0</v>
      </c>
      <c r="AI271">
        <f>SUMIF('库存（子SKU）'!$C:$C,$A271,'库存（子SKU）'!AK:AK)</f>
        <v>0</v>
      </c>
      <c r="AJ271">
        <f>SUMIF('库存（子SKU）'!$C:$C,$A271,'库存（子SKU）'!AL:AL)</f>
        <v>0</v>
      </c>
      <c r="AK271">
        <f>SUMIF('库存（子SKU）'!$C:$C,$A271,'库存（子SKU）'!AM:AM)</f>
        <v>0</v>
      </c>
      <c r="AL271" s="23" t="str">
        <f t="shared" si="75"/>
        <v/>
      </c>
      <c r="AM271" s="23" t="str">
        <f t="shared" si="76"/>
        <v/>
      </c>
      <c r="AN271" s="23" t="str">
        <f t="shared" si="77"/>
        <v/>
      </c>
      <c r="AO271" s="23" t="str">
        <f t="shared" si="78"/>
        <v/>
      </c>
      <c r="AP271" s="8">
        <f t="shared" si="79"/>
        <v>0</v>
      </c>
      <c r="AQ271" s="8">
        <f t="shared" si="80"/>
        <v>0</v>
      </c>
      <c r="AR271" s="8">
        <f t="shared" si="81"/>
        <v>0</v>
      </c>
      <c r="AS271" t="str">
        <f t="shared" si="82"/>
        <v>库存为0</v>
      </c>
      <c r="AT271" s="24" t="str">
        <f>IFERROR(时间!$B$4+AS271,"上周无销量")</f>
        <v>上周无销量</v>
      </c>
    </row>
    <row r="272" spans="1:46">
      <c r="A272" t="s">
        <v>5406</v>
      </c>
      <c r="B272" s="6">
        <f>SUMIF('库存（子SKU）'!$C:$C,$A272,'库存（子SKU）'!D:D)</f>
        <v>0</v>
      </c>
      <c r="C272" s="6">
        <f>SUMIF('库存（子SKU）'!$C:$C,$A272,'库存（子SKU）'!E:E)</f>
        <v>0</v>
      </c>
      <c r="D272" s="6">
        <f>SUMIF('库存（子SKU）'!$C:$C,$A272,'库存（子SKU）'!F:F)</f>
        <v>0</v>
      </c>
      <c r="E272" s="6">
        <f>SUMIF('库存（子SKU）'!$C:$C,$A272,'库存（子SKU）'!G:G)</f>
        <v>0</v>
      </c>
      <c r="F272" s="7" t="s">
        <v>54</v>
      </c>
      <c r="G272">
        <f>SUMIF('库存（子SKU）'!$C:$C,$A272,'库存（子SKU）'!I:I)</f>
        <v>0</v>
      </c>
      <c r="H272">
        <f>SUMIF('库存（子SKU）'!$C:$C,$A272,'库存（子SKU）'!J:J)</f>
        <v>0</v>
      </c>
      <c r="I272">
        <f>SUMIF('库存（子SKU）'!$C:$C,$A272,'库存（子SKU）'!K:K)</f>
        <v>0</v>
      </c>
      <c r="J272">
        <f>SUMIF('库存（子SKU）'!$C:$C,$A272,'库存（子SKU）'!L:L)</f>
        <v>0</v>
      </c>
      <c r="K272">
        <f t="shared" si="70"/>
        <v>0</v>
      </c>
      <c r="L272">
        <f>SUMIF('库存（子SKU）'!$C:$C,$A272,'库存（子SKU）'!N:N)</f>
        <v>0</v>
      </c>
      <c r="M272">
        <f>SUMIF('库存（子SKU）'!$C:$C,$A272,'库存（子SKU）'!O:O)</f>
        <v>0</v>
      </c>
      <c r="N272">
        <f>SUMIF('库存（子SKU）'!$C:$C,$A272,'库存（子SKU）'!P:P)</f>
        <v>0</v>
      </c>
      <c r="O272">
        <f>SUMIF('库存（子SKU）'!$C:$C,$A272,'库存（子SKU）'!Q:Q)</f>
        <v>0</v>
      </c>
      <c r="P272">
        <f>SUMIF('库存（子SKU）'!$C:$C,$A272,'库存（子SKU）'!R:R)</f>
        <v>0</v>
      </c>
      <c r="Q272">
        <f>SUMIF('库存（子SKU）'!$C:$C,$A272,'库存（子SKU）'!S:S)</f>
        <v>0</v>
      </c>
      <c r="R272">
        <f>SUMIF('库存（子SKU）'!$C:$C,$A272,'库存（子SKU）'!T:T)</f>
        <v>0</v>
      </c>
      <c r="S272">
        <f>SUMIF('库存（子SKU）'!$C:$C,$A272,'库存（子SKU）'!U:U)</f>
        <v>0</v>
      </c>
      <c r="T272">
        <f>SUMIF('库存（子SKU）'!$C:$C,$A272,'库存（子SKU）'!V:V)</f>
        <v>0</v>
      </c>
      <c r="U272">
        <f>SUMIF('库存（子SKU）'!$C:$C,$A272,'库存（子SKU）'!W:W)</f>
        <v>0</v>
      </c>
      <c r="V272" s="23" t="str">
        <f t="shared" si="83"/>
        <v/>
      </c>
      <c r="W272" s="23" t="str">
        <f t="shared" si="84"/>
        <v/>
      </c>
      <c r="X272" s="23" t="str">
        <f t="shared" si="85"/>
        <v/>
      </c>
      <c r="Y272" s="23" t="str">
        <f t="shared" si="86"/>
        <v/>
      </c>
      <c r="Z272">
        <f>SUMIF('库存（子SKU）'!$C:$C,$A272,'库存（子SKU）'!AB:AB)</f>
        <v>0</v>
      </c>
      <c r="AA272">
        <f>SUMIF('库存（子SKU）'!$C:$C,$A272,'库存（子SKU）'!AC:AC)</f>
        <v>0</v>
      </c>
      <c r="AB272">
        <f>SUMIF('库存（子SKU）'!$C:$C,$A272,'库存（子SKU）'!AD:AD)</f>
        <v>0</v>
      </c>
      <c r="AC272">
        <f>SUMIF('库存（子SKU）'!$C:$C,$A272,'库存（子SKU）'!AE:AE)</f>
        <v>0</v>
      </c>
      <c r="AD272" s="23" t="str">
        <f t="shared" si="71"/>
        <v/>
      </c>
      <c r="AE272" s="23" t="str">
        <f t="shared" si="72"/>
        <v/>
      </c>
      <c r="AF272" s="23" t="str">
        <f t="shared" si="73"/>
        <v/>
      </c>
      <c r="AG272" s="23" t="str">
        <f t="shared" si="74"/>
        <v/>
      </c>
      <c r="AH272">
        <f>SUMIF('库存（子SKU）'!$C:$C,$A272,'库存（子SKU）'!AJ:AJ)</f>
        <v>218</v>
      </c>
      <c r="AI272">
        <f>SUMIF('库存（子SKU）'!$C:$C,$A272,'库存（子SKU）'!AK:AK)</f>
        <v>167</v>
      </c>
      <c r="AJ272">
        <f>SUMIF('库存（子SKU）'!$C:$C,$A272,'库存（子SKU）'!AL:AL)</f>
        <v>208</v>
      </c>
      <c r="AK272">
        <f>SUMIF('库存（子SKU）'!$C:$C,$A272,'库存（子SKU）'!AM:AM)</f>
        <v>82</v>
      </c>
      <c r="AL272" s="23">
        <f t="shared" si="75"/>
        <v>0</v>
      </c>
      <c r="AM272" s="23">
        <f t="shared" si="76"/>
        <v>0</v>
      </c>
      <c r="AN272" s="23">
        <f t="shared" si="77"/>
        <v>0</v>
      </c>
      <c r="AO272" s="23">
        <f t="shared" si="78"/>
        <v>0</v>
      </c>
      <c r="AP272" s="8">
        <f t="shared" si="79"/>
        <v>0</v>
      </c>
      <c r="AQ272" s="8">
        <f t="shared" si="80"/>
        <v>0</v>
      </c>
      <c r="AR272" s="8">
        <f t="shared" si="81"/>
        <v>0</v>
      </c>
      <c r="AS272" t="str">
        <f t="shared" si="82"/>
        <v>库存为0</v>
      </c>
      <c r="AT272" s="24" t="str">
        <f>IFERROR(时间!$B$4+AS272,"上周无销量")</f>
        <v>上周无销量</v>
      </c>
    </row>
    <row r="273" spans="1:46">
      <c r="A273" t="s">
        <v>5452</v>
      </c>
      <c r="B273" s="6">
        <f>SUMIF('库存（子SKU）'!$C:$C,$A273,'库存（子SKU）'!D:D)</f>
        <v>0</v>
      </c>
      <c r="C273" s="6">
        <f>SUMIF('库存（子SKU）'!$C:$C,$A273,'库存（子SKU）'!E:E)</f>
        <v>0</v>
      </c>
      <c r="D273" s="6">
        <f>SUMIF('库存（子SKU）'!$C:$C,$A273,'库存（子SKU）'!F:F)</f>
        <v>0</v>
      </c>
      <c r="E273" s="6">
        <f>SUMIF('库存（子SKU）'!$C:$C,$A273,'库存（子SKU）'!G:G)</f>
        <v>0</v>
      </c>
      <c r="F273" s="7" t="s">
        <v>54</v>
      </c>
      <c r="G273">
        <f>SUMIF('库存（子SKU）'!$C:$C,$A273,'库存（子SKU）'!I:I)</f>
        <v>0</v>
      </c>
      <c r="H273">
        <f>SUMIF('库存（子SKU）'!$C:$C,$A273,'库存（子SKU）'!J:J)</f>
        <v>0</v>
      </c>
      <c r="I273">
        <f>SUMIF('库存（子SKU）'!$C:$C,$A273,'库存（子SKU）'!K:K)</f>
        <v>0</v>
      </c>
      <c r="J273">
        <f>SUMIF('库存（子SKU）'!$C:$C,$A273,'库存（子SKU）'!L:L)</f>
        <v>0</v>
      </c>
      <c r="K273">
        <f t="shared" si="70"/>
        <v>0</v>
      </c>
      <c r="L273">
        <f>SUMIF('库存（子SKU）'!$C:$C,$A273,'库存（子SKU）'!N:N)</f>
        <v>0</v>
      </c>
      <c r="M273">
        <f>SUMIF('库存（子SKU）'!$C:$C,$A273,'库存（子SKU）'!O:O)</f>
        <v>0</v>
      </c>
      <c r="N273">
        <f>SUMIF('库存（子SKU）'!$C:$C,$A273,'库存（子SKU）'!P:P)</f>
        <v>0</v>
      </c>
      <c r="O273">
        <f>SUMIF('库存（子SKU）'!$C:$C,$A273,'库存（子SKU）'!Q:Q)</f>
        <v>0</v>
      </c>
      <c r="P273">
        <f>SUMIF('库存（子SKU）'!$C:$C,$A273,'库存（子SKU）'!R:R)</f>
        <v>0</v>
      </c>
      <c r="Q273">
        <f>SUMIF('库存（子SKU）'!$C:$C,$A273,'库存（子SKU）'!S:S)</f>
        <v>0</v>
      </c>
      <c r="R273">
        <f>SUMIF('库存（子SKU）'!$C:$C,$A273,'库存（子SKU）'!T:T)</f>
        <v>0</v>
      </c>
      <c r="S273">
        <f>SUMIF('库存（子SKU）'!$C:$C,$A273,'库存（子SKU）'!U:U)</f>
        <v>0</v>
      </c>
      <c r="T273">
        <f>SUMIF('库存（子SKU）'!$C:$C,$A273,'库存（子SKU）'!V:V)</f>
        <v>0</v>
      </c>
      <c r="U273">
        <f>SUMIF('库存（子SKU）'!$C:$C,$A273,'库存（子SKU）'!W:W)</f>
        <v>0</v>
      </c>
      <c r="V273" s="23" t="str">
        <f t="shared" si="83"/>
        <v/>
      </c>
      <c r="W273" s="23" t="str">
        <f t="shared" si="84"/>
        <v/>
      </c>
      <c r="X273" s="23" t="str">
        <f t="shared" si="85"/>
        <v/>
      </c>
      <c r="Y273" s="23" t="str">
        <f t="shared" si="86"/>
        <v/>
      </c>
      <c r="Z273">
        <f>SUMIF('库存（子SKU）'!$C:$C,$A273,'库存（子SKU）'!AB:AB)</f>
        <v>0</v>
      </c>
      <c r="AA273">
        <f>SUMIF('库存（子SKU）'!$C:$C,$A273,'库存（子SKU）'!AC:AC)</f>
        <v>0</v>
      </c>
      <c r="AB273">
        <f>SUMIF('库存（子SKU）'!$C:$C,$A273,'库存（子SKU）'!AD:AD)</f>
        <v>0</v>
      </c>
      <c r="AC273">
        <f>SUMIF('库存（子SKU）'!$C:$C,$A273,'库存（子SKU）'!AE:AE)</f>
        <v>0</v>
      </c>
      <c r="AD273" s="23" t="str">
        <f t="shared" si="71"/>
        <v/>
      </c>
      <c r="AE273" s="23" t="str">
        <f t="shared" si="72"/>
        <v/>
      </c>
      <c r="AF273" s="23" t="str">
        <f t="shared" si="73"/>
        <v/>
      </c>
      <c r="AG273" s="23" t="str">
        <f t="shared" si="74"/>
        <v/>
      </c>
      <c r="AH273">
        <f>SUMIF('库存（子SKU）'!$C:$C,$A273,'库存（子SKU）'!AJ:AJ)</f>
        <v>0</v>
      </c>
      <c r="AI273">
        <f>SUMIF('库存（子SKU）'!$C:$C,$A273,'库存（子SKU）'!AK:AK)</f>
        <v>0</v>
      </c>
      <c r="AJ273">
        <f>SUMIF('库存（子SKU）'!$C:$C,$A273,'库存（子SKU）'!AL:AL)</f>
        <v>0</v>
      </c>
      <c r="AK273">
        <f>SUMIF('库存（子SKU）'!$C:$C,$A273,'库存（子SKU）'!AM:AM)</f>
        <v>0</v>
      </c>
      <c r="AL273" s="23" t="str">
        <f t="shared" si="75"/>
        <v/>
      </c>
      <c r="AM273" s="23" t="str">
        <f t="shared" si="76"/>
        <v/>
      </c>
      <c r="AN273" s="23" t="str">
        <f t="shared" si="77"/>
        <v/>
      </c>
      <c r="AO273" s="23" t="str">
        <f t="shared" si="78"/>
        <v/>
      </c>
      <c r="AP273" s="8">
        <f t="shared" si="79"/>
        <v>0</v>
      </c>
      <c r="AQ273" s="8">
        <f t="shared" si="80"/>
        <v>0</v>
      </c>
      <c r="AR273" s="8">
        <f t="shared" si="81"/>
        <v>0</v>
      </c>
      <c r="AS273" t="str">
        <f t="shared" si="82"/>
        <v>库存为0</v>
      </c>
      <c r="AT273" s="24" t="str">
        <f>IFERROR(时间!$B$4+AS273,"上周无销量")</f>
        <v>上周无销量</v>
      </c>
    </row>
    <row r="274" spans="1:46">
      <c r="A274" t="s">
        <v>5523</v>
      </c>
      <c r="B274" s="6">
        <f>SUMIF('库存（子SKU）'!$C:$C,$A274,'库存（子SKU）'!D:D)</f>
        <v>0</v>
      </c>
      <c r="C274" s="6">
        <f>SUMIF('库存（子SKU）'!$C:$C,$A274,'库存（子SKU）'!E:E)</f>
        <v>0</v>
      </c>
      <c r="D274" s="6">
        <f>SUMIF('库存（子SKU）'!$C:$C,$A274,'库存（子SKU）'!F:F)</f>
        <v>0</v>
      </c>
      <c r="E274" s="6">
        <f>SUMIF('库存（子SKU）'!$C:$C,$A274,'库存（子SKU）'!G:G)</f>
        <v>0</v>
      </c>
      <c r="F274" s="7" t="s">
        <v>54</v>
      </c>
      <c r="G274">
        <f>SUMIF('库存（子SKU）'!$C:$C,$A274,'库存（子SKU）'!I:I)</f>
        <v>0</v>
      </c>
      <c r="H274">
        <f>SUMIF('库存（子SKU）'!$C:$C,$A274,'库存（子SKU）'!J:J)</f>
        <v>0</v>
      </c>
      <c r="I274">
        <f>SUMIF('库存（子SKU）'!$C:$C,$A274,'库存（子SKU）'!K:K)</f>
        <v>0</v>
      </c>
      <c r="J274">
        <f>SUMIF('库存（子SKU）'!$C:$C,$A274,'库存（子SKU）'!L:L)</f>
        <v>0</v>
      </c>
      <c r="K274">
        <f t="shared" si="70"/>
        <v>0</v>
      </c>
      <c r="L274">
        <f>SUMIF('库存（子SKU）'!$C:$C,$A274,'库存（子SKU）'!N:N)</f>
        <v>0</v>
      </c>
      <c r="M274">
        <f>SUMIF('库存（子SKU）'!$C:$C,$A274,'库存（子SKU）'!O:O)</f>
        <v>0</v>
      </c>
      <c r="N274">
        <f>SUMIF('库存（子SKU）'!$C:$C,$A274,'库存（子SKU）'!P:P)</f>
        <v>0</v>
      </c>
      <c r="O274">
        <f>SUMIF('库存（子SKU）'!$C:$C,$A274,'库存（子SKU）'!Q:Q)</f>
        <v>0</v>
      </c>
      <c r="P274">
        <f>SUMIF('库存（子SKU）'!$C:$C,$A274,'库存（子SKU）'!R:R)</f>
        <v>0</v>
      </c>
      <c r="Q274">
        <f>SUMIF('库存（子SKU）'!$C:$C,$A274,'库存（子SKU）'!S:S)</f>
        <v>0</v>
      </c>
      <c r="R274">
        <f>SUMIF('库存（子SKU）'!$C:$C,$A274,'库存（子SKU）'!T:T)</f>
        <v>0</v>
      </c>
      <c r="S274">
        <f>SUMIF('库存（子SKU）'!$C:$C,$A274,'库存（子SKU）'!U:U)</f>
        <v>0</v>
      </c>
      <c r="T274">
        <f>SUMIF('库存（子SKU）'!$C:$C,$A274,'库存（子SKU）'!V:V)</f>
        <v>0</v>
      </c>
      <c r="U274">
        <f>SUMIF('库存（子SKU）'!$C:$C,$A274,'库存（子SKU）'!W:W)</f>
        <v>0</v>
      </c>
      <c r="V274" s="23" t="str">
        <f t="shared" si="83"/>
        <v/>
      </c>
      <c r="W274" s="23" t="str">
        <f t="shared" si="84"/>
        <v/>
      </c>
      <c r="X274" s="23" t="str">
        <f t="shared" si="85"/>
        <v/>
      </c>
      <c r="Y274" s="23" t="str">
        <f t="shared" si="86"/>
        <v/>
      </c>
      <c r="Z274">
        <f>SUMIF('库存（子SKU）'!$C:$C,$A274,'库存（子SKU）'!AB:AB)</f>
        <v>0</v>
      </c>
      <c r="AA274">
        <f>SUMIF('库存（子SKU）'!$C:$C,$A274,'库存（子SKU）'!AC:AC)</f>
        <v>0</v>
      </c>
      <c r="AB274">
        <f>SUMIF('库存（子SKU）'!$C:$C,$A274,'库存（子SKU）'!AD:AD)</f>
        <v>0</v>
      </c>
      <c r="AC274">
        <f>SUMIF('库存（子SKU）'!$C:$C,$A274,'库存（子SKU）'!AE:AE)</f>
        <v>0</v>
      </c>
      <c r="AD274" s="23" t="str">
        <f t="shared" si="71"/>
        <v/>
      </c>
      <c r="AE274" s="23" t="str">
        <f t="shared" si="72"/>
        <v/>
      </c>
      <c r="AF274" s="23" t="str">
        <f t="shared" si="73"/>
        <v/>
      </c>
      <c r="AG274" s="23" t="str">
        <f t="shared" si="74"/>
        <v/>
      </c>
      <c r="AH274">
        <f>SUMIF('库存（子SKU）'!$C:$C,$A274,'库存（子SKU）'!AJ:AJ)</f>
        <v>0</v>
      </c>
      <c r="AI274">
        <f>SUMIF('库存（子SKU）'!$C:$C,$A274,'库存（子SKU）'!AK:AK)</f>
        <v>0</v>
      </c>
      <c r="AJ274">
        <f>SUMIF('库存（子SKU）'!$C:$C,$A274,'库存（子SKU）'!AL:AL)</f>
        <v>0</v>
      </c>
      <c r="AK274">
        <f>SUMIF('库存（子SKU）'!$C:$C,$A274,'库存（子SKU）'!AM:AM)</f>
        <v>0</v>
      </c>
      <c r="AL274" s="23" t="str">
        <f t="shared" si="75"/>
        <v/>
      </c>
      <c r="AM274" s="23" t="str">
        <f t="shared" si="76"/>
        <v/>
      </c>
      <c r="AN274" s="23" t="str">
        <f t="shared" si="77"/>
        <v/>
      </c>
      <c r="AO274" s="23" t="str">
        <f t="shared" si="78"/>
        <v/>
      </c>
      <c r="AP274" s="8">
        <f t="shared" si="79"/>
        <v>0</v>
      </c>
      <c r="AQ274" s="8">
        <f t="shared" si="80"/>
        <v>0</v>
      </c>
      <c r="AR274" s="8">
        <f t="shared" si="81"/>
        <v>0</v>
      </c>
      <c r="AS274" t="str">
        <f t="shared" si="82"/>
        <v>库存为0</v>
      </c>
      <c r="AT274" s="24" t="str">
        <f>IFERROR(时间!$B$4+AS274,"上周无销量")</f>
        <v>上周无销量</v>
      </c>
    </row>
    <row r="275" spans="1:46">
      <c r="A275" t="s">
        <v>5534</v>
      </c>
      <c r="B275" s="6">
        <f>SUMIF('库存（子SKU）'!$C:$C,$A275,'库存（子SKU）'!D:D)</f>
        <v>0</v>
      </c>
      <c r="C275" s="6">
        <f>SUMIF('库存（子SKU）'!$C:$C,$A275,'库存（子SKU）'!E:E)</f>
        <v>0</v>
      </c>
      <c r="D275" s="6">
        <f>SUMIF('库存（子SKU）'!$C:$C,$A275,'库存（子SKU）'!F:F)</f>
        <v>0</v>
      </c>
      <c r="E275" s="6">
        <f>SUMIF('库存（子SKU）'!$C:$C,$A275,'库存（子SKU）'!G:G)</f>
        <v>0</v>
      </c>
      <c r="F275" s="7" t="s">
        <v>54</v>
      </c>
      <c r="G275">
        <f>SUMIF('库存（子SKU）'!$C:$C,$A275,'库存（子SKU）'!I:I)</f>
        <v>0</v>
      </c>
      <c r="H275">
        <f>SUMIF('库存（子SKU）'!$C:$C,$A275,'库存（子SKU）'!J:J)</f>
        <v>0</v>
      </c>
      <c r="I275">
        <f>SUMIF('库存（子SKU）'!$C:$C,$A275,'库存（子SKU）'!K:K)</f>
        <v>0</v>
      </c>
      <c r="J275">
        <f>SUMIF('库存（子SKU）'!$C:$C,$A275,'库存（子SKU）'!L:L)</f>
        <v>0</v>
      </c>
      <c r="K275">
        <f t="shared" si="70"/>
        <v>0</v>
      </c>
      <c r="L275">
        <f>SUMIF('库存（子SKU）'!$C:$C,$A275,'库存（子SKU）'!N:N)</f>
        <v>0</v>
      </c>
      <c r="M275">
        <f>SUMIF('库存（子SKU）'!$C:$C,$A275,'库存（子SKU）'!O:O)</f>
        <v>0</v>
      </c>
      <c r="N275">
        <f>SUMIF('库存（子SKU）'!$C:$C,$A275,'库存（子SKU）'!P:P)</f>
        <v>0</v>
      </c>
      <c r="O275">
        <f>SUMIF('库存（子SKU）'!$C:$C,$A275,'库存（子SKU）'!Q:Q)</f>
        <v>0</v>
      </c>
      <c r="P275">
        <f>SUMIF('库存（子SKU）'!$C:$C,$A275,'库存（子SKU）'!R:R)</f>
        <v>0</v>
      </c>
      <c r="Q275">
        <f>SUMIF('库存（子SKU）'!$C:$C,$A275,'库存（子SKU）'!S:S)</f>
        <v>0</v>
      </c>
      <c r="R275">
        <f>SUMIF('库存（子SKU）'!$C:$C,$A275,'库存（子SKU）'!T:T)</f>
        <v>0</v>
      </c>
      <c r="S275">
        <f>SUMIF('库存（子SKU）'!$C:$C,$A275,'库存（子SKU）'!U:U)</f>
        <v>0</v>
      </c>
      <c r="T275">
        <f>SUMIF('库存（子SKU）'!$C:$C,$A275,'库存（子SKU）'!V:V)</f>
        <v>0</v>
      </c>
      <c r="U275">
        <f>SUMIF('库存（子SKU）'!$C:$C,$A275,'库存（子SKU）'!W:W)</f>
        <v>0</v>
      </c>
      <c r="V275" s="23" t="str">
        <f t="shared" si="83"/>
        <v/>
      </c>
      <c r="W275" s="23" t="str">
        <f t="shared" si="84"/>
        <v/>
      </c>
      <c r="X275" s="23" t="str">
        <f t="shared" si="85"/>
        <v/>
      </c>
      <c r="Y275" s="23" t="str">
        <f t="shared" si="86"/>
        <v/>
      </c>
      <c r="Z275">
        <f>SUMIF('库存（子SKU）'!$C:$C,$A275,'库存（子SKU）'!AB:AB)</f>
        <v>0</v>
      </c>
      <c r="AA275">
        <f>SUMIF('库存（子SKU）'!$C:$C,$A275,'库存（子SKU）'!AC:AC)</f>
        <v>0</v>
      </c>
      <c r="AB275">
        <f>SUMIF('库存（子SKU）'!$C:$C,$A275,'库存（子SKU）'!AD:AD)</f>
        <v>0</v>
      </c>
      <c r="AC275">
        <f>SUMIF('库存（子SKU）'!$C:$C,$A275,'库存（子SKU）'!AE:AE)</f>
        <v>0</v>
      </c>
      <c r="AD275" s="23" t="str">
        <f t="shared" si="71"/>
        <v/>
      </c>
      <c r="AE275" s="23" t="str">
        <f t="shared" si="72"/>
        <v/>
      </c>
      <c r="AF275" s="23" t="str">
        <f t="shared" si="73"/>
        <v/>
      </c>
      <c r="AG275" s="23" t="str">
        <f t="shared" si="74"/>
        <v/>
      </c>
      <c r="AH275">
        <f>SUMIF('库存（子SKU）'!$C:$C,$A275,'库存（子SKU）'!AJ:AJ)</f>
        <v>0</v>
      </c>
      <c r="AI275">
        <f>SUMIF('库存（子SKU）'!$C:$C,$A275,'库存（子SKU）'!AK:AK)</f>
        <v>0</v>
      </c>
      <c r="AJ275">
        <f>SUMIF('库存（子SKU）'!$C:$C,$A275,'库存（子SKU）'!AL:AL)</f>
        <v>0</v>
      </c>
      <c r="AK275">
        <f>SUMIF('库存（子SKU）'!$C:$C,$A275,'库存（子SKU）'!AM:AM)</f>
        <v>0</v>
      </c>
      <c r="AL275" s="23" t="str">
        <f t="shared" si="75"/>
        <v/>
      </c>
      <c r="AM275" s="23" t="str">
        <f t="shared" si="76"/>
        <v/>
      </c>
      <c r="AN275" s="23" t="str">
        <f t="shared" si="77"/>
        <v/>
      </c>
      <c r="AO275" s="23" t="str">
        <f t="shared" si="78"/>
        <v/>
      </c>
      <c r="AP275" s="8">
        <f t="shared" si="79"/>
        <v>0</v>
      </c>
      <c r="AQ275" s="8">
        <f t="shared" si="80"/>
        <v>0</v>
      </c>
      <c r="AR275" s="8">
        <f t="shared" si="81"/>
        <v>0</v>
      </c>
      <c r="AS275" t="str">
        <f t="shared" si="82"/>
        <v>库存为0</v>
      </c>
      <c r="AT275" s="24" t="str">
        <f>IFERROR(时间!$B$4+AS275,"上周无销量")</f>
        <v>上周无销量</v>
      </c>
    </row>
    <row r="276" spans="1:46">
      <c r="A276" t="s">
        <v>5545</v>
      </c>
      <c r="B276" s="6">
        <f>SUMIF('库存（子SKU）'!$C:$C,$A276,'库存（子SKU）'!D:D)</f>
        <v>0</v>
      </c>
      <c r="C276" s="6">
        <f>SUMIF('库存（子SKU）'!$C:$C,$A276,'库存（子SKU）'!E:E)</f>
        <v>0</v>
      </c>
      <c r="D276" s="6">
        <f>SUMIF('库存（子SKU）'!$C:$C,$A276,'库存（子SKU）'!F:F)</f>
        <v>0</v>
      </c>
      <c r="E276" s="6">
        <f>SUMIF('库存（子SKU）'!$C:$C,$A276,'库存（子SKU）'!G:G)</f>
        <v>0</v>
      </c>
      <c r="F276" s="7" t="s">
        <v>54</v>
      </c>
      <c r="G276">
        <f>SUMIF('库存（子SKU）'!$C:$C,$A276,'库存（子SKU）'!I:I)</f>
        <v>0</v>
      </c>
      <c r="H276">
        <f>SUMIF('库存（子SKU）'!$C:$C,$A276,'库存（子SKU）'!J:J)</f>
        <v>0</v>
      </c>
      <c r="I276">
        <f>SUMIF('库存（子SKU）'!$C:$C,$A276,'库存（子SKU）'!K:K)</f>
        <v>0</v>
      </c>
      <c r="J276">
        <f>SUMIF('库存（子SKU）'!$C:$C,$A276,'库存（子SKU）'!L:L)</f>
        <v>0</v>
      </c>
      <c r="K276">
        <f t="shared" si="70"/>
        <v>0</v>
      </c>
      <c r="L276">
        <f>SUMIF('库存（子SKU）'!$C:$C,$A276,'库存（子SKU）'!N:N)</f>
        <v>0</v>
      </c>
      <c r="M276">
        <f>SUMIF('库存（子SKU）'!$C:$C,$A276,'库存（子SKU）'!O:O)</f>
        <v>0</v>
      </c>
      <c r="N276">
        <f>SUMIF('库存（子SKU）'!$C:$C,$A276,'库存（子SKU）'!P:P)</f>
        <v>0</v>
      </c>
      <c r="O276">
        <f>SUMIF('库存（子SKU）'!$C:$C,$A276,'库存（子SKU）'!Q:Q)</f>
        <v>0</v>
      </c>
      <c r="P276">
        <f>SUMIF('库存（子SKU）'!$C:$C,$A276,'库存（子SKU）'!R:R)</f>
        <v>0</v>
      </c>
      <c r="Q276">
        <f>SUMIF('库存（子SKU）'!$C:$C,$A276,'库存（子SKU）'!S:S)</f>
        <v>0</v>
      </c>
      <c r="R276">
        <f>SUMIF('库存（子SKU）'!$C:$C,$A276,'库存（子SKU）'!T:T)</f>
        <v>0</v>
      </c>
      <c r="S276">
        <f>SUMIF('库存（子SKU）'!$C:$C,$A276,'库存（子SKU）'!U:U)</f>
        <v>0</v>
      </c>
      <c r="T276">
        <f>SUMIF('库存（子SKU）'!$C:$C,$A276,'库存（子SKU）'!V:V)</f>
        <v>0</v>
      </c>
      <c r="U276">
        <f>SUMIF('库存（子SKU）'!$C:$C,$A276,'库存（子SKU）'!W:W)</f>
        <v>0</v>
      </c>
      <c r="V276" s="23" t="str">
        <f t="shared" si="83"/>
        <v/>
      </c>
      <c r="W276" s="23" t="str">
        <f t="shared" si="84"/>
        <v/>
      </c>
      <c r="X276" s="23" t="str">
        <f t="shared" si="85"/>
        <v/>
      </c>
      <c r="Y276" s="23" t="str">
        <f t="shared" si="86"/>
        <v/>
      </c>
      <c r="Z276">
        <f>SUMIF('库存（子SKU）'!$C:$C,$A276,'库存（子SKU）'!AB:AB)</f>
        <v>0</v>
      </c>
      <c r="AA276">
        <f>SUMIF('库存（子SKU）'!$C:$C,$A276,'库存（子SKU）'!AC:AC)</f>
        <v>0</v>
      </c>
      <c r="AB276">
        <f>SUMIF('库存（子SKU）'!$C:$C,$A276,'库存（子SKU）'!AD:AD)</f>
        <v>0</v>
      </c>
      <c r="AC276">
        <f>SUMIF('库存（子SKU）'!$C:$C,$A276,'库存（子SKU）'!AE:AE)</f>
        <v>0</v>
      </c>
      <c r="AD276" s="23" t="str">
        <f t="shared" si="71"/>
        <v/>
      </c>
      <c r="AE276" s="23" t="str">
        <f t="shared" si="72"/>
        <v/>
      </c>
      <c r="AF276" s="23" t="str">
        <f t="shared" si="73"/>
        <v/>
      </c>
      <c r="AG276" s="23" t="str">
        <f t="shared" si="74"/>
        <v/>
      </c>
      <c r="AH276">
        <f>SUMIF('库存（子SKU）'!$C:$C,$A276,'库存（子SKU）'!AJ:AJ)</f>
        <v>53</v>
      </c>
      <c r="AI276">
        <f>SUMIF('库存（子SKU）'!$C:$C,$A276,'库存（子SKU）'!AK:AK)</f>
        <v>60</v>
      </c>
      <c r="AJ276">
        <f>SUMIF('库存（子SKU）'!$C:$C,$A276,'库存（子SKU）'!AL:AL)</f>
        <v>20</v>
      </c>
      <c r="AK276">
        <f>SUMIF('库存（子SKU）'!$C:$C,$A276,'库存（子SKU）'!AM:AM)</f>
        <v>0</v>
      </c>
      <c r="AL276" s="23">
        <f t="shared" si="75"/>
        <v>0</v>
      </c>
      <c r="AM276" s="23">
        <f t="shared" si="76"/>
        <v>0</v>
      </c>
      <c r="AN276" s="23">
        <f t="shared" si="77"/>
        <v>0</v>
      </c>
      <c r="AO276" s="23" t="str">
        <f t="shared" si="78"/>
        <v/>
      </c>
      <c r="AP276" s="8">
        <f t="shared" si="79"/>
        <v>0</v>
      </c>
      <c r="AQ276" s="8">
        <f t="shared" si="80"/>
        <v>0</v>
      </c>
      <c r="AR276" s="8">
        <f t="shared" si="81"/>
        <v>0</v>
      </c>
      <c r="AS276" t="str">
        <f t="shared" si="82"/>
        <v>库存为0</v>
      </c>
      <c r="AT276" s="24" t="str">
        <f>IFERROR(时间!$B$4+AS276,"上周无销量")</f>
        <v>上周无销量</v>
      </c>
    </row>
    <row r="277" spans="1:46">
      <c r="A277" t="s">
        <v>5565</v>
      </c>
      <c r="B277" s="6">
        <f>SUMIF('库存（子SKU）'!$C:$C,$A277,'库存（子SKU）'!D:D)</f>
        <v>0</v>
      </c>
      <c r="C277" s="6">
        <f>SUMIF('库存（子SKU）'!$C:$C,$A277,'库存（子SKU）'!E:E)</f>
        <v>0</v>
      </c>
      <c r="D277" s="6">
        <f>SUMIF('库存（子SKU）'!$C:$C,$A277,'库存（子SKU）'!F:F)</f>
        <v>0</v>
      </c>
      <c r="E277" s="6">
        <f>SUMIF('库存（子SKU）'!$C:$C,$A277,'库存（子SKU）'!G:G)</f>
        <v>0</v>
      </c>
      <c r="F277" s="7" t="s">
        <v>54</v>
      </c>
      <c r="G277">
        <f>SUMIF('库存（子SKU）'!$C:$C,$A277,'库存（子SKU）'!I:I)</f>
        <v>0</v>
      </c>
      <c r="H277">
        <f>SUMIF('库存（子SKU）'!$C:$C,$A277,'库存（子SKU）'!J:J)</f>
        <v>0</v>
      </c>
      <c r="I277">
        <f>SUMIF('库存（子SKU）'!$C:$C,$A277,'库存（子SKU）'!K:K)</f>
        <v>0</v>
      </c>
      <c r="J277">
        <f>SUMIF('库存（子SKU）'!$C:$C,$A277,'库存（子SKU）'!L:L)</f>
        <v>0</v>
      </c>
      <c r="K277">
        <f t="shared" si="70"/>
        <v>0</v>
      </c>
      <c r="L277">
        <f>SUMIF('库存（子SKU）'!$C:$C,$A277,'库存（子SKU）'!N:N)</f>
        <v>0</v>
      </c>
      <c r="M277">
        <f>SUMIF('库存（子SKU）'!$C:$C,$A277,'库存（子SKU）'!O:O)</f>
        <v>0</v>
      </c>
      <c r="N277">
        <f>SUMIF('库存（子SKU）'!$C:$C,$A277,'库存（子SKU）'!P:P)</f>
        <v>0</v>
      </c>
      <c r="O277">
        <f>SUMIF('库存（子SKU）'!$C:$C,$A277,'库存（子SKU）'!Q:Q)</f>
        <v>0</v>
      </c>
      <c r="P277">
        <f>SUMIF('库存（子SKU）'!$C:$C,$A277,'库存（子SKU）'!R:R)</f>
        <v>0</v>
      </c>
      <c r="Q277">
        <f>SUMIF('库存（子SKU）'!$C:$C,$A277,'库存（子SKU）'!S:S)</f>
        <v>0</v>
      </c>
      <c r="R277">
        <f>SUMIF('库存（子SKU）'!$C:$C,$A277,'库存（子SKU）'!T:T)</f>
        <v>0</v>
      </c>
      <c r="S277">
        <f>SUMIF('库存（子SKU）'!$C:$C,$A277,'库存（子SKU）'!U:U)</f>
        <v>0</v>
      </c>
      <c r="T277">
        <f>SUMIF('库存（子SKU）'!$C:$C,$A277,'库存（子SKU）'!V:V)</f>
        <v>0</v>
      </c>
      <c r="U277">
        <f>SUMIF('库存（子SKU）'!$C:$C,$A277,'库存（子SKU）'!W:W)</f>
        <v>0</v>
      </c>
      <c r="V277" s="23" t="str">
        <f t="shared" si="83"/>
        <v/>
      </c>
      <c r="W277" s="23" t="str">
        <f t="shared" si="84"/>
        <v/>
      </c>
      <c r="X277" s="23" t="str">
        <f t="shared" si="85"/>
        <v/>
      </c>
      <c r="Y277" s="23" t="str">
        <f t="shared" si="86"/>
        <v/>
      </c>
      <c r="Z277">
        <f>SUMIF('库存（子SKU）'!$C:$C,$A277,'库存（子SKU）'!AB:AB)</f>
        <v>0</v>
      </c>
      <c r="AA277">
        <f>SUMIF('库存（子SKU）'!$C:$C,$A277,'库存（子SKU）'!AC:AC)</f>
        <v>0</v>
      </c>
      <c r="AB277">
        <f>SUMIF('库存（子SKU）'!$C:$C,$A277,'库存（子SKU）'!AD:AD)</f>
        <v>0</v>
      </c>
      <c r="AC277">
        <f>SUMIF('库存（子SKU）'!$C:$C,$A277,'库存（子SKU）'!AE:AE)</f>
        <v>0</v>
      </c>
      <c r="AD277" s="23" t="str">
        <f t="shared" si="71"/>
        <v/>
      </c>
      <c r="AE277" s="23" t="str">
        <f t="shared" si="72"/>
        <v/>
      </c>
      <c r="AF277" s="23" t="str">
        <f t="shared" si="73"/>
        <v/>
      </c>
      <c r="AG277" s="23" t="str">
        <f t="shared" si="74"/>
        <v/>
      </c>
      <c r="AH277">
        <f>SUMIF('库存（子SKU）'!$C:$C,$A277,'库存（子SKU）'!AJ:AJ)</f>
        <v>12</v>
      </c>
      <c r="AI277">
        <f>SUMIF('库存（子SKU）'!$C:$C,$A277,'库存（子SKU）'!AK:AK)</f>
        <v>0</v>
      </c>
      <c r="AJ277">
        <f>SUMIF('库存（子SKU）'!$C:$C,$A277,'库存（子SKU）'!AL:AL)</f>
        <v>0</v>
      </c>
      <c r="AK277">
        <f>SUMIF('库存（子SKU）'!$C:$C,$A277,'库存（子SKU）'!AM:AM)</f>
        <v>0</v>
      </c>
      <c r="AL277" s="23">
        <f t="shared" si="75"/>
        <v>0</v>
      </c>
      <c r="AM277" s="23" t="str">
        <f t="shared" si="76"/>
        <v/>
      </c>
      <c r="AN277" s="23" t="str">
        <f t="shared" si="77"/>
        <v/>
      </c>
      <c r="AO277" s="23" t="str">
        <f t="shared" si="78"/>
        <v/>
      </c>
      <c r="AP277" s="8">
        <f t="shared" si="79"/>
        <v>0</v>
      </c>
      <c r="AQ277" s="8">
        <f t="shared" si="80"/>
        <v>0</v>
      </c>
      <c r="AR277" s="8">
        <f t="shared" si="81"/>
        <v>0</v>
      </c>
      <c r="AS277" t="str">
        <f t="shared" si="82"/>
        <v>库存为0</v>
      </c>
      <c r="AT277" s="24" t="str">
        <f>IFERROR(时间!$B$4+AS277,"上周无销量")</f>
        <v>上周无销量</v>
      </c>
    </row>
    <row r="278" spans="1:46">
      <c r="A278" t="s">
        <v>5572</v>
      </c>
      <c r="B278" s="6">
        <f>SUMIF('库存（子SKU）'!$C:$C,$A278,'库存（子SKU）'!D:D)</f>
        <v>0</v>
      </c>
      <c r="C278" s="6">
        <f>SUMIF('库存（子SKU）'!$C:$C,$A278,'库存（子SKU）'!E:E)</f>
        <v>0</v>
      </c>
      <c r="D278" s="6">
        <f>SUMIF('库存（子SKU）'!$C:$C,$A278,'库存（子SKU）'!F:F)</f>
        <v>0</v>
      </c>
      <c r="E278" s="6">
        <f>SUMIF('库存（子SKU）'!$C:$C,$A278,'库存（子SKU）'!G:G)</f>
        <v>0</v>
      </c>
      <c r="F278" s="7" t="s">
        <v>54</v>
      </c>
      <c r="G278">
        <f>SUMIF('库存（子SKU）'!$C:$C,$A278,'库存（子SKU）'!I:I)</f>
        <v>0</v>
      </c>
      <c r="H278">
        <f>SUMIF('库存（子SKU）'!$C:$C,$A278,'库存（子SKU）'!J:J)</f>
        <v>0</v>
      </c>
      <c r="I278">
        <f>SUMIF('库存（子SKU）'!$C:$C,$A278,'库存（子SKU）'!K:K)</f>
        <v>0</v>
      </c>
      <c r="J278">
        <f>SUMIF('库存（子SKU）'!$C:$C,$A278,'库存（子SKU）'!L:L)</f>
        <v>0</v>
      </c>
      <c r="K278">
        <f t="shared" si="70"/>
        <v>0</v>
      </c>
      <c r="L278">
        <f>SUMIF('库存（子SKU）'!$C:$C,$A278,'库存（子SKU）'!N:N)</f>
        <v>0</v>
      </c>
      <c r="M278">
        <f>SUMIF('库存（子SKU）'!$C:$C,$A278,'库存（子SKU）'!O:O)</f>
        <v>0</v>
      </c>
      <c r="N278">
        <f>SUMIF('库存（子SKU）'!$C:$C,$A278,'库存（子SKU）'!P:P)</f>
        <v>0</v>
      </c>
      <c r="O278">
        <f>SUMIF('库存（子SKU）'!$C:$C,$A278,'库存（子SKU）'!Q:Q)</f>
        <v>0</v>
      </c>
      <c r="P278">
        <f>SUMIF('库存（子SKU）'!$C:$C,$A278,'库存（子SKU）'!R:R)</f>
        <v>0</v>
      </c>
      <c r="Q278">
        <f>SUMIF('库存（子SKU）'!$C:$C,$A278,'库存（子SKU）'!S:S)</f>
        <v>0</v>
      </c>
      <c r="R278">
        <f>SUMIF('库存（子SKU）'!$C:$C,$A278,'库存（子SKU）'!T:T)</f>
        <v>0</v>
      </c>
      <c r="S278">
        <f>SUMIF('库存（子SKU）'!$C:$C,$A278,'库存（子SKU）'!U:U)</f>
        <v>0</v>
      </c>
      <c r="T278">
        <f>SUMIF('库存（子SKU）'!$C:$C,$A278,'库存（子SKU）'!V:V)</f>
        <v>0</v>
      </c>
      <c r="U278">
        <f>SUMIF('库存（子SKU）'!$C:$C,$A278,'库存（子SKU）'!W:W)</f>
        <v>0</v>
      </c>
      <c r="V278" s="23" t="str">
        <f t="shared" si="83"/>
        <v/>
      </c>
      <c r="W278" s="23" t="str">
        <f t="shared" si="84"/>
        <v/>
      </c>
      <c r="X278" s="23" t="str">
        <f t="shared" si="85"/>
        <v/>
      </c>
      <c r="Y278" s="23" t="str">
        <f t="shared" si="86"/>
        <v/>
      </c>
      <c r="Z278">
        <f>SUMIF('库存（子SKU）'!$C:$C,$A278,'库存（子SKU）'!AB:AB)</f>
        <v>0</v>
      </c>
      <c r="AA278">
        <f>SUMIF('库存（子SKU）'!$C:$C,$A278,'库存（子SKU）'!AC:AC)</f>
        <v>0</v>
      </c>
      <c r="AB278">
        <f>SUMIF('库存（子SKU）'!$C:$C,$A278,'库存（子SKU）'!AD:AD)</f>
        <v>0</v>
      </c>
      <c r="AC278">
        <f>SUMIF('库存（子SKU）'!$C:$C,$A278,'库存（子SKU）'!AE:AE)</f>
        <v>0</v>
      </c>
      <c r="AD278" s="23" t="str">
        <f t="shared" si="71"/>
        <v/>
      </c>
      <c r="AE278" s="23" t="str">
        <f t="shared" si="72"/>
        <v/>
      </c>
      <c r="AF278" s="23" t="str">
        <f t="shared" si="73"/>
        <v/>
      </c>
      <c r="AG278" s="23" t="str">
        <f t="shared" si="74"/>
        <v/>
      </c>
      <c r="AH278">
        <f>SUMIF('库存（子SKU）'!$C:$C,$A278,'库存（子SKU）'!AJ:AJ)</f>
        <v>0</v>
      </c>
      <c r="AI278">
        <f>SUMIF('库存（子SKU）'!$C:$C,$A278,'库存（子SKU）'!AK:AK)</f>
        <v>0</v>
      </c>
      <c r="AJ278">
        <f>SUMIF('库存（子SKU）'!$C:$C,$A278,'库存（子SKU）'!AL:AL)</f>
        <v>0</v>
      </c>
      <c r="AK278">
        <f>SUMIF('库存（子SKU）'!$C:$C,$A278,'库存（子SKU）'!AM:AM)</f>
        <v>0</v>
      </c>
      <c r="AL278" s="23" t="str">
        <f t="shared" si="75"/>
        <v/>
      </c>
      <c r="AM278" s="23" t="str">
        <f t="shared" si="76"/>
        <v/>
      </c>
      <c r="AN278" s="23" t="str">
        <f t="shared" si="77"/>
        <v/>
      </c>
      <c r="AO278" s="23" t="str">
        <f t="shared" si="78"/>
        <v/>
      </c>
      <c r="AP278" s="8">
        <f t="shared" si="79"/>
        <v>0</v>
      </c>
      <c r="AQ278" s="8">
        <f t="shared" si="80"/>
        <v>0</v>
      </c>
      <c r="AR278" s="8">
        <f t="shared" si="81"/>
        <v>0</v>
      </c>
      <c r="AS278" t="str">
        <f t="shared" si="82"/>
        <v>库存为0</v>
      </c>
      <c r="AT278" s="24" t="str">
        <f>IFERROR(时间!$B$4+AS278,"上周无销量")</f>
        <v>上周无销量</v>
      </c>
    </row>
    <row r="279" spans="1:46">
      <c r="A279" t="s">
        <v>5581</v>
      </c>
      <c r="B279" s="6">
        <f>SUMIF('库存（子SKU）'!$C:$C,$A279,'库存（子SKU）'!D:D)</f>
        <v>0</v>
      </c>
      <c r="C279" s="6">
        <f>SUMIF('库存（子SKU）'!$C:$C,$A279,'库存（子SKU）'!E:E)</f>
        <v>0</v>
      </c>
      <c r="D279" s="6">
        <f>SUMIF('库存（子SKU）'!$C:$C,$A279,'库存（子SKU）'!F:F)</f>
        <v>0</v>
      </c>
      <c r="E279" s="6">
        <f>SUMIF('库存（子SKU）'!$C:$C,$A279,'库存（子SKU）'!G:G)</f>
        <v>0</v>
      </c>
      <c r="F279" s="7" t="s">
        <v>54</v>
      </c>
      <c r="G279">
        <f>SUMIF('库存（子SKU）'!$C:$C,$A279,'库存（子SKU）'!I:I)</f>
        <v>0</v>
      </c>
      <c r="H279">
        <f>SUMIF('库存（子SKU）'!$C:$C,$A279,'库存（子SKU）'!J:J)</f>
        <v>0</v>
      </c>
      <c r="I279">
        <f>SUMIF('库存（子SKU）'!$C:$C,$A279,'库存（子SKU）'!K:K)</f>
        <v>0</v>
      </c>
      <c r="J279">
        <f>SUMIF('库存（子SKU）'!$C:$C,$A279,'库存（子SKU）'!L:L)</f>
        <v>0</v>
      </c>
      <c r="K279">
        <f t="shared" si="70"/>
        <v>0</v>
      </c>
      <c r="L279">
        <f>SUMIF('库存（子SKU）'!$C:$C,$A279,'库存（子SKU）'!N:N)</f>
        <v>0</v>
      </c>
      <c r="M279">
        <f>SUMIF('库存（子SKU）'!$C:$C,$A279,'库存（子SKU）'!O:O)</f>
        <v>0</v>
      </c>
      <c r="N279">
        <f>SUMIF('库存（子SKU）'!$C:$C,$A279,'库存（子SKU）'!P:P)</f>
        <v>0</v>
      </c>
      <c r="O279">
        <f>SUMIF('库存（子SKU）'!$C:$C,$A279,'库存（子SKU）'!Q:Q)</f>
        <v>0</v>
      </c>
      <c r="P279">
        <f>SUMIF('库存（子SKU）'!$C:$C,$A279,'库存（子SKU）'!R:R)</f>
        <v>0</v>
      </c>
      <c r="Q279">
        <f>SUMIF('库存（子SKU）'!$C:$C,$A279,'库存（子SKU）'!S:S)</f>
        <v>0</v>
      </c>
      <c r="R279">
        <f>SUMIF('库存（子SKU）'!$C:$C,$A279,'库存（子SKU）'!T:T)</f>
        <v>0</v>
      </c>
      <c r="S279">
        <f>SUMIF('库存（子SKU）'!$C:$C,$A279,'库存（子SKU）'!U:U)</f>
        <v>0</v>
      </c>
      <c r="T279">
        <f>SUMIF('库存（子SKU）'!$C:$C,$A279,'库存（子SKU）'!V:V)</f>
        <v>0</v>
      </c>
      <c r="U279">
        <f>SUMIF('库存（子SKU）'!$C:$C,$A279,'库存（子SKU）'!W:W)</f>
        <v>0</v>
      </c>
      <c r="V279" s="23" t="str">
        <f t="shared" si="83"/>
        <v/>
      </c>
      <c r="W279" s="23" t="str">
        <f t="shared" si="84"/>
        <v/>
      </c>
      <c r="X279" s="23" t="str">
        <f t="shared" si="85"/>
        <v/>
      </c>
      <c r="Y279" s="23" t="str">
        <f t="shared" si="86"/>
        <v/>
      </c>
      <c r="Z279">
        <f>SUMIF('库存（子SKU）'!$C:$C,$A279,'库存（子SKU）'!AB:AB)</f>
        <v>0</v>
      </c>
      <c r="AA279">
        <f>SUMIF('库存（子SKU）'!$C:$C,$A279,'库存（子SKU）'!AC:AC)</f>
        <v>0</v>
      </c>
      <c r="AB279">
        <f>SUMIF('库存（子SKU）'!$C:$C,$A279,'库存（子SKU）'!AD:AD)</f>
        <v>0</v>
      </c>
      <c r="AC279">
        <f>SUMIF('库存（子SKU）'!$C:$C,$A279,'库存（子SKU）'!AE:AE)</f>
        <v>0</v>
      </c>
      <c r="AD279" s="23" t="str">
        <f t="shared" si="71"/>
        <v/>
      </c>
      <c r="AE279" s="23" t="str">
        <f t="shared" si="72"/>
        <v/>
      </c>
      <c r="AF279" s="23" t="str">
        <f t="shared" si="73"/>
        <v/>
      </c>
      <c r="AG279" s="23" t="str">
        <f t="shared" si="74"/>
        <v/>
      </c>
      <c r="AH279">
        <f>SUMIF('库存（子SKU）'!$C:$C,$A279,'库存（子SKU）'!AJ:AJ)</f>
        <v>0</v>
      </c>
      <c r="AI279">
        <f>SUMIF('库存（子SKU）'!$C:$C,$A279,'库存（子SKU）'!AK:AK)</f>
        <v>0</v>
      </c>
      <c r="AJ279">
        <f>SUMIF('库存（子SKU）'!$C:$C,$A279,'库存（子SKU）'!AL:AL)</f>
        <v>0</v>
      </c>
      <c r="AK279">
        <f>SUMIF('库存（子SKU）'!$C:$C,$A279,'库存（子SKU）'!AM:AM)</f>
        <v>0</v>
      </c>
      <c r="AL279" s="23" t="str">
        <f t="shared" si="75"/>
        <v/>
      </c>
      <c r="AM279" s="23" t="str">
        <f t="shared" si="76"/>
        <v/>
      </c>
      <c r="AN279" s="23" t="str">
        <f t="shared" si="77"/>
        <v/>
      </c>
      <c r="AO279" s="23" t="str">
        <f t="shared" si="78"/>
        <v/>
      </c>
      <c r="AP279" s="8">
        <f t="shared" si="79"/>
        <v>0</v>
      </c>
      <c r="AQ279" s="8">
        <f t="shared" si="80"/>
        <v>0</v>
      </c>
      <c r="AR279" s="8">
        <f t="shared" si="81"/>
        <v>0</v>
      </c>
      <c r="AS279" t="str">
        <f t="shared" si="82"/>
        <v>库存为0</v>
      </c>
      <c r="AT279" s="24" t="str">
        <f>IFERROR(时间!$B$4+AS279,"上周无销量")</f>
        <v>上周无销量</v>
      </c>
    </row>
    <row r="280" spans="1:46">
      <c r="A280" t="s">
        <v>5591</v>
      </c>
      <c r="B280" s="6">
        <f>SUMIF('库存（子SKU）'!$C:$C,$A280,'库存（子SKU）'!D:D)</f>
        <v>0</v>
      </c>
      <c r="C280" s="6">
        <f>SUMIF('库存（子SKU）'!$C:$C,$A280,'库存（子SKU）'!E:E)</f>
        <v>0</v>
      </c>
      <c r="D280" s="6">
        <f>SUMIF('库存（子SKU）'!$C:$C,$A280,'库存（子SKU）'!F:F)</f>
        <v>0</v>
      </c>
      <c r="E280" s="6">
        <f>SUMIF('库存（子SKU）'!$C:$C,$A280,'库存（子SKU）'!G:G)</f>
        <v>0</v>
      </c>
      <c r="F280" s="7" t="s">
        <v>54</v>
      </c>
      <c r="G280">
        <f>SUMIF('库存（子SKU）'!$C:$C,$A280,'库存（子SKU）'!I:I)</f>
        <v>0</v>
      </c>
      <c r="H280">
        <f>SUMIF('库存（子SKU）'!$C:$C,$A280,'库存（子SKU）'!J:J)</f>
        <v>0</v>
      </c>
      <c r="I280">
        <f>SUMIF('库存（子SKU）'!$C:$C,$A280,'库存（子SKU）'!K:K)</f>
        <v>0</v>
      </c>
      <c r="J280">
        <f>SUMIF('库存（子SKU）'!$C:$C,$A280,'库存（子SKU）'!L:L)</f>
        <v>0</v>
      </c>
      <c r="K280">
        <f t="shared" si="70"/>
        <v>0</v>
      </c>
      <c r="L280">
        <f>SUMIF('库存（子SKU）'!$C:$C,$A280,'库存（子SKU）'!N:N)</f>
        <v>0</v>
      </c>
      <c r="M280">
        <f>SUMIF('库存（子SKU）'!$C:$C,$A280,'库存（子SKU）'!O:O)</f>
        <v>0</v>
      </c>
      <c r="N280">
        <f>SUMIF('库存（子SKU）'!$C:$C,$A280,'库存（子SKU）'!P:P)</f>
        <v>0</v>
      </c>
      <c r="O280">
        <f>SUMIF('库存（子SKU）'!$C:$C,$A280,'库存（子SKU）'!Q:Q)</f>
        <v>0</v>
      </c>
      <c r="P280">
        <f>SUMIF('库存（子SKU）'!$C:$C,$A280,'库存（子SKU）'!R:R)</f>
        <v>0</v>
      </c>
      <c r="Q280">
        <f>SUMIF('库存（子SKU）'!$C:$C,$A280,'库存（子SKU）'!S:S)</f>
        <v>0</v>
      </c>
      <c r="R280">
        <f>SUMIF('库存（子SKU）'!$C:$C,$A280,'库存（子SKU）'!T:T)</f>
        <v>0</v>
      </c>
      <c r="S280">
        <f>SUMIF('库存（子SKU）'!$C:$C,$A280,'库存（子SKU）'!U:U)</f>
        <v>0</v>
      </c>
      <c r="T280">
        <f>SUMIF('库存（子SKU）'!$C:$C,$A280,'库存（子SKU）'!V:V)</f>
        <v>0</v>
      </c>
      <c r="U280">
        <f>SUMIF('库存（子SKU）'!$C:$C,$A280,'库存（子SKU）'!W:W)</f>
        <v>0</v>
      </c>
      <c r="V280" s="23" t="str">
        <f t="shared" si="83"/>
        <v/>
      </c>
      <c r="W280" s="23" t="str">
        <f t="shared" si="84"/>
        <v/>
      </c>
      <c r="X280" s="23" t="str">
        <f t="shared" si="85"/>
        <v/>
      </c>
      <c r="Y280" s="23" t="str">
        <f t="shared" si="86"/>
        <v/>
      </c>
      <c r="Z280">
        <f>SUMIF('库存（子SKU）'!$C:$C,$A280,'库存（子SKU）'!AB:AB)</f>
        <v>0</v>
      </c>
      <c r="AA280">
        <f>SUMIF('库存（子SKU）'!$C:$C,$A280,'库存（子SKU）'!AC:AC)</f>
        <v>0</v>
      </c>
      <c r="AB280">
        <f>SUMIF('库存（子SKU）'!$C:$C,$A280,'库存（子SKU）'!AD:AD)</f>
        <v>0</v>
      </c>
      <c r="AC280">
        <f>SUMIF('库存（子SKU）'!$C:$C,$A280,'库存（子SKU）'!AE:AE)</f>
        <v>0</v>
      </c>
      <c r="AD280" s="23" t="str">
        <f t="shared" si="71"/>
        <v/>
      </c>
      <c r="AE280" s="23" t="str">
        <f t="shared" si="72"/>
        <v/>
      </c>
      <c r="AF280" s="23" t="str">
        <f t="shared" si="73"/>
        <v/>
      </c>
      <c r="AG280" s="23" t="str">
        <f t="shared" si="74"/>
        <v/>
      </c>
      <c r="AH280">
        <f>SUMIF('库存（子SKU）'!$C:$C,$A280,'库存（子SKU）'!AJ:AJ)</f>
        <v>0</v>
      </c>
      <c r="AI280">
        <f>SUMIF('库存（子SKU）'!$C:$C,$A280,'库存（子SKU）'!AK:AK)</f>
        <v>0</v>
      </c>
      <c r="AJ280">
        <f>SUMIF('库存（子SKU）'!$C:$C,$A280,'库存（子SKU）'!AL:AL)</f>
        <v>0</v>
      </c>
      <c r="AK280">
        <f>SUMIF('库存（子SKU）'!$C:$C,$A280,'库存（子SKU）'!AM:AM)</f>
        <v>0</v>
      </c>
      <c r="AL280" s="23" t="str">
        <f t="shared" si="75"/>
        <v/>
      </c>
      <c r="AM280" s="23" t="str">
        <f t="shared" si="76"/>
        <v/>
      </c>
      <c r="AN280" s="23" t="str">
        <f t="shared" si="77"/>
        <v/>
      </c>
      <c r="AO280" s="23" t="str">
        <f t="shared" si="78"/>
        <v/>
      </c>
      <c r="AP280" s="8">
        <f t="shared" si="79"/>
        <v>0</v>
      </c>
      <c r="AQ280" s="8">
        <f t="shared" si="80"/>
        <v>0</v>
      </c>
      <c r="AR280" s="8">
        <f t="shared" si="81"/>
        <v>0</v>
      </c>
      <c r="AS280" t="str">
        <f t="shared" si="82"/>
        <v>库存为0</v>
      </c>
      <c r="AT280" s="24" t="str">
        <f>IFERROR(时间!$B$4+AS280,"上周无销量")</f>
        <v>上周无销量</v>
      </c>
    </row>
    <row r="281" spans="1:46">
      <c r="A281" t="s">
        <v>5595</v>
      </c>
      <c r="B281" s="6">
        <f>SUMIF('库存（子SKU）'!$C:$C,$A281,'库存（子SKU）'!D:D)</f>
        <v>0</v>
      </c>
      <c r="C281" s="6">
        <f>SUMIF('库存（子SKU）'!$C:$C,$A281,'库存（子SKU）'!E:E)</f>
        <v>0</v>
      </c>
      <c r="D281" s="6">
        <f>SUMIF('库存（子SKU）'!$C:$C,$A281,'库存（子SKU）'!F:F)</f>
        <v>0</v>
      </c>
      <c r="E281" s="6">
        <f>SUMIF('库存（子SKU）'!$C:$C,$A281,'库存（子SKU）'!G:G)</f>
        <v>0</v>
      </c>
      <c r="F281" s="7" t="s">
        <v>54</v>
      </c>
      <c r="G281">
        <f>SUMIF('库存（子SKU）'!$C:$C,$A281,'库存（子SKU）'!I:I)</f>
        <v>0</v>
      </c>
      <c r="H281">
        <f>SUMIF('库存（子SKU）'!$C:$C,$A281,'库存（子SKU）'!J:J)</f>
        <v>0</v>
      </c>
      <c r="I281">
        <f>SUMIF('库存（子SKU）'!$C:$C,$A281,'库存（子SKU）'!K:K)</f>
        <v>0</v>
      </c>
      <c r="J281">
        <f>SUMIF('库存（子SKU）'!$C:$C,$A281,'库存（子SKU）'!L:L)</f>
        <v>0</v>
      </c>
      <c r="K281">
        <f t="shared" si="70"/>
        <v>0</v>
      </c>
      <c r="L281">
        <f>SUMIF('库存（子SKU）'!$C:$C,$A281,'库存（子SKU）'!N:N)</f>
        <v>0</v>
      </c>
      <c r="M281">
        <f>SUMIF('库存（子SKU）'!$C:$C,$A281,'库存（子SKU）'!O:O)</f>
        <v>0</v>
      </c>
      <c r="N281">
        <f>SUMIF('库存（子SKU）'!$C:$C,$A281,'库存（子SKU）'!P:P)</f>
        <v>0</v>
      </c>
      <c r="O281">
        <f>SUMIF('库存（子SKU）'!$C:$C,$A281,'库存（子SKU）'!Q:Q)</f>
        <v>0</v>
      </c>
      <c r="P281">
        <f>SUMIF('库存（子SKU）'!$C:$C,$A281,'库存（子SKU）'!R:R)</f>
        <v>0</v>
      </c>
      <c r="Q281">
        <f>SUMIF('库存（子SKU）'!$C:$C,$A281,'库存（子SKU）'!S:S)</f>
        <v>0</v>
      </c>
      <c r="R281">
        <f>SUMIF('库存（子SKU）'!$C:$C,$A281,'库存（子SKU）'!T:T)</f>
        <v>0</v>
      </c>
      <c r="S281">
        <f>SUMIF('库存（子SKU）'!$C:$C,$A281,'库存（子SKU）'!U:U)</f>
        <v>0</v>
      </c>
      <c r="T281">
        <f>SUMIF('库存（子SKU）'!$C:$C,$A281,'库存（子SKU）'!V:V)</f>
        <v>0</v>
      </c>
      <c r="U281">
        <f>SUMIF('库存（子SKU）'!$C:$C,$A281,'库存（子SKU）'!W:W)</f>
        <v>0</v>
      </c>
      <c r="V281" s="23" t="str">
        <f t="shared" si="83"/>
        <v/>
      </c>
      <c r="W281" s="23" t="str">
        <f t="shared" si="84"/>
        <v/>
      </c>
      <c r="X281" s="23" t="str">
        <f t="shared" si="85"/>
        <v/>
      </c>
      <c r="Y281" s="23" t="str">
        <f t="shared" si="86"/>
        <v/>
      </c>
      <c r="Z281">
        <f>SUMIF('库存（子SKU）'!$C:$C,$A281,'库存（子SKU）'!AB:AB)</f>
        <v>0</v>
      </c>
      <c r="AA281">
        <f>SUMIF('库存（子SKU）'!$C:$C,$A281,'库存（子SKU）'!AC:AC)</f>
        <v>0</v>
      </c>
      <c r="AB281">
        <f>SUMIF('库存（子SKU）'!$C:$C,$A281,'库存（子SKU）'!AD:AD)</f>
        <v>0</v>
      </c>
      <c r="AC281">
        <f>SUMIF('库存（子SKU）'!$C:$C,$A281,'库存（子SKU）'!AE:AE)</f>
        <v>0</v>
      </c>
      <c r="AD281" s="23" t="str">
        <f t="shared" si="71"/>
        <v/>
      </c>
      <c r="AE281" s="23" t="str">
        <f t="shared" si="72"/>
        <v/>
      </c>
      <c r="AF281" s="23" t="str">
        <f t="shared" si="73"/>
        <v/>
      </c>
      <c r="AG281" s="23" t="str">
        <f t="shared" si="74"/>
        <v/>
      </c>
      <c r="AH281">
        <f>SUMIF('库存（子SKU）'!$C:$C,$A281,'库存（子SKU）'!AJ:AJ)</f>
        <v>0</v>
      </c>
      <c r="AI281">
        <f>SUMIF('库存（子SKU）'!$C:$C,$A281,'库存（子SKU）'!AK:AK)</f>
        <v>0</v>
      </c>
      <c r="AJ281">
        <f>SUMIF('库存（子SKU）'!$C:$C,$A281,'库存（子SKU）'!AL:AL)</f>
        <v>0</v>
      </c>
      <c r="AK281">
        <f>SUMIF('库存（子SKU）'!$C:$C,$A281,'库存（子SKU）'!AM:AM)</f>
        <v>0</v>
      </c>
      <c r="AL281" s="23" t="str">
        <f t="shared" si="75"/>
        <v/>
      </c>
      <c r="AM281" s="23" t="str">
        <f t="shared" si="76"/>
        <v/>
      </c>
      <c r="AN281" s="23" t="str">
        <f t="shared" si="77"/>
        <v/>
      </c>
      <c r="AO281" s="23" t="str">
        <f t="shared" si="78"/>
        <v/>
      </c>
      <c r="AP281" s="8">
        <f t="shared" si="79"/>
        <v>0</v>
      </c>
      <c r="AQ281" s="8">
        <f t="shared" si="80"/>
        <v>0</v>
      </c>
      <c r="AR281" s="8">
        <f t="shared" si="81"/>
        <v>0</v>
      </c>
      <c r="AS281" t="str">
        <f t="shared" si="82"/>
        <v>库存为0</v>
      </c>
      <c r="AT281" s="24" t="str">
        <f>IFERROR(时间!$B$4+AS281,"上周无销量")</f>
        <v>上周无销量</v>
      </c>
    </row>
    <row r="282" spans="1:46">
      <c r="A282" t="s">
        <v>5601</v>
      </c>
      <c r="B282" s="6">
        <f>SUMIF('库存（子SKU）'!$C:$C,$A282,'库存（子SKU）'!D:D)</f>
        <v>0</v>
      </c>
      <c r="C282" s="6">
        <f>SUMIF('库存（子SKU）'!$C:$C,$A282,'库存（子SKU）'!E:E)</f>
        <v>0</v>
      </c>
      <c r="D282" s="6">
        <f>SUMIF('库存（子SKU）'!$C:$C,$A282,'库存（子SKU）'!F:F)</f>
        <v>0</v>
      </c>
      <c r="E282" s="6">
        <f>SUMIF('库存（子SKU）'!$C:$C,$A282,'库存（子SKU）'!G:G)</f>
        <v>0</v>
      </c>
      <c r="F282" s="7" t="s">
        <v>54</v>
      </c>
      <c r="G282">
        <f>SUMIF('库存（子SKU）'!$C:$C,$A282,'库存（子SKU）'!I:I)</f>
        <v>0</v>
      </c>
      <c r="H282">
        <f>SUMIF('库存（子SKU）'!$C:$C,$A282,'库存（子SKU）'!J:J)</f>
        <v>0</v>
      </c>
      <c r="I282">
        <f>SUMIF('库存（子SKU）'!$C:$C,$A282,'库存（子SKU）'!K:K)</f>
        <v>0</v>
      </c>
      <c r="J282">
        <f>SUMIF('库存（子SKU）'!$C:$C,$A282,'库存（子SKU）'!L:L)</f>
        <v>0</v>
      </c>
      <c r="K282">
        <f t="shared" si="70"/>
        <v>0</v>
      </c>
      <c r="L282">
        <f>SUMIF('库存（子SKU）'!$C:$C,$A282,'库存（子SKU）'!N:N)</f>
        <v>0</v>
      </c>
      <c r="M282">
        <f>SUMIF('库存（子SKU）'!$C:$C,$A282,'库存（子SKU）'!O:O)</f>
        <v>0</v>
      </c>
      <c r="N282">
        <f>SUMIF('库存（子SKU）'!$C:$C,$A282,'库存（子SKU）'!P:P)</f>
        <v>0</v>
      </c>
      <c r="O282">
        <f>SUMIF('库存（子SKU）'!$C:$C,$A282,'库存（子SKU）'!Q:Q)</f>
        <v>0</v>
      </c>
      <c r="P282">
        <f>SUMIF('库存（子SKU）'!$C:$C,$A282,'库存（子SKU）'!R:R)</f>
        <v>0</v>
      </c>
      <c r="Q282">
        <f>SUMIF('库存（子SKU）'!$C:$C,$A282,'库存（子SKU）'!S:S)</f>
        <v>0</v>
      </c>
      <c r="R282">
        <f>SUMIF('库存（子SKU）'!$C:$C,$A282,'库存（子SKU）'!T:T)</f>
        <v>0</v>
      </c>
      <c r="S282">
        <f>SUMIF('库存（子SKU）'!$C:$C,$A282,'库存（子SKU）'!U:U)</f>
        <v>0</v>
      </c>
      <c r="T282">
        <f>SUMIF('库存（子SKU）'!$C:$C,$A282,'库存（子SKU）'!V:V)</f>
        <v>0</v>
      </c>
      <c r="U282">
        <f>SUMIF('库存（子SKU）'!$C:$C,$A282,'库存（子SKU）'!W:W)</f>
        <v>0</v>
      </c>
      <c r="V282" s="23" t="str">
        <f t="shared" si="83"/>
        <v/>
      </c>
      <c r="W282" s="23" t="str">
        <f t="shared" si="84"/>
        <v/>
      </c>
      <c r="X282" s="23" t="str">
        <f t="shared" si="85"/>
        <v/>
      </c>
      <c r="Y282" s="23" t="str">
        <f t="shared" si="86"/>
        <v/>
      </c>
      <c r="Z282">
        <f>SUMIF('库存（子SKU）'!$C:$C,$A282,'库存（子SKU）'!AB:AB)</f>
        <v>0</v>
      </c>
      <c r="AA282">
        <f>SUMIF('库存（子SKU）'!$C:$C,$A282,'库存（子SKU）'!AC:AC)</f>
        <v>0</v>
      </c>
      <c r="AB282">
        <f>SUMIF('库存（子SKU）'!$C:$C,$A282,'库存（子SKU）'!AD:AD)</f>
        <v>0</v>
      </c>
      <c r="AC282">
        <f>SUMIF('库存（子SKU）'!$C:$C,$A282,'库存（子SKU）'!AE:AE)</f>
        <v>0</v>
      </c>
      <c r="AD282" s="23" t="str">
        <f t="shared" si="71"/>
        <v/>
      </c>
      <c r="AE282" s="23" t="str">
        <f t="shared" si="72"/>
        <v/>
      </c>
      <c r="AF282" s="23" t="str">
        <f t="shared" si="73"/>
        <v/>
      </c>
      <c r="AG282" s="23" t="str">
        <f t="shared" si="74"/>
        <v/>
      </c>
      <c r="AH282">
        <f>SUMIF('库存（子SKU）'!$C:$C,$A282,'库存（子SKU）'!AJ:AJ)</f>
        <v>16</v>
      </c>
      <c r="AI282">
        <f>SUMIF('库存（子SKU）'!$C:$C,$A282,'库存（子SKU）'!AK:AK)</f>
        <v>5</v>
      </c>
      <c r="AJ282">
        <f>SUMIF('库存（子SKU）'!$C:$C,$A282,'库存（子SKU）'!AL:AL)</f>
        <v>18</v>
      </c>
      <c r="AK282">
        <f>SUMIF('库存（子SKU）'!$C:$C,$A282,'库存（子SKU）'!AM:AM)</f>
        <v>3</v>
      </c>
      <c r="AL282" s="23">
        <f t="shared" si="75"/>
        <v>0</v>
      </c>
      <c r="AM282" s="23">
        <f t="shared" si="76"/>
        <v>0</v>
      </c>
      <c r="AN282" s="23">
        <f t="shared" si="77"/>
        <v>0</v>
      </c>
      <c r="AO282" s="23">
        <f t="shared" si="78"/>
        <v>0</v>
      </c>
      <c r="AP282" s="8">
        <f t="shared" si="79"/>
        <v>0</v>
      </c>
      <c r="AQ282" s="8">
        <f t="shared" si="80"/>
        <v>0</v>
      </c>
      <c r="AR282" s="8">
        <f t="shared" si="81"/>
        <v>0</v>
      </c>
      <c r="AS282" t="str">
        <f t="shared" si="82"/>
        <v>库存为0</v>
      </c>
      <c r="AT282" s="24" t="str">
        <f>IFERROR(时间!$B$4+AS282,"上周无销量")</f>
        <v>上周无销量</v>
      </c>
    </row>
    <row r="283" spans="1:46">
      <c r="A283" t="s">
        <v>5608</v>
      </c>
      <c r="B283" s="6">
        <f>SUMIF('库存（子SKU）'!$C:$C,$A283,'库存（子SKU）'!D:D)</f>
        <v>0</v>
      </c>
      <c r="C283" s="6">
        <f>SUMIF('库存（子SKU）'!$C:$C,$A283,'库存（子SKU）'!E:E)</f>
        <v>0</v>
      </c>
      <c r="D283" s="6">
        <f>SUMIF('库存（子SKU）'!$C:$C,$A283,'库存（子SKU）'!F:F)</f>
        <v>0</v>
      </c>
      <c r="E283" s="6">
        <f>SUMIF('库存（子SKU）'!$C:$C,$A283,'库存（子SKU）'!G:G)</f>
        <v>0</v>
      </c>
      <c r="F283" s="7" t="s">
        <v>54</v>
      </c>
      <c r="G283">
        <f>SUMIF('库存（子SKU）'!$C:$C,$A283,'库存（子SKU）'!I:I)</f>
        <v>0</v>
      </c>
      <c r="H283">
        <f>SUMIF('库存（子SKU）'!$C:$C,$A283,'库存（子SKU）'!J:J)</f>
        <v>0</v>
      </c>
      <c r="I283">
        <f>SUMIF('库存（子SKU）'!$C:$C,$A283,'库存（子SKU）'!K:K)</f>
        <v>0</v>
      </c>
      <c r="J283">
        <f>SUMIF('库存（子SKU）'!$C:$C,$A283,'库存（子SKU）'!L:L)</f>
        <v>0</v>
      </c>
      <c r="K283">
        <f t="shared" si="70"/>
        <v>0</v>
      </c>
      <c r="L283">
        <f>SUMIF('库存（子SKU）'!$C:$C,$A283,'库存（子SKU）'!N:N)</f>
        <v>0</v>
      </c>
      <c r="M283">
        <f>SUMIF('库存（子SKU）'!$C:$C,$A283,'库存（子SKU）'!O:O)</f>
        <v>0</v>
      </c>
      <c r="N283">
        <f>SUMIF('库存（子SKU）'!$C:$C,$A283,'库存（子SKU）'!P:P)</f>
        <v>0</v>
      </c>
      <c r="O283">
        <f>SUMIF('库存（子SKU）'!$C:$C,$A283,'库存（子SKU）'!Q:Q)</f>
        <v>0</v>
      </c>
      <c r="P283">
        <f>SUMIF('库存（子SKU）'!$C:$C,$A283,'库存（子SKU）'!R:R)</f>
        <v>0</v>
      </c>
      <c r="Q283">
        <f>SUMIF('库存（子SKU）'!$C:$C,$A283,'库存（子SKU）'!S:S)</f>
        <v>0</v>
      </c>
      <c r="R283">
        <f>SUMIF('库存（子SKU）'!$C:$C,$A283,'库存（子SKU）'!T:T)</f>
        <v>0</v>
      </c>
      <c r="S283">
        <f>SUMIF('库存（子SKU）'!$C:$C,$A283,'库存（子SKU）'!U:U)</f>
        <v>0</v>
      </c>
      <c r="T283">
        <f>SUMIF('库存（子SKU）'!$C:$C,$A283,'库存（子SKU）'!V:V)</f>
        <v>0</v>
      </c>
      <c r="U283">
        <f>SUMIF('库存（子SKU）'!$C:$C,$A283,'库存（子SKU）'!W:W)</f>
        <v>0</v>
      </c>
      <c r="V283" s="23" t="str">
        <f t="shared" si="83"/>
        <v/>
      </c>
      <c r="W283" s="23" t="str">
        <f t="shared" si="84"/>
        <v/>
      </c>
      <c r="X283" s="23" t="str">
        <f t="shared" si="85"/>
        <v/>
      </c>
      <c r="Y283" s="23" t="str">
        <f t="shared" si="86"/>
        <v/>
      </c>
      <c r="Z283">
        <f>SUMIF('库存（子SKU）'!$C:$C,$A283,'库存（子SKU）'!AB:AB)</f>
        <v>0</v>
      </c>
      <c r="AA283">
        <f>SUMIF('库存（子SKU）'!$C:$C,$A283,'库存（子SKU）'!AC:AC)</f>
        <v>0</v>
      </c>
      <c r="AB283">
        <f>SUMIF('库存（子SKU）'!$C:$C,$A283,'库存（子SKU）'!AD:AD)</f>
        <v>0</v>
      </c>
      <c r="AC283">
        <f>SUMIF('库存（子SKU）'!$C:$C,$A283,'库存（子SKU）'!AE:AE)</f>
        <v>0</v>
      </c>
      <c r="AD283" s="23" t="str">
        <f t="shared" si="71"/>
        <v/>
      </c>
      <c r="AE283" s="23" t="str">
        <f t="shared" si="72"/>
        <v/>
      </c>
      <c r="AF283" s="23" t="str">
        <f t="shared" si="73"/>
        <v/>
      </c>
      <c r="AG283" s="23" t="str">
        <f t="shared" si="74"/>
        <v/>
      </c>
      <c r="AH283">
        <f>SUMIF('库存（子SKU）'!$C:$C,$A283,'库存（子SKU）'!AJ:AJ)</f>
        <v>0</v>
      </c>
      <c r="AI283">
        <f>SUMIF('库存（子SKU）'!$C:$C,$A283,'库存（子SKU）'!AK:AK)</f>
        <v>0</v>
      </c>
      <c r="AJ283">
        <f>SUMIF('库存（子SKU）'!$C:$C,$A283,'库存（子SKU）'!AL:AL)</f>
        <v>0</v>
      </c>
      <c r="AK283">
        <f>SUMIF('库存（子SKU）'!$C:$C,$A283,'库存（子SKU）'!AM:AM)</f>
        <v>0</v>
      </c>
      <c r="AL283" s="23" t="str">
        <f t="shared" si="75"/>
        <v/>
      </c>
      <c r="AM283" s="23" t="str">
        <f t="shared" si="76"/>
        <v/>
      </c>
      <c r="AN283" s="23" t="str">
        <f t="shared" si="77"/>
        <v/>
      </c>
      <c r="AO283" s="23" t="str">
        <f t="shared" si="78"/>
        <v/>
      </c>
      <c r="AP283" s="8">
        <f t="shared" si="79"/>
        <v>0</v>
      </c>
      <c r="AQ283" s="8">
        <f t="shared" si="80"/>
        <v>0</v>
      </c>
      <c r="AR283" s="8">
        <f t="shared" si="81"/>
        <v>0</v>
      </c>
      <c r="AS283" t="str">
        <f t="shared" si="82"/>
        <v>库存为0</v>
      </c>
      <c r="AT283" s="24" t="str">
        <f>IFERROR(时间!$B$4+AS283,"上周无销量")</f>
        <v>上周无销量</v>
      </c>
    </row>
    <row r="284" spans="1:46">
      <c r="A284" t="s">
        <v>5619</v>
      </c>
      <c r="B284" s="6">
        <f>SUMIF('库存（子SKU）'!$C:$C,$A284,'库存（子SKU）'!D:D)</f>
        <v>0</v>
      </c>
      <c r="C284" s="6">
        <f>SUMIF('库存（子SKU）'!$C:$C,$A284,'库存（子SKU）'!E:E)</f>
        <v>0</v>
      </c>
      <c r="D284" s="6">
        <f>SUMIF('库存（子SKU）'!$C:$C,$A284,'库存（子SKU）'!F:F)</f>
        <v>0</v>
      </c>
      <c r="E284" s="6">
        <f>SUMIF('库存（子SKU）'!$C:$C,$A284,'库存（子SKU）'!G:G)</f>
        <v>0</v>
      </c>
      <c r="F284" s="7" t="s">
        <v>54</v>
      </c>
      <c r="G284">
        <f>SUMIF('库存（子SKU）'!$C:$C,$A284,'库存（子SKU）'!I:I)</f>
        <v>0</v>
      </c>
      <c r="H284">
        <f>SUMIF('库存（子SKU）'!$C:$C,$A284,'库存（子SKU）'!J:J)</f>
        <v>0</v>
      </c>
      <c r="I284">
        <f>SUMIF('库存（子SKU）'!$C:$C,$A284,'库存（子SKU）'!K:K)</f>
        <v>0</v>
      </c>
      <c r="J284">
        <f>SUMIF('库存（子SKU）'!$C:$C,$A284,'库存（子SKU）'!L:L)</f>
        <v>0</v>
      </c>
      <c r="K284">
        <f t="shared" si="70"/>
        <v>0</v>
      </c>
      <c r="L284">
        <f>SUMIF('库存（子SKU）'!$C:$C,$A284,'库存（子SKU）'!N:N)</f>
        <v>0</v>
      </c>
      <c r="M284">
        <f>SUMIF('库存（子SKU）'!$C:$C,$A284,'库存（子SKU）'!O:O)</f>
        <v>0</v>
      </c>
      <c r="N284">
        <f>SUMIF('库存（子SKU）'!$C:$C,$A284,'库存（子SKU）'!P:P)</f>
        <v>0</v>
      </c>
      <c r="O284">
        <f>SUMIF('库存（子SKU）'!$C:$C,$A284,'库存（子SKU）'!Q:Q)</f>
        <v>0</v>
      </c>
      <c r="P284">
        <f>SUMIF('库存（子SKU）'!$C:$C,$A284,'库存（子SKU）'!R:R)</f>
        <v>0</v>
      </c>
      <c r="Q284">
        <f>SUMIF('库存（子SKU）'!$C:$C,$A284,'库存（子SKU）'!S:S)</f>
        <v>0</v>
      </c>
      <c r="R284">
        <f>SUMIF('库存（子SKU）'!$C:$C,$A284,'库存（子SKU）'!T:T)</f>
        <v>0</v>
      </c>
      <c r="S284">
        <f>SUMIF('库存（子SKU）'!$C:$C,$A284,'库存（子SKU）'!U:U)</f>
        <v>0</v>
      </c>
      <c r="T284">
        <f>SUMIF('库存（子SKU）'!$C:$C,$A284,'库存（子SKU）'!V:V)</f>
        <v>0</v>
      </c>
      <c r="U284">
        <f>SUMIF('库存（子SKU）'!$C:$C,$A284,'库存（子SKU）'!W:W)</f>
        <v>0</v>
      </c>
      <c r="V284" s="23" t="str">
        <f t="shared" si="83"/>
        <v/>
      </c>
      <c r="W284" s="23" t="str">
        <f t="shared" si="84"/>
        <v/>
      </c>
      <c r="X284" s="23" t="str">
        <f t="shared" si="85"/>
        <v/>
      </c>
      <c r="Y284" s="23" t="str">
        <f t="shared" si="86"/>
        <v/>
      </c>
      <c r="Z284">
        <f>SUMIF('库存（子SKU）'!$C:$C,$A284,'库存（子SKU）'!AB:AB)</f>
        <v>0</v>
      </c>
      <c r="AA284">
        <f>SUMIF('库存（子SKU）'!$C:$C,$A284,'库存（子SKU）'!AC:AC)</f>
        <v>0</v>
      </c>
      <c r="AB284">
        <f>SUMIF('库存（子SKU）'!$C:$C,$A284,'库存（子SKU）'!AD:AD)</f>
        <v>0</v>
      </c>
      <c r="AC284">
        <f>SUMIF('库存（子SKU）'!$C:$C,$A284,'库存（子SKU）'!AE:AE)</f>
        <v>0</v>
      </c>
      <c r="AD284" s="23" t="str">
        <f t="shared" si="71"/>
        <v/>
      </c>
      <c r="AE284" s="23" t="str">
        <f t="shared" si="72"/>
        <v/>
      </c>
      <c r="AF284" s="23" t="str">
        <f t="shared" si="73"/>
        <v/>
      </c>
      <c r="AG284" s="23" t="str">
        <f t="shared" si="74"/>
        <v/>
      </c>
      <c r="AH284">
        <f>SUMIF('库存（子SKU）'!$C:$C,$A284,'库存（子SKU）'!AJ:AJ)</f>
        <v>0</v>
      </c>
      <c r="AI284">
        <f>SUMIF('库存（子SKU）'!$C:$C,$A284,'库存（子SKU）'!AK:AK)</f>
        <v>0</v>
      </c>
      <c r="AJ284">
        <f>SUMIF('库存（子SKU）'!$C:$C,$A284,'库存（子SKU）'!AL:AL)</f>
        <v>0</v>
      </c>
      <c r="AK284">
        <f>SUMIF('库存（子SKU）'!$C:$C,$A284,'库存（子SKU）'!AM:AM)</f>
        <v>0</v>
      </c>
      <c r="AL284" s="23" t="str">
        <f t="shared" si="75"/>
        <v/>
      </c>
      <c r="AM284" s="23" t="str">
        <f t="shared" si="76"/>
        <v/>
      </c>
      <c r="AN284" s="23" t="str">
        <f t="shared" si="77"/>
        <v/>
      </c>
      <c r="AO284" s="23" t="str">
        <f t="shared" si="78"/>
        <v/>
      </c>
      <c r="AP284" s="8">
        <f t="shared" si="79"/>
        <v>0</v>
      </c>
      <c r="AQ284" s="8">
        <f t="shared" si="80"/>
        <v>0</v>
      </c>
      <c r="AR284" s="8">
        <f t="shared" si="81"/>
        <v>0</v>
      </c>
      <c r="AS284" t="str">
        <f t="shared" si="82"/>
        <v>库存为0</v>
      </c>
      <c r="AT284" s="24" t="str">
        <f>IFERROR(时间!$B$4+AS284,"上周无销量")</f>
        <v>上周无销量</v>
      </c>
    </row>
    <row r="285" spans="1:46">
      <c r="A285" t="s">
        <v>5648</v>
      </c>
      <c r="B285" s="6">
        <f>SUMIF('库存（子SKU）'!$C:$C,$A285,'库存（子SKU）'!D:D)</f>
        <v>0</v>
      </c>
      <c r="C285" s="6">
        <f>SUMIF('库存（子SKU）'!$C:$C,$A285,'库存（子SKU）'!E:E)</f>
        <v>0</v>
      </c>
      <c r="D285" s="6">
        <f>SUMIF('库存（子SKU）'!$C:$C,$A285,'库存（子SKU）'!F:F)</f>
        <v>0</v>
      </c>
      <c r="E285" s="6">
        <f>SUMIF('库存（子SKU）'!$C:$C,$A285,'库存（子SKU）'!G:G)</f>
        <v>0</v>
      </c>
      <c r="F285" s="7" t="s">
        <v>54</v>
      </c>
      <c r="G285">
        <f>SUMIF('库存（子SKU）'!$C:$C,$A285,'库存（子SKU）'!I:I)</f>
        <v>0</v>
      </c>
      <c r="H285">
        <f>SUMIF('库存（子SKU）'!$C:$C,$A285,'库存（子SKU）'!J:J)</f>
        <v>0</v>
      </c>
      <c r="I285">
        <f>SUMIF('库存（子SKU）'!$C:$C,$A285,'库存（子SKU）'!K:K)</f>
        <v>0</v>
      </c>
      <c r="J285">
        <f>SUMIF('库存（子SKU）'!$C:$C,$A285,'库存（子SKU）'!L:L)</f>
        <v>0</v>
      </c>
      <c r="K285">
        <f t="shared" si="70"/>
        <v>0</v>
      </c>
      <c r="L285">
        <f>SUMIF('库存（子SKU）'!$C:$C,$A285,'库存（子SKU）'!N:N)</f>
        <v>0</v>
      </c>
      <c r="M285">
        <f>SUMIF('库存（子SKU）'!$C:$C,$A285,'库存（子SKU）'!O:O)</f>
        <v>0</v>
      </c>
      <c r="N285">
        <f>SUMIF('库存（子SKU）'!$C:$C,$A285,'库存（子SKU）'!P:P)</f>
        <v>0</v>
      </c>
      <c r="O285">
        <f>SUMIF('库存（子SKU）'!$C:$C,$A285,'库存（子SKU）'!Q:Q)</f>
        <v>0</v>
      </c>
      <c r="P285">
        <f>SUMIF('库存（子SKU）'!$C:$C,$A285,'库存（子SKU）'!R:R)</f>
        <v>0</v>
      </c>
      <c r="Q285">
        <f>SUMIF('库存（子SKU）'!$C:$C,$A285,'库存（子SKU）'!S:S)</f>
        <v>0</v>
      </c>
      <c r="R285">
        <f>SUMIF('库存（子SKU）'!$C:$C,$A285,'库存（子SKU）'!T:T)</f>
        <v>0</v>
      </c>
      <c r="S285">
        <f>SUMIF('库存（子SKU）'!$C:$C,$A285,'库存（子SKU）'!U:U)</f>
        <v>0</v>
      </c>
      <c r="T285">
        <f>SUMIF('库存（子SKU）'!$C:$C,$A285,'库存（子SKU）'!V:V)</f>
        <v>0</v>
      </c>
      <c r="U285">
        <f>SUMIF('库存（子SKU）'!$C:$C,$A285,'库存（子SKU）'!W:W)</f>
        <v>0</v>
      </c>
      <c r="V285" s="23" t="str">
        <f t="shared" si="83"/>
        <v/>
      </c>
      <c r="W285" s="23" t="str">
        <f t="shared" si="84"/>
        <v/>
      </c>
      <c r="X285" s="23" t="str">
        <f t="shared" si="85"/>
        <v/>
      </c>
      <c r="Y285" s="23" t="str">
        <f t="shared" si="86"/>
        <v/>
      </c>
      <c r="Z285">
        <f>SUMIF('库存（子SKU）'!$C:$C,$A285,'库存（子SKU）'!AB:AB)</f>
        <v>0</v>
      </c>
      <c r="AA285">
        <f>SUMIF('库存（子SKU）'!$C:$C,$A285,'库存（子SKU）'!AC:AC)</f>
        <v>0</v>
      </c>
      <c r="AB285">
        <f>SUMIF('库存（子SKU）'!$C:$C,$A285,'库存（子SKU）'!AD:AD)</f>
        <v>0</v>
      </c>
      <c r="AC285">
        <f>SUMIF('库存（子SKU）'!$C:$C,$A285,'库存（子SKU）'!AE:AE)</f>
        <v>0</v>
      </c>
      <c r="AD285" s="23" t="str">
        <f t="shared" si="71"/>
        <v/>
      </c>
      <c r="AE285" s="23" t="str">
        <f t="shared" si="72"/>
        <v/>
      </c>
      <c r="AF285" s="23" t="str">
        <f t="shared" si="73"/>
        <v/>
      </c>
      <c r="AG285" s="23" t="str">
        <f t="shared" si="74"/>
        <v/>
      </c>
      <c r="AH285">
        <f>SUMIF('库存（子SKU）'!$C:$C,$A285,'库存（子SKU）'!AJ:AJ)</f>
        <v>3</v>
      </c>
      <c r="AI285">
        <f>SUMIF('库存（子SKU）'!$C:$C,$A285,'库存（子SKU）'!AK:AK)</f>
        <v>0</v>
      </c>
      <c r="AJ285">
        <f>SUMIF('库存（子SKU）'!$C:$C,$A285,'库存（子SKU）'!AL:AL)</f>
        <v>2</v>
      </c>
      <c r="AK285">
        <f>SUMIF('库存（子SKU）'!$C:$C,$A285,'库存（子SKU）'!AM:AM)</f>
        <v>2</v>
      </c>
      <c r="AL285" s="23">
        <f t="shared" si="75"/>
        <v>0</v>
      </c>
      <c r="AM285" s="23" t="str">
        <f t="shared" si="76"/>
        <v/>
      </c>
      <c r="AN285" s="23">
        <f t="shared" si="77"/>
        <v>0</v>
      </c>
      <c r="AO285" s="23">
        <f t="shared" si="78"/>
        <v>0</v>
      </c>
      <c r="AP285" s="8">
        <f t="shared" si="79"/>
        <v>0</v>
      </c>
      <c r="AQ285" s="8">
        <f t="shared" si="80"/>
        <v>0</v>
      </c>
      <c r="AR285" s="8">
        <f t="shared" si="81"/>
        <v>0</v>
      </c>
      <c r="AS285" t="str">
        <f t="shared" si="82"/>
        <v>库存为0</v>
      </c>
      <c r="AT285" s="24" t="str">
        <f>IFERROR(时间!$B$4+AS285,"上周无销量")</f>
        <v>上周无销量</v>
      </c>
    </row>
    <row r="286" spans="1:46">
      <c r="A286" t="s">
        <v>5658</v>
      </c>
      <c r="B286" s="6">
        <f>SUMIF('库存（子SKU）'!$C:$C,$A286,'库存（子SKU）'!D:D)</f>
        <v>20</v>
      </c>
      <c r="C286" s="6">
        <f>SUMIF('库存（子SKU）'!$C:$C,$A286,'库存（子SKU）'!E:E)</f>
        <v>19</v>
      </c>
      <c r="D286" s="6">
        <f>SUMIF('库存（子SKU）'!$C:$C,$A286,'库存（子SKU）'!F:F)</f>
        <v>16</v>
      </c>
      <c r="E286" s="6">
        <f>SUMIF('库存（子SKU）'!$C:$C,$A286,'库存（子SKU）'!G:G)</f>
        <v>24</v>
      </c>
      <c r="F286" s="7">
        <v>21.8664556962025</v>
      </c>
      <c r="G286">
        <f>SUMIF('库存（子SKU）'!$C:$C,$A286,'库存（子SKU）'!I:I)</f>
        <v>35</v>
      </c>
      <c r="H286">
        <f>SUMIF('库存（子SKU）'!$C:$C,$A286,'库存（子SKU）'!J:J)</f>
        <v>32</v>
      </c>
      <c r="I286">
        <f>SUMIF('库存（子SKU）'!$C:$C,$A286,'库存（子SKU）'!K:K)</f>
        <v>27</v>
      </c>
      <c r="J286">
        <f>SUMIF('库存（子SKU）'!$C:$C,$A286,'库存（子SKU）'!L:L)</f>
        <v>3</v>
      </c>
      <c r="K286">
        <f t="shared" si="70"/>
        <v>97</v>
      </c>
      <c r="L286">
        <f>SUMIF('库存（子SKU）'!$C:$C,$A286,'库存（子SKU）'!N:N)</f>
        <v>9</v>
      </c>
      <c r="M286">
        <f>SUMIF('库存（子SKU）'!$C:$C,$A286,'库存（子SKU）'!O:O)</f>
        <v>3</v>
      </c>
      <c r="N286">
        <f>SUMIF('库存（子SKU）'!$C:$C,$A286,'库存（子SKU）'!P:P)</f>
        <v>22981</v>
      </c>
      <c r="O286">
        <f>SUMIF('库存（子SKU）'!$C:$C,$A286,'库存（子SKU）'!Q:Q)</f>
        <v>33309</v>
      </c>
      <c r="P286">
        <f>SUMIF('库存（子SKU）'!$C:$C,$A286,'库存（子SKU）'!R:R)</f>
        <v>42576</v>
      </c>
      <c r="Q286">
        <f>SUMIF('库存（子SKU）'!$C:$C,$A286,'库存（子SKU）'!S:S)</f>
        <v>44159</v>
      </c>
      <c r="R286">
        <f>SUMIF('库存（子SKU）'!$C:$C,$A286,'库存（子SKU）'!T:T)</f>
        <v>93</v>
      </c>
      <c r="S286">
        <f>SUMIF('库存（子SKU）'!$C:$C,$A286,'库存（子SKU）'!U:U)</f>
        <v>114</v>
      </c>
      <c r="T286">
        <f>SUMIF('库存（子SKU）'!$C:$C,$A286,'库存（子SKU）'!V:V)</f>
        <v>137</v>
      </c>
      <c r="U286">
        <f>SUMIF('库存（子SKU）'!$C:$C,$A286,'库存（子SKU）'!W:W)</f>
        <v>146</v>
      </c>
      <c r="V286" s="23">
        <f t="shared" si="83"/>
        <v>0.00404682128715025</v>
      </c>
      <c r="W286" s="23">
        <f t="shared" si="84"/>
        <v>0.00342249842384941</v>
      </c>
      <c r="X286" s="23">
        <f t="shared" si="85"/>
        <v>0.00321777527245396</v>
      </c>
      <c r="Y286" s="23">
        <f t="shared" si="86"/>
        <v>0.00330623428972576</v>
      </c>
      <c r="Z286">
        <f>SUMIF('库存（子SKU）'!$C:$C,$A286,'库存（子SKU）'!AB:AB)</f>
        <v>20.24</v>
      </c>
      <c r="AA286">
        <f>SUMIF('库存（子SKU）'!$C:$C,$A286,'库存（子SKU）'!AC:AC)</f>
        <v>25.27</v>
      </c>
      <c r="AB286">
        <f>SUMIF('库存（子SKU）'!$C:$C,$A286,'库存（子SKU）'!AD:AD)</f>
        <v>31.4</v>
      </c>
      <c r="AC286">
        <f>SUMIF('库存（子SKU）'!$C:$C,$A286,'库存（子SKU）'!AE:AE)</f>
        <v>33.75</v>
      </c>
      <c r="AD286" s="23">
        <f t="shared" si="71"/>
        <v>0.0462809343251614</v>
      </c>
      <c r="AE286" s="23">
        <f t="shared" si="72"/>
        <v>0.060823757561724</v>
      </c>
      <c r="AF286" s="23">
        <f t="shared" si="73"/>
        <v>0.0897493415149499</v>
      </c>
      <c r="AG286" s="23">
        <f t="shared" si="74"/>
        <v>0.0643108338881011</v>
      </c>
      <c r="AH286">
        <f>SUMIF('库存（子SKU）'!$C:$C,$A286,'库存（子SKU）'!AJ:AJ)</f>
        <v>285</v>
      </c>
      <c r="AI286">
        <f>SUMIF('库存（子SKU）'!$C:$C,$A286,'库存（子SKU）'!AK:AK)</f>
        <v>249</v>
      </c>
      <c r="AJ286">
        <f>SUMIF('库存（子SKU）'!$C:$C,$A286,'库存（子SKU）'!AL:AL)</f>
        <v>238</v>
      </c>
      <c r="AK286">
        <f>SUMIF('库存（子SKU）'!$C:$C,$A286,'库存（子SKU）'!AM:AM)</f>
        <v>239</v>
      </c>
      <c r="AL286" s="23">
        <f t="shared" si="75"/>
        <v>0.0701754385964912</v>
      </c>
      <c r="AM286" s="23">
        <f t="shared" si="76"/>
        <v>0.0763052208835341</v>
      </c>
      <c r="AN286" s="23">
        <f t="shared" si="77"/>
        <v>0.0672268907563025</v>
      </c>
      <c r="AO286" s="23">
        <f t="shared" si="78"/>
        <v>0.100418410041841</v>
      </c>
      <c r="AP286" s="8">
        <f t="shared" si="79"/>
        <v>2.85714285714286</v>
      </c>
      <c r="AQ286" s="8">
        <f t="shared" si="80"/>
        <v>171.428571428571</v>
      </c>
      <c r="AR286" s="8">
        <f t="shared" si="81"/>
        <v>-74.4285714285714</v>
      </c>
      <c r="AS286">
        <f t="shared" si="82"/>
        <v>33</v>
      </c>
      <c r="AT286" s="24">
        <f>IFERROR(时间!$B$4+AS286,"上周无销量")</f>
        <v>43330</v>
      </c>
    </row>
    <row r="287" spans="1:46">
      <c r="A287" t="s">
        <v>5695</v>
      </c>
      <c r="B287" s="6">
        <f>SUMIF('库存（子SKU）'!$C:$C,$A287,'库存（子SKU）'!D:D)</f>
        <v>0</v>
      </c>
      <c r="C287" s="6">
        <f>SUMIF('库存（子SKU）'!$C:$C,$A287,'库存（子SKU）'!E:E)</f>
        <v>0</v>
      </c>
      <c r="D287" s="6">
        <f>SUMIF('库存（子SKU）'!$C:$C,$A287,'库存（子SKU）'!F:F)</f>
        <v>1</v>
      </c>
      <c r="E287" s="6">
        <f>SUMIF('库存（子SKU）'!$C:$C,$A287,'库存（子SKU）'!G:G)</f>
        <v>0</v>
      </c>
      <c r="F287" s="7">
        <v>29.99</v>
      </c>
      <c r="G287">
        <f>SUMIF('库存（子SKU）'!$C:$C,$A287,'库存（子SKU）'!I:I)</f>
        <v>7</v>
      </c>
      <c r="H287">
        <f>SUMIF('库存（子SKU）'!$C:$C,$A287,'库存（子SKU）'!J:J)</f>
        <v>0</v>
      </c>
      <c r="I287">
        <f>SUMIF('库存（子SKU）'!$C:$C,$A287,'库存（子SKU）'!K:K)</f>
        <v>0</v>
      </c>
      <c r="J287">
        <f>SUMIF('库存（子SKU）'!$C:$C,$A287,'库存（子SKU）'!L:L)</f>
        <v>0</v>
      </c>
      <c r="K287">
        <f t="shared" si="70"/>
        <v>7</v>
      </c>
      <c r="L287">
        <f>SUMIF('库存（子SKU）'!$C:$C,$A287,'库存（子SKU）'!N:N)</f>
        <v>0</v>
      </c>
      <c r="M287">
        <f>SUMIF('库存（子SKU）'!$C:$C,$A287,'库存（子SKU）'!O:O)</f>
        <v>2</v>
      </c>
      <c r="N287">
        <f>SUMIF('库存（子SKU）'!$C:$C,$A287,'库存（子SKU）'!P:P)</f>
        <v>0</v>
      </c>
      <c r="O287">
        <f>SUMIF('库存（子SKU）'!$C:$C,$A287,'库存（子SKU）'!Q:Q)</f>
        <v>0</v>
      </c>
      <c r="P287">
        <f>SUMIF('库存（子SKU）'!$C:$C,$A287,'库存（子SKU）'!R:R)</f>
        <v>0</v>
      </c>
      <c r="Q287">
        <f>SUMIF('库存（子SKU）'!$C:$C,$A287,'库存（子SKU）'!S:S)</f>
        <v>0</v>
      </c>
      <c r="R287">
        <f>SUMIF('库存（子SKU）'!$C:$C,$A287,'库存（子SKU）'!T:T)</f>
        <v>0</v>
      </c>
      <c r="S287">
        <f>SUMIF('库存（子SKU）'!$C:$C,$A287,'库存（子SKU）'!U:U)</f>
        <v>0</v>
      </c>
      <c r="T287">
        <f>SUMIF('库存（子SKU）'!$C:$C,$A287,'库存（子SKU）'!V:V)</f>
        <v>0</v>
      </c>
      <c r="U287">
        <f>SUMIF('库存（子SKU）'!$C:$C,$A287,'库存（子SKU）'!W:W)</f>
        <v>0</v>
      </c>
      <c r="V287" s="23" t="str">
        <f t="shared" si="83"/>
        <v/>
      </c>
      <c r="W287" s="23" t="str">
        <f t="shared" si="84"/>
        <v/>
      </c>
      <c r="X287" s="23" t="str">
        <f t="shared" si="85"/>
        <v/>
      </c>
      <c r="Y287" s="23" t="str">
        <f t="shared" si="86"/>
        <v/>
      </c>
      <c r="Z287">
        <f>SUMIF('库存（子SKU）'!$C:$C,$A287,'库存（子SKU）'!AB:AB)</f>
        <v>0</v>
      </c>
      <c r="AA287">
        <f>SUMIF('库存（子SKU）'!$C:$C,$A287,'库存（子SKU）'!AC:AC)</f>
        <v>0</v>
      </c>
      <c r="AB287">
        <f>SUMIF('库存（子SKU）'!$C:$C,$A287,'库存（子SKU）'!AD:AD)</f>
        <v>0</v>
      </c>
      <c r="AC287">
        <f>SUMIF('库存（子SKU）'!$C:$C,$A287,'库存（子SKU）'!AE:AE)</f>
        <v>0</v>
      </c>
      <c r="AD287" s="23" t="str">
        <f t="shared" si="71"/>
        <v/>
      </c>
      <c r="AE287" s="23" t="str">
        <f t="shared" si="72"/>
        <v/>
      </c>
      <c r="AF287" s="23">
        <f t="shared" si="73"/>
        <v>0</v>
      </c>
      <c r="AG287" s="23" t="str">
        <f t="shared" si="74"/>
        <v/>
      </c>
      <c r="AH287">
        <f>SUMIF('库存（子SKU）'!$C:$C,$A287,'库存（子SKU）'!AJ:AJ)</f>
        <v>36</v>
      </c>
      <c r="AI287">
        <f>SUMIF('库存（子SKU）'!$C:$C,$A287,'库存（子SKU）'!AK:AK)</f>
        <v>27</v>
      </c>
      <c r="AJ287">
        <f>SUMIF('库存（子SKU）'!$C:$C,$A287,'库存（子SKU）'!AL:AL)</f>
        <v>24</v>
      </c>
      <c r="AK287">
        <f>SUMIF('库存（子SKU）'!$C:$C,$A287,'库存（子SKU）'!AM:AM)</f>
        <v>17</v>
      </c>
      <c r="AL287" s="23">
        <f t="shared" si="75"/>
        <v>0</v>
      </c>
      <c r="AM287" s="23">
        <f t="shared" si="76"/>
        <v>0</v>
      </c>
      <c r="AN287" s="23">
        <f t="shared" si="77"/>
        <v>0.0416666666666667</v>
      </c>
      <c r="AO287" s="23">
        <f t="shared" si="78"/>
        <v>0</v>
      </c>
      <c r="AP287" s="8">
        <f t="shared" si="79"/>
        <v>0</v>
      </c>
      <c r="AQ287" s="8">
        <f t="shared" si="80"/>
        <v>0</v>
      </c>
      <c r="AR287" s="8">
        <f t="shared" si="81"/>
        <v>7</v>
      </c>
      <c r="AS287" t="str">
        <f t="shared" si="82"/>
        <v>库存为7</v>
      </c>
      <c r="AT287" s="24" t="str">
        <f>IFERROR(时间!$B$4+AS287,"上周无销量")</f>
        <v>上周无销量</v>
      </c>
    </row>
    <row r="288" spans="1:46">
      <c r="A288" t="s">
        <v>5704</v>
      </c>
      <c r="B288" s="6">
        <f>SUMIF('库存（子SKU）'!$C:$C,$A288,'库存（子SKU）'!D:D)</f>
        <v>24</v>
      </c>
      <c r="C288" s="6">
        <f>SUMIF('库存（子SKU）'!$C:$C,$A288,'库存（子SKU）'!E:E)</f>
        <v>9</v>
      </c>
      <c r="D288" s="6">
        <f>SUMIF('库存（子SKU）'!$C:$C,$A288,'库存（子SKU）'!F:F)</f>
        <v>12</v>
      </c>
      <c r="E288" s="6">
        <f>SUMIF('库存（子SKU）'!$C:$C,$A288,'库存（子SKU）'!G:G)</f>
        <v>15</v>
      </c>
      <c r="F288" s="7">
        <v>22.4925</v>
      </c>
      <c r="G288">
        <f>SUMIF('库存（子SKU）'!$C:$C,$A288,'库存（子SKU）'!I:I)</f>
        <v>56</v>
      </c>
      <c r="H288">
        <f>SUMIF('库存（子SKU）'!$C:$C,$A288,'库存（子SKU）'!J:J)</f>
        <v>0</v>
      </c>
      <c r="I288">
        <f>SUMIF('库存（子SKU）'!$C:$C,$A288,'库存（子SKU）'!K:K)</f>
        <v>2</v>
      </c>
      <c r="J288">
        <f>SUMIF('库存（子SKU）'!$C:$C,$A288,'库存（子SKU）'!L:L)</f>
        <v>1</v>
      </c>
      <c r="K288">
        <f t="shared" si="70"/>
        <v>59</v>
      </c>
      <c r="L288">
        <f>SUMIF('库存（子SKU）'!$C:$C,$A288,'库存（子SKU）'!N:N)</f>
        <v>7</v>
      </c>
      <c r="M288">
        <f>SUMIF('库存（子SKU）'!$C:$C,$A288,'库存（子SKU）'!O:O)</f>
        <v>14</v>
      </c>
      <c r="N288">
        <f>SUMIF('库存（子SKU）'!$C:$C,$A288,'库存（子SKU）'!P:P)</f>
        <v>25860</v>
      </c>
      <c r="O288">
        <f>SUMIF('库存（子SKU）'!$C:$C,$A288,'库存（子SKU）'!Q:Q)</f>
        <v>43628</v>
      </c>
      <c r="P288">
        <f>SUMIF('库存（子SKU）'!$C:$C,$A288,'库存（子SKU）'!R:R)</f>
        <v>43913</v>
      </c>
      <c r="Q288">
        <f>SUMIF('库存（子SKU）'!$C:$C,$A288,'库存（子SKU）'!S:S)</f>
        <v>35342</v>
      </c>
      <c r="R288">
        <f>SUMIF('库存（子SKU）'!$C:$C,$A288,'库存（子SKU）'!T:T)</f>
        <v>133</v>
      </c>
      <c r="S288">
        <f>SUMIF('库存（子SKU）'!$C:$C,$A288,'库存（子SKU）'!U:U)</f>
        <v>193</v>
      </c>
      <c r="T288">
        <f>SUMIF('库存（子SKU）'!$C:$C,$A288,'库存（子SKU）'!V:V)</f>
        <v>216</v>
      </c>
      <c r="U288">
        <f>SUMIF('库存（子SKU）'!$C:$C,$A288,'库存（子SKU）'!W:W)</f>
        <v>165</v>
      </c>
      <c r="V288" s="23">
        <f t="shared" si="83"/>
        <v>0.0051430781129157</v>
      </c>
      <c r="W288" s="23">
        <f t="shared" si="84"/>
        <v>0.00442376455487302</v>
      </c>
      <c r="X288" s="23">
        <f t="shared" si="85"/>
        <v>0.00491881675130371</v>
      </c>
      <c r="Y288" s="23">
        <f t="shared" si="86"/>
        <v>0.00466866617622093</v>
      </c>
      <c r="Z288">
        <f>SUMIF('库存（子SKU）'!$C:$C,$A288,'库存（子SKU）'!AB:AB)</f>
        <v>26.71</v>
      </c>
      <c r="AA288">
        <f>SUMIF('库存（子SKU）'!$C:$C,$A288,'库存（子SKU）'!AC:AC)</f>
        <v>37.64</v>
      </c>
      <c r="AB288">
        <f>SUMIF('库存（子SKU）'!$C:$C,$A288,'库存（子SKU）'!AD:AD)</f>
        <v>45.44</v>
      </c>
      <c r="AC288">
        <f>SUMIF('库存（子SKU）'!$C:$C,$A288,'库存（子SKU）'!AE:AE)</f>
        <v>32.78</v>
      </c>
      <c r="AD288" s="23">
        <f t="shared" si="71"/>
        <v>0.0494794561150013</v>
      </c>
      <c r="AE288" s="23">
        <f t="shared" si="72"/>
        <v>0.185938522717449</v>
      </c>
      <c r="AF288" s="23">
        <f t="shared" si="73"/>
        <v>0.168352413767552</v>
      </c>
      <c r="AG288" s="23">
        <f t="shared" si="74"/>
        <v>0.0971583120299359</v>
      </c>
      <c r="AH288">
        <f>SUMIF('库存（子SKU）'!$C:$C,$A288,'库存（子SKU）'!AJ:AJ)</f>
        <v>465</v>
      </c>
      <c r="AI288">
        <f>SUMIF('库存（子SKU）'!$C:$C,$A288,'库存（子SKU）'!AK:AK)</f>
        <v>427</v>
      </c>
      <c r="AJ288">
        <f>SUMIF('库存（子SKU）'!$C:$C,$A288,'库存（子SKU）'!AL:AL)</f>
        <v>354</v>
      </c>
      <c r="AK288">
        <f>SUMIF('库存（子SKU）'!$C:$C,$A288,'库存（子SKU）'!AM:AM)</f>
        <v>255</v>
      </c>
      <c r="AL288" s="23">
        <f t="shared" si="75"/>
        <v>0.0516129032258065</v>
      </c>
      <c r="AM288" s="23">
        <f t="shared" si="76"/>
        <v>0.0210772833723653</v>
      </c>
      <c r="AN288" s="23">
        <f t="shared" si="77"/>
        <v>0.0338983050847458</v>
      </c>
      <c r="AO288" s="23">
        <f t="shared" si="78"/>
        <v>0.0588235294117647</v>
      </c>
      <c r="AP288" s="8">
        <f t="shared" si="79"/>
        <v>3.42857142857143</v>
      </c>
      <c r="AQ288" s="8">
        <f t="shared" si="80"/>
        <v>205.714285714286</v>
      </c>
      <c r="AR288" s="8">
        <f t="shared" si="81"/>
        <v>-146.714285714286</v>
      </c>
      <c r="AS288">
        <f t="shared" si="82"/>
        <v>17</v>
      </c>
      <c r="AT288" s="24">
        <f>IFERROR(时间!$B$4+AS288,"上周无销量")</f>
        <v>43314</v>
      </c>
    </row>
    <row r="289" spans="1:46">
      <c r="A289" t="s">
        <v>5789</v>
      </c>
      <c r="B289" s="6">
        <f>SUMIF('库存（子SKU）'!$C:$C,$A289,'库存（子SKU）'!D:D)</f>
        <v>2</v>
      </c>
      <c r="C289" s="6">
        <f>SUMIF('库存（子SKU）'!$C:$C,$A289,'库存（子SKU）'!E:E)</f>
        <v>5</v>
      </c>
      <c r="D289" s="6">
        <f>SUMIF('库存（子SKU）'!$C:$C,$A289,'库存（子SKU）'!F:F)</f>
        <v>1</v>
      </c>
      <c r="E289" s="6">
        <f>SUMIF('库存（子SKU）'!$C:$C,$A289,'库存（子SKU）'!G:G)</f>
        <v>0</v>
      </c>
      <c r="F289" s="7">
        <v>29.99</v>
      </c>
      <c r="G289">
        <f>SUMIF('库存（子SKU）'!$C:$C,$A289,'库存（子SKU）'!I:I)</f>
        <v>47</v>
      </c>
      <c r="H289">
        <f>SUMIF('库存（子SKU）'!$C:$C,$A289,'库存（子SKU）'!J:J)</f>
        <v>0</v>
      </c>
      <c r="I289">
        <f>SUMIF('库存（子SKU）'!$C:$C,$A289,'库存（子SKU）'!K:K)</f>
        <v>8</v>
      </c>
      <c r="J289">
        <f>SUMIF('库存（子SKU）'!$C:$C,$A289,'库存（子SKU）'!L:L)</f>
        <v>0</v>
      </c>
      <c r="K289">
        <f t="shared" si="70"/>
        <v>55</v>
      </c>
      <c r="L289">
        <f>SUMIF('库存（子SKU）'!$C:$C,$A289,'库存（子SKU）'!N:N)</f>
        <v>0</v>
      </c>
      <c r="M289">
        <f>SUMIF('库存（子SKU）'!$C:$C,$A289,'库存（子SKU）'!O:O)</f>
        <v>39</v>
      </c>
      <c r="N289">
        <f>SUMIF('库存（子SKU）'!$C:$C,$A289,'库存（子SKU）'!P:P)</f>
        <v>0</v>
      </c>
      <c r="O289">
        <f>SUMIF('库存（子SKU）'!$C:$C,$A289,'库存（子SKU）'!Q:Q)</f>
        <v>0</v>
      </c>
      <c r="P289">
        <f>SUMIF('库存（子SKU）'!$C:$C,$A289,'库存（子SKU）'!R:R)</f>
        <v>0</v>
      </c>
      <c r="Q289">
        <f>SUMIF('库存（子SKU）'!$C:$C,$A289,'库存（子SKU）'!S:S)</f>
        <v>0</v>
      </c>
      <c r="R289">
        <f>SUMIF('库存（子SKU）'!$C:$C,$A289,'库存（子SKU）'!T:T)</f>
        <v>0</v>
      </c>
      <c r="S289">
        <f>SUMIF('库存（子SKU）'!$C:$C,$A289,'库存（子SKU）'!U:U)</f>
        <v>0</v>
      </c>
      <c r="T289">
        <f>SUMIF('库存（子SKU）'!$C:$C,$A289,'库存（子SKU）'!V:V)</f>
        <v>0</v>
      </c>
      <c r="U289">
        <f>SUMIF('库存（子SKU）'!$C:$C,$A289,'库存（子SKU）'!W:W)</f>
        <v>0</v>
      </c>
      <c r="V289" s="23" t="str">
        <f t="shared" si="83"/>
        <v/>
      </c>
      <c r="W289" s="23" t="str">
        <f t="shared" si="84"/>
        <v/>
      </c>
      <c r="X289" s="23" t="str">
        <f t="shared" si="85"/>
        <v/>
      </c>
      <c r="Y289" s="23" t="str">
        <f t="shared" si="86"/>
        <v/>
      </c>
      <c r="Z289">
        <f>SUMIF('库存（子SKU）'!$C:$C,$A289,'库存（子SKU）'!AB:AB)</f>
        <v>0</v>
      </c>
      <c r="AA289">
        <f>SUMIF('库存（子SKU）'!$C:$C,$A289,'库存（子SKU）'!AC:AC)</f>
        <v>0</v>
      </c>
      <c r="AB289">
        <f>SUMIF('库存（子SKU）'!$C:$C,$A289,'库存（子SKU）'!AD:AD)</f>
        <v>0</v>
      </c>
      <c r="AC289">
        <f>SUMIF('库存（子SKU）'!$C:$C,$A289,'库存（子SKU）'!AE:AE)</f>
        <v>0</v>
      </c>
      <c r="AD289" s="23">
        <f t="shared" si="71"/>
        <v>0</v>
      </c>
      <c r="AE289" s="23">
        <f t="shared" si="72"/>
        <v>0</v>
      </c>
      <c r="AF289" s="23">
        <f t="shared" si="73"/>
        <v>0</v>
      </c>
      <c r="AG289" s="23" t="str">
        <f t="shared" si="74"/>
        <v/>
      </c>
      <c r="AH289">
        <f>SUMIF('库存（子SKU）'!$C:$C,$A289,'库存（子SKU）'!AJ:AJ)</f>
        <v>40</v>
      </c>
      <c r="AI289">
        <f>SUMIF('库存（子SKU）'!$C:$C,$A289,'库存（子SKU）'!AK:AK)</f>
        <v>17</v>
      </c>
      <c r="AJ289">
        <f>SUMIF('库存（子SKU）'!$C:$C,$A289,'库存（子SKU）'!AL:AL)</f>
        <v>11</v>
      </c>
      <c r="AK289">
        <f>SUMIF('库存（子SKU）'!$C:$C,$A289,'库存（子SKU）'!AM:AM)</f>
        <v>4</v>
      </c>
      <c r="AL289" s="23">
        <f t="shared" si="75"/>
        <v>0.05</v>
      </c>
      <c r="AM289" s="23">
        <f t="shared" si="76"/>
        <v>0.294117647058824</v>
      </c>
      <c r="AN289" s="23">
        <f t="shared" si="77"/>
        <v>0.0909090909090909</v>
      </c>
      <c r="AO289" s="23">
        <f t="shared" si="78"/>
        <v>0</v>
      </c>
      <c r="AP289" s="8">
        <f t="shared" si="79"/>
        <v>0.285714285714286</v>
      </c>
      <c r="AQ289" s="8">
        <f t="shared" si="80"/>
        <v>17.1428571428571</v>
      </c>
      <c r="AR289" s="8">
        <f t="shared" si="81"/>
        <v>37.8571428571429</v>
      </c>
      <c r="AS289">
        <f t="shared" si="82"/>
        <v>192</v>
      </c>
      <c r="AT289" s="24">
        <f>IFERROR(时间!$B$4+AS289,"上周无销量")</f>
        <v>43489</v>
      </c>
    </row>
    <row r="290" spans="1:46">
      <c r="A290" t="s">
        <v>5841</v>
      </c>
      <c r="B290" s="6">
        <f>SUMIF('库存（子SKU）'!$C:$C,$A290,'库存（子SKU）'!D:D)</f>
        <v>1</v>
      </c>
      <c r="C290" s="6">
        <f>SUMIF('库存（子SKU）'!$C:$C,$A290,'库存（子SKU）'!E:E)</f>
        <v>14</v>
      </c>
      <c r="D290" s="6">
        <f>SUMIF('库存（子SKU）'!$C:$C,$A290,'库存（子SKU）'!F:F)</f>
        <v>17</v>
      </c>
      <c r="E290" s="6">
        <f>SUMIF('库存（子SKU）'!$C:$C,$A290,'库存（子SKU）'!G:G)</f>
        <v>9</v>
      </c>
      <c r="F290" s="7">
        <v>22.6951351351351</v>
      </c>
      <c r="G290">
        <f>SUMIF('库存（子SKU）'!$C:$C,$A290,'库存（子SKU）'!I:I)</f>
        <v>21</v>
      </c>
      <c r="H290">
        <f>SUMIF('库存（子SKU）'!$C:$C,$A290,'库存（子SKU）'!J:J)</f>
        <v>0</v>
      </c>
      <c r="I290">
        <f>SUMIF('库存（子SKU）'!$C:$C,$A290,'库存（子SKU）'!K:K)</f>
        <v>0</v>
      </c>
      <c r="J290">
        <f>SUMIF('库存（子SKU）'!$C:$C,$A290,'库存（子SKU）'!L:L)</f>
        <v>1</v>
      </c>
      <c r="K290">
        <f t="shared" si="70"/>
        <v>22</v>
      </c>
      <c r="L290">
        <f>SUMIF('库存（子SKU）'!$C:$C,$A290,'库存（子SKU）'!N:N)</f>
        <v>2</v>
      </c>
      <c r="M290">
        <f>SUMIF('库存（子SKU）'!$C:$C,$A290,'库存（子SKU）'!O:O)</f>
        <v>7</v>
      </c>
      <c r="N290">
        <f>SUMIF('库存（子SKU）'!$C:$C,$A290,'库存（子SKU）'!P:P)</f>
        <v>0</v>
      </c>
      <c r="O290">
        <f>SUMIF('库存（子SKU）'!$C:$C,$A290,'库存（子SKU）'!Q:Q)</f>
        <v>1154</v>
      </c>
      <c r="P290">
        <f>SUMIF('库存（子SKU）'!$C:$C,$A290,'库存（子SKU）'!R:R)</f>
        <v>3984</v>
      </c>
      <c r="Q290">
        <f>SUMIF('库存（子SKU）'!$C:$C,$A290,'库存（子SKU）'!S:S)</f>
        <v>6166</v>
      </c>
      <c r="R290">
        <f>SUMIF('库存（子SKU）'!$C:$C,$A290,'库存（子SKU）'!T:T)</f>
        <v>0</v>
      </c>
      <c r="S290">
        <f>SUMIF('库存（子SKU）'!$C:$C,$A290,'库存（子SKU）'!U:U)</f>
        <v>7</v>
      </c>
      <c r="T290">
        <f>SUMIF('库存（子SKU）'!$C:$C,$A290,'库存（子SKU）'!V:V)</f>
        <v>13</v>
      </c>
      <c r="U290">
        <f>SUMIF('库存（子SKU）'!$C:$C,$A290,'库存（子SKU）'!W:W)</f>
        <v>7</v>
      </c>
      <c r="V290" s="23" t="str">
        <f t="shared" si="83"/>
        <v/>
      </c>
      <c r="W290" s="23">
        <f t="shared" si="84"/>
        <v>0.00606585788561525</v>
      </c>
      <c r="X290" s="23">
        <f t="shared" si="85"/>
        <v>0.00326305220883534</v>
      </c>
      <c r="Y290" s="23">
        <f t="shared" si="86"/>
        <v>0.00113525786571521</v>
      </c>
      <c r="Z290">
        <f>SUMIF('库存（子SKU）'!$C:$C,$A290,'库存（子SKU）'!AB:AB)</f>
        <v>0</v>
      </c>
      <c r="AA290">
        <f>SUMIF('库存（子SKU）'!$C:$C,$A290,'库存（子SKU）'!AC:AC)</f>
        <v>0.89</v>
      </c>
      <c r="AB290">
        <f>SUMIF('库存（子SKU）'!$C:$C,$A290,'库存（子SKU）'!AD:AD)</f>
        <v>1.58</v>
      </c>
      <c r="AC290">
        <f>SUMIF('库存（子SKU）'!$C:$C,$A290,'库存（子SKU）'!AE:AE)</f>
        <v>0.47</v>
      </c>
      <c r="AD290" s="23">
        <f t="shared" si="71"/>
        <v>0</v>
      </c>
      <c r="AE290" s="23">
        <f t="shared" si="72"/>
        <v>0.00280110376928364</v>
      </c>
      <c r="AF290" s="23">
        <f t="shared" si="73"/>
        <v>0.00409520260254819</v>
      </c>
      <c r="AG290" s="23">
        <f t="shared" si="74"/>
        <v>0.00230103156078482</v>
      </c>
      <c r="AH290">
        <f>SUMIF('库存（子SKU）'!$C:$C,$A290,'库存（子SKU）'!AJ:AJ)</f>
        <v>36</v>
      </c>
      <c r="AI290">
        <f>SUMIF('库存（子SKU）'!$C:$C,$A290,'库存（子SKU）'!AK:AK)</f>
        <v>154</v>
      </c>
      <c r="AJ290">
        <f>SUMIF('库存（子SKU）'!$C:$C,$A290,'库存（子SKU）'!AL:AL)</f>
        <v>270</v>
      </c>
      <c r="AK290">
        <f>SUMIF('库存（子SKU）'!$C:$C,$A290,'库存（子SKU）'!AM:AM)</f>
        <v>78</v>
      </c>
      <c r="AL290" s="23">
        <f t="shared" si="75"/>
        <v>0.0277777777777778</v>
      </c>
      <c r="AM290" s="23">
        <f t="shared" si="76"/>
        <v>0.0909090909090909</v>
      </c>
      <c r="AN290" s="23">
        <f t="shared" si="77"/>
        <v>0.062962962962963</v>
      </c>
      <c r="AO290" s="23">
        <f t="shared" si="78"/>
        <v>0.115384615384615</v>
      </c>
      <c r="AP290" s="8">
        <f t="shared" si="79"/>
        <v>0.142857142857143</v>
      </c>
      <c r="AQ290" s="8">
        <f t="shared" si="80"/>
        <v>8.57142857142857</v>
      </c>
      <c r="AR290" s="8">
        <f t="shared" si="81"/>
        <v>13.4285714285714</v>
      </c>
      <c r="AS290">
        <f t="shared" si="82"/>
        <v>154</v>
      </c>
      <c r="AT290" s="24">
        <f>IFERROR(时间!$B$4+AS290,"上周无销量")</f>
        <v>43451</v>
      </c>
    </row>
    <row r="291" spans="1:46">
      <c r="A291" t="s">
        <v>5867</v>
      </c>
      <c r="B291" s="6">
        <f>SUMIF('库存（子SKU）'!$C:$C,$A291,'库存（子SKU）'!D:D)</f>
        <v>6</v>
      </c>
      <c r="C291" s="6">
        <f>SUMIF('库存（子SKU）'!$C:$C,$A291,'库存（子SKU）'!E:E)</f>
        <v>8</v>
      </c>
      <c r="D291" s="6">
        <f>SUMIF('库存（子SKU）'!$C:$C,$A291,'库存（子SKU）'!F:F)</f>
        <v>1</v>
      </c>
      <c r="E291" s="6">
        <f>SUMIF('库存（子SKU）'!$C:$C,$A291,'库存（子SKU）'!G:G)</f>
        <v>2</v>
      </c>
      <c r="F291" s="7">
        <v>22.9323529411765</v>
      </c>
      <c r="G291">
        <f>SUMIF('库存（子SKU）'!$C:$C,$A291,'库存（子SKU）'!I:I)</f>
        <v>21</v>
      </c>
      <c r="H291">
        <f>SUMIF('库存（子SKU）'!$C:$C,$A291,'库存（子SKU）'!J:J)</f>
        <v>0</v>
      </c>
      <c r="I291">
        <f>SUMIF('库存（子SKU）'!$C:$C,$A291,'库存（子SKU）'!K:K)</f>
        <v>2</v>
      </c>
      <c r="J291">
        <f>SUMIF('库存（子SKU）'!$C:$C,$A291,'库存（子SKU）'!L:L)</f>
        <v>0</v>
      </c>
      <c r="K291">
        <f t="shared" si="70"/>
        <v>23</v>
      </c>
      <c r="L291">
        <f>SUMIF('库存（子SKU）'!$C:$C,$A291,'库存（子SKU）'!N:N)</f>
        <v>2</v>
      </c>
      <c r="M291">
        <f>SUMIF('库存（子SKU）'!$C:$C,$A291,'库存（子SKU）'!O:O)</f>
        <v>2</v>
      </c>
      <c r="N291">
        <f>SUMIF('库存（子SKU）'!$C:$C,$A291,'库存（子SKU）'!P:P)</f>
        <v>1596</v>
      </c>
      <c r="O291">
        <f>SUMIF('库存（子SKU）'!$C:$C,$A291,'库存（子SKU）'!Q:Q)</f>
        <v>3552</v>
      </c>
      <c r="P291">
        <f>SUMIF('库存（子SKU）'!$C:$C,$A291,'库存（子SKU）'!R:R)</f>
        <v>4067</v>
      </c>
      <c r="Q291">
        <f>SUMIF('库存（子SKU）'!$C:$C,$A291,'库存（子SKU）'!S:S)</f>
        <v>6929</v>
      </c>
      <c r="R291">
        <f>SUMIF('库存（子SKU）'!$C:$C,$A291,'库存（子SKU）'!T:T)</f>
        <v>12</v>
      </c>
      <c r="S291">
        <f>SUMIF('库存（子SKU）'!$C:$C,$A291,'库存（子SKU）'!U:U)</f>
        <v>28</v>
      </c>
      <c r="T291">
        <f>SUMIF('库存（子SKU）'!$C:$C,$A291,'库存（子SKU）'!V:V)</f>
        <v>31</v>
      </c>
      <c r="U291">
        <f>SUMIF('库存（子SKU）'!$C:$C,$A291,'库存（子SKU）'!W:W)</f>
        <v>34</v>
      </c>
      <c r="V291" s="23">
        <f t="shared" si="83"/>
        <v>0.0075187969924812</v>
      </c>
      <c r="W291" s="23">
        <f t="shared" si="84"/>
        <v>0.00788288288288288</v>
      </c>
      <c r="X291" s="23">
        <f t="shared" si="85"/>
        <v>0.00762232603884927</v>
      </c>
      <c r="Y291" s="23">
        <f t="shared" si="86"/>
        <v>0.00490691297445519</v>
      </c>
      <c r="Z291">
        <f>SUMIF('库存（子SKU）'!$C:$C,$A291,'库存（子SKU）'!AB:AB)</f>
        <v>1.33</v>
      </c>
      <c r="AA291">
        <f>SUMIF('库存（子SKU）'!$C:$C,$A291,'库存（子SKU）'!AC:AC)</f>
        <v>3.51</v>
      </c>
      <c r="AB291">
        <f>SUMIF('库存（子SKU）'!$C:$C,$A291,'库存（子SKU）'!AD:AD)</f>
        <v>3.57</v>
      </c>
      <c r="AC291">
        <f>SUMIF('库存（子SKU）'!$C:$C,$A291,'库存（子SKU）'!AE:AE)</f>
        <v>4.22</v>
      </c>
      <c r="AD291" s="23">
        <f t="shared" si="71"/>
        <v>0.00966611089735367</v>
      </c>
      <c r="AE291" s="23">
        <f t="shared" si="72"/>
        <v>0.0191323585994613</v>
      </c>
      <c r="AF291" s="23">
        <f t="shared" si="73"/>
        <v>0.155675259715275</v>
      </c>
      <c r="AG291" s="23">
        <f t="shared" si="74"/>
        <v>0.0920097473387199</v>
      </c>
      <c r="AH291">
        <f>SUMIF('库存（子SKU）'!$C:$C,$A291,'库存（子SKU）'!AJ:AJ)</f>
        <v>78</v>
      </c>
      <c r="AI291">
        <f>SUMIF('库存（子SKU）'!$C:$C,$A291,'库存（子SKU）'!AK:AK)</f>
        <v>91</v>
      </c>
      <c r="AJ291">
        <f>SUMIF('库存（子SKU）'!$C:$C,$A291,'库存（子SKU）'!AL:AL)</f>
        <v>43</v>
      </c>
      <c r="AK291">
        <f>SUMIF('库存（子SKU）'!$C:$C,$A291,'库存（子SKU）'!AM:AM)</f>
        <v>43</v>
      </c>
      <c r="AL291" s="23">
        <f t="shared" si="75"/>
        <v>0.0769230769230769</v>
      </c>
      <c r="AM291" s="23">
        <f t="shared" si="76"/>
        <v>0.0879120879120879</v>
      </c>
      <c r="AN291" s="23">
        <f t="shared" si="77"/>
        <v>0.0232558139534884</v>
      </c>
      <c r="AO291" s="23">
        <f t="shared" si="78"/>
        <v>0.0465116279069767</v>
      </c>
      <c r="AP291" s="8">
        <f t="shared" si="79"/>
        <v>0.857142857142857</v>
      </c>
      <c r="AQ291" s="8">
        <f t="shared" si="80"/>
        <v>51.4285714285714</v>
      </c>
      <c r="AR291" s="8">
        <f t="shared" si="81"/>
        <v>-28.4285714285714</v>
      </c>
      <c r="AS291">
        <f t="shared" si="82"/>
        <v>26</v>
      </c>
      <c r="AT291" s="24">
        <f>IFERROR(时间!$B$4+AS291,"上周无销量")</f>
        <v>43323</v>
      </c>
    </row>
    <row r="292" spans="1:46">
      <c r="A292" t="s">
        <v>5897</v>
      </c>
      <c r="B292" s="6">
        <f>SUMIF('库存（子SKU）'!$C:$C,$A292,'库存（子SKU）'!D:D)</f>
        <v>44</v>
      </c>
      <c r="C292" s="6">
        <f>SUMIF('库存（子SKU）'!$C:$C,$A292,'库存（子SKU）'!E:E)</f>
        <v>49</v>
      </c>
      <c r="D292" s="6">
        <f>SUMIF('库存（子SKU）'!$C:$C,$A292,'库存（子SKU）'!F:F)</f>
        <v>44</v>
      </c>
      <c r="E292" s="6">
        <f>SUMIF('库存（子SKU）'!$C:$C,$A292,'库存（子SKU）'!G:G)</f>
        <v>19</v>
      </c>
      <c r="F292" s="7">
        <v>31.6066025641026</v>
      </c>
      <c r="G292">
        <f>SUMIF('库存（子SKU）'!$C:$C,$A292,'库存（子SKU）'!I:I)</f>
        <v>52</v>
      </c>
      <c r="H292">
        <f>SUMIF('库存（子SKU）'!$C:$C,$A292,'库存（子SKU）'!J:J)</f>
        <v>28</v>
      </c>
      <c r="I292">
        <f>SUMIF('库存（子SKU）'!$C:$C,$A292,'库存（子SKU）'!K:K)</f>
        <v>2</v>
      </c>
      <c r="J292">
        <f>SUMIF('库存（子SKU）'!$C:$C,$A292,'库存（子SKU）'!L:L)</f>
        <v>10</v>
      </c>
      <c r="K292">
        <f t="shared" si="70"/>
        <v>92</v>
      </c>
      <c r="L292">
        <f>SUMIF('库存（子SKU）'!$C:$C,$A292,'库存（子SKU）'!N:N)</f>
        <v>7</v>
      </c>
      <c r="M292">
        <f>SUMIF('库存（子SKU）'!$C:$C,$A292,'库存（子SKU）'!O:O)</f>
        <v>0</v>
      </c>
      <c r="N292">
        <f>SUMIF('库存（子SKU）'!$C:$C,$A292,'库存（子SKU）'!P:P)</f>
        <v>26943</v>
      </c>
      <c r="O292">
        <f>SUMIF('库存（子SKU）'!$C:$C,$A292,'库存（子SKU）'!Q:Q)</f>
        <v>40072</v>
      </c>
      <c r="P292">
        <f>SUMIF('库存（子SKU）'!$C:$C,$A292,'库存（子SKU）'!R:R)</f>
        <v>47419</v>
      </c>
      <c r="Q292">
        <f>SUMIF('库存（子SKU）'!$C:$C,$A292,'库存（子SKU）'!S:S)</f>
        <v>13994</v>
      </c>
      <c r="R292">
        <f>SUMIF('库存（子SKU）'!$C:$C,$A292,'库存（子SKU）'!T:T)</f>
        <v>131</v>
      </c>
      <c r="S292">
        <f>SUMIF('库存（子SKU）'!$C:$C,$A292,'库存（子SKU）'!U:U)</f>
        <v>159</v>
      </c>
      <c r="T292">
        <f>SUMIF('库存（子SKU）'!$C:$C,$A292,'库存（子SKU）'!V:V)</f>
        <v>169</v>
      </c>
      <c r="U292">
        <f>SUMIF('库存（子SKU）'!$C:$C,$A292,'库存（子SKU）'!W:W)</f>
        <v>111</v>
      </c>
      <c r="V292" s="23">
        <f t="shared" si="83"/>
        <v>0.00486211631963775</v>
      </c>
      <c r="W292" s="23">
        <f t="shared" si="84"/>
        <v>0.00396785785585945</v>
      </c>
      <c r="X292" s="23">
        <f t="shared" si="85"/>
        <v>0.00356397224741138</v>
      </c>
      <c r="Y292" s="23">
        <f t="shared" si="86"/>
        <v>0.00793197084464771</v>
      </c>
      <c r="Z292">
        <f>SUMIF('库存（子SKU）'!$C:$C,$A292,'库存（子SKU）'!AB:AB)</f>
        <v>43.84</v>
      </c>
      <c r="AA292">
        <f>SUMIF('库存（子SKU）'!$C:$C,$A292,'库存（子SKU）'!AC:AC)</f>
        <v>51.76</v>
      </c>
      <c r="AB292">
        <f>SUMIF('库存（子SKU）'!$C:$C,$A292,'库存（子SKU）'!AD:AD)</f>
        <v>55.06</v>
      </c>
      <c r="AC292">
        <f>SUMIF('库存（子SKU）'!$C:$C,$A292,'库存（子SKU）'!AE:AE)</f>
        <v>41.3</v>
      </c>
      <c r="AD292" s="23">
        <f t="shared" si="71"/>
        <v>0.031523908156306</v>
      </c>
      <c r="AE292" s="23">
        <f t="shared" si="72"/>
        <v>0.0334210717039222</v>
      </c>
      <c r="AF292" s="23">
        <f t="shared" si="73"/>
        <v>0.0395918426798861</v>
      </c>
      <c r="AG292" s="23">
        <f t="shared" si="74"/>
        <v>0.0687731054332012</v>
      </c>
      <c r="AH292">
        <f>SUMIF('库存（子SKU）'!$C:$C,$A292,'库存（子SKU）'!AJ:AJ)</f>
        <v>698</v>
      </c>
      <c r="AI292">
        <f>SUMIF('库存（子SKU）'!$C:$C,$A292,'库存（子SKU）'!AK:AK)</f>
        <v>635</v>
      </c>
      <c r="AJ292">
        <f>SUMIF('库存（子SKU）'!$C:$C,$A292,'库存（子SKU）'!AL:AL)</f>
        <v>466</v>
      </c>
      <c r="AK292">
        <f>SUMIF('库存（子SKU）'!$C:$C,$A292,'库存（子SKU）'!AM:AM)</f>
        <v>297</v>
      </c>
      <c r="AL292" s="23">
        <f t="shared" si="75"/>
        <v>0.0630372492836676</v>
      </c>
      <c r="AM292" s="23">
        <f t="shared" si="76"/>
        <v>0.0771653543307087</v>
      </c>
      <c r="AN292" s="23">
        <f t="shared" si="77"/>
        <v>0.0944206008583691</v>
      </c>
      <c r="AO292" s="23">
        <f t="shared" si="78"/>
        <v>0.063973063973064</v>
      </c>
      <c r="AP292" s="8">
        <f t="shared" si="79"/>
        <v>6.28571428571429</v>
      </c>
      <c r="AQ292" s="8">
        <f t="shared" si="80"/>
        <v>377.142857142857</v>
      </c>
      <c r="AR292" s="8">
        <f t="shared" si="81"/>
        <v>-285.142857142857</v>
      </c>
      <c r="AS292">
        <f t="shared" si="82"/>
        <v>14</v>
      </c>
      <c r="AT292" s="24">
        <f>IFERROR(时间!$B$4+AS292,"上周无销量")</f>
        <v>43311</v>
      </c>
    </row>
    <row r="293" spans="1:46">
      <c r="A293" t="s">
        <v>5919</v>
      </c>
      <c r="B293" s="6">
        <f>SUMIF('库存（子SKU）'!$C:$C,$A293,'库存（子SKU）'!D:D)</f>
        <v>45</v>
      </c>
      <c r="C293" s="6">
        <f>SUMIF('库存（子SKU）'!$C:$C,$A293,'库存（子SKU）'!E:E)</f>
        <v>39</v>
      </c>
      <c r="D293" s="6">
        <f>SUMIF('库存（子SKU）'!$C:$C,$A293,'库存（子SKU）'!F:F)</f>
        <v>20</v>
      </c>
      <c r="E293" s="6">
        <f>SUMIF('库存（子SKU）'!$C:$C,$A293,'库存（子SKU）'!G:G)</f>
        <v>22</v>
      </c>
      <c r="F293" s="7">
        <v>28.1346031746032</v>
      </c>
      <c r="G293">
        <f>SUMIF('库存（子SKU）'!$C:$C,$A293,'库存（子SKU）'!I:I)</f>
        <v>104</v>
      </c>
      <c r="H293">
        <f>SUMIF('库存（子SKU）'!$C:$C,$A293,'库存（子SKU）'!J:J)</f>
        <v>50</v>
      </c>
      <c r="I293">
        <f>SUMIF('库存（子SKU）'!$C:$C,$A293,'库存（子SKU）'!K:K)</f>
        <v>12</v>
      </c>
      <c r="J293">
        <f>SUMIF('库存（子SKU）'!$C:$C,$A293,'库存（子SKU）'!L:L)</f>
        <v>1</v>
      </c>
      <c r="K293">
        <f t="shared" si="70"/>
        <v>167</v>
      </c>
      <c r="L293">
        <f>SUMIF('库存（子SKU）'!$C:$C,$A293,'库存（子SKU）'!N:N)</f>
        <v>5</v>
      </c>
      <c r="M293">
        <f>SUMIF('库存（子SKU）'!$C:$C,$A293,'库存（子SKU）'!O:O)</f>
        <v>5</v>
      </c>
      <c r="N293">
        <f>SUMIF('库存（子SKU）'!$C:$C,$A293,'库存（子SKU）'!P:P)</f>
        <v>3850</v>
      </c>
      <c r="O293">
        <f>SUMIF('库存（子SKU）'!$C:$C,$A293,'库存（子SKU）'!Q:Q)</f>
        <v>12478</v>
      </c>
      <c r="P293">
        <f>SUMIF('库存（子SKU）'!$C:$C,$A293,'库存（子SKU）'!R:R)</f>
        <v>19356</v>
      </c>
      <c r="Q293">
        <f>SUMIF('库存（子SKU）'!$C:$C,$A293,'库存（子SKU）'!S:S)</f>
        <v>1234</v>
      </c>
      <c r="R293">
        <f>SUMIF('库存（子SKU）'!$C:$C,$A293,'库存（子SKU）'!T:T)</f>
        <v>17</v>
      </c>
      <c r="S293">
        <f>SUMIF('库存（子SKU）'!$C:$C,$A293,'库存（子SKU）'!U:U)</f>
        <v>63</v>
      </c>
      <c r="T293">
        <f>SUMIF('库存（子SKU）'!$C:$C,$A293,'库存（子SKU）'!V:V)</f>
        <v>89</v>
      </c>
      <c r="U293">
        <f>SUMIF('库存（子SKU）'!$C:$C,$A293,'库存（子SKU）'!W:W)</f>
        <v>12</v>
      </c>
      <c r="V293" s="23">
        <f t="shared" si="83"/>
        <v>0.00441558441558442</v>
      </c>
      <c r="W293" s="23">
        <f t="shared" si="84"/>
        <v>0.0050488860394294</v>
      </c>
      <c r="X293" s="23">
        <f t="shared" si="85"/>
        <v>0.00459805744988634</v>
      </c>
      <c r="Y293" s="23">
        <f t="shared" si="86"/>
        <v>0.00972447325769854</v>
      </c>
      <c r="Z293">
        <f>SUMIF('库存（子SKU）'!$C:$C,$A293,'库存（子SKU）'!AB:AB)</f>
        <v>3.06</v>
      </c>
      <c r="AA293">
        <f>SUMIF('库存（子SKU）'!$C:$C,$A293,'库存（子SKU）'!AC:AC)</f>
        <v>11.5</v>
      </c>
      <c r="AB293">
        <f>SUMIF('库存（子SKU）'!$C:$C,$A293,'库存（子SKU）'!AD:AD)</f>
        <v>15.28</v>
      </c>
      <c r="AC293">
        <f>SUMIF('库存（子SKU）'!$C:$C,$A293,'库存（子SKU）'!AE:AE)</f>
        <v>1.6</v>
      </c>
      <c r="AD293" s="23">
        <f t="shared" si="71"/>
        <v>0.00241695251850514</v>
      </c>
      <c r="AE293" s="23">
        <f t="shared" si="72"/>
        <v>0.0104807518713458</v>
      </c>
      <c r="AF293" s="23">
        <f t="shared" si="73"/>
        <v>0.0271551724137931</v>
      </c>
      <c r="AG293" s="23">
        <f t="shared" si="74"/>
        <v>0.00258497595562047</v>
      </c>
      <c r="AH293">
        <f>SUMIF('库存（子SKU）'!$C:$C,$A293,'库存（子SKU）'!AJ:AJ)</f>
        <v>424</v>
      </c>
      <c r="AI293">
        <f>SUMIF('库存（子SKU）'!$C:$C,$A293,'库存（子SKU）'!AK:AK)</f>
        <v>413</v>
      </c>
      <c r="AJ293">
        <f>SUMIF('库存（子SKU）'!$C:$C,$A293,'库存（子SKU）'!AL:AL)</f>
        <v>212</v>
      </c>
      <c r="AK293">
        <f>SUMIF('库存（子SKU）'!$C:$C,$A293,'库存（子SKU）'!AM:AM)</f>
        <v>157</v>
      </c>
      <c r="AL293" s="23">
        <f t="shared" si="75"/>
        <v>0.106132075471698</v>
      </c>
      <c r="AM293" s="23">
        <f t="shared" si="76"/>
        <v>0.0944309927360775</v>
      </c>
      <c r="AN293" s="23">
        <f t="shared" si="77"/>
        <v>0.0943396226415094</v>
      </c>
      <c r="AO293" s="23">
        <f t="shared" si="78"/>
        <v>0.140127388535032</v>
      </c>
      <c r="AP293" s="8">
        <f t="shared" si="79"/>
        <v>6.42857142857143</v>
      </c>
      <c r="AQ293" s="8">
        <f t="shared" si="80"/>
        <v>385.714285714286</v>
      </c>
      <c r="AR293" s="8">
        <f t="shared" si="81"/>
        <v>-218.714285714286</v>
      </c>
      <c r="AS293">
        <f t="shared" si="82"/>
        <v>25</v>
      </c>
      <c r="AT293" s="24">
        <f>IFERROR(时间!$B$4+AS293,"上周无销量")</f>
        <v>43322</v>
      </c>
    </row>
    <row r="294" spans="1:46">
      <c r="A294" t="s">
        <v>5976</v>
      </c>
      <c r="B294" s="6">
        <f>SUMIF('库存（子SKU）'!$C:$C,$A294,'库存（子SKU）'!D:D)</f>
        <v>3</v>
      </c>
      <c r="C294" s="6">
        <f>SUMIF('库存（子SKU）'!$C:$C,$A294,'库存（子SKU）'!E:E)</f>
        <v>1</v>
      </c>
      <c r="D294" s="6">
        <f>SUMIF('库存（子SKU）'!$C:$C,$A294,'库存（子SKU）'!F:F)</f>
        <v>3</v>
      </c>
      <c r="E294" s="6">
        <f>SUMIF('库存（子SKU）'!$C:$C,$A294,'库存（子SKU）'!G:G)</f>
        <v>1</v>
      </c>
      <c r="F294" s="7">
        <v>28.86625</v>
      </c>
      <c r="G294">
        <f>SUMIF('库存（子SKU）'!$C:$C,$A294,'库存（子SKU）'!I:I)</f>
        <v>19</v>
      </c>
      <c r="H294">
        <f>SUMIF('库存（子SKU）'!$C:$C,$A294,'库存（子SKU）'!J:J)</f>
        <v>0</v>
      </c>
      <c r="I294">
        <f>SUMIF('库存（子SKU）'!$C:$C,$A294,'库存（子SKU）'!K:K)</f>
        <v>0</v>
      </c>
      <c r="J294">
        <f>SUMIF('库存（子SKU）'!$C:$C,$A294,'库存（子SKU）'!L:L)</f>
        <v>0</v>
      </c>
      <c r="K294">
        <f t="shared" si="70"/>
        <v>19</v>
      </c>
      <c r="L294">
        <f>SUMIF('库存（子SKU）'!$C:$C,$A294,'库存（子SKU）'!N:N)</f>
        <v>3</v>
      </c>
      <c r="M294">
        <f>SUMIF('库存（子SKU）'!$C:$C,$A294,'库存（子SKU）'!O:O)</f>
        <v>5</v>
      </c>
      <c r="N294">
        <f>SUMIF('库存（子SKU）'!$C:$C,$A294,'库存（子SKU）'!P:P)</f>
        <v>41</v>
      </c>
      <c r="O294">
        <f>SUMIF('库存（子SKU）'!$C:$C,$A294,'库存（子SKU）'!Q:Q)</f>
        <v>51</v>
      </c>
      <c r="P294">
        <f>SUMIF('库存（子SKU）'!$C:$C,$A294,'库存（子SKU）'!R:R)</f>
        <v>0</v>
      </c>
      <c r="Q294">
        <f>SUMIF('库存（子SKU）'!$C:$C,$A294,'库存（子SKU）'!S:S)</f>
        <v>0</v>
      </c>
      <c r="R294">
        <f>SUMIF('库存（子SKU）'!$C:$C,$A294,'库存（子SKU）'!T:T)</f>
        <v>0</v>
      </c>
      <c r="S294">
        <f>SUMIF('库存（子SKU）'!$C:$C,$A294,'库存（子SKU）'!U:U)</f>
        <v>1</v>
      </c>
      <c r="T294">
        <f>SUMIF('库存（子SKU）'!$C:$C,$A294,'库存（子SKU）'!V:V)</f>
        <v>0</v>
      </c>
      <c r="U294">
        <f>SUMIF('库存（子SKU）'!$C:$C,$A294,'库存（子SKU）'!W:W)</f>
        <v>0</v>
      </c>
      <c r="V294" s="23">
        <f t="shared" si="83"/>
        <v>0</v>
      </c>
      <c r="W294" s="23">
        <f t="shared" si="84"/>
        <v>0.0196078431372549</v>
      </c>
      <c r="X294" s="23" t="str">
        <f t="shared" si="85"/>
        <v/>
      </c>
      <c r="Y294" s="23" t="str">
        <f t="shared" si="86"/>
        <v/>
      </c>
      <c r="Z294">
        <f>SUMIF('库存（子SKU）'!$C:$C,$A294,'库存（子SKU）'!AB:AB)</f>
        <v>0</v>
      </c>
      <c r="AA294">
        <f>SUMIF('库存（子SKU）'!$C:$C,$A294,'库存（子SKU）'!AC:AC)</f>
        <v>0.08</v>
      </c>
      <c r="AB294">
        <f>SUMIF('库存（子SKU）'!$C:$C,$A294,'库存（子SKU）'!AD:AD)</f>
        <v>0</v>
      </c>
      <c r="AC294">
        <f>SUMIF('库存（子SKU）'!$C:$C,$A294,'库存（子SKU）'!AE:AE)</f>
        <v>0</v>
      </c>
      <c r="AD294" s="23">
        <f t="shared" si="71"/>
        <v>0</v>
      </c>
      <c r="AE294" s="23">
        <f t="shared" si="72"/>
        <v>0.00277140258952929</v>
      </c>
      <c r="AF294" s="23">
        <f t="shared" si="73"/>
        <v>0</v>
      </c>
      <c r="AG294" s="23">
        <f t="shared" si="74"/>
        <v>0</v>
      </c>
      <c r="AH294">
        <f>SUMIF('库存（子SKU）'!$C:$C,$A294,'库存（子SKU）'!AJ:AJ)</f>
        <v>30</v>
      </c>
      <c r="AI294">
        <f>SUMIF('库存（子SKU）'!$C:$C,$A294,'库存（子SKU）'!AK:AK)</f>
        <v>27</v>
      </c>
      <c r="AJ294">
        <f>SUMIF('库存（子SKU）'!$C:$C,$A294,'库存（子SKU）'!AL:AL)</f>
        <v>15</v>
      </c>
      <c r="AK294">
        <f>SUMIF('库存（子SKU）'!$C:$C,$A294,'库存（子SKU）'!AM:AM)</f>
        <v>13</v>
      </c>
      <c r="AL294" s="23">
        <f t="shared" si="75"/>
        <v>0.1</v>
      </c>
      <c r="AM294" s="23">
        <f t="shared" si="76"/>
        <v>0.037037037037037</v>
      </c>
      <c r="AN294" s="23">
        <f t="shared" si="77"/>
        <v>0.2</v>
      </c>
      <c r="AO294" s="23">
        <f t="shared" si="78"/>
        <v>0.0769230769230769</v>
      </c>
      <c r="AP294" s="8">
        <f t="shared" si="79"/>
        <v>0.428571428571429</v>
      </c>
      <c r="AQ294" s="8">
        <f t="shared" si="80"/>
        <v>25.7142857142857</v>
      </c>
      <c r="AR294" s="8">
        <f t="shared" si="81"/>
        <v>-6.71428571428571</v>
      </c>
      <c r="AS294">
        <f t="shared" si="82"/>
        <v>44</v>
      </c>
      <c r="AT294" s="24">
        <f>IFERROR(时间!$B$4+AS294,"上周无销量")</f>
        <v>43341</v>
      </c>
    </row>
    <row r="295" spans="1:46">
      <c r="A295" t="s">
        <v>5994</v>
      </c>
      <c r="B295" s="6">
        <f>SUMIF('库存（子SKU）'!$C:$C,$A295,'库存（子SKU）'!D:D)</f>
        <v>0</v>
      </c>
      <c r="C295" s="6">
        <f>SUMIF('库存（子SKU）'!$C:$C,$A295,'库存（子SKU）'!E:E)</f>
        <v>6</v>
      </c>
      <c r="D295" s="6">
        <f>SUMIF('库存（子SKU）'!$C:$C,$A295,'库存（子SKU）'!F:F)</f>
        <v>2</v>
      </c>
      <c r="E295" s="6">
        <f>SUMIF('库存（子SKU）'!$C:$C,$A295,'库存（子SKU）'!G:G)</f>
        <v>1</v>
      </c>
      <c r="F295" s="7">
        <v>29.3244444444444</v>
      </c>
      <c r="G295">
        <f>SUMIF('库存（子SKU）'!$C:$C,$A295,'库存（子SKU）'!I:I)</f>
        <v>35</v>
      </c>
      <c r="H295">
        <f>SUMIF('库存（子SKU）'!$C:$C,$A295,'库存（子SKU）'!J:J)</f>
        <v>0</v>
      </c>
      <c r="I295">
        <f>SUMIF('库存（子SKU）'!$C:$C,$A295,'库存（子SKU）'!K:K)</f>
        <v>3</v>
      </c>
      <c r="J295">
        <f>SUMIF('库存（子SKU）'!$C:$C,$A295,'库存（子SKU）'!L:L)</f>
        <v>0</v>
      </c>
      <c r="K295">
        <f t="shared" si="70"/>
        <v>38</v>
      </c>
      <c r="L295">
        <f>SUMIF('库存（子SKU）'!$C:$C,$A295,'库存（子SKU）'!N:N)</f>
        <v>2</v>
      </c>
      <c r="M295">
        <f>SUMIF('库存（子SKU）'!$C:$C,$A295,'库存（子SKU）'!O:O)</f>
        <v>9</v>
      </c>
      <c r="N295">
        <f>SUMIF('库存（子SKU）'!$C:$C,$A295,'库存（子SKU）'!P:P)</f>
        <v>513</v>
      </c>
      <c r="O295">
        <f>SUMIF('库存（子SKU）'!$C:$C,$A295,'库存（子SKU）'!Q:Q)</f>
        <v>1049</v>
      </c>
      <c r="P295">
        <f>SUMIF('库存（子SKU）'!$C:$C,$A295,'库存（子SKU）'!R:R)</f>
        <v>619</v>
      </c>
      <c r="Q295">
        <f>SUMIF('库存（子SKU）'!$C:$C,$A295,'库存（子SKU）'!S:S)</f>
        <v>0</v>
      </c>
      <c r="R295">
        <f>SUMIF('库存（子SKU）'!$C:$C,$A295,'库存（子SKU）'!T:T)</f>
        <v>5</v>
      </c>
      <c r="S295">
        <f>SUMIF('库存（子SKU）'!$C:$C,$A295,'库存（子SKU）'!U:U)</f>
        <v>5</v>
      </c>
      <c r="T295">
        <f>SUMIF('库存（子SKU）'!$C:$C,$A295,'库存（子SKU）'!V:V)</f>
        <v>0</v>
      </c>
      <c r="U295">
        <f>SUMIF('库存（子SKU）'!$C:$C,$A295,'库存（子SKU）'!W:W)</f>
        <v>0</v>
      </c>
      <c r="V295" s="23">
        <f t="shared" si="83"/>
        <v>0.00974658869395711</v>
      </c>
      <c r="W295" s="23">
        <f t="shared" si="84"/>
        <v>0.00476644423260248</v>
      </c>
      <c r="X295" s="23">
        <f t="shared" si="85"/>
        <v>0</v>
      </c>
      <c r="Y295" s="23" t="str">
        <f t="shared" si="86"/>
        <v/>
      </c>
      <c r="Z295">
        <f>SUMIF('库存（子SKU）'!$C:$C,$A295,'库存（子SKU）'!AB:AB)</f>
        <v>0.33</v>
      </c>
      <c r="AA295">
        <f>SUMIF('库存（子SKU）'!$C:$C,$A295,'库存（子SKU）'!AC:AC)</f>
        <v>0.28</v>
      </c>
      <c r="AB295">
        <f>SUMIF('库存（子SKU）'!$C:$C,$A295,'库存（子SKU）'!AD:AD)</f>
        <v>0</v>
      </c>
      <c r="AC295">
        <f>SUMIF('库存（子SKU）'!$C:$C,$A295,'库存（子SKU）'!AE:AE)</f>
        <v>0</v>
      </c>
      <c r="AD295" s="23" t="str">
        <f t="shared" si="71"/>
        <v>无销量广告费为0.33</v>
      </c>
      <c r="AE295" s="23">
        <f t="shared" si="72"/>
        <v>0.00159139133070628</v>
      </c>
      <c r="AF295" s="23">
        <f t="shared" si="73"/>
        <v>0</v>
      </c>
      <c r="AG295" s="23">
        <f t="shared" si="74"/>
        <v>0</v>
      </c>
      <c r="AH295">
        <f>SUMIF('库存（子SKU）'!$C:$C,$A295,'库存（子SKU）'!AJ:AJ)</f>
        <v>27</v>
      </c>
      <c r="AI295">
        <f>SUMIF('库存（子SKU）'!$C:$C,$A295,'库存（子SKU）'!AK:AK)</f>
        <v>52</v>
      </c>
      <c r="AJ295">
        <f>SUMIF('库存（子SKU）'!$C:$C,$A295,'库存（子SKU）'!AL:AL)</f>
        <v>14</v>
      </c>
      <c r="AK295">
        <f>SUMIF('库存（子SKU）'!$C:$C,$A295,'库存（子SKU）'!AM:AM)</f>
        <v>5</v>
      </c>
      <c r="AL295" s="23">
        <f t="shared" si="75"/>
        <v>0</v>
      </c>
      <c r="AM295" s="23">
        <f t="shared" si="76"/>
        <v>0.115384615384615</v>
      </c>
      <c r="AN295" s="23">
        <f t="shared" si="77"/>
        <v>0.142857142857143</v>
      </c>
      <c r="AO295" s="23">
        <f t="shared" si="78"/>
        <v>0.2</v>
      </c>
      <c r="AP295" s="8">
        <f t="shared" si="79"/>
        <v>0</v>
      </c>
      <c r="AQ295" s="8">
        <f t="shared" si="80"/>
        <v>0</v>
      </c>
      <c r="AR295" s="8">
        <f t="shared" si="81"/>
        <v>38</v>
      </c>
      <c r="AS295" t="str">
        <f t="shared" si="82"/>
        <v>库存为38</v>
      </c>
      <c r="AT295" s="24" t="str">
        <f>IFERROR(时间!$B$4+AS295,"上周无销量")</f>
        <v>上周无销量</v>
      </c>
    </row>
    <row r="296" spans="1:46">
      <c r="A296" t="s">
        <v>6013</v>
      </c>
      <c r="B296" s="6">
        <f>SUMIF('库存（子SKU）'!$C:$C,$A296,'库存（子SKU）'!D:D)</f>
        <v>0</v>
      </c>
      <c r="C296" s="6">
        <f>SUMIF('库存（子SKU）'!$C:$C,$A296,'库存（子SKU）'!E:E)</f>
        <v>3</v>
      </c>
      <c r="D296" s="6">
        <f>SUMIF('库存（子SKU）'!$C:$C,$A296,'库存（子SKU）'!F:F)</f>
        <v>0</v>
      </c>
      <c r="E296" s="6">
        <f>SUMIF('库存（子SKU）'!$C:$C,$A296,'库存（子SKU）'!G:G)</f>
        <v>4</v>
      </c>
      <c r="F296" s="7" t="s">
        <v>54</v>
      </c>
      <c r="G296">
        <f>SUMIF('库存（子SKU）'!$C:$C,$A296,'库存（子SKU）'!I:I)</f>
        <v>6</v>
      </c>
      <c r="H296">
        <f>SUMIF('库存（子SKU）'!$C:$C,$A296,'库存（子SKU）'!J:J)</f>
        <v>0</v>
      </c>
      <c r="I296">
        <f>SUMIF('库存（子SKU）'!$C:$C,$A296,'库存（子SKU）'!K:K)</f>
        <v>2</v>
      </c>
      <c r="J296">
        <f>SUMIF('库存（子SKU）'!$C:$C,$A296,'库存（子SKU）'!L:L)</f>
        <v>0</v>
      </c>
      <c r="K296">
        <f t="shared" si="70"/>
        <v>8</v>
      </c>
      <c r="L296">
        <f>SUMIF('库存（子SKU）'!$C:$C,$A296,'库存（子SKU）'!N:N)</f>
        <v>1</v>
      </c>
      <c r="M296">
        <f>SUMIF('库存（子SKU）'!$C:$C,$A296,'库存（子SKU）'!O:O)</f>
        <v>0</v>
      </c>
      <c r="N296">
        <f>SUMIF('库存（子SKU）'!$C:$C,$A296,'库存（子SKU）'!P:P)</f>
        <v>5091</v>
      </c>
      <c r="O296">
        <f>SUMIF('库存（子SKU）'!$C:$C,$A296,'库存（子SKU）'!Q:Q)</f>
        <v>0</v>
      </c>
      <c r="P296">
        <f>SUMIF('库存（子SKU）'!$C:$C,$A296,'库存（子SKU）'!R:R)</f>
        <v>0</v>
      </c>
      <c r="Q296">
        <f>SUMIF('库存（子SKU）'!$C:$C,$A296,'库存（子SKU）'!S:S)</f>
        <v>5118</v>
      </c>
      <c r="R296">
        <f>SUMIF('库存（子SKU）'!$C:$C,$A296,'库存（子SKU）'!T:T)</f>
        <v>21</v>
      </c>
      <c r="S296">
        <f>SUMIF('库存（子SKU）'!$C:$C,$A296,'库存（子SKU）'!U:U)</f>
        <v>0</v>
      </c>
      <c r="T296">
        <f>SUMIF('库存（子SKU）'!$C:$C,$A296,'库存（子SKU）'!V:V)</f>
        <v>0</v>
      </c>
      <c r="U296">
        <f>SUMIF('库存（子SKU）'!$C:$C,$A296,'库存（子SKU）'!W:W)</f>
        <v>24</v>
      </c>
      <c r="V296" s="23">
        <f t="shared" si="83"/>
        <v>0.00412492634060106</v>
      </c>
      <c r="W296" s="23" t="str">
        <f t="shared" si="84"/>
        <v/>
      </c>
      <c r="X296" s="23" t="str">
        <f t="shared" si="85"/>
        <v/>
      </c>
      <c r="Y296" s="23">
        <f t="shared" si="86"/>
        <v>0.00468933177022274</v>
      </c>
      <c r="Z296">
        <f>SUMIF('库存（子SKU）'!$C:$C,$A296,'库存（子SKU）'!AB:AB)</f>
        <v>4.27</v>
      </c>
      <c r="AA296">
        <f>SUMIF('库存（子SKU）'!$C:$C,$A296,'库存（子SKU）'!AC:AC)</f>
        <v>0</v>
      </c>
      <c r="AB296">
        <f>SUMIF('库存（子SKU）'!$C:$C,$A296,'库存（子SKU）'!AD:AD)</f>
        <v>0</v>
      </c>
      <c r="AC296">
        <f>SUMIF('库存（子SKU）'!$C:$C,$A296,'库存（子SKU）'!AE:AE)</f>
        <v>6.06</v>
      </c>
      <c r="AD296" s="23" t="str">
        <f t="shared" si="71"/>
        <v>无销量广告费为4.27</v>
      </c>
      <c r="AE296" s="23" t="str">
        <f t="shared" si="72"/>
        <v/>
      </c>
      <c r="AF296" s="23" t="str">
        <f t="shared" si="73"/>
        <v/>
      </c>
      <c r="AG296" s="23" t="str">
        <f t="shared" si="74"/>
        <v/>
      </c>
      <c r="AH296">
        <f>SUMIF('库存（子SKU）'!$C:$C,$A296,'库存（子SKU）'!AJ:AJ)</f>
        <v>25</v>
      </c>
      <c r="AI296">
        <f>SUMIF('库存（子SKU）'!$C:$C,$A296,'库存（子SKU）'!AK:AK)</f>
        <v>11</v>
      </c>
      <c r="AJ296">
        <f>SUMIF('库存（子SKU）'!$C:$C,$A296,'库存（子SKU）'!AL:AL)</f>
        <v>4</v>
      </c>
      <c r="AK296">
        <f>SUMIF('库存（子SKU）'!$C:$C,$A296,'库存（子SKU）'!AM:AM)</f>
        <v>29</v>
      </c>
      <c r="AL296" s="23">
        <f t="shared" si="75"/>
        <v>0</v>
      </c>
      <c r="AM296" s="23">
        <f t="shared" si="76"/>
        <v>0.272727272727273</v>
      </c>
      <c r="AN296" s="23">
        <f t="shared" si="77"/>
        <v>0</v>
      </c>
      <c r="AO296" s="23">
        <f t="shared" si="78"/>
        <v>0.137931034482759</v>
      </c>
      <c r="AP296" s="8">
        <f t="shared" si="79"/>
        <v>0</v>
      </c>
      <c r="AQ296" s="8">
        <f t="shared" si="80"/>
        <v>0</v>
      </c>
      <c r="AR296" s="8">
        <f t="shared" si="81"/>
        <v>8</v>
      </c>
      <c r="AS296" t="str">
        <f t="shared" si="82"/>
        <v>库存为8</v>
      </c>
      <c r="AT296" s="24" t="str">
        <f>IFERROR(时间!$B$4+AS296,"上周无销量")</f>
        <v>上周无销量</v>
      </c>
    </row>
    <row r="297" spans="1:46">
      <c r="A297" t="s">
        <v>6019</v>
      </c>
      <c r="B297" s="6">
        <f>SUMIF('库存（子SKU）'!$C:$C,$A297,'库存（子SKU）'!D:D)</f>
        <v>1</v>
      </c>
      <c r="C297" s="6">
        <f>SUMIF('库存（子SKU）'!$C:$C,$A297,'库存（子SKU）'!E:E)</f>
        <v>0</v>
      </c>
      <c r="D297" s="6">
        <f>SUMIF('库存（子SKU）'!$C:$C,$A297,'库存（子SKU）'!F:F)</f>
        <v>0</v>
      </c>
      <c r="E297" s="6">
        <f>SUMIF('库存（子SKU）'!$C:$C,$A297,'库存（子SKU）'!G:G)</f>
        <v>1</v>
      </c>
      <c r="F297" s="7" t="s">
        <v>54</v>
      </c>
      <c r="G297">
        <f>SUMIF('库存（子SKU）'!$C:$C,$A297,'库存（子SKU）'!I:I)</f>
        <v>6</v>
      </c>
      <c r="H297">
        <f>SUMIF('库存（子SKU）'!$C:$C,$A297,'库存（子SKU）'!J:J)</f>
        <v>0</v>
      </c>
      <c r="I297">
        <f>SUMIF('库存（子SKU）'!$C:$C,$A297,'库存（子SKU）'!K:K)</f>
        <v>6</v>
      </c>
      <c r="J297">
        <f>SUMIF('库存（子SKU）'!$C:$C,$A297,'库存（子SKU）'!L:L)</f>
        <v>0</v>
      </c>
      <c r="K297">
        <f t="shared" si="70"/>
        <v>12</v>
      </c>
      <c r="L297">
        <f>SUMIF('库存（子SKU）'!$C:$C,$A297,'库存（子SKU）'!N:N)</f>
        <v>0</v>
      </c>
      <c r="M297">
        <f>SUMIF('库存（子SKU）'!$C:$C,$A297,'库存（子SKU）'!O:O)</f>
        <v>2</v>
      </c>
      <c r="N297">
        <f>SUMIF('库存（子SKU）'!$C:$C,$A297,'库存（子SKU）'!P:P)</f>
        <v>4352</v>
      </c>
      <c r="O297">
        <f>SUMIF('库存（子SKU）'!$C:$C,$A297,'库存（子SKU）'!Q:Q)</f>
        <v>0</v>
      </c>
      <c r="P297">
        <f>SUMIF('库存（子SKU）'!$C:$C,$A297,'库存（子SKU）'!R:R)</f>
        <v>0</v>
      </c>
      <c r="Q297">
        <f>SUMIF('库存（子SKU）'!$C:$C,$A297,'库存（子SKU）'!S:S)</f>
        <v>0</v>
      </c>
      <c r="R297">
        <f>SUMIF('库存（子SKU）'!$C:$C,$A297,'库存（子SKU）'!T:T)</f>
        <v>7</v>
      </c>
      <c r="S297">
        <f>SUMIF('库存（子SKU）'!$C:$C,$A297,'库存（子SKU）'!U:U)</f>
        <v>0</v>
      </c>
      <c r="T297">
        <f>SUMIF('库存（子SKU）'!$C:$C,$A297,'库存（子SKU）'!V:V)</f>
        <v>0</v>
      </c>
      <c r="U297">
        <f>SUMIF('库存（子SKU）'!$C:$C,$A297,'库存（子SKU）'!W:W)</f>
        <v>0</v>
      </c>
      <c r="V297" s="23">
        <f t="shared" si="83"/>
        <v>0.00160845588235294</v>
      </c>
      <c r="W297" s="23" t="str">
        <f t="shared" si="84"/>
        <v/>
      </c>
      <c r="X297" s="23" t="str">
        <f t="shared" si="85"/>
        <v/>
      </c>
      <c r="Y297" s="23" t="str">
        <f t="shared" si="86"/>
        <v/>
      </c>
      <c r="Z297">
        <f>SUMIF('库存（子SKU）'!$C:$C,$A297,'库存（子SKU）'!AB:AB)</f>
        <v>1.62</v>
      </c>
      <c r="AA297">
        <f>SUMIF('库存（子SKU）'!$C:$C,$A297,'库存（子SKU）'!AC:AC)</f>
        <v>0</v>
      </c>
      <c r="AB297">
        <f>SUMIF('库存（子SKU）'!$C:$C,$A297,'库存（子SKU）'!AD:AD)</f>
        <v>0</v>
      </c>
      <c r="AC297">
        <f>SUMIF('库存（子SKU）'!$C:$C,$A297,'库存（子SKU）'!AE:AE)</f>
        <v>0</v>
      </c>
      <c r="AD297" s="23" t="str">
        <f t="shared" si="71"/>
        <v/>
      </c>
      <c r="AE297" s="23" t="str">
        <f t="shared" si="72"/>
        <v/>
      </c>
      <c r="AF297" s="23" t="str">
        <f t="shared" si="73"/>
        <v/>
      </c>
      <c r="AG297" s="23" t="str">
        <f t="shared" si="74"/>
        <v/>
      </c>
      <c r="AH297">
        <f>SUMIF('库存（子SKU）'!$C:$C,$A297,'库存（子SKU）'!AJ:AJ)</f>
        <v>9</v>
      </c>
      <c r="AI297">
        <f>SUMIF('库存（子SKU）'!$C:$C,$A297,'库存（子SKU）'!AK:AK)</f>
        <v>9</v>
      </c>
      <c r="AJ297">
        <f>SUMIF('库存（子SKU）'!$C:$C,$A297,'库存（子SKU）'!AL:AL)</f>
        <v>1</v>
      </c>
      <c r="AK297">
        <f>SUMIF('库存（子SKU）'!$C:$C,$A297,'库存（子SKU）'!AM:AM)</f>
        <v>6</v>
      </c>
      <c r="AL297" s="23">
        <f t="shared" si="75"/>
        <v>0.111111111111111</v>
      </c>
      <c r="AM297" s="23">
        <f t="shared" si="76"/>
        <v>0</v>
      </c>
      <c r="AN297" s="23">
        <f t="shared" si="77"/>
        <v>0</v>
      </c>
      <c r="AO297" s="23">
        <f t="shared" si="78"/>
        <v>0.166666666666667</v>
      </c>
      <c r="AP297" s="8">
        <f t="shared" si="79"/>
        <v>0.142857142857143</v>
      </c>
      <c r="AQ297" s="8">
        <f t="shared" si="80"/>
        <v>8.57142857142857</v>
      </c>
      <c r="AR297" s="8">
        <f t="shared" si="81"/>
        <v>3.42857142857143</v>
      </c>
      <c r="AS297">
        <f t="shared" si="82"/>
        <v>84</v>
      </c>
      <c r="AT297" s="24">
        <f>IFERROR(时间!$B$4+AS297,"上周无销量")</f>
        <v>43381</v>
      </c>
    </row>
    <row r="298" spans="1:46">
      <c r="A298" t="s">
        <v>6026</v>
      </c>
      <c r="B298" s="6">
        <f>SUMIF('库存（子SKU）'!$C:$C,$A298,'库存（子SKU）'!D:D)</f>
        <v>0</v>
      </c>
      <c r="C298" s="6">
        <f>SUMIF('库存（子SKU）'!$C:$C,$A298,'库存（子SKU）'!E:E)</f>
        <v>1</v>
      </c>
      <c r="D298" s="6">
        <f>SUMIF('库存（子SKU）'!$C:$C,$A298,'库存（子SKU）'!F:F)</f>
        <v>0</v>
      </c>
      <c r="E298" s="6">
        <f>SUMIF('库存（子SKU）'!$C:$C,$A298,'库存（子SKU）'!G:G)</f>
        <v>0</v>
      </c>
      <c r="F298" s="7" t="s">
        <v>54</v>
      </c>
      <c r="G298">
        <f>SUMIF('库存（子SKU）'!$C:$C,$A298,'库存（子SKU）'!I:I)</f>
        <v>10</v>
      </c>
      <c r="H298">
        <f>SUMIF('库存（子SKU）'!$C:$C,$A298,'库存（子SKU）'!J:J)</f>
        <v>0</v>
      </c>
      <c r="I298">
        <f>SUMIF('库存（子SKU）'!$C:$C,$A298,'库存（子SKU）'!K:K)</f>
        <v>2</v>
      </c>
      <c r="J298">
        <f>SUMIF('库存（子SKU）'!$C:$C,$A298,'库存（子SKU）'!L:L)</f>
        <v>0</v>
      </c>
      <c r="K298">
        <f t="shared" si="70"/>
        <v>12</v>
      </c>
      <c r="L298">
        <f>SUMIF('库存（子SKU）'!$C:$C,$A298,'库存（子SKU）'!N:N)</f>
        <v>0</v>
      </c>
      <c r="M298">
        <f>SUMIF('库存（子SKU）'!$C:$C,$A298,'库存（子SKU）'!O:O)</f>
        <v>9</v>
      </c>
      <c r="N298">
        <f>SUMIF('库存（子SKU）'!$C:$C,$A298,'库存（子SKU）'!P:P)</f>
        <v>0</v>
      </c>
      <c r="O298">
        <f>SUMIF('库存（子SKU）'!$C:$C,$A298,'库存（子SKU）'!Q:Q)</f>
        <v>0</v>
      </c>
      <c r="P298">
        <f>SUMIF('库存（子SKU）'!$C:$C,$A298,'库存（子SKU）'!R:R)</f>
        <v>0</v>
      </c>
      <c r="Q298">
        <f>SUMIF('库存（子SKU）'!$C:$C,$A298,'库存（子SKU）'!S:S)</f>
        <v>0</v>
      </c>
      <c r="R298">
        <f>SUMIF('库存（子SKU）'!$C:$C,$A298,'库存（子SKU）'!T:T)</f>
        <v>0</v>
      </c>
      <c r="S298">
        <f>SUMIF('库存（子SKU）'!$C:$C,$A298,'库存（子SKU）'!U:U)</f>
        <v>0</v>
      </c>
      <c r="T298">
        <f>SUMIF('库存（子SKU）'!$C:$C,$A298,'库存（子SKU）'!V:V)</f>
        <v>0</v>
      </c>
      <c r="U298">
        <f>SUMIF('库存（子SKU）'!$C:$C,$A298,'库存（子SKU）'!W:W)</f>
        <v>0</v>
      </c>
      <c r="V298" s="23" t="str">
        <f t="shared" si="83"/>
        <v/>
      </c>
      <c r="W298" s="23" t="str">
        <f t="shared" si="84"/>
        <v/>
      </c>
      <c r="X298" s="23" t="str">
        <f t="shared" si="85"/>
        <v/>
      </c>
      <c r="Y298" s="23" t="str">
        <f t="shared" si="86"/>
        <v/>
      </c>
      <c r="Z298">
        <f>SUMIF('库存（子SKU）'!$C:$C,$A298,'库存（子SKU）'!AB:AB)</f>
        <v>0</v>
      </c>
      <c r="AA298">
        <f>SUMIF('库存（子SKU）'!$C:$C,$A298,'库存（子SKU）'!AC:AC)</f>
        <v>0</v>
      </c>
      <c r="AB298">
        <f>SUMIF('库存（子SKU）'!$C:$C,$A298,'库存（子SKU）'!AD:AD)</f>
        <v>0</v>
      </c>
      <c r="AC298">
        <f>SUMIF('库存（子SKU）'!$C:$C,$A298,'库存（子SKU）'!AE:AE)</f>
        <v>0</v>
      </c>
      <c r="AD298" s="23" t="str">
        <f t="shared" si="71"/>
        <v/>
      </c>
      <c r="AE298" s="23" t="str">
        <f t="shared" si="72"/>
        <v/>
      </c>
      <c r="AF298" s="23" t="str">
        <f t="shared" si="73"/>
        <v/>
      </c>
      <c r="AG298" s="23" t="str">
        <f t="shared" si="74"/>
        <v/>
      </c>
      <c r="AH298">
        <f>SUMIF('库存（子SKU）'!$C:$C,$A298,'库存（子SKU）'!AJ:AJ)</f>
        <v>4</v>
      </c>
      <c r="AI298">
        <f>SUMIF('库存（子SKU）'!$C:$C,$A298,'库存（子SKU）'!AK:AK)</f>
        <v>14</v>
      </c>
      <c r="AJ298">
        <f>SUMIF('库存（子SKU）'!$C:$C,$A298,'库存（子SKU）'!AL:AL)</f>
        <v>6</v>
      </c>
      <c r="AK298">
        <f>SUMIF('库存（子SKU）'!$C:$C,$A298,'库存（子SKU）'!AM:AM)</f>
        <v>2</v>
      </c>
      <c r="AL298" s="23">
        <f t="shared" si="75"/>
        <v>0</v>
      </c>
      <c r="AM298" s="23">
        <f t="shared" si="76"/>
        <v>0.0714285714285714</v>
      </c>
      <c r="AN298" s="23">
        <f t="shared" si="77"/>
        <v>0</v>
      </c>
      <c r="AO298" s="23">
        <f t="shared" si="78"/>
        <v>0</v>
      </c>
      <c r="AP298" s="8">
        <f t="shared" si="79"/>
        <v>0</v>
      </c>
      <c r="AQ298" s="8">
        <f t="shared" si="80"/>
        <v>0</v>
      </c>
      <c r="AR298" s="8">
        <f t="shared" si="81"/>
        <v>12</v>
      </c>
      <c r="AS298" t="str">
        <f t="shared" si="82"/>
        <v>库存为12</v>
      </c>
      <c r="AT298" s="24" t="str">
        <f>IFERROR(时间!$B$4+AS298,"上周无销量")</f>
        <v>上周无销量</v>
      </c>
    </row>
    <row r="299" spans="1:46">
      <c r="A299" t="s">
        <v>6033</v>
      </c>
      <c r="B299" s="6">
        <f>SUMIF('库存（子SKU）'!$C:$C,$A299,'库存（子SKU）'!D:D)</f>
        <v>0</v>
      </c>
      <c r="C299" s="6">
        <f>SUMIF('库存（子SKU）'!$C:$C,$A299,'库存（子SKU）'!E:E)</f>
        <v>0</v>
      </c>
      <c r="D299" s="6">
        <f>SUMIF('库存（子SKU）'!$C:$C,$A299,'库存（子SKU）'!F:F)</f>
        <v>0</v>
      </c>
      <c r="E299" s="6">
        <f>SUMIF('库存（子SKU）'!$C:$C,$A299,'库存（子SKU）'!G:G)</f>
        <v>0</v>
      </c>
      <c r="F299" s="7" t="s">
        <v>54</v>
      </c>
      <c r="G299">
        <f>SUMIF('库存（子SKU）'!$C:$C,$A299,'库存（子SKU）'!I:I)</f>
        <v>0</v>
      </c>
      <c r="H299">
        <f>SUMIF('库存（子SKU）'!$C:$C,$A299,'库存（子SKU）'!J:J)</f>
        <v>0</v>
      </c>
      <c r="I299">
        <f>SUMIF('库存（子SKU）'!$C:$C,$A299,'库存（子SKU）'!K:K)</f>
        <v>0</v>
      </c>
      <c r="J299">
        <f>SUMIF('库存（子SKU）'!$C:$C,$A299,'库存（子SKU）'!L:L)</f>
        <v>0</v>
      </c>
      <c r="K299">
        <f t="shared" si="70"/>
        <v>0</v>
      </c>
      <c r="L299">
        <f>SUMIF('库存（子SKU）'!$C:$C,$A299,'库存（子SKU）'!N:N)</f>
        <v>0</v>
      </c>
      <c r="M299">
        <f>SUMIF('库存（子SKU）'!$C:$C,$A299,'库存（子SKU）'!O:O)</f>
        <v>0</v>
      </c>
      <c r="N299">
        <f>SUMIF('库存（子SKU）'!$C:$C,$A299,'库存（子SKU）'!P:P)</f>
        <v>0</v>
      </c>
      <c r="O299">
        <f>SUMIF('库存（子SKU）'!$C:$C,$A299,'库存（子SKU）'!Q:Q)</f>
        <v>0</v>
      </c>
      <c r="P299">
        <f>SUMIF('库存（子SKU）'!$C:$C,$A299,'库存（子SKU）'!R:R)</f>
        <v>0</v>
      </c>
      <c r="Q299">
        <f>SUMIF('库存（子SKU）'!$C:$C,$A299,'库存（子SKU）'!S:S)</f>
        <v>0</v>
      </c>
      <c r="R299">
        <f>SUMIF('库存（子SKU）'!$C:$C,$A299,'库存（子SKU）'!T:T)</f>
        <v>0</v>
      </c>
      <c r="S299">
        <f>SUMIF('库存（子SKU）'!$C:$C,$A299,'库存（子SKU）'!U:U)</f>
        <v>0</v>
      </c>
      <c r="T299">
        <f>SUMIF('库存（子SKU）'!$C:$C,$A299,'库存（子SKU）'!V:V)</f>
        <v>0</v>
      </c>
      <c r="U299">
        <f>SUMIF('库存（子SKU）'!$C:$C,$A299,'库存（子SKU）'!W:W)</f>
        <v>0</v>
      </c>
      <c r="V299" s="23" t="str">
        <f t="shared" si="83"/>
        <v/>
      </c>
      <c r="W299" s="23" t="str">
        <f t="shared" si="84"/>
        <v/>
      </c>
      <c r="X299" s="23" t="str">
        <f t="shared" si="85"/>
        <v/>
      </c>
      <c r="Y299" s="23" t="str">
        <f t="shared" si="86"/>
        <v/>
      </c>
      <c r="Z299">
        <f>SUMIF('库存（子SKU）'!$C:$C,$A299,'库存（子SKU）'!AB:AB)</f>
        <v>0</v>
      </c>
      <c r="AA299">
        <f>SUMIF('库存（子SKU）'!$C:$C,$A299,'库存（子SKU）'!AC:AC)</f>
        <v>0</v>
      </c>
      <c r="AB299">
        <f>SUMIF('库存（子SKU）'!$C:$C,$A299,'库存（子SKU）'!AD:AD)</f>
        <v>0</v>
      </c>
      <c r="AC299">
        <f>SUMIF('库存（子SKU）'!$C:$C,$A299,'库存（子SKU）'!AE:AE)</f>
        <v>0</v>
      </c>
      <c r="AD299" s="23" t="str">
        <f t="shared" si="71"/>
        <v/>
      </c>
      <c r="AE299" s="23" t="str">
        <f t="shared" si="72"/>
        <v/>
      </c>
      <c r="AF299" s="23" t="str">
        <f t="shared" si="73"/>
        <v/>
      </c>
      <c r="AG299" s="23" t="str">
        <f t="shared" si="74"/>
        <v/>
      </c>
      <c r="AH299">
        <f>SUMIF('库存（子SKU）'!$C:$C,$A299,'库存（子SKU）'!AJ:AJ)</f>
        <v>6</v>
      </c>
      <c r="AI299">
        <f>SUMIF('库存（子SKU）'!$C:$C,$A299,'库存（子SKU）'!AK:AK)</f>
        <v>3</v>
      </c>
      <c r="AJ299">
        <f>SUMIF('库存（子SKU）'!$C:$C,$A299,'库存（子SKU）'!AL:AL)</f>
        <v>3</v>
      </c>
      <c r="AK299">
        <f>SUMIF('库存（子SKU）'!$C:$C,$A299,'库存（子SKU）'!AM:AM)</f>
        <v>2</v>
      </c>
      <c r="AL299" s="23">
        <f t="shared" si="75"/>
        <v>0</v>
      </c>
      <c r="AM299" s="23">
        <f t="shared" si="76"/>
        <v>0</v>
      </c>
      <c r="AN299" s="23">
        <f t="shared" si="77"/>
        <v>0</v>
      </c>
      <c r="AO299" s="23">
        <f t="shared" si="78"/>
        <v>0</v>
      </c>
      <c r="AP299" s="8">
        <f t="shared" si="79"/>
        <v>0</v>
      </c>
      <c r="AQ299" s="8">
        <f t="shared" si="80"/>
        <v>0</v>
      </c>
      <c r="AR299" s="8">
        <f t="shared" si="81"/>
        <v>0</v>
      </c>
      <c r="AS299" t="str">
        <f t="shared" si="82"/>
        <v>库存为0</v>
      </c>
      <c r="AT299" s="24" t="str">
        <f>IFERROR(时间!$B$4+AS299,"上周无销量")</f>
        <v>上周无销量</v>
      </c>
    </row>
    <row r="300" spans="1:46">
      <c r="A300" t="s">
        <v>6037</v>
      </c>
      <c r="B300" s="6">
        <f>SUMIF('库存（子SKU）'!$C:$C,$A300,'库存（子SKU）'!D:D)</f>
        <v>0</v>
      </c>
      <c r="C300" s="6">
        <f>SUMIF('库存（子SKU）'!$C:$C,$A300,'库存（子SKU）'!E:E)</f>
        <v>0</v>
      </c>
      <c r="D300" s="6">
        <f>SUMIF('库存（子SKU）'!$C:$C,$A300,'库存（子SKU）'!F:F)</f>
        <v>0</v>
      </c>
      <c r="E300" s="6">
        <f>SUMIF('库存（子SKU）'!$C:$C,$A300,'库存（子SKU）'!G:G)</f>
        <v>0</v>
      </c>
      <c r="F300" s="7" t="s">
        <v>54</v>
      </c>
      <c r="G300">
        <f>SUMIF('库存（子SKU）'!$C:$C,$A300,'库存（子SKU）'!I:I)</f>
        <v>0</v>
      </c>
      <c r="H300">
        <f>SUMIF('库存（子SKU）'!$C:$C,$A300,'库存（子SKU）'!J:J)</f>
        <v>0</v>
      </c>
      <c r="I300">
        <f>SUMIF('库存（子SKU）'!$C:$C,$A300,'库存（子SKU）'!K:K)</f>
        <v>0</v>
      </c>
      <c r="J300">
        <f>SUMIF('库存（子SKU）'!$C:$C,$A300,'库存（子SKU）'!L:L)</f>
        <v>0</v>
      </c>
      <c r="K300">
        <f t="shared" si="70"/>
        <v>0</v>
      </c>
      <c r="L300">
        <f>SUMIF('库存（子SKU）'!$C:$C,$A300,'库存（子SKU）'!N:N)</f>
        <v>0</v>
      </c>
      <c r="M300">
        <f>SUMIF('库存（子SKU）'!$C:$C,$A300,'库存（子SKU）'!O:O)</f>
        <v>0</v>
      </c>
      <c r="N300">
        <f>SUMIF('库存（子SKU）'!$C:$C,$A300,'库存（子SKU）'!P:P)</f>
        <v>0</v>
      </c>
      <c r="O300">
        <f>SUMIF('库存（子SKU）'!$C:$C,$A300,'库存（子SKU）'!Q:Q)</f>
        <v>0</v>
      </c>
      <c r="P300">
        <f>SUMIF('库存（子SKU）'!$C:$C,$A300,'库存（子SKU）'!R:R)</f>
        <v>0</v>
      </c>
      <c r="Q300">
        <f>SUMIF('库存（子SKU）'!$C:$C,$A300,'库存（子SKU）'!S:S)</f>
        <v>0</v>
      </c>
      <c r="R300">
        <f>SUMIF('库存（子SKU）'!$C:$C,$A300,'库存（子SKU）'!T:T)</f>
        <v>0</v>
      </c>
      <c r="S300">
        <f>SUMIF('库存（子SKU）'!$C:$C,$A300,'库存（子SKU）'!U:U)</f>
        <v>0</v>
      </c>
      <c r="T300">
        <f>SUMIF('库存（子SKU）'!$C:$C,$A300,'库存（子SKU）'!V:V)</f>
        <v>0</v>
      </c>
      <c r="U300">
        <f>SUMIF('库存（子SKU）'!$C:$C,$A300,'库存（子SKU）'!W:W)</f>
        <v>0</v>
      </c>
      <c r="V300" s="23" t="str">
        <f t="shared" si="83"/>
        <v/>
      </c>
      <c r="W300" s="23" t="str">
        <f t="shared" si="84"/>
        <v/>
      </c>
      <c r="X300" s="23" t="str">
        <f t="shared" si="85"/>
        <v/>
      </c>
      <c r="Y300" s="23" t="str">
        <f t="shared" si="86"/>
        <v/>
      </c>
      <c r="Z300">
        <f>SUMIF('库存（子SKU）'!$C:$C,$A300,'库存（子SKU）'!AB:AB)</f>
        <v>0</v>
      </c>
      <c r="AA300">
        <f>SUMIF('库存（子SKU）'!$C:$C,$A300,'库存（子SKU）'!AC:AC)</f>
        <v>0</v>
      </c>
      <c r="AB300">
        <f>SUMIF('库存（子SKU）'!$C:$C,$A300,'库存（子SKU）'!AD:AD)</f>
        <v>0</v>
      </c>
      <c r="AC300">
        <f>SUMIF('库存（子SKU）'!$C:$C,$A300,'库存（子SKU）'!AE:AE)</f>
        <v>0</v>
      </c>
      <c r="AD300" s="23" t="str">
        <f t="shared" si="71"/>
        <v/>
      </c>
      <c r="AE300" s="23" t="str">
        <f t="shared" si="72"/>
        <v/>
      </c>
      <c r="AF300" s="23" t="str">
        <f t="shared" si="73"/>
        <v/>
      </c>
      <c r="AG300" s="23" t="str">
        <f t="shared" si="74"/>
        <v/>
      </c>
      <c r="AH300">
        <f>SUMIF('库存（子SKU）'!$C:$C,$A300,'库存（子SKU）'!AJ:AJ)</f>
        <v>8</v>
      </c>
      <c r="AI300">
        <f>SUMIF('库存（子SKU）'!$C:$C,$A300,'库存（子SKU）'!AK:AK)</f>
        <v>5</v>
      </c>
      <c r="AJ300">
        <f>SUMIF('库存（子SKU）'!$C:$C,$A300,'库存（子SKU）'!AL:AL)</f>
        <v>7</v>
      </c>
      <c r="AK300">
        <f>SUMIF('库存（子SKU）'!$C:$C,$A300,'库存（子SKU）'!AM:AM)</f>
        <v>2</v>
      </c>
      <c r="AL300" s="23">
        <f t="shared" si="75"/>
        <v>0</v>
      </c>
      <c r="AM300" s="23">
        <f t="shared" si="76"/>
        <v>0</v>
      </c>
      <c r="AN300" s="23">
        <f t="shared" si="77"/>
        <v>0</v>
      </c>
      <c r="AO300" s="23">
        <f t="shared" si="78"/>
        <v>0</v>
      </c>
      <c r="AP300" s="8">
        <f t="shared" si="79"/>
        <v>0</v>
      </c>
      <c r="AQ300" s="8">
        <f t="shared" si="80"/>
        <v>0</v>
      </c>
      <c r="AR300" s="8">
        <f t="shared" si="81"/>
        <v>0</v>
      </c>
      <c r="AS300" t="str">
        <f t="shared" si="82"/>
        <v>库存为0</v>
      </c>
      <c r="AT300" s="24" t="str">
        <f>IFERROR(时间!$B$4+AS300,"上周无销量")</f>
        <v>上周无销量</v>
      </c>
    </row>
    <row r="301" spans="1:46">
      <c r="A301" t="s">
        <v>6053</v>
      </c>
      <c r="B301" s="6">
        <f>SUMIF('库存（子SKU）'!$C:$C,$A301,'库存（子SKU）'!D:D)</f>
        <v>0</v>
      </c>
      <c r="C301" s="6">
        <f>SUMIF('库存（子SKU）'!$C:$C,$A301,'库存（子SKU）'!E:E)</f>
        <v>0</v>
      </c>
      <c r="D301" s="6">
        <f>SUMIF('库存（子SKU）'!$C:$C,$A301,'库存（子SKU）'!F:F)</f>
        <v>0</v>
      </c>
      <c r="E301" s="6">
        <f>SUMIF('库存（子SKU）'!$C:$C,$A301,'库存（子SKU）'!G:G)</f>
        <v>0</v>
      </c>
      <c r="F301" s="7" t="s">
        <v>54</v>
      </c>
      <c r="G301">
        <f>SUMIF('库存（子SKU）'!$C:$C,$A301,'库存（子SKU）'!I:I)</f>
        <v>0</v>
      </c>
      <c r="H301">
        <f>SUMIF('库存（子SKU）'!$C:$C,$A301,'库存（子SKU）'!J:J)</f>
        <v>0</v>
      </c>
      <c r="I301">
        <f>SUMIF('库存（子SKU）'!$C:$C,$A301,'库存（子SKU）'!K:K)</f>
        <v>0</v>
      </c>
      <c r="J301">
        <f>SUMIF('库存（子SKU）'!$C:$C,$A301,'库存（子SKU）'!L:L)</f>
        <v>0</v>
      </c>
      <c r="K301">
        <f t="shared" si="70"/>
        <v>0</v>
      </c>
      <c r="L301">
        <f>SUMIF('库存（子SKU）'!$C:$C,$A301,'库存（子SKU）'!N:N)</f>
        <v>0</v>
      </c>
      <c r="M301">
        <f>SUMIF('库存（子SKU）'!$C:$C,$A301,'库存（子SKU）'!O:O)</f>
        <v>0</v>
      </c>
      <c r="N301">
        <f>SUMIF('库存（子SKU）'!$C:$C,$A301,'库存（子SKU）'!P:P)</f>
        <v>0</v>
      </c>
      <c r="O301">
        <f>SUMIF('库存（子SKU）'!$C:$C,$A301,'库存（子SKU）'!Q:Q)</f>
        <v>0</v>
      </c>
      <c r="P301">
        <f>SUMIF('库存（子SKU）'!$C:$C,$A301,'库存（子SKU）'!R:R)</f>
        <v>0</v>
      </c>
      <c r="Q301">
        <f>SUMIF('库存（子SKU）'!$C:$C,$A301,'库存（子SKU）'!S:S)</f>
        <v>0</v>
      </c>
      <c r="R301">
        <f>SUMIF('库存（子SKU）'!$C:$C,$A301,'库存（子SKU）'!T:T)</f>
        <v>0</v>
      </c>
      <c r="S301">
        <f>SUMIF('库存（子SKU）'!$C:$C,$A301,'库存（子SKU）'!U:U)</f>
        <v>0</v>
      </c>
      <c r="T301">
        <f>SUMIF('库存（子SKU）'!$C:$C,$A301,'库存（子SKU）'!V:V)</f>
        <v>0</v>
      </c>
      <c r="U301">
        <f>SUMIF('库存（子SKU）'!$C:$C,$A301,'库存（子SKU）'!W:W)</f>
        <v>0</v>
      </c>
      <c r="V301" s="23" t="str">
        <f t="shared" si="83"/>
        <v/>
      </c>
      <c r="W301" s="23" t="str">
        <f t="shared" si="84"/>
        <v/>
      </c>
      <c r="X301" s="23" t="str">
        <f t="shared" si="85"/>
        <v/>
      </c>
      <c r="Y301" s="23" t="str">
        <f t="shared" si="86"/>
        <v/>
      </c>
      <c r="Z301">
        <f>SUMIF('库存（子SKU）'!$C:$C,$A301,'库存（子SKU）'!AB:AB)</f>
        <v>0</v>
      </c>
      <c r="AA301">
        <f>SUMIF('库存（子SKU）'!$C:$C,$A301,'库存（子SKU）'!AC:AC)</f>
        <v>0</v>
      </c>
      <c r="AB301">
        <f>SUMIF('库存（子SKU）'!$C:$C,$A301,'库存（子SKU）'!AD:AD)</f>
        <v>0</v>
      </c>
      <c r="AC301">
        <f>SUMIF('库存（子SKU）'!$C:$C,$A301,'库存（子SKU）'!AE:AE)</f>
        <v>0</v>
      </c>
      <c r="AD301" s="23" t="str">
        <f t="shared" si="71"/>
        <v/>
      </c>
      <c r="AE301" s="23" t="str">
        <f t="shared" si="72"/>
        <v/>
      </c>
      <c r="AF301" s="23" t="str">
        <f t="shared" si="73"/>
        <v/>
      </c>
      <c r="AG301" s="23" t="str">
        <f t="shared" si="74"/>
        <v/>
      </c>
      <c r="AH301">
        <f>SUMIF('库存（子SKU）'!$C:$C,$A301,'库存（子SKU）'!AJ:AJ)</f>
        <v>69</v>
      </c>
      <c r="AI301">
        <f>SUMIF('库存（子SKU）'!$C:$C,$A301,'库存（子SKU）'!AK:AK)</f>
        <v>20</v>
      </c>
      <c r="AJ301">
        <f>SUMIF('库存（子SKU）'!$C:$C,$A301,'库存（子SKU）'!AL:AL)</f>
        <v>25</v>
      </c>
      <c r="AK301">
        <f>SUMIF('库存（子SKU）'!$C:$C,$A301,'库存（子SKU）'!AM:AM)</f>
        <v>80</v>
      </c>
      <c r="AL301" s="23">
        <f t="shared" si="75"/>
        <v>0</v>
      </c>
      <c r="AM301" s="23">
        <f t="shared" si="76"/>
        <v>0</v>
      </c>
      <c r="AN301" s="23">
        <f t="shared" si="77"/>
        <v>0</v>
      </c>
      <c r="AO301" s="23">
        <f t="shared" si="78"/>
        <v>0</v>
      </c>
      <c r="AP301" s="8">
        <f t="shared" si="79"/>
        <v>0</v>
      </c>
      <c r="AQ301" s="8">
        <f t="shared" si="80"/>
        <v>0</v>
      </c>
      <c r="AR301" s="8">
        <f t="shared" si="81"/>
        <v>0</v>
      </c>
      <c r="AS301" t="str">
        <f t="shared" si="82"/>
        <v>库存为0</v>
      </c>
      <c r="AT301" s="24" t="str">
        <f>IFERROR(时间!$B$4+AS301,"上周无销量")</f>
        <v>上周无销量</v>
      </c>
    </row>
    <row r="302" spans="1:46">
      <c r="A302" t="s">
        <v>6080</v>
      </c>
      <c r="B302" s="6">
        <f>SUMIF('库存（子SKU）'!$C:$C,$A302,'库存（子SKU）'!D:D)</f>
        <v>0</v>
      </c>
      <c r="C302" s="6">
        <f>SUMIF('库存（子SKU）'!$C:$C,$A302,'库存（子SKU）'!E:E)</f>
        <v>0</v>
      </c>
      <c r="D302" s="6">
        <f>SUMIF('库存（子SKU）'!$C:$C,$A302,'库存（子SKU）'!F:F)</f>
        <v>0</v>
      </c>
      <c r="E302" s="6">
        <f>SUMIF('库存（子SKU）'!$C:$C,$A302,'库存（子SKU）'!G:G)</f>
        <v>0</v>
      </c>
      <c r="F302" s="7" t="s">
        <v>54</v>
      </c>
      <c r="G302">
        <f>SUMIF('库存（子SKU）'!$C:$C,$A302,'库存（子SKU）'!I:I)</f>
        <v>0</v>
      </c>
      <c r="H302">
        <f>SUMIF('库存（子SKU）'!$C:$C,$A302,'库存（子SKU）'!J:J)</f>
        <v>0</v>
      </c>
      <c r="I302">
        <f>SUMIF('库存（子SKU）'!$C:$C,$A302,'库存（子SKU）'!K:K)</f>
        <v>0</v>
      </c>
      <c r="J302">
        <f>SUMIF('库存（子SKU）'!$C:$C,$A302,'库存（子SKU）'!L:L)</f>
        <v>0</v>
      </c>
      <c r="K302">
        <f t="shared" si="70"/>
        <v>0</v>
      </c>
      <c r="L302">
        <f>SUMIF('库存（子SKU）'!$C:$C,$A302,'库存（子SKU）'!N:N)</f>
        <v>0</v>
      </c>
      <c r="M302">
        <f>SUMIF('库存（子SKU）'!$C:$C,$A302,'库存（子SKU）'!O:O)</f>
        <v>0</v>
      </c>
      <c r="N302">
        <f>SUMIF('库存（子SKU）'!$C:$C,$A302,'库存（子SKU）'!P:P)</f>
        <v>0</v>
      </c>
      <c r="O302">
        <f>SUMIF('库存（子SKU）'!$C:$C,$A302,'库存（子SKU）'!Q:Q)</f>
        <v>0</v>
      </c>
      <c r="P302">
        <f>SUMIF('库存（子SKU）'!$C:$C,$A302,'库存（子SKU）'!R:R)</f>
        <v>0</v>
      </c>
      <c r="Q302">
        <f>SUMIF('库存（子SKU）'!$C:$C,$A302,'库存（子SKU）'!S:S)</f>
        <v>0</v>
      </c>
      <c r="R302">
        <f>SUMIF('库存（子SKU）'!$C:$C,$A302,'库存（子SKU）'!T:T)</f>
        <v>0</v>
      </c>
      <c r="S302">
        <f>SUMIF('库存（子SKU）'!$C:$C,$A302,'库存（子SKU）'!U:U)</f>
        <v>0</v>
      </c>
      <c r="T302">
        <f>SUMIF('库存（子SKU）'!$C:$C,$A302,'库存（子SKU）'!V:V)</f>
        <v>0</v>
      </c>
      <c r="U302">
        <f>SUMIF('库存（子SKU）'!$C:$C,$A302,'库存（子SKU）'!W:W)</f>
        <v>0</v>
      </c>
      <c r="V302" s="23" t="str">
        <f t="shared" si="83"/>
        <v/>
      </c>
      <c r="W302" s="23" t="str">
        <f t="shared" si="84"/>
        <v/>
      </c>
      <c r="X302" s="23" t="str">
        <f t="shared" si="85"/>
        <v/>
      </c>
      <c r="Y302" s="23" t="str">
        <f t="shared" si="86"/>
        <v/>
      </c>
      <c r="Z302">
        <f>SUMIF('库存（子SKU）'!$C:$C,$A302,'库存（子SKU）'!AB:AB)</f>
        <v>0</v>
      </c>
      <c r="AA302">
        <f>SUMIF('库存（子SKU）'!$C:$C,$A302,'库存（子SKU）'!AC:AC)</f>
        <v>0</v>
      </c>
      <c r="AB302">
        <f>SUMIF('库存（子SKU）'!$C:$C,$A302,'库存（子SKU）'!AD:AD)</f>
        <v>0</v>
      </c>
      <c r="AC302">
        <f>SUMIF('库存（子SKU）'!$C:$C,$A302,'库存（子SKU）'!AE:AE)</f>
        <v>0</v>
      </c>
      <c r="AD302" s="23" t="str">
        <f t="shared" si="71"/>
        <v/>
      </c>
      <c r="AE302" s="23" t="str">
        <f t="shared" si="72"/>
        <v/>
      </c>
      <c r="AF302" s="23" t="str">
        <f t="shared" si="73"/>
        <v/>
      </c>
      <c r="AG302" s="23" t="str">
        <f t="shared" si="74"/>
        <v/>
      </c>
      <c r="AH302">
        <f>SUMIF('库存（子SKU）'!$C:$C,$A302,'库存（子SKU）'!AJ:AJ)</f>
        <v>0</v>
      </c>
      <c r="AI302">
        <f>SUMIF('库存（子SKU）'!$C:$C,$A302,'库存（子SKU）'!AK:AK)</f>
        <v>0</v>
      </c>
      <c r="AJ302">
        <f>SUMIF('库存（子SKU）'!$C:$C,$A302,'库存（子SKU）'!AL:AL)</f>
        <v>0</v>
      </c>
      <c r="AK302">
        <f>SUMIF('库存（子SKU）'!$C:$C,$A302,'库存（子SKU）'!AM:AM)</f>
        <v>0</v>
      </c>
      <c r="AL302" s="23" t="str">
        <f t="shared" si="75"/>
        <v/>
      </c>
      <c r="AM302" s="23" t="str">
        <f t="shared" si="76"/>
        <v/>
      </c>
      <c r="AN302" s="23" t="str">
        <f t="shared" si="77"/>
        <v/>
      </c>
      <c r="AO302" s="23" t="str">
        <f t="shared" si="78"/>
        <v/>
      </c>
      <c r="AP302" s="8">
        <f t="shared" si="79"/>
        <v>0</v>
      </c>
      <c r="AQ302" s="8">
        <f t="shared" si="80"/>
        <v>0</v>
      </c>
      <c r="AR302" s="8">
        <f t="shared" si="81"/>
        <v>0</v>
      </c>
      <c r="AS302" t="str">
        <f t="shared" si="82"/>
        <v>库存为0</v>
      </c>
      <c r="AT302" s="24" t="str">
        <f>IFERROR(时间!$B$4+AS302,"上周无销量")</f>
        <v>上周无销量</v>
      </c>
    </row>
    <row r="303" spans="1:46">
      <c r="A303" t="s">
        <v>6083</v>
      </c>
      <c r="B303" s="6">
        <f>SUMIF('库存（子SKU）'!$C:$C,$A303,'库存（子SKU）'!D:D)</f>
        <v>0</v>
      </c>
      <c r="C303" s="6">
        <f>SUMIF('库存（子SKU）'!$C:$C,$A303,'库存（子SKU）'!E:E)</f>
        <v>0</v>
      </c>
      <c r="D303" s="6">
        <f>SUMIF('库存（子SKU）'!$C:$C,$A303,'库存（子SKU）'!F:F)</f>
        <v>0</v>
      </c>
      <c r="E303" s="6">
        <f>SUMIF('库存（子SKU）'!$C:$C,$A303,'库存（子SKU）'!G:G)</f>
        <v>0</v>
      </c>
      <c r="F303" s="7" t="s">
        <v>54</v>
      </c>
      <c r="G303">
        <f>SUMIF('库存（子SKU）'!$C:$C,$A303,'库存（子SKU）'!I:I)</f>
        <v>0</v>
      </c>
      <c r="H303">
        <f>SUMIF('库存（子SKU）'!$C:$C,$A303,'库存（子SKU）'!J:J)</f>
        <v>0</v>
      </c>
      <c r="I303">
        <f>SUMIF('库存（子SKU）'!$C:$C,$A303,'库存（子SKU）'!K:K)</f>
        <v>0</v>
      </c>
      <c r="J303">
        <f>SUMIF('库存（子SKU）'!$C:$C,$A303,'库存（子SKU）'!L:L)</f>
        <v>0</v>
      </c>
      <c r="K303">
        <f t="shared" si="70"/>
        <v>0</v>
      </c>
      <c r="L303">
        <f>SUMIF('库存（子SKU）'!$C:$C,$A303,'库存（子SKU）'!N:N)</f>
        <v>0</v>
      </c>
      <c r="M303">
        <f>SUMIF('库存（子SKU）'!$C:$C,$A303,'库存（子SKU）'!O:O)</f>
        <v>0</v>
      </c>
      <c r="N303">
        <f>SUMIF('库存（子SKU）'!$C:$C,$A303,'库存（子SKU）'!P:P)</f>
        <v>0</v>
      </c>
      <c r="O303">
        <f>SUMIF('库存（子SKU）'!$C:$C,$A303,'库存（子SKU）'!Q:Q)</f>
        <v>0</v>
      </c>
      <c r="P303">
        <f>SUMIF('库存（子SKU）'!$C:$C,$A303,'库存（子SKU）'!R:R)</f>
        <v>0</v>
      </c>
      <c r="Q303">
        <f>SUMIF('库存（子SKU）'!$C:$C,$A303,'库存（子SKU）'!S:S)</f>
        <v>0</v>
      </c>
      <c r="R303">
        <f>SUMIF('库存（子SKU）'!$C:$C,$A303,'库存（子SKU）'!T:T)</f>
        <v>0</v>
      </c>
      <c r="S303">
        <f>SUMIF('库存（子SKU）'!$C:$C,$A303,'库存（子SKU）'!U:U)</f>
        <v>0</v>
      </c>
      <c r="T303">
        <f>SUMIF('库存（子SKU）'!$C:$C,$A303,'库存（子SKU）'!V:V)</f>
        <v>0</v>
      </c>
      <c r="U303">
        <f>SUMIF('库存（子SKU）'!$C:$C,$A303,'库存（子SKU）'!W:W)</f>
        <v>0</v>
      </c>
      <c r="V303" s="23" t="str">
        <f t="shared" si="83"/>
        <v/>
      </c>
      <c r="W303" s="23" t="str">
        <f t="shared" si="84"/>
        <v/>
      </c>
      <c r="X303" s="23" t="str">
        <f t="shared" si="85"/>
        <v/>
      </c>
      <c r="Y303" s="23" t="str">
        <f t="shared" si="86"/>
        <v/>
      </c>
      <c r="Z303">
        <f>SUMIF('库存（子SKU）'!$C:$C,$A303,'库存（子SKU）'!AB:AB)</f>
        <v>0</v>
      </c>
      <c r="AA303">
        <f>SUMIF('库存（子SKU）'!$C:$C,$A303,'库存（子SKU）'!AC:AC)</f>
        <v>0</v>
      </c>
      <c r="AB303">
        <f>SUMIF('库存（子SKU）'!$C:$C,$A303,'库存（子SKU）'!AD:AD)</f>
        <v>0</v>
      </c>
      <c r="AC303">
        <f>SUMIF('库存（子SKU）'!$C:$C,$A303,'库存（子SKU）'!AE:AE)</f>
        <v>0</v>
      </c>
      <c r="AD303" s="23" t="str">
        <f t="shared" si="71"/>
        <v/>
      </c>
      <c r="AE303" s="23" t="str">
        <f t="shared" si="72"/>
        <v/>
      </c>
      <c r="AF303" s="23" t="str">
        <f t="shared" si="73"/>
        <v/>
      </c>
      <c r="AG303" s="23" t="str">
        <f t="shared" si="74"/>
        <v/>
      </c>
      <c r="AH303">
        <f>SUMIF('库存（子SKU）'!$C:$C,$A303,'库存（子SKU）'!AJ:AJ)</f>
        <v>0</v>
      </c>
      <c r="AI303">
        <f>SUMIF('库存（子SKU）'!$C:$C,$A303,'库存（子SKU）'!AK:AK)</f>
        <v>0</v>
      </c>
      <c r="AJ303">
        <f>SUMIF('库存（子SKU）'!$C:$C,$A303,'库存（子SKU）'!AL:AL)</f>
        <v>0</v>
      </c>
      <c r="AK303">
        <f>SUMIF('库存（子SKU）'!$C:$C,$A303,'库存（子SKU）'!AM:AM)</f>
        <v>0</v>
      </c>
      <c r="AL303" s="23" t="str">
        <f t="shared" si="75"/>
        <v/>
      </c>
      <c r="AM303" s="23" t="str">
        <f t="shared" si="76"/>
        <v/>
      </c>
      <c r="AN303" s="23" t="str">
        <f t="shared" si="77"/>
        <v/>
      </c>
      <c r="AO303" s="23" t="str">
        <f t="shared" si="78"/>
        <v/>
      </c>
      <c r="AP303" s="8">
        <f t="shared" si="79"/>
        <v>0</v>
      </c>
      <c r="AQ303" s="8">
        <f t="shared" si="80"/>
        <v>0</v>
      </c>
      <c r="AR303" s="8">
        <f t="shared" si="81"/>
        <v>0</v>
      </c>
      <c r="AS303" t="str">
        <f t="shared" si="82"/>
        <v>库存为0</v>
      </c>
      <c r="AT303" s="24" t="str">
        <f>IFERROR(时间!$B$4+AS303,"上周无销量")</f>
        <v>上周无销量</v>
      </c>
    </row>
    <row r="304" spans="1:46">
      <c r="A304" t="s">
        <v>6086</v>
      </c>
      <c r="B304" s="6">
        <f>SUMIF('库存（子SKU）'!$C:$C,$A304,'库存（子SKU）'!D:D)</f>
        <v>0</v>
      </c>
      <c r="C304" s="6">
        <f>SUMIF('库存（子SKU）'!$C:$C,$A304,'库存（子SKU）'!E:E)</f>
        <v>0</v>
      </c>
      <c r="D304" s="6">
        <f>SUMIF('库存（子SKU）'!$C:$C,$A304,'库存（子SKU）'!F:F)</f>
        <v>0</v>
      </c>
      <c r="E304" s="6">
        <f>SUMIF('库存（子SKU）'!$C:$C,$A304,'库存（子SKU）'!G:G)</f>
        <v>0</v>
      </c>
      <c r="F304" s="7" t="s">
        <v>54</v>
      </c>
      <c r="G304">
        <f>SUMIF('库存（子SKU）'!$C:$C,$A304,'库存（子SKU）'!I:I)</f>
        <v>0</v>
      </c>
      <c r="H304">
        <f>SUMIF('库存（子SKU）'!$C:$C,$A304,'库存（子SKU）'!J:J)</f>
        <v>0</v>
      </c>
      <c r="I304">
        <f>SUMIF('库存（子SKU）'!$C:$C,$A304,'库存（子SKU）'!K:K)</f>
        <v>0</v>
      </c>
      <c r="J304">
        <f>SUMIF('库存（子SKU）'!$C:$C,$A304,'库存（子SKU）'!L:L)</f>
        <v>0</v>
      </c>
      <c r="K304">
        <f t="shared" si="70"/>
        <v>0</v>
      </c>
      <c r="L304">
        <f>SUMIF('库存（子SKU）'!$C:$C,$A304,'库存（子SKU）'!N:N)</f>
        <v>0</v>
      </c>
      <c r="M304">
        <f>SUMIF('库存（子SKU）'!$C:$C,$A304,'库存（子SKU）'!O:O)</f>
        <v>0</v>
      </c>
      <c r="N304">
        <f>SUMIF('库存（子SKU）'!$C:$C,$A304,'库存（子SKU）'!P:P)</f>
        <v>0</v>
      </c>
      <c r="O304">
        <f>SUMIF('库存（子SKU）'!$C:$C,$A304,'库存（子SKU）'!Q:Q)</f>
        <v>0</v>
      </c>
      <c r="P304">
        <f>SUMIF('库存（子SKU）'!$C:$C,$A304,'库存（子SKU）'!R:R)</f>
        <v>0</v>
      </c>
      <c r="Q304">
        <f>SUMIF('库存（子SKU）'!$C:$C,$A304,'库存（子SKU）'!S:S)</f>
        <v>0</v>
      </c>
      <c r="R304">
        <f>SUMIF('库存（子SKU）'!$C:$C,$A304,'库存（子SKU）'!T:T)</f>
        <v>0</v>
      </c>
      <c r="S304">
        <f>SUMIF('库存（子SKU）'!$C:$C,$A304,'库存（子SKU）'!U:U)</f>
        <v>0</v>
      </c>
      <c r="T304">
        <f>SUMIF('库存（子SKU）'!$C:$C,$A304,'库存（子SKU）'!V:V)</f>
        <v>0</v>
      </c>
      <c r="U304">
        <f>SUMIF('库存（子SKU）'!$C:$C,$A304,'库存（子SKU）'!W:W)</f>
        <v>0</v>
      </c>
      <c r="V304" s="23" t="str">
        <f t="shared" si="83"/>
        <v/>
      </c>
      <c r="W304" s="23" t="str">
        <f t="shared" si="84"/>
        <v/>
      </c>
      <c r="X304" s="23" t="str">
        <f t="shared" si="85"/>
        <v/>
      </c>
      <c r="Y304" s="23" t="str">
        <f t="shared" si="86"/>
        <v/>
      </c>
      <c r="Z304">
        <f>SUMIF('库存（子SKU）'!$C:$C,$A304,'库存（子SKU）'!AB:AB)</f>
        <v>0</v>
      </c>
      <c r="AA304">
        <f>SUMIF('库存（子SKU）'!$C:$C,$A304,'库存（子SKU）'!AC:AC)</f>
        <v>0</v>
      </c>
      <c r="AB304">
        <f>SUMIF('库存（子SKU）'!$C:$C,$A304,'库存（子SKU）'!AD:AD)</f>
        <v>0</v>
      </c>
      <c r="AC304">
        <f>SUMIF('库存（子SKU）'!$C:$C,$A304,'库存（子SKU）'!AE:AE)</f>
        <v>0</v>
      </c>
      <c r="AD304" s="23" t="str">
        <f t="shared" si="71"/>
        <v/>
      </c>
      <c r="AE304" s="23" t="str">
        <f t="shared" si="72"/>
        <v/>
      </c>
      <c r="AF304" s="23" t="str">
        <f t="shared" si="73"/>
        <v/>
      </c>
      <c r="AG304" s="23" t="str">
        <f t="shared" si="74"/>
        <v/>
      </c>
      <c r="AH304">
        <f>SUMIF('库存（子SKU）'!$C:$C,$A304,'库存（子SKU）'!AJ:AJ)</f>
        <v>0</v>
      </c>
      <c r="AI304">
        <f>SUMIF('库存（子SKU）'!$C:$C,$A304,'库存（子SKU）'!AK:AK)</f>
        <v>0</v>
      </c>
      <c r="AJ304">
        <f>SUMIF('库存（子SKU）'!$C:$C,$A304,'库存（子SKU）'!AL:AL)</f>
        <v>0</v>
      </c>
      <c r="AK304">
        <f>SUMIF('库存（子SKU）'!$C:$C,$A304,'库存（子SKU）'!AM:AM)</f>
        <v>0</v>
      </c>
      <c r="AL304" s="23" t="str">
        <f t="shared" si="75"/>
        <v/>
      </c>
      <c r="AM304" s="23" t="str">
        <f t="shared" si="76"/>
        <v/>
      </c>
      <c r="AN304" s="23" t="str">
        <f t="shared" si="77"/>
        <v/>
      </c>
      <c r="AO304" s="23" t="str">
        <f t="shared" si="78"/>
        <v/>
      </c>
      <c r="AP304" s="8">
        <f t="shared" si="79"/>
        <v>0</v>
      </c>
      <c r="AQ304" s="8">
        <f t="shared" si="80"/>
        <v>0</v>
      </c>
      <c r="AR304" s="8">
        <f t="shared" si="81"/>
        <v>0</v>
      </c>
      <c r="AS304" t="str">
        <f t="shared" si="82"/>
        <v>库存为0</v>
      </c>
      <c r="AT304" s="24" t="str">
        <f>IFERROR(时间!$B$4+AS304,"上周无销量")</f>
        <v>上周无销量</v>
      </c>
    </row>
    <row r="305" spans="1:46">
      <c r="A305" t="s">
        <v>6097</v>
      </c>
      <c r="B305" s="6">
        <f>SUMIF('库存（子SKU）'!$C:$C,$A305,'库存（子SKU）'!D:D)</f>
        <v>0</v>
      </c>
      <c r="C305" s="6">
        <f>SUMIF('库存（子SKU）'!$C:$C,$A305,'库存（子SKU）'!E:E)</f>
        <v>0</v>
      </c>
      <c r="D305" s="6">
        <f>SUMIF('库存（子SKU）'!$C:$C,$A305,'库存（子SKU）'!F:F)</f>
        <v>0</v>
      </c>
      <c r="E305" s="6">
        <f>SUMIF('库存（子SKU）'!$C:$C,$A305,'库存（子SKU）'!G:G)</f>
        <v>0</v>
      </c>
      <c r="F305" s="7" t="s">
        <v>54</v>
      </c>
      <c r="G305">
        <f>SUMIF('库存（子SKU）'!$C:$C,$A305,'库存（子SKU）'!I:I)</f>
        <v>0</v>
      </c>
      <c r="H305">
        <f>SUMIF('库存（子SKU）'!$C:$C,$A305,'库存（子SKU）'!J:J)</f>
        <v>0</v>
      </c>
      <c r="I305">
        <f>SUMIF('库存（子SKU）'!$C:$C,$A305,'库存（子SKU）'!K:K)</f>
        <v>0</v>
      </c>
      <c r="J305">
        <f>SUMIF('库存（子SKU）'!$C:$C,$A305,'库存（子SKU）'!L:L)</f>
        <v>0</v>
      </c>
      <c r="K305">
        <f t="shared" si="70"/>
        <v>0</v>
      </c>
      <c r="L305">
        <f>SUMIF('库存（子SKU）'!$C:$C,$A305,'库存（子SKU）'!N:N)</f>
        <v>0</v>
      </c>
      <c r="M305">
        <f>SUMIF('库存（子SKU）'!$C:$C,$A305,'库存（子SKU）'!O:O)</f>
        <v>0</v>
      </c>
      <c r="N305">
        <f>SUMIF('库存（子SKU）'!$C:$C,$A305,'库存（子SKU）'!P:P)</f>
        <v>0</v>
      </c>
      <c r="O305">
        <f>SUMIF('库存（子SKU）'!$C:$C,$A305,'库存（子SKU）'!Q:Q)</f>
        <v>0</v>
      </c>
      <c r="P305">
        <f>SUMIF('库存（子SKU）'!$C:$C,$A305,'库存（子SKU）'!R:R)</f>
        <v>0</v>
      </c>
      <c r="Q305">
        <f>SUMIF('库存（子SKU）'!$C:$C,$A305,'库存（子SKU）'!S:S)</f>
        <v>0</v>
      </c>
      <c r="R305">
        <f>SUMIF('库存（子SKU）'!$C:$C,$A305,'库存（子SKU）'!T:T)</f>
        <v>0</v>
      </c>
      <c r="S305">
        <f>SUMIF('库存（子SKU）'!$C:$C,$A305,'库存（子SKU）'!U:U)</f>
        <v>0</v>
      </c>
      <c r="T305">
        <f>SUMIF('库存（子SKU）'!$C:$C,$A305,'库存（子SKU）'!V:V)</f>
        <v>0</v>
      </c>
      <c r="U305">
        <f>SUMIF('库存（子SKU）'!$C:$C,$A305,'库存（子SKU）'!W:W)</f>
        <v>0</v>
      </c>
      <c r="V305" s="23" t="str">
        <f t="shared" si="83"/>
        <v/>
      </c>
      <c r="W305" s="23" t="str">
        <f t="shared" si="84"/>
        <v/>
      </c>
      <c r="X305" s="23" t="str">
        <f t="shared" si="85"/>
        <v/>
      </c>
      <c r="Y305" s="23" t="str">
        <f t="shared" si="86"/>
        <v/>
      </c>
      <c r="Z305">
        <f>SUMIF('库存（子SKU）'!$C:$C,$A305,'库存（子SKU）'!AB:AB)</f>
        <v>0</v>
      </c>
      <c r="AA305">
        <f>SUMIF('库存（子SKU）'!$C:$C,$A305,'库存（子SKU）'!AC:AC)</f>
        <v>0</v>
      </c>
      <c r="AB305">
        <f>SUMIF('库存（子SKU）'!$C:$C,$A305,'库存（子SKU）'!AD:AD)</f>
        <v>0</v>
      </c>
      <c r="AC305">
        <f>SUMIF('库存（子SKU）'!$C:$C,$A305,'库存（子SKU）'!AE:AE)</f>
        <v>0</v>
      </c>
      <c r="AD305" s="23" t="str">
        <f t="shared" si="71"/>
        <v/>
      </c>
      <c r="AE305" s="23" t="str">
        <f t="shared" si="72"/>
        <v/>
      </c>
      <c r="AF305" s="23" t="str">
        <f t="shared" si="73"/>
        <v/>
      </c>
      <c r="AG305" s="23" t="str">
        <f t="shared" si="74"/>
        <v/>
      </c>
      <c r="AH305">
        <f>SUMIF('库存（子SKU）'!$C:$C,$A305,'库存（子SKU）'!AJ:AJ)</f>
        <v>0</v>
      </c>
      <c r="AI305">
        <f>SUMIF('库存（子SKU）'!$C:$C,$A305,'库存（子SKU）'!AK:AK)</f>
        <v>0</v>
      </c>
      <c r="AJ305">
        <f>SUMIF('库存（子SKU）'!$C:$C,$A305,'库存（子SKU）'!AL:AL)</f>
        <v>0</v>
      </c>
      <c r="AK305">
        <f>SUMIF('库存（子SKU）'!$C:$C,$A305,'库存（子SKU）'!AM:AM)</f>
        <v>0</v>
      </c>
      <c r="AL305" s="23" t="str">
        <f t="shared" si="75"/>
        <v/>
      </c>
      <c r="AM305" s="23" t="str">
        <f t="shared" si="76"/>
        <v/>
      </c>
      <c r="AN305" s="23" t="str">
        <f t="shared" si="77"/>
        <v/>
      </c>
      <c r="AO305" s="23" t="str">
        <f t="shared" si="78"/>
        <v/>
      </c>
      <c r="AP305" s="8">
        <f t="shared" si="79"/>
        <v>0</v>
      </c>
      <c r="AQ305" s="8">
        <f t="shared" si="80"/>
        <v>0</v>
      </c>
      <c r="AR305" s="8">
        <f t="shared" si="81"/>
        <v>0</v>
      </c>
      <c r="AS305" t="str">
        <f t="shared" si="82"/>
        <v>库存为0</v>
      </c>
      <c r="AT305" s="24" t="str">
        <f>IFERROR(时间!$B$4+AS305,"上周无销量")</f>
        <v>上周无销量</v>
      </c>
    </row>
    <row r="306" spans="1:46">
      <c r="A306" t="s">
        <v>6099</v>
      </c>
      <c r="B306" s="6">
        <f>SUMIF('库存（子SKU）'!$C:$C,$A306,'库存（子SKU）'!D:D)</f>
        <v>0</v>
      </c>
      <c r="C306" s="6">
        <f>SUMIF('库存（子SKU）'!$C:$C,$A306,'库存（子SKU）'!E:E)</f>
        <v>0</v>
      </c>
      <c r="D306" s="6">
        <f>SUMIF('库存（子SKU）'!$C:$C,$A306,'库存（子SKU）'!F:F)</f>
        <v>0</v>
      </c>
      <c r="E306" s="6">
        <f>SUMIF('库存（子SKU）'!$C:$C,$A306,'库存（子SKU）'!G:G)</f>
        <v>0</v>
      </c>
      <c r="F306" s="7" t="s">
        <v>54</v>
      </c>
      <c r="G306">
        <f>SUMIF('库存（子SKU）'!$C:$C,$A306,'库存（子SKU）'!I:I)</f>
        <v>0</v>
      </c>
      <c r="H306">
        <f>SUMIF('库存（子SKU）'!$C:$C,$A306,'库存（子SKU）'!J:J)</f>
        <v>0</v>
      </c>
      <c r="I306">
        <f>SUMIF('库存（子SKU）'!$C:$C,$A306,'库存（子SKU）'!K:K)</f>
        <v>0</v>
      </c>
      <c r="J306">
        <f>SUMIF('库存（子SKU）'!$C:$C,$A306,'库存（子SKU）'!L:L)</f>
        <v>0</v>
      </c>
      <c r="K306">
        <f t="shared" si="70"/>
        <v>0</v>
      </c>
      <c r="L306">
        <f>SUMIF('库存（子SKU）'!$C:$C,$A306,'库存（子SKU）'!N:N)</f>
        <v>0</v>
      </c>
      <c r="M306">
        <f>SUMIF('库存（子SKU）'!$C:$C,$A306,'库存（子SKU）'!O:O)</f>
        <v>0</v>
      </c>
      <c r="N306">
        <f>SUMIF('库存（子SKU）'!$C:$C,$A306,'库存（子SKU）'!P:P)</f>
        <v>0</v>
      </c>
      <c r="O306">
        <f>SUMIF('库存（子SKU）'!$C:$C,$A306,'库存（子SKU）'!Q:Q)</f>
        <v>0</v>
      </c>
      <c r="P306">
        <f>SUMIF('库存（子SKU）'!$C:$C,$A306,'库存（子SKU）'!R:R)</f>
        <v>0</v>
      </c>
      <c r="Q306">
        <f>SUMIF('库存（子SKU）'!$C:$C,$A306,'库存（子SKU）'!S:S)</f>
        <v>0</v>
      </c>
      <c r="R306">
        <f>SUMIF('库存（子SKU）'!$C:$C,$A306,'库存（子SKU）'!T:T)</f>
        <v>0</v>
      </c>
      <c r="S306">
        <f>SUMIF('库存（子SKU）'!$C:$C,$A306,'库存（子SKU）'!U:U)</f>
        <v>0</v>
      </c>
      <c r="T306">
        <f>SUMIF('库存（子SKU）'!$C:$C,$A306,'库存（子SKU）'!V:V)</f>
        <v>0</v>
      </c>
      <c r="U306">
        <f>SUMIF('库存（子SKU）'!$C:$C,$A306,'库存（子SKU）'!W:W)</f>
        <v>0</v>
      </c>
      <c r="V306" s="23" t="str">
        <f t="shared" si="83"/>
        <v/>
      </c>
      <c r="W306" s="23" t="str">
        <f t="shared" si="84"/>
        <v/>
      </c>
      <c r="X306" s="23" t="str">
        <f t="shared" si="85"/>
        <v/>
      </c>
      <c r="Y306" s="23" t="str">
        <f t="shared" si="86"/>
        <v/>
      </c>
      <c r="Z306">
        <f>SUMIF('库存（子SKU）'!$C:$C,$A306,'库存（子SKU）'!AB:AB)</f>
        <v>0</v>
      </c>
      <c r="AA306">
        <f>SUMIF('库存（子SKU）'!$C:$C,$A306,'库存（子SKU）'!AC:AC)</f>
        <v>0</v>
      </c>
      <c r="AB306">
        <f>SUMIF('库存（子SKU）'!$C:$C,$A306,'库存（子SKU）'!AD:AD)</f>
        <v>0</v>
      </c>
      <c r="AC306">
        <f>SUMIF('库存（子SKU）'!$C:$C,$A306,'库存（子SKU）'!AE:AE)</f>
        <v>0</v>
      </c>
      <c r="AD306" s="23" t="str">
        <f t="shared" si="71"/>
        <v/>
      </c>
      <c r="AE306" s="23" t="str">
        <f t="shared" si="72"/>
        <v/>
      </c>
      <c r="AF306" s="23" t="str">
        <f t="shared" si="73"/>
        <v/>
      </c>
      <c r="AG306" s="23" t="str">
        <f t="shared" si="74"/>
        <v/>
      </c>
      <c r="AH306">
        <f>SUMIF('库存（子SKU）'!$C:$C,$A306,'库存（子SKU）'!AJ:AJ)</f>
        <v>0</v>
      </c>
      <c r="AI306">
        <f>SUMIF('库存（子SKU）'!$C:$C,$A306,'库存（子SKU）'!AK:AK)</f>
        <v>2</v>
      </c>
      <c r="AJ306">
        <f>SUMIF('库存（子SKU）'!$C:$C,$A306,'库存（子SKU）'!AL:AL)</f>
        <v>1</v>
      </c>
      <c r="AK306">
        <f>SUMIF('库存（子SKU）'!$C:$C,$A306,'库存（子SKU）'!AM:AM)</f>
        <v>0</v>
      </c>
      <c r="AL306" s="23" t="str">
        <f t="shared" si="75"/>
        <v/>
      </c>
      <c r="AM306" s="23">
        <f t="shared" si="76"/>
        <v>0</v>
      </c>
      <c r="AN306" s="23">
        <f t="shared" si="77"/>
        <v>0</v>
      </c>
      <c r="AO306" s="23" t="str">
        <f t="shared" si="78"/>
        <v/>
      </c>
      <c r="AP306" s="8">
        <f t="shared" si="79"/>
        <v>0</v>
      </c>
      <c r="AQ306" s="8">
        <f t="shared" si="80"/>
        <v>0</v>
      </c>
      <c r="AR306" s="8">
        <f t="shared" si="81"/>
        <v>0</v>
      </c>
      <c r="AS306" t="str">
        <f t="shared" si="82"/>
        <v>库存为0</v>
      </c>
      <c r="AT306" s="24" t="str">
        <f>IFERROR(时间!$B$4+AS306,"上周无销量")</f>
        <v>上周无销量</v>
      </c>
    </row>
    <row r="307" spans="1:46">
      <c r="A307" t="s">
        <v>6106</v>
      </c>
      <c r="B307" s="6">
        <f>SUMIF('库存（子SKU）'!$C:$C,$A307,'库存（子SKU）'!D:D)</f>
        <v>0</v>
      </c>
      <c r="C307" s="6">
        <f>SUMIF('库存（子SKU）'!$C:$C,$A307,'库存（子SKU）'!E:E)</f>
        <v>0</v>
      </c>
      <c r="D307" s="6">
        <f>SUMIF('库存（子SKU）'!$C:$C,$A307,'库存（子SKU）'!F:F)</f>
        <v>0</v>
      </c>
      <c r="E307" s="6">
        <f>SUMIF('库存（子SKU）'!$C:$C,$A307,'库存（子SKU）'!G:G)</f>
        <v>0</v>
      </c>
      <c r="F307" s="7" t="s">
        <v>54</v>
      </c>
      <c r="G307">
        <f>SUMIF('库存（子SKU）'!$C:$C,$A307,'库存（子SKU）'!I:I)</f>
        <v>0</v>
      </c>
      <c r="H307">
        <f>SUMIF('库存（子SKU）'!$C:$C,$A307,'库存（子SKU）'!J:J)</f>
        <v>0</v>
      </c>
      <c r="I307">
        <f>SUMIF('库存（子SKU）'!$C:$C,$A307,'库存（子SKU）'!K:K)</f>
        <v>0</v>
      </c>
      <c r="J307">
        <f>SUMIF('库存（子SKU）'!$C:$C,$A307,'库存（子SKU）'!L:L)</f>
        <v>0</v>
      </c>
      <c r="K307">
        <f t="shared" si="70"/>
        <v>0</v>
      </c>
      <c r="L307">
        <f>SUMIF('库存（子SKU）'!$C:$C,$A307,'库存（子SKU）'!N:N)</f>
        <v>0</v>
      </c>
      <c r="M307">
        <f>SUMIF('库存（子SKU）'!$C:$C,$A307,'库存（子SKU）'!O:O)</f>
        <v>0</v>
      </c>
      <c r="N307">
        <f>SUMIF('库存（子SKU）'!$C:$C,$A307,'库存（子SKU）'!P:P)</f>
        <v>0</v>
      </c>
      <c r="O307">
        <f>SUMIF('库存（子SKU）'!$C:$C,$A307,'库存（子SKU）'!Q:Q)</f>
        <v>0</v>
      </c>
      <c r="P307">
        <f>SUMIF('库存（子SKU）'!$C:$C,$A307,'库存（子SKU）'!R:R)</f>
        <v>0</v>
      </c>
      <c r="Q307">
        <f>SUMIF('库存（子SKU）'!$C:$C,$A307,'库存（子SKU）'!S:S)</f>
        <v>0</v>
      </c>
      <c r="R307">
        <f>SUMIF('库存（子SKU）'!$C:$C,$A307,'库存（子SKU）'!T:T)</f>
        <v>0</v>
      </c>
      <c r="S307">
        <f>SUMIF('库存（子SKU）'!$C:$C,$A307,'库存（子SKU）'!U:U)</f>
        <v>0</v>
      </c>
      <c r="T307">
        <f>SUMIF('库存（子SKU）'!$C:$C,$A307,'库存（子SKU）'!V:V)</f>
        <v>0</v>
      </c>
      <c r="U307">
        <f>SUMIF('库存（子SKU）'!$C:$C,$A307,'库存（子SKU）'!W:W)</f>
        <v>0</v>
      </c>
      <c r="V307" s="23" t="str">
        <f t="shared" si="83"/>
        <v/>
      </c>
      <c r="W307" s="23" t="str">
        <f t="shared" si="84"/>
        <v/>
      </c>
      <c r="X307" s="23" t="str">
        <f t="shared" si="85"/>
        <v/>
      </c>
      <c r="Y307" s="23" t="str">
        <f t="shared" si="86"/>
        <v/>
      </c>
      <c r="Z307">
        <f>SUMIF('库存（子SKU）'!$C:$C,$A307,'库存（子SKU）'!AB:AB)</f>
        <v>0</v>
      </c>
      <c r="AA307">
        <f>SUMIF('库存（子SKU）'!$C:$C,$A307,'库存（子SKU）'!AC:AC)</f>
        <v>0</v>
      </c>
      <c r="AB307">
        <f>SUMIF('库存（子SKU）'!$C:$C,$A307,'库存（子SKU）'!AD:AD)</f>
        <v>0</v>
      </c>
      <c r="AC307">
        <f>SUMIF('库存（子SKU）'!$C:$C,$A307,'库存（子SKU）'!AE:AE)</f>
        <v>0</v>
      </c>
      <c r="AD307" s="23" t="str">
        <f t="shared" si="71"/>
        <v/>
      </c>
      <c r="AE307" s="23" t="str">
        <f t="shared" si="72"/>
        <v/>
      </c>
      <c r="AF307" s="23" t="str">
        <f t="shared" si="73"/>
        <v/>
      </c>
      <c r="AG307" s="23" t="str">
        <f t="shared" si="74"/>
        <v/>
      </c>
      <c r="AH307">
        <f>SUMIF('库存（子SKU）'!$C:$C,$A307,'库存（子SKU）'!AJ:AJ)</f>
        <v>56</v>
      </c>
      <c r="AI307">
        <f>SUMIF('库存（子SKU）'!$C:$C,$A307,'库存（子SKU）'!AK:AK)</f>
        <v>40</v>
      </c>
      <c r="AJ307">
        <f>SUMIF('库存（子SKU）'!$C:$C,$A307,'库存（子SKU）'!AL:AL)</f>
        <v>38</v>
      </c>
      <c r="AK307">
        <f>SUMIF('库存（子SKU）'!$C:$C,$A307,'库存（子SKU）'!AM:AM)</f>
        <v>26</v>
      </c>
      <c r="AL307" s="23">
        <f t="shared" si="75"/>
        <v>0</v>
      </c>
      <c r="AM307" s="23">
        <f t="shared" si="76"/>
        <v>0</v>
      </c>
      <c r="AN307" s="23">
        <f t="shared" si="77"/>
        <v>0</v>
      </c>
      <c r="AO307" s="23">
        <f t="shared" si="78"/>
        <v>0</v>
      </c>
      <c r="AP307" s="8">
        <f t="shared" si="79"/>
        <v>0</v>
      </c>
      <c r="AQ307" s="8">
        <f t="shared" si="80"/>
        <v>0</v>
      </c>
      <c r="AR307" s="8">
        <f t="shared" si="81"/>
        <v>0</v>
      </c>
      <c r="AS307" t="str">
        <f t="shared" si="82"/>
        <v>库存为0</v>
      </c>
      <c r="AT307" s="24" t="str">
        <f>IFERROR(时间!$B$4+AS307,"上周无销量")</f>
        <v>上周无销量</v>
      </c>
    </row>
    <row r="308" spans="1:46">
      <c r="A308" t="s">
        <v>6114</v>
      </c>
      <c r="B308" s="6">
        <f>SUMIF('库存（子SKU）'!$C:$C,$A308,'库存（子SKU）'!D:D)</f>
        <v>0</v>
      </c>
      <c r="C308" s="6">
        <f>SUMIF('库存（子SKU）'!$C:$C,$A308,'库存（子SKU）'!E:E)</f>
        <v>0</v>
      </c>
      <c r="D308" s="6">
        <f>SUMIF('库存（子SKU）'!$C:$C,$A308,'库存（子SKU）'!F:F)</f>
        <v>0</v>
      </c>
      <c r="E308" s="6">
        <f>SUMIF('库存（子SKU）'!$C:$C,$A308,'库存（子SKU）'!G:G)</f>
        <v>0</v>
      </c>
      <c r="F308" s="7" t="s">
        <v>54</v>
      </c>
      <c r="G308">
        <f>SUMIF('库存（子SKU）'!$C:$C,$A308,'库存（子SKU）'!I:I)</f>
        <v>0</v>
      </c>
      <c r="H308">
        <f>SUMIF('库存（子SKU）'!$C:$C,$A308,'库存（子SKU）'!J:J)</f>
        <v>0</v>
      </c>
      <c r="I308">
        <f>SUMIF('库存（子SKU）'!$C:$C,$A308,'库存（子SKU）'!K:K)</f>
        <v>0</v>
      </c>
      <c r="J308">
        <f>SUMIF('库存（子SKU）'!$C:$C,$A308,'库存（子SKU）'!L:L)</f>
        <v>0</v>
      </c>
      <c r="K308">
        <f t="shared" si="70"/>
        <v>0</v>
      </c>
      <c r="L308">
        <f>SUMIF('库存（子SKU）'!$C:$C,$A308,'库存（子SKU）'!N:N)</f>
        <v>0</v>
      </c>
      <c r="M308">
        <f>SUMIF('库存（子SKU）'!$C:$C,$A308,'库存（子SKU）'!O:O)</f>
        <v>0</v>
      </c>
      <c r="N308">
        <f>SUMIF('库存（子SKU）'!$C:$C,$A308,'库存（子SKU）'!P:P)</f>
        <v>0</v>
      </c>
      <c r="O308">
        <f>SUMIF('库存（子SKU）'!$C:$C,$A308,'库存（子SKU）'!Q:Q)</f>
        <v>0</v>
      </c>
      <c r="P308">
        <f>SUMIF('库存（子SKU）'!$C:$C,$A308,'库存（子SKU）'!R:R)</f>
        <v>0</v>
      </c>
      <c r="Q308">
        <f>SUMIF('库存（子SKU）'!$C:$C,$A308,'库存（子SKU）'!S:S)</f>
        <v>0</v>
      </c>
      <c r="R308">
        <f>SUMIF('库存（子SKU）'!$C:$C,$A308,'库存（子SKU）'!T:T)</f>
        <v>0</v>
      </c>
      <c r="S308">
        <f>SUMIF('库存（子SKU）'!$C:$C,$A308,'库存（子SKU）'!U:U)</f>
        <v>0</v>
      </c>
      <c r="T308">
        <f>SUMIF('库存（子SKU）'!$C:$C,$A308,'库存（子SKU）'!V:V)</f>
        <v>0</v>
      </c>
      <c r="U308">
        <f>SUMIF('库存（子SKU）'!$C:$C,$A308,'库存（子SKU）'!W:W)</f>
        <v>0</v>
      </c>
      <c r="V308" s="23" t="str">
        <f t="shared" si="83"/>
        <v/>
      </c>
      <c r="W308" s="23" t="str">
        <f t="shared" si="84"/>
        <v/>
      </c>
      <c r="X308" s="23" t="str">
        <f t="shared" si="85"/>
        <v/>
      </c>
      <c r="Y308" s="23" t="str">
        <f t="shared" si="86"/>
        <v/>
      </c>
      <c r="Z308">
        <f>SUMIF('库存（子SKU）'!$C:$C,$A308,'库存（子SKU）'!AB:AB)</f>
        <v>0</v>
      </c>
      <c r="AA308">
        <f>SUMIF('库存（子SKU）'!$C:$C,$A308,'库存（子SKU）'!AC:AC)</f>
        <v>0</v>
      </c>
      <c r="AB308">
        <f>SUMIF('库存（子SKU）'!$C:$C,$A308,'库存（子SKU）'!AD:AD)</f>
        <v>0</v>
      </c>
      <c r="AC308">
        <f>SUMIF('库存（子SKU）'!$C:$C,$A308,'库存（子SKU）'!AE:AE)</f>
        <v>0</v>
      </c>
      <c r="AD308" s="23" t="str">
        <f t="shared" si="71"/>
        <v/>
      </c>
      <c r="AE308" s="23" t="str">
        <f t="shared" si="72"/>
        <v/>
      </c>
      <c r="AF308" s="23" t="str">
        <f t="shared" si="73"/>
        <v/>
      </c>
      <c r="AG308" s="23" t="str">
        <f t="shared" si="74"/>
        <v/>
      </c>
      <c r="AH308">
        <f>SUMIF('库存（子SKU）'!$C:$C,$A308,'库存（子SKU）'!AJ:AJ)</f>
        <v>0</v>
      </c>
      <c r="AI308">
        <f>SUMIF('库存（子SKU）'!$C:$C,$A308,'库存（子SKU）'!AK:AK)</f>
        <v>0</v>
      </c>
      <c r="AJ308">
        <f>SUMIF('库存（子SKU）'!$C:$C,$A308,'库存（子SKU）'!AL:AL)</f>
        <v>0</v>
      </c>
      <c r="AK308">
        <f>SUMIF('库存（子SKU）'!$C:$C,$A308,'库存（子SKU）'!AM:AM)</f>
        <v>0</v>
      </c>
      <c r="AL308" s="23" t="str">
        <f t="shared" si="75"/>
        <v/>
      </c>
      <c r="AM308" s="23" t="str">
        <f t="shared" si="76"/>
        <v/>
      </c>
      <c r="AN308" s="23" t="str">
        <f t="shared" si="77"/>
        <v/>
      </c>
      <c r="AO308" s="23" t="str">
        <f t="shared" si="78"/>
        <v/>
      </c>
      <c r="AP308" s="8">
        <f t="shared" si="79"/>
        <v>0</v>
      </c>
      <c r="AQ308" s="8">
        <f t="shared" si="80"/>
        <v>0</v>
      </c>
      <c r="AR308" s="8">
        <f t="shared" si="81"/>
        <v>0</v>
      </c>
      <c r="AS308" t="str">
        <f t="shared" si="82"/>
        <v>库存为0</v>
      </c>
      <c r="AT308" s="24" t="str">
        <f>IFERROR(时间!$B$4+AS308,"上周无销量")</f>
        <v>上周无销量</v>
      </c>
    </row>
    <row r="309" spans="1:46">
      <c r="A309" t="s">
        <v>6117</v>
      </c>
      <c r="B309" s="6">
        <f>SUMIF('库存（子SKU）'!$C:$C,$A309,'库存（子SKU）'!D:D)</f>
        <v>0</v>
      </c>
      <c r="C309" s="6">
        <f>SUMIF('库存（子SKU）'!$C:$C,$A309,'库存（子SKU）'!E:E)</f>
        <v>0</v>
      </c>
      <c r="D309" s="6">
        <f>SUMIF('库存（子SKU）'!$C:$C,$A309,'库存（子SKU）'!F:F)</f>
        <v>0</v>
      </c>
      <c r="E309" s="6">
        <f>SUMIF('库存（子SKU）'!$C:$C,$A309,'库存（子SKU）'!G:G)</f>
        <v>0</v>
      </c>
      <c r="F309" s="7" t="s">
        <v>54</v>
      </c>
      <c r="G309">
        <f>SUMIF('库存（子SKU）'!$C:$C,$A309,'库存（子SKU）'!I:I)</f>
        <v>0</v>
      </c>
      <c r="H309">
        <f>SUMIF('库存（子SKU）'!$C:$C,$A309,'库存（子SKU）'!J:J)</f>
        <v>0</v>
      </c>
      <c r="I309">
        <f>SUMIF('库存（子SKU）'!$C:$C,$A309,'库存（子SKU）'!K:K)</f>
        <v>0</v>
      </c>
      <c r="J309">
        <f>SUMIF('库存（子SKU）'!$C:$C,$A309,'库存（子SKU）'!L:L)</f>
        <v>0</v>
      </c>
      <c r="K309">
        <f t="shared" si="70"/>
        <v>0</v>
      </c>
      <c r="L309">
        <f>SUMIF('库存（子SKU）'!$C:$C,$A309,'库存（子SKU）'!N:N)</f>
        <v>0</v>
      </c>
      <c r="M309">
        <f>SUMIF('库存（子SKU）'!$C:$C,$A309,'库存（子SKU）'!O:O)</f>
        <v>0</v>
      </c>
      <c r="N309">
        <f>SUMIF('库存（子SKU）'!$C:$C,$A309,'库存（子SKU）'!P:P)</f>
        <v>0</v>
      </c>
      <c r="O309">
        <f>SUMIF('库存（子SKU）'!$C:$C,$A309,'库存（子SKU）'!Q:Q)</f>
        <v>0</v>
      </c>
      <c r="P309">
        <f>SUMIF('库存（子SKU）'!$C:$C,$A309,'库存（子SKU）'!R:R)</f>
        <v>0</v>
      </c>
      <c r="Q309">
        <f>SUMIF('库存（子SKU）'!$C:$C,$A309,'库存（子SKU）'!S:S)</f>
        <v>0</v>
      </c>
      <c r="R309">
        <f>SUMIF('库存（子SKU）'!$C:$C,$A309,'库存（子SKU）'!T:T)</f>
        <v>0</v>
      </c>
      <c r="S309">
        <f>SUMIF('库存（子SKU）'!$C:$C,$A309,'库存（子SKU）'!U:U)</f>
        <v>0</v>
      </c>
      <c r="T309">
        <f>SUMIF('库存（子SKU）'!$C:$C,$A309,'库存（子SKU）'!V:V)</f>
        <v>0</v>
      </c>
      <c r="U309">
        <f>SUMIF('库存（子SKU）'!$C:$C,$A309,'库存（子SKU）'!W:W)</f>
        <v>0</v>
      </c>
      <c r="V309" s="23" t="str">
        <f t="shared" si="83"/>
        <v/>
      </c>
      <c r="W309" s="23" t="str">
        <f t="shared" si="84"/>
        <v/>
      </c>
      <c r="X309" s="23" t="str">
        <f t="shared" si="85"/>
        <v/>
      </c>
      <c r="Y309" s="23" t="str">
        <f t="shared" si="86"/>
        <v/>
      </c>
      <c r="Z309">
        <f>SUMIF('库存（子SKU）'!$C:$C,$A309,'库存（子SKU）'!AB:AB)</f>
        <v>0</v>
      </c>
      <c r="AA309">
        <f>SUMIF('库存（子SKU）'!$C:$C,$A309,'库存（子SKU）'!AC:AC)</f>
        <v>0</v>
      </c>
      <c r="AB309">
        <f>SUMIF('库存（子SKU）'!$C:$C,$A309,'库存（子SKU）'!AD:AD)</f>
        <v>0</v>
      </c>
      <c r="AC309">
        <f>SUMIF('库存（子SKU）'!$C:$C,$A309,'库存（子SKU）'!AE:AE)</f>
        <v>0</v>
      </c>
      <c r="AD309" s="23" t="str">
        <f t="shared" si="71"/>
        <v/>
      </c>
      <c r="AE309" s="23" t="str">
        <f t="shared" si="72"/>
        <v/>
      </c>
      <c r="AF309" s="23" t="str">
        <f t="shared" si="73"/>
        <v/>
      </c>
      <c r="AG309" s="23" t="str">
        <f t="shared" si="74"/>
        <v/>
      </c>
      <c r="AH309">
        <f>SUMIF('库存（子SKU）'!$C:$C,$A309,'库存（子SKU）'!AJ:AJ)</f>
        <v>0</v>
      </c>
      <c r="AI309">
        <f>SUMIF('库存（子SKU）'!$C:$C,$A309,'库存（子SKU）'!AK:AK)</f>
        <v>0</v>
      </c>
      <c r="AJ309">
        <f>SUMIF('库存（子SKU）'!$C:$C,$A309,'库存（子SKU）'!AL:AL)</f>
        <v>0</v>
      </c>
      <c r="AK309">
        <f>SUMIF('库存（子SKU）'!$C:$C,$A309,'库存（子SKU）'!AM:AM)</f>
        <v>0</v>
      </c>
      <c r="AL309" s="23" t="str">
        <f t="shared" si="75"/>
        <v/>
      </c>
      <c r="AM309" s="23" t="str">
        <f t="shared" si="76"/>
        <v/>
      </c>
      <c r="AN309" s="23" t="str">
        <f t="shared" si="77"/>
        <v/>
      </c>
      <c r="AO309" s="23" t="str">
        <f t="shared" si="78"/>
        <v/>
      </c>
      <c r="AP309" s="8">
        <f t="shared" si="79"/>
        <v>0</v>
      </c>
      <c r="AQ309" s="8">
        <f t="shared" si="80"/>
        <v>0</v>
      </c>
      <c r="AR309" s="8">
        <f t="shared" si="81"/>
        <v>0</v>
      </c>
      <c r="AS309" t="str">
        <f t="shared" si="82"/>
        <v>库存为0</v>
      </c>
      <c r="AT309" s="24" t="str">
        <f>IFERROR(时间!$B$4+AS309,"上周无销量")</f>
        <v>上周无销量</v>
      </c>
    </row>
    <row r="310" spans="1:46">
      <c r="A310" t="s">
        <v>6120</v>
      </c>
      <c r="B310" s="6">
        <f>SUMIF('库存（子SKU）'!$C:$C,$A310,'库存（子SKU）'!D:D)</f>
        <v>0</v>
      </c>
      <c r="C310" s="6">
        <f>SUMIF('库存（子SKU）'!$C:$C,$A310,'库存（子SKU）'!E:E)</f>
        <v>1</v>
      </c>
      <c r="D310" s="6">
        <f>SUMIF('库存（子SKU）'!$C:$C,$A310,'库存（子SKU）'!F:F)</f>
        <v>3</v>
      </c>
      <c r="E310" s="6">
        <f>SUMIF('库存（子SKU）'!$C:$C,$A310,'库存（子SKU）'!G:G)</f>
        <v>0</v>
      </c>
      <c r="F310" s="7" t="s">
        <v>54</v>
      </c>
      <c r="G310">
        <f>SUMIF('库存（子SKU）'!$C:$C,$A310,'库存（子SKU）'!I:I)</f>
        <v>3</v>
      </c>
      <c r="H310">
        <f>SUMIF('库存（子SKU）'!$C:$C,$A310,'库存（子SKU）'!J:J)</f>
        <v>0</v>
      </c>
      <c r="I310">
        <f>SUMIF('库存（子SKU）'!$C:$C,$A310,'库存（子SKU）'!K:K)</f>
        <v>0</v>
      </c>
      <c r="J310">
        <f>SUMIF('库存（子SKU）'!$C:$C,$A310,'库存（子SKU）'!L:L)</f>
        <v>0</v>
      </c>
      <c r="K310">
        <f t="shared" si="70"/>
        <v>3</v>
      </c>
      <c r="L310">
        <f>SUMIF('库存（子SKU）'!$C:$C,$A310,'库存（子SKU）'!N:N)</f>
        <v>0</v>
      </c>
      <c r="M310">
        <f>SUMIF('库存（子SKU）'!$C:$C,$A310,'库存（子SKU）'!O:O)</f>
        <v>2</v>
      </c>
      <c r="N310">
        <f>SUMIF('库存（子SKU）'!$C:$C,$A310,'库存（子SKU）'!P:P)</f>
        <v>0</v>
      </c>
      <c r="O310">
        <f>SUMIF('库存（子SKU）'!$C:$C,$A310,'库存（子SKU）'!Q:Q)</f>
        <v>0</v>
      </c>
      <c r="P310">
        <f>SUMIF('库存（子SKU）'!$C:$C,$A310,'库存（子SKU）'!R:R)</f>
        <v>0</v>
      </c>
      <c r="Q310">
        <f>SUMIF('库存（子SKU）'!$C:$C,$A310,'库存（子SKU）'!S:S)</f>
        <v>0</v>
      </c>
      <c r="R310">
        <f>SUMIF('库存（子SKU）'!$C:$C,$A310,'库存（子SKU）'!T:T)</f>
        <v>0</v>
      </c>
      <c r="S310">
        <f>SUMIF('库存（子SKU）'!$C:$C,$A310,'库存（子SKU）'!U:U)</f>
        <v>0</v>
      </c>
      <c r="T310">
        <f>SUMIF('库存（子SKU）'!$C:$C,$A310,'库存（子SKU）'!V:V)</f>
        <v>0</v>
      </c>
      <c r="U310">
        <f>SUMIF('库存（子SKU）'!$C:$C,$A310,'库存（子SKU）'!W:W)</f>
        <v>0</v>
      </c>
      <c r="V310" s="23" t="str">
        <f t="shared" si="83"/>
        <v/>
      </c>
      <c r="W310" s="23" t="str">
        <f t="shared" si="84"/>
        <v/>
      </c>
      <c r="X310" s="23" t="str">
        <f t="shared" si="85"/>
        <v/>
      </c>
      <c r="Y310" s="23" t="str">
        <f t="shared" si="86"/>
        <v/>
      </c>
      <c r="Z310">
        <f>SUMIF('库存（子SKU）'!$C:$C,$A310,'库存（子SKU）'!AB:AB)</f>
        <v>0</v>
      </c>
      <c r="AA310">
        <f>SUMIF('库存（子SKU）'!$C:$C,$A310,'库存（子SKU）'!AC:AC)</f>
        <v>0</v>
      </c>
      <c r="AB310">
        <f>SUMIF('库存（子SKU）'!$C:$C,$A310,'库存（子SKU）'!AD:AD)</f>
        <v>0</v>
      </c>
      <c r="AC310">
        <f>SUMIF('库存（子SKU）'!$C:$C,$A310,'库存（子SKU）'!AE:AE)</f>
        <v>0</v>
      </c>
      <c r="AD310" s="23" t="str">
        <f t="shared" si="71"/>
        <v/>
      </c>
      <c r="AE310" s="23" t="str">
        <f t="shared" si="72"/>
        <v/>
      </c>
      <c r="AF310" s="23" t="str">
        <f t="shared" si="73"/>
        <v/>
      </c>
      <c r="AG310" s="23" t="str">
        <f t="shared" si="74"/>
        <v/>
      </c>
      <c r="AH310">
        <f>SUMIF('库存（子SKU）'!$C:$C,$A310,'库存（子SKU）'!AJ:AJ)</f>
        <v>81</v>
      </c>
      <c r="AI310">
        <f>SUMIF('库存（子SKU）'!$C:$C,$A310,'库存（子SKU）'!AK:AK)</f>
        <v>120</v>
      </c>
      <c r="AJ310">
        <f>SUMIF('库存（子SKU）'!$C:$C,$A310,'库存（子SKU）'!AL:AL)</f>
        <v>74</v>
      </c>
      <c r="AK310">
        <f>SUMIF('库存（子SKU）'!$C:$C,$A310,'库存（子SKU）'!AM:AM)</f>
        <v>52</v>
      </c>
      <c r="AL310" s="23">
        <f t="shared" si="75"/>
        <v>0</v>
      </c>
      <c r="AM310" s="23">
        <f t="shared" si="76"/>
        <v>0.00833333333333333</v>
      </c>
      <c r="AN310" s="23">
        <f t="shared" si="77"/>
        <v>0.0405405405405405</v>
      </c>
      <c r="AO310" s="23">
        <f t="shared" si="78"/>
        <v>0</v>
      </c>
      <c r="AP310" s="8">
        <f t="shared" si="79"/>
        <v>0</v>
      </c>
      <c r="AQ310" s="8">
        <f t="shared" si="80"/>
        <v>0</v>
      </c>
      <c r="AR310" s="8">
        <f t="shared" si="81"/>
        <v>3</v>
      </c>
      <c r="AS310" t="str">
        <f t="shared" si="82"/>
        <v>库存为3</v>
      </c>
      <c r="AT310" s="24" t="str">
        <f>IFERROR(时间!$B$4+AS310,"上周无销量")</f>
        <v>上周无销量</v>
      </c>
    </row>
    <row r="311" spans="1:46">
      <c r="A311" t="s">
        <v>6128</v>
      </c>
      <c r="B311" s="6">
        <f>SUMIF('库存（子SKU）'!$C:$C,$A311,'库存（子SKU）'!D:D)</f>
        <v>0</v>
      </c>
      <c r="C311" s="6">
        <f>SUMIF('库存（子SKU）'!$C:$C,$A311,'库存（子SKU）'!E:E)</f>
        <v>0</v>
      </c>
      <c r="D311" s="6">
        <f>SUMIF('库存（子SKU）'!$C:$C,$A311,'库存（子SKU）'!F:F)</f>
        <v>0</v>
      </c>
      <c r="E311" s="6">
        <f>SUMIF('库存（子SKU）'!$C:$C,$A311,'库存（子SKU）'!G:G)</f>
        <v>0</v>
      </c>
      <c r="F311" s="7" t="s">
        <v>54</v>
      </c>
      <c r="G311">
        <f>SUMIF('库存（子SKU）'!$C:$C,$A311,'库存（子SKU）'!I:I)</f>
        <v>0</v>
      </c>
      <c r="H311">
        <f>SUMIF('库存（子SKU）'!$C:$C,$A311,'库存（子SKU）'!J:J)</f>
        <v>0</v>
      </c>
      <c r="I311">
        <f>SUMIF('库存（子SKU）'!$C:$C,$A311,'库存（子SKU）'!K:K)</f>
        <v>0</v>
      </c>
      <c r="J311">
        <f>SUMIF('库存（子SKU）'!$C:$C,$A311,'库存（子SKU）'!L:L)</f>
        <v>0</v>
      </c>
      <c r="K311">
        <f t="shared" si="70"/>
        <v>0</v>
      </c>
      <c r="L311">
        <f>SUMIF('库存（子SKU）'!$C:$C,$A311,'库存（子SKU）'!N:N)</f>
        <v>0</v>
      </c>
      <c r="M311">
        <f>SUMIF('库存（子SKU）'!$C:$C,$A311,'库存（子SKU）'!O:O)</f>
        <v>0</v>
      </c>
      <c r="N311">
        <f>SUMIF('库存（子SKU）'!$C:$C,$A311,'库存（子SKU）'!P:P)</f>
        <v>0</v>
      </c>
      <c r="O311">
        <f>SUMIF('库存（子SKU）'!$C:$C,$A311,'库存（子SKU）'!Q:Q)</f>
        <v>0</v>
      </c>
      <c r="P311">
        <f>SUMIF('库存（子SKU）'!$C:$C,$A311,'库存（子SKU）'!R:R)</f>
        <v>0</v>
      </c>
      <c r="Q311">
        <f>SUMIF('库存（子SKU）'!$C:$C,$A311,'库存（子SKU）'!S:S)</f>
        <v>0</v>
      </c>
      <c r="R311">
        <f>SUMIF('库存（子SKU）'!$C:$C,$A311,'库存（子SKU）'!T:T)</f>
        <v>0</v>
      </c>
      <c r="S311">
        <f>SUMIF('库存（子SKU）'!$C:$C,$A311,'库存（子SKU）'!U:U)</f>
        <v>0</v>
      </c>
      <c r="T311">
        <f>SUMIF('库存（子SKU）'!$C:$C,$A311,'库存（子SKU）'!V:V)</f>
        <v>0</v>
      </c>
      <c r="U311">
        <f>SUMIF('库存（子SKU）'!$C:$C,$A311,'库存（子SKU）'!W:W)</f>
        <v>0</v>
      </c>
      <c r="V311" s="23" t="str">
        <f t="shared" si="83"/>
        <v/>
      </c>
      <c r="W311" s="23" t="str">
        <f t="shared" si="84"/>
        <v/>
      </c>
      <c r="X311" s="23" t="str">
        <f t="shared" si="85"/>
        <v/>
      </c>
      <c r="Y311" s="23" t="str">
        <f t="shared" si="86"/>
        <v/>
      </c>
      <c r="Z311">
        <f>SUMIF('库存（子SKU）'!$C:$C,$A311,'库存（子SKU）'!AB:AB)</f>
        <v>0</v>
      </c>
      <c r="AA311">
        <f>SUMIF('库存（子SKU）'!$C:$C,$A311,'库存（子SKU）'!AC:AC)</f>
        <v>0</v>
      </c>
      <c r="AB311">
        <f>SUMIF('库存（子SKU）'!$C:$C,$A311,'库存（子SKU）'!AD:AD)</f>
        <v>0</v>
      </c>
      <c r="AC311">
        <f>SUMIF('库存（子SKU）'!$C:$C,$A311,'库存（子SKU）'!AE:AE)</f>
        <v>0</v>
      </c>
      <c r="AD311" s="23" t="str">
        <f t="shared" si="71"/>
        <v/>
      </c>
      <c r="AE311" s="23" t="str">
        <f t="shared" si="72"/>
        <v/>
      </c>
      <c r="AF311" s="23" t="str">
        <f t="shared" si="73"/>
        <v/>
      </c>
      <c r="AG311" s="23" t="str">
        <f t="shared" si="74"/>
        <v/>
      </c>
      <c r="AH311">
        <f>SUMIF('库存（子SKU）'!$C:$C,$A311,'库存（子SKU）'!AJ:AJ)</f>
        <v>2</v>
      </c>
      <c r="AI311">
        <f>SUMIF('库存（子SKU）'!$C:$C,$A311,'库存（子SKU）'!AK:AK)</f>
        <v>0</v>
      </c>
      <c r="AJ311">
        <f>SUMIF('库存（子SKU）'!$C:$C,$A311,'库存（子SKU）'!AL:AL)</f>
        <v>0</v>
      </c>
      <c r="AK311">
        <f>SUMIF('库存（子SKU）'!$C:$C,$A311,'库存（子SKU）'!AM:AM)</f>
        <v>0</v>
      </c>
      <c r="AL311" s="23">
        <f t="shared" si="75"/>
        <v>0</v>
      </c>
      <c r="AM311" s="23" t="str">
        <f t="shared" si="76"/>
        <v/>
      </c>
      <c r="AN311" s="23" t="str">
        <f t="shared" si="77"/>
        <v/>
      </c>
      <c r="AO311" s="23" t="str">
        <f t="shared" si="78"/>
        <v/>
      </c>
      <c r="AP311" s="8">
        <f t="shared" si="79"/>
        <v>0</v>
      </c>
      <c r="AQ311" s="8">
        <f t="shared" si="80"/>
        <v>0</v>
      </c>
      <c r="AR311" s="8">
        <f t="shared" si="81"/>
        <v>0</v>
      </c>
      <c r="AS311" t="str">
        <f t="shared" si="82"/>
        <v>库存为0</v>
      </c>
      <c r="AT311" s="24" t="str">
        <f>IFERROR(时间!$B$4+AS311,"上周无销量")</f>
        <v>上周无销量</v>
      </c>
    </row>
    <row r="312" spans="1:46">
      <c r="A312" t="s">
        <v>6142</v>
      </c>
      <c r="B312" s="6">
        <f>SUMIF('库存（子SKU）'!$C:$C,$A312,'库存（子SKU）'!D:D)</f>
        <v>0</v>
      </c>
      <c r="C312" s="6">
        <f>SUMIF('库存（子SKU）'!$C:$C,$A312,'库存（子SKU）'!E:E)</f>
        <v>0</v>
      </c>
      <c r="D312" s="6">
        <f>SUMIF('库存（子SKU）'!$C:$C,$A312,'库存（子SKU）'!F:F)</f>
        <v>0</v>
      </c>
      <c r="E312" s="6">
        <f>SUMIF('库存（子SKU）'!$C:$C,$A312,'库存（子SKU）'!G:G)</f>
        <v>0</v>
      </c>
      <c r="F312" s="7" t="s">
        <v>54</v>
      </c>
      <c r="G312">
        <f>SUMIF('库存（子SKU）'!$C:$C,$A312,'库存（子SKU）'!I:I)</f>
        <v>0</v>
      </c>
      <c r="H312">
        <f>SUMIF('库存（子SKU）'!$C:$C,$A312,'库存（子SKU）'!J:J)</f>
        <v>0</v>
      </c>
      <c r="I312">
        <f>SUMIF('库存（子SKU）'!$C:$C,$A312,'库存（子SKU）'!K:K)</f>
        <v>0</v>
      </c>
      <c r="J312">
        <f>SUMIF('库存（子SKU）'!$C:$C,$A312,'库存（子SKU）'!L:L)</f>
        <v>0</v>
      </c>
      <c r="K312">
        <f t="shared" si="70"/>
        <v>0</v>
      </c>
      <c r="L312">
        <f>SUMIF('库存（子SKU）'!$C:$C,$A312,'库存（子SKU）'!N:N)</f>
        <v>0</v>
      </c>
      <c r="M312">
        <f>SUMIF('库存（子SKU）'!$C:$C,$A312,'库存（子SKU）'!O:O)</f>
        <v>0</v>
      </c>
      <c r="N312">
        <f>SUMIF('库存（子SKU）'!$C:$C,$A312,'库存（子SKU）'!P:P)</f>
        <v>0</v>
      </c>
      <c r="O312">
        <f>SUMIF('库存（子SKU）'!$C:$C,$A312,'库存（子SKU）'!Q:Q)</f>
        <v>0</v>
      </c>
      <c r="P312">
        <f>SUMIF('库存（子SKU）'!$C:$C,$A312,'库存（子SKU）'!R:R)</f>
        <v>0</v>
      </c>
      <c r="Q312">
        <f>SUMIF('库存（子SKU）'!$C:$C,$A312,'库存（子SKU）'!S:S)</f>
        <v>0</v>
      </c>
      <c r="R312">
        <f>SUMIF('库存（子SKU）'!$C:$C,$A312,'库存（子SKU）'!T:T)</f>
        <v>0</v>
      </c>
      <c r="S312">
        <f>SUMIF('库存（子SKU）'!$C:$C,$A312,'库存（子SKU）'!U:U)</f>
        <v>0</v>
      </c>
      <c r="T312">
        <f>SUMIF('库存（子SKU）'!$C:$C,$A312,'库存（子SKU）'!V:V)</f>
        <v>0</v>
      </c>
      <c r="U312">
        <f>SUMIF('库存（子SKU）'!$C:$C,$A312,'库存（子SKU）'!W:W)</f>
        <v>0</v>
      </c>
      <c r="V312" s="23" t="str">
        <f t="shared" si="83"/>
        <v/>
      </c>
      <c r="W312" s="23" t="str">
        <f t="shared" si="84"/>
        <v/>
      </c>
      <c r="X312" s="23" t="str">
        <f t="shared" si="85"/>
        <v/>
      </c>
      <c r="Y312" s="23" t="str">
        <f t="shared" si="86"/>
        <v/>
      </c>
      <c r="Z312">
        <f>SUMIF('库存（子SKU）'!$C:$C,$A312,'库存（子SKU）'!AB:AB)</f>
        <v>0</v>
      </c>
      <c r="AA312">
        <f>SUMIF('库存（子SKU）'!$C:$C,$A312,'库存（子SKU）'!AC:AC)</f>
        <v>0</v>
      </c>
      <c r="AB312">
        <f>SUMIF('库存（子SKU）'!$C:$C,$A312,'库存（子SKU）'!AD:AD)</f>
        <v>0</v>
      </c>
      <c r="AC312">
        <f>SUMIF('库存（子SKU）'!$C:$C,$A312,'库存（子SKU）'!AE:AE)</f>
        <v>0</v>
      </c>
      <c r="AD312" s="23" t="str">
        <f t="shared" si="71"/>
        <v/>
      </c>
      <c r="AE312" s="23" t="str">
        <f t="shared" si="72"/>
        <v/>
      </c>
      <c r="AF312" s="23" t="str">
        <f t="shared" si="73"/>
        <v/>
      </c>
      <c r="AG312" s="23" t="str">
        <f t="shared" si="74"/>
        <v/>
      </c>
      <c r="AH312">
        <f>SUMIF('库存（子SKU）'!$C:$C,$A312,'库存（子SKU）'!AJ:AJ)</f>
        <v>0</v>
      </c>
      <c r="AI312">
        <f>SUMIF('库存（子SKU）'!$C:$C,$A312,'库存（子SKU）'!AK:AK)</f>
        <v>0</v>
      </c>
      <c r="AJ312">
        <f>SUMIF('库存（子SKU）'!$C:$C,$A312,'库存（子SKU）'!AL:AL)</f>
        <v>0</v>
      </c>
      <c r="AK312">
        <f>SUMIF('库存（子SKU）'!$C:$C,$A312,'库存（子SKU）'!AM:AM)</f>
        <v>0</v>
      </c>
      <c r="AL312" s="23" t="str">
        <f t="shared" si="75"/>
        <v/>
      </c>
      <c r="AM312" s="23" t="str">
        <f t="shared" si="76"/>
        <v/>
      </c>
      <c r="AN312" s="23" t="str">
        <f t="shared" si="77"/>
        <v/>
      </c>
      <c r="AO312" s="23" t="str">
        <f t="shared" si="78"/>
        <v/>
      </c>
      <c r="AP312" s="8">
        <f t="shared" si="79"/>
        <v>0</v>
      </c>
      <c r="AQ312" s="8">
        <f t="shared" si="80"/>
        <v>0</v>
      </c>
      <c r="AR312" s="8">
        <f t="shared" si="81"/>
        <v>0</v>
      </c>
      <c r="AS312" t="str">
        <f t="shared" si="82"/>
        <v>库存为0</v>
      </c>
      <c r="AT312" s="24" t="str">
        <f>IFERROR(时间!$B$4+AS312,"上周无销量")</f>
        <v>上周无销量</v>
      </c>
    </row>
    <row r="313" spans="1:46">
      <c r="A313" t="s">
        <v>6153</v>
      </c>
      <c r="B313" s="6">
        <f>SUMIF('库存（子SKU）'!$C:$C,$A313,'库存（子SKU）'!D:D)</f>
        <v>0</v>
      </c>
      <c r="C313" s="6">
        <f>SUMIF('库存（子SKU）'!$C:$C,$A313,'库存（子SKU）'!E:E)</f>
        <v>0</v>
      </c>
      <c r="D313" s="6">
        <f>SUMIF('库存（子SKU）'!$C:$C,$A313,'库存（子SKU）'!F:F)</f>
        <v>0</v>
      </c>
      <c r="E313" s="6">
        <f>SUMIF('库存（子SKU）'!$C:$C,$A313,'库存（子SKU）'!G:G)</f>
        <v>0</v>
      </c>
      <c r="F313" s="7" t="s">
        <v>54</v>
      </c>
      <c r="G313">
        <f>SUMIF('库存（子SKU）'!$C:$C,$A313,'库存（子SKU）'!I:I)</f>
        <v>0</v>
      </c>
      <c r="H313">
        <f>SUMIF('库存（子SKU）'!$C:$C,$A313,'库存（子SKU）'!J:J)</f>
        <v>0</v>
      </c>
      <c r="I313">
        <f>SUMIF('库存（子SKU）'!$C:$C,$A313,'库存（子SKU）'!K:K)</f>
        <v>0</v>
      </c>
      <c r="J313">
        <f>SUMIF('库存（子SKU）'!$C:$C,$A313,'库存（子SKU）'!L:L)</f>
        <v>0</v>
      </c>
      <c r="K313">
        <f t="shared" si="70"/>
        <v>0</v>
      </c>
      <c r="L313">
        <f>SUMIF('库存（子SKU）'!$C:$C,$A313,'库存（子SKU）'!N:N)</f>
        <v>0</v>
      </c>
      <c r="M313">
        <f>SUMIF('库存（子SKU）'!$C:$C,$A313,'库存（子SKU）'!O:O)</f>
        <v>0</v>
      </c>
      <c r="N313">
        <f>SUMIF('库存（子SKU）'!$C:$C,$A313,'库存（子SKU）'!P:P)</f>
        <v>0</v>
      </c>
      <c r="O313">
        <f>SUMIF('库存（子SKU）'!$C:$C,$A313,'库存（子SKU）'!Q:Q)</f>
        <v>0</v>
      </c>
      <c r="P313">
        <f>SUMIF('库存（子SKU）'!$C:$C,$A313,'库存（子SKU）'!R:R)</f>
        <v>0</v>
      </c>
      <c r="Q313">
        <f>SUMIF('库存（子SKU）'!$C:$C,$A313,'库存（子SKU）'!S:S)</f>
        <v>0</v>
      </c>
      <c r="R313">
        <f>SUMIF('库存（子SKU）'!$C:$C,$A313,'库存（子SKU）'!T:T)</f>
        <v>0</v>
      </c>
      <c r="S313">
        <f>SUMIF('库存（子SKU）'!$C:$C,$A313,'库存（子SKU）'!U:U)</f>
        <v>0</v>
      </c>
      <c r="T313">
        <f>SUMIF('库存（子SKU）'!$C:$C,$A313,'库存（子SKU）'!V:V)</f>
        <v>0</v>
      </c>
      <c r="U313">
        <f>SUMIF('库存（子SKU）'!$C:$C,$A313,'库存（子SKU）'!W:W)</f>
        <v>0</v>
      </c>
      <c r="V313" s="23" t="str">
        <f t="shared" si="83"/>
        <v/>
      </c>
      <c r="W313" s="23" t="str">
        <f t="shared" si="84"/>
        <v/>
      </c>
      <c r="X313" s="23" t="str">
        <f t="shared" si="85"/>
        <v/>
      </c>
      <c r="Y313" s="23" t="str">
        <f t="shared" si="86"/>
        <v/>
      </c>
      <c r="Z313">
        <f>SUMIF('库存（子SKU）'!$C:$C,$A313,'库存（子SKU）'!AB:AB)</f>
        <v>0</v>
      </c>
      <c r="AA313">
        <f>SUMIF('库存（子SKU）'!$C:$C,$A313,'库存（子SKU）'!AC:AC)</f>
        <v>0</v>
      </c>
      <c r="AB313">
        <f>SUMIF('库存（子SKU）'!$C:$C,$A313,'库存（子SKU）'!AD:AD)</f>
        <v>0</v>
      </c>
      <c r="AC313">
        <f>SUMIF('库存（子SKU）'!$C:$C,$A313,'库存（子SKU）'!AE:AE)</f>
        <v>0</v>
      </c>
      <c r="AD313" s="23" t="str">
        <f t="shared" si="71"/>
        <v/>
      </c>
      <c r="AE313" s="23" t="str">
        <f t="shared" si="72"/>
        <v/>
      </c>
      <c r="AF313" s="23" t="str">
        <f t="shared" si="73"/>
        <v/>
      </c>
      <c r="AG313" s="23" t="str">
        <f t="shared" si="74"/>
        <v/>
      </c>
      <c r="AH313">
        <f>SUMIF('库存（子SKU）'!$C:$C,$A313,'库存（子SKU）'!AJ:AJ)</f>
        <v>0</v>
      </c>
      <c r="AI313">
        <f>SUMIF('库存（子SKU）'!$C:$C,$A313,'库存（子SKU）'!AK:AK)</f>
        <v>0</v>
      </c>
      <c r="AJ313">
        <f>SUMIF('库存（子SKU）'!$C:$C,$A313,'库存（子SKU）'!AL:AL)</f>
        <v>0</v>
      </c>
      <c r="AK313">
        <f>SUMIF('库存（子SKU）'!$C:$C,$A313,'库存（子SKU）'!AM:AM)</f>
        <v>0</v>
      </c>
      <c r="AL313" s="23" t="str">
        <f t="shared" si="75"/>
        <v/>
      </c>
      <c r="AM313" s="23" t="str">
        <f t="shared" si="76"/>
        <v/>
      </c>
      <c r="AN313" s="23" t="str">
        <f t="shared" si="77"/>
        <v/>
      </c>
      <c r="AO313" s="23" t="str">
        <f t="shared" si="78"/>
        <v/>
      </c>
      <c r="AP313" s="8">
        <f t="shared" si="79"/>
        <v>0</v>
      </c>
      <c r="AQ313" s="8">
        <f t="shared" si="80"/>
        <v>0</v>
      </c>
      <c r="AR313" s="8">
        <f t="shared" si="81"/>
        <v>0</v>
      </c>
      <c r="AS313" t="str">
        <f t="shared" si="82"/>
        <v>库存为0</v>
      </c>
      <c r="AT313" s="24" t="str">
        <f>IFERROR(时间!$B$4+AS313,"上周无销量")</f>
        <v>上周无销量</v>
      </c>
    </row>
    <row r="314" spans="1:46">
      <c r="A314" t="s">
        <v>6155</v>
      </c>
      <c r="B314" s="6">
        <f>SUMIF('库存（子SKU）'!$C:$C,$A314,'库存（子SKU）'!D:D)</f>
        <v>0</v>
      </c>
      <c r="C314" s="6">
        <f>SUMIF('库存（子SKU）'!$C:$C,$A314,'库存（子SKU）'!E:E)</f>
        <v>0</v>
      </c>
      <c r="D314" s="6">
        <f>SUMIF('库存（子SKU）'!$C:$C,$A314,'库存（子SKU）'!F:F)</f>
        <v>0</v>
      </c>
      <c r="E314" s="6">
        <f>SUMIF('库存（子SKU）'!$C:$C,$A314,'库存（子SKU）'!G:G)</f>
        <v>0</v>
      </c>
      <c r="F314" s="7" t="s">
        <v>54</v>
      </c>
      <c r="G314">
        <f>SUMIF('库存（子SKU）'!$C:$C,$A314,'库存（子SKU）'!I:I)</f>
        <v>0</v>
      </c>
      <c r="H314">
        <f>SUMIF('库存（子SKU）'!$C:$C,$A314,'库存（子SKU）'!J:J)</f>
        <v>0</v>
      </c>
      <c r="I314">
        <f>SUMIF('库存（子SKU）'!$C:$C,$A314,'库存（子SKU）'!K:K)</f>
        <v>0</v>
      </c>
      <c r="J314">
        <f>SUMIF('库存（子SKU）'!$C:$C,$A314,'库存（子SKU）'!L:L)</f>
        <v>0</v>
      </c>
      <c r="K314">
        <f t="shared" si="70"/>
        <v>0</v>
      </c>
      <c r="L314">
        <f>SUMIF('库存（子SKU）'!$C:$C,$A314,'库存（子SKU）'!N:N)</f>
        <v>0</v>
      </c>
      <c r="M314">
        <f>SUMIF('库存（子SKU）'!$C:$C,$A314,'库存（子SKU）'!O:O)</f>
        <v>0</v>
      </c>
      <c r="N314">
        <f>SUMIF('库存（子SKU）'!$C:$C,$A314,'库存（子SKU）'!P:P)</f>
        <v>0</v>
      </c>
      <c r="O314">
        <f>SUMIF('库存（子SKU）'!$C:$C,$A314,'库存（子SKU）'!Q:Q)</f>
        <v>0</v>
      </c>
      <c r="P314">
        <f>SUMIF('库存（子SKU）'!$C:$C,$A314,'库存（子SKU）'!R:R)</f>
        <v>0</v>
      </c>
      <c r="Q314">
        <f>SUMIF('库存（子SKU）'!$C:$C,$A314,'库存（子SKU）'!S:S)</f>
        <v>0</v>
      </c>
      <c r="R314">
        <f>SUMIF('库存（子SKU）'!$C:$C,$A314,'库存（子SKU）'!T:T)</f>
        <v>0</v>
      </c>
      <c r="S314">
        <f>SUMIF('库存（子SKU）'!$C:$C,$A314,'库存（子SKU）'!U:U)</f>
        <v>0</v>
      </c>
      <c r="T314">
        <f>SUMIF('库存（子SKU）'!$C:$C,$A314,'库存（子SKU）'!V:V)</f>
        <v>0</v>
      </c>
      <c r="U314">
        <f>SUMIF('库存（子SKU）'!$C:$C,$A314,'库存（子SKU）'!W:W)</f>
        <v>0</v>
      </c>
      <c r="V314" s="23" t="str">
        <f t="shared" si="83"/>
        <v/>
      </c>
      <c r="W314" s="23" t="str">
        <f t="shared" si="84"/>
        <v/>
      </c>
      <c r="X314" s="23" t="str">
        <f t="shared" si="85"/>
        <v/>
      </c>
      <c r="Y314" s="23" t="str">
        <f t="shared" si="86"/>
        <v/>
      </c>
      <c r="Z314">
        <f>SUMIF('库存（子SKU）'!$C:$C,$A314,'库存（子SKU）'!AB:AB)</f>
        <v>0</v>
      </c>
      <c r="AA314">
        <f>SUMIF('库存（子SKU）'!$C:$C,$A314,'库存（子SKU）'!AC:AC)</f>
        <v>0</v>
      </c>
      <c r="AB314">
        <f>SUMIF('库存（子SKU）'!$C:$C,$A314,'库存（子SKU）'!AD:AD)</f>
        <v>0</v>
      </c>
      <c r="AC314">
        <f>SUMIF('库存（子SKU）'!$C:$C,$A314,'库存（子SKU）'!AE:AE)</f>
        <v>0</v>
      </c>
      <c r="AD314" s="23" t="str">
        <f t="shared" si="71"/>
        <v/>
      </c>
      <c r="AE314" s="23" t="str">
        <f t="shared" si="72"/>
        <v/>
      </c>
      <c r="AF314" s="23" t="str">
        <f t="shared" si="73"/>
        <v/>
      </c>
      <c r="AG314" s="23" t="str">
        <f t="shared" si="74"/>
        <v/>
      </c>
      <c r="AH314">
        <f>SUMIF('库存（子SKU）'!$C:$C,$A314,'库存（子SKU）'!AJ:AJ)</f>
        <v>108</v>
      </c>
      <c r="AI314">
        <f>SUMIF('库存（子SKU）'!$C:$C,$A314,'库存（子SKU）'!AK:AK)</f>
        <v>105</v>
      </c>
      <c r="AJ314">
        <f>SUMIF('库存（子SKU）'!$C:$C,$A314,'库存（子SKU）'!AL:AL)</f>
        <v>55</v>
      </c>
      <c r="AK314">
        <f>SUMIF('库存（子SKU）'!$C:$C,$A314,'库存（子SKU）'!AM:AM)</f>
        <v>61</v>
      </c>
      <c r="AL314" s="23">
        <f t="shared" si="75"/>
        <v>0</v>
      </c>
      <c r="AM314" s="23">
        <f t="shared" si="76"/>
        <v>0</v>
      </c>
      <c r="AN314" s="23">
        <f t="shared" si="77"/>
        <v>0</v>
      </c>
      <c r="AO314" s="23">
        <f t="shared" si="78"/>
        <v>0</v>
      </c>
      <c r="AP314" s="8">
        <f t="shared" si="79"/>
        <v>0</v>
      </c>
      <c r="AQ314" s="8">
        <f t="shared" si="80"/>
        <v>0</v>
      </c>
      <c r="AR314" s="8">
        <f t="shared" si="81"/>
        <v>0</v>
      </c>
      <c r="AS314" t="str">
        <f t="shared" si="82"/>
        <v>库存为0</v>
      </c>
      <c r="AT314" s="24" t="str">
        <f>IFERROR(时间!$B$4+AS314,"上周无销量")</f>
        <v>上周无销量</v>
      </c>
    </row>
    <row r="315" spans="1:46">
      <c r="A315" t="s">
        <v>6176</v>
      </c>
      <c r="B315" s="6">
        <f>SUMIF('库存（子SKU）'!$C:$C,$A315,'库存（子SKU）'!D:D)</f>
        <v>0</v>
      </c>
      <c r="C315" s="6">
        <f>SUMIF('库存（子SKU）'!$C:$C,$A315,'库存（子SKU）'!E:E)</f>
        <v>0</v>
      </c>
      <c r="D315" s="6">
        <f>SUMIF('库存（子SKU）'!$C:$C,$A315,'库存（子SKU）'!F:F)</f>
        <v>0</v>
      </c>
      <c r="E315" s="6">
        <f>SUMIF('库存（子SKU）'!$C:$C,$A315,'库存（子SKU）'!G:G)</f>
        <v>0</v>
      </c>
      <c r="F315" s="7" t="s">
        <v>54</v>
      </c>
      <c r="G315">
        <f>SUMIF('库存（子SKU）'!$C:$C,$A315,'库存（子SKU）'!I:I)</f>
        <v>0</v>
      </c>
      <c r="H315">
        <f>SUMIF('库存（子SKU）'!$C:$C,$A315,'库存（子SKU）'!J:J)</f>
        <v>0</v>
      </c>
      <c r="I315">
        <f>SUMIF('库存（子SKU）'!$C:$C,$A315,'库存（子SKU）'!K:K)</f>
        <v>0</v>
      </c>
      <c r="J315">
        <f>SUMIF('库存（子SKU）'!$C:$C,$A315,'库存（子SKU）'!L:L)</f>
        <v>0</v>
      </c>
      <c r="K315">
        <f t="shared" si="70"/>
        <v>0</v>
      </c>
      <c r="L315">
        <f>SUMIF('库存（子SKU）'!$C:$C,$A315,'库存（子SKU）'!N:N)</f>
        <v>0</v>
      </c>
      <c r="M315">
        <f>SUMIF('库存（子SKU）'!$C:$C,$A315,'库存（子SKU）'!O:O)</f>
        <v>0</v>
      </c>
      <c r="N315">
        <f>SUMIF('库存（子SKU）'!$C:$C,$A315,'库存（子SKU）'!P:P)</f>
        <v>0</v>
      </c>
      <c r="O315">
        <f>SUMIF('库存（子SKU）'!$C:$C,$A315,'库存（子SKU）'!Q:Q)</f>
        <v>0</v>
      </c>
      <c r="P315">
        <f>SUMIF('库存（子SKU）'!$C:$C,$A315,'库存（子SKU）'!R:R)</f>
        <v>0</v>
      </c>
      <c r="Q315">
        <f>SUMIF('库存（子SKU）'!$C:$C,$A315,'库存（子SKU）'!S:S)</f>
        <v>0</v>
      </c>
      <c r="R315">
        <f>SUMIF('库存（子SKU）'!$C:$C,$A315,'库存（子SKU）'!T:T)</f>
        <v>0</v>
      </c>
      <c r="S315">
        <f>SUMIF('库存（子SKU）'!$C:$C,$A315,'库存（子SKU）'!U:U)</f>
        <v>0</v>
      </c>
      <c r="T315">
        <f>SUMIF('库存（子SKU）'!$C:$C,$A315,'库存（子SKU）'!V:V)</f>
        <v>0</v>
      </c>
      <c r="U315">
        <f>SUMIF('库存（子SKU）'!$C:$C,$A315,'库存（子SKU）'!W:W)</f>
        <v>0</v>
      </c>
      <c r="V315" s="23" t="str">
        <f t="shared" si="83"/>
        <v/>
      </c>
      <c r="W315" s="23" t="str">
        <f t="shared" si="84"/>
        <v/>
      </c>
      <c r="X315" s="23" t="str">
        <f t="shared" si="85"/>
        <v/>
      </c>
      <c r="Y315" s="23" t="str">
        <f t="shared" si="86"/>
        <v/>
      </c>
      <c r="Z315">
        <f>SUMIF('库存（子SKU）'!$C:$C,$A315,'库存（子SKU）'!AB:AB)</f>
        <v>0</v>
      </c>
      <c r="AA315">
        <f>SUMIF('库存（子SKU）'!$C:$C,$A315,'库存（子SKU）'!AC:AC)</f>
        <v>0</v>
      </c>
      <c r="AB315">
        <f>SUMIF('库存（子SKU）'!$C:$C,$A315,'库存（子SKU）'!AD:AD)</f>
        <v>0</v>
      </c>
      <c r="AC315">
        <f>SUMIF('库存（子SKU）'!$C:$C,$A315,'库存（子SKU）'!AE:AE)</f>
        <v>0</v>
      </c>
      <c r="AD315" s="23" t="str">
        <f t="shared" si="71"/>
        <v/>
      </c>
      <c r="AE315" s="23" t="str">
        <f t="shared" si="72"/>
        <v/>
      </c>
      <c r="AF315" s="23" t="str">
        <f t="shared" si="73"/>
        <v/>
      </c>
      <c r="AG315" s="23" t="str">
        <f t="shared" si="74"/>
        <v/>
      </c>
      <c r="AH315">
        <f>SUMIF('库存（子SKU）'!$C:$C,$A315,'库存（子SKU）'!AJ:AJ)</f>
        <v>0</v>
      </c>
      <c r="AI315">
        <f>SUMIF('库存（子SKU）'!$C:$C,$A315,'库存（子SKU）'!AK:AK)</f>
        <v>0</v>
      </c>
      <c r="AJ315">
        <f>SUMIF('库存（子SKU）'!$C:$C,$A315,'库存（子SKU）'!AL:AL)</f>
        <v>0</v>
      </c>
      <c r="AK315">
        <f>SUMIF('库存（子SKU）'!$C:$C,$A315,'库存（子SKU）'!AM:AM)</f>
        <v>0</v>
      </c>
      <c r="AL315" s="23" t="str">
        <f t="shared" si="75"/>
        <v/>
      </c>
      <c r="AM315" s="23" t="str">
        <f t="shared" si="76"/>
        <v/>
      </c>
      <c r="AN315" s="23" t="str">
        <f t="shared" si="77"/>
        <v/>
      </c>
      <c r="AO315" s="23" t="str">
        <f t="shared" si="78"/>
        <v/>
      </c>
      <c r="AP315" s="8">
        <f t="shared" si="79"/>
        <v>0</v>
      </c>
      <c r="AQ315" s="8">
        <f t="shared" si="80"/>
        <v>0</v>
      </c>
      <c r="AR315" s="8">
        <f t="shared" si="81"/>
        <v>0</v>
      </c>
      <c r="AS315" t="str">
        <f t="shared" si="82"/>
        <v>库存为0</v>
      </c>
      <c r="AT315" s="24" t="str">
        <f>IFERROR(时间!$B$4+AS315,"上周无销量")</f>
        <v>上周无销量</v>
      </c>
    </row>
    <row r="316" spans="1:46">
      <c r="A316" t="s">
        <v>6179</v>
      </c>
      <c r="B316" s="6">
        <f>SUMIF('库存（子SKU）'!$C:$C,$A316,'库存（子SKU）'!D:D)</f>
        <v>0</v>
      </c>
      <c r="C316" s="6">
        <f>SUMIF('库存（子SKU）'!$C:$C,$A316,'库存（子SKU）'!E:E)</f>
        <v>0</v>
      </c>
      <c r="D316" s="6">
        <f>SUMIF('库存（子SKU）'!$C:$C,$A316,'库存（子SKU）'!F:F)</f>
        <v>0</v>
      </c>
      <c r="E316" s="6">
        <f>SUMIF('库存（子SKU）'!$C:$C,$A316,'库存（子SKU）'!G:G)</f>
        <v>0</v>
      </c>
      <c r="F316" s="7" t="s">
        <v>54</v>
      </c>
      <c r="G316">
        <f>SUMIF('库存（子SKU）'!$C:$C,$A316,'库存（子SKU）'!I:I)</f>
        <v>0</v>
      </c>
      <c r="H316">
        <f>SUMIF('库存（子SKU）'!$C:$C,$A316,'库存（子SKU）'!J:J)</f>
        <v>0</v>
      </c>
      <c r="I316">
        <f>SUMIF('库存（子SKU）'!$C:$C,$A316,'库存（子SKU）'!K:K)</f>
        <v>0</v>
      </c>
      <c r="J316">
        <f>SUMIF('库存（子SKU）'!$C:$C,$A316,'库存（子SKU）'!L:L)</f>
        <v>0</v>
      </c>
      <c r="K316">
        <f t="shared" si="70"/>
        <v>0</v>
      </c>
      <c r="L316">
        <f>SUMIF('库存（子SKU）'!$C:$C,$A316,'库存（子SKU）'!N:N)</f>
        <v>0</v>
      </c>
      <c r="M316">
        <f>SUMIF('库存（子SKU）'!$C:$C,$A316,'库存（子SKU）'!O:O)</f>
        <v>0</v>
      </c>
      <c r="N316">
        <f>SUMIF('库存（子SKU）'!$C:$C,$A316,'库存（子SKU）'!P:P)</f>
        <v>0</v>
      </c>
      <c r="O316">
        <f>SUMIF('库存（子SKU）'!$C:$C,$A316,'库存（子SKU）'!Q:Q)</f>
        <v>0</v>
      </c>
      <c r="P316">
        <f>SUMIF('库存（子SKU）'!$C:$C,$A316,'库存（子SKU）'!R:R)</f>
        <v>0</v>
      </c>
      <c r="Q316">
        <f>SUMIF('库存（子SKU）'!$C:$C,$A316,'库存（子SKU）'!S:S)</f>
        <v>0</v>
      </c>
      <c r="R316">
        <f>SUMIF('库存（子SKU）'!$C:$C,$A316,'库存（子SKU）'!T:T)</f>
        <v>0</v>
      </c>
      <c r="S316">
        <f>SUMIF('库存（子SKU）'!$C:$C,$A316,'库存（子SKU）'!U:U)</f>
        <v>0</v>
      </c>
      <c r="T316">
        <f>SUMIF('库存（子SKU）'!$C:$C,$A316,'库存（子SKU）'!V:V)</f>
        <v>0</v>
      </c>
      <c r="U316">
        <f>SUMIF('库存（子SKU）'!$C:$C,$A316,'库存（子SKU）'!W:W)</f>
        <v>0</v>
      </c>
      <c r="V316" s="23" t="str">
        <f t="shared" si="83"/>
        <v/>
      </c>
      <c r="W316" s="23" t="str">
        <f t="shared" si="84"/>
        <v/>
      </c>
      <c r="X316" s="23" t="str">
        <f t="shared" si="85"/>
        <v/>
      </c>
      <c r="Y316" s="23" t="str">
        <f t="shared" si="86"/>
        <v/>
      </c>
      <c r="Z316">
        <f>SUMIF('库存（子SKU）'!$C:$C,$A316,'库存（子SKU）'!AB:AB)</f>
        <v>0</v>
      </c>
      <c r="AA316">
        <f>SUMIF('库存（子SKU）'!$C:$C,$A316,'库存（子SKU）'!AC:AC)</f>
        <v>0</v>
      </c>
      <c r="AB316">
        <f>SUMIF('库存（子SKU）'!$C:$C,$A316,'库存（子SKU）'!AD:AD)</f>
        <v>0</v>
      </c>
      <c r="AC316">
        <f>SUMIF('库存（子SKU）'!$C:$C,$A316,'库存（子SKU）'!AE:AE)</f>
        <v>0</v>
      </c>
      <c r="AD316" s="23" t="str">
        <f t="shared" si="71"/>
        <v/>
      </c>
      <c r="AE316" s="23" t="str">
        <f t="shared" si="72"/>
        <v/>
      </c>
      <c r="AF316" s="23" t="str">
        <f t="shared" si="73"/>
        <v/>
      </c>
      <c r="AG316" s="23" t="str">
        <f t="shared" si="74"/>
        <v/>
      </c>
      <c r="AH316">
        <f>SUMIF('库存（子SKU）'!$C:$C,$A316,'库存（子SKU）'!AJ:AJ)</f>
        <v>0</v>
      </c>
      <c r="AI316">
        <f>SUMIF('库存（子SKU）'!$C:$C,$A316,'库存（子SKU）'!AK:AK)</f>
        <v>0</v>
      </c>
      <c r="AJ316">
        <f>SUMIF('库存（子SKU）'!$C:$C,$A316,'库存（子SKU）'!AL:AL)</f>
        <v>0</v>
      </c>
      <c r="AK316">
        <f>SUMIF('库存（子SKU）'!$C:$C,$A316,'库存（子SKU）'!AM:AM)</f>
        <v>0</v>
      </c>
      <c r="AL316" s="23" t="str">
        <f t="shared" si="75"/>
        <v/>
      </c>
      <c r="AM316" s="23" t="str">
        <f t="shared" si="76"/>
        <v/>
      </c>
      <c r="AN316" s="23" t="str">
        <f t="shared" si="77"/>
        <v/>
      </c>
      <c r="AO316" s="23" t="str">
        <f t="shared" si="78"/>
        <v/>
      </c>
      <c r="AP316" s="8">
        <f t="shared" si="79"/>
        <v>0</v>
      </c>
      <c r="AQ316" s="8">
        <f t="shared" si="80"/>
        <v>0</v>
      </c>
      <c r="AR316" s="8">
        <f t="shared" si="81"/>
        <v>0</v>
      </c>
      <c r="AS316" t="str">
        <f t="shared" si="82"/>
        <v>库存为0</v>
      </c>
      <c r="AT316" s="24" t="str">
        <f>IFERROR(时间!$B$4+AS316,"上周无销量")</f>
        <v>上周无销量</v>
      </c>
    </row>
    <row r="317" spans="1:46">
      <c r="A317" t="s">
        <v>6189</v>
      </c>
      <c r="B317" s="6">
        <f>SUMIF('库存（子SKU）'!$C:$C,$A317,'库存（子SKU）'!D:D)</f>
        <v>0</v>
      </c>
      <c r="C317" s="6">
        <f>SUMIF('库存（子SKU）'!$C:$C,$A317,'库存（子SKU）'!E:E)</f>
        <v>0</v>
      </c>
      <c r="D317" s="6">
        <f>SUMIF('库存（子SKU）'!$C:$C,$A317,'库存（子SKU）'!F:F)</f>
        <v>0</v>
      </c>
      <c r="E317" s="6">
        <f>SUMIF('库存（子SKU）'!$C:$C,$A317,'库存（子SKU）'!G:G)</f>
        <v>0</v>
      </c>
      <c r="F317" s="7" t="s">
        <v>54</v>
      </c>
      <c r="G317">
        <f>SUMIF('库存（子SKU）'!$C:$C,$A317,'库存（子SKU）'!I:I)</f>
        <v>0</v>
      </c>
      <c r="H317">
        <f>SUMIF('库存（子SKU）'!$C:$C,$A317,'库存（子SKU）'!J:J)</f>
        <v>0</v>
      </c>
      <c r="I317">
        <f>SUMIF('库存（子SKU）'!$C:$C,$A317,'库存（子SKU）'!K:K)</f>
        <v>0</v>
      </c>
      <c r="J317">
        <f>SUMIF('库存（子SKU）'!$C:$C,$A317,'库存（子SKU）'!L:L)</f>
        <v>0</v>
      </c>
      <c r="K317">
        <f t="shared" si="70"/>
        <v>0</v>
      </c>
      <c r="L317">
        <f>SUMIF('库存（子SKU）'!$C:$C,$A317,'库存（子SKU）'!N:N)</f>
        <v>0</v>
      </c>
      <c r="M317">
        <f>SUMIF('库存（子SKU）'!$C:$C,$A317,'库存（子SKU）'!O:O)</f>
        <v>0</v>
      </c>
      <c r="N317">
        <f>SUMIF('库存（子SKU）'!$C:$C,$A317,'库存（子SKU）'!P:P)</f>
        <v>0</v>
      </c>
      <c r="O317">
        <f>SUMIF('库存（子SKU）'!$C:$C,$A317,'库存（子SKU）'!Q:Q)</f>
        <v>0</v>
      </c>
      <c r="P317">
        <f>SUMIF('库存（子SKU）'!$C:$C,$A317,'库存（子SKU）'!R:R)</f>
        <v>0</v>
      </c>
      <c r="Q317">
        <f>SUMIF('库存（子SKU）'!$C:$C,$A317,'库存（子SKU）'!S:S)</f>
        <v>0</v>
      </c>
      <c r="R317">
        <f>SUMIF('库存（子SKU）'!$C:$C,$A317,'库存（子SKU）'!T:T)</f>
        <v>0</v>
      </c>
      <c r="S317">
        <f>SUMIF('库存（子SKU）'!$C:$C,$A317,'库存（子SKU）'!U:U)</f>
        <v>0</v>
      </c>
      <c r="T317">
        <f>SUMIF('库存（子SKU）'!$C:$C,$A317,'库存（子SKU）'!V:V)</f>
        <v>0</v>
      </c>
      <c r="U317">
        <f>SUMIF('库存（子SKU）'!$C:$C,$A317,'库存（子SKU）'!W:W)</f>
        <v>0</v>
      </c>
      <c r="V317" s="23" t="str">
        <f t="shared" si="83"/>
        <v/>
      </c>
      <c r="W317" s="23" t="str">
        <f t="shared" si="84"/>
        <v/>
      </c>
      <c r="X317" s="23" t="str">
        <f t="shared" si="85"/>
        <v/>
      </c>
      <c r="Y317" s="23" t="str">
        <f t="shared" si="86"/>
        <v/>
      </c>
      <c r="Z317">
        <f>SUMIF('库存（子SKU）'!$C:$C,$A317,'库存（子SKU）'!AB:AB)</f>
        <v>0</v>
      </c>
      <c r="AA317">
        <f>SUMIF('库存（子SKU）'!$C:$C,$A317,'库存（子SKU）'!AC:AC)</f>
        <v>0</v>
      </c>
      <c r="AB317">
        <f>SUMIF('库存（子SKU）'!$C:$C,$A317,'库存（子SKU）'!AD:AD)</f>
        <v>0</v>
      </c>
      <c r="AC317">
        <f>SUMIF('库存（子SKU）'!$C:$C,$A317,'库存（子SKU）'!AE:AE)</f>
        <v>0</v>
      </c>
      <c r="AD317" s="23" t="str">
        <f t="shared" si="71"/>
        <v/>
      </c>
      <c r="AE317" s="23" t="str">
        <f t="shared" si="72"/>
        <v/>
      </c>
      <c r="AF317" s="23" t="str">
        <f t="shared" si="73"/>
        <v/>
      </c>
      <c r="AG317" s="23" t="str">
        <f t="shared" si="74"/>
        <v/>
      </c>
      <c r="AH317">
        <f>SUMIF('库存（子SKU）'!$C:$C,$A317,'库存（子SKU）'!AJ:AJ)</f>
        <v>500</v>
      </c>
      <c r="AI317">
        <f>SUMIF('库存（子SKU）'!$C:$C,$A317,'库存（子SKU）'!AK:AK)</f>
        <v>506</v>
      </c>
      <c r="AJ317">
        <f>SUMIF('库存（子SKU）'!$C:$C,$A317,'库存（子SKU）'!AL:AL)</f>
        <v>287</v>
      </c>
      <c r="AK317">
        <f>SUMIF('库存（子SKU）'!$C:$C,$A317,'库存（子SKU）'!AM:AM)</f>
        <v>180</v>
      </c>
      <c r="AL317" s="23">
        <f t="shared" si="75"/>
        <v>0</v>
      </c>
      <c r="AM317" s="23">
        <f t="shared" si="76"/>
        <v>0</v>
      </c>
      <c r="AN317" s="23">
        <f t="shared" si="77"/>
        <v>0</v>
      </c>
      <c r="AO317" s="23">
        <f t="shared" si="78"/>
        <v>0</v>
      </c>
      <c r="AP317" s="8">
        <f t="shared" si="79"/>
        <v>0</v>
      </c>
      <c r="AQ317" s="8">
        <f t="shared" si="80"/>
        <v>0</v>
      </c>
      <c r="AR317" s="8">
        <f t="shared" si="81"/>
        <v>0</v>
      </c>
      <c r="AS317" t="str">
        <f t="shared" si="82"/>
        <v>库存为0</v>
      </c>
      <c r="AT317" s="24" t="str">
        <f>IFERROR(时间!$B$4+AS317,"上周无销量")</f>
        <v>上周无销量</v>
      </c>
    </row>
    <row r="318" spans="1:46">
      <c r="A318" t="s">
        <v>6229</v>
      </c>
      <c r="B318" s="6">
        <f>SUMIF('库存（子SKU）'!$C:$C,$A318,'库存（子SKU）'!D:D)</f>
        <v>0</v>
      </c>
      <c r="C318" s="6">
        <f>SUMIF('库存（子SKU）'!$C:$C,$A318,'库存（子SKU）'!E:E)</f>
        <v>0</v>
      </c>
      <c r="D318" s="6">
        <f>SUMIF('库存（子SKU）'!$C:$C,$A318,'库存（子SKU）'!F:F)</f>
        <v>1</v>
      </c>
      <c r="E318" s="6">
        <f>SUMIF('库存（子SKU）'!$C:$C,$A318,'库存（子SKU）'!G:G)</f>
        <v>0</v>
      </c>
      <c r="F318" s="7">
        <v>32.99</v>
      </c>
      <c r="G318">
        <f>SUMIF('库存（子SKU）'!$C:$C,$A318,'库存（子SKU）'!I:I)</f>
        <v>2</v>
      </c>
      <c r="H318">
        <f>SUMIF('库存（子SKU）'!$C:$C,$A318,'库存（子SKU）'!J:J)</f>
        <v>0</v>
      </c>
      <c r="I318">
        <f>SUMIF('库存（子SKU）'!$C:$C,$A318,'库存（子SKU）'!K:K)</f>
        <v>6</v>
      </c>
      <c r="J318">
        <f>SUMIF('库存（子SKU）'!$C:$C,$A318,'库存（子SKU）'!L:L)</f>
        <v>0</v>
      </c>
      <c r="K318">
        <f t="shared" si="70"/>
        <v>8</v>
      </c>
      <c r="L318">
        <f>SUMIF('库存（子SKU）'!$C:$C,$A318,'库存（子SKU）'!N:N)</f>
        <v>0</v>
      </c>
      <c r="M318">
        <f>SUMIF('库存（子SKU）'!$C:$C,$A318,'库存（子SKU）'!O:O)</f>
        <v>0</v>
      </c>
      <c r="N318">
        <f>SUMIF('库存（子SKU）'!$C:$C,$A318,'库存（子SKU）'!P:P)</f>
        <v>0</v>
      </c>
      <c r="O318">
        <f>SUMIF('库存（子SKU）'!$C:$C,$A318,'库存（子SKU）'!Q:Q)</f>
        <v>0</v>
      </c>
      <c r="P318">
        <f>SUMIF('库存（子SKU）'!$C:$C,$A318,'库存（子SKU）'!R:R)</f>
        <v>0</v>
      </c>
      <c r="Q318">
        <f>SUMIF('库存（子SKU）'!$C:$C,$A318,'库存（子SKU）'!S:S)</f>
        <v>0</v>
      </c>
      <c r="R318">
        <f>SUMIF('库存（子SKU）'!$C:$C,$A318,'库存（子SKU）'!T:T)</f>
        <v>0</v>
      </c>
      <c r="S318">
        <f>SUMIF('库存（子SKU）'!$C:$C,$A318,'库存（子SKU）'!U:U)</f>
        <v>0</v>
      </c>
      <c r="T318">
        <f>SUMIF('库存（子SKU）'!$C:$C,$A318,'库存（子SKU）'!V:V)</f>
        <v>0</v>
      </c>
      <c r="U318">
        <f>SUMIF('库存（子SKU）'!$C:$C,$A318,'库存（子SKU）'!W:W)</f>
        <v>0</v>
      </c>
      <c r="V318" s="23" t="str">
        <f t="shared" si="83"/>
        <v/>
      </c>
      <c r="W318" s="23" t="str">
        <f t="shared" si="84"/>
        <v/>
      </c>
      <c r="X318" s="23" t="str">
        <f t="shared" si="85"/>
        <v/>
      </c>
      <c r="Y318" s="23" t="str">
        <f t="shared" si="86"/>
        <v/>
      </c>
      <c r="Z318">
        <f>SUMIF('库存（子SKU）'!$C:$C,$A318,'库存（子SKU）'!AB:AB)</f>
        <v>0</v>
      </c>
      <c r="AA318">
        <f>SUMIF('库存（子SKU）'!$C:$C,$A318,'库存（子SKU）'!AC:AC)</f>
        <v>0</v>
      </c>
      <c r="AB318">
        <f>SUMIF('库存（子SKU）'!$C:$C,$A318,'库存（子SKU）'!AD:AD)</f>
        <v>0</v>
      </c>
      <c r="AC318">
        <f>SUMIF('库存（子SKU）'!$C:$C,$A318,'库存（子SKU）'!AE:AE)</f>
        <v>0</v>
      </c>
      <c r="AD318" s="23" t="str">
        <f t="shared" si="71"/>
        <v/>
      </c>
      <c r="AE318" s="23" t="str">
        <f t="shared" si="72"/>
        <v/>
      </c>
      <c r="AF318" s="23">
        <f t="shared" si="73"/>
        <v>0</v>
      </c>
      <c r="AG318" s="23" t="str">
        <f t="shared" si="74"/>
        <v/>
      </c>
      <c r="AH318">
        <f>SUMIF('库存（子SKU）'!$C:$C,$A318,'库存（子SKU）'!AJ:AJ)</f>
        <v>1</v>
      </c>
      <c r="AI318">
        <f>SUMIF('库存（子SKU）'!$C:$C,$A318,'库存（子SKU）'!AK:AK)</f>
        <v>1</v>
      </c>
      <c r="AJ318">
        <f>SUMIF('库存（子SKU）'!$C:$C,$A318,'库存（子SKU）'!AL:AL)</f>
        <v>1</v>
      </c>
      <c r="AK318">
        <f>SUMIF('库存（子SKU）'!$C:$C,$A318,'库存（子SKU）'!AM:AM)</f>
        <v>1</v>
      </c>
      <c r="AL318" s="23">
        <f t="shared" si="75"/>
        <v>0</v>
      </c>
      <c r="AM318" s="23">
        <f t="shared" si="76"/>
        <v>0</v>
      </c>
      <c r="AN318" s="23">
        <f t="shared" si="77"/>
        <v>1</v>
      </c>
      <c r="AO318" s="23">
        <f t="shared" si="78"/>
        <v>0</v>
      </c>
      <c r="AP318" s="8">
        <f t="shared" si="79"/>
        <v>0</v>
      </c>
      <c r="AQ318" s="8">
        <f t="shared" si="80"/>
        <v>0</v>
      </c>
      <c r="AR318" s="8">
        <f t="shared" si="81"/>
        <v>8</v>
      </c>
      <c r="AS318" t="str">
        <f t="shared" si="82"/>
        <v>库存为8</v>
      </c>
      <c r="AT318" s="24" t="str">
        <f>IFERROR(时间!$B$4+AS318,"上周无销量")</f>
        <v>上周无销量</v>
      </c>
    </row>
    <row r="319" spans="1:46">
      <c r="A319" t="s">
        <v>6255</v>
      </c>
      <c r="B319" s="6">
        <f>SUMIF('库存（子SKU）'!$C:$C,$A319,'库存（子SKU）'!D:D)</f>
        <v>0</v>
      </c>
      <c r="C319" s="6">
        <f>SUMIF('库存（子SKU）'!$C:$C,$A319,'库存（子SKU）'!E:E)</f>
        <v>0</v>
      </c>
      <c r="D319" s="6">
        <f>SUMIF('库存（子SKU）'!$C:$C,$A319,'库存（子SKU）'!F:F)</f>
        <v>0</v>
      </c>
      <c r="E319" s="6">
        <f>SUMIF('库存（子SKU）'!$C:$C,$A319,'库存（子SKU）'!G:G)</f>
        <v>0</v>
      </c>
      <c r="F319" s="7" t="s">
        <v>54</v>
      </c>
      <c r="G319">
        <f>SUMIF('库存（子SKU）'!$C:$C,$A319,'库存（子SKU）'!I:I)</f>
        <v>1</v>
      </c>
      <c r="H319">
        <f>SUMIF('库存（子SKU）'!$C:$C,$A319,'库存（子SKU）'!J:J)</f>
        <v>0</v>
      </c>
      <c r="I319">
        <f>SUMIF('库存（子SKU）'!$C:$C,$A319,'库存（子SKU）'!K:K)</f>
        <v>0</v>
      </c>
      <c r="J319">
        <f>SUMIF('库存（子SKU）'!$C:$C,$A319,'库存（子SKU）'!L:L)</f>
        <v>0</v>
      </c>
      <c r="K319">
        <f t="shared" si="70"/>
        <v>1</v>
      </c>
      <c r="L319">
        <f>SUMIF('库存（子SKU）'!$C:$C,$A319,'库存（子SKU）'!N:N)</f>
        <v>0</v>
      </c>
      <c r="M319">
        <f>SUMIF('库存（子SKU）'!$C:$C,$A319,'库存（子SKU）'!O:O)</f>
        <v>1</v>
      </c>
      <c r="N319">
        <f>SUMIF('库存（子SKU）'!$C:$C,$A319,'库存（子SKU）'!P:P)</f>
        <v>0</v>
      </c>
      <c r="O319">
        <f>SUMIF('库存（子SKU）'!$C:$C,$A319,'库存（子SKU）'!Q:Q)</f>
        <v>0</v>
      </c>
      <c r="P319">
        <f>SUMIF('库存（子SKU）'!$C:$C,$A319,'库存（子SKU）'!R:R)</f>
        <v>0</v>
      </c>
      <c r="Q319">
        <f>SUMIF('库存（子SKU）'!$C:$C,$A319,'库存（子SKU）'!S:S)</f>
        <v>0</v>
      </c>
      <c r="R319">
        <f>SUMIF('库存（子SKU）'!$C:$C,$A319,'库存（子SKU）'!T:T)</f>
        <v>0</v>
      </c>
      <c r="S319">
        <f>SUMIF('库存（子SKU）'!$C:$C,$A319,'库存（子SKU）'!U:U)</f>
        <v>0</v>
      </c>
      <c r="T319">
        <f>SUMIF('库存（子SKU）'!$C:$C,$A319,'库存（子SKU）'!V:V)</f>
        <v>0</v>
      </c>
      <c r="U319">
        <f>SUMIF('库存（子SKU）'!$C:$C,$A319,'库存（子SKU）'!W:W)</f>
        <v>0</v>
      </c>
      <c r="V319" s="23" t="str">
        <f t="shared" si="83"/>
        <v/>
      </c>
      <c r="W319" s="23" t="str">
        <f t="shared" si="84"/>
        <v/>
      </c>
      <c r="X319" s="23" t="str">
        <f t="shared" si="85"/>
        <v/>
      </c>
      <c r="Y319" s="23" t="str">
        <f t="shared" si="86"/>
        <v/>
      </c>
      <c r="Z319">
        <f>SUMIF('库存（子SKU）'!$C:$C,$A319,'库存（子SKU）'!AB:AB)</f>
        <v>0</v>
      </c>
      <c r="AA319">
        <f>SUMIF('库存（子SKU）'!$C:$C,$A319,'库存（子SKU）'!AC:AC)</f>
        <v>0</v>
      </c>
      <c r="AB319">
        <f>SUMIF('库存（子SKU）'!$C:$C,$A319,'库存（子SKU）'!AD:AD)</f>
        <v>0</v>
      </c>
      <c r="AC319">
        <f>SUMIF('库存（子SKU）'!$C:$C,$A319,'库存（子SKU）'!AE:AE)</f>
        <v>0</v>
      </c>
      <c r="AD319" s="23" t="str">
        <f t="shared" si="71"/>
        <v/>
      </c>
      <c r="AE319" s="23" t="str">
        <f t="shared" si="72"/>
        <v/>
      </c>
      <c r="AF319" s="23" t="str">
        <f t="shared" si="73"/>
        <v/>
      </c>
      <c r="AG319" s="23" t="str">
        <f t="shared" si="74"/>
        <v/>
      </c>
      <c r="AH319">
        <f>SUMIF('库存（子SKU）'!$C:$C,$A319,'库存（子SKU）'!AJ:AJ)</f>
        <v>0</v>
      </c>
      <c r="AI319">
        <f>SUMIF('库存（子SKU）'!$C:$C,$A319,'库存（子SKU）'!AK:AK)</f>
        <v>3</v>
      </c>
      <c r="AJ319">
        <f>SUMIF('库存（子SKU）'!$C:$C,$A319,'库存（子SKU）'!AL:AL)</f>
        <v>0</v>
      </c>
      <c r="AK319">
        <f>SUMIF('库存（子SKU）'!$C:$C,$A319,'库存（子SKU）'!AM:AM)</f>
        <v>1</v>
      </c>
      <c r="AL319" s="23" t="str">
        <f t="shared" si="75"/>
        <v/>
      </c>
      <c r="AM319" s="23">
        <f t="shared" si="76"/>
        <v>0</v>
      </c>
      <c r="AN319" s="23" t="str">
        <f t="shared" si="77"/>
        <v/>
      </c>
      <c r="AO319" s="23">
        <f t="shared" si="78"/>
        <v>0</v>
      </c>
      <c r="AP319" s="8">
        <f t="shared" si="79"/>
        <v>0</v>
      </c>
      <c r="AQ319" s="8">
        <f t="shared" si="80"/>
        <v>0</v>
      </c>
      <c r="AR319" s="8">
        <f t="shared" si="81"/>
        <v>1</v>
      </c>
      <c r="AS319" t="str">
        <f t="shared" si="82"/>
        <v>库存为1</v>
      </c>
      <c r="AT319" s="24" t="str">
        <f>IFERROR(时间!$B$4+AS319,"上周无销量")</f>
        <v>上周无销量</v>
      </c>
    </row>
    <row r="320" spans="1:46">
      <c r="A320" t="s">
        <v>6259</v>
      </c>
      <c r="B320" s="6">
        <f>SUMIF('库存（子SKU）'!$C:$C,$A320,'库存（子SKU）'!D:D)</f>
        <v>0</v>
      </c>
      <c r="C320" s="6">
        <f>SUMIF('库存（子SKU）'!$C:$C,$A320,'库存（子SKU）'!E:E)</f>
        <v>0</v>
      </c>
      <c r="D320" s="6">
        <f>SUMIF('库存（子SKU）'!$C:$C,$A320,'库存（子SKU）'!F:F)</f>
        <v>0</v>
      </c>
      <c r="E320" s="6">
        <f>SUMIF('库存（子SKU）'!$C:$C,$A320,'库存（子SKU）'!G:G)</f>
        <v>1</v>
      </c>
      <c r="F320" s="7">
        <v>0</v>
      </c>
      <c r="G320">
        <f>SUMIF('库存（子SKU）'!$C:$C,$A320,'库存（子SKU）'!I:I)</f>
        <v>0</v>
      </c>
      <c r="H320">
        <f>SUMIF('库存（子SKU）'!$C:$C,$A320,'库存（子SKU）'!J:J)</f>
        <v>0</v>
      </c>
      <c r="I320">
        <f>SUMIF('库存（子SKU）'!$C:$C,$A320,'库存（子SKU）'!K:K)</f>
        <v>0</v>
      </c>
      <c r="J320">
        <f>SUMIF('库存（子SKU）'!$C:$C,$A320,'库存（子SKU）'!L:L)</f>
        <v>0</v>
      </c>
      <c r="K320">
        <f t="shared" si="70"/>
        <v>0</v>
      </c>
      <c r="L320">
        <f>SUMIF('库存（子SKU）'!$C:$C,$A320,'库存（子SKU）'!N:N)</f>
        <v>0</v>
      </c>
      <c r="M320">
        <f>SUMIF('库存（子SKU）'!$C:$C,$A320,'库存（子SKU）'!O:O)</f>
        <v>0</v>
      </c>
      <c r="N320">
        <f>SUMIF('库存（子SKU）'!$C:$C,$A320,'库存（子SKU）'!P:P)</f>
        <v>0</v>
      </c>
      <c r="O320">
        <f>SUMIF('库存（子SKU）'!$C:$C,$A320,'库存（子SKU）'!Q:Q)</f>
        <v>0</v>
      </c>
      <c r="P320">
        <f>SUMIF('库存（子SKU）'!$C:$C,$A320,'库存（子SKU）'!R:R)</f>
        <v>0</v>
      </c>
      <c r="Q320">
        <f>SUMIF('库存（子SKU）'!$C:$C,$A320,'库存（子SKU）'!S:S)</f>
        <v>0</v>
      </c>
      <c r="R320">
        <f>SUMIF('库存（子SKU）'!$C:$C,$A320,'库存（子SKU）'!T:T)</f>
        <v>0</v>
      </c>
      <c r="S320">
        <f>SUMIF('库存（子SKU）'!$C:$C,$A320,'库存（子SKU）'!U:U)</f>
        <v>0</v>
      </c>
      <c r="T320">
        <f>SUMIF('库存（子SKU）'!$C:$C,$A320,'库存（子SKU）'!V:V)</f>
        <v>0</v>
      </c>
      <c r="U320">
        <f>SUMIF('库存（子SKU）'!$C:$C,$A320,'库存（子SKU）'!W:W)</f>
        <v>0</v>
      </c>
      <c r="V320" s="23" t="str">
        <f t="shared" si="83"/>
        <v/>
      </c>
      <c r="W320" s="23" t="str">
        <f t="shared" si="84"/>
        <v/>
      </c>
      <c r="X320" s="23" t="str">
        <f t="shared" si="85"/>
        <v/>
      </c>
      <c r="Y320" s="23" t="str">
        <f t="shared" si="86"/>
        <v/>
      </c>
      <c r="Z320">
        <f>SUMIF('库存（子SKU）'!$C:$C,$A320,'库存（子SKU）'!AB:AB)</f>
        <v>0</v>
      </c>
      <c r="AA320">
        <f>SUMIF('库存（子SKU）'!$C:$C,$A320,'库存（子SKU）'!AC:AC)</f>
        <v>0</v>
      </c>
      <c r="AB320">
        <f>SUMIF('库存（子SKU）'!$C:$C,$A320,'库存（子SKU）'!AD:AD)</f>
        <v>0</v>
      </c>
      <c r="AC320">
        <f>SUMIF('库存（子SKU）'!$C:$C,$A320,'库存（子SKU）'!AE:AE)</f>
        <v>0</v>
      </c>
      <c r="AD320" s="23" t="str">
        <f t="shared" si="71"/>
        <v/>
      </c>
      <c r="AE320" s="23" t="str">
        <f t="shared" si="72"/>
        <v/>
      </c>
      <c r="AF320" s="23" t="str">
        <f t="shared" si="73"/>
        <v/>
      </c>
      <c r="AG320" s="23" t="str">
        <f t="shared" si="74"/>
        <v/>
      </c>
      <c r="AH320">
        <f>SUMIF('库存（子SKU）'!$C:$C,$A320,'库存（子SKU）'!AJ:AJ)</f>
        <v>1</v>
      </c>
      <c r="AI320">
        <f>SUMIF('库存（子SKU）'!$C:$C,$A320,'库存（子SKU）'!AK:AK)</f>
        <v>5</v>
      </c>
      <c r="AJ320">
        <f>SUMIF('库存（子SKU）'!$C:$C,$A320,'库存（子SKU）'!AL:AL)</f>
        <v>1</v>
      </c>
      <c r="AK320">
        <f>SUMIF('库存（子SKU）'!$C:$C,$A320,'库存（子SKU）'!AM:AM)</f>
        <v>1</v>
      </c>
      <c r="AL320" s="23">
        <f t="shared" si="75"/>
        <v>0</v>
      </c>
      <c r="AM320" s="23">
        <f t="shared" si="76"/>
        <v>0</v>
      </c>
      <c r="AN320" s="23">
        <f t="shared" si="77"/>
        <v>0</v>
      </c>
      <c r="AO320" s="23">
        <f t="shared" si="78"/>
        <v>1</v>
      </c>
      <c r="AP320" s="8">
        <f t="shared" si="79"/>
        <v>0</v>
      </c>
      <c r="AQ320" s="8">
        <f t="shared" si="80"/>
        <v>0</v>
      </c>
      <c r="AR320" s="8">
        <f t="shared" si="81"/>
        <v>0</v>
      </c>
      <c r="AS320" t="str">
        <f t="shared" si="82"/>
        <v>库存为0</v>
      </c>
      <c r="AT320" s="24" t="str">
        <f>IFERROR(时间!$B$4+AS320,"上周无销量")</f>
        <v>上周无销量</v>
      </c>
    </row>
    <row r="321" spans="1:1">
      <c r="A321"/>
    </row>
    <row r="322" spans="1:1">
      <c r="A322"/>
    </row>
    <row r="323" spans="1:1">
      <c r="A323"/>
    </row>
    <row r="324" spans="1:1">
      <c r="A324"/>
    </row>
    <row r="325" spans="1:1">
      <c r="A325"/>
    </row>
    <row r="326" spans="1:1">
      <c r="A326"/>
    </row>
    <row r="327" spans="1:1">
      <c r="A327"/>
    </row>
    <row r="328" spans="1:1">
      <c r="A328"/>
    </row>
    <row r="329" spans="1:1">
      <c r="A329"/>
    </row>
    <row r="330" spans="1:1">
      <c r="A330"/>
    </row>
    <row r="331" spans="1:1">
      <c r="A331"/>
    </row>
    <row r="332" spans="1:1">
      <c r="A332"/>
    </row>
    <row r="333" spans="1:1">
      <c r="A333"/>
    </row>
    <row r="334" spans="1:1">
      <c r="A334"/>
    </row>
    <row r="335" spans="1:1">
      <c r="A335"/>
    </row>
    <row r="336" spans="1:1">
      <c r="A336"/>
    </row>
    <row r="337" spans="1:1">
      <c r="A337"/>
    </row>
    <row r="338" spans="1:1">
      <c r="A338"/>
    </row>
    <row r="339" spans="1:1">
      <c r="A339"/>
    </row>
    <row r="340" spans="1:1">
      <c r="A340"/>
    </row>
    <row r="341" spans="1:1">
      <c r="A341"/>
    </row>
    <row r="342" spans="1:1">
      <c r="A342"/>
    </row>
    <row r="343" spans="1:1">
      <c r="A343"/>
    </row>
    <row r="344" spans="1:1">
      <c r="A344"/>
    </row>
    <row r="345" spans="1:1">
      <c r="A345"/>
    </row>
    <row r="346" spans="1:1">
      <c r="A346"/>
    </row>
    <row r="347" spans="1:1">
      <c r="A347"/>
    </row>
    <row r="348" spans="1:1">
      <c r="A348"/>
    </row>
    <row r="349" spans="1:1">
      <c r="A349"/>
    </row>
    <row r="350" spans="1:1">
      <c r="A350"/>
    </row>
    <row r="351" spans="1:1">
      <c r="A351"/>
    </row>
    <row r="352" spans="1:1">
      <c r="A352"/>
    </row>
    <row r="353" spans="1:1">
      <c r="A353"/>
    </row>
    <row r="354" spans="1:1">
      <c r="A354"/>
    </row>
    <row r="355" spans="1:1">
      <c r="A355"/>
    </row>
    <row r="356" spans="1:1">
      <c r="A356"/>
    </row>
    <row r="357" spans="1:1">
      <c r="A357"/>
    </row>
    <row r="358" spans="1:1">
      <c r="A358"/>
    </row>
    <row r="359" spans="1:1">
      <c r="A359"/>
    </row>
    <row r="360" spans="1:1">
      <c r="A360"/>
    </row>
    <row r="361" spans="1:1">
      <c r="A361"/>
    </row>
    <row r="362" spans="1:1">
      <c r="A362"/>
    </row>
    <row r="363" spans="1:1">
      <c r="A363"/>
    </row>
    <row r="364" spans="1:1">
      <c r="A364"/>
    </row>
    <row r="365" spans="1:1">
      <c r="A365"/>
    </row>
    <row r="366" spans="1:1">
      <c r="A366"/>
    </row>
    <row r="367" spans="1:1">
      <c r="A367"/>
    </row>
    <row r="368" spans="1:1">
      <c r="A368"/>
    </row>
    <row r="369" spans="1:1">
      <c r="A369"/>
    </row>
    <row r="370" spans="1:1">
      <c r="A370"/>
    </row>
    <row r="371" spans="1:1">
      <c r="A371"/>
    </row>
    <row r="372" spans="1:1">
      <c r="A372"/>
    </row>
    <row r="373" spans="1:1">
      <c r="A373"/>
    </row>
    <row r="374" spans="1:1">
      <c r="A374"/>
    </row>
    <row r="375" spans="1:1">
      <c r="A375"/>
    </row>
    <row r="376" spans="1:1">
      <c r="A376"/>
    </row>
    <row r="377" spans="1:1">
      <c r="A377"/>
    </row>
    <row r="378" spans="1:1">
      <c r="A378"/>
    </row>
    <row r="379" spans="1:1">
      <c r="A379"/>
    </row>
    <row r="380" spans="1:1">
      <c r="A380"/>
    </row>
    <row r="381" spans="1:1">
      <c r="A381"/>
    </row>
    <row r="382" spans="1:1">
      <c r="A382"/>
    </row>
    <row r="383" spans="1:1">
      <c r="A383"/>
    </row>
    <row r="384" spans="1:1">
      <c r="A384"/>
    </row>
    <row r="385" spans="1:1">
      <c r="A385"/>
    </row>
    <row r="386" spans="1:1">
      <c r="A386"/>
    </row>
    <row r="387" spans="1:1">
      <c r="A387"/>
    </row>
    <row r="388" spans="1:1">
      <c r="A388"/>
    </row>
    <row r="389" spans="1:1">
      <c r="A389"/>
    </row>
    <row r="390" spans="1:1">
      <c r="A390"/>
    </row>
    <row r="391" spans="1:1">
      <c r="A391"/>
    </row>
    <row r="392" spans="1:1">
      <c r="A392"/>
    </row>
    <row r="393" spans="1:1">
      <c r="A393"/>
    </row>
    <row r="394" spans="1:1">
      <c r="A394"/>
    </row>
    <row r="395" spans="1:1">
      <c r="A395"/>
    </row>
    <row r="396" spans="1:1">
      <c r="A396"/>
    </row>
    <row r="397" spans="1:1">
      <c r="A397"/>
    </row>
    <row r="398" spans="1:1">
      <c r="A398"/>
    </row>
    <row r="399" spans="1:1">
      <c r="A399"/>
    </row>
    <row r="400" spans="1:1">
      <c r="A400"/>
    </row>
    <row r="401" spans="1:1">
      <c r="A401"/>
    </row>
    <row r="402" spans="1:1">
      <c r="A402"/>
    </row>
    <row r="403" spans="1:1">
      <c r="A403"/>
    </row>
    <row r="404" spans="1:1">
      <c r="A404"/>
    </row>
    <row r="405" spans="1:1">
      <c r="A405"/>
    </row>
    <row r="406" spans="1:1">
      <c r="A406"/>
    </row>
    <row r="407" spans="1:1">
      <c r="A407"/>
    </row>
    <row r="408" spans="1:1">
      <c r="A408"/>
    </row>
    <row r="409" spans="1:1">
      <c r="A409"/>
    </row>
    <row r="410" spans="1:1">
      <c r="A410"/>
    </row>
    <row r="411" spans="1:1">
      <c r="A411"/>
    </row>
    <row r="412" spans="1:1">
      <c r="A412"/>
    </row>
    <row r="413" spans="1:1">
      <c r="A413"/>
    </row>
    <row r="414" spans="1:1">
      <c r="A414"/>
    </row>
    <row r="415" spans="1:1">
      <c r="A415"/>
    </row>
    <row r="416" spans="1:1">
      <c r="A416"/>
    </row>
    <row r="417" spans="1:1">
      <c r="A417"/>
    </row>
    <row r="418" spans="1:1">
      <c r="A418"/>
    </row>
    <row r="419" spans="1:1">
      <c r="A419"/>
    </row>
    <row r="420" spans="1:1">
      <c r="A420"/>
    </row>
    <row r="421" spans="1:1">
      <c r="A421"/>
    </row>
    <row r="422" spans="1:1">
      <c r="A422"/>
    </row>
    <row r="423" spans="1:1">
      <c r="A423"/>
    </row>
    <row r="424" spans="1:1">
      <c r="A424"/>
    </row>
    <row r="425" spans="1:1">
      <c r="A425"/>
    </row>
    <row r="426" spans="1:1">
      <c r="A426"/>
    </row>
    <row r="427" spans="1:1">
      <c r="A427"/>
    </row>
    <row r="428" spans="1:1">
      <c r="A428"/>
    </row>
    <row r="429" spans="1:1">
      <c r="A429"/>
    </row>
    <row r="430" spans="1:1">
      <c r="A430"/>
    </row>
    <row r="431" spans="1:1">
      <c r="A431"/>
    </row>
    <row r="432" spans="1:1">
      <c r="A432"/>
    </row>
    <row r="433" spans="1:1">
      <c r="A433"/>
    </row>
    <row r="434" spans="1:1">
      <c r="A434"/>
    </row>
    <row r="435" spans="1:1">
      <c r="A435"/>
    </row>
    <row r="436" spans="1:1">
      <c r="A436"/>
    </row>
    <row r="437" spans="1:1">
      <c r="A437"/>
    </row>
    <row r="438" spans="1:1">
      <c r="A438"/>
    </row>
    <row r="439" spans="1:1">
      <c r="A439"/>
    </row>
    <row r="440" spans="1:1">
      <c r="A440"/>
    </row>
    <row r="441" spans="1:1">
      <c r="A441"/>
    </row>
    <row r="442" spans="1:1">
      <c r="A442"/>
    </row>
    <row r="443" spans="1:1">
      <c r="A443"/>
    </row>
    <row r="444" spans="1:1">
      <c r="A444"/>
    </row>
    <row r="445" spans="1:1">
      <c r="A445"/>
    </row>
    <row r="446" spans="1:1">
      <c r="A446"/>
    </row>
    <row r="447" spans="1:1">
      <c r="A447"/>
    </row>
    <row r="448" spans="1:1">
      <c r="A448"/>
    </row>
    <row r="449" spans="1:1">
      <c r="A449"/>
    </row>
    <row r="450" spans="1:1">
      <c r="A450"/>
    </row>
    <row r="451" spans="1:1">
      <c r="A451"/>
    </row>
    <row r="452" spans="1:1">
      <c r="A452"/>
    </row>
    <row r="453" spans="1:1">
      <c r="A453"/>
    </row>
    <row r="454" spans="1:1">
      <c r="A454"/>
    </row>
    <row r="455" spans="1:1">
      <c r="A455"/>
    </row>
    <row r="456" spans="1:1">
      <c r="A456"/>
    </row>
    <row r="457" spans="1:1">
      <c r="A457"/>
    </row>
    <row r="458" spans="1:1">
      <c r="A458"/>
    </row>
    <row r="459" spans="1:1">
      <c r="A459"/>
    </row>
    <row r="460" spans="1:1">
      <c r="A460"/>
    </row>
    <row r="461" spans="1:1">
      <c r="A461"/>
    </row>
    <row r="462" spans="1:1">
      <c r="A462"/>
    </row>
    <row r="463" spans="1:1">
      <c r="A463"/>
    </row>
    <row r="464" spans="1:1">
      <c r="A464"/>
    </row>
    <row r="465" spans="1:1">
      <c r="A465"/>
    </row>
    <row r="466" spans="1:1">
      <c r="A466"/>
    </row>
    <row r="467" spans="1:1">
      <c r="A467"/>
    </row>
    <row r="468" spans="1:1">
      <c r="A468"/>
    </row>
    <row r="469" spans="1:1">
      <c r="A469"/>
    </row>
    <row r="470" spans="1:1">
      <c r="A470"/>
    </row>
    <row r="471" spans="1:1">
      <c r="A471"/>
    </row>
    <row r="472" spans="1:1">
      <c r="A472"/>
    </row>
    <row r="473" spans="1:1">
      <c r="A473"/>
    </row>
    <row r="474" spans="1:1">
      <c r="A474"/>
    </row>
    <row r="475" spans="1:1">
      <c r="A475"/>
    </row>
    <row r="476" spans="1:1">
      <c r="A476"/>
    </row>
    <row r="477" spans="1:1">
      <c r="A477"/>
    </row>
    <row r="478" spans="1:1">
      <c r="A478"/>
    </row>
    <row r="479" spans="1:1">
      <c r="A479"/>
    </row>
    <row r="480" spans="1:1">
      <c r="A480"/>
    </row>
    <row r="481" spans="1:1">
      <c r="A481"/>
    </row>
    <row r="482" spans="1:1">
      <c r="A482"/>
    </row>
    <row r="483" spans="1:1">
      <c r="A483"/>
    </row>
    <row r="484" spans="1:1">
      <c r="A484"/>
    </row>
    <row r="485" spans="1:1">
      <c r="A485"/>
    </row>
    <row r="486" spans="1:1">
      <c r="A486"/>
    </row>
    <row r="487" spans="1:1">
      <c r="A487"/>
    </row>
    <row r="488" spans="1:1">
      <c r="A488"/>
    </row>
    <row r="489" spans="1:1">
      <c r="A489"/>
    </row>
    <row r="490" spans="1:1">
      <c r="A490"/>
    </row>
    <row r="491" spans="1:1">
      <c r="A491"/>
    </row>
    <row r="492" spans="1:1">
      <c r="A492"/>
    </row>
    <row r="493" spans="1:1">
      <c r="A493"/>
    </row>
    <row r="494" spans="1:1">
      <c r="A494"/>
    </row>
    <row r="495" spans="1:1">
      <c r="A495"/>
    </row>
    <row r="496" spans="1:1">
      <c r="A496"/>
    </row>
    <row r="497" spans="1:1">
      <c r="A497"/>
    </row>
    <row r="498" spans="1:1">
      <c r="A498"/>
    </row>
    <row r="499" spans="1:1">
      <c r="A499"/>
    </row>
    <row r="500" spans="1:1">
      <c r="A500"/>
    </row>
    <row r="501" spans="1:1">
      <c r="A501"/>
    </row>
    <row r="502" spans="1:1">
      <c r="A502"/>
    </row>
    <row r="503" spans="1:1">
      <c r="A503"/>
    </row>
    <row r="504" spans="1:1">
      <c r="A504"/>
    </row>
    <row r="505" spans="1:1">
      <c r="A505"/>
    </row>
    <row r="506" spans="1:1">
      <c r="A506"/>
    </row>
    <row r="507" spans="1:1">
      <c r="A507"/>
    </row>
    <row r="508" spans="1:1">
      <c r="A508"/>
    </row>
    <row r="509" spans="1:1">
      <c r="A509"/>
    </row>
    <row r="510" spans="1:1">
      <c r="A510"/>
    </row>
    <row r="511" spans="1:1">
      <c r="A511"/>
    </row>
    <row r="512" spans="1:1">
      <c r="A512"/>
    </row>
    <row r="513" spans="1:1">
      <c r="A513"/>
    </row>
    <row r="514" spans="1:1">
      <c r="A514"/>
    </row>
    <row r="515" spans="1:1">
      <c r="A515"/>
    </row>
    <row r="516" spans="1:1">
      <c r="A516"/>
    </row>
    <row r="517" spans="1:1">
      <c r="A517"/>
    </row>
    <row r="518" spans="1:1">
      <c r="A518"/>
    </row>
    <row r="519" spans="1:1">
      <c r="A519"/>
    </row>
    <row r="520" spans="1:1">
      <c r="A520"/>
    </row>
    <row r="521" spans="1:1">
      <c r="A521"/>
    </row>
    <row r="522" spans="1:1">
      <c r="A522"/>
    </row>
    <row r="523" spans="1:1">
      <c r="A523"/>
    </row>
    <row r="524" spans="1:1">
      <c r="A524"/>
    </row>
    <row r="525" spans="1:1">
      <c r="A525"/>
    </row>
    <row r="526" spans="1:1">
      <c r="A526"/>
    </row>
    <row r="527" spans="1:1">
      <c r="A527"/>
    </row>
    <row r="528" spans="1:1">
      <c r="A528"/>
    </row>
    <row r="529" spans="1:1">
      <c r="A529"/>
    </row>
    <row r="530" spans="1:1">
      <c r="A530"/>
    </row>
    <row r="531" spans="1:1">
      <c r="A531"/>
    </row>
    <row r="532" spans="1:1">
      <c r="A532"/>
    </row>
    <row r="533" spans="1:1">
      <c r="A533"/>
    </row>
    <row r="534" spans="1:1">
      <c r="A534"/>
    </row>
    <row r="535" spans="1:1">
      <c r="A535"/>
    </row>
    <row r="536" spans="1:1">
      <c r="A536"/>
    </row>
    <row r="537" spans="1:1">
      <c r="A537"/>
    </row>
    <row r="538" spans="1:1">
      <c r="A538"/>
    </row>
    <row r="539" spans="1:1">
      <c r="A539"/>
    </row>
    <row r="540" spans="1:1">
      <c r="A540"/>
    </row>
    <row r="541" spans="1:1">
      <c r="A541"/>
    </row>
    <row r="542" spans="1:1">
      <c r="A542"/>
    </row>
    <row r="543" spans="1:1">
      <c r="A543"/>
    </row>
    <row r="544" spans="1:1">
      <c r="A544"/>
    </row>
    <row r="545" spans="1:1">
      <c r="A545"/>
    </row>
    <row r="546" spans="1:1">
      <c r="A546"/>
    </row>
    <row r="547" spans="1:1">
      <c r="A547"/>
    </row>
    <row r="548" spans="1:1">
      <c r="A548"/>
    </row>
    <row r="549" spans="1:1">
      <c r="A549"/>
    </row>
    <row r="550" spans="1:1">
      <c r="A550"/>
    </row>
    <row r="551" spans="1:1">
      <c r="A551"/>
    </row>
    <row r="552" spans="1:1">
      <c r="A552"/>
    </row>
    <row r="553" spans="1:1">
      <c r="A553"/>
    </row>
    <row r="554" spans="1:1">
      <c r="A554"/>
    </row>
    <row r="555" spans="1:1">
      <c r="A555"/>
    </row>
    <row r="556" spans="1:1">
      <c r="A556"/>
    </row>
    <row r="557" spans="1:1">
      <c r="A557"/>
    </row>
    <row r="558" spans="1:1">
      <c r="A558"/>
    </row>
    <row r="559" spans="1:1">
      <c r="A559"/>
    </row>
    <row r="560" spans="1:1">
      <c r="A560"/>
    </row>
    <row r="561" spans="1:1">
      <c r="A561"/>
    </row>
    <row r="562" spans="1:1">
      <c r="A562"/>
    </row>
    <row r="563" spans="1:1">
      <c r="A563"/>
    </row>
    <row r="564" spans="1:1">
      <c r="A564"/>
    </row>
    <row r="565" spans="1:1">
      <c r="A565"/>
    </row>
    <row r="566" spans="1:1">
      <c r="A566"/>
    </row>
    <row r="567" spans="1:1">
      <c r="A567"/>
    </row>
    <row r="568" spans="1:1">
      <c r="A568"/>
    </row>
    <row r="569" spans="1:1">
      <c r="A569"/>
    </row>
    <row r="570" spans="1:1">
      <c r="A570"/>
    </row>
    <row r="571" spans="1:1">
      <c r="A571"/>
    </row>
    <row r="572" spans="1:1">
      <c r="A572"/>
    </row>
    <row r="573" spans="1:1">
      <c r="A573"/>
    </row>
    <row r="574" spans="1:1">
      <c r="A574"/>
    </row>
    <row r="575" spans="1:1">
      <c r="A575"/>
    </row>
    <row r="576" spans="1:1">
      <c r="A576"/>
    </row>
    <row r="577" spans="1:1">
      <c r="A577"/>
    </row>
    <row r="578" spans="1:1">
      <c r="A578"/>
    </row>
    <row r="579" spans="1:1">
      <c r="A579"/>
    </row>
    <row r="580" spans="1:1">
      <c r="A580"/>
    </row>
    <row r="581" spans="1:1">
      <c r="A581"/>
    </row>
    <row r="582" spans="1:1">
      <c r="A582"/>
    </row>
    <row r="583" spans="1:1">
      <c r="A583"/>
    </row>
    <row r="584" spans="1:1">
      <c r="A584"/>
    </row>
    <row r="585" spans="1:1">
      <c r="A585"/>
    </row>
    <row r="586" spans="1:1">
      <c r="A586"/>
    </row>
    <row r="587" spans="1:1">
      <c r="A587"/>
    </row>
    <row r="588" spans="1:1">
      <c r="A588"/>
    </row>
    <row r="589" spans="1:1">
      <c r="A589"/>
    </row>
    <row r="590" spans="1:1">
      <c r="A590"/>
    </row>
    <row r="591" spans="1:1">
      <c r="A591"/>
    </row>
    <row r="592" spans="1:1">
      <c r="A592"/>
    </row>
    <row r="593" spans="1:1">
      <c r="A593"/>
    </row>
    <row r="594" spans="1:1">
      <c r="A594"/>
    </row>
    <row r="595" spans="1:1">
      <c r="A595"/>
    </row>
    <row r="596" spans="1:1">
      <c r="A596"/>
    </row>
    <row r="597" spans="1:1">
      <c r="A597"/>
    </row>
    <row r="598" spans="1:1">
      <c r="A598"/>
    </row>
    <row r="599" spans="1:1">
      <c r="A599"/>
    </row>
    <row r="600" spans="1:1">
      <c r="A600"/>
    </row>
    <row r="601" spans="1:1">
      <c r="A601"/>
    </row>
    <row r="602" spans="1:1">
      <c r="A602"/>
    </row>
    <row r="603" spans="1:1">
      <c r="A603"/>
    </row>
    <row r="604" spans="1:1">
      <c r="A604"/>
    </row>
    <row r="605" spans="1:1">
      <c r="A605"/>
    </row>
    <row r="606" spans="1:1">
      <c r="A606"/>
    </row>
    <row r="607" spans="1:1">
      <c r="A607"/>
    </row>
    <row r="608" spans="1:1">
      <c r="A608"/>
    </row>
    <row r="609" spans="1:1">
      <c r="A609"/>
    </row>
    <row r="610" spans="1:1">
      <c r="A610"/>
    </row>
    <row r="611" spans="1:1">
      <c r="A611"/>
    </row>
    <row r="612" spans="1:1">
      <c r="A612"/>
    </row>
    <row r="613" spans="1:1">
      <c r="A613"/>
    </row>
    <row r="614" spans="1:1">
      <c r="A614"/>
    </row>
    <row r="615" spans="1:1">
      <c r="A615"/>
    </row>
    <row r="616" spans="1:1">
      <c r="A616"/>
    </row>
    <row r="617" spans="1:1">
      <c r="A617"/>
    </row>
    <row r="618" spans="1:1">
      <c r="A618"/>
    </row>
    <row r="619" spans="1:1">
      <c r="A619"/>
    </row>
    <row r="620" spans="1:1">
      <c r="A620"/>
    </row>
    <row r="621" spans="1:1">
      <c r="A621"/>
    </row>
    <row r="622" spans="1:1">
      <c r="A622"/>
    </row>
    <row r="623" spans="1:1">
      <c r="A623"/>
    </row>
    <row r="624" spans="1:1">
      <c r="A624"/>
    </row>
    <row r="625" spans="1:1">
      <c r="A625"/>
    </row>
    <row r="626" spans="1:1">
      <c r="A626"/>
    </row>
    <row r="627" spans="1:1">
      <c r="A627"/>
    </row>
    <row r="628" spans="1:1">
      <c r="A628"/>
    </row>
    <row r="629" spans="1:1">
      <c r="A629"/>
    </row>
    <row r="630" spans="1:1">
      <c r="A630"/>
    </row>
    <row r="631" spans="1:1">
      <c r="A631"/>
    </row>
    <row r="632" spans="1:1">
      <c r="A632"/>
    </row>
    <row r="633" spans="1:1">
      <c r="A633"/>
    </row>
    <row r="634" spans="1:1">
      <c r="A634"/>
    </row>
    <row r="635" spans="1:1">
      <c r="A635"/>
    </row>
    <row r="636" spans="1:1">
      <c r="A636"/>
    </row>
    <row r="637" spans="1:1">
      <c r="A637"/>
    </row>
    <row r="638" spans="1:1">
      <c r="A638"/>
    </row>
    <row r="639" spans="1:1">
      <c r="A639"/>
    </row>
    <row r="640" spans="1:1">
      <c r="A640"/>
    </row>
    <row r="641" spans="1:1">
      <c r="A641"/>
    </row>
    <row r="642" spans="1:1">
      <c r="A642"/>
    </row>
    <row r="643" spans="1:1">
      <c r="A643"/>
    </row>
    <row r="644" spans="1:1">
      <c r="A644"/>
    </row>
    <row r="645" spans="1:1">
      <c r="A645"/>
    </row>
    <row r="646" spans="1:1">
      <c r="A646"/>
    </row>
    <row r="647" spans="1:1">
      <c r="A647"/>
    </row>
    <row r="648" spans="1:1">
      <c r="A648"/>
    </row>
    <row r="649" spans="1:1">
      <c r="A649"/>
    </row>
    <row r="650" spans="1:1">
      <c r="A650"/>
    </row>
    <row r="651" spans="1:1">
      <c r="A651"/>
    </row>
    <row r="652" spans="1:1">
      <c r="A652"/>
    </row>
    <row r="653" spans="1:1">
      <c r="A653"/>
    </row>
    <row r="654" spans="1:1">
      <c r="A654"/>
    </row>
    <row r="655" spans="1:1">
      <c r="A655"/>
    </row>
    <row r="656" spans="1:1">
      <c r="A656"/>
    </row>
    <row r="657" spans="1:1">
      <c r="A657"/>
    </row>
    <row r="658" spans="1:1">
      <c r="A658"/>
    </row>
    <row r="659" spans="1:1">
      <c r="A659"/>
    </row>
    <row r="660" spans="1:1">
      <c r="A660"/>
    </row>
    <row r="661" spans="1:1">
      <c r="A661"/>
    </row>
    <row r="662" spans="1:1">
      <c r="A662"/>
    </row>
    <row r="663" spans="1:1">
      <c r="A663"/>
    </row>
    <row r="664" spans="1:1">
      <c r="A664"/>
    </row>
    <row r="665" spans="1:1">
      <c r="A665"/>
    </row>
    <row r="666" spans="1:1">
      <c r="A666"/>
    </row>
    <row r="667" spans="1:1">
      <c r="A667"/>
    </row>
    <row r="668" spans="1:1">
      <c r="A668"/>
    </row>
    <row r="669" spans="1:1">
      <c r="A669"/>
    </row>
    <row r="670" spans="1:1">
      <c r="A670"/>
    </row>
    <row r="671" spans="1:1">
      <c r="A671"/>
    </row>
    <row r="672" spans="1:1">
      <c r="A672"/>
    </row>
    <row r="673" spans="1:1">
      <c r="A673"/>
    </row>
    <row r="674" spans="1:1">
      <c r="A674"/>
    </row>
    <row r="675" spans="1:1">
      <c r="A675"/>
    </row>
    <row r="676" spans="1:1">
      <c r="A676"/>
    </row>
    <row r="677" spans="1:1">
      <c r="A677"/>
    </row>
    <row r="678" spans="1:1">
      <c r="A678"/>
    </row>
    <row r="679" spans="1:1">
      <c r="A679"/>
    </row>
    <row r="680" spans="1:1">
      <c r="A680"/>
    </row>
    <row r="681" spans="1:1">
      <c r="A681"/>
    </row>
    <row r="682" spans="1:1">
      <c r="A682"/>
    </row>
    <row r="683" spans="1:1">
      <c r="A683"/>
    </row>
    <row r="684" spans="1:1">
      <c r="A684"/>
    </row>
    <row r="685" spans="1:1">
      <c r="A685"/>
    </row>
    <row r="686" spans="1:1">
      <c r="A686"/>
    </row>
    <row r="687" spans="1:1">
      <c r="A687"/>
    </row>
    <row r="688" spans="1:1">
      <c r="A688"/>
    </row>
    <row r="689" spans="1:1">
      <c r="A689"/>
    </row>
    <row r="690" spans="1:1">
      <c r="A690"/>
    </row>
    <row r="691" spans="1:1">
      <c r="A691"/>
    </row>
    <row r="692" spans="1:1">
      <c r="A692"/>
    </row>
    <row r="693" spans="1:1">
      <c r="A693"/>
    </row>
    <row r="694" spans="1:1">
      <c r="A694"/>
    </row>
    <row r="695" spans="1:1">
      <c r="A695"/>
    </row>
    <row r="696" spans="1:1">
      <c r="A696"/>
    </row>
    <row r="697" spans="1:1">
      <c r="A697"/>
    </row>
    <row r="698" spans="1:1">
      <c r="A698"/>
    </row>
    <row r="699" spans="1:1">
      <c r="A699"/>
    </row>
    <row r="700" spans="1:1">
      <c r="A700"/>
    </row>
    <row r="701" spans="1:1">
      <c r="A701"/>
    </row>
    <row r="702" spans="1:1">
      <c r="A702"/>
    </row>
    <row r="703" spans="1:1">
      <c r="A703"/>
    </row>
    <row r="704" spans="1:1">
      <c r="A704"/>
    </row>
    <row r="705" spans="1:1">
      <c r="A705"/>
    </row>
    <row r="706" spans="1:1">
      <c r="A706"/>
    </row>
    <row r="707" spans="1:1">
      <c r="A707"/>
    </row>
    <row r="708" spans="1:1">
      <c r="A708"/>
    </row>
    <row r="709" spans="1:1">
      <c r="A709"/>
    </row>
    <row r="710" spans="1:1">
      <c r="A710"/>
    </row>
    <row r="711" spans="1:1">
      <c r="A711"/>
    </row>
    <row r="712" spans="1:1">
      <c r="A712"/>
    </row>
    <row r="713" spans="1:1">
      <c r="A713"/>
    </row>
    <row r="714" spans="1:1">
      <c r="A714"/>
    </row>
    <row r="715" spans="1:1">
      <c r="A715"/>
    </row>
    <row r="716" spans="1:1">
      <c r="A716"/>
    </row>
    <row r="717" spans="1:1">
      <c r="A717"/>
    </row>
    <row r="718" spans="1:1">
      <c r="A718"/>
    </row>
    <row r="719" spans="1:1">
      <c r="A719"/>
    </row>
    <row r="720" spans="1:1">
      <c r="A720"/>
    </row>
    <row r="721" spans="1:1">
      <c r="A721"/>
    </row>
    <row r="722" spans="1:1">
      <c r="A722"/>
    </row>
    <row r="723" spans="1:1">
      <c r="A723"/>
    </row>
    <row r="724" spans="1:1">
      <c r="A724"/>
    </row>
    <row r="725" spans="1:1">
      <c r="A725"/>
    </row>
    <row r="726" spans="1:1">
      <c r="A726"/>
    </row>
    <row r="727" spans="1:1">
      <c r="A727"/>
    </row>
    <row r="728" spans="1:1">
      <c r="A728"/>
    </row>
    <row r="729" spans="1:1">
      <c r="A729"/>
    </row>
    <row r="730" spans="1:1">
      <c r="A730"/>
    </row>
    <row r="731" spans="1:1">
      <c r="A731"/>
    </row>
    <row r="732" spans="1:1">
      <c r="A732"/>
    </row>
    <row r="733" spans="1:1">
      <c r="A733"/>
    </row>
    <row r="734" spans="1:1">
      <c r="A734"/>
    </row>
    <row r="735" spans="1:1">
      <c r="A735"/>
    </row>
    <row r="736" spans="1:1">
      <c r="A736"/>
    </row>
    <row r="737" spans="1:1">
      <c r="A737"/>
    </row>
    <row r="738" spans="1:1">
      <c r="A738"/>
    </row>
    <row r="739" spans="1:1">
      <c r="A739"/>
    </row>
    <row r="740" spans="1:1">
      <c r="A740"/>
    </row>
    <row r="741" spans="1:1">
      <c r="A741"/>
    </row>
    <row r="742" spans="1:1">
      <c r="A742"/>
    </row>
    <row r="743" spans="1:1">
      <c r="A743"/>
    </row>
    <row r="744" spans="1:1">
      <c r="A744"/>
    </row>
    <row r="745" spans="1:1">
      <c r="A745"/>
    </row>
    <row r="746" spans="1:1">
      <c r="A746"/>
    </row>
    <row r="747" spans="1:1">
      <c r="A747"/>
    </row>
    <row r="748" spans="1:1">
      <c r="A748"/>
    </row>
    <row r="749" spans="1:1">
      <c r="A749"/>
    </row>
    <row r="750" spans="1:1">
      <c r="A750"/>
    </row>
    <row r="751" spans="1:1">
      <c r="A751"/>
    </row>
    <row r="752" spans="1:1">
      <c r="A752"/>
    </row>
    <row r="753" spans="1:1">
      <c r="A753"/>
    </row>
    <row r="754" spans="1:1">
      <c r="A754"/>
    </row>
    <row r="755" spans="1:1">
      <c r="A755"/>
    </row>
    <row r="756" spans="1:1">
      <c r="A756"/>
    </row>
    <row r="757" spans="1:1">
      <c r="A757"/>
    </row>
    <row r="758" spans="1:1">
      <c r="A758"/>
    </row>
    <row r="759" spans="1:1">
      <c r="A759"/>
    </row>
    <row r="760" spans="1:1">
      <c r="A760"/>
    </row>
    <row r="761" spans="1:1">
      <c r="A761"/>
    </row>
    <row r="762" spans="1:1">
      <c r="A762"/>
    </row>
    <row r="763" spans="1:1">
      <c r="A763"/>
    </row>
    <row r="764" spans="1:1">
      <c r="A764"/>
    </row>
    <row r="765" spans="1:1">
      <c r="A765"/>
    </row>
    <row r="766" spans="1:1">
      <c r="A766"/>
    </row>
    <row r="767" spans="1:1">
      <c r="A767"/>
    </row>
    <row r="768" spans="1:1">
      <c r="A768"/>
    </row>
    <row r="769" spans="1:1">
      <c r="A769"/>
    </row>
    <row r="770" spans="1:1">
      <c r="A770"/>
    </row>
    <row r="771" spans="1:1">
      <c r="A771"/>
    </row>
    <row r="772" spans="1:1">
      <c r="A772"/>
    </row>
    <row r="773" spans="1:1">
      <c r="A773"/>
    </row>
    <row r="774" spans="1:1">
      <c r="A774"/>
    </row>
    <row r="775" spans="1:1">
      <c r="A775"/>
    </row>
    <row r="776" spans="1:1">
      <c r="A776"/>
    </row>
    <row r="777" spans="1:1">
      <c r="A777"/>
    </row>
    <row r="778" spans="1:1">
      <c r="A778"/>
    </row>
    <row r="779" spans="1:1">
      <c r="A779"/>
    </row>
    <row r="780" spans="1:1">
      <c r="A780"/>
    </row>
    <row r="781" spans="1:1">
      <c r="A781"/>
    </row>
    <row r="782" spans="1:1">
      <c r="A782"/>
    </row>
    <row r="783" spans="1:1">
      <c r="A783"/>
    </row>
    <row r="784" spans="1:1">
      <c r="A784"/>
    </row>
    <row r="785" spans="1:1">
      <c r="A785"/>
    </row>
    <row r="786" spans="1:1">
      <c r="A786"/>
    </row>
    <row r="787" spans="1:1">
      <c r="A787"/>
    </row>
    <row r="788" spans="1:1">
      <c r="A788"/>
    </row>
    <row r="789" spans="1:1">
      <c r="A789"/>
    </row>
    <row r="790" spans="1:1">
      <c r="A790"/>
    </row>
    <row r="791" spans="1:1">
      <c r="A791"/>
    </row>
    <row r="792" spans="1:1">
      <c r="A792"/>
    </row>
    <row r="793" spans="1:1">
      <c r="A793"/>
    </row>
    <row r="794" spans="1:1">
      <c r="A794"/>
    </row>
    <row r="795" spans="1:1">
      <c r="A795"/>
    </row>
    <row r="796" spans="1:1">
      <c r="A796"/>
    </row>
    <row r="797" spans="1:1">
      <c r="A797"/>
    </row>
    <row r="798" spans="1:1">
      <c r="A798"/>
    </row>
    <row r="799" spans="1:1">
      <c r="A799"/>
    </row>
    <row r="800" spans="1:1">
      <c r="A800"/>
    </row>
    <row r="801" spans="1:1">
      <c r="A801"/>
    </row>
    <row r="802" spans="1:1">
      <c r="A802"/>
    </row>
    <row r="803" spans="1:1">
      <c r="A803"/>
    </row>
    <row r="804" spans="1:1">
      <c r="A804"/>
    </row>
    <row r="805" spans="1:1">
      <c r="A805"/>
    </row>
    <row r="806" spans="1:1">
      <c r="A806"/>
    </row>
    <row r="807" spans="1:1">
      <c r="A807"/>
    </row>
    <row r="808" spans="1:1">
      <c r="A808"/>
    </row>
    <row r="809" spans="1:1">
      <c r="A809"/>
    </row>
    <row r="810" spans="1:1">
      <c r="A810"/>
    </row>
    <row r="811" spans="1:1">
      <c r="A811"/>
    </row>
    <row r="812" spans="1:1">
      <c r="A812"/>
    </row>
    <row r="813" spans="1:1">
      <c r="A813"/>
    </row>
    <row r="814" spans="1:1">
      <c r="A814"/>
    </row>
    <row r="815" spans="1:1">
      <c r="A815"/>
    </row>
    <row r="816" spans="1:1">
      <c r="A816"/>
    </row>
    <row r="817" spans="1:1">
      <c r="A817"/>
    </row>
    <row r="818" spans="1:1">
      <c r="A818"/>
    </row>
    <row r="819" spans="1:1">
      <c r="A819"/>
    </row>
    <row r="820" spans="1:1">
      <c r="A820"/>
    </row>
    <row r="821" spans="1:1">
      <c r="A821"/>
    </row>
    <row r="822" spans="1:1">
      <c r="A822"/>
    </row>
    <row r="823" spans="1:1">
      <c r="A823"/>
    </row>
    <row r="824" spans="1:1">
      <c r="A824"/>
    </row>
    <row r="825" spans="1:1">
      <c r="A825"/>
    </row>
    <row r="826" spans="1:1">
      <c r="A826"/>
    </row>
    <row r="827" spans="1:1">
      <c r="A827"/>
    </row>
    <row r="828" spans="1:1">
      <c r="A828"/>
    </row>
    <row r="829" spans="1:1">
      <c r="A829"/>
    </row>
    <row r="830" spans="1:1">
      <c r="A830"/>
    </row>
    <row r="831" spans="1:1">
      <c r="A831"/>
    </row>
    <row r="832" spans="1:1">
      <c r="A832"/>
    </row>
    <row r="833" spans="1:1">
      <c r="A833"/>
    </row>
    <row r="834" spans="1:1">
      <c r="A834"/>
    </row>
    <row r="835" spans="1:1">
      <c r="A835"/>
    </row>
    <row r="836" spans="1:1">
      <c r="A836"/>
    </row>
    <row r="837" spans="1:1">
      <c r="A837"/>
    </row>
    <row r="838" spans="1:1">
      <c r="A838"/>
    </row>
    <row r="839" spans="1:1">
      <c r="A839"/>
    </row>
    <row r="840" spans="1:1">
      <c r="A840"/>
    </row>
    <row r="841" spans="1:1">
      <c r="A841"/>
    </row>
    <row r="842" spans="1:1">
      <c r="A842"/>
    </row>
    <row r="843" spans="1:1">
      <c r="A843"/>
    </row>
    <row r="844" spans="1:1">
      <c r="A844"/>
    </row>
    <row r="845" spans="1:1">
      <c r="A845"/>
    </row>
    <row r="846" spans="1:1">
      <c r="A846"/>
    </row>
    <row r="847" spans="1:1">
      <c r="A847"/>
    </row>
    <row r="848" spans="1:1">
      <c r="A848"/>
    </row>
    <row r="849" spans="1:1">
      <c r="A849"/>
    </row>
    <row r="850" spans="1:1">
      <c r="A850"/>
    </row>
    <row r="851" spans="1:1">
      <c r="A851"/>
    </row>
    <row r="852" spans="1:1">
      <c r="A852"/>
    </row>
    <row r="853" spans="1:1">
      <c r="A853"/>
    </row>
    <row r="854" spans="1:1">
      <c r="A854"/>
    </row>
    <row r="855" spans="1:1">
      <c r="A855"/>
    </row>
    <row r="856" spans="1:1">
      <c r="A856"/>
    </row>
    <row r="857" spans="1:1">
      <c r="A857"/>
    </row>
    <row r="858" spans="1:1">
      <c r="A858"/>
    </row>
    <row r="859" spans="1:1">
      <c r="A859"/>
    </row>
    <row r="860" spans="1:1">
      <c r="A860"/>
    </row>
    <row r="861" spans="1:1">
      <c r="A861"/>
    </row>
    <row r="862" spans="1:1">
      <c r="A862"/>
    </row>
    <row r="863" spans="1:1">
      <c r="A863"/>
    </row>
    <row r="864" spans="1:1">
      <c r="A864"/>
    </row>
    <row r="865" spans="1:1">
      <c r="A865"/>
    </row>
    <row r="866" spans="1:1">
      <c r="A866"/>
    </row>
    <row r="867" spans="1:1">
      <c r="A867"/>
    </row>
    <row r="868" spans="1:1">
      <c r="A868"/>
    </row>
    <row r="869" spans="1:1">
      <c r="A869"/>
    </row>
    <row r="870" spans="1:1">
      <c r="A870"/>
    </row>
    <row r="871" spans="1:1">
      <c r="A871"/>
    </row>
    <row r="872" spans="1:1">
      <c r="A872"/>
    </row>
    <row r="873" spans="1:1">
      <c r="A873"/>
    </row>
    <row r="874" spans="1:1">
      <c r="A874"/>
    </row>
    <row r="875" spans="1:1">
      <c r="A875"/>
    </row>
    <row r="876" spans="1:1">
      <c r="A876"/>
    </row>
    <row r="877" spans="1:1">
      <c r="A877"/>
    </row>
    <row r="878" spans="1:1">
      <c r="A878"/>
    </row>
    <row r="879" spans="1:1">
      <c r="A879"/>
    </row>
    <row r="880" spans="1:1">
      <c r="A880"/>
    </row>
    <row r="881" spans="1:1">
      <c r="A881"/>
    </row>
    <row r="882" spans="1:1">
      <c r="A882"/>
    </row>
    <row r="883" spans="1:1">
      <c r="A883"/>
    </row>
    <row r="884" spans="1:1">
      <c r="A884"/>
    </row>
    <row r="885" spans="1:1">
      <c r="A885"/>
    </row>
    <row r="886" spans="1:1">
      <c r="A886"/>
    </row>
    <row r="887" spans="1:1">
      <c r="A887"/>
    </row>
    <row r="888" spans="1:1">
      <c r="A888"/>
    </row>
    <row r="889" spans="1:1">
      <c r="A889"/>
    </row>
    <row r="890" spans="1:1">
      <c r="A890"/>
    </row>
    <row r="891" spans="1:1">
      <c r="A891"/>
    </row>
    <row r="892" spans="1:1">
      <c r="A892"/>
    </row>
    <row r="893" spans="1:1">
      <c r="A893"/>
    </row>
    <row r="894" spans="1:1">
      <c r="A894"/>
    </row>
    <row r="895" spans="1:1">
      <c r="A895"/>
    </row>
    <row r="896" spans="1:1">
      <c r="A896"/>
    </row>
    <row r="897" spans="1:1">
      <c r="A897"/>
    </row>
    <row r="898" spans="1:1">
      <c r="A898"/>
    </row>
    <row r="899" spans="1:1">
      <c r="A899"/>
    </row>
    <row r="900" spans="1:1">
      <c r="A900"/>
    </row>
    <row r="901" spans="1:1">
      <c r="A901"/>
    </row>
    <row r="902" spans="1:1">
      <c r="A902"/>
    </row>
    <row r="903" spans="1:1">
      <c r="A903"/>
    </row>
    <row r="904" spans="1:1">
      <c r="A904"/>
    </row>
    <row r="905" spans="1:1">
      <c r="A905"/>
    </row>
    <row r="906" spans="1:1">
      <c r="A906"/>
    </row>
    <row r="907" spans="1:1">
      <c r="A907"/>
    </row>
    <row r="908" spans="1:1">
      <c r="A908"/>
    </row>
    <row r="909" spans="1:1">
      <c r="A909"/>
    </row>
    <row r="910" spans="1:1">
      <c r="A910"/>
    </row>
    <row r="911" spans="1:1">
      <c r="A911"/>
    </row>
    <row r="912" spans="1:1">
      <c r="A912"/>
    </row>
    <row r="913" spans="1:1">
      <c r="A913"/>
    </row>
    <row r="914" spans="1:1">
      <c r="A914"/>
    </row>
    <row r="915" spans="1:1">
      <c r="A915"/>
    </row>
    <row r="916" spans="1:1">
      <c r="A916"/>
    </row>
    <row r="917" spans="1:1">
      <c r="A917"/>
    </row>
    <row r="918" spans="1:1">
      <c r="A918"/>
    </row>
    <row r="919" spans="1:1">
      <c r="A919"/>
    </row>
    <row r="920" spans="1:1">
      <c r="A920"/>
    </row>
    <row r="921" spans="1:1">
      <c r="A921"/>
    </row>
    <row r="922" spans="1:1">
      <c r="A922"/>
    </row>
    <row r="923" spans="1:1">
      <c r="A923"/>
    </row>
    <row r="924" spans="1:1">
      <c r="A924"/>
    </row>
    <row r="925" spans="1:1">
      <c r="A925"/>
    </row>
    <row r="926" spans="1:1">
      <c r="A926"/>
    </row>
    <row r="927" spans="1:1">
      <c r="A927"/>
    </row>
    <row r="928" spans="1:1">
      <c r="A928"/>
    </row>
    <row r="929" spans="1:1">
      <c r="A929"/>
    </row>
    <row r="930" spans="1:1">
      <c r="A930"/>
    </row>
    <row r="931" spans="1:1">
      <c r="A931"/>
    </row>
    <row r="932" spans="1:1">
      <c r="A932"/>
    </row>
    <row r="933" spans="1:1">
      <c r="A933"/>
    </row>
    <row r="934" spans="1:1">
      <c r="A934"/>
    </row>
    <row r="935" spans="1:1">
      <c r="A935"/>
    </row>
    <row r="936" spans="1:1">
      <c r="A936"/>
    </row>
    <row r="937" spans="1:1">
      <c r="A937"/>
    </row>
    <row r="938" spans="1:1">
      <c r="A938"/>
    </row>
    <row r="939" spans="1:1">
      <c r="A939"/>
    </row>
    <row r="940" spans="1:1">
      <c r="A940"/>
    </row>
    <row r="941" spans="1:1">
      <c r="A941"/>
    </row>
    <row r="942" spans="1:1">
      <c r="A942"/>
    </row>
    <row r="943" spans="1:1">
      <c r="A943"/>
    </row>
    <row r="944" spans="1:1">
      <c r="A944"/>
    </row>
    <row r="945" spans="1:1">
      <c r="A945"/>
    </row>
    <row r="946" spans="1:1">
      <c r="A946"/>
    </row>
    <row r="947" spans="1:1">
      <c r="A947"/>
    </row>
    <row r="948" spans="1:1">
      <c r="A948"/>
    </row>
    <row r="949" spans="1:1">
      <c r="A949"/>
    </row>
    <row r="950" spans="1:1">
      <c r="A950"/>
    </row>
    <row r="951" spans="1:1">
      <c r="A951"/>
    </row>
    <row r="952" spans="1:1">
      <c r="A952"/>
    </row>
    <row r="953" spans="1:1">
      <c r="A953"/>
    </row>
    <row r="954" spans="1:1">
      <c r="A954"/>
    </row>
    <row r="955" spans="1:1">
      <c r="A955"/>
    </row>
    <row r="956" spans="1:1">
      <c r="A956"/>
    </row>
    <row r="957" spans="1:1">
      <c r="A957"/>
    </row>
    <row r="958" spans="1:1">
      <c r="A958"/>
    </row>
    <row r="959" spans="1:1">
      <c r="A959"/>
    </row>
    <row r="960" spans="1:1">
      <c r="A960"/>
    </row>
    <row r="961" spans="1:1">
      <c r="A961"/>
    </row>
    <row r="962" spans="1:1">
      <c r="A962"/>
    </row>
    <row r="963" spans="1:1">
      <c r="A963"/>
    </row>
    <row r="964" spans="1:1">
      <c r="A964"/>
    </row>
    <row r="965" spans="1:1">
      <c r="A965"/>
    </row>
    <row r="966" spans="1:1">
      <c r="A966"/>
    </row>
    <row r="967" spans="1:1">
      <c r="A967"/>
    </row>
    <row r="968" spans="1:1">
      <c r="A968"/>
    </row>
    <row r="969" spans="1:1">
      <c r="A969"/>
    </row>
    <row r="970" spans="1:1">
      <c r="A970"/>
    </row>
    <row r="971" spans="1:1">
      <c r="A971"/>
    </row>
    <row r="972" spans="1:1">
      <c r="A972"/>
    </row>
    <row r="973" spans="1:1">
      <c r="A973"/>
    </row>
    <row r="974" spans="1:1">
      <c r="A974"/>
    </row>
    <row r="975" spans="1:1">
      <c r="A975"/>
    </row>
    <row r="976" spans="1:1">
      <c r="A976"/>
    </row>
    <row r="977" spans="1:1">
      <c r="A977"/>
    </row>
    <row r="978" spans="1:1">
      <c r="A978"/>
    </row>
    <row r="979" spans="1:1">
      <c r="A979"/>
    </row>
    <row r="980" spans="1:1">
      <c r="A980"/>
    </row>
    <row r="981" spans="1:1">
      <c r="A981"/>
    </row>
    <row r="982" spans="1:1">
      <c r="A982"/>
    </row>
    <row r="983" spans="1:1">
      <c r="A983"/>
    </row>
    <row r="984" spans="1:1">
      <c r="A984"/>
    </row>
    <row r="985" spans="1:1">
      <c r="A985"/>
    </row>
    <row r="986" spans="1:1">
      <c r="A986"/>
    </row>
    <row r="987" spans="1:1">
      <c r="A987"/>
    </row>
    <row r="988" spans="1:1">
      <c r="A988"/>
    </row>
    <row r="989" spans="1:1">
      <c r="A989"/>
    </row>
    <row r="990" spans="1:1">
      <c r="A990"/>
    </row>
    <row r="991" spans="1:1">
      <c r="A991"/>
    </row>
    <row r="992" spans="1:1">
      <c r="A992"/>
    </row>
    <row r="993" spans="1:1">
      <c r="A993"/>
    </row>
    <row r="994" spans="1:1">
      <c r="A994"/>
    </row>
    <row r="995" spans="1:1">
      <c r="A995"/>
    </row>
    <row r="996" spans="1:1">
      <c r="A996"/>
    </row>
    <row r="997" spans="1:1">
      <c r="A997"/>
    </row>
    <row r="998" spans="1:1">
      <c r="A998"/>
    </row>
    <row r="999" spans="1:1">
      <c r="A999"/>
    </row>
    <row r="1000" spans="1:1">
      <c r="A1000"/>
    </row>
    <row r="1001" spans="1:1">
      <c r="A1001"/>
    </row>
    <row r="1002" spans="1:1">
      <c r="A1002"/>
    </row>
    <row r="1003" spans="1:1">
      <c r="A1003"/>
    </row>
    <row r="1004" spans="1:1">
      <c r="A1004"/>
    </row>
    <row r="1005" spans="1:1">
      <c r="A1005"/>
    </row>
    <row r="1006" spans="1:1">
      <c r="A1006"/>
    </row>
    <row r="1007" spans="1:1">
      <c r="A1007"/>
    </row>
    <row r="1008" spans="1:1">
      <c r="A1008"/>
    </row>
    <row r="1009" spans="1:1">
      <c r="A1009"/>
    </row>
    <row r="1010" spans="1:1">
      <c r="A1010"/>
    </row>
    <row r="1011" spans="1:1">
      <c r="A1011"/>
    </row>
    <row r="1012" spans="1:1">
      <c r="A1012"/>
    </row>
    <row r="1013" spans="1:1">
      <c r="A1013"/>
    </row>
    <row r="1014" spans="1:1">
      <c r="A1014"/>
    </row>
    <row r="1015" spans="1:1">
      <c r="A1015"/>
    </row>
    <row r="1016" spans="1:1">
      <c r="A1016"/>
    </row>
    <row r="1017" spans="1:1">
      <c r="A1017"/>
    </row>
    <row r="1018" spans="1:1">
      <c r="A1018"/>
    </row>
    <row r="1019" spans="1:1">
      <c r="A1019"/>
    </row>
    <row r="1020" spans="1:1">
      <c r="A1020"/>
    </row>
    <row r="1021" spans="1:1">
      <c r="A1021"/>
    </row>
    <row r="1022" spans="1:1">
      <c r="A1022"/>
    </row>
    <row r="1023" spans="1:1">
      <c r="A1023"/>
    </row>
    <row r="1024" spans="1:1">
      <c r="A1024"/>
    </row>
    <row r="1025" spans="1:1">
      <c r="A1025"/>
    </row>
    <row r="1026" spans="1:1">
      <c r="A1026"/>
    </row>
    <row r="1027" spans="1:1">
      <c r="A1027"/>
    </row>
    <row r="1028" spans="1:1">
      <c r="A1028"/>
    </row>
    <row r="1029" spans="1:1">
      <c r="A1029"/>
    </row>
    <row r="1030" spans="1:1">
      <c r="A1030"/>
    </row>
    <row r="1031" spans="1:1">
      <c r="A1031"/>
    </row>
    <row r="1032" spans="1:1">
      <c r="A1032"/>
    </row>
    <row r="1033" spans="1:1">
      <c r="A1033"/>
    </row>
    <row r="1034" spans="1:1">
      <c r="A1034"/>
    </row>
    <row r="1035" spans="1:1">
      <c r="A1035"/>
    </row>
    <row r="1036" spans="1:1">
      <c r="A1036"/>
    </row>
    <row r="1037" spans="1:1">
      <c r="A1037"/>
    </row>
    <row r="1038" spans="1:1">
      <c r="A1038"/>
    </row>
    <row r="1039" spans="1:1">
      <c r="A1039"/>
    </row>
    <row r="1040" spans="1:1">
      <c r="A1040"/>
    </row>
    <row r="1041" spans="1:1">
      <c r="A1041"/>
    </row>
    <row r="1042" spans="1:1">
      <c r="A1042"/>
    </row>
    <row r="1043" spans="1:1">
      <c r="A1043"/>
    </row>
    <row r="1044" spans="1:1">
      <c r="A1044"/>
    </row>
    <row r="1045" spans="1:1">
      <c r="A1045"/>
    </row>
    <row r="1046" spans="1:1">
      <c r="A1046"/>
    </row>
    <row r="1047" spans="1:1">
      <c r="A1047"/>
    </row>
    <row r="1048" spans="1:1">
      <c r="A1048"/>
    </row>
    <row r="1049" spans="1:1">
      <c r="A1049"/>
    </row>
    <row r="1050" spans="1:1">
      <c r="A1050"/>
    </row>
    <row r="1051" spans="1:1">
      <c r="A1051"/>
    </row>
    <row r="1052" spans="1:1">
      <c r="A1052"/>
    </row>
    <row r="1053" spans="1:1">
      <c r="A1053"/>
    </row>
    <row r="1054" spans="1:1">
      <c r="A1054"/>
    </row>
    <row r="1055" spans="1:1">
      <c r="A1055"/>
    </row>
    <row r="1056" spans="1:1">
      <c r="A1056"/>
    </row>
    <row r="1057" spans="1:1">
      <c r="A1057"/>
    </row>
    <row r="1058" spans="1:1">
      <c r="A1058"/>
    </row>
    <row r="1059" spans="1:1">
      <c r="A1059"/>
    </row>
    <row r="1060" spans="1:1">
      <c r="A1060"/>
    </row>
    <row r="1061" spans="1:1">
      <c r="A1061"/>
    </row>
    <row r="1062" spans="1:1">
      <c r="A1062"/>
    </row>
    <row r="1063" spans="1:1">
      <c r="A1063"/>
    </row>
    <row r="1064" spans="1:1">
      <c r="A1064"/>
    </row>
    <row r="1065" spans="1:1">
      <c r="A1065"/>
    </row>
    <row r="1066" spans="1:1">
      <c r="A1066"/>
    </row>
    <row r="1067" spans="1:1">
      <c r="A1067"/>
    </row>
    <row r="1068" spans="1:1">
      <c r="A1068"/>
    </row>
    <row r="1069" spans="1:1">
      <c r="A1069"/>
    </row>
    <row r="1070" spans="1:1">
      <c r="A1070"/>
    </row>
    <row r="1071" spans="1:1">
      <c r="A1071"/>
    </row>
    <row r="1072" spans="1:1">
      <c r="A1072"/>
    </row>
    <row r="1073" spans="1:1">
      <c r="A1073"/>
    </row>
    <row r="1074" spans="1:1">
      <c r="A1074"/>
    </row>
    <row r="1075" spans="1:1">
      <c r="A1075"/>
    </row>
    <row r="1076" spans="1:1">
      <c r="A1076"/>
    </row>
    <row r="1077" spans="1:1">
      <c r="A1077"/>
    </row>
    <row r="1078" spans="1:1">
      <c r="A1078"/>
    </row>
    <row r="1079" spans="1:1">
      <c r="A1079"/>
    </row>
    <row r="1080" spans="1:1">
      <c r="A1080"/>
    </row>
    <row r="1081" spans="1:1">
      <c r="A1081"/>
    </row>
    <row r="1082" spans="1:1">
      <c r="A1082"/>
    </row>
    <row r="1083" spans="1:1">
      <c r="A1083"/>
    </row>
    <row r="1084" spans="1:1">
      <c r="A1084"/>
    </row>
    <row r="1085" spans="1:1">
      <c r="A1085"/>
    </row>
    <row r="1086" spans="1:1">
      <c r="A1086"/>
    </row>
    <row r="1087" spans="1:1">
      <c r="A1087"/>
    </row>
    <row r="1088" spans="1:1">
      <c r="A1088"/>
    </row>
    <row r="1089" spans="1:1">
      <c r="A1089"/>
    </row>
    <row r="1090" spans="1:1">
      <c r="A1090"/>
    </row>
    <row r="1091" spans="1:1">
      <c r="A1091"/>
    </row>
    <row r="1092" spans="1:1">
      <c r="A1092"/>
    </row>
    <row r="1093" spans="1:1">
      <c r="A1093"/>
    </row>
    <row r="1094" spans="1:1">
      <c r="A1094"/>
    </row>
    <row r="1095" spans="1:1">
      <c r="A1095"/>
    </row>
    <row r="1096" spans="1:1">
      <c r="A1096"/>
    </row>
    <row r="1097" spans="1:1">
      <c r="A1097"/>
    </row>
    <row r="1098" spans="1:1">
      <c r="A1098"/>
    </row>
    <row r="1099" spans="1:1">
      <c r="A1099"/>
    </row>
    <row r="1100" spans="1:1">
      <c r="A1100"/>
    </row>
    <row r="1101" spans="1:1">
      <c r="A1101"/>
    </row>
    <row r="1102" spans="1:1">
      <c r="A1102"/>
    </row>
    <row r="1103" spans="1:1">
      <c r="A1103"/>
    </row>
    <row r="1104" spans="1:1">
      <c r="A1104"/>
    </row>
    <row r="1105" spans="1:1">
      <c r="A1105"/>
    </row>
    <row r="1106" spans="1:1">
      <c r="A1106"/>
    </row>
    <row r="1107" spans="1:1">
      <c r="A1107"/>
    </row>
    <row r="1108" spans="1:1">
      <c r="A1108"/>
    </row>
    <row r="1109" spans="1:1">
      <c r="A1109"/>
    </row>
    <row r="1110" spans="1:1">
      <c r="A1110"/>
    </row>
    <row r="1111" spans="1:1">
      <c r="A1111"/>
    </row>
    <row r="1112" spans="1:1">
      <c r="A1112"/>
    </row>
    <row r="1113" spans="1:1">
      <c r="A1113"/>
    </row>
    <row r="1114" spans="1:1">
      <c r="A1114"/>
    </row>
    <row r="1115" spans="1:1">
      <c r="A1115"/>
    </row>
    <row r="1116" spans="1:1">
      <c r="A1116"/>
    </row>
    <row r="1117" spans="1:1">
      <c r="A1117"/>
    </row>
    <row r="1118" spans="1:1">
      <c r="A1118"/>
    </row>
    <row r="1119" spans="1:1">
      <c r="A1119"/>
    </row>
    <row r="1120" spans="1:1">
      <c r="A1120"/>
    </row>
    <row r="1121" spans="1:1">
      <c r="A1121"/>
    </row>
    <row r="1122" spans="1:1">
      <c r="A1122"/>
    </row>
    <row r="1123" spans="1:1">
      <c r="A1123"/>
    </row>
    <row r="1124" spans="1:1">
      <c r="A1124"/>
    </row>
    <row r="1125" spans="1:1">
      <c r="A1125"/>
    </row>
    <row r="1126" spans="1:1">
      <c r="A1126"/>
    </row>
    <row r="1127" spans="1:1">
      <c r="A1127"/>
    </row>
    <row r="1128" spans="1:1">
      <c r="A1128"/>
    </row>
    <row r="1129" spans="1:1">
      <c r="A1129"/>
    </row>
    <row r="1130" spans="1:1">
      <c r="A1130"/>
    </row>
    <row r="1131" spans="1:1">
      <c r="A1131"/>
    </row>
    <row r="1132" spans="1:1">
      <c r="A1132"/>
    </row>
    <row r="1133" spans="1:1">
      <c r="A1133"/>
    </row>
    <row r="1134" spans="1:1">
      <c r="A1134"/>
    </row>
    <row r="1135" spans="1:1">
      <c r="A1135"/>
    </row>
    <row r="1136" spans="1:1">
      <c r="A1136"/>
    </row>
    <row r="1137" spans="1:1">
      <c r="A1137"/>
    </row>
    <row r="1138" spans="1:1">
      <c r="A1138"/>
    </row>
    <row r="1139" spans="1:1">
      <c r="A1139"/>
    </row>
    <row r="1140" spans="1:1">
      <c r="A1140"/>
    </row>
    <row r="1141" spans="1:1">
      <c r="A1141"/>
    </row>
    <row r="1142" spans="1:1">
      <c r="A1142"/>
    </row>
    <row r="1143" spans="1:1">
      <c r="A1143"/>
    </row>
    <row r="1144" spans="1:1">
      <c r="A1144"/>
    </row>
    <row r="1145" spans="1:1">
      <c r="A1145"/>
    </row>
    <row r="1146" spans="1:1">
      <c r="A1146"/>
    </row>
    <row r="1147" spans="1:1">
      <c r="A1147"/>
    </row>
    <row r="1148" spans="1:1">
      <c r="A1148"/>
    </row>
    <row r="1149" spans="1:1">
      <c r="A1149"/>
    </row>
    <row r="1150" spans="1:1">
      <c r="A1150"/>
    </row>
    <row r="1151" spans="1:1">
      <c r="A1151"/>
    </row>
    <row r="1152" spans="1:1">
      <c r="A1152"/>
    </row>
    <row r="1153" spans="1:1">
      <c r="A1153"/>
    </row>
    <row r="1154" spans="1:1">
      <c r="A1154"/>
    </row>
    <row r="1155" spans="1:1">
      <c r="A1155"/>
    </row>
    <row r="1156" spans="1:1">
      <c r="A1156"/>
    </row>
    <row r="1157" spans="1:1">
      <c r="A1157"/>
    </row>
    <row r="1158" spans="1:1">
      <c r="A1158"/>
    </row>
    <row r="1159" spans="1:1">
      <c r="A1159"/>
    </row>
    <row r="1160" spans="1:1">
      <c r="A1160"/>
    </row>
    <row r="1161" spans="1:1">
      <c r="A1161"/>
    </row>
    <row r="1162" spans="1:1">
      <c r="A1162"/>
    </row>
    <row r="1163" spans="1:1">
      <c r="A1163"/>
    </row>
    <row r="1164" spans="1:1">
      <c r="A1164"/>
    </row>
    <row r="1165" spans="1:1">
      <c r="A1165"/>
    </row>
    <row r="1166" spans="1:1">
      <c r="A1166"/>
    </row>
    <row r="1167" spans="1:1">
      <c r="A1167"/>
    </row>
    <row r="1168" spans="1:1">
      <c r="A1168"/>
    </row>
    <row r="1169" spans="1:1">
      <c r="A1169"/>
    </row>
    <row r="1170" spans="1:1">
      <c r="A1170"/>
    </row>
    <row r="1171" spans="1:1">
      <c r="A1171"/>
    </row>
    <row r="1172" spans="1:1">
      <c r="A1172"/>
    </row>
    <row r="1173" spans="1:1">
      <c r="A1173"/>
    </row>
    <row r="1174" spans="1:1">
      <c r="A1174"/>
    </row>
    <row r="1175" spans="1:1">
      <c r="A1175"/>
    </row>
    <row r="1176" spans="1:1">
      <c r="A1176"/>
    </row>
    <row r="1177" spans="1:1">
      <c r="A1177"/>
    </row>
    <row r="1178" spans="1:1">
      <c r="A1178"/>
    </row>
    <row r="1179" spans="1:1">
      <c r="A1179"/>
    </row>
    <row r="1180" spans="1:1">
      <c r="A1180"/>
    </row>
    <row r="1181" spans="1:1">
      <c r="A1181"/>
    </row>
    <row r="1182" spans="1:1">
      <c r="A1182"/>
    </row>
    <row r="1183" spans="1:1">
      <c r="A1183"/>
    </row>
    <row r="1184" spans="1:1">
      <c r="A1184"/>
    </row>
    <row r="1185" spans="1:1">
      <c r="A1185"/>
    </row>
    <row r="1186" spans="1:1">
      <c r="A1186"/>
    </row>
    <row r="1187" spans="1:1">
      <c r="A1187"/>
    </row>
    <row r="1188" spans="1:1">
      <c r="A1188"/>
    </row>
    <row r="1189" spans="1:1">
      <c r="A1189"/>
    </row>
    <row r="1190" spans="1:1">
      <c r="A1190"/>
    </row>
    <row r="1191" spans="1:1">
      <c r="A1191"/>
    </row>
    <row r="1192" spans="1:1">
      <c r="A1192"/>
    </row>
    <row r="1193" spans="1:1">
      <c r="A1193"/>
    </row>
    <row r="1194" spans="1:1">
      <c r="A1194"/>
    </row>
    <row r="1195" spans="1:1">
      <c r="A1195"/>
    </row>
    <row r="1196" spans="1:1">
      <c r="A1196"/>
    </row>
    <row r="1197" spans="1:1">
      <c r="A1197"/>
    </row>
    <row r="1198" spans="1:1">
      <c r="A1198"/>
    </row>
    <row r="1199" spans="1:1">
      <c r="A1199"/>
    </row>
    <row r="1200" spans="1:1">
      <c r="A1200"/>
    </row>
    <row r="1201" spans="1:1">
      <c r="A1201"/>
    </row>
    <row r="1202" spans="1:1">
      <c r="A1202"/>
    </row>
    <row r="1203" spans="1:1">
      <c r="A1203"/>
    </row>
    <row r="1204" spans="1:1">
      <c r="A1204"/>
    </row>
    <row r="1205" spans="1:1">
      <c r="A1205"/>
    </row>
    <row r="1206" spans="1:1">
      <c r="A1206"/>
    </row>
    <row r="1207" spans="1:1">
      <c r="A1207"/>
    </row>
    <row r="1208" spans="1:1">
      <c r="A1208"/>
    </row>
    <row r="1209" spans="1:1">
      <c r="A1209"/>
    </row>
    <row r="1210" spans="1:1">
      <c r="A1210"/>
    </row>
    <row r="1211" spans="1:1">
      <c r="A1211"/>
    </row>
    <row r="1212" spans="1:1">
      <c r="A1212"/>
    </row>
    <row r="1213" spans="1:1">
      <c r="A1213"/>
    </row>
    <row r="1214" spans="1:1">
      <c r="A1214"/>
    </row>
    <row r="1215" spans="1:1">
      <c r="A1215"/>
    </row>
    <row r="1216" spans="1:1">
      <c r="A1216"/>
    </row>
    <row r="1217" spans="1:1">
      <c r="A1217"/>
    </row>
    <row r="1218" spans="1:1">
      <c r="A1218"/>
    </row>
    <row r="1219" spans="1:1">
      <c r="A1219"/>
    </row>
    <row r="1220" spans="1:1">
      <c r="A1220"/>
    </row>
    <row r="1221" spans="1:1">
      <c r="A1221"/>
    </row>
    <row r="1222" spans="1:1">
      <c r="A1222"/>
    </row>
    <row r="1223" spans="1:1">
      <c r="A1223"/>
    </row>
    <row r="1224" spans="1:1">
      <c r="A1224"/>
    </row>
    <row r="1225" spans="1:1">
      <c r="A1225"/>
    </row>
    <row r="1226" spans="1:1">
      <c r="A1226"/>
    </row>
    <row r="1227" spans="1:1">
      <c r="A1227"/>
    </row>
    <row r="1228" spans="1:1">
      <c r="A1228"/>
    </row>
    <row r="1229" spans="1:1">
      <c r="A1229"/>
    </row>
    <row r="1230" spans="1:1">
      <c r="A1230"/>
    </row>
    <row r="1231" spans="1:1">
      <c r="A1231"/>
    </row>
    <row r="1232" spans="1:1">
      <c r="A1232"/>
    </row>
    <row r="1233" spans="1:1">
      <c r="A1233"/>
    </row>
    <row r="1234" spans="1:1">
      <c r="A1234"/>
    </row>
    <row r="1235" spans="1:1">
      <c r="A1235"/>
    </row>
    <row r="1236" spans="1:1">
      <c r="A1236"/>
    </row>
    <row r="1237" spans="1:1">
      <c r="A1237"/>
    </row>
    <row r="1238" spans="1:1">
      <c r="A1238"/>
    </row>
    <row r="1239" spans="1:1">
      <c r="A1239"/>
    </row>
    <row r="1240" spans="1:1">
      <c r="A1240"/>
    </row>
    <row r="1241" spans="1:1">
      <c r="A1241"/>
    </row>
    <row r="1242" spans="1:1">
      <c r="A1242"/>
    </row>
    <row r="1243" spans="1:1">
      <c r="A1243"/>
    </row>
    <row r="1244" spans="1:1">
      <c r="A1244"/>
    </row>
    <row r="1245" spans="1:1">
      <c r="A1245"/>
    </row>
    <row r="1246" spans="1:1">
      <c r="A1246"/>
    </row>
    <row r="1247" spans="1:1">
      <c r="A1247"/>
    </row>
    <row r="1248" spans="1:1">
      <c r="A1248"/>
    </row>
    <row r="1249" spans="1:1">
      <c r="A1249"/>
    </row>
    <row r="1250" spans="1:1">
      <c r="A1250"/>
    </row>
    <row r="1251" spans="1:1">
      <c r="A1251"/>
    </row>
    <row r="1252" spans="1:1">
      <c r="A1252"/>
    </row>
    <row r="1253" spans="1:1">
      <c r="A1253"/>
    </row>
    <row r="1254" spans="1:1">
      <c r="A1254"/>
    </row>
    <row r="1255" spans="1:1">
      <c r="A1255"/>
    </row>
    <row r="1256" spans="1:1">
      <c r="A1256"/>
    </row>
    <row r="1257" spans="1:1">
      <c r="A1257"/>
    </row>
    <row r="1258" spans="1:1">
      <c r="A1258"/>
    </row>
    <row r="1259" spans="1:1">
      <c r="A1259"/>
    </row>
    <row r="1260" spans="1:1">
      <c r="A1260"/>
    </row>
    <row r="1261" spans="1:1">
      <c r="A1261"/>
    </row>
    <row r="1262" spans="1:1">
      <c r="A1262"/>
    </row>
    <row r="1263" spans="1:1">
      <c r="A1263"/>
    </row>
    <row r="1264" spans="1:1">
      <c r="A1264"/>
    </row>
    <row r="1265" spans="1:1">
      <c r="A1265"/>
    </row>
    <row r="1266" spans="1:1">
      <c r="A1266"/>
    </row>
    <row r="1267" spans="1:1">
      <c r="A1267"/>
    </row>
    <row r="1268" spans="1:1">
      <c r="A1268"/>
    </row>
    <row r="1269" spans="1:1">
      <c r="A1269"/>
    </row>
    <row r="1270" spans="1:1">
      <c r="A1270"/>
    </row>
    <row r="1271" spans="1:1">
      <c r="A1271"/>
    </row>
    <row r="1272" spans="1:1">
      <c r="A1272"/>
    </row>
    <row r="1273" spans="1:1">
      <c r="A1273"/>
    </row>
    <row r="1274" spans="1:1">
      <c r="A1274"/>
    </row>
    <row r="1275" spans="1:1">
      <c r="A1275"/>
    </row>
    <row r="1276" spans="1:1">
      <c r="A1276"/>
    </row>
    <row r="1277" spans="1:1">
      <c r="A1277"/>
    </row>
    <row r="1278" spans="1:1">
      <c r="A1278"/>
    </row>
    <row r="1279" spans="1:1">
      <c r="A1279"/>
    </row>
    <row r="1280" spans="1:1">
      <c r="A1280"/>
    </row>
    <row r="1281" spans="1:1">
      <c r="A1281"/>
    </row>
    <row r="1282" spans="1:1">
      <c r="A1282"/>
    </row>
    <row r="1283" spans="1:1">
      <c r="A1283"/>
    </row>
    <row r="1284" spans="1:1">
      <c r="A1284"/>
    </row>
    <row r="1285" spans="1:1">
      <c r="A1285"/>
    </row>
    <row r="1286" spans="1:1">
      <c r="A1286"/>
    </row>
    <row r="1287" spans="1:1">
      <c r="A1287"/>
    </row>
    <row r="1288" spans="1:1">
      <c r="A1288"/>
    </row>
    <row r="1289" spans="1:1">
      <c r="A1289"/>
    </row>
    <row r="1290" spans="1:1">
      <c r="A1290"/>
    </row>
    <row r="1291" spans="1:1">
      <c r="A1291"/>
    </row>
    <row r="1292" spans="1:1">
      <c r="A1292"/>
    </row>
    <row r="1293" spans="1:1">
      <c r="A1293"/>
    </row>
    <row r="1294" spans="1:1">
      <c r="A1294"/>
    </row>
    <row r="1295" spans="1:1">
      <c r="A1295"/>
    </row>
    <row r="1296" spans="1:1">
      <c r="A1296"/>
    </row>
    <row r="1297" spans="1:1">
      <c r="A1297"/>
    </row>
    <row r="1298" spans="1:1">
      <c r="A1298"/>
    </row>
    <row r="1299" spans="1:1">
      <c r="A1299"/>
    </row>
    <row r="1300" spans="1:1">
      <c r="A1300"/>
    </row>
    <row r="1301" spans="1:1">
      <c r="A1301"/>
    </row>
    <row r="1302" spans="1:1">
      <c r="A1302"/>
    </row>
    <row r="1303" spans="1:1">
      <c r="A1303"/>
    </row>
    <row r="1304" spans="1:1">
      <c r="A1304"/>
    </row>
    <row r="1305" spans="1:1">
      <c r="A1305"/>
    </row>
    <row r="1306" spans="1:1">
      <c r="A1306"/>
    </row>
    <row r="1307" spans="1:1">
      <c r="A1307"/>
    </row>
    <row r="1308" spans="1:1">
      <c r="A1308"/>
    </row>
    <row r="1309" spans="1:1">
      <c r="A1309"/>
    </row>
    <row r="1310" spans="1:1">
      <c r="A1310"/>
    </row>
    <row r="1311" spans="1:1">
      <c r="A1311"/>
    </row>
    <row r="1312" spans="1:1">
      <c r="A1312"/>
    </row>
    <row r="1313" spans="1:1">
      <c r="A1313"/>
    </row>
    <row r="1314" spans="1:1">
      <c r="A1314"/>
    </row>
    <row r="1315" spans="1:1">
      <c r="A1315"/>
    </row>
    <row r="1316" spans="1:1">
      <c r="A1316"/>
    </row>
    <row r="1317" spans="1:1">
      <c r="A1317"/>
    </row>
    <row r="1318" spans="1:1">
      <c r="A1318"/>
    </row>
    <row r="1319" spans="1:1">
      <c r="A1319"/>
    </row>
    <row r="1320" spans="1:1">
      <c r="A1320"/>
    </row>
    <row r="1321" spans="1:1">
      <c r="A1321"/>
    </row>
    <row r="1322" spans="1:1">
      <c r="A1322"/>
    </row>
    <row r="1323" spans="1:1">
      <c r="A1323"/>
    </row>
    <row r="1324" spans="1:1">
      <c r="A1324"/>
    </row>
    <row r="1325" spans="1:1">
      <c r="A1325"/>
    </row>
    <row r="1326" spans="1:1">
      <c r="A1326"/>
    </row>
    <row r="1327" spans="1:1">
      <c r="A1327"/>
    </row>
    <row r="1328" spans="1:1">
      <c r="A1328"/>
    </row>
    <row r="1329" spans="1:1">
      <c r="A1329"/>
    </row>
    <row r="1330" spans="1:1">
      <c r="A1330"/>
    </row>
    <row r="1331" spans="1:1">
      <c r="A1331"/>
    </row>
    <row r="1332" spans="1:1">
      <c r="A1332"/>
    </row>
    <row r="1333" spans="1:1">
      <c r="A1333"/>
    </row>
    <row r="1334" spans="1:1">
      <c r="A1334"/>
    </row>
    <row r="1335" spans="1:1">
      <c r="A1335"/>
    </row>
    <row r="1336" spans="1:1">
      <c r="A1336"/>
    </row>
    <row r="1337" spans="1:1">
      <c r="A1337"/>
    </row>
    <row r="1338" spans="1:1">
      <c r="A1338"/>
    </row>
    <row r="1339" spans="1:1">
      <c r="A1339"/>
    </row>
    <row r="1340" spans="1:1">
      <c r="A1340"/>
    </row>
    <row r="1341" spans="1:1">
      <c r="A1341"/>
    </row>
    <row r="1342" spans="1:1">
      <c r="A1342"/>
    </row>
    <row r="1343" spans="1:1">
      <c r="A1343"/>
    </row>
    <row r="1344" spans="1:1">
      <c r="A1344"/>
    </row>
    <row r="1345" spans="1:1">
      <c r="A1345"/>
    </row>
    <row r="1346" spans="1:1">
      <c r="A1346"/>
    </row>
    <row r="1347" spans="1:1">
      <c r="A1347"/>
    </row>
    <row r="1348" spans="1:1">
      <c r="A1348"/>
    </row>
    <row r="1349" spans="1:1">
      <c r="A1349"/>
    </row>
    <row r="1350" spans="1:1">
      <c r="A1350"/>
    </row>
    <row r="1351" spans="1:1">
      <c r="A1351"/>
    </row>
    <row r="1352" spans="1:1">
      <c r="A1352"/>
    </row>
    <row r="1353" spans="1:1">
      <c r="A1353"/>
    </row>
    <row r="1354" spans="1:1">
      <c r="A1354"/>
    </row>
    <row r="1355" spans="1:1">
      <c r="A1355"/>
    </row>
    <row r="1356" spans="1:1">
      <c r="A1356"/>
    </row>
    <row r="1357" spans="1:1">
      <c r="A1357"/>
    </row>
    <row r="1358" spans="1:1">
      <c r="A1358"/>
    </row>
    <row r="1359" spans="1:1">
      <c r="A1359"/>
    </row>
    <row r="1360" spans="1:1">
      <c r="A1360"/>
    </row>
    <row r="1361" spans="1:1">
      <c r="A1361"/>
    </row>
    <row r="1362" spans="1:1">
      <c r="A1362"/>
    </row>
    <row r="1363" spans="1:1">
      <c r="A1363"/>
    </row>
    <row r="1364" spans="1:1">
      <c r="A1364"/>
    </row>
    <row r="1365" spans="1:1">
      <c r="A1365"/>
    </row>
    <row r="1366" spans="1:1">
      <c r="A1366"/>
    </row>
    <row r="1367" spans="1:1">
      <c r="A1367"/>
    </row>
    <row r="1368" spans="1:1">
      <c r="A1368"/>
    </row>
    <row r="1369" spans="1:1">
      <c r="A1369"/>
    </row>
    <row r="1370" spans="1:1">
      <c r="A1370"/>
    </row>
    <row r="1371" spans="1:1">
      <c r="A1371"/>
    </row>
    <row r="1372" spans="1:1">
      <c r="A1372"/>
    </row>
    <row r="1373" spans="1:1">
      <c r="A1373"/>
    </row>
    <row r="1374" spans="1:1">
      <c r="A1374"/>
    </row>
    <row r="1375" spans="1:1">
      <c r="A1375"/>
    </row>
    <row r="1376" spans="1:1">
      <c r="A1376"/>
    </row>
    <row r="1377" spans="1:1">
      <c r="A1377"/>
    </row>
    <row r="1378" spans="1:1">
      <c r="A1378"/>
    </row>
    <row r="1379" spans="1:1">
      <c r="A1379"/>
    </row>
    <row r="1380" spans="1:1">
      <c r="A1380"/>
    </row>
    <row r="1381" spans="1:1">
      <c r="A1381"/>
    </row>
    <row r="1382" spans="1:1">
      <c r="A1382"/>
    </row>
    <row r="1383" spans="1:1">
      <c r="A1383"/>
    </row>
    <row r="1384" spans="1:1">
      <c r="A1384"/>
    </row>
    <row r="1385" spans="1:1">
      <c r="A1385"/>
    </row>
    <row r="1386" spans="1:1">
      <c r="A1386"/>
    </row>
    <row r="1387" spans="1:1">
      <c r="A1387"/>
    </row>
    <row r="1388" spans="1:1">
      <c r="A1388"/>
    </row>
    <row r="1389" spans="1:1">
      <c r="A1389"/>
    </row>
    <row r="1390" spans="1:1">
      <c r="A1390"/>
    </row>
    <row r="1391" spans="1:1">
      <c r="A1391"/>
    </row>
    <row r="1392" spans="1:1">
      <c r="A1392"/>
    </row>
    <row r="1393" spans="1:1">
      <c r="A1393"/>
    </row>
    <row r="1394" spans="1:1">
      <c r="A1394"/>
    </row>
    <row r="1395" spans="1:1">
      <c r="A1395"/>
    </row>
    <row r="1396" spans="1:1">
      <c r="A1396"/>
    </row>
    <row r="1397" spans="1:1">
      <c r="A1397"/>
    </row>
    <row r="1398" spans="1:1">
      <c r="A1398"/>
    </row>
    <row r="1399" spans="1:1">
      <c r="A1399"/>
    </row>
    <row r="1400" spans="1:1">
      <c r="A1400"/>
    </row>
    <row r="1401" spans="1:1">
      <c r="A1401"/>
    </row>
    <row r="1402" spans="1:1">
      <c r="A1402"/>
    </row>
    <row r="1403" spans="1:1">
      <c r="A1403"/>
    </row>
    <row r="1404" spans="1:1">
      <c r="A1404"/>
    </row>
    <row r="1405" spans="1:1">
      <c r="A1405"/>
    </row>
    <row r="1406" spans="1:1">
      <c r="A1406"/>
    </row>
    <row r="1407" spans="1:1">
      <c r="A1407"/>
    </row>
    <row r="1408" spans="1:1">
      <c r="A1408"/>
    </row>
    <row r="1409" spans="1:1">
      <c r="A1409"/>
    </row>
    <row r="1410" spans="1:1">
      <c r="A1410"/>
    </row>
    <row r="1411" spans="1:1">
      <c r="A1411"/>
    </row>
    <row r="1412" spans="1:1">
      <c r="A1412"/>
    </row>
    <row r="1413" spans="1:1">
      <c r="A1413"/>
    </row>
    <row r="1414" spans="1:1">
      <c r="A1414"/>
    </row>
    <row r="1415" spans="1:1">
      <c r="A1415"/>
    </row>
    <row r="1416" spans="1:1">
      <c r="A1416"/>
    </row>
    <row r="1417" spans="1:1">
      <c r="A1417"/>
    </row>
    <row r="1418" spans="1:1">
      <c r="A1418"/>
    </row>
    <row r="1419" spans="1:1">
      <c r="A1419"/>
    </row>
    <row r="1420" spans="1:1">
      <c r="A1420"/>
    </row>
    <row r="1421" spans="1:1">
      <c r="A1421"/>
    </row>
    <row r="1422" spans="1:1">
      <c r="A1422"/>
    </row>
    <row r="1423" spans="1:1">
      <c r="A1423"/>
    </row>
    <row r="1424" spans="1:1">
      <c r="A1424"/>
    </row>
    <row r="1425" spans="1:1">
      <c r="A1425"/>
    </row>
    <row r="1426" spans="1:1">
      <c r="A1426"/>
    </row>
    <row r="1427" spans="1:1">
      <c r="A1427"/>
    </row>
    <row r="1428" spans="1:1">
      <c r="A1428"/>
    </row>
    <row r="1429" spans="1:1">
      <c r="A1429"/>
    </row>
    <row r="1430" spans="1:1">
      <c r="A1430"/>
    </row>
    <row r="1431" spans="1:1">
      <c r="A1431"/>
    </row>
    <row r="1432" spans="1:1">
      <c r="A1432"/>
    </row>
    <row r="1433" spans="1:1">
      <c r="A1433"/>
    </row>
    <row r="1434" spans="1:1">
      <c r="A1434"/>
    </row>
    <row r="1435" spans="1:1">
      <c r="A1435"/>
    </row>
    <row r="1436" spans="1:1">
      <c r="A1436"/>
    </row>
    <row r="1437" spans="1:1">
      <c r="A1437"/>
    </row>
    <row r="1438" spans="1:1">
      <c r="A1438"/>
    </row>
    <row r="1439" spans="1:1">
      <c r="A1439"/>
    </row>
    <row r="1440" spans="1:1">
      <c r="A1440"/>
    </row>
    <row r="1441" spans="1:1">
      <c r="A1441"/>
    </row>
    <row r="1442" spans="1:1">
      <c r="A1442"/>
    </row>
    <row r="1443" spans="1:1">
      <c r="A1443"/>
    </row>
    <row r="1444" spans="1:1">
      <c r="A1444"/>
    </row>
    <row r="1445" spans="1:1">
      <c r="A1445"/>
    </row>
    <row r="1446" spans="1:1">
      <c r="A1446"/>
    </row>
    <row r="1447" spans="1:1">
      <c r="A1447"/>
    </row>
    <row r="1448" spans="1:1">
      <c r="A1448"/>
    </row>
    <row r="1449" spans="1:1">
      <c r="A1449"/>
    </row>
    <row r="1450" spans="1:1">
      <c r="A1450"/>
    </row>
    <row r="1451" spans="1:1">
      <c r="A1451"/>
    </row>
    <row r="1452" spans="1:1">
      <c r="A1452"/>
    </row>
    <row r="1453" spans="1:1">
      <c r="A1453"/>
    </row>
    <row r="1454" spans="1:1">
      <c r="A1454"/>
    </row>
    <row r="1455" spans="1:1">
      <c r="A1455"/>
    </row>
    <row r="1456" spans="1:1">
      <c r="A1456"/>
    </row>
    <row r="1457" spans="1:1">
      <c r="A1457"/>
    </row>
    <row r="1458" spans="1:1">
      <c r="A1458"/>
    </row>
    <row r="1459" spans="1:1">
      <c r="A1459"/>
    </row>
    <row r="1460" spans="1:1">
      <c r="A1460"/>
    </row>
    <row r="1461" spans="1:1">
      <c r="A1461"/>
    </row>
    <row r="1462" spans="1:1">
      <c r="A1462"/>
    </row>
    <row r="1463" spans="1:1">
      <c r="A1463"/>
    </row>
    <row r="1464" spans="1:1">
      <c r="A1464"/>
    </row>
    <row r="1465" spans="1:1">
      <c r="A1465"/>
    </row>
    <row r="1466" spans="1:1">
      <c r="A1466"/>
    </row>
    <row r="1467" spans="1:1">
      <c r="A1467"/>
    </row>
    <row r="1468" spans="1:1">
      <c r="A1468"/>
    </row>
    <row r="1469" spans="1:1">
      <c r="A1469"/>
    </row>
    <row r="1470" spans="1:1">
      <c r="A1470"/>
    </row>
    <row r="1471" spans="1:1">
      <c r="A1471"/>
    </row>
    <row r="1472" spans="1:1">
      <c r="A1472"/>
    </row>
    <row r="1473" spans="1:1">
      <c r="A1473"/>
    </row>
    <row r="1474" spans="1:1">
      <c r="A1474"/>
    </row>
    <row r="1475" spans="1:1">
      <c r="A1475"/>
    </row>
    <row r="1476" spans="1:1">
      <c r="A1476"/>
    </row>
    <row r="1477" spans="1:1">
      <c r="A1477"/>
    </row>
    <row r="1478" spans="1:1">
      <c r="A1478"/>
    </row>
    <row r="1479" spans="1:1">
      <c r="A1479"/>
    </row>
    <row r="1480" spans="1:1">
      <c r="A1480"/>
    </row>
    <row r="1481" spans="1:1">
      <c r="A1481"/>
    </row>
    <row r="1482" spans="1:1">
      <c r="A1482"/>
    </row>
    <row r="1483" spans="1:1">
      <c r="A1483"/>
    </row>
    <row r="1484" spans="1:1">
      <c r="A1484"/>
    </row>
    <row r="1485" spans="1:1">
      <c r="A1485"/>
    </row>
    <row r="1486" spans="1:1">
      <c r="A1486"/>
    </row>
    <row r="1487" spans="1:1">
      <c r="A1487"/>
    </row>
    <row r="1488" spans="1:1">
      <c r="A1488"/>
    </row>
    <row r="1489" spans="1:1">
      <c r="A1489"/>
    </row>
    <row r="1490" spans="1:1">
      <c r="A1490"/>
    </row>
    <row r="1491" spans="1:1">
      <c r="A1491"/>
    </row>
    <row r="1492" spans="1:1">
      <c r="A1492"/>
    </row>
    <row r="1493" spans="1:1">
      <c r="A1493"/>
    </row>
    <row r="1494" spans="1:1">
      <c r="A1494"/>
    </row>
    <row r="1495" spans="1:1">
      <c r="A1495"/>
    </row>
    <row r="1496" spans="1:1">
      <c r="A1496"/>
    </row>
    <row r="1497" spans="1:1">
      <c r="A1497"/>
    </row>
    <row r="1498" spans="1:1">
      <c r="A1498"/>
    </row>
    <row r="1499" spans="1:1">
      <c r="A1499"/>
    </row>
    <row r="1500" spans="1:1">
      <c r="A1500"/>
    </row>
    <row r="1501" spans="1:1">
      <c r="A1501"/>
    </row>
    <row r="1502" spans="1:1">
      <c r="A1502"/>
    </row>
    <row r="1503" spans="1:1">
      <c r="A1503"/>
    </row>
    <row r="1504" spans="1:1">
      <c r="A1504"/>
    </row>
    <row r="1505" spans="1:1">
      <c r="A1505"/>
    </row>
    <row r="1506" spans="1:1">
      <c r="A1506"/>
    </row>
    <row r="1507" spans="1:1">
      <c r="A1507"/>
    </row>
    <row r="1508" spans="1:1">
      <c r="A1508"/>
    </row>
    <row r="1509" spans="1:1">
      <c r="A1509"/>
    </row>
    <row r="1510" spans="1:1">
      <c r="A1510"/>
    </row>
    <row r="1511" spans="1:1">
      <c r="A1511"/>
    </row>
    <row r="1512" spans="1:1">
      <c r="A1512"/>
    </row>
    <row r="1513" spans="1:1">
      <c r="A1513"/>
    </row>
    <row r="1514" spans="1:1">
      <c r="A1514"/>
    </row>
    <row r="1515" spans="1:1">
      <c r="A1515"/>
    </row>
    <row r="1516" spans="1:1">
      <c r="A1516"/>
    </row>
    <row r="1517" spans="1:1">
      <c r="A1517"/>
    </row>
    <row r="1518" spans="1:1">
      <c r="A1518"/>
    </row>
    <row r="1519" spans="1:1">
      <c r="A1519"/>
    </row>
    <row r="1520" spans="1:1">
      <c r="A1520"/>
    </row>
    <row r="1521" spans="1:1">
      <c r="A1521"/>
    </row>
    <row r="1522" spans="1:1">
      <c r="A1522"/>
    </row>
    <row r="1523" spans="1:1">
      <c r="A1523"/>
    </row>
    <row r="1524" spans="1:1">
      <c r="A1524"/>
    </row>
    <row r="1525" spans="1:1">
      <c r="A1525"/>
    </row>
    <row r="1526" spans="1:1">
      <c r="A1526"/>
    </row>
    <row r="1527" spans="1:1">
      <c r="A1527"/>
    </row>
    <row r="1528" spans="1:1">
      <c r="A1528"/>
    </row>
    <row r="1529" spans="1:1">
      <c r="A1529"/>
    </row>
    <row r="1530" spans="1:1">
      <c r="A1530"/>
    </row>
    <row r="1531" spans="1:1">
      <c r="A1531"/>
    </row>
    <row r="1532" spans="1:1">
      <c r="A1532"/>
    </row>
    <row r="1533" spans="1:1">
      <c r="A1533"/>
    </row>
    <row r="1534" spans="1:1">
      <c r="A1534"/>
    </row>
    <row r="1535" spans="1:1">
      <c r="A1535"/>
    </row>
    <row r="1536" spans="1:1">
      <c r="A1536"/>
    </row>
    <row r="1537" spans="1:1">
      <c r="A1537"/>
    </row>
    <row r="1538" spans="1:1">
      <c r="A1538"/>
    </row>
    <row r="1539" spans="1:1">
      <c r="A1539"/>
    </row>
    <row r="1540" spans="1:1">
      <c r="A1540"/>
    </row>
    <row r="1541" spans="1:1">
      <c r="A1541"/>
    </row>
    <row r="1542" spans="1:1">
      <c r="A1542"/>
    </row>
    <row r="1543" spans="1:1">
      <c r="A1543"/>
    </row>
    <row r="1544" spans="1:1">
      <c r="A1544"/>
    </row>
    <row r="1545" spans="1:1">
      <c r="A1545"/>
    </row>
    <row r="1546" spans="1:1">
      <c r="A1546"/>
    </row>
    <row r="1547" spans="1:1">
      <c r="A1547"/>
    </row>
    <row r="1548" spans="1:1">
      <c r="A1548"/>
    </row>
    <row r="1549" spans="1:1">
      <c r="A1549"/>
    </row>
    <row r="1550" spans="1:1">
      <c r="A1550"/>
    </row>
    <row r="1551" spans="1:1">
      <c r="A1551"/>
    </row>
    <row r="1552" spans="1:1">
      <c r="A1552"/>
    </row>
    <row r="1553" spans="1:1">
      <c r="A1553"/>
    </row>
    <row r="1554" spans="1:1">
      <c r="A1554"/>
    </row>
    <row r="1555" spans="1:1">
      <c r="A1555"/>
    </row>
    <row r="1556" spans="1:1">
      <c r="A1556"/>
    </row>
    <row r="1557" spans="1:1">
      <c r="A1557"/>
    </row>
    <row r="1558" spans="1:1">
      <c r="A1558"/>
    </row>
    <row r="1559" spans="1:1">
      <c r="A1559"/>
    </row>
    <row r="1560" spans="1:1">
      <c r="A1560"/>
    </row>
    <row r="1561" spans="1:1">
      <c r="A1561"/>
    </row>
    <row r="1562" spans="1:1">
      <c r="A1562"/>
    </row>
    <row r="1563" spans="1:1">
      <c r="A1563"/>
    </row>
    <row r="1564" spans="1:1">
      <c r="A1564"/>
    </row>
    <row r="1565" spans="1:1">
      <c r="A1565"/>
    </row>
    <row r="1566" spans="1:1">
      <c r="A1566"/>
    </row>
    <row r="1567" spans="1:1">
      <c r="A1567"/>
    </row>
    <row r="1568" spans="1:1">
      <c r="A1568"/>
    </row>
    <row r="1569" spans="1:1">
      <c r="A1569"/>
    </row>
    <row r="1570" spans="1:1">
      <c r="A1570"/>
    </row>
    <row r="1571" spans="1:1">
      <c r="A1571"/>
    </row>
    <row r="1572" spans="1:1">
      <c r="A1572"/>
    </row>
    <row r="1573" spans="1:1">
      <c r="A1573"/>
    </row>
    <row r="1574" spans="1:1">
      <c r="A1574"/>
    </row>
    <row r="1575" spans="1:1">
      <c r="A1575"/>
    </row>
    <row r="1576" spans="1:1">
      <c r="A1576"/>
    </row>
    <row r="1577" spans="1:1">
      <c r="A1577"/>
    </row>
    <row r="1578" spans="1:1">
      <c r="A1578"/>
    </row>
    <row r="1579" spans="1:1">
      <c r="A1579"/>
    </row>
    <row r="1580" spans="1:1">
      <c r="A1580"/>
    </row>
    <row r="1581" spans="1:1">
      <c r="A1581"/>
    </row>
    <row r="1582" spans="1:1">
      <c r="A1582"/>
    </row>
    <row r="1583" spans="1:1">
      <c r="A1583"/>
    </row>
    <row r="1584" spans="1:1">
      <c r="A1584"/>
    </row>
    <row r="1585" spans="1:1">
      <c r="A1585"/>
    </row>
    <row r="1586" spans="1:1">
      <c r="A1586"/>
    </row>
    <row r="1587" spans="1:1">
      <c r="A1587"/>
    </row>
    <row r="1588" spans="1:1">
      <c r="A1588"/>
    </row>
    <row r="1589" spans="1:1">
      <c r="A1589"/>
    </row>
    <row r="1590" spans="1:1">
      <c r="A1590"/>
    </row>
    <row r="1591" spans="1:1">
      <c r="A1591"/>
    </row>
    <row r="1592" spans="1:1">
      <c r="A1592"/>
    </row>
    <row r="1593" spans="1:1">
      <c r="A1593"/>
    </row>
    <row r="1594" spans="1:1">
      <c r="A1594"/>
    </row>
    <row r="1595" spans="1:1">
      <c r="A1595"/>
    </row>
    <row r="1596" spans="1:1">
      <c r="A1596"/>
    </row>
    <row r="1597" spans="1:1">
      <c r="A1597"/>
    </row>
    <row r="1598" spans="1:1">
      <c r="A1598"/>
    </row>
    <row r="1599" spans="1:1">
      <c r="A1599"/>
    </row>
    <row r="1600" spans="1:1">
      <c r="A1600"/>
    </row>
    <row r="1601" spans="1:1">
      <c r="A1601"/>
    </row>
    <row r="1602" spans="1:1">
      <c r="A1602"/>
    </row>
    <row r="1603" spans="1:1">
      <c r="A1603"/>
    </row>
    <row r="1604" spans="1:1">
      <c r="A1604"/>
    </row>
    <row r="1605" spans="1:1">
      <c r="A1605"/>
    </row>
    <row r="1606" spans="1:1">
      <c r="A1606"/>
    </row>
    <row r="1607" spans="1:1">
      <c r="A1607"/>
    </row>
    <row r="1608" spans="1:1">
      <c r="A1608"/>
    </row>
    <row r="1609" spans="1:1">
      <c r="A1609"/>
    </row>
    <row r="1610" spans="1:1">
      <c r="A1610"/>
    </row>
    <row r="1611" spans="1:1">
      <c r="A1611"/>
    </row>
    <row r="1612" spans="1:1">
      <c r="A1612"/>
    </row>
    <row r="1613" spans="1:1">
      <c r="A1613"/>
    </row>
    <row r="1614" spans="1:1">
      <c r="A1614"/>
    </row>
    <row r="1615" spans="1:1">
      <c r="A1615"/>
    </row>
    <row r="1616" spans="1:1">
      <c r="A1616"/>
    </row>
    <row r="1617" spans="1:1">
      <c r="A1617"/>
    </row>
    <row r="1618" spans="1:1">
      <c r="A1618"/>
    </row>
    <row r="1619" spans="1:1">
      <c r="A1619"/>
    </row>
    <row r="1620" spans="1:1">
      <c r="A1620"/>
    </row>
    <row r="1621" spans="1:1">
      <c r="A1621"/>
    </row>
    <row r="1622" spans="1:1">
      <c r="A1622"/>
    </row>
    <row r="1623" spans="1:1">
      <c r="A1623"/>
    </row>
    <row r="1624" spans="1:1">
      <c r="A1624"/>
    </row>
    <row r="1625" spans="1:1">
      <c r="A1625"/>
    </row>
    <row r="1626" spans="1:1">
      <c r="A1626"/>
    </row>
    <row r="1627" spans="1:1">
      <c r="A1627"/>
    </row>
    <row r="1628" spans="1:1">
      <c r="A1628"/>
    </row>
    <row r="1629" spans="1:1">
      <c r="A1629"/>
    </row>
    <row r="1630" spans="1:1">
      <c r="A1630"/>
    </row>
    <row r="1631" spans="1:1">
      <c r="A1631"/>
    </row>
    <row r="1632" spans="1:1">
      <c r="A1632"/>
    </row>
    <row r="1633" spans="1:1">
      <c r="A1633"/>
    </row>
    <row r="1634" spans="1:1">
      <c r="A1634"/>
    </row>
    <row r="1635" spans="1:1">
      <c r="A1635"/>
    </row>
    <row r="1636" spans="1:1">
      <c r="A1636"/>
    </row>
    <row r="1637" spans="1:1">
      <c r="A1637"/>
    </row>
    <row r="1638" spans="1:1">
      <c r="A1638"/>
    </row>
    <row r="1639" spans="1:1">
      <c r="A1639"/>
    </row>
    <row r="1640" spans="1:1">
      <c r="A1640"/>
    </row>
    <row r="1641" spans="1:1">
      <c r="A1641"/>
    </row>
    <row r="1642" spans="1:1">
      <c r="A1642"/>
    </row>
    <row r="1643" spans="1:1">
      <c r="A1643"/>
    </row>
    <row r="1644" spans="1:1">
      <c r="A1644"/>
    </row>
    <row r="1645" spans="1:1">
      <c r="A1645"/>
    </row>
    <row r="1646" spans="1:1">
      <c r="A1646"/>
    </row>
    <row r="1647" spans="1:1">
      <c r="A1647"/>
    </row>
    <row r="1648" spans="1:1">
      <c r="A1648"/>
    </row>
    <row r="1649" spans="1:1">
      <c r="A1649"/>
    </row>
    <row r="1650" spans="1:1">
      <c r="A1650"/>
    </row>
    <row r="1651" spans="1:1">
      <c r="A1651"/>
    </row>
    <row r="1652" spans="1:1">
      <c r="A1652"/>
    </row>
    <row r="1653" spans="1:1">
      <c r="A1653"/>
    </row>
    <row r="1654" spans="1:1">
      <c r="A1654"/>
    </row>
    <row r="1655" spans="1:1">
      <c r="A1655"/>
    </row>
    <row r="1656" spans="1:1">
      <c r="A1656"/>
    </row>
    <row r="1657" spans="1:1">
      <c r="A1657"/>
    </row>
    <row r="1658" spans="1:1">
      <c r="A1658"/>
    </row>
    <row r="1659" spans="1:1">
      <c r="A1659"/>
    </row>
    <row r="1660" spans="1:1">
      <c r="A1660"/>
    </row>
    <row r="1661" spans="1:1">
      <c r="A1661"/>
    </row>
    <row r="1662" spans="1:1">
      <c r="A1662"/>
    </row>
    <row r="1663" spans="1:1">
      <c r="A1663"/>
    </row>
    <row r="1664" spans="1:1">
      <c r="A1664"/>
    </row>
    <row r="1665" spans="1:1">
      <c r="A1665"/>
    </row>
    <row r="1666" spans="1:1">
      <c r="A1666"/>
    </row>
    <row r="1667" spans="1:1">
      <c r="A1667"/>
    </row>
    <row r="1668" spans="1:1">
      <c r="A1668"/>
    </row>
    <row r="1669" spans="1:1">
      <c r="A1669"/>
    </row>
    <row r="1670" spans="1:1">
      <c r="A1670"/>
    </row>
    <row r="1671" spans="1:1">
      <c r="A1671"/>
    </row>
    <row r="1672" spans="1:1">
      <c r="A1672"/>
    </row>
    <row r="1673" spans="1:1">
      <c r="A1673"/>
    </row>
    <row r="1674" spans="1:1">
      <c r="A1674"/>
    </row>
    <row r="1675" spans="1:1">
      <c r="A1675"/>
    </row>
    <row r="1676" spans="1:1">
      <c r="A1676"/>
    </row>
    <row r="1677" spans="1:1">
      <c r="A1677"/>
    </row>
    <row r="1678" spans="1:1">
      <c r="A1678"/>
    </row>
    <row r="1679" spans="1:1">
      <c r="A1679"/>
    </row>
    <row r="1680" spans="1:1">
      <c r="A1680"/>
    </row>
    <row r="1681" spans="1:1">
      <c r="A1681"/>
    </row>
    <row r="1682" spans="1:1">
      <c r="A1682"/>
    </row>
    <row r="1683" spans="1:1">
      <c r="A1683"/>
    </row>
    <row r="1684" spans="1:1">
      <c r="A1684"/>
    </row>
    <row r="1685" spans="1:1">
      <c r="A1685"/>
    </row>
    <row r="1686" spans="1:1">
      <c r="A1686"/>
    </row>
    <row r="1687" spans="1:1">
      <c r="A1687"/>
    </row>
    <row r="1688" spans="1:1">
      <c r="A1688"/>
    </row>
    <row r="1689" spans="1:1">
      <c r="A1689"/>
    </row>
    <row r="1690" spans="1:1">
      <c r="A1690"/>
    </row>
    <row r="1691" spans="1:1">
      <c r="A1691"/>
    </row>
    <row r="1692" spans="1:1">
      <c r="A1692"/>
    </row>
    <row r="1693" spans="1:1">
      <c r="A1693"/>
    </row>
    <row r="1694" spans="1:1">
      <c r="A1694"/>
    </row>
    <row r="1695" spans="1:1">
      <c r="A1695"/>
    </row>
    <row r="1696" spans="1:1">
      <c r="A1696"/>
    </row>
    <row r="1697" spans="1:1">
      <c r="A1697"/>
    </row>
    <row r="1698" spans="1:1">
      <c r="A1698"/>
    </row>
    <row r="1699" spans="1:1">
      <c r="A1699"/>
    </row>
    <row r="1700" spans="1:1">
      <c r="A1700"/>
    </row>
    <row r="1701" spans="1:1">
      <c r="A1701"/>
    </row>
    <row r="1702" spans="1:1">
      <c r="A1702"/>
    </row>
    <row r="1703" spans="1:1">
      <c r="A1703"/>
    </row>
    <row r="1704" spans="1:1">
      <c r="A1704"/>
    </row>
    <row r="1705" spans="1:1">
      <c r="A1705"/>
    </row>
    <row r="1706" spans="1:1">
      <c r="A1706"/>
    </row>
    <row r="1707" spans="1:1">
      <c r="A1707"/>
    </row>
    <row r="1708" spans="1:1">
      <c r="A1708"/>
    </row>
    <row r="1709" spans="1:1">
      <c r="A1709"/>
    </row>
    <row r="1710" spans="1:1">
      <c r="A1710"/>
    </row>
    <row r="1711" spans="1:1">
      <c r="A1711"/>
    </row>
    <row r="1712" spans="1:1">
      <c r="A1712"/>
    </row>
    <row r="1713" spans="1:1">
      <c r="A1713"/>
    </row>
    <row r="1714" spans="1:1">
      <c r="A1714"/>
    </row>
    <row r="1715" spans="1:1">
      <c r="A1715"/>
    </row>
    <row r="1716" spans="1:1">
      <c r="A1716"/>
    </row>
    <row r="1717" spans="1:1">
      <c r="A1717"/>
    </row>
    <row r="1718" spans="1:1">
      <c r="A1718"/>
    </row>
    <row r="1719" spans="1:1">
      <c r="A1719"/>
    </row>
    <row r="1720" spans="1:1">
      <c r="A1720"/>
    </row>
    <row r="1721" spans="1:1">
      <c r="A1721"/>
    </row>
    <row r="1722" spans="1:1">
      <c r="A1722"/>
    </row>
    <row r="1723" spans="1:1">
      <c r="A1723"/>
    </row>
    <row r="1724" spans="1:1">
      <c r="A1724"/>
    </row>
    <row r="1725" spans="1:1">
      <c r="A1725"/>
    </row>
    <row r="1726" spans="1:1">
      <c r="A1726"/>
    </row>
    <row r="1727" spans="1:1">
      <c r="A1727"/>
    </row>
    <row r="1728" spans="1:1">
      <c r="A1728"/>
    </row>
    <row r="1729" spans="1:1">
      <c r="A1729"/>
    </row>
    <row r="1730" spans="1:1">
      <c r="A1730"/>
    </row>
    <row r="1731" spans="1:1">
      <c r="A1731"/>
    </row>
    <row r="1732" spans="1:1">
      <c r="A1732"/>
    </row>
    <row r="1733" spans="1:1">
      <c r="A1733"/>
    </row>
    <row r="1734" spans="1:1">
      <c r="A1734"/>
    </row>
    <row r="1735" spans="1:1">
      <c r="A1735"/>
    </row>
    <row r="1736" spans="1:1">
      <c r="A1736"/>
    </row>
    <row r="1737" spans="1:1">
      <c r="A1737"/>
    </row>
    <row r="1738" spans="1:1">
      <c r="A1738"/>
    </row>
    <row r="1739" spans="1:1">
      <c r="A1739"/>
    </row>
    <row r="1740" spans="1:1">
      <c r="A1740"/>
    </row>
    <row r="1741" spans="1:1">
      <c r="A1741"/>
    </row>
    <row r="1742" spans="1:1">
      <c r="A1742"/>
    </row>
    <row r="1743" spans="1:1">
      <c r="A1743"/>
    </row>
    <row r="1744" spans="1:1">
      <c r="A1744"/>
    </row>
    <row r="1745" spans="1:1">
      <c r="A1745"/>
    </row>
    <row r="1746" spans="1:1">
      <c r="A1746"/>
    </row>
    <row r="1747" spans="1:1">
      <c r="A1747"/>
    </row>
    <row r="1748" spans="1:1">
      <c r="A1748"/>
    </row>
    <row r="1749" spans="1:1">
      <c r="A1749"/>
    </row>
    <row r="1750" spans="1:1">
      <c r="A1750"/>
    </row>
    <row r="1751" spans="1:1">
      <c r="A1751"/>
    </row>
    <row r="1752" spans="1:1">
      <c r="A1752"/>
    </row>
    <row r="1753" spans="1:1">
      <c r="A1753"/>
    </row>
    <row r="1754" spans="1:1">
      <c r="A1754"/>
    </row>
    <row r="1755" spans="1:1">
      <c r="A1755"/>
    </row>
    <row r="1756" spans="1:1">
      <c r="A1756"/>
    </row>
    <row r="1757" spans="1:1">
      <c r="A1757"/>
    </row>
    <row r="1758" spans="1:1">
      <c r="A1758"/>
    </row>
    <row r="1759" spans="1:1">
      <c r="A1759"/>
    </row>
    <row r="1760" spans="1:1">
      <c r="A1760"/>
    </row>
    <row r="1761" spans="1:1">
      <c r="A1761"/>
    </row>
    <row r="1762" spans="1:1">
      <c r="A1762"/>
    </row>
    <row r="1763" spans="1:1">
      <c r="A1763"/>
    </row>
    <row r="1764" spans="1:1">
      <c r="A1764"/>
    </row>
    <row r="1765" spans="1:1">
      <c r="A1765"/>
    </row>
    <row r="1766" spans="1:1">
      <c r="A1766"/>
    </row>
    <row r="1767" spans="1:1">
      <c r="A1767"/>
    </row>
    <row r="1768" spans="1:1">
      <c r="A1768"/>
    </row>
    <row r="1769" spans="1:1">
      <c r="A1769"/>
    </row>
    <row r="1770" spans="1:1">
      <c r="A1770"/>
    </row>
    <row r="1771" spans="1:1">
      <c r="A1771"/>
    </row>
    <row r="1772" spans="1:1">
      <c r="A1772"/>
    </row>
    <row r="1773" spans="1:1">
      <c r="A1773"/>
    </row>
    <row r="1774" spans="1:1">
      <c r="A1774"/>
    </row>
    <row r="1775" spans="1:1">
      <c r="A1775"/>
    </row>
    <row r="1776" spans="1:1">
      <c r="A1776"/>
    </row>
    <row r="1777" spans="1:1">
      <c r="A1777"/>
    </row>
    <row r="1778" spans="1:1">
      <c r="A1778"/>
    </row>
    <row r="1779" spans="1:1">
      <c r="A1779"/>
    </row>
    <row r="1780" spans="1:1">
      <c r="A1780"/>
    </row>
    <row r="1781" spans="1:1">
      <c r="A1781"/>
    </row>
    <row r="1782" spans="1:1">
      <c r="A1782"/>
    </row>
    <row r="1783" spans="1:1">
      <c r="A1783"/>
    </row>
    <row r="1784" spans="1:1">
      <c r="A1784"/>
    </row>
    <row r="1785" spans="1:1">
      <c r="A1785"/>
    </row>
    <row r="1786" spans="1:1">
      <c r="A1786"/>
    </row>
    <row r="1787" spans="1:1">
      <c r="A1787"/>
    </row>
    <row r="1788" spans="1:1">
      <c r="A1788"/>
    </row>
    <row r="1789" spans="1:1">
      <c r="A1789"/>
    </row>
    <row r="1790" spans="1:1">
      <c r="A1790"/>
    </row>
    <row r="1791" spans="1:1">
      <c r="A1791"/>
    </row>
    <row r="1792" spans="1:1">
      <c r="A1792"/>
    </row>
    <row r="1793" spans="1:1">
      <c r="A1793"/>
    </row>
    <row r="1794" spans="1:1">
      <c r="A1794"/>
    </row>
    <row r="1795" spans="1:1">
      <c r="A1795"/>
    </row>
    <row r="1796" spans="1:1">
      <c r="A1796"/>
    </row>
    <row r="1797" spans="1:1">
      <c r="A1797"/>
    </row>
    <row r="1798" spans="1:1">
      <c r="A1798"/>
    </row>
    <row r="1799" spans="1:1">
      <c r="A1799"/>
    </row>
    <row r="1800" spans="1:1">
      <c r="A1800"/>
    </row>
    <row r="1801" spans="1:1">
      <c r="A1801"/>
    </row>
    <row r="1802" spans="1:1">
      <c r="A1802"/>
    </row>
    <row r="1803" spans="1:1">
      <c r="A1803"/>
    </row>
    <row r="1804" spans="1:1">
      <c r="A1804"/>
    </row>
    <row r="1805" spans="1:1">
      <c r="A1805"/>
    </row>
    <row r="1806" spans="1:1">
      <c r="A1806"/>
    </row>
    <row r="1807" spans="1:1">
      <c r="A1807"/>
    </row>
    <row r="1808" spans="1:1">
      <c r="A1808"/>
    </row>
    <row r="1809" spans="1:1">
      <c r="A1809"/>
    </row>
    <row r="1810" spans="1:1">
      <c r="A1810"/>
    </row>
    <row r="1811" spans="1:1">
      <c r="A1811"/>
    </row>
    <row r="1812" spans="1:1">
      <c r="A1812"/>
    </row>
    <row r="1813" spans="1:1">
      <c r="A1813"/>
    </row>
    <row r="1814" spans="1:1">
      <c r="A1814"/>
    </row>
    <row r="1815" spans="1:1">
      <c r="A1815"/>
    </row>
    <row r="1816" spans="1:1">
      <c r="A1816"/>
    </row>
    <row r="1817" spans="1:1">
      <c r="A1817"/>
    </row>
    <row r="1818" spans="1:1">
      <c r="A1818"/>
    </row>
    <row r="1819" spans="1:1">
      <c r="A1819"/>
    </row>
    <row r="1820" spans="1:1">
      <c r="A1820"/>
    </row>
    <row r="1821" spans="1:1">
      <c r="A1821"/>
    </row>
    <row r="1822" spans="1:1">
      <c r="A1822"/>
    </row>
    <row r="1823" spans="1:1">
      <c r="A1823"/>
    </row>
    <row r="1824" spans="1:1">
      <c r="A1824"/>
    </row>
    <row r="1825" spans="1:1">
      <c r="A1825"/>
    </row>
    <row r="1826" spans="1:1">
      <c r="A1826"/>
    </row>
    <row r="1827" spans="1:1">
      <c r="A1827"/>
    </row>
    <row r="1828" spans="1:1">
      <c r="A1828"/>
    </row>
    <row r="1829" spans="1:1">
      <c r="A1829"/>
    </row>
    <row r="1830" spans="1:1">
      <c r="A1830"/>
    </row>
    <row r="1831" spans="1:1">
      <c r="A1831"/>
    </row>
    <row r="1832" spans="1:1">
      <c r="A1832"/>
    </row>
    <row r="1833" spans="1:1">
      <c r="A1833"/>
    </row>
    <row r="1834" spans="1:1">
      <c r="A1834"/>
    </row>
    <row r="1835" spans="1:1">
      <c r="A1835"/>
    </row>
    <row r="1836" spans="1:1">
      <c r="A1836"/>
    </row>
    <row r="1837" spans="1:1">
      <c r="A1837"/>
    </row>
    <row r="1838" spans="1:1">
      <c r="A1838"/>
    </row>
    <row r="1839" spans="1:1">
      <c r="A1839"/>
    </row>
    <row r="1840" spans="1:1">
      <c r="A1840"/>
    </row>
    <row r="1841" spans="1:1">
      <c r="A1841"/>
    </row>
    <row r="1842" spans="1:1">
      <c r="A1842"/>
    </row>
    <row r="1843" spans="1:1">
      <c r="A1843"/>
    </row>
    <row r="1844" spans="1:1">
      <c r="A1844"/>
    </row>
    <row r="1845" spans="1:1">
      <c r="A1845"/>
    </row>
    <row r="1846" spans="1:1">
      <c r="A1846"/>
    </row>
    <row r="1847" spans="1:1">
      <c r="A1847"/>
    </row>
    <row r="1848" spans="1:1">
      <c r="A1848"/>
    </row>
    <row r="1849" spans="1:1">
      <c r="A1849"/>
    </row>
    <row r="1850" spans="1:1">
      <c r="A1850"/>
    </row>
    <row r="1851" spans="1:1">
      <c r="A1851"/>
    </row>
    <row r="1852" spans="1:1">
      <c r="A1852"/>
    </row>
    <row r="1853" spans="1:1">
      <c r="A1853"/>
    </row>
    <row r="1854" spans="1:1">
      <c r="A1854"/>
    </row>
    <row r="1855" spans="1:1">
      <c r="A1855"/>
    </row>
    <row r="1856" spans="1:1">
      <c r="A1856"/>
    </row>
    <row r="1857" spans="1:1">
      <c r="A1857"/>
    </row>
    <row r="1858" spans="1:1">
      <c r="A1858"/>
    </row>
    <row r="1859" spans="1:1">
      <c r="A1859"/>
    </row>
    <row r="1860" spans="1:1">
      <c r="A1860"/>
    </row>
    <row r="1861" spans="1:1">
      <c r="A1861"/>
    </row>
    <row r="1862" spans="1:1">
      <c r="A1862"/>
    </row>
    <row r="1863" spans="1:1">
      <c r="A1863"/>
    </row>
    <row r="1864" spans="1:1">
      <c r="A1864"/>
    </row>
    <row r="1865" spans="1:1">
      <c r="A1865"/>
    </row>
    <row r="1866" spans="1:1">
      <c r="A1866"/>
    </row>
    <row r="1867" spans="1:1">
      <c r="A1867"/>
    </row>
    <row r="1868" spans="1:1">
      <c r="A1868"/>
    </row>
    <row r="1869" spans="1:1">
      <c r="A1869"/>
    </row>
    <row r="1870" spans="1:1">
      <c r="A1870"/>
    </row>
    <row r="1871" spans="1:1">
      <c r="A1871"/>
    </row>
    <row r="1872" spans="1:1">
      <c r="A1872"/>
    </row>
    <row r="1873" spans="1:1">
      <c r="A1873"/>
    </row>
    <row r="1874" spans="1:1">
      <c r="A1874"/>
    </row>
    <row r="1875" spans="1:1">
      <c r="A1875"/>
    </row>
    <row r="1876" spans="1:1">
      <c r="A1876"/>
    </row>
    <row r="1877" spans="1:1">
      <c r="A1877"/>
    </row>
    <row r="1878" spans="1:1">
      <c r="A1878"/>
    </row>
    <row r="1879" spans="1:1">
      <c r="A1879"/>
    </row>
    <row r="1880" spans="1:1">
      <c r="A1880"/>
    </row>
    <row r="1881" spans="1:1">
      <c r="A1881"/>
    </row>
    <row r="1882" spans="1:1">
      <c r="A1882"/>
    </row>
    <row r="1883" spans="1:1">
      <c r="A1883"/>
    </row>
    <row r="1884" spans="1:1">
      <c r="A1884"/>
    </row>
    <row r="1885" spans="1:1">
      <c r="A1885"/>
    </row>
    <row r="1886" spans="1:1">
      <c r="A1886"/>
    </row>
    <row r="1887" spans="1:1">
      <c r="A1887"/>
    </row>
    <row r="1888" spans="1:1">
      <c r="A1888"/>
    </row>
    <row r="1889" spans="1:1">
      <c r="A1889"/>
    </row>
    <row r="1890" spans="1:1">
      <c r="A1890"/>
    </row>
    <row r="1891" spans="1:1">
      <c r="A1891"/>
    </row>
    <row r="1892" spans="1:1">
      <c r="A1892"/>
    </row>
    <row r="1893" spans="1:1">
      <c r="A1893"/>
    </row>
    <row r="1894" spans="1:1">
      <c r="A1894"/>
    </row>
    <row r="1895" spans="1:1">
      <c r="A1895"/>
    </row>
    <row r="1896" spans="1:1">
      <c r="A1896"/>
    </row>
    <row r="1897" spans="1:1">
      <c r="A1897"/>
    </row>
    <row r="1898" spans="1:1">
      <c r="A1898"/>
    </row>
    <row r="1899" spans="1:1">
      <c r="A1899"/>
    </row>
    <row r="1900" spans="1:1">
      <c r="A1900"/>
    </row>
    <row r="1901" spans="1:1">
      <c r="A1901"/>
    </row>
    <row r="1902" spans="1:1">
      <c r="A1902"/>
    </row>
    <row r="1903" spans="1:1">
      <c r="A1903"/>
    </row>
    <row r="1904" spans="1:1">
      <c r="A1904"/>
    </row>
    <row r="1905" spans="1:1">
      <c r="A1905"/>
    </row>
    <row r="1906" spans="1:1">
      <c r="A1906"/>
    </row>
    <row r="1907" spans="1:1">
      <c r="A1907"/>
    </row>
    <row r="1908" spans="1:1">
      <c r="A1908"/>
    </row>
    <row r="1909" spans="1:1">
      <c r="A1909"/>
    </row>
    <row r="1910" spans="1:1">
      <c r="A1910"/>
    </row>
    <row r="1911" spans="1:1">
      <c r="A1911"/>
    </row>
    <row r="1912" spans="1:1">
      <c r="A1912"/>
    </row>
    <row r="1913" spans="1:1">
      <c r="A1913"/>
    </row>
    <row r="1914" spans="1:1">
      <c r="A1914"/>
    </row>
    <row r="1915" spans="1:1">
      <c r="A1915"/>
    </row>
    <row r="1916" spans="1:1">
      <c r="A1916"/>
    </row>
    <row r="1917" spans="1:1">
      <c r="A1917"/>
    </row>
    <row r="1918" spans="1:1">
      <c r="A1918"/>
    </row>
    <row r="1919" spans="1:1">
      <c r="A1919"/>
    </row>
    <row r="1920" spans="1:1">
      <c r="A1920"/>
    </row>
    <row r="1921" spans="1:1">
      <c r="A1921"/>
    </row>
    <row r="1922" spans="1:1">
      <c r="A1922"/>
    </row>
    <row r="1923" spans="1:1">
      <c r="A1923"/>
    </row>
    <row r="1924" spans="1:1">
      <c r="A1924"/>
    </row>
    <row r="1925" spans="1:1">
      <c r="A1925"/>
    </row>
    <row r="1926" spans="1:1">
      <c r="A1926"/>
    </row>
    <row r="1927" spans="1:1">
      <c r="A1927"/>
    </row>
    <row r="1928" spans="1:1">
      <c r="A1928"/>
    </row>
    <row r="1929" spans="1:1">
      <c r="A1929"/>
    </row>
    <row r="1930" spans="1:1">
      <c r="A1930"/>
    </row>
    <row r="1931" spans="1:1">
      <c r="A1931"/>
    </row>
    <row r="1932" spans="1:1">
      <c r="A1932"/>
    </row>
    <row r="1933" spans="1:1">
      <c r="A1933"/>
    </row>
    <row r="1934" spans="1:1">
      <c r="A1934"/>
    </row>
    <row r="1935" spans="1:1">
      <c r="A1935"/>
    </row>
    <row r="1936" spans="1:1">
      <c r="A1936"/>
    </row>
    <row r="1937" spans="1:1">
      <c r="A1937"/>
    </row>
    <row r="1938" spans="1:1">
      <c r="A1938"/>
    </row>
    <row r="1939" spans="1:1">
      <c r="A1939"/>
    </row>
    <row r="1940" spans="1:1">
      <c r="A1940"/>
    </row>
    <row r="1941" spans="1:1">
      <c r="A1941"/>
    </row>
    <row r="1942" spans="1:1">
      <c r="A1942"/>
    </row>
    <row r="1943" spans="1:1">
      <c r="A1943"/>
    </row>
    <row r="1944" spans="1:1">
      <c r="A1944"/>
    </row>
    <row r="1945" spans="1:1">
      <c r="A1945"/>
    </row>
    <row r="1946" spans="1:1">
      <c r="A1946"/>
    </row>
    <row r="1947" spans="1:1">
      <c r="A1947"/>
    </row>
    <row r="1948" spans="1:1">
      <c r="A1948"/>
    </row>
    <row r="1949" spans="1:1">
      <c r="A1949"/>
    </row>
    <row r="1950" spans="1:1">
      <c r="A1950"/>
    </row>
    <row r="1951" spans="1:1">
      <c r="A1951"/>
    </row>
    <row r="1952" spans="1:1">
      <c r="A1952"/>
    </row>
    <row r="1953" spans="1:1">
      <c r="A1953"/>
    </row>
    <row r="1954" spans="1:1">
      <c r="A1954"/>
    </row>
    <row r="1955" spans="1:1">
      <c r="A1955"/>
    </row>
    <row r="1956" spans="1:1">
      <c r="A1956"/>
    </row>
    <row r="1957" spans="1:1">
      <c r="A1957"/>
    </row>
    <row r="1958" spans="1:1">
      <c r="A1958"/>
    </row>
    <row r="1959" spans="1:1">
      <c r="A1959"/>
    </row>
    <row r="1960" spans="1:1">
      <c r="A1960"/>
    </row>
    <row r="1961" spans="1:1">
      <c r="A1961"/>
    </row>
    <row r="1962" spans="1:1">
      <c r="A1962"/>
    </row>
    <row r="1963" spans="1:1">
      <c r="A1963"/>
    </row>
    <row r="1964" spans="1:1">
      <c r="A1964"/>
    </row>
    <row r="1965" spans="1:1">
      <c r="A1965"/>
    </row>
    <row r="1966" spans="1:1">
      <c r="A1966"/>
    </row>
    <row r="1967" spans="1:1">
      <c r="A1967"/>
    </row>
    <row r="1968" spans="1:1">
      <c r="A1968"/>
    </row>
    <row r="1969" spans="1:1">
      <c r="A1969"/>
    </row>
    <row r="1970" spans="1:1">
      <c r="A1970"/>
    </row>
    <row r="1971" spans="1:1">
      <c r="A1971"/>
    </row>
    <row r="1972" spans="1:1">
      <c r="A1972"/>
    </row>
    <row r="1973" spans="1:1">
      <c r="A1973"/>
    </row>
    <row r="1974" spans="1:1">
      <c r="A1974"/>
    </row>
    <row r="1975" spans="1:1">
      <c r="A1975"/>
    </row>
    <row r="1976" spans="1:1">
      <c r="A1976"/>
    </row>
    <row r="1977" spans="1:1">
      <c r="A1977"/>
    </row>
    <row r="1978" spans="1:1">
      <c r="A1978"/>
    </row>
    <row r="1979" spans="1:1">
      <c r="A1979"/>
    </row>
    <row r="1980" spans="1:1">
      <c r="A1980"/>
    </row>
    <row r="1981" spans="1:1">
      <c r="A1981"/>
    </row>
    <row r="1982" spans="1:1">
      <c r="A1982"/>
    </row>
    <row r="1983" spans="1:1">
      <c r="A1983"/>
    </row>
    <row r="1984" spans="1:1">
      <c r="A1984"/>
    </row>
    <row r="1985" spans="1:1">
      <c r="A1985"/>
    </row>
    <row r="1986" spans="1:1">
      <c r="A1986"/>
    </row>
    <row r="1987" spans="1:1">
      <c r="A1987"/>
    </row>
    <row r="1988" spans="1:1">
      <c r="A1988"/>
    </row>
    <row r="1989" spans="1:1">
      <c r="A1989"/>
    </row>
    <row r="1990" spans="1:1">
      <c r="A1990"/>
    </row>
    <row r="1991" spans="1:1">
      <c r="A1991"/>
    </row>
    <row r="1992" spans="1:1">
      <c r="A1992"/>
    </row>
    <row r="1993" spans="1:1">
      <c r="A1993"/>
    </row>
    <row r="1994" spans="1:1">
      <c r="A1994"/>
    </row>
    <row r="1995" spans="1:1">
      <c r="A1995"/>
    </row>
    <row r="1996" spans="1:1">
      <c r="A1996"/>
    </row>
    <row r="1997" spans="1:1">
      <c r="A1997"/>
    </row>
    <row r="1998" spans="1:1">
      <c r="A1998"/>
    </row>
    <row r="1999" spans="1:1">
      <c r="A1999"/>
    </row>
    <row r="2000" spans="1:1">
      <c r="A2000"/>
    </row>
    <row r="2001" spans="1:1">
      <c r="A2001"/>
    </row>
    <row r="2002" spans="1:1">
      <c r="A2002"/>
    </row>
    <row r="2003" spans="1:1">
      <c r="A2003"/>
    </row>
    <row r="2004" spans="1:1">
      <c r="A2004"/>
    </row>
    <row r="2005" spans="1:1">
      <c r="A2005"/>
    </row>
    <row r="2006" spans="1:1">
      <c r="A2006"/>
    </row>
    <row r="2007" spans="1:1">
      <c r="A2007"/>
    </row>
    <row r="2008" spans="1:1">
      <c r="A2008"/>
    </row>
    <row r="2009" spans="1:1">
      <c r="A2009"/>
    </row>
    <row r="2010" spans="1:1">
      <c r="A2010"/>
    </row>
    <row r="2011" spans="1:1">
      <c r="A2011"/>
    </row>
    <row r="2012" spans="1:1">
      <c r="A2012"/>
    </row>
    <row r="2013" spans="1:1">
      <c r="A2013"/>
    </row>
    <row r="2014" spans="1:1">
      <c r="A2014"/>
    </row>
    <row r="2015" spans="1:1">
      <c r="A2015"/>
    </row>
    <row r="2016" spans="1:1">
      <c r="A2016"/>
    </row>
    <row r="2017" spans="1:1">
      <c r="A2017"/>
    </row>
    <row r="2018" spans="1:1">
      <c r="A2018"/>
    </row>
    <row r="2019" spans="1:1">
      <c r="A2019"/>
    </row>
    <row r="2020" spans="1:1">
      <c r="A2020"/>
    </row>
    <row r="2021" spans="1:1">
      <c r="A2021"/>
    </row>
    <row r="2022" spans="1:1">
      <c r="A2022"/>
    </row>
    <row r="2023" spans="1:1">
      <c r="A2023"/>
    </row>
    <row r="2024" spans="1:1">
      <c r="A2024"/>
    </row>
    <row r="2025" spans="1:1">
      <c r="A2025"/>
    </row>
    <row r="2026" spans="1:1">
      <c r="A2026"/>
    </row>
    <row r="2027" spans="1:1">
      <c r="A2027"/>
    </row>
    <row r="2028" spans="1:1">
      <c r="A2028"/>
    </row>
    <row r="2029" spans="1:1">
      <c r="A2029"/>
    </row>
    <row r="2030" spans="1:1">
      <c r="A2030"/>
    </row>
    <row r="2031" spans="1:1">
      <c r="A2031"/>
    </row>
    <row r="2032" spans="1:1">
      <c r="A2032"/>
    </row>
    <row r="2033" spans="1:1">
      <c r="A2033"/>
    </row>
    <row r="2034" spans="1:1">
      <c r="A2034"/>
    </row>
    <row r="2035" spans="1:1">
      <c r="A2035"/>
    </row>
    <row r="2036" spans="1:1">
      <c r="A2036"/>
    </row>
    <row r="2037" spans="1:1">
      <c r="A2037"/>
    </row>
    <row r="2038" spans="1:1">
      <c r="A2038"/>
    </row>
    <row r="2039" spans="1:1">
      <c r="A2039"/>
    </row>
    <row r="2040" spans="1:1">
      <c r="A2040"/>
    </row>
    <row r="2041" spans="1:1">
      <c r="A2041"/>
    </row>
    <row r="2042" spans="1:1">
      <c r="A2042"/>
    </row>
    <row r="2043" spans="1:1">
      <c r="A2043"/>
    </row>
    <row r="2044" spans="1:1">
      <c r="A2044"/>
    </row>
    <row r="2045" spans="1:1">
      <c r="A2045"/>
    </row>
    <row r="2046" spans="1:1">
      <c r="A2046"/>
    </row>
    <row r="2047" spans="1:1">
      <c r="A2047"/>
    </row>
    <row r="2048" spans="1:1">
      <c r="A2048"/>
    </row>
    <row r="2049" spans="1:1">
      <c r="A2049"/>
    </row>
    <row r="2050" spans="1:1">
      <c r="A2050"/>
    </row>
    <row r="2051" spans="1:1">
      <c r="A2051"/>
    </row>
    <row r="2052" spans="1:1">
      <c r="A2052"/>
    </row>
    <row r="2053" spans="1:1">
      <c r="A2053"/>
    </row>
    <row r="2054" spans="1:1">
      <c r="A2054"/>
    </row>
    <row r="2055" spans="1:1">
      <c r="A2055"/>
    </row>
    <row r="2056" spans="1:1">
      <c r="A2056"/>
    </row>
    <row r="2057" spans="1:1">
      <c r="A2057"/>
    </row>
    <row r="2058" spans="1:1">
      <c r="A2058"/>
    </row>
    <row r="2059" spans="1:1">
      <c r="A2059"/>
    </row>
    <row r="2060" spans="1:1">
      <c r="A2060"/>
    </row>
    <row r="2061" spans="1:1">
      <c r="A2061"/>
    </row>
    <row r="2062" spans="1:1">
      <c r="A2062"/>
    </row>
    <row r="2063" spans="1:1">
      <c r="A2063"/>
    </row>
    <row r="2064" spans="1:1">
      <c r="A2064"/>
    </row>
    <row r="2065" spans="1:1">
      <c r="A2065"/>
    </row>
    <row r="2066" spans="1:1">
      <c r="A2066"/>
    </row>
    <row r="2067" spans="1:1">
      <c r="A2067"/>
    </row>
    <row r="2068" spans="1:1">
      <c r="A2068"/>
    </row>
    <row r="2069" spans="1:1">
      <c r="A2069"/>
    </row>
    <row r="2070" spans="1:1">
      <c r="A2070"/>
    </row>
    <row r="2071" spans="1:1">
      <c r="A2071"/>
    </row>
    <row r="2072" spans="1:1">
      <c r="A2072"/>
    </row>
    <row r="2073" spans="1:1">
      <c r="A2073"/>
    </row>
    <row r="2074" spans="1:1">
      <c r="A2074"/>
    </row>
    <row r="2075" spans="1:1">
      <c r="A2075"/>
    </row>
    <row r="2076" spans="1:1">
      <c r="A2076"/>
    </row>
    <row r="2077" spans="1:1">
      <c r="A2077"/>
    </row>
    <row r="2078" spans="1:1">
      <c r="A2078"/>
    </row>
    <row r="2079" spans="1:1">
      <c r="A2079"/>
    </row>
    <row r="2080" spans="1:1">
      <c r="A2080"/>
    </row>
    <row r="2081" spans="1:1">
      <c r="A2081"/>
    </row>
    <row r="2082" spans="1:1">
      <c r="A2082"/>
    </row>
    <row r="2083" spans="1:1">
      <c r="A2083"/>
    </row>
    <row r="2084" spans="1:1">
      <c r="A2084"/>
    </row>
    <row r="2085" spans="1:1">
      <c r="A2085"/>
    </row>
    <row r="2086" spans="1:1">
      <c r="A2086"/>
    </row>
    <row r="2087" spans="1:1">
      <c r="A2087"/>
    </row>
    <row r="2088" spans="1:1">
      <c r="A2088"/>
    </row>
    <row r="2089" spans="1:1">
      <c r="A2089"/>
    </row>
    <row r="2090" spans="1:1">
      <c r="A2090"/>
    </row>
    <row r="2091" spans="1:1">
      <c r="A2091"/>
    </row>
    <row r="2092" spans="1:1">
      <c r="A2092"/>
    </row>
    <row r="2093" spans="1:1">
      <c r="A2093"/>
    </row>
    <row r="2094" spans="1:1">
      <c r="A2094"/>
    </row>
    <row r="2095" spans="1:1">
      <c r="A2095"/>
    </row>
    <row r="2096" spans="1:1">
      <c r="A2096"/>
    </row>
    <row r="2097" spans="1:1">
      <c r="A2097"/>
    </row>
    <row r="2098" spans="1:1">
      <c r="A2098"/>
    </row>
    <row r="2099" spans="1:1">
      <c r="A2099"/>
    </row>
    <row r="2100" spans="1:1">
      <c r="A2100"/>
    </row>
    <row r="2101" spans="1:1">
      <c r="A2101"/>
    </row>
    <row r="2102" spans="1:1">
      <c r="A2102"/>
    </row>
    <row r="2103" spans="1:1">
      <c r="A2103"/>
    </row>
    <row r="2104" spans="1:1">
      <c r="A2104"/>
    </row>
    <row r="2105" spans="1:1">
      <c r="A2105"/>
    </row>
    <row r="2106" spans="1:1">
      <c r="A2106"/>
    </row>
    <row r="2107" spans="1:1">
      <c r="A2107"/>
    </row>
    <row r="2108" spans="1:1">
      <c r="A2108"/>
    </row>
    <row r="2109" spans="1:1">
      <c r="A2109"/>
    </row>
    <row r="2110" spans="1:1">
      <c r="A2110"/>
    </row>
    <row r="2111" spans="1:1">
      <c r="A2111"/>
    </row>
    <row r="2112" spans="1:1">
      <c r="A2112"/>
    </row>
    <row r="2113" spans="1:1">
      <c r="A2113"/>
    </row>
    <row r="2114" spans="1:1">
      <c r="A2114"/>
    </row>
    <row r="2115" spans="1:1">
      <c r="A2115"/>
    </row>
    <row r="2116" spans="1:1">
      <c r="A2116"/>
    </row>
    <row r="2117" spans="1:1">
      <c r="A2117"/>
    </row>
    <row r="2118" spans="1:1">
      <c r="A2118"/>
    </row>
    <row r="2119" spans="1:1">
      <c r="A2119"/>
    </row>
    <row r="2120" spans="1:1">
      <c r="A2120"/>
    </row>
    <row r="2121" spans="1:1">
      <c r="A2121"/>
    </row>
    <row r="2122" spans="1:1">
      <c r="A2122"/>
    </row>
    <row r="2123" spans="1:1">
      <c r="A2123"/>
    </row>
    <row r="2124" spans="1:1">
      <c r="A2124"/>
    </row>
    <row r="2125" spans="1:1">
      <c r="A2125"/>
    </row>
    <row r="2126" spans="1:1">
      <c r="A2126"/>
    </row>
    <row r="2127" spans="1:1">
      <c r="A2127"/>
    </row>
    <row r="2128" spans="1:1">
      <c r="A2128"/>
    </row>
    <row r="2129" spans="1:1">
      <c r="A2129"/>
    </row>
    <row r="2130" spans="1:1">
      <c r="A2130"/>
    </row>
    <row r="2131" spans="1:1">
      <c r="A2131"/>
    </row>
    <row r="2132" spans="1:1">
      <c r="A2132"/>
    </row>
    <row r="2133" spans="1:1">
      <c r="A2133"/>
    </row>
    <row r="2134" spans="1:1">
      <c r="A2134"/>
    </row>
    <row r="2135" spans="1:1">
      <c r="A2135"/>
    </row>
    <row r="2136" spans="1:1">
      <c r="A2136"/>
    </row>
    <row r="2137" spans="1:1">
      <c r="A2137"/>
    </row>
    <row r="2138" spans="1:1">
      <c r="A2138"/>
    </row>
    <row r="2139" spans="1:1">
      <c r="A2139"/>
    </row>
    <row r="2140" spans="1:1">
      <c r="A2140"/>
    </row>
    <row r="2141" spans="1:1">
      <c r="A2141"/>
    </row>
    <row r="2142" spans="1:1">
      <c r="A2142"/>
    </row>
    <row r="2143" spans="1:1">
      <c r="A2143"/>
    </row>
    <row r="2144" spans="1:1">
      <c r="A2144"/>
    </row>
    <row r="2145" spans="1:1">
      <c r="A2145"/>
    </row>
    <row r="2146" spans="1:1">
      <c r="A2146"/>
    </row>
    <row r="2147" spans="1:1">
      <c r="A2147"/>
    </row>
    <row r="2148" spans="1:1">
      <c r="A2148"/>
    </row>
    <row r="2149" spans="1:1">
      <c r="A2149"/>
    </row>
    <row r="2150" spans="1:1">
      <c r="A2150"/>
    </row>
    <row r="2151" spans="1:1">
      <c r="A2151"/>
    </row>
    <row r="2152" spans="1:1">
      <c r="A2152"/>
    </row>
    <row r="2153" spans="1:1">
      <c r="A2153"/>
    </row>
    <row r="2154" spans="1:1">
      <c r="A2154"/>
    </row>
    <row r="2155" spans="1:1">
      <c r="A2155"/>
    </row>
    <row r="2156" spans="1:1">
      <c r="A2156"/>
    </row>
    <row r="2157" spans="1:1">
      <c r="A2157"/>
    </row>
    <row r="2158" spans="1:1">
      <c r="A2158"/>
    </row>
    <row r="2159" spans="1:1">
      <c r="A2159"/>
    </row>
    <row r="2160" spans="1:1">
      <c r="A2160"/>
    </row>
    <row r="2161" spans="1:1">
      <c r="A2161"/>
    </row>
    <row r="2162" spans="1:1">
      <c r="A2162"/>
    </row>
    <row r="2163" spans="1:1">
      <c r="A2163"/>
    </row>
    <row r="2164" spans="1:1">
      <c r="A2164"/>
    </row>
    <row r="2165" spans="1:1">
      <c r="A2165"/>
    </row>
    <row r="2166" spans="1:1">
      <c r="A2166"/>
    </row>
    <row r="2167" spans="1:1">
      <c r="A2167"/>
    </row>
    <row r="2168" spans="1:1">
      <c r="A2168"/>
    </row>
    <row r="2169" spans="1:1">
      <c r="A2169"/>
    </row>
    <row r="2170" spans="1:1">
      <c r="A2170"/>
    </row>
    <row r="2171" spans="1:1">
      <c r="A2171"/>
    </row>
    <row r="2172" spans="1:1">
      <c r="A2172"/>
    </row>
    <row r="2173" spans="1:1">
      <c r="A2173"/>
    </row>
    <row r="2174" spans="1:1">
      <c r="A2174"/>
    </row>
    <row r="2175" spans="1:1">
      <c r="A2175"/>
    </row>
    <row r="2176" spans="1:1">
      <c r="A2176"/>
    </row>
    <row r="2177" spans="1:1">
      <c r="A2177"/>
    </row>
    <row r="2178" spans="1:1">
      <c r="A2178"/>
    </row>
    <row r="2179" spans="1:1">
      <c r="A2179"/>
    </row>
    <row r="2180" spans="1:1">
      <c r="A2180"/>
    </row>
    <row r="2181" spans="1:1">
      <c r="A2181"/>
    </row>
    <row r="2182" spans="1:1">
      <c r="A2182"/>
    </row>
    <row r="2183" spans="1:1">
      <c r="A2183"/>
    </row>
    <row r="2184" spans="1:1">
      <c r="A2184"/>
    </row>
    <row r="2185" spans="1:1">
      <c r="A2185"/>
    </row>
    <row r="2186" spans="1:1">
      <c r="A2186"/>
    </row>
    <row r="2187" spans="1:1">
      <c r="A2187"/>
    </row>
    <row r="2188" spans="1:1">
      <c r="A2188"/>
    </row>
    <row r="2189" spans="1:1">
      <c r="A2189"/>
    </row>
    <row r="2190" spans="1:1">
      <c r="A2190"/>
    </row>
    <row r="2191" spans="1:1">
      <c r="A2191"/>
    </row>
    <row r="2192" spans="1:1">
      <c r="A2192"/>
    </row>
    <row r="2193" spans="1:1">
      <c r="A2193"/>
    </row>
    <row r="2194" spans="1:1">
      <c r="A2194"/>
    </row>
    <row r="2195" spans="1:1">
      <c r="A2195"/>
    </row>
    <row r="2196" spans="1:1">
      <c r="A2196"/>
    </row>
    <row r="2197" spans="1:1">
      <c r="A2197"/>
    </row>
    <row r="2198" spans="1:1">
      <c r="A2198"/>
    </row>
    <row r="2199" spans="1:1">
      <c r="A2199"/>
    </row>
    <row r="2200" spans="1:1">
      <c r="A2200"/>
    </row>
    <row r="2201" spans="1:1">
      <c r="A2201"/>
    </row>
    <row r="2202" spans="1:1">
      <c r="A2202"/>
    </row>
    <row r="2203" spans="1:1">
      <c r="A2203"/>
    </row>
    <row r="2204" spans="1:1">
      <c r="A2204"/>
    </row>
    <row r="2205" spans="1:1">
      <c r="A2205"/>
    </row>
    <row r="2206" spans="1:1">
      <c r="A2206"/>
    </row>
    <row r="2207" spans="1:1">
      <c r="A2207"/>
    </row>
    <row r="2208" spans="1:1">
      <c r="A2208"/>
    </row>
    <row r="2209" spans="1:1">
      <c r="A2209"/>
    </row>
    <row r="2210" spans="1:1">
      <c r="A2210"/>
    </row>
    <row r="2211" spans="1:1">
      <c r="A2211"/>
    </row>
    <row r="2212" spans="1:1">
      <c r="A2212"/>
    </row>
    <row r="2213" spans="1:1">
      <c r="A2213"/>
    </row>
    <row r="2214" spans="1:1">
      <c r="A2214"/>
    </row>
    <row r="2215" spans="1:1">
      <c r="A2215"/>
    </row>
    <row r="2216" spans="1:1">
      <c r="A2216"/>
    </row>
    <row r="2217" spans="1:1">
      <c r="A2217"/>
    </row>
    <row r="2218" spans="1:1">
      <c r="A2218"/>
    </row>
    <row r="2219" spans="1:1">
      <c r="A2219"/>
    </row>
    <row r="2220" spans="1:1">
      <c r="A2220"/>
    </row>
    <row r="2221" spans="1:1">
      <c r="A2221"/>
    </row>
    <row r="2222" spans="1:1">
      <c r="A2222"/>
    </row>
    <row r="2223" spans="1:1">
      <c r="A2223"/>
    </row>
    <row r="2224" spans="1:1">
      <c r="A2224"/>
    </row>
    <row r="2225" spans="1:1">
      <c r="A2225"/>
    </row>
    <row r="2226" spans="1:1">
      <c r="A2226"/>
    </row>
    <row r="2227" spans="1:1">
      <c r="A2227"/>
    </row>
    <row r="2228" spans="1:1">
      <c r="A2228"/>
    </row>
    <row r="2229" spans="1:1">
      <c r="A2229"/>
    </row>
    <row r="2230" spans="1:1">
      <c r="A2230"/>
    </row>
    <row r="2231" spans="1:1">
      <c r="A2231"/>
    </row>
    <row r="2232" spans="1:1">
      <c r="A2232"/>
    </row>
    <row r="2233" spans="1:1">
      <c r="A2233"/>
    </row>
    <row r="2234" spans="1:1">
      <c r="A2234"/>
    </row>
    <row r="2235" spans="1:1">
      <c r="A2235"/>
    </row>
    <row r="2236" spans="1:1">
      <c r="A2236"/>
    </row>
    <row r="2237" spans="1:1">
      <c r="A2237"/>
    </row>
    <row r="2238" spans="1:1">
      <c r="A2238"/>
    </row>
    <row r="2239" spans="1:1">
      <c r="A2239"/>
    </row>
    <row r="2240" spans="1:1">
      <c r="A2240"/>
    </row>
    <row r="2241" spans="1:1">
      <c r="A2241"/>
    </row>
    <row r="2242" spans="1:1">
      <c r="A2242"/>
    </row>
    <row r="2243" spans="1:1">
      <c r="A2243"/>
    </row>
    <row r="2244" spans="1:1">
      <c r="A2244"/>
    </row>
    <row r="2245" spans="1:1">
      <c r="A2245"/>
    </row>
    <row r="2246" spans="1:1">
      <c r="A2246"/>
    </row>
    <row r="2247" spans="1:1">
      <c r="A2247"/>
    </row>
    <row r="2248" spans="1:1">
      <c r="A2248"/>
    </row>
    <row r="2249" spans="1:1">
      <c r="A2249"/>
    </row>
    <row r="2250" spans="1:1">
      <c r="A2250"/>
    </row>
    <row r="2251" spans="1:1">
      <c r="A2251"/>
    </row>
    <row r="2252" spans="1:1">
      <c r="A2252"/>
    </row>
    <row r="2253" spans="1:1">
      <c r="A2253"/>
    </row>
    <row r="2254" spans="1:1">
      <c r="A2254"/>
    </row>
    <row r="2255" spans="1:1">
      <c r="A2255"/>
    </row>
    <row r="2256" spans="1:1">
      <c r="A2256"/>
    </row>
    <row r="2257" spans="1:1">
      <c r="A2257"/>
    </row>
    <row r="2258" spans="1:1">
      <c r="A2258"/>
    </row>
    <row r="2259" spans="1:1">
      <c r="A2259"/>
    </row>
    <row r="2260" spans="1:1">
      <c r="A2260"/>
    </row>
    <row r="2261" spans="1:1">
      <c r="A2261"/>
    </row>
    <row r="2262" spans="1:1">
      <c r="A2262"/>
    </row>
    <row r="2263" spans="1:1">
      <c r="A2263"/>
    </row>
    <row r="2264" spans="1:1">
      <c r="A2264"/>
    </row>
    <row r="2265" spans="1:1">
      <c r="A2265"/>
    </row>
    <row r="2266" spans="1:1">
      <c r="A2266"/>
    </row>
    <row r="2267" spans="1:1">
      <c r="A2267"/>
    </row>
    <row r="2268" spans="1:1">
      <c r="A2268"/>
    </row>
    <row r="2269" spans="1:1">
      <c r="A2269"/>
    </row>
    <row r="2270" spans="1:1">
      <c r="A2270"/>
    </row>
    <row r="2271" spans="1:1">
      <c r="A2271"/>
    </row>
    <row r="2272" spans="1:1">
      <c r="A2272"/>
    </row>
    <row r="2273" spans="1:1">
      <c r="A2273"/>
    </row>
    <row r="2274" spans="1:1">
      <c r="A2274"/>
    </row>
    <row r="2275" spans="1:1">
      <c r="A2275"/>
    </row>
    <row r="2276" spans="1:1">
      <c r="A2276"/>
    </row>
    <row r="2277" spans="1:1">
      <c r="A2277"/>
    </row>
    <row r="2278" spans="1:1">
      <c r="A2278"/>
    </row>
    <row r="2279" spans="1:1">
      <c r="A2279"/>
    </row>
    <row r="2280" spans="1:1">
      <c r="A2280"/>
    </row>
    <row r="2281" spans="1:1">
      <c r="A2281"/>
    </row>
    <row r="2282" spans="1:1">
      <c r="A2282"/>
    </row>
    <row r="2283" spans="1:1">
      <c r="A2283"/>
    </row>
    <row r="2284" spans="1:1">
      <c r="A2284"/>
    </row>
    <row r="2285" spans="1:1">
      <c r="A2285"/>
    </row>
    <row r="2286" spans="1:1">
      <c r="A2286"/>
    </row>
    <row r="2287" spans="1:1">
      <c r="A2287"/>
    </row>
    <row r="2288" spans="1:1">
      <c r="A2288"/>
    </row>
    <row r="2289" spans="1:1">
      <c r="A2289"/>
    </row>
    <row r="2290" spans="1:1">
      <c r="A2290"/>
    </row>
    <row r="2291" spans="1:1">
      <c r="A2291"/>
    </row>
    <row r="2292" spans="1:1">
      <c r="A2292"/>
    </row>
    <row r="2293" spans="1:1">
      <c r="A2293"/>
    </row>
    <row r="2294" spans="1:1">
      <c r="A2294"/>
    </row>
    <row r="2295" spans="1:1">
      <c r="A2295"/>
    </row>
    <row r="2296" spans="1:1">
      <c r="A2296"/>
    </row>
    <row r="2297" spans="1:1">
      <c r="A2297"/>
    </row>
    <row r="2298" spans="1:1">
      <c r="A2298"/>
    </row>
    <row r="2299" spans="1:1">
      <c r="A2299"/>
    </row>
    <row r="2300" spans="1:1">
      <c r="A2300"/>
    </row>
    <row r="2301" spans="1:1">
      <c r="A2301"/>
    </row>
    <row r="2302" spans="1:1">
      <c r="A2302"/>
    </row>
    <row r="2303" spans="1:1">
      <c r="A2303"/>
    </row>
    <row r="2304" spans="1:1">
      <c r="A2304"/>
    </row>
    <row r="2305" spans="1:1">
      <c r="A2305"/>
    </row>
    <row r="2306" spans="1:1">
      <c r="A2306"/>
    </row>
    <row r="2307" spans="1:1">
      <c r="A2307"/>
    </row>
    <row r="2308" spans="1:1">
      <c r="A2308"/>
    </row>
    <row r="2309" spans="1:1">
      <c r="A2309"/>
    </row>
    <row r="2310" spans="1:1">
      <c r="A2310"/>
    </row>
    <row r="2311" spans="1:1">
      <c r="A2311"/>
    </row>
    <row r="2312" spans="1:1">
      <c r="A2312"/>
    </row>
    <row r="2313" spans="1:1">
      <c r="A2313"/>
    </row>
    <row r="2314" spans="1:1">
      <c r="A2314"/>
    </row>
    <row r="2315" spans="1:1">
      <c r="A2315"/>
    </row>
    <row r="2316" spans="1:1">
      <c r="A2316"/>
    </row>
    <row r="2317" spans="1:1">
      <c r="A2317"/>
    </row>
    <row r="2318" spans="1:1">
      <c r="A2318"/>
    </row>
    <row r="2319" spans="1:1">
      <c r="A2319"/>
    </row>
    <row r="2320" spans="1:1">
      <c r="A2320"/>
    </row>
    <row r="2321" spans="1:1">
      <c r="A2321"/>
    </row>
    <row r="2322" spans="1:1">
      <c r="A2322"/>
    </row>
    <row r="2323" spans="1:1">
      <c r="A2323"/>
    </row>
    <row r="2324" spans="1:1">
      <c r="A2324"/>
    </row>
    <row r="2325" spans="1:1">
      <c r="A2325"/>
    </row>
    <row r="2326" spans="1:1">
      <c r="A2326"/>
    </row>
    <row r="2327" spans="1:1">
      <c r="A2327"/>
    </row>
    <row r="2328" spans="1:1">
      <c r="A2328"/>
    </row>
    <row r="2329" spans="1:1">
      <c r="A2329"/>
    </row>
    <row r="2330" spans="1:1">
      <c r="A2330"/>
    </row>
    <row r="2331" spans="1:1">
      <c r="A2331"/>
    </row>
    <row r="2332" spans="1:1">
      <c r="A2332"/>
    </row>
    <row r="2333" spans="1:1">
      <c r="A2333"/>
    </row>
    <row r="2334" spans="1:1">
      <c r="A2334"/>
    </row>
    <row r="2335" spans="1:1">
      <c r="A2335"/>
    </row>
    <row r="2336" spans="1:1">
      <c r="A2336"/>
    </row>
    <row r="2337" spans="1:1">
      <c r="A2337"/>
    </row>
    <row r="2338" spans="1:1">
      <c r="A2338"/>
    </row>
    <row r="2339" spans="1:1">
      <c r="A2339"/>
    </row>
    <row r="2340" spans="1:1">
      <c r="A2340"/>
    </row>
    <row r="2341" spans="1:1">
      <c r="A2341"/>
    </row>
    <row r="2342" spans="1:1">
      <c r="A2342"/>
    </row>
    <row r="2343" spans="1:1">
      <c r="A2343"/>
    </row>
    <row r="2344" spans="1:1">
      <c r="A2344"/>
    </row>
    <row r="2345" spans="1:1">
      <c r="A2345"/>
    </row>
    <row r="2346" spans="1:1">
      <c r="A2346"/>
    </row>
    <row r="2347" spans="1:1">
      <c r="A2347"/>
    </row>
    <row r="2348" spans="1:1">
      <c r="A2348"/>
    </row>
    <row r="2349" spans="1:1">
      <c r="A2349"/>
    </row>
    <row r="2350" spans="1:1">
      <c r="A2350"/>
    </row>
    <row r="2351" spans="1:1">
      <c r="A2351"/>
    </row>
    <row r="2352" spans="1:1">
      <c r="A2352"/>
    </row>
    <row r="2353" spans="1:1">
      <c r="A2353"/>
    </row>
    <row r="2354" spans="1:1">
      <c r="A2354"/>
    </row>
    <row r="2355" spans="1:1">
      <c r="A2355"/>
    </row>
    <row r="2356" spans="1:1">
      <c r="A2356"/>
    </row>
    <row r="2357" spans="1:1">
      <c r="A2357"/>
    </row>
    <row r="2358" spans="1:1">
      <c r="A2358"/>
    </row>
    <row r="2359" spans="1:1">
      <c r="A2359"/>
    </row>
    <row r="2360" spans="1:1">
      <c r="A2360"/>
    </row>
    <row r="2361" spans="1:1">
      <c r="A2361"/>
    </row>
    <row r="2362" spans="1:1">
      <c r="A2362"/>
    </row>
    <row r="2363" spans="1:1">
      <c r="A2363"/>
    </row>
    <row r="2364" spans="1:1">
      <c r="A2364"/>
    </row>
    <row r="2365" spans="1:1">
      <c r="A2365"/>
    </row>
    <row r="2366" spans="1:1">
      <c r="A2366"/>
    </row>
    <row r="2367" spans="1:1">
      <c r="A2367"/>
    </row>
    <row r="2368" spans="1:1">
      <c r="A2368"/>
    </row>
    <row r="2369" spans="1:1">
      <c r="A2369"/>
    </row>
    <row r="2370" spans="1:1">
      <c r="A2370"/>
    </row>
    <row r="2371" spans="1:1">
      <c r="A2371"/>
    </row>
    <row r="2372" spans="1:1">
      <c r="A2372"/>
    </row>
    <row r="2373" spans="1:1">
      <c r="A2373"/>
    </row>
    <row r="2374" spans="1:1">
      <c r="A2374"/>
    </row>
    <row r="2375" spans="1:1">
      <c r="A2375"/>
    </row>
    <row r="2376" spans="1:1">
      <c r="A2376"/>
    </row>
    <row r="2377" spans="1:1">
      <c r="A2377"/>
    </row>
    <row r="2378" spans="1:1">
      <c r="A2378"/>
    </row>
    <row r="2379" spans="1:1">
      <c r="A2379"/>
    </row>
    <row r="2380" spans="1:1">
      <c r="A2380"/>
    </row>
    <row r="2381" spans="1:1">
      <c r="A2381"/>
    </row>
    <row r="2382" spans="1:1">
      <c r="A2382"/>
    </row>
    <row r="2383" spans="1:1">
      <c r="A2383"/>
    </row>
    <row r="2384" spans="1:1">
      <c r="A2384"/>
    </row>
    <row r="2385" spans="1:1">
      <c r="A2385"/>
    </row>
    <row r="2386" spans="1:1">
      <c r="A2386"/>
    </row>
    <row r="2387" spans="1:1">
      <c r="A2387"/>
    </row>
    <row r="2388" spans="1:1">
      <c r="A2388"/>
    </row>
    <row r="2389" spans="1:1">
      <c r="A2389"/>
    </row>
    <row r="2390" spans="1:1">
      <c r="A2390"/>
    </row>
    <row r="2391" spans="1:1">
      <c r="A2391"/>
    </row>
    <row r="2392" spans="1:1">
      <c r="A2392"/>
    </row>
    <row r="2393" spans="1:1">
      <c r="A2393"/>
    </row>
    <row r="2394" spans="1:1">
      <c r="A2394"/>
    </row>
    <row r="2395" spans="1:1">
      <c r="A2395"/>
    </row>
    <row r="2396" spans="1:1">
      <c r="A2396"/>
    </row>
    <row r="2397" spans="1:1">
      <c r="A2397"/>
    </row>
    <row r="2398" spans="1:1">
      <c r="A2398"/>
    </row>
    <row r="2399" spans="1:1">
      <c r="A2399"/>
    </row>
    <row r="2400" spans="1:1">
      <c r="A2400"/>
    </row>
    <row r="2401" spans="1:1">
      <c r="A2401"/>
    </row>
    <row r="2402" spans="1:1">
      <c r="A2402"/>
    </row>
    <row r="2403" spans="1:1">
      <c r="A2403"/>
    </row>
    <row r="2404" spans="1:1">
      <c r="A2404"/>
    </row>
    <row r="2405" spans="1:1">
      <c r="A2405"/>
    </row>
    <row r="2406" spans="1:1">
      <c r="A2406"/>
    </row>
    <row r="2407" spans="1:1">
      <c r="A2407"/>
    </row>
    <row r="2408" spans="1:1">
      <c r="A2408"/>
    </row>
    <row r="2409" spans="1:1">
      <c r="A2409"/>
    </row>
    <row r="2410" spans="1:1">
      <c r="A2410"/>
    </row>
    <row r="2411" spans="1:1">
      <c r="A2411"/>
    </row>
    <row r="2412" spans="1:1">
      <c r="A2412"/>
    </row>
    <row r="2413" spans="1:1">
      <c r="A2413"/>
    </row>
    <row r="2414" spans="1:1">
      <c r="A2414"/>
    </row>
    <row r="2415" spans="1:1">
      <c r="A2415"/>
    </row>
    <row r="2416" spans="1:1">
      <c r="A2416"/>
    </row>
    <row r="2417" spans="1:1">
      <c r="A2417"/>
    </row>
    <row r="2418" spans="1:1">
      <c r="A2418"/>
    </row>
    <row r="2419" spans="1:1">
      <c r="A2419"/>
    </row>
    <row r="2420" spans="1:1">
      <c r="A2420"/>
    </row>
    <row r="2421" spans="1:1">
      <c r="A2421"/>
    </row>
    <row r="2422" spans="1:1">
      <c r="A2422"/>
    </row>
    <row r="2423" spans="1:1">
      <c r="A2423"/>
    </row>
    <row r="2424" spans="1:1">
      <c r="A2424"/>
    </row>
    <row r="2425" spans="1:1">
      <c r="A2425"/>
    </row>
    <row r="2426" spans="1:1">
      <c r="A2426"/>
    </row>
    <row r="2427" spans="1:1">
      <c r="A2427"/>
    </row>
    <row r="2428" spans="1:1">
      <c r="A2428"/>
    </row>
    <row r="2429" spans="1:1">
      <c r="A2429"/>
    </row>
    <row r="2430" spans="1:1">
      <c r="A2430"/>
    </row>
    <row r="2431" spans="1:1">
      <c r="A2431"/>
    </row>
    <row r="2432" spans="1:1">
      <c r="A2432"/>
    </row>
    <row r="2433" spans="1:1">
      <c r="A2433"/>
    </row>
    <row r="2434" spans="1:1">
      <c r="A2434"/>
    </row>
    <row r="2435" spans="1:1">
      <c r="A2435"/>
    </row>
    <row r="2436" spans="1:1">
      <c r="A2436"/>
    </row>
    <row r="2437" spans="1:1">
      <c r="A2437"/>
    </row>
    <row r="2438" spans="1:1">
      <c r="A2438"/>
    </row>
    <row r="2439" spans="1:1">
      <c r="A2439"/>
    </row>
    <row r="2440" spans="1:1">
      <c r="A2440"/>
    </row>
    <row r="2441" spans="1:1">
      <c r="A2441"/>
    </row>
    <row r="2442" spans="1:1">
      <c r="A2442"/>
    </row>
    <row r="2443" spans="1:1">
      <c r="A2443"/>
    </row>
    <row r="2444" spans="1:1">
      <c r="A2444"/>
    </row>
    <row r="2445" spans="1:1">
      <c r="A2445"/>
    </row>
    <row r="2446" spans="1:1">
      <c r="A2446"/>
    </row>
    <row r="2447" spans="1:1">
      <c r="A2447"/>
    </row>
    <row r="2448" spans="1:1">
      <c r="A2448"/>
    </row>
    <row r="2449" spans="1:1">
      <c r="A2449"/>
    </row>
    <row r="2450" spans="1:1">
      <c r="A2450"/>
    </row>
    <row r="2451" spans="1:1">
      <c r="A2451"/>
    </row>
    <row r="2452" spans="1:1">
      <c r="A2452"/>
    </row>
    <row r="2453" spans="1:1">
      <c r="A2453"/>
    </row>
    <row r="2454" spans="1:1">
      <c r="A2454"/>
    </row>
    <row r="2455" spans="1:1">
      <c r="A2455"/>
    </row>
    <row r="2456" spans="1:1">
      <c r="A2456"/>
    </row>
    <row r="2457" spans="1:1">
      <c r="A2457"/>
    </row>
    <row r="2458" spans="1:1">
      <c r="A2458"/>
    </row>
    <row r="2459" spans="1:1">
      <c r="A2459"/>
    </row>
    <row r="2460" spans="1:1">
      <c r="A2460"/>
    </row>
    <row r="2461" spans="1:1">
      <c r="A2461"/>
    </row>
    <row r="2462" spans="1:1">
      <c r="A2462"/>
    </row>
    <row r="2463" spans="1:1">
      <c r="A2463"/>
    </row>
    <row r="2464" spans="1:1">
      <c r="A2464"/>
    </row>
    <row r="2465" spans="1:1">
      <c r="A2465"/>
    </row>
    <row r="2466" spans="1:1">
      <c r="A2466"/>
    </row>
    <row r="2467" spans="1:1">
      <c r="A2467"/>
    </row>
    <row r="2468" spans="1:1">
      <c r="A2468"/>
    </row>
    <row r="2469" spans="1:1">
      <c r="A2469"/>
    </row>
    <row r="2470" spans="1:1">
      <c r="A2470"/>
    </row>
    <row r="2471" spans="1:1">
      <c r="A2471"/>
    </row>
    <row r="2472" spans="1:1">
      <c r="A2472"/>
    </row>
    <row r="2473" spans="1:1">
      <c r="A2473"/>
    </row>
    <row r="2474" spans="1:1">
      <c r="A2474"/>
    </row>
    <row r="2475" spans="1:1">
      <c r="A2475"/>
    </row>
    <row r="2476" spans="1:1">
      <c r="A2476"/>
    </row>
    <row r="2477" spans="1:1">
      <c r="A2477"/>
    </row>
    <row r="2478" spans="1:1">
      <c r="A2478"/>
    </row>
    <row r="2479" spans="1:1">
      <c r="A2479"/>
    </row>
    <row r="2480" spans="1:1">
      <c r="A2480"/>
    </row>
    <row r="2481" spans="1:1">
      <c r="A2481"/>
    </row>
    <row r="2482" spans="1:1">
      <c r="A2482"/>
    </row>
    <row r="2483" spans="1:1">
      <c r="A2483"/>
    </row>
    <row r="2484" spans="1:1">
      <c r="A2484"/>
    </row>
    <row r="2485" spans="1:1">
      <c r="A2485"/>
    </row>
    <row r="2486" spans="1:1">
      <c r="A2486"/>
    </row>
    <row r="2487" spans="1:1">
      <c r="A2487"/>
    </row>
    <row r="2488" spans="1:1">
      <c r="A2488"/>
    </row>
    <row r="2489" spans="1:1">
      <c r="A2489"/>
    </row>
    <row r="2490" spans="1:1">
      <c r="A2490"/>
    </row>
    <row r="2491" spans="1:1">
      <c r="A2491"/>
    </row>
    <row r="2492" spans="1:1">
      <c r="A2492"/>
    </row>
    <row r="2493" spans="1:1">
      <c r="A2493"/>
    </row>
    <row r="2494" spans="1:1">
      <c r="A2494"/>
    </row>
    <row r="2495" spans="1:1">
      <c r="A2495"/>
    </row>
    <row r="2496" spans="1:1">
      <c r="A2496"/>
    </row>
    <row r="2497" spans="1:1">
      <c r="A2497"/>
    </row>
    <row r="2498" spans="1:1">
      <c r="A2498"/>
    </row>
    <row r="2499" spans="1:1">
      <c r="A2499"/>
    </row>
    <row r="2500" spans="1:1">
      <c r="A2500"/>
    </row>
    <row r="2501" spans="1:1">
      <c r="A2501"/>
    </row>
    <row r="2502" spans="1:1">
      <c r="A2502"/>
    </row>
    <row r="2503" spans="1:1">
      <c r="A2503"/>
    </row>
    <row r="2504" spans="1:1">
      <c r="A2504"/>
    </row>
    <row r="2505" spans="1:1">
      <c r="A2505"/>
    </row>
    <row r="2506" spans="1:1">
      <c r="A2506"/>
    </row>
    <row r="2507" spans="1:1">
      <c r="A2507"/>
    </row>
    <row r="2508" spans="1:1">
      <c r="A2508"/>
    </row>
    <row r="2509" spans="1:1">
      <c r="A2509"/>
    </row>
    <row r="2510" spans="1:1">
      <c r="A2510"/>
    </row>
    <row r="2511" spans="1:1">
      <c r="A2511"/>
    </row>
    <row r="2512" spans="1:1">
      <c r="A2512"/>
    </row>
    <row r="2513" spans="1:1">
      <c r="A2513"/>
    </row>
    <row r="2514" spans="1:1">
      <c r="A2514"/>
    </row>
    <row r="2515" spans="1:1">
      <c r="A2515"/>
    </row>
    <row r="2516" spans="1:1">
      <c r="A2516"/>
    </row>
    <row r="2517" spans="1:1">
      <c r="A2517"/>
    </row>
    <row r="2518" spans="1:1">
      <c r="A2518"/>
    </row>
    <row r="2519" spans="1:1">
      <c r="A2519"/>
    </row>
    <row r="2520" spans="1:1">
      <c r="A2520"/>
    </row>
    <row r="2521" spans="1:1">
      <c r="A2521"/>
    </row>
    <row r="2522" spans="1:1">
      <c r="A2522"/>
    </row>
    <row r="2523" spans="1:1">
      <c r="A2523"/>
    </row>
    <row r="2524" spans="1:1">
      <c r="A2524"/>
    </row>
    <row r="2525" spans="1:1">
      <c r="A2525"/>
    </row>
    <row r="2526" spans="1:1">
      <c r="A2526"/>
    </row>
    <row r="2527" spans="1:1">
      <c r="A2527"/>
    </row>
    <row r="2528" spans="1:1">
      <c r="A2528"/>
    </row>
    <row r="2529" spans="1:1">
      <c r="A2529"/>
    </row>
    <row r="2530" spans="1:1">
      <c r="A2530"/>
    </row>
    <row r="2531" spans="1:1">
      <c r="A2531"/>
    </row>
    <row r="2532" spans="1:1">
      <c r="A2532"/>
    </row>
    <row r="2533" spans="1:1">
      <c r="A2533"/>
    </row>
    <row r="2534" spans="1:1">
      <c r="A2534"/>
    </row>
    <row r="2535" spans="1:1">
      <c r="A2535"/>
    </row>
    <row r="2536" spans="1:1">
      <c r="A2536"/>
    </row>
    <row r="2537" spans="1:1">
      <c r="A2537"/>
    </row>
    <row r="2538" spans="1:1">
      <c r="A2538"/>
    </row>
    <row r="2539" spans="1:1">
      <c r="A2539"/>
    </row>
    <row r="2540" spans="1:1">
      <c r="A2540"/>
    </row>
    <row r="2541" spans="1:1">
      <c r="A2541"/>
    </row>
    <row r="2542" spans="1:1">
      <c r="A2542"/>
    </row>
    <row r="2543" spans="1:1">
      <c r="A2543"/>
    </row>
    <row r="2544" spans="1:1">
      <c r="A2544"/>
    </row>
    <row r="2545" spans="1:1">
      <c r="A2545"/>
    </row>
    <row r="2546" spans="1:1">
      <c r="A2546"/>
    </row>
    <row r="2547" spans="1:1">
      <c r="A2547"/>
    </row>
    <row r="2548" spans="1:1">
      <c r="A2548"/>
    </row>
    <row r="2549" spans="1:1">
      <c r="A2549"/>
    </row>
    <row r="2550" spans="1:1">
      <c r="A2550"/>
    </row>
    <row r="2551" spans="1:1">
      <c r="A2551"/>
    </row>
    <row r="2552" spans="1:1">
      <c r="A2552"/>
    </row>
    <row r="2553" spans="1:1">
      <c r="A2553"/>
    </row>
    <row r="2554" spans="1:1">
      <c r="A2554"/>
    </row>
    <row r="2555" spans="1:1">
      <c r="A2555"/>
    </row>
    <row r="2556" spans="1:1">
      <c r="A2556"/>
    </row>
    <row r="2557" spans="1:1">
      <c r="A2557"/>
    </row>
    <row r="2558" spans="1:1">
      <c r="A2558"/>
    </row>
    <row r="2559" spans="1:1">
      <c r="A2559"/>
    </row>
    <row r="2560" spans="1:1">
      <c r="A2560"/>
    </row>
    <row r="2561" spans="1:1">
      <c r="A2561"/>
    </row>
    <row r="2562" spans="1:1">
      <c r="A2562"/>
    </row>
    <row r="2563" spans="1:1">
      <c r="A2563"/>
    </row>
    <row r="2564" spans="1:1">
      <c r="A2564"/>
    </row>
    <row r="2565" spans="1:1">
      <c r="A2565"/>
    </row>
    <row r="2566" spans="1:1">
      <c r="A2566"/>
    </row>
    <row r="2567" spans="1:1">
      <c r="A2567"/>
    </row>
    <row r="2568" spans="1:1">
      <c r="A2568"/>
    </row>
    <row r="2569" spans="1:1">
      <c r="A2569"/>
    </row>
    <row r="2570" spans="1:1">
      <c r="A2570"/>
    </row>
    <row r="2571" spans="1:1">
      <c r="A2571"/>
    </row>
    <row r="2572" spans="1:1">
      <c r="A2572"/>
    </row>
    <row r="2573" spans="1:1">
      <c r="A2573"/>
    </row>
    <row r="2574" spans="1:1">
      <c r="A2574"/>
    </row>
    <row r="2575" spans="1:1">
      <c r="A2575"/>
    </row>
    <row r="2576" spans="1:1">
      <c r="A2576"/>
    </row>
    <row r="2577" spans="1:1">
      <c r="A2577"/>
    </row>
    <row r="2578" spans="1:1">
      <c r="A2578"/>
    </row>
    <row r="2579" spans="1:1">
      <c r="A2579"/>
    </row>
    <row r="2580" spans="1:1">
      <c r="A2580"/>
    </row>
    <row r="2581" spans="1:1">
      <c r="A2581"/>
    </row>
    <row r="2582" spans="1:1">
      <c r="A2582"/>
    </row>
    <row r="2583" spans="1:1">
      <c r="A2583"/>
    </row>
    <row r="2584" spans="1:1">
      <c r="A2584"/>
    </row>
    <row r="2585" spans="1:1">
      <c r="A2585"/>
    </row>
    <row r="2586" spans="1:1">
      <c r="A2586"/>
    </row>
    <row r="2587" spans="1:1">
      <c r="A2587"/>
    </row>
    <row r="2588" spans="1:1">
      <c r="A2588"/>
    </row>
    <row r="2589" spans="1:1">
      <c r="A2589"/>
    </row>
    <row r="2590" spans="1:1">
      <c r="A2590"/>
    </row>
    <row r="2591" spans="1:1">
      <c r="A2591"/>
    </row>
    <row r="2592" spans="1:1">
      <c r="A2592"/>
    </row>
    <row r="2593" spans="1:1">
      <c r="A2593"/>
    </row>
    <row r="2594" spans="1:1">
      <c r="A2594"/>
    </row>
    <row r="2595" spans="1:1">
      <c r="A2595"/>
    </row>
    <row r="2596" spans="1:1">
      <c r="A2596"/>
    </row>
    <row r="2597" spans="1:1">
      <c r="A2597"/>
    </row>
    <row r="2598" spans="1:1">
      <c r="A2598"/>
    </row>
    <row r="2599" spans="1:1">
      <c r="A2599"/>
    </row>
    <row r="2600" spans="1:1">
      <c r="A2600"/>
    </row>
    <row r="2601" spans="1:1">
      <c r="A2601"/>
    </row>
    <row r="2602" spans="1:1">
      <c r="A2602"/>
    </row>
    <row r="2603" spans="1:1">
      <c r="A2603"/>
    </row>
    <row r="2604" spans="1:1">
      <c r="A2604"/>
    </row>
    <row r="2605" spans="1:1">
      <c r="A2605"/>
    </row>
    <row r="2606" spans="1:1">
      <c r="A2606"/>
    </row>
    <row r="2607" spans="1:1">
      <c r="A2607"/>
    </row>
    <row r="2608" spans="1:1">
      <c r="A2608"/>
    </row>
    <row r="2609" spans="1:1">
      <c r="A2609"/>
    </row>
    <row r="2610" spans="1:1">
      <c r="A2610"/>
    </row>
    <row r="2611" spans="1:1">
      <c r="A2611"/>
    </row>
    <row r="2612" spans="1:1">
      <c r="A2612"/>
    </row>
    <row r="2613" spans="1:1">
      <c r="A2613"/>
    </row>
    <row r="2614" spans="1:1">
      <c r="A2614"/>
    </row>
    <row r="2615" spans="1:1">
      <c r="A2615"/>
    </row>
    <row r="2616" spans="1:1">
      <c r="A2616"/>
    </row>
    <row r="2617" spans="1:1">
      <c r="A2617"/>
    </row>
    <row r="2618" spans="1:1">
      <c r="A2618"/>
    </row>
    <row r="2619" spans="1:1">
      <c r="A2619"/>
    </row>
    <row r="2620" spans="1:1">
      <c r="A2620"/>
    </row>
    <row r="2621" spans="1:1">
      <c r="A2621"/>
    </row>
    <row r="2622" spans="1:1">
      <c r="A2622"/>
    </row>
    <row r="2623" spans="1:1">
      <c r="A2623"/>
    </row>
    <row r="2624" spans="1:1">
      <c r="A2624"/>
    </row>
    <row r="2625" spans="1:1">
      <c r="A2625"/>
    </row>
    <row r="2626" spans="1:1">
      <c r="A2626"/>
    </row>
    <row r="2627" spans="1:1">
      <c r="A2627"/>
    </row>
    <row r="2628" spans="1:1">
      <c r="A2628"/>
    </row>
    <row r="2629" spans="1:1">
      <c r="A2629"/>
    </row>
    <row r="2630" spans="1:1">
      <c r="A2630"/>
    </row>
    <row r="2631" spans="1:1">
      <c r="A2631"/>
    </row>
    <row r="2632" spans="1:1">
      <c r="A2632"/>
    </row>
    <row r="2633" spans="1:1">
      <c r="A2633"/>
    </row>
    <row r="2634" spans="1:1">
      <c r="A2634"/>
    </row>
    <row r="2635" spans="1:1">
      <c r="A2635"/>
    </row>
    <row r="2636" spans="1:1">
      <c r="A2636"/>
    </row>
    <row r="2637" spans="1:1">
      <c r="A2637"/>
    </row>
    <row r="2638" spans="1:1">
      <c r="A2638"/>
    </row>
    <row r="2639" spans="1:1">
      <c r="A2639"/>
    </row>
    <row r="2640" spans="1:1">
      <c r="A2640"/>
    </row>
    <row r="2641" spans="1:1">
      <c r="A2641"/>
    </row>
    <row r="2642" spans="1:1">
      <c r="A2642"/>
    </row>
    <row r="2643" spans="1:1">
      <c r="A2643"/>
    </row>
    <row r="2644" spans="1:1">
      <c r="A2644"/>
    </row>
    <row r="2645" spans="1:1">
      <c r="A2645"/>
    </row>
    <row r="2646" spans="1:1">
      <c r="A2646"/>
    </row>
    <row r="2647" spans="1:1">
      <c r="A2647"/>
    </row>
    <row r="2648" spans="1:1">
      <c r="A2648"/>
    </row>
    <row r="2649" spans="1:1">
      <c r="A2649"/>
    </row>
    <row r="2650" spans="1:1">
      <c r="A2650"/>
    </row>
    <row r="2651" spans="1:1">
      <c r="A2651"/>
    </row>
    <row r="2652" spans="1:1">
      <c r="A2652"/>
    </row>
    <row r="2653" spans="1:1">
      <c r="A2653"/>
    </row>
    <row r="2654" spans="1:1">
      <c r="A2654"/>
    </row>
    <row r="2655" spans="1:1">
      <c r="A2655"/>
    </row>
    <row r="2656" spans="1:1">
      <c r="A2656"/>
    </row>
    <row r="2657" spans="1:1">
      <c r="A2657"/>
    </row>
    <row r="2658" spans="1:1">
      <c r="A2658"/>
    </row>
    <row r="2659" spans="1:1">
      <c r="A2659"/>
    </row>
    <row r="2660" spans="1:1">
      <c r="A2660"/>
    </row>
    <row r="2661" spans="1:1">
      <c r="A2661"/>
    </row>
    <row r="2662" spans="1:1">
      <c r="A2662"/>
    </row>
    <row r="2663" spans="1:1">
      <c r="A2663"/>
    </row>
    <row r="2664" spans="1:1">
      <c r="A2664"/>
    </row>
    <row r="2665" spans="1:1">
      <c r="A2665"/>
    </row>
    <row r="2666" spans="1:1">
      <c r="A2666"/>
    </row>
    <row r="2667" spans="1:1">
      <c r="A2667"/>
    </row>
    <row r="2668" spans="1:1">
      <c r="A2668"/>
    </row>
    <row r="2669" spans="1:1">
      <c r="A2669"/>
    </row>
    <row r="2670" spans="1:1">
      <c r="A2670"/>
    </row>
    <row r="2671" spans="1:1">
      <c r="A2671"/>
    </row>
    <row r="2672" spans="1:1">
      <c r="A2672"/>
    </row>
    <row r="2673" spans="1:1">
      <c r="A2673"/>
    </row>
    <row r="2674" spans="1:1">
      <c r="A2674"/>
    </row>
    <row r="2675" spans="1:1">
      <c r="A2675"/>
    </row>
    <row r="2676" spans="1:1">
      <c r="A2676"/>
    </row>
    <row r="2677" spans="1:1">
      <c r="A2677"/>
    </row>
    <row r="2678" spans="1:1">
      <c r="A2678"/>
    </row>
    <row r="2679" spans="1:1">
      <c r="A2679"/>
    </row>
    <row r="2680" spans="1:1">
      <c r="A2680"/>
    </row>
    <row r="2681" spans="1:1">
      <c r="A2681"/>
    </row>
    <row r="2682" spans="1:1">
      <c r="A2682"/>
    </row>
    <row r="2683" spans="1:1">
      <c r="A2683"/>
    </row>
    <row r="2684" spans="1:1">
      <c r="A2684"/>
    </row>
    <row r="2685" spans="1:1">
      <c r="A2685"/>
    </row>
    <row r="2686" spans="1:1">
      <c r="A2686"/>
    </row>
    <row r="2687" spans="1:1">
      <c r="A2687"/>
    </row>
    <row r="2688" spans="1:1">
      <c r="A2688"/>
    </row>
    <row r="2689" spans="1:1">
      <c r="A2689"/>
    </row>
    <row r="2690" spans="1:1">
      <c r="A2690"/>
    </row>
    <row r="2691" spans="1:1">
      <c r="A2691"/>
    </row>
    <row r="2692" spans="1:1">
      <c r="A2692"/>
    </row>
    <row r="2693" spans="1:1">
      <c r="A2693"/>
    </row>
    <row r="2694" spans="1:1">
      <c r="A2694"/>
    </row>
    <row r="2695" spans="1:1">
      <c r="A2695"/>
    </row>
    <row r="2696" spans="1:1">
      <c r="A2696"/>
    </row>
    <row r="2697" spans="1:1">
      <c r="A2697"/>
    </row>
    <row r="2698" spans="1:1">
      <c r="A2698"/>
    </row>
    <row r="2699" spans="1:1">
      <c r="A2699"/>
    </row>
    <row r="2700" spans="1:1">
      <c r="A2700"/>
    </row>
    <row r="2701" spans="1:1">
      <c r="A2701"/>
    </row>
    <row r="2702" spans="1:1">
      <c r="A2702"/>
    </row>
    <row r="2703" spans="1:1">
      <c r="A2703"/>
    </row>
    <row r="2704" spans="1:1">
      <c r="A2704"/>
    </row>
    <row r="2705" spans="1:1">
      <c r="A2705"/>
    </row>
    <row r="2706" spans="1:1">
      <c r="A2706"/>
    </row>
    <row r="2707" spans="1:1">
      <c r="A2707"/>
    </row>
    <row r="2708" spans="1:1">
      <c r="A2708"/>
    </row>
    <row r="2709" spans="1:1">
      <c r="A2709"/>
    </row>
    <row r="2710" spans="1:1">
      <c r="A2710"/>
    </row>
    <row r="2711" spans="1:1">
      <c r="A2711"/>
    </row>
    <row r="2712" spans="1:1">
      <c r="A2712"/>
    </row>
    <row r="2713" spans="1:1">
      <c r="A2713"/>
    </row>
    <row r="2714" spans="1:1">
      <c r="A2714"/>
    </row>
    <row r="2715" spans="1:1">
      <c r="A2715"/>
    </row>
    <row r="2716" spans="1:1">
      <c r="A2716"/>
    </row>
    <row r="2717" spans="1:1">
      <c r="A2717"/>
    </row>
    <row r="2718" spans="1:1">
      <c r="A2718"/>
    </row>
    <row r="2719" spans="1:1">
      <c r="A2719"/>
    </row>
    <row r="2720" spans="1:1">
      <c r="A2720"/>
    </row>
    <row r="2721" spans="1:1">
      <c r="A2721"/>
    </row>
    <row r="2722" spans="1:1">
      <c r="A2722"/>
    </row>
    <row r="2723" spans="1:1">
      <c r="A2723"/>
    </row>
    <row r="2724" spans="1:1">
      <c r="A2724"/>
    </row>
    <row r="2725" spans="1:1">
      <c r="A2725"/>
    </row>
    <row r="2726" spans="1:1">
      <c r="A2726"/>
    </row>
    <row r="2727" spans="1:1">
      <c r="A2727"/>
    </row>
    <row r="2728" spans="1:1">
      <c r="A2728"/>
    </row>
    <row r="2729" spans="1:1">
      <c r="A2729"/>
    </row>
    <row r="2730" spans="1:1">
      <c r="A2730"/>
    </row>
    <row r="2731" spans="1:1">
      <c r="A2731"/>
    </row>
    <row r="2732" spans="1:1">
      <c r="A2732"/>
    </row>
    <row r="2733" spans="1:1">
      <c r="A2733"/>
    </row>
    <row r="2734" spans="1:1">
      <c r="A2734"/>
    </row>
    <row r="2735" spans="1:1">
      <c r="A2735"/>
    </row>
    <row r="2736" spans="1:1">
      <c r="A2736"/>
    </row>
    <row r="2737" spans="1:1">
      <c r="A2737"/>
    </row>
    <row r="2738" spans="1:1">
      <c r="A2738"/>
    </row>
    <row r="2739" spans="1:1">
      <c r="A2739"/>
    </row>
    <row r="2740" spans="1:1">
      <c r="A2740"/>
    </row>
    <row r="2741" spans="1:1">
      <c r="A2741"/>
    </row>
    <row r="2742" spans="1:1">
      <c r="A2742"/>
    </row>
    <row r="2743" spans="1:1">
      <c r="A2743"/>
    </row>
    <row r="2744" spans="1:1">
      <c r="A2744"/>
    </row>
    <row r="2745" spans="1:1">
      <c r="A2745"/>
    </row>
    <row r="2746" spans="1:1">
      <c r="A2746"/>
    </row>
    <row r="2747" spans="1:1">
      <c r="A2747"/>
    </row>
    <row r="2748" spans="1:1">
      <c r="A2748"/>
    </row>
    <row r="2749" spans="1:1">
      <c r="A2749"/>
    </row>
    <row r="2750" spans="1:1">
      <c r="A2750"/>
    </row>
    <row r="2751" spans="1:1">
      <c r="A2751"/>
    </row>
    <row r="2752" spans="1:1">
      <c r="A2752"/>
    </row>
    <row r="2753" spans="1:1">
      <c r="A2753"/>
    </row>
    <row r="2754" spans="1:1">
      <c r="A2754"/>
    </row>
    <row r="2755" spans="1:1">
      <c r="A2755"/>
    </row>
    <row r="2756" spans="1:1">
      <c r="A2756"/>
    </row>
    <row r="2757" spans="1:1">
      <c r="A2757"/>
    </row>
    <row r="2758" spans="1:1">
      <c r="A2758"/>
    </row>
    <row r="2759" spans="1:1">
      <c r="A2759"/>
    </row>
    <row r="2760" spans="1:1">
      <c r="A2760"/>
    </row>
    <row r="2761" spans="1:1">
      <c r="A2761"/>
    </row>
    <row r="2762" spans="1:1">
      <c r="A2762"/>
    </row>
    <row r="2763" spans="1:1">
      <c r="A2763"/>
    </row>
    <row r="2764" spans="1:1">
      <c r="A2764"/>
    </row>
    <row r="2765" spans="1:1">
      <c r="A2765"/>
    </row>
    <row r="2766" spans="1:1">
      <c r="A2766"/>
    </row>
    <row r="2767" spans="1:1">
      <c r="A2767"/>
    </row>
    <row r="2768" spans="1:1">
      <c r="A2768"/>
    </row>
    <row r="2769" spans="1:1">
      <c r="A2769"/>
    </row>
    <row r="2770" spans="1:1">
      <c r="A2770"/>
    </row>
    <row r="2771" spans="1:1">
      <c r="A2771"/>
    </row>
    <row r="2772" spans="1:1">
      <c r="A2772"/>
    </row>
    <row r="2773" spans="1:1">
      <c r="A2773"/>
    </row>
    <row r="2774" spans="1:1">
      <c r="A2774"/>
    </row>
    <row r="2775" spans="1:1">
      <c r="A2775"/>
    </row>
    <row r="2776" spans="1:1">
      <c r="A2776"/>
    </row>
    <row r="2777" spans="1:1">
      <c r="A2777"/>
    </row>
    <row r="2778" spans="1:1">
      <c r="A2778"/>
    </row>
    <row r="2779" spans="1:1">
      <c r="A2779"/>
    </row>
    <row r="2780" spans="1:1">
      <c r="A2780"/>
    </row>
    <row r="2781" spans="1:1">
      <c r="A2781"/>
    </row>
    <row r="2782" spans="1:1">
      <c r="A2782"/>
    </row>
    <row r="2783" spans="1:1">
      <c r="A2783"/>
    </row>
    <row r="2784" spans="1:1">
      <c r="A2784"/>
    </row>
    <row r="2785" spans="1:1">
      <c r="A2785"/>
    </row>
    <row r="2786" spans="1:1">
      <c r="A2786"/>
    </row>
    <row r="2787" spans="1:1">
      <c r="A2787"/>
    </row>
    <row r="2788" spans="1:1">
      <c r="A2788"/>
    </row>
    <row r="2789" spans="1:1">
      <c r="A2789"/>
    </row>
    <row r="2790" spans="1:1">
      <c r="A2790"/>
    </row>
    <row r="2791" spans="1:1">
      <c r="A2791"/>
    </row>
    <row r="2792" spans="1:1">
      <c r="A2792"/>
    </row>
    <row r="2793" spans="1:1">
      <c r="A2793"/>
    </row>
    <row r="2794" spans="1:1">
      <c r="A2794"/>
    </row>
    <row r="2795" spans="1:1">
      <c r="A2795"/>
    </row>
    <row r="2796" spans="1:1">
      <c r="A2796"/>
    </row>
    <row r="2797" spans="1:1">
      <c r="A2797"/>
    </row>
    <row r="2798" spans="1:1">
      <c r="A2798"/>
    </row>
    <row r="2799" spans="1:1">
      <c r="A2799"/>
    </row>
    <row r="2800" spans="1:1">
      <c r="A2800"/>
    </row>
    <row r="2801" spans="1:1">
      <c r="A2801"/>
    </row>
    <row r="2802" spans="1:1">
      <c r="A2802"/>
    </row>
    <row r="2803" spans="1:1">
      <c r="A2803"/>
    </row>
    <row r="2804" spans="1:1">
      <c r="A2804"/>
    </row>
    <row r="2805" spans="1:1">
      <c r="A2805"/>
    </row>
    <row r="2806" spans="1:1">
      <c r="A2806"/>
    </row>
    <row r="2807" spans="1:1">
      <c r="A2807"/>
    </row>
    <row r="2808" spans="1:1">
      <c r="A2808"/>
    </row>
    <row r="2809" spans="1:1">
      <c r="A2809"/>
    </row>
    <row r="2810" spans="1:1">
      <c r="A2810"/>
    </row>
    <row r="2811" spans="1:1">
      <c r="A2811"/>
    </row>
    <row r="2812" spans="1:1">
      <c r="A2812"/>
    </row>
    <row r="2813" spans="1:1">
      <c r="A2813"/>
    </row>
    <row r="2814" spans="1:1">
      <c r="A2814"/>
    </row>
    <row r="2815" spans="1:1">
      <c r="A2815"/>
    </row>
    <row r="2816" spans="1:1">
      <c r="A2816"/>
    </row>
    <row r="2817" spans="1:1">
      <c r="A2817"/>
    </row>
    <row r="2818" spans="1:1">
      <c r="A2818"/>
    </row>
    <row r="2819" spans="1:1">
      <c r="A2819"/>
    </row>
    <row r="2820" spans="1:1">
      <c r="A2820"/>
    </row>
    <row r="2821" spans="1:1">
      <c r="A2821"/>
    </row>
    <row r="2822" spans="1:1">
      <c r="A2822"/>
    </row>
    <row r="2823" spans="1:1">
      <c r="A2823"/>
    </row>
    <row r="2824" spans="1:1">
      <c r="A2824"/>
    </row>
    <row r="2825" spans="1:1">
      <c r="A2825"/>
    </row>
    <row r="2826" spans="1:1">
      <c r="A2826"/>
    </row>
    <row r="2827" spans="1:1">
      <c r="A2827"/>
    </row>
    <row r="2828" spans="1:1">
      <c r="A2828"/>
    </row>
    <row r="2829" spans="1:1">
      <c r="A2829"/>
    </row>
    <row r="2830" spans="1:1">
      <c r="A2830"/>
    </row>
    <row r="2831" spans="1:1">
      <c r="A2831"/>
    </row>
    <row r="2832" spans="1:1">
      <c r="A2832"/>
    </row>
    <row r="2833" spans="1:1">
      <c r="A2833"/>
    </row>
    <row r="2834" spans="1:1">
      <c r="A2834"/>
    </row>
    <row r="2835" spans="1:1">
      <c r="A2835"/>
    </row>
    <row r="2836" spans="1:1">
      <c r="A2836"/>
    </row>
    <row r="2837" spans="1:1">
      <c r="A2837"/>
    </row>
    <row r="2838" spans="1:1">
      <c r="A2838"/>
    </row>
    <row r="2839" spans="1:1">
      <c r="A2839"/>
    </row>
    <row r="2840" spans="1:1">
      <c r="A2840"/>
    </row>
    <row r="2841" spans="1:1">
      <c r="A2841"/>
    </row>
    <row r="2842" spans="1:1">
      <c r="A2842"/>
    </row>
    <row r="2843" spans="1:1">
      <c r="A2843"/>
    </row>
    <row r="2844" spans="1:1">
      <c r="A2844"/>
    </row>
    <row r="2845" spans="1:1">
      <c r="A2845"/>
    </row>
    <row r="2846" spans="1:1">
      <c r="A2846"/>
    </row>
    <row r="2847" spans="1:1">
      <c r="A2847"/>
    </row>
    <row r="2848" spans="1:1">
      <c r="A2848"/>
    </row>
    <row r="2849" spans="1:1">
      <c r="A2849"/>
    </row>
    <row r="2850" spans="1:1">
      <c r="A2850"/>
    </row>
    <row r="2851" spans="1:1">
      <c r="A2851"/>
    </row>
    <row r="2852" spans="1:1">
      <c r="A2852"/>
    </row>
    <row r="2853" spans="1:1">
      <c r="A2853"/>
    </row>
    <row r="2854" spans="1:1">
      <c r="A2854"/>
    </row>
    <row r="2855" spans="1:1">
      <c r="A2855"/>
    </row>
    <row r="2856" spans="1:1">
      <c r="A2856"/>
    </row>
    <row r="2857" spans="1:1">
      <c r="A2857"/>
    </row>
    <row r="2858" spans="1:1">
      <c r="A2858"/>
    </row>
    <row r="2859" spans="1:1">
      <c r="A2859"/>
    </row>
    <row r="2860" spans="1:1">
      <c r="A2860"/>
    </row>
    <row r="2861" spans="1:1">
      <c r="A2861"/>
    </row>
    <row r="2862" spans="1:1">
      <c r="A2862"/>
    </row>
    <row r="2863" spans="1:1">
      <c r="A2863"/>
    </row>
    <row r="2864" spans="1:1">
      <c r="A2864"/>
    </row>
    <row r="2865" spans="1:1">
      <c r="A2865"/>
    </row>
    <row r="2866" spans="1:1">
      <c r="A2866"/>
    </row>
    <row r="2867" spans="1:1">
      <c r="A2867"/>
    </row>
    <row r="2868" spans="1:1">
      <c r="A2868"/>
    </row>
    <row r="2869" spans="1:1">
      <c r="A2869"/>
    </row>
    <row r="2870" spans="1:1">
      <c r="A2870"/>
    </row>
    <row r="2871" spans="1:1">
      <c r="A2871"/>
    </row>
    <row r="2872" spans="1:1">
      <c r="A2872"/>
    </row>
    <row r="2873" spans="1:1">
      <c r="A2873"/>
    </row>
    <row r="2874" spans="1:1">
      <c r="A2874"/>
    </row>
    <row r="2875" spans="1:1">
      <c r="A2875"/>
    </row>
    <row r="2876" spans="1:1">
      <c r="A2876"/>
    </row>
    <row r="2877" spans="1:1">
      <c r="A2877"/>
    </row>
    <row r="2878" spans="1:1">
      <c r="A2878"/>
    </row>
    <row r="2879" spans="1:1">
      <c r="A2879"/>
    </row>
    <row r="2880" spans="1:1">
      <c r="A2880"/>
    </row>
    <row r="2881" spans="1:1">
      <c r="A2881"/>
    </row>
    <row r="2882" spans="1:1">
      <c r="A2882"/>
    </row>
    <row r="2883" spans="1:1">
      <c r="A2883"/>
    </row>
    <row r="2884" spans="1:1">
      <c r="A2884"/>
    </row>
    <row r="2885" spans="1:1">
      <c r="A2885"/>
    </row>
    <row r="2886" spans="1:1">
      <c r="A2886"/>
    </row>
    <row r="2887" spans="1:1">
      <c r="A2887"/>
    </row>
    <row r="2888" spans="1:1">
      <c r="A2888"/>
    </row>
    <row r="2889" spans="1:1">
      <c r="A2889"/>
    </row>
    <row r="2890" spans="1:1">
      <c r="A2890"/>
    </row>
    <row r="2891" spans="1:1">
      <c r="A2891"/>
    </row>
    <row r="2892" spans="1:1">
      <c r="A2892"/>
    </row>
    <row r="2893" spans="1:1">
      <c r="A2893"/>
    </row>
    <row r="2894" spans="1:1">
      <c r="A2894"/>
    </row>
    <row r="2895" spans="1:1">
      <c r="A2895"/>
    </row>
    <row r="2896" spans="1:1">
      <c r="A2896"/>
    </row>
    <row r="2897" spans="1:1">
      <c r="A2897"/>
    </row>
    <row r="2898" spans="1:1">
      <c r="A2898"/>
    </row>
    <row r="2899" spans="1:1">
      <c r="A2899"/>
    </row>
    <row r="2900" spans="1:1">
      <c r="A2900"/>
    </row>
    <row r="2901" spans="1:1">
      <c r="A2901"/>
    </row>
    <row r="2902" spans="1:1">
      <c r="A2902"/>
    </row>
    <row r="2903" spans="1:1">
      <c r="A2903"/>
    </row>
    <row r="2904" spans="1:1">
      <c r="A2904"/>
    </row>
    <row r="2905" spans="1:1">
      <c r="A2905"/>
    </row>
    <row r="2906" spans="1:1">
      <c r="A2906"/>
    </row>
    <row r="2907" spans="1:1">
      <c r="A2907"/>
    </row>
    <row r="2908" spans="1:1">
      <c r="A2908"/>
    </row>
    <row r="2909" spans="1:1">
      <c r="A2909"/>
    </row>
    <row r="2910" spans="1:1">
      <c r="A2910"/>
    </row>
    <row r="2911" spans="1:1">
      <c r="A2911"/>
    </row>
    <row r="2912" spans="1:1">
      <c r="A2912"/>
    </row>
    <row r="2913" spans="1:1">
      <c r="A2913"/>
    </row>
    <row r="2914" spans="1:1">
      <c r="A2914"/>
    </row>
    <row r="2915" spans="1:1">
      <c r="A2915"/>
    </row>
    <row r="2916" spans="1:1">
      <c r="A2916"/>
    </row>
    <row r="2917" spans="1:1">
      <c r="A2917"/>
    </row>
    <row r="2918" spans="1:1">
      <c r="A2918"/>
    </row>
    <row r="2919" spans="1:1">
      <c r="A2919"/>
    </row>
    <row r="2920" spans="1:1">
      <c r="A2920"/>
    </row>
    <row r="2921" spans="1:1">
      <c r="A2921"/>
    </row>
    <row r="2922" spans="1:1">
      <c r="A2922"/>
    </row>
    <row r="2923" spans="1:1">
      <c r="A2923"/>
    </row>
    <row r="2924" spans="1:1">
      <c r="A2924"/>
    </row>
    <row r="2925" spans="1:1">
      <c r="A2925"/>
    </row>
    <row r="2926" spans="1:1">
      <c r="A2926"/>
    </row>
    <row r="2927" spans="1:1">
      <c r="A2927"/>
    </row>
    <row r="2928" spans="1:1">
      <c r="A2928"/>
    </row>
    <row r="2929" spans="1:1">
      <c r="A2929"/>
    </row>
    <row r="2930" spans="1:1">
      <c r="A2930"/>
    </row>
    <row r="2931" spans="1:1">
      <c r="A2931"/>
    </row>
    <row r="2932" spans="1:1">
      <c r="A2932"/>
    </row>
    <row r="2933" spans="1:1">
      <c r="A2933"/>
    </row>
    <row r="2934" spans="1:1">
      <c r="A2934"/>
    </row>
    <row r="2935" spans="1:1">
      <c r="A2935"/>
    </row>
    <row r="2936" spans="1:1">
      <c r="A2936"/>
    </row>
    <row r="2937" spans="1:1">
      <c r="A2937"/>
    </row>
    <row r="2938" spans="1:1">
      <c r="A2938"/>
    </row>
    <row r="2939" spans="1:1">
      <c r="A2939"/>
    </row>
    <row r="2940" spans="1:1">
      <c r="A2940"/>
    </row>
    <row r="2941" spans="1:1">
      <c r="A2941"/>
    </row>
    <row r="2942" spans="1:1">
      <c r="A2942"/>
    </row>
    <row r="2943" spans="1:1">
      <c r="A2943"/>
    </row>
    <row r="2944" spans="1:1">
      <c r="A2944"/>
    </row>
    <row r="2945" spans="1:1">
      <c r="A2945"/>
    </row>
    <row r="2946" spans="1:1">
      <c r="A2946"/>
    </row>
    <row r="2947" spans="1:1">
      <c r="A2947"/>
    </row>
    <row r="2948" spans="1:1">
      <c r="A2948"/>
    </row>
    <row r="2949" spans="1:1">
      <c r="A2949"/>
    </row>
    <row r="2950" spans="1:1">
      <c r="A2950"/>
    </row>
    <row r="2951" spans="1:1">
      <c r="A2951"/>
    </row>
    <row r="2952" spans="1:1">
      <c r="A2952"/>
    </row>
    <row r="2953" spans="1:1">
      <c r="A2953"/>
    </row>
    <row r="2954" spans="1:1">
      <c r="A2954"/>
    </row>
    <row r="2955" spans="1:1">
      <c r="A2955"/>
    </row>
    <row r="2956" spans="1:1">
      <c r="A2956"/>
    </row>
    <row r="2957" spans="1:1">
      <c r="A2957"/>
    </row>
    <row r="2958" spans="1:1">
      <c r="A2958"/>
    </row>
    <row r="2959" spans="1:1">
      <c r="A2959"/>
    </row>
    <row r="2960" spans="1:1">
      <c r="A2960"/>
    </row>
    <row r="2961" spans="1:1">
      <c r="A2961"/>
    </row>
    <row r="2962" spans="1:1">
      <c r="A2962"/>
    </row>
    <row r="2963" spans="1:1">
      <c r="A2963"/>
    </row>
    <row r="2964" spans="1:1">
      <c r="A2964"/>
    </row>
    <row r="2965" spans="1:1">
      <c r="A2965"/>
    </row>
    <row r="2966" spans="1:1">
      <c r="A2966"/>
    </row>
    <row r="2967" spans="1:1">
      <c r="A2967"/>
    </row>
    <row r="2968" spans="1:1">
      <c r="A2968"/>
    </row>
    <row r="2969" spans="1:1">
      <c r="A2969"/>
    </row>
    <row r="2970" spans="1:1">
      <c r="A2970"/>
    </row>
    <row r="2971" spans="1:1">
      <c r="A2971"/>
    </row>
    <row r="2972" spans="1:1">
      <c r="A2972"/>
    </row>
    <row r="2973" spans="1:1">
      <c r="A2973"/>
    </row>
    <row r="2974" spans="1:1">
      <c r="A2974"/>
    </row>
    <row r="2975" spans="1:1">
      <c r="A2975"/>
    </row>
    <row r="2976" spans="1:1">
      <c r="A2976"/>
    </row>
    <row r="2977" spans="1:1">
      <c r="A2977"/>
    </row>
    <row r="2978" spans="1:1">
      <c r="A2978"/>
    </row>
    <row r="2979" spans="1:1">
      <c r="A2979"/>
    </row>
    <row r="2980" spans="1:1">
      <c r="A2980"/>
    </row>
    <row r="2981" spans="1:1">
      <c r="A2981"/>
    </row>
    <row r="2982" spans="1:1">
      <c r="A2982"/>
    </row>
    <row r="2983" spans="1:1">
      <c r="A2983"/>
    </row>
    <row r="2984" spans="1:1">
      <c r="A2984"/>
    </row>
    <row r="2985" spans="1:1">
      <c r="A2985"/>
    </row>
    <row r="2986" spans="1:1">
      <c r="A2986"/>
    </row>
    <row r="2987" spans="1:1">
      <c r="A2987"/>
    </row>
    <row r="2988" spans="1:1">
      <c r="A2988"/>
    </row>
    <row r="2989" spans="1:1">
      <c r="A2989"/>
    </row>
    <row r="2990" spans="1:1">
      <c r="A2990"/>
    </row>
    <row r="2991" spans="1:1">
      <c r="A2991"/>
    </row>
    <row r="2992" spans="1:1">
      <c r="A2992"/>
    </row>
    <row r="2993" spans="1:1">
      <c r="A2993"/>
    </row>
    <row r="2994" spans="1:1">
      <c r="A2994"/>
    </row>
    <row r="2995" spans="1:1">
      <c r="A2995"/>
    </row>
    <row r="2996" spans="1:1">
      <c r="A2996"/>
    </row>
    <row r="2997" spans="1:1">
      <c r="A2997"/>
    </row>
    <row r="2998" spans="1:1">
      <c r="A2998"/>
    </row>
    <row r="2999" spans="1:1">
      <c r="A2999"/>
    </row>
    <row r="3000" spans="1:1">
      <c r="A3000"/>
    </row>
    <row r="3001" spans="1:1">
      <c r="A3001"/>
    </row>
    <row r="3002" spans="1:1">
      <c r="A3002"/>
    </row>
    <row r="3003" spans="1:1">
      <c r="A3003"/>
    </row>
    <row r="3004" spans="1:1">
      <c r="A3004"/>
    </row>
    <row r="3005" spans="1:1">
      <c r="A3005"/>
    </row>
    <row r="3006" spans="1:1">
      <c r="A3006"/>
    </row>
    <row r="3007" spans="1:1">
      <c r="A3007"/>
    </row>
    <row r="3008" spans="1:1">
      <c r="A3008"/>
    </row>
    <row r="3009" spans="1:1">
      <c r="A3009"/>
    </row>
    <row r="3010" spans="1:1">
      <c r="A3010"/>
    </row>
    <row r="3011" spans="1:1">
      <c r="A3011"/>
    </row>
    <row r="3012" spans="1:1">
      <c r="A3012"/>
    </row>
    <row r="3013" spans="1:1">
      <c r="A3013"/>
    </row>
    <row r="3014" spans="1:1">
      <c r="A3014"/>
    </row>
    <row r="3015" spans="1:1">
      <c r="A3015"/>
    </row>
    <row r="3016" spans="1:1">
      <c r="A3016"/>
    </row>
    <row r="3017" spans="1:1">
      <c r="A3017"/>
    </row>
    <row r="3018" spans="1:1">
      <c r="A3018"/>
    </row>
    <row r="3019" spans="1:1">
      <c r="A3019"/>
    </row>
    <row r="3020" spans="1:1">
      <c r="A3020"/>
    </row>
    <row r="3021" spans="1:1">
      <c r="A3021"/>
    </row>
    <row r="3022" spans="1:1">
      <c r="A3022"/>
    </row>
    <row r="3023" spans="1:1">
      <c r="A3023"/>
    </row>
    <row r="3024" spans="1:1">
      <c r="A3024"/>
    </row>
    <row r="3025" spans="1:1">
      <c r="A3025"/>
    </row>
    <row r="3026" spans="1:1">
      <c r="A3026"/>
    </row>
    <row r="3027" spans="1:1">
      <c r="A3027"/>
    </row>
    <row r="3028" spans="1:1">
      <c r="A3028"/>
    </row>
    <row r="3029" spans="1:1">
      <c r="A3029"/>
    </row>
    <row r="3030" spans="1:1">
      <c r="A3030"/>
    </row>
    <row r="3031" spans="1:1">
      <c r="A3031"/>
    </row>
    <row r="3032" spans="1:1">
      <c r="A3032"/>
    </row>
    <row r="3033" spans="1:1">
      <c r="A3033"/>
    </row>
    <row r="3034" spans="1:1">
      <c r="A3034"/>
    </row>
    <row r="3035" spans="1:1">
      <c r="A3035"/>
    </row>
    <row r="3036" spans="1:1">
      <c r="A3036"/>
    </row>
    <row r="3037" spans="1:1">
      <c r="A3037"/>
    </row>
    <row r="3038" spans="1:1">
      <c r="A3038"/>
    </row>
    <row r="3039" spans="1:1">
      <c r="A3039"/>
    </row>
    <row r="3040" spans="1:1">
      <c r="A3040"/>
    </row>
    <row r="3041" spans="1:1">
      <c r="A3041"/>
    </row>
    <row r="3042" spans="1:1">
      <c r="A3042"/>
    </row>
    <row r="3043" spans="1:1">
      <c r="A3043"/>
    </row>
    <row r="3044" spans="1:1">
      <c r="A3044"/>
    </row>
    <row r="3045" spans="1:1">
      <c r="A3045"/>
    </row>
    <row r="3046" spans="1:1">
      <c r="A3046"/>
    </row>
    <row r="3047" spans="1:1">
      <c r="A3047"/>
    </row>
    <row r="3048" spans="1:1">
      <c r="A3048"/>
    </row>
    <row r="3049" spans="1:1">
      <c r="A3049"/>
    </row>
    <row r="3050" spans="1:1">
      <c r="A3050"/>
    </row>
    <row r="3051" spans="1:1">
      <c r="A3051"/>
    </row>
    <row r="3052" spans="1:1">
      <c r="A3052"/>
    </row>
    <row r="3053" spans="1:1">
      <c r="A3053"/>
    </row>
    <row r="3054" spans="1:1">
      <c r="A3054"/>
    </row>
    <row r="3055" spans="1:1">
      <c r="A3055"/>
    </row>
    <row r="3056" spans="1:1">
      <c r="A3056"/>
    </row>
    <row r="3057" spans="1:1">
      <c r="A3057"/>
    </row>
    <row r="3058" spans="1:1">
      <c r="A3058"/>
    </row>
    <row r="3059" spans="1:1">
      <c r="A3059"/>
    </row>
    <row r="3060" spans="1:1">
      <c r="A3060"/>
    </row>
    <row r="3061" spans="1:1">
      <c r="A3061"/>
    </row>
    <row r="3062" spans="1:1">
      <c r="A3062"/>
    </row>
    <row r="3063" spans="1:1">
      <c r="A3063"/>
    </row>
    <row r="3064" spans="1:1">
      <c r="A3064"/>
    </row>
    <row r="3065" spans="1:1">
      <c r="A3065"/>
    </row>
    <row r="3066" spans="1:1">
      <c r="A3066"/>
    </row>
    <row r="3067" spans="1:1">
      <c r="A3067"/>
    </row>
    <row r="3068" spans="1:1">
      <c r="A3068"/>
    </row>
    <row r="3069" spans="1:1">
      <c r="A3069"/>
    </row>
    <row r="3070" spans="1:1">
      <c r="A3070"/>
    </row>
    <row r="3071" spans="1:1">
      <c r="A3071"/>
    </row>
    <row r="3072" spans="1:1">
      <c r="A3072"/>
    </row>
    <row r="3073" spans="1:1">
      <c r="A3073"/>
    </row>
    <row r="3074" spans="1:1">
      <c r="A3074"/>
    </row>
    <row r="3075" spans="1:1">
      <c r="A3075"/>
    </row>
    <row r="3076" spans="1:1">
      <c r="A3076"/>
    </row>
    <row r="3077" spans="1:1">
      <c r="A3077"/>
    </row>
    <row r="3078" spans="1:1">
      <c r="A3078"/>
    </row>
    <row r="3079" spans="1:1">
      <c r="A3079"/>
    </row>
    <row r="3080" spans="1:1">
      <c r="A3080"/>
    </row>
    <row r="3081" spans="1:1">
      <c r="A3081"/>
    </row>
    <row r="3082" spans="1:1">
      <c r="A3082"/>
    </row>
    <row r="3083" spans="1:1">
      <c r="A3083"/>
    </row>
    <row r="3084" spans="1:1">
      <c r="A3084"/>
    </row>
    <row r="3085" spans="1:1">
      <c r="A3085"/>
    </row>
    <row r="3086" spans="1:1">
      <c r="A3086"/>
    </row>
    <row r="3087" spans="1:1">
      <c r="A3087"/>
    </row>
    <row r="3088" spans="1:1">
      <c r="A3088"/>
    </row>
    <row r="3089" spans="1:1">
      <c r="A3089"/>
    </row>
    <row r="3090" spans="1:1">
      <c r="A3090"/>
    </row>
    <row r="3091" spans="1:1">
      <c r="A3091"/>
    </row>
    <row r="3092" spans="1:1">
      <c r="A3092"/>
    </row>
    <row r="3093" spans="1:1">
      <c r="A3093"/>
    </row>
    <row r="3094" spans="1:1">
      <c r="A3094"/>
    </row>
    <row r="3095" spans="1:1">
      <c r="A3095"/>
    </row>
    <row r="3096" spans="1:1">
      <c r="A3096"/>
    </row>
    <row r="3097" spans="1:1">
      <c r="A3097"/>
    </row>
    <row r="3098" spans="1:1">
      <c r="A3098"/>
    </row>
    <row r="3099" spans="1:1">
      <c r="A3099"/>
    </row>
    <row r="3100" spans="1:1">
      <c r="A3100"/>
    </row>
    <row r="3101" spans="1:1">
      <c r="A3101"/>
    </row>
    <row r="3102" spans="1:1">
      <c r="A3102"/>
    </row>
    <row r="3103" spans="1:1">
      <c r="A3103"/>
    </row>
    <row r="3104" spans="1:1">
      <c r="A3104"/>
    </row>
    <row r="3105" spans="1:1">
      <c r="A3105"/>
    </row>
    <row r="3106" spans="1:1">
      <c r="A3106"/>
    </row>
    <row r="3107" spans="1:1">
      <c r="A3107"/>
    </row>
    <row r="3108" spans="1:1">
      <c r="A3108"/>
    </row>
    <row r="3109" spans="1:1">
      <c r="A3109"/>
    </row>
    <row r="3110" spans="1:1">
      <c r="A3110"/>
    </row>
    <row r="3111" spans="1:1">
      <c r="A3111"/>
    </row>
    <row r="3112" spans="1:1">
      <c r="A3112"/>
    </row>
    <row r="3113" spans="1:1">
      <c r="A3113"/>
    </row>
    <row r="3114" spans="1:1">
      <c r="A3114"/>
    </row>
    <row r="3115" spans="1:1">
      <c r="A3115"/>
    </row>
    <row r="3116" spans="1:1">
      <c r="A3116"/>
    </row>
    <row r="3117" spans="1:1">
      <c r="A3117"/>
    </row>
    <row r="3118" spans="1:1">
      <c r="A3118"/>
    </row>
    <row r="3119" spans="1:1">
      <c r="A3119"/>
    </row>
    <row r="3120" spans="1:1">
      <c r="A3120"/>
    </row>
    <row r="3121" spans="1:1">
      <c r="A3121"/>
    </row>
    <row r="3122" spans="1:1">
      <c r="A3122"/>
    </row>
    <row r="3123" spans="1:1">
      <c r="A3123"/>
    </row>
    <row r="3124" spans="1:1">
      <c r="A3124"/>
    </row>
    <row r="3125" spans="1:1">
      <c r="A3125"/>
    </row>
    <row r="3126" spans="1:1">
      <c r="A3126"/>
    </row>
    <row r="3127" spans="1:1">
      <c r="A3127"/>
    </row>
    <row r="3128" spans="1:1">
      <c r="A3128"/>
    </row>
    <row r="3129" spans="1:1">
      <c r="A3129"/>
    </row>
    <row r="3130" spans="1:1">
      <c r="A3130"/>
    </row>
    <row r="3131" spans="1:1">
      <c r="A3131"/>
    </row>
    <row r="3132" spans="1:1">
      <c r="A3132"/>
    </row>
    <row r="3133" spans="1:1">
      <c r="A3133"/>
    </row>
    <row r="3134" spans="1:1">
      <c r="A3134"/>
    </row>
    <row r="3135" spans="1:1">
      <c r="A3135"/>
    </row>
    <row r="3136" spans="1:1">
      <c r="A3136"/>
    </row>
    <row r="3137" spans="1:1">
      <c r="A3137"/>
    </row>
    <row r="3138" spans="1:1">
      <c r="A3138"/>
    </row>
    <row r="3139" spans="1:1">
      <c r="A3139"/>
    </row>
    <row r="3140" spans="1:1">
      <c r="A3140"/>
    </row>
    <row r="3141" spans="1:1">
      <c r="A3141"/>
    </row>
    <row r="3142" spans="1:1">
      <c r="A3142"/>
    </row>
    <row r="3143" spans="1:1">
      <c r="A3143"/>
    </row>
    <row r="3144" spans="1:1">
      <c r="A3144"/>
    </row>
    <row r="3145" spans="1:1">
      <c r="A3145"/>
    </row>
    <row r="3146" spans="1:1">
      <c r="A3146"/>
    </row>
    <row r="3147" spans="1:1">
      <c r="A3147"/>
    </row>
    <row r="3148" spans="1:1">
      <c r="A3148"/>
    </row>
    <row r="3149" spans="1:1">
      <c r="A3149"/>
    </row>
    <row r="3150" spans="1:1">
      <c r="A3150"/>
    </row>
    <row r="3151" spans="1:1">
      <c r="A3151"/>
    </row>
    <row r="3152" spans="1:1">
      <c r="A3152"/>
    </row>
    <row r="3153" spans="1:1">
      <c r="A3153"/>
    </row>
    <row r="3154" spans="1:1">
      <c r="A3154"/>
    </row>
    <row r="3155" spans="1:1">
      <c r="A3155"/>
    </row>
    <row r="3156" spans="1:1">
      <c r="A3156"/>
    </row>
    <row r="3157" spans="1:1">
      <c r="A3157"/>
    </row>
    <row r="3158" spans="1:1">
      <c r="A3158"/>
    </row>
    <row r="3159" spans="1:1">
      <c r="A3159"/>
    </row>
    <row r="3160" spans="1:1">
      <c r="A3160"/>
    </row>
    <row r="3161" spans="1:1">
      <c r="A3161"/>
    </row>
    <row r="3162" spans="1:1">
      <c r="A3162"/>
    </row>
    <row r="3163" spans="1:1">
      <c r="A3163"/>
    </row>
    <row r="3164" spans="1:1">
      <c r="A3164"/>
    </row>
    <row r="3165" spans="1:1">
      <c r="A3165"/>
    </row>
    <row r="3166" spans="1:1">
      <c r="A3166"/>
    </row>
    <row r="3167" spans="1:1">
      <c r="A3167"/>
    </row>
    <row r="3168" spans="1:1">
      <c r="A3168"/>
    </row>
    <row r="3169" spans="1:1">
      <c r="A3169"/>
    </row>
    <row r="3170" spans="1:1">
      <c r="A3170"/>
    </row>
    <row r="3171" spans="1:1">
      <c r="A3171"/>
    </row>
    <row r="3172" spans="1:1">
      <c r="A3172"/>
    </row>
    <row r="3173" spans="1:1">
      <c r="A3173"/>
    </row>
    <row r="3174" spans="1:1">
      <c r="A3174"/>
    </row>
    <row r="3175" spans="1:1">
      <c r="A3175"/>
    </row>
    <row r="3176" spans="1:1">
      <c r="A3176"/>
    </row>
    <row r="3177" spans="1:1">
      <c r="A3177"/>
    </row>
    <row r="3178" spans="1:1">
      <c r="A3178"/>
    </row>
    <row r="3179" spans="1:1">
      <c r="A3179"/>
    </row>
    <row r="3180" spans="1:1">
      <c r="A3180"/>
    </row>
    <row r="3181" spans="1:1">
      <c r="A3181"/>
    </row>
    <row r="3182" spans="1:1">
      <c r="A3182"/>
    </row>
    <row r="3183" spans="1:1">
      <c r="A3183"/>
    </row>
    <row r="3184" spans="1:1">
      <c r="A3184"/>
    </row>
    <row r="3185" spans="1:1">
      <c r="A3185"/>
    </row>
    <row r="3186" spans="1:1">
      <c r="A3186"/>
    </row>
    <row r="3187" spans="1:1">
      <c r="A3187"/>
    </row>
    <row r="3188" spans="1:1">
      <c r="A3188"/>
    </row>
    <row r="3189" spans="1:1">
      <c r="A3189"/>
    </row>
    <row r="3190" spans="1:1">
      <c r="A3190"/>
    </row>
    <row r="3191" spans="1:1">
      <c r="A3191"/>
    </row>
    <row r="3192" spans="1:1">
      <c r="A3192"/>
    </row>
    <row r="3193" spans="1:1">
      <c r="A3193"/>
    </row>
    <row r="3194" spans="1:1">
      <c r="A3194"/>
    </row>
    <row r="3195" spans="1:1">
      <c r="A3195"/>
    </row>
    <row r="3196" spans="1:1">
      <c r="A3196"/>
    </row>
    <row r="3197" spans="1:1">
      <c r="A3197"/>
    </row>
    <row r="3198" spans="1:1">
      <c r="A3198"/>
    </row>
    <row r="3199" spans="1:1">
      <c r="A3199"/>
    </row>
    <row r="3200" spans="1:1">
      <c r="A3200"/>
    </row>
    <row r="3201" spans="1:1">
      <c r="A3201"/>
    </row>
    <row r="3202" spans="1:1">
      <c r="A3202"/>
    </row>
    <row r="3203" spans="1:1">
      <c r="A3203"/>
    </row>
    <row r="3204" spans="1:1">
      <c r="A3204"/>
    </row>
    <row r="3205" spans="1:1">
      <c r="A3205"/>
    </row>
    <row r="3206" spans="1:1">
      <c r="A3206"/>
    </row>
    <row r="3207" spans="1:1">
      <c r="A3207"/>
    </row>
    <row r="3208" spans="1:1">
      <c r="A3208"/>
    </row>
    <row r="3209" spans="1:1">
      <c r="A3209"/>
    </row>
    <row r="3210" spans="1:1">
      <c r="A3210"/>
    </row>
    <row r="3211" spans="1:1">
      <c r="A3211"/>
    </row>
    <row r="3212" spans="1:1">
      <c r="A3212"/>
    </row>
    <row r="3213" spans="1:1">
      <c r="A3213"/>
    </row>
    <row r="3214" spans="1:1">
      <c r="A3214"/>
    </row>
    <row r="3215" spans="1:1">
      <c r="A3215"/>
    </row>
    <row r="3216" spans="1:1">
      <c r="A3216"/>
    </row>
    <row r="3217" spans="1:1">
      <c r="A3217"/>
    </row>
    <row r="3218" spans="1:1">
      <c r="A3218"/>
    </row>
    <row r="3219" spans="1:1">
      <c r="A3219"/>
    </row>
    <row r="3220" spans="1:1">
      <c r="A3220"/>
    </row>
    <row r="3221" spans="1:1">
      <c r="A3221"/>
    </row>
    <row r="3222" spans="1:1">
      <c r="A3222"/>
    </row>
    <row r="3223" spans="1:1">
      <c r="A3223"/>
    </row>
    <row r="3224" spans="1:1">
      <c r="A3224"/>
    </row>
    <row r="3225" spans="1:1">
      <c r="A3225"/>
    </row>
    <row r="3226" spans="1:1">
      <c r="A3226"/>
    </row>
    <row r="3227" spans="1:1">
      <c r="A3227"/>
    </row>
    <row r="3228" spans="1:1">
      <c r="A3228"/>
    </row>
    <row r="3229" spans="1:1">
      <c r="A3229"/>
    </row>
    <row r="3230" spans="1:1">
      <c r="A3230"/>
    </row>
    <row r="3231" spans="1:1">
      <c r="A3231"/>
    </row>
    <row r="3232" spans="1:1">
      <c r="A3232"/>
    </row>
    <row r="3233" spans="1:1">
      <c r="A3233"/>
    </row>
    <row r="3234" spans="1:1">
      <c r="A3234"/>
    </row>
    <row r="3235" spans="1:1">
      <c r="A3235"/>
    </row>
    <row r="3236" spans="1:1">
      <c r="A3236"/>
    </row>
    <row r="3237" spans="1:1">
      <c r="A3237"/>
    </row>
    <row r="3238" spans="1:1">
      <c r="A3238"/>
    </row>
    <row r="3239" spans="1:1">
      <c r="A3239"/>
    </row>
    <row r="3240" spans="1:1">
      <c r="A3240"/>
    </row>
    <row r="3241" spans="1:1">
      <c r="A3241"/>
    </row>
    <row r="3242" spans="1:1">
      <c r="A3242"/>
    </row>
    <row r="3243" spans="1:1">
      <c r="A3243"/>
    </row>
    <row r="3244" spans="1:1">
      <c r="A3244"/>
    </row>
    <row r="3245" spans="1:1">
      <c r="A3245"/>
    </row>
    <row r="3246" spans="1:1">
      <c r="A3246"/>
    </row>
    <row r="3247" spans="1:1">
      <c r="A3247"/>
    </row>
    <row r="3248" spans="1:1">
      <c r="A3248"/>
    </row>
    <row r="3249" spans="1:1">
      <c r="A3249"/>
    </row>
    <row r="3250" spans="1:1">
      <c r="A3250"/>
    </row>
    <row r="3251" spans="1:1">
      <c r="A3251"/>
    </row>
    <row r="3252" spans="1:1">
      <c r="A3252"/>
    </row>
    <row r="3253" spans="1:1">
      <c r="A3253"/>
    </row>
    <row r="3254" spans="1:1">
      <c r="A3254"/>
    </row>
    <row r="3255" spans="1:1">
      <c r="A3255"/>
    </row>
    <row r="3256" spans="1:1">
      <c r="A3256"/>
    </row>
    <row r="3257" spans="1:1">
      <c r="A3257"/>
    </row>
    <row r="3258" spans="1:1">
      <c r="A3258"/>
    </row>
    <row r="3259" spans="1:1">
      <c r="A3259"/>
    </row>
    <row r="3260" spans="1:1">
      <c r="A3260"/>
    </row>
    <row r="3261" spans="1:1">
      <c r="A3261"/>
    </row>
    <row r="3262" spans="1:1">
      <c r="A3262"/>
    </row>
    <row r="3263" spans="1:1">
      <c r="A3263"/>
    </row>
    <row r="3264" spans="1:1">
      <c r="A3264"/>
    </row>
    <row r="3265" spans="1:1">
      <c r="A3265"/>
    </row>
    <row r="3266" spans="1:1">
      <c r="A3266"/>
    </row>
    <row r="3267" spans="1:1">
      <c r="A3267"/>
    </row>
    <row r="3268" spans="1:1">
      <c r="A3268"/>
    </row>
    <row r="3269" spans="1:1">
      <c r="A3269"/>
    </row>
    <row r="3270" spans="1:1">
      <c r="A3270"/>
    </row>
    <row r="3271" spans="1:1">
      <c r="A3271"/>
    </row>
    <row r="3272" spans="1:1">
      <c r="A3272"/>
    </row>
    <row r="3273" spans="1:1">
      <c r="A3273"/>
    </row>
    <row r="3274" spans="1:1">
      <c r="A3274"/>
    </row>
    <row r="3275" spans="1:1">
      <c r="A3275"/>
    </row>
    <row r="3276" spans="1:1">
      <c r="A3276"/>
    </row>
    <row r="3277" spans="1:1">
      <c r="A3277"/>
    </row>
    <row r="3278" spans="1:1">
      <c r="A3278"/>
    </row>
    <row r="3279" spans="1:1">
      <c r="A3279"/>
    </row>
    <row r="3280" spans="1:1">
      <c r="A3280"/>
    </row>
    <row r="3281" spans="1:1">
      <c r="A3281"/>
    </row>
    <row r="3282" spans="1:1">
      <c r="A3282"/>
    </row>
    <row r="3283" spans="1:1">
      <c r="A3283"/>
    </row>
    <row r="3284" spans="1:1">
      <c r="A3284"/>
    </row>
    <row r="3285" spans="1:1">
      <c r="A3285"/>
    </row>
    <row r="3286" spans="1:1">
      <c r="A3286"/>
    </row>
    <row r="3287" spans="1:1">
      <c r="A3287"/>
    </row>
    <row r="3288" spans="1:1">
      <c r="A3288"/>
    </row>
    <row r="3289" spans="1:1">
      <c r="A3289"/>
    </row>
    <row r="3290" spans="1:1">
      <c r="A3290"/>
    </row>
    <row r="3291" spans="1:1">
      <c r="A3291"/>
    </row>
    <row r="3292" spans="1:1">
      <c r="A3292"/>
    </row>
    <row r="3293" spans="1:1">
      <c r="A3293"/>
    </row>
    <row r="3294" spans="1:1">
      <c r="A3294"/>
    </row>
    <row r="3295" spans="1:1">
      <c r="A3295"/>
    </row>
    <row r="3296" spans="1:1">
      <c r="A3296"/>
    </row>
    <row r="3297" spans="1:1">
      <c r="A3297"/>
    </row>
    <row r="3298" spans="1:1">
      <c r="A3298"/>
    </row>
    <row r="3299" spans="1:1">
      <c r="A3299"/>
    </row>
    <row r="3300" spans="1:1">
      <c r="A3300"/>
    </row>
    <row r="3301" spans="1:1">
      <c r="A3301"/>
    </row>
    <row r="3302" spans="1:1">
      <c r="A3302"/>
    </row>
    <row r="3303" spans="1:1">
      <c r="A3303"/>
    </row>
    <row r="3304" spans="1:1">
      <c r="A3304"/>
    </row>
    <row r="3305" spans="1:1">
      <c r="A3305"/>
    </row>
    <row r="3306" spans="1:1">
      <c r="A3306"/>
    </row>
    <row r="3307" spans="1:1">
      <c r="A3307"/>
    </row>
    <row r="3308" spans="1:1">
      <c r="A3308"/>
    </row>
    <row r="3309" spans="1:1">
      <c r="A3309"/>
    </row>
    <row r="3310" spans="1:1">
      <c r="A3310"/>
    </row>
    <row r="3311" spans="1:1">
      <c r="A3311"/>
    </row>
    <row r="3312" spans="1:1">
      <c r="A3312"/>
    </row>
    <row r="3313" spans="1:1">
      <c r="A3313"/>
    </row>
    <row r="3314" spans="1:1">
      <c r="A3314"/>
    </row>
    <row r="3315" spans="1:1">
      <c r="A3315"/>
    </row>
    <row r="3316" spans="1:1">
      <c r="A3316"/>
    </row>
    <row r="3317" spans="1:1">
      <c r="A3317"/>
    </row>
    <row r="3318" spans="1:1">
      <c r="A3318"/>
    </row>
    <row r="3319" spans="1:1">
      <c r="A3319"/>
    </row>
    <row r="3320" spans="1:1">
      <c r="A3320"/>
    </row>
    <row r="3321" spans="1:1">
      <c r="A3321"/>
    </row>
    <row r="3322" spans="1:1">
      <c r="A3322"/>
    </row>
    <row r="3323" spans="1:1">
      <c r="A3323"/>
    </row>
    <row r="3324" spans="1:1">
      <c r="A3324"/>
    </row>
    <row r="3325" spans="1:1">
      <c r="A3325"/>
    </row>
    <row r="3326" spans="1:1">
      <c r="A3326"/>
    </row>
    <row r="3327" spans="1:1">
      <c r="A3327"/>
    </row>
    <row r="3328" spans="1:1">
      <c r="A3328"/>
    </row>
    <row r="3329" spans="1:1">
      <c r="A3329"/>
    </row>
    <row r="3330" spans="1:1">
      <c r="A3330"/>
    </row>
    <row r="3331" spans="1:1">
      <c r="A3331"/>
    </row>
    <row r="3332" spans="1:1">
      <c r="A3332"/>
    </row>
    <row r="3333" spans="1:1">
      <c r="A3333"/>
    </row>
    <row r="3334" spans="1:1">
      <c r="A3334"/>
    </row>
    <row r="3335" spans="1:1">
      <c r="A3335"/>
    </row>
    <row r="3336" spans="1:1">
      <c r="A3336"/>
    </row>
    <row r="3337" spans="1:1">
      <c r="A3337"/>
    </row>
    <row r="3338" spans="1:1">
      <c r="A3338"/>
    </row>
    <row r="3339" spans="1:1">
      <c r="A3339"/>
    </row>
    <row r="3340" spans="1:1">
      <c r="A3340"/>
    </row>
    <row r="3341" spans="1:1">
      <c r="A3341"/>
    </row>
    <row r="3342" spans="1:1">
      <c r="A3342"/>
    </row>
    <row r="3343" spans="1:1">
      <c r="A3343"/>
    </row>
    <row r="3344" spans="1:1">
      <c r="A3344"/>
    </row>
    <row r="3345" spans="1:1">
      <c r="A3345"/>
    </row>
    <row r="3346" spans="1:1">
      <c r="A3346"/>
    </row>
    <row r="3347" spans="1:1">
      <c r="A3347"/>
    </row>
    <row r="3348" spans="1:1">
      <c r="A3348"/>
    </row>
    <row r="3349" spans="1:1">
      <c r="A3349"/>
    </row>
    <row r="3350" spans="1:1">
      <c r="A3350"/>
    </row>
    <row r="3351" spans="1:1">
      <c r="A3351"/>
    </row>
    <row r="3352" spans="1:1">
      <c r="A3352"/>
    </row>
    <row r="3353" spans="1:1">
      <c r="A3353"/>
    </row>
    <row r="3354" spans="1:1">
      <c r="A3354"/>
    </row>
    <row r="3355" spans="1:1">
      <c r="A3355"/>
    </row>
    <row r="3356" spans="1:1">
      <c r="A3356"/>
    </row>
    <row r="3357" spans="1:1">
      <c r="A3357"/>
    </row>
    <row r="3358" spans="1:1">
      <c r="A3358"/>
    </row>
    <row r="3359" spans="1:1">
      <c r="A3359"/>
    </row>
    <row r="3360" spans="1:1">
      <c r="A3360"/>
    </row>
    <row r="3361" spans="1:1">
      <c r="A3361"/>
    </row>
    <row r="3362" spans="1:1">
      <c r="A3362"/>
    </row>
    <row r="3363" spans="1:1">
      <c r="A3363"/>
    </row>
    <row r="3364" spans="1:1">
      <c r="A3364"/>
    </row>
    <row r="3365" spans="1:1">
      <c r="A3365"/>
    </row>
    <row r="3366" spans="1:1">
      <c r="A3366"/>
    </row>
    <row r="3367" spans="1:1">
      <c r="A3367"/>
    </row>
    <row r="3368" spans="1:1">
      <c r="A3368"/>
    </row>
    <row r="3369" spans="1:1">
      <c r="A3369"/>
    </row>
    <row r="3370" spans="1:1">
      <c r="A3370"/>
    </row>
    <row r="3371" spans="1:1">
      <c r="A3371"/>
    </row>
    <row r="3372" spans="1:1">
      <c r="A3372"/>
    </row>
    <row r="3373" spans="1:1">
      <c r="A3373"/>
    </row>
    <row r="3374" spans="1:1">
      <c r="A3374"/>
    </row>
    <row r="3375" spans="1:1">
      <c r="A3375"/>
    </row>
    <row r="3376" spans="1:1">
      <c r="A3376"/>
    </row>
    <row r="3377" spans="1:1">
      <c r="A3377"/>
    </row>
    <row r="3378" spans="1:1">
      <c r="A3378"/>
    </row>
    <row r="3379" spans="1:1">
      <c r="A3379"/>
    </row>
    <row r="3380" spans="1:1">
      <c r="A3380"/>
    </row>
    <row r="3381" spans="1:1">
      <c r="A3381"/>
    </row>
    <row r="3382" spans="1:1">
      <c r="A3382"/>
    </row>
    <row r="3383" spans="1:1">
      <c r="A3383"/>
    </row>
    <row r="3384" spans="1:1">
      <c r="A3384"/>
    </row>
    <row r="3385" spans="1:1">
      <c r="A3385"/>
    </row>
    <row r="3386" spans="1:1">
      <c r="A3386"/>
    </row>
    <row r="3387" spans="1:1">
      <c r="A3387"/>
    </row>
    <row r="3388" spans="1:1">
      <c r="A3388"/>
    </row>
    <row r="3389" spans="1:1">
      <c r="A3389"/>
    </row>
    <row r="3390" spans="1:1">
      <c r="A3390"/>
    </row>
    <row r="3391" spans="1:1">
      <c r="A3391"/>
    </row>
    <row r="3392" spans="1:1">
      <c r="A3392"/>
    </row>
    <row r="3393" spans="1:1">
      <c r="A3393"/>
    </row>
    <row r="3394" spans="1:1">
      <c r="A3394"/>
    </row>
    <row r="3395" spans="1:1">
      <c r="A3395"/>
    </row>
    <row r="3396" spans="1:1">
      <c r="A3396"/>
    </row>
    <row r="3397" spans="1:1">
      <c r="A3397"/>
    </row>
    <row r="3398" spans="1:1">
      <c r="A3398"/>
    </row>
    <row r="3399" spans="1:1">
      <c r="A3399"/>
    </row>
    <row r="3400" spans="1:1">
      <c r="A3400"/>
    </row>
    <row r="3401" spans="1:1">
      <c r="A3401"/>
    </row>
    <row r="3402" spans="1:1">
      <c r="A3402"/>
    </row>
    <row r="3403" spans="1:1">
      <c r="A3403"/>
    </row>
    <row r="3404" spans="1:1">
      <c r="A3404"/>
    </row>
    <row r="3405" spans="1:1">
      <c r="A3405"/>
    </row>
    <row r="3406" spans="1:1">
      <c r="A3406"/>
    </row>
    <row r="3407" spans="1:1">
      <c r="A3407"/>
    </row>
    <row r="3408" spans="1:1">
      <c r="A3408"/>
    </row>
    <row r="3409" spans="1:1">
      <c r="A3409"/>
    </row>
    <row r="3410" spans="1:1">
      <c r="A3410"/>
    </row>
    <row r="3411" spans="1:1">
      <c r="A3411"/>
    </row>
    <row r="3412" spans="1:1">
      <c r="A3412"/>
    </row>
    <row r="3413" spans="1:1">
      <c r="A3413"/>
    </row>
    <row r="3414" spans="1:1">
      <c r="A3414"/>
    </row>
    <row r="3415" spans="1:1">
      <c r="A3415"/>
    </row>
    <row r="3416" spans="1:1">
      <c r="A3416"/>
    </row>
    <row r="3417" spans="1:1">
      <c r="A3417"/>
    </row>
    <row r="3418" spans="1:1">
      <c r="A3418"/>
    </row>
    <row r="3419" spans="1:1">
      <c r="A3419"/>
    </row>
    <row r="3420" spans="1:1">
      <c r="A3420"/>
    </row>
    <row r="3421" spans="1:1">
      <c r="A3421"/>
    </row>
    <row r="3422" spans="1:1">
      <c r="A3422"/>
    </row>
    <row r="3423" spans="1:1">
      <c r="A3423"/>
    </row>
    <row r="3424" spans="1:1">
      <c r="A3424"/>
    </row>
    <row r="3425" spans="1:1">
      <c r="A3425"/>
    </row>
    <row r="3426" spans="1:1">
      <c r="A3426"/>
    </row>
    <row r="3427" spans="1:1">
      <c r="A3427"/>
    </row>
    <row r="3428" spans="1:1">
      <c r="A3428"/>
    </row>
    <row r="3429" spans="1:1">
      <c r="A3429"/>
    </row>
    <row r="3430" spans="1:1">
      <c r="A3430"/>
    </row>
    <row r="3431" spans="1:1">
      <c r="A3431"/>
    </row>
    <row r="3432" spans="1:1">
      <c r="A3432"/>
    </row>
    <row r="3433" spans="1:1">
      <c r="A3433"/>
    </row>
    <row r="3434" spans="1:1">
      <c r="A3434"/>
    </row>
    <row r="3435" spans="1:1">
      <c r="A3435"/>
    </row>
    <row r="3436" spans="1:1">
      <c r="A3436"/>
    </row>
    <row r="3437" spans="1:1">
      <c r="A3437"/>
    </row>
    <row r="3438" spans="1:1">
      <c r="A3438"/>
    </row>
    <row r="3439" spans="1:1">
      <c r="A3439"/>
    </row>
    <row r="3440" spans="1:1">
      <c r="A3440"/>
    </row>
    <row r="3441" spans="1:1">
      <c r="A3441"/>
    </row>
    <row r="3442" spans="1:1">
      <c r="A3442"/>
    </row>
    <row r="3443" spans="1:1">
      <c r="A3443"/>
    </row>
    <row r="3444" spans="1:1">
      <c r="A3444"/>
    </row>
    <row r="3445" spans="1:1">
      <c r="A3445"/>
    </row>
    <row r="3446" spans="1:1">
      <c r="A3446"/>
    </row>
    <row r="3447" spans="1:1">
      <c r="A3447"/>
    </row>
    <row r="3448" spans="1:1">
      <c r="A3448"/>
    </row>
    <row r="3449" spans="1:1">
      <c r="A3449"/>
    </row>
    <row r="3450" spans="1:1">
      <c r="A3450"/>
    </row>
    <row r="3451" spans="1:1">
      <c r="A3451"/>
    </row>
    <row r="3452" spans="1:1">
      <c r="A3452"/>
    </row>
    <row r="3453" spans="1:1">
      <c r="A3453"/>
    </row>
    <row r="3454" spans="1:1">
      <c r="A3454"/>
    </row>
    <row r="3455" spans="1:1">
      <c r="A3455"/>
    </row>
    <row r="3456" spans="1:1">
      <c r="A3456"/>
    </row>
    <row r="3457" spans="1:1">
      <c r="A3457"/>
    </row>
    <row r="3458" spans="1:1">
      <c r="A3458"/>
    </row>
    <row r="3459" spans="1:1">
      <c r="A3459"/>
    </row>
    <row r="3460" spans="1:1">
      <c r="A3460"/>
    </row>
    <row r="3461" spans="1:1">
      <c r="A3461"/>
    </row>
    <row r="3462" spans="1:1">
      <c r="A3462"/>
    </row>
    <row r="3463" spans="1:1">
      <c r="A3463"/>
    </row>
    <row r="3464" spans="1:1">
      <c r="A3464"/>
    </row>
    <row r="3465" spans="1:1">
      <c r="A3465"/>
    </row>
    <row r="3466" spans="1:1">
      <c r="A3466"/>
    </row>
    <row r="3467" spans="1:1">
      <c r="A3467"/>
    </row>
    <row r="3468" spans="1:1">
      <c r="A3468"/>
    </row>
    <row r="3469" spans="1:1">
      <c r="A3469"/>
    </row>
    <row r="3470" spans="1:1">
      <c r="A3470"/>
    </row>
    <row r="3471" spans="1:1">
      <c r="A3471"/>
    </row>
    <row r="3472" spans="1:1">
      <c r="A3472"/>
    </row>
    <row r="3473" spans="1:1">
      <c r="A3473"/>
    </row>
    <row r="3474" spans="1:1">
      <c r="A3474"/>
    </row>
    <row r="3475" spans="1:1">
      <c r="A3475"/>
    </row>
    <row r="3476" spans="1:1">
      <c r="A3476"/>
    </row>
    <row r="3477" spans="1:1">
      <c r="A3477"/>
    </row>
    <row r="3478" spans="1:1">
      <c r="A3478"/>
    </row>
    <row r="3479" spans="1:1">
      <c r="A3479"/>
    </row>
    <row r="3480" spans="1:1">
      <c r="A3480"/>
    </row>
    <row r="3481" spans="1:1">
      <c r="A3481"/>
    </row>
    <row r="3482" spans="1:1">
      <c r="A3482"/>
    </row>
    <row r="3483" spans="1:1">
      <c r="A3483"/>
    </row>
    <row r="3484" spans="1:1">
      <c r="A3484"/>
    </row>
    <row r="3485" spans="1:1">
      <c r="A3485"/>
    </row>
    <row r="3486" spans="1:1">
      <c r="A3486"/>
    </row>
    <row r="3487" spans="1:1">
      <c r="A3487"/>
    </row>
    <row r="3488" spans="1:1">
      <c r="A3488"/>
    </row>
    <row r="3489" spans="1:1">
      <c r="A3489"/>
    </row>
    <row r="3490" spans="1:1">
      <c r="A3490"/>
    </row>
    <row r="3491" spans="1:1">
      <c r="A3491"/>
    </row>
    <row r="3492" spans="1:1">
      <c r="A3492"/>
    </row>
    <row r="3493" spans="1:1">
      <c r="A3493"/>
    </row>
    <row r="3494" spans="1:1">
      <c r="A3494"/>
    </row>
    <row r="3495" spans="1:1">
      <c r="A3495"/>
    </row>
    <row r="3496" spans="1:1">
      <c r="A3496"/>
    </row>
    <row r="3497" spans="1:1">
      <c r="A3497"/>
    </row>
    <row r="3498" spans="1:1">
      <c r="A3498"/>
    </row>
    <row r="3499" spans="1:1">
      <c r="A3499"/>
    </row>
    <row r="3500" spans="1:1">
      <c r="A3500"/>
    </row>
    <row r="3501" spans="1:1">
      <c r="A3501"/>
    </row>
    <row r="3502" spans="1:1">
      <c r="A3502"/>
    </row>
    <row r="3503" spans="1:1">
      <c r="A3503"/>
    </row>
    <row r="3504" spans="1:1">
      <c r="A3504"/>
    </row>
    <row r="3505" spans="1:1">
      <c r="A3505"/>
    </row>
    <row r="3506" spans="1:1">
      <c r="A3506"/>
    </row>
    <row r="3507" spans="1:1">
      <c r="A3507"/>
    </row>
    <row r="3508" spans="1:1">
      <c r="A3508"/>
    </row>
    <row r="3509" spans="1:1">
      <c r="A3509"/>
    </row>
    <row r="3510" spans="1:1">
      <c r="A3510"/>
    </row>
    <row r="3511" spans="1:1">
      <c r="A3511"/>
    </row>
    <row r="3512" spans="1:1">
      <c r="A3512"/>
    </row>
    <row r="3513" spans="1:1">
      <c r="A3513"/>
    </row>
    <row r="3514" spans="1:1">
      <c r="A3514"/>
    </row>
    <row r="3515" spans="1:1">
      <c r="A3515"/>
    </row>
    <row r="3516" spans="1:1">
      <c r="A3516"/>
    </row>
    <row r="3517" spans="1:1">
      <c r="A3517"/>
    </row>
    <row r="3518" spans="1:1">
      <c r="A3518"/>
    </row>
    <row r="3519" spans="1:1">
      <c r="A3519"/>
    </row>
    <row r="3520" spans="1:1">
      <c r="A3520"/>
    </row>
    <row r="3521" spans="1:1">
      <c r="A3521"/>
    </row>
    <row r="3522" spans="1:1">
      <c r="A3522"/>
    </row>
    <row r="3523" spans="1:1">
      <c r="A3523"/>
    </row>
    <row r="3524" spans="1:1">
      <c r="A3524"/>
    </row>
    <row r="3525" spans="1:1">
      <c r="A3525"/>
    </row>
    <row r="3526" spans="1:1">
      <c r="A3526"/>
    </row>
    <row r="3527" spans="1:1">
      <c r="A3527"/>
    </row>
    <row r="3528" spans="1:1">
      <c r="A3528"/>
    </row>
    <row r="3529" spans="1:1">
      <c r="A3529"/>
    </row>
    <row r="3530" spans="1:1">
      <c r="A3530"/>
    </row>
    <row r="3531" spans="1:1">
      <c r="A3531"/>
    </row>
    <row r="3532" spans="1:1">
      <c r="A3532"/>
    </row>
    <row r="3533" spans="1:1">
      <c r="A3533"/>
    </row>
    <row r="3534" spans="1:1">
      <c r="A3534"/>
    </row>
    <row r="3535" spans="1:1">
      <c r="A3535"/>
    </row>
    <row r="3536" spans="1:1">
      <c r="A3536"/>
    </row>
    <row r="3537" spans="1:1">
      <c r="A3537"/>
    </row>
    <row r="3538" spans="1:1">
      <c r="A3538"/>
    </row>
    <row r="3539" spans="1:1">
      <c r="A3539"/>
    </row>
    <row r="3540" spans="1:1">
      <c r="A3540"/>
    </row>
    <row r="3541" spans="1:1">
      <c r="A3541"/>
    </row>
    <row r="3542" spans="1:1">
      <c r="A3542"/>
    </row>
    <row r="3543" spans="1:1">
      <c r="A3543"/>
    </row>
    <row r="3544" spans="1:1">
      <c r="A3544"/>
    </row>
    <row r="3545" spans="1:1">
      <c r="A3545"/>
    </row>
    <row r="3546" spans="1:1">
      <c r="A3546"/>
    </row>
    <row r="3547" spans="1:1">
      <c r="A3547"/>
    </row>
    <row r="3548" spans="1:1">
      <c r="A3548"/>
    </row>
    <row r="3549" spans="1:1">
      <c r="A3549"/>
    </row>
    <row r="3550" spans="1:1">
      <c r="A3550"/>
    </row>
    <row r="3551" spans="1:1">
      <c r="A3551"/>
    </row>
    <row r="3552" spans="1:1">
      <c r="A3552"/>
    </row>
    <row r="3553" spans="1:1">
      <c r="A3553"/>
    </row>
    <row r="3554" spans="1:1">
      <c r="A3554"/>
    </row>
    <row r="3555" spans="1:1">
      <c r="A3555"/>
    </row>
    <row r="3556" spans="1:1">
      <c r="A3556"/>
    </row>
    <row r="3557" spans="1:1">
      <c r="A3557"/>
    </row>
    <row r="3558" spans="1:1">
      <c r="A3558"/>
    </row>
    <row r="3559" spans="1:1">
      <c r="A3559"/>
    </row>
    <row r="3560" spans="1:1">
      <c r="A3560"/>
    </row>
    <row r="3561" spans="1:1">
      <c r="A3561"/>
    </row>
    <row r="3562" spans="1:1">
      <c r="A3562"/>
    </row>
    <row r="3563" spans="1:1">
      <c r="A3563"/>
    </row>
    <row r="3564" spans="1:1">
      <c r="A3564"/>
    </row>
    <row r="3565" spans="1:1">
      <c r="A3565"/>
    </row>
    <row r="3566" spans="1:1">
      <c r="A3566"/>
    </row>
    <row r="3567" spans="1:1">
      <c r="A3567"/>
    </row>
    <row r="3568" spans="1:1">
      <c r="A3568"/>
    </row>
    <row r="3569" spans="1:1">
      <c r="A3569"/>
    </row>
    <row r="3570" spans="1:1">
      <c r="A3570"/>
    </row>
    <row r="3571" spans="1:1">
      <c r="A3571"/>
    </row>
    <row r="3572" spans="1:1">
      <c r="A3572"/>
    </row>
    <row r="3573" spans="1:1">
      <c r="A3573"/>
    </row>
    <row r="3574" spans="1:1">
      <c r="A3574"/>
    </row>
    <row r="3575" spans="1:1">
      <c r="A3575"/>
    </row>
    <row r="3576" spans="1:1">
      <c r="A3576"/>
    </row>
    <row r="3577" spans="1:1">
      <c r="A3577"/>
    </row>
    <row r="3578" spans="1:1">
      <c r="A3578"/>
    </row>
    <row r="3579" spans="1:1">
      <c r="A3579"/>
    </row>
    <row r="3580" spans="1:1">
      <c r="A3580"/>
    </row>
    <row r="3581" spans="1:1">
      <c r="A3581"/>
    </row>
    <row r="3582" spans="1:1">
      <c r="A3582"/>
    </row>
    <row r="3583" spans="1:1">
      <c r="A3583"/>
    </row>
    <row r="3584" spans="1:1">
      <c r="A3584"/>
    </row>
    <row r="3585" spans="1:1">
      <c r="A3585"/>
    </row>
    <row r="3586" spans="1:1">
      <c r="A3586"/>
    </row>
    <row r="3587" spans="1:1">
      <c r="A3587"/>
    </row>
    <row r="3588" spans="1:1">
      <c r="A3588"/>
    </row>
    <row r="3589" spans="1:1">
      <c r="A3589"/>
    </row>
    <row r="3590" spans="1:1">
      <c r="A3590"/>
    </row>
    <row r="3591" spans="1:1">
      <c r="A3591"/>
    </row>
    <row r="3592" spans="1:1">
      <c r="A3592"/>
    </row>
    <row r="3593" spans="1:1">
      <c r="A3593"/>
    </row>
    <row r="3594" spans="1:1">
      <c r="A3594"/>
    </row>
    <row r="3595" spans="1:1">
      <c r="A3595"/>
    </row>
    <row r="3596" spans="1:1">
      <c r="A3596"/>
    </row>
    <row r="3597" spans="1:1">
      <c r="A3597"/>
    </row>
    <row r="3598" spans="1:1">
      <c r="A3598"/>
    </row>
    <row r="3599" spans="1:1">
      <c r="A3599"/>
    </row>
    <row r="3600" spans="1:1">
      <c r="A3600"/>
    </row>
    <row r="3601" spans="1:1">
      <c r="A3601"/>
    </row>
    <row r="3602" spans="1:1">
      <c r="A3602"/>
    </row>
    <row r="3603" spans="1:1">
      <c r="A3603"/>
    </row>
    <row r="3604" spans="1:1">
      <c r="A3604"/>
    </row>
    <row r="3605" spans="1:1">
      <c r="A3605"/>
    </row>
    <row r="3606" spans="1:1">
      <c r="A3606"/>
    </row>
    <row r="3607" spans="1:1">
      <c r="A3607"/>
    </row>
    <row r="3608" spans="1:1">
      <c r="A3608"/>
    </row>
    <row r="3609" spans="1:1">
      <c r="A3609"/>
    </row>
    <row r="3610" spans="1:1">
      <c r="A3610"/>
    </row>
    <row r="3611" spans="1:1">
      <c r="A3611"/>
    </row>
    <row r="3612" spans="1:1">
      <c r="A3612"/>
    </row>
    <row r="3613" spans="1:1">
      <c r="A3613"/>
    </row>
    <row r="3614" spans="1:1">
      <c r="A3614"/>
    </row>
    <row r="3615" spans="1:1">
      <c r="A3615"/>
    </row>
    <row r="3616" spans="1:1">
      <c r="A3616"/>
    </row>
    <row r="3617" spans="1:1">
      <c r="A3617"/>
    </row>
    <row r="3618" spans="1:1">
      <c r="A3618"/>
    </row>
    <row r="3619" spans="1:1">
      <c r="A3619"/>
    </row>
    <row r="3620" spans="1:1">
      <c r="A3620"/>
    </row>
    <row r="3621" spans="1:1">
      <c r="A3621"/>
    </row>
    <row r="3622" spans="1:1">
      <c r="A3622"/>
    </row>
    <row r="3623" spans="1:1">
      <c r="A3623"/>
    </row>
    <row r="3624" spans="1:1">
      <c r="A3624"/>
    </row>
    <row r="3625" spans="1:1">
      <c r="A3625"/>
    </row>
    <row r="3626" spans="1:1">
      <c r="A3626"/>
    </row>
    <row r="3627" spans="1:1">
      <c r="A3627"/>
    </row>
    <row r="3628" spans="1:1">
      <c r="A3628"/>
    </row>
    <row r="3629" spans="1:1">
      <c r="A3629"/>
    </row>
    <row r="3630" spans="1:1">
      <c r="A3630"/>
    </row>
    <row r="3631" spans="1:1">
      <c r="A3631"/>
    </row>
    <row r="3632" spans="1:1">
      <c r="A3632"/>
    </row>
    <row r="3633" spans="1:1">
      <c r="A3633"/>
    </row>
    <row r="3634" spans="1:1">
      <c r="A3634"/>
    </row>
    <row r="3635" spans="1:1">
      <c r="A3635"/>
    </row>
    <row r="3636" spans="1:1">
      <c r="A3636"/>
    </row>
    <row r="3637" spans="1:1">
      <c r="A3637"/>
    </row>
    <row r="3638" spans="1:1">
      <c r="A3638"/>
    </row>
    <row r="3639" spans="1:1">
      <c r="A3639"/>
    </row>
    <row r="3640" spans="1:1">
      <c r="A3640"/>
    </row>
    <row r="3641" spans="1:1">
      <c r="A3641"/>
    </row>
    <row r="3642" spans="1:1">
      <c r="A3642"/>
    </row>
    <row r="3643" spans="1:1">
      <c r="A3643"/>
    </row>
    <row r="3644" spans="1:1">
      <c r="A3644"/>
    </row>
    <row r="3645" spans="1:1">
      <c r="A3645"/>
    </row>
    <row r="3646" spans="1:1">
      <c r="A3646"/>
    </row>
    <row r="3647" spans="1:1">
      <c r="A3647"/>
    </row>
    <row r="3648" spans="1:1">
      <c r="A3648"/>
    </row>
    <row r="3649" spans="1:1">
      <c r="A3649"/>
    </row>
    <row r="3650" spans="1:1">
      <c r="A3650"/>
    </row>
    <row r="3651" spans="1:1">
      <c r="A3651"/>
    </row>
    <row r="3652" spans="1:1">
      <c r="A3652"/>
    </row>
    <row r="3653" spans="1:1">
      <c r="A3653"/>
    </row>
    <row r="3654" spans="1:1">
      <c r="A3654"/>
    </row>
    <row r="3655" spans="1:1">
      <c r="A3655"/>
    </row>
    <row r="3656" spans="1:1">
      <c r="A3656"/>
    </row>
    <row r="3657" spans="1:1">
      <c r="A3657"/>
    </row>
    <row r="3658" spans="1:1">
      <c r="A3658"/>
    </row>
    <row r="3659" spans="1:1">
      <c r="A3659"/>
    </row>
    <row r="3660" spans="1:1">
      <c r="A3660"/>
    </row>
    <row r="3661" spans="1:1">
      <c r="A3661"/>
    </row>
    <row r="3662" spans="1:1">
      <c r="A3662"/>
    </row>
    <row r="3663" spans="1:1">
      <c r="A3663"/>
    </row>
    <row r="3664" spans="1:1">
      <c r="A3664"/>
    </row>
    <row r="3665" spans="1:1">
      <c r="A3665"/>
    </row>
    <row r="3666" spans="1:1">
      <c r="A3666"/>
    </row>
    <row r="3667" spans="1:1">
      <c r="A3667"/>
    </row>
    <row r="3668" spans="1:1">
      <c r="A3668"/>
    </row>
    <row r="3669" spans="1:1">
      <c r="A3669"/>
    </row>
    <row r="3670" spans="1:1">
      <c r="A3670"/>
    </row>
    <row r="3671" spans="1:1">
      <c r="A3671"/>
    </row>
    <row r="3672" spans="1:1">
      <c r="A3672"/>
    </row>
    <row r="3673" spans="1:1">
      <c r="A3673"/>
    </row>
    <row r="3674" spans="1:1">
      <c r="A3674"/>
    </row>
    <row r="3675" spans="1:1">
      <c r="A3675"/>
    </row>
    <row r="3676" spans="1:1">
      <c r="A3676"/>
    </row>
    <row r="3677" spans="1:1">
      <c r="A3677"/>
    </row>
    <row r="3678" spans="1:1">
      <c r="A3678"/>
    </row>
    <row r="3679" spans="1:1">
      <c r="A3679"/>
    </row>
    <row r="3680" spans="1:1">
      <c r="A3680"/>
    </row>
    <row r="3681" spans="1:1">
      <c r="A3681"/>
    </row>
    <row r="3682" spans="1:1">
      <c r="A3682"/>
    </row>
    <row r="3683" spans="1:1">
      <c r="A3683"/>
    </row>
    <row r="3684" spans="1:1">
      <c r="A3684"/>
    </row>
    <row r="3685" spans="1:1">
      <c r="A3685"/>
    </row>
    <row r="3686" spans="1:1">
      <c r="A3686"/>
    </row>
    <row r="3687" spans="1:1">
      <c r="A3687"/>
    </row>
    <row r="3688" spans="1:1">
      <c r="A3688"/>
    </row>
    <row r="3689" spans="1:1">
      <c r="A3689"/>
    </row>
    <row r="3690" spans="1:1">
      <c r="A3690"/>
    </row>
    <row r="3691" spans="1:1">
      <c r="A3691"/>
    </row>
    <row r="3692" spans="1:1">
      <c r="A3692"/>
    </row>
    <row r="3693" spans="1:1">
      <c r="A3693"/>
    </row>
    <row r="3694" spans="1:1">
      <c r="A3694"/>
    </row>
    <row r="3695" spans="1:1">
      <c r="A3695"/>
    </row>
    <row r="3696" spans="1:1">
      <c r="A3696"/>
    </row>
    <row r="3697" spans="1:1">
      <c r="A3697"/>
    </row>
    <row r="3698" spans="1:1">
      <c r="A3698"/>
    </row>
    <row r="3699" spans="1:1">
      <c r="A3699"/>
    </row>
    <row r="3700" spans="1:1">
      <c r="A3700"/>
    </row>
    <row r="3701" spans="1:1">
      <c r="A3701"/>
    </row>
    <row r="3702" spans="1:1">
      <c r="A3702"/>
    </row>
    <row r="3703" spans="1:1">
      <c r="A3703"/>
    </row>
    <row r="3704" spans="1:1">
      <c r="A3704"/>
    </row>
    <row r="3705" spans="1:1">
      <c r="A3705"/>
    </row>
    <row r="3706" spans="1:1">
      <c r="A3706"/>
    </row>
    <row r="3707" spans="1:1">
      <c r="A3707"/>
    </row>
    <row r="3708" spans="1:1">
      <c r="A3708"/>
    </row>
    <row r="3709" spans="1:1">
      <c r="A3709"/>
    </row>
    <row r="3710" spans="1:1">
      <c r="A3710"/>
    </row>
    <row r="3711" spans="1:1">
      <c r="A3711"/>
    </row>
    <row r="3712" spans="1:1">
      <c r="A3712"/>
    </row>
    <row r="3713" spans="1:1">
      <c r="A3713"/>
    </row>
    <row r="3714" spans="1:1">
      <c r="A3714"/>
    </row>
    <row r="3715" spans="1:1">
      <c r="A3715"/>
    </row>
    <row r="3716" spans="1:1">
      <c r="A3716"/>
    </row>
    <row r="3717" spans="1:1">
      <c r="A3717"/>
    </row>
    <row r="3718" spans="1:1">
      <c r="A3718"/>
    </row>
    <row r="3719" spans="1:1">
      <c r="A3719"/>
    </row>
    <row r="3720" spans="1:1">
      <c r="A3720"/>
    </row>
    <row r="3721" spans="1:1">
      <c r="A3721"/>
    </row>
    <row r="3722" spans="1:1">
      <c r="A3722"/>
    </row>
    <row r="3723" spans="1:1">
      <c r="A3723"/>
    </row>
    <row r="3724" spans="1:1">
      <c r="A3724"/>
    </row>
    <row r="3725" spans="1:1">
      <c r="A3725"/>
    </row>
    <row r="3726" spans="1:1">
      <c r="A3726"/>
    </row>
    <row r="3727" spans="1:1">
      <c r="A3727"/>
    </row>
    <row r="3728" spans="1:1">
      <c r="A3728"/>
    </row>
    <row r="3729" spans="1:1">
      <c r="A3729"/>
    </row>
    <row r="3730" spans="1:1">
      <c r="A3730"/>
    </row>
    <row r="3731" spans="1:1">
      <c r="A3731"/>
    </row>
    <row r="3732" spans="1:1">
      <c r="A3732"/>
    </row>
    <row r="3733" spans="1:1">
      <c r="A3733"/>
    </row>
    <row r="3734" spans="1:1">
      <c r="A3734"/>
    </row>
    <row r="3735" spans="1:1">
      <c r="A3735"/>
    </row>
    <row r="3736" spans="1:1">
      <c r="A3736"/>
    </row>
    <row r="3737" spans="1:1">
      <c r="A3737"/>
    </row>
    <row r="3738" spans="1:1">
      <c r="A3738"/>
    </row>
    <row r="3739" spans="1:1">
      <c r="A3739"/>
    </row>
    <row r="3740" spans="1:1">
      <c r="A3740"/>
    </row>
    <row r="3741" spans="1:1">
      <c r="A3741"/>
    </row>
    <row r="3742" spans="1:1">
      <c r="A3742"/>
    </row>
    <row r="3743" spans="1:1">
      <c r="A3743"/>
    </row>
    <row r="3744" spans="1:1">
      <c r="A3744"/>
    </row>
    <row r="3745" spans="1:1">
      <c r="A3745"/>
    </row>
    <row r="3746" spans="1:1">
      <c r="A3746"/>
    </row>
    <row r="3747" spans="1:1">
      <c r="A3747"/>
    </row>
    <row r="3748" spans="1:1">
      <c r="A3748"/>
    </row>
    <row r="3749" spans="1:1">
      <c r="A3749"/>
    </row>
    <row r="3750" spans="1:1">
      <c r="A3750"/>
    </row>
    <row r="3751" spans="1:1">
      <c r="A3751"/>
    </row>
    <row r="3752" spans="1:1">
      <c r="A3752"/>
    </row>
    <row r="3753" spans="1:1">
      <c r="A3753"/>
    </row>
    <row r="3754" spans="1:1">
      <c r="A3754"/>
    </row>
    <row r="3755" spans="1:1">
      <c r="A3755"/>
    </row>
    <row r="3756" spans="1:1">
      <c r="A3756"/>
    </row>
    <row r="3757" spans="1:1">
      <c r="A3757"/>
    </row>
    <row r="3758" spans="1:1">
      <c r="A3758"/>
    </row>
    <row r="3759" spans="1:1">
      <c r="A3759"/>
    </row>
    <row r="3760" spans="1:1">
      <c r="A3760"/>
    </row>
    <row r="3761" spans="1:1">
      <c r="A3761"/>
    </row>
    <row r="3762" spans="1:1">
      <c r="A3762"/>
    </row>
    <row r="3763" spans="1:1">
      <c r="A3763"/>
    </row>
    <row r="3764" spans="1:1">
      <c r="A3764"/>
    </row>
    <row r="3765" spans="1:1">
      <c r="A3765"/>
    </row>
    <row r="3766" spans="1:1">
      <c r="A3766"/>
    </row>
    <row r="3767" spans="1:1">
      <c r="A3767"/>
    </row>
    <row r="3768" spans="1:1">
      <c r="A3768"/>
    </row>
    <row r="3769" spans="1:1">
      <c r="A3769"/>
    </row>
    <row r="3770" spans="1:1">
      <c r="A3770"/>
    </row>
    <row r="3771" spans="1:1">
      <c r="A3771"/>
    </row>
    <row r="3772" spans="1:1">
      <c r="A3772"/>
    </row>
    <row r="3773" spans="1:1">
      <c r="A3773"/>
    </row>
    <row r="3774" spans="1:1">
      <c r="A3774"/>
    </row>
    <row r="3775" spans="1:1">
      <c r="A3775"/>
    </row>
    <row r="3776" spans="1:1">
      <c r="A3776"/>
    </row>
    <row r="3777" spans="1:1">
      <c r="A3777"/>
    </row>
    <row r="3778" spans="1:1">
      <c r="A3778"/>
    </row>
    <row r="3779" spans="1:1">
      <c r="A3779"/>
    </row>
    <row r="3780" spans="1:1">
      <c r="A3780"/>
    </row>
    <row r="3781" spans="1:1">
      <c r="A3781"/>
    </row>
    <row r="3782" spans="1:1">
      <c r="A3782"/>
    </row>
    <row r="3783" spans="1:1">
      <c r="A3783"/>
    </row>
    <row r="3784" spans="1:1">
      <c r="A3784"/>
    </row>
    <row r="3785" spans="1:1">
      <c r="A3785"/>
    </row>
    <row r="3786" spans="1:1">
      <c r="A3786"/>
    </row>
    <row r="3787" spans="1:1">
      <c r="A3787"/>
    </row>
    <row r="3788" spans="1:1">
      <c r="A3788"/>
    </row>
    <row r="3789" spans="1:1">
      <c r="A3789"/>
    </row>
    <row r="3790" spans="1:1">
      <c r="A3790"/>
    </row>
    <row r="3791" spans="1:1">
      <c r="A3791"/>
    </row>
    <row r="3792" spans="1:1">
      <c r="A3792"/>
    </row>
    <row r="3793" spans="1:1">
      <c r="A3793"/>
    </row>
    <row r="3794" spans="1:1">
      <c r="A3794"/>
    </row>
    <row r="3795" spans="1:1">
      <c r="A3795"/>
    </row>
    <row r="3796" spans="1:1">
      <c r="A3796"/>
    </row>
    <row r="3797" spans="1:1">
      <c r="A3797"/>
    </row>
    <row r="3798" spans="1:1">
      <c r="A3798"/>
    </row>
    <row r="3799" spans="1:1">
      <c r="A3799"/>
    </row>
    <row r="3800" spans="1:1">
      <c r="A3800"/>
    </row>
    <row r="3801" spans="1:1">
      <c r="A3801"/>
    </row>
    <row r="3802" spans="1:1">
      <c r="A3802"/>
    </row>
    <row r="3803" spans="1:1">
      <c r="A3803"/>
    </row>
    <row r="3804" spans="1:1">
      <c r="A3804"/>
    </row>
    <row r="3805" spans="1:1">
      <c r="A3805"/>
    </row>
    <row r="3806" spans="1:1">
      <c r="A3806"/>
    </row>
    <row r="3807" spans="1:1">
      <c r="A3807"/>
    </row>
    <row r="3808" spans="1:1">
      <c r="A3808"/>
    </row>
    <row r="3809" spans="1:1">
      <c r="A3809"/>
    </row>
    <row r="3810" spans="1:1">
      <c r="A3810"/>
    </row>
    <row r="3811" spans="1:1">
      <c r="A3811"/>
    </row>
    <row r="3812" spans="1:1">
      <c r="A3812"/>
    </row>
    <row r="3813" spans="1:1">
      <c r="A3813"/>
    </row>
    <row r="3814" spans="1:1">
      <c r="A3814"/>
    </row>
    <row r="3815" spans="1:1">
      <c r="A3815"/>
    </row>
    <row r="3816" spans="1:1">
      <c r="A3816"/>
    </row>
    <row r="3817" spans="1:1">
      <c r="A3817"/>
    </row>
    <row r="3818" spans="1:1">
      <c r="A3818"/>
    </row>
    <row r="3819" spans="1:1">
      <c r="A3819"/>
    </row>
    <row r="3820" spans="1:1">
      <c r="A3820"/>
    </row>
    <row r="3821" spans="1:1">
      <c r="A3821"/>
    </row>
    <row r="3822" spans="1:1">
      <c r="A3822"/>
    </row>
    <row r="3823" spans="1:1">
      <c r="A3823"/>
    </row>
    <row r="3824" spans="1:1">
      <c r="A3824"/>
    </row>
    <row r="3825" spans="1:1">
      <c r="A3825"/>
    </row>
    <row r="3826" spans="1:1">
      <c r="A3826"/>
    </row>
    <row r="3827" spans="1:1">
      <c r="A3827"/>
    </row>
    <row r="3828" spans="1:1">
      <c r="A3828"/>
    </row>
    <row r="3829" spans="1:1">
      <c r="A3829"/>
    </row>
    <row r="3830" spans="1:1">
      <c r="A3830"/>
    </row>
    <row r="3831" spans="1:1">
      <c r="A3831"/>
    </row>
    <row r="3832" spans="1:1">
      <c r="A3832"/>
    </row>
    <row r="3833" spans="1:1">
      <c r="A3833"/>
    </row>
    <row r="3834" spans="1:1">
      <c r="A3834"/>
    </row>
    <row r="3835" spans="1:1">
      <c r="A3835"/>
    </row>
    <row r="3836" spans="1:1">
      <c r="A3836"/>
    </row>
    <row r="3837" spans="1:1">
      <c r="A3837"/>
    </row>
    <row r="3838" spans="1:1">
      <c r="A3838"/>
    </row>
    <row r="3839" spans="1:1">
      <c r="A3839"/>
    </row>
    <row r="3840" spans="1:1">
      <c r="A3840"/>
    </row>
    <row r="3841" spans="1:1">
      <c r="A3841"/>
    </row>
    <row r="3842" spans="1:1">
      <c r="A3842"/>
    </row>
    <row r="3843" spans="1:1">
      <c r="A3843"/>
    </row>
    <row r="3844" spans="1:1">
      <c r="A3844"/>
    </row>
    <row r="3845" spans="1:1">
      <c r="A3845"/>
    </row>
    <row r="3846" spans="1:1">
      <c r="A3846"/>
    </row>
    <row r="3847" spans="1:1">
      <c r="A3847"/>
    </row>
    <row r="3848" spans="1:1">
      <c r="A3848"/>
    </row>
    <row r="3849" spans="1:1">
      <c r="A3849"/>
    </row>
    <row r="3850" spans="1:1">
      <c r="A3850"/>
    </row>
    <row r="3851" spans="1:1">
      <c r="A3851"/>
    </row>
    <row r="3852" spans="1:1">
      <c r="A3852"/>
    </row>
    <row r="3853" spans="1:1">
      <c r="A3853"/>
    </row>
    <row r="3854" spans="1:1">
      <c r="A3854"/>
    </row>
    <row r="3855" spans="1:1">
      <c r="A3855"/>
    </row>
    <row r="3856" spans="1:1">
      <c r="A3856"/>
    </row>
    <row r="3857" spans="1:1">
      <c r="A3857"/>
    </row>
  </sheetData>
  <autoFilter ref="A4:AT3259">
    <extLst/>
  </autoFilter>
  <mergeCells count="18">
    <mergeCell ref="B1:F1"/>
    <mergeCell ref="G1:M1"/>
    <mergeCell ref="N1:Q1"/>
    <mergeCell ref="R1:U1"/>
    <mergeCell ref="V1:Y1"/>
    <mergeCell ref="Z1:AC1"/>
    <mergeCell ref="AD1:AG1"/>
    <mergeCell ref="AH1:AK1"/>
    <mergeCell ref="AL1:AO1"/>
    <mergeCell ref="AP1:AT1"/>
    <mergeCell ref="N3:Q3"/>
    <mergeCell ref="R3:U3"/>
    <mergeCell ref="V3:Y3"/>
    <mergeCell ref="Z3:AC3"/>
    <mergeCell ref="AD3:AG3"/>
    <mergeCell ref="AH3:AK3"/>
    <mergeCell ref="AL3:AO3"/>
    <mergeCell ref="AP3:AT3"/>
  </mergeCells>
  <conditionalFormatting sqref="AS2">
    <cfRule type="cellIs" dxfId="0" priority="5385" operator="lessThan">
      <formula>20</formula>
    </cfRule>
    <cfRule type="cellIs" dxfId="1" priority="5384" operator="greaterThan">
      <formula>120</formula>
    </cfRule>
    <cfRule type="containsText" dxfId="3" priority="5383" operator="between" text="库存">
      <formula>NOT(ISERROR(SEARCH("库存",AS2)))</formula>
    </cfRule>
  </conditionalFormatting>
  <conditionalFormatting sqref="AS6">
    <cfRule type="cellIs" dxfId="0" priority="945" operator="lessThan">
      <formula>20</formula>
    </cfRule>
    <cfRule type="cellIs" dxfId="1" priority="630" operator="greaterThan">
      <formula>120</formula>
    </cfRule>
    <cfRule type="containsText" dxfId="3" priority="315" operator="between" text="库存">
      <formula>NOT(ISERROR(SEARCH("库存",AS6)))</formula>
    </cfRule>
  </conditionalFormatting>
  <conditionalFormatting sqref="AS7">
    <cfRule type="cellIs" dxfId="0" priority="944" operator="lessThan">
      <formula>20</formula>
    </cfRule>
    <cfRule type="cellIs" dxfId="1" priority="629" operator="greaterThan">
      <formula>120</formula>
    </cfRule>
    <cfRule type="containsText" dxfId="3" priority="314" operator="between" text="库存">
      <formula>NOT(ISERROR(SEARCH("库存",AS7)))</formula>
    </cfRule>
  </conditionalFormatting>
  <conditionalFormatting sqref="AS8">
    <cfRule type="cellIs" dxfId="0" priority="943" operator="lessThan">
      <formula>20</formula>
    </cfRule>
    <cfRule type="cellIs" dxfId="1" priority="628" operator="greaterThan">
      <formula>120</formula>
    </cfRule>
    <cfRule type="containsText" dxfId="3" priority="313" operator="between" text="库存">
      <formula>NOT(ISERROR(SEARCH("库存",AS8)))</formula>
    </cfRule>
  </conditionalFormatting>
  <conditionalFormatting sqref="AS9">
    <cfRule type="cellIs" dxfId="0" priority="942" operator="lessThan">
      <formula>20</formula>
    </cfRule>
    <cfRule type="cellIs" dxfId="1" priority="627" operator="greaterThan">
      <formula>120</formula>
    </cfRule>
    <cfRule type="containsText" dxfId="3" priority="312" operator="between" text="库存">
      <formula>NOT(ISERROR(SEARCH("库存",AS9)))</formula>
    </cfRule>
  </conditionalFormatting>
  <conditionalFormatting sqref="AS10">
    <cfRule type="cellIs" dxfId="0" priority="941" operator="lessThan">
      <formula>20</formula>
    </cfRule>
    <cfRule type="cellIs" dxfId="1" priority="626" operator="greaterThan">
      <formula>120</formula>
    </cfRule>
    <cfRule type="containsText" dxfId="3" priority="311" operator="between" text="库存">
      <formula>NOT(ISERROR(SEARCH("库存",AS10)))</formula>
    </cfRule>
  </conditionalFormatting>
  <conditionalFormatting sqref="AS11">
    <cfRule type="cellIs" dxfId="0" priority="940" operator="lessThan">
      <formula>20</formula>
    </cfRule>
    <cfRule type="cellIs" dxfId="1" priority="625" operator="greaterThan">
      <formula>120</formula>
    </cfRule>
    <cfRule type="containsText" dxfId="3" priority="310" operator="between" text="库存">
      <formula>NOT(ISERROR(SEARCH("库存",AS11)))</formula>
    </cfRule>
  </conditionalFormatting>
  <conditionalFormatting sqref="AS12">
    <cfRule type="cellIs" dxfId="0" priority="939" operator="lessThan">
      <formula>20</formula>
    </cfRule>
    <cfRule type="cellIs" dxfId="1" priority="624" operator="greaterThan">
      <formula>120</formula>
    </cfRule>
    <cfRule type="containsText" dxfId="3" priority="309" operator="between" text="库存">
      <formula>NOT(ISERROR(SEARCH("库存",AS12)))</formula>
    </cfRule>
  </conditionalFormatting>
  <conditionalFormatting sqref="AS13">
    <cfRule type="cellIs" dxfId="0" priority="938" operator="lessThan">
      <formula>20</formula>
    </cfRule>
    <cfRule type="cellIs" dxfId="1" priority="623" operator="greaterThan">
      <formula>120</formula>
    </cfRule>
    <cfRule type="containsText" dxfId="3" priority="308" operator="between" text="库存">
      <formula>NOT(ISERROR(SEARCH("库存",AS13)))</formula>
    </cfRule>
  </conditionalFormatting>
  <conditionalFormatting sqref="AS14">
    <cfRule type="cellIs" dxfId="0" priority="937" operator="lessThan">
      <formula>20</formula>
    </cfRule>
    <cfRule type="cellIs" dxfId="1" priority="622" operator="greaterThan">
      <formula>120</formula>
    </cfRule>
    <cfRule type="containsText" dxfId="3" priority="307" operator="between" text="库存">
      <formula>NOT(ISERROR(SEARCH("库存",AS14)))</formula>
    </cfRule>
  </conditionalFormatting>
  <conditionalFormatting sqref="AS15">
    <cfRule type="cellIs" dxfId="0" priority="936" operator="lessThan">
      <formula>20</formula>
    </cfRule>
    <cfRule type="cellIs" dxfId="1" priority="621" operator="greaterThan">
      <formula>120</formula>
    </cfRule>
    <cfRule type="containsText" dxfId="3" priority="306" operator="between" text="库存">
      <formula>NOT(ISERROR(SEARCH("库存",AS15)))</formula>
    </cfRule>
  </conditionalFormatting>
  <conditionalFormatting sqref="AS16">
    <cfRule type="cellIs" dxfId="0" priority="935" operator="lessThan">
      <formula>20</formula>
    </cfRule>
    <cfRule type="cellIs" dxfId="1" priority="620" operator="greaterThan">
      <formula>120</formula>
    </cfRule>
    <cfRule type="containsText" dxfId="3" priority="305" operator="between" text="库存">
      <formula>NOT(ISERROR(SEARCH("库存",AS16)))</formula>
    </cfRule>
  </conditionalFormatting>
  <conditionalFormatting sqref="AS17">
    <cfRule type="cellIs" dxfId="0" priority="934" operator="lessThan">
      <formula>20</formula>
    </cfRule>
    <cfRule type="cellIs" dxfId="1" priority="619" operator="greaterThan">
      <formula>120</formula>
    </cfRule>
    <cfRule type="containsText" dxfId="3" priority="304" operator="between" text="库存">
      <formula>NOT(ISERROR(SEARCH("库存",AS17)))</formula>
    </cfRule>
  </conditionalFormatting>
  <conditionalFormatting sqref="AS18">
    <cfRule type="cellIs" dxfId="0" priority="933" operator="lessThan">
      <formula>20</formula>
    </cfRule>
    <cfRule type="cellIs" dxfId="1" priority="618" operator="greaterThan">
      <formula>120</formula>
    </cfRule>
    <cfRule type="containsText" dxfId="3" priority="303" operator="between" text="库存">
      <formula>NOT(ISERROR(SEARCH("库存",AS18)))</formula>
    </cfRule>
  </conditionalFormatting>
  <conditionalFormatting sqref="AS19">
    <cfRule type="cellIs" dxfId="0" priority="932" operator="lessThan">
      <formula>20</formula>
    </cfRule>
    <cfRule type="cellIs" dxfId="1" priority="617" operator="greaterThan">
      <formula>120</formula>
    </cfRule>
    <cfRule type="containsText" dxfId="3" priority="302" operator="between" text="库存">
      <formula>NOT(ISERROR(SEARCH("库存",AS19)))</formula>
    </cfRule>
  </conditionalFormatting>
  <conditionalFormatting sqref="AS20">
    <cfRule type="cellIs" dxfId="0" priority="931" operator="lessThan">
      <formula>20</formula>
    </cfRule>
    <cfRule type="cellIs" dxfId="1" priority="616" operator="greaterThan">
      <formula>120</formula>
    </cfRule>
    <cfRule type="containsText" dxfId="3" priority="301" operator="between" text="库存">
      <formula>NOT(ISERROR(SEARCH("库存",AS20)))</formula>
    </cfRule>
  </conditionalFormatting>
  <conditionalFormatting sqref="AS21">
    <cfRule type="cellIs" dxfId="0" priority="930" operator="lessThan">
      <formula>20</formula>
    </cfRule>
    <cfRule type="cellIs" dxfId="1" priority="615" operator="greaterThan">
      <formula>120</formula>
    </cfRule>
    <cfRule type="containsText" dxfId="3" priority="300" operator="between" text="库存">
      <formula>NOT(ISERROR(SEARCH("库存",AS21)))</formula>
    </cfRule>
  </conditionalFormatting>
  <conditionalFormatting sqref="AS22">
    <cfRule type="cellIs" dxfId="0" priority="929" operator="lessThan">
      <formula>20</formula>
    </cfRule>
    <cfRule type="cellIs" dxfId="1" priority="614" operator="greaterThan">
      <formula>120</formula>
    </cfRule>
    <cfRule type="containsText" dxfId="3" priority="299" operator="between" text="库存">
      <formula>NOT(ISERROR(SEARCH("库存",AS22)))</formula>
    </cfRule>
  </conditionalFormatting>
  <conditionalFormatting sqref="AS23">
    <cfRule type="cellIs" dxfId="0" priority="928" operator="lessThan">
      <formula>20</formula>
    </cfRule>
    <cfRule type="cellIs" dxfId="1" priority="613" operator="greaterThan">
      <formula>120</formula>
    </cfRule>
    <cfRule type="containsText" dxfId="3" priority="298" operator="between" text="库存">
      <formula>NOT(ISERROR(SEARCH("库存",AS23)))</formula>
    </cfRule>
  </conditionalFormatting>
  <conditionalFormatting sqref="AS24">
    <cfRule type="cellIs" dxfId="0" priority="927" operator="lessThan">
      <formula>20</formula>
    </cfRule>
    <cfRule type="cellIs" dxfId="1" priority="612" operator="greaterThan">
      <formula>120</formula>
    </cfRule>
    <cfRule type="containsText" dxfId="3" priority="297" operator="between" text="库存">
      <formula>NOT(ISERROR(SEARCH("库存",AS24)))</formula>
    </cfRule>
  </conditionalFormatting>
  <conditionalFormatting sqref="AS25">
    <cfRule type="cellIs" dxfId="0" priority="926" operator="lessThan">
      <formula>20</formula>
    </cfRule>
    <cfRule type="cellIs" dxfId="1" priority="611" operator="greaterThan">
      <formula>120</formula>
    </cfRule>
    <cfRule type="containsText" dxfId="3" priority="296" operator="between" text="库存">
      <formula>NOT(ISERROR(SEARCH("库存",AS25)))</formula>
    </cfRule>
  </conditionalFormatting>
  <conditionalFormatting sqref="AS26">
    <cfRule type="cellIs" dxfId="0" priority="925" operator="lessThan">
      <formula>20</formula>
    </cfRule>
    <cfRule type="cellIs" dxfId="1" priority="610" operator="greaterThan">
      <formula>120</formula>
    </cfRule>
    <cfRule type="containsText" dxfId="3" priority="295" operator="between" text="库存">
      <formula>NOT(ISERROR(SEARCH("库存",AS26)))</formula>
    </cfRule>
  </conditionalFormatting>
  <conditionalFormatting sqref="AS27">
    <cfRule type="cellIs" dxfId="0" priority="924" operator="lessThan">
      <formula>20</formula>
    </cfRule>
    <cfRule type="cellIs" dxfId="1" priority="609" operator="greaterThan">
      <formula>120</formula>
    </cfRule>
    <cfRule type="containsText" dxfId="3" priority="294" operator="between" text="库存">
      <formula>NOT(ISERROR(SEARCH("库存",AS27)))</formula>
    </cfRule>
  </conditionalFormatting>
  <conditionalFormatting sqref="AS28">
    <cfRule type="cellIs" dxfId="0" priority="923" operator="lessThan">
      <formula>20</formula>
    </cfRule>
    <cfRule type="cellIs" dxfId="1" priority="608" operator="greaterThan">
      <formula>120</formula>
    </cfRule>
    <cfRule type="containsText" dxfId="3" priority="293" operator="between" text="库存">
      <formula>NOT(ISERROR(SEARCH("库存",AS28)))</formula>
    </cfRule>
  </conditionalFormatting>
  <conditionalFormatting sqref="AS29">
    <cfRule type="cellIs" dxfId="0" priority="922" operator="lessThan">
      <formula>20</formula>
    </cfRule>
    <cfRule type="cellIs" dxfId="1" priority="607" operator="greaterThan">
      <formula>120</formula>
    </cfRule>
    <cfRule type="containsText" dxfId="3" priority="292" operator="between" text="库存">
      <formula>NOT(ISERROR(SEARCH("库存",AS29)))</formula>
    </cfRule>
  </conditionalFormatting>
  <conditionalFormatting sqref="AS30">
    <cfRule type="cellIs" dxfId="0" priority="921" operator="lessThan">
      <formula>20</formula>
    </cfRule>
    <cfRule type="cellIs" dxfId="1" priority="606" operator="greaterThan">
      <formula>120</formula>
    </cfRule>
    <cfRule type="containsText" dxfId="3" priority="291" operator="between" text="库存">
      <formula>NOT(ISERROR(SEARCH("库存",AS30)))</formula>
    </cfRule>
  </conditionalFormatting>
  <conditionalFormatting sqref="AS31">
    <cfRule type="cellIs" dxfId="0" priority="920" operator="lessThan">
      <formula>20</formula>
    </cfRule>
    <cfRule type="cellIs" dxfId="1" priority="605" operator="greaterThan">
      <formula>120</formula>
    </cfRule>
    <cfRule type="containsText" dxfId="3" priority="290" operator="between" text="库存">
      <formula>NOT(ISERROR(SEARCH("库存",AS31)))</formula>
    </cfRule>
  </conditionalFormatting>
  <conditionalFormatting sqref="AS32">
    <cfRule type="cellIs" dxfId="0" priority="919" operator="lessThan">
      <formula>20</formula>
    </cfRule>
    <cfRule type="cellIs" dxfId="1" priority="604" operator="greaterThan">
      <formula>120</formula>
    </cfRule>
    <cfRule type="containsText" dxfId="3" priority="289" operator="between" text="库存">
      <formula>NOT(ISERROR(SEARCH("库存",AS32)))</formula>
    </cfRule>
  </conditionalFormatting>
  <conditionalFormatting sqref="AS33">
    <cfRule type="cellIs" dxfId="0" priority="918" operator="lessThan">
      <formula>20</formula>
    </cfRule>
    <cfRule type="cellIs" dxfId="1" priority="603" operator="greaterThan">
      <formula>120</formula>
    </cfRule>
    <cfRule type="containsText" dxfId="3" priority="288" operator="between" text="库存">
      <formula>NOT(ISERROR(SEARCH("库存",AS33)))</formula>
    </cfRule>
  </conditionalFormatting>
  <conditionalFormatting sqref="AS34">
    <cfRule type="cellIs" dxfId="0" priority="917" operator="lessThan">
      <formula>20</formula>
    </cfRule>
    <cfRule type="cellIs" dxfId="1" priority="602" operator="greaterThan">
      <formula>120</formula>
    </cfRule>
    <cfRule type="containsText" dxfId="3" priority="287" operator="between" text="库存">
      <formula>NOT(ISERROR(SEARCH("库存",AS34)))</formula>
    </cfRule>
  </conditionalFormatting>
  <conditionalFormatting sqref="AS35">
    <cfRule type="cellIs" dxfId="0" priority="916" operator="lessThan">
      <formula>20</formula>
    </cfRule>
    <cfRule type="cellIs" dxfId="1" priority="601" operator="greaterThan">
      <formula>120</formula>
    </cfRule>
    <cfRule type="containsText" dxfId="3" priority="286" operator="between" text="库存">
      <formula>NOT(ISERROR(SEARCH("库存",AS35)))</formula>
    </cfRule>
  </conditionalFormatting>
  <conditionalFormatting sqref="AS36">
    <cfRule type="cellIs" dxfId="0" priority="915" operator="lessThan">
      <formula>20</formula>
    </cfRule>
    <cfRule type="cellIs" dxfId="1" priority="600" operator="greaterThan">
      <formula>120</formula>
    </cfRule>
    <cfRule type="containsText" dxfId="3" priority="285" operator="between" text="库存">
      <formula>NOT(ISERROR(SEARCH("库存",AS36)))</formula>
    </cfRule>
  </conditionalFormatting>
  <conditionalFormatting sqref="AS37">
    <cfRule type="cellIs" dxfId="0" priority="914" operator="lessThan">
      <formula>20</formula>
    </cfRule>
    <cfRule type="cellIs" dxfId="1" priority="599" operator="greaterThan">
      <formula>120</formula>
    </cfRule>
    <cfRule type="containsText" dxfId="3" priority="284" operator="between" text="库存">
      <formula>NOT(ISERROR(SEARCH("库存",AS37)))</formula>
    </cfRule>
  </conditionalFormatting>
  <conditionalFormatting sqref="AS38">
    <cfRule type="cellIs" dxfId="0" priority="913" operator="lessThan">
      <formula>20</formula>
    </cfRule>
    <cfRule type="cellIs" dxfId="1" priority="598" operator="greaterThan">
      <formula>120</formula>
    </cfRule>
    <cfRule type="containsText" dxfId="3" priority="283" operator="between" text="库存">
      <formula>NOT(ISERROR(SEARCH("库存",AS38)))</formula>
    </cfRule>
  </conditionalFormatting>
  <conditionalFormatting sqref="AS39">
    <cfRule type="cellIs" dxfId="0" priority="912" operator="lessThan">
      <formula>20</formula>
    </cfRule>
    <cfRule type="cellIs" dxfId="1" priority="597" operator="greaterThan">
      <formula>120</formula>
    </cfRule>
    <cfRule type="containsText" dxfId="3" priority="282" operator="between" text="库存">
      <formula>NOT(ISERROR(SEARCH("库存",AS39)))</formula>
    </cfRule>
  </conditionalFormatting>
  <conditionalFormatting sqref="AS40">
    <cfRule type="cellIs" dxfId="0" priority="911" operator="lessThan">
      <formula>20</formula>
    </cfRule>
    <cfRule type="cellIs" dxfId="1" priority="596" operator="greaterThan">
      <formula>120</formula>
    </cfRule>
    <cfRule type="containsText" dxfId="3" priority="281" operator="between" text="库存">
      <formula>NOT(ISERROR(SEARCH("库存",AS40)))</formula>
    </cfRule>
  </conditionalFormatting>
  <conditionalFormatting sqref="AS41">
    <cfRule type="cellIs" dxfId="0" priority="910" operator="lessThan">
      <formula>20</formula>
    </cfRule>
    <cfRule type="cellIs" dxfId="1" priority="595" operator="greaterThan">
      <formula>120</formula>
    </cfRule>
    <cfRule type="containsText" dxfId="3" priority="280" operator="between" text="库存">
      <formula>NOT(ISERROR(SEARCH("库存",AS41)))</formula>
    </cfRule>
  </conditionalFormatting>
  <conditionalFormatting sqref="AS42">
    <cfRule type="cellIs" dxfId="0" priority="909" operator="lessThan">
      <formula>20</formula>
    </cfRule>
    <cfRule type="cellIs" dxfId="1" priority="594" operator="greaterThan">
      <formula>120</formula>
    </cfRule>
    <cfRule type="containsText" dxfId="3" priority="279" operator="between" text="库存">
      <formula>NOT(ISERROR(SEARCH("库存",AS42)))</formula>
    </cfRule>
  </conditionalFormatting>
  <conditionalFormatting sqref="AS43">
    <cfRule type="cellIs" dxfId="0" priority="908" operator="lessThan">
      <formula>20</formula>
    </cfRule>
    <cfRule type="cellIs" dxfId="1" priority="593" operator="greaterThan">
      <formula>120</formula>
    </cfRule>
    <cfRule type="containsText" dxfId="3" priority="278" operator="between" text="库存">
      <formula>NOT(ISERROR(SEARCH("库存",AS43)))</formula>
    </cfRule>
  </conditionalFormatting>
  <conditionalFormatting sqref="AS44">
    <cfRule type="cellIs" dxfId="0" priority="907" operator="lessThan">
      <formula>20</formula>
    </cfRule>
    <cfRule type="cellIs" dxfId="1" priority="592" operator="greaterThan">
      <formula>120</formula>
    </cfRule>
    <cfRule type="containsText" dxfId="3" priority="277" operator="between" text="库存">
      <formula>NOT(ISERROR(SEARCH("库存",AS44)))</formula>
    </cfRule>
  </conditionalFormatting>
  <conditionalFormatting sqref="AS45">
    <cfRule type="cellIs" dxfId="0" priority="906" operator="lessThan">
      <formula>20</formula>
    </cfRule>
    <cfRule type="cellIs" dxfId="1" priority="591" operator="greaterThan">
      <formula>120</formula>
    </cfRule>
    <cfRule type="containsText" dxfId="3" priority="276" operator="between" text="库存">
      <formula>NOT(ISERROR(SEARCH("库存",AS45)))</formula>
    </cfRule>
  </conditionalFormatting>
  <conditionalFormatting sqref="AS46">
    <cfRule type="cellIs" dxfId="0" priority="905" operator="lessThan">
      <formula>20</formula>
    </cfRule>
    <cfRule type="cellIs" dxfId="1" priority="590" operator="greaterThan">
      <formula>120</formula>
    </cfRule>
    <cfRule type="containsText" dxfId="3" priority="275" operator="between" text="库存">
      <formula>NOT(ISERROR(SEARCH("库存",AS46)))</formula>
    </cfRule>
  </conditionalFormatting>
  <conditionalFormatting sqref="AS47">
    <cfRule type="cellIs" dxfId="0" priority="904" operator="lessThan">
      <formula>20</formula>
    </cfRule>
    <cfRule type="cellIs" dxfId="1" priority="589" operator="greaterThan">
      <formula>120</formula>
    </cfRule>
    <cfRule type="containsText" dxfId="3" priority="274" operator="between" text="库存">
      <formula>NOT(ISERROR(SEARCH("库存",AS47)))</formula>
    </cfRule>
  </conditionalFormatting>
  <conditionalFormatting sqref="AS48">
    <cfRule type="cellIs" dxfId="0" priority="903" operator="lessThan">
      <formula>20</formula>
    </cfRule>
    <cfRule type="cellIs" dxfId="1" priority="588" operator="greaterThan">
      <formula>120</formula>
    </cfRule>
    <cfRule type="containsText" dxfId="3" priority="273" operator="between" text="库存">
      <formula>NOT(ISERROR(SEARCH("库存",AS48)))</formula>
    </cfRule>
  </conditionalFormatting>
  <conditionalFormatting sqref="AS49">
    <cfRule type="cellIs" dxfId="0" priority="902" operator="lessThan">
      <formula>20</formula>
    </cfRule>
    <cfRule type="cellIs" dxfId="1" priority="587" operator="greaterThan">
      <formula>120</formula>
    </cfRule>
    <cfRule type="containsText" dxfId="3" priority="272" operator="between" text="库存">
      <formula>NOT(ISERROR(SEARCH("库存",AS49)))</formula>
    </cfRule>
  </conditionalFormatting>
  <conditionalFormatting sqref="AS50">
    <cfRule type="cellIs" dxfId="0" priority="901" operator="lessThan">
      <formula>20</formula>
    </cfRule>
    <cfRule type="cellIs" dxfId="1" priority="586" operator="greaterThan">
      <formula>120</formula>
    </cfRule>
    <cfRule type="containsText" dxfId="3" priority="271" operator="between" text="库存">
      <formula>NOT(ISERROR(SEARCH("库存",AS50)))</formula>
    </cfRule>
  </conditionalFormatting>
  <conditionalFormatting sqref="AS51">
    <cfRule type="cellIs" dxfId="0" priority="900" operator="lessThan">
      <formula>20</formula>
    </cfRule>
    <cfRule type="cellIs" dxfId="1" priority="585" operator="greaterThan">
      <formula>120</formula>
    </cfRule>
    <cfRule type="containsText" dxfId="3" priority="270" operator="between" text="库存">
      <formula>NOT(ISERROR(SEARCH("库存",AS51)))</formula>
    </cfRule>
  </conditionalFormatting>
  <conditionalFormatting sqref="AS52">
    <cfRule type="cellIs" dxfId="0" priority="899" operator="lessThan">
      <formula>20</formula>
    </cfRule>
    <cfRule type="cellIs" dxfId="1" priority="584" operator="greaterThan">
      <formula>120</formula>
    </cfRule>
    <cfRule type="containsText" dxfId="3" priority="269" operator="between" text="库存">
      <formula>NOT(ISERROR(SEARCH("库存",AS52)))</formula>
    </cfRule>
  </conditionalFormatting>
  <conditionalFormatting sqref="AS53">
    <cfRule type="cellIs" dxfId="0" priority="898" operator="lessThan">
      <formula>20</formula>
    </cfRule>
    <cfRule type="cellIs" dxfId="1" priority="583" operator="greaterThan">
      <formula>120</formula>
    </cfRule>
    <cfRule type="containsText" dxfId="3" priority="268" operator="between" text="库存">
      <formula>NOT(ISERROR(SEARCH("库存",AS53)))</formula>
    </cfRule>
  </conditionalFormatting>
  <conditionalFormatting sqref="AS54">
    <cfRule type="cellIs" dxfId="0" priority="897" operator="lessThan">
      <formula>20</formula>
    </cfRule>
    <cfRule type="cellIs" dxfId="1" priority="582" operator="greaterThan">
      <formula>120</formula>
    </cfRule>
    <cfRule type="containsText" dxfId="3" priority="267" operator="between" text="库存">
      <formula>NOT(ISERROR(SEARCH("库存",AS54)))</formula>
    </cfRule>
  </conditionalFormatting>
  <conditionalFormatting sqref="AS55">
    <cfRule type="cellIs" dxfId="0" priority="896" operator="lessThan">
      <formula>20</formula>
    </cfRule>
    <cfRule type="cellIs" dxfId="1" priority="581" operator="greaterThan">
      <formula>120</formula>
    </cfRule>
    <cfRule type="containsText" dxfId="3" priority="266" operator="between" text="库存">
      <formula>NOT(ISERROR(SEARCH("库存",AS55)))</formula>
    </cfRule>
  </conditionalFormatting>
  <conditionalFormatting sqref="AS56">
    <cfRule type="cellIs" dxfId="0" priority="895" operator="lessThan">
      <formula>20</formula>
    </cfRule>
    <cfRule type="cellIs" dxfId="1" priority="580" operator="greaterThan">
      <formula>120</formula>
    </cfRule>
    <cfRule type="containsText" dxfId="3" priority="265" operator="between" text="库存">
      <formula>NOT(ISERROR(SEARCH("库存",AS56)))</formula>
    </cfRule>
  </conditionalFormatting>
  <conditionalFormatting sqref="AS57">
    <cfRule type="cellIs" dxfId="0" priority="894" operator="lessThan">
      <formula>20</formula>
    </cfRule>
    <cfRule type="cellIs" dxfId="1" priority="579" operator="greaterThan">
      <formula>120</formula>
    </cfRule>
    <cfRule type="containsText" dxfId="3" priority="264" operator="between" text="库存">
      <formula>NOT(ISERROR(SEARCH("库存",AS57)))</formula>
    </cfRule>
  </conditionalFormatting>
  <conditionalFormatting sqref="AS58">
    <cfRule type="cellIs" dxfId="0" priority="893" operator="lessThan">
      <formula>20</formula>
    </cfRule>
    <cfRule type="cellIs" dxfId="1" priority="578" operator="greaterThan">
      <formula>120</formula>
    </cfRule>
    <cfRule type="containsText" dxfId="3" priority="263" operator="between" text="库存">
      <formula>NOT(ISERROR(SEARCH("库存",AS58)))</formula>
    </cfRule>
  </conditionalFormatting>
  <conditionalFormatting sqref="AS59">
    <cfRule type="cellIs" dxfId="0" priority="892" operator="lessThan">
      <formula>20</formula>
    </cfRule>
    <cfRule type="cellIs" dxfId="1" priority="577" operator="greaterThan">
      <formula>120</formula>
    </cfRule>
    <cfRule type="containsText" dxfId="3" priority="262" operator="between" text="库存">
      <formula>NOT(ISERROR(SEARCH("库存",AS59)))</formula>
    </cfRule>
  </conditionalFormatting>
  <conditionalFormatting sqref="AS60">
    <cfRule type="cellIs" dxfId="0" priority="891" operator="lessThan">
      <formula>20</formula>
    </cfRule>
    <cfRule type="cellIs" dxfId="1" priority="576" operator="greaterThan">
      <formula>120</formula>
    </cfRule>
    <cfRule type="containsText" dxfId="3" priority="261" operator="between" text="库存">
      <formula>NOT(ISERROR(SEARCH("库存",AS60)))</formula>
    </cfRule>
  </conditionalFormatting>
  <conditionalFormatting sqref="AS61">
    <cfRule type="cellIs" dxfId="0" priority="890" operator="lessThan">
      <formula>20</formula>
    </cfRule>
    <cfRule type="cellIs" dxfId="1" priority="575" operator="greaterThan">
      <formula>120</formula>
    </cfRule>
    <cfRule type="containsText" dxfId="3" priority="260" operator="between" text="库存">
      <formula>NOT(ISERROR(SEARCH("库存",AS61)))</formula>
    </cfRule>
  </conditionalFormatting>
  <conditionalFormatting sqref="AS62">
    <cfRule type="cellIs" dxfId="0" priority="889" operator="lessThan">
      <formula>20</formula>
    </cfRule>
    <cfRule type="cellIs" dxfId="1" priority="574" operator="greaterThan">
      <formula>120</formula>
    </cfRule>
    <cfRule type="containsText" dxfId="3" priority="259" operator="between" text="库存">
      <formula>NOT(ISERROR(SEARCH("库存",AS62)))</formula>
    </cfRule>
  </conditionalFormatting>
  <conditionalFormatting sqref="AS63">
    <cfRule type="cellIs" dxfId="0" priority="888" operator="lessThan">
      <formula>20</formula>
    </cfRule>
    <cfRule type="cellIs" dxfId="1" priority="573" operator="greaterThan">
      <formula>120</formula>
    </cfRule>
    <cfRule type="containsText" dxfId="3" priority="258" operator="between" text="库存">
      <formula>NOT(ISERROR(SEARCH("库存",AS63)))</formula>
    </cfRule>
  </conditionalFormatting>
  <conditionalFormatting sqref="AS64">
    <cfRule type="cellIs" dxfId="0" priority="887" operator="lessThan">
      <formula>20</formula>
    </cfRule>
    <cfRule type="cellIs" dxfId="1" priority="572" operator="greaterThan">
      <formula>120</formula>
    </cfRule>
    <cfRule type="containsText" dxfId="3" priority="257" operator="between" text="库存">
      <formula>NOT(ISERROR(SEARCH("库存",AS64)))</formula>
    </cfRule>
  </conditionalFormatting>
  <conditionalFormatting sqref="AS65">
    <cfRule type="cellIs" dxfId="0" priority="886" operator="lessThan">
      <formula>20</formula>
    </cfRule>
    <cfRule type="cellIs" dxfId="1" priority="571" operator="greaterThan">
      <formula>120</formula>
    </cfRule>
    <cfRule type="containsText" dxfId="3" priority="256" operator="between" text="库存">
      <formula>NOT(ISERROR(SEARCH("库存",AS65)))</formula>
    </cfRule>
  </conditionalFormatting>
  <conditionalFormatting sqref="AS66">
    <cfRule type="cellIs" dxfId="0" priority="885" operator="lessThan">
      <formula>20</formula>
    </cfRule>
    <cfRule type="cellIs" dxfId="1" priority="570" operator="greaterThan">
      <formula>120</formula>
    </cfRule>
    <cfRule type="containsText" dxfId="3" priority="255" operator="between" text="库存">
      <formula>NOT(ISERROR(SEARCH("库存",AS66)))</formula>
    </cfRule>
  </conditionalFormatting>
  <conditionalFormatting sqref="AS67">
    <cfRule type="cellIs" dxfId="0" priority="884" operator="lessThan">
      <formula>20</formula>
    </cfRule>
    <cfRule type="cellIs" dxfId="1" priority="569" operator="greaterThan">
      <formula>120</formula>
    </cfRule>
    <cfRule type="containsText" dxfId="3" priority="254" operator="between" text="库存">
      <formula>NOT(ISERROR(SEARCH("库存",AS67)))</formula>
    </cfRule>
  </conditionalFormatting>
  <conditionalFormatting sqref="AS68">
    <cfRule type="cellIs" dxfId="0" priority="883" operator="lessThan">
      <formula>20</formula>
    </cfRule>
    <cfRule type="cellIs" dxfId="1" priority="568" operator="greaterThan">
      <formula>120</formula>
    </cfRule>
    <cfRule type="containsText" dxfId="3" priority="253" operator="between" text="库存">
      <formula>NOT(ISERROR(SEARCH("库存",AS68)))</formula>
    </cfRule>
  </conditionalFormatting>
  <conditionalFormatting sqref="AS69">
    <cfRule type="cellIs" dxfId="0" priority="882" operator="lessThan">
      <formula>20</formula>
    </cfRule>
    <cfRule type="cellIs" dxfId="1" priority="567" operator="greaterThan">
      <formula>120</formula>
    </cfRule>
    <cfRule type="containsText" dxfId="3" priority="252" operator="between" text="库存">
      <formula>NOT(ISERROR(SEARCH("库存",AS69)))</formula>
    </cfRule>
  </conditionalFormatting>
  <conditionalFormatting sqref="AS70">
    <cfRule type="cellIs" dxfId="0" priority="881" operator="lessThan">
      <formula>20</formula>
    </cfRule>
    <cfRule type="cellIs" dxfId="1" priority="566" operator="greaterThan">
      <formula>120</formula>
    </cfRule>
    <cfRule type="containsText" dxfId="3" priority="251" operator="between" text="库存">
      <formula>NOT(ISERROR(SEARCH("库存",AS70)))</formula>
    </cfRule>
  </conditionalFormatting>
  <conditionalFormatting sqref="AS71">
    <cfRule type="cellIs" dxfId="0" priority="880" operator="lessThan">
      <formula>20</formula>
    </cfRule>
    <cfRule type="cellIs" dxfId="1" priority="565" operator="greaterThan">
      <formula>120</formula>
    </cfRule>
    <cfRule type="containsText" dxfId="3" priority="250" operator="between" text="库存">
      <formula>NOT(ISERROR(SEARCH("库存",AS71)))</formula>
    </cfRule>
  </conditionalFormatting>
  <conditionalFormatting sqref="AS72">
    <cfRule type="cellIs" dxfId="0" priority="879" operator="lessThan">
      <formula>20</formula>
    </cfRule>
    <cfRule type="cellIs" dxfId="1" priority="564" operator="greaterThan">
      <formula>120</formula>
    </cfRule>
    <cfRule type="containsText" dxfId="3" priority="249" operator="between" text="库存">
      <formula>NOT(ISERROR(SEARCH("库存",AS72)))</formula>
    </cfRule>
  </conditionalFormatting>
  <conditionalFormatting sqref="AS73">
    <cfRule type="cellIs" dxfId="0" priority="878" operator="lessThan">
      <formula>20</formula>
    </cfRule>
    <cfRule type="cellIs" dxfId="1" priority="563" operator="greaterThan">
      <formula>120</formula>
    </cfRule>
    <cfRule type="containsText" dxfId="3" priority="248" operator="between" text="库存">
      <formula>NOT(ISERROR(SEARCH("库存",AS73)))</formula>
    </cfRule>
  </conditionalFormatting>
  <conditionalFormatting sqref="AS74">
    <cfRule type="cellIs" dxfId="0" priority="877" operator="lessThan">
      <formula>20</formula>
    </cfRule>
    <cfRule type="cellIs" dxfId="1" priority="562" operator="greaterThan">
      <formula>120</formula>
    </cfRule>
    <cfRule type="containsText" dxfId="3" priority="247" operator="between" text="库存">
      <formula>NOT(ISERROR(SEARCH("库存",AS74)))</formula>
    </cfRule>
  </conditionalFormatting>
  <conditionalFormatting sqref="AS75">
    <cfRule type="cellIs" dxfId="0" priority="876" operator="lessThan">
      <formula>20</formula>
    </cfRule>
    <cfRule type="cellIs" dxfId="1" priority="561" operator="greaterThan">
      <formula>120</formula>
    </cfRule>
    <cfRule type="containsText" dxfId="3" priority="246" operator="between" text="库存">
      <formula>NOT(ISERROR(SEARCH("库存",AS75)))</formula>
    </cfRule>
  </conditionalFormatting>
  <conditionalFormatting sqref="AS76">
    <cfRule type="cellIs" dxfId="0" priority="875" operator="lessThan">
      <formula>20</formula>
    </cfRule>
    <cfRule type="cellIs" dxfId="1" priority="560" operator="greaterThan">
      <formula>120</formula>
    </cfRule>
    <cfRule type="containsText" dxfId="3" priority="245" operator="between" text="库存">
      <formula>NOT(ISERROR(SEARCH("库存",AS76)))</formula>
    </cfRule>
  </conditionalFormatting>
  <conditionalFormatting sqref="AS77">
    <cfRule type="cellIs" dxfId="0" priority="874" operator="lessThan">
      <formula>20</formula>
    </cfRule>
    <cfRule type="cellIs" dxfId="1" priority="559" operator="greaterThan">
      <formula>120</formula>
    </cfRule>
    <cfRule type="containsText" dxfId="3" priority="244" operator="between" text="库存">
      <formula>NOT(ISERROR(SEARCH("库存",AS77)))</formula>
    </cfRule>
  </conditionalFormatting>
  <conditionalFormatting sqref="AS78">
    <cfRule type="cellIs" dxfId="0" priority="873" operator="lessThan">
      <formula>20</formula>
    </cfRule>
    <cfRule type="cellIs" dxfId="1" priority="558" operator="greaterThan">
      <formula>120</formula>
    </cfRule>
    <cfRule type="containsText" dxfId="3" priority="243" operator="between" text="库存">
      <formula>NOT(ISERROR(SEARCH("库存",AS78)))</formula>
    </cfRule>
  </conditionalFormatting>
  <conditionalFormatting sqref="AS79">
    <cfRule type="cellIs" dxfId="0" priority="872" operator="lessThan">
      <formula>20</formula>
    </cfRule>
    <cfRule type="cellIs" dxfId="1" priority="557" operator="greaterThan">
      <formula>120</formula>
    </cfRule>
    <cfRule type="containsText" dxfId="3" priority="242" operator="between" text="库存">
      <formula>NOT(ISERROR(SEARCH("库存",AS79)))</formula>
    </cfRule>
  </conditionalFormatting>
  <conditionalFormatting sqref="AS80">
    <cfRule type="cellIs" dxfId="0" priority="871" operator="lessThan">
      <formula>20</formula>
    </cfRule>
    <cfRule type="cellIs" dxfId="1" priority="556" operator="greaterThan">
      <formula>120</formula>
    </cfRule>
    <cfRule type="containsText" dxfId="3" priority="241" operator="between" text="库存">
      <formula>NOT(ISERROR(SEARCH("库存",AS80)))</formula>
    </cfRule>
  </conditionalFormatting>
  <conditionalFormatting sqref="AS81">
    <cfRule type="cellIs" dxfId="0" priority="870" operator="lessThan">
      <formula>20</formula>
    </cfRule>
    <cfRule type="cellIs" dxfId="1" priority="555" operator="greaterThan">
      <formula>120</formula>
    </cfRule>
    <cfRule type="containsText" dxfId="3" priority="240" operator="between" text="库存">
      <formula>NOT(ISERROR(SEARCH("库存",AS81)))</formula>
    </cfRule>
  </conditionalFormatting>
  <conditionalFormatting sqref="AS82">
    <cfRule type="cellIs" dxfId="0" priority="869" operator="lessThan">
      <formula>20</formula>
    </cfRule>
    <cfRule type="cellIs" dxfId="1" priority="554" operator="greaterThan">
      <formula>120</formula>
    </cfRule>
    <cfRule type="containsText" dxfId="3" priority="239" operator="between" text="库存">
      <formula>NOT(ISERROR(SEARCH("库存",AS82)))</formula>
    </cfRule>
  </conditionalFormatting>
  <conditionalFormatting sqref="AS83">
    <cfRule type="cellIs" dxfId="0" priority="868" operator="lessThan">
      <formula>20</formula>
    </cfRule>
    <cfRule type="cellIs" dxfId="1" priority="553" operator="greaterThan">
      <formula>120</formula>
    </cfRule>
    <cfRule type="containsText" dxfId="3" priority="238" operator="between" text="库存">
      <formula>NOT(ISERROR(SEARCH("库存",AS83)))</formula>
    </cfRule>
  </conditionalFormatting>
  <conditionalFormatting sqref="AS84">
    <cfRule type="cellIs" dxfId="0" priority="867" operator="lessThan">
      <formula>20</formula>
    </cfRule>
    <cfRule type="cellIs" dxfId="1" priority="552" operator="greaterThan">
      <formula>120</formula>
    </cfRule>
    <cfRule type="containsText" dxfId="3" priority="237" operator="between" text="库存">
      <formula>NOT(ISERROR(SEARCH("库存",AS84)))</formula>
    </cfRule>
  </conditionalFormatting>
  <conditionalFormatting sqref="AS85">
    <cfRule type="cellIs" dxfId="0" priority="866" operator="lessThan">
      <formula>20</formula>
    </cfRule>
    <cfRule type="cellIs" dxfId="1" priority="551" operator="greaterThan">
      <formula>120</formula>
    </cfRule>
    <cfRule type="containsText" dxfId="3" priority="236" operator="between" text="库存">
      <formula>NOT(ISERROR(SEARCH("库存",AS85)))</formula>
    </cfRule>
  </conditionalFormatting>
  <conditionalFormatting sqref="AS86">
    <cfRule type="cellIs" dxfId="0" priority="865" operator="lessThan">
      <formula>20</formula>
    </cfRule>
    <cfRule type="cellIs" dxfId="1" priority="550" operator="greaterThan">
      <formula>120</formula>
    </cfRule>
    <cfRule type="containsText" dxfId="3" priority="235" operator="between" text="库存">
      <formula>NOT(ISERROR(SEARCH("库存",AS86)))</formula>
    </cfRule>
  </conditionalFormatting>
  <conditionalFormatting sqref="AS87">
    <cfRule type="cellIs" dxfId="0" priority="864" operator="lessThan">
      <formula>20</formula>
    </cfRule>
    <cfRule type="cellIs" dxfId="1" priority="549" operator="greaterThan">
      <formula>120</formula>
    </cfRule>
    <cfRule type="containsText" dxfId="3" priority="234" operator="between" text="库存">
      <formula>NOT(ISERROR(SEARCH("库存",AS87)))</formula>
    </cfRule>
  </conditionalFormatting>
  <conditionalFormatting sqref="AS88">
    <cfRule type="cellIs" dxfId="0" priority="863" operator="lessThan">
      <formula>20</formula>
    </cfRule>
    <cfRule type="cellIs" dxfId="1" priority="548" operator="greaterThan">
      <formula>120</formula>
    </cfRule>
    <cfRule type="containsText" dxfId="3" priority="233" operator="between" text="库存">
      <formula>NOT(ISERROR(SEARCH("库存",AS88)))</formula>
    </cfRule>
  </conditionalFormatting>
  <conditionalFormatting sqref="AS89">
    <cfRule type="cellIs" dxfId="0" priority="862" operator="lessThan">
      <formula>20</formula>
    </cfRule>
    <cfRule type="cellIs" dxfId="1" priority="547" operator="greaterThan">
      <formula>120</formula>
    </cfRule>
    <cfRule type="containsText" dxfId="3" priority="232" operator="between" text="库存">
      <formula>NOT(ISERROR(SEARCH("库存",AS89)))</formula>
    </cfRule>
  </conditionalFormatting>
  <conditionalFormatting sqref="AS90">
    <cfRule type="cellIs" dxfId="0" priority="861" operator="lessThan">
      <formula>20</formula>
    </cfRule>
    <cfRule type="cellIs" dxfId="1" priority="546" operator="greaterThan">
      <formula>120</formula>
    </cfRule>
    <cfRule type="containsText" dxfId="3" priority="231" operator="between" text="库存">
      <formula>NOT(ISERROR(SEARCH("库存",AS90)))</formula>
    </cfRule>
  </conditionalFormatting>
  <conditionalFormatting sqref="AS91">
    <cfRule type="cellIs" dxfId="0" priority="860" operator="lessThan">
      <formula>20</formula>
    </cfRule>
    <cfRule type="cellIs" dxfId="1" priority="545" operator="greaterThan">
      <formula>120</formula>
    </cfRule>
    <cfRule type="containsText" dxfId="3" priority="230" operator="between" text="库存">
      <formula>NOT(ISERROR(SEARCH("库存",AS91)))</formula>
    </cfRule>
  </conditionalFormatting>
  <conditionalFormatting sqref="AS92">
    <cfRule type="cellIs" dxfId="0" priority="859" operator="lessThan">
      <formula>20</formula>
    </cfRule>
    <cfRule type="cellIs" dxfId="1" priority="544" operator="greaterThan">
      <formula>120</formula>
    </cfRule>
    <cfRule type="containsText" dxfId="3" priority="229" operator="between" text="库存">
      <formula>NOT(ISERROR(SEARCH("库存",AS92)))</formula>
    </cfRule>
  </conditionalFormatting>
  <conditionalFormatting sqref="AS93">
    <cfRule type="cellIs" dxfId="0" priority="858" operator="lessThan">
      <formula>20</formula>
    </cfRule>
    <cfRule type="cellIs" dxfId="1" priority="543" operator="greaterThan">
      <formula>120</formula>
    </cfRule>
    <cfRule type="containsText" dxfId="3" priority="228" operator="between" text="库存">
      <formula>NOT(ISERROR(SEARCH("库存",AS93)))</formula>
    </cfRule>
  </conditionalFormatting>
  <conditionalFormatting sqref="AS94">
    <cfRule type="cellIs" dxfId="0" priority="857" operator="lessThan">
      <formula>20</formula>
    </cfRule>
    <cfRule type="cellIs" dxfId="1" priority="542" operator="greaterThan">
      <formula>120</formula>
    </cfRule>
    <cfRule type="containsText" dxfId="3" priority="227" operator="between" text="库存">
      <formula>NOT(ISERROR(SEARCH("库存",AS94)))</formula>
    </cfRule>
  </conditionalFormatting>
  <conditionalFormatting sqref="AS95">
    <cfRule type="cellIs" dxfId="0" priority="856" operator="lessThan">
      <formula>20</formula>
    </cfRule>
    <cfRule type="cellIs" dxfId="1" priority="541" operator="greaterThan">
      <formula>120</formula>
    </cfRule>
    <cfRule type="containsText" dxfId="3" priority="226" operator="between" text="库存">
      <formula>NOT(ISERROR(SEARCH("库存",AS95)))</formula>
    </cfRule>
  </conditionalFormatting>
  <conditionalFormatting sqref="AS96">
    <cfRule type="cellIs" dxfId="0" priority="855" operator="lessThan">
      <formula>20</formula>
    </cfRule>
    <cfRule type="cellIs" dxfId="1" priority="540" operator="greaterThan">
      <formula>120</formula>
    </cfRule>
    <cfRule type="containsText" dxfId="3" priority="225" operator="between" text="库存">
      <formula>NOT(ISERROR(SEARCH("库存",AS96)))</formula>
    </cfRule>
  </conditionalFormatting>
  <conditionalFormatting sqref="AS97">
    <cfRule type="cellIs" dxfId="0" priority="854" operator="lessThan">
      <formula>20</formula>
    </cfRule>
    <cfRule type="cellIs" dxfId="1" priority="539" operator="greaterThan">
      <formula>120</formula>
    </cfRule>
    <cfRule type="containsText" dxfId="3" priority="224" operator="between" text="库存">
      <formula>NOT(ISERROR(SEARCH("库存",AS97)))</formula>
    </cfRule>
  </conditionalFormatting>
  <conditionalFormatting sqref="AS98">
    <cfRule type="cellIs" dxfId="0" priority="853" operator="lessThan">
      <formula>20</formula>
    </cfRule>
    <cfRule type="cellIs" dxfId="1" priority="538" operator="greaterThan">
      <formula>120</formula>
    </cfRule>
    <cfRule type="containsText" dxfId="3" priority="223" operator="between" text="库存">
      <formula>NOT(ISERROR(SEARCH("库存",AS98)))</formula>
    </cfRule>
  </conditionalFormatting>
  <conditionalFormatting sqref="AS99">
    <cfRule type="cellIs" dxfId="0" priority="852" operator="lessThan">
      <formula>20</formula>
    </cfRule>
    <cfRule type="cellIs" dxfId="1" priority="537" operator="greaterThan">
      <formula>120</formula>
    </cfRule>
    <cfRule type="containsText" dxfId="3" priority="222" operator="between" text="库存">
      <formula>NOT(ISERROR(SEARCH("库存",AS99)))</formula>
    </cfRule>
  </conditionalFormatting>
  <conditionalFormatting sqref="AS100">
    <cfRule type="cellIs" dxfId="0" priority="851" operator="lessThan">
      <formula>20</formula>
    </cfRule>
    <cfRule type="cellIs" dxfId="1" priority="536" operator="greaterThan">
      <formula>120</formula>
    </cfRule>
    <cfRule type="containsText" dxfId="3" priority="221" operator="between" text="库存">
      <formula>NOT(ISERROR(SEARCH("库存",AS100)))</formula>
    </cfRule>
  </conditionalFormatting>
  <conditionalFormatting sqref="AS101">
    <cfRule type="cellIs" dxfId="0" priority="850" operator="lessThan">
      <formula>20</formula>
    </cfRule>
    <cfRule type="cellIs" dxfId="1" priority="535" operator="greaterThan">
      <formula>120</formula>
    </cfRule>
    <cfRule type="containsText" dxfId="3" priority="220" operator="between" text="库存">
      <formula>NOT(ISERROR(SEARCH("库存",AS101)))</formula>
    </cfRule>
  </conditionalFormatting>
  <conditionalFormatting sqref="AS102">
    <cfRule type="cellIs" dxfId="0" priority="849" operator="lessThan">
      <formula>20</formula>
    </cfRule>
    <cfRule type="cellIs" dxfId="1" priority="534" operator="greaterThan">
      <formula>120</formula>
    </cfRule>
    <cfRule type="containsText" dxfId="3" priority="219" operator="between" text="库存">
      <formula>NOT(ISERROR(SEARCH("库存",AS102)))</formula>
    </cfRule>
  </conditionalFormatting>
  <conditionalFormatting sqref="AS103">
    <cfRule type="cellIs" dxfId="0" priority="848" operator="lessThan">
      <formula>20</formula>
    </cfRule>
    <cfRule type="cellIs" dxfId="1" priority="533" operator="greaterThan">
      <formula>120</formula>
    </cfRule>
    <cfRule type="containsText" dxfId="3" priority="218" operator="between" text="库存">
      <formula>NOT(ISERROR(SEARCH("库存",AS103)))</formula>
    </cfRule>
  </conditionalFormatting>
  <conditionalFormatting sqref="AS104">
    <cfRule type="cellIs" dxfId="0" priority="847" operator="lessThan">
      <formula>20</formula>
    </cfRule>
    <cfRule type="cellIs" dxfId="1" priority="532" operator="greaterThan">
      <formula>120</formula>
    </cfRule>
    <cfRule type="containsText" dxfId="3" priority="217" operator="between" text="库存">
      <formula>NOT(ISERROR(SEARCH("库存",AS104)))</formula>
    </cfRule>
  </conditionalFormatting>
  <conditionalFormatting sqref="AS105">
    <cfRule type="cellIs" dxfId="0" priority="846" operator="lessThan">
      <formula>20</formula>
    </cfRule>
    <cfRule type="cellIs" dxfId="1" priority="531" operator="greaterThan">
      <formula>120</formula>
    </cfRule>
    <cfRule type="containsText" dxfId="3" priority="216" operator="between" text="库存">
      <formula>NOT(ISERROR(SEARCH("库存",AS105)))</formula>
    </cfRule>
  </conditionalFormatting>
  <conditionalFormatting sqref="AS106">
    <cfRule type="cellIs" dxfId="0" priority="845" operator="lessThan">
      <formula>20</formula>
    </cfRule>
    <cfRule type="cellIs" dxfId="1" priority="530" operator="greaterThan">
      <formula>120</formula>
    </cfRule>
    <cfRule type="containsText" dxfId="3" priority="215" operator="between" text="库存">
      <formula>NOT(ISERROR(SEARCH("库存",AS106)))</formula>
    </cfRule>
  </conditionalFormatting>
  <conditionalFormatting sqref="AS107">
    <cfRule type="cellIs" dxfId="0" priority="844" operator="lessThan">
      <formula>20</formula>
    </cfRule>
    <cfRule type="cellIs" dxfId="1" priority="529" operator="greaterThan">
      <formula>120</formula>
    </cfRule>
    <cfRule type="containsText" dxfId="3" priority="214" operator="between" text="库存">
      <formula>NOT(ISERROR(SEARCH("库存",AS107)))</formula>
    </cfRule>
  </conditionalFormatting>
  <conditionalFormatting sqref="AS108">
    <cfRule type="cellIs" dxfId="0" priority="843" operator="lessThan">
      <formula>20</formula>
    </cfRule>
    <cfRule type="cellIs" dxfId="1" priority="528" operator="greaterThan">
      <formula>120</formula>
    </cfRule>
    <cfRule type="containsText" dxfId="3" priority="213" operator="between" text="库存">
      <formula>NOT(ISERROR(SEARCH("库存",AS108)))</formula>
    </cfRule>
  </conditionalFormatting>
  <conditionalFormatting sqref="AS109">
    <cfRule type="cellIs" dxfId="0" priority="842" operator="lessThan">
      <formula>20</formula>
    </cfRule>
    <cfRule type="cellIs" dxfId="1" priority="527" operator="greaterThan">
      <formula>120</formula>
    </cfRule>
    <cfRule type="containsText" dxfId="3" priority="212" operator="between" text="库存">
      <formula>NOT(ISERROR(SEARCH("库存",AS109)))</formula>
    </cfRule>
  </conditionalFormatting>
  <conditionalFormatting sqref="AS110">
    <cfRule type="cellIs" dxfId="0" priority="841" operator="lessThan">
      <formula>20</formula>
    </cfRule>
    <cfRule type="cellIs" dxfId="1" priority="526" operator="greaterThan">
      <formula>120</formula>
    </cfRule>
    <cfRule type="containsText" dxfId="3" priority="211" operator="between" text="库存">
      <formula>NOT(ISERROR(SEARCH("库存",AS110)))</formula>
    </cfRule>
  </conditionalFormatting>
  <conditionalFormatting sqref="AS111">
    <cfRule type="cellIs" dxfId="0" priority="840" operator="lessThan">
      <formula>20</formula>
    </cfRule>
    <cfRule type="cellIs" dxfId="1" priority="525" operator="greaterThan">
      <formula>120</formula>
    </cfRule>
    <cfRule type="containsText" dxfId="3" priority="210" operator="between" text="库存">
      <formula>NOT(ISERROR(SEARCH("库存",AS111)))</formula>
    </cfRule>
  </conditionalFormatting>
  <conditionalFormatting sqref="AS112">
    <cfRule type="cellIs" dxfId="0" priority="839" operator="lessThan">
      <formula>20</formula>
    </cfRule>
    <cfRule type="cellIs" dxfId="1" priority="524" operator="greaterThan">
      <formula>120</formula>
    </cfRule>
    <cfRule type="containsText" dxfId="3" priority="209" operator="between" text="库存">
      <formula>NOT(ISERROR(SEARCH("库存",AS112)))</formula>
    </cfRule>
  </conditionalFormatting>
  <conditionalFormatting sqref="AS113">
    <cfRule type="cellIs" dxfId="0" priority="838" operator="lessThan">
      <formula>20</formula>
    </cfRule>
    <cfRule type="cellIs" dxfId="1" priority="523" operator="greaterThan">
      <formula>120</formula>
    </cfRule>
    <cfRule type="containsText" dxfId="3" priority="208" operator="between" text="库存">
      <formula>NOT(ISERROR(SEARCH("库存",AS113)))</formula>
    </cfRule>
  </conditionalFormatting>
  <conditionalFormatting sqref="AS114">
    <cfRule type="cellIs" dxfId="0" priority="837" operator="lessThan">
      <formula>20</formula>
    </cfRule>
    <cfRule type="cellIs" dxfId="1" priority="522" operator="greaterThan">
      <formula>120</formula>
    </cfRule>
    <cfRule type="containsText" dxfId="3" priority="207" operator="between" text="库存">
      <formula>NOT(ISERROR(SEARCH("库存",AS114)))</formula>
    </cfRule>
  </conditionalFormatting>
  <conditionalFormatting sqref="AS115">
    <cfRule type="cellIs" dxfId="0" priority="836" operator="lessThan">
      <formula>20</formula>
    </cfRule>
    <cfRule type="cellIs" dxfId="1" priority="521" operator="greaterThan">
      <formula>120</formula>
    </cfRule>
    <cfRule type="containsText" dxfId="3" priority="206" operator="between" text="库存">
      <formula>NOT(ISERROR(SEARCH("库存",AS115)))</formula>
    </cfRule>
  </conditionalFormatting>
  <conditionalFormatting sqref="AS116">
    <cfRule type="cellIs" dxfId="0" priority="835" operator="lessThan">
      <formula>20</formula>
    </cfRule>
    <cfRule type="cellIs" dxfId="1" priority="520" operator="greaterThan">
      <formula>120</formula>
    </cfRule>
    <cfRule type="containsText" dxfId="3" priority="205" operator="between" text="库存">
      <formula>NOT(ISERROR(SEARCH("库存",AS116)))</formula>
    </cfRule>
  </conditionalFormatting>
  <conditionalFormatting sqref="AS117">
    <cfRule type="cellIs" dxfId="0" priority="834" operator="lessThan">
      <formula>20</formula>
    </cfRule>
    <cfRule type="cellIs" dxfId="1" priority="519" operator="greaterThan">
      <formula>120</formula>
    </cfRule>
    <cfRule type="containsText" dxfId="3" priority="204" operator="between" text="库存">
      <formula>NOT(ISERROR(SEARCH("库存",AS117)))</formula>
    </cfRule>
  </conditionalFormatting>
  <conditionalFormatting sqref="AS118">
    <cfRule type="cellIs" dxfId="0" priority="833" operator="lessThan">
      <formula>20</formula>
    </cfRule>
    <cfRule type="cellIs" dxfId="1" priority="518" operator="greaterThan">
      <formula>120</formula>
    </cfRule>
    <cfRule type="containsText" dxfId="3" priority="203" operator="between" text="库存">
      <formula>NOT(ISERROR(SEARCH("库存",AS118)))</formula>
    </cfRule>
  </conditionalFormatting>
  <conditionalFormatting sqref="AS119">
    <cfRule type="cellIs" dxfId="0" priority="832" operator="lessThan">
      <formula>20</formula>
    </cfRule>
    <cfRule type="cellIs" dxfId="1" priority="517" operator="greaterThan">
      <formula>120</formula>
    </cfRule>
    <cfRule type="containsText" dxfId="3" priority="202" operator="between" text="库存">
      <formula>NOT(ISERROR(SEARCH("库存",AS119)))</formula>
    </cfRule>
  </conditionalFormatting>
  <conditionalFormatting sqref="AS120">
    <cfRule type="cellIs" dxfId="0" priority="831" operator="lessThan">
      <formula>20</formula>
    </cfRule>
    <cfRule type="cellIs" dxfId="1" priority="516" operator="greaterThan">
      <formula>120</formula>
    </cfRule>
    <cfRule type="containsText" dxfId="3" priority="201" operator="between" text="库存">
      <formula>NOT(ISERROR(SEARCH("库存",AS120)))</formula>
    </cfRule>
  </conditionalFormatting>
  <conditionalFormatting sqref="AS121">
    <cfRule type="cellIs" dxfId="0" priority="830" operator="lessThan">
      <formula>20</formula>
    </cfRule>
    <cfRule type="cellIs" dxfId="1" priority="515" operator="greaterThan">
      <formula>120</formula>
    </cfRule>
    <cfRule type="containsText" dxfId="3" priority="200" operator="between" text="库存">
      <formula>NOT(ISERROR(SEARCH("库存",AS121)))</formula>
    </cfRule>
  </conditionalFormatting>
  <conditionalFormatting sqref="AS122">
    <cfRule type="cellIs" dxfId="0" priority="829" operator="lessThan">
      <formula>20</formula>
    </cfRule>
    <cfRule type="cellIs" dxfId="1" priority="514" operator="greaterThan">
      <formula>120</formula>
    </cfRule>
    <cfRule type="containsText" dxfId="3" priority="199" operator="between" text="库存">
      <formula>NOT(ISERROR(SEARCH("库存",AS122)))</formula>
    </cfRule>
  </conditionalFormatting>
  <conditionalFormatting sqref="AS123">
    <cfRule type="cellIs" dxfId="0" priority="828" operator="lessThan">
      <formula>20</formula>
    </cfRule>
    <cfRule type="cellIs" dxfId="1" priority="513" operator="greaterThan">
      <formula>120</formula>
    </cfRule>
    <cfRule type="containsText" dxfId="3" priority="198" operator="between" text="库存">
      <formula>NOT(ISERROR(SEARCH("库存",AS123)))</formula>
    </cfRule>
  </conditionalFormatting>
  <conditionalFormatting sqref="AS124">
    <cfRule type="cellIs" dxfId="0" priority="827" operator="lessThan">
      <formula>20</formula>
    </cfRule>
    <cfRule type="cellIs" dxfId="1" priority="512" operator="greaterThan">
      <formula>120</formula>
    </cfRule>
    <cfRule type="containsText" dxfId="3" priority="197" operator="between" text="库存">
      <formula>NOT(ISERROR(SEARCH("库存",AS124)))</formula>
    </cfRule>
  </conditionalFormatting>
  <conditionalFormatting sqref="AS125">
    <cfRule type="cellIs" dxfId="0" priority="826" operator="lessThan">
      <formula>20</formula>
    </cfRule>
    <cfRule type="cellIs" dxfId="1" priority="511" operator="greaterThan">
      <formula>120</formula>
    </cfRule>
    <cfRule type="containsText" dxfId="3" priority="196" operator="between" text="库存">
      <formula>NOT(ISERROR(SEARCH("库存",AS125)))</formula>
    </cfRule>
  </conditionalFormatting>
  <conditionalFormatting sqref="AS126">
    <cfRule type="cellIs" dxfId="0" priority="825" operator="lessThan">
      <formula>20</formula>
    </cfRule>
    <cfRule type="cellIs" dxfId="1" priority="510" operator="greaterThan">
      <formula>120</formula>
    </cfRule>
    <cfRule type="containsText" dxfId="3" priority="195" operator="between" text="库存">
      <formula>NOT(ISERROR(SEARCH("库存",AS126)))</formula>
    </cfRule>
  </conditionalFormatting>
  <conditionalFormatting sqref="AS127">
    <cfRule type="cellIs" dxfId="0" priority="824" operator="lessThan">
      <formula>20</formula>
    </cfRule>
    <cfRule type="cellIs" dxfId="1" priority="509" operator="greaterThan">
      <formula>120</formula>
    </cfRule>
    <cfRule type="containsText" dxfId="3" priority="194" operator="between" text="库存">
      <formula>NOT(ISERROR(SEARCH("库存",AS127)))</formula>
    </cfRule>
  </conditionalFormatting>
  <conditionalFormatting sqref="AS128">
    <cfRule type="cellIs" dxfId="0" priority="823" operator="lessThan">
      <formula>20</formula>
    </cfRule>
    <cfRule type="cellIs" dxfId="1" priority="508" operator="greaterThan">
      <formula>120</formula>
    </cfRule>
    <cfRule type="containsText" dxfId="3" priority="193" operator="between" text="库存">
      <formula>NOT(ISERROR(SEARCH("库存",AS128)))</formula>
    </cfRule>
  </conditionalFormatting>
  <conditionalFormatting sqref="AS129">
    <cfRule type="cellIs" dxfId="0" priority="822" operator="lessThan">
      <formula>20</formula>
    </cfRule>
    <cfRule type="cellIs" dxfId="1" priority="507" operator="greaterThan">
      <formula>120</formula>
    </cfRule>
    <cfRule type="containsText" dxfId="3" priority="192" operator="between" text="库存">
      <formula>NOT(ISERROR(SEARCH("库存",AS129)))</formula>
    </cfRule>
  </conditionalFormatting>
  <conditionalFormatting sqref="AS130">
    <cfRule type="cellIs" dxfId="0" priority="821" operator="lessThan">
      <formula>20</formula>
    </cfRule>
    <cfRule type="cellIs" dxfId="1" priority="506" operator="greaterThan">
      <formula>120</formula>
    </cfRule>
    <cfRule type="containsText" dxfId="3" priority="191" operator="between" text="库存">
      <formula>NOT(ISERROR(SEARCH("库存",AS130)))</formula>
    </cfRule>
  </conditionalFormatting>
  <conditionalFormatting sqref="AS131">
    <cfRule type="cellIs" dxfId="0" priority="820" operator="lessThan">
      <formula>20</formula>
    </cfRule>
    <cfRule type="cellIs" dxfId="1" priority="505" operator="greaterThan">
      <formula>120</formula>
    </cfRule>
    <cfRule type="containsText" dxfId="3" priority="190" operator="between" text="库存">
      <formula>NOT(ISERROR(SEARCH("库存",AS131)))</formula>
    </cfRule>
  </conditionalFormatting>
  <conditionalFormatting sqref="AS132">
    <cfRule type="cellIs" dxfId="0" priority="819" operator="lessThan">
      <formula>20</formula>
    </cfRule>
    <cfRule type="cellIs" dxfId="1" priority="504" operator="greaterThan">
      <formula>120</formula>
    </cfRule>
    <cfRule type="containsText" dxfId="3" priority="189" operator="between" text="库存">
      <formula>NOT(ISERROR(SEARCH("库存",AS132)))</formula>
    </cfRule>
  </conditionalFormatting>
  <conditionalFormatting sqref="AS133">
    <cfRule type="cellIs" dxfId="0" priority="818" operator="lessThan">
      <formula>20</formula>
    </cfRule>
    <cfRule type="cellIs" dxfId="1" priority="503" operator="greaterThan">
      <formula>120</formula>
    </cfRule>
    <cfRule type="containsText" dxfId="3" priority="188" operator="between" text="库存">
      <formula>NOT(ISERROR(SEARCH("库存",AS133)))</formula>
    </cfRule>
  </conditionalFormatting>
  <conditionalFormatting sqref="AS134">
    <cfRule type="cellIs" dxfId="0" priority="817" operator="lessThan">
      <formula>20</formula>
    </cfRule>
    <cfRule type="cellIs" dxfId="1" priority="502" operator="greaterThan">
      <formula>120</formula>
    </cfRule>
    <cfRule type="containsText" dxfId="3" priority="187" operator="between" text="库存">
      <formula>NOT(ISERROR(SEARCH("库存",AS134)))</formula>
    </cfRule>
  </conditionalFormatting>
  <conditionalFormatting sqref="AS135">
    <cfRule type="cellIs" dxfId="0" priority="816" operator="lessThan">
      <formula>20</formula>
    </cfRule>
    <cfRule type="cellIs" dxfId="1" priority="501" operator="greaterThan">
      <formula>120</formula>
    </cfRule>
    <cfRule type="containsText" dxfId="3" priority="186" operator="between" text="库存">
      <formula>NOT(ISERROR(SEARCH("库存",AS135)))</formula>
    </cfRule>
  </conditionalFormatting>
  <conditionalFormatting sqref="AS136">
    <cfRule type="cellIs" dxfId="0" priority="815" operator="lessThan">
      <formula>20</formula>
    </cfRule>
    <cfRule type="cellIs" dxfId="1" priority="500" operator="greaterThan">
      <formula>120</formula>
    </cfRule>
    <cfRule type="containsText" dxfId="3" priority="185" operator="between" text="库存">
      <formula>NOT(ISERROR(SEARCH("库存",AS136)))</formula>
    </cfRule>
  </conditionalFormatting>
  <conditionalFormatting sqref="AS137">
    <cfRule type="cellIs" dxfId="0" priority="814" operator="lessThan">
      <formula>20</formula>
    </cfRule>
    <cfRule type="cellIs" dxfId="1" priority="499" operator="greaterThan">
      <formula>120</formula>
    </cfRule>
    <cfRule type="containsText" dxfId="3" priority="184" operator="between" text="库存">
      <formula>NOT(ISERROR(SEARCH("库存",AS137)))</formula>
    </cfRule>
  </conditionalFormatting>
  <conditionalFormatting sqref="AS138">
    <cfRule type="cellIs" dxfId="0" priority="813" operator="lessThan">
      <formula>20</formula>
    </cfRule>
    <cfRule type="cellIs" dxfId="1" priority="498" operator="greaterThan">
      <formula>120</formula>
    </cfRule>
    <cfRule type="containsText" dxfId="3" priority="183" operator="between" text="库存">
      <formula>NOT(ISERROR(SEARCH("库存",AS138)))</formula>
    </cfRule>
  </conditionalFormatting>
  <conditionalFormatting sqref="AS139">
    <cfRule type="cellIs" dxfId="0" priority="812" operator="lessThan">
      <formula>20</formula>
    </cfRule>
    <cfRule type="cellIs" dxfId="1" priority="497" operator="greaterThan">
      <formula>120</formula>
    </cfRule>
    <cfRule type="containsText" dxfId="3" priority="182" operator="between" text="库存">
      <formula>NOT(ISERROR(SEARCH("库存",AS139)))</formula>
    </cfRule>
  </conditionalFormatting>
  <conditionalFormatting sqref="AS140">
    <cfRule type="cellIs" dxfId="0" priority="811" operator="lessThan">
      <formula>20</formula>
    </cfRule>
    <cfRule type="cellIs" dxfId="1" priority="496" operator="greaterThan">
      <formula>120</formula>
    </cfRule>
    <cfRule type="containsText" dxfId="3" priority="181" operator="between" text="库存">
      <formula>NOT(ISERROR(SEARCH("库存",AS140)))</formula>
    </cfRule>
  </conditionalFormatting>
  <conditionalFormatting sqref="AS141">
    <cfRule type="cellIs" dxfId="0" priority="810" operator="lessThan">
      <formula>20</formula>
    </cfRule>
    <cfRule type="cellIs" dxfId="1" priority="495" operator="greaterThan">
      <formula>120</formula>
    </cfRule>
    <cfRule type="containsText" dxfId="3" priority="180" operator="between" text="库存">
      <formula>NOT(ISERROR(SEARCH("库存",AS141)))</formula>
    </cfRule>
  </conditionalFormatting>
  <conditionalFormatting sqref="AS142">
    <cfRule type="cellIs" dxfId="0" priority="809" operator="lessThan">
      <formula>20</formula>
    </cfRule>
    <cfRule type="cellIs" dxfId="1" priority="494" operator="greaterThan">
      <formula>120</formula>
    </cfRule>
    <cfRule type="containsText" dxfId="3" priority="179" operator="between" text="库存">
      <formula>NOT(ISERROR(SEARCH("库存",AS142)))</formula>
    </cfRule>
  </conditionalFormatting>
  <conditionalFormatting sqref="AS143">
    <cfRule type="cellIs" dxfId="0" priority="808" operator="lessThan">
      <formula>20</formula>
    </cfRule>
    <cfRule type="cellIs" dxfId="1" priority="493" operator="greaterThan">
      <formula>120</formula>
    </cfRule>
    <cfRule type="containsText" dxfId="3" priority="178" operator="between" text="库存">
      <formula>NOT(ISERROR(SEARCH("库存",AS143)))</formula>
    </cfRule>
  </conditionalFormatting>
  <conditionalFormatting sqref="AS144">
    <cfRule type="cellIs" dxfId="0" priority="807" operator="lessThan">
      <formula>20</formula>
    </cfRule>
    <cfRule type="cellIs" dxfId="1" priority="492" operator="greaterThan">
      <formula>120</formula>
    </cfRule>
    <cfRule type="containsText" dxfId="3" priority="177" operator="between" text="库存">
      <formula>NOT(ISERROR(SEARCH("库存",AS144)))</formula>
    </cfRule>
  </conditionalFormatting>
  <conditionalFormatting sqref="AS145">
    <cfRule type="cellIs" dxfId="0" priority="806" operator="lessThan">
      <formula>20</formula>
    </cfRule>
    <cfRule type="cellIs" dxfId="1" priority="491" operator="greaterThan">
      <formula>120</formula>
    </cfRule>
    <cfRule type="containsText" dxfId="3" priority="176" operator="between" text="库存">
      <formula>NOT(ISERROR(SEARCH("库存",AS145)))</formula>
    </cfRule>
  </conditionalFormatting>
  <conditionalFormatting sqref="AS146">
    <cfRule type="cellIs" dxfId="0" priority="805" operator="lessThan">
      <formula>20</formula>
    </cfRule>
    <cfRule type="cellIs" dxfId="1" priority="490" operator="greaterThan">
      <formula>120</formula>
    </cfRule>
    <cfRule type="containsText" dxfId="3" priority="175" operator="between" text="库存">
      <formula>NOT(ISERROR(SEARCH("库存",AS146)))</formula>
    </cfRule>
  </conditionalFormatting>
  <conditionalFormatting sqref="AS147">
    <cfRule type="cellIs" dxfId="0" priority="804" operator="lessThan">
      <formula>20</formula>
    </cfRule>
    <cfRule type="cellIs" dxfId="1" priority="489" operator="greaterThan">
      <formula>120</formula>
    </cfRule>
    <cfRule type="containsText" dxfId="3" priority="174" operator="between" text="库存">
      <formula>NOT(ISERROR(SEARCH("库存",AS147)))</formula>
    </cfRule>
  </conditionalFormatting>
  <conditionalFormatting sqref="AS148">
    <cfRule type="cellIs" dxfId="0" priority="803" operator="lessThan">
      <formula>20</formula>
    </cfRule>
    <cfRule type="cellIs" dxfId="1" priority="488" operator="greaterThan">
      <formula>120</formula>
    </cfRule>
    <cfRule type="containsText" dxfId="3" priority="173" operator="between" text="库存">
      <formula>NOT(ISERROR(SEARCH("库存",AS148)))</formula>
    </cfRule>
  </conditionalFormatting>
  <conditionalFormatting sqref="AS149">
    <cfRule type="cellIs" dxfId="0" priority="802" operator="lessThan">
      <formula>20</formula>
    </cfRule>
    <cfRule type="cellIs" dxfId="1" priority="487" operator="greaterThan">
      <formula>120</formula>
    </cfRule>
    <cfRule type="containsText" dxfId="3" priority="172" operator="between" text="库存">
      <formula>NOT(ISERROR(SEARCH("库存",AS149)))</formula>
    </cfRule>
  </conditionalFormatting>
  <conditionalFormatting sqref="AS150">
    <cfRule type="cellIs" dxfId="0" priority="801" operator="lessThan">
      <formula>20</formula>
    </cfRule>
    <cfRule type="cellIs" dxfId="1" priority="486" operator="greaterThan">
      <formula>120</formula>
    </cfRule>
    <cfRule type="containsText" dxfId="3" priority="171" operator="between" text="库存">
      <formula>NOT(ISERROR(SEARCH("库存",AS150)))</formula>
    </cfRule>
  </conditionalFormatting>
  <conditionalFormatting sqref="AS151">
    <cfRule type="cellIs" dxfId="0" priority="800" operator="lessThan">
      <formula>20</formula>
    </cfRule>
    <cfRule type="cellIs" dxfId="1" priority="485" operator="greaterThan">
      <formula>120</formula>
    </cfRule>
    <cfRule type="containsText" dxfId="3" priority="170" operator="between" text="库存">
      <formula>NOT(ISERROR(SEARCH("库存",AS151)))</formula>
    </cfRule>
  </conditionalFormatting>
  <conditionalFormatting sqref="AS152">
    <cfRule type="cellIs" dxfId="0" priority="799" operator="lessThan">
      <formula>20</formula>
    </cfRule>
    <cfRule type="cellIs" dxfId="1" priority="484" operator="greaterThan">
      <formula>120</formula>
    </cfRule>
    <cfRule type="containsText" dxfId="3" priority="169" operator="between" text="库存">
      <formula>NOT(ISERROR(SEARCH("库存",AS152)))</formula>
    </cfRule>
  </conditionalFormatting>
  <conditionalFormatting sqref="AS153">
    <cfRule type="cellIs" dxfId="0" priority="798" operator="lessThan">
      <formula>20</formula>
    </cfRule>
    <cfRule type="cellIs" dxfId="1" priority="483" operator="greaterThan">
      <formula>120</formula>
    </cfRule>
    <cfRule type="containsText" dxfId="3" priority="168" operator="between" text="库存">
      <formula>NOT(ISERROR(SEARCH("库存",AS153)))</formula>
    </cfRule>
  </conditionalFormatting>
  <conditionalFormatting sqref="AS154">
    <cfRule type="cellIs" dxfId="0" priority="797" operator="lessThan">
      <formula>20</formula>
    </cfRule>
    <cfRule type="cellIs" dxfId="1" priority="482" operator="greaterThan">
      <formula>120</formula>
    </cfRule>
    <cfRule type="containsText" dxfId="3" priority="167" operator="between" text="库存">
      <formula>NOT(ISERROR(SEARCH("库存",AS154)))</formula>
    </cfRule>
  </conditionalFormatting>
  <conditionalFormatting sqref="AS155">
    <cfRule type="cellIs" dxfId="0" priority="796" operator="lessThan">
      <formula>20</formula>
    </cfRule>
    <cfRule type="cellIs" dxfId="1" priority="481" operator="greaterThan">
      <formula>120</formula>
    </cfRule>
    <cfRule type="containsText" dxfId="3" priority="166" operator="between" text="库存">
      <formula>NOT(ISERROR(SEARCH("库存",AS155)))</formula>
    </cfRule>
  </conditionalFormatting>
  <conditionalFormatting sqref="AS156">
    <cfRule type="cellIs" dxfId="0" priority="795" operator="lessThan">
      <formula>20</formula>
    </cfRule>
    <cfRule type="cellIs" dxfId="1" priority="480" operator="greaterThan">
      <formula>120</formula>
    </cfRule>
    <cfRule type="containsText" dxfId="3" priority="165" operator="between" text="库存">
      <formula>NOT(ISERROR(SEARCH("库存",AS156)))</formula>
    </cfRule>
  </conditionalFormatting>
  <conditionalFormatting sqref="AS157">
    <cfRule type="cellIs" dxfId="0" priority="794" operator="lessThan">
      <formula>20</formula>
    </cfRule>
    <cfRule type="cellIs" dxfId="1" priority="479" operator="greaterThan">
      <formula>120</formula>
    </cfRule>
    <cfRule type="containsText" dxfId="3" priority="164" operator="between" text="库存">
      <formula>NOT(ISERROR(SEARCH("库存",AS157)))</formula>
    </cfRule>
  </conditionalFormatting>
  <conditionalFormatting sqref="AS158">
    <cfRule type="cellIs" dxfId="0" priority="793" operator="lessThan">
      <formula>20</formula>
    </cfRule>
    <cfRule type="cellIs" dxfId="1" priority="478" operator="greaterThan">
      <formula>120</formula>
    </cfRule>
    <cfRule type="containsText" dxfId="3" priority="163" operator="between" text="库存">
      <formula>NOT(ISERROR(SEARCH("库存",AS158)))</formula>
    </cfRule>
  </conditionalFormatting>
  <conditionalFormatting sqref="AS159">
    <cfRule type="cellIs" dxfId="0" priority="792" operator="lessThan">
      <formula>20</formula>
    </cfRule>
    <cfRule type="cellIs" dxfId="1" priority="477" operator="greaterThan">
      <formula>120</formula>
    </cfRule>
    <cfRule type="containsText" dxfId="3" priority="162" operator="between" text="库存">
      <formula>NOT(ISERROR(SEARCH("库存",AS159)))</formula>
    </cfRule>
  </conditionalFormatting>
  <conditionalFormatting sqref="AS160">
    <cfRule type="cellIs" dxfId="0" priority="791" operator="lessThan">
      <formula>20</formula>
    </cfRule>
    <cfRule type="cellIs" dxfId="1" priority="476" operator="greaterThan">
      <formula>120</formula>
    </cfRule>
    <cfRule type="containsText" dxfId="3" priority="161" operator="between" text="库存">
      <formula>NOT(ISERROR(SEARCH("库存",AS160)))</formula>
    </cfRule>
  </conditionalFormatting>
  <conditionalFormatting sqref="AS161">
    <cfRule type="cellIs" dxfId="0" priority="790" operator="lessThan">
      <formula>20</formula>
    </cfRule>
    <cfRule type="cellIs" dxfId="1" priority="475" operator="greaterThan">
      <formula>120</formula>
    </cfRule>
    <cfRule type="containsText" dxfId="3" priority="160" operator="between" text="库存">
      <formula>NOT(ISERROR(SEARCH("库存",AS161)))</formula>
    </cfRule>
  </conditionalFormatting>
  <conditionalFormatting sqref="AS162">
    <cfRule type="cellIs" dxfId="0" priority="789" operator="lessThan">
      <formula>20</formula>
    </cfRule>
    <cfRule type="cellIs" dxfId="1" priority="474" operator="greaterThan">
      <formula>120</formula>
    </cfRule>
    <cfRule type="containsText" dxfId="3" priority="159" operator="between" text="库存">
      <formula>NOT(ISERROR(SEARCH("库存",AS162)))</formula>
    </cfRule>
  </conditionalFormatting>
  <conditionalFormatting sqref="AS163">
    <cfRule type="cellIs" dxfId="0" priority="788" operator="lessThan">
      <formula>20</formula>
    </cfRule>
    <cfRule type="cellIs" dxfId="1" priority="473" operator="greaterThan">
      <formula>120</formula>
    </cfRule>
    <cfRule type="containsText" dxfId="3" priority="158" operator="between" text="库存">
      <formula>NOT(ISERROR(SEARCH("库存",AS163)))</formula>
    </cfRule>
  </conditionalFormatting>
  <conditionalFormatting sqref="AS164">
    <cfRule type="cellIs" dxfId="0" priority="787" operator="lessThan">
      <formula>20</formula>
    </cfRule>
    <cfRule type="cellIs" dxfId="1" priority="472" operator="greaterThan">
      <formula>120</formula>
    </cfRule>
    <cfRule type="containsText" dxfId="3" priority="157" operator="between" text="库存">
      <formula>NOT(ISERROR(SEARCH("库存",AS164)))</formula>
    </cfRule>
  </conditionalFormatting>
  <conditionalFormatting sqref="AS165">
    <cfRule type="cellIs" dxfId="0" priority="786" operator="lessThan">
      <formula>20</formula>
    </cfRule>
    <cfRule type="cellIs" dxfId="1" priority="471" operator="greaterThan">
      <formula>120</formula>
    </cfRule>
    <cfRule type="containsText" dxfId="3" priority="156" operator="between" text="库存">
      <formula>NOT(ISERROR(SEARCH("库存",AS165)))</formula>
    </cfRule>
  </conditionalFormatting>
  <conditionalFormatting sqref="AS166">
    <cfRule type="cellIs" dxfId="0" priority="785" operator="lessThan">
      <formula>20</formula>
    </cfRule>
    <cfRule type="cellIs" dxfId="1" priority="470" operator="greaterThan">
      <formula>120</formula>
    </cfRule>
    <cfRule type="containsText" dxfId="3" priority="155" operator="between" text="库存">
      <formula>NOT(ISERROR(SEARCH("库存",AS166)))</formula>
    </cfRule>
  </conditionalFormatting>
  <conditionalFormatting sqref="AS167">
    <cfRule type="cellIs" dxfId="0" priority="784" operator="lessThan">
      <formula>20</formula>
    </cfRule>
    <cfRule type="cellIs" dxfId="1" priority="469" operator="greaterThan">
      <formula>120</formula>
    </cfRule>
    <cfRule type="containsText" dxfId="3" priority="154" operator="between" text="库存">
      <formula>NOT(ISERROR(SEARCH("库存",AS167)))</formula>
    </cfRule>
  </conditionalFormatting>
  <conditionalFormatting sqref="AS168">
    <cfRule type="cellIs" dxfId="0" priority="783" operator="lessThan">
      <formula>20</formula>
    </cfRule>
    <cfRule type="cellIs" dxfId="1" priority="468" operator="greaterThan">
      <formula>120</formula>
    </cfRule>
    <cfRule type="containsText" dxfId="3" priority="153" operator="between" text="库存">
      <formula>NOT(ISERROR(SEARCH("库存",AS168)))</formula>
    </cfRule>
  </conditionalFormatting>
  <conditionalFormatting sqref="AS169">
    <cfRule type="cellIs" dxfId="0" priority="782" operator="lessThan">
      <formula>20</formula>
    </cfRule>
    <cfRule type="cellIs" dxfId="1" priority="467" operator="greaterThan">
      <formula>120</formula>
    </cfRule>
    <cfRule type="containsText" dxfId="3" priority="152" operator="between" text="库存">
      <formula>NOT(ISERROR(SEARCH("库存",AS169)))</formula>
    </cfRule>
  </conditionalFormatting>
  <conditionalFormatting sqref="AS170">
    <cfRule type="cellIs" dxfId="0" priority="781" operator="lessThan">
      <formula>20</formula>
    </cfRule>
    <cfRule type="cellIs" dxfId="1" priority="466" operator="greaterThan">
      <formula>120</formula>
    </cfRule>
    <cfRule type="containsText" dxfId="3" priority="151" operator="between" text="库存">
      <formula>NOT(ISERROR(SEARCH("库存",AS170)))</formula>
    </cfRule>
  </conditionalFormatting>
  <conditionalFormatting sqref="AS171">
    <cfRule type="cellIs" dxfId="0" priority="780" operator="lessThan">
      <formula>20</formula>
    </cfRule>
    <cfRule type="cellIs" dxfId="1" priority="465" operator="greaterThan">
      <formula>120</formula>
    </cfRule>
    <cfRule type="containsText" dxfId="3" priority="150" operator="between" text="库存">
      <formula>NOT(ISERROR(SEARCH("库存",AS171)))</formula>
    </cfRule>
  </conditionalFormatting>
  <conditionalFormatting sqref="AS172">
    <cfRule type="cellIs" dxfId="0" priority="779" operator="lessThan">
      <formula>20</formula>
    </cfRule>
    <cfRule type="cellIs" dxfId="1" priority="464" operator="greaterThan">
      <formula>120</formula>
    </cfRule>
    <cfRule type="containsText" dxfId="3" priority="149" operator="between" text="库存">
      <formula>NOT(ISERROR(SEARCH("库存",AS172)))</formula>
    </cfRule>
  </conditionalFormatting>
  <conditionalFormatting sqref="AS173">
    <cfRule type="cellIs" dxfId="0" priority="778" operator="lessThan">
      <formula>20</formula>
    </cfRule>
    <cfRule type="cellIs" dxfId="1" priority="463" operator="greaterThan">
      <formula>120</formula>
    </cfRule>
    <cfRule type="containsText" dxfId="3" priority="148" operator="between" text="库存">
      <formula>NOT(ISERROR(SEARCH("库存",AS173)))</formula>
    </cfRule>
  </conditionalFormatting>
  <conditionalFormatting sqref="AS174">
    <cfRule type="cellIs" dxfId="0" priority="777" operator="lessThan">
      <formula>20</formula>
    </cfRule>
    <cfRule type="cellIs" dxfId="1" priority="462" operator="greaterThan">
      <formula>120</formula>
    </cfRule>
    <cfRule type="containsText" dxfId="3" priority="147" operator="between" text="库存">
      <formula>NOT(ISERROR(SEARCH("库存",AS174)))</formula>
    </cfRule>
  </conditionalFormatting>
  <conditionalFormatting sqref="AS175">
    <cfRule type="cellIs" dxfId="0" priority="776" operator="lessThan">
      <formula>20</formula>
    </cfRule>
    <cfRule type="cellIs" dxfId="1" priority="461" operator="greaterThan">
      <formula>120</formula>
    </cfRule>
    <cfRule type="containsText" dxfId="3" priority="146" operator="between" text="库存">
      <formula>NOT(ISERROR(SEARCH("库存",AS175)))</formula>
    </cfRule>
  </conditionalFormatting>
  <conditionalFormatting sqref="AS176">
    <cfRule type="cellIs" dxfId="0" priority="775" operator="lessThan">
      <formula>20</formula>
    </cfRule>
    <cfRule type="cellIs" dxfId="1" priority="460" operator="greaterThan">
      <formula>120</formula>
    </cfRule>
    <cfRule type="containsText" dxfId="3" priority="145" operator="between" text="库存">
      <formula>NOT(ISERROR(SEARCH("库存",AS176)))</formula>
    </cfRule>
  </conditionalFormatting>
  <conditionalFormatting sqref="AS177">
    <cfRule type="cellIs" dxfId="0" priority="774" operator="lessThan">
      <formula>20</formula>
    </cfRule>
    <cfRule type="cellIs" dxfId="1" priority="459" operator="greaterThan">
      <formula>120</formula>
    </cfRule>
    <cfRule type="containsText" dxfId="3" priority="144" operator="between" text="库存">
      <formula>NOT(ISERROR(SEARCH("库存",AS177)))</formula>
    </cfRule>
  </conditionalFormatting>
  <conditionalFormatting sqref="AS178">
    <cfRule type="cellIs" dxfId="0" priority="773" operator="lessThan">
      <formula>20</formula>
    </cfRule>
    <cfRule type="cellIs" dxfId="1" priority="458" operator="greaterThan">
      <formula>120</formula>
    </cfRule>
    <cfRule type="containsText" dxfId="3" priority="143" operator="between" text="库存">
      <formula>NOT(ISERROR(SEARCH("库存",AS178)))</formula>
    </cfRule>
  </conditionalFormatting>
  <conditionalFormatting sqref="AS179">
    <cfRule type="cellIs" dxfId="0" priority="772" operator="lessThan">
      <formula>20</formula>
    </cfRule>
    <cfRule type="cellIs" dxfId="1" priority="457" operator="greaterThan">
      <formula>120</formula>
    </cfRule>
    <cfRule type="containsText" dxfId="3" priority="142" operator="between" text="库存">
      <formula>NOT(ISERROR(SEARCH("库存",AS179)))</formula>
    </cfRule>
  </conditionalFormatting>
  <conditionalFormatting sqref="AS180">
    <cfRule type="cellIs" dxfId="0" priority="771" operator="lessThan">
      <formula>20</formula>
    </cfRule>
    <cfRule type="cellIs" dxfId="1" priority="456" operator="greaterThan">
      <formula>120</formula>
    </cfRule>
    <cfRule type="containsText" dxfId="3" priority="141" operator="between" text="库存">
      <formula>NOT(ISERROR(SEARCH("库存",AS180)))</formula>
    </cfRule>
  </conditionalFormatting>
  <conditionalFormatting sqref="AS181">
    <cfRule type="cellIs" dxfId="0" priority="770" operator="lessThan">
      <formula>20</formula>
    </cfRule>
    <cfRule type="cellIs" dxfId="1" priority="455" operator="greaterThan">
      <formula>120</formula>
    </cfRule>
    <cfRule type="containsText" dxfId="3" priority="140" operator="between" text="库存">
      <formula>NOT(ISERROR(SEARCH("库存",AS181)))</formula>
    </cfRule>
  </conditionalFormatting>
  <conditionalFormatting sqref="AS182">
    <cfRule type="cellIs" dxfId="0" priority="769" operator="lessThan">
      <formula>20</formula>
    </cfRule>
    <cfRule type="cellIs" dxfId="1" priority="454" operator="greaterThan">
      <formula>120</formula>
    </cfRule>
    <cfRule type="containsText" dxfId="3" priority="139" operator="between" text="库存">
      <formula>NOT(ISERROR(SEARCH("库存",AS182)))</formula>
    </cfRule>
  </conditionalFormatting>
  <conditionalFormatting sqref="AS183">
    <cfRule type="cellIs" dxfId="0" priority="768" operator="lessThan">
      <formula>20</formula>
    </cfRule>
    <cfRule type="cellIs" dxfId="1" priority="453" operator="greaterThan">
      <formula>120</formula>
    </cfRule>
    <cfRule type="containsText" dxfId="3" priority="138" operator="between" text="库存">
      <formula>NOT(ISERROR(SEARCH("库存",AS183)))</formula>
    </cfRule>
  </conditionalFormatting>
  <conditionalFormatting sqref="AS184">
    <cfRule type="cellIs" dxfId="0" priority="767" operator="lessThan">
      <formula>20</formula>
    </cfRule>
    <cfRule type="cellIs" dxfId="1" priority="452" operator="greaterThan">
      <formula>120</formula>
    </cfRule>
    <cfRule type="containsText" dxfId="3" priority="137" operator="between" text="库存">
      <formula>NOT(ISERROR(SEARCH("库存",AS184)))</formula>
    </cfRule>
  </conditionalFormatting>
  <conditionalFormatting sqref="AS185">
    <cfRule type="cellIs" dxfId="0" priority="766" operator="lessThan">
      <formula>20</formula>
    </cfRule>
    <cfRule type="cellIs" dxfId="1" priority="451" operator="greaterThan">
      <formula>120</formula>
    </cfRule>
    <cfRule type="containsText" dxfId="3" priority="136" operator="between" text="库存">
      <formula>NOT(ISERROR(SEARCH("库存",AS185)))</formula>
    </cfRule>
  </conditionalFormatting>
  <conditionalFormatting sqref="AS186">
    <cfRule type="cellIs" dxfId="0" priority="765" operator="lessThan">
      <formula>20</formula>
    </cfRule>
    <cfRule type="cellIs" dxfId="1" priority="450" operator="greaterThan">
      <formula>120</formula>
    </cfRule>
    <cfRule type="containsText" dxfId="3" priority="135" operator="between" text="库存">
      <formula>NOT(ISERROR(SEARCH("库存",AS186)))</formula>
    </cfRule>
  </conditionalFormatting>
  <conditionalFormatting sqref="AS187">
    <cfRule type="cellIs" dxfId="0" priority="764" operator="lessThan">
      <formula>20</formula>
    </cfRule>
    <cfRule type="cellIs" dxfId="1" priority="449" operator="greaterThan">
      <formula>120</formula>
    </cfRule>
    <cfRule type="containsText" dxfId="3" priority="134" operator="between" text="库存">
      <formula>NOT(ISERROR(SEARCH("库存",AS187)))</formula>
    </cfRule>
  </conditionalFormatting>
  <conditionalFormatting sqref="AS188">
    <cfRule type="cellIs" dxfId="0" priority="763" operator="lessThan">
      <formula>20</formula>
    </cfRule>
    <cfRule type="cellIs" dxfId="1" priority="448" operator="greaterThan">
      <formula>120</formula>
    </cfRule>
    <cfRule type="containsText" dxfId="3" priority="133" operator="between" text="库存">
      <formula>NOT(ISERROR(SEARCH("库存",AS188)))</formula>
    </cfRule>
  </conditionalFormatting>
  <conditionalFormatting sqref="AS189">
    <cfRule type="cellIs" dxfId="0" priority="762" operator="lessThan">
      <formula>20</formula>
    </cfRule>
    <cfRule type="cellIs" dxfId="1" priority="447" operator="greaterThan">
      <formula>120</formula>
    </cfRule>
    <cfRule type="containsText" dxfId="3" priority="132" operator="between" text="库存">
      <formula>NOT(ISERROR(SEARCH("库存",AS189)))</formula>
    </cfRule>
  </conditionalFormatting>
  <conditionalFormatting sqref="AS190">
    <cfRule type="cellIs" dxfId="0" priority="761" operator="lessThan">
      <formula>20</formula>
    </cfRule>
    <cfRule type="cellIs" dxfId="1" priority="446" operator="greaterThan">
      <formula>120</formula>
    </cfRule>
    <cfRule type="containsText" dxfId="3" priority="131" operator="between" text="库存">
      <formula>NOT(ISERROR(SEARCH("库存",AS190)))</formula>
    </cfRule>
  </conditionalFormatting>
  <conditionalFormatting sqref="AS191">
    <cfRule type="cellIs" dxfId="0" priority="760" operator="lessThan">
      <formula>20</formula>
    </cfRule>
    <cfRule type="cellIs" dxfId="1" priority="445" operator="greaterThan">
      <formula>120</formula>
    </cfRule>
    <cfRule type="containsText" dxfId="3" priority="130" operator="between" text="库存">
      <formula>NOT(ISERROR(SEARCH("库存",AS191)))</formula>
    </cfRule>
  </conditionalFormatting>
  <conditionalFormatting sqref="AS192">
    <cfRule type="cellIs" dxfId="0" priority="759" operator="lessThan">
      <formula>20</formula>
    </cfRule>
    <cfRule type="cellIs" dxfId="1" priority="444" operator="greaterThan">
      <formula>120</formula>
    </cfRule>
    <cfRule type="containsText" dxfId="3" priority="129" operator="between" text="库存">
      <formula>NOT(ISERROR(SEARCH("库存",AS192)))</formula>
    </cfRule>
  </conditionalFormatting>
  <conditionalFormatting sqref="AS193">
    <cfRule type="cellIs" dxfId="0" priority="758" operator="lessThan">
      <formula>20</formula>
    </cfRule>
    <cfRule type="cellIs" dxfId="1" priority="443" operator="greaterThan">
      <formula>120</formula>
    </cfRule>
    <cfRule type="containsText" dxfId="3" priority="128" operator="between" text="库存">
      <formula>NOT(ISERROR(SEARCH("库存",AS193)))</formula>
    </cfRule>
  </conditionalFormatting>
  <conditionalFormatting sqref="AS194">
    <cfRule type="cellIs" dxfId="0" priority="757" operator="lessThan">
      <formula>20</formula>
    </cfRule>
    <cfRule type="cellIs" dxfId="1" priority="442" operator="greaterThan">
      <formula>120</formula>
    </cfRule>
    <cfRule type="containsText" dxfId="3" priority="127" operator="between" text="库存">
      <formula>NOT(ISERROR(SEARCH("库存",AS194)))</formula>
    </cfRule>
  </conditionalFormatting>
  <conditionalFormatting sqref="AS195">
    <cfRule type="cellIs" dxfId="0" priority="756" operator="lessThan">
      <formula>20</formula>
    </cfRule>
    <cfRule type="cellIs" dxfId="1" priority="441" operator="greaterThan">
      <formula>120</formula>
    </cfRule>
    <cfRule type="containsText" dxfId="3" priority="126" operator="between" text="库存">
      <formula>NOT(ISERROR(SEARCH("库存",AS195)))</formula>
    </cfRule>
  </conditionalFormatting>
  <conditionalFormatting sqref="AS196">
    <cfRule type="cellIs" dxfId="0" priority="755" operator="lessThan">
      <formula>20</formula>
    </cfRule>
    <cfRule type="cellIs" dxfId="1" priority="440" operator="greaterThan">
      <formula>120</formula>
    </cfRule>
    <cfRule type="containsText" dxfId="3" priority="125" operator="between" text="库存">
      <formula>NOT(ISERROR(SEARCH("库存",AS196)))</formula>
    </cfRule>
  </conditionalFormatting>
  <conditionalFormatting sqref="AS197">
    <cfRule type="cellIs" dxfId="0" priority="754" operator="lessThan">
      <formula>20</formula>
    </cfRule>
    <cfRule type="cellIs" dxfId="1" priority="439" operator="greaterThan">
      <formula>120</formula>
    </cfRule>
    <cfRule type="containsText" dxfId="3" priority="124" operator="between" text="库存">
      <formula>NOT(ISERROR(SEARCH("库存",AS197)))</formula>
    </cfRule>
  </conditionalFormatting>
  <conditionalFormatting sqref="AS198">
    <cfRule type="cellIs" dxfId="0" priority="753" operator="lessThan">
      <formula>20</formula>
    </cfRule>
    <cfRule type="cellIs" dxfId="1" priority="438" operator="greaterThan">
      <formula>120</formula>
    </cfRule>
    <cfRule type="containsText" dxfId="3" priority="123" operator="between" text="库存">
      <formula>NOT(ISERROR(SEARCH("库存",AS198)))</formula>
    </cfRule>
  </conditionalFormatting>
  <conditionalFormatting sqref="AS199">
    <cfRule type="cellIs" dxfId="0" priority="752" operator="lessThan">
      <formula>20</formula>
    </cfRule>
    <cfRule type="cellIs" dxfId="1" priority="437" operator="greaterThan">
      <formula>120</formula>
    </cfRule>
    <cfRule type="containsText" dxfId="3" priority="122" operator="between" text="库存">
      <formula>NOT(ISERROR(SEARCH("库存",AS199)))</formula>
    </cfRule>
  </conditionalFormatting>
  <conditionalFormatting sqref="AS200">
    <cfRule type="cellIs" dxfId="0" priority="751" operator="lessThan">
      <formula>20</formula>
    </cfRule>
    <cfRule type="cellIs" dxfId="1" priority="436" operator="greaterThan">
      <formula>120</formula>
    </cfRule>
    <cfRule type="containsText" dxfId="3" priority="121" operator="between" text="库存">
      <formula>NOT(ISERROR(SEARCH("库存",AS200)))</formula>
    </cfRule>
  </conditionalFormatting>
  <conditionalFormatting sqref="AS201">
    <cfRule type="cellIs" dxfId="0" priority="750" operator="lessThan">
      <formula>20</formula>
    </cfRule>
    <cfRule type="cellIs" dxfId="1" priority="435" operator="greaterThan">
      <formula>120</formula>
    </cfRule>
    <cfRule type="containsText" dxfId="3" priority="120" operator="between" text="库存">
      <formula>NOT(ISERROR(SEARCH("库存",AS201)))</formula>
    </cfRule>
  </conditionalFormatting>
  <conditionalFormatting sqref="AS202">
    <cfRule type="cellIs" dxfId="0" priority="749" operator="lessThan">
      <formula>20</formula>
    </cfRule>
    <cfRule type="cellIs" dxfId="1" priority="434" operator="greaterThan">
      <formula>120</formula>
    </cfRule>
    <cfRule type="containsText" dxfId="3" priority="119" operator="between" text="库存">
      <formula>NOT(ISERROR(SEARCH("库存",AS202)))</formula>
    </cfRule>
  </conditionalFormatting>
  <conditionalFormatting sqref="AS203">
    <cfRule type="cellIs" dxfId="0" priority="748" operator="lessThan">
      <formula>20</formula>
    </cfRule>
    <cfRule type="cellIs" dxfId="1" priority="433" operator="greaterThan">
      <formula>120</formula>
    </cfRule>
    <cfRule type="containsText" dxfId="3" priority="118" operator="between" text="库存">
      <formula>NOT(ISERROR(SEARCH("库存",AS203)))</formula>
    </cfRule>
  </conditionalFormatting>
  <conditionalFormatting sqref="AS204">
    <cfRule type="cellIs" dxfId="0" priority="747" operator="lessThan">
      <formula>20</formula>
    </cfRule>
    <cfRule type="cellIs" dxfId="1" priority="432" operator="greaterThan">
      <formula>120</formula>
    </cfRule>
    <cfRule type="containsText" dxfId="3" priority="117" operator="between" text="库存">
      <formula>NOT(ISERROR(SEARCH("库存",AS204)))</formula>
    </cfRule>
  </conditionalFormatting>
  <conditionalFormatting sqref="AS205">
    <cfRule type="cellIs" dxfId="0" priority="746" operator="lessThan">
      <formula>20</formula>
    </cfRule>
    <cfRule type="cellIs" dxfId="1" priority="431" operator="greaterThan">
      <formula>120</formula>
    </cfRule>
    <cfRule type="containsText" dxfId="3" priority="116" operator="between" text="库存">
      <formula>NOT(ISERROR(SEARCH("库存",AS205)))</formula>
    </cfRule>
  </conditionalFormatting>
  <conditionalFormatting sqref="AS206">
    <cfRule type="cellIs" dxfId="0" priority="745" operator="lessThan">
      <formula>20</formula>
    </cfRule>
    <cfRule type="cellIs" dxfId="1" priority="430" operator="greaterThan">
      <formula>120</formula>
    </cfRule>
    <cfRule type="containsText" dxfId="3" priority="115" operator="between" text="库存">
      <formula>NOT(ISERROR(SEARCH("库存",AS206)))</formula>
    </cfRule>
  </conditionalFormatting>
  <conditionalFormatting sqref="AS207">
    <cfRule type="cellIs" dxfId="0" priority="744" operator="lessThan">
      <formula>20</formula>
    </cfRule>
    <cfRule type="cellIs" dxfId="1" priority="429" operator="greaterThan">
      <formula>120</formula>
    </cfRule>
    <cfRule type="containsText" dxfId="3" priority="114" operator="between" text="库存">
      <formula>NOT(ISERROR(SEARCH("库存",AS207)))</formula>
    </cfRule>
  </conditionalFormatting>
  <conditionalFormatting sqref="AS208">
    <cfRule type="cellIs" dxfId="0" priority="743" operator="lessThan">
      <formula>20</formula>
    </cfRule>
    <cfRule type="cellIs" dxfId="1" priority="428" operator="greaterThan">
      <formula>120</formula>
    </cfRule>
    <cfRule type="containsText" dxfId="3" priority="113" operator="between" text="库存">
      <formula>NOT(ISERROR(SEARCH("库存",AS208)))</formula>
    </cfRule>
  </conditionalFormatting>
  <conditionalFormatting sqref="AS209">
    <cfRule type="cellIs" dxfId="0" priority="742" operator="lessThan">
      <formula>20</formula>
    </cfRule>
    <cfRule type="cellIs" dxfId="1" priority="427" operator="greaterThan">
      <formula>120</formula>
    </cfRule>
    <cfRule type="containsText" dxfId="3" priority="112" operator="between" text="库存">
      <formula>NOT(ISERROR(SEARCH("库存",AS209)))</formula>
    </cfRule>
  </conditionalFormatting>
  <conditionalFormatting sqref="AS210">
    <cfRule type="cellIs" dxfId="0" priority="741" operator="lessThan">
      <formula>20</formula>
    </cfRule>
    <cfRule type="cellIs" dxfId="1" priority="426" operator="greaterThan">
      <formula>120</formula>
    </cfRule>
    <cfRule type="containsText" dxfId="3" priority="111" operator="between" text="库存">
      <formula>NOT(ISERROR(SEARCH("库存",AS210)))</formula>
    </cfRule>
  </conditionalFormatting>
  <conditionalFormatting sqref="AS211">
    <cfRule type="cellIs" dxfId="0" priority="740" operator="lessThan">
      <formula>20</formula>
    </cfRule>
    <cfRule type="cellIs" dxfId="1" priority="425" operator="greaterThan">
      <formula>120</formula>
    </cfRule>
    <cfRule type="containsText" dxfId="3" priority="110" operator="between" text="库存">
      <formula>NOT(ISERROR(SEARCH("库存",AS211)))</formula>
    </cfRule>
  </conditionalFormatting>
  <conditionalFormatting sqref="AS212">
    <cfRule type="cellIs" dxfId="0" priority="739" operator="lessThan">
      <formula>20</formula>
    </cfRule>
    <cfRule type="cellIs" dxfId="1" priority="424" operator="greaterThan">
      <formula>120</formula>
    </cfRule>
    <cfRule type="containsText" dxfId="3" priority="109" operator="between" text="库存">
      <formula>NOT(ISERROR(SEARCH("库存",AS212)))</formula>
    </cfRule>
  </conditionalFormatting>
  <conditionalFormatting sqref="AS213">
    <cfRule type="cellIs" dxfId="0" priority="738" operator="lessThan">
      <formula>20</formula>
    </cfRule>
    <cfRule type="cellIs" dxfId="1" priority="423" operator="greaterThan">
      <formula>120</formula>
    </cfRule>
    <cfRule type="containsText" dxfId="3" priority="108" operator="between" text="库存">
      <formula>NOT(ISERROR(SEARCH("库存",AS213)))</formula>
    </cfRule>
  </conditionalFormatting>
  <conditionalFormatting sqref="AS214">
    <cfRule type="cellIs" dxfId="0" priority="737" operator="lessThan">
      <formula>20</formula>
    </cfRule>
    <cfRule type="cellIs" dxfId="1" priority="422" operator="greaterThan">
      <formula>120</formula>
    </cfRule>
    <cfRule type="containsText" dxfId="3" priority="107" operator="between" text="库存">
      <formula>NOT(ISERROR(SEARCH("库存",AS214)))</formula>
    </cfRule>
  </conditionalFormatting>
  <conditionalFormatting sqref="AS215">
    <cfRule type="cellIs" dxfId="0" priority="736" operator="lessThan">
      <formula>20</formula>
    </cfRule>
    <cfRule type="cellIs" dxfId="1" priority="421" operator="greaterThan">
      <formula>120</formula>
    </cfRule>
    <cfRule type="containsText" dxfId="3" priority="106" operator="between" text="库存">
      <formula>NOT(ISERROR(SEARCH("库存",AS215)))</formula>
    </cfRule>
  </conditionalFormatting>
  <conditionalFormatting sqref="AS216">
    <cfRule type="cellIs" dxfId="0" priority="735" operator="lessThan">
      <formula>20</formula>
    </cfRule>
    <cfRule type="cellIs" dxfId="1" priority="420" operator="greaterThan">
      <formula>120</formula>
    </cfRule>
    <cfRule type="containsText" dxfId="3" priority="105" operator="between" text="库存">
      <formula>NOT(ISERROR(SEARCH("库存",AS216)))</formula>
    </cfRule>
  </conditionalFormatting>
  <conditionalFormatting sqref="AS217">
    <cfRule type="cellIs" dxfId="0" priority="734" operator="lessThan">
      <formula>20</formula>
    </cfRule>
    <cfRule type="cellIs" dxfId="1" priority="419" operator="greaterThan">
      <formula>120</formula>
    </cfRule>
    <cfRule type="containsText" dxfId="3" priority="104" operator="between" text="库存">
      <formula>NOT(ISERROR(SEARCH("库存",AS217)))</formula>
    </cfRule>
  </conditionalFormatting>
  <conditionalFormatting sqref="AS218">
    <cfRule type="cellIs" dxfId="0" priority="733" operator="lessThan">
      <formula>20</formula>
    </cfRule>
    <cfRule type="cellIs" dxfId="1" priority="418" operator="greaterThan">
      <formula>120</formula>
    </cfRule>
    <cfRule type="containsText" dxfId="3" priority="103" operator="between" text="库存">
      <formula>NOT(ISERROR(SEARCH("库存",AS218)))</formula>
    </cfRule>
  </conditionalFormatting>
  <conditionalFormatting sqref="AS219">
    <cfRule type="cellIs" dxfId="0" priority="732" operator="lessThan">
      <formula>20</formula>
    </cfRule>
    <cfRule type="cellIs" dxfId="1" priority="417" operator="greaterThan">
      <formula>120</formula>
    </cfRule>
    <cfRule type="containsText" dxfId="3" priority="102" operator="between" text="库存">
      <formula>NOT(ISERROR(SEARCH("库存",AS219)))</formula>
    </cfRule>
  </conditionalFormatting>
  <conditionalFormatting sqref="AS220">
    <cfRule type="cellIs" dxfId="0" priority="731" operator="lessThan">
      <formula>20</formula>
    </cfRule>
    <cfRule type="cellIs" dxfId="1" priority="416" operator="greaterThan">
      <formula>120</formula>
    </cfRule>
    <cfRule type="containsText" dxfId="3" priority="101" operator="between" text="库存">
      <formula>NOT(ISERROR(SEARCH("库存",AS220)))</formula>
    </cfRule>
  </conditionalFormatting>
  <conditionalFormatting sqref="AS221">
    <cfRule type="cellIs" dxfId="0" priority="730" operator="lessThan">
      <formula>20</formula>
    </cfRule>
    <cfRule type="cellIs" dxfId="1" priority="415" operator="greaterThan">
      <formula>120</formula>
    </cfRule>
    <cfRule type="containsText" dxfId="3" priority="100" operator="between" text="库存">
      <formula>NOT(ISERROR(SEARCH("库存",AS221)))</formula>
    </cfRule>
  </conditionalFormatting>
  <conditionalFormatting sqref="AS222">
    <cfRule type="cellIs" dxfId="0" priority="729" operator="lessThan">
      <formula>20</formula>
    </cfRule>
    <cfRule type="cellIs" dxfId="1" priority="414" operator="greaterThan">
      <formula>120</formula>
    </cfRule>
    <cfRule type="containsText" dxfId="3" priority="99" operator="between" text="库存">
      <formula>NOT(ISERROR(SEARCH("库存",AS222)))</formula>
    </cfRule>
  </conditionalFormatting>
  <conditionalFormatting sqref="AS223">
    <cfRule type="cellIs" dxfId="0" priority="728" operator="lessThan">
      <formula>20</formula>
    </cfRule>
    <cfRule type="cellIs" dxfId="1" priority="413" operator="greaterThan">
      <formula>120</formula>
    </cfRule>
    <cfRule type="containsText" dxfId="3" priority="98" operator="between" text="库存">
      <formula>NOT(ISERROR(SEARCH("库存",AS223)))</formula>
    </cfRule>
  </conditionalFormatting>
  <conditionalFormatting sqref="AS224">
    <cfRule type="cellIs" dxfId="0" priority="727" operator="lessThan">
      <formula>20</formula>
    </cfRule>
    <cfRule type="cellIs" dxfId="1" priority="412" operator="greaterThan">
      <formula>120</formula>
    </cfRule>
    <cfRule type="containsText" dxfId="3" priority="97" operator="between" text="库存">
      <formula>NOT(ISERROR(SEARCH("库存",AS224)))</formula>
    </cfRule>
  </conditionalFormatting>
  <conditionalFormatting sqref="AS225">
    <cfRule type="cellIs" dxfId="0" priority="726" operator="lessThan">
      <formula>20</formula>
    </cfRule>
    <cfRule type="cellIs" dxfId="1" priority="411" operator="greaterThan">
      <formula>120</formula>
    </cfRule>
    <cfRule type="containsText" dxfId="3" priority="96" operator="between" text="库存">
      <formula>NOT(ISERROR(SEARCH("库存",AS225)))</formula>
    </cfRule>
  </conditionalFormatting>
  <conditionalFormatting sqref="AS226">
    <cfRule type="cellIs" dxfId="0" priority="725" operator="lessThan">
      <formula>20</formula>
    </cfRule>
    <cfRule type="cellIs" dxfId="1" priority="410" operator="greaterThan">
      <formula>120</formula>
    </cfRule>
    <cfRule type="containsText" dxfId="3" priority="95" operator="between" text="库存">
      <formula>NOT(ISERROR(SEARCH("库存",AS226)))</formula>
    </cfRule>
  </conditionalFormatting>
  <conditionalFormatting sqref="AS227">
    <cfRule type="cellIs" dxfId="0" priority="724" operator="lessThan">
      <formula>20</formula>
    </cfRule>
    <cfRule type="cellIs" dxfId="1" priority="409" operator="greaterThan">
      <formula>120</formula>
    </cfRule>
    <cfRule type="containsText" dxfId="3" priority="94" operator="between" text="库存">
      <formula>NOT(ISERROR(SEARCH("库存",AS227)))</formula>
    </cfRule>
  </conditionalFormatting>
  <conditionalFormatting sqref="AS228">
    <cfRule type="cellIs" dxfId="0" priority="723" operator="lessThan">
      <formula>20</formula>
    </cfRule>
    <cfRule type="cellIs" dxfId="1" priority="408" operator="greaterThan">
      <formula>120</formula>
    </cfRule>
    <cfRule type="containsText" dxfId="3" priority="93" operator="between" text="库存">
      <formula>NOT(ISERROR(SEARCH("库存",AS228)))</formula>
    </cfRule>
  </conditionalFormatting>
  <conditionalFormatting sqref="AS229">
    <cfRule type="cellIs" dxfId="0" priority="722" operator="lessThan">
      <formula>20</formula>
    </cfRule>
    <cfRule type="cellIs" dxfId="1" priority="407" operator="greaterThan">
      <formula>120</formula>
    </cfRule>
    <cfRule type="containsText" dxfId="3" priority="92" operator="between" text="库存">
      <formula>NOT(ISERROR(SEARCH("库存",AS229)))</formula>
    </cfRule>
  </conditionalFormatting>
  <conditionalFormatting sqref="AS230">
    <cfRule type="cellIs" dxfId="0" priority="721" operator="lessThan">
      <formula>20</formula>
    </cfRule>
    <cfRule type="cellIs" dxfId="1" priority="406" operator="greaterThan">
      <formula>120</formula>
    </cfRule>
    <cfRule type="containsText" dxfId="3" priority="91" operator="between" text="库存">
      <formula>NOT(ISERROR(SEARCH("库存",AS230)))</formula>
    </cfRule>
  </conditionalFormatting>
  <conditionalFormatting sqref="AS231">
    <cfRule type="cellIs" dxfId="0" priority="720" operator="lessThan">
      <formula>20</formula>
    </cfRule>
    <cfRule type="cellIs" dxfId="1" priority="405" operator="greaterThan">
      <formula>120</formula>
    </cfRule>
    <cfRule type="containsText" dxfId="3" priority="90" operator="between" text="库存">
      <formula>NOT(ISERROR(SEARCH("库存",AS231)))</formula>
    </cfRule>
  </conditionalFormatting>
  <conditionalFormatting sqref="AS232">
    <cfRule type="cellIs" dxfId="0" priority="719" operator="lessThan">
      <formula>20</formula>
    </cfRule>
    <cfRule type="cellIs" dxfId="1" priority="404" operator="greaterThan">
      <formula>120</formula>
    </cfRule>
    <cfRule type="containsText" dxfId="3" priority="89" operator="between" text="库存">
      <formula>NOT(ISERROR(SEARCH("库存",AS232)))</formula>
    </cfRule>
  </conditionalFormatting>
  <conditionalFormatting sqref="AS233">
    <cfRule type="cellIs" dxfId="0" priority="718" operator="lessThan">
      <formula>20</formula>
    </cfRule>
    <cfRule type="cellIs" dxfId="1" priority="403" operator="greaterThan">
      <formula>120</formula>
    </cfRule>
    <cfRule type="containsText" dxfId="3" priority="88" operator="between" text="库存">
      <formula>NOT(ISERROR(SEARCH("库存",AS233)))</formula>
    </cfRule>
  </conditionalFormatting>
  <conditionalFormatting sqref="AS234">
    <cfRule type="cellIs" dxfId="0" priority="717" operator="lessThan">
      <formula>20</formula>
    </cfRule>
    <cfRule type="cellIs" dxfId="1" priority="402" operator="greaterThan">
      <formula>120</formula>
    </cfRule>
    <cfRule type="containsText" dxfId="3" priority="87" operator="between" text="库存">
      <formula>NOT(ISERROR(SEARCH("库存",AS234)))</formula>
    </cfRule>
  </conditionalFormatting>
  <conditionalFormatting sqref="AS235">
    <cfRule type="cellIs" dxfId="0" priority="716" operator="lessThan">
      <formula>20</formula>
    </cfRule>
    <cfRule type="cellIs" dxfId="1" priority="401" operator="greaterThan">
      <formula>120</formula>
    </cfRule>
    <cfRule type="containsText" dxfId="3" priority="86" operator="between" text="库存">
      <formula>NOT(ISERROR(SEARCH("库存",AS235)))</formula>
    </cfRule>
  </conditionalFormatting>
  <conditionalFormatting sqref="AS236">
    <cfRule type="cellIs" dxfId="0" priority="715" operator="lessThan">
      <formula>20</formula>
    </cfRule>
    <cfRule type="cellIs" dxfId="1" priority="400" operator="greaterThan">
      <formula>120</formula>
    </cfRule>
    <cfRule type="containsText" dxfId="3" priority="85" operator="between" text="库存">
      <formula>NOT(ISERROR(SEARCH("库存",AS236)))</formula>
    </cfRule>
  </conditionalFormatting>
  <conditionalFormatting sqref="AS237">
    <cfRule type="cellIs" dxfId="0" priority="714" operator="lessThan">
      <formula>20</formula>
    </cfRule>
    <cfRule type="cellIs" dxfId="1" priority="399" operator="greaterThan">
      <formula>120</formula>
    </cfRule>
    <cfRule type="containsText" dxfId="3" priority="84" operator="between" text="库存">
      <formula>NOT(ISERROR(SEARCH("库存",AS237)))</formula>
    </cfRule>
  </conditionalFormatting>
  <conditionalFormatting sqref="AS238">
    <cfRule type="cellIs" dxfId="0" priority="713" operator="lessThan">
      <formula>20</formula>
    </cfRule>
    <cfRule type="cellIs" dxfId="1" priority="398" operator="greaterThan">
      <formula>120</formula>
    </cfRule>
    <cfRule type="containsText" dxfId="3" priority="83" operator="between" text="库存">
      <formula>NOT(ISERROR(SEARCH("库存",AS238)))</formula>
    </cfRule>
  </conditionalFormatting>
  <conditionalFormatting sqref="AS239">
    <cfRule type="cellIs" dxfId="0" priority="712" operator="lessThan">
      <formula>20</formula>
    </cfRule>
    <cfRule type="cellIs" dxfId="1" priority="397" operator="greaterThan">
      <formula>120</formula>
    </cfRule>
    <cfRule type="containsText" dxfId="3" priority="82" operator="between" text="库存">
      <formula>NOT(ISERROR(SEARCH("库存",AS239)))</formula>
    </cfRule>
  </conditionalFormatting>
  <conditionalFormatting sqref="AS240">
    <cfRule type="cellIs" dxfId="0" priority="711" operator="lessThan">
      <formula>20</formula>
    </cfRule>
    <cfRule type="cellIs" dxfId="1" priority="396" operator="greaterThan">
      <formula>120</formula>
    </cfRule>
    <cfRule type="containsText" dxfId="3" priority="81" operator="between" text="库存">
      <formula>NOT(ISERROR(SEARCH("库存",AS240)))</formula>
    </cfRule>
  </conditionalFormatting>
  <conditionalFormatting sqref="AS241">
    <cfRule type="cellIs" dxfId="0" priority="710" operator="lessThan">
      <formula>20</formula>
    </cfRule>
    <cfRule type="cellIs" dxfId="1" priority="395" operator="greaterThan">
      <formula>120</formula>
    </cfRule>
    <cfRule type="containsText" dxfId="3" priority="80" operator="between" text="库存">
      <formula>NOT(ISERROR(SEARCH("库存",AS241)))</formula>
    </cfRule>
  </conditionalFormatting>
  <conditionalFormatting sqref="AS242">
    <cfRule type="cellIs" dxfId="0" priority="709" operator="lessThan">
      <formula>20</formula>
    </cfRule>
    <cfRule type="cellIs" dxfId="1" priority="394" operator="greaterThan">
      <formula>120</formula>
    </cfRule>
    <cfRule type="containsText" dxfId="3" priority="79" operator="between" text="库存">
      <formula>NOT(ISERROR(SEARCH("库存",AS242)))</formula>
    </cfRule>
  </conditionalFormatting>
  <conditionalFormatting sqref="AS243">
    <cfRule type="cellIs" dxfId="0" priority="708" operator="lessThan">
      <formula>20</formula>
    </cfRule>
    <cfRule type="cellIs" dxfId="1" priority="393" operator="greaterThan">
      <formula>120</formula>
    </cfRule>
    <cfRule type="containsText" dxfId="3" priority="78" operator="between" text="库存">
      <formula>NOT(ISERROR(SEARCH("库存",AS243)))</formula>
    </cfRule>
  </conditionalFormatting>
  <conditionalFormatting sqref="AS244">
    <cfRule type="cellIs" dxfId="0" priority="707" operator="lessThan">
      <formula>20</formula>
    </cfRule>
    <cfRule type="cellIs" dxfId="1" priority="392" operator="greaterThan">
      <formula>120</formula>
    </cfRule>
    <cfRule type="containsText" dxfId="3" priority="77" operator="between" text="库存">
      <formula>NOT(ISERROR(SEARCH("库存",AS244)))</formula>
    </cfRule>
  </conditionalFormatting>
  <conditionalFormatting sqref="AS245">
    <cfRule type="cellIs" dxfId="0" priority="706" operator="lessThan">
      <formula>20</formula>
    </cfRule>
    <cfRule type="cellIs" dxfId="1" priority="391" operator="greaterThan">
      <formula>120</formula>
    </cfRule>
    <cfRule type="containsText" dxfId="3" priority="76" operator="between" text="库存">
      <formula>NOT(ISERROR(SEARCH("库存",AS245)))</formula>
    </cfRule>
  </conditionalFormatting>
  <conditionalFormatting sqref="AS246">
    <cfRule type="cellIs" dxfId="0" priority="705" operator="lessThan">
      <formula>20</formula>
    </cfRule>
    <cfRule type="cellIs" dxfId="1" priority="390" operator="greaterThan">
      <formula>120</formula>
    </cfRule>
    <cfRule type="containsText" dxfId="3" priority="75" operator="between" text="库存">
      <formula>NOT(ISERROR(SEARCH("库存",AS246)))</formula>
    </cfRule>
  </conditionalFormatting>
  <conditionalFormatting sqref="AS247">
    <cfRule type="cellIs" dxfId="0" priority="704" operator="lessThan">
      <formula>20</formula>
    </cfRule>
    <cfRule type="cellIs" dxfId="1" priority="389" operator="greaterThan">
      <formula>120</formula>
    </cfRule>
    <cfRule type="containsText" dxfId="3" priority="74" operator="between" text="库存">
      <formula>NOT(ISERROR(SEARCH("库存",AS247)))</formula>
    </cfRule>
  </conditionalFormatting>
  <conditionalFormatting sqref="AS248">
    <cfRule type="cellIs" dxfId="0" priority="703" operator="lessThan">
      <formula>20</formula>
    </cfRule>
    <cfRule type="cellIs" dxfId="1" priority="388" operator="greaterThan">
      <formula>120</formula>
    </cfRule>
    <cfRule type="containsText" dxfId="3" priority="73" operator="between" text="库存">
      <formula>NOT(ISERROR(SEARCH("库存",AS248)))</formula>
    </cfRule>
  </conditionalFormatting>
  <conditionalFormatting sqref="AS249">
    <cfRule type="cellIs" dxfId="0" priority="702" operator="lessThan">
      <formula>20</formula>
    </cfRule>
    <cfRule type="cellIs" dxfId="1" priority="387" operator="greaterThan">
      <formula>120</formula>
    </cfRule>
    <cfRule type="containsText" dxfId="3" priority="72" operator="between" text="库存">
      <formula>NOT(ISERROR(SEARCH("库存",AS249)))</formula>
    </cfRule>
  </conditionalFormatting>
  <conditionalFormatting sqref="AS250">
    <cfRule type="cellIs" dxfId="0" priority="701" operator="lessThan">
      <formula>20</formula>
    </cfRule>
    <cfRule type="cellIs" dxfId="1" priority="386" operator="greaterThan">
      <formula>120</formula>
    </cfRule>
    <cfRule type="containsText" dxfId="3" priority="71" operator="between" text="库存">
      <formula>NOT(ISERROR(SEARCH("库存",AS250)))</formula>
    </cfRule>
  </conditionalFormatting>
  <conditionalFormatting sqref="AS251">
    <cfRule type="cellIs" dxfId="0" priority="700" operator="lessThan">
      <formula>20</formula>
    </cfRule>
    <cfRule type="cellIs" dxfId="1" priority="385" operator="greaterThan">
      <formula>120</formula>
    </cfRule>
    <cfRule type="containsText" dxfId="3" priority="70" operator="between" text="库存">
      <formula>NOT(ISERROR(SEARCH("库存",AS251)))</formula>
    </cfRule>
  </conditionalFormatting>
  <conditionalFormatting sqref="AS252">
    <cfRule type="cellIs" dxfId="0" priority="699" operator="lessThan">
      <formula>20</formula>
    </cfRule>
    <cfRule type="cellIs" dxfId="1" priority="384" operator="greaterThan">
      <formula>120</formula>
    </cfRule>
    <cfRule type="containsText" dxfId="3" priority="69" operator="between" text="库存">
      <formula>NOT(ISERROR(SEARCH("库存",AS252)))</formula>
    </cfRule>
  </conditionalFormatting>
  <conditionalFormatting sqref="AS253">
    <cfRule type="cellIs" dxfId="0" priority="698" operator="lessThan">
      <formula>20</formula>
    </cfRule>
    <cfRule type="cellIs" dxfId="1" priority="383" operator="greaterThan">
      <formula>120</formula>
    </cfRule>
    <cfRule type="containsText" dxfId="3" priority="68" operator="between" text="库存">
      <formula>NOT(ISERROR(SEARCH("库存",AS253)))</formula>
    </cfRule>
  </conditionalFormatting>
  <conditionalFormatting sqref="AS254">
    <cfRule type="cellIs" dxfId="0" priority="697" operator="lessThan">
      <formula>20</formula>
    </cfRule>
    <cfRule type="cellIs" dxfId="1" priority="382" operator="greaterThan">
      <formula>120</formula>
    </cfRule>
    <cfRule type="containsText" dxfId="3" priority="67" operator="between" text="库存">
      <formula>NOT(ISERROR(SEARCH("库存",AS254)))</formula>
    </cfRule>
  </conditionalFormatting>
  <conditionalFormatting sqref="AS255">
    <cfRule type="cellIs" dxfId="0" priority="696" operator="lessThan">
      <formula>20</formula>
    </cfRule>
    <cfRule type="cellIs" dxfId="1" priority="381" operator="greaterThan">
      <formula>120</formula>
    </cfRule>
    <cfRule type="containsText" dxfId="3" priority="66" operator="between" text="库存">
      <formula>NOT(ISERROR(SEARCH("库存",AS255)))</formula>
    </cfRule>
  </conditionalFormatting>
  <conditionalFormatting sqref="AS256">
    <cfRule type="cellIs" dxfId="0" priority="695" operator="lessThan">
      <formula>20</formula>
    </cfRule>
    <cfRule type="cellIs" dxfId="1" priority="380" operator="greaterThan">
      <formula>120</formula>
    </cfRule>
    <cfRule type="containsText" dxfId="3" priority="65" operator="between" text="库存">
      <formula>NOT(ISERROR(SEARCH("库存",AS256)))</formula>
    </cfRule>
  </conditionalFormatting>
  <conditionalFormatting sqref="AS257">
    <cfRule type="cellIs" dxfId="0" priority="694" operator="lessThan">
      <formula>20</formula>
    </cfRule>
    <cfRule type="cellIs" dxfId="1" priority="379" operator="greaterThan">
      <formula>120</formula>
    </cfRule>
    <cfRule type="containsText" dxfId="3" priority="64" operator="between" text="库存">
      <formula>NOT(ISERROR(SEARCH("库存",AS257)))</formula>
    </cfRule>
  </conditionalFormatting>
  <conditionalFormatting sqref="AS258">
    <cfRule type="cellIs" dxfId="0" priority="693" operator="lessThan">
      <formula>20</formula>
    </cfRule>
    <cfRule type="cellIs" dxfId="1" priority="378" operator="greaterThan">
      <formula>120</formula>
    </cfRule>
    <cfRule type="containsText" dxfId="3" priority="63" operator="between" text="库存">
      <formula>NOT(ISERROR(SEARCH("库存",AS258)))</formula>
    </cfRule>
  </conditionalFormatting>
  <conditionalFormatting sqref="AS259">
    <cfRule type="cellIs" dxfId="0" priority="692" operator="lessThan">
      <formula>20</formula>
    </cfRule>
    <cfRule type="cellIs" dxfId="1" priority="377" operator="greaterThan">
      <formula>120</formula>
    </cfRule>
    <cfRule type="containsText" dxfId="3" priority="62" operator="between" text="库存">
      <formula>NOT(ISERROR(SEARCH("库存",AS259)))</formula>
    </cfRule>
  </conditionalFormatting>
  <conditionalFormatting sqref="AS260">
    <cfRule type="cellIs" dxfId="0" priority="691" operator="lessThan">
      <formula>20</formula>
    </cfRule>
    <cfRule type="cellIs" dxfId="1" priority="376" operator="greaterThan">
      <formula>120</formula>
    </cfRule>
    <cfRule type="containsText" dxfId="3" priority="61" operator="between" text="库存">
      <formula>NOT(ISERROR(SEARCH("库存",AS260)))</formula>
    </cfRule>
  </conditionalFormatting>
  <conditionalFormatting sqref="AS261">
    <cfRule type="cellIs" dxfId="0" priority="690" operator="lessThan">
      <formula>20</formula>
    </cfRule>
    <cfRule type="cellIs" dxfId="1" priority="375" operator="greaterThan">
      <formula>120</formula>
    </cfRule>
    <cfRule type="containsText" dxfId="3" priority="60" operator="between" text="库存">
      <formula>NOT(ISERROR(SEARCH("库存",AS261)))</formula>
    </cfRule>
  </conditionalFormatting>
  <conditionalFormatting sqref="AS262">
    <cfRule type="cellIs" dxfId="0" priority="689" operator="lessThan">
      <formula>20</formula>
    </cfRule>
    <cfRule type="cellIs" dxfId="1" priority="374" operator="greaterThan">
      <formula>120</formula>
    </cfRule>
    <cfRule type="containsText" dxfId="3" priority="59" operator="between" text="库存">
      <formula>NOT(ISERROR(SEARCH("库存",AS262)))</formula>
    </cfRule>
  </conditionalFormatting>
  <conditionalFormatting sqref="AS263">
    <cfRule type="cellIs" dxfId="0" priority="688" operator="lessThan">
      <formula>20</formula>
    </cfRule>
    <cfRule type="cellIs" dxfId="1" priority="373" operator="greaterThan">
      <formula>120</formula>
    </cfRule>
    <cfRule type="containsText" dxfId="3" priority="58" operator="between" text="库存">
      <formula>NOT(ISERROR(SEARCH("库存",AS263)))</formula>
    </cfRule>
  </conditionalFormatting>
  <conditionalFormatting sqref="AS264">
    <cfRule type="cellIs" dxfId="0" priority="687" operator="lessThan">
      <formula>20</formula>
    </cfRule>
    <cfRule type="cellIs" dxfId="1" priority="372" operator="greaterThan">
      <formula>120</formula>
    </cfRule>
    <cfRule type="containsText" dxfId="3" priority="57" operator="between" text="库存">
      <formula>NOT(ISERROR(SEARCH("库存",AS264)))</formula>
    </cfRule>
  </conditionalFormatting>
  <conditionalFormatting sqref="AS265">
    <cfRule type="cellIs" dxfId="0" priority="686" operator="lessThan">
      <formula>20</formula>
    </cfRule>
    <cfRule type="cellIs" dxfId="1" priority="371" operator="greaterThan">
      <formula>120</formula>
    </cfRule>
    <cfRule type="containsText" dxfId="3" priority="56" operator="between" text="库存">
      <formula>NOT(ISERROR(SEARCH("库存",AS265)))</formula>
    </cfRule>
  </conditionalFormatting>
  <conditionalFormatting sqref="AS266">
    <cfRule type="cellIs" dxfId="0" priority="685" operator="lessThan">
      <formula>20</formula>
    </cfRule>
    <cfRule type="cellIs" dxfId="1" priority="370" operator="greaterThan">
      <formula>120</formula>
    </cfRule>
    <cfRule type="containsText" dxfId="3" priority="55" operator="between" text="库存">
      <formula>NOT(ISERROR(SEARCH("库存",AS266)))</formula>
    </cfRule>
  </conditionalFormatting>
  <conditionalFormatting sqref="AS267">
    <cfRule type="cellIs" dxfId="0" priority="684" operator="lessThan">
      <formula>20</formula>
    </cfRule>
    <cfRule type="cellIs" dxfId="1" priority="369" operator="greaterThan">
      <formula>120</formula>
    </cfRule>
    <cfRule type="containsText" dxfId="3" priority="54" operator="between" text="库存">
      <formula>NOT(ISERROR(SEARCH("库存",AS267)))</formula>
    </cfRule>
  </conditionalFormatting>
  <conditionalFormatting sqref="AS268">
    <cfRule type="cellIs" dxfId="0" priority="683" operator="lessThan">
      <formula>20</formula>
    </cfRule>
    <cfRule type="cellIs" dxfId="1" priority="368" operator="greaterThan">
      <formula>120</formula>
    </cfRule>
    <cfRule type="containsText" dxfId="3" priority="53" operator="between" text="库存">
      <formula>NOT(ISERROR(SEARCH("库存",AS268)))</formula>
    </cfRule>
  </conditionalFormatting>
  <conditionalFormatting sqref="AS269">
    <cfRule type="cellIs" dxfId="0" priority="682" operator="lessThan">
      <formula>20</formula>
    </cfRule>
    <cfRule type="cellIs" dxfId="1" priority="367" operator="greaterThan">
      <formula>120</formula>
    </cfRule>
    <cfRule type="containsText" dxfId="3" priority="52" operator="between" text="库存">
      <formula>NOT(ISERROR(SEARCH("库存",AS269)))</formula>
    </cfRule>
  </conditionalFormatting>
  <conditionalFormatting sqref="AS270">
    <cfRule type="cellIs" dxfId="0" priority="681" operator="lessThan">
      <formula>20</formula>
    </cfRule>
    <cfRule type="cellIs" dxfId="1" priority="366" operator="greaterThan">
      <formula>120</formula>
    </cfRule>
    <cfRule type="containsText" dxfId="3" priority="51" operator="between" text="库存">
      <formula>NOT(ISERROR(SEARCH("库存",AS270)))</formula>
    </cfRule>
  </conditionalFormatting>
  <conditionalFormatting sqref="AS271">
    <cfRule type="cellIs" dxfId="0" priority="680" operator="lessThan">
      <formula>20</formula>
    </cfRule>
    <cfRule type="cellIs" dxfId="1" priority="365" operator="greaterThan">
      <formula>120</formula>
    </cfRule>
    <cfRule type="containsText" dxfId="3" priority="50" operator="between" text="库存">
      <formula>NOT(ISERROR(SEARCH("库存",AS271)))</formula>
    </cfRule>
  </conditionalFormatting>
  <conditionalFormatting sqref="AS272">
    <cfRule type="cellIs" dxfId="0" priority="679" operator="lessThan">
      <formula>20</formula>
    </cfRule>
    <cfRule type="cellIs" dxfId="1" priority="364" operator="greaterThan">
      <formula>120</formula>
    </cfRule>
    <cfRule type="containsText" dxfId="3" priority="49" operator="between" text="库存">
      <formula>NOT(ISERROR(SEARCH("库存",AS272)))</formula>
    </cfRule>
  </conditionalFormatting>
  <conditionalFormatting sqref="AS273">
    <cfRule type="cellIs" dxfId="0" priority="678" operator="lessThan">
      <formula>20</formula>
    </cfRule>
    <cfRule type="cellIs" dxfId="1" priority="363" operator="greaterThan">
      <formula>120</formula>
    </cfRule>
    <cfRule type="containsText" dxfId="3" priority="48" operator="between" text="库存">
      <formula>NOT(ISERROR(SEARCH("库存",AS273)))</formula>
    </cfRule>
  </conditionalFormatting>
  <conditionalFormatting sqref="AS274">
    <cfRule type="cellIs" dxfId="0" priority="677" operator="lessThan">
      <formula>20</formula>
    </cfRule>
    <cfRule type="cellIs" dxfId="1" priority="362" operator="greaterThan">
      <formula>120</formula>
    </cfRule>
    <cfRule type="containsText" dxfId="3" priority="47" operator="between" text="库存">
      <formula>NOT(ISERROR(SEARCH("库存",AS274)))</formula>
    </cfRule>
  </conditionalFormatting>
  <conditionalFormatting sqref="AS275">
    <cfRule type="cellIs" dxfId="0" priority="676" operator="lessThan">
      <formula>20</formula>
    </cfRule>
    <cfRule type="cellIs" dxfId="1" priority="361" operator="greaterThan">
      <formula>120</formula>
    </cfRule>
    <cfRule type="containsText" dxfId="3" priority="46" operator="between" text="库存">
      <formula>NOT(ISERROR(SEARCH("库存",AS275)))</formula>
    </cfRule>
  </conditionalFormatting>
  <conditionalFormatting sqref="AS276">
    <cfRule type="cellIs" dxfId="0" priority="675" operator="lessThan">
      <formula>20</formula>
    </cfRule>
    <cfRule type="cellIs" dxfId="1" priority="360" operator="greaterThan">
      <formula>120</formula>
    </cfRule>
    <cfRule type="containsText" dxfId="3" priority="45" operator="between" text="库存">
      <formula>NOT(ISERROR(SEARCH("库存",AS276)))</formula>
    </cfRule>
  </conditionalFormatting>
  <conditionalFormatting sqref="AS277">
    <cfRule type="cellIs" dxfId="0" priority="674" operator="lessThan">
      <formula>20</formula>
    </cfRule>
    <cfRule type="cellIs" dxfId="1" priority="359" operator="greaterThan">
      <formula>120</formula>
    </cfRule>
    <cfRule type="containsText" dxfId="3" priority="44" operator="between" text="库存">
      <formula>NOT(ISERROR(SEARCH("库存",AS277)))</formula>
    </cfRule>
  </conditionalFormatting>
  <conditionalFormatting sqref="AS278">
    <cfRule type="cellIs" dxfId="0" priority="673" operator="lessThan">
      <formula>20</formula>
    </cfRule>
    <cfRule type="cellIs" dxfId="1" priority="358" operator="greaterThan">
      <formula>120</formula>
    </cfRule>
    <cfRule type="containsText" dxfId="3" priority="43" operator="between" text="库存">
      <formula>NOT(ISERROR(SEARCH("库存",AS278)))</formula>
    </cfRule>
  </conditionalFormatting>
  <conditionalFormatting sqref="AS279">
    <cfRule type="cellIs" dxfId="0" priority="672" operator="lessThan">
      <formula>20</formula>
    </cfRule>
    <cfRule type="cellIs" dxfId="1" priority="357" operator="greaterThan">
      <formula>120</formula>
    </cfRule>
    <cfRule type="containsText" dxfId="3" priority="42" operator="between" text="库存">
      <formula>NOT(ISERROR(SEARCH("库存",AS279)))</formula>
    </cfRule>
  </conditionalFormatting>
  <conditionalFormatting sqref="AS280">
    <cfRule type="cellIs" dxfId="0" priority="671" operator="lessThan">
      <formula>20</formula>
    </cfRule>
    <cfRule type="cellIs" dxfId="1" priority="356" operator="greaterThan">
      <formula>120</formula>
    </cfRule>
    <cfRule type="containsText" dxfId="3" priority="41" operator="between" text="库存">
      <formula>NOT(ISERROR(SEARCH("库存",AS280)))</formula>
    </cfRule>
  </conditionalFormatting>
  <conditionalFormatting sqref="AS281">
    <cfRule type="cellIs" dxfId="0" priority="670" operator="lessThan">
      <formula>20</formula>
    </cfRule>
    <cfRule type="cellIs" dxfId="1" priority="355" operator="greaterThan">
      <formula>120</formula>
    </cfRule>
    <cfRule type="containsText" dxfId="3" priority="40" operator="between" text="库存">
      <formula>NOT(ISERROR(SEARCH("库存",AS281)))</formula>
    </cfRule>
  </conditionalFormatting>
  <conditionalFormatting sqref="AS282">
    <cfRule type="cellIs" dxfId="0" priority="669" operator="lessThan">
      <formula>20</formula>
    </cfRule>
    <cfRule type="cellIs" dxfId="1" priority="354" operator="greaterThan">
      <formula>120</formula>
    </cfRule>
    <cfRule type="containsText" dxfId="3" priority="39" operator="between" text="库存">
      <formula>NOT(ISERROR(SEARCH("库存",AS282)))</formula>
    </cfRule>
  </conditionalFormatting>
  <conditionalFormatting sqref="AS283">
    <cfRule type="cellIs" dxfId="0" priority="668" operator="lessThan">
      <formula>20</formula>
    </cfRule>
    <cfRule type="cellIs" dxfId="1" priority="353" operator="greaterThan">
      <formula>120</formula>
    </cfRule>
    <cfRule type="containsText" dxfId="3" priority="38" operator="between" text="库存">
      <formula>NOT(ISERROR(SEARCH("库存",AS283)))</formula>
    </cfRule>
  </conditionalFormatting>
  <conditionalFormatting sqref="AS284">
    <cfRule type="cellIs" dxfId="0" priority="667" operator="lessThan">
      <formula>20</formula>
    </cfRule>
    <cfRule type="cellIs" dxfId="1" priority="352" operator="greaterThan">
      <formula>120</formula>
    </cfRule>
    <cfRule type="containsText" dxfId="3" priority="37" operator="between" text="库存">
      <formula>NOT(ISERROR(SEARCH("库存",AS284)))</formula>
    </cfRule>
  </conditionalFormatting>
  <conditionalFormatting sqref="AS285">
    <cfRule type="cellIs" dxfId="0" priority="666" operator="lessThan">
      <formula>20</formula>
    </cfRule>
    <cfRule type="cellIs" dxfId="1" priority="351" operator="greaterThan">
      <formula>120</formula>
    </cfRule>
    <cfRule type="containsText" dxfId="3" priority="36" operator="between" text="库存">
      <formula>NOT(ISERROR(SEARCH("库存",AS285)))</formula>
    </cfRule>
  </conditionalFormatting>
  <conditionalFormatting sqref="AS286">
    <cfRule type="cellIs" dxfId="0" priority="665" operator="lessThan">
      <formula>20</formula>
    </cfRule>
    <cfRule type="cellIs" dxfId="1" priority="350" operator="greaterThan">
      <formula>120</formula>
    </cfRule>
    <cfRule type="containsText" dxfId="3" priority="35" operator="between" text="库存">
      <formula>NOT(ISERROR(SEARCH("库存",AS286)))</formula>
    </cfRule>
  </conditionalFormatting>
  <conditionalFormatting sqref="AS287">
    <cfRule type="cellIs" dxfId="0" priority="664" operator="lessThan">
      <formula>20</formula>
    </cfRule>
    <cfRule type="cellIs" dxfId="1" priority="349" operator="greaterThan">
      <formula>120</formula>
    </cfRule>
    <cfRule type="containsText" dxfId="3" priority="34" operator="between" text="库存">
      <formula>NOT(ISERROR(SEARCH("库存",AS287)))</formula>
    </cfRule>
  </conditionalFormatting>
  <conditionalFormatting sqref="AS288">
    <cfRule type="cellIs" dxfId="0" priority="663" operator="lessThan">
      <formula>20</formula>
    </cfRule>
    <cfRule type="cellIs" dxfId="1" priority="348" operator="greaterThan">
      <formula>120</formula>
    </cfRule>
    <cfRule type="containsText" dxfId="3" priority="33" operator="between" text="库存">
      <formula>NOT(ISERROR(SEARCH("库存",AS288)))</formula>
    </cfRule>
  </conditionalFormatting>
  <conditionalFormatting sqref="AS289">
    <cfRule type="cellIs" dxfId="0" priority="662" operator="lessThan">
      <formula>20</formula>
    </cfRule>
    <cfRule type="cellIs" dxfId="1" priority="347" operator="greaterThan">
      <formula>120</formula>
    </cfRule>
    <cfRule type="containsText" dxfId="3" priority="32" operator="between" text="库存">
      <formula>NOT(ISERROR(SEARCH("库存",AS289)))</formula>
    </cfRule>
  </conditionalFormatting>
  <conditionalFormatting sqref="AS290">
    <cfRule type="cellIs" dxfId="0" priority="661" operator="lessThan">
      <formula>20</formula>
    </cfRule>
    <cfRule type="cellIs" dxfId="1" priority="346" operator="greaterThan">
      <formula>120</formula>
    </cfRule>
    <cfRule type="containsText" dxfId="3" priority="31" operator="between" text="库存">
      <formula>NOT(ISERROR(SEARCH("库存",AS290)))</formula>
    </cfRule>
  </conditionalFormatting>
  <conditionalFormatting sqref="AS291">
    <cfRule type="cellIs" dxfId="0" priority="660" operator="lessThan">
      <formula>20</formula>
    </cfRule>
    <cfRule type="cellIs" dxfId="1" priority="345" operator="greaterThan">
      <formula>120</formula>
    </cfRule>
    <cfRule type="containsText" dxfId="3" priority="30" operator="between" text="库存">
      <formula>NOT(ISERROR(SEARCH("库存",AS291)))</formula>
    </cfRule>
  </conditionalFormatting>
  <conditionalFormatting sqref="AS292">
    <cfRule type="cellIs" dxfId="0" priority="659" operator="lessThan">
      <formula>20</formula>
    </cfRule>
    <cfRule type="cellIs" dxfId="1" priority="344" operator="greaterThan">
      <formula>120</formula>
    </cfRule>
    <cfRule type="containsText" dxfId="3" priority="29" operator="between" text="库存">
      <formula>NOT(ISERROR(SEARCH("库存",AS292)))</formula>
    </cfRule>
  </conditionalFormatting>
  <conditionalFormatting sqref="AS293">
    <cfRule type="cellIs" dxfId="0" priority="658" operator="lessThan">
      <formula>20</formula>
    </cfRule>
    <cfRule type="cellIs" dxfId="1" priority="343" operator="greaterThan">
      <formula>120</formula>
    </cfRule>
    <cfRule type="containsText" dxfId="3" priority="28" operator="between" text="库存">
      <formula>NOT(ISERROR(SEARCH("库存",AS293)))</formula>
    </cfRule>
  </conditionalFormatting>
  <conditionalFormatting sqref="AS294">
    <cfRule type="cellIs" dxfId="0" priority="657" operator="lessThan">
      <formula>20</formula>
    </cfRule>
    <cfRule type="cellIs" dxfId="1" priority="342" operator="greaterThan">
      <formula>120</formula>
    </cfRule>
    <cfRule type="containsText" dxfId="3" priority="27" operator="between" text="库存">
      <formula>NOT(ISERROR(SEARCH("库存",AS294)))</formula>
    </cfRule>
  </conditionalFormatting>
  <conditionalFormatting sqref="AS295">
    <cfRule type="cellIs" dxfId="0" priority="656" operator="lessThan">
      <formula>20</formula>
    </cfRule>
    <cfRule type="cellIs" dxfId="1" priority="341" operator="greaterThan">
      <formula>120</formula>
    </cfRule>
    <cfRule type="containsText" dxfId="3" priority="26" operator="between" text="库存">
      <formula>NOT(ISERROR(SEARCH("库存",AS295)))</formula>
    </cfRule>
  </conditionalFormatting>
  <conditionalFormatting sqref="AS296">
    <cfRule type="cellIs" dxfId="0" priority="655" operator="lessThan">
      <formula>20</formula>
    </cfRule>
    <cfRule type="cellIs" dxfId="1" priority="340" operator="greaterThan">
      <formula>120</formula>
    </cfRule>
    <cfRule type="containsText" dxfId="3" priority="25" operator="between" text="库存">
      <formula>NOT(ISERROR(SEARCH("库存",AS296)))</formula>
    </cfRule>
  </conditionalFormatting>
  <conditionalFormatting sqref="AS297">
    <cfRule type="cellIs" dxfId="0" priority="654" operator="lessThan">
      <formula>20</formula>
    </cfRule>
    <cfRule type="cellIs" dxfId="1" priority="339" operator="greaterThan">
      <formula>120</formula>
    </cfRule>
    <cfRule type="containsText" dxfId="3" priority="24" operator="between" text="库存">
      <formula>NOT(ISERROR(SEARCH("库存",AS297)))</formula>
    </cfRule>
  </conditionalFormatting>
  <conditionalFormatting sqref="AS298">
    <cfRule type="cellIs" dxfId="0" priority="653" operator="lessThan">
      <formula>20</formula>
    </cfRule>
    <cfRule type="cellIs" dxfId="1" priority="338" operator="greaterThan">
      <formula>120</formula>
    </cfRule>
    <cfRule type="containsText" dxfId="3" priority="23" operator="between" text="库存">
      <formula>NOT(ISERROR(SEARCH("库存",AS298)))</formula>
    </cfRule>
  </conditionalFormatting>
  <conditionalFormatting sqref="AS299">
    <cfRule type="cellIs" dxfId="0" priority="652" operator="lessThan">
      <formula>20</formula>
    </cfRule>
    <cfRule type="cellIs" dxfId="1" priority="337" operator="greaterThan">
      <formula>120</formula>
    </cfRule>
    <cfRule type="containsText" dxfId="3" priority="22" operator="between" text="库存">
      <formula>NOT(ISERROR(SEARCH("库存",AS299)))</formula>
    </cfRule>
  </conditionalFormatting>
  <conditionalFormatting sqref="AS300">
    <cfRule type="cellIs" dxfId="0" priority="651" operator="lessThan">
      <formula>20</formula>
    </cfRule>
    <cfRule type="cellIs" dxfId="1" priority="336" operator="greaterThan">
      <formula>120</formula>
    </cfRule>
    <cfRule type="containsText" dxfId="3" priority="21" operator="between" text="库存">
      <formula>NOT(ISERROR(SEARCH("库存",AS300)))</formula>
    </cfRule>
  </conditionalFormatting>
  <conditionalFormatting sqref="AS301">
    <cfRule type="cellIs" dxfId="0" priority="650" operator="lessThan">
      <formula>20</formula>
    </cfRule>
    <cfRule type="cellIs" dxfId="1" priority="335" operator="greaterThan">
      <formula>120</formula>
    </cfRule>
    <cfRule type="containsText" dxfId="3" priority="20" operator="between" text="库存">
      <formula>NOT(ISERROR(SEARCH("库存",AS301)))</formula>
    </cfRule>
  </conditionalFormatting>
  <conditionalFormatting sqref="AS302">
    <cfRule type="cellIs" dxfId="0" priority="649" operator="lessThan">
      <formula>20</formula>
    </cfRule>
    <cfRule type="cellIs" dxfId="1" priority="334" operator="greaterThan">
      <formula>120</formula>
    </cfRule>
    <cfRule type="containsText" dxfId="3" priority="19" operator="between" text="库存">
      <formula>NOT(ISERROR(SEARCH("库存",AS302)))</formula>
    </cfRule>
  </conditionalFormatting>
  <conditionalFormatting sqref="AS303">
    <cfRule type="cellIs" dxfId="0" priority="648" operator="lessThan">
      <formula>20</formula>
    </cfRule>
    <cfRule type="cellIs" dxfId="1" priority="333" operator="greaterThan">
      <formula>120</formula>
    </cfRule>
    <cfRule type="containsText" dxfId="3" priority="18" operator="between" text="库存">
      <formula>NOT(ISERROR(SEARCH("库存",AS303)))</formula>
    </cfRule>
  </conditionalFormatting>
  <conditionalFormatting sqref="AS304">
    <cfRule type="cellIs" dxfId="0" priority="647" operator="lessThan">
      <formula>20</formula>
    </cfRule>
    <cfRule type="cellIs" dxfId="1" priority="332" operator="greaterThan">
      <formula>120</formula>
    </cfRule>
    <cfRule type="containsText" dxfId="3" priority="17" operator="between" text="库存">
      <formula>NOT(ISERROR(SEARCH("库存",AS304)))</formula>
    </cfRule>
  </conditionalFormatting>
  <conditionalFormatting sqref="AS305">
    <cfRule type="cellIs" dxfId="0" priority="646" operator="lessThan">
      <formula>20</formula>
    </cfRule>
    <cfRule type="cellIs" dxfId="1" priority="331" operator="greaterThan">
      <formula>120</formula>
    </cfRule>
    <cfRule type="containsText" dxfId="3" priority="16" operator="between" text="库存">
      <formula>NOT(ISERROR(SEARCH("库存",AS305)))</formula>
    </cfRule>
  </conditionalFormatting>
  <conditionalFormatting sqref="AS306">
    <cfRule type="cellIs" dxfId="0" priority="645" operator="lessThan">
      <formula>20</formula>
    </cfRule>
    <cfRule type="cellIs" dxfId="1" priority="330" operator="greaterThan">
      <formula>120</formula>
    </cfRule>
    <cfRule type="containsText" dxfId="3" priority="15" operator="between" text="库存">
      <formula>NOT(ISERROR(SEARCH("库存",AS306)))</formula>
    </cfRule>
  </conditionalFormatting>
  <conditionalFormatting sqref="AS307">
    <cfRule type="cellIs" dxfId="0" priority="644" operator="lessThan">
      <formula>20</formula>
    </cfRule>
    <cfRule type="cellIs" dxfId="1" priority="329" operator="greaterThan">
      <formula>120</formula>
    </cfRule>
    <cfRule type="containsText" dxfId="3" priority="14" operator="between" text="库存">
      <formula>NOT(ISERROR(SEARCH("库存",AS307)))</formula>
    </cfRule>
  </conditionalFormatting>
  <conditionalFormatting sqref="AS308">
    <cfRule type="cellIs" dxfId="0" priority="643" operator="lessThan">
      <formula>20</formula>
    </cfRule>
    <cfRule type="cellIs" dxfId="1" priority="328" operator="greaterThan">
      <formula>120</formula>
    </cfRule>
    <cfRule type="containsText" dxfId="3" priority="13" operator="between" text="库存">
      <formula>NOT(ISERROR(SEARCH("库存",AS308)))</formula>
    </cfRule>
  </conditionalFormatting>
  <conditionalFormatting sqref="AS309">
    <cfRule type="cellIs" dxfId="0" priority="642" operator="lessThan">
      <formula>20</formula>
    </cfRule>
    <cfRule type="cellIs" dxfId="1" priority="327" operator="greaterThan">
      <formula>120</formula>
    </cfRule>
    <cfRule type="containsText" dxfId="3" priority="12" operator="between" text="库存">
      <formula>NOT(ISERROR(SEARCH("库存",AS309)))</formula>
    </cfRule>
  </conditionalFormatting>
  <conditionalFormatting sqref="AS310">
    <cfRule type="cellIs" dxfId="0" priority="641" operator="lessThan">
      <formula>20</formula>
    </cfRule>
    <cfRule type="cellIs" dxfId="1" priority="326" operator="greaterThan">
      <formula>120</formula>
    </cfRule>
    <cfRule type="containsText" dxfId="3" priority="11" operator="between" text="库存">
      <formula>NOT(ISERROR(SEARCH("库存",AS310)))</formula>
    </cfRule>
  </conditionalFormatting>
  <conditionalFormatting sqref="AS311">
    <cfRule type="cellIs" dxfId="0" priority="640" operator="lessThan">
      <formula>20</formula>
    </cfRule>
    <cfRule type="cellIs" dxfId="1" priority="325" operator="greaterThan">
      <formula>120</formula>
    </cfRule>
    <cfRule type="containsText" dxfId="3" priority="10" operator="between" text="库存">
      <formula>NOT(ISERROR(SEARCH("库存",AS311)))</formula>
    </cfRule>
  </conditionalFormatting>
  <conditionalFormatting sqref="AS312">
    <cfRule type="cellIs" dxfId="0" priority="639" operator="lessThan">
      <formula>20</formula>
    </cfRule>
    <cfRule type="cellIs" dxfId="1" priority="324" operator="greaterThan">
      <formula>120</formula>
    </cfRule>
    <cfRule type="containsText" dxfId="3" priority="9" operator="between" text="库存">
      <formula>NOT(ISERROR(SEARCH("库存",AS312)))</formula>
    </cfRule>
  </conditionalFormatting>
  <conditionalFormatting sqref="AS313">
    <cfRule type="cellIs" dxfId="0" priority="638" operator="lessThan">
      <formula>20</formula>
    </cfRule>
    <cfRule type="cellIs" dxfId="1" priority="323" operator="greaterThan">
      <formula>120</formula>
    </cfRule>
    <cfRule type="containsText" dxfId="3" priority="8" operator="between" text="库存">
      <formula>NOT(ISERROR(SEARCH("库存",AS313)))</formula>
    </cfRule>
  </conditionalFormatting>
  <conditionalFormatting sqref="AS314">
    <cfRule type="cellIs" dxfId="0" priority="637" operator="lessThan">
      <formula>20</formula>
    </cfRule>
    <cfRule type="cellIs" dxfId="1" priority="322" operator="greaterThan">
      <formula>120</formula>
    </cfRule>
    <cfRule type="containsText" dxfId="3" priority="7" operator="between" text="库存">
      <formula>NOT(ISERROR(SEARCH("库存",AS314)))</formula>
    </cfRule>
  </conditionalFormatting>
  <conditionalFormatting sqref="AS315">
    <cfRule type="cellIs" dxfId="0" priority="636" operator="lessThan">
      <formula>20</formula>
    </cfRule>
    <cfRule type="cellIs" dxfId="1" priority="321" operator="greaterThan">
      <formula>120</formula>
    </cfRule>
    <cfRule type="containsText" dxfId="3" priority="6" operator="between" text="库存">
      <formula>NOT(ISERROR(SEARCH("库存",AS315)))</formula>
    </cfRule>
  </conditionalFormatting>
  <conditionalFormatting sqref="AS316">
    <cfRule type="cellIs" dxfId="0" priority="635" operator="lessThan">
      <formula>20</formula>
    </cfRule>
    <cfRule type="cellIs" dxfId="1" priority="320" operator="greaterThan">
      <formula>120</formula>
    </cfRule>
    <cfRule type="containsText" dxfId="3" priority="5" operator="between" text="库存">
      <formula>NOT(ISERROR(SEARCH("库存",AS316)))</formula>
    </cfRule>
  </conditionalFormatting>
  <conditionalFormatting sqref="AS317">
    <cfRule type="cellIs" dxfId="0" priority="634" operator="lessThan">
      <formula>20</formula>
    </cfRule>
    <cfRule type="cellIs" dxfId="1" priority="319" operator="greaterThan">
      <formula>120</formula>
    </cfRule>
    <cfRule type="containsText" dxfId="3" priority="4" operator="between" text="库存">
      <formula>NOT(ISERROR(SEARCH("库存",AS317)))</formula>
    </cfRule>
  </conditionalFormatting>
  <conditionalFormatting sqref="AS318">
    <cfRule type="cellIs" dxfId="0" priority="633" operator="lessThan">
      <formula>20</formula>
    </cfRule>
    <cfRule type="cellIs" dxfId="1" priority="318" operator="greaterThan">
      <formula>120</formula>
    </cfRule>
    <cfRule type="containsText" dxfId="3" priority="3" operator="between" text="库存">
      <formula>NOT(ISERROR(SEARCH("库存",AS318)))</formula>
    </cfRule>
  </conditionalFormatting>
  <conditionalFormatting sqref="AS319">
    <cfRule type="cellIs" dxfId="0" priority="632" operator="lessThan">
      <formula>20</formula>
    </cfRule>
    <cfRule type="cellIs" dxfId="1" priority="317" operator="greaterThan">
      <formula>120</formula>
    </cfRule>
    <cfRule type="containsText" dxfId="3" priority="2" operator="between" text="库存">
      <formula>NOT(ISERROR(SEARCH("库存",AS319)))</formula>
    </cfRule>
  </conditionalFormatting>
  <conditionalFormatting sqref="AS320">
    <cfRule type="cellIs" dxfId="0" priority="631" operator="lessThan">
      <formula>20</formula>
    </cfRule>
    <cfRule type="cellIs" dxfId="1" priority="316" operator="greaterThan">
      <formula>120</formula>
    </cfRule>
    <cfRule type="containsText" dxfId="3" priority="1" operator="between" text="库存">
      <formula>NOT(ISERROR(SEARCH("库存",AS320)))</formula>
    </cfRule>
  </conditionalFormatting>
  <conditionalFormatting sqref="AS3:AS5 AS321:AS1048576">
    <cfRule type="cellIs" dxfId="0" priority="5388" operator="lessThan">
      <formula>20</formula>
    </cfRule>
    <cfRule type="cellIs" dxfId="1" priority="5387" operator="greaterThan">
      <formula>120</formula>
    </cfRule>
    <cfRule type="containsText" dxfId="3" priority="5386" operator="between" text="库存">
      <formula>NOT(ISERROR(SEARCH("库存",AS3)))</formula>
    </cfRule>
  </conditionalFormatting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46</xdr:col>
                <xdr:colOff>9525</xdr:colOff>
                <xdr:row>2</xdr:row>
                <xdr:rowOff>6350</xdr:rowOff>
              </from>
              <to>
                <xdr:col>47</xdr:col>
                <xdr:colOff>0</xdr:colOff>
                <xdr:row>2</xdr:row>
                <xdr:rowOff>304800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D18" sqref="D18"/>
    </sheetView>
  </sheetViews>
  <sheetFormatPr defaultColWidth="9" defaultRowHeight="14.25" outlineLevelCol="1"/>
  <cols>
    <col min="1" max="1" width="16.875" customWidth="1"/>
    <col min="2" max="2" width="14.5" customWidth="1"/>
  </cols>
  <sheetData>
    <row r="1" spans="1:2">
      <c r="A1" s="1" t="s">
        <v>6270</v>
      </c>
      <c r="B1" s="2">
        <f>B12</f>
        <v>43269</v>
      </c>
    </row>
    <row r="2" spans="1:2">
      <c r="A2" s="1" t="s">
        <v>6271</v>
      </c>
      <c r="B2" s="2">
        <v>43296</v>
      </c>
    </row>
    <row r="3" spans="1:2">
      <c r="A3" s="1"/>
      <c r="B3" s="1"/>
    </row>
    <row r="4" spans="1:2">
      <c r="A4" s="1" t="s">
        <v>6272</v>
      </c>
      <c r="B4" s="2">
        <f>B2+1</f>
        <v>43297</v>
      </c>
    </row>
    <row r="5" spans="1:2">
      <c r="A5" s="1" t="s">
        <v>6273</v>
      </c>
      <c r="B5" s="3">
        <f>B2</f>
        <v>43296</v>
      </c>
    </row>
    <row r="6" spans="1:2">
      <c r="A6" s="1" t="s">
        <v>6274</v>
      </c>
      <c r="B6" s="4">
        <f>B5-6</f>
        <v>43290</v>
      </c>
    </row>
    <row r="7" spans="1:2">
      <c r="A7" s="1" t="s">
        <v>6275</v>
      </c>
      <c r="B7" s="4">
        <f>B5-7</f>
        <v>43289</v>
      </c>
    </row>
    <row r="8" spans="1:2">
      <c r="A8" s="1" t="s">
        <v>6276</v>
      </c>
      <c r="B8" s="4">
        <f>B5-13</f>
        <v>43283</v>
      </c>
    </row>
    <row r="9" spans="1:2">
      <c r="A9" s="1" t="s">
        <v>6277</v>
      </c>
      <c r="B9" s="4">
        <f>B5-14</f>
        <v>43282</v>
      </c>
    </row>
    <row r="10" spans="1:2">
      <c r="A10" s="1" t="s">
        <v>6278</v>
      </c>
      <c r="B10" s="4">
        <f>B5-20</f>
        <v>43276</v>
      </c>
    </row>
    <row r="11" spans="1:2">
      <c r="A11" s="1" t="s">
        <v>6279</v>
      </c>
      <c r="B11" s="4">
        <f>B5-21</f>
        <v>43275</v>
      </c>
    </row>
    <row r="12" spans="1:2">
      <c r="A12" s="1" t="s">
        <v>6280</v>
      </c>
      <c r="B12" s="4">
        <f>B5-27</f>
        <v>43269</v>
      </c>
    </row>
  </sheetData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2</xdr:col>
                <xdr:colOff>9525</xdr:colOff>
                <xdr:row>2</xdr:row>
                <xdr:rowOff>19050</xdr:rowOff>
              </from>
              <to>
                <xdr:col>4</xdr:col>
                <xdr:colOff>0</xdr:colOff>
                <xdr:row>3</xdr:row>
                <xdr:rowOff>171450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库存（子SKU）</vt:lpstr>
      <vt:lpstr>库存（父sku）</vt:lpstr>
      <vt:lpstr>时间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2017-11-06T03:08:00Z</dcterms:created>
  <dcterms:modified xsi:type="dcterms:W3CDTF">2018-07-17T03:24:04Z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  <property fmtid="{D5CDD505-2E9C-101B-9397-08002B2CF9AE}" pid="3" name="WorkbookGuid">
    <vt:lpwstr>19d24f30-ef60-4b42-98f5-fce538e27b74</vt:lpwstr>
  </property>
  <property fmtid="{D5CDD505-2E9C-101B-9397-08002B2CF9AE}" pid="4" name="KSOReadingLayout">
    <vt:bool>true</vt:bool>
  </property>
</Properties>
</file>